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.sharepoint.com/sites/dwr-swppm/drought2022/Shared Documents/2022_TUCP/"/>
    </mc:Choice>
  </mc:AlternateContent>
  <xr:revisionPtr revIDLastSave="20" documentId="13_ncr:1_{59FEAF91-CF8A-4117-98F4-5C274787F984}" xr6:coauthVersionLast="46" xr6:coauthVersionMax="47" xr10:uidLastSave="{405E5335-E0E1-4B71-892D-C4FD6EA09C60}"/>
  <bookViews>
    <workbookView xWindow="22932" yWindow="-108" windowWidth="30936" windowHeight="16896" firstSheet="6" activeTab="6" xr2:uid="{00000000-000D-0000-FFFF-FFFF00000000}"/>
  </bookViews>
  <sheets>
    <sheet name="No_TUCP" sheetId="3" r:id="rId1"/>
    <sheet name="With_TUCP" sheetId="4" r:id="rId2"/>
    <sheet name="With_TUCP_COLINSVILLE" sheetId="8" r:id="rId3"/>
    <sheet name="X2" sheetId="10" r:id="rId4"/>
    <sheet name="MonthFlow" sheetId="2" r:id="rId5"/>
    <sheet name="Dayflow" sheetId="1" r:id="rId6"/>
    <sheet name="Hydrology Summary" sheetId="12" r:id="rId7"/>
  </sheets>
  <externalReferences>
    <externalReference r:id="rId8"/>
    <externalReference r:id="rId9"/>
  </externalReferences>
  <definedNames>
    <definedName name="_xlnm._FilterDatabase" localSheetId="4" hidden="1">MonthFlow!$F$25666:$F$31541</definedName>
    <definedName name="bnddatad">[1]accdepd!#REF!</definedName>
    <definedName name="FORE_START">[2]Input!$B$3</definedName>
    <definedName name="FREDAT">[1]ACCDEPW!#REF!</definedName>
    <definedName name="MHBDAT">[1]ACCDEPW!#REF!</definedName>
    <definedName name="orddatd">[1]accdepd!#REF!</definedName>
    <definedName name="RUMDAT">[1]ACCDEPW!#REF!</definedName>
    <definedName name="solver_adj" localSheetId="6" hidden="1">'Hydrology Summary'!$U$19</definedName>
    <definedName name="solver_adj" localSheetId="0" hidden="1">No_TUCP!$R$16</definedName>
    <definedName name="solver_adj" localSheetId="1" hidden="1">With_TUCP!$R$16</definedName>
    <definedName name="solver_adj" localSheetId="2" hidden="1">With_TUCP_COLINSVILLE!$M$7</definedName>
    <definedName name="solver_cvg" localSheetId="6" hidden="1">0.0001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6" hidden="1">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6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6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6" hidden="1">2147483647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6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6" hidden="1">30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6" hidden="1">0.075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6" hidden="1">2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6" hidden="1">1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6" hidden="1">2147483647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6" hidden="1">0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6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6" hidden="1">'Hydrology Summary'!#REF!</definedName>
    <definedName name="solver_opt" localSheetId="0" hidden="1">No_TUCP!$S$16</definedName>
    <definedName name="solver_opt" localSheetId="1" hidden="1">With_TUCP!$S$16</definedName>
    <definedName name="solver_opt" localSheetId="2" hidden="1">With_TUCP_COLINSVILLE!$O$7</definedName>
    <definedName name="solver_pre" localSheetId="6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6" hidden="1">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6" hidden="1">2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6" hidden="1">0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6" hidden="1">1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6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6" hidden="1">100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6" hidden="1">2147483647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6" hidden="1">0.01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6" hidden="1">3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6" hidden="1">3500</definedName>
    <definedName name="solver_val" localSheetId="0" hidden="1">3500</definedName>
    <definedName name="solver_val" localSheetId="1" hidden="1">2500</definedName>
    <definedName name="solver_val" localSheetId="2" hidden="1">7100</definedName>
    <definedName name="solver_ver" localSheetId="6" hidden="1">3</definedName>
    <definedName name="solver_ver" localSheetId="0" hidden="1">3</definedName>
    <definedName name="solver_ver" localSheetId="1" hidden="1">3</definedName>
    <definedName name="solver_ver" localSheetId="2" hidden="1">3</definedName>
    <definedName name="TableName">"Dummy"</definedName>
    <definedName name="VNSDAT">[1]ACCDEPW!#REF!</definedName>
    <definedName name="VONDAT">[1]ACCDEPW!#REF!</definedName>
    <definedName name="VONDAT1">[1]ACCDEPW!#REF!</definedName>
    <definedName name="vondatdry">[1]accdepd!#REF!</definedName>
    <definedName name="wlkdatd">[1]accdepd!#REF!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2" l="1"/>
  <c r="Q28" i="12"/>
  <c r="P28" i="12"/>
  <c r="O28" i="12"/>
  <c r="N28" i="12"/>
  <c r="M28" i="12"/>
  <c r="K28" i="12"/>
  <c r="J28" i="12"/>
  <c r="I28" i="12"/>
  <c r="H28" i="12"/>
  <c r="G28" i="12"/>
  <c r="F28" i="12"/>
  <c r="E28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S26" i="12"/>
  <c r="Q26" i="12"/>
  <c r="R26" i="12" s="1"/>
  <c r="P26" i="12"/>
  <c r="O26" i="12"/>
  <c r="N26" i="12"/>
  <c r="M26" i="12"/>
  <c r="K26" i="12"/>
  <c r="J26" i="12"/>
  <c r="I26" i="12"/>
  <c r="H26" i="12"/>
  <c r="G26" i="12"/>
  <c r="F26" i="12"/>
  <c r="E26" i="12"/>
  <c r="S38" i="12"/>
  <c r="Q38" i="12"/>
  <c r="R38" i="12" s="1"/>
  <c r="P38" i="12"/>
  <c r="O38" i="12"/>
  <c r="N38" i="12"/>
  <c r="M38" i="12"/>
  <c r="K38" i="12"/>
  <c r="J38" i="12"/>
  <c r="I38" i="12"/>
  <c r="H38" i="12"/>
  <c r="G38" i="12"/>
  <c r="F38" i="12"/>
  <c r="E38" i="12"/>
  <c r="S37" i="12"/>
  <c r="Q37" i="12"/>
  <c r="P37" i="12"/>
  <c r="O37" i="12"/>
  <c r="N37" i="12"/>
  <c r="M37" i="12"/>
  <c r="K37" i="12"/>
  <c r="J37" i="12"/>
  <c r="I37" i="12"/>
  <c r="H37" i="12"/>
  <c r="G37" i="12"/>
  <c r="F37" i="12"/>
  <c r="E37" i="12"/>
  <c r="S36" i="12"/>
  <c r="Q36" i="12"/>
  <c r="P36" i="12"/>
  <c r="O36" i="12"/>
  <c r="N36" i="12"/>
  <c r="M36" i="12"/>
  <c r="K36" i="12"/>
  <c r="J36" i="12"/>
  <c r="I36" i="12"/>
  <c r="H36" i="12"/>
  <c r="G36" i="12"/>
  <c r="F36" i="12"/>
  <c r="E36" i="12"/>
  <c r="S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S17" i="12"/>
  <c r="Q17" i="12"/>
  <c r="P17" i="12"/>
  <c r="O17" i="12"/>
  <c r="N17" i="12"/>
  <c r="M17" i="12"/>
  <c r="K17" i="12"/>
  <c r="J17" i="12"/>
  <c r="I17" i="12"/>
  <c r="H17" i="12"/>
  <c r="G17" i="12"/>
  <c r="F17" i="12"/>
  <c r="E17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Z5" i="8"/>
  <c r="Y5" i="8"/>
  <c r="X5" i="8"/>
  <c r="U5" i="8"/>
  <c r="T5" i="8"/>
  <c r="O5" i="8"/>
  <c r="Y4" i="8"/>
  <c r="Z4" i="8" s="1"/>
  <c r="X4" i="8"/>
  <c r="U4" i="8"/>
  <c r="T4" i="8"/>
  <c r="O4" i="8"/>
  <c r="Y3" i="8"/>
  <c r="Z3" i="8" s="1"/>
  <c r="X3" i="8"/>
  <c r="U3" i="8"/>
  <c r="T3" i="8"/>
  <c r="O3" i="8"/>
  <c r="Y5" i="3"/>
  <c r="Z5" i="3" s="1"/>
  <c r="X5" i="3"/>
  <c r="U5" i="3"/>
  <c r="T5" i="3"/>
  <c r="O5" i="3"/>
  <c r="Y4" i="3"/>
  <c r="Z4" i="3" s="1"/>
  <c r="X4" i="3"/>
  <c r="U4" i="3"/>
  <c r="T4" i="3"/>
  <c r="O4" i="3"/>
  <c r="Y3" i="3"/>
  <c r="Z3" i="3" s="1"/>
  <c r="X3" i="3"/>
  <c r="U3" i="3"/>
  <c r="T3" i="3"/>
  <c r="O3" i="3"/>
  <c r="X3" i="4"/>
  <c r="Y3" i="4"/>
  <c r="Z3" i="4" s="1"/>
  <c r="X4" i="4"/>
  <c r="Y4" i="4"/>
  <c r="Z4" i="4" s="1"/>
  <c r="X5" i="4"/>
  <c r="Y5" i="4"/>
  <c r="Z5" i="4" s="1"/>
  <c r="R28" i="12" l="1"/>
  <c r="R37" i="12"/>
  <c r="R36" i="12"/>
  <c r="R18" i="12"/>
  <c r="R17" i="12"/>
  <c r="T3" i="4" l="1"/>
  <c r="T4" i="4"/>
  <c r="T5" i="4"/>
  <c r="U3" i="4"/>
  <c r="U4" i="4"/>
  <c r="U5" i="4"/>
  <c r="Q8" i="12"/>
  <c r="R8" i="12" s="1"/>
  <c r="P8" i="12"/>
  <c r="O8" i="12"/>
  <c r="N8" i="12"/>
  <c r="M8" i="12"/>
  <c r="Q7" i="12"/>
  <c r="P7" i="12"/>
  <c r="O7" i="12"/>
  <c r="N7" i="12"/>
  <c r="M7" i="12"/>
  <c r="Q6" i="12"/>
  <c r="P6" i="12"/>
  <c r="O6" i="12"/>
  <c r="N6" i="12"/>
  <c r="M6" i="12"/>
  <c r="K8" i="12"/>
  <c r="J8" i="12"/>
  <c r="I8" i="12"/>
  <c r="H8" i="12"/>
  <c r="G8" i="12"/>
  <c r="F8" i="12"/>
  <c r="E8" i="12"/>
  <c r="K7" i="12"/>
  <c r="J7" i="12"/>
  <c r="I7" i="12"/>
  <c r="H7" i="12"/>
  <c r="G7" i="12"/>
  <c r="F7" i="12"/>
  <c r="E7" i="12"/>
  <c r="K6" i="12"/>
  <c r="J6" i="12"/>
  <c r="I6" i="12"/>
  <c r="H6" i="12"/>
  <c r="G6" i="12"/>
  <c r="F6" i="12"/>
  <c r="E6" i="12"/>
  <c r="O5" i="4"/>
  <c r="O4" i="4"/>
  <c r="O3" i="4"/>
  <c r="R42" i="12"/>
  <c r="R41" i="12"/>
  <c r="R29" i="12"/>
  <c r="Q44" i="12"/>
  <c r="P44" i="12"/>
  <c r="O44" i="12"/>
  <c r="N44" i="12"/>
  <c r="Q43" i="12"/>
  <c r="P43" i="12"/>
  <c r="R43" i="12" s="1"/>
  <c r="O43" i="12"/>
  <c r="N43" i="12"/>
  <c r="Q42" i="12"/>
  <c r="P42" i="12"/>
  <c r="O42" i="12"/>
  <c r="N42" i="12"/>
  <c r="Q41" i="12"/>
  <c r="P41" i="12"/>
  <c r="O41" i="12"/>
  <c r="N41" i="12"/>
  <c r="Q40" i="12"/>
  <c r="P40" i="12"/>
  <c r="O40" i="12"/>
  <c r="N40" i="12"/>
  <c r="S39" i="12"/>
  <c r="Q39" i="12"/>
  <c r="P39" i="12"/>
  <c r="R39" i="12" s="1"/>
  <c r="O39" i="12"/>
  <c r="N39" i="12"/>
  <c r="M44" i="12"/>
  <c r="M43" i="12"/>
  <c r="M42" i="12"/>
  <c r="M41" i="12"/>
  <c r="M40" i="12"/>
  <c r="M39" i="12"/>
  <c r="H44" i="12"/>
  <c r="H43" i="12"/>
  <c r="H42" i="12"/>
  <c r="H41" i="12"/>
  <c r="H40" i="12"/>
  <c r="H39" i="12"/>
  <c r="F43" i="12"/>
  <c r="F42" i="12"/>
  <c r="F41" i="12"/>
  <c r="F40" i="12"/>
  <c r="Q34" i="12"/>
  <c r="P34" i="12"/>
  <c r="O34" i="12"/>
  <c r="N34" i="12"/>
  <c r="Q33" i="12"/>
  <c r="P33" i="12"/>
  <c r="R33" i="12" s="1"/>
  <c r="O33" i="12"/>
  <c r="N33" i="12"/>
  <c r="S32" i="12"/>
  <c r="Q32" i="12"/>
  <c r="P32" i="12"/>
  <c r="R32" i="12" s="1"/>
  <c r="O32" i="12"/>
  <c r="N32" i="12"/>
  <c r="S31" i="12"/>
  <c r="Q31" i="12"/>
  <c r="P31" i="12"/>
  <c r="O31" i="12"/>
  <c r="N31" i="12"/>
  <c r="S30" i="12"/>
  <c r="Q30" i="12"/>
  <c r="P30" i="12"/>
  <c r="O30" i="12"/>
  <c r="N30" i="12"/>
  <c r="S29" i="12"/>
  <c r="Q29" i="12"/>
  <c r="P29" i="12"/>
  <c r="O29" i="12"/>
  <c r="N29" i="12"/>
  <c r="M34" i="12"/>
  <c r="M33" i="12"/>
  <c r="M32" i="12"/>
  <c r="M31" i="12"/>
  <c r="M30" i="12"/>
  <c r="M29" i="12"/>
  <c r="H34" i="12"/>
  <c r="H33" i="12"/>
  <c r="H32" i="12"/>
  <c r="H31" i="12"/>
  <c r="H30" i="12"/>
  <c r="H29" i="12"/>
  <c r="F32" i="12"/>
  <c r="F31" i="12"/>
  <c r="F30" i="12"/>
  <c r="Q24" i="12"/>
  <c r="P24" i="12"/>
  <c r="O24" i="12"/>
  <c r="N24" i="12"/>
  <c r="Q23" i="12"/>
  <c r="P23" i="12"/>
  <c r="R23" i="12" s="1"/>
  <c r="O23" i="12"/>
  <c r="N23" i="12"/>
  <c r="S22" i="12"/>
  <c r="Q22" i="12"/>
  <c r="P22" i="12"/>
  <c r="O22" i="12"/>
  <c r="N22" i="12"/>
  <c r="S21" i="12"/>
  <c r="Q21" i="12"/>
  <c r="P21" i="12"/>
  <c r="R21" i="12" s="1"/>
  <c r="O21" i="12"/>
  <c r="N21" i="12"/>
  <c r="S20" i="12"/>
  <c r="Q20" i="12"/>
  <c r="P20" i="12"/>
  <c r="O20" i="12"/>
  <c r="N20" i="12"/>
  <c r="S19" i="12"/>
  <c r="Q19" i="12"/>
  <c r="P19" i="12"/>
  <c r="R19" i="12" s="1"/>
  <c r="O19" i="12"/>
  <c r="N19" i="12"/>
  <c r="M24" i="12"/>
  <c r="M23" i="12"/>
  <c r="M22" i="12"/>
  <c r="M21" i="12"/>
  <c r="M20" i="12"/>
  <c r="M19" i="12"/>
  <c r="H24" i="12"/>
  <c r="H23" i="12"/>
  <c r="H22" i="12"/>
  <c r="H21" i="12"/>
  <c r="H20" i="12"/>
  <c r="H19" i="12"/>
  <c r="F22" i="12"/>
  <c r="F21" i="12"/>
  <c r="F20" i="12"/>
  <c r="S9" i="12"/>
  <c r="Q14" i="12"/>
  <c r="P14" i="12"/>
  <c r="R14" i="12" s="1"/>
  <c r="O14" i="12"/>
  <c r="N14" i="12"/>
  <c r="Q13" i="12"/>
  <c r="P13" i="12"/>
  <c r="R13" i="12" s="1"/>
  <c r="O13" i="12"/>
  <c r="N13" i="12"/>
  <c r="Q12" i="12"/>
  <c r="P12" i="12"/>
  <c r="R12" i="12" s="1"/>
  <c r="O12" i="12"/>
  <c r="N12" i="12"/>
  <c r="Q11" i="12"/>
  <c r="P11" i="12"/>
  <c r="R11" i="12" s="1"/>
  <c r="O11" i="12"/>
  <c r="N11" i="12"/>
  <c r="Q10" i="12"/>
  <c r="P10" i="12"/>
  <c r="R10" i="12" s="1"/>
  <c r="O10" i="12"/>
  <c r="N10" i="12"/>
  <c r="Q9" i="12"/>
  <c r="P9" i="12"/>
  <c r="R9" i="12" s="1"/>
  <c r="O9" i="12"/>
  <c r="N9" i="12"/>
  <c r="M14" i="12"/>
  <c r="M13" i="12"/>
  <c r="M12" i="12"/>
  <c r="M11" i="12"/>
  <c r="M10" i="12"/>
  <c r="M9" i="12"/>
  <c r="H14" i="12"/>
  <c r="H13" i="12"/>
  <c r="H12" i="12"/>
  <c r="H11" i="12"/>
  <c r="H10" i="12"/>
  <c r="H9" i="12"/>
  <c r="R6" i="12" l="1"/>
  <c r="S6" i="12"/>
  <c r="S7" i="12"/>
  <c r="S8" i="12"/>
  <c r="X39" i="12"/>
  <c r="X40" i="12"/>
  <c r="X44" i="12"/>
  <c r="R40" i="12"/>
  <c r="R44" i="12"/>
  <c r="R7" i="12"/>
  <c r="X21" i="12"/>
  <c r="R22" i="12"/>
  <c r="X24" i="12"/>
  <c r="R34" i="12"/>
  <c r="R20" i="12"/>
  <c r="R30" i="12"/>
  <c r="R31" i="12"/>
  <c r="X31" i="12"/>
  <c r="R24" i="12"/>
  <c r="X43" i="12"/>
  <c r="X23" i="12"/>
  <c r="X32" i="12"/>
  <c r="X41" i="12"/>
  <c r="X19" i="12"/>
  <c r="X33" i="12"/>
  <c r="X29" i="12"/>
  <c r="X22" i="12"/>
  <c r="X42" i="12"/>
  <c r="X34" i="12"/>
  <c r="W20" i="12"/>
  <c r="X30" i="12"/>
  <c r="X20" i="12"/>
  <c r="W43" i="12"/>
  <c r="W41" i="12"/>
  <c r="W42" i="12"/>
  <c r="W40" i="12"/>
  <c r="W31" i="12"/>
  <c r="W32" i="12"/>
  <c r="W30" i="12"/>
  <c r="W21" i="12"/>
  <c r="W22" i="12"/>
  <c r="D6" i="4" l="1" a="1"/>
  <c r="D6" i="4" s="1"/>
  <c r="X14" i="12"/>
  <c r="X13" i="12"/>
  <c r="X12" i="12"/>
  <c r="X11" i="12"/>
  <c r="X10" i="12"/>
  <c r="X9" i="12"/>
  <c r="U9" i="8"/>
  <c r="U10" i="8"/>
  <c r="U9" i="4"/>
  <c r="C6" i="4" a="1"/>
  <c r="C6" i="4" s="1"/>
  <c r="F19" i="12" l="1"/>
  <c r="F29" i="12"/>
  <c r="G19" i="12"/>
  <c r="G29" i="12"/>
  <c r="X11" i="8"/>
  <c r="X10" i="8"/>
  <c r="X9" i="8"/>
  <c r="X8" i="8"/>
  <c r="X7" i="8"/>
  <c r="X6" i="8"/>
  <c r="X11" i="4"/>
  <c r="X10" i="4"/>
  <c r="X9" i="4"/>
  <c r="X8" i="4"/>
  <c r="X7" i="4"/>
  <c r="X6" i="4"/>
  <c r="X7" i="3"/>
  <c r="X8" i="3"/>
  <c r="X9" i="3"/>
  <c r="X10" i="3"/>
  <c r="X11" i="3"/>
  <c r="X6" i="3"/>
  <c r="W19" i="12" l="1"/>
  <c r="W29" i="12"/>
  <c r="U8" i="8"/>
  <c r="I119" i="10" l="1" a="1"/>
  <c r="I120" i="10" s="1"/>
  <c r="I123" i="10" l="1"/>
  <c r="I122" i="10"/>
  <c r="I121" i="10"/>
  <c r="I119" i="10"/>
  <c r="U7" i="8" l="1"/>
  <c r="A2" i="8"/>
  <c r="F11" i="8" l="1" a="1"/>
  <c r="F11" i="8" s="1"/>
  <c r="I44" i="12" s="1"/>
  <c r="F10" i="8" a="1"/>
  <c r="F10" i="8" s="1"/>
  <c r="I43" i="12" s="1"/>
  <c r="F9" i="8" a="1"/>
  <c r="F9" i="8" s="1"/>
  <c r="I42" i="12" s="1"/>
  <c r="F8" i="8" a="1"/>
  <c r="F8" i="8" s="1"/>
  <c r="I41" i="12" s="1"/>
  <c r="F7" i="8" a="1"/>
  <c r="F7" i="8" s="1"/>
  <c r="I40" i="12" s="1"/>
  <c r="F6" i="8" a="1"/>
  <c r="F6" i="8" s="1"/>
  <c r="I39" i="12" s="1"/>
  <c r="G9" i="8" a="1"/>
  <c r="G9" i="8" s="1"/>
  <c r="J42" i="12" s="1"/>
  <c r="G6" i="8" a="1"/>
  <c r="G6" i="8" s="1"/>
  <c r="J39" i="12" s="1"/>
  <c r="D11" i="8" a="1"/>
  <c r="D11" i="8" s="1"/>
  <c r="G44" i="12" s="1"/>
  <c r="D10" i="8" a="1"/>
  <c r="D10" i="8" s="1"/>
  <c r="G43" i="12" s="1"/>
  <c r="D9" i="8" a="1"/>
  <c r="D9" i="8" s="1"/>
  <c r="G42" i="12" s="1"/>
  <c r="D8" i="8" a="1"/>
  <c r="D8" i="8" s="1"/>
  <c r="G41" i="12" s="1"/>
  <c r="D7" i="8" a="1"/>
  <c r="D7" i="8" s="1"/>
  <c r="G40" i="12" s="1"/>
  <c r="D6" i="8" a="1"/>
  <c r="D6" i="8" s="1"/>
  <c r="G39" i="12" s="1"/>
  <c r="G10" i="8" a="1"/>
  <c r="G10" i="8" s="1"/>
  <c r="J43" i="12" s="1"/>
  <c r="G7" i="8" a="1"/>
  <c r="G7" i="8" s="1"/>
  <c r="J40" i="12" s="1"/>
  <c r="H11" i="8" a="1"/>
  <c r="H11" i="8" s="1"/>
  <c r="K44" i="12" s="1"/>
  <c r="H10" i="8" a="1"/>
  <c r="H10" i="8" s="1"/>
  <c r="K43" i="12" s="1"/>
  <c r="H9" i="8" a="1"/>
  <c r="H9" i="8" s="1"/>
  <c r="K42" i="12" s="1"/>
  <c r="H8" i="8" a="1"/>
  <c r="H8" i="8" s="1"/>
  <c r="K41" i="12" s="1"/>
  <c r="H7" i="8" a="1"/>
  <c r="H7" i="8" s="1"/>
  <c r="K40" i="12" s="1"/>
  <c r="H6" i="8" a="1"/>
  <c r="H6" i="8" s="1"/>
  <c r="K39" i="12" s="1"/>
  <c r="C6" i="8" a="1"/>
  <c r="C6" i="8" s="1"/>
  <c r="G11" i="8" a="1"/>
  <c r="G11" i="8" s="1"/>
  <c r="J44" i="12" s="1"/>
  <c r="G8" i="8" a="1"/>
  <c r="G8" i="8" s="1"/>
  <c r="J41" i="12" s="1"/>
  <c r="P6" i="8" l="1"/>
  <c r="E39" i="12" s="1"/>
  <c r="F39" i="12"/>
  <c r="U6" i="8"/>
  <c r="Y6" i="8"/>
  <c r="Z6" i="8" s="1"/>
  <c r="T6" i="8"/>
  <c r="U8" i="4"/>
  <c r="U7" i="4"/>
  <c r="V39" i="12" l="1"/>
  <c r="W39" i="12"/>
  <c r="Y39" i="12"/>
  <c r="Z39" i="12" s="1"/>
  <c r="B224" i="2"/>
  <c r="C224" i="2"/>
  <c r="G224" i="2" a="1"/>
  <c r="G224" i="2" s="1"/>
  <c r="H224" i="2" a="1"/>
  <c r="H224" i="2" s="1"/>
  <c r="I224" i="2" a="1"/>
  <c r="I224" i="2" s="1"/>
  <c r="J224" i="2" a="1"/>
  <c r="J224" i="2" s="1"/>
  <c r="K224" i="2" a="1"/>
  <c r="K224" i="2" s="1"/>
  <c r="L224" i="2" a="1"/>
  <c r="L224" i="2" s="1"/>
  <c r="M224" i="2" a="1"/>
  <c r="M224" i="2" s="1"/>
  <c r="N224" i="2" a="1"/>
  <c r="N224" i="2"/>
  <c r="O224" i="2" a="1"/>
  <c r="O224" i="2" s="1"/>
  <c r="P224" i="2" a="1"/>
  <c r="P224" i="2" s="1"/>
  <c r="Q224" i="2" a="1"/>
  <c r="Q224" i="2" s="1"/>
  <c r="R224" i="2" a="1"/>
  <c r="R224" i="2"/>
  <c r="S224" i="2" a="1"/>
  <c r="S224" i="2" s="1"/>
  <c r="T224" i="2" a="1"/>
  <c r="T224" i="2" s="1"/>
  <c r="U224" i="2" a="1"/>
  <c r="U224" i="2" s="1"/>
  <c r="V224" i="2" a="1"/>
  <c r="V224" i="2"/>
  <c r="W224" i="2" a="1"/>
  <c r="W224" i="2" s="1"/>
  <c r="X224" i="2" a="1"/>
  <c r="X224" i="2" s="1"/>
  <c r="Y224" i="2" a="1"/>
  <c r="Y224" i="2" s="1"/>
  <c r="Z224" i="2" a="1"/>
  <c r="Z224" i="2" s="1"/>
  <c r="AA224" i="2" a="1"/>
  <c r="AA224" i="2" s="1"/>
  <c r="AB224" i="2" a="1"/>
  <c r="AB224" i="2" s="1"/>
  <c r="AC224" i="2" a="1"/>
  <c r="AC224" i="2" s="1"/>
  <c r="AD224" i="2" a="1"/>
  <c r="AD224" i="2"/>
  <c r="AE224" i="2" a="1"/>
  <c r="AE224" i="2" s="1"/>
  <c r="AF224" i="2" a="1"/>
  <c r="AF224" i="2" s="1"/>
  <c r="AG224" i="2" a="1"/>
  <c r="AG224" i="2" s="1"/>
  <c r="B225" i="2"/>
  <c r="G225" i="2" s="1" a="1"/>
  <c r="G225" i="2" s="1"/>
  <c r="C225" i="2"/>
  <c r="K225" i="2" s="1" a="1"/>
  <c r="K225" i="2" s="1"/>
  <c r="H225" i="2" a="1"/>
  <c r="H225" i="2" s="1"/>
  <c r="I225" i="2" a="1"/>
  <c r="I225" i="2" s="1"/>
  <c r="L225" i="2" a="1"/>
  <c r="L225" i="2" s="1"/>
  <c r="M225" i="2" a="1"/>
  <c r="M225" i="2" s="1"/>
  <c r="N225" i="2" a="1"/>
  <c r="N225" i="2"/>
  <c r="P225" i="2" a="1"/>
  <c r="P225" i="2" s="1"/>
  <c r="Q225" i="2" a="1"/>
  <c r="Q225" i="2" s="1"/>
  <c r="S225" i="2" a="1"/>
  <c r="S225" i="2" s="1"/>
  <c r="T225" i="2" a="1"/>
  <c r="T225" i="2" s="1"/>
  <c r="U225" i="2" a="1"/>
  <c r="U225" i="2" s="1"/>
  <c r="V225" i="2" a="1"/>
  <c r="V225" i="2"/>
  <c r="X225" i="2" a="1"/>
  <c r="X225" i="2" s="1"/>
  <c r="Y225" i="2" a="1"/>
  <c r="Y225" i="2" s="1"/>
  <c r="AA225" i="2" a="1"/>
  <c r="AA225" i="2" s="1"/>
  <c r="AB225" i="2" a="1"/>
  <c r="AB225" i="2" s="1"/>
  <c r="AC225" i="2" a="1"/>
  <c r="AC225" i="2" s="1"/>
  <c r="AD225" i="2" a="1"/>
  <c r="AD225" i="2" s="1"/>
  <c r="AF225" i="2" a="1"/>
  <c r="AF225" i="2" s="1"/>
  <c r="AG225" i="2" a="1"/>
  <c r="AG225" i="2" s="1"/>
  <c r="B226" i="2"/>
  <c r="C226" i="2"/>
  <c r="I226" i="2" s="1" a="1"/>
  <c r="I226" i="2" s="1"/>
  <c r="G226" i="2" a="1"/>
  <c r="G226" i="2" s="1"/>
  <c r="H226" i="2" a="1"/>
  <c r="H226" i="2" s="1"/>
  <c r="J226" i="2" a="1"/>
  <c r="J226" i="2" s="1"/>
  <c r="L226" i="2" a="1"/>
  <c r="L226" i="2" s="1"/>
  <c r="M226" i="2" a="1"/>
  <c r="M226" i="2" s="1"/>
  <c r="O226" i="2" a="1"/>
  <c r="O226" i="2" s="1"/>
  <c r="Q226" i="2" a="1"/>
  <c r="Q226" i="2" s="1"/>
  <c r="R226" i="2" a="1"/>
  <c r="R226" i="2"/>
  <c r="U226" i="2" a="1"/>
  <c r="U226" i="2" s="1"/>
  <c r="X226" i="2" a="1"/>
  <c r="X226" i="2" s="1"/>
  <c r="Y226" i="2" a="1"/>
  <c r="Y226" i="2" s="1"/>
  <c r="Z226" i="2" a="1"/>
  <c r="Z226" i="2" s="1"/>
  <c r="AB226" i="2" a="1"/>
  <c r="AB226" i="2" s="1"/>
  <c r="AC226" i="2" a="1"/>
  <c r="AC226" i="2" s="1"/>
  <c r="AE226" i="2" a="1"/>
  <c r="AE226" i="2" s="1"/>
  <c r="AF226" i="2" a="1"/>
  <c r="AF226" i="2" s="1"/>
  <c r="AG226" i="2" a="1"/>
  <c r="AG226" i="2" s="1"/>
  <c r="B227" i="2"/>
  <c r="C227" i="2"/>
  <c r="H227" i="2" s="1" a="1"/>
  <c r="H227" i="2" s="1"/>
  <c r="L227" i="2" a="1"/>
  <c r="L227" i="2" s="1"/>
  <c r="N227" i="2" a="1"/>
  <c r="N227" i="2" s="1"/>
  <c r="P227" i="2" a="1"/>
  <c r="P227" i="2" s="1"/>
  <c r="Q227" i="2" a="1"/>
  <c r="Q227" i="2" s="1"/>
  <c r="S227" i="2" a="1"/>
  <c r="S227" i="2" s="1"/>
  <c r="U227" i="2" a="1"/>
  <c r="U227" i="2" s="1"/>
  <c r="Y227" i="2" a="1"/>
  <c r="Y227" i="2" s="1"/>
  <c r="AB227" i="2" a="1"/>
  <c r="AB227" i="2" s="1"/>
  <c r="AC227" i="2" a="1"/>
  <c r="AC227" i="2" s="1"/>
  <c r="AD227" i="2" a="1"/>
  <c r="AD227" i="2" s="1"/>
  <c r="AF227" i="2" a="1"/>
  <c r="AF227" i="2" s="1"/>
  <c r="AG227" i="2" a="1"/>
  <c r="AG227" i="2" s="1"/>
  <c r="B228" i="2"/>
  <c r="C228" i="2"/>
  <c r="G228" i="2" s="1" a="1"/>
  <c r="G228" i="2" s="1"/>
  <c r="J228" i="2" a="1"/>
  <c r="J228" i="2" s="1"/>
  <c r="L228" i="2" a="1"/>
  <c r="L228" i="2" s="1"/>
  <c r="M228" i="2" a="1"/>
  <c r="M228" i="2" s="1"/>
  <c r="O228" i="2" a="1"/>
  <c r="O228" i="2" s="1"/>
  <c r="Q228" i="2" a="1"/>
  <c r="Q228" i="2" s="1"/>
  <c r="X228" i="2" a="1"/>
  <c r="X228" i="2" s="1"/>
  <c r="Z228" i="2" a="1"/>
  <c r="Z228" i="2" s="1"/>
  <c r="AB228" i="2" a="1"/>
  <c r="AB228" i="2" s="1"/>
  <c r="AC228" i="2" a="1"/>
  <c r="AC228" i="2" s="1"/>
  <c r="AE228" i="2" a="1"/>
  <c r="AE228" i="2" s="1"/>
  <c r="AG228" i="2" a="1"/>
  <c r="AG228" i="2" s="1"/>
  <c r="B229" i="2"/>
  <c r="C229" i="2"/>
  <c r="H229" i="2" s="1" a="1"/>
  <c r="H229" i="2" s="1"/>
  <c r="N229" i="2" a="1"/>
  <c r="N229" i="2" s="1"/>
  <c r="Q229" i="2" a="1"/>
  <c r="Q229" i="2" s="1"/>
  <c r="U229" i="2" a="1"/>
  <c r="U229" i="2" s="1"/>
  <c r="AB229" i="2" a="1"/>
  <c r="AB229" i="2" s="1"/>
  <c r="AD229" i="2" a="1"/>
  <c r="AD229" i="2" s="1"/>
  <c r="AF229" i="2" a="1"/>
  <c r="AF229" i="2" s="1"/>
  <c r="AG229" i="2" a="1"/>
  <c r="AG229" i="2" s="1"/>
  <c r="B230" i="2"/>
  <c r="C230" i="2"/>
  <c r="G230" i="2" s="1" a="1"/>
  <c r="G230" i="2" s="1"/>
  <c r="L230" i="2" a="1"/>
  <c r="L230" i="2" s="1"/>
  <c r="O230" i="2" a="1"/>
  <c r="O230" i="2" s="1"/>
  <c r="T230" i="2" a="1"/>
  <c r="T230" i="2" s="1"/>
  <c r="W230" i="2" a="1"/>
  <c r="W230" i="2" s="1"/>
  <c r="AA230" i="2" a="1"/>
  <c r="AA230" i="2" s="1"/>
  <c r="AB230" i="2" a="1"/>
  <c r="AB230" i="2" s="1"/>
  <c r="AE230" i="2" a="1"/>
  <c r="AE230" i="2" s="1"/>
  <c r="AF230" i="2" a="1"/>
  <c r="AF230" i="2" s="1"/>
  <c r="B231" i="2"/>
  <c r="G231" i="2" s="1" a="1"/>
  <c r="G231" i="2" s="1"/>
  <c r="C231" i="2"/>
  <c r="H231" i="2" a="1"/>
  <c r="H231" i="2" s="1"/>
  <c r="I231" i="2" a="1"/>
  <c r="I231" i="2" s="1"/>
  <c r="J231" i="2" a="1"/>
  <c r="J231" i="2" s="1"/>
  <c r="K231" i="2" a="1"/>
  <c r="K231" i="2"/>
  <c r="M231" i="2" a="1"/>
  <c r="M231" i="2" s="1"/>
  <c r="N231" i="2" a="1"/>
  <c r="N231" i="2" s="1"/>
  <c r="P231" i="2" a="1"/>
  <c r="P231" i="2" s="1"/>
  <c r="Q231" i="2" a="1"/>
  <c r="Q231" i="2" s="1"/>
  <c r="R231" i="2" a="1"/>
  <c r="R231" i="2" s="1"/>
  <c r="S231" i="2" a="1"/>
  <c r="S231" i="2"/>
  <c r="U231" i="2" a="1"/>
  <c r="U231" i="2" s="1"/>
  <c r="V231" i="2" a="1"/>
  <c r="V231" i="2" s="1"/>
  <c r="X231" i="2" a="1"/>
  <c r="X231" i="2" s="1"/>
  <c r="Y231" i="2" a="1"/>
  <c r="Y231" i="2" s="1"/>
  <c r="Z231" i="2" a="1"/>
  <c r="Z231" i="2" s="1"/>
  <c r="AA231" i="2" a="1"/>
  <c r="AA231" i="2"/>
  <c r="AC231" i="2" a="1"/>
  <c r="AC231" i="2" s="1"/>
  <c r="AD231" i="2" a="1"/>
  <c r="AD231" i="2" s="1"/>
  <c r="AF231" i="2" a="1"/>
  <c r="AF231" i="2" s="1"/>
  <c r="AG231" i="2" a="1"/>
  <c r="AG231" i="2" s="1"/>
  <c r="B232" i="2"/>
  <c r="G232" i="2" s="1" a="1"/>
  <c r="G232" i="2" s="1"/>
  <c r="C232" i="2"/>
  <c r="H232" i="2" a="1"/>
  <c r="H232" i="2" s="1"/>
  <c r="K232" i="2" a="1"/>
  <c r="K232" i="2" s="1"/>
  <c r="O232" i="2" a="1"/>
  <c r="O232" i="2" s="1"/>
  <c r="P232" i="2" a="1"/>
  <c r="P232" i="2" s="1"/>
  <c r="B233" i="2"/>
  <c r="C233" i="2"/>
  <c r="B234" i="2"/>
  <c r="C234" i="2"/>
  <c r="B235" i="2"/>
  <c r="C235" i="2"/>
  <c r="S235" i="2" a="1"/>
  <c r="S235" i="2" s="1"/>
  <c r="U235" i="2" a="1"/>
  <c r="U235" i="2"/>
  <c r="W235" i="2" a="1"/>
  <c r="W235" i="2" s="1"/>
  <c r="Y235" i="2" a="1"/>
  <c r="Y235" i="2"/>
  <c r="AA235" i="2" a="1"/>
  <c r="AA235" i="2" s="1"/>
  <c r="AC235" i="2" a="1"/>
  <c r="AC235" i="2"/>
  <c r="AE235" i="2" a="1"/>
  <c r="AE235" i="2" s="1"/>
  <c r="AG235" i="2" a="1"/>
  <c r="AG235" i="2"/>
  <c r="B236" i="2"/>
  <c r="C236" i="2"/>
  <c r="I236" i="2" a="1"/>
  <c r="I236" i="2" s="1"/>
  <c r="M236" i="2" a="1"/>
  <c r="M236" i="2" s="1"/>
  <c r="Q236" i="2" a="1"/>
  <c r="Q236" i="2" s="1"/>
  <c r="U236" i="2" a="1"/>
  <c r="U236" i="2" s="1"/>
  <c r="Y236" i="2" a="1"/>
  <c r="Y236" i="2" s="1"/>
  <c r="AC236" i="2" a="1"/>
  <c r="AC236" i="2" s="1"/>
  <c r="AE236" i="2" a="1"/>
  <c r="AE236" i="2"/>
  <c r="AG236" i="2" a="1"/>
  <c r="AG236" i="2" s="1"/>
  <c r="B237" i="2"/>
  <c r="C237" i="2"/>
  <c r="G237" i="2" a="1"/>
  <c r="G237" i="2" s="1"/>
  <c r="I237" i="2" a="1"/>
  <c r="I237" i="2"/>
  <c r="K237" i="2" a="1"/>
  <c r="K237" i="2" s="1"/>
  <c r="M237" i="2" a="1"/>
  <c r="M237" i="2"/>
  <c r="O237" i="2" a="1"/>
  <c r="O237" i="2" s="1"/>
  <c r="Q237" i="2" a="1"/>
  <c r="Q237" i="2"/>
  <c r="S237" i="2" a="1"/>
  <c r="S237" i="2" s="1"/>
  <c r="U237" i="2" a="1"/>
  <c r="U237" i="2"/>
  <c r="W237" i="2" a="1"/>
  <c r="W237" i="2" s="1"/>
  <c r="Y237" i="2" a="1"/>
  <c r="Y237" i="2"/>
  <c r="AA237" i="2" a="1"/>
  <c r="AA237" i="2" s="1"/>
  <c r="AC237" i="2" a="1"/>
  <c r="AC237" i="2"/>
  <c r="AE237" i="2" a="1"/>
  <c r="AE237" i="2" s="1"/>
  <c r="AG237" i="2" a="1"/>
  <c r="AG237" i="2"/>
  <c r="B238" i="2"/>
  <c r="C238" i="2"/>
  <c r="I238" i="2" a="1"/>
  <c r="I238" i="2" s="1"/>
  <c r="K238" i="2" a="1"/>
  <c r="K238" i="2"/>
  <c r="M238" i="2" a="1"/>
  <c r="M238" i="2" s="1"/>
  <c r="Q238" i="2" a="1"/>
  <c r="Q238" i="2" s="1"/>
  <c r="S238" i="2" a="1"/>
  <c r="S238" i="2" s="1"/>
  <c r="U238" i="2" a="1"/>
  <c r="U238" i="2" s="1"/>
  <c r="Y238" i="2" a="1"/>
  <c r="Y238" i="2" s="1"/>
  <c r="Z238" i="2" a="1"/>
  <c r="Z238" i="2" s="1"/>
  <c r="AA238" i="2" a="1"/>
  <c r="AA238" i="2" s="1"/>
  <c r="AB238" i="2" a="1"/>
  <c r="AB238" i="2"/>
  <c r="AC238" i="2" a="1"/>
  <c r="AC238" i="2" s="1"/>
  <c r="AD238" i="2" a="1"/>
  <c r="AD238" i="2" s="1"/>
  <c r="AE238" i="2" a="1"/>
  <c r="AE238" i="2" s="1"/>
  <c r="AF238" i="2" a="1"/>
  <c r="AF238" i="2" s="1"/>
  <c r="AG238" i="2" a="1"/>
  <c r="AG238" i="2" s="1"/>
  <c r="B239" i="2"/>
  <c r="G239" i="2" s="1" a="1"/>
  <c r="G239" i="2" s="1"/>
  <c r="C239" i="2"/>
  <c r="K239" i="2" a="1"/>
  <c r="K239" i="2" s="1"/>
  <c r="N239" i="2" a="1"/>
  <c r="N239" i="2" s="1"/>
  <c r="S239" i="2" a="1"/>
  <c r="S239" i="2" s="1"/>
  <c r="V239" i="2" a="1"/>
  <c r="V239" i="2" s="1"/>
  <c r="AA239" i="2" a="1"/>
  <c r="AA239" i="2" s="1"/>
  <c r="AD239" i="2" a="1"/>
  <c r="AD239" i="2" s="1"/>
  <c r="B240" i="2"/>
  <c r="C240" i="2"/>
  <c r="G240" i="2" a="1"/>
  <c r="G240" i="2" s="1"/>
  <c r="H240" i="2" a="1"/>
  <c r="H240" i="2" s="1"/>
  <c r="I240" i="2" a="1"/>
  <c r="I240" i="2" s="1"/>
  <c r="J240" i="2" a="1"/>
  <c r="J240" i="2" s="1"/>
  <c r="K240" i="2" a="1"/>
  <c r="K240" i="2" s="1"/>
  <c r="L240" i="2" a="1"/>
  <c r="L240" i="2"/>
  <c r="M240" i="2" a="1"/>
  <c r="M240" i="2" s="1"/>
  <c r="N240" i="2" a="1"/>
  <c r="N240" i="2" s="1"/>
  <c r="O240" i="2" a="1"/>
  <c r="O240" i="2" s="1"/>
  <c r="P240" i="2" a="1"/>
  <c r="P240" i="2" s="1"/>
  <c r="Q240" i="2" a="1"/>
  <c r="Q240" i="2" s="1"/>
  <c r="R240" i="2" a="1"/>
  <c r="R240" i="2" s="1"/>
  <c r="S240" i="2" a="1"/>
  <c r="S240" i="2" s="1"/>
  <c r="T240" i="2" a="1"/>
  <c r="T240" i="2"/>
  <c r="U240" i="2" a="1"/>
  <c r="U240" i="2" s="1"/>
  <c r="V240" i="2" a="1"/>
  <c r="V240" i="2" s="1"/>
  <c r="W240" i="2" a="1"/>
  <c r="W240" i="2" s="1"/>
  <c r="X240" i="2" a="1"/>
  <c r="X240" i="2" s="1"/>
  <c r="Y240" i="2" a="1"/>
  <c r="Y240" i="2" s="1"/>
  <c r="Z240" i="2" a="1"/>
  <c r="Z240" i="2" s="1"/>
  <c r="AA240" i="2" a="1"/>
  <c r="AA240" i="2" s="1"/>
  <c r="AB240" i="2" a="1"/>
  <c r="AB240" i="2"/>
  <c r="AC240" i="2" a="1"/>
  <c r="AC240" i="2" s="1"/>
  <c r="AD240" i="2" a="1"/>
  <c r="AD240" i="2"/>
  <c r="AE240" i="2" a="1"/>
  <c r="AE240" i="2" s="1"/>
  <c r="AF240" i="2" a="1"/>
  <c r="AF240" i="2" s="1"/>
  <c r="AG240" i="2" a="1"/>
  <c r="AG240" i="2" s="1"/>
  <c r="B241" i="2"/>
  <c r="G241" i="2" s="1" a="1"/>
  <c r="G241" i="2" s="1"/>
  <c r="C241" i="2"/>
  <c r="H241" i="2" a="1"/>
  <c r="H241" i="2" s="1"/>
  <c r="I241" i="2" a="1"/>
  <c r="I241" i="2" s="1"/>
  <c r="K241" i="2" a="1"/>
  <c r="K241" i="2" s="1"/>
  <c r="L241" i="2" a="1"/>
  <c r="L241" i="2" s="1"/>
  <c r="M241" i="2" a="1"/>
  <c r="M241" i="2" s="1"/>
  <c r="N241" i="2" a="1"/>
  <c r="N241" i="2"/>
  <c r="P241" i="2" a="1"/>
  <c r="P241" i="2" s="1"/>
  <c r="Q241" i="2" a="1"/>
  <c r="Q241" i="2" s="1"/>
  <c r="S241" i="2" a="1"/>
  <c r="S241" i="2" s="1"/>
  <c r="T241" i="2" a="1"/>
  <c r="T241" i="2" s="1"/>
  <c r="U241" i="2" a="1"/>
  <c r="U241" i="2" s="1"/>
  <c r="V241" i="2" a="1"/>
  <c r="V241" i="2"/>
  <c r="X241" i="2" a="1"/>
  <c r="X241" i="2"/>
  <c r="Y241" i="2" a="1"/>
  <c r="Y241" i="2" s="1"/>
  <c r="AA241" i="2" a="1"/>
  <c r="AA241" i="2" s="1"/>
  <c r="AB241" i="2" a="1"/>
  <c r="AB241" i="2" s="1"/>
  <c r="AC241" i="2" a="1"/>
  <c r="AC241" i="2" s="1"/>
  <c r="AD241" i="2" a="1"/>
  <c r="AD241" i="2"/>
  <c r="AF241" i="2" a="1"/>
  <c r="AF241" i="2" s="1"/>
  <c r="AG241" i="2" a="1"/>
  <c r="AG241" i="2" s="1"/>
  <c r="B242" i="2"/>
  <c r="C242" i="2"/>
  <c r="G242" i="2" s="1" a="1"/>
  <c r="G242" i="2" s="1"/>
  <c r="I242" i="2" a="1"/>
  <c r="I242" i="2" s="1"/>
  <c r="L242" i="2" a="1"/>
  <c r="L242" i="2" s="1"/>
  <c r="M242" i="2" a="1"/>
  <c r="M242" i="2" s="1"/>
  <c r="P242" i="2" a="1"/>
  <c r="P242" i="2" s="1"/>
  <c r="Q242" i="2" a="1"/>
  <c r="Q242" i="2" s="1"/>
  <c r="T242" i="2" a="1"/>
  <c r="T242" i="2" s="1"/>
  <c r="U242" i="2" a="1"/>
  <c r="U242" i="2" s="1"/>
  <c r="X242" i="2" a="1"/>
  <c r="X242" i="2" s="1"/>
  <c r="Y242" i="2" a="1"/>
  <c r="Y242" i="2" s="1"/>
  <c r="AB242" i="2" a="1"/>
  <c r="AB242" i="2" s="1"/>
  <c r="AC242" i="2" a="1"/>
  <c r="AC242" i="2" s="1"/>
  <c r="AF242" i="2" a="1"/>
  <c r="AF242" i="2" s="1"/>
  <c r="AG242" i="2" a="1"/>
  <c r="AG242" i="2" s="1"/>
  <c r="B243" i="2"/>
  <c r="G243" i="2" s="1" a="1"/>
  <c r="G243" i="2" s="1"/>
  <c r="C243" i="2"/>
  <c r="K243" i="2" s="1" a="1"/>
  <c r="K243" i="2" s="1"/>
  <c r="H243" i="2" a="1"/>
  <c r="H243" i="2" s="1"/>
  <c r="I243" i="2" a="1"/>
  <c r="I243" i="2" s="1"/>
  <c r="L243" i="2" a="1"/>
  <c r="L243" i="2" s="1"/>
  <c r="M243" i="2" a="1"/>
  <c r="M243" i="2" s="1"/>
  <c r="P243" i="2" a="1"/>
  <c r="P243" i="2" s="1"/>
  <c r="Q243" i="2" a="1"/>
  <c r="Q243" i="2" s="1"/>
  <c r="T243" i="2" a="1"/>
  <c r="T243" i="2" s="1"/>
  <c r="U243" i="2" a="1"/>
  <c r="U243" i="2" s="1"/>
  <c r="X243" i="2" a="1"/>
  <c r="X243" i="2" s="1"/>
  <c r="Y243" i="2" a="1"/>
  <c r="Y243" i="2" s="1"/>
  <c r="AB243" i="2" a="1"/>
  <c r="AB243" i="2" s="1"/>
  <c r="AC243" i="2" a="1"/>
  <c r="AC243" i="2" s="1"/>
  <c r="AF243" i="2" a="1"/>
  <c r="AF243" i="2" s="1"/>
  <c r="AG243" i="2" a="1"/>
  <c r="AG243" i="2" s="1"/>
  <c r="B244" i="2"/>
  <c r="C244" i="2"/>
  <c r="G244" i="2" s="1" a="1"/>
  <c r="G244" i="2" s="1"/>
  <c r="I244" i="2" a="1"/>
  <c r="I244" i="2" s="1"/>
  <c r="L244" i="2" a="1"/>
  <c r="L244" i="2" s="1"/>
  <c r="Q244" i="2" a="1"/>
  <c r="Q244" i="2" s="1"/>
  <c r="T244" i="2" a="1"/>
  <c r="T244" i="2" s="1"/>
  <c r="U244" i="2" a="1"/>
  <c r="U244" i="2" s="1"/>
  <c r="X244" i="2" a="1"/>
  <c r="X244" i="2" s="1"/>
  <c r="Y244" i="2" a="1"/>
  <c r="Y244" i="2" s="1"/>
  <c r="AB244" i="2" a="1"/>
  <c r="AB244" i="2" s="1"/>
  <c r="AC244" i="2" a="1"/>
  <c r="AC244" i="2" s="1"/>
  <c r="AF244" i="2" a="1"/>
  <c r="AF244" i="2" s="1"/>
  <c r="AG244" i="2" a="1"/>
  <c r="AG244" i="2" s="1"/>
  <c r="B245" i="2"/>
  <c r="G245" i="2" s="1" a="1"/>
  <c r="G245" i="2" s="1"/>
  <c r="C245" i="2"/>
  <c r="K245" i="2" s="1" a="1"/>
  <c r="K245" i="2" s="1"/>
  <c r="H245" i="2" a="1"/>
  <c r="H245" i="2" s="1"/>
  <c r="I245" i="2" a="1"/>
  <c r="I245" i="2" s="1"/>
  <c r="L245" i="2" a="1"/>
  <c r="L245" i="2" s="1"/>
  <c r="M245" i="2" a="1"/>
  <c r="M245" i="2" s="1"/>
  <c r="P245" i="2" a="1"/>
  <c r="P245" i="2" s="1"/>
  <c r="Q245" i="2" a="1"/>
  <c r="Q245" i="2" s="1"/>
  <c r="T245" i="2" a="1"/>
  <c r="T245" i="2" s="1"/>
  <c r="U245" i="2" a="1"/>
  <c r="U245" i="2" s="1"/>
  <c r="X245" i="2" a="1"/>
  <c r="X245" i="2" s="1"/>
  <c r="Y245" i="2" a="1"/>
  <c r="Y245" i="2" s="1"/>
  <c r="AB245" i="2" a="1"/>
  <c r="AB245" i="2" s="1"/>
  <c r="AC245" i="2" a="1"/>
  <c r="AC245" i="2" s="1"/>
  <c r="AF245" i="2" a="1"/>
  <c r="AF245" i="2" s="1"/>
  <c r="AG245" i="2" a="1"/>
  <c r="AG245" i="2" s="1"/>
  <c r="B246" i="2"/>
  <c r="C246" i="2"/>
  <c r="L246" i="2" a="1"/>
  <c r="L246" i="2" s="1"/>
  <c r="Q246" i="2" a="1"/>
  <c r="Q246" i="2" s="1"/>
  <c r="AB246" i="2" a="1"/>
  <c r="AB246" i="2" s="1"/>
  <c r="AC246" i="2" a="1"/>
  <c r="AC246" i="2" s="1"/>
  <c r="AG246" i="2" a="1"/>
  <c r="AG246" i="2" s="1"/>
  <c r="B247" i="2"/>
  <c r="G247" i="2" s="1" a="1"/>
  <c r="G247" i="2" s="1"/>
  <c r="C247" i="2"/>
  <c r="H247" i="2" a="1"/>
  <c r="H247" i="2" s="1"/>
  <c r="I247" i="2" a="1"/>
  <c r="I247" i="2" s="1"/>
  <c r="L247" i="2" a="1"/>
  <c r="L247" i="2" s="1"/>
  <c r="M247" i="2" a="1"/>
  <c r="M247" i="2" s="1"/>
  <c r="P247" i="2" a="1"/>
  <c r="P247" i="2" s="1"/>
  <c r="Q247" i="2" a="1"/>
  <c r="Q247" i="2" s="1"/>
  <c r="T247" i="2" a="1"/>
  <c r="T247" i="2" s="1"/>
  <c r="U247" i="2" a="1"/>
  <c r="U247" i="2" s="1"/>
  <c r="X247" i="2" a="1"/>
  <c r="X247" i="2" s="1"/>
  <c r="Y247" i="2" a="1"/>
  <c r="Y247" i="2" s="1"/>
  <c r="AB247" i="2" a="1"/>
  <c r="AB247" i="2" s="1"/>
  <c r="AC247" i="2" a="1"/>
  <c r="AC247" i="2" s="1"/>
  <c r="AF247" i="2" a="1"/>
  <c r="AF247" i="2" s="1"/>
  <c r="AG247" i="2" a="1"/>
  <c r="AG247" i="2" s="1"/>
  <c r="B248" i="2"/>
  <c r="C248" i="2"/>
  <c r="L248" i="2" a="1"/>
  <c r="L248" i="2" s="1"/>
  <c r="Q248" i="2" a="1"/>
  <c r="Q248" i="2" s="1"/>
  <c r="AB248" i="2" a="1"/>
  <c r="AB248" i="2" s="1"/>
  <c r="AG248" i="2" a="1"/>
  <c r="AG248" i="2" s="1"/>
  <c r="B249" i="2"/>
  <c r="G249" i="2" s="1" a="1"/>
  <c r="G249" i="2" s="1"/>
  <c r="C249" i="2"/>
  <c r="H249" i="2" a="1"/>
  <c r="H249" i="2" s="1"/>
  <c r="I249" i="2" a="1"/>
  <c r="I249" i="2" s="1"/>
  <c r="L249" i="2" a="1"/>
  <c r="L249" i="2" s="1"/>
  <c r="M249" i="2" a="1"/>
  <c r="M249" i="2" s="1"/>
  <c r="P249" i="2" a="1"/>
  <c r="P249" i="2" s="1"/>
  <c r="Q249" i="2" a="1"/>
  <c r="Q249" i="2" s="1"/>
  <c r="T249" i="2" a="1"/>
  <c r="T249" i="2" s="1"/>
  <c r="U249" i="2" a="1"/>
  <c r="U249" i="2" s="1"/>
  <c r="X249" i="2" a="1"/>
  <c r="X249" i="2" s="1"/>
  <c r="Y249" i="2" a="1"/>
  <c r="Y249" i="2" s="1"/>
  <c r="AB249" i="2" a="1"/>
  <c r="AB249" i="2" s="1"/>
  <c r="AC249" i="2" a="1"/>
  <c r="AC249" i="2" s="1"/>
  <c r="AF249" i="2" a="1"/>
  <c r="AF249" i="2" s="1"/>
  <c r="AG249" i="2" a="1"/>
  <c r="AG249" i="2" s="1"/>
  <c r="B250" i="2"/>
  <c r="C250" i="2"/>
  <c r="L250" i="2" a="1"/>
  <c r="L250" i="2" s="1"/>
  <c r="Q250" i="2" a="1"/>
  <c r="Q250" i="2" s="1"/>
  <c r="AB250" i="2" a="1"/>
  <c r="AB250" i="2" s="1"/>
  <c r="AG250" i="2" a="1"/>
  <c r="AG250" i="2" s="1"/>
  <c r="B251" i="2"/>
  <c r="C251" i="2"/>
  <c r="H251" i="2" s="1" a="1"/>
  <c r="H251" i="2" s="1"/>
  <c r="I251" i="2" a="1"/>
  <c r="I251" i="2" s="1"/>
  <c r="L251" i="2" a="1"/>
  <c r="L251" i="2" s="1"/>
  <c r="P251" i="2" a="1"/>
  <c r="P251" i="2" s="1"/>
  <c r="Q251" i="2" a="1"/>
  <c r="Q251" i="2" s="1"/>
  <c r="T251" i="2" a="1"/>
  <c r="T251" i="2" s="1"/>
  <c r="U251" i="2" a="1"/>
  <c r="U251" i="2" s="1"/>
  <c r="Y251" i="2" a="1"/>
  <c r="Y251" i="2" s="1"/>
  <c r="AG251" i="2" a="1"/>
  <c r="AG251" i="2" s="1"/>
  <c r="B252" i="2"/>
  <c r="C252" i="2"/>
  <c r="G252" i="2" a="1"/>
  <c r="G252" i="2" s="1"/>
  <c r="I252" i="2" a="1"/>
  <c r="I252" i="2"/>
  <c r="K252" i="2" a="1"/>
  <c r="K252" i="2" s="1"/>
  <c r="M252" i="2" a="1"/>
  <c r="M252" i="2" s="1"/>
  <c r="O252" i="2" a="1"/>
  <c r="O252" i="2" s="1"/>
  <c r="Q252" i="2" a="1"/>
  <c r="Q252" i="2"/>
  <c r="S252" i="2" a="1"/>
  <c r="S252" i="2" s="1"/>
  <c r="U252" i="2" a="1"/>
  <c r="U252" i="2" s="1"/>
  <c r="W252" i="2" a="1"/>
  <c r="W252" i="2" s="1"/>
  <c r="Y252" i="2" a="1"/>
  <c r="Y252" i="2"/>
  <c r="AA252" i="2" a="1"/>
  <c r="AA252" i="2" s="1"/>
  <c r="AC252" i="2" a="1"/>
  <c r="AC252" i="2" s="1"/>
  <c r="AE252" i="2" a="1"/>
  <c r="AE252" i="2" s="1"/>
  <c r="AG252" i="2" a="1"/>
  <c r="AG252" i="2"/>
  <c r="B253" i="2"/>
  <c r="C253" i="2"/>
  <c r="G253" i="2" s="1" a="1"/>
  <c r="G253" i="2" s="1"/>
  <c r="I253" i="2" a="1"/>
  <c r="I253" i="2" s="1"/>
  <c r="K253" i="2" a="1"/>
  <c r="K253" i="2" s="1"/>
  <c r="M253" i="2" a="1"/>
  <c r="M253" i="2" s="1"/>
  <c r="Q253" i="2" a="1"/>
  <c r="Q253" i="2" s="1"/>
  <c r="S253" i="2" a="1"/>
  <c r="S253" i="2" s="1"/>
  <c r="U253" i="2" a="1"/>
  <c r="U253" i="2" s="1"/>
  <c r="Y253" i="2" a="1"/>
  <c r="Y253" i="2" s="1"/>
  <c r="AA253" i="2" a="1"/>
  <c r="AA253" i="2" s="1"/>
  <c r="AC253" i="2" a="1"/>
  <c r="AC253" i="2" s="1"/>
  <c r="AG253" i="2" a="1"/>
  <c r="AG253" i="2" s="1"/>
  <c r="B254" i="2"/>
  <c r="C254" i="2"/>
  <c r="M254" i="2" s="1" a="1"/>
  <c r="M254" i="2" s="1"/>
  <c r="G254" i="2" a="1"/>
  <c r="G254" i="2" s="1"/>
  <c r="I254" i="2" a="1"/>
  <c r="I254" i="2"/>
  <c r="K254" i="2" a="1"/>
  <c r="K254" i="2" s="1"/>
  <c r="O254" i="2" a="1"/>
  <c r="O254" i="2" s="1"/>
  <c r="Q254" i="2" a="1"/>
  <c r="Q254" i="2"/>
  <c r="S254" i="2" a="1"/>
  <c r="S254" i="2" s="1"/>
  <c r="W254" i="2" a="1"/>
  <c r="W254" i="2" s="1"/>
  <c r="Y254" i="2" a="1"/>
  <c r="Y254" i="2"/>
  <c r="AA254" i="2" a="1"/>
  <c r="AA254" i="2" s="1"/>
  <c r="AE254" i="2" a="1"/>
  <c r="AE254" i="2" s="1"/>
  <c r="AG254" i="2" a="1"/>
  <c r="AG254" i="2"/>
  <c r="B255" i="2"/>
  <c r="C255" i="2"/>
  <c r="I255" i="2" a="1"/>
  <c r="I255" i="2" s="1"/>
  <c r="Q255" i="2" a="1"/>
  <c r="Q255" i="2" s="1"/>
  <c r="Y255" i="2" a="1"/>
  <c r="Y255" i="2" s="1"/>
  <c r="B256" i="2"/>
  <c r="C256" i="2"/>
  <c r="G256" i="2" a="1"/>
  <c r="G256" i="2" s="1"/>
  <c r="I256" i="2" a="1"/>
  <c r="I256" i="2"/>
  <c r="K256" i="2" a="1"/>
  <c r="K256" i="2" s="1"/>
  <c r="M256" i="2" a="1"/>
  <c r="M256" i="2"/>
  <c r="O256" i="2" a="1"/>
  <c r="O256" i="2" s="1"/>
  <c r="Q256" i="2" a="1"/>
  <c r="Q256" i="2"/>
  <c r="S256" i="2" a="1"/>
  <c r="S256" i="2" s="1"/>
  <c r="U256" i="2" a="1"/>
  <c r="U256" i="2"/>
  <c r="V256" i="2" a="1"/>
  <c r="V256" i="2"/>
  <c r="W256" i="2" a="1"/>
  <c r="W256" i="2" s="1"/>
  <c r="X256" i="2" a="1"/>
  <c r="X256" i="2"/>
  <c r="Y256" i="2" a="1"/>
  <c r="Y256" i="2" s="1"/>
  <c r="Z256" i="2" a="1"/>
  <c r="Z256" i="2"/>
  <c r="AA256" i="2" a="1"/>
  <c r="AA256" i="2" s="1"/>
  <c r="AB256" i="2" a="1"/>
  <c r="AB256" i="2"/>
  <c r="AC256" i="2" a="1"/>
  <c r="AC256" i="2" s="1"/>
  <c r="AD256" i="2" a="1"/>
  <c r="AD256" i="2"/>
  <c r="AE256" i="2" a="1"/>
  <c r="AE256" i="2" s="1"/>
  <c r="AF256" i="2" a="1"/>
  <c r="AF256" i="2"/>
  <c r="AG256" i="2" a="1"/>
  <c r="AG256" i="2" s="1"/>
  <c r="B257" i="2"/>
  <c r="C257" i="2"/>
  <c r="G257" i="2" a="1"/>
  <c r="G257" i="2" s="1"/>
  <c r="I257" i="2" a="1"/>
  <c r="I257" i="2" s="1"/>
  <c r="K257" i="2" a="1"/>
  <c r="K257" i="2" s="1"/>
  <c r="M257" i="2" a="1"/>
  <c r="M257" i="2" s="1"/>
  <c r="O257" i="2" a="1"/>
  <c r="O257" i="2" s="1"/>
  <c r="Q257" i="2" a="1"/>
  <c r="Q257" i="2" s="1"/>
  <c r="S257" i="2" a="1"/>
  <c r="S257" i="2" s="1"/>
  <c r="U257" i="2" a="1"/>
  <c r="U257" i="2" s="1"/>
  <c r="W257" i="2" a="1"/>
  <c r="W257" i="2" s="1"/>
  <c r="Y257" i="2" a="1"/>
  <c r="Y257" i="2" s="1"/>
  <c r="AA257" i="2" a="1"/>
  <c r="AA257" i="2" s="1"/>
  <c r="AC257" i="2" a="1"/>
  <c r="AC257" i="2" s="1"/>
  <c r="AE257" i="2" a="1"/>
  <c r="AE257" i="2" s="1"/>
  <c r="AF257" i="2" a="1"/>
  <c r="AF257" i="2"/>
  <c r="AG257" i="2" a="1"/>
  <c r="AG257" i="2" s="1"/>
  <c r="B258" i="2"/>
  <c r="C258" i="2"/>
  <c r="I258" i="2" a="1"/>
  <c r="I258" i="2" s="1"/>
  <c r="S258" i="2" a="1"/>
  <c r="S258" i="2" s="1"/>
  <c r="W258" i="2" a="1"/>
  <c r="W258" i="2" s="1"/>
  <c r="AG258" i="2" a="1"/>
  <c r="AG258" i="2" s="1"/>
  <c r="B259" i="2"/>
  <c r="O259" i="2" s="1" a="1"/>
  <c r="O259" i="2" s="1"/>
  <c r="C259" i="2"/>
  <c r="H259" i="2" a="1"/>
  <c r="H259" i="2" s="1"/>
  <c r="N259" i="2" a="1"/>
  <c r="N259" i="2" s="1"/>
  <c r="R259" i="2" a="1"/>
  <c r="R259" i="2" s="1"/>
  <c r="V259" i="2" a="1"/>
  <c r="V259" i="2" s="1"/>
  <c r="W259" i="2" a="1"/>
  <c r="W259" i="2" s="1"/>
  <c r="AF259" i="2" a="1"/>
  <c r="AF259" i="2" s="1"/>
  <c r="B260" i="2"/>
  <c r="C260" i="2"/>
  <c r="G260" i="2" a="1"/>
  <c r="G260" i="2" s="1"/>
  <c r="I260" i="2" a="1"/>
  <c r="I260" i="2" s="1"/>
  <c r="K260" i="2" a="1"/>
  <c r="K260" i="2" s="1"/>
  <c r="L260" i="2" a="1"/>
  <c r="L260" i="2" s="1"/>
  <c r="O260" i="2" a="1"/>
  <c r="O260" i="2" s="1"/>
  <c r="R260" i="2" a="1"/>
  <c r="R260" i="2" s="1"/>
  <c r="S260" i="2" a="1"/>
  <c r="S260" i="2" s="1"/>
  <c r="T260" i="2" a="1"/>
  <c r="T260" i="2" s="1"/>
  <c r="V260" i="2" a="1"/>
  <c r="V260" i="2" s="1"/>
  <c r="W260" i="2" a="1"/>
  <c r="W260" i="2" s="1"/>
  <c r="Y260" i="2" a="1"/>
  <c r="Y260" i="2" s="1"/>
  <c r="Z260" i="2" a="1"/>
  <c r="Z260" i="2" s="1"/>
  <c r="AA260" i="2" a="1"/>
  <c r="AA260" i="2" s="1"/>
  <c r="AD260" i="2" a="1"/>
  <c r="AD260" i="2"/>
  <c r="AG260" i="2" a="1"/>
  <c r="AG260" i="2" s="1"/>
  <c r="B261" i="2"/>
  <c r="C261" i="2"/>
  <c r="N261" i="2" a="1"/>
  <c r="N261" i="2" s="1"/>
  <c r="O261" i="2" a="1"/>
  <c r="O261" i="2" s="1"/>
  <c r="S261" i="2" a="1"/>
  <c r="S261" i="2" s="1"/>
  <c r="W261" i="2" a="1"/>
  <c r="W261" i="2" s="1"/>
  <c r="AC261" i="2" a="1"/>
  <c r="AC261" i="2" s="1"/>
  <c r="B262" i="2"/>
  <c r="C262" i="2"/>
  <c r="I262" i="2" a="1"/>
  <c r="I262" i="2" s="1"/>
  <c r="S262" i="2" a="1"/>
  <c r="S262" i="2" s="1"/>
  <c r="W262" i="2" a="1"/>
  <c r="W262" i="2" s="1"/>
  <c r="AG262" i="2" a="1"/>
  <c r="AG262" i="2" s="1"/>
  <c r="B263" i="2"/>
  <c r="O263" i="2" s="1" a="1"/>
  <c r="O263" i="2" s="1"/>
  <c r="C263" i="2"/>
  <c r="G263" i="2" a="1"/>
  <c r="G263" i="2" s="1"/>
  <c r="H263" i="2" a="1"/>
  <c r="H263" i="2" s="1"/>
  <c r="K263" i="2" a="1"/>
  <c r="K263" i="2" s="1"/>
  <c r="N263" i="2" a="1"/>
  <c r="N263" i="2" s="1"/>
  <c r="P263" i="2" a="1"/>
  <c r="P263" i="2" s="1"/>
  <c r="R263" i="2" a="1"/>
  <c r="R263" i="2" s="1"/>
  <c r="U263" i="2" a="1"/>
  <c r="U263" i="2" s="1"/>
  <c r="V263" i="2" a="1"/>
  <c r="V263" i="2" s="1"/>
  <c r="W263" i="2" a="1"/>
  <c r="W263" i="2" s="1"/>
  <c r="Z263" i="2" a="1"/>
  <c r="Z263" i="2" s="1"/>
  <c r="AD263" i="2" a="1"/>
  <c r="AD263" i="2" s="1"/>
  <c r="AF263" i="2" a="1"/>
  <c r="AF263" i="2" s="1"/>
  <c r="B264" i="2"/>
  <c r="C264" i="2"/>
  <c r="G264" i="2" a="1"/>
  <c r="G264" i="2" s="1"/>
  <c r="I264" i="2" a="1"/>
  <c r="I264" i="2" s="1"/>
  <c r="K264" i="2" a="1"/>
  <c r="K264" i="2" s="1"/>
  <c r="L264" i="2" a="1"/>
  <c r="L264" i="2" s="1"/>
  <c r="O264" i="2" a="1"/>
  <c r="O264" i="2" s="1"/>
  <c r="R264" i="2" a="1"/>
  <c r="R264" i="2" s="1"/>
  <c r="S264" i="2" a="1"/>
  <c r="S264" i="2" s="1"/>
  <c r="T264" i="2" a="1"/>
  <c r="T264" i="2" s="1"/>
  <c r="V264" i="2" a="1"/>
  <c r="V264" i="2" s="1"/>
  <c r="W264" i="2" a="1"/>
  <c r="W264" i="2" s="1"/>
  <c r="Y264" i="2" a="1"/>
  <c r="Y264" i="2" s="1"/>
  <c r="Z264" i="2" a="1"/>
  <c r="Z264" i="2" s="1"/>
  <c r="AA264" i="2" a="1"/>
  <c r="AA264" i="2" s="1"/>
  <c r="AD264" i="2" a="1"/>
  <c r="AD264" i="2" s="1"/>
  <c r="AG264" i="2" a="1"/>
  <c r="AG264" i="2" s="1"/>
  <c r="B265" i="2"/>
  <c r="P265" i="2" s="1" a="1"/>
  <c r="P265" i="2" s="1"/>
  <c r="C265" i="2"/>
  <c r="J265" i="2" a="1"/>
  <c r="J265" i="2" s="1"/>
  <c r="X265" i="2" a="1"/>
  <c r="X265" i="2" s="1"/>
  <c r="B266" i="2"/>
  <c r="C266" i="2"/>
  <c r="T266" i="2" s="1" a="1"/>
  <c r="J266" i="2" a="1"/>
  <c r="J266" i="2" s="1"/>
  <c r="N266" i="2" a="1"/>
  <c r="N266" i="2" s="1"/>
  <c r="T266" i="2"/>
  <c r="AB266" i="2" a="1"/>
  <c r="AB266" i="2" s="1"/>
  <c r="B267" i="2"/>
  <c r="P267" i="2" s="1" a="1"/>
  <c r="C267" i="2"/>
  <c r="J267" i="2" a="1"/>
  <c r="J267" i="2" s="1"/>
  <c r="P267" i="2"/>
  <c r="X267" i="2" a="1"/>
  <c r="X267" i="2" s="1"/>
  <c r="B268" i="2"/>
  <c r="C268" i="2"/>
  <c r="T268" i="2" s="1" a="1"/>
  <c r="T268" i="2"/>
  <c r="B269" i="2"/>
  <c r="P269" i="2" s="1" a="1"/>
  <c r="C269" i="2"/>
  <c r="J269" i="2" a="1"/>
  <c r="J269" i="2" s="1"/>
  <c r="P269" i="2"/>
  <c r="X269" i="2" a="1"/>
  <c r="X269" i="2" s="1"/>
  <c r="B270" i="2"/>
  <c r="C270" i="2"/>
  <c r="T270" i="2" s="1" a="1"/>
  <c r="J270" i="2" a="1"/>
  <c r="J270" i="2" s="1"/>
  <c r="N270" i="2" a="1"/>
  <c r="N270" i="2" s="1"/>
  <c r="T270" i="2"/>
  <c r="AB270" i="2" a="1"/>
  <c r="AB270" i="2" s="1"/>
  <c r="B271" i="2"/>
  <c r="P271" i="2" s="1" a="1"/>
  <c r="C271" i="2"/>
  <c r="J271" i="2" a="1"/>
  <c r="J271" i="2" s="1"/>
  <c r="P271" i="2"/>
  <c r="X271" i="2" a="1"/>
  <c r="X271" i="2" s="1"/>
  <c r="B272" i="2"/>
  <c r="C272" i="2"/>
  <c r="T272" i="2" s="1" a="1"/>
  <c r="T272" i="2"/>
  <c r="B273" i="2"/>
  <c r="P273" i="2" s="1" a="1"/>
  <c r="P273" i="2" s="1"/>
  <c r="C273" i="2"/>
  <c r="J273" i="2" a="1"/>
  <c r="J273" i="2" s="1"/>
  <c r="X273" i="2" a="1"/>
  <c r="X273" i="2" s="1"/>
  <c r="B274" i="2"/>
  <c r="C274" i="2"/>
  <c r="T274" i="2" s="1" a="1"/>
  <c r="N274" i="2" a="1"/>
  <c r="N274" i="2" s="1"/>
  <c r="T274" i="2"/>
  <c r="AB274" i="2" a="1"/>
  <c r="AB274" i="2" s="1"/>
  <c r="B275" i="2"/>
  <c r="P275" i="2" s="1" a="1"/>
  <c r="C275" i="2"/>
  <c r="J275" i="2" a="1"/>
  <c r="J275" i="2" s="1"/>
  <c r="P275" i="2"/>
  <c r="X275" i="2" a="1"/>
  <c r="X275" i="2" s="1"/>
  <c r="B276" i="2"/>
  <c r="C276" i="2"/>
  <c r="B277" i="2"/>
  <c r="C277" i="2"/>
  <c r="J277" i="2" a="1"/>
  <c r="J277" i="2" s="1"/>
  <c r="X277" i="2" a="1"/>
  <c r="X277" i="2" s="1"/>
  <c r="B278" i="2"/>
  <c r="C278" i="2"/>
  <c r="J278" i="2" s="1" a="1"/>
  <c r="J278" i="2" s="1"/>
  <c r="B279" i="2"/>
  <c r="C279" i="2"/>
  <c r="J279" i="2" a="1"/>
  <c r="J279" i="2" s="1"/>
  <c r="X279" i="2" a="1"/>
  <c r="X279" i="2" s="1"/>
  <c r="B280" i="2"/>
  <c r="C280" i="2"/>
  <c r="J280" i="2" s="1" a="1"/>
  <c r="J280" i="2" s="1"/>
  <c r="B281" i="2"/>
  <c r="C281" i="2"/>
  <c r="J281" i="2" a="1"/>
  <c r="J281" i="2" s="1"/>
  <c r="X281" i="2" a="1"/>
  <c r="X281" i="2" s="1"/>
  <c r="B282" i="2"/>
  <c r="C282" i="2"/>
  <c r="N282" i="2" s="1" a="1"/>
  <c r="N282" i="2" s="1"/>
  <c r="J282" i="2" a="1"/>
  <c r="J282" i="2" s="1"/>
  <c r="T282" i="2" a="1"/>
  <c r="T282" i="2"/>
  <c r="AB282" i="2" a="1"/>
  <c r="AB282" i="2" s="1"/>
  <c r="B283" i="2"/>
  <c r="C283" i="2"/>
  <c r="J283" i="2" a="1"/>
  <c r="J283" i="2" s="1"/>
  <c r="V283" i="2" a="1"/>
  <c r="V283" i="2" s="1"/>
  <c r="X283" i="2" a="1"/>
  <c r="X283" i="2"/>
  <c r="AD283" i="2" a="1"/>
  <c r="AD283" i="2" s="1"/>
  <c r="B284" i="2"/>
  <c r="C284" i="2"/>
  <c r="J284" i="2" a="1"/>
  <c r="J284" i="2"/>
  <c r="P284" i="2" a="1"/>
  <c r="P284" i="2" s="1"/>
  <c r="R284" i="2" a="1"/>
  <c r="R284" i="2" s="1"/>
  <c r="T284" i="2" a="1"/>
  <c r="T284" i="2" s="1"/>
  <c r="X284" i="2" a="1"/>
  <c r="X284" i="2" s="1"/>
  <c r="AB284" i="2" a="1"/>
  <c r="AB284" i="2" s="1"/>
  <c r="AF284" i="2" a="1"/>
  <c r="AF284" i="2" s="1"/>
  <c r="B285" i="2"/>
  <c r="N285" i="2" s="1" a="1"/>
  <c r="N285" i="2" s="1"/>
  <c r="C285" i="2"/>
  <c r="X285" i="2" a="1"/>
  <c r="X285" i="2" s="1"/>
  <c r="B286" i="2"/>
  <c r="C286" i="2"/>
  <c r="T286" i="2" a="1"/>
  <c r="T286" i="2" s="1"/>
  <c r="AF286" i="2" a="1"/>
  <c r="AF286" i="2" s="1"/>
  <c r="B287" i="2"/>
  <c r="N287" i="2" s="1" a="1"/>
  <c r="N287" i="2" s="1"/>
  <c r="C287" i="2"/>
  <c r="X287" i="2" a="1"/>
  <c r="X287" i="2" s="1"/>
  <c r="B288" i="2"/>
  <c r="C288" i="2"/>
  <c r="T288" i="2" a="1"/>
  <c r="T288" i="2" s="1"/>
  <c r="AF288" i="2" a="1"/>
  <c r="AF288" i="2" s="1"/>
  <c r="B289" i="2"/>
  <c r="N289" i="2" s="1" a="1"/>
  <c r="N289" i="2" s="1"/>
  <c r="C289" i="2"/>
  <c r="X289" i="2" a="1"/>
  <c r="X289" i="2" s="1"/>
  <c r="B290" i="2"/>
  <c r="C290" i="2"/>
  <c r="T290" i="2" a="1"/>
  <c r="T290" i="2" s="1"/>
  <c r="AF290" i="2" a="1"/>
  <c r="AF290" i="2" s="1"/>
  <c r="B291" i="2"/>
  <c r="L291" i="2" s="1" a="1"/>
  <c r="L291" i="2" s="1"/>
  <c r="C291" i="2"/>
  <c r="J291" i="2" a="1"/>
  <c r="J291" i="2" s="1"/>
  <c r="N291" i="2" a="1"/>
  <c r="N291" i="2" s="1"/>
  <c r="T291" i="2" a="1"/>
  <c r="T291" i="2" s="1"/>
  <c r="AB291" i="2" a="1"/>
  <c r="AB291" i="2" s="1"/>
  <c r="AD291" i="2" a="1"/>
  <c r="AD291" i="2" s="1"/>
  <c r="B292" i="2"/>
  <c r="X292" i="2" s="1" a="1"/>
  <c r="X292" i="2" s="1"/>
  <c r="C292" i="2"/>
  <c r="J292" i="2" a="1"/>
  <c r="J292" i="2" s="1"/>
  <c r="B293" i="2"/>
  <c r="C293" i="2"/>
  <c r="J293" i="2" a="1"/>
  <c r="J293" i="2" s="1"/>
  <c r="N293" i="2" a="1"/>
  <c r="N293" i="2" s="1"/>
  <c r="T293" i="2" a="1"/>
  <c r="T293" i="2" s="1"/>
  <c r="AB293" i="2" a="1"/>
  <c r="AB293" i="2" s="1"/>
  <c r="AD293" i="2" a="1"/>
  <c r="AD293" i="2" s="1"/>
  <c r="B294" i="2"/>
  <c r="C294" i="2"/>
  <c r="J294" i="2" a="1"/>
  <c r="J294" i="2" s="1"/>
  <c r="X294" i="2" a="1"/>
  <c r="X294" i="2" s="1"/>
  <c r="B295" i="2"/>
  <c r="AB295" i="2" s="1" a="1"/>
  <c r="AB295" i="2" s="1"/>
  <c r="C295" i="2"/>
  <c r="N295" i="2" a="1"/>
  <c r="N295" i="2" s="1"/>
  <c r="G293" i="2" l="1" a="1"/>
  <c r="G293" i="2" s="1"/>
  <c r="I293" i="2" a="1"/>
  <c r="I293" i="2" s="1"/>
  <c r="K293" i="2" a="1"/>
  <c r="K293" i="2" s="1"/>
  <c r="M293" i="2" a="1"/>
  <c r="M293" i="2" s="1"/>
  <c r="O293" i="2" a="1"/>
  <c r="O293" i="2" s="1"/>
  <c r="Q293" i="2" a="1"/>
  <c r="Q293" i="2" s="1"/>
  <c r="S293" i="2" a="1"/>
  <c r="S293" i="2" s="1"/>
  <c r="U293" i="2" a="1"/>
  <c r="U293" i="2" s="1"/>
  <c r="W293" i="2" a="1"/>
  <c r="W293" i="2" s="1"/>
  <c r="Y293" i="2" a="1"/>
  <c r="Y293" i="2" s="1"/>
  <c r="AA293" i="2" a="1"/>
  <c r="AA293" i="2" s="1"/>
  <c r="AC293" i="2" a="1"/>
  <c r="AC293" i="2" s="1"/>
  <c r="AE293" i="2" a="1"/>
  <c r="AE293" i="2" s="1"/>
  <c r="AG293" i="2" a="1"/>
  <c r="AG293" i="2" s="1"/>
  <c r="H293" i="2" a="1"/>
  <c r="H293" i="2" s="1"/>
  <c r="P293" i="2" a="1"/>
  <c r="P293" i="2" s="1"/>
  <c r="X293" i="2" a="1"/>
  <c r="X293" i="2" s="1"/>
  <c r="AF293" i="2" a="1"/>
  <c r="AF293" i="2" s="1"/>
  <c r="R293" i="2" a="1"/>
  <c r="R293" i="2" s="1"/>
  <c r="V293" i="2" a="1"/>
  <c r="V293" i="2" s="1"/>
  <c r="L293" i="2" a="1"/>
  <c r="L293" i="2" s="1"/>
  <c r="Z293" i="2" a="1"/>
  <c r="Z293" i="2" s="1"/>
  <c r="G292" i="2" a="1"/>
  <c r="G292" i="2" s="1"/>
  <c r="I292" i="2" a="1"/>
  <c r="I292" i="2" s="1"/>
  <c r="K292" i="2" a="1"/>
  <c r="K292" i="2" s="1"/>
  <c r="M292" i="2" a="1"/>
  <c r="M292" i="2" s="1"/>
  <c r="O292" i="2" a="1"/>
  <c r="O292" i="2" s="1"/>
  <c r="Q292" i="2" a="1"/>
  <c r="Q292" i="2" s="1"/>
  <c r="S292" i="2" a="1"/>
  <c r="S292" i="2" s="1"/>
  <c r="U292" i="2" a="1"/>
  <c r="U292" i="2" s="1"/>
  <c r="W292" i="2" a="1"/>
  <c r="W292" i="2" s="1"/>
  <c r="Y292" i="2" a="1"/>
  <c r="Y292" i="2" s="1"/>
  <c r="AA292" i="2" a="1"/>
  <c r="AA292" i="2" s="1"/>
  <c r="AC292" i="2" a="1"/>
  <c r="AC292" i="2" s="1"/>
  <c r="AE292" i="2" a="1"/>
  <c r="AE292" i="2" s="1"/>
  <c r="AG292" i="2" a="1"/>
  <c r="AG292" i="2" s="1"/>
  <c r="L292" i="2" a="1"/>
  <c r="L292" i="2" s="1"/>
  <c r="T292" i="2" a="1"/>
  <c r="T292" i="2" s="1"/>
  <c r="AB292" i="2" a="1"/>
  <c r="AB292" i="2" s="1"/>
  <c r="N292" i="2" a="1"/>
  <c r="N292" i="2" s="1"/>
  <c r="R292" i="2" a="1"/>
  <c r="R292" i="2" s="1"/>
  <c r="AF292" i="2" a="1"/>
  <c r="AF292" i="2" s="1"/>
  <c r="H292" i="2" a="1"/>
  <c r="H292" i="2" s="1"/>
  <c r="V292" i="2" a="1"/>
  <c r="V292" i="2" s="1"/>
  <c r="P292" i="2" a="1"/>
  <c r="P292" i="2" s="1"/>
  <c r="Z292" i="2" a="1"/>
  <c r="Z292" i="2" s="1"/>
  <c r="AD292" i="2" a="1"/>
  <c r="AD292" i="2" s="1"/>
  <c r="G295" i="2" a="1"/>
  <c r="G295" i="2" s="1"/>
  <c r="I295" i="2" a="1"/>
  <c r="I295" i="2" s="1"/>
  <c r="K295" i="2" a="1"/>
  <c r="K295" i="2" s="1"/>
  <c r="M295" i="2" a="1"/>
  <c r="M295" i="2" s="1"/>
  <c r="O295" i="2" a="1"/>
  <c r="O295" i="2" s="1"/>
  <c r="Q295" i="2" a="1"/>
  <c r="Q295" i="2" s="1"/>
  <c r="S295" i="2" a="1"/>
  <c r="S295" i="2" s="1"/>
  <c r="U295" i="2" a="1"/>
  <c r="U295" i="2" s="1"/>
  <c r="W295" i="2" a="1"/>
  <c r="W295" i="2" s="1"/>
  <c r="Y295" i="2" a="1"/>
  <c r="Y295" i="2" s="1"/>
  <c r="AA295" i="2" a="1"/>
  <c r="AA295" i="2" s="1"/>
  <c r="AC295" i="2" a="1"/>
  <c r="AC295" i="2" s="1"/>
  <c r="AE295" i="2" a="1"/>
  <c r="AE295" i="2" s="1"/>
  <c r="AG295" i="2" a="1"/>
  <c r="AG295" i="2" s="1"/>
  <c r="H295" i="2" a="1"/>
  <c r="H295" i="2" s="1"/>
  <c r="P295" i="2" a="1"/>
  <c r="P295" i="2" s="1"/>
  <c r="X295" i="2" a="1"/>
  <c r="X295" i="2" s="1"/>
  <c r="AF295" i="2" a="1"/>
  <c r="AF295" i="2" s="1"/>
  <c r="R295" i="2" a="1"/>
  <c r="R295" i="2" s="1"/>
  <c r="V295" i="2" a="1"/>
  <c r="V295" i="2" s="1"/>
  <c r="L295" i="2" a="1"/>
  <c r="L295" i="2" s="1"/>
  <c r="Z295" i="2" a="1"/>
  <c r="Z295" i="2" s="1"/>
  <c r="N290" i="2" a="1"/>
  <c r="N290" i="2" s="1"/>
  <c r="V290" i="2" a="1"/>
  <c r="V290" i="2" s="1"/>
  <c r="AD290" i="2" a="1"/>
  <c r="AD290" i="2" s="1"/>
  <c r="H290" i="2" a="1"/>
  <c r="H290" i="2" s="1"/>
  <c r="L290" i="2" a="1"/>
  <c r="L290" i="2" s="1"/>
  <c r="Z290" i="2" a="1"/>
  <c r="Z290" i="2" s="1"/>
  <c r="R290" i="2" a="1"/>
  <c r="R290" i="2" s="1"/>
  <c r="X290" i="2" a="1"/>
  <c r="X290" i="2" s="1"/>
  <c r="AB290" i="2" a="1"/>
  <c r="AB290" i="2" s="1"/>
  <c r="J290" i="2" a="1"/>
  <c r="J290" i="2" s="1"/>
  <c r="P290" i="2" a="1"/>
  <c r="P290" i="2" s="1"/>
  <c r="N288" i="2" a="1"/>
  <c r="N288" i="2" s="1"/>
  <c r="V288" i="2" a="1"/>
  <c r="V288" i="2" s="1"/>
  <c r="AD288" i="2" a="1"/>
  <c r="AD288" i="2" s="1"/>
  <c r="H288" i="2" a="1"/>
  <c r="H288" i="2" s="1"/>
  <c r="L288" i="2" a="1"/>
  <c r="L288" i="2" s="1"/>
  <c r="Z288" i="2" a="1"/>
  <c r="Z288" i="2" s="1"/>
  <c r="R288" i="2" a="1"/>
  <c r="R288" i="2" s="1"/>
  <c r="X288" i="2" a="1"/>
  <c r="X288" i="2" s="1"/>
  <c r="AB288" i="2" a="1"/>
  <c r="AB288" i="2" s="1"/>
  <c r="J288" i="2" a="1"/>
  <c r="J288" i="2" s="1"/>
  <c r="P288" i="2" a="1"/>
  <c r="P288" i="2" s="1"/>
  <c r="N286" i="2" a="1"/>
  <c r="N286" i="2" s="1"/>
  <c r="V286" i="2" a="1"/>
  <c r="V286" i="2" s="1"/>
  <c r="AD286" i="2" a="1"/>
  <c r="AD286" i="2" s="1"/>
  <c r="H286" i="2" a="1"/>
  <c r="H286" i="2" s="1"/>
  <c r="L286" i="2" a="1"/>
  <c r="L286" i="2" s="1"/>
  <c r="Z286" i="2" a="1"/>
  <c r="Z286" i="2" s="1"/>
  <c r="R286" i="2" a="1"/>
  <c r="R286" i="2" s="1"/>
  <c r="X286" i="2" a="1"/>
  <c r="X286" i="2" s="1"/>
  <c r="AB286" i="2" a="1"/>
  <c r="AB286" i="2" s="1"/>
  <c r="J286" i="2" a="1"/>
  <c r="J286" i="2" s="1"/>
  <c r="P286" i="2" a="1"/>
  <c r="P286" i="2" s="1"/>
  <c r="AD295" i="2" a="1"/>
  <c r="AD295" i="2" s="1"/>
  <c r="T295" i="2" a="1"/>
  <c r="T295" i="2" s="1"/>
  <c r="J295" i="2" a="1"/>
  <c r="J295" i="2" s="1"/>
  <c r="G294" i="2" a="1"/>
  <c r="G294" i="2" s="1"/>
  <c r="I294" i="2" a="1"/>
  <c r="I294" i="2" s="1"/>
  <c r="K294" i="2" a="1"/>
  <c r="K294" i="2" s="1"/>
  <c r="M294" i="2" a="1"/>
  <c r="M294" i="2" s="1"/>
  <c r="O294" i="2" a="1"/>
  <c r="O294" i="2" s="1"/>
  <c r="Q294" i="2" a="1"/>
  <c r="Q294" i="2" s="1"/>
  <c r="S294" i="2" a="1"/>
  <c r="S294" i="2" s="1"/>
  <c r="U294" i="2" a="1"/>
  <c r="U294" i="2" s="1"/>
  <c r="W294" i="2" a="1"/>
  <c r="W294" i="2" s="1"/>
  <c r="Y294" i="2" a="1"/>
  <c r="Y294" i="2" s="1"/>
  <c r="AA294" i="2" a="1"/>
  <c r="AA294" i="2" s="1"/>
  <c r="AC294" i="2" a="1"/>
  <c r="AC294" i="2" s="1"/>
  <c r="AE294" i="2" a="1"/>
  <c r="AE294" i="2" s="1"/>
  <c r="AG294" i="2" a="1"/>
  <c r="AG294" i="2" s="1"/>
  <c r="L294" i="2" a="1"/>
  <c r="L294" i="2" s="1"/>
  <c r="T294" i="2" a="1"/>
  <c r="T294" i="2" s="1"/>
  <c r="AB294" i="2" a="1"/>
  <c r="AB294" i="2" s="1"/>
  <c r="N294" i="2" a="1"/>
  <c r="N294" i="2" s="1"/>
  <c r="R294" i="2" a="1"/>
  <c r="R294" i="2" s="1"/>
  <c r="AF294" i="2" a="1"/>
  <c r="AF294" i="2" s="1"/>
  <c r="H294" i="2" a="1"/>
  <c r="H294" i="2" s="1"/>
  <c r="V294" i="2" a="1"/>
  <c r="V294" i="2" s="1"/>
  <c r="P294" i="2" a="1"/>
  <c r="P294" i="2" s="1"/>
  <c r="Z294" i="2" a="1"/>
  <c r="Z294" i="2" s="1"/>
  <c r="AD294" i="2" a="1"/>
  <c r="AD294" i="2" s="1"/>
  <c r="Z291" i="2" a="1"/>
  <c r="Z291" i="2" s="1"/>
  <c r="T289" i="2" a="1"/>
  <c r="T289" i="2" s="1"/>
  <c r="T287" i="2" a="1"/>
  <c r="T287" i="2" s="1"/>
  <c r="T285" i="2" a="1"/>
  <c r="T285" i="2" s="1"/>
  <c r="G291" i="2" a="1"/>
  <c r="G291" i="2" s="1"/>
  <c r="I291" i="2" a="1"/>
  <c r="I291" i="2" s="1"/>
  <c r="K291" i="2" a="1"/>
  <c r="K291" i="2" s="1"/>
  <c r="M291" i="2" a="1"/>
  <c r="M291" i="2" s="1"/>
  <c r="O291" i="2" a="1"/>
  <c r="O291" i="2" s="1"/>
  <c r="Q291" i="2" a="1"/>
  <c r="Q291" i="2" s="1"/>
  <c r="S291" i="2" a="1"/>
  <c r="S291" i="2" s="1"/>
  <c r="U291" i="2" a="1"/>
  <c r="U291" i="2" s="1"/>
  <c r="W291" i="2" a="1"/>
  <c r="W291" i="2" s="1"/>
  <c r="Y291" i="2" a="1"/>
  <c r="Y291" i="2" s="1"/>
  <c r="AA291" i="2" a="1"/>
  <c r="AA291" i="2" s="1"/>
  <c r="AC291" i="2" a="1"/>
  <c r="AC291" i="2" s="1"/>
  <c r="AE291" i="2" a="1"/>
  <c r="AE291" i="2" s="1"/>
  <c r="AG291" i="2" a="1"/>
  <c r="AG291" i="2" s="1"/>
  <c r="H291" i="2" a="1"/>
  <c r="H291" i="2" s="1"/>
  <c r="P291" i="2" a="1"/>
  <c r="P291" i="2" s="1"/>
  <c r="X291" i="2" a="1"/>
  <c r="X291" i="2" s="1"/>
  <c r="AF291" i="2" a="1"/>
  <c r="AF291" i="2" s="1"/>
  <c r="R291" i="2" a="1"/>
  <c r="R291" i="2" s="1"/>
  <c r="V291" i="2" a="1"/>
  <c r="V291" i="2" s="1"/>
  <c r="G289" i="2" a="1"/>
  <c r="G289" i="2" s="1"/>
  <c r="I289" i="2" a="1"/>
  <c r="I289" i="2" s="1"/>
  <c r="K289" i="2" a="1"/>
  <c r="K289" i="2" s="1"/>
  <c r="M289" i="2" a="1"/>
  <c r="M289" i="2" s="1"/>
  <c r="O289" i="2" a="1"/>
  <c r="O289" i="2" s="1"/>
  <c r="Q289" i="2" a="1"/>
  <c r="Q289" i="2" s="1"/>
  <c r="S289" i="2" a="1"/>
  <c r="S289" i="2" s="1"/>
  <c r="U289" i="2" a="1"/>
  <c r="U289" i="2" s="1"/>
  <c r="W289" i="2" a="1"/>
  <c r="W289" i="2" s="1"/>
  <c r="Y289" i="2" a="1"/>
  <c r="Y289" i="2" s="1"/>
  <c r="AA289" i="2" a="1"/>
  <c r="AA289" i="2" s="1"/>
  <c r="AC289" i="2" a="1"/>
  <c r="AC289" i="2" s="1"/>
  <c r="AE289" i="2" a="1"/>
  <c r="AE289" i="2" s="1"/>
  <c r="AG289" i="2" a="1"/>
  <c r="AG289" i="2" s="1"/>
  <c r="J289" i="2" a="1"/>
  <c r="J289" i="2" s="1"/>
  <c r="R289" i="2" a="1"/>
  <c r="R289" i="2" s="1"/>
  <c r="Z289" i="2" a="1"/>
  <c r="Z289" i="2" s="1"/>
  <c r="L289" i="2" a="1"/>
  <c r="L289" i="2" s="1"/>
  <c r="P289" i="2" a="1"/>
  <c r="P289" i="2" s="1"/>
  <c r="AD289" i="2" a="1"/>
  <c r="AD289" i="2" s="1"/>
  <c r="H289" i="2" a="1"/>
  <c r="H289" i="2" s="1"/>
  <c r="V289" i="2" a="1"/>
  <c r="V289" i="2" s="1"/>
  <c r="AF289" i="2" a="1"/>
  <c r="AF289" i="2" s="1"/>
  <c r="G287" i="2" a="1"/>
  <c r="G287" i="2" s="1"/>
  <c r="I287" i="2" a="1"/>
  <c r="I287" i="2" s="1"/>
  <c r="K287" i="2" a="1"/>
  <c r="K287" i="2" s="1"/>
  <c r="M287" i="2" a="1"/>
  <c r="M287" i="2" s="1"/>
  <c r="O287" i="2" a="1"/>
  <c r="O287" i="2" s="1"/>
  <c r="Q287" i="2" a="1"/>
  <c r="Q287" i="2" s="1"/>
  <c r="S287" i="2" a="1"/>
  <c r="S287" i="2" s="1"/>
  <c r="U287" i="2" a="1"/>
  <c r="U287" i="2" s="1"/>
  <c r="W287" i="2" a="1"/>
  <c r="W287" i="2" s="1"/>
  <c r="Y287" i="2" a="1"/>
  <c r="Y287" i="2" s="1"/>
  <c r="AA287" i="2" a="1"/>
  <c r="AA287" i="2" s="1"/>
  <c r="AC287" i="2" a="1"/>
  <c r="AC287" i="2" s="1"/>
  <c r="AE287" i="2" a="1"/>
  <c r="AE287" i="2" s="1"/>
  <c r="AG287" i="2" a="1"/>
  <c r="AG287" i="2" s="1"/>
  <c r="J287" i="2" a="1"/>
  <c r="J287" i="2" s="1"/>
  <c r="R287" i="2" a="1"/>
  <c r="R287" i="2" s="1"/>
  <c r="Z287" i="2" a="1"/>
  <c r="Z287" i="2" s="1"/>
  <c r="L287" i="2" a="1"/>
  <c r="L287" i="2" s="1"/>
  <c r="P287" i="2" a="1"/>
  <c r="P287" i="2" s="1"/>
  <c r="AD287" i="2" a="1"/>
  <c r="AD287" i="2" s="1"/>
  <c r="H287" i="2" a="1"/>
  <c r="H287" i="2" s="1"/>
  <c r="V287" i="2" a="1"/>
  <c r="V287" i="2" s="1"/>
  <c r="AF287" i="2" a="1"/>
  <c r="AF287" i="2" s="1"/>
  <c r="G285" i="2" a="1"/>
  <c r="G285" i="2" s="1"/>
  <c r="I285" i="2" a="1"/>
  <c r="I285" i="2" s="1"/>
  <c r="K285" i="2" a="1"/>
  <c r="K285" i="2" s="1"/>
  <c r="M285" i="2" a="1"/>
  <c r="M285" i="2" s="1"/>
  <c r="O285" i="2" a="1"/>
  <c r="O285" i="2" s="1"/>
  <c r="Q285" i="2" a="1"/>
  <c r="Q285" i="2" s="1"/>
  <c r="S285" i="2" a="1"/>
  <c r="S285" i="2" s="1"/>
  <c r="U285" i="2" a="1"/>
  <c r="U285" i="2" s="1"/>
  <c r="W285" i="2" a="1"/>
  <c r="W285" i="2" s="1"/>
  <c r="Y285" i="2" a="1"/>
  <c r="Y285" i="2" s="1"/>
  <c r="AA285" i="2" a="1"/>
  <c r="AA285" i="2" s="1"/>
  <c r="AC285" i="2" a="1"/>
  <c r="AC285" i="2" s="1"/>
  <c r="AE285" i="2" a="1"/>
  <c r="AE285" i="2" s="1"/>
  <c r="AG285" i="2" a="1"/>
  <c r="AG285" i="2" s="1"/>
  <c r="J285" i="2" a="1"/>
  <c r="J285" i="2" s="1"/>
  <c r="R285" i="2" a="1"/>
  <c r="R285" i="2" s="1"/>
  <c r="Z285" i="2" a="1"/>
  <c r="Z285" i="2" s="1"/>
  <c r="L285" i="2" a="1"/>
  <c r="L285" i="2" s="1"/>
  <c r="P285" i="2" a="1"/>
  <c r="P285" i="2" s="1"/>
  <c r="AD285" i="2" a="1"/>
  <c r="AD285" i="2" s="1"/>
  <c r="H285" i="2" a="1"/>
  <c r="H285" i="2" s="1"/>
  <c r="V285" i="2" a="1"/>
  <c r="V285" i="2" s="1"/>
  <c r="AF285" i="2" a="1"/>
  <c r="AF285" i="2" s="1"/>
  <c r="T276" i="2" a="1"/>
  <c r="T276" i="2" s="1"/>
  <c r="AB276" i="2" a="1"/>
  <c r="AB276" i="2" s="1"/>
  <c r="J276" i="2" a="1"/>
  <c r="J276" i="2" s="1"/>
  <c r="N276" i="2" a="1"/>
  <c r="N276" i="2" s="1"/>
  <c r="AB289" i="2" a="1"/>
  <c r="AB289" i="2" s="1"/>
  <c r="AB287" i="2" a="1"/>
  <c r="AB287" i="2" s="1"/>
  <c r="AB285" i="2" a="1"/>
  <c r="AB285" i="2" s="1"/>
  <c r="AB272" i="2" a="1"/>
  <c r="AB272" i="2" s="1"/>
  <c r="N272" i="2" a="1"/>
  <c r="N272" i="2" s="1"/>
  <c r="AB268" i="2" a="1"/>
  <c r="AB268" i="2" s="1"/>
  <c r="N268" i="2" a="1"/>
  <c r="N268" i="2" s="1"/>
  <c r="H284" i="2" a="1"/>
  <c r="H284" i="2" s="1"/>
  <c r="N284" i="2" a="1"/>
  <c r="N284" i="2" s="1"/>
  <c r="V284" i="2" a="1"/>
  <c r="V284" i="2" s="1"/>
  <c r="AD284" i="2" a="1"/>
  <c r="AD284" i="2" s="1"/>
  <c r="L284" i="2" a="1"/>
  <c r="L284" i="2" s="1"/>
  <c r="Z284" i="2" a="1"/>
  <c r="Z284" i="2" s="1"/>
  <c r="G283" i="2" a="1"/>
  <c r="G283" i="2" s="1"/>
  <c r="I283" i="2" a="1"/>
  <c r="I283" i="2" s="1"/>
  <c r="K283" i="2" a="1"/>
  <c r="K283" i="2" s="1"/>
  <c r="M283" i="2" a="1"/>
  <c r="M283" i="2" s="1"/>
  <c r="O283" i="2" a="1"/>
  <c r="O283" i="2" s="1"/>
  <c r="L283" i="2" a="1"/>
  <c r="L283" i="2" s="1"/>
  <c r="Q283" i="2" a="1"/>
  <c r="Q283" i="2" s="1"/>
  <c r="S283" i="2" a="1"/>
  <c r="S283" i="2" s="1"/>
  <c r="U283" i="2" a="1"/>
  <c r="U283" i="2" s="1"/>
  <c r="W283" i="2" a="1"/>
  <c r="W283" i="2" s="1"/>
  <c r="Y283" i="2" a="1"/>
  <c r="Y283" i="2" s="1"/>
  <c r="AA283" i="2" a="1"/>
  <c r="AA283" i="2" s="1"/>
  <c r="AC283" i="2" a="1"/>
  <c r="AC283" i="2" s="1"/>
  <c r="AE283" i="2" a="1"/>
  <c r="AE283" i="2" s="1"/>
  <c r="AG283" i="2" a="1"/>
  <c r="AG283" i="2" s="1"/>
  <c r="N283" i="2" a="1"/>
  <c r="N283" i="2" s="1"/>
  <c r="T283" i="2" a="1"/>
  <c r="T283" i="2" s="1"/>
  <c r="AB283" i="2" a="1"/>
  <c r="AB283" i="2" s="1"/>
  <c r="H283" i="2" a="1"/>
  <c r="H283" i="2" s="1"/>
  <c r="R283" i="2" a="1"/>
  <c r="R283" i="2" s="1"/>
  <c r="Z283" i="2" a="1"/>
  <c r="Z283" i="2" s="1"/>
  <c r="P283" i="2" a="1"/>
  <c r="P283" i="2" s="1"/>
  <c r="AF283" i="2" a="1"/>
  <c r="AF283" i="2" s="1"/>
  <c r="G282" i="2" a="1"/>
  <c r="G282" i="2" s="1"/>
  <c r="I282" i="2" a="1"/>
  <c r="I282" i="2" s="1"/>
  <c r="K282" i="2" a="1"/>
  <c r="K282" i="2" s="1"/>
  <c r="M282" i="2" a="1"/>
  <c r="M282" i="2" s="1"/>
  <c r="O282" i="2" a="1"/>
  <c r="O282" i="2" s="1"/>
  <c r="Q282" i="2" a="1"/>
  <c r="Q282" i="2" s="1"/>
  <c r="S282" i="2" a="1"/>
  <c r="S282" i="2" s="1"/>
  <c r="U282" i="2" a="1"/>
  <c r="U282" i="2" s="1"/>
  <c r="W282" i="2" a="1"/>
  <c r="W282" i="2" s="1"/>
  <c r="Y282" i="2" a="1"/>
  <c r="Y282" i="2" s="1"/>
  <c r="AA282" i="2" a="1"/>
  <c r="AA282" i="2" s="1"/>
  <c r="AC282" i="2" a="1"/>
  <c r="AC282" i="2" s="1"/>
  <c r="AE282" i="2" a="1"/>
  <c r="AE282" i="2" s="1"/>
  <c r="AG282" i="2" a="1"/>
  <c r="AG282" i="2" s="1"/>
  <c r="H282" i="2" a="1"/>
  <c r="H282" i="2" s="1"/>
  <c r="P282" i="2" a="1"/>
  <c r="P282" i="2" s="1"/>
  <c r="X282" i="2" a="1"/>
  <c r="X282" i="2" s="1"/>
  <c r="AF282" i="2" a="1"/>
  <c r="AF282" i="2" s="1"/>
  <c r="R282" i="2" a="1"/>
  <c r="R282" i="2" s="1"/>
  <c r="V282" i="2" a="1"/>
  <c r="V282" i="2" s="1"/>
  <c r="L282" i="2" a="1"/>
  <c r="L282" i="2" s="1"/>
  <c r="Z282" i="2" a="1"/>
  <c r="Z282" i="2" s="1"/>
  <c r="AD282" i="2" a="1"/>
  <c r="AD282" i="2" s="1"/>
  <c r="G281" i="2" a="1"/>
  <c r="G281" i="2" s="1"/>
  <c r="I281" i="2" a="1"/>
  <c r="I281" i="2" s="1"/>
  <c r="K281" i="2" a="1"/>
  <c r="K281" i="2" s="1"/>
  <c r="M281" i="2" a="1"/>
  <c r="M281" i="2" s="1"/>
  <c r="O281" i="2" a="1"/>
  <c r="O281" i="2" s="1"/>
  <c r="Q281" i="2" a="1"/>
  <c r="Q281" i="2" s="1"/>
  <c r="S281" i="2" a="1"/>
  <c r="S281" i="2" s="1"/>
  <c r="U281" i="2" a="1"/>
  <c r="U281" i="2" s="1"/>
  <c r="W281" i="2" a="1"/>
  <c r="W281" i="2" s="1"/>
  <c r="Y281" i="2" a="1"/>
  <c r="Y281" i="2" s="1"/>
  <c r="AA281" i="2" a="1"/>
  <c r="AA281" i="2" s="1"/>
  <c r="AC281" i="2" a="1"/>
  <c r="AC281" i="2" s="1"/>
  <c r="AE281" i="2" a="1"/>
  <c r="AE281" i="2" s="1"/>
  <c r="AG281" i="2" a="1"/>
  <c r="AG281" i="2" s="1"/>
  <c r="L281" i="2" a="1"/>
  <c r="L281" i="2" s="1"/>
  <c r="T281" i="2" a="1"/>
  <c r="T281" i="2" s="1"/>
  <c r="AB281" i="2" a="1"/>
  <c r="AB281" i="2" s="1"/>
  <c r="N281" i="2" a="1"/>
  <c r="N281" i="2" s="1"/>
  <c r="R281" i="2" a="1"/>
  <c r="R281" i="2" s="1"/>
  <c r="AF281" i="2" a="1"/>
  <c r="AF281" i="2" s="1"/>
  <c r="H281" i="2" a="1"/>
  <c r="H281" i="2" s="1"/>
  <c r="V281" i="2" a="1"/>
  <c r="V281" i="2" s="1"/>
  <c r="Z281" i="2" a="1"/>
  <c r="Z281" i="2" s="1"/>
  <c r="P281" i="2" a="1"/>
  <c r="P281" i="2" s="1"/>
  <c r="AD281" i="2" a="1"/>
  <c r="AD281" i="2" s="1"/>
  <c r="N280" i="2" a="1"/>
  <c r="N280" i="2" s="1"/>
  <c r="G280" i="2" a="1"/>
  <c r="G280" i="2" s="1"/>
  <c r="I280" i="2" a="1"/>
  <c r="I280" i="2" s="1"/>
  <c r="K280" i="2" a="1"/>
  <c r="K280" i="2" s="1"/>
  <c r="M280" i="2" a="1"/>
  <c r="M280" i="2" s="1"/>
  <c r="O280" i="2" a="1"/>
  <c r="O280" i="2" s="1"/>
  <c r="Q280" i="2" a="1"/>
  <c r="Q280" i="2" s="1"/>
  <c r="S280" i="2" a="1"/>
  <c r="S280" i="2" s="1"/>
  <c r="U280" i="2" a="1"/>
  <c r="U280" i="2" s="1"/>
  <c r="W280" i="2" a="1"/>
  <c r="W280" i="2" s="1"/>
  <c r="Y280" i="2" a="1"/>
  <c r="Y280" i="2" s="1"/>
  <c r="AA280" i="2" a="1"/>
  <c r="AA280" i="2" s="1"/>
  <c r="AC280" i="2" a="1"/>
  <c r="AC280" i="2" s="1"/>
  <c r="AE280" i="2" a="1"/>
  <c r="AE280" i="2" s="1"/>
  <c r="AG280" i="2" a="1"/>
  <c r="AG280" i="2" s="1"/>
  <c r="H280" i="2" a="1"/>
  <c r="H280" i="2" s="1"/>
  <c r="P280" i="2" a="1"/>
  <c r="P280" i="2" s="1"/>
  <c r="X280" i="2" a="1"/>
  <c r="X280" i="2" s="1"/>
  <c r="AF280" i="2" a="1"/>
  <c r="AF280" i="2" s="1"/>
  <c r="R280" i="2" a="1"/>
  <c r="R280" i="2" s="1"/>
  <c r="V280" i="2" a="1"/>
  <c r="V280" i="2" s="1"/>
  <c r="L280" i="2" a="1"/>
  <c r="L280" i="2" s="1"/>
  <c r="Z280" i="2" a="1"/>
  <c r="Z280" i="2" s="1"/>
  <c r="AD280" i="2" a="1"/>
  <c r="AD280" i="2" s="1"/>
  <c r="G279" i="2" a="1"/>
  <c r="G279" i="2" s="1"/>
  <c r="I279" i="2" a="1"/>
  <c r="I279" i="2" s="1"/>
  <c r="K279" i="2" a="1"/>
  <c r="K279" i="2" s="1"/>
  <c r="M279" i="2" a="1"/>
  <c r="M279" i="2" s="1"/>
  <c r="O279" i="2" a="1"/>
  <c r="O279" i="2" s="1"/>
  <c r="Q279" i="2" a="1"/>
  <c r="Q279" i="2" s="1"/>
  <c r="S279" i="2" a="1"/>
  <c r="S279" i="2" s="1"/>
  <c r="U279" i="2" a="1"/>
  <c r="U279" i="2" s="1"/>
  <c r="W279" i="2" a="1"/>
  <c r="W279" i="2" s="1"/>
  <c r="Y279" i="2" a="1"/>
  <c r="Y279" i="2" s="1"/>
  <c r="AA279" i="2" a="1"/>
  <c r="AA279" i="2" s="1"/>
  <c r="AC279" i="2" a="1"/>
  <c r="AC279" i="2" s="1"/>
  <c r="AE279" i="2" a="1"/>
  <c r="AE279" i="2" s="1"/>
  <c r="AG279" i="2" a="1"/>
  <c r="AG279" i="2" s="1"/>
  <c r="L279" i="2" a="1"/>
  <c r="L279" i="2" s="1"/>
  <c r="T279" i="2" a="1"/>
  <c r="T279" i="2" s="1"/>
  <c r="AB279" i="2" a="1"/>
  <c r="AB279" i="2" s="1"/>
  <c r="N279" i="2" a="1"/>
  <c r="N279" i="2" s="1"/>
  <c r="R279" i="2" a="1"/>
  <c r="R279" i="2" s="1"/>
  <c r="AF279" i="2" a="1"/>
  <c r="AF279" i="2" s="1"/>
  <c r="H279" i="2" a="1"/>
  <c r="H279" i="2" s="1"/>
  <c r="V279" i="2" a="1"/>
  <c r="V279" i="2" s="1"/>
  <c r="Z279" i="2" a="1"/>
  <c r="Z279" i="2" s="1"/>
  <c r="P279" i="2" a="1"/>
  <c r="P279" i="2" s="1"/>
  <c r="AD279" i="2" a="1"/>
  <c r="AD279" i="2" s="1"/>
  <c r="N278" i="2" a="1"/>
  <c r="N278" i="2" s="1"/>
  <c r="G278" i="2" a="1"/>
  <c r="G278" i="2" s="1"/>
  <c r="I278" i="2" a="1"/>
  <c r="I278" i="2" s="1"/>
  <c r="K278" i="2" a="1"/>
  <c r="K278" i="2" s="1"/>
  <c r="M278" i="2" a="1"/>
  <c r="M278" i="2" s="1"/>
  <c r="O278" i="2" a="1"/>
  <c r="O278" i="2" s="1"/>
  <c r="Q278" i="2" a="1"/>
  <c r="Q278" i="2" s="1"/>
  <c r="S278" i="2" a="1"/>
  <c r="S278" i="2" s="1"/>
  <c r="U278" i="2" a="1"/>
  <c r="U278" i="2" s="1"/>
  <c r="W278" i="2" a="1"/>
  <c r="W278" i="2" s="1"/>
  <c r="Y278" i="2" a="1"/>
  <c r="Y278" i="2" s="1"/>
  <c r="AA278" i="2" a="1"/>
  <c r="AA278" i="2" s="1"/>
  <c r="AC278" i="2" a="1"/>
  <c r="AC278" i="2" s="1"/>
  <c r="AE278" i="2" a="1"/>
  <c r="AE278" i="2" s="1"/>
  <c r="AG278" i="2" a="1"/>
  <c r="AG278" i="2" s="1"/>
  <c r="H278" i="2" a="1"/>
  <c r="H278" i="2" s="1"/>
  <c r="P278" i="2" a="1"/>
  <c r="P278" i="2" s="1"/>
  <c r="X278" i="2" a="1"/>
  <c r="X278" i="2" s="1"/>
  <c r="AF278" i="2" a="1"/>
  <c r="AF278" i="2" s="1"/>
  <c r="R278" i="2" a="1"/>
  <c r="R278" i="2" s="1"/>
  <c r="V278" i="2" a="1"/>
  <c r="V278" i="2" s="1"/>
  <c r="L278" i="2" a="1"/>
  <c r="L278" i="2" s="1"/>
  <c r="Z278" i="2" a="1"/>
  <c r="Z278" i="2" s="1"/>
  <c r="AD278" i="2" a="1"/>
  <c r="AD278" i="2" s="1"/>
  <c r="G277" i="2" a="1"/>
  <c r="G277" i="2" s="1"/>
  <c r="I277" i="2" a="1"/>
  <c r="I277" i="2" s="1"/>
  <c r="K277" i="2" a="1"/>
  <c r="K277" i="2" s="1"/>
  <c r="M277" i="2" a="1"/>
  <c r="M277" i="2" s="1"/>
  <c r="O277" i="2" a="1"/>
  <c r="O277" i="2" s="1"/>
  <c r="Q277" i="2" a="1"/>
  <c r="Q277" i="2" s="1"/>
  <c r="S277" i="2" a="1"/>
  <c r="S277" i="2" s="1"/>
  <c r="U277" i="2" a="1"/>
  <c r="U277" i="2" s="1"/>
  <c r="W277" i="2" a="1"/>
  <c r="W277" i="2" s="1"/>
  <c r="Y277" i="2" a="1"/>
  <c r="Y277" i="2" s="1"/>
  <c r="AA277" i="2" a="1"/>
  <c r="AA277" i="2" s="1"/>
  <c r="AC277" i="2" a="1"/>
  <c r="AC277" i="2" s="1"/>
  <c r="AE277" i="2" a="1"/>
  <c r="AE277" i="2" s="1"/>
  <c r="AG277" i="2" a="1"/>
  <c r="AG277" i="2" s="1"/>
  <c r="L277" i="2" a="1"/>
  <c r="L277" i="2" s="1"/>
  <c r="T277" i="2" a="1"/>
  <c r="T277" i="2" s="1"/>
  <c r="AB277" i="2" a="1"/>
  <c r="AB277" i="2" s="1"/>
  <c r="N277" i="2" a="1"/>
  <c r="N277" i="2" s="1"/>
  <c r="R277" i="2" a="1"/>
  <c r="R277" i="2" s="1"/>
  <c r="AF277" i="2" a="1"/>
  <c r="AF277" i="2" s="1"/>
  <c r="H277" i="2" a="1"/>
  <c r="H277" i="2" s="1"/>
  <c r="V277" i="2" a="1"/>
  <c r="V277" i="2" s="1"/>
  <c r="Z277" i="2" a="1"/>
  <c r="Z277" i="2" s="1"/>
  <c r="P277" i="2" a="1"/>
  <c r="P277" i="2" s="1"/>
  <c r="AD277" i="2" a="1"/>
  <c r="AD277" i="2" s="1"/>
  <c r="J272" i="2" a="1"/>
  <c r="J272" i="2" s="1"/>
  <c r="J268" i="2" a="1"/>
  <c r="J268" i="2" s="1"/>
  <c r="AB280" i="2" a="1"/>
  <c r="AB280" i="2" s="1"/>
  <c r="T280" i="2" a="1"/>
  <c r="T280" i="2" s="1"/>
  <c r="AB278" i="2" a="1"/>
  <c r="AB278" i="2" s="1"/>
  <c r="T278" i="2" a="1"/>
  <c r="T278" i="2" s="1"/>
  <c r="J274" i="2" a="1"/>
  <c r="J274" i="2" s="1"/>
  <c r="AD275" i="2" a="1"/>
  <c r="AD275" i="2" s="1"/>
  <c r="AD273" i="2" a="1"/>
  <c r="AD273" i="2" s="1"/>
  <c r="AD271" i="2" a="1"/>
  <c r="AD271" i="2" s="1"/>
  <c r="AD269" i="2" a="1"/>
  <c r="AD269" i="2" s="1"/>
  <c r="AD267" i="2" a="1"/>
  <c r="AD267" i="2" s="1"/>
  <c r="AD265" i="2" a="1"/>
  <c r="AD265" i="2" s="1"/>
  <c r="H262" i="2" a="1"/>
  <c r="H262" i="2" s="1"/>
  <c r="M262" i="2" a="1"/>
  <c r="M262" i="2" s="1"/>
  <c r="P262" i="2" a="1"/>
  <c r="P262" i="2" s="1"/>
  <c r="U262" i="2" a="1"/>
  <c r="U262" i="2" s="1"/>
  <c r="X262" i="2" a="1"/>
  <c r="X262" i="2" s="1"/>
  <c r="AC262" i="2" a="1"/>
  <c r="AC262" i="2" s="1"/>
  <c r="AF262" i="2" a="1"/>
  <c r="AF262" i="2" s="1"/>
  <c r="J262" i="2" a="1"/>
  <c r="J262" i="2" s="1"/>
  <c r="N262" i="2" a="1"/>
  <c r="N262" i="2" s="1"/>
  <c r="Q262" i="2" a="1"/>
  <c r="Q262" i="2" s="1"/>
  <c r="AB262" i="2" a="1"/>
  <c r="AB262" i="2" s="1"/>
  <c r="AE262" i="2" a="1"/>
  <c r="AE262" i="2" s="1"/>
  <c r="K262" i="2" a="1"/>
  <c r="K262" i="2" s="1"/>
  <c r="O262" i="2" a="1"/>
  <c r="O262" i="2" s="1"/>
  <c r="T262" i="2" a="1"/>
  <c r="T262" i="2" s="1"/>
  <c r="Y262" i="2" a="1"/>
  <c r="Y262" i="2" s="1"/>
  <c r="AD262" i="2" a="1"/>
  <c r="AD262" i="2" s="1"/>
  <c r="G262" i="2" a="1"/>
  <c r="G262" i="2" s="1"/>
  <c r="L262" i="2" a="1"/>
  <c r="L262" i="2" s="1"/>
  <c r="V262" i="2" a="1"/>
  <c r="V262" i="2" s="1"/>
  <c r="Z262" i="2" a="1"/>
  <c r="Z262" i="2" s="1"/>
  <c r="R262" i="2" a="1"/>
  <c r="R262" i="2" s="1"/>
  <c r="AA262" i="2" a="1"/>
  <c r="AA262" i="2" s="1"/>
  <c r="G276" i="2" a="1"/>
  <c r="G276" i="2" s="1"/>
  <c r="I276" i="2" a="1"/>
  <c r="I276" i="2" s="1"/>
  <c r="K276" i="2" a="1"/>
  <c r="K276" i="2" s="1"/>
  <c r="M276" i="2" a="1"/>
  <c r="M276" i="2" s="1"/>
  <c r="O276" i="2" a="1"/>
  <c r="O276" i="2" s="1"/>
  <c r="Q276" i="2" a="1"/>
  <c r="Q276" i="2" s="1"/>
  <c r="S276" i="2" a="1"/>
  <c r="S276" i="2" s="1"/>
  <c r="U276" i="2" a="1"/>
  <c r="U276" i="2" s="1"/>
  <c r="W276" i="2" a="1"/>
  <c r="W276" i="2" s="1"/>
  <c r="Y276" i="2" a="1"/>
  <c r="Y276" i="2" s="1"/>
  <c r="AA276" i="2" a="1"/>
  <c r="AA276" i="2" s="1"/>
  <c r="AC276" i="2" a="1"/>
  <c r="AC276" i="2" s="1"/>
  <c r="AE276" i="2" a="1"/>
  <c r="AE276" i="2" s="1"/>
  <c r="AG276" i="2" a="1"/>
  <c r="AG276" i="2" s="1"/>
  <c r="H276" i="2" a="1"/>
  <c r="H276" i="2" s="1"/>
  <c r="P276" i="2" a="1"/>
  <c r="P276" i="2" s="1"/>
  <c r="X276" i="2" a="1"/>
  <c r="X276" i="2" s="1"/>
  <c r="AF276" i="2" a="1"/>
  <c r="AF276" i="2" s="1"/>
  <c r="R276" i="2" a="1"/>
  <c r="R276" i="2" s="1"/>
  <c r="V276" i="2" a="1"/>
  <c r="V276" i="2" s="1"/>
  <c r="L276" i="2" a="1"/>
  <c r="L276" i="2" s="1"/>
  <c r="Z276" i="2" a="1"/>
  <c r="Z276" i="2" s="1"/>
  <c r="AD276" i="2" a="1"/>
  <c r="AD276" i="2" s="1"/>
  <c r="G275" i="2" a="1"/>
  <c r="G275" i="2" s="1"/>
  <c r="I275" i="2" a="1"/>
  <c r="I275" i="2" s="1"/>
  <c r="K275" i="2" a="1"/>
  <c r="K275" i="2" s="1"/>
  <c r="M275" i="2" a="1"/>
  <c r="M275" i="2" s="1"/>
  <c r="O275" i="2" a="1"/>
  <c r="O275" i="2" s="1"/>
  <c r="Q275" i="2" a="1"/>
  <c r="Q275" i="2" s="1"/>
  <c r="S275" i="2" a="1"/>
  <c r="S275" i="2" s="1"/>
  <c r="U275" i="2" a="1"/>
  <c r="U275" i="2" s="1"/>
  <c r="W275" i="2" a="1"/>
  <c r="W275" i="2" s="1"/>
  <c r="Y275" i="2" a="1"/>
  <c r="Y275" i="2" s="1"/>
  <c r="AA275" i="2" a="1"/>
  <c r="AA275" i="2" s="1"/>
  <c r="AC275" i="2" a="1"/>
  <c r="AC275" i="2" s="1"/>
  <c r="AE275" i="2" a="1"/>
  <c r="AE275" i="2" s="1"/>
  <c r="AG275" i="2" a="1"/>
  <c r="AG275" i="2" s="1"/>
  <c r="L275" i="2" a="1"/>
  <c r="L275" i="2" s="1"/>
  <c r="T275" i="2" a="1"/>
  <c r="T275" i="2" s="1"/>
  <c r="AB275" i="2" a="1"/>
  <c r="AB275" i="2" s="1"/>
  <c r="N275" i="2" a="1"/>
  <c r="N275" i="2" s="1"/>
  <c r="R275" i="2" a="1"/>
  <c r="R275" i="2" s="1"/>
  <c r="AF275" i="2" a="1"/>
  <c r="AF275" i="2" s="1"/>
  <c r="H275" i="2" a="1"/>
  <c r="H275" i="2" s="1"/>
  <c r="V275" i="2" a="1"/>
  <c r="V275" i="2" s="1"/>
  <c r="Z275" i="2" a="1"/>
  <c r="Z275" i="2" s="1"/>
  <c r="G274" i="2" a="1"/>
  <c r="G274" i="2" s="1"/>
  <c r="I274" i="2" a="1"/>
  <c r="I274" i="2" s="1"/>
  <c r="K274" i="2" a="1"/>
  <c r="K274" i="2" s="1"/>
  <c r="M274" i="2" a="1"/>
  <c r="M274" i="2" s="1"/>
  <c r="O274" i="2" a="1"/>
  <c r="O274" i="2" s="1"/>
  <c r="Q274" i="2" a="1"/>
  <c r="Q274" i="2" s="1"/>
  <c r="S274" i="2" a="1"/>
  <c r="S274" i="2" s="1"/>
  <c r="U274" i="2" a="1"/>
  <c r="U274" i="2" s="1"/>
  <c r="W274" i="2" a="1"/>
  <c r="W274" i="2" s="1"/>
  <c r="Y274" i="2" a="1"/>
  <c r="Y274" i="2" s="1"/>
  <c r="AA274" i="2" a="1"/>
  <c r="AA274" i="2" s="1"/>
  <c r="AC274" i="2" a="1"/>
  <c r="AC274" i="2" s="1"/>
  <c r="AE274" i="2" a="1"/>
  <c r="AE274" i="2" s="1"/>
  <c r="AG274" i="2" a="1"/>
  <c r="AG274" i="2" s="1"/>
  <c r="H274" i="2" a="1"/>
  <c r="H274" i="2" s="1"/>
  <c r="P274" i="2" a="1"/>
  <c r="P274" i="2" s="1"/>
  <c r="X274" i="2" a="1"/>
  <c r="X274" i="2" s="1"/>
  <c r="AF274" i="2" a="1"/>
  <c r="AF274" i="2" s="1"/>
  <c r="R274" i="2" a="1"/>
  <c r="R274" i="2" s="1"/>
  <c r="V274" i="2" a="1"/>
  <c r="V274" i="2" s="1"/>
  <c r="L274" i="2" a="1"/>
  <c r="L274" i="2" s="1"/>
  <c r="Z274" i="2" a="1"/>
  <c r="Z274" i="2" s="1"/>
  <c r="AD274" i="2" a="1"/>
  <c r="AD274" i="2" s="1"/>
  <c r="G273" i="2" a="1"/>
  <c r="G273" i="2" s="1"/>
  <c r="I273" i="2" a="1"/>
  <c r="I273" i="2" s="1"/>
  <c r="K273" i="2" a="1"/>
  <c r="K273" i="2" s="1"/>
  <c r="M273" i="2" a="1"/>
  <c r="M273" i="2" s="1"/>
  <c r="O273" i="2" a="1"/>
  <c r="O273" i="2" s="1"/>
  <c r="Q273" i="2" a="1"/>
  <c r="Q273" i="2" s="1"/>
  <c r="S273" i="2" a="1"/>
  <c r="S273" i="2" s="1"/>
  <c r="U273" i="2" a="1"/>
  <c r="U273" i="2" s="1"/>
  <c r="W273" i="2" a="1"/>
  <c r="W273" i="2" s="1"/>
  <c r="Y273" i="2" a="1"/>
  <c r="Y273" i="2" s="1"/>
  <c r="AA273" i="2" a="1"/>
  <c r="AA273" i="2" s="1"/>
  <c r="AC273" i="2" a="1"/>
  <c r="AC273" i="2" s="1"/>
  <c r="AE273" i="2" a="1"/>
  <c r="AE273" i="2" s="1"/>
  <c r="AG273" i="2" a="1"/>
  <c r="AG273" i="2" s="1"/>
  <c r="L273" i="2" a="1"/>
  <c r="L273" i="2" s="1"/>
  <c r="T273" i="2" a="1"/>
  <c r="T273" i="2" s="1"/>
  <c r="AB273" i="2" a="1"/>
  <c r="AB273" i="2" s="1"/>
  <c r="N273" i="2" a="1"/>
  <c r="N273" i="2" s="1"/>
  <c r="R273" i="2" a="1"/>
  <c r="R273" i="2" s="1"/>
  <c r="AF273" i="2" a="1"/>
  <c r="AF273" i="2" s="1"/>
  <c r="H273" i="2" a="1"/>
  <c r="H273" i="2" s="1"/>
  <c r="V273" i="2" a="1"/>
  <c r="V273" i="2" s="1"/>
  <c r="Z273" i="2" a="1"/>
  <c r="Z273" i="2" s="1"/>
  <c r="G272" i="2" a="1"/>
  <c r="G272" i="2" s="1"/>
  <c r="I272" i="2" a="1"/>
  <c r="I272" i="2" s="1"/>
  <c r="K272" i="2" a="1"/>
  <c r="K272" i="2" s="1"/>
  <c r="M272" i="2" a="1"/>
  <c r="M272" i="2" s="1"/>
  <c r="O272" i="2" a="1"/>
  <c r="O272" i="2" s="1"/>
  <c r="Q272" i="2" a="1"/>
  <c r="Q272" i="2" s="1"/>
  <c r="S272" i="2" a="1"/>
  <c r="S272" i="2" s="1"/>
  <c r="U272" i="2" a="1"/>
  <c r="U272" i="2" s="1"/>
  <c r="W272" i="2" a="1"/>
  <c r="W272" i="2" s="1"/>
  <c r="Y272" i="2" a="1"/>
  <c r="Y272" i="2" s="1"/>
  <c r="AA272" i="2" a="1"/>
  <c r="AA272" i="2" s="1"/>
  <c r="AC272" i="2" a="1"/>
  <c r="AC272" i="2" s="1"/>
  <c r="AE272" i="2" a="1"/>
  <c r="AE272" i="2" s="1"/>
  <c r="AG272" i="2" a="1"/>
  <c r="AG272" i="2" s="1"/>
  <c r="H272" i="2" a="1"/>
  <c r="H272" i="2" s="1"/>
  <c r="P272" i="2" a="1"/>
  <c r="P272" i="2" s="1"/>
  <c r="X272" i="2" a="1"/>
  <c r="X272" i="2" s="1"/>
  <c r="AF272" i="2" a="1"/>
  <c r="AF272" i="2" s="1"/>
  <c r="R272" i="2" a="1"/>
  <c r="R272" i="2" s="1"/>
  <c r="V272" i="2" a="1"/>
  <c r="V272" i="2" s="1"/>
  <c r="L272" i="2" a="1"/>
  <c r="L272" i="2" s="1"/>
  <c r="Z272" i="2" a="1"/>
  <c r="Z272" i="2" s="1"/>
  <c r="AD272" i="2" a="1"/>
  <c r="AD272" i="2" s="1"/>
  <c r="G271" i="2" a="1"/>
  <c r="G271" i="2" s="1"/>
  <c r="I271" i="2" a="1"/>
  <c r="I271" i="2" s="1"/>
  <c r="K271" i="2" a="1"/>
  <c r="K271" i="2" s="1"/>
  <c r="M271" i="2" a="1"/>
  <c r="M271" i="2" s="1"/>
  <c r="O271" i="2" a="1"/>
  <c r="O271" i="2" s="1"/>
  <c r="Q271" i="2" a="1"/>
  <c r="Q271" i="2" s="1"/>
  <c r="S271" i="2" a="1"/>
  <c r="S271" i="2" s="1"/>
  <c r="U271" i="2" a="1"/>
  <c r="U271" i="2" s="1"/>
  <c r="W271" i="2" a="1"/>
  <c r="W271" i="2" s="1"/>
  <c r="Y271" i="2" a="1"/>
  <c r="Y271" i="2" s="1"/>
  <c r="AA271" i="2" a="1"/>
  <c r="AA271" i="2" s="1"/>
  <c r="AC271" i="2" a="1"/>
  <c r="AC271" i="2" s="1"/>
  <c r="AE271" i="2" a="1"/>
  <c r="AE271" i="2" s="1"/>
  <c r="AG271" i="2" a="1"/>
  <c r="AG271" i="2" s="1"/>
  <c r="L271" i="2" a="1"/>
  <c r="L271" i="2" s="1"/>
  <c r="T271" i="2" a="1"/>
  <c r="T271" i="2" s="1"/>
  <c r="AB271" i="2" a="1"/>
  <c r="AB271" i="2" s="1"/>
  <c r="N271" i="2" a="1"/>
  <c r="N271" i="2" s="1"/>
  <c r="R271" i="2" a="1"/>
  <c r="R271" i="2" s="1"/>
  <c r="AF271" i="2" a="1"/>
  <c r="AF271" i="2" s="1"/>
  <c r="H271" i="2" a="1"/>
  <c r="H271" i="2" s="1"/>
  <c r="V271" i="2" a="1"/>
  <c r="V271" i="2" s="1"/>
  <c r="Z271" i="2" a="1"/>
  <c r="Z271" i="2" s="1"/>
  <c r="G270" i="2" a="1"/>
  <c r="G270" i="2" s="1"/>
  <c r="I270" i="2" a="1"/>
  <c r="I270" i="2" s="1"/>
  <c r="K270" i="2" a="1"/>
  <c r="K270" i="2" s="1"/>
  <c r="M270" i="2" a="1"/>
  <c r="M270" i="2" s="1"/>
  <c r="O270" i="2" a="1"/>
  <c r="O270" i="2" s="1"/>
  <c r="Q270" i="2" a="1"/>
  <c r="Q270" i="2" s="1"/>
  <c r="S270" i="2" a="1"/>
  <c r="S270" i="2" s="1"/>
  <c r="U270" i="2" a="1"/>
  <c r="U270" i="2" s="1"/>
  <c r="W270" i="2" a="1"/>
  <c r="W270" i="2" s="1"/>
  <c r="Y270" i="2" a="1"/>
  <c r="Y270" i="2" s="1"/>
  <c r="AA270" i="2" a="1"/>
  <c r="AA270" i="2" s="1"/>
  <c r="AC270" i="2" a="1"/>
  <c r="AC270" i="2" s="1"/>
  <c r="AE270" i="2" a="1"/>
  <c r="AE270" i="2" s="1"/>
  <c r="AG270" i="2" a="1"/>
  <c r="AG270" i="2" s="1"/>
  <c r="H270" i="2" a="1"/>
  <c r="H270" i="2" s="1"/>
  <c r="P270" i="2" a="1"/>
  <c r="P270" i="2" s="1"/>
  <c r="X270" i="2" a="1"/>
  <c r="X270" i="2" s="1"/>
  <c r="AF270" i="2" a="1"/>
  <c r="AF270" i="2" s="1"/>
  <c r="R270" i="2" a="1"/>
  <c r="R270" i="2" s="1"/>
  <c r="V270" i="2" a="1"/>
  <c r="V270" i="2" s="1"/>
  <c r="L270" i="2" a="1"/>
  <c r="L270" i="2" s="1"/>
  <c r="Z270" i="2" a="1"/>
  <c r="Z270" i="2" s="1"/>
  <c r="AD270" i="2" a="1"/>
  <c r="AD270" i="2" s="1"/>
  <c r="G269" i="2" a="1"/>
  <c r="G269" i="2" s="1"/>
  <c r="I269" i="2" a="1"/>
  <c r="I269" i="2" s="1"/>
  <c r="K269" i="2" a="1"/>
  <c r="K269" i="2" s="1"/>
  <c r="M269" i="2" a="1"/>
  <c r="M269" i="2" s="1"/>
  <c r="O269" i="2" a="1"/>
  <c r="O269" i="2" s="1"/>
  <c r="Q269" i="2" a="1"/>
  <c r="Q269" i="2" s="1"/>
  <c r="S269" i="2" a="1"/>
  <c r="S269" i="2" s="1"/>
  <c r="U269" i="2" a="1"/>
  <c r="U269" i="2" s="1"/>
  <c r="W269" i="2" a="1"/>
  <c r="W269" i="2" s="1"/>
  <c r="Y269" i="2" a="1"/>
  <c r="Y269" i="2" s="1"/>
  <c r="AA269" i="2" a="1"/>
  <c r="AA269" i="2" s="1"/>
  <c r="AC269" i="2" a="1"/>
  <c r="AC269" i="2" s="1"/>
  <c r="AE269" i="2" a="1"/>
  <c r="AE269" i="2" s="1"/>
  <c r="AG269" i="2" a="1"/>
  <c r="AG269" i="2" s="1"/>
  <c r="L269" i="2" a="1"/>
  <c r="L269" i="2" s="1"/>
  <c r="T269" i="2" a="1"/>
  <c r="T269" i="2" s="1"/>
  <c r="AB269" i="2" a="1"/>
  <c r="AB269" i="2" s="1"/>
  <c r="N269" i="2" a="1"/>
  <c r="N269" i="2" s="1"/>
  <c r="R269" i="2" a="1"/>
  <c r="R269" i="2" s="1"/>
  <c r="AF269" i="2" a="1"/>
  <c r="AF269" i="2" s="1"/>
  <c r="H269" i="2" a="1"/>
  <c r="H269" i="2" s="1"/>
  <c r="V269" i="2" a="1"/>
  <c r="V269" i="2" s="1"/>
  <c r="Z269" i="2" a="1"/>
  <c r="Z269" i="2" s="1"/>
  <c r="G268" i="2" a="1"/>
  <c r="G268" i="2" s="1"/>
  <c r="I268" i="2" a="1"/>
  <c r="I268" i="2" s="1"/>
  <c r="K268" i="2" a="1"/>
  <c r="K268" i="2" s="1"/>
  <c r="M268" i="2" a="1"/>
  <c r="M268" i="2" s="1"/>
  <c r="O268" i="2" a="1"/>
  <c r="O268" i="2" s="1"/>
  <c r="Q268" i="2" a="1"/>
  <c r="Q268" i="2" s="1"/>
  <c r="S268" i="2" a="1"/>
  <c r="S268" i="2" s="1"/>
  <c r="U268" i="2" a="1"/>
  <c r="U268" i="2" s="1"/>
  <c r="W268" i="2" a="1"/>
  <c r="W268" i="2" s="1"/>
  <c r="Y268" i="2" a="1"/>
  <c r="Y268" i="2" s="1"/>
  <c r="AA268" i="2" a="1"/>
  <c r="AA268" i="2" s="1"/>
  <c r="AC268" i="2" a="1"/>
  <c r="AC268" i="2" s="1"/>
  <c r="AE268" i="2" a="1"/>
  <c r="AE268" i="2" s="1"/>
  <c r="AG268" i="2" a="1"/>
  <c r="AG268" i="2" s="1"/>
  <c r="H268" i="2" a="1"/>
  <c r="H268" i="2" s="1"/>
  <c r="P268" i="2" a="1"/>
  <c r="P268" i="2" s="1"/>
  <c r="X268" i="2" a="1"/>
  <c r="X268" i="2" s="1"/>
  <c r="AF268" i="2" a="1"/>
  <c r="AF268" i="2" s="1"/>
  <c r="R268" i="2" a="1"/>
  <c r="R268" i="2" s="1"/>
  <c r="V268" i="2" a="1"/>
  <c r="V268" i="2" s="1"/>
  <c r="L268" i="2" a="1"/>
  <c r="L268" i="2" s="1"/>
  <c r="Z268" i="2" a="1"/>
  <c r="Z268" i="2" s="1"/>
  <c r="AD268" i="2" a="1"/>
  <c r="AD268" i="2" s="1"/>
  <c r="G267" i="2" a="1"/>
  <c r="G267" i="2" s="1"/>
  <c r="I267" i="2" a="1"/>
  <c r="I267" i="2" s="1"/>
  <c r="K267" i="2" a="1"/>
  <c r="K267" i="2" s="1"/>
  <c r="M267" i="2" a="1"/>
  <c r="M267" i="2" s="1"/>
  <c r="O267" i="2" a="1"/>
  <c r="O267" i="2" s="1"/>
  <c r="Q267" i="2" a="1"/>
  <c r="Q267" i="2" s="1"/>
  <c r="S267" i="2" a="1"/>
  <c r="S267" i="2" s="1"/>
  <c r="U267" i="2" a="1"/>
  <c r="U267" i="2" s="1"/>
  <c r="W267" i="2" a="1"/>
  <c r="W267" i="2" s="1"/>
  <c r="Y267" i="2" a="1"/>
  <c r="Y267" i="2" s="1"/>
  <c r="AA267" i="2" a="1"/>
  <c r="AA267" i="2" s="1"/>
  <c r="AC267" i="2" a="1"/>
  <c r="AC267" i="2" s="1"/>
  <c r="AE267" i="2" a="1"/>
  <c r="AE267" i="2" s="1"/>
  <c r="AG267" i="2" a="1"/>
  <c r="AG267" i="2" s="1"/>
  <c r="L267" i="2" a="1"/>
  <c r="L267" i="2" s="1"/>
  <c r="T267" i="2" a="1"/>
  <c r="T267" i="2" s="1"/>
  <c r="AB267" i="2" a="1"/>
  <c r="AB267" i="2" s="1"/>
  <c r="N267" i="2" a="1"/>
  <c r="N267" i="2" s="1"/>
  <c r="R267" i="2" a="1"/>
  <c r="R267" i="2" s="1"/>
  <c r="AF267" i="2" a="1"/>
  <c r="AF267" i="2" s="1"/>
  <c r="H267" i="2" a="1"/>
  <c r="H267" i="2" s="1"/>
  <c r="V267" i="2" a="1"/>
  <c r="V267" i="2" s="1"/>
  <c r="Z267" i="2" a="1"/>
  <c r="Z267" i="2" s="1"/>
  <c r="G266" i="2" a="1"/>
  <c r="G266" i="2" s="1"/>
  <c r="I266" i="2" a="1"/>
  <c r="I266" i="2" s="1"/>
  <c r="K266" i="2" a="1"/>
  <c r="K266" i="2" s="1"/>
  <c r="M266" i="2" a="1"/>
  <c r="M266" i="2" s="1"/>
  <c r="O266" i="2" a="1"/>
  <c r="O266" i="2" s="1"/>
  <c r="Q266" i="2" a="1"/>
  <c r="Q266" i="2" s="1"/>
  <c r="S266" i="2" a="1"/>
  <c r="S266" i="2" s="1"/>
  <c r="U266" i="2" a="1"/>
  <c r="U266" i="2" s="1"/>
  <c r="W266" i="2" a="1"/>
  <c r="W266" i="2" s="1"/>
  <c r="Y266" i="2" a="1"/>
  <c r="Y266" i="2" s="1"/>
  <c r="AA266" i="2" a="1"/>
  <c r="AA266" i="2" s="1"/>
  <c r="AC266" i="2" a="1"/>
  <c r="AC266" i="2" s="1"/>
  <c r="AE266" i="2" a="1"/>
  <c r="AE266" i="2" s="1"/>
  <c r="AG266" i="2" a="1"/>
  <c r="AG266" i="2" s="1"/>
  <c r="H266" i="2" a="1"/>
  <c r="H266" i="2" s="1"/>
  <c r="P266" i="2" a="1"/>
  <c r="P266" i="2" s="1"/>
  <c r="X266" i="2" a="1"/>
  <c r="X266" i="2" s="1"/>
  <c r="AF266" i="2" a="1"/>
  <c r="AF266" i="2" s="1"/>
  <c r="R266" i="2" a="1"/>
  <c r="R266" i="2" s="1"/>
  <c r="V266" i="2" a="1"/>
  <c r="V266" i="2" s="1"/>
  <c r="L266" i="2" a="1"/>
  <c r="L266" i="2" s="1"/>
  <c r="Z266" i="2" a="1"/>
  <c r="Z266" i="2" s="1"/>
  <c r="AD266" i="2" a="1"/>
  <c r="AD266" i="2" s="1"/>
  <c r="I265" i="2" a="1"/>
  <c r="I265" i="2" s="1"/>
  <c r="K265" i="2" a="1"/>
  <c r="K265" i="2" s="1"/>
  <c r="M265" i="2" a="1"/>
  <c r="M265" i="2" s="1"/>
  <c r="O265" i="2" a="1"/>
  <c r="O265" i="2" s="1"/>
  <c r="Q265" i="2" a="1"/>
  <c r="Q265" i="2" s="1"/>
  <c r="S265" i="2" a="1"/>
  <c r="S265" i="2" s="1"/>
  <c r="U265" i="2" a="1"/>
  <c r="U265" i="2" s="1"/>
  <c r="W265" i="2" a="1"/>
  <c r="W265" i="2" s="1"/>
  <c r="Y265" i="2" a="1"/>
  <c r="Y265" i="2" s="1"/>
  <c r="AA265" i="2" a="1"/>
  <c r="AA265" i="2" s="1"/>
  <c r="AC265" i="2" a="1"/>
  <c r="AC265" i="2" s="1"/>
  <c r="AE265" i="2" a="1"/>
  <c r="AE265" i="2" s="1"/>
  <c r="AG265" i="2" a="1"/>
  <c r="AG265" i="2" s="1"/>
  <c r="L265" i="2" a="1"/>
  <c r="L265" i="2" s="1"/>
  <c r="T265" i="2" a="1"/>
  <c r="T265" i="2" s="1"/>
  <c r="AB265" i="2" a="1"/>
  <c r="AB265" i="2" s="1"/>
  <c r="G265" i="2" a="1"/>
  <c r="G265" i="2" s="1"/>
  <c r="N265" i="2" a="1"/>
  <c r="N265" i="2" s="1"/>
  <c r="R265" i="2" a="1"/>
  <c r="R265" i="2" s="1"/>
  <c r="AF265" i="2" a="1"/>
  <c r="AF265" i="2" s="1"/>
  <c r="H265" i="2" a="1"/>
  <c r="H265" i="2" s="1"/>
  <c r="V265" i="2" a="1"/>
  <c r="V265" i="2" s="1"/>
  <c r="Z265" i="2" a="1"/>
  <c r="Z265" i="2" s="1"/>
  <c r="H258" i="2" a="1"/>
  <c r="H258" i="2" s="1"/>
  <c r="M258" i="2" a="1"/>
  <c r="M258" i="2" s="1"/>
  <c r="P258" i="2" a="1"/>
  <c r="P258" i="2" s="1"/>
  <c r="U258" i="2" a="1"/>
  <c r="U258" i="2" s="1"/>
  <c r="X258" i="2" a="1"/>
  <c r="X258" i="2" s="1"/>
  <c r="AC258" i="2" a="1"/>
  <c r="AC258" i="2" s="1"/>
  <c r="AF258" i="2" a="1"/>
  <c r="AF258" i="2" s="1"/>
  <c r="J258" i="2" a="1"/>
  <c r="J258" i="2" s="1"/>
  <c r="N258" i="2" a="1"/>
  <c r="N258" i="2" s="1"/>
  <c r="Q258" i="2" a="1"/>
  <c r="Q258" i="2" s="1"/>
  <c r="AB258" i="2" a="1"/>
  <c r="AB258" i="2" s="1"/>
  <c r="AE258" i="2" a="1"/>
  <c r="AE258" i="2" s="1"/>
  <c r="I261" i="2" a="1"/>
  <c r="I261" i="2" s="1"/>
  <c r="L261" i="2" a="1"/>
  <c r="L261" i="2" s="1"/>
  <c r="Q261" i="2" a="1"/>
  <c r="Q261" i="2" s="1"/>
  <c r="T261" i="2" a="1"/>
  <c r="T261" i="2" s="1"/>
  <c r="Y261" i="2" a="1"/>
  <c r="Y261" i="2" s="1"/>
  <c r="AB261" i="2" a="1"/>
  <c r="AB261" i="2" s="1"/>
  <c r="AG261" i="2" a="1"/>
  <c r="AG261" i="2" s="1"/>
  <c r="J261" i="2" a="1"/>
  <c r="J261" i="2" s="1"/>
  <c r="M261" i="2" a="1"/>
  <c r="M261" i="2" s="1"/>
  <c r="X261" i="2" a="1"/>
  <c r="X261" i="2" s="1"/>
  <c r="AA261" i="2" a="1"/>
  <c r="AA261" i="2" s="1"/>
  <c r="AE261" i="2" a="1"/>
  <c r="AE261" i="2" s="1"/>
  <c r="AD259" i="2" a="1"/>
  <c r="AD259" i="2" s="1"/>
  <c r="Z259" i="2" a="1"/>
  <c r="Z259" i="2" s="1"/>
  <c r="U259" i="2" a="1"/>
  <c r="U259" i="2" s="1"/>
  <c r="P259" i="2" a="1"/>
  <c r="P259" i="2" s="1"/>
  <c r="K259" i="2" a="1"/>
  <c r="K259" i="2" s="1"/>
  <c r="G259" i="2" a="1"/>
  <c r="G259" i="2" s="1"/>
  <c r="AA258" i="2" a="1"/>
  <c r="AA258" i="2" s="1"/>
  <c r="R258" i="2" a="1"/>
  <c r="R258" i="2" s="1"/>
  <c r="G290" i="2" a="1"/>
  <c r="G290" i="2" s="1"/>
  <c r="I290" i="2" a="1"/>
  <c r="I290" i="2" s="1"/>
  <c r="K290" i="2" a="1"/>
  <c r="K290" i="2" s="1"/>
  <c r="M290" i="2" a="1"/>
  <c r="M290" i="2" s="1"/>
  <c r="O290" i="2" a="1"/>
  <c r="O290" i="2" s="1"/>
  <c r="Q290" i="2" a="1"/>
  <c r="Q290" i="2" s="1"/>
  <c r="S290" i="2" a="1"/>
  <c r="S290" i="2" s="1"/>
  <c r="U290" i="2" a="1"/>
  <c r="U290" i="2" s="1"/>
  <c r="W290" i="2" a="1"/>
  <c r="W290" i="2" s="1"/>
  <c r="Y290" i="2" a="1"/>
  <c r="Y290" i="2" s="1"/>
  <c r="AA290" i="2" a="1"/>
  <c r="AA290" i="2" s="1"/>
  <c r="AC290" i="2" a="1"/>
  <c r="AC290" i="2" s="1"/>
  <c r="AE290" i="2" a="1"/>
  <c r="AE290" i="2" s="1"/>
  <c r="AG290" i="2" a="1"/>
  <c r="AG290" i="2" s="1"/>
  <c r="G288" i="2" a="1"/>
  <c r="G288" i="2" s="1"/>
  <c r="I288" i="2" a="1"/>
  <c r="I288" i="2" s="1"/>
  <c r="K288" i="2" a="1"/>
  <c r="K288" i="2" s="1"/>
  <c r="M288" i="2" a="1"/>
  <c r="M288" i="2" s="1"/>
  <c r="O288" i="2" a="1"/>
  <c r="O288" i="2" s="1"/>
  <c r="Q288" i="2" a="1"/>
  <c r="Q288" i="2" s="1"/>
  <c r="S288" i="2" a="1"/>
  <c r="S288" i="2" s="1"/>
  <c r="U288" i="2" a="1"/>
  <c r="U288" i="2" s="1"/>
  <c r="W288" i="2" a="1"/>
  <c r="W288" i="2" s="1"/>
  <c r="Y288" i="2" a="1"/>
  <c r="Y288" i="2" s="1"/>
  <c r="AA288" i="2" a="1"/>
  <c r="AA288" i="2" s="1"/>
  <c r="AC288" i="2" a="1"/>
  <c r="AC288" i="2" s="1"/>
  <c r="AE288" i="2" a="1"/>
  <c r="AE288" i="2" s="1"/>
  <c r="AG288" i="2" a="1"/>
  <c r="AG288" i="2" s="1"/>
  <c r="G286" i="2" a="1"/>
  <c r="G286" i="2" s="1"/>
  <c r="I286" i="2" a="1"/>
  <c r="I286" i="2" s="1"/>
  <c r="K286" i="2" a="1"/>
  <c r="K286" i="2" s="1"/>
  <c r="M286" i="2" a="1"/>
  <c r="M286" i="2" s="1"/>
  <c r="O286" i="2" a="1"/>
  <c r="O286" i="2" s="1"/>
  <c r="Q286" i="2" a="1"/>
  <c r="Q286" i="2" s="1"/>
  <c r="S286" i="2" a="1"/>
  <c r="S286" i="2" s="1"/>
  <c r="U286" i="2" a="1"/>
  <c r="U286" i="2" s="1"/>
  <c r="W286" i="2" a="1"/>
  <c r="W286" i="2" s="1"/>
  <c r="Y286" i="2" a="1"/>
  <c r="Y286" i="2" s="1"/>
  <c r="AA286" i="2" a="1"/>
  <c r="AA286" i="2" s="1"/>
  <c r="AC286" i="2" a="1"/>
  <c r="AC286" i="2" s="1"/>
  <c r="AE286" i="2" a="1"/>
  <c r="AE286" i="2" s="1"/>
  <c r="AG286" i="2" a="1"/>
  <c r="AG286" i="2" s="1"/>
  <c r="G284" i="2" a="1"/>
  <c r="G284" i="2" s="1"/>
  <c r="I284" i="2" a="1"/>
  <c r="I284" i="2" s="1"/>
  <c r="K284" i="2" a="1"/>
  <c r="K284" i="2" s="1"/>
  <c r="M284" i="2" a="1"/>
  <c r="M284" i="2" s="1"/>
  <c r="O284" i="2" a="1"/>
  <c r="O284" i="2" s="1"/>
  <c r="Q284" i="2" a="1"/>
  <c r="Q284" i="2" s="1"/>
  <c r="S284" i="2" a="1"/>
  <c r="S284" i="2" s="1"/>
  <c r="U284" i="2" a="1"/>
  <c r="U284" i="2" s="1"/>
  <c r="W284" i="2" a="1"/>
  <c r="W284" i="2" s="1"/>
  <c r="Y284" i="2" a="1"/>
  <c r="Y284" i="2" s="1"/>
  <c r="AA284" i="2" a="1"/>
  <c r="AA284" i="2" s="1"/>
  <c r="AC284" i="2" a="1"/>
  <c r="AC284" i="2" s="1"/>
  <c r="AE284" i="2" a="1"/>
  <c r="AE284" i="2" s="1"/>
  <c r="AG284" i="2" a="1"/>
  <c r="AG284" i="2" s="1"/>
  <c r="H264" i="2" a="1"/>
  <c r="H264" i="2" s="1"/>
  <c r="M264" i="2" a="1"/>
  <c r="M264" i="2" s="1"/>
  <c r="P264" i="2" a="1"/>
  <c r="P264" i="2" s="1"/>
  <c r="U264" i="2" a="1"/>
  <c r="U264" i="2" s="1"/>
  <c r="X264" i="2" a="1"/>
  <c r="X264" i="2" s="1"/>
  <c r="AC264" i="2" a="1"/>
  <c r="AC264" i="2" s="1"/>
  <c r="AF264" i="2" a="1"/>
  <c r="AF264" i="2" s="1"/>
  <c r="J264" i="2" a="1"/>
  <c r="J264" i="2" s="1"/>
  <c r="N264" i="2" a="1"/>
  <c r="N264" i="2" s="1"/>
  <c r="Q264" i="2" a="1"/>
  <c r="Q264" i="2" s="1"/>
  <c r="AB264" i="2" a="1"/>
  <c r="AB264" i="2" s="1"/>
  <c r="AE264" i="2" a="1"/>
  <c r="AE264" i="2" s="1"/>
  <c r="AC263" i="2" a="1"/>
  <c r="AC263" i="2" s="1"/>
  <c r="S263" i="2" a="1"/>
  <c r="S263" i="2" s="1"/>
  <c r="AF261" i="2" a="1"/>
  <c r="AF261" i="2" s="1"/>
  <c r="V261" i="2" a="1"/>
  <c r="V261" i="2" s="1"/>
  <c r="R261" i="2" a="1"/>
  <c r="R261" i="2" s="1"/>
  <c r="H261" i="2" a="1"/>
  <c r="H261" i="2" s="1"/>
  <c r="H260" i="2" a="1"/>
  <c r="H260" i="2" s="1"/>
  <c r="M260" i="2" a="1"/>
  <c r="M260" i="2" s="1"/>
  <c r="P260" i="2" a="1"/>
  <c r="P260" i="2" s="1"/>
  <c r="U260" i="2" a="1"/>
  <c r="U260" i="2" s="1"/>
  <c r="X260" i="2" a="1"/>
  <c r="X260" i="2" s="1"/>
  <c r="AC260" i="2" a="1"/>
  <c r="AC260" i="2" s="1"/>
  <c r="AF260" i="2" a="1"/>
  <c r="AF260" i="2" s="1"/>
  <c r="J260" i="2" a="1"/>
  <c r="J260" i="2" s="1"/>
  <c r="N260" i="2" a="1"/>
  <c r="N260" i="2" s="1"/>
  <c r="Q260" i="2" a="1"/>
  <c r="Q260" i="2" s="1"/>
  <c r="AB260" i="2" a="1"/>
  <c r="AB260" i="2" s="1"/>
  <c r="AE260" i="2" a="1"/>
  <c r="AE260" i="2" s="1"/>
  <c r="AC259" i="2" a="1"/>
  <c r="AC259" i="2" s="1"/>
  <c r="S259" i="2" a="1"/>
  <c r="S259" i="2" s="1"/>
  <c r="Z258" i="2" a="1"/>
  <c r="Z258" i="2" s="1"/>
  <c r="V258" i="2" a="1"/>
  <c r="V258" i="2" s="1"/>
  <c r="L258" i="2" a="1"/>
  <c r="L258" i="2" s="1"/>
  <c r="G258" i="2" a="1"/>
  <c r="G258" i="2" s="1"/>
  <c r="I263" i="2" a="1"/>
  <c r="I263" i="2" s="1"/>
  <c r="L263" i="2" a="1"/>
  <c r="L263" i="2" s="1"/>
  <c r="Q263" i="2" a="1"/>
  <c r="Q263" i="2" s="1"/>
  <c r="T263" i="2" a="1"/>
  <c r="T263" i="2" s="1"/>
  <c r="Y263" i="2" a="1"/>
  <c r="Y263" i="2" s="1"/>
  <c r="AB263" i="2" a="1"/>
  <c r="AB263" i="2" s="1"/>
  <c r="AG263" i="2" a="1"/>
  <c r="AG263" i="2" s="1"/>
  <c r="J263" i="2" a="1"/>
  <c r="J263" i="2" s="1"/>
  <c r="M263" i="2" a="1"/>
  <c r="M263" i="2" s="1"/>
  <c r="X263" i="2" a="1"/>
  <c r="X263" i="2" s="1"/>
  <c r="AA263" i="2" a="1"/>
  <c r="AA263" i="2" s="1"/>
  <c r="AE263" i="2" a="1"/>
  <c r="AE263" i="2" s="1"/>
  <c r="AD261" i="2" a="1"/>
  <c r="AD261" i="2" s="1"/>
  <c r="Z261" i="2" a="1"/>
  <c r="Z261" i="2" s="1"/>
  <c r="U261" i="2" a="1"/>
  <c r="U261" i="2" s="1"/>
  <c r="P261" i="2" a="1"/>
  <c r="P261" i="2" s="1"/>
  <c r="K261" i="2" a="1"/>
  <c r="K261" i="2" s="1"/>
  <c r="G261" i="2" a="1"/>
  <c r="G261" i="2" s="1"/>
  <c r="I259" i="2" a="1"/>
  <c r="I259" i="2" s="1"/>
  <c r="L259" i="2" a="1"/>
  <c r="L259" i="2" s="1"/>
  <c r="Q259" i="2" a="1"/>
  <c r="Q259" i="2" s="1"/>
  <c r="T259" i="2" a="1"/>
  <c r="T259" i="2" s="1"/>
  <c r="Y259" i="2" a="1"/>
  <c r="Y259" i="2" s="1"/>
  <c r="AB259" i="2" a="1"/>
  <c r="AB259" i="2" s="1"/>
  <c r="AG259" i="2" a="1"/>
  <c r="AG259" i="2" s="1"/>
  <c r="J259" i="2" a="1"/>
  <c r="J259" i="2" s="1"/>
  <c r="M259" i="2" a="1"/>
  <c r="M259" i="2" s="1"/>
  <c r="X259" i="2" a="1"/>
  <c r="X259" i="2" s="1"/>
  <c r="AA259" i="2" a="1"/>
  <c r="AA259" i="2" s="1"/>
  <c r="AE259" i="2" a="1"/>
  <c r="AE259" i="2" s="1"/>
  <c r="AD258" i="2" a="1"/>
  <c r="AD258" i="2" s="1"/>
  <c r="Y258" i="2" a="1"/>
  <c r="Y258" i="2" s="1"/>
  <c r="T258" i="2" a="1"/>
  <c r="T258" i="2" s="1"/>
  <c r="O258" i="2" a="1"/>
  <c r="O258" i="2" s="1"/>
  <c r="K258" i="2" a="1"/>
  <c r="K258" i="2" s="1"/>
  <c r="H255" i="2" a="1"/>
  <c r="H255" i="2" s="1"/>
  <c r="J255" i="2" a="1"/>
  <c r="J255" i="2" s="1"/>
  <c r="L255" i="2" a="1"/>
  <c r="L255" i="2" s="1"/>
  <c r="N255" i="2" a="1"/>
  <c r="N255" i="2" s="1"/>
  <c r="P255" i="2" a="1"/>
  <c r="P255" i="2" s="1"/>
  <c r="R255" i="2" a="1"/>
  <c r="R255" i="2" s="1"/>
  <c r="T255" i="2" a="1"/>
  <c r="T255" i="2" s="1"/>
  <c r="V255" i="2" a="1"/>
  <c r="V255" i="2" s="1"/>
  <c r="X255" i="2" a="1"/>
  <c r="X255" i="2" s="1"/>
  <c r="Z255" i="2" a="1"/>
  <c r="Z255" i="2" s="1"/>
  <c r="AB255" i="2" a="1"/>
  <c r="AB255" i="2" s="1"/>
  <c r="AD255" i="2" a="1"/>
  <c r="AD255" i="2" s="1"/>
  <c r="AF255" i="2" a="1"/>
  <c r="AF255" i="2" s="1"/>
  <c r="G255" i="2" a="1"/>
  <c r="G255" i="2" s="1"/>
  <c r="O255" i="2" a="1"/>
  <c r="O255" i="2" s="1"/>
  <c r="W255" i="2" a="1"/>
  <c r="W255" i="2" s="1"/>
  <c r="AE255" i="2" a="1"/>
  <c r="AE255" i="2" s="1"/>
  <c r="M255" i="2" a="1"/>
  <c r="M255" i="2" s="1"/>
  <c r="U255" i="2" a="1"/>
  <c r="U255" i="2" s="1"/>
  <c r="AC255" i="2" a="1"/>
  <c r="AC255" i="2" s="1"/>
  <c r="K255" i="2" a="1"/>
  <c r="K255" i="2" s="1"/>
  <c r="S255" i="2" a="1"/>
  <c r="S255" i="2" s="1"/>
  <c r="AA255" i="2" a="1"/>
  <c r="AA255" i="2" s="1"/>
  <c r="H257" i="2" a="1"/>
  <c r="H257" i="2" s="1"/>
  <c r="J257" i="2" a="1"/>
  <c r="J257" i="2" s="1"/>
  <c r="L257" i="2" a="1"/>
  <c r="L257" i="2" s="1"/>
  <c r="N257" i="2" a="1"/>
  <c r="N257" i="2" s="1"/>
  <c r="P257" i="2" a="1"/>
  <c r="P257" i="2" s="1"/>
  <c r="R257" i="2" a="1"/>
  <c r="R257" i="2" s="1"/>
  <c r="T257" i="2" a="1"/>
  <c r="T257" i="2" s="1"/>
  <c r="V257" i="2" a="1"/>
  <c r="V257" i="2" s="1"/>
  <c r="X257" i="2" a="1"/>
  <c r="X257" i="2" s="1"/>
  <c r="Z257" i="2" a="1"/>
  <c r="Z257" i="2" s="1"/>
  <c r="AB257" i="2" a="1"/>
  <c r="AB257" i="2" s="1"/>
  <c r="AD257" i="2" a="1"/>
  <c r="AD257" i="2" s="1"/>
  <c r="AG255" i="2" a="1"/>
  <c r="AG255" i="2" s="1"/>
  <c r="G250" i="2" a="1"/>
  <c r="G250" i="2" s="1"/>
  <c r="J250" i="2" a="1"/>
  <c r="J250" i="2" s="1"/>
  <c r="O250" i="2" a="1"/>
  <c r="O250" i="2" s="1"/>
  <c r="R250" i="2" a="1"/>
  <c r="R250" i="2" s="1"/>
  <c r="W250" i="2" a="1"/>
  <c r="W250" i="2" s="1"/>
  <c r="Z250" i="2" a="1"/>
  <c r="Z250" i="2" s="1"/>
  <c r="AE250" i="2" a="1"/>
  <c r="AE250" i="2" s="1"/>
  <c r="K250" i="2" a="1"/>
  <c r="K250" i="2" s="1"/>
  <c r="N250" i="2" a="1"/>
  <c r="N250" i="2" s="1"/>
  <c r="S250" i="2" a="1"/>
  <c r="S250" i="2" s="1"/>
  <c r="V250" i="2" a="1"/>
  <c r="V250" i="2" s="1"/>
  <c r="AA250" i="2" a="1"/>
  <c r="AA250" i="2" s="1"/>
  <c r="AD250" i="2" a="1"/>
  <c r="AD250" i="2" s="1"/>
  <c r="G248" i="2" a="1"/>
  <c r="G248" i="2" s="1"/>
  <c r="J248" i="2" a="1"/>
  <c r="J248" i="2" s="1"/>
  <c r="O248" i="2" a="1"/>
  <c r="O248" i="2" s="1"/>
  <c r="R248" i="2" a="1"/>
  <c r="R248" i="2" s="1"/>
  <c r="W248" i="2" a="1"/>
  <c r="W248" i="2" s="1"/>
  <c r="Z248" i="2" a="1"/>
  <c r="Z248" i="2" s="1"/>
  <c r="AE248" i="2" a="1"/>
  <c r="AE248" i="2" s="1"/>
  <c r="K248" i="2" a="1"/>
  <c r="K248" i="2" s="1"/>
  <c r="N248" i="2" a="1"/>
  <c r="N248" i="2" s="1"/>
  <c r="S248" i="2" a="1"/>
  <c r="S248" i="2" s="1"/>
  <c r="V248" i="2" a="1"/>
  <c r="V248" i="2" s="1"/>
  <c r="AA248" i="2" a="1"/>
  <c r="AA248" i="2" s="1"/>
  <c r="AD248" i="2" a="1"/>
  <c r="AD248" i="2" s="1"/>
  <c r="G246" i="2" a="1"/>
  <c r="G246" i="2" s="1"/>
  <c r="J246" i="2" a="1"/>
  <c r="J246" i="2" s="1"/>
  <c r="O246" i="2" a="1"/>
  <c r="O246" i="2" s="1"/>
  <c r="R246" i="2" a="1"/>
  <c r="R246" i="2" s="1"/>
  <c r="W246" i="2" a="1"/>
  <c r="W246" i="2" s="1"/>
  <c r="Z246" i="2" a="1"/>
  <c r="Z246" i="2" s="1"/>
  <c r="AE246" i="2" a="1"/>
  <c r="AE246" i="2" s="1"/>
  <c r="K246" i="2" a="1"/>
  <c r="K246" i="2" s="1"/>
  <c r="N246" i="2" a="1"/>
  <c r="N246" i="2" s="1"/>
  <c r="S246" i="2" a="1"/>
  <c r="S246" i="2" s="1"/>
  <c r="V246" i="2" a="1"/>
  <c r="V246" i="2" s="1"/>
  <c r="AA246" i="2" a="1"/>
  <c r="AA246" i="2" s="1"/>
  <c r="AD246" i="2" a="1"/>
  <c r="AD246" i="2" s="1"/>
  <c r="H256" i="2" a="1"/>
  <c r="H256" i="2" s="1"/>
  <c r="J256" i="2" a="1"/>
  <c r="J256" i="2" s="1"/>
  <c r="L256" i="2" a="1"/>
  <c r="L256" i="2" s="1"/>
  <c r="N256" i="2" a="1"/>
  <c r="N256" i="2" s="1"/>
  <c r="P256" i="2" a="1"/>
  <c r="P256" i="2" s="1"/>
  <c r="R256" i="2" a="1"/>
  <c r="R256" i="2" s="1"/>
  <c r="T256" i="2" a="1"/>
  <c r="T256" i="2" s="1"/>
  <c r="AC254" i="2" a="1"/>
  <c r="AC254" i="2" s="1"/>
  <c r="U254" i="2" a="1"/>
  <c r="U254" i="2" s="1"/>
  <c r="AE253" i="2" a="1"/>
  <c r="AE253" i="2" s="1"/>
  <c r="W253" i="2" a="1"/>
  <c r="W253" i="2" s="1"/>
  <c r="O253" i="2" a="1"/>
  <c r="O253" i="2" s="1"/>
  <c r="H252" i="2" a="1"/>
  <c r="H252" i="2" s="1"/>
  <c r="J252" i="2" a="1"/>
  <c r="J252" i="2" s="1"/>
  <c r="L252" i="2" a="1"/>
  <c r="L252" i="2" s="1"/>
  <c r="N252" i="2" a="1"/>
  <c r="N252" i="2" s="1"/>
  <c r="P252" i="2" a="1"/>
  <c r="P252" i="2" s="1"/>
  <c r="R252" i="2" a="1"/>
  <c r="R252" i="2" s="1"/>
  <c r="T252" i="2" a="1"/>
  <c r="T252" i="2" s="1"/>
  <c r="V252" i="2" a="1"/>
  <c r="V252" i="2" s="1"/>
  <c r="X252" i="2" a="1"/>
  <c r="X252" i="2" s="1"/>
  <c r="Z252" i="2" a="1"/>
  <c r="Z252" i="2" s="1"/>
  <c r="AB252" i="2" a="1"/>
  <c r="AB252" i="2" s="1"/>
  <c r="AD252" i="2" a="1"/>
  <c r="AD252" i="2" s="1"/>
  <c r="AF252" i="2" a="1"/>
  <c r="AF252" i="2" s="1"/>
  <c r="X251" i="2" a="1"/>
  <c r="X251" i="2" s="1"/>
  <c r="M251" i="2" a="1"/>
  <c r="M251" i="2" s="1"/>
  <c r="AF250" i="2" a="1"/>
  <c r="AF250" i="2" s="1"/>
  <c r="U250" i="2" a="1"/>
  <c r="U250" i="2" s="1"/>
  <c r="P250" i="2" a="1"/>
  <c r="P250" i="2" s="1"/>
  <c r="AF248" i="2" a="1"/>
  <c r="AF248" i="2" s="1"/>
  <c r="U248" i="2" a="1"/>
  <c r="U248" i="2" s="1"/>
  <c r="P248" i="2" a="1"/>
  <c r="P248" i="2" s="1"/>
  <c r="AF246" i="2" a="1"/>
  <c r="AF246" i="2" s="1"/>
  <c r="U246" i="2" a="1"/>
  <c r="U246" i="2" s="1"/>
  <c r="P246" i="2" a="1"/>
  <c r="P246" i="2" s="1"/>
  <c r="H253" i="2" a="1"/>
  <c r="H253" i="2" s="1"/>
  <c r="J253" i="2" a="1"/>
  <c r="J253" i="2" s="1"/>
  <c r="L253" i="2" a="1"/>
  <c r="L253" i="2" s="1"/>
  <c r="N253" i="2" a="1"/>
  <c r="N253" i="2" s="1"/>
  <c r="P253" i="2" a="1"/>
  <c r="P253" i="2" s="1"/>
  <c r="R253" i="2" a="1"/>
  <c r="R253" i="2" s="1"/>
  <c r="T253" i="2" a="1"/>
  <c r="T253" i="2" s="1"/>
  <c r="V253" i="2" a="1"/>
  <c r="V253" i="2" s="1"/>
  <c r="X253" i="2" a="1"/>
  <c r="X253" i="2" s="1"/>
  <c r="Z253" i="2" a="1"/>
  <c r="Z253" i="2" s="1"/>
  <c r="AB253" i="2" a="1"/>
  <c r="AB253" i="2" s="1"/>
  <c r="AD253" i="2" a="1"/>
  <c r="AD253" i="2" s="1"/>
  <c r="AF253" i="2" a="1"/>
  <c r="AF253" i="2" s="1"/>
  <c r="K251" i="2" a="1"/>
  <c r="K251" i="2" s="1"/>
  <c r="N251" i="2" a="1"/>
  <c r="N251" i="2" s="1"/>
  <c r="S251" i="2" a="1"/>
  <c r="S251" i="2" s="1"/>
  <c r="V251" i="2" a="1"/>
  <c r="V251" i="2" s="1"/>
  <c r="AA251" i="2" a="1"/>
  <c r="AA251" i="2" s="1"/>
  <c r="AC251" i="2" a="1"/>
  <c r="AC251" i="2" s="1"/>
  <c r="AE251" i="2" a="1"/>
  <c r="AE251" i="2" s="1"/>
  <c r="Y250" i="2" a="1"/>
  <c r="Y250" i="2" s="1"/>
  <c r="T250" i="2" a="1"/>
  <c r="T250" i="2" s="1"/>
  <c r="I250" i="2" a="1"/>
  <c r="I250" i="2" s="1"/>
  <c r="K249" i="2" a="1"/>
  <c r="K249" i="2" s="1"/>
  <c r="N249" i="2" a="1"/>
  <c r="N249" i="2" s="1"/>
  <c r="S249" i="2" a="1"/>
  <c r="S249" i="2" s="1"/>
  <c r="V249" i="2" a="1"/>
  <c r="V249" i="2" s="1"/>
  <c r="AA249" i="2" a="1"/>
  <c r="AA249" i="2" s="1"/>
  <c r="AD249" i="2" a="1"/>
  <c r="AD249" i="2" s="1"/>
  <c r="Y248" i="2" a="1"/>
  <c r="Y248" i="2" s="1"/>
  <c r="T248" i="2" a="1"/>
  <c r="T248" i="2" s="1"/>
  <c r="I248" i="2" a="1"/>
  <c r="I248" i="2" s="1"/>
  <c r="K247" i="2" a="1"/>
  <c r="K247" i="2" s="1"/>
  <c r="N247" i="2" a="1"/>
  <c r="N247" i="2" s="1"/>
  <c r="S247" i="2" a="1"/>
  <c r="S247" i="2" s="1"/>
  <c r="V247" i="2" a="1"/>
  <c r="V247" i="2" s="1"/>
  <c r="AA247" i="2" a="1"/>
  <c r="AA247" i="2" s="1"/>
  <c r="AD247" i="2" a="1"/>
  <c r="AD247" i="2" s="1"/>
  <c r="Y246" i="2" a="1"/>
  <c r="Y246" i="2" s="1"/>
  <c r="T246" i="2" a="1"/>
  <c r="T246" i="2" s="1"/>
  <c r="I246" i="2" a="1"/>
  <c r="I246" i="2" s="1"/>
  <c r="H254" i="2" a="1"/>
  <c r="H254" i="2" s="1"/>
  <c r="J254" i="2" a="1"/>
  <c r="J254" i="2" s="1"/>
  <c r="L254" i="2" a="1"/>
  <c r="L254" i="2" s="1"/>
  <c r="N254" i="2" a="1"/>
  <c r="N254" i="2" s="1"/>
  <c r="P254" i="2" a="1"/>
  <c r="P254" i="2" s="1"/>
  <c r="R254" i="2" a="1"/>
  <c r="R254" i="2" s="1"/>
  <c r="T254" i="2" a="1"/>
  <c r="T254" i="2" s="1"/>
  <c r="V254" i="2" a="1"/>
  <c r="V254" i="2" s="1"/>
  <c r="X254" i="2" a="1"/>
  <c r="X254" i="2" s="1"/>
  <c r="Z254" i="2" a="1"/>
  <c r="Z254" i="2" s="1"/>
  <c r="AB254" i="2" a="1"/>
  <c r="AB254" i="2" s="1"/>
  <c r="AD254" i="2" a="1"/>
  <c r="AD254" i="2" s="1"/>
  <c r="AF254" i="2" a="1"/>
  <c r="AF254" i="2" s="1"/>
  <c r="G251" i="2" a="1"/>
  <c r="G251" i="2" s="1"/>
  <c r="AC250" i="2" a="1"/>
  <c r="AC250" i="2" s="1"/>
  <c r="X250" i="2" a="1"/>
  <c r="X250" i="2" s="1"/>
  <c r="M250" i="2" a="1"/>
  <c r="M250" i="2" s="1"/>
  <c r="H250" i="2" a="1"/>
  <c r="H250" i="2" s="1"/>
  <c r="AC248" i="2" a="1"/>
  <c r="AC248" i="2" s="1"/>
  <c r="X248" i="2" a="1"/>
  <c r="X248" i="2" s="1"/>
  <c r="M248" i="2" a="1"/>
  <c r="M248" i="2" s="1"/>
  <c r="H248" i="2" a="1"/>
  <c r="H248" i="2" s="1"/>
  <c r="X246" i="2" a="1"/>
  <c r="X246" i="2" s="1"/>
  <c r="M246" i="2" a="1"/>
  <c r="M246" i="2" s="1"/>
  <c r="H246" i="2" a="1"/>
  <c r="H246" i="2" s="1"/>
  <c r="AF251" i="2" a="1"/>
  <c r="AF251" i="2" s="1"/>
  <c r="AD251" i="2" a="1"/>
  <c r="AD251" i="2" s="1"/>
  <c r="AB251" i="2" a="1"/>
  <c r="AB251" i="2" s="1"/>
  <c r="Z251" i="2" a="1"/>
  <c r="Z251" i="2" s="1"/>
  <c r="W251" i="2" a="1"/>
  <c r="W251" i="2" s="1"/>
  <c r="R251" i="2" a="1"/>
  <c r="R251" i="2" s="1"/>
  <c r="O251" i="2" a="1"/>
  <c r="O251" i="2" s="1"/>
  <c r="J251" i="2" a="1"/>
  <c r="J251" i="2" s="1"/>
  <c r="AE249" i="2" a="1"/>
  <c r="AE249" i="2" s="1"/>
  <c r="Z249" i="2" a="1"/>
  <c r="Z249" i="2" s="1"/>
  <c r="W249" i="2" a="1"/>
  <c r="W249" i="2" s="1"/>
  <c r="R249" i="2" a="1"/>
  <c r="R249" i="2" s="1"/>
  <c r="O249" i="2" a="1"/>
  <c r="O249" i="2" s="1"/>
  <c r="J249" i="2" a="1"/>
  <c r="J249" i="2" s="1"/>
  <c r="AE247" i="2" a="1"/>
  <c r="AE247" i="2" s="1"/>
  <c r="Z247" i="2" a="1"/>
  <c r="Z247" i="2" s="1"/>
  <c r="W247" i="2" a="1"/>
  <c r="W247" i="2" s="1"/>
  <c r="R247" i="2" a="1"/>
  <c r="R247" i="2" s="1"/>
  <c r="O247" i="2" a="1"/>
  <c r="O247" i="2" s="1"/>
  <c r="J247" i="2" a="1"/>
  <c r="J247" i="2" s="1"/>
  <c r="AE245" i="2" a="1"/>
  <c r="AE245" i="2" s="1"/>
  <c r="Z245" i="2" a="1"/>
  <c r="Z245" i="2" s="1"/>
  <c r="W245" i="2" a="1"/>
  <c r="W245" i="2" s="1"/>
  <c r="R245" i="2" a="1"/>
  <c r="R245" i="2" s="1"/>
  <c r="O245" i="2" a="1"/>
  <c r="O245" i="2" s="1"/>
  <c r="J245" i="2" a="1"/>
  <c r="J245" i="2" s="1"/>
  <c r="AD244" i="2" a="1"/>
  <c r="AD244" i="2" s="1"/>
  <c r="AA244" i="2" a="1"/>
  <c r="AA244" i="2" s="1"/>
  <c r="V244" i="2" a="1"/>
  <c r="V244" i="2" s="1"/>
  <c r="S244" i="2" a="1"/>
  <c r="S244" i="2" s="1"/>
  <c r="N244" i="2" a="1"/>
  <c r="N244" i="2" s="1"/>
  <c r="K244" i="2" a="1"/>
  <c r="K244" i="2" s="1"/>
  <c r="AE243" i="2" a="1"/>
  <c r="AE243" i="2" s="1"/>
  <c r="Z243" i="2" a="1"/>
  <c r="Z243" i="2" s="1"/>
  <c r="W243" i="2" a="1"/>
  <c r="W243" i="2" s="1"/>
  <c r="R243" i="2" a="1"/>
  <c r="R243" i="2" s="1"/>
  <c r="O243" i="2" a="1"/>
  <c r="O243" i="2" s="1"/>
  <c r="J243" i="2" a="1"/>
  <c r="J243" i="2" s="1"/>
  <c r="AD242" i="2" a="1"/>
  <c r="AD242" i="2" s="1"/>
  <c r="AA242" i="2" a="1"/>
  <c r="AA242" i="2" s="1"/>
  <c r="V242" i="2" a="1"/>
  <c r="V242" i="2" s="1"/>
  <c r="S242" i="2" a="1"/>
  <c r="S242" i="2" s="1"/>
  <c r="N242" i="2" a="1"/>
  <c r="N242" i="2" s="1"/>
  <c r="K242" i="2" a="1"/>
  <c r="K242" i="2" s="1"/>
  <c r="AE241" i="2" a="1"/>
  <c r="AE241" i="2" s="1"/>
  <c r="Z241" i="2" a="1"/>
  <c r="Z241" i="2" s="1"/>
  <c r="W241" i="2" a="1"/>
  <c r="W241" i="2" s="1"/>
  <c r="R241" i="2" a="1"/>
  <c r="R241" i="2" s="1"/>
  <c r="O241" i="2" a="1"/>
  <c r="O241" i="2" s="1"/>
  <c r="J241" i="2" a="1"/>
  <c r="J241" i="2" s="1"/>
  <c r="P244" i="2" a="1"/>
  <c r="P244" i="2" s="1"/>
  <c r="M244" i="2" a="1"/>
  <c r="M244" i="2" s="1"/>
  <c r="H244" i="2" a="1"/>
  <c r="H244" i="2" s="1"/>
  <c r="H242" i="2" a="1"/>
  <c r="H242" i="2" s="1"/>
  <c r="AD245" i="2" a="1"/>
  <c r="AD245" i="2" s="1"/>
  <c r="AA245" i="2" a="1"/>
  <c r="AA245" i="2" s="1"/>
  <c r="V245" i="2" a="1"/>
  <c r="V245" i="2" s="1"/>
  <c r="S245" i="2" a="1"/>
  <c r="S245" i="2" s="1"/>
  <c r="N245" i="2" a="1"/>
  <c r="N245" i="2" s="1"/>
  <c r="AE244" i="2" a="1"/>
  <c r="AE244" i="2" s="1"/>
  <c r="Z244" i="2" a="1"/>
  <c r="Z244" i="2" s="1"/>
  <c r="W244" i="2" a="1"/>
  <c r="W244" i="2" s="1"/>
  <c r="R244" i="2" a="1"/>
  <c r="R244" i="2" s="1"/>
  <c r="O244" i="2" a="1"/>
  <c r="O244" i="2" s="1"/>
  <c r="J244" i="2" a="1"/>
  <c r="J244" i="2" s="1"/>
  <c r="AD243" i="2" a="1"/>
  <c r="AD243" i="2" s="1"/>
  <c r="AA243" i="2" a="1"/>
  <c r="AA243" i="2" s="1"/>
  <c r="V243" i="2" a="1"/>
  <c r="V243" i="2" s="1"/>
  <c r="S243" i="2" a="1"/>
  <c r="S243" i="2" s="1"/>
  <c r="N243" i="2" a="1"/>
  <c r="N243" i="2" s="1"/>
  <c r="AE242" i="2" a="1"/>
  <c r="AE242" i="2" s="1"/>
  <c r="Z242" i="2" a="1"/>
  <c r="Z242" i="2" s="1"/>
  <c r="W242" i="2" a="1"/>
  <c r="W242" i="2" s="1"/>
  <c r="R242" i="2" a="1"/>
  <c r="R242" i="2" s="1"/>
  <c r="O242" i="2" a="1"/>
  <c r="O242" i="2" s="1"/>
  <c r="J242" i="2" a="1"/>
  <c r="J242" i="2" s="1"/>
  <c r="AG239" i="2" a="1"/>
  <c r="AG239" i="2" s="1"/>
  <c r="AB239" i="2" a="1"/>
  <c r="AB239" i="2" s="1"/>
  <c r="Y239" i="2" a="1"/>
  <c r="Y239" i="2" s="1"/>
  <c r="T239" i="2" a="1"/>
  <c r="T239" i="2" s="1"/>
  <c r="Q239" i="2" a="1"/>
  <c r="Q239" i="2" s="1"/>
  <c r="L239" i="2" a="1"/>
  <c r="L239" i="2" s="1"/>
  <c r="I239" i="2" a="1"/>
  <c r="I239" i="2" s="1"/>
  <c r="AF239" i="2" a="1"/>
  <c r="AF239" i="2" s="1"/>
  <c r="AC239" i="2" a="1"/>
  <c r="AC239" i="2" s="1"/>
  <c r="X239" i="2" a="1"/>
  <c r="X239" i="2" s="1"/>
  <c r="U239" i="2" a="1"/>
  <c r="U239" i="2" s="1"/>
  <c r="P239" i="2" a="1"/>
  <c r="P239" i="2" s="1"/>
  <c r="M239" i="2" a="1"/>
  <c r="M239" i="2" s="1"/>
  <c r="H239" i="2" a="1"/>
  <c r="H239" i="2" s="1"/>
  <c r="AE239" i="2" a="1"/>
  <c r="AE239" i="2" s="1"/>
  <c r="Z239" i="2" a="1"/>
  <c r="Z239" i="2" s="1"/>
  <c r="W239" i="2" a="1"/>
  <c r="W239" i="2" s="1"/>
  <c r="R239" i="2" a="1"/>
  <c r="R239" i="2" s="1"/>
  <c r="O239" i="2" a="1"/>
  <c r="O239" i="2" s="1"/>
  <c r="J239" i="2" a="1"/>
  <c r="J239" i="2" s="1"/>
  <c r="H238" i="2" a="1"/>
  <c r="H238" i="2" s="1"/>
  <c r="J238" i="2" a="1"/>
  <c r="J238" i="2" s="1"/>
  <c r="L238" i="2" a="1"/>
  <c r="L238" i="2" s="1"/>
  <c r="N238" i="2" a="1"/>
  <c r="N238" i="2" s="1"/>
  <c r="P238" i="2" a="1"/>
  <c r="P238" i="2" s="1"/>
  <c r="R238" i="2" a="1"/>
  <c r="R238" i="2" s="1"/>
  <c r="T238" i="2" a="1"/>
  <c r="T238" i="2" s="1"/>
  <c r="V238" i="2" a="1"/>
  <c r="V238" i="2" s="1"/>
  <c r="X238" i="2" a="1"/>
  <c r="X238" i="2" s="1"/>
  <c r="G238" i="2" a="1"/>
  <c r="G238" i="2" s="1"/>
  <c r="O238" i="2" a="1"/>
  <c r="O238" i="2" s="1"/>
  <c r="W238" i="2" a="1"/>
  <c r="W238" i="2" s="1"/>
  <c r="H236" i="2" a="1"/>
  <c r="H236" i="2" s="1"/>
  <c r="J236" i="2" a="1"/>
  <c r="J236" i="2" s="1"/>
  <c r="L236" i="2" a="1"/>
  <c r="L236" i="2" s="1"/>
  <c r="N236" i="2" a="1"/>
  <c r="N236" i="2" s="1"/>
  <c r="P236" i="2" a="1"/>
  <c r="P236" i="2" s="1"/>
  <c r="R236" i="2" a="1"/>
  <c r="R236" i="2" s="1"/>
  <c r="T236" i="2" a="1"/>
  <c r="T236" i="2" s="1"/>
  <c r="V236" i="2" a="1"/>
  <c r="V236" i="2" s="1"/>
  <c r="X236" i="2" a="1"/>
  <c r="X236" i="2" s="1"/>
  <c r="Z236" i="2" a="1"/>
  <c r="Z236" i="2" s="1"/>
  <c r="AB236" i="2" a="1"/>
  <c r="AB236" i="2" s="1"/>
  <c r="AD236" i="2" a="1"/>
  <c r="AD236" i="2" s="1"/>
  <c r="AF236" i="2" a="1"/>
  <c r="AF236" i="2" s="1"/>
  <c r="H237" i="2" a="1"/>
  <c r="H237" i="2" s="1"/>
  <c r="J237" i="2" a="1"/>
  <c r="J237" i="2" s="1"/>
  <c r="L237" i="2" a="1"/>
  <c r="L237" i="2" s="1"/>
  <c r="N237" i="2" a="1"/>
  <c r="N237" i="2" s="1"/>
  <c r="P237" i="2" a="1"/>
  <c r="P237" i="2" s="1"/>
  <c r="R237" i="2" a="1"/>
  <c r="R237" i="2" s="1"/>
  <c r="T237" i="2" a="1"/>
  <c r="T237" i="2" s="1"/>
  <c r="V237" i="2" a="1"/>
  <c r="V237" i="2" s="1"/>
  <c r="X237" i="2" a="1"/>
  <c r="X237" i="2" s="1"/>
  <c r="Z237" i="2" a="1"/>
  <c r="Z237" i="2" s="1"/>
  <c r="AB237" i="2" a="1"/>
  <c r="AB237" i="2" s="1"/>
  <c r="AD237" i="2" a="1"/>
  <c r="AD237" i="2" s="1"/>
  <c r="AF237" i="2" a="1"/>
  <c r="AF237" i="2" s="1"/>
  <c r="AA236" i="2" a="1"/>
  <c r="AA236" i="2" s="1"/>
  <c r="S236" i="2" a="1"/>
  <c r="S236" i="2" s="1"/>
  <c r="K236" i="2" a="1"/>
  <c r="K236" i="2" s="1"/>
  <c r="G235" i="2" a="1"/>
  <c r="G235" i="2" s="1"/>
  <c r="I235" i="2" a="1"/>
  <c r="I235" i="2" s="1"/>
  <c r="K235" i="2" a="1"/>
  <c r="K235" i="2" s="1"/>
  <c r="M235" i="2" a="1"/>
  <c r="M235" i="2" s="1"/>
  <c r="O235" i="2" a="1"/>
  <c r="O235" i="2" s="1"/>
  <c r="Q235" i="2" a="1"/>
  <c r="Q235" i="2" s="1"/>
  <c r="H235" i="2" a="1"/>
  <c r="H235" i="2" s="1"/>
  <c r="J235" i="2" a="1"/>
  <c r="J235" i="2" s="1"/>
  <c r="L235" i="2" a="1"/>
  <c r="L235" i="2" s="1"/>
  <c r="N235" i="2" a="1"/>
  <c r="N235" i="2" s="1"/>
  <c r="P235" i="2" a="1"/>
  <c r="P235" i="2" s="1"/>
  <c r="R235" i="2" a="1"/>
  <c r="R235" i="2" s="1"/>
  <c r="T235" i="2" a="1"/>
  <c r="T235" i="2" s="1"/>
  <c r="V235" i="2" a="1"/>
  <c r="V235" i="2" s="1"/>
  <c r="X235" i="2" a="1"/>
  <c r="X235" i="2" s="1"/>
  <c r="Z235" i="2" a="1"/>
  <c r="Z235" i="2" s="1"/>
  <c r="AB235" i="2" a="1"/>
  <c r="AB235" i="2" s="1"/>
  <c r="AD235" i="2" a="1"/>
  <c r="AD235" i="2" s="1"/>
  <c r="AF235" i="2" a="1"/>
  <c r="AF235" i="2" s="1"/>
  <c r="L232" i="2" a="1"/>
  <c r="L232" i="2" s="1"/>
  <c r="G234" i="2" a="1"/>
  <c r="G234" i="2" s="1"/>
  <c r="I234" i="2" a="1"/>
  <c r="I234" i="2" s="1"/>
  <c r="K234" i="2" a="1"/>
  <c r="K234" i="2" s="1"/>
  <c r="M234" i="2" a="1"/>
  <c r="M234" i="2" s="1"/>
  <c r="O234" i="2" a="1"/>
  <c r="O234" i="2" s="1"/>
  <c r="Q234" i="2" a="1"/>
  <c r="Q234" i="2" s="1"/>
  <c r="S234" i="2" a="1"/>
  <c r="S234" i="2" s="1"/>
  <c r="U234" i="2" a="1"/>
  <c r="U234" i="2" s="1"/>
  <c r="W234" i="2" a="1"/>
  <c r="W234" i="2" s="1"/>
  <c r="Y234" i="2" a="1"/>
  <c r="Y234" i="2" s="1"/>
  <c r="AA234" i="2" a="1"/>
  <c r="AA234" i="2" s="1"/>
  <c r="AC234" i="2" a="1"/>
  <c r="AC234" i="2" s="1"/>
  <c r="AE234" i="2" a="1"/>
  <c r="AE234" i="2" s="1"/>
  <c r="AG234" i="2" a="1"/>
  <c r="AG234" i="2" s="1"/>
  <c r="H234" i="2" a="1"/>
  <c r="H234" i="2" s="1"/>
  <c r="J234" i="2" a="1"/>
  <c r="J234" i="2" s="1"/>
  <c r="L234" i="2" a="1"/>
  <c r="L234" i="2" s="1"/>
  <c r="N234" i="2" a="1"/>
  <c r="N234" i="2" s="1"/>
  <c r="P234" i="2" a="1"/>
  <c r="P234" i="2" s="1"/>
  <c r="R234" i="2" a="1"/>
  <c r="R234" i="2" s="1"/>
  <c r="T234" i="2" a="1"/>
  <c r="T234" i="2" s="1"/>
  <c r="V234" i="2" a="1"/>
  <c r="V234" i="2" s="1"/>
  <c r="X234" i="2" a="1"/>
  <c r="X234" i="2" s="1"/>
  <c r="Z234" i="2" a="1"/>
  <c r="Z234" i="2" s="1"/>
  <c r="AB234" i="2" a="1"/>
  <c r="AB234" i="2" s="1"/>
  <c r="AD234" i="2" a="1"/>
  <c r="AD234" i="2" s="1"/>
  <c r="AF234" i="2" a="1"/>
  <c r="AF234" i="2" s="1"/>
  <c r="W236" i="2" a="1"/>
  <c r="W236" i="2" s="1"/>
  <c r="O236" i="2" a="1"/>
  <c r="O236" i="2" s="1"/>
  <c r="G236" i="2" a="1"/>
  <c r="G236" i="2" s="1"/>
  <c r="G233" i="2" a="1"/>
  <c r="G233" i="2" s="1"/>
  <c r="I233" i="2" a="1"/>
  <c r="I233" i="2" s="1"/>
  <c r="K233" i="2" a="1"/>
  <c r="K233" i="2" s="1"/>
  <c r="M233" i="2" a="1"/>
  <c r="M233" i="2" s="1"/>
  <c r="O233" i="2" a="1"/>
  <c r="O233" i="2" s="1"/>
  <c r="Q233" i="2" a="1"/>
  <c r="Q233" i="2" s="1"/>
  <c r="S233" i="2" a="1"/>
  <c r="S233" i="2" s="1"/>
  <c r="U233" i="2" a="1"/>
  <c r="U233" i="2" s="1"/>
  <c r="W233" i="2" a="1"/>
  <c r="W233" i="2" s="1"/>
  <c r="Y233" i="2" a="1"/>
  <c r="Y233" i="2" s="1"/>
  <c r="AA233" i="2" a="1"/>
  <c r="AA233" i="2" s="1"/>
  <c r="AC233" i="2" a="1"/>
  <c r="AC233" i="2" s="1"/>
  <c r="AE233" i="2" a="1"/>
  <c r="AE233" i="2" s="1"/>
  <c r="AG233" i="2" a="1"/>
  <c r="AG233" i="2" s="1"/>
  <c r="H233" i="2" a="1"/>
  <c r="H233" i="2" s="1"/>
  <c r="J233" i="2" a="1"/>
  <c r="J233" i="2" s="1"/>
  <c r="L233" i="2" a="1"/>
  <c r="L233" i="2" s="1"/>
  <c r="N233" i="2" a="1"/>
  <c r="N233" i="2" s="1"/>
  <c r="P233" i="2" a="1"/>
  <c r="P233" i="2" s="1"/>
  <c r="R233" i="2" a="1"/>
  <c r="R233" i="2" s="1"/>
  <c r="T233" i="2" a="1"/>
  <c r="T233" i="2" s="1"/>
  <c r="V233" i="2" a="1"/>
  <c r="V233" i="2" s="1"/>
  <c r="X233" i="2" a="1"/>
  <c r="X233" i="2" s="1"/>
  <c r="Z233" i="2" a="1"/>
  <c r="Z233" i="2" s="1"/>
  <c r="AB233" i="2" a="1"/>
  <c r="AB233" i="2" s="1"/>
  <c r="AD233" i="2" a="1"/>
  <c r="AD233" i="2" s="1"/>
  <c r="AF233" i="2" a="1"/>
  <c r="AF233" i="2" s="1"/>
  <c r="I232" i="2" a="1"/>
  <c r="I232" i="2" s="1"/>
  <c r="N232" i="2" a="1"/>
  <c r="N232" i="2" s="1"/>
  <c r="Q232" i="2" a="1"/>
  <c r="Q232" i="2" s="1"/>
  <c r="S232" i="2" a="1"/>
  <c r="S232" i="2" s="1"/>
  <c r="U232" i="2" a="1"/>
  <c r="U232" i="2" s="1"/>
  <c r="W232" i="2" a="1"/>
  <c r="W232" i="2" s="1"/>
  <c r="Y232" i="2" a="1"/>
  <c r="Y232" i="2" s="1"/>
  <c r="AA232" i="2" a="1"/>
  <c r="AA232" i="2" s="1"/>
  <c r="AC232" i="2" a="1"/>
  <c r="AC232" i="2" s="1"/>
  <c r="AE232" i="2" a="1"/>
  <c r="AE232" i="2" s="1"/>
  <c r="AG232" i="2" a="1"/>
  <c r="AG232" i="2" s="1"/>
  <c r="J232" i="2" a="1"/>
  <c r="J232" i="2" s="1"/>
  <c r="M232" i="2" a="1"/>
  <c r="M232" i="2" s="1"/>
  <c r="R232" i="2" a="1"/>
  <c r="R232" i="2" s="1"/>
  <c r="T232" i="2" a="1"/>
  <c r="T232" i="2" s="1"/>
  <c r="V232" i="2" a="1"/>
  <c r="V232" i="2" s="1"/>
  <c r="X232" i="2" a="1"/>
  <c r="X232" i="2" s="1"/>
  <c r="Z232" i="2" a="1"/>
  <c r="Z232" i="2" s="1"/>
  <c r="AB232" i="2" a="1"/>
  <c r="AB232" i="2" s="1"/>
  <c r="AD232" i="2" a="1"/>
  <c r="AD232" i="2" s="1"/>
  <c r="AF232" i="2" a="1"/>
  <c r="AF232" i="2" s="1"/>
  <c r="AE231" i="2" a="1"/>
  <c r="AE231" i="2" s="1"/>
  <c r="AB231" i="2" a="1"/>
  <c r="AB231" i="2" s="1"/>
  <c r="W231" i="2" a="1"/>
  <c r="W231" i="2" s="1"/>
  <c r="T231" i="2" a="1"/>
  <c r="T231" i="2" s="1"/>
  <c r="O231" i="2" a="1"/>
  <c r="O231" i="2" s="1"/>
  <c r="L231" i="2" a="1"/>
  <c r="L231" i="2" s="1"/>
  <c r="AG230" i="2" a="1"/>
  <c r="AG230" i="2" s="1"/>
  <c r="AD230" i="2" a="1"/>
  <c r="AD230" i="2" s="1"/>
  <c r="Y230" i="2" a="1"/>
  <c r="Y230" i="2" s="1"/>
  <c r="V230" i="2" a="1"/>
  <c r="V230" i="2" s="1"/>
  <c r="Q230" i="2" a="1"/>
  <c r="Q230" i="2" s="1"/>
  <c r="N230" i="2" a="1"/>
  <c r="N230" i="2" s="1"/>
  <c r="I230" i="2" a="1"/>
  <c r="I230" i="2" s="1"/>
  <c r="AA229" i="2" a="1"/>
  <c r="AA229" i="2" s="1"/>
  <c r="X229" i="2" a="1"/>
  <c r="X229" i="2" s="1"/>
  <c r="T229" i="2" a="1"/>
  <c r="T229" i="2" s="1"/>
  <c r="M229" i="2" a="1"/>
  <c r="M229" i="2" s="1"/>
  <c r="I229" i="2" a="1"/>
  <c r="I229" i="2" s="1"/>
  <c r="G229" i="2" a="1"/>
  <c r="G229" i="2" s="1"/>
  <c r="J229" i="2" a="1"/>
  <c r="J229" i="2" s="1"/>
  <c r="O229" i="2" a="1"/>
  <c r="O229" i="2" s="1"/>
  <c r="R229" i="2" a="1"/>
  <c r="R229" i="2" s="1"/>
  <c r="W229" i="2" a="1"/>
  <c r="W229" i="2" s="1"/>
  <c r="Z229" i="2" a="1"/>
  <c r="Z229" i="2" s="1"/>
  <c r="AE229" i="2" a="1"/>
  <c r="AE229" i="2" s="1"/>
  <c r="W228" i="2" a="1"/>
  <c r="W228" i="2" s="1"/>
  <c r="T228" i="2" a="1"/>
  <c r="T228" i="2" s="1"/>
  <c r="P228" i="2" a="1"/>
  <c r="P228" i="2" s="1"/>
  <c r="I228" i="2" a="1"/>
  <c r="I228" i="2" s="1"/>
  <c r="AA227" i="2" a="1"/>
  <c r="AA227" i="2" s="1"/>
  <c r="X227" i="2" a="1"/>
  <c r="X227" i="2" s="1"/>
  <c r="T227" i="2" a="1"/>
  <c r="T227" i="2" s="1"/>
  <c r="M227" i="2" a="1"/>
  <c r="M227" i="2" s="1"/>
  <c r="I227" i="2" a="1"/>
  <c r="I227" i="2" s="1"/>
  <c r="G227" i="2" a="1"/>
  <c r="G227" i="2" s="1"/>
  <c r="J227" i="2" a="1"/>
  <c r="J227" i="2" s="1"/>
  <c r="O227" i="2" a="1"/>
  <c r="O227" i="2" s="1"/>
  <c r="R227" i="2" a="1"/>
  <c r="R227" i="2" s="1"/>
  <c r="W227" i="2" a="1"/>
  <c r="W227" i="2" s="1"/>
  <c r="Z227" i="2" a="1"/>
  <c r="Z227" i="2" s="1"/>
  <c r="AE227" i="2" a="1"/>
  <c r="AE227" i="2" s="1"/>
  <c r="W226" i="2" a="1"/>
  <c r="W226" i="2" s="1"/>
  <c r="T226" i="2" a="1"/>
  <c r="T226" i="2" s="1"/>
  <c r="P226" i="2" a="1"/>
  <c r="P226" i="2" s="1"/>
  <c r="X230" i="2" a="1"/>
  <c r="X230" i="2" s="1"/>
  <c r="S230" i="2" a="1"/>
  <c r="S230" i="2" s="1"/>
  <c r="P230" i="2" a="1"/>
  <c r="P230" i="2" s="1"/>
  <c r="K230" i="2" a="1"/>
  <c r="K230" i="2" s="1"/>
  <c r="H230" i="2" a="1"/>
  <c r="H230" i="2" s="1"/>
  <c r="S229" i="2" a="1"/>
  <c r="S229" i="2" s="1"/>
  <c r="P229" i="2" a="1"/>
  <c r="P229" i="2" s="1"/>
  <c r="L229" i="2" a="1"/>
  <c r="L229" i="2" s="1"/>
  <c r="H228" i="2" a="1"/>
  <c r="H228" i="2" s="1"/>
  <c r="AC230" i="2" a="1"/>
  <c r="AC230" i="2" s="1"/>
  <c r="Z230" i="2" a="1"/>
  <c r="Z230" i="2" s="1"/>
  <c r="U230" i="2" a="1"/>
  <c r="U230" i="2" s="1"/>
  <c r="R230" i="2" a="1"/>
  <c r="R230" i="2" s="1"/>
  <c r="M230" i="2" a="1"/>
  <c r="M230" i="2" s="1"/>
  <c r="J230" i="2" a="1"/>
  <c r="J230" i="2" s="1"/>
  <c r="AC229" i="2" a="1"/>
  <c r="AC229" i="2" s="1"/>
  <c r="Y229" i="2" a="1"/>
  <c r="Y229" i="2" s="1"/>
  <c r="V229" i="2" a="1"/>
  <c r="V229" i="2" s="1"/>
  <c r="K229" i="2" a="1"/>
  <c r="K229" i="2" s="1"/>
  <c r="AF228" i="2" a="1"/>
  <c r="AF228" i="2" s="1"/>
  <c r="Y228" i="2" a="1"/>
  <c r="Y228" i="2" s="1"/>
  <c r="U228" i="2" a="1"/>
  <c r="U228" i="2" s="1"/>
  <c r="R228" i="2" a="1"/>
  <c r="R228" i="2" s="1"/>
  <c r="V227" i="2" a="1"/>
  <c r="V227" i="2" s="1"/>
  <c r="K227" i="2" a="1"/>
  <c r="K227" i="2" s="1"/>
  <c r="K228" i="2" a="1"/>
  <c r="K228" i="2" s="1"/>
  <c r="N228" i="2" a="1"/>
  <c r="N228" i="2" s="1"/>
  <c r="S228" i="2" a="1"/>
  <c r="S228" i="2" s="1"/>
  <c r="V228" i="2" a="1"/>
  <c r="V228" i="2" s="1"/>
  <c r="AA228" i="2" a="1"/>
  <c r="AA228" i="2" s="1"/>
  <c r="AD228" i="2" a="1"/>
  <c r="AD228" i="2" s="1"/>
  <c r="K226" i="2" a="1"/>
  <c r="K226" i="2" s="1"/>
  <c r="N226" i="2" a="1"/>
  <c r="N226" i="2" s="1"/>
  <c r="S226" i="2" a="1"/>
  <c r="S226" i="2" s="1"/>
  <c r="V226" i="2" a="1"/>
  <c r="V226" i="2" s="1"/>
  <c r="AA226" i="2" a="1"/>
  <c r="AA226" i="2" s="1"/>
  <c r="AD226" i="2" a="1"/>
  <c r="AD226" i="2" s="1"/>
  <c r="AE225" i="2" a="1"/>
  <c r="AE225" i="2" s="1"/>
  <c r="Z225" i="2" a="1"/>
  <c r="Z225" i="2" s="1"/>
  <c r="W225" i="2" a="1"/>
  <c r="W225" i="2" s="1"/>
  <c r="R225" i="2" a="1"/>
  <c r="R225" i="2" s="1"/>
  <c r="O225" i="2" a="1"/>
  <c r="O225" i="2" s="1"/>
  <c r="J225" i="2" a="1"/>
  <c r="J225" i="2" s="1"/>
  <c r="A2" i="4"/>
  <c r="F11" i="4" l="1" a="1"/>
  <c r="F11" i="4" s="1"/>
  <c r="F10" i="4" a="1"/>
  <c r="F10" i="4" s="1"/>
  <c r="F9" i="4" a="1"/>
  <c r="F9" i="4" s="1"/>
  <c r="F8" i="4" a="1"/>
  <c r="F8" i="4" s="1"/>
  <c r="F7" i="4" a="1"/>
  <c r="F7" i="4" s="1"/>
  <c r="F6" i="4" a="1"/>
  <c r="F6" i="4" s="1"/>
  <c r="H11" i="4" a="1"/>
  <c r="H11" i="4" s="1"/>
  <c r="H9" i="4" a="1"/>
  <c r="H9" i="4" s="1"/>
  <c r="H7" i="4" a="1"/>
  <c r="H7" i="4" s="1"/>
  <c r="G11" i="4" a="1"/>
  <c r="G11" i="4" s="1"/>
  <c r="G9" i="4" a="1"/>
  <c r="G9" i="4" s="1"/>
  <c r="G7" i="4" a="1"/>
  <c r="G7" i="4" s="1"/>
  <c r="D11" i="4" a="1"/>
  <c r="D11" i="4" s="1"/>
  <c r="D10" i="4" a="1"/>
  <c r="D10" i="4" s="1"/>
  <c r="D9" i="4" a="1"/>
  <c r="D9" i="4" s="1"/>
  <c r="D8" i="4" a="1"/>
  <c r="D8" i="4" s="1"/>
  <c r="D7" i="4" a="1"/>
  <c r="D7" i="4" s="1"/>
  <c r="H10" i="4" a="1"/>
  <c r="H10" i="4" s="1"/>
  <c r="H8" i="4" a="1"/>
  <c r="H8" i="4" s="1"/>
  <c r="H6" i="4" a="1"/>
  <c r="H6" i="4" s="1"/>
  <c r="G10" i="4" a="1"/>
  <c r="G10" i="4" s="1"/>
  <c r="G8" i="4" a="1"/>
  <c r="G8" i="4" s="1"/>
  <c r="G6" i="4" a="1"/>
  <c r="G6" i="4" s="1"/>
  <c r="AF183" i="2" a="1"/>
  <c r="AF183" i="2" s="1"/>
  <c r="AC185" i="2" a="1"/>
  <c r="AC185" i="2" s="1"/>
  <c r="Z187" i="2" a="1"/>
  <c r="Z187" i="2" s="1"/>
  <c r="U191" i="2" a="1"/>
  <c r="U191" i="2" s="1"/>
  <c r="R193" i="2" a="1"/>
  <c r="R193" i="2" s="1"/>
  <c r="O195" i="2" a="1"/>
  <c r="O195" i="2" s="1"/>
  <c r="L197" i="2" a="1"/>
  <c r="L197" i="2" s="1"/>
  <c r="H203" i="2" a="1"/>
  <c r="H203" i="2" s="1"/>
  <c r="K205" i="2" a="1"/>
  <c r="K205" i="2" s="1"/>
  <c r="N207" i="2" a="1"/>
  <c r="N207" i="2" s="1"/>
  <c r="T209" i="2" a="1"/>
  <c r="T209" i="2" s="1"/>
  <c r="Q211" i="2" a="1"/>
  <c r="Q211" i="2" s="1"/>
  <c r="AG211" i="2" a="1"/>
  <c r="AG211" i="2" s="1"/>
  <c r="M213" i="2" a="1"/>
  <c r="M213" i="2" s="1"/>
  <c r="L215" i="2" a="1"/>
  <c r="L215" i="2" s="1"/>
  <c r="AB215" i="2" a="1"/>
  <c r="AB215" i="2" s="1"/>
  <c r="I217" i="2" a="1"/>
  <c r="I217" i="2" s="1"/>
  <c r="Y217" i="2" a="1"/>
  <c r="Y217" i="2" s="1"/>
  <c r="V219" i="2" a="1"/>
  <c r="V219" i="2" s="1"/>
  <c r="T221" i="2" a="1"/>
  <c r="T221" i="2" s="1"/>
  <c r="R223" i="2" a="1"/>
  <c r="R223" i="2" s="1"/>
  <c r="Z8" i="2" a="1"/>
  <c r="Z8" i="2" s="1"/>
  <c r="A2" i="3"/>
  <c r="A118" i="10" s="1"/>
  <c r="C8" i="2"/>
  <c r="R8" i="2" s="1" a="1"/>
  <c r="R8" i="2" s="1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P175" i="2" s="1" a="1"/>
  <c r="P175" i="2" s="1"/>
  <c r="C175" i="2"/>
  <c r="B176" i="2"/>
  <c r="C176" i="2"/>
  <c r="P176" i="2" s="1" a="1"/>
  <c r="P176" i="2" s="1"/>
  <c r="B177" i="2"/>
  <c r="O177" i="2" s="1" a="1"/>
  <c r="O177" i="2" s="1"/>
  <c r="C177" i="2"/>
  <c r="B178" i="2"/>
  <c r="C178" i="2"/>
  <c r="M178" i="2" s="1" a="1"/>
  <c r="M178" i="2" s="1"/>
  <c r="B179" i="2"/>
  <c r="L179" i="2" s="1" a="1"/>
  <c r="L179" i="2" s="1"/>
  <c r="C179" i="2"/>
  <c r="B180" i="2"/>
  <c r="C180" i="2"/>
  <c r="B181" i="2"/>
  <c r="I181" i="2" s="1" a="1"/>
  <c r="I181" i="2" s="1"/>
  <c r="C181" i="2"/>
  <c r="B182" i="2"/>
  <c r="C182" i="2"/>
  <c r="H182" i="2" s="1" a="1"/>
  <c r="H182" i="2" s="1"/>
  <c r="B183" i="2"/>
  <c r="S183" i="2" s="1" a="1"/>
  <c r="S183" i="2" s="1"/>
  <c r="C183" i="2"/>
  <c r="B184" i="2"/>
  <c r="C184" i="2"/>
  <c r="B185" i="2"/>
  <c r="P185" i="2" s="1" a="1"/>
  <c r="P185" i="2" s="1"/>
  <c r="C185" i="2"/>
  <c r="B186" i="2"/>
  <c r="C186" i="2"/>
  <c r="AB186" i="2" s="1" a="1"/>
  <c r="AB186" i="2" s="1"/>
  <c r="B187" i="2"/>
  <c r="Q187" i="2" s="1" a="1"/>
  <c r="Q187" i="2" s="1"/>
  <c r="C187" i="2"/>
  <c r="B188" i="2"/>
  <c r="C188" i="2"/>
  <c r="Y188" i="2" s="1" a="1"/>
  <c r="Y188" i="2" s="1"/>
  <c r="B189" i="2"/>
  <c r="K189" i="2" s="1" a="1"/>
  <c r="K189" i="2" s="1"/>
  <c r="C189" i="2"/>
  <c r="B190" i="2"/>
  <c r="C190" i="2"/>
  <c r="V190" i="2" s="1" a="1"/>
  <c r="V190" i="2" s="1"/>
  <c r="B191" i="2"/>
  <c r="H191" i="2" s="1" a="1"/>
  <c r="H191" i="2" s="1"/>
  <c r="C191" i="2"/>
  <c r="B192" i="2"/>
  <c r="C192" i="2"/>
  <c r="S192" i="2" s="1" a="1"/>
  <c r="S192" i="2" s="1"/>
  <c r="B193" i="2"/>
  <c r="AE193" i="2" s="1" a="1"/>
  <c r="AE193" i="2" s="1"/>
  <c r="C193" i="2"/>
  <c r="B194" i="2"/>
  <c r="C194" i="2"/>
  <c r="B195" i="2"/>
  <c r="AB195" i="2" s="1" a="1"/>
  <c r="AB195" i="2" s="1"/>
  <c r="C195" i="2"/>
  <c r="B196" i="2"/>
  <c r="C196" i="2"/>
  <c r="N196" i="2" s="1" a="1"/>
  <c r="N196" i="2" s="1"/>
  <c r="B197" i="2"/>
  <c r="Y197" i="2" s="1" a="1"/>
  <c r="Y197" i="2" s="1"/>
  <c r="C197" i="2"/>
  <c r="B198" i="2"/>
  <c r="C198" i="2"/>
  <c r="K198" i="2" s="1" a="1"/>
  <c r="K198" i="2" s="1"/>
  <c r="B199" i="2"/>
  <c r="V199" i="2" s="1" a="1"/>
  <c r="V199" i="2" s="1"/>
  <c r="C199" i="2"/>
  <c r="B200" i="2"/>
  <c r="C200" i="2"/>
  <c r="H200" i="2" s="1" a="1"/>
  <c r="H200" i="2" s="1"/>
  <c r="B201" i="2"/>
  <c r="S201" i="2" s="1" a="1"/>
  <c r="S201" i="2" s="1"/>
  <c r="C201" i="2"/>
  <c r="B202" i="2"/>
  <c r="C202" i="2"/>
  <c r="B203" i="2"/>
  <c r="V203" i="2" s="1" a="1"/>
  <c r="V203" i="2" s="1"/>
  <c r="C203" i="2"/>
  <c r="B204" i="2"/>
  <c r="C204" i="2"/>
  <c r="I204" i="2" s="1" a="1"/>
  <c r="I204" i="2" s="1"/>
  <c r="B205" i="2"/>
  <c r="Y205" i="2" s="1" a="1"/>
  <c r="Y205" i="2" s="1"/>
  <c r="C205" i="2"/>
  <c r="B206" i="2"/>
  <c r="C206" i="2"/>
  <c r="L206" i="2" s="1" a="1"/>
  <c r="L206" i="2" s="1"/>
  <c r="B207" i="2"/>
  <c r="AB207" i="2" s="1" a="1"/>
  <c r="AB207" i="2" s="1"/>
  <c r="C207" i="2"/>
  <c r="B208" i="2"/>
  <c r="C208" i="2"/>
  <c r="H208" i="2" s="1" a="1"/>
  <c r="H208" i="2" s="1"/>
  <c r="B209" i="2"/>
  <c r="Q209" i="2" s="1" a="1"/>
  <c r="Q209" i="2" s="1"/>
  <c r="C209" i="2"/>
  <c r="B210" i="2"/>
  <c r="C210" i="2"/>
  <c r="AB210" i="2" s="1" a="1"/>
  <c r="AB210" i="2" s="1"/>
  <c r="B211" i="2"/>
  <c r="AA211" i="2" s="1" a="1"/>
  <c r="AA211" i="2" s="1"/>
  <c r="C211" i="2"/>
  <c r="B212" i="2"/>
  <c r="C212" i="2"/>
  <c r="Y212" i="2" s="1" a="1"/>
  <c r="Y212" i="2" s="1"/>
  <c r="B213" i="2"/>
  <c r="W213" i="2" s="1" a="1"/>
  <c r="W213" i="2" s="1"/>
  <c r="C213" i="2"/>
  <c r="B214" i="2"/>
  <c r="C214" i="2"/>
  <c r="W214" i="2" s="1" a="1"/>
  <c r="W214" i="2" s="1"/>
  <c r="B215" i="2"/>
  <c r="V215" i="2" s="1" a="1"/>
  <c r="V215" i="2" s="1"/>
  <c r="C215" i="2"/>
  <c r="B216" i="2"/>
  <c r="C216" i="2"/>
  <c r="T216" i="2" s="1" a="1"/>
  <c r="T216" i="2" s="1"/>
  <c r="B217" i="2"/>
  <c r="V217" i="2" s="1" a="1"/>
  <c r="V217" i="2" s="1"/>
  <c r="C217" i="2"/>
  <c r="B218" i="2"/>
  <c r="C218" i="2"/>
  <c r="Q218" i="2" s="1" a="1"/>
  <c r="Q218" i="2" s="1"/>
  <c r="B219" i="2"/>
  <c r="P219" i="2" s="1" a="1"/>
  <c r="P219" i="2" s="1"/>
  <c r="C219" i="2"/>
  <c r="B220" i="2"/>
  <c r="C220" i="2"/>
  <c r="AE220" i="2" s="1" a="1"/>
  <c r="AE220" i="2" s="1"/>
  <c r="B221" i="2"/>
  <c r="M221" i="2" s="1" a="1"/>
  <c r="M221" i="2" s="1"/>
  <c r="C221" i="2"/>
  <c r="B222" i="2"/>
  <c r="C222" i="2"/>
  <c r="B223" i="2"/>
  <c r="K223" i="2" s="1" a="1"/>
  <c r="K223" i="2" s="1"/>
  <c r="C223" i="2"/>
  <c r="K29" i="12" l="1"/>
  <c r="K19" i="12"/>
  <c r="G21" i="12"/>
  <c r="G31" i="12"/>
  <c r="K32" i="12"/>
  <c r="K22" i="12"/>
  <c r="J29" i="12"/>
  <c r="J19" i="12"/>
  <c r="G32" i="12"/>
  <c r="G22" i="12"/>
  <c r="K24" i="12"/>
  <c r="K34" i="12"/>
  <c r="J21" i="12"/>
  <c r="J31" i="12"/>
  <c r="K23" i="12"/>
  <c r="K33" i="12"/>
  <c r="G33" i="12"/>
  <c r="G23" i="12"/>
  <c r="J34" i="12"/>
  <c r="J24" i="12"/>
  <c r="I19" i="12"/>
  <c r="I29" i="12"/>
  <c r="I33" i="12"/>
  <c r="I23" i="12"/>
  <c r="J20" i="12"/>
  <c r="J30" i="12"/>
  <c r="I31" i="12"/>
  <c r="I21" i="12"/>
  <c r="K31" i="12"/>
  <c r="K21" i="12"/>
  <c r="J22" i="12"/>
  <c r="J32" i="12"/>
  <c r="I22" i="12"/>
  <c r="I32" i="12"/>
  <c r="J33" i="12"/>
  <c r="J23" i="12"/>
  <c r="G20" i="12"/>
  <c r="G30" i="12"/>
  <c r="G24" i="12"/>
  <c r="G34" i="12"/>
  <c r="K20" i="12"/>
  <c r="K30" i="12"/>
  <c r="I30" i="12"/>
  <c r="I20" i="12"/>
  <c r="I34" i="12"/>
  <c r="I24" i="12"/>
  <c r="G118" i="10"/>
  <c r="G127" i="10" s="1"/>
  <c r="G128" i="10" s="1"/>
  <c r="D118" i="10"/>
  <c r="D127" i="10" s="1"/>
  <c r="H118" i="10"/>
  <c r="C118" i="10"/>
  <c r="F118" i="10"/>
  <c r="F127" i="10" s="1"/>
  <c r="E118" i="10"/>
  <c r="E127" i="10" s="1"/>
  <c r="G11" i="3" a="1"/>
  <c r="G11" i="3" s="1"/>
  <c r="J14" i="12" s="1"/>
  <c r="G10" i="3" a="1"/>
  <c r="G10" i="3" s="1"/>
  <c r="J13" i="12" s="1"/>
  <c r="G9" i="3" a="1"/>
  <c r="G9" i="3" s="1"/>
  <c r="J12" i="12" s="1"/>
  <c r="G8" i="3" a="1"/>
  <c r="G8" i="3" s="1"/>
  <c r="J11" i="12" s="1"/>
  <c r="G7" i="3" a="1"/>
  <c r="G7" i="3" s="1"/>
  <c r="J10" i="12" s="1"/>
  <c r="G6" i="3" a="1"/>
  <c r="G6" i="3" s="1"/>
  <c r="J9" i="12" s="1"/>
  <c r="H10" i="3" a="1"/>
  <c r="H10" i="3" s="1"/>
  <c r="K13" i="12" s="1"/>
  <c r="H7" i="3" a="1"/>
  <c r="H7" i="3" s="1"/>
  <c r="K10" i="12" s="1"/>
  <c r="F11" i="3" a="1"/>
  <c r="F11" i="3" s="1"/>
  <c r="I14" i="12" s="1"/>
  <c r="F10" i="3" a="1"/>
  <c r="F10" i="3" s="1"/>
  <c r="I13" i="12" s="1"/>
  <c r="F9" i="3" a="1"/>
  <c r="F9" i="3" s="1"/>
  <c r="I12" i="12" s="1"/>
  <c r="F8" i="3" a="1"/>
  <c r="F8" i="3" s="1"/>
  <c r="I11" i="12" s="1"/>
  <c r="F7" i="3" a="1"/>
  <c r="F7" i="3" s="1"/>
  <c r="I10" i="12" s="1"/>
  <c r="F6" i="3" a="1"/>
  <c r="F6" i="3" s="1"/>
  <c r="I9" i="12" s="1"/>
  <c r="H11" i="3" a="1"/>
  <c r="H11" i="3" s="1"/>
  <c r="K14" i="12" s="1"/>
  <c r="H8" i="3" a="1"/>
  <c r="H8" i="3" s="1"/>
  <c r="K11" i="12" s="1"/>
  <c r="D11" i="3" a="1"/>
  <c r="D11" i="3" s="1"/>
  <c r="G14" i="12" s="1"/>
  <c r="D10" i="3" a="1"/>
  <c r="D10" i="3" s="1"/>
  <c r="G13" i="12" s="1"/>
  <c r="D9" i="3" a="1"/>
  <c r="D9" i="3" s="1"/>
  <c r="G12" i="12" s="1"/>
  <c r="D8" i="3" a="1"/>
  <c r="D8" i="3" s="1"/>
  <c r="G11" i="12" s="1"/>
  <c r="D7" i="3" a="1"/>
  <c r="D7" i="3" s="1"/>
  <c r="G10" i="12" s="1"/>
  <c r="D6" i="3" a="1"/>
  <c r="D6" i="3" s="1"/>
  <c r="G9" i="12" s="1"/>
  <c r="H9" i="3" a="1"/>
  <c r="H9" i="3" s="1"/>
  <c r="K12" i="12" s="1"/>
  <c r="H6" i="3" a="1"/>
  <c r="H6" i="3" s="1"/>
  <c r="K9" i="12" s="1"/>
  <c r="C6" i="3" a="1"/>
  <c r="C6" i="3" s="1"/>
  <c r="F9" i="12" s="1"/>
  <c r="W9" i="12" s="1"/>
  <c r="U6" i="4"/>
  <c r="O220" i="2" a="1"/>
  <c r="O220" i="2" s="1"/>
  <c r="AG218" i="2" a="1"/>
  <c r="AG218" i="2" s="1"/>
  <c r="I210" i="2" a="1"/>
  <c r="I210" i="2" s="1"/>
  <c r="AG200" i="2" a="1"/>
  <c r="AG200" i="2" s="1"/>
  <c r="L222" i="2" a="1"/>
  <c r="L222" i="2" s="1"/>
  <c r="P222" i="2" a="1"/>
  <c r="P222" i="2" s="1"/>
  <c r="S222" i="2" a="1"/>
  <c r="S222" i="2" s="1"/>
  <c r="V222" i="2" a="1"/>
  <c r="V222" i="2" s="1"/>
  <c r="AB222" i="2" a="1"/>
  <c r="AB222" i="2" s="1"/>
  <c r="AF222" i="2" a="1"/>
  <c r="AF222" i="2" s="1"/>
  <c r="G222" i="2" a="1"/>
  <c r="G222" i="2" s="1"/>
  <c r="J222" i="2" a="1"/>
  <c r="J222" i="2" s="1"/>
  <c r="M222" i="2" a="1"/>
  <c r="M222" i="2" s="1"/>
  <c r="Q222" i="2" a="1"/>
  <c r="Q222" i="2" s="1"/>
  <c r="W222" i="2" a="1"/>
  <c r="W222" i="2" s="1"/>
  <c r="Z222" i="2" a="1"/>
  <c r="Z222" i="2" s="1"/>
  <c r="AC222" i="2" a="1"/>
  <c r="AC222" i="2" s="1"/>
  <c r="AG222" i="2" a="1"/>
  <c r="AG222" i="2" s="1"/>
  <c r="H222" i="2" a="1"/>
  <c r="H222" i="2" s="1"/>
  <c r="K222" i="2" a="1"/>
  <c r="K222" i="2" s="1"/>
  <c r="N222" i="2" a="1"/>
  <c r="N222" i="2" s="1"/>
  <c r="T222" i="2" a="1"/>
  <c r="T222" i="2" s="1"/>
  <c r="X222" i="2" a="1"/>
  <c r="X222" i="2" s="1"/>
  <c r="AA222" i="2" a="1"/>
  <c r="AA222" i="2" s="1"/>
  <c r="AD222" i="2" a="1"/>
  <c r="AD222" i="2" s="1"/>
  <c r="I222" i="2" a="1"/>
  <c r="I222" i="2" s="1"/>
  <c r="U222" i="2" a="1"/>
  <c r="U222" i="2" s="1"/>
  <c r="I220" i="2" a="1"/>
  <c r="I220" i="2" s="1"/>
  <c r="L220" i="2" a="1"/>
  <c r="L220" i="2" s="1"/>
  <c r="R220" i="2" a="1"/>
  <c r="R220" i="2" s="1"/>
  <c r="V220" i="2" a="1"/>
  <c r="V220" i="2" s="1"/>
  <c r="Y220" i="2" a="1"/>
  <c r="Y220" i="2" s="1"/>
  <c r="AB220" i="2" a="1"/>
  <c r="AB220" i="2" s="1"/>
  <c r="G220" i="2" a="1"/>
  <c r="G220" i="2" s="1"/>
  <c r="M220" i="2" a="1"/>
  <c r="M220" i="2" s="1"/>
  <c r="P220" i="2" a="1"/>
  <c r="P220" i="2" s="1"/>
  <c r="S220" i="2" a="1"/>
  <c r="S220" i="2" s="1"/>
  <c r="W220" i="2" a="1"/>
  <c r="W220" i="2" s="1"/>
  <c r="AC220" i="2" a="1"/>
  <c r="AC220" i="2" s="1"/>
  <c r="AF220" i="2" a="1"/>
  <c r="AF220" i="2" s="1"/>
  <c r="J220" i="2" a="1"/>
  <c r="J220" i="2" s="1"/>
  <c r="N220" i="2" a="1"/>
  <c r="N220" i="2" s="1"/>
  <c r="Q220" i="2" a="1"/>
  <c r="Q220" i="2" s="1"/>
  <c r="T220" i="2" a="1"/>
  <c r="T220" i="2" s="1"/>
  <c r="Z220" i="2" a="1"/>
  <c r="Z220" i="2" s="1"/>
  <c r="AD220" i="2" a="1"/>
  <c r="AD220" i="2" s="1"/>
  <c r="AG220" i="2" a="1"/>
  <c r="AG220" i="2" s="1"/>
  <c r="K220" i="2" a="1"/>
  <c r="K220" i="2" s="1"/>
  <c r="X220" i="2" a="1"/>
  <c r="X220" i="2" s="1"/>
  <c r="H218" i="2" a="1"/>
  <c r="H218" i="2" s="1"/>
  <c r="L218" i="2" a="1"/>
  <c r="L218" i="2" s="1"/>
  <c r="O218" i="2" a="1"/>
  <c r="O218" i="2" s="1"/>
  <c r="R218" i="2" a="1"/>
  <c r="R218" i="2" s="1"/>
  <c r="X218" i="2" a="1"/>
  <c r="X218" i="2" s="1"/>
  <c r="AB218" i="2" a="1"/>
  <c r="AB218" i="2" s="1"/>
  <c r="AE218" i="2" a="1"/>
  <c r="AE218" i="2" s="1"/>
  <c r="I218" i="2" a="1"/>
  <c r="I218" i="2" s="1"/>
  <c r="M218" i="2" a="1"/>
  <c r="M218" i="2" s="1"/>
  <c r="S218" i="2" a="1"/>
  <c r="S218" i="2" s="1"/>
  <c r="V218" i="2" a="1"/>
  <c r="V218" i="2" s="1"/>
  <c r="Y218" i="2" a="1"/>
  <c r="Y218" i="2" s="1"/>
  <c r="AC218" i="2" a="1"/>
  <c r="AC218" i="2" s="1"/>
  <c r="G218" i="2" a="1"/>
  <c r="G218" i="2" s="1"/>
  <c r="J218" i="2" a="1"/>
  <c r="J218" i="2" s="1"/>
  <c r="P218" i="2" a="1"/>
  <c r="P218" i="2" s="1"/>
  <c r="T218" i="2" a="1"/>
  <c r="T218" i="2" s="1"/>
  <c r="W218" i="2" a="1"/>
  <c r="W218" i="2" s="1"/>
  <c r="Z218" i="2" a="1"/>
  <c r="Z218" i="2" s="1"/>
  <c r="AF218" i="2" a="1"/>
  <c r="AF218" i="2" s="1"/>
  <c r="N218" i="2" a="1"/>
  <c r="N218" i="2" s="1"/>
  <c r="AA218" i="2" a="1"/>
  <c r="AA218" i="2" s="1"/>
  <c r="H216" i="2" a="1"/>
  <c r="H216" i="2" s="1"/>
  <c r="N216" i="2" a="1"/>
  <c r="N216" i="2" s="1"/>
  <c r="R216" i="2" a="1"/>
  <c r="R216" i="2" s="1"/>
  <c r="U216" i="2" a="1"/>
  <c r="U216" i="2" s="1"/>
  <c r="X216" i="2" a="1"/>
  <c r="X216" i="2" s="1"/>
  <c r="AD216" i="2" a="1"/>
  <c r="AD216" i="2" s="1"/>
  <c r="I216" i="2" a="1"/>
  <c r="I216" i="2" s="1"/>
  <c r="L216" i="2" a="1"/>
  <c r="L216" i="2" s="1"/>
  <c r="O216" i="2" a="1"/>
  <c r="O216" i="2" s="1"/>
  <c r="S216" i="2" a="1"/>
  <c r="S216" i="2" s="1"/>
  <c r="Y216" i="2" a="1"/>
  <c r="Y216" i="2" s="1"/>
  <c r="AB216" i="2" a="1"/>
  <c r="AB216" i="2" s="1"/>
  <c r="AE216" i="2" a="1"/>
  <c r="AE216" i="2" s="1"/>
  <c r="J216" i="2" a="1"/>
  <c r="J216" i="2" s="1"/>
  <c r="M216" i="2" a="1"/>
  <c r="M216" i="2" s="1"/>
  <c r="P216" i="2" a="1"/>
  <c r="P216" i="2" s="1"/>
  <c r="V216" i="2" a="1"/>
  <c r="V216" i="2" s="1"/>
  <c r="Z216" i="2" a="1"/>
  <c r="Z216" i="2" s="1"/>
  <c r="AC216" i="2" a="1"/>
  <c r="AC216" i="2" s="1"/>
  <c r="AF216" i="2" a="1"/>
  <c r="AF216" i="2" s="1"/>
  <c r="Q216" i="2" a="1"/>
  <c r="Q216" i="2" s="1"/>
  <c r="H214" i="2" a="1"/>
  <c r="H214" i="2" s="1"/>
  <c r="K214" i="2" a="1"/>
  <c r="K214" i="2" s="1"/>
  <c r="N214" i="2" a="1"/>
  <c r="N214" i="2" s="1"/>
  <c r="T214" i="2" a="1"/>
  <c r="T214" i="2" s="1"/>
  <c r="X214" i="2" a="1"/>
  <c r="X214" i="2" s="1"/>
  <c r="AA214" i="2" a="1"/>
  <c r="AA214" i="2" s="1"/>
  <c r="AD214" i="2" a="1"/>
  <c r="AD214" i="2" s="1"/>
  <c r="I214" i="2" a="1"/>
  <c r="I214" i="2" s="1"/>
  <c r="O214" i="2" a="1"/>
  <c r="O214" i="2" s="1"/>
  <c r="R214" i="2" a="1"/>
  <c r="R214" i="2" s="1"/>
  <c r="U214" i="2" a="1"/>
  <c r="U214" i="2" s="1"/>
  <c r="Y214" i="2" a="1"/>
  <c r="Y214" i="2" s="1"/>
  <c r="AE214" i="2" a="1"/>
  <c r="AE214" i="2" s="1"/>
  <c r="L214" i="2" a="1"/>
  <c r="L214" i="2" s="1"/>
  <c r="P214" i="2" a="1"/>
  <c r="P214" i="2" s="1"/>
  <c r="S214" i="2" a="1"/>
  <c r="S214" i="2" s="1"/>
  <c r="V214" i="2" a="1"/>
  <c r="V214" i="2" s="1"/>
  <c r="AB214" i="2" a="1"/>
  <c r="AB214" i="2" s="1"/>
  <c r="AF214" i="2" a="1"/>
  <c r="AF214" i="2" s="1"/>
  <c r="G214" i="2" a="1"/>
  <c r="G214" i="2" s="1"/>
  <c r="AG214" i="2" a="1"/>
  <c r="AG214" i="2" s="1"/>
  <c r="G212" i="2" a="1"/>
  <c r="G212" i="2" s="1"/>
  <c r="J212" i="2" a="1"/>
  <c r="J212" i="2" s="1"/>
  <c r="M212" i="2" a="1"/>
  <c r="M212" i="2" s="1"/>
  <c r="T212" i="2" a="1"/>
  <c r="T212" i="2" s="1"/>
  <c r="W212" i="2" a="1"/>
  <c r="W212" i="2" s="1"/>
  <c r="Z212" i="2" a="1"/>
  <c r="Z212" i="2" s="1"/>
  <c r="AC212" i="2" a="1"/>
  <c r="AC212" i="2" s="1"/>
  <c r="H212" i="2" a="1"/>
  <c r="H212" i="2" s="1"/>
  <c r="K212" i="2" a="1"/>
  <c r="K212" i="2" s="1"/>
  <c r="N212" i="2" a="1"/>
  <c r="N212" i="2" s="1"/>
  <c r="Q212" i="2" a="1"/>
  <c r="Q212" i="2" s="1"/>
  <c r="X212" i="2" a="1"/>
  <c r="X212" i="2" s="1"/>
  <c r="AA212" i="2" a="1"/>
  <c r="AA212" i="2" s="1"/>
  <c r="AD212" i="2" a="1"/>
  <c r="AD212" i="2" s="1"/>
  <c r="AG212" i="2" a="1"/>
  <c r="AG212" i="2" s="1"/>
  <c r="L212" i="2" a="1"/>
  <c r="L212" i="2" s="1"/>
  <c r="O212" i="2" a="1"/>
  <c r="O212" i="2" s="1"/>
  <c r="R212" i="2" a="1"/>
  <c r="R212" i="2" s="1"/>
  <c r="U212" i="2" a="1"/>
  <c r="U212" i="2" s="1"/>
  <c r="AB212" i="2" a="1"/>
  <c r="AB212" i="2" s="1"/>
  <c r="AE212" i="2" a="1"/>
  <c r="AE212" i="2" s="1"/>
  <c r="I212" i="2" a="1"/>
  <c r="I212" i="2" s="1"/>
  <c r="V212" i="2" a="1"/>
  <c r="V212" i="2" s="1"/>
  <c r="J210" i="2" a="1"/>
  <c r="J210" i="2" s="1"/>
  <c r="M210" i="2" a="1"/>
  <c r="M210" i="2" s="1"/>
  <c r="P210" i="2" a="1"/>
  <c r="P210" i="2" s="1"/>
  <c r="S210" i="2" a="1"/>
  <c r="S210" i="2" s="1"/>
  <c r="Z210" i="2" a="1"/>
  <c r="Z210" i="2" s="1"/>
  <c r="AC210" i="2" a="1"/>
  <c r="AC210" i="2" s="1"/>
  <c r="AF210" i="2" a="1"/>
  <c r="AF210" i="2" s="1"/>
  <c r="G210" i="2" a="1"/>
  <c r="G210" i="2" s="1"/>
  <c r="N210" i="2" a="1"/>
  <c r="N210" i="2" s="1"/>
  <c r="Q210" i="2" a="1"/>
  <c r="Q210" i="2" s="1"/>
  <c r="T210" i="2" a="1"/>
  <c r="T210" i="2" s="1"/>
  <c r="W210" i="2" a="1"/>
  <c r="W210" i="2" s="1"/>
  <c r="AD210" i="2" a="1"/>
  <c r="AD210" i="2" s="1"/>
  <c r="AG210" i="2" a="1"/>
  <c r="AG210" i="2" s="1"/>
  <c r="H210" i="2" a="1"/>
  <c r="H210" i="2" s="1"/>
  <c r="K210" i="2" a="1"/>
  <c r="K210" i="2" s="1"/>
  <c r="R210" i="2" a="1"/>
  <c r="R210" i="2" s="1"/>
  <c r="U210" i="2" a="1"/>
  <c r="U210" i="2" s="1"/>
  <c r="X210" i="2" a="1"/>
  <c r="X210" i="2" s="1"/>
  <c r="AA210" i="2" a="1"/>
  <c r="AA210" i="2" s="1"/>
  <c r="L210" i="2" a="1"/>
  <c r="L210" i="2" s="1"/>
  <c r="Y210" i="2" a="1"/>
  <c r="Y210" i="2" s="1"/>
  <c r="I208" i="2" a="1"/>
  <c r="I208" i="2" s="1"/>
  <c r="P208" i="2" a="1"/>
  <c r="P208" i="2" s="1"/>
  <c r="T208" i="2" a="1"/>
  <c r="T208" i="2" s="1"/>
  <c r="W208" i="2" a="1"/>
  <c r="W208" i="2" s="1"/>
  <c r="AA208" i="2" a="1"/>
  <c r="AA208" i="2" s="1"/>
  <c r="AD208" i="2" a="1"/>
  <c r="AD208" i="2" s="1"/>
  <c r="J208" i="2" a="1"/>
  <c r="J208" i="2" s="1"/>
  <c r="M208" i="2" a="1"/>
  <c r="M208" i="2" s="1"/>
  <c r="Q208" i="2" a="1"/>
  <c r="Q208" i="2" s="1"/>
  <c r="X208" i="2" a="1"/>
  <c r="X208" i="2" s="1"/>
  <c r="AB208" i="2" a="1"/>
  <c r="AB208" i="2" s="1"/>
  <c r="AE208" i="2" a="1"/>
  <c r="AE208" i="2" s="1"/>
  <c r="G208" i="2" a="1"/>
  <c r="G208" i="2" s="1"/>
  <c r="K208" i="2" a="1"/>
  <c r="K208" i="2" s="1"/>
  <c r="N208" i="2" a="1"/>
  <c r="N208" i="2" s="1"/>
  <c r="R208" i="2" a="1"/>
  <c r="R208" i="2" s="1"/>
  <c r="U208" i="2" a="1"/>
  <c r="U208" i="2" s="1"/>
  <c r="Y208" i="2" a="1"/>
  <c r="Y208" i="2" s="1"/>
  <c r="AF208" i="2" a="1"/>
  <c r="AF208" i="2" s="1"/>
  <c r="L208" i="2" a="1"/>
  <c r="L208" i="2" s="1"/>
  <c r="Z208" i="2" a="1"/>
  <c r="Z208" i="2" s="1"/>
  <c r="J206" i="2" a="1"/>
  <c r="J206" i="2" s="1"/>
  <c r="M206" i="2" a="1"/>
  <c r="M206" i="2" s="1"/>
  <c r="Q206" i="2" a="1"/>
  <c r="Q206" i="2" s="1"/>
  <c r="T206" i="2" a="1"/>
  <c r="T206" i="2" s="1"/>
  <c r="X206" i="2" a="1"/>
  <c r="X206" i="2" s="1"/>
  <c r="AA206" i="2" a="1"/>
  <c r="AA206" i="2" s="1"/>
  <c r="AE206" i="2" a="1"/>
  <c r="AE206" i="2" s="1"/>
  <c r="G206" i="2" a="1"/>
  <c r="G206" i="2" s="1"/>
  <c r="N206" i="2" a="1"/>
  <c r="N206" i="2" s="1"/>
  <c r="R206" i="2" a="1"/>
  <c r="R206" i="2" s="1"/>
  <c r="U206" i="2" a="1"/>
  <c r="U206" i="2" s="1"/>
  <c r="Y206" i="2" a="1"/>
  <c r="Y206" i="2" s="1"/>
  <c r="AB206" i="2" a="1"/>
  <c r="AB206" i="2" s="1"/>
  <c r="AF206" i="2" a="1"/>
  <c r="AF206" i="2" s="1"/>
  <c r="H206" i="2" a="1"/>
  <c r="H206" i="2" s="1"/>
  <c r="K206" i="2" a="1"/>
  <c r="K206" i="2" s="1"/>
  <c r="O206" i="2" a="1"/>
  <c r="O206" i="2" s="1"/>
  <c r="V206" i="2" a="1"/>
  <c r="V206" i="2" s="1"/>
  <c r="Z206" i="2" a="1"/>
  <c r="Z206" i="2" s="1"/>
  <c r="AC206" i="2" a="1"/>
  <c r="AC206" i="2" s="1"/>
  <c r="AG206" i="2" a="1"/>
  <c r="AG206" i="2" s="1"/>
  <c r="S206" i="2" a="1"/>
  <c r="S206" i="2" s="1"/>
  <c r="I206" i="2" a="1"/>
  <c r="I206" i="2" s="1"/>
  <c r="W206" i="2" a="1"/>
  <c r="W206" i="2" s="1"/>
  <c r="G204" i="2" a="1"/>
  <c r="G204" i="2" s="1"/>
  <c r="J204" i="2" a="1"/>
  <c r="J204" i="2" s="1"/>
  <c r="N204" i="2" a="1"/>
  <c r="N204" i="2" s="1"/>
  <c r="Q204" i="2" a="1"/>
  <c r="Q204" i="2" s="1"/>
  <c r="U204" i="2" a="1"/>
  <c r="U204" i="2" s="1"/>
  <c r="AB204" i="2" a="1"/>
  <c r="AB204" i="2" s="1"/>
  <c r="AF204" i="2" a="1"/>
  <c r="AF204" i="2" s="1"/>
  <c r="H204" i="2" a="1"/>
  <c r="H204" i="2" s="1"/>
  <c r="K204" i="2" a="1"/>
  <c r="K204" i="2" s="1"/>
  <c r="O204" i="2" a="1"/>
  <c r="O204" i="2" s="1"/>
  <c r="R204" i="2" a="1"/>
  <c r="R204" i="2" s="1"/>
  <c r="V204" i="2" a="1"/>
  <c r="V204" i="2" s="1"/>
  <c r="Y204" i="2" a="1"/>
  <c r="Y204" i="2" s="1"/>
  <c r="AC204" i="2" a="1"/>
  <c r="AC204" i="2" s="1"/>
  <c r="L204" i="2" a="1"/>
  <c r="L204" i="2" s="1"/>
  <c r="P204" i="2" a="1"/>
  <c r="P204" i="2" s="1"/>
  <c r="S204" i="2" a="1"/>
  <c r="S204" i="2" s="1"/>
  <c r="W204" i="2" a="1"/>
  <c r="W204" i="2" s="1"/>
  <c r="Z204" i="2" a="1"/>
  <c r="Z204" i="2" s="1"/>
  <c r="AD204" i="2" a="1"/>
  <c r="AD204" i="2" s="1"/>
  <c r="AG204" i="2" a="1"/>
  <c r="AG204" i="2" s="1"/>
  <c r="AE204" i="2" a="1"/>
  <c r="AE204" i="2" s="1"/>
  <c r="T204" i="2" a="1"/>
  <c r="T204" i="2" s="1"/>
  <c r="G202" i="2" a="1"/>
  <c r="G202" i="2" s="1"/>
  <c r="K202" i="2" a="1"/>
  <c r="K202" i="2" s="1"/>
  <c r="R202" i="2" a="1"/>
  <c r="R202" i="2" s="1"/>
  <c r="V202" i="2" a="1"/>
  <c r="V202" i="2" s="1"/>
  <c r="Y202" i="2" a="1"/>
  <c r="Y202" i="2" s="1"/>
  <c r="AC202" i="2" a="1"/>
  <c r="AC202" i="2" s="1"/>
  <c r="AF202" i="2" a="1"/>
  <c r="AF202" i="2" s="1"/>
  <c r="H202" i="2" a="1"/>
  <c r="H202" i="2" s="1"/>
  <c r="L202" i="2" a="1"/>
  <c r="L202" i="2" s="1"/>
  <c r="O202" i="2" a="1"/>
  <c r="O202" i="2" s="1"/>
  <c r="S202" i="2" a="1"/>
  <c r="S202" i="2" s="1"/>
  <c r="Z202" i="2" a="1"/>
  <c r="Z202" i="2" s="1"/>
  <c r="AD202" i="2" a="1"/>
  <c r="AD202" i="2" s="1"/>
  <c r="AG202" i="2" a="1"/>
  <c r="AG202" i="2" s="1"/>
  <c r="I202" i="2" a="1"/>
  <c r="I202" i="2" s="1"/>
  <c r="M202" i="2" a="1"/>
  <c r="M202" i="2" s="1"/>
  <c r="P202" i="2" a="1"/>
  <c r="P202" i="2" s="1"/>
  <c r="T202" i="2" a="1"/>
  <c r="T202" i="2" s="1"/>
  <c r="W202" i="2" a="1"/>
  <c r="W202" i="2" s="1"/>
  <c r="AA202" i="2" a="1"/>
  <c r="AA202" i="2" s="1"/>
  <c r="N202" i="2" a="1"/>
  <c r="N202" i="2" s="1"/>
  <c r="AB202" i="2" a="1"/>
  <c r="AB202" i="2" s="1"/>
  <c r="Q202" i="2" a="1"/>
  <c r="Q202" i="2" s="1"/>
  <c r="AE202" i="2" a="1"/>
  <c r="AE202" i="2" s="1"/>
  <c r="L200" i="2" a="1"/>
  <c r="L200" i="2" s="1"/>
  <c r="O200" i="2" a="1"/>
  <c r="O200" i="2" s="1"/>
  <c r="R200" i="2" a="1"/>
  <c r="R200" i="2" s="1"/>
  <c r="U200" i="2" a="1"/>
  <c r="U200" i="2" s="1"/>
  <c r="AB200" i="2" a="1"/>
  <c r="AB200" i="2" s="1"/>
  <c r="AE200" i="2" a="1"/>
  <c r="AE200" i="2" s="1"/>
  <c r="I200" i="2" a="1"/>
  <c r="I200" i="2" s="1"/>
  <c r="P200" i="2" a="1"/>
  <c r="P200" i="2" s="1"/>
  <c r="S200" i="2" a="1"/>
  <c r="S200" i="2" s="1"/>
  <c r="V200" i="2" a="1"/>
  <c r="V200" i="2" s="1"/>
  <c r="Y200" i="2" a="1"/>
  <c r="Y200" i="2" s="1"/>
  <c r="AF200" i="2" a="1"/>
  <c r="AF200" i="2" s="1"/>
  <c r="G200" i="2" a="1"/>
  <c r="G200" i="2" s="1"/>
  <c r="J200" i="2" a="1"/>
  <c r="J200" i="2" s="1"/>
  <c r="M200" i="2" a="1"/>
  <c r="M200" i="2" s="1"/>
  <c r="T200" i="2" a="1"/>
  <c r="T200" i="2" s="1"/>
  <c r="W200" i="2" a="1"/>
  <c r="W200" i="2" s="1"/>
  <c r="Z200" i="2" a="1"/>
  <c r="Z200" i="2" s="1"/>
  <c r="AC200" i="2" a="1"/>
  <c r="AC200" i="2" s="1"/>
  <c r="N200" i="2" a="1"/>
  <c r="N200" i="2" s="1"/>
  <c r="AA200" i="2" a="1"/>
  <c r="AA200" i="2" s="1"/>
  <c r="Q200" i="2" a="1"/>
  <c r="Q200" i="2" s="1"/>
  <c r="AD200" i="2" a="1"/>
  <c r="AD200" i="2" s="1"/>
  <c r="L198" i="2" a="1"/>
  <c r="L198" i="2" s="1"/>
  <c r="O198" i="2" a="1"/>
  <c r="O198" i="2" s="1"/>
  <c r="R198" i="2" a="1"/>
  <c r="R198" i="2" s="1"/>
  <c r="U198" i="2" a="1"/>
  <c r="U198" i="2" s="1"/>
  <c r="AB198" i="2" a="1"/>
  <c r="AB198" i="2" s="1"/>
  <c r="AE198" i="2" a="1"/>
  <c r="AE198" i="2" s="1"/>
  <c r="I198" i="2" a="1"/>
  <c r="I198" i="2" s="1"/>
  <c r="P198" i="2" a="1"/>
  <c r="P198" i="2" s="1"/>
  <c r="S198" i="2" a="1"/>
  <c r="S198" i="2" s="1"/>
  <c r="V198" i="2" a="1"/>
  <c r="V198" i="2" s="1"/>
  <c r="Y198" i="2" a="1"/>
  <c r="Y198" i="2" s="1"/>
  <c r="AF198" i="2" a="1"/>
  <c r="AF198" i="2" s="1"/>
  <c r="G198" i="2" a="1"/>
  <c r="G198" i="2" s="1"/>
  <c r="J198" i="2" a="1"/>
  <c r="J198" i="2" s="1"/>
  <c r="M198" i="2" a="1"/>
  <c r="M198" i="2" s="1"/>
  <c r="T198" i="2" a="1"/>
  <c r="T198" i="2" s="1"/>
  <c r="W198" i="2" a="1"/>
  <c r="W198" i="2" s="1"/>
  <c r="Z198" i="2" a="1"/>
  <c r="Z198" i="2" s="1"/>
  <c r="AC198" i="2" a="1"/>
  <c r="AC198" i="2" s="1"/>
  <c r="Q198" i="2" a="1"/>
  <c r="Q198" i="2" s="1"/>
  <c r="AD198" i="2" a="1"/>
  <c r="AD198" i="2" s="1"/>
  <c r="H198" i="2" a="1"/>
  <c r="H198" i="2" s="1"/>
  <c r="AG198" i="2" a="1"/>
  <c r="AG198" i="2" s="1"/>
  <c r="H196" i="2" a="1"/>
  <c r="H196" i="2" s="1"/>
  <c r="K196" i="2" a="1"/>
  <c r="K196" i="2" s="1"/>
  <c r="R196" i="2" a="1"/>
  <c r="R196" i="2" s="1"/>
  <c r="U196" i="2" a="1"/>
  <c r="U196" i="2" s="1"/>
  <c r="X196" i="2" a="1"/>
  <c r="X196" i="2" s="1"/>
  <c r="AA196" i="2" a="1"/>
  <c r="AA196" i="2" s="1"/>
  <c r="I196" i="2" a="1"/>
  <c r="I196" i="2" s="1"/>
  <c r="L196" i="2" a="1"/>
  <c r="L196" i="2" s="1"/>
  <c r="O196" i="2" a="1"/>
  <c r="O196" i="2" s="1"/>
  <c r="V196" i="2" a="1"/>
  <c r="V196" i="2" s="1"/>
  <c r="Y196" i="2" a="1"/>
  <c r="Y196" i="2" s="1"/>
  <c r="AB196" i="2" a="1"/>
  <c r="AB196" i="2" s="1"/>
  <c r="AE196" i="2" a="1"/>
  <c r="AE196" i="2" s="1"/>
  <c r="J196" i="2" a="1"/>
  <c r="J196" i="2" s="1"/>
  <c r="M196" i="2" a="1"/>
  <c r="M196" i="2" s="1"/>
  <c r="P196" i="2" a="1"/>
  <c r="P196" i="2" s="1"/>
  <c r="S196" i="2" a="1"/>
  <c r="S196" i="2" s="1"/>
  <c r="Z196" i="2" a="1"/>
  <c r="Z196" i="2" s="1"/>
  <c r="AC196" i="2" a="1"/>
  <c r="AC196" i="2" s="1"/>
  <c r="AF196" i="2" a="1"/>
  <c r="AF196" i="2" s="1"/>
  <c r="G196" i="2" a="1"/>
  <c r="G196" i="2" s="1"/>
  <c r="T196" i="2" a="1"/>
  <c r="T196" i="2" s="1"/>
  <c r="AG196" i="2" a="1"/>
  <c r="AG196" i="2" s="1"/>
  <c r="W196" i="2" a="1"/>
  <c r="W196" i="2" s="1"/>
  <c r="H194" i="2" a="1"/>
  <c r="H194" i="2" s="1"/>
  <c r="K194" i="2" a="1"/>
  <c r="K194" i="2" s="1"/>
  <c r="N194" i="2" a="1"/>
  <c r="N194" i="2" s="1"/>
  <c r="Q194" i="2" a="1"/>
  <c r="Q194" i="2" s="1"/>
  <c r="X194" i="2" a="1"/>
  <c r="X194" i="2" s="1"/>
  <c r="AA194" i="2" a="1"/>
  <c r="AA194" i="2" s="1"/>
  <c r="AD194" i="2" a="1"/>
  <c r="AD194" i="2" s="1"/>
  <c r="AG194" i="2" a="1"/>
  <c r="AG194" i="2" s="1"/>
  <c r="L194" i="2" a="1"/>
  <c r="L194" i="2" s="1"/>
  <c r="O194" i="2" a="1"/>
  <c r="O194" i="2" s="1"/>
  <c r="R194" i="2" a="1"/>
  <c r="R194" i="2" s="1"/>
  <c r="U194" i="2" a="1"/>
  <c r="U194" i="2" s="1"/>
  <c r="AB194" i="2" a="1"/>
  <c r="AB194" i="2" s="1"/>
  <c r="AE194" i="2" a="1"/>
  <c r="AE194" i="2" s="1"/>
  <c r="I194" i="2" a="1"/>
  <c r="I194" i="2" s="1"/>
  <c r="P194" i="2" a="1"/>
  <c r="P194" i="2" s="1"/>
  <c r="S194" i="2" a="1"/>
  <c r="S194" i="2" s="1"/>
  <c r="V194" i="2" a="1"/>
  <c r="V194" i="2" s="1"/>
  <c r="Y194" i="2" a="1"/>
  <c r="Y194" i="2" s="1"/>
  <c r="AF194" i="2" a="1"/>
  <c r="AF194" i="2" s="1"/>
  <c r="J194" i="2" a="1"/>
  <c r="J194" i="2" s="1"/>
  <c r="W194" i="2" a="1"/>
  <c r="W194" i="2" s="1"/>
  <c r="M194" i="2" a="1"/>
  <c r="M194" i="2" s="1"/>
  <c r="Z194" i="2" a="1"/>
  <c r="Z194" i="2" s="1"/>
  <c r="G192" i="2" a="1"/>
  <c r="G192" i="2" s="1"/>
  <c r="N192" i="2" a="1"/>
  <c r="N192" i="2" s="1"/>
  <c r="Q192" i="2" a="1"/>
  <c r="Q192" i="2" s="1"/>
  <c r="T192" i="2" a="1"/>
  <c r="T192" i="2" s="1"/>
  <c r="W192" i="2" a="1"/>
  <c r="W192" i="2" s="1"/>
  <c r="AD192" i="2" a="1"/>
  <c r="AD192" i="2" s="1"/>
  <c r="AG192" i="2" a="1"/>
  <c r="AG192" i="2" s="1"/>
  <c r="H192" i="2" a="1"/>
  <c r="H192" i="2" s="1"/>
  <c r="K192" i="2" a="1"/>
  <c r="K192" i="2" s="1"/>
  <c r="R192" i="2" a="1"/>
  <c r="R192" i="2" s="1"/>
  <c r="U192" i="2" a="1"/>
  <c r="U192" i="2" s="1"/>
  <c r="X192" i="2" a="1"/>
  <c r="X192" i="2" s="1"/>
  <c r="AA192" i="2" a="1"/>
  <c r="AA192" i="2" s="1"/>
  <c r="I192" i="2" a="1"/>
  <c r="I192" i="2" s="1"/>
  <c r="L192" i="2" a="1"/>
  <c r="L192" i="2" s="1"/>
  <c r="O192" i="2" a="1"/>
  <c r="O192" i="2" s="1"/>
  <c r="V192" i="2" a="1"/>
  <c r="V192" i="2" s="1"/>
  <c r="Y192" i="2" a="1"/>
  <c r="Y192" i="2" s="1"/>
  <c r="AB192" i="2" a="1"/>
  <c r="AB192" i="2" s="1"/>
  <c r="AE192" i="2" a="1"/>
  <c r="AE192" i="2" s="1"/>
  <c r="M192" i="2" a="1"/>
  <c r="M192" i="2" s="1"/>
  <c r="Z192" i="2" a="1"/>
  <c r="Z192" i="2" s="1"/>
  <c r="P192" i="2" a="1"/>
  <c r="P192" i="2" s="1"/>
  <c r="AC192" i="2" a="1"/>
  <c r="AC192" i="2" s="1"/>
  <c r="G190" i="2" a="1"/>
  <c r="G190" i="2" s="1"/>
  <c r="J190" i="2" a="1"/>
  <c r="J190" i="2" s="1"/>
  <c r="M190" i="2" a="1"/>
  <c r="M190" i="2" s="1"/>
  <c r="T190" i="2" a="1"/>
  <c r="T190" i="2" s="1"/>
  <c r="W190" i="2" a="1"/>
  <c r="W190" i="2" s="1"/>
  <c r="Z190" i="2" a="1"/>
  <c r="Z190" i="2" s="1"/>
  <c r="AC190" i="2" a="1"/>
  <c r="AC190" i="2" s="1"/>
  <c r="H190" i="2" a="1"/>
  <c r="H190" i="2" s="1"/>
  <c r="K190" i="2" a="1"/>
  <c r="K190" i="2" s="1"/>
  <c r="N190" i="2" a="1"/>
  <c r="N190" i="2" s="1"/>
  <c r="Q190" i="2" a="1"/>
  <c r="Q190" i="2" s="1"/>
  <c r="X190" i="2" a="1"/>
  <c r="X190" i="2" s="1"/>
  <c r="AA190" i="2" a="1"/>
  <c r="AA190" i="2" s="1"/>
  <c r="AD190" i="2" a="1"/>
  <c r="AD190" i="2" s="1"/>
  <c r="AG190" i="2" a="1"/>
  <c r="AG190" i="2" s="1"/>
  <c r="L190" i="2" a="1"/>
  <c r="L190" i="2" s="1"/>
  <c r="O190" i="2" a="1"/>
  <c r="O190" i="2" s="1"/>
  <c r="R190" i="2" a="1"/>
  <c r="R190" i="2" s="1"/>
  <c r="U190" i="2" a="1"/>
  <c r="U190" i="2" s="1"/>
  <c r="AB190" i="2" a="1"/>
  <c r="AB190" i="2" s="1"/>
  <c r="AE190" i="2" a="1"/>
  <c r="AE190" i="2" s="1"/>
  <c r="P190" i="2" a="1"/>
  <c r="P190" i="2" s="1"/>
  <c r="S190" i="2" a="1"/>
  <c r="S190" i="2" s="1"/>
  <c r="AF190" i="2" a="1"/>
  <c r="AF190" i="2" s="1"/>
  <c r="J188" i="2" a="1"/>
  <c r="J188" i="2" s="1"/>
  <c r="M188" i="2" a="1"/>
  <c r="M188" i="2" s="1"/>
  <c r="P188" i="2" a="1"/>
  <c r="P188" i="2" s="1"/>
  <c r="S188" i="2" a="1"/>
  <c r="S188" i="2" s="1"/>
  <c r="Z188" i="2" a="1"/>
  <c r="Z188" i="2" s="1"/>
  <c r="AC188" i="2" a="1"/>
  <c r="AC188" i="2" s="1"/>
  <c r="AF188" i="2" a="1"/>
  <c r="AF188" i="2" s="1"/>
  <c r="G188" i="2" a="1"/>
  <c r="G188" i="2" s="1"/>
  <c r="N188" i="2" a="1"/>
  <c r="N188" i="2" s="1"/>
  <c r="Q188" i="2" a="1"/>
  <c r="Q188" i="2" s="1"/>
  <c r="T188" i="2" a="1"/>
  <c r="T188" i="2" s="1"/>
  <c r="W188" i="2" a="1"/>
  <c r="W188" i="2" s="1"/>
  <c r="AD188" i="2" a="1"/>
  <c r="AD188" i="2" s="1"/>
  <c r="AG188" i="2" a="1"/>
  <c r="AG188" i="2" s="1"/>
  <c r="H188" i="2" a="1"/>
  <c r="H188" i="2" s="1"/>
  <c r="K188" i="2" a="1"/>
  <c r="K188" i="2" s="1"/>
  <c r="R188" i="2" a="1"/>
  <c r="R188" i="2" s="1"/>
  <c r="U188" i="2" a="1"/>
  <c r="U188" i="2" s="1"/>
  <c r="X188" i="2" a="1"/>
  <c r="X188" i="2" s="1"/>
  <c r="AA188" i="2" a="1"/>
  <c r="AA188" i="2" s="1"/>
  <c r="AE188" i="2" a="1"/>
  <c r="AE188" i="2" s="1"/>
  <c r="I188" i="2" a="1"/>
  <c r="I188" i="2" s="1"/>
  <c r="V188" i="2" a="1"/>
  <c r="V188" i="2" s="1"/>
  <c r="I186" i="2" a="1"/>
  <c r="I186" i="2" s="1"/>
  <c r="P186" i="2" a="1"/>
  <c r="P186" i="2" s="1"/>
  <c r="S186" i="2" a="1"/>
  <c r="S186" i="2" s="1"/>
  <c r="V186" i="2" a="1"/>
  <c r="V186" i="2" s="1"/>
  <c r="Y186" i="2" a="1"/>
  <c r="Y186" i="2" s="1"/>
  <c r="AF186" i="2" a="1"/>
  <c r="AF186" i="2" s="1"/>
  <c r="G186" i="2" a="1"/>
  <c r="G186" i="2" s="1"/>
  <c r="J186" i="2" a="1"/>
  <c r="J186" i="2" s="1"/>
  <c r="M186" i="2" a="1"/>
  <c r="M186" i="2" s="1"/>
  <c r="T186" i="2" a="1"/>
  <c r="T186" i="2" s="1"/>
  <c r="W186" i="2" a="1"/>
  <c r="W186" i="2" s="1"/>
  <c r="Z186" i="2" a="1"/>
  <c r="Z186" i="2" s="1"/>
  <c r="AC186" i="2" a="1"/>
  <c r="AC186" i="2" s="1"/>
  <c r="H186" i="2" a="1"/>
  <c r="H186" i="2" s="1"/>
  <c r="K186" i="2" a="1"/>
  <c r="K186" i="2" s="1"/>
  <c r="N186" i="2" a="1"/>
  <c r="N186" i="2" s="1"/>
  <c r="Q186" i="2" a="1"/>
  <c r="Q186" i="2" s="1"/>
  <c r="X186" i="2" a="1"/>
  <c r="X186" i="2" s="1"/>
  <c r="AA186" i="2" a="1"/>
  <c r="AA186" i="2" s="1"/>
  <c r="AD186" i="2" a="1"/>
  <c r="AD186" i="2" s="1"/>
  <c r="AG186" i="2" a="1"/>
  <c r="AG186" i="2" s="1"/>
  <c r="U186" i="2" a="1"/>
  <c r="U186" i="2" s="1"/>
  <c r="L186" i="2" a="1"/>
  <c r="L186" i="2" s="1"/>
  <c r="I184" i="2" a="1"/>
  <c r="I184" i="2" s="1"/>
  <c r="L184" i="2" a="1"/>
  <c r="L184" i="2" s="1"/>
  <c r="O184" i="2" a="1"/>
  <c r="O184" i="2" s="1"/>
  <c r="V184" i="2" a="1"/>
  <c r="V184" i="2" s="1"/>
  <c r="Y184" i="2" a="1"/>
  <c r="Y184" i="2" s="1"/>
  <c r="AB184" i="2" a="1"/>
  <c r="AB184" i="2" s="1"/>
  <c r="AE184" i="2" a="1"/>
  <c r="AE184" i="2" s="1"/>
  <c r="J184" i="2" a="1"/>
  <c r="J184" i="2" s="1"/>
  <c r="M184" i="2" a="1"/>
  <c r="M184" i="2" s="1"/>
  <c r="P184" i="2" a="1"/>
  <c r="P184" i="2" s="1"/>
  <c r="S184" i="2" a="1"/>
  <c r="S184" i="2" s="1"/>
  <c r="Z184" i="2" a="1"/>
  <c r="Z184" i="2" s="1"/>
  <c r="AC184" i="2" a="1"/>
  <c r="AC184" i="2" s="1"/>
  <c r="AF184" i="2" a="1"/>
  <c r="AF184" i="2" s="1"/>
  <c r="G184" i="2" a="1"/>
  <c r="G184" i="2" s="1"/>
  <c r="N184" i="2" a="1"/>
  <c r="N184" i="2" s="1"/>
  <c r="Q184" i="2" a="1"/>
  <c r="Q184" i="2" s="1"/>
  <c r="T184" i="2" a="1"/>
  <c r="T184" i="2" s="1"/>
  <c r="W184" i="2" a="1"/>
  <c r="W184" i="2" s="1"/>
  <c r="AD184" i="2" a="1"/>
  <c r="AD184" i="2" s="1"/>
  <c r="AG184" i="2" a="1"/>
  <c r="AG184" i="2" s="1"/>
  <c r="K184" i="2" a="1"/>
  <c r="K184" i="2" s="1"/>
  <c r="X184" i="2" a="1"/>
  <c r="X184" i="2" s="1"/>
  <c r="AA184" i="2" a="1"/>
  <c r="AA184" i="2" s="1"/>
  <c r="L182" i="2" a="1"/>
  <c r="L182" i="2" s="1"/>
  <c r="O182" i="2" a="1"/>
  <c r="O182" i="2" s="1"/>
  <c r="R182" i="2" a="1"/>
  <c r="R182" i="2" s="1"/>
  <c r="U182" i="2" a="1"/>
  <c r="U182" i="2" s="1"/>
  <c r="AB182" i="2" a="1"/>
  <c r="AB182" i="2" s="1"/>
  <c r="AE182" i="2" a="1"/>
  <c r="AE182" i="2" s="1"/>
  <c r="I182" i="2" a="1"/>
  <c r="I182" i="2" s="1"/>
  <c r="P182" i="2" a="1"/>
  <c r="P182" i="2" s="1"/>
  <c r="S182" i="2" a="1"/>
  <c r="S182" i="2" s="1"/>
  <c r="V182" i="2" a="1"/>
  <c r="V182" i="2" s="1"/>
  <c r="Y182" i="2" a="1"/>
  <c r="Y182" i="2" s="1"/>
  <c r="AF182" i="2" a="1"/>
  <c r="AF182" i="2" s="1"/>
  <c r="G182" i="2" a="1"/>
  <c r="G182" i="2" s="1"/>
  <c r="J182" i="2" a="1"/>
  <c r="J182" i="2" s="1"/>
  <c r="M182" i="2" a="1"/>
  <c r="M182" i="2" s="1"/>
  <c r="T182" i="2" a="1"/>
  <c r="T182" i="2" s="1"/>
  <c r="W182" i="2" a="1"/>
  <c r="W182" i="2" s="1"/>
  <c r="Z182" i="2" a="1"/>
  <c r="Z182" i="2" s="1"/>
  <c r="AC182" i="2" a="1"/>
  <c r="AC182" i="2" s="1"/>
  <c r="N182" i="2" a="1"/>
  <c r="N182" i="2" s="1"/>
  <c r="AA182" i="2" a="1"/>
  <c r="AA182" i="2" s="1"/>
  <c r="Q182" i="2" a="1"/>
  <c r="Q182" i="2" s="1"/>
  <c r="AD182" i="2" a="1"/>
  <c r="AD182" i="2" s="1"/>
  <c r="K182" i="2" a="1"/>
  <c r="K182" i="2" s="1"/>
  <c r="X182" i="2" a="1"/>
  <c r="X182" i="2" s="1"/>
  <c r="H180" i="2" a="1"/>
  <c r="H180" i="2" s="1"/>
  <c r="K180" i="2" a="1"/>
  <c r="K180" i="2" s="1"/>
  <c r="R180" i="2" a="1"/>
  <c r="R180" i="2" s="1"/>
  <c r="U180" i="2" a="1"/>
  <c r="U180" i="2" s="1"/>
  <c r="X180" i="2" a="1"/>
  <c r="X180" i="2" s="1"/>
  <c r="AA180" i="2" a="1"/>
  <c r="AA180" i="2" s="1"/>
  <c r="I180" i="2" a="1"/>
  <c r="I180" i="2" s="1"/>
  <c r="L180" i="2" a="1"/>
  <c r="L180" i="2" s="1"/>
  <c r="O180" i="2" a="1"/>
  <c r="O180" i="2" s="1"/>
  <c r="V180" i="2" a="1"/>
  <c r="V180" i="2" s="1"/>
  <c r="Y180" i="2" a="1"/>
  <c r="Y180" i="2" s="1"/>
  <c r="AB180" i="2" a="1"/>
  <c r="AB180" i="2" s="1"/>
  <c r="AE180" i="2" a="1"/>
  <c r="AE180" i="2" s="1"/>
  <c r="J180" i="2" a="1"/>
  <c r="J180" i="2" s="1"/>
  <c r="M180" i="2" a="1"/>
  <c r="M180" i="2" s="1"/>
  <c r="P180" i="2" a="1"/>
  <c r="P180" i="2" s="1"/>
  <c r="S180" i="2" a="1"/>
  <c r="S180" i="2" s="1"/>
  <c r="Z180" i="2" a="1"/>
  <c r="Z180" i="2" s="1"/>
  <c r="AC180" i="2" a="1"/>
  <c r="AC180" i="2" s="1"/>
  <c r="AF180" i="2" a="1"/>
  <c r="AF180" i="2" s="1"/>
  <c r="Q180" i="2" a="1"/>
  <c r="Q180" i="2" s="1"/>
  <c r="AD180" i="2" a="1"/>
  <c r="AD180" i="2" s="1"/>
  <c r="G180" i="2" a="1"/>
  <c r="G180" i="2" s="1"/>
  <c r="T180" i="2" a="1"/>
  <c r="T180" i="2" s="1"/>
  <c r="AG180" i="2" a="1"/>
  <c r="AG180" i="2" s="1"/>
  <c r="N180" i="2" a="1"/>
  <c r="N180" i="2" s="1"/>
  <c r="H178" i="2" a="1"/>
  <c r="H178" i="2" s="1"/>
  <c r="K178" i="2" a="1"/>
  <c r="K178" i="2" s="1"/>
  <c r="N178" i="2" a="1"/>
  <c r="N178" i="2" s="1"/>
  <c r="Q178" i="2" a="1"/>
  <c r="Q178" i="2" s="1"/>
  <c r="X178" i="2" a="1"/>
  <c r="X178" i="2" s="1"/>
  <c r="AA178" i="2" a="1"/>
  <c r="AA178" i="2" s="1"/>
  <c r="AD178" i="2" a="1"/>
  <c r="AD178" i="2" s="1"/>
  <c r="AG178" i="2" a="1"/>
  <c r="AG178" i="2" s="1"/>
  <c r="L178" i="2" a="1"/>
  <c r="L178" i="2" s="1"/>
  <c r="O178" i="2" a="1"/>
  <c r="O178" i="2" s="1"/>
  <c r="R178" i="2" a="1"/>
  <c r="R178" i="2" s="1"/>
  <c r="U178" i="2" a="1"/>
  <c r="U178" i="2" s="1"/>
  <c r="AB178" i="2" a="1"/>
  <c r="AB178" i="2" s="1"/>
  <c r="AE178" i="2" a="1"/>
  <c r="AE178" i="2" s="1"/>
  <c r="I178" i="2" a="1"/>
  <c r="I178" i="2" s="1"/>
  <c r="P178" i="2" a="1"/>
  <c r="P178" i="2" s="1"/>
  <c r="S178" i="2" a="1"/>
  <c r="S178" i="2" s="1"/>
  <c r="V178" i="2" a="1"/>
  <c r="V178" i="2" s="1"/>
  <c r="Y178" i="2" a="1"/>
  <c r="Y178" i="2" s="1"/>
  <c r="AF178" i="2" a="1"/>
  <c r="AF178" i="2" s="1"/>
  <c r="G178" i="2" a="1"/>
  <c r="G178" i="2" s="1"/>
  <c r="T178" i="2" a="1"/>
  <c r="T178" i="2" s="1"/>
  <c r="J178" i="2" a="1"/>
  <c r="J178" i="2" s="1"/>
  <c r="W178" i="2" a="1"/>
  <c r="W178" i="2" s="1"/>
  <c r="AC178" i="2" a="1"/>
  <c r="AC178" i="2" s="1"/>
  <c r="G176" i="2" a="1"/>
  <c r="G176" i="2" s="1"/>
  <c r="N176" i="2" a="1"/>
  <c r="N176" i="2" s="1"/>
  <c r="Q176" i="2" a="1"/>
  <c r="Q176" i="2" s="1"/>
  <c r="T176" i="2" a="1"/>
  <c r="T176" i="2" s="1"/>
  <c r="W176" i="2" a="1"/>
  <c r="W176" i="2" s="1"/>
  <c r="AD176" i="2" a="1"/>
  <c r="AD176" i="2" s="1"/>
  <c r="AG176" i="2" a="1"/>
  <c r="AG176" i="2" s="1"/>
  <c r="H176" i="2" a="1"/>
  <c r="H176" i="2" s="1"/>
  <c r="K176" i="2" a="1"/>
  <c r="K176" i="2" s="1"/>
  <c r="R176" i="2" a="1"/>
  <c r="R176" i="2" s="1"/>
  <c r="U176" i="2" a="1"/>
  <c r="U176" i="2" s="1"/>
  <c r="X176" i="2" a="1"/>
  <c r="X176" i="2" s="1"/>
  <c r="AA176" i="2" a="1"/>
  <c r="AA176" i="2" s="1"/>
  <c r="I176" i="2" a="1"/>
  <c r="I176" i="2" s="1"/>
  <c r="L176" i="2" a="1"/>
  <c r="L176" i="2" s="1"/>
  <c r="O176" i="2" a="1"/>
  <c r="O176" i="2" s="1"/>
  <c r="V176" i="2" a="1"/>
  <c r="V176" i="2" s="1"/>
  <c r="Y176" i="2" a="1"/>
  <c r="Y176" i="2" s="1"/>
  <c r="AB176" i="2" a="1"/>
  <c r="AB176" i="2" s="1"/>
  <c r="AE176" i="2" a="1"/>
  <c r="AE176" i="2" s="1"/>
  <c r="J176" i="2" a="1"/>
  <c r="J176" i="2" s="1"/>
  <c r="M176" i="2" a="1"/>
  <c r="M176" i="2" s="1"/>
  <c r="Z176" i="2" a="1"/>
  <c r="Z176" i="2" s="1"/>
  <c r="S176" i="2" a="1"/>
  <c r="S176" i="2" s="1"/>
  <c r="AF176" i="2" a="1"/>
  <c r="AF176" i="2" s="1"/>
  <c r="L174" i="2" a="1"/>
  <c r="L174" i="2" s="1"/>
  <c r="O174" i="2" a="1"/>
  <c r="O174" i="2" s="1"/>
  <c r="S174" i="2" a="1"/>
  <c r="S174" i="2" s="1"/>
  <c r="V174" i="2" a="1"/>
  <c r="V174" i="2" s="1"/>
  <c r="Z174" i="2" a="1"/>
  <c r="Z174" i="2" s="1"/>
  <c r="AC174" i="2" a="1"/>
  <c r="AC174" i="2" s="1"/>
  <c r="AG174" i="2" a="1"/>
  <c r="AG174" i="2" s="1"/>
  <c r="I174" i="2" a="1"/>
  <c r="I174" i="2" s="1"/>
  <c r="P174" i="2" a="1"/>
  <c r="P174" i="2" s="1"/>
  <c r="T174" i="2" a="1"/>
  <c r="T174" i="2" s="1"/>
  <c r="W174" i="2" a="1"/>
  <c r="W174" i="2" s="1"/>
  <c r="AA174" i="2" a="1"/>
  <c r="AA174" i="2" s="1"/>
  <c r="AD174" i="2" a="1"/>
  <c r="AD174" i="2" s="1"/>
  <c r="G174" i="2" a="1"/>
  <c r="G174" i="2" s="1"/>
  <c r="J174" i="2" a="1"/>
  <c r="J174" i="2" s="1"/>
  <c r="M174" i="2" a="1"/>
  <c r="M174" i="2" s="1"/>
  <c r="Q174" i="2" a="1"/>
  <c r="Q174" i="2" s="1"/>
  <c r="X174" i="2" a="1"/>
  <c r="X174" i="2" s="1"/>
  <c r="AB174" i="2" a="1"/>
  <c r="AB174" i="2" s="1"/>
  <c r="AE174" i="2" a="1"/>
  <c r="AE174" i="2" s="1"/>
  <c r="H174" i="2" a="1"/>
  <c r="H174" i="2" s="1"/>
  <c r="U174" i="2" a="1"/>
  <c r="U174" i="2" s="1"/>
  <c r="K174" i="2" a="1"/>
  <c r="K174" i="2" s="1"/>
  <c r="Y174" i="2" a="1"/>
  <c r="Y174" i="2" s="1"/>
  <c r="N174" i="2" a="1"/>
  <c r="N174" i="2" s="1"/>
  <c r="R174" i="2" a="1"/>
  <c r="R174" i="2" s="1"/>
  <c r="AF174" i="2" a="1"/>
  <c r="AF174" i="2" s="1"/>
  <c r="H172" i="2" a="1"/>
  <c r="H172" i="2" s="1"/>
  <c r="K172" i="2" a="1"/>
  <c r="K172" i="2" s="1"/>
  <c r="R172" i="2" a="1"/>
  <c r="R172" i="2" s="1"/>
  <c r="U172" i="2" a="1"/>
  <c r="U172" i="2" s="1"/>
  <c r="X172" i="2" a="1"/>
  <c r="X172" i="2" s="1"/>
  <c r="AA172" i="2" a="1"/>
  <c r="AA172" i="2" s="1"/>
  <c r="I172" i="2" a="1"/>
  <c r="I172" i="2" s="1"/>
  <c r="L172" i="2" a="1"/>
  <c r="L172" i="2" s="1"/>
  <c r="O172" i="2" a="1"/>
  <c r="O172" i="2" s="1"/>
  <c r="V172" i="2" a="1"/>
  <c r="V172" i="2" s="1"/>
  <c r="Y172" i="2" a="1"/>
  <c r="Y172" i="2" s="1"/>
  <c r="AB172" i="2" a="1"/>
  <c r="AB172" i="2" s="1"/>
  <c r="AE172" i="2" a="1"/>
  <c r="AE172" i="2" s="1"/>
  <c r="J172" i="2" a="1"/>
  <c r="J172" i="2" s="1"/>
  <c r="M172" i="2" a="1"/>
  <c r="M172" i="2" s="1"/>
  <c r="P172" i="2" a="1"/>
  <c r="P172" i="2" s="1"/>
  <c r="S172" i="2" a="1"/>
  <c r="S172" i="2" s="1"/>
  <c r="Z172" i="2" a="1"/>
  <c r="Z172" i="2" s="1"/>
  <c r="AC172" i="2" a="1"/>
  <c r="AC172" i="2" s="1"/>
  <c r="AF172" i="2" a="1"/>
  <c r="AF172" i="2" s="1"/>
  <c r="W172" i="2" a="1"/>
  <c r="W172" i="2" s="1"/>
  <c r="N172" i="2" a="1"/>
  <c r="N172" i="2" s="1"/>
  <c r="Q172" i="2" a="1"/>
  <c r="Q172" i="2" s="1"/>
  <c r="AD172" i="2" a="1"/>
  <c r="AD172" i="2" s="1"/>
  <c r="G172" i="2" a="1"/>
  <c r="G172" i="2" s="1"/>
  <c r="T172" i="2" a="1"/>
  <c r="T172" i="2" s="1"/>
  <c r="AG172" i="2" a="1"/>
  <c r="AG172" i="2" s="1"/>
  <c r="H170" i="2" a="1"/>
  <c r="H170" i="2" s="1"/>
  <c r="K170" i="2" a="1"/>
  <c r="K170" i="2" s="1"/>
  <c r="O170" i="2" a="1"/>
  <c r="O170" i="2" s="1"/>
  <c r="R170" i="2" a="1"/>
  <c r="R170" i="2" s="1"/>
  <c r="V170" i="2" a="1"/>
  <c r="V170" i="2" s="1"/>
  <c r="Y170" i="2" a="1"/>
  <c r="Y170" i="2" s="1"/>
  <c r="AC170" i="2" a="1"/>
  <c r="AC170" i="2" s="1"/>
  <c r="L170" i="2" a="1"/>
  <c r="L170" i="2" s="1"/>
  <c r="P170" i="2" a="1"/>
  <c r="P170" i="2" s="1"/>
  <c r="S170" i="2" a="1"/>
  <c r="S170" i="2" s="1"/>
  <c r="W170" i="2" a="1"/>
  <c r="W170" i="2" s="1"/>
  <c r="Z170" i="2" a="1"/>
  <c r="Z170" i="2" s="1"/>
  <c r="AD170" i="2" a="1"/>
  <c r="AD170" i="2" s="1"/>
  <c r="AG170" i="2" a="1"/>
  <c r="AG170" i="2" s="1"/>
  <c r="I170" i="2" a="1"/>
  <c r="I170" i="2" s="1"/>
  <c r="M170" i="2" a="1"/>
  <c r="M170" i="2" s="1"/>
  <c r="T170" i="2" a="1"/>
  <c r="T170" i="2" s="1"/>
  <c r="X170" i="2" a="1"/>
  <c r="X170" i="2" s="1"/>
  <c r="AA170" i="2" a="1"/>
  <c r="AA170" i="2" s="1"/>
  <c r="AE170" i="2" a="1"/>
  <c r="AE170" i="2" s="1"/>
  <c r="J170" i="2" a="1"/>
  <c r="J170" i="2" s="1"/>
  <c r="N170" i="2" a="1"/>
  <c r="N170" i="2" s="1"/>
  <c r="AB170" i="2" a="1"/>
  <c r="AB170" i="2" s="1"/>
  <c r="Q170" i="2" a="1"/>
  <c r="Q170" i="2" s="1"/>
  <c r="AF170" i="2" a="1"/>
  <c r="AF170" i="2" s="1"/>
  <c r="G170" i="2" a="1"/>
  <c r="G170" i="2" s="1"/>
  <c r="U170" i="2" a="1"/>
  <c r="U170" i="2" s="1"/>
  <c r="H168" i="2" a="1"/>
  <c r="H168" i="2" s="1"/>
  <c r="K168" i="2" a="1"/>
  <c r="K168" i="2" s="1"/>
  <c r="R168" i="2" a="1"/>
  <c r="R168" i="2" s="1"/>
  <c r="U168" i="2" a="1"/>
  <c r="U168" i="2" s="1"/>
  <c r="X168" i="2" a="1"/>
  <c r="X168" i="2" s="1"/>
  <c r="AA168" i="2" a="1"/>
  <c r="AA168" i="2" s="1"/>
  <c r="I168" i="2" a="1"/>
  <c r="I168" i="2" s="1"/>
  <c r="L168" i="2" a="1"/>
  <c r="L168" i="2" s="1"/>
  <c r="O168" i="2" a="1"/>
  <c r="O168" i="2" s="1"/>
  <c r="V168" i="2" a="1"/>
  <c r="V168" i="2" s="1"/>
  <c r="Y168" i="2" a="1"/>
  <c r="Y168" i="2" s="1"/>
  <c r="AB168" i="2" a="1"/>
  <c r="AB168" i="2" s="1"/>
  <c r="AE168" i="2" a="1"/>
  <c r="AE168" i="2" s="1"/>
  <c r="J168" i="2" a="1"/>
  <c r="J168" i="2" s="1"/>
  <c r="M168" i="2" a="1"/>
  <c r="M168" i="2" s="1"/>
  <c r="P168" i="2" a="1"/>
  <c r="P168" i="2" s="1"/>
  <c r="S168" i="2" a="1"/>
  <c r="S168" i="2" s="1"/>
  <c r="Z168" i="2" a="1"/>
  <c r="Z168" i="2" s="1"/>
  <c r="AC168" i="2" a="1"/>
  <c r="AC168" i="2" s="1"/>
  <c r="AF168" i="2" a="1"/>
  <c r="AF168" i="2" s="1"/>
  <c r="W168" i="2" a="1"/>
  <c r="W168" i="2" s="1"/>
  <c r="N168" i="2" a="1"/>
  <c r="N168" i="2" s="1"/>
  <c r="Q168" i="2" a="1"/>
  <c r="Q168" i="2" s="1"/>
  <c r="AD168" i="2" a="1"/>
  <c r="AD168" i="2" s="1"/>
  <c r="G168" i="2" a="1"/>
  <c r="G168" i="2" s="1"/>
  <c r="T168" i="2" a="1"/>
  <c r="T168" i="2" s="1"/>
  <c r="AG168" i="2" a="1"/>
  <c r="AG168" i="2" s="1"/>
  <c r="G166" i="2" a="1"/>
  <c r="G166" i="2" s="1"/>
  <c r="J166" i="2" a="1"/>
  <c r="J166" i="2" s="1"/>
  <c r="N166" i="2" a="1"/>
  <c r="N166" i="2" s="1"/>
  <c r="Q166" i="2" a="1"/>
  <c r="Q166" i="2" s="1"/>
  <c r="U166" i="2" a="1"/>
  <c r="U166" i="2" s="1"/>
  <c r="AB166" i="2" a="1"/>
  <c r="AB166" i="2" s="1"/>
  <c r="AF166" i="2" a="1"/>
  <c r="AF166" i="2" s="1"/>
  <c r="H166" i="2" a="1"/>
  <c r="H166" i="2" s="1"/>
  <c r="K166" i="2" a="1"/>
  <c r="K166" i="2" s="1"/>
  <c r="O166" i="2" a="1"/>
  <c r="O166" i="2" s="1"/>
  <c r="R166" i="2" a="1"/>
  <c r="R166" i="2" s="1"/>
  <c r="V166" i="2" a="1"/>
  <c r="V166" i="2" s="1"/>
  <c r="Y166" i="2" a="1"/>
  <c r="Y166" i="2" s="1"/>
  <c r="AC166" i="2" a="1"/>
  <c r="AC166" i="2" s="1"/>
  <c r="L166" i="2" a="1"/>
  <c r="L166" i="2" s="1"/>
  <c r="P166" i="2" a="1"/>
  <c r="P166" i="2" s="1"/>
  <c r="S166" i="2" a="1"/>
  <c r="S166" i="2" s="1"/>
  <c r="W166" i="2" a="1"/>
  <c r="W166" i="2" s="1"/>
  <c r="Z166" i="2" a="1"/>
  <c r="Z166" i="2" s="1"/>
  <c r="AD166" i="2" a="1"/>
  <c r="AD166" i="2" s="1"/>
  <c r="AG166" i="2" a="1"/>
  <c r="AG166" i="2" s="1"/>
  <c r="I166" i="2" a="1"/>
  <c r="I166" i="2" s="1"/>
  <c r="X166" i="2" a="1"/>
  <c r="X166" i="2" s="1"/>
  <c r="M166" i="2" a="1"/>
  <c r="M166" i="2" s="1"/>
  <c r="AA166" i="2" a="1"/>
  <c r="AA166" i="2" s="1"/>
  <c r="AE166" i="2" a="1"/>
  <c r="AE166" i="2" s="1"/>
  <c r="T166" i="2" a="1"/>
  <c r="T166" i="2" s="1"/>
  <c r="H164" i="2" a="1"/>
  <c r="H164" i="2" s="1"/>
  <c r="K164" i="2" a="1"/>
  <c r="K164" i="2" s="1"/>
  <c r="O164" i="2" a="1"/>
  <c r="O164" i="2" s="1"/>
  <c r="V164" i="2" a="1"/>
  <c r="V164" i="2" s="1"/>
  <c r="Z164" i="2" a="1"/>
  <c r="Z164" i="2" s="1"/>
  <c r="AD164" i="2" a="1"/>
  <c r="AD164" i="2" s="1"/>
  <c r="I164" i="2" a="1"/>
  <c r="I164" i="2" s="1"/>
  <c r="L164" i="2" a="1"/>
  <c r="L164" i="2" s="1"/>
  <c r="P164" i="2" a="1"/>
  <c r="P164" i="2" s="1"/>
  <c r="S164" i="2" a="1"/>
  <c r="S164" i="2" s="1"/>
  <c r="W164" i="2" a="1"/>
  <c r="W164" i="2" s="1"/>
  <c r="AA164" i="2" a="1"/>
  <c r="AA164" i="2" s="1"/>
  <c r="AE164" i="2" a="1"/>
  <c r="AE164" i="2" s="1"/>
  <c r="J164" i="2" a="1"/>
  <c r="J164" i="2" s="1"/>
  <c r="M164" i="2" a="1"/>
  <c r="M164" i="2" s="1"/>
  <c r="Q164" i="2" a="1"/>
  <c r="Q164" i="2" s="1"/>
  <c r="T164" i="2" a="1"/>
  <c r="T164" i="2" s="1"/>
  <c r="X164" i="2" a="1"/>
  <c r="X164" i="2" s="1"/>
  <c r="AB164" i="2" a="1"/>
  <c r="AB164" i="2" s="1"/>
  <c r="AF164" i="2" a="1"/>
  <c r="AF164" i="2" s="1"/>
  <c r="R164" i="2" a="1"/>
  <c r="R164" i="2" s="1"/>
  <c r="AG164" i="2" a="1"/>
  <c r="AG164" i="2" s="1"/>
  <c r="G164" i="2" a="1"/>
  <c r="G164" i="2" s="1"/>
  <c r="U164" i="2" a="1"/>
  <c r="U164" i="2" s="1"/>
  <c r="Y164" i="2" a="1"/>
  <c r="Y164" i="2" s="1"/>
  <c r="N164" i="2" a="1"/>
  <c r="N164" i="2" s="1"/>
  <c r="AC164" i="2" a="1"/>
  <c r="AC164" i="2" s="1"/>
  <c r="J162" i="2" a="1"/>
  <c r="J162" i="2" s="1"/>
  <c r="N162" i="2" a="1"/>
  <c r="N162" i="2" s="1"/>
  <c r="R162" i="2" a="1"/>
  <c r="R162" i="2" s="1"/>
  <c r="V162" i="2" a="1"/>
  <c r="V162" i="2" s="1"/>
  <c r="Z162" i="2" a="1"/>
  <c r="Z162" i="2" s="1"/>
  <c r="AD162" i="2" a="1"/>
  <c r="AD162" i="2" s="1"/>
  <c r="AG162" i="2" a="1"/>
  <c r="AG162" i="2" s="1"/>
  <c r="G162" i="2" a="1"/>
  <c r="G162" i="2" s="1"/>
  <c r="K162" i="2" a="1"/>
  <c r="K162" i="2" s="1"/>
  <c r="O162" i="2" a="1"/>
  <c r="O162" i="2" s="1"/>
  <c r="S162" i="2" a="1"/>
  <c r="S162" i="2" s="1"/>
  <c r="W162" i="2" a="1"/>
  <c r="W162" i="2" s="1"/>
  <c r="AA162" i="2" a="1"/>
  <c r="AA162" i="2" s="1"/>
  <c r="AE162" i="2" a="1"/>
  <c r="AE162" i="2" s="1"/>
  <c r="H162" i="2" a="1"/>
  <c r="H162" i="2" s="1"/>
  <c r="L162" i="2" a="1"/>
  <c r="L162" i="2" s="1"/>
  <c r="P162" i="2" a="1"/>
  <c r="P162" i="2" s="1"/>
  <c r="T162" i="2" a="1"/>
  <c r="T162" i="2" s="1"/>
  <c r="X162" i="2" a="1"/>
  <c r="X162" i="2" s="1"/>
  <c r="AB162" i="2" a="1"/>
  <c r="AB162" i="2" s="1"/>
  <c r="AF162" i="2" a="1"/>
  <c r="AF162" i="2" s="1"/>
  <c r="M162" i="2" a="1"/>
  <c r="M162" i="2" s="1"/>
  <c r="AC162" i="2" a="1"/>
  <c r="AC162" i="2" s="1"/>
  <c r="Q162" i="2" a="1"/>
  <c r="Q162" i="2" s="1"/>
  <c r="U162" i="2" a="1"/>
  <c r="U162" i="2" s="1"/>
  <c r="I162" i="2" a="1"/>
  <c r="I162" i="2" s="1"/>
  <c r="Y162" i="2" a="1"/>
  <c r="Y162" i="2" s="1"/>
  <c r="H160" i="2" a="1"/>
  <c r="H160" i="2" s="1"/>
  <c r="L160" i="2" a="1"/>
  <c r="L160" i="2" s="1"/>
  <c r="P160" i="2" a="1"/>
  <c r="P160" i="2" s="1"/>
  <c r="T160" i="2" a="1"/>
  <c r="T160" i="2" s="1"/>
  <c r="X160" i="2" a="1"/>
  <c r="X160" i="2" s="1"/>
  <c r="AB160" i="2" a="1"/>
  <c r="AB160" i="2" s="1"/>
  <c r="AF160" i="2" a="1"/>
  <c r="AF160" i="2" s="1"/>
  <c r="I160" i="2" a="1"/>
  <c r="I160" i="2" s="1"/>
  <c r="M160" i="2" a="1"/>
  <c r="M160" i="2" s="1"/>
  <c r="Q160" i="2" a="1"/>
  <c r="Q160" i="2" s="1"/>
  <c r="U160" i="2" a="1"/>
  <c r="U160" i="2" s="1"/>
  <c r="Y160" i="2" a="1"/>
  <c r="Y160" i="2" s="1"/>
  <c r="AC160" i="2" a="1"/>
  <c r="AC160" i="2" s="1"/>
  <c r="AG160" i="2" a="1"/>
  <c r="AG160" i="2" s="1"/>
  <c r="J160" i="2" a="1"/>
  <c r="J160" i="2" s="1"/>
  <c r="N160" i="2" a="1"/>
  <c r="N160" i="2" s="1"/>
  <c r="R160" i="2" a="1"/>
  <c r="R160" i="2" s="1"/>
  <c r="V160" i="2" a="1"/>
  <c r="V160" i="2" s="1"/>
  <c r="Z160" i="2" a="1"/>
  <c r="Z160" i="2" s="1"/>
  <c r="AD160" i="2" a="1"/>
  <c r="AD160" i="2" s="1"/>
  <c r="S160" i="2" a="1"/>
  <c r="S160" i="2" s="1"/>
  <c r="G160" i="2" a="1"/>
  <c r="G160" i="2" s="1"/>
  <c r="W160" i="2" a="1"/>
  <c r="W160" i="2" s="1"/>
  <c r="K160" i="2" a="1"/>
  <c r="K160" i="2" s="1"/>
  <c r="AA160" i="2" a="1"/>
  <c r="AA160" i="2" s="1"/>
  <c r="O160" i="2" a="1"/>
  <c r="O160" i="2" s="1"/>
  <c r="AE160" i="2" a="1"/>
  <c r="AE160" i="2" s="1"/>
  <c r="J158" i="2" a="1"/>
  <c r="J158" i="2" s="1"/>
  <c r="N158" i="2" a="1"/>
  <c r="N158" i="2" s="1"/>
  <c r="R158" i="2" a="1"/>
  <c r="R158" i="2" s="1"/>
  <c r="V158" i="2" a="1"/>
  <c r="V158" i="2" s="1"/>
  <c r="Z158" i="2" a="1"/>
  <c r="Z158" i="2" s="1"/>
  <c r="AD158" i="2" a="1"/>
  <c r="AD158" i="2" s="1"/>
  <c r="G158" i="2" a="1"/>
  <c r="G158" i="2" s="1"/>
  <c r="K158" i="2" a="1"/>
  <c r="K158" i="2" s="1"/>
  <c r="O158" i="2" a="1"/>
  <c r="O158" i="2" s="1"/>
  <c r="S158" i="2" a="1"/>
  <c r="S158" i="2" s="1"/>
  <c r="W158" i="2" a="1"/>
  <c r="W158" i="2" s="1"/>
  <c r="AA158" i="2" a="1"/>
  <c r="AA158" i="2" s="1"/>
  <c r="AE158" i="2" a="1"/>
  <c r="AE158" i="2" s="1"/>
  <c r="H158" i="2" a="1"/>
  <c r="H158" i="2" s="1"/>
  <c r="L158" i="2" a="1"/>
  <c r="L158" i="2" s="1"/>
  <c r="P158" i="2" a="1"/>
  <c r="P158" i="2" s="1"/>
  <c r="T158" i="2" a="1"/>
  <c r="T158" i="2" s="1"/>
  <c r="X158" i="2" a="1"/>
  <c r="X158" i="2" s="1"/>
  <c r="AB158" i="2" a="1"/>
  <c r="AB158" i="2" s="1"/>
  <c r="AF158" i="2" a="1"/>
  <c r="AF158" i="2" s="1"/>
  <c r="I158" i="2" a="1"/>
  <c r="I158" i="2" s="1"/>
  <c r="Y158" i="2" a="1"/>
  <c r="Y158" i="2" s="1"/>
  <c r="M158" i="2" a="1"/>
  <c r="M158" i="2" s="1"/>
  <c r="AC158" i="2" a="1"/>
  <c r="AC158" i="2" s="1"/>
  <c r="Q158" i="2" a="1"/>
  <c r="Q158" i="2" s="1"/>
  <c r="AG158" i="2" a="1"/>
  <c r="AG158" i="2" s="1"/>
  <c r="U158" i="2" a="1"/>
  <c r="U158" i="2" s="1"/>
  <c r="H156" i="2" a="1"/>
  <c r="H156" i="2" s="1"/>
  <c r="L156" i="2" a="1"/>
  <c r="L156" i="2" s="1"/>
  <c r="P156" i="2" a="1"/>
  <c r="P156" i="2" s="1"/>
  <c r="T156" i="2" a="1"/>
  <c r="T156" i="2" s="1"/>
  <c r="X156" i="2" a="1"/>
  <c r="X156" i="2" s="1"/>
  <c r="AB156" i="2" a="1"/>
  <c r="AB156" i="2" s="1"/>
  <c r="AF156" i="2" a="1"/>
  <c r="AF156" i="2" s="1"/>
  <c r="I156" i="2" a="1"/>
  <c r="I156" i="2" s="1"/>
  <c r="M156" i="2" a="1"/>
  <c r="M156" i="2" s="1"/>
  <c r="Q156" i="2" a="1"/>
  <c r="Q156" i="2" s="1"/>
  <c r="U156" i="2" a="1"/>
  <c r="U156" i="2" s="1"/>
  <c r="Y156" i="2" a="1"/>
  <c r="Y156" i="2" s="1"/>
  <c r="AC156" i="2" a="1"/>
  <c r="AC156" i="2" s="1"/>
  <c r="AG156" i="2" a="1"/>
  <c r="AG156" i="2" s="1"/>
  <c r="J156" i="2" a="1"/>
  <c r="J156" i="2" s="1"/>
  <c r="N156" i="2" a="1"/>
  <c r="N156" i="2" s="1"/>
  <c r="R156" i="2" a="1"/>
  <c r="R156" i="2" s="1"/>
  <c r="V156" i="2" a="1"/>
  <c r="V156" i="2" s="1"/>
  <c r="Z156" i="2" a="1"/>
  <c r="Z156" i="2" s="1"/>
  <c r="AD156" i="2" a="1"/>
  <c r="AD156" i="2" s="1"/>
  <c r="O156" i="2" a="1"/>
  <c r="O156" i="2" s="1"/>
  <c r="AE156" i="2" a="1"/>
  <c r="AE156" i="2" s="1"/>
  <c r="S156" i="2" a="1"/>
  <c r="S156" i="2" s="1"/>
  <c r="G156" i="2" a="1"/>
  <c r="G156" i="2" s="1"/>
  <c r="W156" i="2" a="1"/>
  <c r="W156" i="2" s="1"/>
  <c r="K156" i="2" a="1"/>
  <c r="K156" i="2" s="1"/>
  <c r="AA156" i="2" a="1"/>
  <c r="AA156" i="2" s="1"/>
  <c r="J154" i="2" a="1"/>
  <c r="J154" i="2" s="1"/>
  <c r="N154" i="2" a="1"/>
  <c r="N154" i="2" s="1"/>
  <c r="R154" i="2" a="1"/>
  <c r="R154" i="2" s="1"/>
  <c r="V154" i="2" a="1"/>
  <c r="V154" i="2" s="1"/>
  <c r="Z154" i="2" a="1"/>
  <c r="Z154" i="2" s="1"/>
  <c r="AD154" i="2" a="1"/>
  <c r="AD154" i="2" s="1"/>
  <c r="G154" i="2" a="1"/>
  <c r="G154" i="2" s="1"/>
  <c r="K154" i="2" a="1"/>
  <c r="K154" i="2" s="1"/>
  <c r="O154" i="2" a="1"/>
  <c r="O154" i="2" s="1"/>
  <c r="S154" i="2" a="1"/>
  <c r="S154" i="2" s="1"/>
  <c r="W154" i="2" a="1"/>
  <c r="W154" i="2" s="1"/>
  <c r="AA154" i="2" a="1"/>
  <c r="AA154" i="2" s="1"/>
  <c r="AE154" i="2" a="1"/>
  <c r="AE154" i="2" s="1"/>
  <c r="H154" i="2" a="1"/>
  <c r="H154" i="2" s="1"/>
  <c r="L154" i="2" a="1"/>
  <c r="L154" i="2" s="1"/>
  <c r="P154" i="2" a="1"/>
  <c r="P154" i="2" s="1"/>
  <c r="T154" i="2" a="1"/>
  <c r="T154" i="2" s="1"/>
  <c r="X154" i="2" a="1"/>
  <c r="X154" i="2" s="1"/>
  <c r="AB154" i="2" a="1"/>
  <c r="AB154" i="2" s="1"/>
  <c r="AF154" i="2" a="1"/>
  <c r="AF154" i="2" s="1"/>
  <c r="U154" i="2" a="1"/>
  <c r="U154" i="2" s="1"/>
  <c r="I154" i="2" a="1"/>
  <c r="I154" i="2" s="1"/>
  <c r="Y154" i="2" a="1"/>
  <c r="Y154" i="2" s="1"/>
  <c r="M154" i="2" a="1"/>
  <c r="M154" i="2" s="1"/>
  <c r="AC154" i="2" a="1"/>
  <c r="AC154" i="2" s="1"/>
  <c r="Q154" i="2" a="1"/>
  <c r="Q154" i="2" s="1"/>
  <c r="AG154" i="2" a="1"/>
  <c r="AG154" i="2" s="1"/>
  <c r="H152" i="2" a="1"/>
  <c r="H152" i="2" s="1"/>
  <c r="L152" i="2" a="1"/>
  <c r="L152" i="2" s="1"/>
  <c r="P152" i="2" a="1"/>
  <c r="P152" i="2" s="1"/>
  <c r="T152" i="2" a="1"/>
  <c r="T152" i="2" s="1"/>
  <c r="X152" i="2" a="1"/>
  <c r="X152" i="2" s="1"/>
  <c r="AB152" i="2" a="1"/>
  <c r="AB152" i="2" s="1"/>
  <c r="AF152" i="2" a="1"/>
  <c r="AF152" i="2" s="1"/>
  <c r="I152" i="2" a="1"/>
  <c r="I152" i="2" s="1"/>
  <c r="M152" i="2" a="1"/>
  <c r="M152" i="2" s="1"/>
  <c r="Q152" i="2" a="1"/>
  <c r="Q152" i="2" s="1"/>
  <c r="U152" i="2" a="1"/>
  <c r="U152" i="2" s="1"/>
  <c r="Y152" i="2" a="1"/>
  <c r="Y152" i="2" s="1"/>
  <c r="AC152" i="2" a="1"/>
  <c r="AC152" i="2" s="1"/>
  <c r="AG152" i="2" a="1"/>
  <c r="AG152" i="2" s="1"/>
  <c r="J152" i="2" a="1"/>
  <c r="J152" i="2" s="1"/>
  <c r="N152" i="2" a="1"/>
  <c r="N152" i="2" s="1"/>
  <c r="R152" i="2" a="1"/>
  <c r="R152" i="2" s="1"/>
  <c r="V152" i="2" a="1"/>
  <c r="V152" i="2" s="1"/>
  <c r="Z152" i="2" a="1"/>
  <c r="Z152" i="2" s="1"/>
  <c r="AD152" i="2" a="1"/>
  <c r="AD152" i="2" s="1"/>
  <c r="K152" i="2" a="1"/>
  <c r="K152" i="2" s="1"/>
  <c r="AA152" i="2" a="1"/>
  <c r="AA152" i="2" s="1"/>
  <c r="O152" i="2" a="1"/>
  <c r="O152" i="2" s="1"/>
  <c r="AE152" i="2" a="1"/>
  <c r="AE152" i="2" s="1"/>
  <c r="S152" i="2" a="1"/>
  <c r="S152" i="2" s="1"/>
  <c r="G152" i="2" a="1"/>
  <c r="G152" i="2" s="1"/>
  <c r="W152" i="2" a="1"/>
  <c r="W152" i="2" s="1"/>
  <c r="I150" i="2" a="1"/>
  <c r="I150" i="2" s="1"/>
  <c r="M150" i="2" a="1"/>
  <c r="M150" i="2" s="1"/>
  <c r="P150" i="2" a="1"/>
  <c r="P150" i="2" s="1"/>
  <c r="T150" i="2" a="1"/>
  <c r="T150" i="2" s="1"/>
  <c r="W150" i="2" a="1"/>
  <c r="W150" i="2" s="1"/>
  <c r="AA150" i="2" a="1"/>
  <c r="AA150" i="2" s="1"/>
  <c r="J150" i="2" a="1"/>
  <c r="J150" i="2" s="1"/>
  <c r="N150" i="2" a="1"/>
  <c r="N150" i="2" s="1"/>
  <c r="Q150" i="2" a="1"/>
  <c r="Q150" i="2" s="1"/>
  <c r="U150" i="2" a="1"/>
  <c r="U150" i="2" s="1"/>
  <c r="X150" i="2" a="1"/>
  <c r="X150" i="2" s="1"/>
  <c r="AB150" i="2" a="1"/>
  <c r="AB150" i="2" s="1"/>
  <c r="AE150" i="2" a="1"/>
  <c r="AE150" i="2" s="1"/>
  <c r="G150" i="2" a="1"/>
  <c r="G150" i="2" s="1"/>
  <c r="K150" i="2" a="1"/>
  <c r="K150" i="2" s="1"/>
  <c r="R150" i="2" a="1"/>
  <c r="R150" i="2" s="1"/>
  <c r="V150" i="2" a="1"/>
  <c r="V150" i="2" s="1"/>
  <c r="Y150" i="2" a="1"/>
  <c r="Y150" i="2" s="1"/>
  <c r="AC150" i="2" a="1"/>
  <c r="AC150" i="2" s="1"/>
  <c r="AF150" i="2" a="1"/>
  <c r="AF150" i="2" s="1"/>
  <c r="S150" i="2" a="1"/>
  <c r="S150" i="2" s="1"/>
  <c r="AG150" i="2" a="1"/>
  <c r="AG150" i="2" s="1"/>
  <c r="H150" i="2" a="1"/>
  <c r="H150" i="2" s="1"/>
  <c r="L150" i="2" a="1"/>
  <c r="L150" i="2" s="1"/>
  <c r="Z150" i="2" a="1"/>
  <c r="Z150" i="2" s="1"/>
  <c r="O150" i="2" a="1"/>
  <c r="O150" i="2" s="1"/>
  <c r="AD150" i="2" a="1"/>
  <c r="AD150" i="2" s="1"/>
  <c r="G148" i="2" a="1"/>
  <c r="G148" i="2" s="1"/>
  <c r="K148" i="2" a="1"/>
  <c r="K148" i="2" s="1"/>
  <c r="R148" i="2" a="1"/>
  <c r="R148" i="2" s="1"/>
  <c r="V148" i="2" a="1"/>
  <c r="V148" i="2" s="1"/>
  <c r="Y148" i="2" a="1"/>
  <c r="Y148" i="2" s="1"/>
  <c r="AC148" i="2" a="1"/>
  <c r="AC148" i="2" s="1"/>
  <c r="AF148" i="2" a="1"/>
  <c r="AF148" i="2" s="1"/>
  <c r="H148" i="2" a="1"/>
  <c r="H148" i="2" s="1"/>
  <c r="L148" i="2" a="1"/>
  <c r="L148" i="2" s="1"/>
  <c r="O148" i="2" a="1"/>
  <c r="O148" i="2" s="1"/>
  <c r="S148" i="2" a="1"/>
  <c r="S148" i="2" s="1"/>
  <c r="Z148" i="2" a="1"/>
  <c r="Z148" i="2" s="1"/>
  <c r="AD148" i="2" a="1"/>
  <c r="AD148" i="2" s="1"/>
  <c r="AG148" i="2" a="1"/>
  <c r="AG148" i="2" s="1"/>
  <c r="I148" i="2" a="1"/>
  <c r="I148" i="2" s="1"/>
  <c r="M148" i="2" a="1"/>
  <c r="M148" i="2" s="1"/>
  <c r="P148" i="2" a="1"/>
  <c r="P148" i="2" s="1"/>
  <c r="T148" i="2" a="1"/>
  <c r="T148" i="2" s="1"/>
  <c r="W148" i="2" a="1"/>
  <c r="W148" i="2" s="1"/>
  <c r="AA148" i="2" a="1"/>
  <c r="AA148" i="2" s="1"/>
  <c r="Q148" i="2" a="1"/>
  <c r="Q148" i="2" s="1"/>
  <c r="AE148" i="2" a="1"/>
  <c r="AE148" i="2" s="1"/>
  <c r="U148" i="2" a="1"/>
  <c r="U148" i="2" s="1"/>
  <c r="J148" i="2" a="1"/>
  <c r="J148" i="2" s="1"/>
  <c r="X148" i="2" a="1"/>
  <c r="X148" i="2" s="1"/>
  <c r="N148" i="2" a="1"/>
  <c r="N148" i="2" s="1"/>
  <c r="AB148" i="2" a="1"/>
  <c r="AB148" i="2" s="1"/>
  <c r="H146" i="2" a="1"/>
  <c r="H146" i="2" s="1"/>
  <c r="L146" i="2" a="1"/>
  <c r="L146" i="2" s="1"/>
  <c r="O146" i="2" a="1"/>
  <c r="O146" i="2" s="1"/>
  <c r="S146" i="2" a="1"/>
  <c r="S146" i="2" s="1"/>
  <c r="V146" i="2" a="1"/>
  <c r="V146" i="2" s="1"/>
  <c r="Z146" i="2" a="1"/>
  <c r="Z146" i="2" s="1"/>
  <c r="AC146" i="2" a="1"/>
  <c r="AC146" i="2" s="1"/>
  <c r="AG146" i="2" a="1"/>
  <c r="AG146" i="2" s="1"/>
  <c r="I146" i="2" a="1"/>
  <c r="I146" i="2" s="1"/>
  <c r="P146" i="2" a="1"/>
  <c r="P146" i="2" s="1"/>
  <c r="T146" i="2" a="1"/>
  <c r="T146" i="2" s="1"/>
  <c r="W146" i="2" a="1"/>
  <c r="W146" i="2" s="1"/>
  <c r="AA146" i="2" a="1"/>
  <c r="AA146" i="2" s="1"/>
  <c r="AD146" i="2" a="1"/>
  <c r="AD146" i="2" s="1"/>
  <c r="J146" i="2" a="1"/>
  <c r="J146" i="2" s="1"/>
  <c r="M146" i="2" a="1"/>
  <c r="M146" i="2" s="1"/>
  <c r="Q146" i="2" a="1"/>
  <c r="Q146" i="2" s="1"/>
  <c r="X146" i="2" a="1"/>
  <c r="X146" i="2" s="1"/>
  <c r="AB146" i="2" a="1"/>
  <c r="AB146" i="2" s="1"/>
  <c r="AE146" i="2" a="1"/>
  <c r="AE146" i="2" s="1"/>
  <c r="N146" i="2" a="1"/>
  <c r="N146" i="2" s="1"/>
  <c r="R146" i="2" a="1"/>
  <c r="R146" i="2" s="1"/>
  <c r="AF146" i="2" a="1"/>
  <c r="AF146" i="2" s="1"/>
  <c r="G146" i="2" a="1"/>
  <c r="G146" i="2" s="1"/>
  <c r="U146" i="2" a="1"/>
  <c r="U146" i="2" s="1"/>
  <c r="K146" i="2" a="1"/>
  <c r="K146" i="2" s="1"/>
  <c r="Y146" i="2" a="1"/>
  <c r="Y146" i="2" s="1"/>
  <c r="I144" i="2" a="1"/>
  <c r="I144" i="2" s="1"/>
  <c r="L144" i="2" a="1"/>
  <c r="L144" i="2" s="1"/>
  <c r="P144" i="2" a="1"/>
  <c r="P144" i="2" s="1"/>
  <c r="S144" i="2" a="1"/>
  <c r="S144" i="2" s="1"/>
  <c r="W144" i="2" a="1"/>
  <c r="W144" i="2" s="1"/>
  <c r="AD144" i="2" a="1"/>
  <c r="AD144" i="2" s="1"/>
  <c r="J144" i="2" a="1"/>
  <c r="J144" i="2" s="1"/>
  <c r="M144" i="2" a="1"/>
  <c r="M144" i="2" s="1"/>
  <c r="Q144" i="2" a="1"/>
  <c r="Q144" i="2" s="1"/>
  <c r="T144" i="2" a="1"/>
  <c r="T144" i="2" s="1"/>
  <c r="X144" i="2" a="1"/>
  <c r="X144" i="2" s="1"/>
  <c r="AA144" i="2" a="1"/>
  <c r="AA144" i="2" s="1"/>
  <c r="AE144" i="2" a="1"/>
  <c r="AE144" i="2" s="1"/>
  <c r="G144" i="2" a="1"/>
  <c r="G144" i="2" s="1"/>
  <c r="N144" i="2" a="1"/>
  <c r="N144" i="2" s="1"/>
  <c r="R144" i="2" a="1"/>
  <c r="R144" i="2" s="1"/>
  <c r="U144" i="2" a="1"/>
  <c r="U144" i="2" s="1"/>
  <c r="Y144" i="2" a="1"/>
  <c r="Y144" i="2" s="1"/>
  <c r="AB144" i="2" a="1"/>
  <c r="AB144" i="2" s="1"/>
  <c r="AF144" i="2" a="1"/>
  <c r="AF144" i="2" s="1"/>
  <c r="K144" i="2" a="1"/>
  <c r="K144" i="2" s="1"/>
  <c r="Z144" i="2" a="1"/>
  <c r="Z144" i="2" s="1"/>
  <c r="O144" i="2" a="1"/>
  <c r="O144" i="2" s="1"/>
  <c r="AC144" i="2" a="1"/>
  <c r="AC144" i="2" s="1"/>
  <c r="AG144" i="2" a="1"/>
  <c r="AG144" i="2" s="1"/>
  <c r="H144" i="2" a="1"/>
  <c r="H144" i="2" s="1"/>
  <c r="V144" i="2" a="1"/>
  <c r="V144" i="2" s="1"/>
  <c r="I142" i="2" a="1"/>
  <c r="I142" i="2" s="1"/>
  <c r="M142" i="2" a="1"/>
  <c r="M142" i="2" s="1"/>
  <c r="T142" i="2" a="1"/>
  <c r="T142" i="2" s="1"/>
  <c r="X142" i="2" a="1"/>
  <c r="X142" i="2" s="1"/>
  <c r="AA142" i="2" a="1"/>
  <c r="AA142" i="2" s="1"/>
  <c r="AE142" i="2" a="1"/>
  <c r="AE142" i="2" s="1"/>
  <c r="G142" i="2" a="1"/>
  <c r="G142" i="2" s="1"/>
  <c r="J142" i="2" a="1"/>
  <c r="J142" i="2" s="1"/>
  <c r="N142" i="2" a="1"/>
  <c r="N142" i="2" s="1"/>
  <c r="Q142" i="2" a="1"/>
  <c r="Q142" i="2" s="1"/>
  <c r="U142" i="2" a="1"/>
  <c r="U142" i="2" s="1"/>
  <c r="AB142" i="2" a="1"/>
  <c r="AB142" i="2" s="1"/>
  <c r="AF142" i="2" a="1"/>
  <c r="AF142" i="2" s="1"/>
  <c r="H142" i="2" a="1"/>
  <c r="H142" i="2" s="1"/>
  <c r="K142" i="2" a="1"/>
  <c r="K142" i="2" s="1"/>
  <c r="O142" i="2" a="1"/>
  <c r="O142" i="2" s="1"/>
  <c r="R142" i="2" a="1"/>
  <c r="R142" i="2" s="1"/>
  <c r="V142" i="2" a="1"/>
  <c r="V142" i="2" s="1"/>
  <c r="Y142" i="2" a="1"/>
  <c r="Y142" i="2" s="1"/>
  <c r="AC142" i="2" a="1"/>
  <c r="AC142" i="2" s="1"/>
  <c r="W142" i="2" a="1"/>
  <c r="W142" i="2" s="1"/>
  <c r="L142" i="2" a="1"/>
  <c r="L142" i="2" s="1"/>
  <c r="Z142" i="2" a="1"/>
  <c r="Z142" i="2" s="1"/>
  <c r="P142" i="2" a="1"/>
  <c r="P142" i="2" s="1"/>
  <c r="AD142" i="2" a="1"/>
  <c r="AD142" i="2" s="1"/>
  <c r="S142" i="2" a="1"/>
  <c r="S142" i="2" s="1"/>
  <c r="AG142" i="2" a="1"/>
  <c r="AG142" i="2" s="1"/>
  <c r="G140" i="2" a="1"/>
  <c r="G140" i="2" s="1"/>
  <c r="K140" i="2" a="1"/>
  <c r="K140" i="2" s="1"/>
  <c r="N140" i="2" a="1"/>
  <c r="N140" i="2" s="1"/>
  <c r="Q140" i="2" a="1"/>
  <c r="Q140" i="2" s="1"/>
  <c r="U140" i="2" a="1"/>
  <c r="U140" i="2" s="1"/>
  <c r="X140" i="2" a="1"/>
  <c r="X140" i="2" s="1"/>
  <c r="AB140" i="2" a="1"/>
  <c r="AB140" i="2" s="1"/>
  <c r="AE140" i="2" a="1"/>
  <c r="AE140" i="2" s="1"/>
  <c r="H140" i="2" a="1"/>
  <c r="H140" i="2" s="1"/>
  <c r="L140" i="2" a="1"/>
  <c r="L140" i="2" s="1"/>
  <c r="R140" i="2" a="1"/>
  <c r="R140" i="2" s="1"/>
  <c r="V140" i="2" a="1"/>
  <c r="V140" i="2" s="1"/>
  <c r="Y140" i="2" a="1"/>
  <c r="Y140" i="2" s="1"/>
  <c r="AC140" i="2" a="1"/>
  <c r="AC140" i="2" s="1"/>
  <c r="AF140" i="2" a="1"/>
  <c r="AF140" i="2" s="1"/>
  <c r="I140" i="2" a="1"/>
  <c r="I140" i="2" s="1"/>
  <c r="O140" i="2" a="1"/>
  <c r="O140" i="2" s="1"/>
  <c r="S140" i="2" a="1"/>
  <c r="S140" i="2" s="1"/>
  <c r="Z140" i="2" a="1"/>
  <c r="Z140" i="2" s="1"/>
  <c r="AD140" i="2" a="1"/>
  <c r="AD140" i="2" s="1"/>
  <c r="AG140" i="2" a="1"/>
  <c r="AG140" i="2" s="1"/>
  <c r="T140" i="2" a="1"/>
  <c r="T140" i="2" s="1"/>
  <c r="J140" i="2" a="1"/>
  <c r="J140" i="2" s="1"/>
  <c r="W140" i="2" a="1"/>
  <c r="W140" i="2" s="1"/>
  <c r="M140" i="2" a="1"/>
  <c r="M140" i="2" s="1"/>
  <c r="AA140" i="2" a="1"/>
  <c r="AA140" i="2" s="1"/>
  <c r="P140" i="2" a="1"/>
  <c r="P140" i="2" s="1"/>
  <c r="I138" i="2" a="1"/>
  <c r="I138" i="2" s="1"/>
  <c r="M138" i="2" a="1"/>
  <c r="M138" i="2" s="1"/>
  <c r="T138" i="2" a="1"/>
  <c r="T138" i="2" s="1"/>
  <c r="X138" i="2" a="1"/>
  <c r="X138" i="2" s="1"/>
  <c r="AA138" i="2" a="1"/>
  <c r="AA138" i="2" s="1"/>
  <c r="AE138" i="2" a="1"/>
  <c r="AE138" i="2" s="1"/>
  <c r="G138" i="2" a="1"/>
  <c r="G138" i="2" s="1"/>
  <c r="J138" i="2" a="1"/>
  <c r="J138" i="2" s="1"/>
  <c r="N138" i="2" a="1"/>
  <c r="N138" i="2" s="1"/>
  <c r="Q138" i="2" a="1"/>
  <c r="Q138" i="2" s="1"/>
  <c r="U138" i="2" a="1"/>
  <c r="U138" i="2" s="1"/>
  <c r="AB138" i="2" a="1"/>
  <c r="AB138" i="2" s="1"/>
  <c r="AF138" i="2" a="1"/>
  <c r="AF138" i="2" s="1"/>
  <c r="H138" i="2" a="1"/>
  <c r="H138" i="2" s="1"/>
  <c r="K138" i="2" a="1"/>
  <c r="K138" i="2" s="1"/>
  <c r="O138" i="2" a="1"/>
  <c r="O138" i="2" s="1"/>
  <c r="R138" i="2" a="1"/>
  <c r="R138" i="2" s="1"/>
  <c r="V138" i="2" a="1"/>
  <c r="V138" i="2" s="1"/>
  <c r="Y138" i="2" a="1"/>
  <c r="Y138" i="2" s="1"/>
  <c r="AC138" i="2" a="1"/>
  <c r="AC138" i="2" s="1"/>
  <c r="AG138" i="2" a="1"/>
  <c r="AG138" i="2" s="1"/>
  <c r="S138" i="2" a="1"/>
  <c r="S138" i="2" s="1"/>
  <c r="W138" i="2" a="1"/>
  <c r="W138" i="2" s="1"/>
  <c r="L138" i="2" a="1"/>
  <c r="L138" i="2" s="1"/>
  <c r="Z138" i="2" a="1"/>
  <c r="Z138" i="2" s="1"/>
  <c r="P138" i="2" a="1"/>
  <c r="P138" i="2" s="1"/>
  <c r="AD138" i="2" a="1"/>
  <c r="AD138" i="2" s="1"/>
  <c r="J136" i="2" a="1"/>
  <c r="J136" i="2" s="1"/>
  <c r="N136" i="2" a="1"/>
  <c r="N136" i="2" s="1"/>
  <c r="Q136" i="2" a="1"/>
  <c r="Q136" i="2" s="1"/>
  <c r="U136" i="2" a="1"/>
  <c r="U136" i="2" s="1"/>
  <c r="X136" i="2" a="1"/>
  <c r="X136" i="2" s="1"/>
  <c r="AB136" i="2" a="1"/>
  <c r="AB136" i="2" s="1"/>
  <c r="AE136" i="2" a="1"/>
  <c r="AE136" i="2" s="1"/>
  <c r="G136" i="2" a="1"/>
  <c r="G136" i="2" s="1"/>
  <c r="K136" i="2" a="1"/>
  <c r="K136" i="2" s="1"/>
  <c r="R136" i="2" a="1"/>
  <c r="R136" i="2" s="1"/>
  <c r="V136" i="2" a="1"/>
  <c r="V136" i="2" s="1"/>
  <c r="Y136" i="2" a="1"/>
  <c r="Y136" i="2" s="1"/>
  <c r="AC136" i="2" a="1"/>
  <c r="AC136" i="2" s="1"/>
  <c r="AF136" i="2" a="1"/>
  <c r="AF136" i="2" s="1"/>
  <c r="H136" i="2" a="1"/>
  <c r="H136" i="2" s="1"/>
  <c r="L136" i="2" a="1"/>
  <c r="L136" i="2" s="1"/>
  <c r="O136" i="2" a="1"/>
  <c r="O136" i="2" s="1"/>
  <c r="S136" i="2" a="1"/>
  <c r="S136" i="2" s="1"/>
  <c r="Z136" i="2" a="1"/>
  <c r="Z136" i="2" s="1"/>
  <c r="AD136" i="2" a="1"/>
  <c r="AD136" i="2" s="1"/>
  <c r="AG136" i="2" a="1"/>
  <c r="AG136" i="2" s="1"/>
  <c r="P136" i="2" a="1"/>
  <c r="P136" i="2" s="1"/>
  <c r="T136" i="2" a="1"/>
  <c r="T136" i="2" s="1"/>
  <c r="I136" i="2" a="1"/>
  <c r="I136" i="2" s="1"/>
  <c r="W136" i="2" a="1"/>
  <c r="W136" i="2" s="1"/>
  <c r="M136" i="2" a="1"/>
  <c r="M136" i="2" s="1"/>
  <c r="AA136" i="2" a="1"/>
  <c r="AA136" i="2" s="1"/>
  <c r="I134" i="2" a="1"/>
  <c r="I134" i="2" s="1"/>
  <c r="O134" i="2" a="1"/>
  <c r="O134" i="2" s="1"/>
  <c r="S134" i="2" a="1"/>
  <c r="S134" i="2" s="1"/>
  <c r="V134" i="2" a="1"/>
  <c r="V134" i="2" s="1"/>
  <c r="Y134" i="2" a="1"/>
  <c r="Y134" i="2" s="1"/>
  <c r="AF134" i="2" a="1"/>
  <c r="AF134" i="2" s="1"/>
  <c r="J134" i="2" a="1"/>
  <c r="J134" i="2" s="1"/>
  <c r="M134" i="2" a="1"/>
  <c r="M134" i="2" s="1"/>
  <c r="P134" i="2" a="1"/>
  <c r="P134" i="2" s="1"/>
  <c r="T134" i="2" a="1"/>
  <c r="T134" i="2" s="1"/>
  <c r="Z134" i="2" a="1"/>
  <c r="Z134" i="2" s="1"/>
  <c r="AC134" i="2" a="1"/>
  <c r="AC134" i="2" s="1"/>
  <c r="AG134" i="2" a="1"/>
  <c r="AG134" i="2" s="1"/>
  <c r="G134" i="2" a="1"/>
  <c r="G134" i="2" s="1"/>
  <c r="K134" i="2" a="1"/>
  <c r="K134" i="2" s="1"/>
  <c r="N134" i="2" a="1"/>
  <c r="N134" i="2" s="1"/>
  <c r="Q134" i="2" a="1"/>
  <c r="Q134" i="2" s="1"/>
  <c r="W134" i="2" a="1"/>
  <c r="W134" i="2" s="1"/>
  <c r="AA134" i="2" a="1"/>
  <c r="AA134" i="2" s="1"/>
  <c r="AD134" i="2" a="1"/>
  <c r="AD134" i="2" s="1"/>
  <c r="AB134" i="2" a="1"/>
  <c r="AB134" i="2" s="1"/>
  <c r="R134" i="2" a="1"/>
  <c r="R134" i="2" s="1"/>
  <c r="AE134" i="2" a="1"/>
  <c r="AE134" i="2" s="1"/>
  <c r="H134" i="2" a="1"/>
  <c r="H134" i="2" s="1"/>
  <c r="U134" i="2" a="1"/>
  <c r="U134" i="2" s="1"/>
  <c r="L134" i="2" a="1"/>
  <c r="L134" i="2" s="1"/>
  <c r="X134" i="2" a="1"/>
  <c r="X134" i="2" s="1"/>
  <c r="I132" i="2" a="1"/>
  <c r="I132" i="2" s="1"/>
  <c r="L132" i="2" a="1"/>
  <c r="L132" i="2" s="1"/>
  <c r="O132" i="2" a="1"/>
  <c r="O132" i="2" s="1"/>
  <c r="V132" i="2" a="1"/>
  <c r="V132" i="2" s="1"/>
  <c r="Y132" i="2" a="1"/>
  <c r="Y132" i="2" s="1"/>
  <c r="AB132" i="2" a="1"/>
  <c r="AB132" i="2" s="1"/>
  <c r="AE132" i="2" a="1"/>
  <c r="AE132" i="2" s="1"/>
  <c r="J132" i="2" a="1"/>
  <c r="J132" i="2" s="1"/>
  <c r="M132" i="2" a="1"/>
  <c r="M132" i="2" s="1"/>
  <c r="P132" i="2" a="1"/>
  <c r="P132" i="2" s="1"/>
  <c r="S132" i="2" a="1"/>
  <c r="S132" i="2" s="1"/>
  <c r="Z132" i="2" a="1"/>
  <c r="Z132" i="2" s="1"/>
  <c r="AC132" i="2" a="1"/>
  <c r="AC132" i="2" s="1"/>
  <c r="AF132" i="2" a="1"/>
  <c r="AF132" i="2" s="1"/>
  <c r="G132" i="2" a="1"/>
  <c r="G132" i="2" s="1"/>
  <c r="N132" i="2" a="1"/>
  <c r="N132" i="2" s="1"/>
  <c r="Q132" i="2" a="1"/>
  <c r="Q132" i="2" s="1"/>
  <c r="T132" i="2" a="1"/>
  <c r="T132" i="2" s="1"/>
  <c r="W132" i="2" a="1"/>
  <c r="W132" i="2" s="1"/>
  <c r="AD132" i="2" a="1"/>
  <c r="AD132" i="2" s="1"/>
  <c r="AG132" i="2" a="1"/>
  <c r="AG132" i="2" s="1"/>
  <c r="AA132" i="2" a="1"/>
  <c r="AA132" i="2" s="1"/>
  <c r="R132" i="2" a="1"/>
  <c r="R132" i="2" s="1"/>
  <c r="H132" i="2" a="1"/>
  <c r="H132" i="2" s="1"/>
  <c r="U132" i="2" a="1"/>
  <c r="U132" i="2" s="1"/>
  <c r="K132" i="2" a="1"/>
  <c r="K132" i="2" s="1"/>
  <c r="X132" i="2" a="1"/>
  <c r="X132" i="2" s="1"/>
  <c r="H130" i="2" a="1"/>
  <c r="H130" i="2" s="1"/>
  <c r="K130" i="2" a="1"/>
  <c r="K130" i="2" s="1"/>
  <c r="O130" i="2" a="1"/>
  <c r="O130" i="2" s="1"/>
  <c r="R130" i="2" a="1"/>
  <c r="R130" i="2" s="1"/>
  <c r="V130" i="2" a="1"/>
  <c r="V130" i="2" s="1"/>
  <c r="Y130" i="2" a="1"/>
  <c r="Y130" i="2" s="1"/>
  <c r="AC130" i="2" a="1"/>
  <c r="AC130" i="2" s="1"/>
  <c r="L130" i="2" a="1"/>
  <c r="L130" i="2" s="1"/>
  <c r="P130" i="2" a="1"/>
  <c r="P130" i="2" s="1"/>
  <c r="S130" i="2" a="1"/>
  <c r="S130" i="2" s="1"/>
  <c r="W130" i="2" a="1"/>
  <c r="W130" i="2" s="1"/>
  <c r="Z130" i="2" a="1"/>
  <c r="Z130" i="2" s="1"/>
  <c r="AD130" i="2" a="1"/>
  <c r="AD130" i="2" s="1"/>
  <c r="AG130" i="2" a="1"/>
  <c r="AG130" i="2" s="1"/>
  <c r="I130" i="2" a="1"/>
  <c r="I130" i="2" s="1"/>
  <c r="M130" i="2" a="1"/>
  <c r="M130" i="2" s="1"/>
  <c r="T130" i="2" a="1"/>
  <c r="T130" i="2" s="1"/>
  <c r="X130" i="2" a="1"/>
  <c r="X130" i="2" s="1"/>
  <c r="AA130" i="2" a="1"/>
  <c r="AA130" i="2" s="1"/>
  <c r="AE130" i="2" a="1"/>
  <c r="AE130" i="2" s="1"/>
  <c r="N130" i="2" a="1"/>
  <c r="N130" i="2" s="1"/>
  <c r="AB130" i="2" a="1"/>
  <c r="AB130" i="2" s="1"/>
  <c r="Q130" i="2" a="1"/>
  <c r="Q130" i="2" s="1"/>
  <c r="AF130" i="2" a="1"/>
  <c r="AF130" i="2" s="1"/>
  <c r="G130" i="2" a="1"/>
  <c r="G130" i="2" s="1"/>
  <c r="U130" i="2" a="1"/>
  <c r="U130" i="2" s="1"/>
  <c r="J130" i="2" a="1"/>
  <c r="J130" i="2" s="1"/>
  <c r="H128" i="2" a="1"/>
  <c r="H128" i="2" s="1"/>
  <c r="L128" i="2" a="1"/>
  <c r="L128" i="2" s="1"/>
  <c r="O128" i="2" a="1"/>
  <c r="O128" i="2" s="1"/>
  <c r="S128" i="2" a="1"/>
  <c r="S128" i="2" s="1"/>
  <c r="Z128" i="2" a="1"/>
  <c r="Z128" i="2" s="1"/>
  <c r="AD128" i="2" a="1"/>
  <c r="AD128" i="2" s="1"/>
  <c r="AG128" i="2" a="1"/>
  <c r="AG128" i="2" s="1"/>
  <c r="I128" i="2" a="1"/>
  <c r="I128" i="2" s="1"/>
  <c r="M128" i="2" a="1"/>
  <c r="M128" i="2" s="1"/>
  <c r="P128" i="2" a="1"/>
  <c r="P128" i="2" s="1"/>
  <c r="T128" i="2" a="1"/>
  <c r="T128" i="2" s="1"/>
  <c r="W128" i="2" a="1"/>
  <c r="W128" i="2" s="1"/>
  <c r="AA128" i="2" a="1"/>
  <c r="AA128" i="2" s="1"/>
  <c r="J128" i="2" a="1"/>
  <c r="J128" i="2" s="1"/>
  <c r="N128" i="2" a="1"/>
  <c r="N128" i="2" s="1"/>
  <c r="Q128" i="2" a="1"/>
  <c r="Q128" i="2" s="1"/>
  <c r="U128" i="2" a="1"/>
  <c r="U128" i="2" s="1"/>
  <c r="X128" i="2" a="1"/>
  <c r="X128" i="2" s="1"/>
  <c r="AB128" i="2" a="1"/>
  <c r="AB128" i="2" s="1"/>
  <c r="AE128" i="2" a="1"/>
  <c r="AE128" i="2" s="1"/>
  <c r="K128" i="2" a="1"/>
  <c r="K128" i="2" s="1"/>
  <c r="Y128" i="2" a="1"/>
  <c r="Y128" i="2" s="1"/>
  <c r="AC128" i="2" a="1"/>
  <c r="AC128" i="2" s="1"/>
  <c r="R128" i="2" a="1"/>
  <c r="R128" i="2" s="1"/>
  <c r="AF128" i="2" a="1"/>
  <c r="AF128" i="2" s="1"/>
  <c r="G128" i="2" a="1"/>
  <c r="G128" i="2" s="1"/>
  <c r="V128" i="2" a="1"/>
  <c r="V128" i="2" s="1"/>
  <c r="H126" i="2" a="1"/>
  <c r="H126" i="2" s="1"/>
  <c r="L126" i="2" a="1"/>
  <c r="L126" i="2" s="1"/>
  <c r="P126" i="2" a="1"/>
  <c r="P126" i="2" s="1"/>
  <c r="T126" i="2" a="1"/>
  <c r="T126" i="2" s="1"/>
  <c r="W126" i="2" a="1"/>
  <c r="W126" i="2" s="1"/>
  <c r="AA126" i="2" a="1"/>
  <c r="AA126" i="2" s="1"/>
  <c r="AD126" i="2" a="1"/>
  <c r="AD126" i="2" s="1"/>
  <c r="I126" i="2" a="1"/>
  <c r="I126" i="2" s="1"/>
  <c r="M126" i="2" a="1"/>
  <c r="M126" i="2" s="1"/>
  <c r="Q126" i="2" a="1"/>
  <c r="Q126" i="2" s="1"/>
  <c r="X126" i="2" a="1"/>
  <c r="X126" i="2" s="1"/>
  <c r="AB126" i="2" a="1"/>
  <c r="AB126" i="2" s="1"/>
  <c r="AE126" i="2" a="1"/>
  <c r="AE126" i="2" s="1"/>
  <c r="J126" i="2" a="1"/>
  <c r="J126" i="2" s="1"/>
  <c r="N126" i="2" a="1"/>
  <c r="N126" i="2" s="1"/>
  <c r="R126" i="2" a="1"/>
  <c r="R126" i="2" s="1"/>
  <c r="U126" i="2" a="1"/>
  <c r="U126" i="2" s="1"/>
  <c r="Y126" i="2" a="1"/>
  <c r="Y126" i="2" s="1"/>
  <c r="AF126" i="2" a="1"/>
  <c r="AF126" i="2" s="1"/>
  <c r="G126" i="2" a="1"/>
  <c r="G126" i="2" s="1"/>
  <c r="V126" i="2" a="1"/>
  <c r="V126" i="2" s="1"/>
  <c r="K126" i="2" a="1"/>
  <c r="K126" i="2" s="1"/>
  <c r="Z126" i="2" a="1"/>
  <c r="Z126" i="2" s="1"/>
  <c r="O126" i="2" a="1"/>
  <c r="O126" i="2" s="1"/>
  <c r="AC126" i="2" a="1"/>
  <c r="AC126" i="2" s="1"/>
  <c r="AG126" i="2" a="1"/>
  <c r="AG126" i="2" s="1"/>
  <c r="S126" i="2" a="1"/>
  <c r="S126" i="2" s="1"/>
  <c r="J124" i="2" a="1"/>
  <c r="J124" i="2" s="1"/>
  <c r="M124" i="2" a="1"/>
  <c r="M124" i="2" s="1"/>
  <c r="Q124" i="2" a="1"/>
  <c r="Q124" i="2" s="1"/>
  <c r="X124" i="2" a="1"/>
  <c r="X124" i="2" s="1"/>
  <c r="AB124" i="2" a="1"/>
  <c r="AB124" i="2" s="1"/>
  <c r="AE124" i="2" a="1"/>
  <c r="AE124" i="2" s="1"/>
  <c r="G124" i="2" a="1"/>
  <c r="G124" i="2" s="1"/>
  <c r="K124" i="2" a="1"/>
  <c r="K124" i="2" s="1"/>
  <c r="N124" i="2" a="1"/>
  <c r="N124" i="2" s="1"/>
  <c r="R124" i="2" a="1"/>
  <c r="R124" i="2" s="1"/>
  <c r="U124" i="2" a="1"/>
  <c r="U124" i="2" s="1"/>
  <c r="Y124" i="2" a="1"/>
  <c r="Y124" i="2" s="1"/>
  <c r="AF124" i="2" a="1"/>
  <c r="AF124" i="2" s="1"/>
  <c r="H124" i="2" a="1"/>
  <c r="H124" i="2" s="1"/>
  <c r="L124" i="2" a="1"/>
  <c r="L124" i="2" s="1"/>
  <c r="O124" i="2" a="1"/>
  <c r="O124" i="2" s="1"/>
  <c r="S124" i="2" a="1"/>
  <c r="S124" i="2" s="1"/>
  <c r="V124" i="2" a="1"/>
  <c r="V124" i="2" s="1"/>
  <c r="Z124" i="2" a="1"/>
  <c r="Z124" i="2" s="1"/>
  <c r="AC124" i="2" a="1"/>
  <c r="AC124" i="2" s="1"/>
  <c r="AG124" i="2" a="1"/>
  <c r="AG124" i="2" s="1"/>
  <c r="P124" i="2" a="1"/>
  <c r="P124" i="2" s="1"/>
  <c r="AD124" i="2" a="1"/>
  <c r="AD124" i="2" s="1"/>
  <c r="T124" i="2" a="1"/>
  <c r="T124" i="2" s="1"/>
  <c r="I124" i="2" a="1"/>
  <c r="I124" i="2" s="1"/>
  <c r="W124" i="2" a="1"/>
  <c r="W124" i="2" s="1"/>
  <c r="AA124" i="2" a="1"/>
  <c r="AA124" i="2" s="1"/>
  <c r="G122" i="2" a="1"/>
  <c r="G122" i="2" s="1"/>
  <c r="N122" i="2" a="1"/>
  <c r="N122" i="2" s="1"/>
  <c r="R122" i="2" a="1"/>
  <c r="R122" i="2" s="1"/>
  <c r="U122" i="2" a="1"/>
  <c r="U122" i="2" s="1"/>
  <c r="Y122" i="2" a="1"/>
  <c r="Y122" i="2" s="1"/>
  <c r="AB122" i="2" a="1"/>
  <c r="AB122" i="2" s="1"/>
  <c r="AF122" i="2" a="1"/>
  <c r="AF122" i="2" s="1"/>
  <c r="H122" i="2" a="1"/>
  <c r="H122" i="2" s="1"/>
  <c r="K122" i="2" a="1"/>
  <c r="K122" i="2" s="1"/>
  <c r="O122" i="2" a="1"/>
  <c r="O122" i="2" s="1"/>
  <c r="V122" i="2" a="1"/>
  <c r="V122" i="2" s="1"/>
  <c r="Z122" i="2" a="1"/>
  <c r="Z122" i="2" s="1"/>
  <c r="AC122" i="2" a="1"/>
  <c r="AC122" i="2" s="1"/>
  <c r="AG122" i="2" a="1"/>
  <c r="AG122" i="2" s="1"/>
  <c r="I122" i="2" a="1"/>
  <c r="I122" i="2" s="1"/>
  <c r="L122" i="2" a="1"/>
  <c r="L122" i="2" s="1"/>
  <c r="P122" i="2" a="1"/>
  <c r="P122" i="2" s="1"/>
  <c r="S122" i="2" a="1"/>
  <c r="S122" i="2" s="1"/>
  <c r="W122" i="2" a="1"/>
  <c r="W122" i="2" s="1"/>
  <c r="AD122" i="2" a="1"/>
  <c r="AD122" i="2" s="1"/>
  <c r="M122" i="2" a="1"/>
  <c r="M122" i="2" s="1"/>
  <c r="AA122" i="2" a="1"/>
  <c r="AA122" i="2" s="1"/>
  <c r="Q122" i="2" a="1"/>
  <c r="Q122" i="2" s="1"/>
  <c r="AE122" i="2" a="1"/>
  <c r="AE122" i="2" s="1"/>
  <c r="T122" i="2" a="1"/>
  <c r="T122" i="2" s="1"/>
  <c r="X122" i="2" a="1"/>
  <c r="X122" i="2" s="1"/>
  <c r="J122" i="2" a="1"/>
  <c r="J122" i="2" s="1"/>
  <c r="H120" i="2" a="1"/>
  <c r="H120" i="2" s="1"/>
  <c r="K120" i="2" a="1"/>
  <c r="K120" i="2" s="1"/>
  <c r="O120" i="2" a="1"/>
  <c r="O120" i="2" s="1"/>
  <c r="R120" i="2" a="1"/>
  <c r="R120" i="2" s="1"/>
  <c r="V120" i="2" a="1"/>
  <c r="V120" i="2" s="1"/>
  <c r="Y120" i="2" a="1"/>
  <c r="Y120" i="2" s="1"/>
  <c r="AC120" i="2" a="1"/>
  <c r="AC120" i="2" s="1"/>
  <c r="L120" i="2" a="1"/>
  <c r="L120" i="2" s="1"/>
  <c r="P120" i="2" a="1"/>
  <c r="P120" i="2" s="1"/>
  <c r="S120" i="2" a="1"/>
  <c r="S120" i="2" s="1"/>
  <c r="W120" i="2" a="1"/>
  <c r="W120" i="2" s="1"/>
  <c r="Z120" i="2" a="1"/>
  <c r="Z120" i="2" s="1"/>
  <c r="AD120" i="2" a="1"/>
  <c r="AD120" i="2" s="1"/>
  <c r="AG120" i="2" a="1"/>
  <c r="AG120" i="2" s="1"/>
  <c r="I120" i="2" a="1"/>
  <c r="I120" i="2" s="1"/>
  <c r="M120" i="2" a="1"/>
  <c r="M120" i="2" s="1"/>
  <c r="T120" i="2" a="1"/>
  <c r="T120" i="2" s="1"/>
  <c r="X120" i="2" a="1"/>
  <c r="X120" i="2" s="1"/>
  <c r="AA120" i="2" a="1"/>
  <c r="AA120" i="2" s="1"/>
  <c r="AE120" i="2" a="1"/>
  <c r="AE120" i="2" s="1"/>
  <c r="J120" i="2" a="1"/>
  <c r="J120" i="2" s="1"/>
  <c r="N120" i="2" a="1"/>
  <c r="N120" i="2" s="1"/>
  <c r="AB120" i="2" a="1"/>
  <c r="AB120" i="2" s="1"/>
  <c r="Q120" i="2" a="1"/>
  <c r="Q120" i="2" s="1"/>
  <c r="AF120" i="2" a="1"/>
  <c r="AF120" i="2" s="1"/>
  <c r="U120" i="2" a="1"/>
  <c r="U120" i="2" s="1"/>
  <c r="G120" i="2" a="1"/>
  <c r="G120" i="2" s="1"/>
  <c r="H118" i="2" a="1"/>
  <c r="H118" i="2" s="1"/>
  <c r="L118" i="2" a="1"/>
  <c r="L118" i="2" s="1"/>
  <c r="O118" i="2" a="1"/>
  <c r="O118" i="2" s="1"/>
  <c r="S118" i="2" a="1"/>
  <c r="S118" i="2" s="1"/>
  <c r="Z118" i="2" a="1"/>
  <c r="Z118" i="2" s="1"/>
  <c r="AD118" i="2" a="1"/>
  <c r="AD118" i="2" s="1"/>
  <c r="AG118" i="2" a="1"/>
  <c r="AG118" i="2" s="1"/>
  <c r="I118" i="2" a="1"/>
  <c r="I118" i="2" s="1"/>
  <c r="M118" i="2" a="1"/>
  <c r="M118" i="2" s="1"/>
  <c r="P118" i="2" a="1"/>
  <c r="P118" i="2" s="1"/>
  <c r="T118" i="2" a="1"/>
  <c r="T118" i="2" s="1"/>
  <c r="W118" i="2" a="1"/>
  <c r="W118" i="2" s="1"/>
  <c r="AA118" i="2" a="1"/>
  <c r="AA118" i="2" s="1"/>
  <c r="J118" i="2" a="1"/>
  <c r="J118" i="2" s="1"/>
  <c r="N118" i="2" a="1"/>
  <c r="N118" i="2" s="1"/>
  <c r="Q118" i="2" a="1"/>
  <c r="Q118" i="2" s="1"/>
  <c r="U118" i="2" a="1"/>
  <c r="U118" i="2" s="1"/>
  <c r="X118" i="2" a="1"/>
  <c r="X118" i="2" s="1"/>
  <c r="AB118" i="2" a="1"/>
  <c r="AB118" i="2" s="1"/>
  <c r="AE118" i="2" a="1"/>
  <c r="AE118" i="2" s="1"/>
  <c r="G118" i="2" a="1"/>
  <c r="G118" i="2" s="1"/>
  <c r="V118" i="2" a="1"/>
  <c r="V118" i="2" s="1"/>
  <c r="K118" i="2" a="1"/>
  <c r="K118" i="2" s="1"/>
  <c r="Y118" i="2" a="1"/>
  <c r="Y118" i="2" s="1"/>
  <c r="AC118" i="2" a="1"/>
  <c r="AC118" i="2" s="1"/>
  <c r="R118" i="2" a="1"/>
  <c r="R118" i="2" s="1"/>
  <c r="AF118" i="2" a="1"/>
  <c r="AF118" i="2" s="1"/>
  <c r="I116" i="2" a="1"/>
  <c r="I116" i="2" s="1"/>
  <c r="P116" i="2" a="1"/>
  <c r="P116" i="2" s="1"/>
  <c r="T116" i="2" a="1"/>
  <c r="T116" i="2" s="1"/>
  <c r="W116" i="2" a="1"/>
  <c r="W116" i="2" s="1"/>
  <c r="AA116" i="2" a="1"/>
  <c r="AA116" i="2" s="1"/>
  <c r="AD116" i="2" a="1"/>
  <c r="AD116" i="2" s="1"/>
  <c r="J116" i="2" a="1"/>
  <c r="J116" i="2" s="1"/>
  <c r="M116" i="2" a="1"/>
  <c r="M116" i="2" s="1"/>
  <c r="Q116" i="2" a="1"/>
  <c r="Q116" i="2" s="1"/>
  <c r="X116" i="2" a="1"/>
  <c r="X116" i="2" s="1"/>
  <c r="AB116" i="2" a="1"/>
  <c r="AB116" i="2" s="1"/>
  <c r="AE116" i="2" a="1"/>
  <c r="AE116" i="2" s="1"/>
  <c r="G116" i="2" a="1"/>
  <c r="G116" i="2" s="1"/>
  <c r="K116" i="2" a="1"/>
  <c r="K116" i="2" s="1"/>
  <c r="N116" i="2" a="1"/>
  <c r="N116" i="2" s="1"/>
  <c r="R116" i="2" a="1"/>
  <c r="R116" i="2" s="1"/>
  <c r="U116" i="2" a="1"/>
  <c r="U116" i="2" s="1"/>
  <c r="Y116" i="2" a="1"/>
  <c r="Y116" i="2" s="1"/>
  <c r="AF116" i="2" a="1"/>
  <c r="AF116" i="2" s="1"/>
  <c r="S116" i="2" a="1"/>
  <c r="S116" i="2" s="1"/>
  <c r="AG116" i="2" a="1"/>
  <c r="AG116" i="2" s="1"/>
  <c r="H116" i="2" a="1"/>
  <c r="H116" i="2" s="1"/>
  <c r="V116" i="2" a="1"/>
  <c r="V116" i="2" s="1"/>
  <c r="L116" i="2" a="1"/>
  <c r="L116" i="2" s="1"/>
  <c r="Z116" i="2" a="1"/>
  <c r="Z116" i="2" s="1"/>
  <c r="O116" i="2" a="1"/>
  <c r="O116" i="2" s="1"/>
  <c r="AC116" i="2" a="1"/>
  <c r="AC116" i="2" s="1"/>
  <c r="J114" i="2" a="1"/>
  <c r="J114" i="2" s="1"/>
  <c r="M114" i="2" a="1"/>
  <c r="M114" i="2" s="1"/>
  <c r="Q114" i="2" a="1"/>
  <c r="Q114" i="2" s="1"/>
  <c r="T114" i="2" a="1"/>
  <c r="T114" i="2" s="1"/>
  <c r="X114" i="2" a="1"/>
  <c r="X114" i="2" s="1"/>
  <c r="AA114" i="2" a="1"/>
  <c r="AA114" i="2" s="1"/>
  <c r="AE114" i="2" a="1"/>
  <c r="AE114" i="2" s="1"/>
  <c r="G114" i="2" a="1"/>
  <c r="G114" i="2" s="1"/>
  <c r="N114" i="2" a="1"/>
  <c r="N114" i="2" s="1"/>
  <c r="R114" i="2" a="1"/>
  <c r="R114" i="2" s="1"/>
  <c r="U114" i="2" a="1"/>
  <c r="U114" i="2" s="1"/>
  <c r="Y114" i="2" a="1"/>
  <c r="Y114" i="2" s="1"/>
  <c r="AB114" i="2" a="1"/>
  <c r="AB114" i="2" s="1"/>
  <c r="AF114" i="2" a="1"/>
  <c r="AF114" i="2" s="1"/>
  <c r="H114" i="2" a="1"/>
  <c r="H114" i="2" s="1"/>
  <c r="K114" i="2" a="1"/>
  <c r="K114" i="2" s="1"/>
  <c r="O114" i="2" a="1"/>
  <c r="O114" i="2" s="1"/>
  <c r="V114" i="2" a="1"/>
  <c r="V114" i="2" s="1"/>
  <c r="Z114" i="2" a="1"/>
  <c r="Z114" i="2" s="1"/>
  <c r="AC114" i="2" a="1"/>
  <c r="AC114" i="2" s="1"/>
  <c r="AG114" i="2" a="1"/>
  <c r="AG114" i="2" s="1"/>
  <c r="P114" i="2" a="1"/>
  <c r="P114" i="2" s="1"/>
  <c r="AD114" i="2" a="1"/>
  <c r="AD114" i="2" s="1"/>
  <c r="S114" i="2" a="1"/>
  <c r="S114" i="2" s="1"/>
  <c r="I114" i="2" a="1"/>
  <c r="I114" i="2" s="1"/>
  <c r="W114" i="2" a="1"/>
  <c r="W114" i="2" s="1"/>
  <c r="L114" i="2" a="1"/>
  <c r="L114" i="2" s="1"/>
  <c r="I112" i="2" a="1"/>
  <c r="I112" i="2" s="1"/>
  <c r="M112" i="2" a="1"/>
  <c r="M112" i="2" s="1"/>
  <c r="T112" i="2" a="1"/>
  <c r="T112" i="2" s="1"/>
  <c r="X112" i="2" a="1"/>
  <c r="X112" i="2" s="1"/>
  <c r="AA112" i="2" a="1"/>
  <c r="AA112" i="2" s="1"/>
  <c r="AE112" i="2" a="1"/>
  <c r="AE112" i="2" s="1"/>
  <c r="H112" i="2" a="1"/>
  <c r="H112" i="2" s="1"/>
  <c r="L112" i="2" a="1"/>
  <c r="L112" i="2" s="1"/>
  <c r="Q112" i="2" a="1"/>
  <c r="Q112" i="2" s="1"/>
  <c r="V112" i="2" a="1"/>
  <c r="V112" i="2" s="1"/>
  <c r="Z112" i="2" a="1"/>
  <c r="Z112" i="2" s="1"/>
  <c r="AF112" i="2" a="1"/>
  <c r="AF112" i="2" s="1"/>
  <c r="N112" i="2" a="1"/>
  <c r="N112" i="2" s="1"/>
  <c r="R112" i="2" a="1"/>
  <c r="R112" i="2" s="1"/>
  <c r="W112" i="2" a="1"/>
  <c r="W112" i="2" s="1"/>
  <c r="AB112" i="2" a="1"/>
  <c r="AB112" i="2" s="1"/>
  <c r="J112" i="2" a="1"/>
  <c r="J112" i="2" s="1"/>
  <c r="O112" i="2" a="1"/>
  <c r="O112" i="2" s="1"/>
  <c r="S112" i="2" a="1"/>
  <c r="S112" i="2" s="1"/>
  <c r="AC112" i="2" a="1"/>
  <c r="AC112" i="2" s="1"/>
  <c r="AG112" i="2" a="1"/>
  <c r="AG112" i="2" s="1"/>
  <c r="U112" i="2" a="1"/>
  <c r="U112" i="2" s="1"/>
  <c r="G112" i="2" a="1"/>
  <c r="G112" i="2" s="1"/>
  <c r="Y112" i="2" a="1"/>
  <c r="Y112" i="2" s="1"/>
  <c r="K112" i="2" a="1"/>
  <c r="K112" i="2" s="1"/>
  <c r="AD112" i="2" a="1"/>
  <c r="AD112" i="2" s="1"/>
  <c r="P112" i="2" a="1"/>
  <c r="P112" i="2" s="1"/>
  <c r="I110" i="2" a="1"/>
  <c r="I110" i="2" s="1"/>
  <c r="P110" i="2" a="1"/>
  <c r="P110" i="2" s="1"/>
  <c r="T110" i="2" a="1"/>
  <c r="T110" i="2" s="1"/>
  <c r="W110" i="2" a="1"/>
  <c r="W110" i="2" s="1"/>
  <c r="Z110" i="2" a="1"/>
  <c r="Z110" i="2" s="1"/>
  <c r="AC110" i="2" a="1"/>
  <c r="AC110" i="2" s="1"/>
  <c r="K110" i="2" a="1"/>
  <c r="K110" i="2" s="1"/>
  <c r="O110" i="2" a="1"/>
  <c r="O110" i="2" s="1"/>
  <c r="AG110" i="2" a="1"/>
  <c r="AG110" i="2" s="1"/>
  <c r="G110" i="2" a="1"/>
  <c r="G110" i="2" s="1"/>
  <c r="L110" i="2" a="1"/>
  <c r="L110" i="2" s="1"/>
  <c r="Q110" i="2" a="1"/>
  <c r="Q110" i="2" s="1"/>
  <c r="U110" i="2" a="1"/>
  <c r="U110" i="2" s="1"/>
  <c r="Y110" i="2" a="1"/>
  <c r="Y110" i="2" s="1"/>
  <c r="AD110" i="2" a="1"/>
  <c r="AD110" i="2" s="1"/>
  <c r="H110" i="2" a="1"/>
  <c r="H110" i="2" s="1"/>
  <c r="M110" i="2" a="1"/>
  <c r="M110" i="2" s="1"/>
  <c r="R110" i="2" a="1"/>
  <c r="R110" i="2" s="1"/>
  <c r="V110" i="2" a="1"/>
  <c r="V110" i="2" s="1"/>
  <c r="AA110" i="2" a="1"/>
  <c r="AA110" i="2" s="1"/>
  <c r="AE110" i="2" a="1"/>
  <c r="AE110" i="2" s="1"/>
  <c r="X110" i="2" a="1"/>
  <c r="X110" i="2" s="1"/>
  <c r="J110" i="2" a="1"/>
  <c r="J110" i="2" s="1"/>
  <c r="AB110" i="2" a="1"/>
  <c r="AB110" i="2" s="1"/>
  <c r="N110" i="2" a="1"/>
  <c r="N110" i="2" s="1"/>
  <c r="AF110" i="2" a="1"/>
  <c r="AF110" i="2" s="1"/>
  <c r="S110" i="2" a="1"/>
  <c r="S110" i="2" s="1"/>
  <c r="I108" i="2" a="1"/>
  <c r="I108" i="2" s="1"/>
  <c r="L108" i="2" a="1"/>
  <c r="L108" i="2" s="1"/>
  <c r="P108" i="2" a="1"/>
  <c r="P108" i="2" s="1"/>
  <c r="S108" i="2" a="1"/>
  <c r="S108" i="2" s="1"/>
  <c r="W108" i="2" a="1"/>
  <c r="W108" i="2" s="1"/>
  <c r="AD108" i="2" a="1"/>
  <c r="AD108" i="2" s="1"/>
  <c r="J108" i="2" a="1"/>
  <c r="J108" i="2" s="1"/>
  <c r="M108" i="2" a="1"/>
  <c r="M108" i="2" s="1"/>
  <c r="Q108" i="2" a="1"/>
  <c r="Q108" i="2" s="1"/>
  <c r="T108" i="2" a="1"/>
  <c r="T108" i="2" s="1"/>
  <c r="X108" i="2" a="1"/>
  <c r="X108" i="2" s="1"/>
  <c r="AA108" i="2" a="1"/>
  <c r="AA108" i="2" s="1"/>
  <c r="AE108" i="2" a="1"/>
  <c r="AE108" i="2" s="1"/>
  <c r="K108" i="2" a="1"/>
  <c r="K108" i="2" s="1"/>
  <c r="Z108" i="2" a="1"/>
  <c r="Z108" i="2" s="1"/>
  <c r="AG108" i="2" a="1"/>
  <c r="AG108" i="2" s="1"/>
  <c r="H108" i="2" a="1"/>
  <c r="H108" i="2" s="1"/>
  <c r="R108" i="2" a="1"/>
  <c r="R108" i="2" s="1"/>
  <c r="AB108" i="2" a="1"/>
  <c r="AB108" i="2" s="1"/>
  <c r="U108" i="2" a="1"/>
  <c r="U108" i="2" s="1"/>
  <c r="AC108" i="2" a="1"/>
  <c r="AC108" i="2" s="1"/>
  <c r="N108" i="2" a="1"/>
  <c r="N108" i="2" s="1"/>
  <c r="V108" i="2" a="1"/>
  <c r="V108" i="2" s="1"/>
  <c r="AF108" i="2" a="1"/>
  <c r="AF108" i="2" s="1"/>
  <c r="G108" i="2" a="1"/>
  <c r="G108" i="2" s="1"/>
  <c r="O108" i="2" a="1"/>
  <c r="O108" i="2" s="1"/>
  <c r="Y108" i="2" a="1"/>
  <c r="Y108" i="2" s="1"/>
  <c r="I106" i="2" a="1"/>
  <c r="I106" i="2" s="1"/>
  <c r="M106" i="2" a="1"/>
  <c r="M106" i="2" s="1"/>
  <c r="T106" i="2" a="1"/>
  <c r="T106" i="2" s="1"/>
  <c r="X106" i="2" a="1"/>
  <c r="X106" i="2" s="1"/>
  <c r="AA106" i="2" a="1"/>
  <c r="AA106" i="2" s="1"/>
  <c r="AE106" i="2" a="1"/>
  <c r="AE106" i="2" s="1"/>
  <c r="G106" i="2" a="1"/>
  <c r="G106" i="2" s="1"/>
  <c r="J106" i="2" a="1"/>
  <c r="J106" i="2" s="1"/>
  <c r="N106" i="2" a="1"/>
  <c r="N106" i="2" s="1"/>
  <c r="Q106" i="2" a="1"/>
  <c r="Q106" i="2" s="1"/>
  <c r="U106" i="2" a="1"/>
  <c r="U106" i="2" s="1"/>
  <c r="AB106" i="2" a="1"/>
  <c r="AB106" i="2" s="1"/>
  <c r="AF106" i="2" a="1"/>
  <c r="AF106" i="2" s="1"/>
  <c r="L106" i="2" a="1"/>
  <c r="L106" i="2" s="1"/>
  <c r="S106" i="2" a="1"/>
  <c r="S106" i="2" s="1"/>
  <c r="Z106" i="2" a="1"/>
  <c r="Z106" i="2" s="1"/>
  <c r="AG106" i="2" a="1"/>
  <c r="AG106" i="2" s="1"/>
  <c r="H106" i="2" a="1"/>
  <c r="H106" i="2" s="1"/>
  <c r="O106" i="2" a="1"/>
  <c r="O106" i="2" s="1"/>
  <c r="V106" i="2" a="1"/>
  <c r="V106" i="2" s="1"/>
  <c r="AC106" i="2" a="1"/>
  <c r="AC106" i="2" s="1"/>
  <c r="P106" i="2" a="1"/>
  <c r="P106" i="2" s="1"/>
  <c r="W106" i="2" a="1"/>
  <c r="W106" i="2" s="1"/>
  <c r="AD106" i="2" a="1"/>
  <c r="AD106" i="2" s="1"/>
  <c r="R106" i="2" a="1"/>
  <c r="R106" i="2" s="1"/>
  <c r="Y106" i="2" a="1"/>
  <c r="Y106" i="2" s="1"/>
  <c r="K106" i="2" a="1"/>
  <c r="K106" i="2" s="1"/>
  <c r="J104" i="2" a="1"/>
  <c r="J104" i="2" s="1"/>
  <c r="N104" i="2" a="1"/>
  <c r="N104" i="2" s="1"/>
  <c r="Q104" i="2" a="1"/>
  <c r="Q104" i="2" s="1"/>
  <c r="U104" i="2" a="1"/>
  <c r="U104" i="2" s="1"/>
  <c r="X104" i="2" a="1"/>
  <c r="X104" i="2" s="1"/>
  <c r="AB104" i="2" a="1"/>
  <c r="AB104" i="2" s="1"/>
  <c r="AE104" i="2" a="1"/>
  <c r="AE104" i="2" s="1"/>
  <c r="G104" i="2" a="1"/>
  <c r="G104" i="2" s="1"/>
  <c r="K104" i="2" a="1"/>
  <c r="K104" i="2" s="1"/>
  <c r="R104" i="2" a="1"/>
  <c r="R104" i="2" s="1"/>
  <c r="V104" i="2" a="1"/>
  <c r="V104" i="2" s="1"/>
  <c r="Y104" i="2" a="1"/>
  <c r="Y104" i="2" s="1"/>
  <c r="AC104" i="2" a="1"/>
  <c r="AC104" i="2" s="1"/>
  <c r="AF104" i="2" a="1"/>
  <c r="AF104" i="2" s="1"/>
  <c r="I104" i="2" a="1"/>
  <c r="I104" i="2" s="1"/>
  <c r="P104" i="2" a="1"/>
  <c r="P104" i="2" s="1"/>
  <c r="W104" i="2" a="1"/>
  <c r="W104" i="2" s="1"/>
  <c r="L104" i="2" a="1"/>
  <c r="L104" i="2" s="1"/>
  <c r="S104" i="2" a="1"/>
  <c r="S104" i="2" s="1"/>
  <c r="Z104" i="2" a="1"/>
  <c r="Z104" i="2" s="1"/>
  <c r="AG104" i="2" a="1"/>
  <c r="AG104" i="2" s="1"/>
  <c r="M104" i="2" a="1"/>
  <c r="M104" i="2" s="1"/>
  <c r="T104" i="2" a="1"/>
  <c r="T104" i="2" s="1"/>
  <c r="AA104" i="2" a="1"/>
  <c r="AA104" i="2" s="1"/>
  <c r="O104" i="2" a="1"/>
  <c r="O104" i="2" s="1"/>
  <c r="AD104" i="2" a="1"/>
  <c r="AD104" i="2" s="1"/>
  <c r="H104" i="2" a="1"/>
  <c r="H104" i="2" s="1"/>
  <c r="G102" i="2" a="1"/>
  <c r="G102" i="2" s="1"/>
  <c r="K102" i="2" a="1"/>
  <c r="K102" i="2" s="1"/>
  <c r="N102" i="2" a="1"/>
  <c r="N102" i="2" s="1"/>
  <c r="R102" i="2" a="1"/>
  <c r="R102" i="2" s="1"/>
  <c r="U102" i="2" a="1"/>
  <c r="U102" i="2" s="1"/>
  <c r="Y102" i="2" a="1"/>
  <c r="Y102" i="2" s="1"/>
  <c r="AF102" i="2" a="1"/>
  <c r="AF102" i="2" s="1"/>
  <c r="H102" i="2" a="1"/>
  <c r="H102" i="2" s="1"/>
  <c r="L102" i="2" a="1"/>
  <c r="L102" i="2" s="1"/>
  <c r="O102" i="2" a="1"/>
  <c r="O102" i="2" s="1"/>
  <c r="S102" i="2" a="1"/>
  <c r="S102" i="2" s="1"/>
  <c r="V102" i="2" a="1"/>
  <c r="V102" i="2" s="1"/>
  <c r="Z102" i="2" a="1"/>
  <c r="Z102" i="2" s="1"/>
  <c r="AC102" i="2" a="1"/>
  <c r="AC102" i="2" s="1"/>
  <c r="AG102" i="2" a="1"/>
  <c r="AG102" i="2" s="1"/>
  <c r="M102" i="2" a="1"/>
  <c r="M102" i="2" s="1"/>
  <c r="AB102" i="2" a="1"/>
  <c r="AB102" i="2" s="1"/>
  <c r="I102" i="2" a="1"/>
  <c r="I102" i="2" s="1"/>
  <c r="P102" i="2" a="1"/>
  <c r="P102" i="2" s="1"/>
  <c r="W102" i="2" a="1"/>
  <c r="W102" i="2" s="1"/>
  <c r="AD102" i="2" a="1"/>
  <c r="AD102" i="2" s="1"/>
  <c r="J102" i="2" a="1"/>
  <c r="J102" i="2" s="1"/>
  <c r="Q102" i="2" a="1"/>
  <c r="Q102" i="2" s="1"/>
  <c r="X102" i="2" a="1"/>
  <c r="X102" i="2" s="1"/>
  <c r="AE102" i="2" a="1"/>
  <c r="AE102" i="2" s="1"/>
  <c r="T102" i="2" a="1"/>
  <c r="T102" i="2" s="1"/>
  <c r="AA102" i="2" a="1"/>
  <c r="AA102" i="2" s="1"/>
  <c r="H100" i="2" a="1"/>
  <c r="H100" i="2" s="1"/>
  <c r="K100" i="2" a="1"/>
  <c r="K100" i="2" s="1"/>
  <c r="O100" i="2" a="1"/>
  <c r="O100" i="2" s="1"/>
  <c r="V100" i="2" a="1"/>
  <c r="V100" i="2" s="1"/>
  <c r="Z100" i="2" a="1"/>
  <c r="Z100" i="2" s="1"/>
  <c r="AC100" i="2" a="1"/>
  <c r="AC100" i="2" s="1"/>
  <c r="AG100" i="2" a="1"/>
  <c r="AG100" i="2" s="1"/>
  <c r="I100" i="2" a="1"/>
  <c r="I100" i="2" s="1"/>
  <c r="L100" i="2" a="1"/>
  <c r="L100" i="2" s="1"/>
  <c r="P100" i="2" a="1"/>
  <c r="P100" i="2" s="1"/>
  <c r="S100" i="2" a="1"/>
  <c r="S100" i="2" s="1"/>
  <c r="W100" i="2" a="1"/>
  <c r="W100" i="2" s="1"/>
  <c r="AD100" i="2" a="1"/>
  <c r="AD100" i="2" s="1"/>
  <c r="R100" i="2" a="1"/>
  <c r="R100" i="2" s="1"/>
  <c r="Y100" i="2" a="1"/>
  <c r="Y100" i="2" s="1"/>
  <c r="AF100" i="2" a="1"/>
  <c r="AF100" i="2" s="1"/>
  <c r="M100" i="2" a="1"/>
  <c r="M100" i="2" s="1"/>
  <c r="T100" i="2" a="1"/>
  <c r="T100" i="2" s="1"/>
  <c r="AA100" i="2" a="1"/>
  <c r="AA100" i="2" s="1"/>
  <c r="G100" i="2" a="1"/>
  <c r="G100" i="2" s="1"/>
  <c r="N100" i="2" a="1"/>
  <c r="N100" i="2" s="1"/>
  <c r="U100" i="2" a="1"/>
  <c r="U100" i="2" s="1"/>
  <c r="AB100" i="2" a="1"/>
  <c r="AB100" i="2" s="1"/>
  <c r="J100" i="2" a="1"/>
  <c r="J100" i="2" s="1"/>
  <c r="Q100" i="2" a="1"/>
  <c r="Q100" i="2" s="1"/>
  <c r="X100" i="2" a="1"/>
  <c r="X100" i="2" s="1"/>
  <c r="AE100" i="2" a="1"/>
  <c r="AE100" i="2" s="1"/>
  <c r="H98" i="2" a="1"/>
  <c r="H98" i="2" s="1"/>
  <c r="K98" i="2" a="1"/>
  <c r="K98" i="2" s="1"/>
  <c r="N98" i="2" a="1"/>
  <c r="N98" i="2" s="1"/>
  <c r="T98" i="2" a="1"/>
  <c r="T98" i="2" s="1"/>
  <c r="X98" i="2" a="1"/>
  <c r="X98" i="2" s="1"/>
  <c r="AA98" i="2" a="1"/>
  <c r="AA98" i="2" s="1"/>
  <c r="AD98" i="2" a="1"/>
  <c r="AD98" i="2" s="1"/>
  <c r="I98" i="2" a="1"/>
  <c r="I98" i="2" s="1"/>
  <c r="O98" i="2" a="1"/>
  <c r="O98" i="2" s="1"/>
  <c r="R98" i="2" a="1"/>
  <c r="R98" i="2" s="1"/>
  <c r="U98" i="2" a="1"/>
  <c r="U98" i="2" s="1"/>
  <c r="Y98" i="2" a="1"/>
  <c r="Y98" i="2" s="1"/>
  <c r="AE98" i="2" a="1"/>
  <c r="AE98" i="2" s="1"/>
  <c r="G98" i="2" a="1"/>
  <c r="G98" i="2" s="1"/>
  <c r="M98" i="2" a="1"/>
  <c r="M98" i="2" s="1"/>
  <c r="Z98" i="2" a="1"/>
  <c r="Z98" i="2" s="1"/>
  <c r="AG98" i="2" a="1"/>
  <c r="AG98" i="2" s="1"/>
  <c r="P98" i="2" a="1"/>
  <c r="P98" i="2" s="1"/>
  <c r="V98" i="2" a="1"/>
  <c r="V98" i="2" s="1"/>
  <c r="AB98" i="2" a="1"/>
  <c r="AB98" i="2" s="1"/>
  <c r="J98" i="2" a="1"/>
  <c r="J98" i="2" s="1"/>
  <c r="Q98" i="2" a="1"/>
  <c r="Q98" i="2" s="1"/>
  <c r="W98" i="2" a="1"/>
  <c r="W98" i="2" s="1"/>
  <c r="AC98" i="2" a="1"/>
  <c r="AC98" i="2" s="1"/>
  <c r="L98" i="2" a="1"/>
  <c r="L98" i="2" s="1"/>
  <c r="S98" i="2" a="1"/>
  <c r="S98" i="2" s="1"/>
  <c r="AF98" i="2" a="1"/>
  <c r="AF98" i="2" s="1"/>
  <c r="J96" i="2" a="1"/>
  <c r="J96" i="2" s="1"/>
  <c r="N96" i="2" a="1"/>
  <c r="N96" i="2" s="1"/>
  <c r="Q96" i="2" a="1"/>
  <c r="Q96" i="2" s="1"/>
  <c r="T96" i="2" a="1"/>
  <c r="T96" i="2" s="1"/>
  <c r="Z96" i="2" a="1"/>
  <c r="Z96" i="2" s="1"/>
  <c r="AD96" i="2" a="1"/>
  <c r="AD96" i="2" s="1"/>
  <c r="AG96" i="2" a="1"/>
  <c r="AG96" i="2" s="1"/>
  <c r="H96" i="2" a="1"/>
  <c r="H96" i="2" s="1"/>
  <c r="K96" i="2" a="1"/>
  <c r="K96" i="2" s="1"/>
  <c r="O96" i="2" a="1"/>
  <c r="O96" i="2" s="1"/>
  <c r="U96" i="2" a="1"/>
  <c r="U96" i="2" s="1"/>
  <c r="X96" i="2" a="1"/>
  <c r="X96" i="2" s="1"/>
  <c r="AA96" i="2" a="1"/>
  <c r="AA96" i="2" s="1"/>
  <c r="AE96" i="2" a="1"/>
  <c r="AE96" i="2" s="1"/>
  <c r="P96" i="2" a="1"/>
  <c r="P96" i="2" s="1"/>
  <c r="W96" i="2" a="1"/>
  <c r="W96" i="2" s="1"/>
  <c r="AC96" i="2" a="1"/>
  <c r="AC96" i="2" s="1"/>
  <c r="L96" i="2" a="1"/>
  <c r="L96" i="2" s="1"/>
  <c r="R96" i="2" a="1"/>
  <c r="R96" i="2" s="1"/>
  <c r="Y96" i="2" a="1"/>
  <c r="Y96" i="2" s="1"/>
  <c r="G96" i="2" a="1"/>
  <c r="G96" i="2" s="1"/>
  <c r="M96" i="2" a="1"/>
  <c r="M96" i="2" s="1"/>
  <c r="S96" i="2" a="1"/>
  <c r="S96" i="2" s="1"/>
  <c r="AF96" i="2" a="1"/>
  <c r="AF96" i="2" s="1"/>
  <c r="V96" i="2" a="1"/>
  <c r="V96" i="2" s="1"/>
  <c r="AB96" i="2" a="1"/>
  <c r="AB96" i="2" s="1"/>
  <c r="I96" i="2" a="1"/>
  <c r="I96" i="2" s="1"/>
  <c r="G94" i="2" a="1"/>
  <c r="G94" i="2" s="1"/>
  <c r="J94" i="2" a="1"/>
  <c r="J94" i="2" s="1"/>
  <c r="P94" i="2" a="1"/>
  <c r="P94" i="2" s="1"/>
  <c r="T94" i="2" a="1"/>
  <c r="T94" i="2" s="1"/>
  <c r="W94" i="2" a="1"/>
  <c r="W94" i="2" s="1"/>
  <c r="Z94" i="2" a="1"/>
  <c r="Z94" i="2" s="1"/>
  <c r="AF94" i="2" a="1"/>
  <c r="AF94" i="2" s="1"/>
  <c r="K94" i="2" a="1"/>
  <c r="K94" i="2" s="1"/>
  <c r="N94" i="2" a="1"/>
  <c r="N94" i="2" s="1"/>
  <c r="Q94" i="2" a="1"/>
  <c r="Q94" i="2" s="1"/>
  <c r="U94" i="2" a="1"/>
  <c r="U94" i="2" s="1"/>
  <c r="AA94" i="2" a="1"/>
  <c r="AA94" i="2" s="1"/>
  <c r="AD94" i="2" a="1"/>
  <c r="AD94" i="2" s="1"/>
  <c r="AG94" i="2" a="1"/>
  <c r="AG94" i="2" s="1"/>
  <c r="M94" i="2" a="1"/>
  <c r="M94" i="2" s="1"/>
  <c r="S94" i="2" a="1"/>
  <c r="S94" i="2" s="1"/>
  <c r="Y94" i="2" a="1"/>
  <c r="Y94" i="2" s="1"/>
  <c r="H94" i="2" a="1"/>
  <c r="H94" i="2" s="1"/>
  <c r="O94" i="2" a="1"/>
  <c r="O94" i="2" s="1"/>
  <c r="AB94" i="2" a="1"/>
  <c r="AB94" i="2" s="1"/>
  <c r="I94" i="2" a="1"/>
  <c r="I94" i="2" s="1"/>
  <c r="V94" i="2" a="1"/>
  <c r="V94" i="2" s="1"/>
  <c r="AC94" i="2" a="1"/>
  <c r="AC94" i="2" s="1"/>
  <c r="R94" i="2" a="1"/>
  <c r="R94" i="2" s="1"/>
  <c r="X94" i="2" a="1"/>
  <c r="X94" i="2" s="1"/>
  <c r="AE94" i="2" a="1"/>
  <c r="AE94" i="2" s="1"/>
  <c r="L94" i="2" a="1"/>
  <c r="L94" i="2" s="1"/>
  <c r="J92" i="2" a="1"/>
  <c r="J92" i="2" s="1"/>
  <c r="M92" i="2" a="1"/>
  <c r="M92" i="2" s="1"/>
  <c r="P92" i="2" a="1"/>
  <c r="P92" i="2" s="1"/>
  <c r="V92" i="2" a="1"/>
  <c r="V92" i="2" s="1"/>
  <c r="Z92" i="2" a="1"/>
  <c r="Z92" i="2" s="1"/>
  <c r="AC92" i="2" a="1"/>
  <c r="AC92" i="2" s="1"/>
  <c r="AF92" i="2" a="1"/>
  <c r="AF92" i="2" s="1"/>
  <c r="G92" i="2" a="1"/>
  <c r="G92" i="2" s="1"/>
  <c r="K92" i="2" a="1"/>
  <c r="K92" i="2" s="1"/>
  <c r="Q92" i="2" a="1"/>
  <c r="Q92" i="2" s="1"/>
  <c r="T92" i="2" a="1"/>
  <c r="T92" i="2" s="1"/>
  <c r="W92" i="2" a="1"/>
  <c r="W92" i="2" s="1"/>
  <c r="AA92" i="2" a="1"/>
  <c r="AA92" i="2" s="1"/>
  <c r="AG92" i="2" a="1"/>
  <c r="AG92" i="2" s="1"/>
  <c r="I92" i="2" a="1"/>
  <c r="I92" i="2" s="1"/>
  <c r="O92" i="2" a="1"/>
  <c r="O92" i="2" s="1"/>
  <c r="AB92" i="2" a="1"/>
  <c r="AB92" i="2" s="1"/>
  <c r="R92" i="2" a="1"/>
  <c r="R92" i="2" s="1"/>
  <c r="X92" i="2" a="1"/>
  <c r="X92" i="2" s="1"/>
  <c r="AD92" i="2" a="1"/>
  <c r="AD92" i="2" s="1"/>
  <c r="L92" i="2" a="1"/>
  <c r="L92" i="2" s="1"/>
  <c r="S92" i="2" a="1"/>
  <c r="S92" i="2" s="1"/>
  <c r="Y92" i="2" a="1"/>
  <c r="Y92" i="2" s="1"/>
  <c r="AE92" i="2" a="1"/>
  <c r="AE92" i="2" s="1"/>
  <c r="U92" i="2" a="1"/>
  <c r="U92" i="2" s="1"/>
  <c r="H92" i="2" a="1"/>
  <c r="H92" i="2" s="1"/>
  <c r="N92" i="2" a="1"/>
  <c r="N92" i="2" s="1"/>
  <c r="H90" i="2" a="1"/>
  <c r="H90" i="2" s="1"/>
  <c r="O90" i="2" a="1"/>
  <c r="O90" i="2" s="1"/>
  <c r="S90" i="2" a="1"/>
  <c r="S90" i="2" s="1"/>
  <c r="V90" i="2" a="1"/>
  <c r="V90" i="2" s="1"/>
  <c r="AB90" i="2" a="1"/>
  <c r="AB90" i="2" s="1"/>
  <c r="AF90" i="2" a="1"/>
  <c r="AF90" i="2" s="1"/>
  <c r="I90" i="2" a="1"/>
  <c r="I90" i="2" s="1"/>
  <c r="L90" i="2" a="1"/>
  <c r="L90" i="2" s="1"/>
  <c r="P90" i="2" a="1"/>
  <c r="P90" i="2" s="1"/>
  <c r="W90" i="2" a="1"/>
  <c r="W90" i="2" s="1"/>
  <c r="Z90" i="2" a="1"/>
  <c r="Z90" i="2" s="1"/>
  <c r="AC90" i="2" a="1"/>
  <c r="AC90" i="2" s="1"/>
  <c r="AG90" i="2" a="1"/>
  <c r="AG90" i="2" s="1"/>
  <c r="K90" i="2" a="1"/>
  <c r="K90" i="2" s="1"/>
  <c r="R90" i="2" a="1"/>
  <c r="R90" i="2" s="1"/>
  <c r="Y90" i="2" a="1"/>
  <c r="Y90" i="2" s="1"/>
  <c r="AE90" i="2" a="1"/>
  <c r="AE90" i="2" s="1"/>
  <c r="M90" i="2" a="1"/>
  <c r="M90" i="2" s="1"/>
  <c r="T90" i="2" a="1"/>
  <c r="T90" i="2" s="1"/>
  <c r="AA90" i="2" a="1"/>
  <c r="AA90" i="2" s="1"/>
  <c r="G90" i="2" a="1"/>
  <c r="G90" i="2" s="1"/>
  <c r="N90" i="2" a="1"/>
  <c r="N90" i="2" s="1"/>
  <c r="U90" i="2" a="1"/>
  <c r="U90" i="2" s="1"/>
  <c r="X90" i="2" a="1"/>
  <c r="X90" i="2" s="1"/>
  <c r="AD90" i="2" a="1"/>
  <c r="AD90" i="2" s="1"/>
  <c r="J90" i="2" a="1"/>
  <c r="J90" i="2" s="1"/>
  <c r="Q90" i="2" a="1"/>
  <c r="Q90" i="2" s="1"/>
  <c r="M88" i="2" a="1"/>
  <c r="M88" i="2" s="1"/>
  <c r="P88" i="2" a="1"/>
  <c r="P88" i="2" s="1"/>
  <c r="S88" i="2" a="1"/>
  <c r="S88" i="2" s="1"/>
  <c r="V88" i="2" a="1"/>
  <c r="V88" i="2" s="1"/>
  <c r="AC88" i="2" a="1"/>
  <c r="AC88" i="2" s="1"/>
  <c r="AF88" i="2" a="1"/>
  <c r="AF88" i="2" s="1"/>
  <c r="G88" i="2" a="1"/>
  <c r="G88" i="2" s="1"/>
  <c r="J88" i="2" a="1"/>
  <c r="J88" i="2" s="1"/>
  <c r="Q88" i="2" a="1"/>
  <c r="Q88" i="2" s="1"/>
  <c r="T88" i="2" a="1"/>
  <c r="T88" i="2" s="1"/>
  <c r="W88" i="2" a="1"/>
  <c r="W88" i="2" s="1"/>
  <c r="Z88" i="2" a="1"/>
  <c r="Z88" i="2" s="1"/>
  <c r="AG88" i="2" a="1"/>
  <c r="AG88" i="2" s="1"/>
  <c r="L88" i="2" a="1"/>
  <c r="L88" i="2" s="1"/>
  <c r="R88" i="2" a="1"/>
  <c r="R88" i="2" s="1"/>
  <c r="Y88" i="2" a="1"/>
  <c r="Y88" i="2" s="1"/>
  <c r="AE88" i="2" a="1"/>
  <c r="AE88" i="2" s="1"/>
  <c r="H88" i="2" a="1"/>
  <c r="H88" i="2" s="1"/>
  <c r="N88" i="2" a="1"/>
  <c r="N88" i="2" s="1"/>
  <c r="U88" i="2" a="1"/>
  <c r="U88" i="2" s="1"/>
  <c r="AA88" i="2" a="1"/>
  <c r="AA88" i="2" s="1"/>
  <c r="I88" i="2" a="1"/>
  <c r="I88" i="2" s="1"/>
  <c r="O88" i="2" a="1"/>
  <c r="O88" i="2" s="1"/>
  <c r="AB88" i="2" a="1"/>
  <c r="AB88" i="2" s="1"/>
  <c r="X88" i="2" a="1"/>
  <c r="X88" i="2" s="1"/>
  <c r="AD88" i="2" a="1"/>
  <c r="AD88" i="2" s="1"/>
  <c r="K88" i="2" a="1"/>
  <c r="K88" i="2" s="1"/>
  <c r="I86" i="2" a="1"/>
  <c r="I86" i="2" s="1"/>
  <c r="L86" i="2" a="1"/>
  <c r="L86" i="2" s="1"/>
  <c r="S86" i="2" a="1"/>
  <c r="S86" i="2" s="1"/>
  <c r="V86" i="2" a="1"/>
  <c r="V86" i="2" s="1"/>
  <c r="Y86" i="2" a="1"/>
  <c r="Y86" i="2" s="1"/>
  <c r="AB86" i="2" a="1"/>
  <c r="AB86" i="2" s="1"/>
  <c r="G86" i="2" a="1"/>
  <c r="G86" i="2" s="1"/>
  <c r="J86" i="2" a="1"/>
  <c r="J86" i="2" s="1"/>
  <c r="M86" i="2" a="1"/>
  <c r="M86" i="2" s="1"/>
  <c r="P86" i="2" a="1"/>
  <c r="P86" i="2" s="1"/>
  <c r="W86" i="2" a="1"/>
  <c r="W86" i="2" s="1"/>
  <c r="Z86" i="2" a="1"/>
  <c r="Z86" i="2" s="1"/>
  <c r="AC86" i="2" a="1"/>
  <c r="AC86" i="2" s="1"/>
  <c r="AF86" i="2" a="1"/>
  <c r="AF86" i="2" s="1"/>
  <c r="H86" i="2" a="1"/>
  <c r="H86" i="2" s="1"/>
  <c r="O86" i="2" a="1"/>
  <c r="O86" i="2" s="1"/>
  <c r="U86" i="2" a="1"/>
  <c r="U86" i="2" s="1"/>
  <c r="K86" i="2" a="1"/>
  <c r="K86" i="2" s="1"/>
  <c r="Q86" i="2" a="1"/>
  <c r="Q86" i="2" s="1"/>
  <c r="AD86" i="2" a="1"/>
  <c r="AD86" i="2" s="1"/>
  <c r="R86" i="2" a="1"/>
  <c r="R86" i="2" s="1"/>
  <c r="X86" i="2" a="1"/>
  <c r="X86" i="2" s="1"/>
  <c r="AE86" i="2" a="1"/>
  <c r="AE86" i="2" s="1"/>
  <c r="AA86" i="2" a="1"/>
  <c r="AA86" i="2" s="1"/>
  <c r="AG86" i="2" a="1"/>
  <c r="AG86" i="2" s="1"/>
  <c r="N86" i="2" a="1"/>
  <c r="N86" i="2" s="1"/>
  <c r="T86" i="2" a="1"/>
  <c r="T86" i="2" s="1"/>
  <c r="I84" i="2" a="1"/>
  <c r="I84" i="2" s="1"/>
  <c r="L84" i="2" a="1"/>
  <c r="L84" i="2" s="1"/>
  <c r="O84" i="2" a="1"/>
  <c r="O84" i="2" s="1"/>
  <c r="R84" i="2" a="1"/>
  <c r="R84" i="2" s="1"/>
  <c r="Y84" i="2" a="1"/>
  <c r="Y84" i="2" s="1"/>
  <c r="AB84" i="2" a="1"/>
  <c r="AB84" i="2" s="1"/>
  <c r="AE84" i="2" a="1"/>
  <c r="AE84" i="2" s="1"/>
  <c r="M84" i="2" a="1"/>
  <c r="M84" i="2" s="1"/>
  <c r="P84" i="2" a="1"/>
  <c r="P84" i="2" s="1"/>
  <c r="S84" i="2" a="1"/>
  <c r="S84" i="2" s="1"/>
  <c r="V84" i="2" a="1"/>
  <c r="V84" i="2" s="1"/>
  <c r="AC84" i="2" a="1"/>
  <c r="AC84" i="2" s="1"/>
  <c r="AF84" i="2" a="1"/>
  <c r="AF84" i="2" s="1"/>
  <c r="G84" i="2" a="1"/>
  <c r="G84" i="2" s="1"/>
  <c r="J84" i="2" a="1"/>
  <c r="J84" i="2" s="1"/>
  <c r="Q84" i="2" a="1"/>
  <c r="Q84" i="2" s="1"/>
  <c r="T84" i="2" a="1"/>
  <c r="T84" i="2" s="1"/>
  <c r="N84" i="2" a="1"/>
  <c r="N84" i="2" s="1"/>
  <c r="X84" i="2" a="1"/>
  <c r="X84" i="2" s="1"/>
  <c r="AD84" i="2" a="1"/>
  <c r="AD84" i="2" s="1"/>
  <c r="Z84" i="2" a="1"/>
  <c r="Z84" i="2" s="1"/>
  <c r="AG84" i="2" a="1"/>
  <c r="AG84" i="2" s="1"/>
  <c r="H84" i="2" a="1"/>
  <c r="H84" i="2" s="1"/>
  <c r="U84" i="2" a="1"/>
  <c r="U84" i="2" s="1"/>
  <c r="AA84" i="2" a="1"/>
  <c r="AA84" i="2" s="1"/>
  <c r="K84" i="2" a="1"/>
  <c r="K84" i="2" s="1"/>
  <c r="W84" i="2" a="1"/>
  <c r="W84" i="2" s="1"/>
  <c r="H82" i="2" a="1"/>
  <c r="H82" i="2" s="1"/>
  <c r="O82" i="2" a="1"/>
  <c r="O82" i="2" s="1"/>
  <c r="R82" i="2" a="1"/>
  <c r="R82" i="2" s="1"/>
  <c r="U82" i="2" a="1"/>
  <c r="U82" i="2" s="1"/>
  <c r="X82" i="2" a="1"/>
  <c r="X82" i="2" s="1"/>
  <c r="AE82" i="2" a="1"/>
  <c r="AE82" i="2" s="1"/>
  <c r="I82" i="2" a="1"/>
  <c r="I82" i="2" s="1"/>
  <c r="L82" i="2" a="1"/>
  <c r="L82" i="2" s="1"/>
  <c r="S82" i="2" a="1"/>
  <c r="S82" i="2" s="1"/>
  <c r="V82" i="2" a="1"/>
  <c r="V82" i="2" s="1"/>
  <c r="Y82" i="2" a="1"/>
  <c r="Y82" i="2" s="1"/>
  <c r="AB82" i="2" a="1"/>
  <c r="AB82" i="2" s="1"/>
  <c r="G82" i="2" a="1"/>
  <c r="G82" i="2" s="1"/>
  <c r="J82" i="2" a="1"/>
  <c r="J82" i="2" s="1"/>
  <c r="M82" i="2" a="1"/>
  <c r="M82" i="2" s="1"/>
  <c r="P82" i="2" a="1"/>
  <c r="P82" i="2" s="1"/>
  <c r="W82" i="2" a="1"/>
  <c r="W82" i="2" s="1"/>
  <c r="Z82" i="2" a="1"/>
  <c r="Z82" i="2" s="1"/>
  <c r="AC82" i="2" a="1"/>
  <c r="AC82" i="2" s="1"/>
  <c r="AF82" i="2" a="1"/>
  <c r="AF82" i="2" s="1"/>
  <c r="Q82" i="2" a="1"/>
  <c r="Q82" i="2" s="1"/>
  <c r="AD82" i="2" a="1"/>
  <c r="AD82" i="2" s="1"/>
  <c r="T82" i="2" a="1"/>
  <c r="T82" i="2" s="1"/>
  <c r="AG82" i="2" a="1"/>
  <c r="AG82" i="2" s="1"/>
  <c r="K82" i="2" a="1"/>
  <c r="K82" i="2" s="1"/>
  <c r="N82" i="2" a="1"/>
  <c r="N82" i="2" s="1"/>
  <c r="AA82" i="2" a="1"/>
  <c r="AA82" i="2" s="1"/>
  <c r="I80" i="2" a="1"/>
  <c r="I80" i="2" s="1"/>
  <c r="M80" i="2" a="1"/>
  <c r="M80" i="2" s="1"/>
  <c r="P80" i="2" a="1"/>
  <c r="P80" i="2" s="1"/>
  <c r="T80" i="2" a="1"/>
  <c r="T80" i="2" s="1"/>
  <c r="AA80" i="2" a="1"/>
  <c r="AA80" i="2" s="1"/>
  <c r="AD80" i="2" a="1"/>
  <c r="AD80" i="2" s="1"/>
  <c r="AG80" i="2" a="1"/>
  <c r="AG80" i="2" s="1"/>
  <c r="G80" i="2" a="1"/>
  <c r="G80" i="2" s="1"/>
  <c r="J80" i="2" a="1"/>
  <c r="J80" i="2" s="1"/>
  <c r="N80" i="2" a="1"/>
  <c r="N80" i="2" s="1"/>
  <c r="Q80" i="2" a="1"/>
  <c r="Q80" i="2" s="1"/>
  <c r="U80" i="2" a="1"/>
  <c r="U80" i="2" s="1"/>
  <c r="X80" i="2" a="1"/>
  <c r="X80" i="2" s="1"/>
  <c r="AB80" i="2" a="1"/>
  <c r="AB80" i="2" s="1"/>
  <c r="AE80" i="2" a="1"/>
  <c r="AE80" i="2" s="1"/>
  <c r="K80" i="2" a="1"/>
  <c r="K80" i="2" s="1"/>
  <c r="O80" i="2" a="1"/>
  <c r="O80" i="2" s="1"/>
  <c r="R80" i="2" a="1"/>
  <c r="R80" i="2" s="1"/>
  <c r="V80" i="2" a="1"/>
  <c r="V80" i="2" s="1"/>
  <c r="Y80" i="2" a="1"/>
  <c r="Y80" i="2" s="1"/>
  <c r="AC80" i="2" a="1"/>
  <c r="AC80" i="2" s="1"/>
  <c r="S80" i="2" a="1"/>
  <c r="S80" i="2" s="1"/>
  <c r="AF80" i="2" a="1"/>
  <c r="AF80" i="2" s="1"/>
  <c r="H80" i="2" a="1"/>
  <c r="H80" i="2" s="1"/>
  <c r="W80" i="2" a="1"/>
  <c r="W80" i="2" s="1"/>
  <c r="L80" i="2" a="1"/>
  <c r="L80" i="2" s="1"/>
  <c r="Z80" i="2" a="1"/>
  <c r="Z80" i="2" s="1"/>
  <c r="M78" i="2" a="1"/>
  <c r="M78" i="2" s="1"/>
  <c r="P78" i="2" a="1"/>
  <c r="P78" i="2" s="1"/>
  <c r="S78" i="2" a="1"/>
  <c r="S78" i="2" s="1"/>
  <c r="V78" i="2" a="1"/>
  <c r="V78" i="2" s="1"/>
  <c r="AC78" i="2" a="1"/>
  <c r="AC78" i="2" s="1"/>
  <c r="AF78" i="2" a="1"/>
  <c r="AF78" i="2" s="1"/>
  <c r="G78" i="2" a="1"/>
  <c r="G78" i="2" s="1"/>
  <c r="J78" i="2" a="1"/>
  <c r="J78" i="2" s="1"/>
  <c r="Q78" i="2" a="1"/>
  <c r="Q78" i="2" s="1"/>
  <c r="T78" i="2" a="1"/>
  <c r="T78" i="2" s="1"/>
  <c r="W78" i="2" a="1"/>
  <c r="W78" i="2" s="1"/>
  <c r="Z78" i="2" a="1"/>
  <c r="Z78" i="2" s="1"/>
  <c r="AG78" i="2" a="1"/>
  <c r="AG78" i="2" s="1"/>
  <c r="K78" i="2" a="1"/>
  <c r="K78" i="2" s="1"/>
  <c r="X78" i="2" a="1"/>
  <c r="X78" i="2" s="1"/>
  <c r="AD78" i="2" a="1"/>
  <c r="AD78" i="2" s="1"/>
  <c r="L78" i="2" a="1"/>
  <c r="L78" i="2" s="1"/>
  <c r="R78" i="2" a="1"/>
  <c r="R78" i="2" s="1"/>
  <c r="Y78" i="2" a="1"/>
  <c r="Y78" i="2" s="1"/>
  <c r="AE78" i="2" a="1"/>
  <c r="AE78" i="2" s="1"/>
  <c r="H78" i="2" a="1"/>
  <c r="H78" i="2" s="1"/>
  <c r="N78" i="2" a="1"/>
  <c r="N78" i="2" s="1"/>
  <c r="U78" i="2" a="1"/>
  <c r="U78" i="2" s="1"/>
  <c r="AA78" i="2" a="1"/>
  <c r="AA78" i="2" s="1"/>
  <c r="AB78" i="2" a="1"/>
  <c r="AB78" i="2" s="1"/>
  <c r="I78" i="2" a="1"/>
  <c r="I78" i="2" s="1"/>
  <c r="O78" i="2" a="1"/>
  <c r="O78" i="2" s="1"/>
  <c r="I76" i="2" a="1"/>
  <c r="I76" i="2" s="1"/>
  <c r="L76" i="2" a="1"/>
  <c r="L76" i="2" s="1"/>
  <c r="S76" i="2" a="1"/>
  <c r="S76" i="2" s="1"/>
  <c r="V76" i="2" a="1"/>
  <c r="V76" i="2" s="1"/>
  <c r="Y76" i="2" a="1"/>
  <c r="Y76" i="2" s="1"/>
  <c r="AB76" i="2" a="1"/>
  <c r="AB76" i="2" s="1"/>
  <c r="G76" i="2" a="1"/>
  <c r="G76" i="2" s="1"/>
  <c r="J76" i="2" a="1"/>
  <c r="J76" i="2" s="1"/>
  <c r="M76" i="2" a="1"/>
  <c r="M76" i="2" s="1"/>
  <c r="P76" i="2" a="1"/>
  <c r="P76" i="2" s="1"/>
  <c r="W76" i="2" a="1"/>
  <c r="W76" i="2" s="1"/>
  <c r="Z76" i="2" a="1"/>
  <c r="Z76" i="2" s="1"/>
  <c r="AC76" i="2" a="1"/>
  <c r="AC76" i="2" s="1"/>
  <c r="AF76" i="2" a="1"/>
  <c r="AF76" i="2" s="1"/>
  <c r="N76" i="2" a="1"/>
  <c r="N76" i="2" s="1"/>
  <c r="T76" i="2" a="1"/>
  <c r="T76" i="2" s="1"/>
  <c r="AA76" i="2" a="1"/>
  <c r="AA76" i="2" s="1"/>
  <c r="AG76" i="2" a="1"/>
  <c r="AG76" i="2" s="1"/>
  <c r="H76" i="2" a="1"/>
  <c r="H76" i="2" s="1"/>
  <c r="O76" i="2" a="1"/>
  <c r="O76" i="2" s="1"/>
  <c r="U76" i="2" a="1"/>
  <c r="U76" i="2" s="1"/>
  <c r="K76" i="2" a="1"/>
  <c r="K76" i="2" s="1"/>
  <c r="Q76" i="2" a="1"/>
  <c r="Q76" i="2" s="1"/>
  <c r="AD76" i="2" a="1"/>
  <c r="AD76" i="2" s="1"/>
  <c r="X76" i="2" a="1"/>
  <c r="X76" i="2" s="1"/>
  <c r="AE76" i="2" a="1"/>
  <c r="AE76" i="2" s="1"/>
  <c r="R76" i="2" a="1"/>
  <c r="R76" i="2" s="1"/>
  <c r="I74" i="2" a="1"/>
  <c r="I74" i="2" s="1"/>
  <c r="L74" i="2" a="1"/>
  <c r="L74" i="2" s="1"/>
  <c r="O74" i="2" a="1"/>
  <c r="O74" i="2" s="1"/>
  <c r="R74" i="2" a="1"/>
  <c r="R74" i="2" s="1"/>
  <c r="Y74" i="2" a="1"/>
  <c r="Y74" i="2" s="1"/>
  <c r="AB74" i="2" a="1"/>
  <c r="AB74" i="2" s="1"/>
  <c r="AE74" i="2" a="1"/>
  <c r="AE74" i="2" s="1"/>
  <c r="M74" i="2" a="1"/>
  <c r="M74" i="2" s="1"/>
  <c r="P74" i="2" a="1"/>
  <c r="P74" i="2" s="1"/>
  <c r="S74" i="2" a="1"/>
  <c r="S74" i="2" s="1"/>
  <c r="V74" i="2" a="1"/>
  <c r="V74" i="2" s="1"/>
  <c r="AC74" i="2" a="1"/>
  <c r="AC74" i="2" s="1"/>
  <c r="AF74" i="2" a="1"/>
  <c r="AF74" i="2" s="1"/>
  <c r="J74" i="2" a="1"/>
  <c r="J74" i="2" s="1"/>
  <c r="Q74" i="2" a="1"/>
  <c r="Q74" i="2" s="1"/>
  <c r="W74" i="2" a="1"/>
  <c r="W74" i="2" s="1"/>
  <c r="K74" i="2" a="1"/>
  <c r="K74" i="2" s="1"/>
  <c r="X74" i="2" a="1"/>
  <c r="X74" i="2" s="1"/>
  <c r="AD74" i="2" a="1"/>
  <c r="AD74" i="2" s="1"/>
  <c r="G74" i="2" a="1"/>
  <c r="G74" i="2" s="1"/>
  <c r="T74" i="2" a="1"/>
  <c r="T74" i="2" s="1"/>
  <c r="Z74" i="2" a="1"/>
  <c r="Z74" i="2" s="1"/>
  <c r="AG74" i="2" a="1"/>
  <c r="AG74" i="2" s="1"/>
  <c r="AA74" i="2" a="1"/>
  <c r="AA74" i="2" s="1"/>
  <c r="H74" i="2" a="1"/>
  <c r="H74" i="2" s="1"/>
  <c r="N74" i="2" a="1"/>
  <c r="N74" i="2" s="1"/>
  <c r="U74" i="2" a="1"/>
  <c r="U74" i="2" s="1"/>
  <c r="H72" i="2" a="1"/>
  <c r="H72" i="2" s="1"/>
  <c r="O72" i="2" a="1"/>
  <c r="O72" i="2" s="1"/>
  <c r="R72" i="2" a="1"/>
  <c r="R72" i="2" s="1"/>
  <c r="U72" i="2" a="1"/>
  <c r="U72" i="2" s="1"/>
  <c r="X72" i="2" a="1"/>
  <c r="X72" i="2" s="1"/>
  <c r="AE72" i="2" a="1"/>
  <c r="AE72" i="2" s="1"/>
  <c r="I72" i="2" a="1"/>
  <c r="I72" i="2" s="1"/>
  <c r="L72" i="2" a="1"/>
  <c r="L72" i="2" s="1"/>
  <c r="S72" i="2" a="1"/>
  <c r="S72" i="2" s="1"/>
  <c r="V72" i="2" a="1"/>
  <c r="V72" i="2" s="1"/>
  <c r="Y72" i="2" a="1"/>
  <c r="Y72" i="2" s="1"/>
  <c r="AB72" i="2" a="1"/>
  <c r="AB72" i="2" s="1"/>
  <c r="G72" i="2" a="1"/>
  <c r="G72" i="2" s="1"/>
  <c r="M72" i="2" a="1"/>
  <c r="M72" i="2" s="1"/>
  <c r="Z72" i="2" a="1"/>
  <c r="Z72" i="2" s="1"/>
  <c r="AF72" i="2" a="1"/>
  <c r="AF72" i="2" s="1"/>
  <c r="N72" i="2" a="1"/>
  <c r="N72" i="2" s="1"/>
  <c r="T72" i="2" a="1"/>
  <c r="T72" i="2" s="1"/>
  <c r="AA72" i="2" a="1"/>
  <c r="AA72" i="2" s="1"/>
  <c r="AG72" i="2" a="1"/>
  <c r="AG72" i="2" s="1"/>
  <c r="J72" i="2" a="1"/>
  <c r="J72" i="2" s="1"/>
  <c r="P72" i="2" a="1"/>
  <c r="P72" i="2" s="1"/>
  <c r="W72" i="2" a="1"/>
  <c r="W72" i="2" s="1"/>
  <c r="AC72" i="2" a="1"/>
  <c r="AC72" i="2" s="1"/>
  <c r="AD72" i="2" a="1"/>
  <c r="AD72" i="2" s="1"/>
  <c r="K72" i="2" a="1"/>
  <c r="K72" i="2" s="1"/>
  <c r="Q72" i="2" a="1"/>
  <c r="Q72" i="2" s="1"/>
  <c r="H70" i="2" a="1"/>
  <c r="H70" i="2" s="1"/>
  <c r="K70" i="2" a="1"/>
  <c r="K70" i="2" s="1"/>
  <c r="N70" i="2" a="1"/>
  <c r="N70" i="2" s="1"/>
  <c r="U70" i="2" a="1"/>
  <c r="U70" i="2" s="1"/>
  <c r="X70" i="2" a="1"/>
  <c r="X70" i="2" s="1"/>
  <c r="AA70" i="2" a="1"/>
  <c r="AA70" i="2" s="1"/>
  <c r="AD70" i="2" a="1"/>
  <c r="AD70" i="2" s="1"/>
  <c r="I70" i="2" a="1"/>
  <c r="I70" i="2" s="1"/>
  <c r="L70" i="2" a="1"/>
  <c r="L70" i="2" s="1"/>
  <c r="O70" i="2" a="1"/>
  <c r="O70" i="2" s="1"/>
  <c r="R70" i="2" a="1"/>
  <c r="R70" i="2" s="1"/>
  <c r="Y70" i="2" a="1"/>
  <c r="Y70" i="2" s="1"/>
  <c r="AB70" i="2" a="1"/>
  <c r="AB70" i="2" s="1"/>
  <c r="AE70" i="2" a="1"/>
  <c r="AE70" i="2" s="1"/>
  <c r="P70" i="2" a="1"/>
  <c r="P70" i="2" s="1"/>
  <c r="V70" i="2" a="1"/>
  <c r="V70" i="2" s="1"/>
  <c r="AC70" i="2" a="1"/>
  <c r="AC70" i="2" s="1"/>
  <c r="J70" i="2" a="1"/>
  <c r="J70" i="2" s="1"/>
  <c r="Q70" i="2" a="1"/>
  <c r="Q70" i="2" s="1"/>
  <c r="W70" i="2" a="1"/>
  <c r="W70" i="2" s="1"/>
  <c r="M70" i="2" a="1"/>
  <c r="M70" i="2" s="1"/>
  <c r="S70" i="2" a="1"/>
  <c r="S70" i="2" s="1"/>
  <c r="AF70" i="2" a="1"/>
  <c r="AF70" i="2" s="1"/>
  <c r="G70" i="2" a="1"/>
  <c r="G70" i="2" s="1"/>
  <c r="AG70" i="2" a="1"/>
  <c r="AG70" i="2" s="1"/>
  <c r="T70" i="2" a="1"/>
  <c r="T70" i="2" s="1"/>
  <c r="Z70" i="2" a="1"/>
  <c r="Z70" i="2" s="1"/>
  <c r="I68" i="2" a="1"/>
  <c r="I68" i="2" s="1"/>
  <c r="L68" i="2" a="1"/>
  <c r="L68" i="2" s="1"/>
  <c r="P68" i="2" a="1"/>
  <c r="P68" i="2" s="1"/>
  <c r="W68" i="2" a="1"/>
  <c r="W68" i="2" s="1"/>
  <c r="AA68" i="2" a="1"/>
  <c r="AA68" i="2" s="1"/>
  <c r="AD68" i="2" a="1"/>
  <c r="AD68" i="2" s="1"/>
  <c r="AG68" i="2" a="1"/>
  <c r="AG68" i="2" s="1"/>
  <c r="J68" i="2" a="1"/>
  <c r="J68" i="2" s="1"/>
  <c r="M68" i="2" a="1"/>
  <c r="M68" i="2" s="1"/>
  <c r="Q68" i="2" a="1"/>
  <c r="Q68" i="2" s="1"/>
  <c r="T68" i="2" a="1"/>
  <c r="T68" i="2" s="1"/>
  <c r="X68" i="2" a="1"/>
  <c r="X68" i="2" s="1"/>
  <c r="AE68" i="2" a="1"/>
  <c r="AE68" i="2" s="1"/>
  <c r="K68" i="2" a="1"/>
  <c r="K68" i="2" s="1"/>
  <c r="R68" i="2" a="1"/>
  <c r="R68" i="2" s="1"/>
  <c r="Y68" i="2" a="1"/>
  <c r="Y68" i="2" s="1"/>
  <c r="S68" i="2" a="1"/>
  <c r="S68" i="2" s="1"/>
  <c r="Z68" i="2" a="1"/>
  <c r="Z68" i="2" s="1"/>
  <c r="AF68" i="2" a="1"/>
  <c r="AF68" i="2" s="1"/>
  <c r="G68" i="2" a="1"/>
  <c r="G68" i="2" s="1"/>
  <c r="N68" i="2" a="1"/>
  <c r="N68" i="2" s="1"/>
  <c r="U68" i="2" a="1"/>
  <c r="U68" i="2" s="1"/>
  <c r="AB68" i="2" a="1"/>
  <c r="AB68" i="2" s="1"/>
  <c r="H68" i="2" a="1"/>
  <c r="H68" i="2" s="1"/>
  <c r="O68" i="2" a="1"/>
  <c r="O68" i="2" s="1"/>
  <c r="V68" i="2" a="1"/>
  <c r="V68" i="2" s="1"/>
  <c r="AC68" i="2" a="1"/>
  <c r="AC68" i="2" s="1"/>
  <c r="H66" i="2" a="1"/>
  <c r="H66" i="2" s="1"/>
  <c r="K66" i="2" a="1"/>
  <c r="K66" i="2" s="1"/>
  <c r="N66" i="2" a="1"/>
  <c r="N66" i="2" s="1"/>
  <c r="U66" i="2" a="1"/>
  <c r="U66" i="2" s="1"/>
  <c r="X66" i="2" a="1"/>
  <c r="X66" i="2" s="1"/>
  <c r="AA66" i="2" a="1"/>
  <c r="AA66" i="2" s="1"/>
  <c r="AE66" i="2" a="1"/>
  <c r="AE66" i="2" s="1"/>
  <c r="I66" i="2" a="1"/>
  <c r="I66" i="2" s="1"/>
  <c r="L66" i="2" a="1"/>
  <c r="L66" i="2" s="1"/>
  <c r="O66" i="2" a="1"/>
  <c r="O66" i="2" s="1"/>
  <c r="R66" i="2" a="1"/>
  <c r="R66" i="2" s="1"/>
  <c r="Y66" i="2" a="1"/>
  <c r="Y66" i="2" s="1"/>
  <c r="AB66" i="2" a="1"/>
  <c r="AB66" i="2" s="1"/>
  <c r="AF66" i="2" a="1"/>
  <c r="AF66" i="2" s="1"/>
  <c r="P66" i="2" a="1"/>
  <c r="P66" i="2" s="1"/>
  <c r="V66" i="2" a="1"/>
  <c r="V66" i="2" s="1"/>
  <c r="AC66" i="2" a="1"/>
  <c r="AC66" i="2" s="1"/>
  <c r="J66" i="2" a="1"/>
  <c r="J66" i="2" s="1"/>
  <c r="Q66" i="2" a="1"/>
  <c r="Q66" i="2" s="1"/>
  <c r="W66" i="2" a="1"/>
  <c r="W66" i="2" s="1"/>
  <c r="AD66" i="2" a="1"/>
  <c r="AD66" i="2" s="1"/>
  <c r="M66" i="2" a="1"/>
  <c r="M66" i="2" s="1"/>
  <c r="S66" i="2" a="1"/>
  <c r="S66" i="2" s="1"/>
  <c r="AG66" i="2" a="1"/>
  <c r="AG66" i="2" s="1"/>
  <c r="G66" i="2" a="1"/>
  <c r="G66" i="2" s="1"/>
  <c r="T66" i="2" a="1"/>
  <c r="T66" i="2" s="1"/>
  <c r="Z66" i="2" a="1"/>
  <c r="Z66" i="2" s="1"/>
  <c r="K64" i="2" a="1"/>
  <c r="K64" i="2" s="1"/>
  <c r="N64" i="2" a="1"/>
  <c r="N64" i="2" s="1"/>
  <c r="Q64" i="2" a="1"/>
  <c r="Q64" i="2" s="1"/>
  <c r="T64" i="2" a="1"/>
  <c r="T64" i="2" s="1"/>
  <c r="AA64" i="2" a="1"/>
  <c r="AA64" i="2" s="1"/>
  <c r="AD64" i="2" a="1"/>
  <c r="AD64" i="2" s="1"/>
  <c r="AG64" i="2" a="1"/>
  <c r="AG64" i="2" s="1"/>
  <c r="H64" i="2" a="1"/>
  <c r="H64" i="2" s="1"/>
  <c r="O64" i="2" a="1"/>
  <c r="O64" i="2" s="1"/>
  <c r="R64" i="2" a="1"/>
  <c r="R64" i="2" s="1"/>
  <c r="U64" i="2" a="1"/>
  <c r="U64" i="2" s="1"/>
  <c r="X64" i="2" a="1"/>
  <c r="X64" i="2" s="1"/>
  <c r="AE64" i="2" a="1"/>
  <c r="AE64" i="2" s="1"/>
  <c r="G64" i="2" a="1"/>
  <c r="G64" i="2" s="1"/>
  <c r="M64" i="2" a="1"/>
  <c r="M64" i="2" s="1"/>
  <c r="Z64" i="2" a="1"/>
  <c r="Z64" i="2" s="1"/>
  <c r="W64" i="2" a="1"/>
  <c r="W64" i="2" s="1"/>
  <c r="I64" i="2" a="1"/>
  <c r="I64" i="2" s="1"/>
  <c r="P64" i="2" a="1"/>
  <c r="P64" i="2" s="1"/>
  <c r="Y64" i="2" a="1"/>
  <c r="Y64" i="2" s="1"/>
  <c r="AF64" i="2" a="1"/>
  <c r="AF64" i="2" s="1"/>
  <c r="J64" i="2" a="1"/>
  <c r="J64" i="2" s="1"/>
  <c r="S64" i="2" a="1"/>
  <c r="S64" i="2" s="1"/>
  <c r="AB64" i="2" a="1"/>
  <c r="AB64" i="2" s="1"/>
  <c r="L64" i="2" a="1"/>
  <c r="L64" i="2" s="1"/>
  <c r="V64" i="2" a="1"/>
  <c r="V64" i="2" s="1"/>
  <c r="AC64" i="2" a="1"/>
  <c r="AC64" i="2" s="1"/>
  <c r="I62" i="2" a="1"/>
  <c r="I62" i="2" s="1"/>
  <c r="L62" i="2" a="1"/>
  <c r="L62" i="2" s="1"/>
  <c r="O62" i="2" a="1"/>
  <c r="O62" i="2" s="1"/>
  <c r="U62" i="2" a="1"/>
  <c r="U62" i="2" s="1"/>
  <c r="Z62" i="2" a="1"/>
  <c r="Z62" i="2" s="1"/>
  <c r="AF62" i="2" a="1"/>
  <c r="AF62" i="2" s="1"/>
  <c r="G62" i="2" a="1"/>
  <c r="G62" i="2" s="1"/>
  <c r="M62" i="2" a="1"/>
  <c r="M62" i="2" s="1"/>
  <c r="R62" i="2" a="1"/>
  <c r="R62" i="2" s="1"/>
  <c r="X62" i="2" a="1"/>
  <c r="X62" i="2" s="1"/>
  <c r="AA62" i="2" a="1"/>
  <c r="AA62" i="2" s="1"/>
  <c r="AD62" i="2" a="1"/>
  <c r="AD62" i="2" s="1"/>
  <c r="AG62" i="2" a="1"/>
  <c r="AG62" i="2" s="1"/>
  <c r="H62" i="2" a="1"/>
  <c r="H62" i="2" s="1"/>
  <c r="N62" i="2" a="1"/>
  <c r="N62" i="2" s="1"/>
  <c r="T62" i="2" a="1"/>
  <c r="T62" i="2" s="1"/>
  <c r="V62" i="2" a="1"/>
  <c r="V62" i="2" s="1"/>
  <c r="AC62" i="2" a="1"/>
  <c r="AC62" i="2" s="1"/>
  <c r="P62" i="2" a="1"/>
  <c r="P62" i="2" s="1"/>
  <c r="W62" i="2" a="1"/>
  <c r="W62" i="2" s="1"/>
  <c r="AE62" i="2" a="1"/>
  <c r="AE62" i="2" s="1"/>
  <c r="J62" i="2" a="1"/>
  <c r="J62" i="2" s="1"/>
  <c r="Q62" i="2" a="1"/>
  <c r="Q62" i="2" s="1"/>
  <c r="Y62" i="2" a="1"/>
  <c r="Y62" i="2" s="1"/>
  <c r="AB62" i="2" a="1"/>
  <c r="AB62" i="2" s="1"/>
  <c r="K62" i="2" a="1"/>
  <c r="K62" i="2" s="1"/>
  <c r="S62" i="2" a="1"/>
  <c r="S62" i="2" s="1"/>
  <c r="G60" i="2" a="1"/>
  <c r="G60" i="2" s="1"/>
  <c r="K60" i="2" a="1"/>
  <c r="K60" i="2" s="1"/>
  <c r="P60" i="2" a="1"/>
  <c r="P60" i="2" s="1"/>
  <c r="V60" i="2" a="1"/>
  <c r="V60" i="2" s="1"/>
  <c r="Y60" i="2" a="1"/>
  <c r="Y60" i="2" s="1"/>
  <c r="AB60" i="2" a="1"/>
  <c r="AB60" i="2" s="1"/>
  <c r="AE60" i="2" a="1"/>
  <c r="AE60" i="2" s="1"/>
  <c r="H60" i="2" a="1"/>
  <c r="H60" i="2" s="1"/>
  <c r="N60" i="2" a="1"/>
  <c r="N60" i="2" s="1"/>
  <c r="Q60" i="2" a="1"/>
  <c r="Q60" i="2" s="1"/>
  <c r="T60" i="2" a="1"/>
  <c r="T60" i="2" s="1"/>
  <c r="W60" i="2" a="1"/>
  <c r="W60" i="2" s="1"/>
  <c r="Z60" i="2" a="1"/>
  <c r="Z60" i="2" s="1"/>
  <c r="AC60" i="2" a="1"/>
  <c r="AC60" i="2" s="1"/>
  <c r="J60" i="2" a="1"/>
  <c r="J60" i="2" s="1"/>
  <c r="AG60" i="2" a="1"/>
  <c r="AG60" i="2" s="1"/>
  <c r="M60" i="2" a="1"/>
  <c r="M60" i="2" s="1"/>
  <c r="U60" i="2" a="1"/>
  <c r="U60" i="2" s="1"/>
  <c r="O60" i="2" a="1"/>
  <c r="O60" i="2" s="1"/>
  <c r="AD60" i="2" a="1"/>
  <c r="AD60" i="2" s="1"/>
  <c r="I60" i="2" a="1"/>
  <c r="I60" i="2" s="1"/>
  <c r="R60" i="2" a="1"/>
  <c r="R60" i="2" s="1"/>
  <c r="X60" i="2" a="1"/>
  <c r="X60" i="2" s="1"/>
  <c r="AF60" i="2" a="1"/>
  <c r="AF60" i="2" s="1"/>
  <c r="S60" i="2" a="1"/>
  <c r="S60" i="2" s="1"/>
  <c r="AA60" i="2" a="1"/>
  <c r="AA60" i="2" s="1"/>
  <c r="L60" i="2" a="1"/>
  <c r="L60" i="2" s="1"/>
  <c r="G58" i="2" a="1"/>
  <c r="G58" i="2" s="1"/>
  <c r="J58" i="2" a="1"/>
  <c r="J58" i="2" s="1"/>
  <c r="M58" i="2" a="1"/>
  <c r="M58" i="2" s="1"/>
  <c r="Q58" i="2" a="1"/>
  <c r="Q58" i="2" s="1"/>
  <c r="W58" i="2" a="1"/>
  <c r="W58" i="2" s="1"/>
  <c r="Z58" i="2" a="1"/>
  <c r="Z58" i="2" s="1"/>
  <c r="AC58" i="2" a="1"/>
  <c r="AC58" i="2" s="1"/>
  <c r="AG58" i="2" a="1"/>
  <c r="AG58" i="2" s="1"/>
  <c r="H58" i="2" a="1"/>
  <c r="H58" i="2" s="1"/>
  <c r="K58" i="2" a="1"/>
  <c r="K58" i="2" s="1"/>
  <c r="N58" i="2" a="1"/>
  <c r="N58" i="2" s="1"/>
  <c r="T58" i="2" a="1"/>
  <c r="T58" i="2" s="1"/>
  <c r="X58" i="2" a="1"/>
  <c r="X58" i="2" s="1"/>
  <c r="AA58" i="2" a="1"/>
  <c r="AA58" i="2" s="1"/>
  <c r="AD58" i="2" a="1"/>
  <c r="AD58" i="2" s="1"/>
  <c r="R58" i="2" a="1"/>
  <c r="R58" i="2" s="1"/>
  <c r="Y58" i="2" a="1"/>
  <c r="Y58" i="2" s="1"/>
  <c r="AE58" i="2" a="1"/>
  <c r="AE58" i="2" s="1"/>
  <c r="L58" i="2" a="1"/>
  <c r="L58" i="2" s="1"/>
  <c r="S58" i="2" a="1"/>
  <c r="S58" i="2" s="1"/>
  <c r="AF58" i="2" a="1"/>
  <c r="AF58" i="2" s="1"/>
  <c r="I58" i="2" a="1"/>
  <c r="I58" i="2" s="1"/>
  <c r="O58" i="2" a="1"/>
  <c r="O58" i="2" s="1"/>
  <c r="U58" i="2" a="1"/>
  <c r="U58" i="2" s="1"/>
  <c r="P58" i="2" a="1"/>
  <c r="P58" i="2" s="1"/>
  <c r="V58" i="2" a="1"/>
  <c r="V58" i="2" s="1"/>
  <c r="AB58" i="2" a="1"/>
  <c r="AB58" i="2" s="1"/>
  <c r="L56" i="2" a="1"/>
  <c r="L56" i="2" s="1"/>
  <c r="P56" i="2" a="1"/>
  <c r="P56" i="2" s="1"/>
  <c r="S56" i="2" a="1"/>
  <c r="S56" i="2" s="1"/>
  <c r="W56" i="2" a="1"/>
  <c r="W56" i="2" s="1"/>
  <c r="AC56" i="2" a="1"/>
  <c r="AC56" i="2" s="1"/>
  <c r="AF56" i="2" a="1"/>
  <c r="AF56" i="2" s="1"/>
  <c r="G56" i="2" a="1"/>
  <c r="G56" i="2" s="1"/>
  <c r="J56" i="2" a="1"/>
  <c r="J56" i="2" s="1"/>
  <c r="M56" i="2" a="1"/>
  <c r="M56" i="2" s="1"/>
  <c r="Q56" i="2" a="1"/>
  <c r="Q56" i="2" s="1"/>
  <c r="T56" i="2" a="1"/>
  <c r="T56" i="2" s="1"/>
  <c r="Z56" i="2" a="1"/>
  <c r="Z56" i="2" s="1"/>
  <c r="AD56" i="2" a="1"/>
  <c r="AD56" i="2" s="1"/>
  <c r="AG56" i="2" a="1"/>
  <c r="AG56" i="2" s="1"/>
  <c r="H56" i="2" a="1"/>
  <c r="H56" i="2" s="1"/>
  <c r="N56" i="2" a="1"/>
  <c r="N56" i="2" s="1"/>
  <c r="U56" i="2" a="1"/>
  <c r="U56" i="2" s="1"/>
  <c r="AA56" i="2" a="1"/>
  <c r="AA56" i="2" s="1"/>
  <c r="I56" i="2" a="1"/>
  <c r="I56" i="2" s="1"/>
  <c r="O56" i="2" a="1"/>
  <c r="O56" i="2" s="1"/>
  <c r="V56" i="2" a="1"/>
  <c r="V56" i="2" s="1"/>
  <c r="AB56" i="2" a="1"/>
  <c r="AB56" i="2" s="1"/>
  <c r="K56" i="2" a="1"/>
  <c r="K56" i="2" s="1"/>
  <c r="X56" i="2" a="1"/>
  <c r="X56" i="2" s="1"/>
  <c r="AE56" i="2" a="1"/>
  <c r="AE56" i="2" s="1"/>
  <c r="R56" i="2" a="1"/>
  <c r="R56" i="2" s="1"/>
  <c r="Y56" i="2" a="1"/>
  <c r="Y56" i="2" s="1"/>
  <c r="L54" i="2" a="1"/>
  <c r="L54" i="2" s="1"/>
  <c r="P54" i="2" a="1"/>
  <c r="P54" i="2" s="1"/>
  <c r="S54" i="2" a="1"/>
  <c r="S54" i="2" s="1"/>
  <c r="V54" i="2" a="1"/>
  <c r="V54" i="2" s="1"/>
  <c r="AC54" i="2" a="1"/>
  <c r="AC54" i="2" s="1"/>
  <c r="AF54" i="2" a="1"/>
  <c r="AF54" i="2" s="1"/>
  <c r="G54" i="2" a="1"/>
  <c r="G54" i="2" s="1"/>
  <c r="J54" i="2" a="1"/>
  <c r="J54" i="2" s="1"/>
  <c r="M54" i="2" a="1"/>
  <c r="M54" i="2" s="1"/>
  <c r="Q54" i="2" a="1"/>
  <c r="Q54" i="2" s="1"/>
  <c r="W54" i="2" a="1"/>
  <c r="W54" i="2" s="1"/>
  <c r="Z54" i="2" a="1"/>
  <c r="Z54" i="2" s="1"/>
  <c r="AG54" i="2" a="1"/>
  <c r="AG54" i="2" s="1"/>
  <c r="H54" i="2" a="1"/>
  <c r="H54" i="2" s="1"/>
  <c r="N54" i="2" a="1"/>
  <c r="N54" i="2" s="1"/>
  <c r="T54" i="2" a="1"/>
  <c r="T54" i="2" s="1"/>
  <c r="AA54" i="2" a="1"/>
  <c r="AA54" i="2" s="1"/>
  <c r="I54" i="2" a="1"/>
  <c r="I54" i="2" s="1"/>
  <c r="O54" i="2" a="1"/>
  <c r="O54" i="2" s="1"/>
  <c r="U54" i="2" a="1"/>
  <c r="U54" i="2" s="1"/>
  <c r="AB54" i="2" a="1"/>
  <c r="AB54" i="2" s="1"/>
  <c r="K54" i="2" a="1"/>
  <c r="K54" i="2" s="1"/>
  <c r="X54" i="2" a="1"/>
  <c r="X54" i="2" s="1"/>
  <c r="AD54" i="2" a="1"/>
  <c r="AD54" i="2" s="1"/>
  <c r="R54" i="2" a="1"/>
  <c r="R54" i="2" s="1"/>
  <c r="Y54" i="2" a="1"/>
  <c r="Y54" i="2" s="1"/>
  <c r="AE54" i="2" a="1"/>
  <c r="AE54" i="2" s="1"/>
  <c r="I52" i="2" a="1"/>
  <c r="I52" i="2" s="1"/>
  <c r="L52" i="2" a="1"/>
  <c r="L52" i="2" s="1"/>
  <c r="R52" i="2" a="1"/>
  <c r="R52" i="2" s="1"/>
  <c r="V52" i="2" a="1"/>
  <c r="V52" i="2" s="1"/>
  <c r="Y52" i="2" a="1"/>
  <c r="Y52" i="2" s="1"/>
  <c r="AB52" i="2" a="1"/>
  <c r="AB52" i="2" s="1"/>
  <c r="G52" i="2" a="1"/>
  <c r="G52" i="2" s="1"/>
  <c r="M52" i="2" a="1"/>
  <c r="M52" i="2" s="1"/>
  <c r="P52" i="2" a="1"/>
  <c r="P52" i="2" s="1"/>
  <c r="S52" i="2" a="1"/>
  <c r="S52" i="2" s="1"/>
  <c r="W52" i="2" a="1"/>
  <c r="W52" i="2" s="1"/>
  <c r="AC52" i="2" a="1"/>
  <c r="AC52" i="2" s="1"/>
  <c r="AF52" i="2" a="1"/>
  <c r="AF52" i="2" s="1"/>
  <c r="J52" i="2" a="1"/>
  <c r="J52" i="2" s="1"/>
  <c r="Q52" i="2" a="1"/>
  <c r="Q52" i="2" s="1"/>
  <c r="AD52" i="2" a="1"/>
  <c r="AD52" i="2" s="1"/>
  <c r="K52" i="2" a="1"/>
  <c r="K52" i="2" s="1"/>
  <c r="X52" i="2" a="1"/>
  <c r="X52" i="2" s="1"/>
  <c r="AE52" i="2" a="1"/>
  <c r="AE52" i="2" s="1"/>
  <c r="N52" i="2" a="1"/>
  <c r="N52" i="2" s="1"/>
  <c r="T52" i="2" a="1"/>
  <c r="T52" i="2" s="1"/>
  <c r="Z52" i="2" a="1"/>
  <c r="Z52" i="2" s="1"/>
  <c r="AG52" i="2" a="1"/>
  <c r="AG52" i="2" s="1"/>
  <c r="U52" i="2" a="1"/>
  <c r="U52" i="2" s="1"/>
  <c r="AA52" i="2" a="1"/>
  <c r="AA52" i="2" s="1"/>
  <c r="H52" i="2" a="1"/>
  <c r="H52" i="2" s="1"/>
  <c r="O52" i="2" a="1"/>
  <c r="O52" i="2" s="1"/>
  <c r="H50" i="2" a="1"/>
  <c r="H50" i="2" s="1"/>
  <c r="L50" i="2" a="1"/>
  <c r="L50" i="2" s="1"/>
  <c r="O50" i="2" a="1"/>
  <c r="O50" i="2" s="1"/>
  <c r="R50" i="2" a="1"/>
  <c r="R50" i="2" s="1"/>
  <c r="X50" i="2" a="1"/>
  <c r="X50" i="2" s="1"/>
  <c r="AB50" i="2" a="1"/>
  <c r="AB50" i="2" s="1"/>
  <c r="AE50" i="2" a="1"/>
  <c r="AE50" i="2" s="1"/>
  <c r="I50" i="2" a="1"/>
  <c r="I50" i="2" s="1"/>
  <c r="M50" i="2" a="1"/>
  <c r="M50" i="2" s="1"/>
  <c r="S50" i="2" a="1"/>
  <c r="S50" i="2" s="1"/>
  <c r="V50" i="2" a="1"/>
  <c r="V50" i="2" s="1"/>
  <c r="Y50" i="2" a="1"/>
  <c r="Y50" i="2" s="1"/>
  <c r="AC50" i="2" a="1"/>
  <c r="AC50" i="2" s="1"/>
  <c r="G50" i="2" a="1"/>
  <c r="G50" i="2" s="1"/>
  <c r="T50" i="2" a="1"/>
  <c r="T50" i="2" s="1"/>
  <c r="Z50" i="2" a="1"/>
  <c r="Z50" i="2" s="1"/>
  <c r="AF50" i="2" a="1"/>
  <c r="AF50" i="2" s="1"/>
  <c r="N50" i="2" a="1"/>
  <c r="N50" i="2" s="1"/>
  <c r="U50" i="2" a="1"/>
  <c r="U50" i="2" s="1"/>
  <c r="AA50" i="2" a="1"/>
  <c r="AA50" i="2" s="1"/>
  <c r="AG50" i="2" a="1"/>
  <c r="AG50" i="2" s="1"/>
  <c r="J50" i="2" a="1"/>
  <c r="J50" i="2" s="1"/>
  <c r="P50" i="2" a="1"/>
  <c r="P50" i="2" s="1"/>
  <c r="W50" i="2" a="1"/>
  <c r="W50" i="2" s="1"/>
  <c r="AD50" i="2" a="1"/>
  <c r="AD50" i="2" s="1"/>
  <c r="K50" i="2" a="1"/>
  <c r="K50" i="2" s="1"/>
  <c r="Q50" i="2" a="1"/>
  <c r="Q50" i="2" s="1"/>
  <c r="I48" i="2" a="1"/>
  <c r="I48" i="2" s="1"/>
  <c r="L48" i="2" a="1"/>
  <c r="L48" i="2" s="1"/>
  <c r="O48" i="2" a="1"/>
  <c r="O48" i="2" s="1"/>
  <c r="S48" i="2" a="1"/>
  <c r="S48" i="2" s="1"/>
  <c r="Y48" i="2" a="1"/>
  <c r="Y48" i="2" s="1"/>
  <c r="AB48" i="2" a="1"/>
  <c r="AB48" i="2" s="1"/>
  <c r="AE48" i="2" a="1"/>
  <c r="AE48" i="2" s="1"/>
  <c r="J48" i="2" a="1"/>
  <c r="J48" i="2" s="1"/>
  <c r="M48" i="2" a="1"/>
  <c r="M48" i="2" s="1"/>
  <c r="P48" i="2" a="1"/>
  <c r="P48" i="2" s="1"/>
  <c r="V48" i="2" a="1"/>
  <c r="V48" i="2" s="1"/>
  <c r="Z48" i="2" a="1"/>
  <c r="Z48" i="2" s="1"/>
  <c r="AC48" i="2" a="1"/>
  <c r="AC48" i="2" s="1"/>
  <c r="AF48" i="2" a="1"/>
  <c r="AF48" i="2" s="1"/>
  <c r="G48" i="2" a="1"/>
  <c r="G48" i="2" s="1"/>
  <c r="T48" i="2" a="1"/>
  <c r="T48" i="2" s="1"/>
  <c r="AA48" i="2" a="1"/>
  <c r="AA48" i="2" s="1"/>
  <c r="AG48" i="2" a="1"/>
  <c r="AG48" i="2" s="1"/>
  <c r="H48" i="2" a="1"/>
  <c r="H48" i="2" s="1"/>
  <c r="N48" i="2" a="1"/>
  <c r="N48" i="2" s="1"/>
  <c r="U48" i="2" a="1"/>
  <c r="U48" i="2" s="1"/>
  <c r="K48" i="2" a="1"/>
  <c r="K48" i="2" s="1"/>
  <c r="W48" i="2" a="1"/>
  <c r="W48" i="2" s="1"/>
  <c r="X48" i="2" a="1"/>
  <c r="X48" i="2" s="1"/>
  <c r="Q48" i="2" a="1"/>
  <c r="Q48" i="2" s="1"/>
  <c r="R48" i="2" a="1"/>
  <c r="R48" i="2" s="1"/>
  <c r="AD48" i="2" a="1"/>
  <c r="AD48" i="2" s="1"/>
  <c r="M46" i="2" a="1"/>
  <c r="M46" i="2" s="1"/>
  <c r="Q46" i="2" a="1"/>
  <c r="Q46" i="2" s="1"/>
  <c r="T46" i="2" a="1"/>
  <c r="T46" i="2" s="1"/>
  <c r="X46" i="2" a="1"/>
  <c r="X46" i="2" s="1"/>
  <c r="AA46" i="2" a="1"/>
  <c r="AA46" i="2" s="1"/>
  <c r="AE46" i="2" a="1"/>
  <c r="AE46" i="2" s="1"/>
  <c r="G46" i="2" a="1"/>
  <c r="G46" i="2" s="1"/>
  <c r="J46" i="2" a="1"/>
  <c r="J46" i="2" s="1"/>
  <c r="N46" i="2" a="1"/>
  <c r="N46" i="2" s="1"/>
  <c r="U46" i="2" a="1"/>
  <c r="U46" i="2" s="1"/>
  <c r="Y46" i="2" a="1"/>
  <c r="Y46" i="2" s="1"/>
  <c r="AB46" i="2" a="1"/>
  <c r="AB46" i="2" s="1"/>
  <c r="AF46" i="2" a="1"/>
  <c r="AF46" i="2" s="1"/>
  <c r="K46" i="2" a="1"/>
  <c r="K46" i="2" s="1"/>
  <c r="R46" i="2" a="1"/>
  <c r="R46" i="2" s="1"/>
  <c r="AG46" i="2" a="1"/>
  <c r="AG46" i="2" s="1"/>
  <c r="L46" i="2" a="1"/>
  <c r="L46" i="2" s="1"/>
  <c r="S46" i="2" a="1"/>
  <c r="S46" i="2" s="1"/>
  <c r="Z46" i="2" a="1"/>
  <c r="Z46" i="2" s="1"/>
  <c r="H46" i="2" a="1"/>
  <c r="H46" i="2" s="1"/>
  <c r="V46" i="2" a="1"/>
  <c r="V46" i="2" s="1"/>
  <c r="I46" i="2" a="1"/>
  <c r="I46" i="2" s="1"/>
  <c r="W46" i="2" a="1"/>
  <c r="W46" i="2" s="1"/>
  <c r="O46" i="2" a="1"/>
  <c r="O46" i="2" s="1"/>
  <c r="AC46" i="2" a="1"/>
  <c r="AC46" i="2" s="1"/>
  <c r="P46" i="2" a="1"/>
  <c r="P46" i="2" s="1"/>
  <c r="AD46" i="2" a="1"/>
  <c r="AD46" i="2" s="1"/>
  <c r="H44" i="2" a="1"/>
  <c r="H44" i="2" s="1"/>
  <c r="K44" i="2" a="1"/>
  <c r="K44" i="2" s="1"/>
  <c r="O44" i="2" a="1"/>
  <c r="O44" i="2" s="1"/>
  <c r="U44" i="2" a="1"/>
  <c r="U44" i="2" s="1"/>
  <c r="X44" i="2" a="1"/>
  <c r="X44" i="2" s="1"/>
  <c r="AA44" i="2" a="1"/>
  <c r="AA44" i="2" s="1"/>
  <c r="AE44" i="2" a="1"/>
  <c r="AE44" i="2" s="1"/>
  <c r="I44" i="2" a="1"/>
  <c r="I44" i="2" s="1"/>
  <c r="L44" i="2" a="1"/>
  <c r="L44" i="2" s="1"/>
  <c r="R44" i="2" a="1"/>
  <c r="R44" i="2" s="1"/>
  <c r="V44" i="2" a="1"/>
  <c r="V44" i="2" s="1"/>
  <c r="Y44" i="2" a="1"/>
  <c r="Y44" i="2" s="1"/>
  <c r="AB44" i="2" a="1"/>
  <c r="AB44" i="2" s="1"/>
  <c r="G44" i="2" a="1"/>
  <c r="G44" i="2" s="1"/>
  <c r="M44" i="2" a="1"/>
  <c r="M44" i="2" s="1"/>
  <c r="S44" i="2" a="1"/>
  <c r="S44" i="2" s="1"/>
  <c r="AF44" i="2" a="1"/>
  <c r="AF44" i="2" s="1"/>
  <c r="N44" i="2" a="1"/>
  <c r="N44" i="2" s="1"/>
  <c r="T44" i="2" a="1"/>
  <c r="T44" i="2" s="1"/>
  <c r="Z44" i="2" a="1"/>
  <c r="Z44" i="2" s="1"/>
  <c r="AG44" i="2" a="1"/>
  <c r="AG44" i="2" s="1"/>
  <c r="W44" i="2" a="1"/>
  <c r="W44" i="2" s="1"/>
  <c r="J44" i="2" a="1"/>
  <c r="J44" i="2" s="1"/>
  <c r="P44" i="2" a="1"/>
  <c r="P44" i="2" s="1"/>
  <c r="AC44" i="2" a="1"/>
  <c r="AC44" i="2" s="1"/>
  <c r="Q44" i="2" a="1"/>
  <c r="Q44" i="2" s="1"/>
  <c r="AD44" i="2" a="1"/>
  <c r="AD44" i="2" s="1"/>
  <c r="I42" i="2" a="1"/>
  <c r="I42" i="2" s="1"/>
  <c r="L42" i="2" a="1"/>
  <c r="L42" i="2" s="1"/>
  <c r="S42" i="2" a="1"/>
  <c r="S42" i="2" s="1"/>
  <c r="V42" i="2" a="1"/>
  <c r="V42" i="2" s="1"/>
  <c r="Y42" i="2" a="1"/>
  <c r="Y42" i="2" s="1"/>
  <c r="AB42" i="2" a="1"/>
  <c r="AB42" i="2" s="1"/>
  <c r="G42" i="2" a="1"/>
  <c r="G42" i="2" s="1"/>
  <c r="J42" i="2" a="1"/>
  <c r="J42" i="2" s="1"/>
  <c r="M42" i="2" a="1"/>
  <c r="M42" i="2" s="1"/>
  <c r="P42" i="2" a="1"/>
  <c r="P42" i="2" s="1"/>
  <c r="W42" i="2" a="1"/>
  <c r="W42" i="2" s="1"/>
  <c r="Z42" i="2" a="1"/>
  <c r="Z42" i="2" s="1"/>
  <c r="AC42" i="2" a="1"/>
  <c r="AC42" i="2" s="1"/>
  <c r="AF42" i="2" a="1"/>
  <c r="AF42" i="2" s="1"/>
  <c r="K42" i="2" a="1"/>
  <c r="K42" i="2" s="1"/>
  <c r="Q42" i="2" a="1"/>
  <c r="Q42" i="2" s="1"/>
  <c r="AD42" i="2" a="1"/>
  <c r="AD42" i="2" s="1"/>
  <c r="R42" i="2" a="1"/>
  <c r="R42" i="2" s="1"/>
  <c r="X42" i="2" a="1"/>
  <c r="X42" i="2" s="1"/>
  <c r="AE42" i="2" a="1"/>
  <c r="AE42" i="2" s="1"/>
  <c r="N42" i="2" a="1"/>
  <c r="N42" i="2" s="1"/>
  <c r="AA42" i="2" a="1"/>
  <c r="AA42" i="2" s="1"/>
  <c r="O42" i="2" a="1"/>
  <c r="O42" i="2" s="1"/>
  <c r="T42" i="2" a="1"/>
  <c r="T42" i="2" s="1"/>
  <c r="AG42" i="2" a="1"/>
  <c r="AG42" i="2" s="1"/>
  <c r="U42" i="2" a="1"/>
  <c r="U42" i="2" s="1"/>
  <c r="H42" i="2" a="1"/>
  <c r="H42" i="2" s="1"/>
  <c r="H40" i="2" a="1"/>
  <c r="H40" i="2" s="1"/>
  <c r="K40" i="2" a="1"/>
  <c r="K40" i="2" s="1"/>
  <c r="Q40" i="2" a="1"/>
  <c r="Q40" i="2" s="1"/>
  <c r="V40" i="2" a="1"/>
  <c r="V40" i="2" s="1"/>
  <c r="AB40" i="2" a="1"/>
  <c r="AB40" i="2" s="1"/>
  <c r="AE40" i="2" a="1"/>
  <c r="AE40" i="2" s="1"/>
  <c r="I40" i="2" a="1"/>
  <c r="I40" i="2" s="1"/>
  <c r="N40" i="2" a="1"/>
  <c r="N40" i="2" s="1"/>
  <c r="T40" i="2" a="1"/>
  <c r="T40" i="2" s="1"/>
  <c r="W40" i="2" a="1"/>
  <c r="W40" i="2" s="1"/>
  <c r="Z40" i="2" a="1"/>
  <c r="Z40" i="2" s="1"/>
  <c r="AC40" i="2" a="1"/>
  <c r="AC40" i="2" s="1"/>
  <c r="AF40" i="2" a="1"/>
  <c r="AF40" i="2" s="1"/>
  <c r="O40" i="2" a="1"/>
  <c r="O40" i="2" s="1"/>
  <c r="U40" i="2" a="1"/>
  <c r="U40" i="2" s="1"/>
  <c r="AA40" i="2" a="1"/>
  <c r="AA40" i="2" s="1"/>
  <c r="AG40" i="2" a="1"/>
  <c r="AG40" i="2" s="1"/>
  <c r="J40" i="2" a="1"/>
  <c r="J40" i="2" s="1"/>
  <c r="P40" i="2" a="1"/>
  <c r="P40" i="2" s="1"/>
  <c r="R40" i="2" a="1"/>
  <c r="R40" i="2" s="1"/>
  <c r="G40" i="2" a="1"/>
  <c r="G40" i="2" s="1"/>
  <c r="S40" i="2" a="1"/>
  <c r="S40" i="2" s="1"/>
  <c r="AD40" i="2" a="1"/>
  <c r="AD40" i="2" s="1"/>
  <c r="L40" i="2" a="1"/>
  <c r="L40" i="2" s="1"/>
  <c r="X40" i="2" a="1"/>
  <c r="X40" i="2" s="1"/>
  <c r="Y40" i="2" a="1"/>
  <c r="Y40" i="2" s="1"/>
  <c r="M40" i="2" a="1"/>
  <c r="M40" i="2" s="1"/>
  <c r="G38" i="2" a="1"/>
  <c r="G38" i="2" s="1"/>
  <c r="J38" i="2" a="1"/>
  <c r="J38" i="2" s="1"/>
  <c r="M38" i="2" a="1"/>
  <c r="M38" i="2" s="1"/>
  <c r="P38" i="2" a="1"/>
  <c r="P38" i="2" s="1"/>
  <c r="W38" i="2" a="1"/>
  <c r="W38" i="2" s="1"/>
  <c r="Z38" i="2" a="1"/>
  <c r="Z38" i="2" s="1"/>
  <c r="AC38" i="2" a="1"/>
  <c r="AC38" i="2" s="1"/>
  <c r="K38" i="2" a="1"/>
  <c r="K38" i="2" s="1"/>
  <c r="N38" i="2" a="1"/>
  <c r="N38" i="2" s="1"/>
  <c r="Q38" i="2" a="1"/>
  <c r="Q38" i="2" s="1"/>
  <c r="T38" i="2" a="1"/>
  <c r="T38" i="2" s="1"/>
  <c r="AA38" i="2" a="1"/>
  <c r="AA38" i="2" s="1"/>
  <c r="H38" i="2" a="1"/>
  <c r="H38" i="2" s="1"/>
  <c r="O38" i="2" a="1"/>
  <c r="O38" i="2" s="1"/>
  <c r="U38" i="2" a="1"/>
  <c r="U38" i="2" s="1"/>
  <c r="I38" i="2" a="1"/>
  <c r="I38" i="2" s="1"/>
  <c r="V38" i="2" a="1"/>
  <c r="V38" i="2" s="1"/>
  <c r="AB38" i="2" a="1"/>
  <c r="AB38" i="2" s="1"/>
  <c r="AF38" i="2" a="1"/>
  <c r="AF38" i="2" s="1"/>
  <c r="R38" i="2" a="1"/>
  <c r="R38" i="2" s="1"/>
  <c r="AD38" i="2" a="1"/>
  <c r="AD38" i="2" s="1"/>
  <c r="S38" i="2" a="1"/>
  <c r="S38" i="2" s="1"/>
  <c r="AE38" i="2" a="1"/>
  <c r="AE38" i="2" s="1"/>
  <c r="AG38" i="2" a="1"/>
  <c r="AG38" i="2" s="1"/>
  <c r="L38" i="2" a="1"/>
  <c r="L38" i="2" s="1"/>
  <c r="X38" i="2" a="1"/>
  <c r="X38" i="2" s="1"/>
  <c r="Y38" i="2" a="1"/>
  <c r="Y38" i="2" s="1"/>
  <c r="M36" i="2" a="1"/>
  <c r="M36" i="2" s="1"/>
  <c r="P36" i="2" a="1"/>
  <c r="P36" i="2" s="1"/>
  <c r="S36" i="2" a="1"/>
  <c r="S36" i="2" s="1"/>
  <c r="V36" i="2" a="1"/>
  <c r="V36" i="2" s="1"/>
  <c r="AC36" i="2" a="1"/>
  <c r="AC36" i="2" s="1"/>
  <c r="AF36" i="2" a="1"/>
  <c r="AF36" i="2" s="1"/>
  <c r="G36" i="2" a="1"/>
  <c r="G36" i="2" s="1"/>
  <c r="J36" i="2" a="1"/>
  <c r="J36" i="2" s="1"/>
  <c r="Q36" i="2" a="1"/>
  <c r="Q36" i="2" s="1"/>
  <c r="T36" i="2" a="1"/>
  <c r="T36" i="2" s="1"/>
  <c r="W36" i="2" a="1"/>
  <c r="W36" i="2" s="1"/>
  <c r="Z36" i="2" a="1"/>
  <c r="Z36" i="2" s="1"/>
  <c r="AG36" i="2" a="1"/>
  <c r="AG36" i="2" s="1"/>
  <c r="K36" i="2" a="1"/>
  <c r="K36" i="2" s="1"/>
  <c r="X36" i="2" a="1"/>
  <c r="X36" i="2" s="1"/>
  <c r="AD36" i="2" a="1"/>
  <c r="AD36" i="2" s="1"/>
  <c r="L36" i="2" a="1"/>
  <c r="L36" i="2" s="1"/>
  <c r="R36" i="2" a="1"/>
  <c r="R36" i="2" s="1"/>
  <c r="Y36" i="2" a="1"/>
  <c r="Y36" i="2" s="1"/>
  <c r="AE36" i="2" a="1"/>
  <c r="AE36" i="2" s="1"/>
  <c r="H36" i="2" a="1"/>
  <c r="H36" i="2" s="1"/>
  <c r="U36" i="2" a="1"/>
  <c r="U36" i="2" s="1"/>
  <c r="I36" i="2" a="1"/>
  <c r="I36" i="2" s="1"/>
  <c r="N36" i="2" a="1"/>
  <c r="N36" i="2" s="1"/>
  <c r="O36" i="2" a="1"/>
  <c r="O36" i="2" s="1"/>
  <c r="AA36" i="2" a="1"/>
  <c r="AA36" i="2" s="1"/>
  <c r="AB36" i="2" a="1"/>
  <c r="AB36" i="2" s="1"/>
  <c r="H34" i="2" a="1"/>
  <c r="H34" i="2" s="1"/>
  <c r="L34" i="2" a="1"/>
  <c r="L34" i="2" s="1"/>
  <c r="S34" i="2" a="1"/>
  <c r="S34" i="2" s="1"/>
  <c r="V34" i="2" a="1"/>
  <c r="V34" i="2" s="1"/>
  <c r="Y34" i="2" a="1"/>
  <c r="Y34" i="2" s="1"/>
  <c r="AB34" i="2" a="1"/>
  <c r="AB34" i="2" s="1"/>
  <c r="I34" i="2" a="1"/>
  <c r="I34" i="2" s="1"/>
  <c r="M34" i="2" a="1"/>
  <c r="M34" i="2" s="1"/>
  <c r="P34" i="2" a="1"/>
  <c r="P34" i="2" s="1"/>
  <c r="W34" i="2" a="1"/>
  <c r="W34" i="2" s="1"/>
  <c r="Z34" i="2" a="1"/>
  <c r="Z34" i="2" s="1"/>
  <c r="AC34" i="2" a="1"/>
  <c r="AC34" i="2" s="1"/>
  <c r="AF34" i="2" a="1"/>
  <c r="AF34" i="2" s="1"/>
  <c r="G34" i="2" a="1"/>
  <c r="G34" i="2" s="1"/>
  <c r="N34" i="2" a="1"/>
  <c r="N34" i="2" s="1"/>
  <c r="T34" i="2" a="1"/>
  <c r="T34" i="2" s="1"/>
  <c r="AA34" i="2" a="1"/>
  <c r="AA34" i="2" s="1"/>
  <c r="AG34" i="2" a="1"/>
  <c r="AG34" i="2" s="1"/>
  <c r="O34" i="2" a="1"/>
  <c r="O34" i="2" s="1"/>
  <c r="U34" i="2" a="1"/>
  <c r="U34" i="2" s="1"/>
  <c r="J34" i="2" a="1"/>
  <c r="J34" i="2" s="1"/>
  <c r="K34" i="2" a="1"/>
  <c r="K34" i="2" s="1"/>
  <c r="X34" i="2" a="1"/>
  <c r="X34" i="2" s="1"/>
  <c r="Q34" i="2" a="1"/>
  <c r="Q34" i="2" s="1"/>
  <c r="R34" i="2" a="1"/>
  <c r="R34" i="2" s="1"/>
  <c r="AD34" i="2" a="1"/>
  <c r="AD34" i="2" s="1"/>
  <c r="AE34" i="2" a="1"/>
  <c r="AE34" i="2" s="1"/>
  <c r="G32" i="2" a="1"/>
  <c r="G32" i="2" s="1"/>
  <c r="J32" i="2" a="1"/>
  <c r="J32" i="2" s="1"/>
  <c r="M32" i="2" a="1"/>
  <c r="M32" i="2" s="1"/>
  <c r="P32" i="2" a="1"/>
  <c r="P32" i="2" s="1"/>
  <c r="W32" i="2" a="1"/>
  <c r="W32" i="2" s="1"/>
  <c r="AA32" i="2" a="1"/>
  <c r="AA32" i="2" s="1"/>
  <c r="AD32" i="2" a="1"/>
  <c r="AD32" i="2" s="1"/>
  <c r="K32" i="2" a="1"/>
  <c r="K32" i="2" s="1"/>
  <c r="N32" i="2" a="1"/>
  <c r="N32" i="2" s="1"/>
  <c r="Q32" i="2" a="1"/>
  <c r="Q32" i="2" s="1"/>
  <c r="T32" i="2" a="1"/>
  <c r="T32" i="2" s="1"/>
  <c r="X32" i="2" a="1"/>
  <c r="X32" i="2" s="1"/>
  <c r="AB32" i="2" a="1"/>
  <c r="AB32" i="2" s="1"/>
  <c r="AE32" i="2" a="1"/>
  <c r="AE32" i="2" s="1"/>
  <c r="H32" i="2" a="1"/>
  <c r="H32" i="2" s="1"/>
  <c r="O32" i="2" a="1"/>
  <c r="O32" i="2" s="1"/>
  <c r="U32" i="2" a="1"/>
  <c r="U32" i="2" s="1"/>
  <c r="AC32" i="2" a="1"/>
  <c r="AC32" i="2" s="1"/>
  <c r="I32" i="2" a="1"/>
  <c r="I32" i="2" s="1"/>
  <c r="V32" i="2" a="1"/>
  <c r="V32" i="2" s="1"/>
  <c r="Y32" i="2" a="1"/>
  <c r="Y32" i="2" s="1"/>
  <c r="L32" i="2" a="1"/>
  <c r="L32" i="2" s="1"/>
  <c r="Z32" i="2" a="1"/>
  <c r="Z32" i="2" s="1"/>
  <c r="R32" i="2" a="1"/>
  <c r="R32" i="2" s="1"/>
  <c r="S32" i="2" a="1"/>
  <c r="S32" i="2" s="1"/>
  <c r="AF32" i="2" a="1"/>
  <c r="AF32" i="2" s="1"/>
  <c r="AG32" i="2" a="1"/>
  <c r="AG32" i="2" s="1"/>
  <c r="G30" i="2" a="1"/>
  <c r="G30" i="2" s="1"/>
  <c r="J30" i="2" a="1"/>
  <c r="J30" i="2" s="1"/>
  <c r="P30" i="2" a="1"/>
  <c r="P30" i="2" s="1"/>
  <c r="S30" i="2" a="1"/>
  <c r="S30" i="2" s="1"/>
  <c r="V30" i="2" a="1"/>
  <c r="V30" i="2" s="1"/>
  <c r="AC30" i="2" a="1"/>
  <c r="AC30" i="2" s="1"/>
  <c r="AF30" i="2" a="1"/>
  <c r="AF30" i="2" s="1"/>
  <c r="H30" i="2" a="1"/>
  <c r="H30" i="2" s="1"/>
  <c r="K30" i="2" a="1"/>
  <c r="K30" i="2" s="1"/>
  <c r="N30" i="2" a="1"/>
  <c r="N30" i="2" s="1"/>
  <c r="Q30" i="2" a="1"/>
  <c r="Q30" i="2" s="1"/>
  <c r="T30" i="2" a="1"/>
  <c r="T30" i="2" s="1"/>
  <c r="W30" i="2" a="1"/>
  <c r="W30" i="2" s="1"/>
  <c r="Z30" i="2" a="1"/>
  <c r="Z30" i="2" s="1"/>
  <c r="AG30" i="2" a="1"/>
  <c r="AG30" i="2" s="1"/>
  <c r="L30" i="2" a="1"/>
  <c r="L30" i="2" s="1"/>
  <c r="X30" i="2" a="1"/>
  <c r="X30" i="2" s="1"/>
  <c r="AD30" i="2" a="1"/>
  <c r="AD30" i="2" s="1"/>
  <c r="M30" i="2" a="1"/>
  <c r="M30" i="2" s="1"/>
  <c r="R30" i="2" a="1"/>
  <c r="R30" i="2" s="1"/>
  <c r="Y30" i="2" a="1"/>
  <c r="Y30" i="2" s="1"/>
  <c r="AE30" i="2" a="1"/>
  <c r="AE30" i="2" s="1"/>
  <c r="O30" i="2" a="1"/>
  <c r="O30" i="2" s="1"/>
  <c r="AA30" i="2" a="1"/>
  <c r="AA30" i="2" s="1"/>
  <c r="AB30" i="2" a="1"/>
  <c r="AB30" i="2" s="1"/>
  <c r="U30" i="2" a="1"/>
  <c r="U30" i="2" s="1"/>
  <c r="I30" i="2" a="1"/>
  <c r="I30" i="2" s="1"/>
  <c r="I28" i="2" a="1"/>
  <c r="I28" i="2" s="1"/>
  <c r="M28" i="2" a="1"/>
  <c r="M28" i="2" s="1"/>
  <c r="P28" i="2" a="1"/>
  <c r="P28" i="2" s="1"/>
  <c r="T28" i="2" a="1"/>
  <c r="T28" i="2" s="1"/>
  <c r="AA28" i="2" a="1"/>
  <c r="AA28" i="2" s="1"/>
  <c r="AE28" i="2" a="1"/>
  <c r="AE28" i="2" s="1"/>
  <c r="G28" i="2" a="1"/>
  <c r="G28" i="2" s="1"/>
  <c r="J28" i="2" a="1"/>
  <c r="J28" i="2" s="1"/>
  <c r="N28" i="2" a="1"/>
  <c r="N28" i="2" s="1"/>
  <c r="Q28" i="2" a="1"/>
  <c r="Q28" i="2" s="1"/>
  <c r="U28" i="2" a="1"/>
  <c r="U28" i="2" s="1"/>
  <c r="X28" i="2" a="1"/>
  <c r="X28" i="2" s="1"/>
  <c r="AB28" i="2" a="1"/>
  <c r="AB28" i="2" s="1"/>
  <c r="K28" i="2" a="1"/>
  <c r="K28" i="2" s="1"/>
  <c r="R28" i="2" a="1"/>
  <c r="R28" i="2" s="1"/>
  <c r="Y28" i="2" a="1"/>
  <c r="Y28" i="2" s="1"/>
  <c r="AF28" i="2" a="1"/>
  <c r="AF28" i="2" s="1"/>
  <c r="L28" i="2" a="1"/>
  <c r="L28" i="2" s="1"/>
  <c r="S28" i="2" a="1"/>
  <c r="S28" i="2" s="1"/>
  <c r="Z28" i="2" a="1"/>
  <c r="Z28" i="2" s="1"/>
  <c r="AG28" i="2" a="1"/>
  <c r="AG28" i="2" s="1"/>
  <c r="O28" i="2" a="1"/>
  <c r="O28" i="2" s="1"/>
  <c r="AC28" i="2" a="1"/>
  <c r="AC28" i="2" s="1"/>
  <c r="AD28" i="2" a="1"/>
  <c r="AD28" i="2" s="1"/>
  <c r="V28" i="2" a="1"/>
  <c r="V28" i="2" s="1"/>
  <c r="W28" i="2" a="1"/>
  <c r="W28" i="2" s="1"/>
  <c r="H28" i="2" a="1"/>
  <c r="H28" i="2" s="1"/>
  <c r="I26" i="2" a="1"/>
  <c r="I26" i="2" s="1"/>
  <c r="L26" i="2" a="1"/>
  <c r="L26" i="2" s="1"/>
  <c r="O26" i="2" a="1"/>
  <c r="O26" i="2" s="1"/>
  <c r="R26" i="2" a="1"/>
  <c r="R26" i="2" s="1"/>
  <c r="Y26" i="2" a="1"/>
  <c r="Y26" i="2" s="1"/>
  <c r="AB26" i="2" a="1"/>
  <c r="AB26" i="2" s="1"/>
  <c r="AE26" i="2" a="1"/>
  <c r="AE26" i="2" s="1"/>
  <c r="M26" i="2" a="1"/>
  <c r="M26" i="2" s="1"/>
  <c r="P26" i="2" a="1"/>
  <c r="P26" i="2" s="1"/>
  <c r="S26" i="2" a="1"/>
  <c r="S26" i="2" s="1"/>
  <c r="V26" i="2" a="1"/>
  <c r="V26" i="2" s="1"/>
  <c r="AC26" i="2" a="1"/>
  <c r="AC26" i="2" s="1"/>
  <c r="AF26" i="2" a="1"/>
  <c r="AF26" i="2" s="1"/>
  <c r="G26" i="2" a="1"/>
  <c r="G26" i="2" s="1"/>
  <c r="T26" i="2" a="1"/>
  <c r="T26" i="2" s="1"/>
  <c r="Z26" i="2" a="1"/>
  <c r="Z26" i="2" s="1"/>
  <c r="AG26" i="2" a="1"/>
  <c r="AG26" i="2" s="1"/>
  <c r="H26" i="2" a="1"/>
  <c r="H26" i="2" s="1"/>
  <c r="N26" i="2" a="1"/>
  <c r="N26" i="2" s="1"/>
  <c r="U26" i="2" a="1"/>
  <c r="U26" i="2" s="1"/>
  <c r="AA26" i="2" a="1"/>
  <c r="AA26" i="2" s="1"/>
  <c r="Q26" i="2" a="1"/>
  <c r="Q26" i="2" s="1"/>
  <c r="AD26" i="2" a="1"/>
  <c r="AD26" i="2" s="1"/>
  <c r="W26" i="2" a="1"/>
  <c r="W26" i="2" s="1"/>
  <c r="X26" i="2" a="1"/>
  <c r="X26" i="2" s="1"/>
  <c r="J26" i="2" a="1"/>
  <c r="J26" i="2" s="1"/>
  <c r="K26" i="2" a="1"/>
  <c r="K26" i="2" s="1"/>
  <c r="K24" i="2" a="1"/>
  <c r="K24" i="2" s="1"/>
  <c r="O24" i="2" a="1"/>
  <c r="O24" i="2" s="1"/>
  <c r="R24" i="2" a="1"/>
  <c r="R24" i="2" s="1"/>
  <c r="V24" i="2" a="1"/>
  <c r="V24" i="2" s="1"/>
  <c r="Y24" i="2" a="1"/>
  <c r="Y24" i="2" s="1"/>
  <c r="AC24" i="2" a="1"/>
  <c r="AC24" i="2" s="1"/>
  <c r="AF24" i="2" a="1"/>
  <c r="AF24" i="2" s="1"/>
  <c r="H24" i="2" a="1"/>
  <c r="H24" i="2" s="1"/>
  <c r="L24" i="2" a="1"/>
  <c r="L24" i="2" s="1"/>
  <c r="S24" i="2" a="1"/>
  <c r="S24" i="2" s="1"/>
  <c r="W24" i="2" a="1"/>
  <c r="W24" i="2" s="1"/>
  <c r="Z24" i="2" a="1"/>
  <c r="Z24" i="2" s="1"/>
  <c r="AD24" i="2" a="1"/>
  <c r="AD24" i="2" s="1"/>
  <c r="AG24" i="2" a="1"/>
  <c r="AG24" i="2" s="1"/>
  <c r="M24" i="2" a="1"/>
  <c r="M24" i="2" s="1"/>
  <c r="T24" i="2" a="1"/>
  <c r="T24" i="2" s="1"/>
  <c r="AA24" i="2" a="1"/>
  <c r="AA24" i="2" s="1"/>
  <c r="G24" i="2" a="1"/>
  <c r="G24" i="2" s="1"/>
  <c r="N24" i="2" a="1"/>
  <c r="N24" i="2" s="1"/>
  <c r="U24" i="2" a="1"/>
  <c r="U24" i="2" s="1"/>
  <c r="AB24" i="2" a="1"/>
  <c r="AB24" i="2" s="1"/>
  <c r="P24" i="2" a="1"/>
  <c r="P24" i="2" s="1"/>
  <c r="AE24" i="2" a="1"/>
  <c r="AE24" i="2" s="1"/>
  <c r="Q24" i="2" a="1"/>
  <c r="Q24" i="2" s="1"/>
  <c r="X24" i="2" a="1"/>
  <c r="X24" i="2" s="1"/>
  <c r="I24" i="2" a="1"/>
  <c r="I24" i="2" s="1"/>
  <c r="J24" i="2" a="1"/>
  <c r="J24" i="2" s="1"/>
  <c r="H22" i="2" a="1"/>
  <c r="H22" i="2" s="1"/>
  <c r="L22" i="2" a="1"/>
  <c r="L22" i="2" s="1"/>
  <c r="O22" i="2" a="1"/>
  <c r="O22" i="2" s="1"/>
  <c r="R22" i="2" a="1"/>
  <c r="R22" i="2" s="1"/>
  <c r="X22" i="2" a="1"/>
  <c r="X22" i="2" s="1"/>
  <c r="AB22" i="2" a="1"/>
  <c r="AB22" i="2" s="1"/>
  <c r="AE22" i="2" a="1"/>
  <c r="AE22" i="2" s="1"/>
  <c r="I22" i="2" a="1"/>
  <c r="I22" i="2" s="1"/>
  <c r="M22" i="2" a="1"/>
  <c r="M22" i="2" s="1"/>
  <c r="S22" i="2" a="1"/>
  <c r="S22" i="2" s="1"/>
  <c r="V22" i="2" a="1"/>
  <c r="V22" i="2" s="1"/>
  <c r="Y22" i="2" a="1"/>
  <c r="Y22" i="2" s="1"/>
  <c r="AC22" i="2" a="1"/>
  <c r="AC22" i="2" s="1"/>
  <c r="J22" i="2" a="1"/>
  <c r="J22" i="2" s="1"/>
  <c r="P22" i="2" a="1"/>
  <c r="P22" i="2" s="1"/>
  <c r="W22" i="2" a="1"/>
  <c r="W22" i="2" s="1"/>
  <c r="K22" i="2" a="1"/>
  <c r="K22" i="2" s="1"/>
  <c r="Q22" i="2" a="1"/>
  <c r="Q22" i="2" s="1"/>
  <c r="AD22" i="2" a="1"/>
  <c r="AD22" i="2" s="1"/>
  <c r="T22" i="2" a="1"/>
  <c r="T22" i="2" s="1"/>
  <c r="AF22" i="2" a="1"/>
  <c r="AF22" i="2" s="1"/>
  <c r="G22" i="2" a="1"/>
  <c r="G22" i="2" s="1"/>
  <c r="U22" i="2" a="1"/>
  <c r="U22" i="2" s="1"/>
  <c r="AG22" i="2" a="1"/>
  <c r="AG22" i="2" s="1"/>
  <c r="N22" i="2" a="1"/>
  <c r="N22" i="2" s="1"/>
  <c r="Z22" i="2" a="1"/>
  <c r="Z22" i="2" s="1"/>
  <c r="AA22" i="2" a="1"/>
  <c r="AA22" i="2" s="1"/>
  <c r="I20" i="2" a="1"/>
  <c r="I20" i="2" s="1"/>
  <c r="L20" i="2" a="1"/>
  <c r="L20" i="2" s="1"/>
  <c r="P20" i="2" a="1"/>
  <c r="P20" i="2" s="1"/>
  <c r="W20" i="2" a="1"/>
  <c r="W20" i="2" s="1"/>
  <c r="AA20" i="2" a="1"/>
  <c r="AA20" i="2" s="1"/>
  <c r="AD20" i="2" a="1"/>
  <c r="AD20" i="2" s="1"/>
  <c r="G20" i="2" a="1"/>
  <c r="G20" i="2" s="1"/>
  <c r="J20" i="2" a="1"/>
  <c r="J20" i="2" s="1"/>
  <c r="M20" i="2" a="1"/>
  <c r="M20" i="2" s="1"/>
  <c r="Q20" i="2" a="1"/>
  <c r="Q20" i="2" s="1"/>
  <c r="T20" i="2" a="1"/>
  <c r="T20" i="2" s="1"/>
  <c r="X20" i="2" a="1"/>
  <c r="X20" i="2" s="1"/>
  <c r="AE20" i="2" a="1"/>
  <c r="AE20" i="2" s="1"/>
  <c r="H20" i="2" a="1"/>
  <c r="H20" i="2" s="1"/>
  <c r="N20" i="2" a="1"/>
  <c r="N20" i="2" s="1"/>
  <c r="U20" i="2" a="1"/>
  <c r="U20" i="2" s="1"/>
  <c r="AB20" i="2" a="1"/>
  <c r="AB20" i="2" s="1"/>
  <c r="O20" i="2" a="1"/>
  <c r="O20" i="2" s="1"/>
  <c r="V20" i="2" a="1"/>
  <c r="V20" i="2" s="1"/>
  <c r="AC20" i="2" a="1"/>
  <c r="AC20" i="2" s="1"/>
  <c r="R20" i="2" a="1"/>
  <c r="R20" i="2" s="1"/>
  <c r="AF20" i="2" a="1"/>
  <c r="AF20" i="2" s="1"/>
  <c r="S20" i="2" a="1"/>
  <c r="S20" i="2" s="1"/>
  <c r="AG20" i="2" a="1"/>
  <c r="AG20" i="2" s="1"/>
  <c r="K20" i="2" a="1"/>
  <c r="K20" i="2" s="1"/>
  <c r="Y20" i="2" a="1"/>
  <c r="Y20" i="2" s="1"/>
  <c r="Z20" i="2" a="1"/>
  <c r="Z20" i="2" s="1"/>
  <c r="J18" i="2" a="1"/>
  <c r="J18" i="2" s="1"/>
  <c r="N18" i="2" a="1"/>
  <c r="N18" i="2" s="1"/>
  <c r="Q18" i="2" a="1"/>
  <c r="Q18" i="2" s="1"/>
  <c r="T18" i="2" a="1"/>
  <c r="T18" i="2" s="1"/>
  <c r="Z18" i="2" a="1"/>
  <c r="Z18" i="2" s="1"/>
  <c r="AD18" i="2" a="1"/>
  <c r="AD18" i="2" s="1"/>
  <c r="AG18" i="2" a="1"/>
  <c r="AG18" i="2" s="1"/>
  <c r="H18" i="2" a="1"/>
  <c r="H18" i="2" s="1"/>
  <c r="L18" i="2" a="1"/>
  <c r="L18" i="2" s="1"/>
  <c r="P18" i="2" a="1"/>
  <c r="P18" i="2" s="1"/>
  <c r="U18" i="2" a="1"/>
  <c r="U18" i="2" s="1"/>
  <c r="Y18" i="2" a="1"/>
  <c r="Y18" i="2" s="1"/>
  <c r="AC18" i="2" a="1"/>
  <c r="AC18" i="2" s="1"/>
  <c r="I18" i="2" a="1"/>
  <c r="I18" i="2" s="1"/>
  <c r="M18" i="2" a="1"/>
  <c r="M18" i="2" s="1"/>
  <c r="V18" i="2" a="1"/>
  <c r="V18" i="2" s="1"/>
  <c r="AE18" i="2" a="1"/>
  <c r="AE18" i="2" s="1"/>
  <c r="R18" i="2" a="1"/>
  <c r="R18" i="2" s="1"/>
  <c r="AA18" i="2" a="1"/>
  <c r="AA18" i="2" s="1"/>
  <c r="K18" i="2" a="1"/>
  <c r="K18" i="2" s="1"/>
  <c r="S18" i="2" a="1"/>
  <c r="S18" i="2" s="1"/>
  <c r="AB18" i="2" a="1"/>
  <c r="AB18" i="2" s="1"/>
  <c r="O18" i="2" a="1"/>
  <c r="O18" i="2" s="1"/>
  <c r="AF18" i="2" a="1"/>
  <c r="AF18" i="2" s="1"/>
  <c r="G18" i="2" a="1"/>
  <c r="G18" i="2" s="1"/>
  <c r="W18" i="2" a="1"/>
  <c r="W18" i="2" s="1"/>
  <c r="X18" i="2" a="1"/>
  <c r="X18" i="2" s="1"/>
  <c r="G16" i="2" a="1"/>
  <c r="G16" i="2" s="1"/>
  <c r="J16" i="2" a="1"/>
  <c r="J16" i="2" s="1"/>
  <c r="P16" i="2" a="1"/>
  <c r="P16" i="2" s="1"/>
  <c r="T16" i="2" a="1"/>
  <c r="T16" i="2" s="1"/>
  <c r="W16" i="2" a="1"/>
  <c r="W16" i="2" s="1"/>
  <c r="Z16" i="2" a="1"/>
  <c r="Z16" i="2" s="1"/>
  <c r="AF16" i="2" a="1"/>
  <c r="AF16" i="2" s="1"/>
  <c r="K16" i="2" a="1"/>
  <c r="K16" i="2" s="1"/>
  <c r="O16" i="2" a="1"/>
  <c r="O16" i="2" s="1"/>
  <c r="S16" i="2" a="1"/>
  <c r="S16" i="2" s="1"/>
  <c r="AB16" i="2" a="1"/>
  <c r="AB16" i="2" s="1"/>
  <c r="L16" i="2" a="1"/>
  <c r="L16" i="2" s="1"/>
  <c r="U16" i="2" a="1"/>
  <c r="U16" i="2" s="1"/>
  <c r="X16" i="2" a="1"/>
  <c r="X16" i="2" s="1"/>
  <c r="AC16" i="2" a="1"/>
  <c r="AC16" i="2" s="1"/>
  <c r="AG16" i="2" a="1"/>
  <c r="AG16" i="2" s="1"/>
  <c r="M16" i="2" a="1"/>
  <c r="M16" i="2" s="1"/>
  <c r="AD16" i="2" a="1"/>
  <c r="AD16" i="2" s="1"/>
  <c r="N16" i="2" a="1"/>
  <c r="N16" i="2" s="1"/>
  <c r="V16" i="2" a="1"/>
  <c r="V16" i="2" s="1"/>
  <c r="AE16" i="2" a="1"/>
  <c r="AE16" i="2" s="1"/>
  <c r="Q16" i="2" a="1"/>
  <c r="Q16" i="2" s="1"/>
  <c r="R16" i="2" a="1"/>
  <c r="R16" i="2" s="1"/>
  <c r="Y16" i="2" a="1"/>
  <c r="Y16" i="2" s="1"/>
  <c r="AA16" i="2" a="1"/>
  <c r="AA16" i="2" s="1"/>
  <c r="H16" i="2" a="1"/>
  <c r="H16" i="2" s="1"/>
  <c r="I16" i="2" a="1"/>
  <c r="I16" i="2" s="1"/>
  <c r="V8" i="2" a="1"/>
  <c r="V8" i="2" s="1"/>
  <c r="AE223" i="2" a="1"/>
  <c r="AE223" i="2" s="1"/>
  <c r="Y222" i="2" a="1"/>
  <c r="Y222" i="2" s="1"/>
  <c r="AF221" i="2" a="1"/>
  <c r="AF221" i="2" s="1"/>
  <c r="P221" i="2" a="1"/>
  <c r="P221" i="2" s="1"/>
  <c r="AA220" i="2" a="1"/>
  <c r="AA220" i="2" s="1"/>
  <c r="H220" i="2" a="1"/>
  <c r="H220" i="2" s="1"/>
  <c r="S219" i="2" a="1"/>
  <c r="S219" i="2" s="1"/>
  <c r="AD218" i="2" a="1"/>
  <c r="AD218" i="2" s="1"/>
  <c r="K218" i="2" a="1"/>
  <c r="K218" i="2" s="1"/>
  <c r="AG216" i="2" a="1"/>
  <c r="AG216" i="2" s="1"/>
  <c r="Q214" i="2" a="1"/>
  <c r="Q214" i="2" s="1"/>
  <c r="AA213" i="2" a="1"/>
  <c r="AA213" i="2" s="1"/>
  <c r="S212" i="2" a="1"/>
  <c r="S212" i="2" s="1"/>
  <c r="AD211" i="2" a="1"/>
  <c r="AD211" i="2" s="1"/>
  <c r="N211" i="2" a="1"/>
  <c r="N211" i="2" s="1"/>
  <c r="V210" i="2" a="1"/>
  <c r="V210" i="2" s="1"/>
  <c r="AG209" i="2" a="1"/>
  <c r="AG209" i="2" s="1"/>
  <c r="V208" i="2" a="1"/>
  <c r="V208" i="2" s="1"/>
  <c r="AD206" i="2" a="1"/>
  <c r="AD206" i="2" s="1"/>
  <c r="AC205" i="2" a="1"/>
  <c r="AC205" i="2" s="1"/>
  <c r="AA204" i="2" a="1"/>
  <c r="AA204" i="2" s="1"/>
  <c r="Z203" i="2" a="1"/>
  <c r="Z203" i="2" s="1"/>
  <c r="X202" i="2" a="1"/>
  <c r="X202" i="2" s="1"/>
  <c r="W201" i="2" a="1"/>
  <c r="W201" i="2" s="1"/>
  <c r="X200" i="2" a="1"/>
  <c r="X200" i="2" s="1"/>
  <c r="AA198" i="2" a="1"/>
  <c r="AA198" i="2" s="1"/>
  <c r="AB197" i="2" a="1"/>
  <c r="AB197" i="2" s="1"/>
  <c r="AD196" i="2" a="1"/>
  <c r="AD196" i="2" s="1"/>
  <c r="AE195" i="2" a="1"/>
  <c r="AE195" i="2" s="1"/>
  <c r="G194" i="2" a="1"/>
  <c r="G194" i="2" s="1"/>
  <c r="H193" i="2" a="1"/>
  <c r="H193" i="2" s="1"/>
  <c r="J192" i="2" a="1"/>
  <c r="J192" i="2" s="1"/>
  <c r="K191" i="2" a="1"/>
  <c r="K191" i="2" s="1"/>
  <c r="N189" i="2" a="1"/>
  <c r="N189" i="2" s="1"/>
  <c r="O188" i="2" a="1"/>
  <c r="O188" i="2" s="1"/>
  <c r="R186" i="2" a="1"/>
  <c r="R186" i="2" s="1"/>
  <c r="U184" i="2" a="1"/>
  <c r="U184" i="2" s="1"/>
  <c r="V181" i="2" a="1"/>
  <c r="V181" i="2" s="1"/>
  <c r="Y179" i="2" a="1"/>
  <c r="Y179" i="2" s="1"/>
  <c r="AD175" i="2" a="1"/>
  <c r="AD175" i="2" s="1"/>
  <c r="AC208" i="2" a="1"/>
  <c r="AC208" i="2" s="1"/>
  <c r="G8" i="2" a="1"/>
  <c r="G8" i="2" s="1"/>
  <c r="AB223" i="2" a="1"/>
  <c r="AB223" i="2" s="1"/>
  <c r="R222" i="2" a="1"/>
  <c r="R222" i="2" s="1"/>
  <c r="AC221" i="2" a="1"/>
  <c r="AC221" i="2" s="1"/>
  <c r="U220" i="2" a="1"/>
  <c r="U220" i="2" s="1"/>
  <c r="AF219" i="2" a="1"/>
  <c r="AF219" i="2" s="1"/>
  <c r="AA216" i="2" a="1"/>
  <c r="AA216" i="2" s="1"/>
  <c r="K216" i="2" a="1"/>
  <c r="K216" i="2" s="1"/>
  <c r="AC214" i="2" a="1"/>
  <c r="AC214" i="2" s="1"/>
  <c r="M214" i="2" a="1"/>
  <c r="M214" i="2" s="1"/>
  <c r="AF212" i="2" a="1"/>
  <c r="AF212" i="2" s="1"/>
  <c r="P212" i="2" a="1"/>
  <c r="P212" i="2" s="1"/>
  <c r="S208" i="2" a="1"/>
  <c r="S208" i="2" s="1"/>
  <c r="X204" i="2" a="1"/>
  <c r="X204" i="2" s="1"/>
  <c r="U202" i="2" a="1"/>
  <c r="U202" i="2" s="1"/>
  <c r="X198" i="2" a="1"/>
  <c r="X198" i="2" s="1"/>
  <c r="AC194" i="2" a="1"/>
  <c r="AC194" i="2" s="1"/>
  <c r="AF192" i="2" a="1"/>
  <c r="AF192" i="2" s="1"/>
  <c r="I190" i="2" a="1"/>
  <c r="I190" i="2" s="1"/>
  <c r="L188" i="2" a="1"/>
  <c r="L188" i="2" s="1"/>
  <c r="O186" i="2" a="1"/>
  <c r="O186" i="2" s="1"/>
  <c r="R184" i="2" a="1"/>
  <c r="R184" i="2" s="1"/>
  <c r="AG182" i="2" a="1"/>
  <c r="AG182" i="2" s="1"/>
  <c r="I8" i="2" a="1"/>
  <c r="I8" i="2" s="1"/>
  <c r="O8" i="2" a="1"/>
  <c r="O8" i="2" s="1"/>
  <c r="S8" i="2" a="1"/>
  <c r="S8" i="2" s="1"/>
  <c r="W8" i="2" a="1"/>
  <c r="W8" i="2" s="1"/>
  <c r="AA8" i="2" a="1"/>
  <c r="AA8" i="2" s="1"/>
  <c r="AE8" i="2" a="1"/>
  <c r="AE8" i="2" s="1"/>
  <c r="L8" i="2" a="1"/>
  <c r="L8" i="2" s="1"/>
  <c r="P8" i="2" a="1"/>
  <c r="P8" i="2" s="1"/>
  <c r="T8" i="2" a="1"/>
  <c r="T8" i="2" s="1"/>
  <c r="X8" i="2" a="1"/>
  <c r="X8" i="2" s="1"/>
  <c r="AB8" i="2" a="1"/>
  <c r="AB8" i="2" s="1"/>
  <c r="AF8" i="2" a="1"/>
  <c r="AF8" i="2" s="1"/>
  <c r="J8" i="2" a="1"/>
  <c r="J8" i="2" s="1"/>
  <c r="M8" i="2" a="1"/>
  <c r="M8" i="2" s="1"/>
  <c r="Q8" i="2" a="1"/>
  <c r="Q8" i="2" s="1"/>
  <c r="U8" i="2" a="1"/>
  <c r="U8" i="2" s="1"/>
  <c r="Y8" i="2" a="1"/>
  <c r="Y8" i="2" s="1"/>
  <c r="AC8" i="2" a="1"/>
  <c r="AC8" i="2" s="1"/>
  <c r="AG8" i="2" a="1"/>
  <c r="AG8" i="2" s="1"/>
  <c r="H8" i="2" a="1"/>
  <c r="H8" i="2" s="1"/>
  <c r="K8" i="2" a="1"/>
  <c r="K8" i="2" s="1"/>
  <c r="H223" i="2" a="1"/>
  <c r="H223" i="2" s="1"/>
  <c r="L223" i="2" a="1"/>
  <c r="L223" i="2" s="1"/>
  <c r="O223" i="2" a="1"/>
  <c r="O223" i="2" s="1"/>
  <c r="S223" i="2" a="1"/>
  <c r="S223" i="2" s="1"/>
  <c r="Z223" i="2" a="1"/>
  <c r="Z223" i="2" s="1"/>
  <c r="AC223" i="2" a="1"/>
  <c r="AC223" i="2" s="1"/>
  <c r="I223" i="2" a="1"/>
  <c r="I223" i="2" s="1"/>
  <c r="M223" i="2" a="1"/>
  <c r="M223" i="2" s="1"/>
  <c r="P223" i="2" a="1"/>
  <c r="P223" i="2" s="1"/>
  <c r="T223" i="2" a="1"/>
  <c r="T223" i="2" s="1"/>
  <c r="W223" i="2" a="1"/>
  <c r="W223" i="2" s="1"/>
  <c r="AA223" i="2" a="1"/>
  <c r="AA223" i="2" s="1"/>
  <c r="AF223" i="2" a="1"/>
  <c r="AF223" i="2" s="1"/>
  <c r="J223" i="2" a="1"/>
  <c r="J223" i="2" s="1"/>
  <c r="N223" i="2" a="1"/>
  <c r="N223" i="2" s="1"/>
  <c r="Q223" i="2" a="1"/>
  <c r="Q223" i="2" s="1"/>
  <c r="U223" i="2" a="1"/>
  <c r="U223" i="2" s="1"/>
  <c r="X223" i="2" a="1"/>
  <c r="X223" i="2" s="1"/>
  <c r="AD223" i="2" a="1"/>
  <c r="AD223" i="2" s="1"/>
  <c r="AG223" i="2" a="1"/>
  <c r="AG223" i="2" s="1"/>
  <c r="G223" i="2" a="1"/>
  <c r="G223" i="2" s="1"/>
  <c r="V223" i="2" a="1"/>
  <c r="V223" i="2" s="1"/>
  <c r="G221" i="2" a="1"/>
  <c r="G221" i="2" s="1"/>
  <c r="K221" i="2" a="1"/>
  <c r="K221" i="2" s="1"/>
  <c r="N221" i="2" a="1"/>
  <c r="N221" i="2" s="1"/>
  <c r="Q221" i="2" a="1"/>
  <c r="Q221" i="2" s="1"/>
  <c r="W221" i="2" a="1"/>
  <c r="W221" i="2" s="1"/>
  <c r="AA221" i="2" a="1"/>
  <c r="AA221" i="2" s="1"/>
  <c r="AD221" i="2" a="1"/>
  <c r="AD221" i="2" s="1"/>
  <c r="AG221" i="2" a="1"/>
  <c r="AG221" i="2" s="1"/>
  <c r="H221" i="2" a="1"/>
  <c r="H221" i="2" s="1"/>
  <c r="L221" i="2" a="1"/>
  <c r="L221" i="2" s="1"/>
  <c r="R221" i="2" a="1"/>
  <c r="R221" i="2" s="1"/>
  <c r="U221" i="2" a="1"/>
  <c r="U221" i="2" s="1"/>
  <c r="X221" i="2" a="1"/>
  <c r="X221" i="2" s="1"/>
  <c r="AB221" i="2" a="1"/>
  <c r="AB221" i="2" s="1"/>
  <c r="I221" i="2" a="1"/>
  <c r="I221" i="2" s="1"/>
  <c r="O221" i="2" a="1"/>
  <c r="O221" i="2" s="1"/>
  <c r="S221" i="2" a="1"/>
  <c r="S221" i="2" s="1"/>
  <c r="V221" i="2" a="1"/>
  <c r="V221" i="2" s="1"/>
  <c r="Y221" i="2" a="1"/>
  <c r="Y221" i="2" s="1"/>
  <c r="AE221" i="2" a="1"/>
  <c r="AE221" i="2" s="1"/>
  <c r="J221" i="2" a="1"/>
  <c r="J221" i="2" s="1"/>
  <c r="G219" i="2" a="1"/>
  <c r="G219" i="2" s="1"/>
  <c r="M219" i="2" a="1"/>
  <c r="M219" i="2" s="1"/>
  <c r="Q219" i="2" a="1"/>
  <c r="Q219" i="2" s="1"/>
  <c r="T219" i="2" a="1"/>
  <c r="T219" i="2" s="1"/>
  <c r="W219" i="2" a="1"/>
  <c r="W219" i="2" s="1"/>
  <c r="AC219" i="2" a="1"/>
  <c r="AC219" i="2" s="1"/>
  <c r="AG219" i="2" a="1"/>
  <c r="AG219" i="2" s="1"/>
  <c r="H219" i="2" a="1"/>
  <c r="H219" i="2" s="1"/>
  <c r="K219" i="2" a="1"/>
  <c r="K219" i="2" s="1"/>
  <c r="N219" i="2" a="1"/>
  <c r="N219" i="2" s="1"/>
  <c r="R219" i="2" a="1"/>
  <c r="R219" i="2" s="1"/>
  <c r="X219" i="2" a="1"/>
  <c r="X219" i="2" s="1"/>
  <c r="AA219" i="2" a="1"/>
  <c r="AA219" i="2" s="1"/>
  <c r="AD219" i="2" a="1"/>
  <c r="AD219" i="2" s="1"/>
  <c r="I219" i="2" a="1"/>
  <c r="I219" i="2" s="1"/>
  <c r="L219" i="2" a="1"/>
  <c r="L219" i="2" s="1"/>
  <c r="O219" i="2" a="1"/>
  <c r="O219" i="2" s="1"/>
  <c r="U219" i="2" a="1"/>
  <c r="U219" i="2" s="1"/>
  <c r="Y219" i="2" a="1"/>
  <c r="Y219" i="2" s="1"/>
  <c r="AB219" i="2" a="1"/>
  <c r="AB219" i="2" s="1"/>
  <c r="AE219" i="2" a="1"/>
  <c r="AE219" i="2" s="1"/>
  <c r="Z219" i="2" a="1"/>
  <c r="Z219" i="2" s="1"/>
  <c r="G217" i="2" a="1"/>
  <c r="G217" i="2" s="1"/>
  <c r="J217" i="2" a="1"/>
  <c r="J217" i="2" s="1"/>
  <c r="M217" i="2" a="1"/>
  <c r="M217" i="2" s="1"/>
  <c r="S217" i="2" a="1"/>
  <c r="S217" i="2" s="1"/>
  <c r="W217" i="2" a="1"/>
  <c r="W217" i="2" s="1"/>
  <c r="Z217" i="2" a="1"/>
  <c r="Z217" i="2" s="1"/>
  <c r="AC217" i="2" a="1"/>
  <c r="AC217" i="2" s="1"/>
  <c r="H217" i="2" a="1"/>
  <c r="H217" i="2" s="1"/>
  <c r="N217" i="2" a="1"/>
  <c r="N217" i="2" s="1"/>
  <c r="Q217" i="2" a="1"/>
  <c r="Q217" i="2" s="1"/>
  <c r="T217" i="2" a="1"/>
  <c r="T217" i="2" s="1"/>
  <c r="X217" i="2" a="1"/>
  <c r="X217" i="2" s="1"/>
  <c r="AD217" i="2" a="1"/>
  <c r="AD217" i="2" s="1"/>
  <c r="AG217" i="2" a="1"/>
  <c r="AG217" i="2" s="1"/>
  <c r="K217" i="2" a="1"/>
  <c r="K217" i="2" s="1"/>
  <c r="O217" i="2" a="1"/>
  <c r="O217" i="2" s="1"/>
  <c r="R217" i="2" a="1"/>
  <c r="R217" i="2" s="1"/>
  <c r="U217" i="2" a="1"/>
  <c r="U217" i="2" s="1"/>
  <c r="AA217" i="2" a="1"/>
  <c r="AA217" i="2" s="1"/>
  <c r="AE217" i="2" a="1"/>
  <c r="AE217" i="2" s="1"/>
  <c r="P217" i="2" a="1"/>
  <c r="P217" i="2" s="1"/>
  <c r="AB217" i="2" a="1"/>
  <c r="AB217" i="2" s="1"/>
  <c r="I215" i="2" a="1"/>
  <c r="I215" i="2" s="1"/>
  <c r="M215" i="2" a="1"/>
  <c r="M215" i="2" s="1"/>
  <c r="P215" i="2" a="1"/>
  <c r="P215" i="2" s="1"/>
  <c r="S215" i="2" a="1"/>
  <c r="S215" i="2" s="1"/>
  <c r="Y215" i="2" a="1"/>
  <c r="Y215" i="2" s="1"/>
  <c r="AC215" i="2" a="1"/>
  <c r="AC215" i="2" s="1"/>
  <c r="AF215" i="2" a="1"/>
  <c r="AF215" i="2" s="1"/>
  <c r="G215" i="2" a="1"/>
  <c r="G215" i="2" s="1"/>
  <c r="J215" i="2" a="1"/>
  <c r="J215" i="2" s="1"/>
  <c r="N215" i="2" a="1"/>
  <c r="N215" i="2" s="1"/>
  <c r="T215" i="2" a="1"/>
  <c r="T215" i="2" s="1"/>
  <c r="W215" i="2" a="1"/>
  <c r="W215" i="2" s="1"/>
  <c r="Z215" i="2" a="1"/>
  <c r="Z215" i="2" s="1"/>
  <c r="AD215" i="2" a="1"/>
  <c r="AD215" i="2" s="1"/>
  <c r="H215" i="2" a="1"/>
  <c r="H215" i="2" s="1"/>
  <c r="K215" i="2" a="1"/>
  <c r="K215" i="2" s="1"/>
  <c r="Q215" i="2" a="1"/>
  <c r="Q215" i="2" s="1"/>
  <c r="U215" i="2" a="1"/>
  <c r="U215" i="2" s="1"/>
  <c r="X215" i="2" a="1"/>
  <c r="X215" i="2" s="1"/>
  <c r="AA215" i="2" a="1"/>
  <c r="AA215" i="2" s="1"/>
  <c r="AG215" i="2" a="1"/>
  <c r="AG215" i="2" s="1"/>
  <c r="R215" i="2" a="1"/>
  <c r="R215" i="2" s="1"/>
  <c r="AE215" i="2" a="1"/>
  <c r="AE215" i="2" s="1"/>
  <c r="I213" i="2" a="1"/>
  <c r="I213" i="2" s="1"/>
  <c r="K213" i="2" a="1"/>
  <c r="K213" i="2" s="1"/>
  <c r="N213" i="2" a="1"/>
  <c r="N213" i="2" s="1"/>
  <c r="Q213" i="2" a="1"/>
  <c r="Q213" i="2" s="1"/>
  <c r="U213" i="2" a="1"/>
  <c r="U213" i="2" s="1"/>
  <c r="X213" i="2" a="1"/>
  <c r="X213" i="2" s="1"/>
  <c r="AB213" i="2" a="1"/>
  <c r="AB213" i="2" s="1"/>
  <c r="AE213" i="2" a="1"/>
  <c r="AE213" i="2" s="1"/>
  <c r="L213" i="2" a="1"/>
  <c r="L213" i="2" s="1"/>
  <c r="R213" i="2" a="1"/>
  <c r="R213" i="2" s="1"/>
  <c r="V213" i="2" a="1"/>
  <c r="V213" i="2" s="1"/>
  <c r="Y213" i="2" a="1"/>
  <c r="Y213" i="2" s="1"/>
  <c r="AC213" i="2" a="1"/>
  <c r="AC213" i="2" s="1"/>
  <c r="AF213" i="2" a="1"/>
  <c r="AF213" i="2" s="1"/>
  <c r="G213" i="2" a="1"/>
  <c r="G213" i="2" s="1"/>
  <c r="J213" i="2" a="1"/>
  <c r="J213" i="2" s="1"/>
  <c r="O213" i="2" a="1"/>
  <c r="O213" i="2" s="1"/>
  <c r="S213" i="2" a="1"/>
  <c r="S213" i="2" s="1"/>
  <c r="Z213" i="2" a="1"/>
  <c r="Z213" i="2" s="1"/>
  <c r="AD213" i="2" a="1"/>
  <c r="AD213" i="2" s="1"/>
  <c r="AG213" i="2" a="1"/>
  <c r="AG213" i="2" s="1"/>
  <c r="H213" i="2" a="1"/>
  <c r="H213" i="2" s="1"/>
  <c r="T213" i="2" a="1"/>
  <c r="T213" i="2" s="1"/>
  <c r="H211" i="2" a="1"/>
  <c r="H211" i="2" s="1"/>
  <c r="O211" i="2" a="1"/>
  <c r="O211" i="2" s="1"/>
  <c r="R211" i="2" a="1"/>
  <c r="R211" i="2" s="1"/>
  <c r="U211" i="2" a="1"/>
  <c r="U211" i="2" s="1"/>
  <c r="X211" i="2" a="1"/>
  <c r="X211" i="2" s="1"/>
  <c r="AE211" i="2" a="1"/>
  <c r="AE211" i="2" s="1"/>
  <c r="I211" i="2" a="1"/>
  <c r="I211" i="2" s="1"/>
  <c r="L211" i="2" a="1"/>
  <c r="L211" i="2" s="1"/>
  <c r="S211" i="2" a="1"/>
  <c r="S211" i="2" s="1"/>
  <c r="V211" i="2" a="1"/>
  <c r="V211" i="2" s="1"/>
  <c r="Y211" i="2" a="1"/>
  <c r="Y211" i="2" s="1"/>
  <c r="AB211" i="2" a="1"/>
  <c r="AB211" i="2" s="1"/>
  <c r="G211" i="2" a="1"/>
  <c r="G211" i="2" s="1"/>
  <c r="J211" i="2" a="1"/>
  <c r="J211" i="2" s="1"/>
  <c r="M211" i="2" a="1"/>
  <c r="M211" i="2" s="1"/>
  <c r="P211" i="2" a="1"/>
  <c r="P211" i="2" s="1"/>
  <c r="W211" i="2" a="1"/>
  <c r="W211" i="2" s="1"/>
  <c r="Z211" i="2" a="1"/>
  <c r="Z211" i="2" s="1"/>
  <c r="AC211" i="2" a="1"/>
  <c r="AC211" i="2" s="1"/>
  <c r="AF211" i="2" a="1"/>
  <c r="AF211" i="2" s="1"/>
  <c r="K211" i="2" a="1"/>
  <c r="K211" i="2" s="1"/>
  <c r="G209" i="2" a="1"/>
  <c r="G209" i="2" s="1"/>
  <c r="J209" i="2" a="1"/>
  <c r="J209" i="2" s="1"/>
  <c r="N209" i="2" a="1"/>
  <c r="N209" i="2" s="1"/>
  <c r="U209" i="2" a="1"/>
  <c r="U209" i="2" s="1"/>
  <c r="X209" i="2" a="1"/>
  <c r="X209" i="2" s="1"/>
  <c r="AA209" i="2" a="1"/>
  <c r="AA209" i="2" s="1"/>
  <c r="AD209" i="2" a="1"/>
  <c r="AD209" i="2" s="1"/>
  <c r="H209" i="2" a="1"/>
  <c r="H209" i="2" s="1"/>
  <c r="K209" i="2" a="1"/>
  <c r="K209" i="2" s="1"/>
  <c r="O209" i="2" a="1"/>
  <c r="O209" i="2" s="1"/>
  <c r="R209" i="2" a="1"/>
  <c r="R209" i="2" s="1"/>
  <c r="Y209" i="2" a="1"/>
  <c r="Y209" i="2" s="1"/>
  <c r="AB209" i="2" a="1"/>
  <c r="AB209" i="2" s="1"/>
  <c r="AE209" i="2" a="1"/>
  <c r="AE209" i="2" s="1"/>
  <c r="I209" i="2" a="1"/>
  <c r="I209" i="2" s="1"/>
  <c r="L209" i="2" a="1"/>
  <c r="L209" i="2" s="1"/>
  <c r="P209" i="2" a="1"/>
  <c r="P209" i="2" s="1"/>
  <c r="S209" i="2" a="1"/>
  <c r="S209" i="2" s="1"/>
  <c r="V209" i="2" a="1"/>
  <c r="V209" i="2" s="1"/>
  <c r="AC209" i="2" a="1"/>
  <c r="AC209" i="2" s="1"/>
  <c r="AF209" i="2" a="1"/>
  <c r="AF209" i="2" s="1"/>
  <c r="M209" i="2" a="1"/>
  <c r="M209" i="2" s="1"/>
  <c r="Z209" i="2" a="1"/>
  <c r="Z209" i="2" s="1"/>
  <c r="K207" i="2" a="1"/>
  <c r="K207" i="2" s="1"/>
  <c r="O207" i="2" a="1"/>
  <c r="O207" i="2" s="1"/>
  <c r="R207" i="2" a="1"/>
  <c r="R207" i="2" s="1"/>
  <c r="V207" i="2" a="1"/>
  <c r="V207" i="2" s="1"/>
  <c r="Y207" i="2" a="1"/>
  <c r="Y207" i="2" s="1"/>
  <c r="AC207" i="2" a="1"/>
  <c r="AC207" i="2" s="1"/>
  <c r="AF207" i="2" a="1"/>
  <c r="AF207" i="2" s="1"/>
  <c r="H207" i="2" a="1"/>
  <c r="H207" i="2" s="1"/>
  <c r="L207" i="2" a="1"/>
  <c r="L207" i="2" s="1"/>
  <c r="S207" i="2" a="1"/>
  <c r="S207" i="2" s="1"/>
  <c r="W207" i="2" a="1"/>
  <c r="W207" i="2" s="1"/>
  <c r="Z207" i="2" a="1"/>
  <c r="Z207" i="2" s="1"/>
  <c r="AD207" i="2" a="1"/>
  <c r="AD207" i="2" s="1"/>
  <c r="AG207" i="2" a="1"/>
  <c r="AG207" i="2" s="1"/>
  <c r="I207" i="2" a="1"/>
  <c r="I207" i="2" s="1"/>
  <c r="M207" i="2" a="1"/>
  <c r="M207" i="2" s="1"/>
  <c r="P207" i="2" a="1"/>
  <c r="P207" i="2" s="1"/>
  <c r="T207" i="2" a="1"/>
  <c r="T207" i="2" s="1"/>
  <c r="AA207" i="2" a="1"/>
  <c r="AA207" i="2" s="1"/>
  <c r="AE207" i="2" a="1"/>
  <c r="AE207" i="2" s="1"/>
  <c r="G207" i="2" a="1"/>
  <c r="G207" i="2" s="1"/>
  <c r="U207" i="2" a="1"/>
  <c r="U207" i="2" s="1"/>
  <c r="J207" i="2" a="1"/>
  <c r="J207" i="2" s="1"/>
  <c r="X207" i="2" a="1"/>
  <c r="X207" i="2" s="1"/>
  <c r="H205" i="2" a="1"/>
  <c r="H205" i="2" s="1"/>
  <c r="L205" i="2" a="1"/>
  <c r="L205" i="2" s="1"/>
  <c r="O205" i="2" a="1"/>
  <c r="O205" i="2" s="1"/>
  <c r="S205" i="2" a="1"/>
  <c r="S205" i="2" s="1"/>
  <c r="V205" i="2" a="1"/>
  <c r="V205" i="2" s="1"/>
  <c r="Z205" i="2" a="1"/>
  <c r="Z205" i="2" s="1"/>
  <c r="AG205" i="2" a="1"/>
  <c r="AG205" i="2" s="1"/>
  <c r="I205" i="2" a="1"/>
  <c r="I205" i="2" s="1"/>
  <c r="M205" i="2" a="1"/>
  <c r="M205" i="2" s="1"/>
  <c r="P205" i="2" a="1"/>
  <c r="P205" i="2" s="1"/>
  <c r="T205" i="2" a="1"/>
  <c r="T205" i="2" s="1"/>
  <c r="W205" i="2" a="1"/>
  <c r="W205" i="2" s="1"/>
  <c r="AA205" i="2" a="1"/>
  <c r="AA205" i="2" s="1"/>
  <c r="AD205" i="2" a="1"/>
  <c r="AD205" i="2" s="1"/>
  <c r="J205" i="2" a="1"/>
  <c r="J205" i="2" s="1"/>
  <c r="Q205" i="2" a="1"/>
  <c r="Q205" i="2" s="1"/>
  <c r="U205" i="2" a="1"/>
  <c r="U205" i="2" s="1"/>
  <c r="X205" i="2" a="1"/>
  <c r="X205" i="2" s="1"/>
  <c r="AB205" i="2" a="1"/>
  <c r="AB205" i="2" s="1"/>
  <c r="AE205" i="2" a="1"/>
  <c r="AE205" i="2" s="1"/>
  <c r="R205" i="2" a="1"/>
  <c r="R205" i="2" s="1"/>
  <c r="AF205" i="2" a="1"/>
  <c r="AF205" i="2" s="1"/>
  <c r="G205" i="2" a="1"/>
  <c r="G205" i="2" s="1"/>
  <c r="I203" i="2" a="1"/>
  <c r="I203" i="2" s="1"/>
  <c r="L203" i="2" a="1"/>
  <c r="L203" i="2" s="1"/>
  <c r="P203" i="2" a="1"/>
  <c r="P203" i="2" s="1"/>
  <c r="W203" i="2" a="1"/>
  <c r="W203" i="2" s="1"/>
  <c r="AA203" i="2" a="1"/>
  <c r="AA203" i="2" s="1"/>
  <c r="AD203" i="2" a="1"/>
  <c r="AD203" i="2" s="1"/>
  <c r="J203" i="2" a="1"/>
  <c r="J203" i="2" s="1"/>
  <c r="M203" i="2" a="1"/>
  <c r="M203" i="2" s="1"/>
  <c r="Q203" i="2" a="1"/>
  <c r="Q203" i="2" s="1"/>
  <c r="T203" i="2" a="1"/>
  <c r="T203" i="2" s="1"/>
  <c r="X203" i="2" a="1"/>
  <c r="X203" i="2" s="1"/>
  <c r="AE203" i="2" a="1"/>
  <c r="AE203" i="2" s="1"/>
  <c r="G203" i="2" a="1"/>
  <c r="G203" i="2" s="1"/>
  <c r="K203" i="2" a="1"/>
  <c r="K203" i="2" s="1"/>
  <c r="N203" i="2" a="1"/>
  <c r="N203" i="2" s="1"/>
  <c r="R203" i="2" a="1"/>
  <c r="R203" i="2" s="1"/>
  <c r="U203" i="2" a="1"/>
  <c r="U203" i="2" s="1"/>
  <c r="Y203" i="2" a="1"/>
  <c r="Y203" i="2" s="1"/>
  <c r="AB203" i="2" a="1"/>
  <c r="AB203" i="2" s="1"/>
  <c r="AF203" i="2" a="1"/>
  <c r="AF203" i="2" s="1"/>
  <c r="O203" i="2" a="1"/>
  <c r="O203" i="2" s="1"/>
  <c r="AC203" i="2" a="1"/>
  <c r="AC203" i="2" s="1"/>
  <c r="S203" i="2" a="1"/>
  <c r="S203" i="2" s="1"/>
  <c r="AG203" i="2" a="1"/>
  <c r="AG203" i="2" s="1"/>
  <c r="G201" i="2" a="1"/>
  <c r="G201" i="2" s="1"/>
  <c r="J201" i="2" a="1"/>
  <c r="J201" i="2" s="1"/>
  <c r="Q201" i="2" a="1"/>
  <c r="Q201" i="2" s="1"/>
  <c r="T201" i="2" a="1"/>
  <c r="T201" i="2" s="1"/>
  <c r="X201" i="2" a="1"/>
  <c r="X201" i="2" s="1"/>
  <c r="AA201" i="2" a="1"/>
  <c r="AA201" i="2" s="1"/>
  <c r="AE201" i="2" a="1"/>
  <c r="AE201" i="2" s="1"/>
  <c r="H201" i="2" a="1"/>
  <c r="H201" i="2" s="1"/>
  <c r="K201" i="2" a="1"/>
  <c r="K201" i="2" s="1"/>
  <c r="N201" i="2" a="1"/>
  <c r="N201" i="2" s="1"/>
  <c r="U201" i="2" a="1"/>
  <c r="U201" i="2" s="1"/>
  <c r="Y201" i="2" a="1"/>
  <c r="Y201" i="2" s="1"/>
  <c r="AB201" i="2" a="1"/>
  <c r="AB201" i="2" s="1"/>
  <c r="AF201" i="2" a="1"/>
  <c r="AF201" i="2" s="1"/>
  <c r="I201" i="2" a="1"/>
  <c r="I201" i="2" s="1"/>
  <c r="L201" i="2" a="1"/>
  <c r="L201" i="2" s="1"/>
  <c r="O201" i="2" a="1"/>
  <c r="O201" i="2" s="1"/>
  <c r="R201" i="2" a="1"/>
  <c r="R201" i="2" s="1"/>
  <c r="V201" i="2" a="1"/>
  <c r="V201" i="2" s="1"/>
  <c r="AC201" i="2" a="1"/>
  <c r="AC201" i="2" s="1"/>
  <c r="AG201" i="2" a="1"/>
  <c r="AG201" i="2" s="1"/>
  <c r="M201" i="2" a="1"/>
  <c r="M201" i="2" s="1"/>
  <c r="Z201" i="2" a="1"/>
  <c r="Z201" i="2" s="1"/>
  <c r="P201" i="2" a="1"/>
  <c r="P201" i="2" s="1"/>
  <c r="AD201" i="2" a="1"/>
  <c r="AD201" i="2" s="1"/>
  <c r="G199" i="2" a="1"/>
  <c r="G199" i="2" s="1"/>
  <c r="J199" i="2" a="1"/>
  <c r="J199" i="2" s="1"/>
  <c r="Q199" i="2" a="1"/>
  <c r="Q199" i="2" s="1"/>
  <c r="T199" i="2" a="1"/>
  <c r="T199" i="2" s="1"/>
  <c r="W199" i="2" a="1"/>
  <c r="W199" i="2" s="1"/>
  <c r="Z199" i="2" a="1"/>
  <c r="Z199" i="2" s="1"/>
  <c r="AC199" i="2" a="1"/>
  <c r="AC199" i="2" s="1"/>
  <c r="AF199" i="2" a="1"/>
  <c r="AF199" i="2" s="1"/>
  <c r="H199" i="2" a="1"/>
  <c r="H199" i="2" s="1"/>
  <c r="K199" i="2" a="1"/>
  <c r="K199" i="2" s="1"/>
  <c r="N199" i="2" a="1"/>
  <c r="N199" i="2" s="1"/>
  <c r="U199" i="2" a="1"/>
  <c r="U199" i="2" s="1"/>
  <c r="X199" i="2" a="1"/>
  <c r="X199" i="2" s="1"/>
  <c r="AA199" i="2" a="1"/>
  <c r="AA199" i="2" s="1"/>
  <c r="AD199" i="2" a="1"/>
  <c r="AD199" i="2" s="1"/>
  <c r="AG199" i="2" a="1"/>
  <c r="AG199" i="2" s="1"/>
  <c r="I199" i="2" a="1"/>
  <c r="I199" i="2" s="1"/>
  <c r="L199" i="2" a="1"/>
  <c r="L199" i="2" s="1"/>
  <c r="O199" i="2" a="1"/>
  <c r="O199" i="2" s="1"/>
  <c r="R199" i="2" a="1"/>
  <c r="R199" i="2" s="1"/>
  <c r="Y199" i="2" a="1"/>
  <c r="Y199" i="2" s="1"/>
  <c r="AE199" i="2" a="1"/>
  <c r="AE199" i="2" s="1"/>
  <c r="P199" i="2" a="1"/>
  <c r="P199" i="2" s="1"/>
  <c r="AB199" i="2" a="1"/>
  <c r="AB199" i="2" s="1"/>
  <c r="S199" i="2" a="1"/>
  <c r="S199" i="2" s="1"/>
  <c r="G197" i="2" a="1"/>
  <c r="G197" i="2" s="1"/>
  <c r="J197" i="2" a="1"/>
  <c r="J197" i="2" s="1"/>
  <c r="M197" i="2" a="1"/>
  <c r="M197" i="2" s="1"/>
  <c r="P197" i="2" a="1"/>
  <c r="P197" i="2" s="1"/>
  <c r="W197" i="2" a="1"/>
  <c r="W197" i="2" s="1"/>
  <c r="Z197" i="2" a="1"/>
  <c r="Z197" i="2" s="1"/>
  <c r="AC197" i="2" a="1"/>
  <c r="AC197" i="2" s="1"/>
  <c r="AF197" i="2" a="1"/>
  <c r="AF197" i="2" s="1"/>
  <c r="K197" i="2" a="1"/>
  <c r="K197" i="2" s="1"/>
  <c r="N197" i="2" a="1"/>
  <c r="N197" i="2" s="1"/>
  <c r="Q197" i="2" a="1"/>
  <c r="Q197" i="2" s="1"/>
  <c r="T197" i="2" a="1"/>
  <c r="T197" i="2" s="1"/>
  <c r="AA197" i="2" a="1"/>
  <c r="AA197" i="2" s="1"/>
  <c r="AD197" i="2" a="1"/>
  <c r="AD197" i="2" s="1"/>
  <c r="AG197" i="2" a="1"/>
  <c r="AG197" i="2" s="1"/>
  <c r="H197" i="2" a="1"/>
  <c r="H197" i="2" s="1"/>
  <c r="O197" i="2" a="1"/>
  <c r="O197" i="2" s="1"/>
  <c r="R197" i="2" a="1"/>
  <c r="R197" i="2" s="1"/>
  <c r="U197" i="2" a="1"/>
  <c r="U197" i="2" s="1"/>
  <c r="X197" i="2" a="1"/>
  <c r="X197" i="2" s="1"/>
  <c r="AE197" i="2" a="1"/>
  <c r="AE197" i="2" s="1"/>
  <c r="S197" i="2" a="1"/>
  <c r="S197" i="2" s="1"/>
  <c r="I197" i="2" a="1"/>
  <c r="I197" i="2" s="1"/>
  <c r="V197" i="2" a="1"/>
  <c r="V197" i="2" s="1"/>
  <c r="M195" i="2" a="1"/>
  <c r="M195" i="2" s="1"/>
  <c r="P195" i="2" a="1"/>
  <c r="P195" i="2" s="1"/>
  <c r="S195" i="2" a="1"/>
  <c r="S195" i="2" s="1"/>
  <c r="V195" i="2" a="1"/>
  <c r="V195" i="2" s="1"/>
  <c r="AC195" i="2" a="1"/>
  <c r="AC195" i="2" s="1"/>
  <c r="AF195" i="2" a="1"/>
  <c r="AF195" i="2" s="1"/>
  <c r="G195" i="2" a="1"/>
  <c r="G195" i="2" s="1"/>
  <c r="J195" i="2" a="1"/>
  <c r="J195" i="2" s="1"/>
  <c r="Q195" i="2" a="1"/>
  <c r="Q195" i="2" s="1"/>
  <c r="T195" i="2" a="1"/>
  <c r="T195" i="2" s="1"/>
  <c r="W195" i="2" a="1"/>
  <c r="W195" i="2" s="1"/>
  <c r="Z195" i="2" a="1"/>
  <c r="Z195" i="2" s="1"/>
  <c r="AG195" i="2" a="1"/>
  <c r="AG195" i="2" s="1"/>
  <c r="H195" i="2" a="1"/>
  <c r="H195" i="2" s="1"/>
  <c r="K195" i="2" a="1"/>
  <c r="K195" i="2" s="1"/>
  <c r="N195" i="2" a="1"/>
  <c r="N195" i="2" s="1"/>
  <c r="U195" i="2" a="1"/>
  <c r="U195" i="2" s="1"/>
  <c r="X195" i="2" a="1"/>
  <c r="X195" i="2" s="1"/>
  <c r="AA195" i="2" a="1"/>
  <c r="AA195" i="2" s="1"/>
  <c r="AD195" i="2" a="1"/>
  <c r="AD195" i="2" s="1"/>
  <c r="I195" i="2" a="1"/>
  <c r="I195" i="2" s="1"/>
  <c r="L195" i="2" a="1"/>
  <c r="L195" i="2" s="1"/>
  <c r="Y195" i="2" a="1"/>
  <c r="Y195" i="2" s="1"/>
  <c r="I193" i="2" a="1"/>
  <c r="I193" i="2" s="1"/>
  <c r="L193" i="2" a="1"/>
  <c r="L193" i="2" s="1"/>
  <c r="S193" i="2" a="1"/>
  <c r="S193" i="2" s="1"/>
  <c r="V193" i="2" a="1"/>
  <c r="V193" i="2" s="1"/>
  <c r="Y193" i="2" a="1"/>
  <c r="Y193" i="2" s="1"/>
  <c r="AB193" i="2" a="1"/>
  <c r="AB193" i="2" s="1"/>
  <c r="G193" i="2" a="1"/>
  <c r="G193" i="2" s="1"/>
  <c r="J193" i="2" a="1"/>
  <c r="J193" i="2" s="1"/>
  <c r="M193" i="2" a="1"/>
  <c r="M193" i="2" s="1"/>
  <c r="P193" i="2" a="1"/>
  <c r="P193" i="2" s="1"/>
  <c r="W193" i="2" a="1"/>
  <c r="W193" i="2" s="1"/>
  <c r="Z193" i="2" a="1"/>
  <c r="Z193" i="2" s="1"/>
  <c r="AC193" i="2" a="1"/>
  <c r="AC193" i="2" s="1"/>
  <c r="AF193" i="2" a="1"/>
  <c r="AF193" i="2" s="1"/>
  <c r="K193" i="2" a="1"/>
  <c r="K193" i="2" s="1"/>
  <c r="N193" i="2" a="1"/>
  <c r="N193" i="2" s="1"/>
  <c r="Q193" i="2" a="1"/>
  <c r="Q193" i="2" s="1"/>
  <c r="T193" i="2" a="1"/>
  <c r="T193" i="2" s="1"/>
  <c r="AA193" i="2" a="1"/>
  <c r="AA193" i="2" s="1"/>
  <c r="AD193" i="2" a="1"/>
  <c r="AD193" i="2" s="1"/>
  <c r="AG193" i="2" a="1"/>
  <c r="AG193" i="2" s="1"/>
  <c r="X193" i="2" a="1"/>
  <c r="X193" i="2" s="1"/>
  <c r="O193" i="2" a="1"/>
  <c r="O193" i="2" s="1"/>
  <c r="I191" i="2" a="1"/>
  <c r="I191" i="2" s="1"/>
  <c r="L191" i="2" a="1"/>
  <c r="L191" i="2" s="1"/>
  <c r="O191" i="2" a="1"/>
  <c r="O191" i="2" s="1"/>
  <c r="R191" i="2" a="1"/>
  <c r="R191" i="2" s="1"/>
  <c r="Y191" i="2" a="1"/>
  <c r="Y191" i="2" s="1"/>
  <c r="AB191" i="2" a="1"/>
  <c r="AB191" i="2" s="1"/>
  <c r="AE191" i="2" a="1"/>
  <c r="AE191" i="2" s="1"/>
  <c r="M191" i="2" a="1"/>
  <c r="M191" i="2" s="1"/>
  <c r="P191" i="2" a="1"/>
  <c r="P191" i="2" s="1"/>
  <c r="S191" i="2" a="1"/>
  <c r="S191" i="2" s="1"/>
  <c r="V191" i="2" a="1"/>
  <c r="V191" i="2" s="1"/>
  <c r="AC191" i="2" a="1"/>
  <c r="AC191" i="2" s="1"/>
  <c r="AF191" i="2" a="1"/>
  <c r="AF191" i="2" s="1"/>
  <c r="G191" i="2" a="1"/>
  <c r="G191" i="2" s="1"/>
  <c r="J191" i="2" a="1"/>
  <c r="J191" i="2" s="1"/>
  <c r="Q191" i="2" a="1"/>
  <c r="Q191" i="2" s="1"/>
  <c r="T191" i="2" a="1"/>
  <c r="T191" i="2" s="1"/>
  <c r="W191" i="2" a="1"/>
  <c r="W191" i="2" s="1"/>
  <c r="Z191" i="2" a="1"/>
  <c r="Z191" i="2" s="1"/>
  <c r="AG191" i="2" a="1"/>
  <c r="AG191" i="2" s="1"/>
  <c r="N191" i="2" a="1"/>
  <c r="N191" i="2" s="1"/>
  <c r="AA191" i="2" a="1"/>
  <c r="AA191" i="2" s="1"/>
  <c r="AD191" i="2" a="1"/>
  <c r="AD191" i="2" s="1"/>
  <c r="H189" i="2" a="1"/>
  <c r="H189" i="2" s="1"/>
  <c r="O189" i="2" a="1"/>
  <c r="O189" i="2" s="1"/>
  <c r="R189" i="2" a="1"/>
  <c r="R189" i="2" s="1"/>
  <c r="U189" i="2" a="1"/>
  <c r="U189" i="2" s="1"/>
  <c r="X189" i="2" a="1"/>
  <c r="X189" i="2" s="1"/>
  <c r="AE189" i="2" a="1"/>
  <c r="AE189" i="2" s="1"/>
  <c r="I189" i="2" a="1"/>
  <c r="I189" i="2" s="1"/>
  <c r="L189" i="2" a="1"/>
  <c r="L189" i="2" s="1"/>
  <c r="S189" i="2" a="1"/>
  <c r="S189" i="2" s="1"/>
  <c r="V189" i="2" a="1"/>
  <c r="V189" i="2" s="1"/>
  <c r="Y189" i="2" a="1"/>
  <c r="Y189" i="2" s="1"/>
  <c r="AB189" i="2" a="1"/>
  <c r="AB189" i="2" s="1"/>
  <c r="G189" i="2" a="1"/>
  <c r="G189" i="2" s="1"/>
  <c r="J189" i="2" a="1"/>
  <c r="J189" i="2" s="1"/>
  <c r="M189" i="2" a="1"/>
  <c r="M189" i="2" s="1"/>
  <c r="P189" i="2" a="1"/>
  <c r="P189" i="2" s="1"/>
  <c r="W189" i="2" a="1"/>
  <c r="W189" i="2" s="1"/>
  <c r="Z189" i="2" a="1"/>
  <c r="Z189" i="2" s="1"/>
  <c r="AC189" i="2" a="1"/>
  <c r="AC189" i="2" s="1"/>
  <c r="AF189" i="2" a="1"/>
  <c r="AF189" i="2" s="1"/>
  <c r="Q189" i="2" a="1"/>
  <c r="Q189" i="2" s="1"/>
  <c r="AD189" i="2" a="1"/>
  <c r="AD189" i="2" s="1"/>
  <c r="T189" i="2" a="1"/>
  <c r="T189" i="2" s="1"/>
  <c r="AG189" i="2" a="1"/>
  <c r="AG189" i="2" s="1"/>
  <c r="H187" i="2" a="1"/>
  <c r="H187" i="2" s="1"/>
  <c r="K187" i="2" a="1"/>
  <c r="K187" i="2" s="1"/>
  <c r="N187" i="2" a="1"/>
  <c r="N187" i="2" s="1"/>
  <c r="U187" i="2" a="1"/>
  <c r="U187" i="2" s="1"/>
  <c r="X187" i="2" a="1"/>
  <c r="X187" i="2" s="1"/>
  <c r="AA187" i="2" a="1"/>
  <c r="AA187" i="2" s="1"/>
  <c r="AD187" i="2" a="1"/>
  <c r="AD187" i="2" s="1"/>
  <c r="I187" i="2" a="1"/>
  <c r="I187" i="2" s="1"/>
  <c r="L187" i="2" a="1"/>
  <c r="L187" i="2" s="1"/>
  <c r="O187" i="2" a="1"/>
  <c r="O187" i="2" s="1"/>
  <c r="R187" i="2" a="1"/>
  <c r="R187" i="2" s="1"/>
  <c r="Y187" i="2" a="1"/>
  <c r="Y187" i="2" s="1"/>
  <c r="AB187" i="2" a="1"/>
  <c r="AB187" i="2" s="1"/>
  <c r="AE187" i="2" a="1"/>
  <c r="AE187" i="2" s="1"/>
  <c r="M187" i="2" a="1"/>
  <c r="M187" i="2" s="1"/>
  <c r="P187" i="2" a="1"/>
  <c r="P187" i="2" s="1"/>
  <c r="S187" i="2" a="1"/>
  <c r="S187" i="2" s="1"/>
  <c r="V187" i="2" a="1"/>
  <c r="V187" i="2" s="1"/>
  <c r="AC187" i="2" a="1"/>
  <c r="AC187" i="2" s="1"/>
  <c r="AF187" i="2" a="1"/>
  <c r="AF187" i="2" s="1"/>
  <c r="G187" i="2" a="1"/>
  <c r="G187" i="2" s="1"/>
  <c r="T187" i="2" a="1"/>
  <c r="T187" i="2" s="1"/>
  <c r="AG187" i="2" a="1"/>
  <c r="AG187" i="2" s="1"/>
  <c r="J187" i="2" a="1"/>
  <c r="J187" i="2" s="1"/>
  <c r="W187" i="2" a="1"/>
  <c r="W187" i="2" s="1"/>
  <c r="K185" i="2" a="1"/>
  <c r="K185" i="2" s="1"/>
  <c r="N185" i="2" a="1"/>
  <c r="N185" i="2" s="1"/>
  <c r="Q185" i="2" a="1"/>
  <c r="Q185" i="2" s="1"/>
  <c r="T185" i="2" a="1"/>
  <c r="T185" i="2" s="1"/>
  <c r="AA185" i="2" a="1"/>
  <c r="AA185" i="2" s="1"/>
  <c r="AD185" i="2" a="1"/>
  <c r="AD185" i="2" s="1"/>
  <c r="AG185" i="2" a="1"/>
  <c r="AG185" i="2" s="1"/>
  <c r="H185" i="2" a="1"/>
  <c r="H185" i="2" s="1"/>
  <c r="O185" i="2" a="1"/>
  <c r="O185" i="2" s="1"/>
  <c r="R185" i="2" a="1"/>
  <c r="R185" i="2" s="1"/>
  <c r="U185" i="2" a="1"/>
  <c r="U185" i="2" s="1"/>
  <c r="X185" i="2" a="1"/>
  <c r="X185" i="2" s="1"/>
  <c r="AE185" i="2" a="1"/>
  <c r="AE185" i="2" s="1"/>
  <c r="I185" i="2" a="1"/>
  <c r="I185" i="2" s="1"/>
  <c r="L185" i="2" a="1"/>
  <c r="L185" i="2" s="1"/>
  <c r="S185" i="2" a="1"/>
  <c r="S185" i="2" s="1"/>
  <c r="V185" i="2" a="1"/>
  <c r="V185" i="2" s="1"/>
  <c r="Y185" i="2" a="1"/>
  <c r="Y185" i="2" s="1"/>
  <c r="AB185" i="2" a="1"/>
  <c r="AB185" i="2" s="1"/>
  <c r="J185" i="2" a="1"/>
  <c r="J185" i="2" s="1"/>
  <c r="W185" i="2" a="1"/>
  <c r="W185" i="2" s="1"/>
  <c r="M185" i="2" a="1"/>
  <c r="M185" i="2" s="1"/>
  <c r="Z185" i="2" a="1"/>
  <c r="Z185" i="2" s="1"/>
  <c r="G183" i="2" a="1"/>
  <c r="G183" i="2" s="1"/>
  <c r="J183" i="2" a="1"/>
  <c r="J183" i="2" s="1"/>
  <c r="Q183" i="2" a="1"/>
  <c r="Q183" i="2" s="1"/>
  <c r="T183" i="2" a="1"/>
  <c r="T183" i="2" s="1"/>
  <c r="W183" i="2" a="1"/>
  <c r="W183" i="2" s="1"/>
  <c r="Z183" i="2" a="1"/>
  <c r="Z183" i="2" s="1"/>
  <c r="AG183" i="2" a="1"/>
  <c r="AG183" i="2" s="1"/>
  <c r="H183" i="2" a="1"/>
  <c r="H183" i="2" s="1"/>
  <c r="K183" i="2" a="1"/>
  <c r="K183" i="2" s="1"/>
  <c r="N183" i="2" a="1"/>
  <c r="N183" i="2" s="1"/>
  <c r="U183" i="2" a="1"/>
  <c r="U183" i="2" s="1"/>
  <c r="X183" i="2" a="1"/>
  <c r="X183" i="2" s="1"/>
  <c r="AA183" i="2" a="1"/>
  <c r="AA183" i="2" s="1"/>
  <c r="AD183" i="2" a="1"/>
  <c r="AD183" i="2" s="1"/>
  <c r="I183" i="2" a="1"/>
  <c r="I183" i="2" s="1"/>
  <c r="L183" i="2" a="1"/>
  <c r="L183" i="2" s="1"/>
  <c r="O183" i="2" a="1"/>
  <c r="O183" i="2" s="1"/>
  <c r="R183" i="2" a="1"/>
  <c r="R183" i="2" s="1"/>
  <c r="Y183" i="2" a="1"/>
  <c r="Y183" i="2" s="1"/>
  <c r="AB183" i="2" a="1"/>
  <c r="AB183" i="2" s="1"/>
  <c r="AE183" i="2" a="1"/>
  <c r="AE183" i="2" s="1"/>
  <c r="M183" i="2" a="1"/>
  <c r="M183" i="2" s="1"/>
  <c r="P183" i="2" a="1"/>
  <c r="P183" i="2" s="1"/>
  <c r="AC183" i="2" a="1"/>
  <c r="AC183" i="2" s="1"/>
  <c r="V183" i="2" a="1"/>
  <c r="V183" i="2" s="1"/>
  <c r="G181" i="2" a="1"/>
  <c r="G181" i="2" s="1"/>
  <c r="J181" i="2" a="1"/>
  <c r="J181" i="2" s="1"/>
  <c r="M181" i="2" a="1"/>
  <c r="M181" i="2" s="1"/>
  <c r="P181" i="2" a="1"/>
  <c r="P181" i="2" s="1"/>
  <c r="W181" i="2" a="1"/>
  <c r="W181" i="2" s="1"/>
  <c r="Z181" i="2" a="1"/>
  <c r="Z181" i="2" s="1"/>
  <c r="AC181" i="2" a="1"/>
  <c r="AC181" i="2" s="1"/>
  <c r="AF181" i="2" a="1"/>
  <c r="AF181" i="2" s="1"/>
  <c r="K181" i="2" a="1"/>
  <c r="K181" i="2" s="1"/>
  <c r="N181" i="2" a="1"/>
  <c r="N181" i="2" s="1"/>
  <c r="Q181" i="2" a="1"/>
  <c r="Q181" i="2" s="1"/>
  <c r="T181" i="2" a="1"/>
  <c r="T181" i="2" s="1"/>
  <c r="AA181" i="2" a="1"/>
  <c r="AA181" i="2" s="1"/>
  <c r="AD181" i="2" a="1"/>
  <c r="AD181" i="2" s="1"/>
  <c r="AG181" i="2" a="1"/>
  <c r="AG181" i="2" s="1"/>
  <c r="H181" i="2" a="1"/>
  <c r="H181" i="2" s="1"/>
  <c r="O181" i="2" a="1"/>
  <c r="O181" i="2" s="1"/>
  <c r="R181" i="2" a="1"/>
  <c r="R181" i="2" s="1"/>
  <c r="U181" i="2" a="1"/>
  <c r="U181" i="2" s="1"/>
  <c r="X181" i="2" a="1"/>
  <c r="X181" i="2" s="1"/>
  <c r="AE181" i="2" a="1"/>
  <c r="AE181" i="2" s="1"/>
  <c r="AB181" i="2" a="1"/>
  <c r="AB181" i="2" s="1"/>
  <c r="S181" i="2" a="1"/>
  <c r="S181" i="2" s="1"/>
  <c r="L181" i="2" a="1"/>
  <c r="L181" i="2" s="1"/>
  <c r="Y181" i="2" a="1"/>
  <c r="Y181" i="2" s="1"/>
  <c r="M179" i="2" a="1"/>
  <c r="M179" i="2" s="1"/>
  <c r="P179" i="2" a="1"/>
  <c r="P179" i="2" s="1"/>
  <c r="S179" i="2" a="1"/>
  <c r="S179" i="2" s="1"/>
  <c r="V179" i="2" a="1"/>
  <c r="V179" i="2" s="1"/>
  <c r="AC179" i="2" a="1"/>
  <c r="AC179" i="2" s="1"/>
  <c r="AF179" i="2" a="1"/>
  <c r="AF179" i="2" s="1"/>
  <c r="G179" i="2" a="1"/>
  <c r="G179" i="2" s="1"/>
  <c r="J179" i="2" a="1"/>
  <c r="J179" i="2" s="1"/>
  <c r="Q179" i="2" a="1"/>
  <c r="Q179" i="2" s="1"/>
  <c r="T179" i="2" a="1"/>
  <c r="T179" i="2" s="1"/>
  <c r="W179" i="2" a="1"/>
  <c r="W179" i="2" s="1"/>
  <c r="Z179" i="2" a="1"/>
  <c r="Z179" i="2" s="1"/>
  <c r="AG179" i="2" a="1"/>
  <c r="AG179" i="2" s="1"/>
  <c r="H179" i="2" a="1"/>
  <c r="H179" i="2" s="1"/>
  <c r="K179" i="2" a="1"/>
  <c r="K179" i="2" s="1"/>
  <c r="N179" i="2" a="1"/>
  <c r="N179" i="2" s="1"/>
  <c r="U179" i="2" a="1"/>
  <c r="U179" i="2" s="1"/>
  <c r="X179" i="2" a="1"/>
  <c r="X179" i="2" s="1"/>
  <c r="AA179" i="2" a="1"/>
  <c r="AA179" i="2" s="1"/>
  <c r="AD179" i="2" a="1"/>
  <c r="AD179" i="2" s="1"/>
  <c r="R179" i="2" a="1"/>
  <c r="R179" i="2" s="1"/>
  <c r="AE179" i="2" a="1"/>
  <c r="AE179" i="2" s="1"/>
  <c r="I179" i="2" a="1"/>
  <c r="I179" i="2" s="1"/>
  <c r="O179" i="2" a="1"/>
  <c r="O179" i="2" s="1"/>
  <c r="AB179" i="2" a="1"/>
  <c r="AB179" i="2" s="1"/>
  <c r="I177" i="2" a="1"/>
  <c r="I177" i="2" s="1"/>
  <c r="L177" i="2" a="1"/>
  <c r="L177" i="2" s="1"/>
  <c r="S177" i="2" a="1"/>
  <c r="S177" i="2" s="1"/>
  <c r="V177" i="2" a="1"/>
  <c r="V177" i="2" s="1"/>
  <c r="Y177" i="2" a="1"/>
  <c r="Y177" i="2" s="1"/>
  <c r="AB177" i="2" a="1"/>
  <c r="AB177" i="2" s="1"/>
  <c r="G177" i="2" a="1"/>
  <c r="G177" i="2" s="1"/>
  <c r="J177" i="2" a="1"/>
  <c r="J177" i="2" s="1"/>
  <c r="M177" i="2" a="1"/>
  <c r="M177" i="2" s="1"/>
  <c r="P177" i="2" a="1"/>
  <c r="P177" i="2" s="1"/>
  <c r="W177" i="2" a="1"/>
  <c r="W177" i="2" s="1"/>
  <c r="Z177" i="2" a="1"/>
  <c r="Z177" i="2" s="1"/>
  <c r="AC177" i="2" a="1"/>
  <c r="AC177" i="2" s="1"/>
  <c r="AF177" i="2" a="1"/>
  <c r="AF177" i="2" s="1"/>
  <c r="K177" i="2" a="1"/>
  <c r="K177" i="2" s="1"/>
  <c r="N177" i="2" a="1"/>
  <c r="N177" i="2" s="1"/>
  <c r="Q177" i="2" a="1"/>
  <c r="Q177" i="2" s="1"/>
  <c r="T177" i="2" a="1"/>
  <c r="T177" i="2" s="1"/>
  <c r="AA177" i="2" a="1"/>
  <c r="AA177" i="2" s="1"/>
  <c r="AD177" i="2" a="1"/>
  <c r="AD177" i="2" s="1"/>
  <c r="AG177" i="2" a="1"/>
  <c r="AG177" i="2" s="1"/>
  <c r="H177" i="2" a="1"/>
  <c r="H177" i="2" s="1"/>
  <c r="U177" i="2" a="1"/>
  <c r="U177" i="2" s="1"/>
  <c r="X177" i="2" a="1"/>
  <c r="X177" i="2" s="1"/>
  <c r="R177" i="2" a="1"/>
  <c r="R177" i="2" s="1"/>
  <c r="AE177" i="2" a="1"/>
  <c r="AE177" i="2" s="1"/>
  <c r="M175" i="2" a="1"/>
  <c r="M175" i="2" s="1"/>
  <c r="Q175" i="2" a="1"/>
  <c r="Q175" i="2" s="1"/>
  <c r="T175" i="2" a="1"/>
  <c r="T175" i="2" s="1"/>
  <c r="X175" i="2" a="1"/>
  <c r="X175" i="2" s="1"/>
  <c r="AA175" i="2" a="1"/>
  <c r="AA175" i="2" s="1"/>
  <c r="AE175" i="2" a="1"/>
  <c r="AE175" i="2" s="1"/>
  <c r="G175" i="2" a="1"/>
  <c r="G175" i="2" s="1"/>
  <c r="J175" i="2" a="1"/>
  <c r="J175" i="2" s="1"/>
  <c r="N175" i="2" a="1"/>
  <c r="N175" i="2" s="1"/>
  <c r="U175" i="2" a="1"/>
  <c r="U175" i="2" s="1"/>
  <c r="Y175" i="2" a="1"/>
  <c r="Y175" i="2" s="1"/>
  <c r="AB175" i="2" a="1"/>
  <c r="AB175" i="2" s="1"/>
  <c r="AF175" i="2" a="1"/>
  <c r="AF175" i="2" s="1"/>
  <c r="H175" i="2" a="1"/>
  <c r="H175" i="2" s="1"/>
  <c r="K175" i="2" a="1"/>
  <c r="K175" i="2" s="1"/>
  <c r="O175" i="2" a="1"/>
  <c r="O175" i="2" s="1"/>
  <c r="R175" i="2" a="1"/>
  <c r="R175" i="2" s="1"/>
  <c r="V175" i="2" a="1"/>
  <c r="V175" i="2" s="1"/>
  <c r="AC175" i="2" a="1"/>
  <c r="AC175" i="2" s="1"/>
  <c r="AG175" i="2" a="1"/>
  <c r="AG175" i="2" s="1"/>
  <c r="I175" i="2" a="1"/>
  <c r="I175" i="2" s="1"/>
  <c r="W175" i="2" a="1"/>
  <c r="W175" i="2" s="1"/>
  <c r="L175" i="2" a="1"/>
  <c r="L175" i="2" s="1"/>
  <c r="Z175" i="2" a="1"/>
  <c r="Z175" i="2" s="1"/>
  <c r="S175" i="2" a="1"/>
  <c r="S175" i="2" s="1"/>
  <c r="G173" i="2" a="1"/>
  <c r="G173" i="2" s="1"/>
  <c r="J173" i="2" a="1"/>
  <c r="J173" i="2" s="1"/>
  <c r="M173" i="2" a="1"/>
  <c r="M173" i="2" s="1"/>
  <c r="P173" i="2" a="1"/>
  <c r="P173" i="2" s="1"/>
  <c r="W173" i="2" a="1"/>
  <c r="W173" i="2" s="1"/>
  <c r="Z173" i="2" a="1"/>
  <c r="Z173" i="2" s="1"/>
  <c r="AC173" i="2" a="1"/>
  <c r="AC173" i="2" s="1"/>
  <c r="AF173" i="2" a="1"/>
  <c r="AF173" i="2" s="1"/>
  <c r="K173" i="2" a="1"/>
  <c r="K173" i="2" s="1"/>
  <c r="N173" i="2" a="1"/>
  <c r="N173" i="2" s="1"/>
  <c r="Q173" i="2" a="1"/>
  <c r="Q173" i="2" s="1"/>
  <c r="T173" i="2" a="1"/>
  <c r="T173" i="2" s="1"/>
  <c r="AA173" i="2" a="1"/>
  <c r="AA173" i="2" s="1"/>
  <c r="AD173" i="2" a="1"/>
  <c r="AD173" i="2" s="1"/>
  <c r="AG173" i="2" a="1"/>
  <c r="AG173" i="2" s="1"/>
  <c r="H173" i="2" a="1"/>
  <c r="H173" i="2" s="1"/>
  <c r="O173" i="2" a="1"/>
  <c r="O173" i="2" s="1"/>
  <c r="R173" i="2" a="1"/>
  <c r="R173" i="2" s="1"/>
  <c r="U173" i="2" a="1"/>
  <c r="U173" i="2" s="1"/>
  <c r="X173" i="2" a="1"/>
  <c r="X173" i="2" s="1"/>
  <c r="AE173" i="2" a="1"/>
  <c r="AE173" i="2" s="1"/>
  <c r="I173" i="2" a="1"/>
  <c r="I173" i="2" s="1"/>
  <c r="V173" i="2" a="1"/>
  <c r="V173" i="2" s="1"/>
  <c r="L173" i="2" a="1"/>
  <c r="L173" i="2" s="1"/>
  <c r="Y173" i="2" a="1"/>
  <c r="Y173" i="2" s="1"/>
  <c r="AB173" i="2" a="1"/>
  <c r="AB173" i="2" s="1"/>
  <c r="S173" i="2" a="1"/>
  <c r="S173" i="2" s="1"/>
  <c r="I171" i="2" a="1"/>
  <c r="I171" i="2" s="1"/>
  <c r="M171" i="2" a="1"/>
  <c r="M171" i="2" s="1"/>
  <c r="P171" i="2" a="1"/>
  <c r="P171" i="2" s="1"/>
  <c r="S171" i="2" a="1"/>
  <c r="S171" i="2" s="1"/>
  <c r="V171" i="2" a="1"/>
  <c r="V171" i="2" s="1"/>
  <c r="AC171" i="2" a="1"/>
  <c r="AC171" i="2" s="1"/>
  <c r="AF171" i="2" a="1"/>
  <c r="AF171" i="2" s="1"/>
  <c r="J171" i="2" a="1"/>
  <c r="J171" i="2" s="1"/>
  <c r="Q171" i="2" a="1"/>
  <c r="Q171" i="2" s="1"/>
  <c r="T171" i="2" a="1"/>
  <c r="T171" i="2" s="1"/>
  <c r="W171" i="2" a="1"/>
  <c r="W171" i="2" s="1"/>
  <c r="Z171" i="2" a="1"/>
  <c r="Z171" i="2" s="1"/>
  <c r="AG171" i="2" a="1"/>
  <c r="AG171" i="2" s="1"/>
  <c r="G171" i="2" a="1"/>
  <c r="G171" i="2" s="1"/>
  <c r="K171" i="2" a="1"/>
  <c r="K171" i="2" s="1"/>
  <c r="N171" i="2" a="1"/>
  <c r="N171" i="2" s="1"/>
  <c r="U171" i="2" a="1"/>
  <c r="U171" i="2" s="1"/>
  <c r="X171" i="2" a="1"/>
  <c r="X171" i="2" s="1"/>
  <c r="AA171" i="2" a="1"/>
  <c r="AA171" i="2" s="1"/>
  <c r="AD171" i="2" a="1"/>
  <c r="AD171" i="2" s="1"/>
  <c r="L171" i="2" a="1"/>
  <c r="L171" i="2" s="1"/>
  <c r="Y171" i="2" a="1"/>
  <c r="Y171" i="2" s="1"/>
  <c r="O171" i="2" a="1"/>
  <c r="O171" i="2" s="1"/>
  <c r="AB171" i="2" a="1"/>
  <c r="AB171" i="2" s="1"/>
  <c r="R171" i="2" a="1"/>
  <c r="R171" i="2" s="1"/>
  <c r="AE171" i="2" a="1"/>
  <c r="AE171" i="2" s="1"/>
  <c r="H171" i="2" a="1"/>
  <c r="H171" i="2" s="1"/>
  <c r="G169" i="2" a="1"/>
  <c r="G169" i="2" s="1"/>
  <c r="J169" i="2" a="1"/>
  <c r="J169" i="2" s="1"/>
  <c r="M169" i="2" a="1"/>
  <c r="M169" i="2" s="1"/>
  <c r="Q169" i="2" a="1"/>
  <c r="Q169" i="2" s="1"/>
  <c r="T169" i="2" a="1"/>
  <c r="T169" i="2" s="1"/>
  <c r="X169" i="2" a="1"/>
  <c r="X169" i="2" s="1"/>
  <c r="AE169" i="2" a="1"/>
  <c r="AE169" i="2" s="1"/>
  <c r="K169" i="2" a="1"/>
  <c r="K169" i="2" s="1"/>
  <c r="N169" i="2" a="1"/>
  <c r="N169" i="2" s="1"/>
  <c r="R169" i="2" a="1"/>
  <c r="R169" i="2" s="1"/>
  <c r="U169" i="2" a="1"/>
  <c r="U169" i="2" s="1"/>
  <c r="Y169" i="2" a="1"/>
  <c r="Y169" i="2" s="1"/>
  <c r="AB169" i="2" a="1"/>
  <c r="AB169" i="2" s="1"/>
  <c r="AF169" i="2" a="1"/>
  <c r="AF169" i="2" s="1"/>
  <c r="H169" i="2" a="1"/>
  <c r="H169" i="2" s="1"/>
  <c r="O169" i="2" a="1"/>
  <c r="O169" i="2" s="1"/>
  <c r="S169" i="2" a="1"/>
  <c r="S169" i="2" s="1"/>
  <c r="V169" i="2" a="1"/>
  <c r="V169" i="2" s="1"/>
  <c r="Z169" i="2" a="1"/>
  <c r="Z169" i="2" s="1"/>
  <c r="AC169" i="2" a="1"/>
  <c r="AC169" i="2" s="1"/>
  <c r="AG169" i="2" a="1"/>
  <c r="AG169" i="2" s="1"/>
  <c r="I169" i="2" a="1"/>
  <c r="I169" i="2" s="1"/>
  <c r="W169" i="2" a="1"/>
  <c r="W169" i="2" s="1"/>
  <c r="L169" i="2" a="1"/>
  <c r="L169" i="2" s="1"/>
  <c r="AA169" i="2" a="1"/>
  <c r="AA169" i="2" s="1"/>
  <c r="P169" i="2" a="1"/>
  <c r="P169" i="2" s="1"/>
  <c r="AD169" i="2" a="1"/>
  <c r="AD169" i="2" s="1"/>
  <c r="H167" i="2" a="1"/>
  <c r="H167" i="2" s="1"/>
  <c r="L167" i="2" a="1"/>
  <c r="L167" i="2" s="1"/>
  <c r="O167" i="2" a="1"/>
  <c r="O167" i="2" s="1"/>
  <c r="S167" i="2" a="1"/>
  <c r="S167" i="2" s="1"/>
  <c r="V167" i="2" a="1"/>
  <c r="V167" i="2" s="1"/>
  <c r="AC167" i="2" a="1"/>
  <c r="AC167" i="2" s="1"/>
  <c r="AF167" i="2" a="1"/>
  <c r="AF167" i="2" s="1"/>
  <c r="I167" i="2" a="1"/>
  <c r="I167" i="2" s="1"/>
  <c r="M167" i="2" a="1"/>
  <c r="M167" i="2" s="1"/>
  <c r="P167" i="2" a="1"/>
  <c r="P167" i="2" s="1"/>
  <c r="T167" i="2" a="1"/>
  <c r="T167" i="2" s="1"/>
  <c r="W167" i="2" a="1"/>
  <c r="W167" i="2" s="1"/>
  <c r="Z167" i="2" a="1"/>
  <c r="Z167" i="2" s="1"/>
  <c r="AG167" i="2" a="1"/>
  <c r="AG167" i="2" s="1"/>
  <c r="J167" i="2" a="1"/>
  <c r="J167" i="2" s="1"/>
  <c r="Q167" i="2" a="1"/>
  <c r="Q167" i="2" s="1"/>
  <c r="U167" i="2" a="1"/>
  <c r="U167" i="2" s="1"/>
  <c r="X167" i="2" a="1"/>
  <c r="X167" i="2" s="1"/>
  <c r="AA167" i="2" a="1"/>
  <c r="AA167" i="2" s="1"/>
  <c r="AD167" i="2" a="1"/>
  <c r="AD167" i="2" s="1"/>
  <c r="K167" i="2" a="1"/>
  <c r="K167" i="2" s="1"/>
  <c r="Y167" i="2" a="1"/>
  <c r="Y167" i="2" s="1"/>
  <c r="N167" i="2" a="1"/>
  <c r="N167" i="2" s="1"/>
  <c r="AB167" i="2" a="1"/>
  <c r="AB167" i="2" s="1"/>
  <c r="R167" i="2" a="1"/>
  <c r="R167" i="2" s="1"/>
  <c r="AE167" i="2" a="1"/>
  <c r="AE167" i="2" s="1"/>
  <c r="G167" i="2" a="1"/>
  <c r="G167" i="2" s="1"/>
  <c r="G165" i="2" a="1"/>
  <c r="G165" i="2" s="1"/>
  <c r="K165" i="2" a="1"/>
  <c r="K165" i="2" s="1"/>
  <c r="O165" i="2" a="1"/>
  <c r="O165" i="2" s="1"/>
  <c r="S165" i="2" a="1"/>
  <c r="S165" i="2" s="1"/>
  <c r="W165" i="2" a="1"/>
  <c r="W165" i="2" s="1"/>
  <c r="AA165" i="2" a="1"/>
  <c r="AA165" i="2" s="1"/>
  <c r="AD165" i="2" a="1"/>
  <c r="AD165" i="2" s="1"/>
  <c r="H165" i="2" a="1"/>
  <c r="H165" i="2" s="1"/>
  <c r="L165" i="2" a="1"/>
  <c r="L165" i="2" s="1"/>
  <c r="P165" i="2" a="1"/>
  <c r="P165" i="2" s="1"/>
  <c r="T165" i="2" a="1"/>
  <c r="T165" i="2" s="1"/>
  <c r="X165" i="2" a="1"/>
  <c r="X165" i="2" s="1"/>
  <c r="AE165" i="2" a="1"/>
  <c r="AE165" i="2" s="1"/>
  <c r="I165" i="2" a="1"/>
  <c r="I165" i="2" s="1"/>
  <c r="M165" i="2" a="1"/>
  <c r="M165" i="2" s="1"/>
  <c r="Q165" i="2" a="1"/>
  <c r="Q165" i="2" s="1"/>
  <c r="U165" i="2" a="1"/>
  <c r="U165" i="2" s="1"/>
  <c r="Y165" i="2" a="1"/>
  <c r="Y165" i="2" s="1"/>
  <c r="AB165" i="2" a="1"/>
  <c r="AB165" i="2" s="1"/>
  <c r="AF165" i="2" a="1"/>
  <c r="AF165" i="2" s="1"/>
  <c r="V165" i="2" a="1"/>
  <c r="V165" i="2" s="1"/>
  <c r="J165" i="2" a="1"/>
  <c r="J165" i="2" s="1"/>
  <c r="Z165" i="2" a="1"/>
  <c r="Z165" i="2" s="1"/>
  <c r="N165" i="2" a="1"/>
  <c r="N165" i="2" s="1"/>
  <c r="AC165" i="2" a="1"/>
  <c r="AC165" i="2" s="1"/>
  <c r="R165" i="2" a="1"/>
  <c r="R165" i="2" s="1"/>
  <c r="AG165" i="2" a="1"/>
  <c r="AG165" i="2" s="1"/>
  <c r="J163" i="2" a="1"/>
  <c r="J163" i="2" s="1"/>
  <c r="Q163" i="2" a="1"/>
  <c r="Q163" i="2" s="1"/>
  <c r="U163" i="2" a="1"/>
  <c r="U163" i="2" s="1"/>
  <c r="X163" i="2" a="1"/>
  <c r="X163" i="2" s="1"/>
  <c r="AB163" i="2" a="1"/>
  <c r="AB163" i="2" s="1"/>
  <c r="AE163" i="2" a="1"/>
  <c r="AE163" i="2" s="1"/>
  <c r="G163" i="2" a="1"/>
  <c r="G163" i="2" s="1"/>
  <c r="K163" i="2" a="1"/>
  <c r="K163" i="2" s="1"/>
  <c r="N163" i="2" a="1"/>
  <c r="N163" i="2" s="1"/>
  <c r="R163" i="2" a="1"/>
  <c r="R163" i="2" s="1"/>
  <c r="Y163" i="2" a="1"/>
  <c r="Y163" i="2" s="1"/>
  <c r="AC163" i="2" a="1"/>
  <c r="AC163" i="2" s="1"/>
  <c r="AF163" i="2" a="1"/>
  <c r="AF163" i="2" s="1"/>
  <c r="H163" i="2" a="1"/>
  <c r="H163" i="2" s="1"/>
  <c r="L163" i="2" a="1"/>
  <c r="L163" i="2" s="1"/>
  <c r="O163" i="2" a="1"/>
  <c r="O163" i="2" s="1"/>
  <c r="S163" i="2" a="1"/>
  <c r="S163" i="2" s="1"/>
  <c r="V163" i="2" a="1"/>
  <c r="V163" i="2" s="1"/>
  <c r="Z163" i="2" a="1"/>
  <c r="Z163" i="2" s="1"/>
  <c r="AG163" i="2" a="1"/>
  <c r="AG163" i="2" s="1"/>
  <c r="P163" i="2" a="1"/>
  <c r="P163" i="2" s="1"/>
  <c r="AD163" i="2" a="1"/>
  <c r="AD163" i="2" s="1"/>
  <c r="T163" i="2" a="1"/>
  <c r="T163" i="2" s="1"/>
  <c r="I163" i="2" a="1"/>
  <c r="I163" i="2" s="1"/>
  <c r="W163" i="2" a="1"/>
  <c r="W163" i="2" s="1"/>
  <c r="M163" i="2" a="1"/>
  <c r="M163" i="2" s="1"/>
  <c r="AA163" i="2" a="1"/>
  <c r="AA163" i="2" s="1"/>
  <c r="I161" i="2" a="1"/>
  <c r="I161" i="2" s="1"/>
  <c r="M161" i="2" a="1"/>
  <c r="M161" i="2" s="1"/>
  <c r="Q161" i="2" a="1"/>
  <c r="Q161" i="2" s="1"/>
  <c r="U161" i="2" a="1"/>
  <c r="U161" i="2" s="1"/>
  <c r="Y161" i="2" a="1"/>
  <c r="Y161" i="2" s="1"/>
  <c r="AC161" i="2" a="1"/>
  <c r="AC161" i="2" s="1"/>
  <c r="AG161" i="2" a="1"/>
  <c r="AG161" i="2" s="1"/>
  <c r="J161" i="2" a="1"/>
  <c r="J161" i="2" s="1"/>
  <c r="N161" i="2" a="1"/>
  <c r="N161" i="2" s="1"/>
  <c r="R161" i="2" a="1"/>
  <c r="R161" i="2" s="1"/>
  <c r="V161" i="2" a="1"/>
  <c r="V161" i="2" s="1"/>
  <c r="Z161" i="2" a="1"/>
  <c r="Z161" i="2" s="1"/>
  <c r="AD161" i="2" a="1"/>
  <c r="AD161" i="2" s="1"/>
  <c r="G161" i="2" a="1"/>
  <c r="G161" i="2" s="1"/>
  <c r="K161" i="2" a="1"/>
  <c r="K161" i="2" s="1"/>
  <c r="O161" i="2" a="1"/>
  <c r="O161" i="2" s="1"/>
  <c r="S161" i="2" a="1"/>
  <c r="S161" i="2" s="1"/>
  <c r="W161" i="2" a="1"/>
  <c r="W161" i="2" s="1"/>
  <c r="AA161" i="2" a="1"/>
  <c r="AA161" i="2" s="1"/>
  <c r="AE161" i="2" a="1"/>
  <c r="AE161" i="2" s="1"/>
  <c r="H161" i="2" a="1"/>
  <c r="H161" i="2" s="1"/>
  <c r="X161" i="2" a="1"/>
  <c r="X161" i="2" s="1"/>
  <c r="L161" i="2" a="1"/>
  <c r="L161" i="2" s="1"/>
  <c r="AB161" i="2" a="1"/>
  <c r="AB161" i="2" s="1"/>
  <c r="P161" i="2" a="1"/>
  <c r="P161" i="2" s="1"/>
  <c r="AF161" i="2" a="1"/>
  <c r="AF161" i="2" s="1"/>
  <c r="T161" i="2" a="1"/>
  <c r="T161" i="2" s="1"/>
  <c r="G159" i="2" a="1"/>
  <c r="G159" i="2" s="1"/>
  <c r="K159" i="2" a="1"/>
  <c r="K159" i="2" s="1"/>
  <c r="O159" i="2" a="1"/>
  <c r="O159" i="2" s="1"/>
  <c r="S159" i="2" a="1"/>
  <c r="S159" i="2" s="1"/>
  <c r="W159" i="2" a="1"/>
  <c r="W159" i="2" s="1"/>
  <c r="AA159" i="2" a="1"/>
  <c r="AA159" i="2" s="1"/>
  <c r="AE159" i="2" a="1"/>
  <c r="AE159" i="2" s="1"/>
  <c r="H159" i="2" a="1"/>
  <c r="H159" i="2" s="1"/>
  <c r="L159" i="2" a="1"/>
  <c r="L159" i="2" s="1"/>
  <c r="P159" i="2" a="1"/>
  <c r="P159" i="2" s="1"/>
  <c r="T159" i="2" a="1"/>
  <c r="T159" i="2" s="1"/>
  <c r="X159" i="2" a="1"/>
  <c r="X159" i="2" s="1"/>
  <c r="AB159" i="2" a="1"/>
  <c r="AB159" i="2" s="1"/>
  <c r="AF159" i="2" a="1"/>
  <c r="AF159" i="2" s="1"/>
  <c r="I159" i="2" a="1"/>
  <c r="I159" i="2" s="1"/>
  <c r="M159" i="2" a="1"/>
  <c r="M159" i="2" s="1"/>
  <c r="Q159" i="2" a="1"/>
  <c r="Q159" i="2" s="1"/>
  <c r="U159" i="2" a="1"/>
  <c r="U159" i="2" s="1"/>
  <c r="Y159" i="2" a="1"/>
  <c r="Y159" i="2" s="1"/>
  <c r="AC159" i="2" a="1"/>
  <c r="AC159" i="2" s="1"/>
  <c r="AG159" i="2" a="1"/>
  <c r="AG159" i="2" s="1"/>
  <c r="N159" i="2" a="1"/>
  <c r="N159" i="2" s="1"/>
  <c r="AD159" i="2" a="1"/>
  <c r="AD159" i="2" s="1"/>
  <c r="R159" i="2" a="1"/>
  <c r="R159" i="2" s="1"/>
  <c r="V159" i="2" a="1"/>
  <c r="V159" i="2" s="1"/>
  <c r="J159" i="2" a="1"/>
  <c r="J159" i="2" s="1"/>
  <c r="Z159" i="2" a="1"/>
  <c r="Z159" i="2" s="1"/>
  <c r="I157" i="2" a="1"/>
  <c r="I157" i="2" s="1"/>
  <c r="M157" i="2" a="1"/>
  <c r="M157" i="2" s="1"/>
  <c r="Q157" i="2" a="1"/>
  <c r="Q157" i="2" s="1"/>
  <c r="U157" i="2" a="1"/>
  <c r="U157" i="2" s="1"/>
  <c r="Y157" i="2" a="1"/>
  <c r="Y157" i="2" s="1"/>
  <c r="AC157" i="2" a="1"/>
  <c r="AC157" i="2" s="1"/>
  <c r="AG157" i="2" a="1"/>
  <c r="AG157" i="2" s="1"/>
  <c r="J157" i="2" a="1"/>
  <c r="J157" i="2" s="1"/>
  <c r="N157" i="2" a="1"/>
  <c r="N157" i="2" s="1"/>
  <c r="R157" i="2" a="1"/>
  <c r="R157" i="2" s="1"/>
  <c r="V157" i="2" a="1"/>
  <c r="V157" i="2" s="1"/>
  <c r="Z157" i="2" a="1"/>
  <c r="Z157" i="2" s="1"/>
  <c r="AD157" i="2" a="1"/>
  <c r="AD157" i="2" s="1"/>
  <c r="G157" i="2" a="1"/>
  <c r="G157" i="2" s="1"/>
  <c r="K157" i="2" a="1"/>
  <c r="K157" i="2" s="1"/>
  <c r="O157" i="2" a="1"/>
  <c r="O157" i="2" s="1"/>
  <c r="S157" i="2" a="1"/>
  <c r="S157" i="2" s="1"/>
  <c r="W157" i="2" a="1"/>
  <c r="W157" i="2" s="1"/>
  <c r="AA157" i="2" a="1"/>
  <c r="AA157" i="2" s="1"/>
  <c r="AE157" i="2" a="1"/>
  <c r="AE157" i="2" s="1"/>
  <c r="T157" i="2" a="1"/>
  <c r="T157" i="2" s="1"/>
  <c r="H157" i="2" a="1"/>
  <c r="H157" i="2" s="1"/>
  <c r="X157" i="2" a="1"/>
  <c r="X157" i="2" s="1"/>
  <c r="L157" i="2" a="1"/>
  <c r="L157" i="2" s="1"/>
  <c r="AB157" i="2" a="1"/>
  <c r="AB157" i="2" s="1"/>
  <c r="P157" i="2" a="1"/>
  <c r="P157" i="2" s="1"/>
  <c r="AF157" i="2" a="1"/>
  <c r="AF157" i="2" s="1"/>
  <c r="G155" i="2" a="1"/>
  <c r="G155" i="2" s="1"/>
  <c r="K155" i="2" a="1"/>
  <c r="K155" i="2" s="1"/>
  <c r="O155" i="2" a="1"/>
  <c r="O155" i="2" s="1"/>
  <c r="S155" i="2" a="1"/>
  <c r="S155" i="2" s="1"/>
  <c r="W155" i="2" a="1"/>
  <c r="W155" i="2" s="1"/>
  <c r="AA155" i="2" a="1"/>
  <c r="AA155" i="2" s="1"/>
  <c r="AE155" i="2" a="1"/>
  <c r="AE155" i="2" s="1"/>
  <c r="H155" i="2" a="1"/>
  <c r="H155" i="2" s="1"/>
  <c r="L155" i="2" a="1"/>
  <c r="L155" i="2" s="1"/>
  <c r="P155" i="2" a="1"/>
  <c r="P155" i="2" s="1"/>
  <c r="T155" i="2" a="1"/>
  <c r="T155" i="2" s="1"/>
  <c r="X155" i="2" a="1"/>
  <c r="X155" i="2" s="1"/>
  <c r="AB155" i="2" a="1"/>
  <c r="AB155" i="2" s="1"/>
  <c r="AF155" i="2" a="1"/>
  <c r="AF155" i="2" s="1"/>
  <c r="I155" i="2" a="1"/>
  <c r="I155" i="2" s="1"/>
  <c r="M155" i="2" a="1"/>
  <c r="M155" i="2" s="1"/>
  <c r="Q155" i="2" a="1"/>
  <c r="Q155" i="2" s="1"/>
  <c r="U155" i="2" a="1"/>
  <c r="U155" i="2" s="1"/>
  <c r="Y155" i="2" a="1"/>
  <c r="Y155" i="2" s="1"/>
  <c r="AC155" i="2" a="1"/>
  <c r="AC155" i="2" s="1"/>
  <c r="AG155" i="2" a="1"/>
  <c r="AG155" i="2" s="1"/>
  <c r="J155" i="2" a="1"/>
  <c r="J155" i="2" s="1"/>
  <c r="Z155" i="2" a="1"/>
  <c r="Z155" i="2" s="1"/>
  <c r="N155" i="2" a="1"/>
  <c r="N155" i="2" s="1"/>
  <c r="AD155" i="2" a="1"/>
  <c r="AD155" i="2" s="1"/>
  <c r="R155" i="2" a="1"/>
  <c r="R155" i="2" s="1"/>
  <c r="V155" i="2" a="1"/>
  <c r="V155" i="2" s="1"/>
  <c r="I153" i="2" a="1"/>
  <c r="I153" i="2" s="1"/>
  <c r="M153" i="2" a="1"/>
  <c r="M153" i="2" s="1"/>
  <c r="Q153" i="2" a="1"/>
  <c r="Q153" i="2" s="1"/>
  <c r="U153" i="2" a="1"/>
  <c r="U153" i="2" s="1"/>
  <c r="Y153" i="2" a="1"/>
  <c r="Y153" i="2" s="1"/>
  <c r="AC153" i="2" a="1"/>
  <c r="AC153" i="2" s="1"/>
  <c r="AG153" i="2" a="1"/>
  <c r="AG153" i="2" s="1"/>
  <c r="J153" i="2" a="1"/>
  <c r="J153" i="2" s="1"/>
  <c r="N153" i="2" a="1"/>
  <c r="N153" i="2" s="1"/>
  <c r="R153" i="2" a="1"/>
  <c r="R153" i="2" s="1"/>
  <c r="V153" i="2" a="1"/>
  <c r="V153" i="2" s="1"/>
  <c r="Z153" i="2" a="1"/>
  <c r="Z153" i="2" s="1"/>
  <c r="AD153" i="2" a="1"/>
  <c r="AD153" i="2" s="1"/>
  <c r="G153" i="2" a="1"/>
  <c r="G153" i="2" s="1"/>
  <c r="K153" i="2" a="1"/>
  <c r="K153" i="2" s="1"/>
  <c r="O153" i="2" a="1"/>
  <c r="O153" i="2" s="1"/>
  <c r="S153" i="2" a="1"/>
  <c r="S153" i="2" s="1"/>
  <c r="W153" i="2" a="1"/>
  <c r="W153" i="2" s="1"/>
  <c r="AA153" i="2" a="1"/>
  <c r="AA153" i="2" s="1"/>
  <c r="AE153" i="2" a="1"/>
  <c r="AE153" i="2" s="1"/>
  <c r="P153" i="2" a="1"/>
  <c r="P153" i="2" s="1"/>
  <c r="AF153" i="2" a="1"/>
  <c r="AF153" i="2" s="1"/>
  <c r="T153" i="2" a="1"/>
  <c r="T153" i="2" s="1"/>
  <c r="H153" i="2" a="1"/>
  <c r="H153" i="2" s="1"/>
  <c r="X153" i="2" a="1"/>
  <c r="X153" i="2" s="1"/>
  <c r="L153" i="2" a="1"/>
  <c r="L153" i="2" s="1"/>
  <c r="AB153" i="2" a="1"/>
  <c r="AB153" i="2" s="1"/>
  <c r="G151" i="2" a="1"/>
  <c r="G151" i="2" s="1"/>
  <c r="K151" i="2" a="1"/>
  <c r="K151" i="2" s="1"/>
  <c r="O151" i="2" a="1"/>
  <c r="O151" i="2" s="1"/>
  <c r="S151" i="2" a="1"/>
  <c r="S151" i="2" s="1"/>
  <c r="W151" i="2" a="1"/>
  <c r="W151" i="2" s="1"/>
  <c r="AA151" i="2" a="1"/>
  <c r="AA151" i="2" s="1"/>
  <c r="AE151" i="2" a="1"/>
  <c r="AE151" i="2" s="1"/>
  <c r="H151" i="2" a="1"/>
  <c r="H151" i="2" s="1"/>
  <c r="L151" i="2" a="1"/>
  <c r="L151" i="2" s="1"/>
  <c r="P151" i="2" a="1"/>
  <c r="P151" i="2" s="1"/>
  <c r="T151" i="2" a="1"/>
  <c r="T151" i="2" s="1"/>
  <c r="X151" i="2" a="1"/>
  <c r="X151" i="2" s="1"/>
  <c r="AB151" i="2" a="1"/>
  <c r="AB151" i="2" s="1"/>
  <c r="AF151" i="2" a="1"/>
  <c r="AF151" i="2" s="1"/>
  <c r="I151" i="2" a="1"/>
  <c r="I151" i="2" s="1"/>
  <c r="M151" i="2" a="1"/>
  <c r="M151" i="2" s="1"/>
  <c r="Q151" i="2" a="1"/>
  <c r="Q151" i="2" s="1"/>
  <c r="U151" i="2" a="1"/>
  <c r="U151" i="2" s="1"/>
  <c r="Y151" i="2" a="1"/>
  <c r="Y151" i="2" s="1"/>
  <c r="AC151" i="2" a="1"/>
  <c r="AC151" i="2" s="1"/>
  <c r="AG151" i="2" a="1"/>
  <c r="AG151" i="2" s="1"/>
  <c r="V151" i="2" a="1"/>
  <c r="V151" i="2" s="1"/>
  <c r="J151" i="2" a="1"/>
  <c r="J151" i="2" s="1"/>
  <c r="Z151" i="2" a="1"/>
  <c r="Z151" i="2" s="1"/>
  <c r="N151" i="2" a="1"/>
  <c r="N151" i="2" s="1"/>
  <c r="AD151" i="2" a="1"/>
  <c r="AD151" i="2" s="1"/>
  <c r="R151" i="2" a="1"/>
  <c r="R151" i="2" s="1"/>
  <c r="I149" i="2" a="1"/>
  <c r="I149" i="2" s="1"/>
  <c r="L149" i="2" a="1"/>
  <c r="L149" i="2" s="1"/>
  <c r="P149" i="2" a="1"/>
  <c r="P149" i="2" s="1"/>
  <c r="S149" i="2" a="1"/>
  <c r="S149" i="2" s="1"/>
  <c r="W149" i="2" a="1"/>
  <c r="W149" i="2" s="1"/>
  <c r="Z149" i="2" a="1"/>
  <c r="Z149" i="2" s="1"/>
  <c r="AD149" i="2" a="1"/>
  <c r="AD149" i="2" s="1"/>
  <c r="J149" i="2" a="1"/>
  <c r="J149" i="2" s="1"/>
  <c r="M149" i="2" a="1"/>
  <c r="M149" i="2" s="1"/>
  <c r="Q149" i="2" a="1"/>
  <c r="Q149" i="2" s="1"/>
  <c r="T149" i="2" a="1"/>
  <c r="T149" i="2" s="1"/>
  <c r="X149" i="2" a="1"/>
  <c r="X149" i="2" s="1"/>
  <c r="AA149" i="2" a="1"/>
  <c r="AA149" i="2" s="1"/>
  <c r="AE149" i="2" a="1"/>
  <c r="AE149" i="2" s="1"/>
  <c r="G149" i="2" a="1"/>
  <c r="G149" i="2" s="1"/>
  <c r="K149" i="2" a="1"/>
  <c r="K149" i="2" s="1"/>
  <c r="N149" i="2" a="1"/>
  <c r="N149" i="2" s="1"/>
  <c r="U149" i="2" a="1"/>
  <c r="U149" i="2" s="1"/>
  <c r="Y149" i="2" a="1"/>
  <c r="Y149" i="2" s="1"/>
  <c r="AB149" i="2" a="1"/>
  <c r="AB149" i="2" s="1"/>
  <c r="AF149" i="2" a="1"/>
  <c r="AF149" i="2" s="1"/>
  <c r="R149" i="2" a="1"/>
  <c r="R149" i="2" s="1"/>
  <c r="AG149" i="2" a="1"/>
  <c r="AG149" i="2" s="1"/>
  <c r="H149" i="2" a="1"/>
  <c r="H149" i="2" s="1"/>
  <c r="V149" i="2" a="1"/>
  <c r="V149" i="2" s="1"/>
  <c r="AC149" i="2" a="1"/>
  <c r="AC149" i="2" s="1"/>
  <c r="O149" i="2" a="1"/>
  <c r="O149" i="2" s="1"/>
  <c r="M147" i="2" a="1"/>
  <c r="M147" i="2" s="1"/>
  <c r="Q147" i="2" a="1"/>
  <c r="Q147" i="2" s="1"/>
  <c r="T147" i="2" a="1"/>
  <c r="T147" i="2" s="1"/>
  <c r="X147" i="2" a="1"/>
  <c r="X147" i="2" s="1"/>
  <c r="AA147" i="2" a="1"/>
  <c r="AA147" i="2" s="1"/>
  <c r="AE147" i="2" a="1"/>
  <c r="AE147" i="2" s="1"/>
  <c r="G147" i="2" a="1"/>
  <c r="G147" i="2" s="1"/>
  <c r="J147" i="2" a="1"/>
  <c r="J147" i="2" s="1"/>
  <c r="N147" i="2" a="1"/>
  <c r="N147" i="2" s="1"/>
  <c r="U147" i="2" a="1"/>
  <c r="U147" i="2" s="1"/>
  <c r="Y147" i="2" a="1"/>
  <c r="Y147" i="2" s="1"/>
  <c r="AB147" i="2" a="1"/>
  <c r="AB147" i="2" s="1"/>
  <c r="AF147" i="2" a="1"/>
  <c r="AF147" i="2" s="1"/>
  <c r="H147" i="2" a="1"/>
  <c r="H147" i="2" s="1"/>
  <c r="K147" i="2" a="1"/>
  <c r="K147" i="2" s="1"/>
  <c r="O147" i="2" a="1"/>
  <c r="O147" i="2" s="1"/>
  <c r="R147" i="2" a="1"/>
  <c r="R147" i="2" s="1"/>
  <c r="V147" i="2" a="1"/>
  <c r="V147" i="2" s="1"/>
  <c r="AC147" i="2" a="1"/>
  <c r="AC147" i="2" s="1"/>
  <c r="AG147" i="2" a="1"/>
  <c r="AG147" i="2" s="1"/>
  <c r="P147" i="2" a="1"/>
  <c r="P147" i="2" s="1"/>
  <c r="AD147" i="2" a="1"/>
  <c r="AD147" i="2" s="1"/>
  <c r="S147" i="2" a="1"/>
  <c r="S147" i="2" s="1"/>
  <c r="I147" i="2" a="1"/>
  <c r="I147" i="2" s="1"/>
  <c r="W147" i="2" a="1"/>
  <c r="W147" i="2" s="1"/>
  <c r="Z147" i="2" a="1"/>
  <c r="Z147" i="2" s="1"/>
  <c r="L147" i="2" a="1"/>
  <c r="L147" i="2" s="1"/>
  <c r="G145" i="2" a="1"/>
  <c r="G145" i="2" s="1"/>
  <c r="J145" i="2" a="1"/>
  <c r="J145" i="2" s="1"/>
  <c r="N145" i="2" a="1"/>
  <c r="N145" i="2" s="1"/>
  <c r="Q145" i="2" a="1"/>
  <c r="Q145" i="2" s="1"/>
  <c r="U145" i="2" a="1"/>
  <c r="U145" i="2" s="1"/>
  <c r="X145" i="2" a="1"/>
  <c r="X145" i="2" s="1"/>
  <c r="AB145" i="2" a="1"/>
  <c r="AB145" i="2" s="1"/>
  <c r="K145" i="2" a="1"/>
  <c r="K145" i="2" s="1"/>
  <c r="O145" i="2" a="1"/>
  <c r="O145" i="2" s="1"/>
  <c r="R145" i="2" a="1"/>
  <c r="R145" i="2" s="1"/>
  <c r="V145" i="2" a="1"/>
  <c r="V145" i="2" s="1"/>
  <c r="Y145" i="2" a="1"/>
  <c r="Y145" i="2" s="1"/>
  <c r="AC145" i="2" a="1"/>
  <c r="AC145" i="2" s="1"/>
  <c r="AF145" i="2" a="1"/>
  <c r="AF145" i="2" s="1"/>
  <c r="H145" i="2" a="1"/>
  <c r="H145" i="2" s="1"/>
  <c r="L145" i="2" a="1"/>
  <c r="L145" i="2" s="1"/>
  <c r="S145" i="2" a="1"/>
  <c r="S145" i="2" s="1"/>
  <c r="W145" i="2" a="1"/>
  <c r="W145" i="2" s="1"/>
  <c r="Z145" i="2" a="1"/>
  <c r="Z145" i="2" s="1"/>
  <c r="AD145" i="2" a="1"/>
  <c r="AD145" i="2" s="1"/>
  <c r="AG145" i="2" a="1"/>
  <c r="AG145" i="2" s="1"/>
  <c r="M145" i="2" a="1"/>
  <c r="M145" i="2" s="1"/>
  <c r="AA145" i="2" a="1"/>
  <c r="AA145" i="2" s="1"/>
  <c r="P145" i="2" a="1"/>
  <c r="P145" i="2" s="1"/>
  <c r="AE145" i="2" a="1"/>
  <c r="AE145" i="2" s="1"/>
  <c r="T145" i="2" a="1"/>
  <c r="T145" i="2" s="1"/>
  <c r="I145" i="2" a="1"/>
  <c r="I145" i="2" s="1"/>
  <c r="G143" i="2" a="1"/>
  <c r="G143" i="2" s="1"/>
  <c r="K143" i="2" a="1"/>
  <c r="K143" i="2" s="1"/>
  <c r="N143" i="2" a="1"/>
  <c r="N143" i="2" s="1"/>
  <c r="R143" i="2" a="1"/>
  <c r="R143" i="2" s="1"/>
  <c r="Y143" i="2" a="1"/>
  <c r="Y143" i="2" s="1"/>
  <c r="AC143" i="2" a="1"/>
  <c r="AC143" i="2" s="1"/>
  <c r="AF143" i="2" a="1"/>
  <c r="AF143" i="2" s="1"/>
  <c r="H143" i="2" a="1"/>
  <c r="H143" i="2" s="1"/>
  <c r="L143" i="2" a="1"/>
  <c r="L143" i="2" s="1"/>
  <c r="O143" i="2" a="1"/>
  <c r="O143" i="2" s="1"/>
  <c r="S143" i="2" a="1"/>
  <c r="S143" i="2" s="1"/>
  <c r="V143" i="2" a="1"/>
  <c r="V143" i="2" s="1"/>
  <c r="Z143" i="2" a="1"/>
  <c r="Z143" i="2" s="1"/>
  <c r="AG143" i="2" a="1"/>
  <c r="AG143" i="2" s="1"/>
  <c r="I143" i="2" a="1"/>
  <c r="I143" i="2" s="1"/>
  <c r="M143" i="2" a="1"/>
  <c r="M143" i="2" s="1"/>
  <c r="P143" i="2" a="1"/>
  <c r="P143" i="2" s="1"/>
  <c r="T143" i="2" a="1"/>
  <c r="T143" i="2" s="1"/>
  <c r="W143" i="2" a="1"/>
  <c r="W143" i="2" s="1"/>
  <c r="AA143" i="2" a="1"/>
  <c r="AA143" i="2" s="1"/>
  <c r="AD143" i="2" a="1"/>
  <c r="AD143" i="2" s="1"/>
  <c r="J143" i="2" a="1"/>
  <c r="J143" i="2" s="1"/>
  <c r="X143" i="2" a="1"/>
  <c r="X143" i="2" s="1"/>
  <c r="AB143" i="2" a="1"/>
  <c r="AB143" i="2" s="1"/>
  <c r="Q143" i="2" a="1"/>
  <c r="Q143" i="2" s="1"/>
  <c r="AE143" i="2" a="1"/>
  <c r="AE143" i="2" s="1"/>
  <c r="U143" i="2" a="1"/>
  <c r="U143" i="2" s="1"/>
  <c r="H141" i="2" a="1"/>
  <c r="H141" i="2" s="1"/>
  <c r="O141" i="2" a="1"/>
  <c r="O141" i="2" s="1"/>
  <c r="S141" i="2" a="1"/>
  <c r="S141" i="2" s="1"/>
  <c r="V141" i="2" a="1"/>
  <c r="V141" i="2" s="1"/>
  <c r="Z141" i="2" a="1"/>
  <c r="Z141" i="2" s="1"/>
  <c r="AC141" i="2" a="1"/>
  <c r="AC141" i="2" s="1"/>
  <c r="AG141" i="2" a="1"/>
  <c r="AG141" i="2" s="1"/>
  <c r="I141" i="2" a="1"/>
  <c r="I141" i="2" s="1"/>
  <c r="L141" i="2" a="1"/>
  <c r="L141" i="2" s="1"/>
  <c r="P141" i="2" a="1"/>
  <c r="P141" i="2" s="1"/>
  <c r="W141" i="2" a="1"/>
  <c r="W141" i="2" s="1"/>
  <c r="AA141" i="2" a="1"/>
  <c r="AA141" i="2" s="1"/>
  <c r="AD141" i="2" a="1"/>
  <c r="AD141" i="2" s="1"/>
  <c r="J141" i="2" a="1"/>
  <c r="J141" i="2" s="1"/>
  <c r="M141" i="2" a="1"/>
  <c r="M141" i="2" s="1"/>
  <c r="Q141" i="2" a="1"/>
  <c r="Q141" i="2" s="1"/>
  <c r="T141" i="2" a="1"/>
  <c r="T141" i="2" s="1"/>
  <c r="X141" i="2" a="1"/>
  <c r="X141" i="2" s="1"/>
  <c r="AE141" i="2" a="1"/>
  <c r="AE141" i="2" s="1"/>
  <c r="G141" i="2" a="1"/>
  <c r="G141" i="2" s="1"/>
  <c r="U141" i="2" a="1"/>
  <c r="U141" i="2" s="1"/>
  <c r="K141" i="2" a="1"/>
  <c r="K141" i="2" s="1"/>
  <c r="Y141" i="2" a="1"/>
  <c r="Y141" i="2" s="1"/>
  <c r="N141" i="2" a="1"/>
  <c r="N141" i="2" s="1"/>
  <c r="AB141" i="2" a="1"/>
  <c r="AB141" i="2" s="1"/>
  <c r="R141" i="2" a="1"/>
  <c r="R141" i="2" s="1"/>
  <c r="AF141" i="2" a="1"/>
  <c r="AF141" i="2" s="1"/>
  <c r="K139" i="2" a="1"/>
  <c r="K139" i="2" s="1"/>
  <c r="O139" i="2" a="1"/>
  <c r="O139" i="2" s="1"/>
  <c r="R139" i="2" a="1"/>
  <c r="R139" i="2" s="1"/>
  <c r="V139" i="2" a="1"/>
  <c r="V139" i="2" s="1"/>
  <c r="Y139" i="2" a="1"/>
  <c r="Y139" i="2" s="1"/>
  <c r="AB139" i="2" a="1"/>
  <c r="AB139" i="2" s="1"/>
  <c r="H139" i="2" a="1"/>
  <c r="H139" i="2" s="1"/>
  <c r="L139" i="2" a="1"/>
  <c r="L139" i="2" s="1"/>
  <c r="S139" i="2" a="1"/>
  <c r="S139" i="2" s="1"/>
  <c r="W139" i="2" a="1"/>
  <c r="W139" i="2" s="1"/>
  <c r="AC139" i="2" a="1"/>
  <c r="AC139" i="2" s="1"/>
  <c r="AF139" i="2" a="1"/>
  <c r="AF139" i="2" s="1"/>
  <c r="I139" i="2" a="1"/>
  <c r="I139" i="2" s="1"/>
  <c r="M139" i="2" a="1"/>
  <c r="M139" i="2" s="1"/>
  <c r="P139" i="2" a="1"/>
  <c r="P139" i="2" s="1"/>
  <c r="T139" i="2" a="1"/>
  <c r="T139" i="2" s="1"/>
  <c r="Z139" i="2" a="1"/>
  <c r="Z139" i="2" s="1"/>
  <c r="AD139" i="2" a="1"/>
  <c r="AD139" i="2" s="1"/>
  <c r="AG139" i="2" a="1"/>
  <c r="AG139" i="2" s="1"/>
  <c r="G139" i="2" a="1"/>
  <c r="G139" i="2" s="1"/>
  <c r="U139" i="2" a="1"/>
  <c r="U139" i="2" s="1"/>
  <c r="J139" i="2" a="1"/>
  <c r="J139" i="2" s="1"/>
  <c r="X139" i="2" a="1"/>
  <c r="X139" i="2" s="1"/>
  <c r="N139" i="2" a="1"/>
  <c r="N139" i="2" s="1"/>
  <c r="AA139" i="2" a="1"/>
  <c r="AA139" i="2" s="1"/>
  <c r="Q139" i="2" a="1"/>
  <c r="Q139" i="2" s="1"/>
  <c r="AE139" i="2" a="1"/>
  <c r="AE139" i="2" s="1"/>
  <c r="H137" i="2" a="1"/>
  <c r="H137" i="2" s="1"/>
  <c r="O137" i="2" a="1"/>
  <c r="O137" i="2" s="1"/>
  <c r="S137" i="2" a="1"/>
  <c r="S137" i="2" s="1"/>
  <c r="V137" i="2" a="1"/>
  <c r="V137" i="2" s="1"/>
  <c r="Z137" i="2" a="1"/>
  <c r="Z137" i="2" s="1"/>
  <c r="AC137" i="2" a="1"/>
  <c r="AC137" i="2" s="1"/>
  <c r="AG137" i="2" a="1"/>
  <c r="AG137" i="2" s="1"/>
  <c r="I137" i="2" a="1"/>
  <c r="I137" i="2" s="1"/>
  <c r="L137" i="2" a="1"/>
  <c r="L137" i="2" s="1"/>
  <c r="P137" i="2" a="1"/>
  <c r="P137" i="2" s="1"/>
  <c r="W137" i="2" a="1"/>
  <c r="W137" i="2" s="1"/>
  <c r="AA137" i="2" a="1"/>
  <c r="AA137" i="2" s="1"/>
  <c r="AD137" i="2" a="1"/>
  <c r="AD137" i="2" s="1"/>
  <c r="J137" i="2" a="1"/>
  <c r="J137" i="2" s="1"/>
  <c r="M137" i="2" a="1"/>
  <c r="M137" i="2" s="1"/>
  <c r="Q137" i="2" a="1"/>
  <c r="Q137" i="2" s="1"/>
  <c r="T137" i="2" a="1"/>
  <c r="T137" i="2" s="1"/>
  <c r="X137" i="2" a="1"/>
  <c r="X137" i="2" s="1"/>
  <c r="AE137" i="2" a="1"/>
  <c r="AE137" i="2" s="1"/>
  <c r="R137" i="2" a="1"/>
  <c r="R137" i="2" s="1"/>
  <c r="AF137" i="2" a="1"/>
  <c r="AF137" i="2" s="1"/>
  <c r="G137" i="2" a="1"/>
  <c r="G137" i="2" s="1"/>
  <c r="U137" i="2" a="1"/>
  <c r="U137" i="2" s="1"/>
  <c r="K137" i="2" a="1"/>
  <c r="K137" i="2" s="1"/>
  <c r="Y137" i="2" a="1"/>
  <c r="Y137" i="2" s="1"/>
  <c r="N137" i="2" a="1"/>
  <c r="N137" i="2" s="1"/>
  <c r="AB137" i="2" a="1"/>
  <c r="AB137" i="2" s="1"/>
  <c r="I135" i="2" a="1"/>
  <c r="I135" i="2" s="1"/>
  <c r="L135" i="2" a="1"/>
  <c r="L135" i="2" s="1"/>
  <c r="P135" i="2" a="1"/>
  <c r="P135" i="2" s="1"/>
  <c r="S135" i="2" a="1"/>
  <c r="S135" i="2" s="1"/>
  <c r="W135" i="2" a="1"/>
  <c r="W135" i="2" s="1"/>
  <c r="Z135" i="2" a="1"/>
  <c r="Z135" i="2" s="1"/>
  <c r="AD135" i="2" a="1"/>
  <c r="AD135" i="2" s="1"/>
  <c r="M135" i="2" a="1"/>
  <c r="M135" i="2" s="1"/>
  <c r="Q135" i="2" a="1"/>
  <c r="Q135" i="2" s="1"/>
  <c r="T135" i="2" a="1"/>
  <c r="T135" i="2" s="1"/>
  <c r="X135" i="2" a="1"/>
  <c r="X135" i="2" s="1"/>
  <c r="AA135" i="2" a="1"/>
  <c r="AA135" i="2" s="1"/>
  <c r="AE135" i="2" a="1"/>
  <c r="AE135" i="2" s="1"/>
  <c r="G135" i="2" a="1"/>
  <c r="G135" i="2" s="1"/>
  <c r="J135" i="2" a="1"/>
  <c r="J135" i="2" s="1"/>
  <c r="N135" i="2" a="1"/>
  <c r="N135" i="2" s="1"/>
  <c r="U135" i="2" a="1"/>
  <c r="U135" i="2" s="1"/>
  <c r="Y135" i="2" a="1"/>
  <c r="Y135" i="2" s="1"/>
  <c r="AB135" i="2" a="1"/>
  <c r="AB135" i="2" s="1"/>
  <c r="AF135" i="2" a="1"/>
  <c r="AF135" i="2" s="1"/>
  <c r="O135" i="2" a="1"/>
  <c r="O135" i="2" s="1"/>
  <c r="AC135" i="2" a="1"/>
  <c r="AC135" i="2" s="1"/>
  <c r="R135" i="2" a="1"/>
  <c r="R135" i="2" s="1"/>
  <c r="AG135" i="2" a="1"/>
  <c r="AG135" i="2" s="1"/>
  <c r="H135" i="2" a="1"/>
  <c r="H135" i="2" s="1"/>
  <c r="V135" i="2" a="1"/>
  <c r="V135" i="2" s="1"/>
  <c r="K135" i="2" a="1"/>
  <c r="K135" i="2" s="1"/>
  <c r="K133" i="2" a="1"/>
  <c r="K133" i="2" s="1"/>
  <c r="O133" i="2" a="1"/>
  <c r="O133" i="2" s="1"/>
  <c r="R133" i="2" a="1"/>
  <c r="R133" i="2" s="1"/>
  <c r="V133" i="2" a="1"/>
  <c r="V133" i="2" s="1"/>
  <c r="Y133" i="2" a="1"/>
  <c r="Y133" i="2" s="1"/>
  <c r="AC133" i="2" a="1"/>
  <c r="AC133" i="2" s="1"/>
  <c r="AF133" i="2" a="1"/>
  <c r="AF133" i="2" s="1"/>
  <c r="H133" i="2" a="1"/>
  <c r="H133" i="2" s="1"/>
  <c r="L133" i="2" a="1"/>
  <c r="L133" i="2" s="1"/>
  <c r="S133" i="2" a="1"/>
  <c r="S133" i="2" s="1"/>
  <c r="W133" i="2" a="1"/>
  <c r="W133" i="2" s="1"/>
  <c r="Z133" i="2" a="1"/>
  <c r="Z133" i="2" s="1"/>
  <c r="AD133" i="2" a="1"/>
  <c r="AD133" i="2" s="1"/>
  <c r="AG133" i="2" a="1"/>
  <c r="AG133" i="2" s="1"/>
  <c r="I133" i="2" a="1"/>
  <c r="I133" i="2" s="1"/>
  <c r="M133" i="2" a="1"/>
  <c r="M133" i="2" s="1"/>
  <c r="P133" i="2" a="1"/>
  <c r="P133" i="2" s="1"/>
  <c r="T133" i="2" a="1"/>
  <c r="T133" i="2" s="1"/>
  <c r="AA133" i="2" a="1"/>
  <c r="AA133" i="2" s="1"/>
  <c r="AE133" i="2" a="1"/>
  <c r="AE133" i="2" s="1"/>
  <c r="N133" i="2" a="1"/>
  <c r="N133" i="2" s="1"/>
  <c r="AB133" i="2" a="1"/>
  <c r="AB133" i="2" s="1"/>
  <c r="Q133" i="2" a="1"/>
  <c r="Q133" i="2" s="1"/>
  <c r="G133" i="2" a="1"/>
  <c r="G133" i="2" s="1"/>
  <c r="U133" i="2" a="1"/>
  <c r="U133" i="2" s="1"/>
  <c r="J133" i="2" a="1"/>
  <c r="J133" i="2" s="1"/>
  <c r="X133" i="2" a="1"/>
  <c r="X133" i="2" s="1"/>
  <c r="I131" i="2" a="1"/>
  <c r="I131" i="2" s="1"/>
  <c r="M131" i="2" a="1"/>
  <c r="M131" i="2" s="1"/>
  <c r="P131" i="2" a="1"/>
  <c r="P131" i="2" s="1"/>
  <c r="T131" i="2" a="1"/>
  <c r="T131" i="2" s="1"/>
  <c r="W131" i="2" a="1"/>
  <c r="W131" i="2" s="1"/>
  <c r="Z131" i="2" a="1"/>
  <c r="Z131" i="2" s="1"/>
  <c r="AG131" i="2" a="1"/>
  <c r="AG131" i="2" s="1"/>
  <c r="J131" i="2" a="1"/>
  <c r="J131" i="2" s="1"/>
  <c r="Q131" i="2" a="1"/>
  <c r="Q131" i="2" s="1"/>
  <c r="U131" i="2" a="1"/>
  <c r="U131" i="2" s="1"/>
  <c r="X131" i="2" a="1"/>
  <c r="X131" i="2" s="1"/>
  <c r="AA131" i="2" a="1"/>
  <c r="AA131" i="2" s="1"/>
  <c r="AD131" i="2" a="1"/>
  <c r="AD131" i="2" s="1"/>
  <c r="G131" i="2" a="1"/>
  <c r="G131" i="2" s="1"/>
  <c r="K131" i="2" a="1"/>
  <c r="K131" i="2" s="1"/>
  <c r="N131" i="2" a="1"/>
  <c r="N131" i="2" s="1"/>
  <c r="R131" i="2" a="1"/>
  <c r="R131" i="2" s="1"/>
  <c r="Y131" i="2" a="1"/>
  <c r="Y131" i="2" s="1"/>
  <c r="AB131" i="2" a="1"/>
  <c r="AB131" i="2" s="1"/>
  <c r="AE131" i="2" a="1"/>
  <c r="AE131" i="2" s="1"/>
  <c r="O131" i="2" a="1"/>
  <c r="O131" i="2" s="1"/>
  <c r="AC131" i="2" a="1"/>
  <c r="AC131" i="2" s="1"/>
  <c r="S131" i="2" a="1"/>
  <c r="S131" i="2" s="1"/>
  <c r="AF131" i="2" a="1"/>
  <c r="AF131" i="2" s="1"/>
  <c r="H131" i="2" a="1"/>
  <c r="H131" i="2" s="1"/>
  <c r="V131" i="2" a="1"/>
  <c r="V131" i="2" s="1"/>
  <c r="L131" i="2" a="1"/>
  <c r="L131" i="2" s="1"/>
  <c r="J129" i="2" a="1"/>
  <c r="J129" i="2" s="1"/>
  <c r="M129" i="2" a="1"/>
  <c r="M129" i="2" s="1"/>
  <c r="Q129" i="2" a="1"/>
  <c r="Q129" i="2" s="1"/>
  <c r="T129" i="2" a="1"/>
  <c r="T129" i="2" s="1"/>
  <c r="X129" i="2" a="1"/>
  <c r="X129" i="2" s="1"/>
  <c r="AE129" i="2" a="1"/>
  <c r="AE129" i="2" s="1"/>
  <c r="G129" i="2" a="1"/>
  <c r="G129" i="2" s="1"/>
  <c r="K129" i="2" a="1"/>
  <c r="K129" i="2" s="1"/>
  <c r="N129" i="2" a="1"/>
  <c r="N129" i="2" s="1"/>
  <c r="R129" i="2" a="1"/>
  <c r="R129" i="2" s="1"/>
  <c r="U129" i="2" a="1"/>
  <c r="U129" i="2" s="1"/>
  <c r="Y129" i="2" a="1"/>
  <c r="Y129" i="2" s="1"/>
  <c r="AB129" i="2" a="1"/>
  <c r="AB129" i="2" s="1"/>
  <c r="AF129" i="2" a="1"/>
  <c r="AF129" i="2" s="1"/>
  <c r="H129" i="2" a="1"/>
  <c r="H129" i="2" s="1"/>
  <c r="O129" i="2" a="1"/>
  <c r="O129" i="2" s="1"/>
  <c r="S129" i="2" a="1"/>
  <c r="S129" i="2" s="1"/>
  <c r="V129" i="2" a="1"/>
  <c r="V129" i="2" s="1"/>
  <c r="Z129" i="2" a="1"/>
  <c r="Z129" i="2" s="1"/>
  <c r="AC129" i="2" a="1"/>
  <c r="AC129" i="2" s="1"/>
  <c r="AG129" i="2" a="1"/>
  <c r="AG129" i="2" s="1"/>
  <c r="L129" i="2" a="1"/>
  <c r="L129" i="2" s="1"/>
  <c r="AA129" i="2" a="1"/>
  <c r="AA129" i="2" s="1"/>
  <c r="P129" i="2" a="1"/>
  <c r="P129" i="2" s="1"/>
  <c r="AD129" i="2" a="1"/>
  <c r="AD129" i="2" s="1"/>
  <c r="I129" i="2" a="1"/>
  <c r="I129" i="2" s="1"/>
  <c r="W129" i="2" a="1"/>
  <c r="W129" i="2" s="1"/>
  <c r="G127" i="2" a="1"/>
  <c r="G127" i="2" s="1"/>
  <c r="J127" i="2" a="1"/>
  <c r="J127" i="2" s="1"/>
  <c r="N127" i="2" a="1"/>
  <c r="N127" i="2" s="1"/>
  <c r="U127" i="2" a="1"/>
  <c r="U127" i="2" s="1"/>
  <c r="Y127" i="2" a="1"/>
  <c r="Y127" i="2" s="1"/>
  <c r="AB127" i="2" a="1"/>
  <c r="AB127" i="2" s="1"/>
  <c r="AF127" i="2" a="1"/>
  <c r="AF127" i="2" s="1"/>
  <c r="H127" i="2" a="1"/>
  <c r="H127" i="2" s="1"/>
  <c r="K127" i="2" a="1"/>
  <c r="K127" i="2" s="1"/>
  <c r="O127" i="2" a="1"/>
  <c r="O127" i="2" s="1"/>
  <c r="R127" i="2" a="1"/>
  <c r="R127" i="2" s="1"/>
  <c r="V127" i="2" a="1"/>
  <c r="V127" i="2" s="1"/>
  <c r="AC127" i="2" a="1"/>
  <c r="AC127" i="2" s="1"/>
  <c r="AG127" i="2" a="1"/>
  <c r="AG127" i="2" s="1"/>
  <c r="I127" i="2" a="1"/>
  <c r="I127" i="2" s="1"/>
  <c r="L127" i="2" a="1"/>
  <c r="L127" i="2" s="1"/>
  <c r="P127" i="2" a="1"/>
  <c r="P127" i="2" s="1"/>
  <c r="S127" i="2" a="1"/>
  <c r="S127" i="2" s="1"/>
  <c r="W127" i="2" a="1"/>
  <c r="W127" i="2" s="1"/>
  <c r="Z127" i="2" a="1"/>
  <c r="Z127" i="2" s="1"/>
  <c r="AD127" i="2" a="1"/>
  <c r="AD127" i="2" s="1"/>
  <c r="X127" i="2" a="1"/>
  <c r="X127" i="2" s="1"/>
  <c r="M127" i="2" a="1"/>
  <c r="M127" i="2" s="1"/>
  <c r="AA127" i="2" a="1"/>
  <c r="AA127" i="2" s="1"/>
  <c r="Q127" i="2" a="1"/>
  <c r="Q127" i="2" s="1"/>
  <c r="AE127" i="2" a="1"/>
  <c r="AE127" i="2" s="1"/>
  <c r="T127" i="2" a="1"/>
  <c r="T127" i="2" s="1"/>
  <c r="H125" i="2" a="1"/>
  <c r="H125" i="2" s="1"/>
  <c r="K125" i="2" a="1"/>
  <c r="K125" i="2" s="1"/>
  <c r="O125" i="2" a="1"/>
  <c r="O125" i="2" s="1"/>
  <c r="S125" i="2" a="1"/>
  <c r="S125" i="2" s="1"/>
  <c r="W125" i="2" a="1"/>
  <c r="W125" i="2" s="1"/>
  <c r="AA125" i="2" a="1"/>
  <c r="AA125" i="2" s="1"/>
  <c r="AE125" i="2" a="1"/>
  <c r="AE125" i="2" s="1"/>
  <c r="I125" i="2" a="1"/>
  <c r="I125" i="2" s="1"/>
  <c r="L125" i="2" a="1"/>
  <c r="L125" i="2" s="1"/>
  <c r="P125" i="2" a="1"/>
  <c r="P125" i="2" s="1"/>
  <c r="T125" i="2" a="1"/>
  <c r="T125" i="2" s="1"/>
  <c r="X125" i="2" a="1"/>
  <c r="X125" i="2" s="1"/>
  <c r="AB125" i="2" a="1"/>
  <c r="AB125" i="2" s="1"/>
  <c r="AF125" i="2" a="1"/>
  <c r="AF125" i="2" s="1"/>
  <c r="M125" i="2" a="1"/>
  <c r="M125" i="2" s="1"/>
  <c r="Q125" i="2" a="1"/>
  <c r="Q125" i="2" s="1"/>
  <c r="U125" i="2" a="1"/>
  <c r="U125" i="2" s="1"/>
  <c r="Y125" i="2" a="1"/>
  <c r="Y125" i="2" s="1"/>
  <c r="AC125" i="2" a="1"/>
  <c r="AC125" i="2" s="1"/>
  <c r="AG125" i="2" a="1"/>
  <c r="AG125" i="2" s="1"/>
  <c r="R125" i="2" a="1"/>
  <c r="R125" i="2" s="1"/>
  <c r="G125" i="2" a="1"/>
  <c r="G125" i="2" s="1"/>
  <c r="V125" i="2" a="1"/>
  <c r="V125" i="2" s="1"/>
  <c r="J125" i="2" a="1"/>
  <c r="J125" i="2" s="1"/>
  <c r="Z125" i="2" a="1"/>
  <c r="Z125" i="2" s="1"/>
  <c r="N125" i="2" a="1"/>
  <c r="N125" i="2" s="1"/>
  <c r="AD125" i="2" a="1"/>
  <c r="AD125" i="2" s="1"/>
  <c r="H123" i="2" a="1"/>
  <c r="H123" i="2" s="1"/>
  <c r="L123" i="2" a="1"/>
  <c r="L123" i="2" s="1"/>
  <c r="S123" i="2" a="1"/>
  <c r="S123" i="2" s="1"/>
  <c r="W123" i="2" a="1"/>
  <c r="W123" i="2" s="1"/>
  <c r="Z123" i="2" a="1"/>
  <c r="Z123" i="2" s="1"/>
  <c r="AD123" i="2" a="1"/>
  <c r="AD123" i="2" s="1"/>
  <c r="AG123" i="2" a="1"/>
  <c r="AG123" i="2" s="1"/>
  <c r="I123" i="2" a="1"/>
  <c r="I123" i="2" s="1"/>
  <c r="M123" i="2" a="1"/>
  <c r="M123" i="2" s="1"/>
  <c r="P123" i="2" a="1"/>
  <c r="P123" i="2" s="1"/>
  <c r="T123" i="2" a="1"/>
  <c r="T123" i="2" s="1"/>
  <c r="AA123" i="2" a="1"/>
  <c r="AA123" i="2" s="1"/>
  <c r="AE123" i="2" a="1"/>
  <c r="AE123" i="2" s="1"/>
  <c r="G123" i="2" a="1"/>
  <c r="G123" i="2" s="1"/>
  <c r="J123" i="2" a="1"/>
  <c r="J123" i="2" s="1"/>
  <c r="N123" i="2" a="1"/>
  <c r="N123" i="2" s="1"/>
  <c r="Q123" i="2" a="1"/>
  <c r="Q123" i="2" s="1"/>
  <c r="U123" i="2" a="1"/>
  <c r="U123" i="2" s="1"/>
  <c r="X123" i="2" a="1"/>
  <c r="X123" i="2" s="1"/>
  <c r="AB123" i="2" a="1"/>
  <c r="AB123" i="2" s="1"/>
  <c r="O123" i="2" a="1"/>
  <c r="O123" i="2" s="1"/>
  <c r="AC123" i="2" a="1"/>
  <c r="AC123" i="2" s="1"/>
  <c r="R123" i="2" a="1"/>
  <c r="R123" i="2" s="1"/>
  <c r="AF123" i="2" a="1"/>
  <c r="AF123" i="2" s="1"/>
  <c r="V123" i="2" a="1"/>
  <c r="V123" i="2" s="1"/>
  <c r="K123" i="2" a="1"/>
  <c r="K123" i="2" s="1"/>
  <c r="Y123" i="2" a="1"/>
  <c r="Y123" i="2" s="1"/>
  <c r="I121" i="2" a="1"/>
  <c r="I121" i="2" s="1"/>
  <c r="M121" i="2" a="1"/>
  <c r="M121" i="2" s="1"/>
  <c r="P121" i="2" a="1"/>
  <c r="P121" i="2" s="1"/>
  <c r="T121" i="2" a="1"/>
  <c r="T121" i="2" s="1"/>
  <c r="W121" i="2" a="1"/>
  <c r="W121" i="2" s="1"/>
  <c r="AA121" i="2" a="1"/>
  <c r="AA121" i="2" s="1"/>
  <c r="AD121" i="2" a="1"/>
  <c r="AD121" i="2" s="1"/>
  <c r="J121" i="2" a="1"/>
  <c r="J121" i="2" s="1"/>
  <c r="Q121" i="2" a="1"/>
  <c r="Q121" i="2" s="1"/>
  <c r="U121" i="2" a="1"/>
  <c r="U121" i="2" s="1"/>
  <c r="X121" i="2" a="1"/>
  <c r="X121" i="2" s="1"/>
  <c r="AB121" i="2" a="1"/>
  <c r="AB121" i="2" s="1"/>
  <c r="AE121" i="2" a="1"/>
  <c r="AE121" i="2" s="1"/>
  <c r="G121" i="2" a="1"/>
  <c r="G121" i="2" s="1"/>
  <c r="K121" i="2" a="1"/>
  <c r="K121" i="2" s="1"/>
  <c r="N121" i="2" a="1"/>
  <c r="N121" i="2" s="1"/>
  <c r="R121" i="2" a="1"/>
  <c r="R121" i="2" s="1"/>
  <c r="Y121" i="2" a="1"/>
  <c r="Y121" i="2" s="1"/>
  <c r="AC121" i="2" a="1"/>
  <c r="AC121" i="2" s="1"/>
  <c r="AF121" i="2" a="1"/>
  <c r="AF121" i="2" s="1"/>
  <c r="L121" i="2" a="1"/>
  <c r="L121" i="2" s="1"/>
  <c r="Z121" i="2" a="1"/>
  <c r="Z121" i="2" s="1"/>
  <c r="O121" i="2" a="1"/>
  <c r="O121" i="2" s="1"/>
  <c r="S121" i="2" a="1"/>
  <c r="S121" i="2" s="1"/>
  <c r="AG121" i="2" a="1"/>
  <c r="AG121" i="2" s="1"/>
  <c r="H121" i="2" a="1"/>
  <c r="H121" i="2" s="1"/>
  <c r="V121" i="2" a="1"/>
  <c r="V121" i="2" s="1"/>
  <c r="J119" i="2" a="1"/>
  <c r="J119" i="2" s="1"/>
  <c r="M119" i="2" a="1"/>
  <c r="M119" i="2" s="1"/>
  <c r="Q119" i="2" a="1"/>
  <c r="Q119" i="2" s="1"/>
  <c r="T119" i="2" a="1"/>
  <c r="T119" i="2" s="1"/>
  <c r="X119" i="2" a="1"/>
  <c r="X119" i="2" s="1"/>
  <c r="AE119" i="2" a="1"/>
  <c r="AE119" i="2" s="1"/>
  <c r="G119" i="2" a="1"/>
  <c r="G119" i="2" s="1"/>
  <c r="K119" i="2" a="1"/>
  <c r="K119" i="2" s="1"/>
  <c r="N119" i="2" a="1"/>
  <c r="N119" i="2" s="1"/>
  <c r="R119" i="2" a="1"/>
  <c r="R119" i="2" s="1"/>
  <c r="U119" i="2" a="1"/>
  <c r="U119" i="2" s="1"/>
  <c r="Y119" i="2" a="1"/>
  <c r="Y119" i="2" s="1"/>
  <c r="AB119" i="2" a="1"/>
  <c r="AB119" i="2" s="1"/>
  <c r="AF119" i="2" a="1"/>
  <c r="AF119" i="2" s="1"/>
  <c r="H119" i="2" a="1"/>
  <c r="H119" i="2" s="1"/>
  <c r="O119" i="2" a="1"/>
  <c r="O119" i="2" s="1"/>
  <c r="S119" i="2" a="1"/>
  <c r="S119" i="2" s="1"/>
  <c r="V119" i="2" a="1"/>
  <c r="V119" i="2" s="1"/>
  <c r="Z119" i="2" a="1"/>
  <c r="Z119" i="2" s="1"/>
  <c r="AC119" i="2" a="1"/>
  <c r="AC119" i="2" s="1"/>
  <c r="AG119" i="2" a="1"/>
  <c r="AG119" i="2" s="1"/>
  <c r="I119" i="2" a="1"/>
  <c r="I119" i="2" s="1"/>
  <c r="W119" i="2" a="1"/>
  <c r="W119" i="2" s="1"/>
  <c r="L119" i="2" a="1"/>
  <c r="L119" i="2" s="1"/>
  <c r="AA119" i="2" a="1"/>
  <c r="AA119" i="2" s="1"/>
  <c r="P119" i="2" a="1"/>
  <c r="P119" i="2" s="1"/>
  <c r="AD119" i="2" a="1"/>
  <c r="AD119" i="2" s="1"/>
  <c r="G117" i="2" a="1"/>
  <c r="G117" i="2" s="1"/>
  <c r="J117" i="2" a="1"/>
  <c r="J117" i="2" s="1"/>
  <c r="N117" i="2" a="1"/>
  <c r="N117" i="2" s="1"/>
  <c r="U117" i="2" a="1"/>
  <c r="U117" i="2" s="1"/>
  <c r="Y117" i="2" a="1"/>
  <c r="Y117" i="2" s="1"/>
  <c r="AB117" i="2" a="1"/>
  <c r="AB117" i="2" s="1"/>
  <c r="AF117" i="2" a="1"/>
  <c r="AF117" i="2" s="1"/>
  <c r="H117" i="2" a="1"/>
  <c r="H117" i="2" s="1"/>
  <c r="K117" i="2" a="1"/>
  <c r="K117" i="2" s="1"/>
  <c r="O117" i="2" a="1"/>
  <c r="O117" i="2" s="1"/>
  <c r="R117" i="2" a="1"/>
  <c r="R117" i="2" s="1"/>
  <c r="V117" i="2" a="1"/>
  <c r="V117" i="2" s="1"/>
  <c r="AC117" i="2" a="1"/>
  <c r="AC117" i="2" s="1"/>
  <c r="AG117" i="2" a="1"/>
  <c r="AG117" i="2" s="1"/>
  <c r="I117" i="2" a="1"/>
  <c r="I117" i="2" s="1"/>
  <c r="L117" i="2" a="1"/>
  <c r="L117" i="2" s="1"/>
  <c r="P117" i="2" a="1"/>
  <c r="P117" i="2" s="1"/>
  <c r="S117" i="2" a="1"/>
  <c r="S117" i="2" s="1"/>
  <c r="W117" i="2" a="1"/>
  <c r="W117" i="2" s="1"/>
  <c r="Z117" i="2" a="1"/>
  <c r="Z117" i="2" s="1"/>
  <c r="AD117" i="2" a="1"/>
  <c r="AD117" i="2" s="1"/>
  <c r="T117" i="2" a="1"/>
  <c r="T117" i="2" s="1"/>
  <c r="X117" i="2" a="1"/>
  <c r="X117" i="2" s="1"/>
  <c r="M117" i="2" a="1"/>
  <c r="M117" i="2" s="1"/>
  <c r="AA117" i="2" a="1"/>
  <c r="AA117" i="2" s="1"/>
  <c r="Q117" i="2" a="1"/>
  <c r="Q117" i="2" s="1"/>
  <c r="AE117" i="2" a="1"/>
  <c r="AE117" i="2" s="1"/>
  <c r="K115" i="2" a="1"/>
  <c r="K115" i="2" s="1"/>
  <c r="O115" i="2" a="1"/>
  <c r="O115" i="2" s="1"/>
  <c r="R115" i="2" a="1"/>
  <c r="R115" i="2" s="1"/>
  <c r="V115" i="2" a="1"/>
  <c r="V115" i="2" s="1"/>
  <c r="Y115" i="2" a="1"/>
  <c r="Y115" i="2" s="1"/>
  <c r="AC115" i="2" a="1"/>
  <c r="AC115" i="2" s="1"/>
  <c r="AF115" i="2" a="1"/>
  <c r="AF115" i="2" s="1"/>
  <c r="H115" i="2" a="1"/>
  <c r="H115" i="2" s="1"/>
  <c r="L115" i="2" a="1"/>
  <c r="L115" i="2" s="1"/>
  <c r="S115" i="2" a="1"/>
  <c r="S115" i="2" s="1"/>
  <c r="W115" i="2" a="1"/>
  <c r="W115" i="2" s="1"/>
  <c r="Z115" i="2" a="1"/>
  <c r="Z115" i="2" s="1"/>
  <c r="AD115" i="2" a="1"/>
  <c r="AD115" i="2" s="1"/>
  <c r="AG115" i="2" a="1"/>
  <c r="AG115" i="2" s="1"/>
  <c r="I115" i="2" a="1"/>
  <c r="I115" i="2" s="1"/>
  <c r="M115" i="2" a="1"/>
  <c r="M115" i="2" s="1"/>
  <c r="P115" i="2" a="1"/>
  <c r="P115" i="2" s="1"/>
  <c r="T115" i="2" a="1"/>
  <c r="T115" i="2" s="1"/>
  <c r="AA115" i="2" a="1"/>
  <c r="AA115" i="2" s="1"/>
  <c r="AE115" i="2" a="1"/>
  <c r="AE115" i="2" s="1"/>
  <c r="Q115" i="2" a="1"/>
  <c r="Q115" i="2" s="1"/>
  <c r="G115" i="2" a="1"/>
  <c r="G115" i="2" s="1"/>
  <c r="U115" i="2" a="1"/>
  <c r="U115" i="2" s="1"/>
  <c r="J115" i="2" a="1"/>
  <c r="J115" i="2" s="1"/>
  <c r="X115" i="2" a="1"/>
  <c r="X115" i="2" s="1"/>
  <c r="N115" i="2" a="1"/>
  <c r="N115" i="2" s="1"/>
  <c r="AB115" i="2" a="1"/>
  <c r="AB115" i="2" s="1"/>
  <c r="G113" i="2" a="1"/>
  <c r="G113" i="2" s="1"/>
  <c r="K113" i="2" a="1"/>
  <c r="K113" i="2" s="1"/>
  <c r="N113" i="2" a="1"/>
  <c r="N113" i="2" s="1"/>
  <c r="R113" i="2" a="1"/>
  <c r="R113" i="2" s="1"/>
  <c r="I113" i="2" a="1"/>
  <c r="I113" i="2" s="1"/>
  <c r="S113" i="2" a="1"/>
  <c r="S113" i="2" s="1"/>
  <c r="V113" i="2" a="1"/>
  <c r="V113" i="2" s="1"/>
  <c r="Z113" i="2" a="1"/>
  <c r="Z113" i="2" s="1"/>
  <c r="AG113" i="2" a="1"/>
  <c r="AG113" i="2" s="1"/>
  <c r="J113" i="2" a="1"/>
  <c r="J113" i="2" s="1"/>
  <c r="O113" i="2" a="1"/>
  <c r="O113" i="2" s="1"/>
  <c r="T113" i="2" a="1"/>
  <c r="T113" i="2" s="1"/>
  <c r="W113" i="2" a="1"/>
  <c r="W113" i="2" s="1"/>
  <c r="AA113" i="2" a="1"/>
  <c r="AA113" i="2" s="1"/>
  <c r="AD113" i="2" a="1"/>
  <c r="AD113" i="2" s="1"/>
  <c r="L113" i="2" a="1"/>
  <c r="L113" i="2" s="1"/>
  <c r="P113" i="2" a="1"/>
  <c r="P113" i="2" s="1"/>
  <c r="U113" i="2" a="1"/>
  <c r="U113" i="2" s="1"/>
  <c r="X113" i="2" a="1"/>
  <c r="X113" i="2" s="1"/>
  <c r="AB113" i="2" a="1"/>
  <c r="AB113" i="2" s="1"/>
  <c r="AE113" i="2" a="1"/>
  <c r="AE113" i="2" s="1"/>
  <c r="M113" i="2" a="1"/>
  <c r="M113" i="2" s="1"/>
  <c r="AC113" i="2" a="1"/>
  <c r="AC113" i="2" s="1"/>
  <c r="Q113" i="2" a="1"/>
  <c r="Q113" i="2" s="1"/>
  <c r="AF113" i="2" a="1"/>
  <c r="AF113" i="2" s="1"/>
  <c r="H113" i="2" a="1"/>
  <c r="H113" i="2" s="1"/>
  <c r="Y113" i="2" a="1"/>
  <c r="Y113" i="2" s="1"/>
  <c r="I111" i="2" a="1"/>
  <c r="I111" i="2" s="1"/>
  <c r="L111" i="2" a="1"/>
  <c r="L111" i="2" s="1"/>
  <c r="O111" i="2" a="1"/>
  <c r="O111" i="2" s="1"/>
  <c r="R111" i="2" a="1"/>
  <c r="R111" i="2" s="1"/>
  <c r="Y111" i="2" a="1"/>
  <c r="Y111" i="2" s="1"/>
  <c r="AB111" i="2" a="1"/>
  <c r="AB111" i="2" s="1"/>
  <c r="AG111" i="2" a="1"/>
  <c r="AG111" i="2" s="1"/>
  <c r="J111" i="2" a="1"/>
  <c r="J111" i="2" s="1"/>
  <c r="N111" i="2" a="1"/>
  <c r="N111" i="2" s="1"/>
  <c r="S111" i="2" a="1"/>
  <c r="S111" i="2" s="1"/>
  <c r="W111" i="2" a="1"/>
  <c r="W111" i="2" s="1"/>
  <c r="AA111" i="2" a="1"/>
  <c r="AA111" i="2" s="1"/>
  <c r="AE111" i="2" a="1"/>
  <c r="AE111" i="2" s="1"/>
  <c r="G111" i="2" a="1"/>
  <c r="G111" i="2" s="1"/>
  <c r="K111" i="2" a="1"/>
  <c r="K111" i="2" s="1"/>
  <c r="P111" i="2" a="1"/>
  <c r="P111" i="2" s="1"/>
  <c r="T111" i="2" a="1"/>
  <c r="T111" i="2" s="1"/>
  <c r="X111" i="2" a="1"/>
  <c r="X111" i="2" s="1"/>
  <c r="AC111" i="2" a="1"/>
  <c r="AC111" i="2" s="1"/>
  <c r="AF111" i="2" a="1"/>
  <c r="AF111" i="2" s="1"/>
  <c r="H111" i="2" a="1"/>
  <c r="H111" i="2" s="1"/>
  <c r="M111" i="2" a="1"/>
  <c r="M111" i="2" s="1"/>
  <c r="Q111" i="2" a="1"/>
  <c r="Q111" i="2" s="1"/>
  <c r="U111" i="2" a="1"/>
  <c r="U111" i="2" s="1"/>
  <c r="AD111" i="2" a="1"/>
  <c r="AD111" i="2" s="1"/>
  <c r="V111" i="2" a="1"/>
  <c r="V111" i="2" s="1"/>
  <c r="Z111" i="2" a="1"/>
  <c r="Z111" i="2" s="1"/>
  <c r="G109" i="2" a="1"/>
  <c r="G109" i="2" s="1"/>
  <c r="J109" i="2" a="1"/>
  <c r="J109" i="2" s="1"/>
  <c r="K109" i="2" a="1"/>
  <c r="K109" i="2" s="1"/>
  <c r="O109" i="2" a="1"/>
  <c r="O109" i="2" s="1"/>
  <c r="R109" i="2" a="1"/>
  <c r="R109" i="2" s="1"/>
  <c r="V109" i="2" a="1"/>
  <c r="V109" i="2" s="1"/>
  <c r="Y109" i="2" a="1"/>
  <c r="Y109" i="2" s="1"/>
  <c r="AC109" i="2" a="1"/>
  <c r="AC109" i="2" s="1"/>
  <c r="AF109" i="2" a="1"/>
  <c r="AF109" i="2" s="1"/>
  <c r="H109" i="2" a="1"/>
  <c r="H109" i="2" s="1"/>
  <c r="N109" i="2" a="1"/>
  <c r="N109" i="2" s="1"/>
  <c r="S109" i="2" a="1"/>
  <c r="S109" i="2" s="1"/>
  <c r="AB109" i="2" a="1"/>
  <c r="AB109" i="2" s="1"/>
  <c r="AG109" i="2" a="1"/>
  <c r="AG109" i="2" s="1"/>
  <c r="I109" i="2" a="1"/>
  <c r="I109" i="2" s="1"/>
  <c r="T109" i="2" a="1"/>
  <c r="T109" i="2" s="1"/>
  <c r="X109" i="2" a="1"/>
  <c r="X109" i="2" s="1"/>
  <c r="AD109" i="2" a="1"/>
  <c r="AD109" i="2" s="1"/>
  <c r="L109" i="2" a="1"/>
  <c r="L109" i="2" s="1"/>
  <c r="P109" i="2" a="1"/>
  <c r="P109" i="2" s="1"/>
  <c r="U109" i="2" a="1"/>
  <c r="U109" i="2" s="1"/>
  <c r="Z109" i="2" a="1"/>
  <c r="Z109" i="2" s="1"/>
  <c r="AE109" i="2" a="1"/>
  <c r="AE109" i="2" s="1"/>
  <c r="M109" i="2" a="1"/>
  <c r="M109" i="2" s="1"/>
  <c r="Q109" i="2" a="1"/>
  <c r="Q109" i="2" s="1"/>
  <c r="W109" i="2" a="1"/>
  <c r="W109" i="2" s="1"/>
  <c r="AA109" i="2" a="1"/>
  <c r="AA109" i="2" s="1"/>
  <c r="G107" i="2" a="1"/>
  <c r="G107" i="2" s="1"/>
  <c r="K107" i="2" a="1"/>
  <c r="K107" i="2" s="1"/>
  <c r="N107" i="2" a="1"/>
  <c r="N107" i="2" s="1"/>
  <c r="R107" i="2" a="1"/>
  <c r="R107" i="2" s="1"/>
  <c r="Y107" i="2" a="1"/>
  <c r="Y107" i="2" s="1"/>
  <c r="AC107" i="2" a="1"/>
  <c r="AC107" i="2" s="1"/>
  <c r="AF107" i="2" a="1"/>
  <c r="AF107" i="2" s="1"/>
  <c r="H107" i="2" a="1"/>
  <c r="H107" i="2" s="1"/>
  <c r="L107" i="2" a="1"/>
  <c r="L107" i="2" s="1"/>
  <c r="O107" i="2" a="1"/>
  <c r="O107" i="2" s="1"/>
  <c r="S107" i="2" a="1"/>
  <c r="S107" i="2" s="1"/>
  <c r="V107" i="2" a="1"/>
  <c r="V107" i="2" s="1"/>
  <c r="Z107" i="2" a="1"/>
  <c r="Z107" i="2" s="1"/>
  <c r="AG107" i="2" a="1"/>
  <c r="AG107" i="2" s="1"/>
  <c r="U107" i="2" a="1"/>
  <c r="U107" i="2" s="1"/>
  <c r="AB107" i="2" a="1"/>
  <c r="AB107" i="2" s="1"/>
  <c r="I107" i="2" a="1"/>
  <c r="I107" i="2" s="1"/>
  <c r="P107" i="2" a="1"/>
  <c r="P107" i="2" s="1"/>
  <c r="W107" i="2" a="1"/>
  <c r="W107" i="2" s="1"/>
  <c r="J107" i="2" a="1"/>
  <c r="J107" i="2" s="1"/>
  <c r="Q107" i="2" a="1"/>
  <c r="Q107" i="2" s="1"/>
  <c r="X107" i="2" a="1"/>
  <c r="X107" i="2" s="1"/>
  <c r="AE107" i="2" a="1"/>
  <c r="AE107" i="2" s="1"/>
  <c r="T107" i="2" a="1"/>
  <c r="T107" i="2" s="1"/>
  <c r="AA107" i="2" a="1"/>
  <c r="AA107" i="2" s="1"/>
  <c r="AD107" i="2" a="1"/>
  <c r="AD107" i="2" s="1"/>
  <c r="M107" i="2" a="1"/>
  <c r="M107" i="2" s="1"/>
  <c r="H105" i="2" a="1"/>
  <c r="H105" i="2" s="1"/>
  <c r="O105" i="2" a="1"/>
  <c r="O105" i="2" s="1"/>
  <c r="S105" i="2" a="1"/>
  <c r="S105" i="2" s="1"/>
  <c r="V105" i="2" a="1"/>
  <c r="V105" i="2" s="1"/>
  <c r="Z105" i="2" a="1"/>
  <c r="Z105" i="2" s="1"/>
  <c r="AC105" i="2" a="1"/>
  <c r="AC105" i="2" s="1"/>
  <c r="AG105" i="2" a="1"/>
  <c r="AG105" i="2" s="1"/>
  <c r="I105" i="2" a="1"/>
  <c r="I105" i="2" s="1"/>
  <c r="L105" i="2" a="1"/>
  <c r="L105" i="2" s="1"/>
  <c r="P105" i="2" a="1"/>
  <c r="P105" i="2" s="1"/>
  <c r="W105" i="2" a="1"/>
  <c r="W105" i="2" s="1"/>
  <c r="AA105" i="2" a="1"/>
  <c r="AA105" i="2" s="1"/>
  <c r="AD105" i="2" a="1"/>
  <c r="AD105" i="2" s="1"/>
  <c r="K105" i="2" a="1"/>
  <c r="K105" i="2" s="1"/>
  <c r="R105" i="2" a="1"/>
  <c r="R105" i="2" s="1"/>
  <c r="Y105" i="2" a="1"/>
  <c r="Y105" i="2" s="1"/>
  <c r="AF105" i="2" a="1"/>
  <c r="AF105" i="2" s="1"/>
  <c r="M105" i="2" a="1"/>
  <c r="M105" i="2" s="1"/>
  <c r="T105" i="2" a="1"/>
  <c r="T105" i="2" s="1"/>
  <c r="G105" i="2" a="1"/>
  <c r="G105" i="2" s="1"/>
  <c r="N105" i="2" a="1"/>
  <c r="N105" i="2" s="1"/>
  <c r="U105" i="2" a="1"/>
  <c r="U105" i="2" s="1"/>
  <c r="AB105" i="2" a="1"/>
  <c r="AB105" i="2" s="1"/>
  <c r="Q105" i="2" a="1"/>
  <c r="Q105" i="2" s="1"/>
  <c r="X105" i="2" a="1"/>
  <c r="X105" i="2" s="1"/>
  <c r="AE105" i="2" a="1"/>
  <c r="AE105" i="2" s="1"/>
  <c r="J105" i="2" a="1"/>
  <c r="J105" i="2" s="1"/>
  <c r="I103" i="2" a="1"/>
  <c r="I103" i="2" s="1"/>
  <c r="L103" i="2" a="1"/>
  <c r="L103" i="2" s="1"/>
  <c r="P103" i="2" a="1"/>
  <c r="P103" i="2" s="1"/>
  <c r="S103" i="2" a="1"/>
  <c r="S103" i="2" s="1"/>
  <c r="W103" i="2" a="1"/>
  <c r="W103" i="2" s="1"/>
  <c r="Z103" i="2" a="1"/>
  <c r="Z103" i="2" s="1"/>
  <c r="AD103" i="2" a="1"/>
  <c r="AD103" i="2" s="1"/>
  <c r="M103" i="2" a="1"/>
  <c r="M103" i="2" s="1"/>
  <c r="Q103" i="2" a="1"/>
  <c r="Q103" i="2" s="1"/>
  <c r="T103" i="2" a="1"/>
  <c r="T103" i="2" s="1"/>
  <c r="X103" i="2" a="1"/>
  <c r="X103" i="2" s="1"/>
  <c r="AA103" i="2" a="1"/>
  <c r="AA103" i="2" s="1"/>
  <c r="AE103" i="2" a="1"/>
  <c r="AE103" i="2" s="1"/>
  <c r="H103" i="2" a="1"/>
  <c r="H103" i="2" s="1"/>
  <c r="O103" i="2" a="1"/>
  <c r="O103" i="2" s="1"/>
  <c r="V103" i="2" a="1"/>
  <c r="V103" i="2" s="1"/>
  <c r="AC103" i="2" a="1"/>
  <c r="AC103" i="2" s="1"/>
  <c r="J103" i="2" a="1"/>
  <c r="J103" i="2" s="1"/>
  <c r="Y103" i="2" a="1"/>
  <c r="Y103" i="2" s="1"/>
  <c r="AF103" i="2" a="1"/>
  <c r="AF103" i="2" s="1"/>
  <c r="K103" i="2" a="1"/>
  <c r="K103" i="2" s="1"/>
  <c r="R103" i="2" a="1"/>
  <c r="R103" i="2" s="1"/>
  <c r="AG103" i="2" a="1"/>
  <c r="AG103" i="2" s="1"/>
  <c r="N103" i="2" a="1"/>
  <c r="N103" i="2" s="1"/>
  <c r="U103" i="2" a="1"/>
  <c r="U103" i="2" s="1"/>
  <c r="AB103" i="2" a="1"/>
  <c r="AB103" i="2" s="1"/>
  <c r="G103" i="2" a="1"/>
  <c r="G103" i="2" s="1"/>
  <c r="I101" i="2" a="1"/>
  <c r="I101" i="2" s="1"/>
  <c r="M101" i="2" a="1"/>
  <c r="M101" i="2" s="1"/>
  <c r="P101" i="2" a="1"/>
  <c r="P101" i="2" s="1"/>
  <c r="T101" i="2" a="1"/>
  <c r="T101" i="2" s="1"/>
  <c r="AA101" i="2" a="1"/>
  <c r="AA101" i="2" s="1"/>
  <c r="AE101" i="2" a="1"/>
  <c r="AE101" i="2" s="1"/>
  <c r="G101" i="2" a="1"/>
  <c r="G101" i="2" s="1"/>
  <c r="J101" i="2" a="1"/>
  <c r="J101" i="2" s="1"/>
  <c r="N101" i="2" a="1"/>
  <c r="N101" i="2" s="1"/>
  <c r="Q101" i="2" a="1"/>
  <c r="Q101" i="2" s="1"/>
  <c r="U101" i="2" a="1"/>
  <c r="U101" i="2" s="1"/>
  <c r="X101" i="2" a="1"/>
  <c r="X101" i="2" s="1"/>
  <c r="AB101" i="2" a="1"/>
  <c r="AB101" i="2" s="1"/>
  <c r="L101" i="2" a="1"/>
  <c r="L101" i="2" s="1"/>
  <c r="S101" i="2" a="1"/>
  <c r="S101" i="2" s="1"/>
  <c r="Z101" i="2" a="1"/>
  <c r="Z101" i="2" s="1"/>
  <c r="AG101" i="2" a="1"/>
  <c r="AG101" i="2" s="1"/>
  <c r="O101" i="2" a="1"/>
  <c r="O101" i="2" s="1"/>
  <c r="V101" i="2" a="1"/>
  <c r="V101" i="2" s="1"/>
  <c r="AC101" i="2" a="1"/>
  <c r="AC101" i="2" s="1"/>
  <c r="H101" i="2" a="1"/>
  <c r="H101" i="2" s="1"/>
  <c r="W101" i="2" a="1"/>
  <c r="W101" i="2" s="1"/>
  <c r="AD101" i="2" a="1"/>
  <c r="AD101" i="2" s="1"/>
  <c r="K101" i="2" a="1"/>
  <c r="K101" i="2" s="1"/>
  <c r="R101" i="2" a="1"/>
  <c r="R101" i="2" s="1"/>
  <c r="Y101" i="2" a="1"/>
  <c r="Y101" i="2" s="1"/>
  <c r="AF101" i="2" a="1"/>
  <c r="AF101" i="2" s="1"/>
  <c r="I99" i="2" a="1"/>
  <c r="I99" i="2" s="1"/>
  <c r="M99" i="2" a="1"/>
  <c r="M99" i="2" s="1"/>
  <c r="P99" i="2" a="1"/>
  <c r="P99" i="2" s="1"/>
  <c r="S99" i="2" a="1"/>
  <c r="S99" i="2" s="1"/>
  <c r="Y99" i="2" a="1"/>
  <c r="Y99" i="2" s="1"/>
  <c r="AB99" i="2" a="1"/>
  <c r="AB99" i="2" s="1"/>
  <c r="AE99" i="2" a="1"/>
  <c r="AE99" i="2" s="1"/>
  <c r="G99" i="2" a="1"/>
  <c r="G99" i="2" s="1"/>
  <c r="J99" i="2" a="1"/>
  <c r="J99" i="2" s="1"/>
  <c r="N99" i="2" a="1"/>
  <c r="N99" i="2" s="1"/>
  <c r="T99" i="2" a="1"/>
  <c r="T99" i="2" s="1"/>
  <c r="W99" i="2" a="1"/>
  <c r="W99" i="2" s="1"/>
  <c r="Z99" i="2" a="1"/>
  <c r="Z99" i="2" s="1"/>
  <c r="AC99" i="2" a="1"/>
  <c r="AC99" i="2" s="1"/>
  <c r="AF99" i="2" a="1"/>
  <c r="AF99" i="2" s="1"/>
  <c r="L99" i="2" a="1"/>
  <c r="L99" i="2" s="1"/>
  <c r="R99" i="2" a="1"/>
  <c r="R99" i="2" s="1"/>
  <c r="AD99" i="2" a="1"/>
  <c r="AD99" i="2" s="1"/>
  <c r="H99" i="2" a="1"/>
  <c r="H99" i="2" s="1"/>
  <c r="U99" i="2" a="1"/>
  <c r="U99" i="2" s="1"/>
  <c r="AG99" i="2" a="1"/>
  <c r="AG99" i="2" s="1"/>
  <c r="O99" i="2" a="1"/>
  <c r="O99" i="2" s="1"/>
  <c r="V99" i="2" a="1"/>
  <c r="V99" i="2" s="1"/>
  <c r="AA99" i="2" a="1"/>
  <c r="AA99" i="2" s="1"/>
  <c r="K99" i="2" a="1"/>
  <c r="K99" i="2" s="1"/>
  <c r="Q99" i="2" a="1"/>
  <c r="Q99" i="2" s="1"/>
  <c r="X99" i="2" a="1"/>
  <c r="X99" i="2" s="1"/>
  <c r="I97" i="2" a="1"/>
  <c r="I97" i="2" s="1"/>
  <c r="O97" i="2" a="1"/>
  <c r="O97" i="2" s="1"/>
  <c r="S97" i="2" a="1"/>
  <c r="S97" i="2" s="1"/>
  <c r="V97" i="2" a="1"/>
  <c r="V97" i="2" s="1"/>
  <c r="Y97" i="2" a="1"/>
  <c r="Y97" i="2" s="1"/>
  <c r="AE97" i="2" a="1"/>
  <c r="AE97" i="2" s="1"/>
  <c r="J97" i="2" a="1"/>
  <c r="J97" i="2" s="1"/>
  <c r="M97" i="2" a="1"/>
  <c r="M97" i="2" s="1"/>
  <c r="P97" i="2" a="1"/>
  <c r="P97" i="2" s="1"/>
  <c r="T97" i="2" a="1"/>
  <c r="T97" i="2" s="1"/>
  <c r="Z97" i="2" a="1"/>
  <c r="Z97" i="2" s="1"/>
  <c r="AC97" i="2" a="1"/>
  <c r="AC97" i="2" s="1"/>
  <c r="AF97" i="2" a="1"/>
  <c r="AF97" i="2" s="1"/>
  <c r="H97" i="2" a="1"/>
  <c r="H97" i="2" s="1"/>
  <c r="U97" i="2" a="1"/>
  <c r="U97" i="2" s="1"/>
  <c r="AB97" i="2" a="1"/>
  <c r="AB97" i="2" s="1"/>
  <c r="K97" i="2" a="1"/>
  <c r="K97" i="2" s="1"/>
  <c r="Q97" i="2" a="1"/>
  <c r="Q97" i="2" s="1"/>
  <c r="W97" i="2" a="1"/>
  <c r="W97" i="2" s="1"/>
  <c r="AD97" i="2" a="1"/>
  <c r="AD97" i="2" s="1"/>
  <c r="L97" i="2" a="1"/>
  <c r="L97" i="2" s="1"/>
  <c r="R97" i="2" a="1"/>
  <c r="R97" i="2" s="1"/>
  <c r="X97" i="2" a="1"/>
  <c r="X97" i="2" s="1"/>
  <c r="N97" i="2" a="1"/>
  <c r="N97" i="2" s="1"/>
  <c r="AA97" i="2" a="1"/>
  <c r="AA97" i="2" s="1"/>
  <c r="G97" i="2" a="1"/>
  <c r="G97" i="2" s="1"/>
  <c r="AG97" i="2" a="1"/>
  <c r="AG97" i="2" s="1"/>
  <c r="I95" i="2" a="1"/>
  <c r="I95" i="2" s="1"/>
  <c r="L95" i="2" a="1"/>
  <c r="L95" i="2" s="1"/>
  <c r="O95" i="2" a="1"/>
  <c r="O95" i="2" s="1"/>
  <c r="U95" i="2" a="1"/>
  <c r="U95" i="2" s="1"/>
  <c r="Y95" i="2" a="1"/>
  <c r="Y95" i="2" s="1"/>
  <c r="AB95" i="2" a="1"/>
  <c r="AB95" i="2" s="1"/>
  <c r="AE95" i="2" a="1"/>
  <c r="AE95" i="2" s="1"/>
  <c r="J95" i="2" a="1"/>
  <c r="J95" i="2" s="1"/>
  <c r="P95" i="2" a="1"/>
  <c r="P95" i="2" s="1"/>
  <c r="S95" i="2" a="1"/>
  <c r="S95" i="2" s="1"/>
  <c r="V95" i="2" a="1"/>
  <c r="V95" i="2" s="1"/>
  <c r="Z95" i="2" a="1"/>
  <c r="Z95" i="2" s="1"/>
  <c r="AF95" i="2" a="1"/>
  <c r="AF95" i="2" s="1"/>
  <c r="K95" i="2" a="1"/>
  <c r="K95" i="2" s="1"/>
  <c r="R95" i="2" a="1"/>
  <c r="R95" i="2" s="1"/>
  <c r="X95" i="2" a="1"/>
  <c r="X95" i="2" s="1"/>
  <c r="AD95" i="2" a="1"/>
  <c r="AD95" i="2" s="1"/>
  <c r="G95" i="2" a="1"/>
  <c r="G95" i="2" s="1"/>
  <c r="M95" i="2" a="1"/>
  <c r="M95" i="2" s="1"/>
  <c r="T95" i="2" a="1"/>
  <c r="T95" i="2" s="1"/>
  <c r="AG95" i="2" a="1"/>
  <c r="AG95" i="2" s="1"/>
  <c r="H95" i="2" a="1"/>
  <c r="H95" i="2" s="1"/>
  <c r="N95" i="2" a="1"/>
  <c r="N95" i="2" s="1"/>
  <c r="AA95" i="2" a="1"/>
  <c r="AA95" i="2" s="1"/>
  <c r="Q95" i="2" a="1"/>
  <c r="Q95" i="2" s="1"/>
  <c r="W95" i="2" a="1"/>
  <c r="W95" i="2" s="1"/>
  <c r="AC95" i="2" a="1"/>
  <c r="AC95" i="2" s="1"/>
  <c r="K93" i="2" a="1"/>
  <c r="K93" i="2" s="1"/>
  <c r="O93" i="2" a="1"/>
  <c r="O93" i="2" s="1"/>
  <c r="R93" i="2" a="1"/>
  <c r="R93" i="2" s="1"/>
  <c r="U93" i="2" a="1"/>
  <c r="U93" i="2" s="1"/>
  <c r="AA93" i="2" a="1"/>
  <c r="AA93" i="2" s="1"/>
  <c r="AE93" i="2" a="1"/>
  <c r="AE93" i="2" s="1"/>
  <c r="I93" i="2" a="1"/>
  <c r="I93" i="2" s="1"/>
  <c r="L93" i="2" a="1"/>
  <c r="L93" i="2" s="1"/>
  <c r="P93" i="2" a="1"/>
  <c r="P93" i="2" s="1"/>
  <c r="V93" i="2" a="1"/>
  <c r="V93" i="2" s="1"/>
  <c r="Y93" i="2" a="1"/>
  <c r="Y93" i="2" s="1"/>
  <c r="AB93" i="2" a="1"/>
  <c r="AB93" i="2" s="1"/>
  <c r="AF93" i="2" a="1"/>
  <c r="AF93" i="2" s="1"/>
  <c r="H93" i="2" a="1"/>
  <c r="H93" i="2" s="1"/>
  <c r="N93" i="2" a="1"/>
  <c r="N93" i="2" s="1"/>
  <c r="T93" i="2" a="1"/>
  <c r="T93" i="2" s="1"/>
  <c r="AG93" i="2" a="1"/>
  <c r="AG93" i="2" s="1"/>
  <c r="J93" i="2" a="1"/>
  <c r="J93" i="2" s="1"/>
  <c r="W93" i="2" a="1"/>
  <c r="W93" i="2" s="1"/>
  <c r="AC93" i="2" a="1"/>
  <c r="AC93" i="2" s="1"/>
  <c r="Q93" i="2" a="1"/>
  <c r="Q93" i="2" s="1"/>
  <c r="X93" i="2" a="1"/>
  <c r="X93" i="2" s="1"/>
  <c r="AD93" i="2" a="1"/>
  <c r="AD93" i="2" s="1"/>
  <c r="S93" i="2" a="1"/>
  <c r="S93" i="2" s="1"/>
  <c r="Z93" i="2" a="1"/>
  <c r="Z93" i="2" s="1"/>
  <c r="G93" i="2" a="1"/>
  <c r="G93" i="2" s="1"/>
  <c r="M93" i="2" a="1"/>
  <c r="M93" i="2" s="1"/>
  <c r="H91" i="2" a="1"/>
  <c r="H91" i="2" s="1"/>
  <c r="K91" i="2" a="1"/>
  <c r="K91" i="2" s="1"/>
  <c r="Q91" i="2" a="1"/>
  <c r="Q91" i="2" s="1"/>
  <c r="U91" i="2" a="1"/>
  <c r="U91" i="2" s="1"/>
  <c r="X91" i="2" a="1"/>
  <c r="X91" i="2" s="1"/>
  <c r="AA91" i="2" a="1"/>
  <c r="AA91" i="2" s="1"/>
  <c r="AG91" i="2" a="1"/>
  <c r="AG91" i="2" s="1"/>
  <c r="L91" i="2" a="1"/>
  <c r="L91" i="2" s="1"/>
  <c r="O91" i="2" a="1"/>
  <c r="O91" i="2" s="1"/>
  <c r="R91" i="2" a="1"/>
  <c r="R91" i="2" s="1"/>
  <c r="V91" i="2" a="1"/>
  <c r="V91" i="2" s="1"/>
  <c r="AB91" i="2" a="1"/>
  <c r="AB91" i="2" s="1"/>
  <c r="AE91" i="2" a="1"/>
  <c r="AE91" i="2" s="1"/>
  <c r="J91" i="2" a="1"/>
  <c r="J91" i="2" s="1"/>
  <c r="W91" i="2" a="1"/>
  <c r="W91" i="2" s="1"/>
  <c r="AD91" i="2" a="1"/>
  <c r="AD91" i="2" s="1"/>
  <c r="M91" i="2" a="1"/>
  <c r="M91" i="2" s="1"/>
  <c r="S91" i="2" a="1"/>
  <c r="S91" i="2" s="1"/>
  <c r="Y91" i="2" a="1"/>
  <c r="Y91" i="2" s="1"/>
  <c r="AF91" i="2" a="1"/>
  <c r="AF91" i="2" s="1"/>
  <c r="G91" i="2" a="1"/>
  <c r="G91" i="2" s="1"/>
  <c r="N91" i="2" a="1"/>
  <c r="N91" i="2" s="1"/>
  <c r="T91" i="2" a="1"/>
  <c r="T91" i="2" s="1"/>
  <c r="Z91" i="2" a="1"/>
  <c r="Z91" i="2" s="1"/>
  <c r="AC91" i="2" a="1"/>
  <c r="AC91" i="2" s="1"/>
  <c r="I91" i="2" a="1"/>
  <c r="I91" i="2" s="1"/>
  <c r="P91" i="2" a="1"/>
  <c r="P91" i="2" s="1"/>
  <c r="H89" i="2" a="1"/>
  <c r="H89" i="2" s="1"/>
  <c r="K89" i="2" a="1"/>
  <c r="K89" i="2" s="1"/>
  <c r="R89" i="2" a="1"/>
  <c r="R89" i="2" s="1"/>
  <c r="U89" i="2" a="1"/>
  <c r="U89" i="2" s="1"/>
  <c r="X89" i="2" a="1"/>
  <c r="X89" i="2" s="1"/>
  <c r="AB89" i="2" a="1"/>
  <c r="AB89" i="2" s="1"/>
  <c r="AE89" i="2" a="1"/>
  <c r="AE89" i="2" s="1"/>
  <c r="I89" i="2" a="1"/>
  <c r="I89" i="2" s="1"/>
  <c r="L89" i="2" a="1"/>
  <c r="L89" i="2" s="1"/>
  <c r="O89" i="2" a="1"/>
  <c r="O89" i="2" s="1"/>
  <c r="V89" i="2" a="1"/>
  <c r="V89" i="2" s="1"/>
  <c r="Y89" i="2" a="1"/>
  <c r="Y89" i="2" s="1"/>
  <c r="AC89" i="2" a="1"/>
  <c r="AC89" i="2" s="1"/>
  <c r="AF89" i="2" a="1"/>
  <c r="AF89" i="2" s="1"/>
  <c r="Q89" i="2" a="1"/>
  <c r="Q89" i="2" s="1"/>
  <c r="W89" i="2" a="1"/>
  <c r="W89" i="2" s="1"/>
  <c r="M89" i="2" a="1"/>
  <c r="M89" i="2" s="1"/>
  <c r="S89" i="2" a="1"/>
  <c r="S89" i="2" s="1"/>
  <c r="Z89" i="2" a="1"/>
  <c r="Z89" i="2" s="1"/>
  <c r="AG89" i="2" a="1"/>
  <c r="AG89" i="2" s="1"/>
  <c r="G89" i="2" a="1"/>
  <c r="G89" i="2" s="1"/>
  <c r="N89" i="2" a="1"/>
  <c r="N89" i="2" s="1"/>
  <c r="T89" i="2" a="1"/>
  <c r="T89" i="2" s="1"/>
  <c r="AA89" i="2" a="1"/>
  <c r="AA89" i="2" s="1"/>
  <c r="AD89" i="2" a="1"/>
  <c r="AD89" i="2" s="1"/>
  <c r="J89" i="2" a="1"/>
  <c r="J89" i="2" s="1"/>
  <c r="P89" i="2" a="1"/>
  <c r="P89" i="2" s="1"/>
  <c r="H87" i="2" a="1"/>
  <c r="H87" i="2" s="1"/>
  <c r="K87" i="2" a="1"/>
  <c r="K87" i="2" s="1"/>
  <c r="N87" i="2" a="1"/>
  <c r="N87" i="2" s="1"/>
  <c r="Q87" i="2" a="1"/>
  <c r="Q87" i="2" s="1"/>
  <c r="X87" i="2" a="1"/>
  <c r="X87" i="2" s="1"/>
  <c r="AA87" i="2" a="1"/>
  <c r="AA87" i="2" s="1"/>
  <c r="AD87" i="2" a="1"/>
  <c r="AD87" i="2" s="1"/>
  <c r="AG87" i="2" a="1"/>
  <c r="AG87" i="2" s="1"/>
  <c r="L87" i="2" a="1"/>
  <c r="L87" i="2" s="1"/>
  <c r="O87" i="2" a="1"/>
  <c r="O87" i="2" s="1"/>
  <c r="R87" i="2" a="1"/>
  <c r="R87" i="2" s="1"/>
  <c r="U87" i="2" a="1"/>
  <c r="U87" i="2" s="1"/>
  <c r="AB87" i="2" a="1"/>
  <c r="AB87" i="2" s="1"/>
  <c r="AE87" i="2" a="1"/>
  <c r="AE87" i="2" s="1"/>
  <c r="G87" i="2" a="1"/>
  <c r="G87" i="2" s="1"/>
  <c r="M87" i="2" a="1"/>
  <c r="M87" i="2" s="1"/>
  <c r="T87" i="2" a="1"/>
  <c r="T87" i="2" s="1"/>
  <c r="Z87" i="2" a="1"/>
  <c r="Z87" i="2" s="1"/>
  <c r="I87" i="2" a="1"/>
  <c r="I87" i="2" s="1"/>
  <c r="P87" i="2" a="1"/>
  <c r="P87" i="2" s="1"/>
  <c r="V87" i="2" a="1"/>
  <c r="V87" i="2" s="1"/>
  <c r="J87" i="2" a="1"/>
  <c r="J87" i="2" s="1"/>
  <c r="W87" i="2" a="1"/>
  <c r="W87" i="2" s="1"/>
  <c r="AC87" i="2" a="1"/>
  <c r="AC87" i="2" s="1"/>
  <c r="Y87" i="2" a="1"/>
  <c r="Y87" i="2" s="1"/>
  <c r="AF87" i="2" a="1"/>
  <c r="AF87" i="2" s="1"/>
  <c r="S87" i="2" a="1"/>
  <c r="S87" i="2" s="1"/>
  <c r="G85" i="2" a="1"/>
  <c r="G85" i="2" s="1"/>
  <c r="N85" i="2" a="1"/>
  <c r="N85" i="2" s="1"/>
  <c r="Q85" i="2" a="1"/>
  <c r="Q85" i="2" s="1"/>
  <c r="T85" i="2" a="1"/>
  <c r="T85" i="2" s="1"/>
  <c r="W85" i="2" a="1"/>
  <c r="W85" i="2" s="1"/>
  <c r="AD85" i="2" a="1"/>
  <c r="AD85" i="2" s="1"/>
  <c r="AG85" i="2" a="1"/>
  <c r="AG85" i="2" s="1"/>
  <c r="H85" i="2" a="1"/>
  <c r="H85" i="2" s="1"/>
  <c r="K85" i="2" a="1"/>
  <c r="K85" i="2" s="1"/>
  <c r="R85" i="2" a="1"/>
  <c r="R85" i="2" s="1"/>
  <c r="U85" i="2" a="1"/>
  <c r="U85" i="2" s="1"/>
  <c r="X85" i="2" a="1"/>
  <c r="X85" i="2" s="1"/>
  <c r="AA85" i="2" a="1"/>
  <c r="AA85" i="2" s="1"/>
  <c r="J85" i="2" a="1"/>
  <c r="J85" i="2" s="1"/>
  <c r="P85" i="2" a="1"/>
  <c r="P85" i="2" s="1"/>
  <c r="AC85" i="2" a="1"/>
  <c r="AC85" i="2" s="1"/>
  <c r="L85" i="2" a="1"/>
  <c r="L85" i="2" s="1"/>
  <c r="Y85" i="2" a="1"/>
  <c r="Y85" i="2" s="1"/>
  <c r="AE85" i="2" a="1"/>
  <c r="AE85" i="2" s="1"/>
  <c r="M85" i="2" a="1"/>
  <c r="M85" i="2" s="1"/>
  <c r="S85" i="2" a="1"/>
  <c r="S85" i="2" s="1"/>
  <c r="Z85" i="2" a="1"/>
  <c r="Z85" i="2" s="1"/>
  <c r="AF85" i="2" a="1"/>
  <c r="AF85" i="2" s="1"/>
  <c r="AB85" i="2" a="1"/>
  <c r="AB85" i="2" s="1"/>
  <c r="I85" i="2" a="1"/>
  <c r="I85" i="2" s="1"/>
  <c r="O85" i="2" a="1"/>
  <c r="O85" i="2" s="1"/>
  <c r="V85" i="2" a="1"/>
  <c r="V85" i="2" s="1"/>
  <c r="G83" i="2" a="1"/>
  <c r="G83" i="2" s="1"/>
  <c r="J83" i="2" a="1"/>
  <c r="J83" i="2" s="1"/>
  <c r="M83" i="2" a="1"/>
  <c r="M83" i="2" s="1"/>
  <c r="T83" i="2" a="1"/>
  <c r="T83" i="2" s="1"/>
  <c r="W83" i="2" a="1"/>
  <c r="W83" i="2" s="1"/>
  <c r="Z83" i="2" a="1"/>
  <c r="Z83" i="2" s="1"/>
  <c r="AC83" i="2" a="1"/>
  <c r="AC83" i="2" s="1"/>
  <c r="H83" i="2" a="1"/>
  <c r="H83" i="2" s="1"/>
  <c r="K83" i="2" a="1"/>
  <c r="K83" i="2" s="1"/>
  <c r="N83" i="2" a="1"/>
  <c r="N83" i="2" s="1"/>
  <c r="Q83" i="2" a="1"/>
  <c r="Q83" i="2" s="1"/>
  <c r="X83" i="2" a="1"/>
  <c r="X83" i="2" s="1"/>
  <c r="AA83" i="2" a="1"/>
  <c r="AA83" i="2" s="1"/>
  <c r="AD83" i="2" a="1"/>
  <c r="AD83" i="2" s="1"/>
  <c r="AG83" i="2" a="1"/>
  <c r="AG83" i="2" s="1"/>
  <c r="L83" i="2" a="1"/>
  <c r="L83" i="2" s="1"/>
  <c r="O83" i="2" a="1"/>
  <c r="O83" i="2" s="1"/>
  <c r="R83" i="2" a="1"/>
  <c r="R83" i="2" s="1"/>
  <c r="U83" i="2" a="1"/>
  <c r="U83" i="2" s="1"/>
  <c r="AB83" i="2" a="1"/>
  <c r="AB83" i="2" s="1"/>
  <c r="AE83" i="2" a="1"/>
  <c r="AE83" i="2" s="1"/>
  <c r="P83" i="2" a="1"/>
  <c r="P83" i="2" s="1"/>
  <c r="S83" i="2" a="1"/>
  <c r="S83" i="2" s="1"/>
  <c r="AF83" i="2" a="1"/>
  <c r="AF83" i="2" s="1"/>
  <c r="I83" i="2" a="1"/>
  <c r="I83" i="2" s="1"/>
  <c r="V83" i="2" a="1"/>
  <c r="V83" i="2" s="1"/>
  <c r="Y83" i="2" a="1"/>
  <c r="Y83" i="2" s="1"/>
  <c r="J81" i="2" a="1"/>
  <c r="J81" i="2" s="1"/>
  <c r="P81" i="2" a="1"/>
  <c r="P81" i="2" s="1"/>
  <c r="S81" i="2" a="1"/>
  <c r="S81" i="2" s="1"/>
  <c r="V81" i="2" a="1"/>
  <c r="V81" i="2" s="1"/>
  <c r="Z81" i="2" a="1"/>
  <c r="Z81" i="2" s="1"/>
  <c r="AC81" i="2" a="1"/>
  <c r="AC81" i="2" s="1"/>
  <c r="AF81" i="2" a="1"/>
  <c r="AF81" i="2" s="1"/>
  <c r="G81" i="2" a="1"/>
  <c r="G81" i="2" s="1"/>
  <c r="M81" i="2" a="1"/>
  <c r="M81" i="2" s="1"/>
  <c r="Q81" i="2" a="1"/>
  <c r="Q81" i="2" s="1"/>
  <c r="T81" i="2" a="1"/>
  <c r="T81" i="2" s="1"/>
  <c r="W81" i="2" a="1"/>
  <c r="W81" i="2" s="1"/>
  <c r="AD81" i="2" a="1"/>
  <c r="AD81" i="2" s="1"/>
  <c r="AG81" i="2" a="1"/>
  <c r="AG81" i="2" s="1"/>
  <c r="H81" i="2" a="1"/>
  <c r="H81" i="2" s="1"/>
  <c r="K81" i="2" a="1"/>
  <c r="K81" i="2" s="1"/>
  <c r="N81" i="2" a="1"/>
  <c r="N81" i="2" s="1"/>
  <c r="R81" i="2" a="1"/>
  <c r="R81" i="2" s="1"/>
  <c r="X81" i="2" a="1"/>
  <c r="X81" i="2" s="1"/>
  <c r="AA81" i="2" a="1"/>
  <c r="AA81" i="2" s="1"/>
  <c r="AE81" i="2" a="1"/>
  <c r="AE81" i="2" s="1"/>
  <c r="I81" i="2" a="1"/>
  <c r="I81" i="2" s="1"/>
  <c r="U81" i="2" a="1"/>
  <c r="U81" i="2" s="1"/>
  <c r="L81" i="2" a="1"/>
  <c r="L81" i="2" s="1"/>
  <c r="Y81" i="2" a="1"/>
  <c r="Y81" i="2" s="1"/>
  <c r="O81" i="2" a="1"/>
  <c r="O81" i="2" s="1"/>
  <c r="AB81" i="2" a="1"/>
  <c r="AB81" i="2" s="1"/>
  <c r="H79" i="2" a="1"/>
  <c r="H79" i="2" s="1"/>
  <c r="K79" i="2" a="1"/>
  <c r="K79" i="2" s="1"/>
  <c r="I79" i="2" a="1"/>
  <c r="I79" i="2" s="1"/>
  <c r="L79" i="2" a="1"/>
  <c r="L79" i="2" s="1"/>
  <c r="O79" i="2" a="1"/>
  <c r="O79" i="2" s="1"/>
  <c r="J79" i="2" a="1"/>
  <c r="J79" i="2" s="1"/>
  <c r="P79" i="2" a="1"/>
  <c r="P79" i="2" s="1"/>
  <c r="T79" i="2" a="1"/>
  <c r="T79" i="2" s="1"/>
  <c r="Z79" i="2" a="1"/>
  <c r="Z79" i="2" s="1"/>
  <c r="AC79" i="2" a="1"/>
  <c r="AC79" i="2" s="1"/>
  <c r="AG79" i="2" a="1"/>
  <c r="AG79" i="2" s="1"/>
  <c r="Q79" i="2" a="1"/>
  <c r="Q79" i="2" s="1"/>
  <c r="W79" i="2" a="1"/>
  <c r="W79" i="2" s="1"/>
  <c r="AD79" i="2" a="1"/>
  <c r="AD79" i="2" s="1"/>
  <c r="M79" i="2" a="1"/>
  <c r="M79" i="2" s="1"/>
  <c r="R79" i="2" a="1"/>
  <c r="R79" i="2" s="1"/>
  <c r="U79" i="2" a="1"/>
  <c r="U79" i="2" s="1"/>
  <c r="X79" i="2" a="1"/>
  <c r="X79" i="2" s="1"/>
  <c r="AA79" i="2" a="1"/>
  <c r="AA79" i="2" s="1"/>
  <c r="AE79" i="2" a="1"/>
  <c r="AE79" i="2" s="1"/>
  <c r="S79" i="2" a="1"/>
  <c r="S79" i="2" s="1"/>
  <c r="AF79" i="2" a="1"/>
  <c r="AF79" i="2" s="1"/>
  <c r="V79" i="2" a="1"/>
  <c r="V79" i="2" s="1"/>
  <c r="G79" i="2" a="1"/>
  <c r="G79" i="2" s="1"/>
  <c r="Y79" i="2" a="1"/>
  <c r="Y79" i="2" s="1"/>
  <c r="N79" i="2" a="1"/>
  <c r="N79" i="2" s="1"/>
  <c r="AB79" i="2" a="1"/>
  <c r="AB79" i="2" s="1"/>
  <c r="H77" i="2" a="1"/>
  <c r="H77" i="2" s="1"/>
  <c r="K77" i="2" a="1"/>
  <c r="K77" i="2" s="1"/>
  <c r="N77" i="2" a="1"/>
  <c r="N77" i="2" s="1"/>
  <c r="Q77" i="2" a="1"/>
  <c r="Q77" i="2" s="1"/>
  <c r="X77" i="2" a="1"/>
  <c r="X77" i="2" s="1"/>
  <c r="AA77" i="2" a="1"/>
  <c r="AA77" i="2" s="1"/>
  <c r="AD77" i="2" a="1"/>
  <c r="AD77" i="2" s="1"/>
  <c r="AG77" i="2" a="1"/>
  <c r="AG77" i="2" s="1"/>
  <c r="L77" i="2" a="1"/>
  <c r="L77" i="2" s="1"/>
  <c r="O77" i="2" a="1"/>
  <c r="O77" i="2" s="1"/>
  <c r="R77" i="2" a="1"/>
  <c r="R77" i="2" s="1"/>
  <c r="U77" i="2" a="1"/>
  <c r="U77" i="2" s="1"/>
  <c r="AB77" i="2" a="1"/>
  <c r="AB77" i="2" s="1"/>
  <c r="AE77" i="2" a="1"/>
  <c r="AE77" i="2" s="1"/>
  <c r="S77" i="2" a="1"/>
  <c r="S77" i="2" s="1"/>
  <c r="Y77" i="2" a="1"/>
  <c r="Y77" i="2" s="1"/>
  <c r="AF77" i="2" a="1"/>
  <c r="AF77" i="2" s="1"/>
  <c r="G77" i="2" a="1"/>
  <c r="G77" i="2" s="1"/>
  <c r="M77" i="2" a="1"/>
  <c r="M77" i="2" s="1"/>
  <c r="T77" i="2" a="1"/>
  <c r="T77" i="2" s="1"/>
  <c r="Z77" i="2" a="1"/>
  <c r="Z77" i="2" s="1"/>
  <c r="I77" i="2" a="1"/>
  <c r="I77" i="2" s="1"/>
  <c r="P77" i="2" a="1"/>
  <c r="P77" i="2" s="1"/>
  <c r="V77" i="2" a="1"/>
  <c r="V77" i="2" s="1"/>
  <c r="W77" i="2" a="1"/>
  <c r="W77" i="2" s="1"/>
  <c r="AC77" i="2" a="1"/>
  <c r="AC77" i="2" s="1"/>
  <c r="J77" i="2" a="1"/>
  <c r="J77" i="2" s="1"/>
  <c r="G75" i="2" a="1"/>
  <c r="G75" i="2" s="1"/>
  <c r="N75" i="2" a="1"/>
  <c r="N75" i="2" s="1"/>
  <c r="Q75" i="2" a="1"/>
  <c r="Q75" i="2" s="1"/>
  <c r="T75" i="2" a="1"/>
  <c r="T75" i="2" s="1"/>
  <c r="W75" i="2" a="1"/>
  <c r="W75" i="2" s="1"/>
  <c r="AD75" i="2" a="1"/>
  <c r="AD75" i="2" s="1"/>
  <c r="AG75" i="2" a="1"/>
  <c r="AG75" i="2" s="1"/>
  <c r="H75" i="2" a="1"/>
  <c r="H75" i="2" s="1"/>
  <c r="K75" i="2" a="1"/>
  <c r="K75" i="2" s="1"/>
  <c r="R75" i="2" a="1"/>
  <c r="R75" i="2" s="1"/>
  <c r="U75" i="2" a="1"/>
  <c r="U75" i="2" s="1"/>
  <c r="X75" i="2" a="1"/>
  <c r="X75" i="2" s="1"/>
  <c r="AA75" i="2" a="1"/>
  <c r="AA75" i="2" s="1"/>
  <c r="I75" i="2" a="1"/>
  <c r="I75" i="2" s="1"/>
  <c r="O75" i="2" a="1"/>
  <c r="O75" i="2" s="1"/>
  <c r="V75" i="2" a="1"/>
  <c r="V75" i="2" s="1"/>
  <c r="AB75" i="2" a="1"/>
  <c r="AB75" i="2" s="1"/>
  <c r="J75" i="2" a="1"/>
  <c r="J75" i="2" s="1"/>
  <c r="P75" i="2" a="1"/>
  <c r="P75" i="2" s="1"/>
  <c r="AC75" i="2" a="1"/>
  <c r="AC75" i="2" s="1"/>
  <c r="L75" i="2" a="1"/>
  <c r="L75" i="2" s="1"/>
  <c r="Y75" i="2" a="1"/>
  <c r="Y75" i="2" s="1"/>
  <c r="AE75" i="2" a="1"/>
  <c r="AE75" i="2" s="1"/>
  <c r="Z75" i="2" a="1"/>
  <c r="Z75" i="2" s="1"/>
  <c r="AF75" i="2" a="1"/>
  <c r="AF75" i="2" s="1"/>
  <c r="M75" i="2" a="1"/>
  <c r="M75" i="2" s="1"/>
  <c r="S75" i="2" a="1"/>
  <c r="S75" i="2" s="1"/>
  <c r="G73" i="2" a="1"/>
  <c r="G73" i="2" s="1"/>
  <c r="J73" i="2" a="1"/>
  <c r="J73" i="2" s="1"/>
  <c r="M73" i="2" a="1"/>
  <c r="M73" i="2" s="1"/>
  <c r="T73" i="2" a="1"/>
  <c r="T73" i="2" s="1"/>
  <c r="W73" i="2" a="1"/>
  <c r="W73" i="2" s="1"/>
  <c r="Z73" i="2" a="1"/>
  <c r="Z73" i="2" s="1"/>
  <c r="AC73" i="2" a="1"/>
  <c r="AC73" i="2" s="1"/>
  <c r="H73" i="2" a="1"/>
  <c r="H73" i="2" s="1"/>
  <c r="K73" i="2" a="1"/>
  <c r="K73" i="2" s="1"/>
  <c r="N73" i="2" a="1"/>
  <c r="N73" i="2" s="1"/>
  <c r="Q73" i="2" a="1"/>
  <c r="Q73" i="2" s="1"/>
  <c r="X73" i="2" a="1"/>
  <c r="X73" i="2" s="1"/>
  <c r="AA73" i="2" a="1"/>
  <c r="AA73" i="2" s="1"/>
  <c r="AD73" i="2" a="1"/>
  <c r="AD73" i="2" s="1"/>
  <c r="AG73" i="2" a="1"/>
  <c r="AG73" i="2" s="1"/>
  <c r="L73" i="2" a="1"/>
  <c r="L73" i="2" s="1"/>
  <c r="R73" i="2" a="1"/>
  <c r="R73" i="2" s="1"/>
  <c r="AE73" i="2" a="1"/>
  <c r="AE73" i="2" s="1"/>
  <c r="S73" i="2" a="1"/>
  <c r="S73" i="2" s="1"/>
  <c r="Y73" i="2" a="1"/>
  <c r="Y73" i="2" s="1"/>
  <c r="AF73" i="2" a="1"/>
  <c r="AF73" i="2" s="1"/>
  <c r="O73" i="2" a="1"/>
  <c r="O73" i="2" s="1"/>
  <c r="U73" i="2" a="1"/>
  <c r="U73" i="2" s="1"/>
  <c r="AB73" i="2" a="1"/>
  <c r="AB73" i="2" s="1"/>
  <c r="I73" i="2" a="1"/>
  <c r="I73" i="2" s="1"/>
  <c r="P73" i="2" a="1"/>
  <c r="P73" i="2" s="1"/>
  <c r="V73" i="2" a="1"/>
  <c r="V73" i="2" s="1"/>
  <c r="J71" i="2" a="1"/>
  <c r="J71" i="2" s="1"/>
  <c r="M71" i="2" a="1"/>
  <c r="M71" i="2" s="1"/>
  <c r="P71" i="2" a="1"/>
  <c r="P71" i="2" s="1"/>
  <c r="S71" i="2" a="1"/>
  <c r="S71" i="2" s="1"/>
  <c r="Z71" i="2" a="1"/>
  <c r="Z71" i="2" s="1"/>
  <c r="AC71" i="2" a="1"/>
  <c r="AC71" i="2" s="1"/>
  <c r="AF71" i="2" a="1"/>
  <c r="AF71" i="2" s="1"/>
  <c r="G71" i="2" a="1"/>
  <c r="G71" i="2" s="1"/>
  <c r="N71" i="2" a="1"/>
  <c r="N71" i="2" s="1"/>
  <c r="Q71" i="2" a="1"/>
  <c r="Q71" i="2" s="1"/>
  <c r="T71" i="2" a="1"/>
  <c r="T71" i="2" s="1"/>
  <c r="W71" i="2" a="1"/>
  <c r="W71" i="2" s="1"/>
  <c r="AD71" i="2" a="1"/>
  <c r="AD71" i="2" s="1"/>
  <c r="AG71" i="2" a="1"/>
  <c r="AG71" i="2" s="1"/>
  <c r="H71" i="2" a="1"/>
  <c r="H71" i="2" s="1"/>
  <c r="U71" i="2" a="1"/>
  <c r="U71" i="2" s="1"/>
  <c r="AA71" i="2" a="1"/>
  <c r="AA71" i="2" s="1"/>
  <c r="I71" i="2" a="1"/>
  <c r="I71" i="2" s="1"/>
  <c r="O71" i="2" a="1"/>
  <c r="O71" i="2" s="1"/>
  <c r="V71" i="2" a="1"/>
  <c r="V71" i="2" s="1"/>
  <c r="AB71" i="2" a="1"/>
  <c r="AB71" i="2" s="1"/>
  <c r="K71" i="2" a="1"/>
  <c r="K71" i="2" s="1"/>
  <c r="R71" i="2" a="1"/>
  <c r="R71" i="2" s="1"/>
  <c r="X71" i="2" a="1"/>
  <c r="X71" i="2" s="1"/>
  <c r="AE71" i="2" a="1"/>
  <c r="AE71" i="2" s="1"/>
  <c r="L71" i="2" a="1"/>
  <c r="L71" i="2" s="1"/>
  <c r="Y71" i="2" a="1"/>
  <c r="Y71" i="2" s="1"/>
  <c r="I69" i="2" a="1"/>
  <c r="I69" i="2" s="1"/>
  <c r="P69" i="2" a="1"/>
  <c r="P69" i="2" s="1"/>
  <c r="S69" i="2" a="1"/>
  <c r="S69" i="2" s="1"/>
  <c r="V69" i="2" a="1"/>
  <c r="V69" i="2" s="1"/>
  <c r="Y69" i="2" a="1"/>
  <c r="Y69" i="2" s="1"/>
  <c r="AF69" i="2" a="1"/>
  <c r="AF69" i="2" s="1"/>
  <c r="G69" i="2" a="1"/>
  <c r="G69" i="2" s="1"/>
  <c r="J69" i="2" a="1"/>
  <c r="J69" i="2" s="1"/>
  <c r="M69" i="2" a="1"/>
  <c r="M69" i="2" s="1"/>
  <c r="T69" i="2" a="1"/>
  <c r="T69" i="2" s="1"/>
  <c r="W69" i="2" a="1"/>
  <c r="W69" i="2" s="1"/>
  <c r="Z69" i="2" a="1"/>
  <c r="Z69" i="2" s="1"/>
  <c r="AC69" i="2" a="1"/>
  <c r="AC69" i="2" s="1"/>
  <c r="K69" i="2" a="1"/>
  <c r="K69" i="2" s="1"/>
  <c r="Q69" i="2" a="1"/>
  <c r="Q69" i="2" s="1"/>
  <c r="X69" i="2" a="1"/>
  <c r="X69" i="2" s="1"/>
  <c r="AD69" i="2" a="1"/>
  <c r="AD69" i="2" s="1"/>
  <c r="L69" i="2" a="1"/>
  <c r="L69" i="2" s="1"/>
  <c r="R69" i="2" a="1"/>
  <c r="R69" i="2" s="1"/>
  <c r="AE69" i="2" a="1"/>
  <c r="AE69" i="2" s="1"/>
  <c r="H69" i="2" a="1"/>
  <c r="H69" i="2" s="1"/>
  <c r="N69" i="2" a="1"/>
  <c r="N69" i="2" s="1"/>
  <c r="AA69" i="2" a="1"/>
  <c r="AA69" i="2" s="1"/>
  <c r="AG69" i="2" a="1"/>
  <c r="AG69" i="2" s="1"/>
  <c r="O69" i="2" a="1"/>
  <c r="O69" i="2" s="1"/>
  <c r="U69" i="2" a="1"/>
  <c r="U69" i="2" s="1"/>
  <c r="AB69" i="2" a="1"/>
  <c r="AB69" i="2" s="1"/>
  <c r="G67" i="2" a="1"/>
  <c r="G67" i="2" s="1"/>
  <c r="K67" i="2" a="1"/>
  <c r="K67" i="2" s="1"/>
  <c r="R67" i="2" a="1"/>
  <c r="R67" i="2" s="1"/>
  <c r="V67" i="2" a="1"/>
  <c r="V67" i="2" s="1"/>
  <c r="Y67" i="2" a="1"/>
  <c r="Y67" i="2" s="1"/>
  <c r="AC67" i="2" a="1"/>
  <c r="AC67" i="2" s="1"/>
  <c r="AF67" i="2" a="1"/>
  <c r="AF67" i="2" s="1"/>
  <c r="H67" i="2" a="1"/>
  <c r="H67" i="2" s="1"/>
  <c r="L67" i="2" a="1"/>
  <c r="L67" i="2" s="1"/>
  <c r="O67" i="2" a="1"/>
  <c r="O67" i="2" s="1"/>
  <c r="S67" i="2" a="1"/>
  <c r="S67" i="2" s="1"/>
  <c r="Z67" i="2" a="1"/>
  <c r="Z67" i="2" s="1"/>
  <c r="AD67" i="2" a="1"/>
  <c r="AD67" i="2" s="1"/>
  <c r="AG67" i="2" a="1"/>
  <c r="AG67" i="2" s="1"/>
  <c r="I67" i="2" a="1"/>
  <c r="I67" i="2" s="1"/>
  <c r="P67" i="2" a="1"/>
  <c r="P67" i="2" s="1"/>
  <c r="W67" i="2" a="1"/>
  <c r="W67" i="2" s="1"/>
  <c r="J67" i="2" a="1"/>
  <c r="J67" i="2" s="1"/>
  <c r="Q67" i="2" a="1"/>
  <c r="Q67" i="2" s="1"/>
  <c r="X67" i="2" a="1"/>
  <c r="X67" i="2" s="1"/>
  <c r="AE67" i="2" a="1"/>
  <c r="AE67" i="2" s="1"/>
  <c r="M67" i="2" a="1"/>
  <c r="M67" i="2" s="1"/>
  <c r="T67" i="2" a="1"/>
  <c r="T67" i="2" s="1"/>
  <c r="AA67" i="2" a="1"/>
  <c r="AA67" i="2" s="1"/>
  <c r="N67" i="2" a="1"/>
  <c r="N67" i="2" s="1"/>
  <c r="U67" i="2" a="1"/>
  <c r="U67" i="2" s="1"/>
  <c r="AB67" i="2" a="1"/>
  <c r="AB67" i="2" s="1"/>
  <c r="I65" i="2" a="1"/>
  <c r="I65" i="2" s="1"/>
  <c r="P65" i="2" a="1"/>
  <c r="P65" i="2" s="1"/>
  <c r="S65" i="2" a="1"/>
  <c r="S65" i="2" s="1"/>
  <c r="V65" i="2" a="1"/>
  <c r="V65" i="2" s="1"/>
  <c r="Y65" i="2" a="1"/>
  <c r="Y65" i="2" s="1"/>
  <c r="AF65" i="2" a="1"/>
  <c r="AF65" i="2" s="1"/>
  <c r="G65" i="2" a="1"/>
  <c r="G65" i="2" s="1"/>
  <c r="J65" i="2" a="1"/>
  <c r="J65" i="2" s="1"/>
  <c r="M65" i="2" a="1"/>
  <c r="M65" i="2" s="1"/>
  <c r="T65" i="2" a="1"/>
  <c r="T65" i="2" s="1"/>
  <c r="W65" i="2" a="1"/>
  <c r="W65" i="2" s="1"/>
  <c r="Z65" i="2" a="1"/>
  <c r="Z65" i="2" s="1"/>
  <c r="AC65" i="2" a="1"/>
  <c r="AC65" i="2" s="1"/>
  <c r="K65" i="2" a="1"/>
  <c r="K65" i="2" s="1"/>
  <c r="Q65" i="2" a="1"/>
  <c r="Q65" i="2" s="1"/>
  <c r="X65" i="2" a="1"/>
  <c r="X65" i="2" s="1"/>
  <c r="AD65" i="2" a="1"/>
  <c r="AD65" i="2" s="1"/>
  <c r="L65" i="2" a="1"/>
  <c r="L65" i="2" s="1"/>
  <c r="R65" i="2" a="1"/>
  <c r="R65" i="2" s="1"/>
  <c r="AE65" i="2" a="1"/>
  <c r="AE65" i="2" s="1"/>
  <c r="H65" i="2" a="1"/>
  <c r="H65" i="2" s="1"/>
  <c r="N65" i="2" a="1"/>
  <c r="N65" i="2" s="1"/>
  <c r="AA65" i="2" a="1"/>
  <c r="AA65" i="2" s="1"/>
  <c r="AG65" i="2" a="1"/>
  <c r="AG65" i="2" s="1"/>
  <c r="O65" i="2" a="1"/>
  <c r="O65" i="2" s="1"/>
  <c r="U65" i="2" a="1"/>
  <c r="U65" i="2" s="1"/>
  <c r="AB65" i="2" a="1"/>
  <c r="AB65" i="2" s="1"/>
  <c r="H63" i="2" a="1"/>
  <c r="H63" i="2" s="1"/>
  <c r="K63" i="2" a="1"/>
  <c r="K63" i="2" s="1"/>
  <c r="N63" i="2" a="1"/>
  <c r="N63" i="2" s="1"/>
  <c r="Q63" i="2" a="1"/>
  <c r="Q63" i="2" s="1"/>
  <c r="T63" i="2" a="1"/>
  <c r="T63" i="2" s="1"/>
  <c r="Z63" i="2" a="1"/>
  <c r="Z63" i="2" s="1"/>
  <c r="AE63" i="2" a="1"/>
  <c r="AE63" i="2" s="1"/>
  <c r="I63" i="2" a="1"/>
  <c r="I63" i="2" s="1"/>
  <c r="L63" i="2" a="1"/>
  <c r="L63" i="2" s="1"/>
  <c r="R63" i="2" a="1"/>
  <c r="R63" i="2" s="1"/>
  <c r="W63" i="2" a="1"/>
  <c r="W63" i="2" s="1"/>
  <c r="AC63" i="2" a="1"/>
  <c r="AC63" i="2" s="1"/>
  <c r="AF63" i="2" a="1"/>
  <c r="AF63" i="2" s="1"/>
  <c r="P63" i="2" a="1"/>
  <c r="P63" i="2" s="1"/>
  <c r="V63" i="2" a="1"/>
  <c r="V63" i="2" s="1"/>
  <c r="AB63" i="2" a="1"/>
  <c r="AB63" i="2" s="1"/>
  <c r="J63" i="2" a="1"/>
  <c r="J63" i="2" s="1"/>
  <c r="Y63" i="2" a="1"/>
  <c r="Y63" i="2" s="1"/>
  <c r="AG63" i="2" a="1"/>
  <c r="AG63" i="2" s="1"/>
  <c r="S63" i="2" a="1"/>
  <c r="S63" i="2" s="1"/>
  <c r="AA63" i="2" a="1"/>
  <c r="AA63" i="2" s="1"/>
  <c r="M63" i="2" a="1"/>
  <c r="M63" i="2" s="1"/>
  <c r="U63" i="2" a="1"/>
  <c r="U63" i="2" s="1"/>
  <c r="AD63" i="2" a="1"/>
  <c r="AD63" i="2" s="1"/>
  <c r="G63" i="2" a="1"/>
  <c r="G63" i="2" s="1"/>
  <c r="O63" i="2" a="1"/>
  <c r="O63" i="2" s="1"/>
  <c r="X63" i="2" a="1"/>
  <c r="X63" i="2" s="1"/>
  <c r="G61" i="2" a="1"/>
  <c r="G61" i="2" s="1"/>
  <c r="J61" i="2" a="1"/>
  <c r="J61" i="2" s="1"/>
  <c r="P61" i="2" a="1"/>
  <c r="P61" i="2" s="1"/>
  <c r="U61" i="2" a="1"/>
  <c r="U61" i="2" s="1"/>
  <c r="AA61" i="2" a="1"/>
  <c r="AA61" i="2" s="1"/>
  <c r="AD61" i="2" a="1"/>
  <c r="AD61" i="2" s="1"/>
  <c r="AG61" i="2" a="1"/>
  <c r="AG61" i="2" s="1"/>
  <c r="H61" i="2" a="1"/>
  <c r="H61" i="2" s="1"/>
  <c r="M61" i="2" a="1"/>
  <c r="M61" i="2" s="1"/>
  <c r="S61" i="2" a="1"/>
  <c r="S61" i="2" s="1"/>
  <c r="V61" i="2" a="1"/>
  <c r="V61" i="2" s="1"/>
  <c r="Y61" i="2" a="1"/>
  <c r="Y61" i="2" s="1"/>
  <c r="AB61" i="2" a="1"/>
  <c r="AB61" i="2" s="1"/>
  <c r="AE61" i="2" a="1"/>
  <c r="AE61" i="2" s="1"/>
  <c r="L61" i="2" a="1"/>
  <c r="L61" i="2" s="1"/>
  <c r="R61" i="2" a="1"/>
  <c r="R61" i="2" s="1"/>
  <c r="X61" i="2" a="1"/>
  <c r="X61" i="2" s="1"/>
  <c r="AC61" i="2" a="1"/>
  <c r="AC61" i="2" s="1"/>
  <c r="I61" i="2" a="1"/>
  <c r="I61" i="2" s="1"/>
  <c r="Q61" i="2" a="1"/>
  <c r="Q61" i="2" s="1"/>
  <c r="Z61" i="2" a="1"/>
  <c r="Z61" i="2" s="1"/>
  <c r="K61" i="2" a="1"/>
  <c r="K61" i="2" s="1"/>
  <c r="T61" i="2" a="1"/>
  <c r="T61" i="2" s="1"/>
  <c r="N61" i="2" a="1"/>
  <c r="N61" i="2" s="1"/>
  <c r="W61" i="2" a="1"/>
  <c r="W61" i="2" s="1"/>
  <c r="AF61" i="2" a="1"/>
  <c r="AF61" i="2" s="1"/>
  <c r="O61" i="2" a="1"/>
  <c r="O61" i="2" s="1"/>
  <c r="L59" i="2" a="1"/>
  <c r="L59" i="2" s="1"/>
  <c r="O59" i="2" a="1"/>
  <c r="O59" i="2" s="1"/>
  <c r="R59" i="2" a="1"/>
  <c r="R59" i="2" s="1"/>
  <c r="V59" i="2" a="1"/>
  <c r="V59" i="2" s="1"/>
  <c r="AB59" i="2" a="1"/>
  <c r="AB59" i="2" s="1"/>
  <c r="AE59" i="2" a="1"/>
  <c r="AE59" i="2" s="1"/>
  <c r="I59" i="2" a="1"/>
  <c r="I59" i="2" s="1"/>
  <c r="M59" i="2" a="1"/>
  <c r="M59" i="2" s="1"/>
  <c r="P59" i="2" a="1"/>
  <c r="P59" i="2" s="1"/>
  <c r="S59" i="2" a="1"/>
  <c r="S59" i="2" s="1"/>
  <c r="Y59" i="2" a="1"/>
  <c r="Y59" i="2" s="1"/>
  <c r="AC59" i="2" a="1"/>
  <c r="AC59" i="2" s="1"/>
  <c r="AF59" i="2" a="1"/>
  <c r="AF59" i="2" s="1"/>
  <c r="J59" i="2" a="1"/>
  <c r="J59" i="2" s="1"/>
  <c r="K59" i="2" a="1"/>
  <c r="K59" i="2" s="1"/>
  <c r="Q59" i="2" a="1"/>
  <c r="Q59" i="2" s="1"/>
  <c r="X59" i="2" a="1"/>
  <c r="X59" i="2" s="1"/>
  <c r="G59" i="2" a="1"/>
  <c r="G59" i="2" s="1"/>
  <c r="N59" i="2" a="1"/>
  <c r="N59" i="2" s="1"/>
  <c r="W59" i="2" a="1"/>
  <c r="W59" i="2" s="1"/>
  <c r="Z59" i="2" a="1"/>
  <c r="Z59" i="2" s="1"/>
  <c r="AG59" i="2" a="1"/>
  <c r="AG59" i="2" s="1"/>
  <c r="T59" i="2" a="1"/>
  <c r="T59" i="2" s="1"/>
  <c r="AA59" i="2" a="1"/>
  <c r="AA59" i="2" s="1"/>
  <c r="H59" i="2" a="1"/>
  <c r="H59" i="2" s="1"/>
  <c r="U59" i="2" a="1"/>
  <c r="U59" i="2" s="1"/>
  <c r="AD59" i="2" a="1"/>
  <c r="AD59" i="2" s="1"/>
  <c r="H57" i="2" a="1"/>
  <c r="H57" i="2" s="1"/>
  <c r="L57" i="2" a="1"/>
  <c r="L57" i="2" s="1"/>
  <c r="R57" i="2" a="1"/>
  <c r="R57" i="2" s="1"/>
  <c r="U57" i="2" a="1"/>
  <c r="U57" i="2" s="1"/>
  <c r="X57" i="2" a="1"/>
  <c r="X57" i="2" s="1"/>
  <c r="AB57" i="2" a="1"/>
  <c r="AB57" i="2" s="1"/>
  <c r="I57" i="2" a="1"/>
  <c r="I57" i="2" s="1"/>
  <c r="O57" i="2" a="1"/>
  <c r="O57" i="2" s="1"/>
  <c r="S57" i="2" a="1"/>
  <c r="S57" i="2" s="1"/>
  <c r="V57" i="2" a="1"/>
  <c r="V57" i="2" s="1"/>
  <c r="Y57" i="2" a="1"/>
  <c r="Y57" i="2" s="1"/>
  <c r="AE57" i="2" a="1"/>
  <c r="AE57" i="2" s="1"/>
  <c r="M57" i="2" a="1"/>
  <c r="M57" i="2" s="1"/>
  <c r="T57" i="2" a="1"/>
  <c r="T57" i="2" s="1"/>
  <c r="Z57" i="2" a="1"/>
  <c r="Z57" i="2" s="1"/>
  <c r="AF57" i="2" a="1"/>
  <c r="AF57" i="2" s="1"/>
  <c r="G57" i="2" a="1"/>
  <c r="G57" i="2" s="1"/>
  <c r="N57" i="2" a="1"/>
  <c r="N57" i="2" s="1"/>
  <c r="AA57" i="2" a="1"/>
  <c r="AA57" i="2" s="1"/>
  <c r="AG57" i="2" a="1"/>
  <c r="AG57" i="2" s="1"/>
  <c r="J57" i="2" a="1"/>
  <c r="J57" i="2" s="1"/>
  <c r="P57" i="2" a="1"/>
  <c r="P57" i="2" s="1"/>
  <c r="AC57" i="2" a="1"/>
  <c r="AC57" i="2" s="1"/>
  <c r="Q57" i="2" a="1"/>
  <c r="Q57" i="2" s="1"/>
  <c r="W57" i="2" a="1"/>
  <c r="W57" i="2" s="1"/>
  <c r="AD57" i="2" a="1"/>
  <c r="AD57" i="2" s="1"/>
  <c r="K57" i="2" a="1"/>
  <c r="K57" i="2" s="1"/>
  <c r="H55" i="2" a="1"/>
  <c r="H55" i="2" s="1"/>
  <c r="L55" i="2" a="1"/>
  <c r="L55" i="2" s="1"/>
  <c r="O55" i="2" a="1"/>
  <c r="O55" i="2" s="1"/>
  <c r="S55" i="2" a="1"/>
  <c r="S55" i="2" s="1"/>
  <c r="Z55" i="2" a="1"/>
  <c r="Z55" i="2" s="1"/>
  <c r="AD55" i="2" a="1"/>
  <c r="AD55" i="2" s="1"/>
  <c r="AG55" i="2" a="1"/>
  <c r="AG55" i="2" s="1"/>
  <c r="I55" i="2" a="1"/>
  <c r="I55" i="2" s="1"/>
  <c r="M55" i="2" a="1"/>
  <c r="M55" i="2" s="1"/>
  <c r="P55" i="2" a="1"/>
  <c r="P55" i="2" s="1"/>
  <c r="T55" i="2" a="1"/>
  <c r="T55" i="2" s="1"/>
  <c r="W55" i="2" a="1"/>
  <c r="W55" i="2" s="1"/>
  <c r="AA55" i="2" a="1"/>
  <c r="AA55" i="2" s="1"/>
  <c r="N55" i="2" a="1"/>
  <c r="N55" i="2" s="1"/>
  <c r="U55" i="2" a="1"/>
  <c r="U55" i="2" s="1"/>
  <c r="AB55" i="2" a="1"/>
  <c r="AB55" i="2" s="1"/>
  <c r="G55" i="2" a="1"/>
  <c r="G55" i="2" s="1"/>
  <c r="V55" i="2" a="1"/>
  <c r="V55" i="2" s="1"/>
  <c r="AC55" i="2" a="1"/>
  <c r="AC55" i="2" s="1"/>
  <c r="J55" i="2" a="1"/>
  <c r="J55" i="2" s="1"/>
  <c r="Q55" i="2" a="1"/>
  <c r="Q55" i="2" s="1"/>
  <c r="X55" i="2" a="1"/>
  <c r="X55" i="2" s="1"/>
  <c r="AE55" i="2" a="1"/>
  <c r="AE55" i="2" s="1"/>
  <c r="R55" i="2" a="1"/>
  <c r="R55" i="2" s="1"/>
  <c r="Y55" i="2" a="1"/>
  <c r="Y55" i="2" s="1"/>
  <c r="AF55" i="2" a="1"/>
  <c r="AF55" i="2" s="1"/>
  <c r="K55" i="2" a="1"/>
  <c r="K55" i="2" s="1"/>
  <c r="G53" i="2" a="1"/>
  <c r="G53" i="2" s="1"/>
  <c r="K53" i="2" a="1"/>
  <c r="K53" i="2" s="1"/>
  <c r="N53" i="2" a="1"/>
  <c r="N53" i="2" s="1"/>
  <c r="Q53" i="2" a="1"/>
  <c r="Q53" i="2" s="1"/>
  <c r="W53" i="2" a="1"/>
  <c r="W53" i="2" s="1"/>
  <c r="AA53" i="2" a="1"/>
  <c r="AA53" i="2" s="1"/>
  <c r="AD53" i="2" a="1"/>
  <c r="AD53" i="2" s="1"/>
  <c r="AG53" i="2" a="1"/>
  <c r="AG53" i="2" s="1"/>
  <c r="H53" i="2" a="1"/>
  <c r="H53" i="2" s="1"/>
  <c r="L53" i="2" a="1"/>
  <c r="L53" i="2" s="1"/>
  <c r="R53" i="2" a="1"/>
  <c r="R53" i="2" s="1"/>
  <c r="U53" i="2" a="1"/>
  <c r="U53" i="2" s="1"/>
  <c r="X53" i="2" a="1"/>
  <c r="X53" i="2" s="1"/>
  <c r="AB53" i="2" a="1"/>
  <c r="AB53" i="2" s="1"/>
  <c r="I53" i="2" a="1"/>
  <c r="I53" i="2" s="1"/>
  <c r="O53" i="2" a="1"/>
  <c r="O53" i="2" s="1"/>
  <c r="V53" i="2" a="1"/>
  <c r="V53" i="2" s="1"/>
  <c r="J53" i="2" a="1"/>
  <c r="J53" i="2" s="1"/>
  <c r="P53" i="2" a="1"/>
  <c r="P53" i="2" s="1"/>
  <c r="AC53" i="2" a="1"/>
  <c r="AC53" i="2" s="1"/>
  <c r="S53" i="2" a="1"/>
  <c r="S53" i="2" s="1"/>
  <c r="Y53" i="2" a="1"/>
  <c r="Y53" i="2" s="1"/>
  <c r="AE53" i="2" a="1"/>
  <c r="AE53" i="2" s="1"/>
  <c r="T53" i="2" a="1"/>
  <c r="T53" i="2" s="1"/>
  <c r="Z53" i="2" a="1"/>
  <c r="Z53" i="2" s="1"/>
  <c r="AF53" i="2" a="1"/>
  <c r="AF53" i="2" s="1"/>
  <c r="M53" i="2" a="1"/>
  <c r="M53" i="2" s="1"/>
  <c r="G51" i="2" a="1"/>
  <c r="G51" i="2" s="1"/>
  <c r="M51" i="2" a="1"/>
  <c r="M51" i="2" s="1"/>
  <c r="Q51" i="2" a="1"/>
  <c r="Q51" i="2" s="1"/>
  <c r="T51" i="2" a="1"/>
  <c r="T51" i="2" s="1"/>
  <c r="W51" i="2" a="1"/>
  <c r="W51" i="2" s="1"/>
  <c r="AC51" i="2" a="1"/>
  <c r="AC51" i="2" s="1"/>
  <c r="AG51" i="2" a="1"/>
  <c r="AG51" i="2" s="1"/>
  <c r="H51" i="2" a="1"/>
  <c r="H51" i="2" s="1"/>
  <c r="K51" i="2" a="1"/>
  <c r="K51" i="2" s="1"/>
  <c r="N51" i="2" a="1"/>
  <c r="N51" i="2" s="1"/>
  <c r="R51" i="2" a="1"/>
  <c r="R51" i="2" s="1"/>
  <c r="X51" i="2" a="1"/>
  <c r="X51" i="2" s="1"/>
  <c r="AA51" i="2" a="1"/>
  <c r="AA51" i="2" s="1"/>
  <c r="AD51" i="2" a="1"/>
  <c r="AD51" i="2" s="1"/>
  <c r="L51" i="2" a="1"/>
  <c r="L51" i="2" s="1"/>
  <c r="Y51" i="2" a="1"/>
  <c r="Y51" i="2" s="1"/>
  <c r="AE51" i="2" a="1"/>
  <c r="AE51" i="2" s="1"/>
  <c r="S51" i="2" a="1"/>
  <c r="S51" i="2" s="1"/>
  <c r="Z51" i="2" a="1"/>
  <c r="Z51" i="2" s="1"/>
  <c r="AF51" i="2" a="1"/>
  <c r="AF51" i="2" s="1"/>
  <c r="I51" i="2" a="1"/>
  <c r="I51" i="2" s="1"/>
  <c r="O51" i="2" a="1"/>
  <c r="O51" i="2" s="1"/>
  <c r="U51" i="2" a="1"/>
  <c r="U51" i="2" s="1"/>
  <c r="AB51" i="2" a="1"/>
  <c r="AB51" i="2" s="1"/>
  <c r="V51" i="2" a="1"/>
  <c r="V51" i="2" s="1"/>
  <c r="J51" i="2" a="1"/>
  <c r="J51" i="2" s="1"/>
  <c r="P51" i="2" a="1"/>
  <c r="P51" i="2" s="1"/>
  <c r="J49" i="2" a="1"/>
  <c r="J49" i="2" s="1"/>
  <c r="M49" i="2" a="1"/>
  <c r="M49" i="2" s="1"/>
  <c r="S49" i="2" a="1"/>
  <c r="S49" i="2" s="1"/>
  <c r="W49" i="2" a="1"/>
  <c r="W49" i="2" s="1"/>
  <c r="Z49" i="2" a="1"/>
  <c r="Z49" i="2" s="1"/>
  <c r="AC49" i="2" a="1"/>
  <c r="AC49" i="2" s="1"/>
  <c r="G49" i="2" a="1"/>
  <c r="G49" i="2" s="1"/>
  <c r="N49" i="2" a="1"/>
  <c r="N49" i="2" s="1"/>
  <c r="Q49" i="2" a="1"/>
  <c r="Q49" i="2" s="1"/>
  <c r="T49" i="2" a="1"/>
  <c r="T49" i="2" s="1"/>
  <c r="X49" i="2" a="1"/>
  <c r="X49" i="2" s="1"/>
  <c r="AD49" i="2" a="1"/>
  <c r="AD49" i="2" s="1"/>
  <c r="AG49" i="2" a="1"/>
  <c r="AG49" i="2" s="1"/>
  <c r="H49" i="2" a="1"/>
  <c r="H49" i="2" s="1"/>
  <c r="O49" i="2" a="1"/>
  <c r="O49" i="2" s="1"/>
  <c r="U49" i="2" a="1"/>
  <c r="U49" i="2" s="1"/>
  <c r="AA49" i="2" a="1"/>
  <c r="AA49" i="2" s="1"/>
  <c r="I49" i="2" a="1"/>
  <c r="I49" i="2" s="1"/>
  <c r="P49" i="2" a="1"/>
  <c r="P49" i="2" s="1"/>
  <c r="V49" i="2" a="1"/>
  <c r="V49" i="2" s="1"/>
  <c r="AB49" i="2" a="1"/>
  <c r="AB49" i="2" s="1"/>
  <c r="K49" i="2" a="1"/>
  <c r="K49" i="2" s="1"/>
  <c r="R49" i="2" a="1"/>
  <c r="R49" i="2" s="1"/>
  <c r="AE49" i="2" a="1"/>
  <c r="AE49" i="2" s="1"/>
  <c r="Y49" i="2" a="1"/>
  <c r="Y49" i="2" s="1"/>
  <c r="AF49" i="2" a="1"/>
  <c r="AF49" i="2" s="1"/>
  <c r="L49" i="2" a="1"/>
  <c r="L49" i="2" s="1"/>
  <c r="G47" i="2" a="1"/>
  <c r="G47" i="2" s="1"/>
  <c r="K47" i="2" a="1"/>
  <c r="K47" i="2" s="1"/>
  <c r="R47" i="2" a="1"/>
  <c r="R47" i="2" s="1"/>
  <c r="V47" i="2" a="1"/>
  <c r="V47" i="2" s="1"/>
  <c r="Y47" i="2" a="1"/>
  <c r="Y47" i="2" s="1"/>
  <c r="AC47" i="2" a="1"/>
  <c r="AC47" i="2" s="1"/>
  <c r="AF47" i="2" a="1"/>
  <c r="AF47" i="2" s="1"/>
  <c r="H47" i="2" a="1"/>
  <c r="H47" i="2" s="1"/>
  <c r="L47" i="2" a="1"/>
  <c r="L47" i="2" s="1"/>
  <c r="O47" i="2" a="1"/>
  <c r="O47" i="2" s="1"/>
  <c r="S47" i="2" a="1"/>
  <c r="S47" i="2" s="1"/>
  <c r="Z47" i="2" a="1"/>
  <c r="Z47" i="2" s="1"/>
  <c r="AD47" i="2" a="1"/>
  <c r="AD47" i="2" s="1"/>
  <c r="AG47" i="2" a="1"/>
  <c r="AG47" i="2" s="1"/>
  <c r="M47" i="2" a="1"/>
  <c r="M47" i="2" s="1"/>
  <c r="T47" i="2" a="1"/>
  <c r="T47" i="2" s="1"/>
  <c r="AA47" i="2" a="1"/>
  <c r="AA47" i="2" s="1"/>
  <c r="N47" i="2" a="1"/>
  <c r="N47" i="2" s="1"/>
  <c r="U47" i="2" a="1"/>
  <c r="U47" i="2" s="1"/>
  <c r="AB47" i="2" a="1"/>
  <c r="AB47" i="2" s="1"/>
  <c r="I47" i="2" a="1"/>
  <c r="I47" i="2" s="1"/>
  <c r="W47" i="2" a="1"/>
  <c r="W47" i="2" s="1"/>
  <c r="J47" i="2" a="1"/>
  <c r="J47" i="2" s="1"/>
  <c r="X47" i="2" a="1"/>
  <c r="X47" i="2" s="1"/>
  <c r="P47" i="2" a="1"/>
  <c r="P47" i="2" s="1"/>
  <c r="Q47" i="2" a="1"/>
  <c r="Q47" i="2" s="1"/>
  <c r="AE47" i="2" a="1"/>
  <c r="AE47" i="2" s="1"/>
  <c r="J45" i="2" a="1"/>
  <c r="J45" i="2" s="1"/>
  <c r="M45" i="2" a="1"/>
  <c r="M45" i="2" s="1"/>
  <c r="P45" i="2" a="1"/>
  <c r="P45" i="2" s="1"/>
  <c r="T45" i="2" a="1"/>
  <c r="T45" i="2" s="1"/>
  <c r="Z45" i="2" a="1"/>
  <c r="Z45" i="2" s="1"/>
  <c r="AC45" i="2" a="1"/>
  <c r="AC45" i="2" s="1"/>
  <c r="AG45" i="2" a="1"/>
  <c r="AG45" i="2" s="1"/>
  <c r="G45" i="2" a="1"/>
  <c r="G45" i="2" s="1"/>
  <c r="K45" i="2" a="1"/>
  <c r="K45" i="2" s="1"/>
  <c r="N45" i="2" a="1"/>
  <c r="N45" i="2" s="1"/>
  <c r="Q45" i="2" a="1"/>
  <c r="Q45" i="2" s="1"/>
  <c r="W45" i="2" a="1"/>
  <c r="W45" i="2" s="1"/>
  <c r="AA45" i="2" a="1"/>
  <c r="AA45" i="2" s="1"/>
  <c r="AD45" i="2" a="1"/>
  <c r="AD45" i="2" s="1"/>
  <c r="L45" i="2" a="1"/>
  <c r="L45" i="2" s="1"/>
  <c r="R45" i="2" a="1"/>
  <c r="R45" i="2" s="1"/>
  <c r="X45" i="2" a="1"/>
  <c r="X45" i="2" s="1"/>
  <c r="AE45" i="2" a="1"/>
  <c r="AE45" i="2" s="1"/>
  <c r="S45" i="2" a="1"/>
  <c r="S45" i="2" s="1"/>
  <c r="Y45" i="2" a="1"/>
  <c r="Y45" i="2" s="1"/>
  <c r="AF45" i="2" a="1"/>
  <c r="AF45" i="2" s="1"/>
  <c r="H45" i="2" a="1"/>
  <c r="H45" i="2" s="1"/>
  <c r="U45" i="2" a="1"/>
  <c r="U45" i="2" s="1"/>
  <c r="I45" i="2" a="1"/>
  <c r="I45" i="2" s="1"/>
  <c r="V45" i="2" a="1"/>
  <c r="V45" i="2" s="1"/>
  <c r="AB45" i="2" a="1"/>
  <c r="AB45" i="2" s="1"/>
  <c r="O45" i="2" a="1"/>
  <c r="O45" i="2" s="1"/>
  <c r="H43" i="2" a="1"/>
  <c r="H43" i="2" s="1"/>
  <c r="M43" i="2" a="1"/>
  <c r="M43" i="2" s="1"/>
  <c r="S43" i="2" a="1"/>
  <c r="S43" i="2" s="1"/>
  <c r="V43" i="2" a="1"/>
  <c r="V43" i="2" s="1"/>
  <c r="Z43" i="2" a="1"/>
  <c r="Z43" i="2" s="1"/>
  <c r="AF43" i="2" a="1"/>
  <c r="AF43" i="2" s="1"/>
  <c r="K43" i="2" a="1"/>
  <c r="K43" i="2" s="1"/>
  <c r="N43" i="2" a="1"/>
  <c r="N43" i="2" s="1"/>
  <c r="Q43" i="2" a="1"/>
  <c r="Q43" i="2" s="1"/>
  <c r="T43" i="2" a="1"/>
  <c r="T43" i="2" s="1"/>
  <c r="W43" i="2" a="1"/>
  <c r="W43" i="2" s="1"/>
  <c r="AC43" i="2" a="1"/>
  <c r="AC43" i="2" s="1"/>
  <c r="AG43" i="2" a="1"/>
  <c r="AG43" i="2" s="1"/>
  <c r="I43" i="2" a="1"/>
  <c r="I43" i="2" s="1"/>
  <c r="O43" i="2" a="1"/>
  <c r="O43" i="2" s="1"/>
  <c r="AA43" i="2" a="1"/>
  <c r="AA43" i="2" s="1"/>
  <c r="J43" i="2" a="1"/>
  <c r="J43" i="2" s="1"/>
  <c r="P43" i="2" a="1"/>
  <c r="P43" i="2" s="1"/>
  <c r="U43" i="2" a="1"/>
  <c r="U43" i="2" s="1"/>
  <c r="AB43" i="2" a="1"/>
  <c r="AB43" i="2" s="1"/>
  <c r="L43" i="2" a="1"/>
  <c r="L43" i="2" s="1"/>
  <c r="X43" i="2" a="1"/>
  <c r="X43" i="2" s="1"/>
  <c r="Y43" i="2" a="1"/>
  <c r="Y43" i="2" s="1"/>
  <c r="R43" i="2" a="1"/>
  <c r="R43" i="2" s="1"/>
  <c r="AD43" i="2" a="1"/>
  <c r="AD43" i="2" s="1"/>
  <c r="G43" i="2" a="1"/>
  <c r="G43" i="2" s="1"/>
  <c r="AE43" i="2" a="1"/>
  <c r="AE43" i="2" s="1"/>
  <c r="G41" i="2" a="1"/>
  <c r="G41" i="2" s="1"/>
  <c r="N41" i="2" a="1"/>
  <c r="N41" i="2" s="1"/>
  <c r="Q41" i="2" a="1"/>
  <c r="Q41" i="2" s="1"/>
  <c r="T41" i="2" a="1"/>
  <c r="T41" i="2" s="1"/>
  <c r="W41" i="2" a="1"/>
  <c r="W41" i="2" s="1"/>
  <c r="AD41" i="2" a="1"/>
  <c r="AD41" i="2" s="1"/>
  <c r="AG41" i="2" a="1"/>
  <c r="AG41" i="2" s="1"/>
  <c r="H41" i="2" a="1"/>
  <c r="H41" i="2" s="1"/>
  <c r="K41" i="2" a="1"/>
  <c r="K41" i="2" s="1"/>
  <c r="R41" i="2" a="1"/>
  <c r="R41" i="2" s="1"/>
  <c r="U41" i="2" a="1"/>
  <c r="U41" i="2" s="1"/>
  <c r="X41" i="2" a="1"/>
  <c r="X41" i="2" s="1"/>
  <c r="AA41" i="2" a="1"/>
  <c r="AA41" i="2" s="1"/>
  <c r="L41" i="2" a="1"/>
  <c r="L41" i="2" s="1"/>
  <c r="Y41" i="2" a="1"/>
  <c r="Y41" i="2" s="1"/>
  <c r="AE41" i="2" a="1"/>
  <c r="AE41" i="2" s="1"/>
  <c r="M41" i="2" a="1"/>
  <c r="M41" i="2" s="1"/>
  <c r="S41" i="2" a="1"/>
  <c r="S41" i="2" s="1"/>
  <c r="Z41" i="2" a="1"/>
  <c r="Z41" i="2" s="1"/>
  <c r="AF41" i="2" a="1"/>
  <c r="AF41" i="2" s="1"/>
  <c r="O41" i="2" a="1"/>
  <c r="O41" i="2" s="1"/>
  <c r="AB41" i="2" a="1"/>
  <c r="AB41" i="2" s="1"/>
  <c r="P41" i="2" a="1"/>
  <c r="P41" i="2" s="1"/>
  <c r="AC41" i="2" a="1"/>
  <c r="AC41" i="2" s="1"/>
  <c r="I41" i="2" a="1"/>
  <c r="I41" i="2" s="1"/>
  <c r="V41" i="2" a="1"/>
  <c r="V41" i="2" s="1"/>
  <c r="J41" i="2" a="1"/>
  <c r="J41" i="2" s="1"/>
  <c r="H39" i="2" a="1"/>
  <c r="H39" i="2" s="1"/>
  <c r="K39" i="2" a="1"/>
  <c r="K39" i="2" s="1"/>
  <c r="O39" i="2" a="1"/>
  <c r="O39" i="2" s="1"/>
  <c r="R39" i="2" a="1"/>
  <c r="R39" i="2" s="1"/>
  <c r="V39" i="2" a="1"/>
  <c r="V39" i="2" s="1"/>
  <c r="Y39" i="2" a="1"/>
  <c r="Y39" i="2" s="1"/>
  <c r="AF39" i="2" a="1"/>
  <c r="AF39" i="2" s="1"/>
  <c r="L39" i="2" a="1"/>
  <c r="L39" i="2" s="1"/>
  <c r="P39" i="2" a="1"/>
  <c r="P39" i="2" s="1"/>
  <c r="S39" i="2" a="1"/>
  <c r="S39" i="2" s="1"/>
  <c r="W39" i="2" a="1"/>
  <c r="W39" i="2" s="1"/>
  <c r="Z39" i="2" a="1"/>
  <c r="Z39" i="2" s="1"/>
  <c r="AC39" i="2" a="1"/>
  <c r="AC39" i="2" s="1"/>
  <c r="I39" i="2" a="1"/>
  <c r="I39" i="2" s="1"/>
  <c r="X39" i="2" a="1"/>
  <c r="X39" i="2" s="1"/>
  <c r="AD39" i="2" a="1"/>
  <c r="AD39" i="2" s="1"/>
  <c r="J39" i="2" a="1"/>
  <c r="J39" i="2" s="1"/>
  <c r="Q39" i="2" a="1"/>
  <c r="Q39" i="2" s="1"/>
  <c r="AE39" i="2" a="1"/>
  <c r="AE39" i="2" s="1"/>
  <c r="T39" i="2" a="1"/>
  <c r="T39" i="2" s="1"/>
  <c r="AG39" i="2" a="1"/>
  <c r="AG39" i="2" s="1"/>
  <c r="G39" i="2" a="1"/>
  <c r="G39" i="2" s="1"/>
  <c r="U39" i="2" a="1"/>
  <c r="U39" i="2" s="1"/>
  <c r="M39" i="2" a="1"/>
  <c r="M39" i="2" s="1"/>
  <c r="AA39" i="2" a="1"/>
  <c r="AA39" i="2" s="1"/>
  <c r="N39" i="2" a="1"/>
  <c r="N39" i="2" s="1"/>
  <c r="AB39" i="2" a="1"/>
  <c r="AB39" i="2" s="1"/>
  <c r="H37" i="2" a="1"/>
  <c r="H37" i="2" s="1"/>
  <c r="K37" i="2" a="1"/>
  <c r="K37" i="2" s="1"/>
  <c r="R37" i="2" a="1"/>
  <c r="R37" i="2" s="1"/>
  <c r="U37" i="2" a="1"/>
  <c r="U37" i="2" s="1"/>
  <c r="X37" i="2" a="1"/>
  <c r="X37" i="2" s="1"/>
  <c r="AA37" i="2" a="1"/>
  <c r="AA37" i="2" s="1"/>
  <c r="I37" i="2" a="1"/>
  <c r="I37" i="2" s="1"/>
  <c r="L37" i="2" a="1"/>
  <c r="L37" i="2" s="1"/>
  <c r="O37" i="2" a="1"/>
  <c r="O37" i="2" s="1"/>
  <c r="V37" i="2" a="1"/>
  <c r="V37" i="2" s="1"/>
  <c r="Y37" i="2" a="1"/>
  <c r="Y37" i="2" s="1"/>
  <c r="AB37" i="2" a="1"/>
  <c r="AB37" i="2" s="1"/>
  <c r="AE37" i="2" a="1"/>
  <c r="AE37" i="2" s="1"/>
  <c r="J37" i="2" a="1"/>
  <c r="J37" i="2" s="1"/>
  <c r="P37" i="2" a="1"/>
  <c r="P37" i="2" s="1"/>
  <c r="AC37" i="2" a="1"/>
  <c r="AC37" i="2" s="1"/>
  <c r="Q37" i="2" a="1"/>
  <c r="Q37" i="2" s="1"/>
  <c r="W37" i="2" a="1"/>
  <c r="W37" i="2" s="1"/>
  <c r="AD37" i="2" a="1"/>
  <c r="AD37" i="2" s="1"/>
  <c r="S37" i="2" a="1"/>
  <c r="S37" i="2" s="1"/>
  <c r="AF37" i="2" a="1"/>
  <c r="AF37" i="2" s="1"/>
  <c r="G37" i="2" a="1"/>
  <c r="G37" i="2" s="1"/>
  <c r="T37" i="2" a="1"/>
  <c r="T37" i="2" s="1"/>
  <c r="AG37" i="2" a="1"/>
  <c r="AG37" i="2" s="1"/>
  <c r="M37" i="2" a="1"/>
  <c r="M37" i="2" s="1"/>
  <c r="N37" i="2" a="1"/>
  <c r="N37" i="2" s="1"/>
  <c r="Z37" i="2" a="1"/>
  <c r="Z37" i="2" s="1"/>
  <c r="H35" i="2" a="1"/>
  <c r="H35" i="2" s="1"/>
  <c r="K35" i="2" a="1"/>
  <c r="K35" i="2" s="1"/>
  <c r="N35" i="2" a="1"/>
  <c r="N35" i="2" s="1"/>
  <c r="Q35" i="2" a="1"/>
  <c r="Q35" i="2" s="1"/>
  <c r="X35" i="2" a="1"/>
  <c r="X35" i="2" s="1"/>
  <c r="AA35" i="2" a="1"/>
  <c r="AA35" i="2" s="1"/>
  <c r="AD35" i="2" a="1"/>
  <c r="AD35" i="2" s="1"/>
  <c r="AG35" i="2" a="1"/>
  <c r="AG35" i="2" s="1"/>
  <c r="L35" i="2" a="1"/>
  <c r="L35" i="2" s="1"/>
  <c r="O35" i="2" a="1"/>
  <c r="O35" i="2" s="1"/>
  <c r="R35" i="2" a="1"/>
  <c r="R35" i="2" s="1"/>
  <c r="U35" i="2" a="1"/>
  <c r="U35" i="2" s="1"/>
  <c r="AB35" i="2" a="1"/>
  <c r="AB35" i="2" s="1"/>
  <c r="AE35" i="2" a="1"/>
  <c r="AE35" i="2" s="1"/>
  <c r="S35" i="2" a="1"/>
  <c r="S35" i="2" s="1"/>
  <c r="Y35" i="2" a="1"/>
  <c r="Y35" i="2" s="1"/>
  <c r="AF35" i="2" a="1"/>
  <c r="AF35" i="2" s="1"/>
  <c r="G35" i="2" a="1"/>
  <c r="G35" i="2" s="1"/>
  <c r="M35" i="2" a="1"/>
  <c r="M35" i="2" s="1"/>
  <c r="T35" i="2" a="1"/>
  <c r="T35" i="2" s="1"/>
  <c r="Z35" i="2" a="1"/>
  <c r="Z35" i="2" s="1"/>
  <c r="I35" i="2" a="1"/>
  <c r="I35" i="2" s="1"/>
  <c r="V35" i="2" a="1"/>
  <c r="V35" i="2" s="1"/>
  <c r="J35" i="2" a="1"/>
  <c r="J35" i="2" s="1"/>
  <c r="W35" i="2" a="1"/>
  <c r="W35" i="2" s="1"/>
  <c r="P35" i="2" a="1"/>
  <c r="P35" i="2" s="1"/>
  <c r="AC35" i="2" a="1"/>
  <c r="AC35" i="2" s="1"/>
  <c r="J33" i="2" a="1"/>
  <c r="J33" i="2" s="1"/>
  <c r="M33" i="2" a="1"/>
  <c r="M33" i="2" s="1"/>
  <c r="P33" i="2" a="1"/>
  <c r="P33" i="2" s="1"/>
  <c r="S33" i="2" a="1"/>
  <c r="S33" i="2" s="1"/>
  <c r="Z33" i="2" a="1"/>
  <c r="Z33" i="2" s="1"/>
  <c r="AC33" i="2" a="1"/>
  <c r="AC33" i="2" s="1"/>
  <c r="AF33" i="2" a="1"/>
  <c r="AF33" i="2" s="1"/>
  <c r="G33" i="2" a="1"/>
  <c r="G33" i="2" s="1"/>
  <c r="N33" i="2" a="1"/>
  <c r="N33" i="2" s="1"/>
  <c r="Q33" i="2" a="1"/>
  <c r="Q33" i="2" s="1"/>
  <c r="T33" i="2" a="1"/>
  <c r="T33" i="2" s="1"/>
  <c r="W33" i="2" a="1"/>
  <c r="W33" i="2" s="1"/>
  <c r="AD33" i="2" a="1"/>
  <c r="AD33" i="2" s="1"/>
  <c r="AG33" i="2" a="1"/>
  <c r="AG33" i="2" s="1"/>
  <c r="H33" i="2" a="1"/>
  <c r="H33" i="2" s="1"/>
  <c r="U33" i="2" a="1"/>
  <c r="U33" i="2" s="1"/>
  <c r="AA33" i="2" a="1"/>
  <c r="AA33" i="2" s="1"/>
  <c r="I33" i="2" a="1"/>
  <c r="I33" i="2" s="1"/>
  <c r="O33" i="2" a="1"/>
  <c r="O33" i="2" s="1"/>
  <c r="V33" i="2" a="1"/>
  <c r="V33" i="2" s="1"/>
  <c r="AB33" i="2" a="1"/>
  <c r="AB33" i="2" s="1"/>
  <c r="K33" i="2" a="1"/>
  <c r="K33" i="2" s="1"/>
  <c r="X33" i="2" a="1"/>
  <c r="X33" i="2" s="1"/>
  <c r="L33" i="2" a="1"/>
  <c r="L33" i="2" s="1"/>
  <c r="Y33" i="2" a="1"/>
  <c r="Y33" i="2" s="1"/>
  <c r="R33" i="2" a="1"/>
  <c r="R33" i="2" s="1"/>
  <c r="AE33" i="2" a="1"/>
  <c r="AE33" i="2" s="1"/>
  <c r="H31" i="2" a="1"/>
  <c r="H31" i="2" s="1"/>
  <c r="K31" i="2" a="1"/>
  <c r="K31" i="2" s="1"/>
  <c r="R31" i="2" a="1"/>
  <c r="R31" i="2" s="1"/>
  <c r="U31" i="2" a="1"/>
  <c r="U31" i="2" s="1"/>
  <c r="X31" i="2" a="1"/>
  <c r="X31" i="2" s="1"/>
  <c r="AA31" i="2" a="1"/>
  <c r="AA31" i="2" s="1"/>
  <c r="I31" i="2" a="1"/>
  <c r="I31" i="2" s="1"/>
  <c r="L31" i="2" a="1"/>
  <c r="L31" i="2" s="1"/>
  <c r="O31" i="2" a="1"/>
  <c r="O31" i="2" s="1"/>
  <c r="V31" i="2" a="1"/>
  <c r="V31" i="2" s="1"/>
  <c r="Y31" i="2" a="1"/>
  <c r="Y31" i="2" s="1"/>
  <c r="AB31" i="2" a="1"/>
  <c r="AB31" i="2" s="1"/>
  <c r="AE31" i="2" a="1"/>
  <c r="AE31" i="2" s="1"/>
  <c r="J31" i="2" a="1"/>
  <c r="J31" i="2" s="1"/>
  <c r="P31" i="2" a="1"/>
  <c r="P31" i="2" s="1"/>
  <c r="AC31" i="2" a="1"/>
  <c r="AC31" i="2" s="1"/>
  <c r="Q31" i="2" a="1"/>
  <c r="Q31" i="2" s="1"/>
  <c r="W31" i="2" a="1"/>
  <c r="W31" i="2" s="1"/>
  <c r="AD31" i="2" a="1"/>
  <c r="AD31" i="2" s="1"/>
  <c r="M31" i="2" a="1"/>
  <c r="M31" i="2" s="1"/>
  <c r="Z31" i="2" a="1"/>
  <c r="Z31" i="2" s="1"/>
  <c r="N31" i="2" a="1"/>
  <c r="N31" i="2" s="1"/>
  <c r="S31" i="2" a="1"/>
  <c r="S31" i="2" s="1"/>
  <c r="T31" i="2" a="1"/>
  <c r="T31" i="2" s="1"/>
  <c r="AF31" i="2" a="1"/>
  <c r="AF31" i="2" s="1"/>
  <c r="G31" i="2" a="1"/>
  <c r="G31" i="2" s="1"/>
  <c r="AG31" i="2" a="1"/>
  <c r="AG31" i="2" s="1"/>
  <c r="G29" i="2" a="1"/>
  <c r="G29" i="2" s="1"/>
  <c r="K29" i="2" a="1"/>
  <c r="K29" i="2" s="1"/>
  <c r="N29" i="2" a="1"/>
  <c r="N29" i="2" s="1"/>
  <c r="Q29" i="2" a="1"/>
  <c r="Q29" i="2" s="1"/>
  <c r="X29" i="2" a="1"/>
  <c r="X29" i="2" s="1"/>
  <c r="AA29" i="2" a="1"/>
  <c r="AA29" i="2" s="1"/>
  <c r="AE29" i="2" a="1"/>
  <c r="AE29" i="2" s="1"/>
  <c r="H29" i="2" a="1"/>
  <c r="H29" i="2" s="1"/>
  <c r="L29" i="2" a="1"/>
  <c r="L29" i="2" s="1"/>
  <c r="O29" i="2" a="1"/>
  <c r="O29" i="2" s="1"/>
  <c r="R29" i="2" a="1"/>
  <c r="R29" i="2" s="1"/>
  <c r="U29" i="2" a="1"/>
  <c r="U29" i="2" s="1"/>
  <c r="AB29" i="2" a="1"/>
  <c r="AB29" i="2" s="1"/>
  <c r="AF29" i="2" a="1"/>
  <c r="AF29" i="2" s="1"/>
  <c r="S29" i="2" a="1"/>
  <c r="S29" i="2" s="1"/>
  <c r="Y29" i="2" a="1"/>
  <c r="Y29" i="2" s="1"/>
  <c r="M29" i="2" a="1"/>
  <c r="M29" i="2" s="1"/>
  <c r="T29" i="2" a="1"/>
  <c r="T29" i="2" s="1"/>
  <c r="Z29" i="2" a="1"/>
  <c r="Z29" i="2" s="1"/>
  <c r="AG29" i="2" a="1"/>
  <c r="AG29" i="2" s="1"/>
  <c r="P29" i="2" a="1"/>
  <c r="P29" i="2" s="1"/>
  <c r="AC29" i="2" a="1"/>
  <c r="AC29" i="2" s="1"/>
  <c r="AD29" i="2" a="1"/>
  <c r="AD29" i="2" s="1"/>
  <c r="V29" i="2" a="1"/>
  <c r="V29" i="2" s="1"/>
  <c r="W29" i="2" a="1"/>
  <c r="W29" i="2" s="1"/>
  <c r="I29" i="2" a="1"/>
  <c r="I29" i="2" s="1"/>
  <c r="J29" i="2" a="1"/>
  <c r="J29" i="2" s="1"/>
  <c r="G27" i="2" a="1"/>
  <c r="G27" i="2" s="1"/>
  <c r="N27" i="2" a="1"/>
  <c r="N27" i="2" s="1"/>
  <c r="Q27" i="2" a="1"/>
  <c r="Q27" i="2" s="1"/>
  <c r="T27" i="2" a="1"/>
  <c r="T27" i="2" s="1"/>
  <c r="W27" i="2" a="1"/>
  <c r="W27" i="2" s="1"/>
  <c r="AD27" i="2" a="1"/>
  <c r="AD27" i="2" s="1"/>
  <c r="AG27" i="2" a="1"/>
  <c r="AG27" i="2" s="1"/>
  <c r="H27" i="2" a="1"/>
  <c r="H27" i="2" s="1"/>
  <c r="K27" i="2" a="1"/>
  <c r="K27" i="2" s="1"/>
  <c r="R27" i="2" a="1"/>
  <c r="R27" i="2" s="1"/>
  <c r="U27" i="2" a="1"/>
  <c r="U27" i="2" s="1"/>
  <c r="X27" i="2" a="1"/>
  <c r="X27" i="2" s="1"/>
  <c r="AA27" i="2" a="1"/>
  <c r="AA27" i="2" s="1"/>
  <c r="L27" i="2" a="1"/>
  <c r="L27" i="2" s="1"/>
  <c r="Y27" i="2" a="1"/>
  <c r="Y27" i="2" s="1"/>
  <c r="AE27" i="2" a="1"/>
  <c r="AE27" i="2" s="1"/>
  <c r="M27" i="2" a="1"/>
  <c r="M27" i="2" s="1"/>
  <c r="S27" i="2" a="1"/>
  <c r="S27" i="2" s="1"/>
  <c r="Z27" i="2" a="1"/>
  <c r="Z27" i="2" s="1"/>
  <c r="AF27" i="2" a="1"/>
  <c r="AF27" i="2" s="1"/>
  <c r="O27" i="2" a="1"/>
  <c r="O27" i="2" s="1"/>
  <c r="AB27" i="2" a="1"/>
  <c r="AB27" i="2" s="1"/>
  <c r="P27" i="2" a="1"/>
  <c r="P27" i="2" s="1"/>
  <c r="AC27" i="2" a="1"/>
  <c r="AC27" i="2" s="1"/>
  <c r="V27" i="2" a="1"/>
  <c r="V27" i="2" s="1"/>
  <c r="I27" i="2" a="1"/>
  <c r="I27" i="2" s="1"/>
  <c r="J27" i="2" a="1"/>
  <c r="J27" i="2" s="1"/>
  <c r="I25" i="2" a="1"/>
  <c r="I25" i="2" s="1"/>
  <c r="P25" i="2" a="1"/>
  <c r="P25" i="2" s="1"/>
  <c r="T25" i="2" a="1"/>
  <c r="T25" i="2" s="1"/>
  <c r="W25" i="2" a="1"/>
  <c r="W25" i="2" s="1"/>
  <c r="Z25" i="2" a="1"/>
  <c r="Z25" i="2" s="1"/>
  <c r="AC25" i="2" a="1"/>
  <c r="AC25" i="2" s="1"/>
  <c r="J25" i="2" a="1"/>
  <c r="J25" i="2" s="1"/>
  <c r="M25" i="2" a="1"/>
  <c r="M25" i="2" s="1"/>
  <c r="Q25" i="2" a="1"/>
  <c r="Q25" i="2" s="1"/>
  <c r="X25" i="2" a="1"/>
  <c r="X25" i="2" s="1"/>
  <c r="AA25" i="2" a="1"/>
  <c r="AA25" i="2" s="1"/>
  <c r="AD25" i="2" a="1"/>
  <c r="AD25" i="2" s="1"/>
  <c r="AG25" i="2" a="1"/>
  <c r="AG25" i="2" s="1"/>
  <c r="G25" i="2" a="1"/>
  <c r="G25" i="2" s="1"/>
  <c r="N25" i="2" a="1"/>
  <c r="N25" i="2" s="1"/>
  <c r="U25" i="2" a="1"/>
  <c r="U25" i="2" s="1"/>
  <c r="AB25" i="2" a="1"/>
  <c r="AB25" i="2" s="1"/>
  <c r="H25" i="2" a="1"/>
  <c r="H25" i="2" s="1"/>
  <c r="O25" i="2" a="1"/>
  <c r="O25" i="2" s="1"/>
  <c r="V25" i="2" a="1"/>
  <c r="V25" i="2" s="1"/>
  <c r="R25" i="2" a="1"/>
  <c r="R25" i="2" s="1"/>
  <c r="AE25" i="2" a="1"/>
  <c r="AE25" i="2" s="1"/>
  <c r="S25" i="2" a="1"/>
  <c r="S25" i="2" s="1"/>
  <c r="AF25" i="2" a="1"/>
  <c r="AF25" i="2" s="1"/>
  <c r="Y25" i="2" a="1"/>
  <c r="Y25" i="2" s="1"/>
  <c r="K25" i="2" a="1"/>
  <c r="K25" i="2" s="1"/>
  <c r="L25" i="2" a="1"/>
  <c r="L25" i="2" s="1"/>
  <c r="G23" i="2" a="1"/>
  <c r="G23" i="2" s="1"/>
  <c r="M23" i="2" a="1"/>
  <c r="M23" i="2" s="1"/>
  <c r="H23" i="2" a="1"/>
  <c r="H23" i="2" s="1"/>
  <c r="K23" i="2" a="1"/>
  <c r="K23" i="2" s="1"/>
  <c r="N23" i="2" a="1"/>
  <c r="N23" i="2" s="1"/>
  <c r="R23" i="2" a="1"/>
  <c r="R23" i="2" s="1"/>
  <c r="X23" i="2" a="1"/>
  <c r="X23" i="2" s="1"/>
  <c r="I23" i="2" a="1"/>
  <c r="I23" i="2" s="1"/>
  <c r="O23" i="2" a="1"/>
  <c r="O23" i="2" s="1"/>
  <c r="S23" i="2" a="1"/>
  <c r="S23" i="2" s="1"/>
  <c r="W23" i="2" a="1"/>
  <c r="W23" i="2" s="1"/>
  <c r="AA23" i="2" a="1"/>
  <c r="AA23" i="2" s="1"/>
  <c r="AE23" i="2" a="1"/>
  <c r="AE23" i="2" s="1"/>
  <c r="J23" i="2" a="1"/>
  <c r="J23" i="2" s="1"/>
  <c r="P23" i="2" a="1"/>
  <c r="P23" i="2" s="1"/>
  <c r="T23" i="2" a="1"/>
  <c r="T23" i="2" s="1"/>
  <c r="Y23" i="2" a="1"/>
  <c r="Y23" i="2" s="1"/>
  <c r="AB23" i="2" a="1"/>
  <c r="AB23" i="2" s="1"/>
  <c r="AF23" i="2" a="1"/>
  <c r="AF23" i="2" s="1"/>
  <c r="Q23" i="2" a="1"/>
  <c r="Q23" i="2" s="1"/>
  <c r="Z23" i="2" a="1"/>
  <c r="Z23" i="2" s="1"/>
  <c r="AG23" i="2" a="1"/>
  <c r="AG23" i="2" s="1"/>
  <c r="L23" i="2" a="1"/>
  <c r="L23" i="2" s="1"/>
  <c r="AC23" i="2" a="1"/>
  <c r="AC23" i="2" s="1"/>
  <c r="AD23" i="2" a="1"/>
  <c r="AD23" i="2" s="1"/>
  <c r="U23" i="2" a="1"/>
  <c r="U23" i="2" s="1"/>
  <c r="V23" i="2" a="1"/>
  <c r="V23" i="2" s="1"/>
  <c r="G21" i="2" a="1"/>
  <c r="G21" i="2" s="1"/>
  <c r="J21" i="2" a="1"/>
  <c r="J21" i="2" s="1"/>
  <c r="N21" i="2" a="1"/>
  <c r="N21" i="2" s="1"/>
  <c r="Q21" i="2" a="1"/>
  <c r="Q21" i="2" s="1"/>
  <c r="U21" i="2" a="1"/>
  <c r="U21" i="2" s="1"/>
  <c r="AB21" i="2" a="1"/>
  <c r="AB21" i="2" s="1"/>
  <c r="AF21" i="2" a="1"/>
  <c r="AF21" i="2" s="1"/>
  <c r="H21" i="2" a="1"/>
  <c r="H21" i="2" s="1"/>
  <c r="K21" i="2" a="1"/>
  <c r="K21" i="2" s="1"/>
  <c r="O21" i="2" a="1"/>
  <c r="O21" i="2" s="1"/>
  <c r="R21" i="2" a="1"/>
  <c r="R21" i="2" s="1"/>
  <c r="V21" i="2" a="1"/>
  <c r="V21" i="2" s="1"/>
  <c r="Y21" i="2" a="1"/>
  <c r="Y21" i="2" s="1"/>
  <c r="AC21" i="2" a="1"/>
  <c r="AC21" i="2" s="1"/>
  <c r="P21" i="2" a="1"/>
  <c r="P21" i="2" s="1"/>
  <c r="W21" i="2" a="1"/>
  <c r="W21" i="2" s="1"/>
  <c r="AD21" i="2" a="1"/>
  <c r="AD21" i="2" s="1"/>
  <c r="I21" i="2" a="1"/>
  <c r="I21" i="2" s="1"/>
  <c r="X21" i="2" a="1"/>
  <c r="X21" i="2" s="1"/>
  <c r="AE21" i="2" a="1"/>
  <c r="AE21" i="2" s="1"/>
  <c r="S21" i="2" a="1"/>
  <c r="S21" i="2" s="1"/>
  <c r="AG21" i="2" a="1"/>
  <c r="AG21" i="2" s="1"/>
  <c r="T21" i="2" a="1"/>
  <c r="T21" i="2" s="1"/>
  <c r="L21" i="2" a="1"/>
  <c r="L21" i="2" s="1"/>
  <c r="M21" i="2" a="1"/>
  <c r="M21" i="2" s="1"/>
  <c r="Z21" i="2" a="1"/>
  <c r="Z21" i="2" s="1"/>
  <c r="AA21" i="2" a="1"/>
  <c r="AA21" i="2" s="1"/>
  <c r="I19" i="2" a="1"/>
  <c r="I19" i="2" s="1"/>
  <c r="K19" i="2" a="1"/>
  <c r="K19" i="2" s="1"/>
  <c r="N19" i="2" a="1"/>
  <c r="N19" i="2" s="1"/>
  <c r="Q19" i="2" a="1"/>
  <c r="Q19" i="2" s="1"/>
  <c r="W19" i="2" a="1"/>
  <c r="W19" i="2" s="1"/>
  <c r="AA19" i="2" a="1"/>
  <c r="AA19" i="2" s="1"/>
  <c r="AD19" i="2" a="1"/>
  <c r="AD19" i="2" s="1"/>
  <c r="AG19" i="2" a="1"/>
  <c r="AG19" i="2" s="1"/>
  <c r="G19" i="2" a="1"/>
  <c r="G19" i="2" s="1"/>
  <c r="L19" i="2" a="1"/>
  <c r="L19" i="2" s="1"/>
  <c r="R19" i="2" a="1"/>
  <c r="R19" i="2" s="1"/>
  <c r="U19" i="2" a="1"/>
  <c r="U19" i="2" s="1"/>
  <c r="X19" i="2" a="1"/>
  <c r="X19" i="2" s="1"/>
  <c r="AB19" i="2" a="1"/>
  <c r="AB19" i="2" s="1"/>
  <c r="H19" i="2" a="1"/>
  <c r="H19" i="2" s="1"/>
  <c r="O19" i="2" a="1"/>
  <c r="O19" i="2" s="1"/>
  <c r="V19" i="2" a="1"/>
  <c r="V19" i="2" s="1"/>
  <c r="J19" i="2" a="1"/>
  <c r="J19" i="2" s="1"/>
  <c r="P19" i="2" a="1"/>
  <c r="P19" i="2" s="1"/>
  <c r="AC19" i="2" a="1"/>
  <c r="AC19" i="2" s="1"/>
  <c r="S19" i="2" a="1"/>
  <c r="S19" i="2" s="1"/>
  <c r="AE19" i="2" a="1"/>
  <c r="AE19" i="2" s="1"/>
  <c r="T19" i="2" a="1"/>
  <c r="T19" i="2" s="1"/>
  <c r="AF19" i="2" a="1"/>
  <c r="AF19" i="2" s="1"/>
  <c r="M19" i="2" a="1"/>
  <c r="M19" i="2" s="1"/>
  <c r="Y19" i="2" a="1"/>
  <c r="Y19" i="2" s="1"/>
  <c r="Z19" i="2" a="1"/>
  <c r="Z19" i="2" s="1"/>
  <c r="I17" i="2" a="1"/>
  <c r="I17" i="2" s="1"/>
  <c r="L17" i="2" a="1"/>
  <c r="L17" i="2" s="1"/>
  <c r="O17" i="2" a="1"/>
  <c r="O17" i="2" s="1"/>
  <c r="U17" i="2" a="1"/>
  <c r="U17" i="2" s="1"/>
  <c r="Y17" i="2" a="1"/>
  <c r="Y17" i="2" s="1"/>
  <c r="AB17" i="2" a="1"/>
  <c r="AB17" i="2" s="1"/>
  <c r="AE17" i="2" a="1"/>
  <c r="AE17" i="2" s="1"/>
  <c r="J17" i="2" a="1"/>
  <c r="J17" i="2" s="1"/>
  <c r="M17" i="2" a="1"/>
  <c r="M17" i="2" s="1"/>
  <c r="R17" i="2" a="1"/>
  <c r="R17" i="2" s="1"/>
  <c r="V17" i="2" a="1"/>
  <c r="V17" i="2" s="1"/>
  <c r="AD17" i="2" a="1"/>
  <c r="AD17" i="2" s="1"/>
  <c r="N17" i="2" a="1"/>
  <c r="N17" i="2" s="1"/>
  <c r="S17" i="2" a="1"/>
  <c r="S17" i="2" s="1"/>
  <c r="W17" i="2" a="1"/>
  <c r="W17" i="2" s="1"/>
  <c r="AA17" i="2" a="1"/>
  <c r="AA17" i="2" s="1"/>
  <c r="AF17" i="2" a="1"/>
  <c r="AF17" i="2" s="1"/>
  <c r="K17" i="2" a="1"/>
  <c r="K17" i="2" s="1"/>
  <c r="T17" i="2" a="1"/>
  <c r="T17" i="2" s="1"/>
  <c r="AC17" i="2" a="1"/>
  <c r="AC17" i="2" s="1"/>
  <c r="G17" i="2" a="1"/>
  <c r="G17" i="2" s="1"/>
  <c r="X17" i="2" a="1"/>
  <c r="X17" i="2" s="1"/>
  <c r="H17" i="2" a="1"/>
  <c r="H17" i="2" s="1"/>
  <c r="Z17" i="2" a="1"/>
  <c r="Z17" i="2" s="1"/>
  <c r="AG17" i="2" a="1"/>
  <c r="AG17" i="2" s="1"/>
  <c r="P17" i="2" a="1"/>
  <c r="P17" i="2" s="1"/>
  <c r="Q17" i="2" a="1"/>
  <c r="Q17" i="2" s="1"/>
  <c r="H15" i="2" a="1"/>
  <c r="H15" i="2" s="1"/>
  <c r="K15" i="2" a="1"/>
  <c r="K15" i="2" s="1"/>
  <c r="O15" i="2" a="1"/>
  <c r="O15" i="2" s="1"/>
  <c r="R15" i="2" a="1"/>
  <c r="R15" i="2" s="1"/>
  <c r="U15" i="2" a="1"/>
  <c r="U15" i="2" s="1"/>
  <c r="AA15" i="2" a="1"/>
  <c r="AA15" i="2" s="1"/>
  <c r="AE15" i="2" a="1"/>
  <c r="AE15" i="2" s="1"/>
  <c r="G15" i="2" a="1"/>
  <c r="G15" i="2" s="1"/>
  <c r="L15" i="2" a="1"/>
  <c r="L15" i="2" s="1"/>
  <c r="T15" i="2" a="1"/>
  <c r="T15" i="2" s="1"/>
  <c r="Y15" i="2" a="1"/>
  <c r="Y15" i="2" s="1"/>
  <c r="AC15" i="2" a="1"/>
  <c r="AC15" i="2" s="1"/>
  <c r="AG15" i="2" a="1"/>
  <c r="AG15" i="2" s="1"/>
  <c r="M15" i="2" a="1"/>
  <c r="M15" i="2" s="1"/>
  <c r="Q15" i="2" a="1"/>
  <c r="Q15" i="2" s="1"/>
  <c r="V15" i="2" a="1"/>
  <c r="V15" i="2" s="1"/>
  <c r="Z15" i="2" a="1"/>
  <c r="Z15" i="2" s="1"/>
  <c r="AD15" i="2" a="1"/>
  <c r="AD15" i="2" s="1"/>
  <c r="N15" i="2" a="1"/>
  <c r="N15" i="2" s="1"/>
  <c r="W15" i="2" a="1"/>
  <c r="W15" i="2" s="1"/>
  <c r="AF15" i="2" a="1"/>
  <c r="AF15" i="2" s="1"/>
  <c r="P15" i="2" a="1"/>
  <c r="P15" i="2" s="1"/>
  <c r="X15" i="2" a="1"/>
  <c r="X15" i="2" s="1"/>
  <c r="I15" i="2" a="1"/>
  <c r="I15" i="2" s="1"/>
  <c r="J15" i="2" a="1"/>
  <c r="J15" i="2" s="1"/>
  <c r="AB15" i="2" a="1"/>
  <c r="AB15" i="2" s="1"/>
  <c r="S15" i="2" a="1"/>
  <c r="S15" i="2" s="1"/>
  <c r="J13" i="2" a="1"/>
  <c r="J13" i="2" s="1"/>
  <c r="M13" i="2" a="1"/>
  <c r="M13" i="2" s="1"/>
  <c r="P13" i="2" a="1"/>
  <c r="P13" i="2" s="1"/>
  <c r="T13" i="2" a="1"/>
  <c r="T13" i="2" s="1"/>
  <c r="Z13" i="2" a="1"/>
  <c r="Z13" i="2" s="1"/>
  <c r="AC13" i="2" a="1"/>
  <c r="AC13" i="2" s="1"/>
  <c r="AF13" i="2" a="1"/>
  <c r="AF13" i="2" s="1"/>
  <c r="G13" i="2" a="1"/>
  <c r="G13" i="2" s="1"/>
  <c r="K13" i="2" a="1"/>
  <c r="K13" i="2" s="1"/>
  <c r="N13" i="2" a="1"/>
  <c r="N13" i="2" s="1"/>
  <c r="Q13" i="2" a="1"/>
  <c r="Q13" i="2" s="1"/>
  <c r="W13" i="2" a="1"/>
  <c r="W13" i="2" s="1"/>
  <c r="AA13" i="2" a="1"/>
  <c r="AA13" i="2" s="1"/>
  <c r="AD13" i="2" a="1"/>
  <c r="AD13" i="2" s="1"/>
  <c r="AG13" i="2" a="1"/>
  <c r="AG13" i="2" s="1"/>
  <c r="L13" i="2" a="1"/>
  <c r="L13" i="2" s="1"/>
  <c r="R13" i="2" a="1"/>
  <c r="R13" i="2" s="1"/>
  <c r="X13" i="2" a="1"/>
  <c r="X13" i="2" s="1"/>
  <c r="S13" i="2" a="1"/>
  <c r="S13" i="2" s="1"/>
  <c r="Y13" i="2" a="1"/>
  <c r="Y13" i="2" s="1"/>
  <c r="AE13" i="2" a="1"/>
  <c r="AE13" i="2" s="1"/>
  <c r="H13" i="2" a="1"/>
  <c r="H13" i="2" s="1"/>
  <c r="U13" i="2" a="1"/>
  <c r="U13" i="2" s="1"/>
  <c r="I13" i="2" a="1"/>
  <c r="I13" i="2" s="1"/>
  <c r="V13" i="2" a="1"/>
  <c r="V13" i="2" s="1"/>
  <c r="O13" i="2" a="1"/>
  <c r="O13" i="2" s="1"/>
  <c r="AB13" i="2" a="1"/>
  <c r="AB13" i="2" s="1"/>
  <c r="J11" i="2" a="1"/>
  <c r="J11" i="2" s="1"/>
  <c r="P11" i="2" a="1"/>
  <c r="P11" i="2" s="1"/>
  <c r="S11" i="2" a="1"/>
  <c r="S11" i="2" s="1"/>
  <c r="V11" i="2" a="1"/>
  <c r="V11" i="2" s="1"/>
  <c r="Z11" i="2" a="1"/>
  <c r="Z11" i="2" s="1"/>
  <c r="AF11" i="2" a="1"/>
  <c r="AF11" i="2" s="1"/>
  <c r="G11" i="2" a="1"/>
  <c r="G11" i="2" s="1"/>
  <c r="M11" i="2" a="1"/>
  <c r="M11" i="2" s="1"/>
  <c r="Q11" i="2" a="1"/>
  <c r="Q11" i="2" s="1"/>
  <c r="T11" i="2" a="1"/>
  <c r="T11" i="2" s="1"/>
  <c r="W11" i="2" a="1"/>
  <c r="W11" i="2" s="1"/>
  <c r="AC11" i="2" a="1"/>
  <c r="AC11" i="2" s="1"/>
  <c r="AG11" i="2" a="1"/>
  <c r="AG11" i="2" s="1"/>
  <c r="H11" i="2" a="1"/>
  <c r="H11" i="2" s="1"/>
  <c r="N11" i="2" a="1"/>
  <c r="N11" i="2" s="1"/>
  <c r="AA11" i="2" a="1"/>
  <c r="AA11" i="2" s="1"/>
  <c r="I11" i="2" a="1"/>
  <c r="I11" i="2" s="1"/>
  <c r="O11" i="2" a="1"/>
  <c r="O11" i="2" s="1"/>
  <c r="U11" i="2" a="1"/>
  <c r="U11" i="2" s="1"/>
  <c r="AB11" i="2" a="1"/>
  <c r="AB11" i="2" s="1"/>
  <c r="K11" i="2" a="1"/>
  <c r="K11" i="2" s="1"/>
  <c r="X11" i="2" a="1"/>
  <c r="X11" i="2" s="1"/>
  <c r="L11" i="2" a="1"/>
  <c r="L11" i="2" s="1"/>
  <c r="Y11" i="2" a="1"/>
  <c r="Y11" i="2" s="1"/>
  <c r="R11" i="2" a="1"/>
  <c r="R11" i="2" s="1"/>
  <c r="AD11" i="2" a="1"/>
  <c r="AD11" i="2" s="1"/>
  <c r="AE11" i="2" a="1"/>
  <c r="AE11" i="2" s="1"/>
  <c r="G9" i="2" a="1"/>
  <c r="G9" i="2" s="1"/>
  <c r="J9" i="2" a="1"/>
  <c r="J9" i="2" s="1"/>
  <c r="N9" i="2" a="1"/>
  <c r="N9" i="2" s="1"/>
  <c r="Q9" i="2" a="1"/>
  <c r="Q9" i="2" s="1"/>
  <c r="U9" i="2" a="1"/>
  <c r="U9" i="2" s="1"/>
  <c r="AB9" i="2" a="1"/>
  <c r="AB9" i="2" s="1"/>
  <c r="AF9" i="2" a="1"/>
  <c r="AF9" i="2" s="1"/>
  <c r="H9" i="2" a="1"/>
  <c r="H9" i="2" s="1"/>
  <c r="K9" i="2" a="1"/>
  <c r="K9" i="2" s="1"/>
  <c r="R9" i="2" a="1"/>
  <c r="R9" i="2" s="1"/>
  <c r="V9" i="2" a="1"/>
  <c r="V9" i="2" s="1"/>
  <c r="Y9" i="2" a="1"/>
  <c r="Y9" i="2" s="1"/>
  <c r="AC9" i="2" a="1"/>
  <c r="AC9" i="2" s="1"/>
  <c r="O9" i="2" a="1"/>
  <c r="O9" i="2" s="1"/>
  <c r="W9" i="2" a="1"/>
  <c r="W9" i="2" s="1"/>
  <c r="AD9" i="2" a="1"/>
  <c r="AD9" i="2" s="1"/>
  <c r="I9" i="2" a="1"/>
  <c r="I9" i="2" s="1"/>
  <c r="P9" i="2" a="1"/>
  <c r="P9" i="2" s="1"/>
  <c r="X9" i="2" a="1"/>
  <c r="X9" i="2" s="1"/>
  <c r="AE9" i="2" a="1"/>
  <c r="AE9" i="2" s="1"/>
  <c r="L9" i="2" a="1"/>
  <c r="L9" i="2" s="1"/>
  <c r="Z9" i="2" a="1"/>
  <c r="Z9" i="2" s="1"/>
  <c r="M9" i="2" a="1"/>
  <c r="M9" i="2" s="1"/>
  <c r="AA9" i="2" a="1"/>
  <c r="AA9" i="2" s="1"/>
  <c r="S9" i="2" a="1"/>
  <c r="S9" i="2" s="1"/>
  <c r="T9" i="2" a="1"/>
  <c r="T9" i="2" s="1"/>
  <c r="AG9" i="2" a="1"/>
  <c r="AG9" i="2" s="1"/>
  <c r="AD8" i="2" a="1"/>
  <c r="AD8" i="2" s="1"/>
  <c r="N8" i="2" a="1"/>
  <c r="N8" i="2" s="1"/>
  <c r="Y223" i="2" a="1"/>
  <c r="Y223" i="2" s="1"/>
  <c r="AE222" i="2" a="1"/>
  <c r="AE222" i="2" s="1"/>
  <c r="O222" i="2" a="1"/>
  <c r="O222" i="2" s="1"/>
  <c r="Z221" i="2" a="1"/>
  <c r="Z221" i="2" s="1"/>
  <c r="J219" i="2" a="1"/>
  <c r="J219" i="2" s="1"/>
  <c r="U218" i="2" a="1"/>
  <c r="U218" i="2" s="1"/>
  <c r="AF217" i="2" a="1"/>
  <c r="AF217" i="2" s="1"/>
  <c r="L217" i="2" a="1"/>
  <c r="L217" i="2" s="1"/>
  <c r="W216" i="2" a="1"/>
  <c r="W216" i="2" s="1"/>
  <c r="G216" i="2" a="1"/>
  <c r="G216" i="2" s="1"/>
  <c r="O215" i="2" a="1"/>
  <c r="O215" i="2" s="1"/>
  <c r="Z214" i="2" a="1"/>
  <c r="Z214" i="2" s="1"/>
  <c r="J214" i="2" a="1"/>
  <c r="J214" i="2" s="1"/>
  <c r="P213" i="2" a="1"/>
  <c r="P213" i="2" s="1"/>
  <c r="T211" i="2" a="1"/>
  <c r="T211" i="2" s="1"/>
  <c r="AE210" i="2" a="1"/>
  <c r="AE210" i="2" s="1"/>
  <c r="O210" i="2" a="1"/>
  <c r="O210" i="2" s="1"/>
  <c r="W209" i="2" a="1"/>
  <c r="W209" i="2" s="1"/>
  <c r="AG208" i="2" a="1"/>
  <c r="AG208" i="2" s="1"/>
  <c r="O208" i="2" a="1"/>
  <c r="O208" i="2" s="1"/>
  <c r="Q207" i="2" a="1"/>
  <c r="Q207" i="2" s="1"/>
  <c r="P206" i="2" a="1"/>
  <c r="P206" i="2" s="1"/>
  <c r="N205" i="2" a="1"/>
  <c r="N205" i="2" s="1"/>
  <c r="M204" i="2" a="1"/>
  <c r="M204" i="2" s="1"/>
  <c r="J202" i="2" a="1"/>
  <c r="J202" i="2" s="1"/>
  <c r="K200" i="2" a="1"/>
  <c r="K200" i="2" s="1"/>
  <c r="M199" i="2" a="1"/>
  <c r="M199" i="2" s="1"/>
  <c r="N198" i="2" a="1"/>
  <c r="N198" i="2" s="1"/>
  <c r="Q196" i="2" a="1"/>
  <c r="Q196" i="2" s="1"/>
  <c r="R195" i="2" a="1"/>
  <c r="R195" i="2" s="1"/>
  <c r="T194" i="2" a="1"/>
  <c r="T194" i="2" s="1"/>
  <c r="U193" i="2" a="1"/>
  <c r="U193" i="2" s="1"/>
  <c r="X191" i="2" a="1"/>
  <c r="X191" i="2" s="1"/>
  <c r="Y190" i="2" a="1"/>
  <c r="Y190" i="2" s="1"/>
  <c r="AA189" i="2" a="1"/>
  <c r="AA189" i="2" s="1"/>
  <c r="AB188" i="2" a="1"/>
  <c r="AB188" i="2" s="1"/>
  <c r="AE186" i="2" a="1"/>
  <c r="AE186" i="2" s="1"/>
  <c r="AF185" i="2" a="1"/>
  <c r="AF185" i="2" s="1"/>
  <c r="G185" i="2" a="1"/>
  <c r="G185" i="2" s="1"/>
  <c r="H184" i="2" a="1"/>
  <c r="H184" i="2" s="1"/>
  <c r="W180" i="2" a="1"/>
  <c r="W180" i="2" s="1"/>
  <c r="Z178" i="2" a="1"/>
  <c r="Z178" i="2" s="1"/>
  <c r="AC176" i="2" a="1"/>
  <c r="AC176" i="2" s="1"/>
  <c r="I14" i="2" a="1"/>
  <c r="I14" i="2" s="1"/>
  <c r="O14" i="2" a="1"/>
  <c r="O14" i="2" s="1"/>
  <c r="R14" i="2" a="1"/>
  <c r="R14" i="2" s="1"/>
  <c r="U14" i="2" a="1"/>
  <c r="U14" i="2" s="1"/>
  <c r="Y14" i="2" a="1"/>
  <c r="Y14" i="2" s="1"/>
  <c r="AE14" i="2" a="1"/>
  <c r="AE14" i="2" s="1"/>
  <c r="L14" i="2" a="1"/>
  <c r="L14" i="2" s="1"/>
  <c r="P14" i="2" a="1"/>
  <c r="P14" i="2" s="1"/>
  <c r="S14" i="2" a="1"/>
  <c r="S14" i="2" s="1"/>
  <c r="V14" i="2" a="1"/>
  <c r="V14" i="2" s="1"/>
  <c r="AB14" i="2" a="1"/>
  <c r="AB14" i="2" s="1"/>
  <c r="J14" i="2" a="1"/>
  <c r="J14" i="2" s="1"/>
  <c r="Q14" i="2" a="1"/>
  <c r="Q14" i="2" s="1"/>
  <c r="W14" i="2" a="1"/>
  <c r="W14" i="2" s="1"/>
  <c r="AC14" i="2" a="1"/>
  <c r="AC14" i="2" s="1"/>
  <c r="K14" i="2" a="1"/>
  <c r="K14" i="2" s="1"/>
  <c r="X14" i="2" a="1"/>
  <c r="X14" i="2" s="1"/>
  <c r="AD14" i="2" a="1"/>
  <c r="AD14" i="2" s="1"/>
  <c r="G14" i="2" a="1"/>
  <c r="G14" i="2" s="1"/>
  <c r="AF14" i="2" a="1"/>
  <c r="AF14" i="2" s="1"/>
  <c r="H14" i="2" a="1"/>
  <c r="H14" i="2" s="1"/>
  <c r="T14" i="2" a="1"/>
  <c r="T14" i="2" s="1"/>
  <c r="AG14" i="2" a="1"/>
  <c r="AG14" i="2" s="1"/>
  <c r="M14" i="2" a="1"/>
  <c r="M14" i="2" s="1"/>
  <c r="N14" i="2" a="1"/>
  <c r="N14" i="2" s="1"/>
  <c r="Z14" i="2" a="1"/>
  <c r="Z14" i="2" s="1"/>
  <c r="AA14" i="2" a="1"/>
  <c r="AA14" i="2" s="1"/>
  <c r="H12" i="2" a="1"/>
  <c r="H12" i="2" s="1"/>
  <c r="K12" i="2" a="1"/>
  <c r="K12" i="2" s="1"/>
  <c r="O12" i="2" a="1"/>
  <c r="O12" i="2" s="1"/>
  <c r="U12" i="2" a="1"/>
  <c r="U12" i="2" s="1"/>
  <c r="X12" i="2" a="1"/>
  <c r="X12" i="2" s="1"/>
  <c r="AA12" i="2" a="1"/>
  <c r="AA12" i="2" s="1"/>
  <c r="AE12" i="2" a="1"/>
  <c r="AE12" i="2" s="1"/>
  <c r="I12" i="2" a="1"/>
  <c r="I12" i="2" s="1"/>
  <c r="L12" i="2" a="1"/>
  <c r="L12" i="2" s="1"/>
  <c r="R12" i="2" a="1"/>
  <c r="R12" i="2" s="1"/>
  <c r="V12" i="2" a="1"/>
  <c r="V12" i="2" s="1"/>
  <c r="Y12" i="2" a="1"/>
  <c r="Y12" i="2" s="1"/>
  <c r="AB12" i="2" a="1"/>
  <c r="AB12" i="2" s="1"/>
  <c r="G12" i="2" a="1"/>
  <c r="G12" i="2" s="1"/>
  <c r="M12" i="2" a="1"/>
  <c r="M12" i="2" s="1"/>
  <c r="S12" i="2" a="1"/>
  <c r="S12" i="2" s="1"/>
  <c r="AF12" i="2" a="1"/>
  <c r="AF12" i="2" s="1"/>
  <c r="N12" i="2" a="1"/>
  <c r="N12" i="2" s="1"/>
  <c r="T12" i="2" a="1"/>
  <c r="T12" i="2" s="1"/>
  <c r="Z12" i="2" a="1"/>
  <c r="Z12" i="2" s="1"/>
  <c r="AG12" i="2" a="1"/>
  <c r="AG12" i="2" s="1"/>
  <c r="W12" i="2" a="1"/>
  <c r="W12" i="2" s="1"/>
  <c r="J12" i="2" a="1"/>
  <c r="J12" i="2" s="1"/>
  <c r="P12" i="2" a="1"/>
  <c r="P12" i="2" s="1"/>
  <c r="Q12" i="2" a="1"/>
  <c r="Q12" i="2" s="1"/>
  <c r="AC12" i="2" a="1"/>
  <c r="AC12" i="2" s="1"/>
  <c r="AD12" i="2" a="1"/>
  <c r="AD12" i="2" s="1"/>
  <c r="K10" i="2" a="1"/>
  <c r="K10" i="2" s="1"/>
  <c r="N10" i="2" a="1"/>
  <c r="N10" i="2" s="1"/>
  <c r="Q10" i="2" a="1"/>
  <c r="Q10" i="2" s="1"/>
  <c r="U10" i="2" a="1"/>
  <c r="U10" i="2" s="1"/>
  <c r="AA10" i="2" a="1"/>
  <c r="AA10" i="2" s="1"/>
  <c r="AD10" i="2" a="1"/>
  <c r="AD10" i="2" s="1"/>
  <c r="AG10" i="2" a="1"/>
  <c r="AG10" i="2" s="1"/>
  <c r="H10" i="2" a="1"/>
  <c r="H10" i="2" s="1"/>
  <c r="L10" i="2" a="1"/>
  <c r="L10" i="2" s="1"/>
  <c r="O10" i="2" a="1"/>
  <c r="O10" i="2" s="1"/>
  <c r="R10" i="2" a="1"/>
  <c r="R10" i="2" s="1"/>
  <c r="X10" i="2" a="1"/>
  <c r="X10" i="2" s="1"/>
  <c r="AB10" i="2" a="1"/>
  <c r="AB10" i="2" s="1"/>
  <c r="AE10" i="2" a="1"/>
  <c r="AE10" i="2" s="1"/>
  <c r="I10" i="2" a="1"/>
  <c r="I10" i="2" s="1"/>
  <c r="V10" i="2" a="1"/>
  <c r="V10" i="2" s="1"/>
  <c r="AC10" i="2" a="1"/>
  <c r="AC10" i="2" s="1"/>
  <c r="J10" i="2" a="1"/>
  <c r="J10" i="2" s="1"/>
  <c r="P10" i="2" a="1"/>
  <c r="P10" i="2" s="1"/>
  <c r="W10" i="2" a="1"/>
  <c r="W10" i="2" s="1"/>
  <c r="M10" i="2" a="1"/>
  <c r="M10" i="2" s="1"/>
  <c r="Y10" i="2" a="1"/>
  <c r="Y10" i="2" s="1"/>
  <c r="Z10" i="2" a="1"/>
  <c r="Z10" i="2" s="1"/>
  <c r="S10" i="2" a="1"/>
  <c r="S10" i="2" s="1"/>
  <c r="T10" i="2" a="1"/>
  <c r="T10" i="2" s="1"/>
  <c r="G10" i="2" a="1"/>
  <c r="G10" i="2" s="1"/>
  <c r="AF10" i="2" a="1"/>
  <c r="AF10" i="2" s="1"/>
  <c r="D128" i="10" l="1"/>
  <c r="T10" i="12"/>
  <c r="F128" i="10"/>
  <c r="J119" i="10" s="1" a="1"/>
  <c r="T12" i="12"/>
  <c r="E128" i="10"/>
  <c r="T11" i="12"/>
  <c r="U6" i="3"/>
  <c r="J121" i="10" l="1"/>
  <c r="O9" i="3" s="1"/>
  <c r="S12" i="12" s="1"/>
  <c r="J120" i="10"/>
  <c r="O8" i="3" s="1"/>
  <c r="S11" i="12" s="1"/>
  <c r="J119" i="10"/>
  <c r="O7" i="3" s="1"/>
  <c r="S10" i="12" s="1"/>
  <c r="J122" i="10"/>
  <c r="O10" i="3" s="1"/>
  <c r="S13" i="12" s="1"/>
  <c r="J123" i="10"/>
  <c r="O11" i="3" s="1"/>
  <c r="S14" i="12" s="1"/>
  <c r="P7" i="4"/>
  <c r="P9" i="4"/>
  <c r="P8" i="4"/>
  <c r="P6" i="4"/>
  <c r="P6" i="3"/>
  <c r="E9" i="12" s="1"/>
  <c r="E32" i="12" l="1"/>
  <c r="E22" i="12"/>
  <c r="E31" i="12"/>
  <c r="E21" i="12"/>
  <c r="E20" i="12"/>
  <c r="E30" i="12"/>
  <c r="E29" i="12"/>
  <c r="E19" i="12"/>
  <c r="Y9" i="4"/>
  <c r="Z9" i="4" s="1"/>
  <c r="Y8" i="4"/>
  <c r="Z8" i="4" s="1"/>
  <c r="Y7" i="4"/>
  <c r="Z7" i="4" s="1"/>
  <c r="Y6" i="4"/>
  <c r="Z6" i="4" s="1"/>
  <c r="Y6" i="3"/>
  <c r="Z6" i="3" s="1"/>
  <c r="O10" i="4"/>
  <c r="O10" i="8"/>
  <c r="S43" i="12" s="1"/>
  <c r="O11" i="4"/>
  <c r="O11" i="8"/>
  <c r="S44" i="12" s="1"/>
  <c r="C7" i="3"/>
  <c r="F10" i="12" s="1"/>
  <c r="W10" i="12" s="1"/>
  <c r="C8" i="3"/>
  <c r="F11" i="12" s="1"/>
  <c r="W11" i="12" s="1"/>
  <c r="C10" i="3"/>
  <c r="F13" i="12" s="1"/>
  <c r="W13" i="12" s="1"/>
  <c r="C11" i="3"/>
  <c r="F14" i="12" s="1"/>
  <c r="W14" i="12" s="1"/>
  <c r="C9" i="3"/>
  <c r="T6" i="3"/>
  <c r="T9" i="4"/>
  <c r="T6" i="4"/>
  <c r="T8" i="4"/>
  <c r="T7" i="4"/>
  <c r="U9" i="3" l="1"/>
  <c r="F12" i="12"/>
  <c r="W12" i="12" s="1"/>
  <c r="V29" i="12"/>
  <c r="Y29" i="12"/>
  <c r="Z29" i="12" s="1"/>
  <c r="V31" i="12"/>
  <c r="Y31" i="12"/>
  <c r="Z31" i="12" s="1"/>
  <c r="Y19" i="12"/>
  <c r="Z19" i="12" s="1"/>
  <c r="V19" i="12"/>
  <c r="S23" i="12"/>
  <c r="S33" i="12"/>
  <c r="V30" i="12"/>
  <c r="Y30" i="12"/>
  <c r="Z30" i="12" s="1"/>
  <c r="Y22" i="12"/>
  <c r="Z22" i="12" s="1"/>
  <c r="V22" i="12"/>
  <c r="S24" i="12"/>
  <c r="S34" i="12"/>
  <c r="Y21" i="12"/>
  <c r="Z21" i="12" s="1"/>
  <c r="V21" i="12"/>
  <c r="Y20" i="12"/>
  <c r="Z20" i="12" s="1"/>
  <c r="V20" i="12"/>
  <c r="Y32" i="12"/>
  <c r="Z32" i="12" s="1"/>
  <c r="V32" i="12"/>
  <c r="U10" i="3"/>
  <c r="C10" i="4"/>
  <c r="P10" i="4" s="1"/>
  <c r="C11" i="8"/>
  <c r="C11" i="4"/>
  <c r="P7" i="3"/>
  <c r="P10" i="8"/>
  <c r="P11" i="8"/>
  <c r="U8" i="3"/>
  <c r="P10" i="3"/>
  <c r="P8" i="3"/>
  <c r="U7" i="3"/>
  <c r="P9" i="3"/>
  <c r="E12" i="12" s="1"/>
  <c r="U11" i="3"/>
  <c r="P11" i="3"/>
  <c r="Y7" i="3" l="1"/>
  <c r="Z7" i="3" s="1"/>
  <c r="E10" i="12"/>
  <c r="Y10" i="8"/>
  <c r="Z10" i="8" s="1"/>
  <c r="E43" i="12"/>
  <c r="Y11" i="8"/>
  <c r="Z11" i="8" s="1"/>
  <c r="E44" i="12"/>
  <c r="Y10" i="3"/>
  <c r="Z10" i="3" s="1"/>
  <c r="E13" i="12"/>
  <c r="Y11" i="3"/>
  <c r="Z11" i="3" s="1"/>
  <c r="E14" i="12"/>
  <c r="Y8" i="3"/>
  <c r="Z8" i="3" s="1"/>
  <c r="E11" i="12"/>
  <c r="U11" i="8"/>
  <c r="F44" i="12"/>
  <c r="U11" i="4"/>
  <c r="F34" i="12"/>
  <c r="F24" i="12"/>
  <c r="P11" i="4"/>
  <c r="U10" i="4"/>
  <c r="F33" i="12"/>
  <c r="F23" i="12"/>
  <c r="E23" i="12"/>
  <c r="E33" i="12"/>
  <c r="T7" i="3"/>
  <c r="Y10" i="4"/>
  <c r="Z10" i="4" s="1"/>
  <c r="P7" i="8"/>
  <c r="E40" i="12" s="1"/>
  <c r="Y9" i="3"/>
  <c r="Z9" i="3" s="1"/>
  <c r="T11" i="8"/>
  <c r="P9" i="8"/>
  <c r="T10" i="8"/>
  <c r="T8" i="3"/>
  <c r="P8" i="8"/>
  <c r="T10" i="4"/>
  <c r="T10" i="3"/>
  <c r="T9" i="3"/>
  <c r="T11" i="3"/>
  <c r="V43" i="12" l="1"/>
  <c r="Y43" i="12"/>
  <c r="Z43" i="12" s="1"/>
  <c r="V40" i="12"/>
  <c r="Y40" i="12"/>
  <c r="Z40" i="12" s="1"/>
  <c r="W44" i="12"/>
  <c r="V44" i="12"/>
  <c r="Y44" i="12"/>
  <c r="Z44" i="12" s="1"/>
  <c r="Y8" i="8"/>
  <c r="Z8" i="8" s="1"/>
  <c r="E41" i="12"/>
  <c r="Y9" i="8"/>
  <c r="Z9" i="8" s="1"/>
  <c r="E42" i="12"/>
  <c r="E24" i="12"/>
  <c r="V24" i="12" s="1"/>
  <c r="E34" i="12"/>
  <c r="W24" i="12"/>
  <c r="Y11" i="4"/>
  <c r="Z11" i="4" s="1"/>
  <c r="W23" i="12"/>
  <c r="V23" i="12"/>
  <c r="Y23" i="12"/>
  <c r="Z23" i="12" s="1"/>
  <c r="W33" i="12"/>
  <c r="V33" i="12"/>
  <c r="Y33" i="12"/>
  <c r="Z33" i="12" s="1"/>
  <c r="W34" i="12"/>
  <c r="V34" i="12"/>
  <c r="Y34" i="12"/>
  <c r="Z34" i="12" s="1"/>
  <c r="T11" i="4"/>
  <c r="Y7" i="8"/>
  <c r="Z7" i="8" s="1"/>
  <c r="O7" i="8"/>
  <c r="S40" i="12" s="1"/>
  <c r="O8" i="8"/>
  <c r="S41" i="12" s="1"/>
  <c r="O9" i="8"/>
  <c r="S42" i="12" s="1"/>
  <c r="Y24" i="12" l="1"/>
  <c r="Z24" i="12" s="1"/>
  <c r="Y42" i="12"/>
  <c r="Z42" i="12" s="1"/>
  <c r="V42" i="12"/>
  <c r="Y41" i="12"/>
  <c r="Z41" i="12" s="1"/>
  <c r="V41" i="12"/>
  <c r="T8" i="8"/>
  <c r="T9" i="8"/>
  <c r="T7" i="8"/>
  <c r="V13" i="12" l="1"/>
  <c r="Y14" i="12"/>
  <c r="Z14" i="12" s="1"/>
  <c r="V14" i="12"/>
  <c r="Y12" i="12"/>
  <c r="Z12" i="12" s="1"/>
  <c r="Y9" i="12"/>
  <c r="Z9" i="12" s="1"/>
  <c r="V11" i="12"/>
  <c r="Y10" i="12"/>
  <c r="Z10" i="12" s="1"/>
  <c r="V12" i="12" l="1"/>
  <c r="V9" i="12"/>
  <c r="Y11" i="12"/>
  <c r="Z11" i="12" s="1"/>
  <c r="Y13" i="12"/>
  <c r="Z13" i="12" s="1"/>
  <c r="V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Uecker, Ian@DWR</author>
  </authors>
  <commentList>
    <comment ref="C7" authorId="0" shapeId="0" xr:uid="{81E2C925-2768-45E7-9B38-82CCAE071533}">
      <text>
        <r>
          <rPr>
            <b/>
            <sz val="9"/>
            <color indexed="81"/>
            <rFont val="Tahoma"/>
            <family val="2"/>
          </rPr>
          <t>Uecker, Ian@DWR:</t>
        </r>
        <r>
          <rPr>
            <sz val="9"/>
            <color indexed="81"/>
            <rFont val="Tahoma"/>
            <family val="2"/>
          </rPr>
          <t xml:space="preserve">
Based on D1641 Vernlis Base flow req</t>
        </r>
      </text>
    </comment>
    <comment ref="U11" authorId="0" shapeId="0" xr:uid="{AEB752E0-DBC9-4B4F-98AA-8399A7C86672}">
      <text>
        <r>
          <rPr>
            <b/>
            <sz val="9"/>
            <color indexed="81"/>
            <rFont val="Tahoma"/>
            <family val="2"/>
          </rPr>
          <t>Uecker, Ian@DWR:</t>
        </r>
        <r>
          <rPr>
            <sz val="9"/>
            <color indexed="81"/>
            <rFont val="Tahoma"/>
            <family val="2"/>
          </rPr>
          <t xml:space="preserve">
GLC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Uecker, Ian@DWR</author>
  </authors>
  <commentList>
    <comment ref="C7" authorId="0" shapeId="0" xr:uid="{DDEAF3BF-04C9-4BEC-B7A0-AB3CF96BBBDD}">
      <text>
        <r>
          <rPr>
            <b/>
            <sz val="9"/>
            <color indexed="81"/>
            <rFont val="Tahoma"/>
            <family val="2"/>
          </rPr>
          <t>Uecker, Ian@DWR:</t>
        </r>
        <r>
          <rPr>
            <sz val="9"/>
            <color indexed="81"/>
            <rFont val="Tahoma"/>
            <family val="2"/>
          </rPr>
          <t xml:space="preserve">
Base flow req relaxed to 500 cfs. Mass balance salt loaing calcas to meet VER WQ flow</t>
        </r>
      </text>
    </comment>
    <comment ref="U11" authorId="0" shapeId="0" xr:uid="{6B065D77-D235-4DF3-837F-6E22B9872D19}">
      <text>
        <r>
          <rPr>
            <b/>
            <sz val="9"/>
            <color indexed="81"/>
            <rFont val="Tahoma"/>
            <family val="2"/>
          </rPr>
          <t>Uecker, Ian@DWR:</t>
        </r>
        <r>
          <rPr>
            <sz val="9"/>
            <color indexed="81"/>
            <rFont val="Tahoma"/>
            <family val="2"/>
          </rPr>
          <t xml:space="preserve">
GLC out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Uecker, Ian@DWR</author>
  </authors>
  <commentList>
    <comment ref="U11" authorId="0" shapeId="0" xr:uid="{CDE1C575-4C4C-40A3-998E-77A0E62EE528}">
      <text>
        <r>
          <rPr>
            <b/>
            <sz val="9"/>
            <color indexed="81"/>
            <rFont val="Tahoma"/>
            <family val="2"/>
          </rPr>
          <t>Uecker, Ian@DWR:</t>
        </r>
        <r>
          <rPr>
            <sz val="9"/>
            <color indexed="81"/>
            <rFont val="Tahoma"/>
            <family val="2"/>
          </rPr>
          <t xml:space="preserve">
GLC out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Uecker, Ian@DWR</author>
  </authors>
  <commentList>
    <comment ref="M6" authorId="0" shapeId="0" xr:uid="{6EAA52E2-5CFC-4D69-AADD-CE1A9DACA573}">
      <text>
        <r>
          <rPr>
            <b/>
            <sz val="9"/>
            <color indexed="81"/>
            <rFont val="Tahoma"/>
            <family val="2"/>
          </rPr>
          <t>Uecker, Ian@DWR:</t>
        </r>
        <r>
          <rPr>
            <sz val="9"/>
            <color indexed="81"/>
            <rFont val="Tahoma"/>
            <family val="2"/>
          </rPr>
          <t xml:space="preserve">
Adjusted for Hist Avg Precip Flows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<sst xmlns="http://schemas.openxmlformats.org/spreadsheetml/2006/main" count="385" uniqueCount="107">
  <si>
    <t>VNS</t>
  </si>
  <si>
    <t>YOLO</t>
  </si>
  <si>
    <t>WWTP</t>
  </si>
  <si>
    <t>CSMR</t>
  </si>
  <si>
    <t>MOKE</t>
  </si>
  <si>
    <t>CAL</t>
  </si>
  <si>
    <t>Precp</t>
  </si>
  <si>
    <t>DCU</t>
  </si>
  <si>
    <t>CCC</t>
  </si>
  <si>
    <t>BKR</t>
  </si>
  <si>
    <t>CCFB</t>
  </si>
  <si>
    <t>Jones</t>
  </si>
  <si>
    <t>NDOI</t>
  </si>
  <si>
    <t>FPT</t>
  </si>
  <si>
    <t>DCC</t>
  </si>
  <si>
    <t>EI</t>
  </si>
  <si>
    <t>OMR</t>
  </si>
  <si>
    <t>Qwesto</t>
  </si>
  <si>
    <t>Qwestin</t>
  </si>
  <si>
    <t>Qwest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</si>
  <si>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</si>
  <si>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</si>
  <si>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</si>
  <si>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</si>
  <si>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</si>
  <si>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</si>
  <si>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</si>
  <si>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</si>
  <si>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</si>
  <si>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WSIHIST (ca.gov)</t>
  </si>
  <si>
    <t>SAC</t>
  </si>
  <si>
    <t>MISC</t>
  </si>
  <si>
    <t>SJR</t>
  </si>
  <si>
    <t>EAST</t>
  </si>
  <si>
    <t>TOT</t>
  </si>
  <si>
    <t>SWP</t>
  </si>
  <si>
    <t>CVP</t>
  </si>
  <si>
    <t>NBAQ</t>
  </si>
  <si>
    <t>EXPORTS</t>
  </si>
  <si>
    <t>GCD</t>
  </si>
  <si>
    <t>PREC</t>
  </si>
  <si>
    <t>MISDV</t>
  </si>
  <si>
    <t>CD</t>
  </si>
  <si>
    <t>XGEO</t>
  </si>
  <si>
    <t>WEST</t>
  </si>
  <si>
    <t>RIO</t>
  </si>
  <si>
    <t>OUT</t>
  </si>
  <si>
    <t>EXPIN</t>
  </si>
  <si>
    <t>DIVER</t>
  </si>
  <si>
    <t>EFFEC</t>
  </si>
  <si>
    <t>EFFDIV</t>
  </si>
  <si>
    <t>X2</t>
  </si>
  <si>
    <t>DAYFLOW</t>
  </si>
  <si>
    <t>YEAR</t>
  </si>
  <si>
    <t>MO</t>
  </si>
  <si>
    <t>Date</t>
  </si>
  <si>
    <t>EXPORT</t>
  </si>
  <si>
    <t>DIVE</t>
  </si>
  <si>
    <t>EFFECT</t>
  </si>
  <si>
    <t>EFFD</t>
  </si>
  <si>
    <t>Year</t>
  </si>
  <si>
    <t>Month</t>
  </si>
  <si>
    <t>Scenario</t>
  </si>
  <si>
    <t>Data</t>
  </si>
  <si>
    <t>Delta Inflow</t>
  </si>
  <si>
    <t>Delta Diversions / Exports / Outflow</t>
  </si>
  <si>
    <t>Interior Flows / Other</t>
  </si>
  <si>
    <t>Source</t>
  </si>
  <si>
    <r>
      <t xml:space="preserve">FPT </t>
    </r>
    <r>
      <rPr>
        <b/>
        <vertAlign val="superscript"/>
        <sz val="10"/>
        <color theme="5" tint="-0.249977111117893"/>
        <rFont val="Arial"/>
        <family val="2"/>
      </rPr>
      <t>1</t>
    </r>
  </si>
  <si>
    <r>
      <t xml:space="preserve">VNS </t>
    </r>
    <r>
      <rPr>
        <b/>
        <vertAlign val="superscript"/>
        <sz val="10"/>
        <color rgb="FFFF0000"/>
        <rFont val="Arial"/>
        <family val="2"/>
      </rPr>
      <t>2</t>
    </r>
  </si>
  <si>
    <r>
      <t xml:space="preserve">YOLO </t>
    </r>
    <r>
      <rPr>
        <b/>
        <vertAlign val="superscript"/>
        <sz val="10"/>
        <color rgb="FFFF0000"/>
        <rFont val="Arial"/>
        <family val="2"/>
      </rPr>
      <t>3</t>
    </r>
  </si>
  <si>
    <r>
      <t xml:space="preserve">WWTP </t>
    </r>
    <r>
      <rPr>
        <b/>
        <vertAlign val="superscript"/>
        <sz val="10"/>
        <color rgb="FFFF0000"/>
        <rFont val="Arial"/>
        <family val="2"/>
      </rPr>
      <t>4</t>
    </r>
  </si>
  <si>
    <r>
      <t xml:space="preserve">CSMR </t>
    </r>
    <r>
      <rPr>
        <b/>
        <vertAlign val="superscript"/>
        <sz val="10"/>
        <color rgb="FFFF0000"/>
        <rFont val="Arial"/>
        <family val="2"/>
      </rPr>
      <t>3</t>
    </r>
  </si>
  <si>
    <r>
      <t xml:space="preserve">MOKE </t>
    </r>
    <r>
      <rPr>
        <b/>
        <vertAlign val="superscript"/>
        <sz val="10"/>
        <color rgb="FFFF0000"/>
        <rFont val="Arial"/>
        <family val="2"/>
      </rPr>
      <t>3</t>
    </r>
  </si>
  <si>
    <r>
      <t xml:space="preserve">CAL </t>
    </r>
    <r>
      <rPr>
        <b/>
        <vertAlign val="superscript"/>
        <sz val="10"/>
        <color rgb="FFFF0000"/>
        <rFont val="Arial"/>
        <family val="2"/>
      </rPr>
      <t>3</t>
    </r>
  </si>
  <si>
    <r>
      <t xml:space="preserve">CCC </t>
    </r>
    <r>
      <rPr>
        <b/>
        <vertAlign val="superscript"/>
        <sz val="10"/>
        <color theme="9" tint="-0.499984740745262"/>
        <rFont val="Arial"/>
        <family val="2"/>
      </rPr>
      <t>4</t>
    </r>
  </si>
  <si>
    <r>
      <t xml:space="preserve">BKR </t>
    </r>
    <r>
      <rPr>
        <b/>
        <vertAlign val="superscript"/>
        <sz val="10"/>
        <color theme="9" tint="-0.499984740745262"/>
        <rFont val="Arial"/>
        <family val="2"/>
      </rPr>
      <t>4</t>
    </r>
  </si>
  <si>
    <r>
      <t xml:space="preserve">Exports </t>
    </r>
    <r>
      <rPr>
        <b/>
        <vertAlign val="superscript"/>
        <sz val="10"/>
        <color theme="9" tint="-0.499984740745262"/>
        <rFont val="Arial"/>
        <family val="2"/>
      </rPr>
      <t>5</t>
    </r>
  </si>
  <si>
    <r>
      <t xml:space="preserve">NDOI </t>
    </r>
    <r>
      <rPr>
        <b/>
        <vertAlign val="superscript"/>
        <sz val="10"/>
        <color rgb="FF0070C0"/>
        <rFont val="Arial"/>
        <family val="2"/>
      </rPr>
      <t>6</t>
    </r>
  </si>
  <si>
    <r>
      <t xml:space="preserve">Chipps </t>
    </r>
    <r>
      <rPr>
        <b/>
        <vertAlign val="superscript"/>
        <sz val="10"/>
        <color rgb="FF0070C0"/>
        <rFont val="Arial"/>
        <family val="2"/>
      </rPr>
      <t>7</t>
    </r>
  </si>
  <si>
    <r>
      <t xml:space="preserve">DCC </t>
    </r>
    <r>
      <rPr>
        <b/>
        <vertAlign val="superscript"/>
        <sz val="10"/>
        <rFont val="Arial"/>
        <family val="2"/>
      </rPr>
      <t>8</t>
    </r>
  </si>
  <si>
    <r>
      <t xml:space="preserve">EI </t>
    </r>
    <r>
      <rPr>
        <b/>
        <vertAlign val="superscript"/>
        <sz val="10"/>
        <rFont val="Arial"/>
        <family val="2"/>
      </rPr>
      <t>9</t>
    </r>
  </si>
  <si>
    <r>
      <t xml:space="preserve">OMR </t>
    </r>
    <r>
      <rPr>
        <b/>
        <vertAlign val="superscript"/>
        <sz val="10"/>
        <rFont val="Arial"/>
        <family val="2"/>
      </rPr>
      <t>9</t>
    </r>
  </si>
  <si>
    <r>
      <t xml:space="preserve">Qwest </t>
    </r>
    <r>
      <rPr>
        <b/>
        <vertAlign val="superscript"/>
        <sz val="10"/>
        <rFont val="Arial"/>
        <family val="2"/>
      </rPr>
      <t>9</t>
    </r>
  </si>
  <si>
    <t>(cfs)</t>
  </si>
  <si>
    <t>(days)</t>
  </si>
  <si>
    <t>(% closed)</t>
  </si>
  <si>
    <t>(%)</t>
  </si>
  <si>
    <t>D-1641
(No TUCP)</t>
  </si>
  <si>
    <r>
      <t xml:space="preserve">DCO project- tion </t>
    </r>
    <r>
      <rPr>
        <vertAlign val="superscript"/>
        <sz val="10"/>
        <rFont val="Arial"/>
        <family val="2"/>
      </rPr>
      <t>10</t>
    </r>
  </si>
  <si>
    <t>-</t>
  </si>
  <si>
    <t>TUCP
Period</t>
  </si>
  <si>
    <t>TUCP
(NDOI = 4000 cfs)</t>
  </si>
  <si>
    <t>TUCP with DCC flex
(NDOI = 4000 cfs)</t>
  </si>
  <si>
    <t>TUCP
(NDOI &gt;= 7100 
&amp; no Chipps)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</si>
  <si>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Freeport flows used to balance the Delta with other inflows and outflows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</si>
  <si>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Vernalis assumes critical year base flow averaged with X2 contribution based on number of Chipps days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</si>
  <si>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Flows based on 90% exceedance of historical flows (1997 to 2020)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</si>
  <si>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Flows estimated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</si>
  <si>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Combined SWP and CVP exports at Clifton Court and Jones Pumping Plant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</si>
  <si>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NDOI required based on flow equivalent at Collinsville and Chipps weighted by estimated number of Chipps days required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</si>
  <si>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Chipps days required based on 90% exceedance of 8 River Index (1997 to 2020)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</si>
  <si>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Assumed percentage of closure for the Delta Cross Channel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</si>
  <si>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Calculated value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</si>
  <si>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Includes a mix of historical actual and projected conditions</t>
    </r>
  </si>
  <si>
    <r>
      <t xml:space="preserve">Historical Exceedance Based </t>
    </r>
    <r>
      <rPr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</si>
  <si>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Includes a mix of historical exceedances and calculated values to balance the Delta flows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</si>
</sst>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d\-mmm\-yy;@"/>
    <numFmt numFmtId="167" formatCode="0__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b/>
      <sz val="10"/>
      <color theme="5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theme="9" tint="-0.499984740745262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Arial"/>
      <family val="2"/>
    </font>
    <font>
      <sz val="10"/>
      <color theme="9" tint="-0.49998474074526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Consolas"/>
      <family val="3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b/>
      <vertAlign val="superscript"/>
      <sz val="10"/>
      <color theme="5" tint="-0.249977111117893"/>
      <name val="Arial"/>
      <family val="2"/>
    </font>
    <font>
      <b/>
      <vertAlign val="superscript"/>
      <sz val="10"/>
      <color rgb="FFFF0000"/>
      <name val="Arial"/>
      <family val="2"/>
    </font>
    <font>
      <b/>
      <vertAlign val="superscript"/>
      <sz val="10"/>
      <color theme="9" tint="-0.499984740745262"/>
      <name val="Arial"/>
      <family val="2"/>
    </font>
    <font>
      <b/>
      <vertAlign val="superscript"/>
      <sz val="10"/>
      <color rgb="FF0070C0"/>
      <name val="Arial"/>
      <family val="2"/>
    </font>
    <font>
      <b/>
      <vertAlign val="superscript"/>
      <sz val="10"/>
      <name val="Arial"/>
      <family val="2"/>
    </font>
    <font>
      <sz val="10"/>
      <color rgb="FF0000CC"/>
      <name val="Calibri Light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">
        <color indexed="64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">
        <color indexed="64"/>
      </right>
      <top style="mediumDashed">
        <color rgb="FFFF0000"/>
      </top>
      <bottom/>
      <diagonal/>
    </border>
    <border>
      <left style="medium">
        <color indexed="64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 style="medium">
        <color indexed="64"/>
      </left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 style="medium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">
        <color indexed="64"/>
      </right>
      <top/>
      <bottom style="mediumDashed">
        <color rgb="FFFF0000"/>
      </bottom>
      <diagonal/>
    </border>
    <border>
      <left style="medium">
        <color indexed="64"/>
      </left>
      <right style="mediumDashed">
        <color rgb="FFFF0000"/>
      </right>
      <top/>
      <bottom style="mediumDashed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6" fontId="18" fillId="0" borderId="0"/>
    <xf numFmtId="0" fontId="34" fillId="0" borderId="0" applyNumberFormat="0" applyFill="0" applyBorder="0" applyAlignment="0" applyProtection="0"/>
    <xf numFmtId="0" fontId="35" fillId="0" borderId="0"/>
  </cellStyleXfs>
  <cellXfs count="221">
    <xf numFmtId="0" fontId="0" fillId="0" borderId="0" xfId="0"/>
    <xf numFmtId="14" fontId="0" fillId="0" borderId="0" xfId="0" applyNumberFormat="1"/>
    <xf numFmtId="0" fontId="19" fillId="0" borderId="0" xfId="43" applyFont="1"/>
    <xf numFmtId="164" fontId="19" fillId="0" borderId="0" xfId="43" applyNumberFormat="1" applyFont="1"/>
    <xf numFmtId="1" fontId="18" fillId="0" borderId="0" xfId="43" applyNumberFormat="1"/>
    <xf numFmtId="14" fontId="19" fillId="0" borderId="0" xfId="43" applyNumberFormat="1" applyFont="1"/>
    <xf numFmtId="165" fontId="19" fillId="0" borderId="0" xfId="44" applyNumberFormat="1" applyFont="1"/>
    <xf numFmtId="1" fontId="19" fillId="0" borderId="0" xfId="43" applyNumberFormat="1" applyFont="1"/>
    <xf numFmtId="0" fontId="18" fillId="0" borderId="0" xfId="43"/>
    <xf numFmtId="0" fontId="20" fillId="0" borderId="0" xfId="43" applyFont="1"/>
    <xf numFmtId="0" fontId="21" fillId="0" borderId="0" xfId="43" applyFont="1"/>
    <xf numFmtId="0" fontId="22" fillId="0" borderId="0" xfId="43" applyFont="1"/>
    <xf numFmtId="0" fontId="23" fillId="0" borderId="0" xfId="43" applyFont="1"/>
    <xf numFmtId="0" fontId="24" fillId="0" borderId="0" xfId="43" applyFont="1"/>
    <xf numFmtId="1" fontId="25" fillId="0" borderId="0" xfId="43" applyNumberFormat="1" applyFont="1"/>
    <xf numFmtId="1" fontId="26" fillId="0" borderId="0" xfId="43" applyNumberFormat="1" applyFont="1"/>
    <xf numFmtId="0" fontId="26" fillId="0" borderId="0" xfId="43" applyFont="1"/>
    <xf numFmtId="1" fontId="27" fillId="0" borderId="0" xfId="43" applyNumberFormat="1" applyFont="1"/>
    <xf numFmtId="0" fontId="18" fillId="0" borderId="0" xfId="43" applyAlignment="1">
      <alignment horizontal="right"/>
    </xf>
    <xf numFmtId="0" fontId="20" fillId="0" borderId="0" xfId="43" applyFont="1" applyAlignment="1">
      <alignment horizontal="center"/>
    </xf>
    <xf numFmtId="0" fontId="21" fillId="0" borderId="0" xfId="43" applyFont="1" applyAlignment="1">
      <alignment horizontal="center"/>
    </xf>
    <xf numFmtId="0" fontId="23" fillId="0" borderId="0" xfId="43" applyFont="1" applyAlignment="1">
      <alignment horizontal="center"/>
    </xf>
    <xf numFmtId="0" fontId="28" fillId="0" borderId="0" xfId="43" applyFont="1" applyAlignment="1">
      <alignment horizontal="center"/>
    </xf>
    <xf numFmtId="0" fontId="22" fillId="0" borderId="0" xfId="43" applyFont="1" applyAlignment="1">
      <alignment horizontal="center"/>
    </xf>
    <xf numFmtId="1" fontId="22" fillId="0" borderId="0" xfId="43" applyNumberFormat="1" applyFont="1" applyAlignment="1">
      <alignment horizontal="center"/>
    </xf>
    <xf numFmtId="9" fontId="29" fillId="0" borderId="0" xfId="1" applyFont="1"/>
    <xf numFmtId="9" fontId="30" fillId="0" borderId="0" xfId="1" applyFont="1"/>
    <xf numFmtId="9" fontId="18" fillId="0" borderId="0" xfId="1" applyFont="1"/>
    <xf numFmtId="1" fontId="22" fillId="0" borderId="0" xfId="43" applyNumberFormat="1" applyFont="1"/>
    <xf numFmtId="1" fontId="18" fillId="0" borderId="0" xfId="43" applyNumberFormat="1" applyAlignment="1">
      <alignment horizontal="right"/>
    </xf>
    <xf numFmtId="9" fontId="24" fillId="0" borderId="0" xfId="1" applyFont="1"/>
    <xf numFmtId="1" fontId="24" fillId="0" borderId="0" xfId="43" applyNumberFormat="1" applyFont="1"/>
    <xf numFmtId="9" fontId="26" fillId="0" borderId="0" xfId="1" applyFont="1"/>
    <xf numFmtId="1" fontId="21" fillId="0" borderId="0" xfId="43" applyNumberFormat="1" applyFont="1"/>
    <xf numFmtId="1" fontId="0" fillId="0" borderId="0" xfId="0" applyNumberFormat="1"/>
    <xf numFmtId="164" fontId="0" fillId="0" borderId="0" xfId="0" applyNumberFormat="1"/>
    <xf numFmtId="0" fontId="33" fillId="0" borderId="0" xfId="0" applyFont="1" applyAlignment="1">
      <alignment horizontal="left" vertical="center" indent="1"/>
    </xf>
    <xf numFmtId="0" fontId="34" fillId="0" borderId="0" xfId="46"/>
    <xf numFmtId="9" fontId="0" fillId="0" borderId="0" xfId="0" applyNumberFormat="1"/>
    <xf numFmtId="0" fontId="18" fillId="0" borderId="13" xfId="43" applyBorder="1"/>
    <xf numFmtId="0" fontId="18" fillId="0" borderId="0" xfId="43" applyBorder="1"/>
    <xf numFmtId="0" fontId="18" fillId="0" borderId="14" xfId="43" applyBorder="1"/>
    <xf numFmtId="0" fontId="20" fillId="0" borderId="13" xfId="43" applyFont="1" applyBorder="1" applyAlignment="1">
      <alignment horizontal="center"/>
    </xf>
    <xf numFmtId="0" fontId="22" fillId="0" borderId="0" xfId="43" applyFont="1" applyBorder="1" applyAlignment="1">
      <alignment horizontal="center"/>
    </xf>
    <xf numFmtId="1" fontId="22" fillId="0" borderId="0" xfId="43" applyNumberFormat="1" applyFont="1" applyBorder="1" applyAlignment="1">
      <alignment horizontal="center"/>
    </xf>
    <xf numFmtId="0" fontId="22" fillId="0" borderId="14" xfId="43" applyFont="1" applyBorder="1" applyAlignment="1">
      <alignment horizontal="center"/>
    </xf>
    <xf numFmtId="1" fontId="25" fillId="0" borderId="13" xfId="43" applyNumberFormat="1" applyFont="1" applyBorder="1"/>
    <xf numFmtId="1" fontId="27" fillId="0" borderId="0" xfId="43" applyNumberFormat="1" applyFont="1" applyBorder="1"/>
    <xf numFmtId="1" fontId="27" fillId="0" borderId="14" xfId="43" applyNumberFormat="1" applyFont="1" applyBorder="1"/>
    <xf numFmtId="1" fontId="25" fillId="0" borderId="15" xfId="43" applyNumberFormat="1" applyFont="1" applyBorder="1"/>
    <xf numFmtId="1" fontId="27" fillId="0" borderId="16" xfId="43" applyNumberFormat="1" applyFont="1" applyBorder="1"/>
    <xf numFmtId="1" fontId="27" fillId="0" borderId="17" xfId="43" applyNumberFormat="1" applyFont="1" applyBorder="1"/>
    <xf numFmtId="0" fontId="28" fillId="0" borderId="13" xfId="43" applyFont="1" applyBorder="1" applyAlignment="1">
      <alignment horizontal="center"/>
    </xf>
    <xf numFmtId="0" fontId="23" fillId="0" borderId="0" xfId="43" applyFont="1" applyBorder="1" applyAlignment="1">
      <alignment horizontal="center"/>
    </xf>
    <xf numFmtId="0" fontId="21" fillId="0" borderId="14" xfId="43" applyFont="1" applyBorder="1" applyAlignment="1">
      <alignment horizontal="center"/>
    </xf>
    <xf numFmtId="1" fontId="18" fillId="0" borderId="13" xfId="43" applyNumberFormat="1" applyBorder="1"/>
    <xf numFmtId="1" fontId="26" fillId="0" borderId="0" xfId="43" applyNumberFormat="1" applyFont="1" applyBorder="1"/>
    <xf numFmtId="0" fontId="26" fillId="0" borderId="0" xfId="43" applyFont="1" applyBorder="1"/>
    <xf numFmtId="1" fontId="18" fillId="0" borderId="15" xfId="43" applyNumberFormat="1" applyBorder="1"/>
    <xf numFmtId="0" fontId="26" fillId="0" borderId="16" xfId="43" applyFont="1" applyBorder="1"/>
    <xf numFmtId="1" fontId="26" fillId="0" borderId="16" xfId="43" applyNumberFormat="1" applyFont="1" applyBorder="1"/>
    <xf numFmtId="0" fontId="28" fillId="0" borderId="0" xfId="43" applyFont="1" applyBorder="1" applyAlignment="1">
      <alignment horizontal="center"/>
    </xf>
    <xf numFmtId="0" fontId="28" fillId="0" borderId="14" xfId="43" applyFont="1" applyBorder="1" applyAlignment="1">
      <alignment horizontal="center"/>
    </xf>
    <xf numFmtId="9" fontId="24" fillId="0" borderId="0" xfId="1" applyFont="1" applyBorder="1"/>
    <xf numFmtId="1" fontId="24" fillId="0" borderId="0" xfId="43" applyNumberFormat="1" applyFont="1" applyBorder="1"/>
    <xf numFmtId="1" fontId="18" fillId="0" borderId="0" xfId="43" applyNumberFormat="1" applyBorder="1"/>
    <xf numFmtId="1" fontId="18" fillId="0" borderId="14" xfId="43" applyNumberFormat="1" applyBorder="1"/>
    <xf numFmtId="9" fontId="24" fillId="0" borderId="16" xfId="1" applyFont="1" applyBorder="1"/>
    <xf numFmtId="1" fontId="24" fillId="0" borderId="16" xfId="43" applyNumberFormat="1" applyFont="1" applyBorder="1"/>
    <xf numFmtId="1" fontId="18" fillId="0" borderId="16" xfId="43" applyNumberFormat="1" applyBorder="1"/>
    <xf numFmtId="1" fontId="18" fillId="0" borderId="17" xfId="43" applyNumberFormat="1" applyBorder="1"/>
    <xf numFmtId="0" fontId="25" fillId="0" borderId="13" xfId="43" applyFont="1" applyBorder="1" applyAlignment="1">
      <alignment horizontal="center"/>
    </xf>
    <xf numFmtId="0" fontId="27" fillId="0" borderId="0" xfId="43" applyFont="1" applyBorder="1" applyAlignment="1">
      <alignment horizontal="center"/>
    </xf>
    <xf numFmtId="0" fontId="18" fillId="0" borderId="13" xfId="43" applyFont="1" applyBorder="1" applyAlignment="1">
      <alignment horizontal="center"/>
    </xf>
    <xf numFmtId="0" fontId="26" fillId="0" borderId="0" xfId="43" applyFont="1" applyBorder="1" applyAlignment="1">
      <alignment horizontal="center"/>
    </xf>
    <xf numFmtId="0" fontId="24" fillId="0" borderId="14" xfId="43" applyFont="1" applyBorder="1" applyAlignment="1">
      <alignment horizontal="center"/>
    </xf>
    <xf numFmtId="0" fontId="18" fillId="0" borderId="0" xfId="43" applyFont="1" applyBorder="1" applyAlignment="1">
      <alignment horizontal="center"/>
    </xf>
    <xf numFmtId="0" fontId="18" fillId="0" borderId="0" xfId="43" applyFont="1" applyBorder="1"/>
    <xf numFmtId="0" fontId="18" fillId="0" borderId="14" xfId="43" applyFont="1" applyBorder="1" applyAlignment="1">
      <alignment horizontal="center"/>
    </xf>
    <xf numFmtId="0" fontId="18" fillId="0" borderId="11" xfId="43" applyBorder="1"/>
    <xf numFmtId="0" fontId="18" fillId="0" borderId="11" xfId="43" applyBorder="1" applyAlignment="1">
      <alignment horizontal="right"/>
    </xf>
    <xf numFmtId="0" fontId="18" fillId="0" borderId="0" xfId="43" applyBorder="1" applyAlignment="1">
      <alignment horizontal="right"/>
    </xf>
    <xf numFmtId="0" fontId="18" fillId="0" borderId="16" xfId="43" applyBorder="1" applyAlignment="1">
      <alignment horizontal="right"/>
    </xf>
    <xf numFmtId="1" fontId="25" fillId="0" borderId="10" xfId="43" applyNumberFormat="1" applyFont="1" applyBorder="1"/>
    <xf numFmtId="1" fontId="27" fillId="0" borderId="11" xfId="43" applyNumberFormat="1" applyFont="1" applyBorder="1"/>
    <xf numFmtId="1" fontId="27" fillId="0" borderId="12" xfId="43" applyNumberFormat="1" applyFont="1" applyBorder="1"/>
    <xf numFmtId="1" fontId="18" fillId="0" borderId="10" xfId="43" applyNumberFormat="1" applyBorder="1"/>
    <xf numFmtId="1" fontId="26" fillId="0" borderId="11" xfId="43" applyNumberFormat="1" applyFont="1" applyBorder="1"/>
    <xf numFmtId="0" fontId="24" fillId="0" borderId="12" xfId="43" applyFont="1" applyBorder="1"/>
    <xf numFmtId="9" fontId="24" fillId="0" borderId="11" xfId="1" applyFont="1" applyBorder="1"/>
    <xf numFmtId="1" fontId="24" fillId="0" borderId="11" xfId="43" applyNumberFormat="1" applyFont="1" applyBorder="1"/>
    <xf numFmtId="1" fontId="18" fillId="0" borderId="11" xfId="43" applyNumberFormat="1" applyBorder="1"/>
    <xf numFmtId="1" fontId="18" fillId="0" borderId="12" xfId="43" applyNumberFormat="1" applyBorder="1"/>
    <xf numFmtId="0" fontId="21" fillId="0" borderId="0" xfId="43" applyFont="1" applyBorder="1" applyAlignment="1">
      <alignment horizontal="center"/>
    </xf>
    <xf numFmtId="0" fontId="24" fillId="0" borderId="0" xfId="43" applyFont="1" applyBorder="1" applyAlignment="1">
      <alignment horizontal="center"/>
    </xf>
    <xf numFmtId="0" fontId="24" fillId="0" borderId="11" xfId="43" applyFont="1" applyBorder="1"/>
    <xf numFmtId="9" fontId="26" fillId="0" borderId="11" xfId="1" applyFont="1" applyBorder="1"/>
    <xf numFmtId="9" fontId="26" fillId="0" borderId="0" xfId="1" applyFont="1" applyBorder="1"/>
    <xf numFmtId="9" fontId="26" fillId="0" borderId="16" xfId="1" applyFont="1" applyBorder="1"/>
    <xf numFmtId="0" fontId="22" fillId="0" borderId="11" xfId="43" applyFont="1" applyBorder="1" applyAlignment="1">
      <alignment horizontal="right"/>
    </xf>
    <xf numFmtId="0" fontId="24" fillId="0" borderId="11" xfId="43" applyFont="1" applyBorder="1" applyAlignment="1">
      <alignment horizontal="right"/>
    </xf>
    <xf numFmtId="0" fontId="22" fillId="0" borderId="0" xfId="43" applyFont="1" applyBorder="1" applyAlignment="1">
      <alignment horizontal="right"/>
    </xf>
    <xf numFmtId="0" fontId="24" fillId="0" borderId="0" xfId="43" applyFont="1" applyBorder="1" applyAlignment="1">
      <alignment horizontal="right"/>
    </xf>
    <xf numFmtId="0" fontId="22" fillId="0" borderId="16" xfId="43" applyFont="1" applyBorder="1" applyAlignment="1">
      <alignment horizontal="right"/>
    </xf>
    <xf numFmtId="0" fontId="24" fillId="0" borderId="16" xfId="43" applyFont="1" applyBorder="1" applyAlignment="1">
      <alignment horizontal="right"/>
    </xf>
    <xf numFmtId="0" fontId="18" fillId="33" borderId="21" xfId="43" applyFill="1" applyBorder="1" applyAlignment="1">
      <alignment horizontal="right"/>
    </xf>
    <xf numFmtId="1" fontId="25" fillId="33" borderId="22" xfId="43" applyNumberFormat="1" applyFont="1" applyFill="1" applyBorder="1"/>
    <xf numFmtId="1" fontId="22" fillId="33" borderId="23" xfId="43" applyNumberFormat="1" applyFont="1" applyFill="1" applyBorder="1"/>
    <xf numFmtId="1" fontId="27" fillId="33" borderId="23" xfId="43" applyNumberFormat="1" applyFont="1" applyFill="1" applyBorder="1"/>
    <xf numFmtId="1" fontId="27" fillId="33" borderId="24" xfId="43" applyNumberFormat="1" applyFont="1" applyFill="1" applyBorder="1"/>
    <xf numFmtId="1" fontId="18" fillId="33" borderId="22" xfId="43" applyNumberFormat="1" applyFill="1" applyBorder="1"/>
    <xf numFmtId="1" fontId="26" fillId="33" borderId="23" xfId="43" applyNumberFormat="1" applyFont="1" applyFill="1" applyBorder="1"/>
    <xf numFmtId="1" fontId="21" fillId="33" borderId="24" xfId="43" applyNumberFormat="1" applyFont="1" applyFill="1" applyBorder="1"/>
    <xf numFmtId="1" fontId="24" fillId="33" borderId="23" xfId="43" applyNumberFormat="1" applyFont="1" applyFill="1" applyBorder="1"/>
    <xf numFmtId="9" fontId="26" fillId="33" borderId="23" xfId="1" applyFont="1" applyFill="1" applyBorder="1"/>
    <xf numFmtId="9" fontId="24" fillId="33" borderId="23" xfId="1" applyFont="1" applyFill="1" applyBorder="1"/>
    <xf numFmtId="1" fontId="18" fillId="33" borderId="23" xfId="43" applyNumberFormat="1" applyFill="1" applyBorder="1"/>
    <xf numFmtId="1" fontId="18" fillId="33" borderId="24" xfId="43" applyNumberFormat="1" applyFill="1" applyBorder="1"/>
    <xf numFmtId="0" fontId="18" fillId="33" borderId="26" xfId="43" applyFill="1" applyBorder="1" applyAlignment="1">
      <alignment horizontal="right"/>
    </xf>
    <xf numFmtId="1" fontId="25" fillId="33" borderId="13" xfId="43" applyNumberFormat="1" applyFont="1" applyFill="1" applyBorder="1"/>
    <xf numFmtId="1" fontId="22" fillId="33" borderId="0" xfId="43" applyNumberFormat="1" applyFont="1" applyFill="1" applyBorder="1"/>
    <xf numFmtId="1" fontId="27" fillId="33" borderId="0" xfId="43" applyNumberFormat="1" applyFont="1" applyFill="1" applyBorder="1"/>
    <xf numFmtId="1" fontId="27" fillId="33" borderId="14" xfId="43" applyNumberFormat="1" applyFont="1" applyFill="1" applyBorder="1"/>
    <xf numFmtId="1" fontId="18" fillId="33" borderId="13" xfId="43" applyNumberFormat="1" applyFill="1" applyBorder="1"/>
    <xf numFmtId="1" fontId="26" fillId="33" borderId="0" xfId="43" applyNumberFormat="1" applyFont="1" applyFill="1" applyBorder="1"/>
    <xf numFmtId="1" fontId="21" fillId="33" borderId="14" xfId="43" applyNumberFormat="1" applyFont="1" applyFill="1" applyBorder="1"/>
    <xf numFmtId="1" fontId="24" fillId="33" borderId="0" xfId="43" applyNumberFormat="1" applyFont="1" applyFill="1" applyBorder="1"/>
    <xf numFmtId="9" fontId="26" fillId="33" borderId="0" xfId="1" applyFont="1" applyFill="1" applyBorder="1"/>
    <xf numFmtId="9" fontId="24" fillId="33" borderId="0" xfId="1" applyFont="1" applyFill="1" applyBorder="1"/>
    <xf numFmtId="1" fontId="18" fillId="33" borderId="0" xfId="43" applyNumberFormat="1" applyFill="1" applyBorder="1"/>
    <xf numFmtId="1" fontId="18" fillId="33" borderId="14" xfId="43" applyNumberFormat="1" applyFill="1" applyBorder="1"/>
    <xf numFmtId="0" fontId="18" fillId="33" borderId="28" xfId="43" applyFill="1" applyBorder="1" applyAlignment="1">
      <alignment horizontal="right"/>
    </xf>
    <xf numFmtId="1" fontId="25" fillId="33" borderId="29" xfId="43" applyNumberFormat="1" applyFont="1" applyFill="1" applyBorder="1"/>
    <xf numFmtId="1" fontId="22" fillId="33" borderId="30" xfId="43" applyNumberFormat="1" applyFont="1" applyFill="1" applyBorder="1"/>
    <xf numFmtId="1" fontId="27" fillId="33" borderId="30" xfId="43" applyNumberFormat="1" applyFont="1" applyFill="1" applyBorder="1"/>
    <xf numFmtId="1" fontId="27" fillId="33" borderId="31" xfId="43" applyNumberFormat="1" applyFont="1" applyFill="1" applyBorder="1"/>
    <xf numFmtId="1" fontId="18" fillId="33" borderId="29" xfId="43" applyNumberFormat="1" applyFill="1" applyBorder="1"/>
    <xf numFmtId="0" fontId="26" fillId="33" borderId="30" xfId="43" applyFont="1" applyFill="1" applyBorder="1"/>
    <xf numFmtId="1" fontId="26" fillId="33" borderId="30" xfId="43" applyNumberFormat="1" applyFont="1" applyFill="1" applyBorder="1"/>
    <xf numFmtId="1" fontId="21" fillId="33" borderId="31" xfId="43" applyNumberFormat="1" applyFont="1" applyFill="1" applyBorder="1"/>
    <xf numFmtId="1" fontId="24" fillId="33" borderId="30" xfId="43" applyNumberFormat="1" applyFont="1" applyFill="1" applyBorder="1"/>
    <xf numFmtId="9" fontId="26" fillId="33" borderId="30" xfId="1" applyFont="1" applyFill="1" applyBorder="1"/>
    <xf numFmtId="9" fontId="24" fillId="33" borderId="30" xfId="1" applyFont="1" applyFill="1" applyBorder="1"/>
    <xf numFmtId="1" fontId="18" fillId="33" borderId="30" xfId="43" applyNumberFormat="1" applyFill="1" applyBorder="1"/>
    <xf numFmtId="1" fontId="18" fillId="33" borderId="31" xfId="43" applyNumberFormat="1" applyFill="1" applyBorder="1"/>
    <xf numFmtId="0" fontId="28" fillId="0" borderId="0" xfId="43" applyFont="1"/>
    <xf numFmtId="1" fontId="20" fillId="33" borderId="22" xfId="43" applyNumberFormat="1" applyFont="1" applyFill="1" applyBorder="1"/>
    <xf numFmtId="1" fontId="20" fillId="33" borderId="13" xfId="43" applyNumberFormat="1" applyFont="1" applyFill="1" applyBorder="1"/>
    <xf numFmtId="1" fontId="20" fillId="33" borderId="29" xfId="43" applyNumberFormat="1" applyFont="1" applyFill="1" applyBorder="1"/>
    <xf numFmtId="1" fontId="24" fillId="0" borderId="14" xfId="43" applyNumberFormat="1" applyFont="1" applyBorder="1"/>
    <xf numFmtId="1" fontId="24" fillId="0" borderId="17" xfId="43" applyNumberFormat="1" applyFont="1" applyBorder="1"/>
    <xf numFmtId="9" fontId="21" fillId="33" borderId="23" xfId="1" applyFont="1" applyFill="1" applyBorder="1"/>
    <xf numFmtId="1" fontId="21" fillId="33" borderId="23" xfId="43" applyNumberFormat="1" applyFont="1" applyFill="1" applyBorder="1"/>
    <xf numFmtId="1" fontId="28" fillId="33" borderId="23" xfId="43" applyNumberFormat="1" applyFont="1" applyFill="1" applyBorder="1"/>
    <xf numFmtId="1" fontId="28" fillId="33" borderId="24" xfId="43" applyNumberFormat="1" applyFont="1" applyFill="1" applyBorder="1"/>
    <xf numFmtId="9" fontId="21" fillId="33" borderId="0" xfId="1" applyFont="1" applyFill="1" applyBorder="1"/>
    <xf numFmtId="1" fontId="21" fillId="33" borderId="0" xfId="43" applyNumberFormat="1" applyFont="1" applyFill="1" applyBorder="1"/>
    <xf numFmtId="1" fontId="28" fillId="33" borderId="0" xfId="43" applyNumberFormat="1" applyFont="1" applyFill="1" applyBorder="1"/>
    <xf numFmtId="1" fontId="28" fillId="33" borderId="14" xfId="43" applyNumberFormat="1" applyFont="1" applyFill="1" applyBorder="1"/>
    <xf numFmtId="9" fontId="21" fillId="33" borderId="30" xfId="1" applyFont="1" applyFill="1" applyBorder="1"/>
    <xf numFmtId="1" fontId="21" fillId="33" borderId="30" xfId="43" applyNumberFormat="1" applyFont="1" applyFill="1" applyBorder="1"/>
    <xf numFmtId="1" fontId="28" fillId="33" borderId="30" xfId="43" applyNumberFormat="1" applyFont="1" applyFill="1" applyBorder="1"/>
    <xf numFmtId="1" fontId="28" fillId="33" borderId="31" xfId="43" applyNumberFormat="1" applyFont="1" applyFill="1" applyBorder="1"/>
    <xf numFmtId="9" fontId="23" fillId="33" borderId="23" xfId="1" applyFont="1" applyFill="1" applyBorder="1"/>
    <xf numFmtId="9" fontId="23" fillId="33" borderId="0" xfId="1" applyFont="1" applyFill="1" applyBorder="1"/>
    <xf numFmtId="0" fontId="28" fillId="0" borderId="18" xfId="43" applyFont="1" applyBorder="1" applyAlignment="1">
      <alignment horizontal="center"/>
    </xf>
    <xf numFmtId="0" fontId="28" fillId="0" borderId="19" xfId="43" applyFont="1" applyBorder="1" applyAlignment="1">
      <alignment horizontal="center"/>
    </xf>
    <xf numFmtId="0" fontId="18" fillId="0" borderId="19" xfId="43" applyBorder="1"/>
    <xf numFmtId="0" fontId="18" fillId="0" borderId="20" xfId="43" applyBorder="1"/>
    <xf numFmtId="9" fontId="29" fillId="0" borderId="20" xfId="1" applyFont="1" applyBorder="1"/>
    <xf numFmtId="1" fontId="23" fillId="33" borderId="23" xfId="43" applyNumberFormat="1" applyFont="1" applyFill="1" applyBorder="1"/>
    <xf numFmtId="1" fontId="23" fillId="33" borderId="0" xfId="43" applyNumberFormat="1" applyFont="1" applyFill="1" applyBorder="1"/>
    <xf numFmtId="1" fontId="23" fillId="33" borderId="30" xfId="43" applyNumberFormat="1" applyFont="1" applyFill="1" applyBorder="1"/>
    <xf numFmtId="1" fontId="23" fillId="0" borderId="0" xfId="43" applyNumberFormat="1" applyFont="1" applyAlignment="1">
      <alignment horizontal="center"/>
    </xf>
    <xf numFmtId="1" fontId="23" fillId="0" borderId="0" xfId="43" applyNumberFormat="1" applyFont="1" applyAlignment="1">
      <alignment horizontal="right"/>
    </xf>
    <xf numFmtId="1" fontId="21" fillId="0" borderId="0" xfId="43" applyNumberFormat="1" applyFont="1" applyAlignment="1">
      <alignment horizontal="right"/>
    </xf>
    <xf numFmtId="1" fontId="25" fillId="0" borderId="10" xfId="43" applyNumberFormat="1" applyFont="1" applyBorder="1" applyAlignment="1">
      <alignment horizontal="right"/>
    </xf>
    <xf numFmtId="1" fontId="27" fillId="0" borderId="11" xfId="43" applyNumberFormat="1" applyFont="1" applyBorder="1" applyAlignment="1">
      <alignment horizontal="right"/>
    </xf>
    <xf numFmtId="1" fontId="27" fillId="0" borderId="12" xfId="43" applyNumberFormat="1" applyFont="1" applyBorder="1" applyAlignment="1">
      <alignment horizontal="right"/>
    </xf>
    <xf numFmtId="1" fontId="25" fillId="0" borderId="13" xfId="43" applyNumberFormat="1" applyFont="1" applyBorder="1" applyAlignment="1">
      <alignment horizontal="right"/>
    </xf>
    <xf numFmtId="1" fontId="27" fillId="0" borderId="0" xfId="43" applyNumberFormat="1" applyFont="1" applyBorder="1" applyAlignment="1">
      <alignment horizontal="right"/>
    </xf>
    <xf numFmtId="1" fontId="27" fillId="0" borderId="14" xfId="43" applyNumberFormat="1" applyFont="1" applyBorder="1" applyAlignment="1">
      <alignment horizontal="right"/>
    </xf>
    <xf numFmtId="1" fontId="25" fillId="0" borderId="15" xfId="43" applyNumberFormat="1" applyFont="1" applyBorder="1" applyAlignment="1">
      <alignment horizontal="right"/>
    </xf>
    <xf numFmtId="1" fontId="27" fillId="0" borderId="16" xfId="43" applyNumberFormat="1" applyFont="1" applyBorder="1" applyAlignment="1">
      <alignment horizontal="right"/>
    </xf>
    <xf numFmtId="1" fontId="27" fillId="0" borderId="17" xfId="43" applyNumberFormat="1" applyFont="1" applyBorder="1" applyAlignment="1">
      <alignment horizontal="right"/>
    </xf>
    <xf numFmtId="0" fontId="26" fillId="0" borderId="11" xfId="43" applyFont="1" applyBorder="1" applyAlignment="1">
      <alignment horizontal="right"/>
    </xf>
    <xf numFmtId="1" fontId="26" fillId="0" borderId="11" xfId="43" applyNumberFormat="1" applyFont="1" applyBorder="1" applyAlignment="1">
      <alignment horizontal="right"/>
    </xf>
    <xf numFmtId="1" fontId="24" fillId="0" borderId="12" xfId="43" applyNumberFormat="1" applyFont="1" applyBorder="1" applyAlignment="1">
      <alignment horizontal="right"/>
    </xf>
    <xf numFmtId="0" fontId="26" fillId="0" borderId="0" xfId="43" applyFont="1" applyBorder="1" applyAlignment="1">
      <alignment horizontal="right"/>
    </xf>
    <xf numFmtId="1" fontId="26" fillId="0" borderId="0" xfId="43" applyNumberFormat="1" applyFont="1" applyBorder="1" applyAlignment="1">
      <alignment horizontal="right"/>
    </xf>
    <xf numFmtId="1" fontId="24" fillId="0" borderId="14" xfId="43" applyNumberFormat="1" applyFont="1" applyBorder="1" applyAlignment="1">
      <alignment horizontal="right"/>
    </xf>
    <xf numFmtId="0" fontId="26" fillId="0" borderId="16" xfId="43" applyFont="1" applyBorder="1" applyAlignment="1">
      <alignment horizontal="right"/>
    </xf>
    <xf numFmtId="1" fontId="26" fillId="0" borderId="16" xfId="43" applyNumberFormat="1" applyFont="1" applyBorder="1" applyAlignment="1">
      <alignment horizontal="right"/>
    </xf>
    <xf numFmtId="1" fontId="24" fillId="0" borderId="17" xfId="43" applyNumberFormat="1" applyFont="1" applyBorder="1" applyAlignment="1">
      <alignment horizontal="right"/>
    </xf>
    <xf numFmtId="9" fontId="18" fillId="0" borderId="11" xfId="1" applyFont="1" applyBorder="1" applyAlignment="1">
      <alignment horizontal="right"/>
    </xf>
    <xf numFmtId="9" fontId="18" fillId="0" borderId="0" xfId="1" applyFont="1" applyBorder="1" applyAlignment="1">
      <alignment horizontal="right"/>
    </xf>
    <xf numFmtId="9" fontId="18" fillId="0" borderId="16" xfId="1" applyFont="1" applyBorder="1" applyAlignment="1">
      <alignment horizontal="right"/>
    </xf>
    <xf numFmtId="1" fontId="18" fillId="0" borderId="11" xfId="43" applyNumberFormat="1" applyFont="1" applyBorder="1" applyAlignment="1">
      <alignment horizontal="right"/>
    </xf>
    <xf numFmtId="1" fontId="18" fillId="0" borderId="12" xfId="43" applyNumberFormat="1" applyFont="1" applyBorder="1" applyAlignment="1">
      <alignment horizontal="right"/>
    </xf>
    <xf numFmtId="1" fontId="18" fillId="0" borderId="0" xfId="43" applyNumberFormat="1" applyFont="1" applyBorder="1" applyAlignment="1">
      <alignment horizontal="right"/>
    </xf>
    <xf numFmtId="1" fontId="18" fillId="0" borderId="14" xfId="43" applyNumberFormat="1" applyFont="1" applyBorder="1" applyAlignment="1">
      <alignment horizontal="right"/>
    </xf>
    <xf numFmtId="1" fontId="18" fillId="0" borderId="16" xfId="43" applyNumberFormat="1" applyFont="1" applyBorder="1" applyAlignment="1">
      <alignment horizontal="right"/>
    </xf>
    <xf numFmtId="1" fontId="18" fillId="0" borderId="17" xfId="43" applyNumberFormat="1" applyFont="1" applyBorder="1" applyAlignment="1">
      <alignment horizontal="right"/>
    </xf>
    <xf numFmtId="167" fontId="43" fillId="0" borderId="0" xfId="0" applyNumberFormat="1" applyFont="1" applyProtection="1">
      <protection locked="0"/>
    </xf>
    <xf numFmtId="167" fontId="43" fillId="0" borderId="33" xfId="0" applyNumberFormat="1" applyFont="1" applyBorder="1" applyProtection="1">
      <protection locked="0"/>
    </xf>
    <xf numFmtId="1" fontId="18" fillId="0" borderId="10" xfId="43" applyNumberFormat="1" applyFont="1" applyBorder="1" applyAlignment="1">
      <alignment horizontal="right"/>
    </xf>
    <xf numFmtId="1" fontId="18" fillId="0" borderId="13" xfId="43" applyNumberFormat="1" applyFont="1" applyBorder="1" applyAlignment="1">
      <alignment horizontal="right"/>
    </xf>
    <xf numFmtId="1" fontId="18" fillId="0" borderId="15" xfId="43" applyNumberFormat="1" applyFont="1" applyBorder="1" applyAlignment="1">
      <alignment horizontal="right"/>
    </xf>
    <xf numFmtId="9" fontId="28" fillId="0" borderId="0" xfId="1" applyFont="1" applyAlignment="1">
      <alignment horizontal="center"/>
    </xf>
    <xf numFmtId="0" fontId="28" fillId="0" borderId="10" xfId="43" applyFont="1" applyBorder="1" applyAlignment="1">
      <alignment horizontal="center"/>
    </xf>
    <xf numFmtId="0" fontId="28" fillId="0" borderId="11" xfId="43" applyFont="1" applyBorder="1" applyAlignment="1">
      <alignment horizontal="center"/>
    </xf>
    <xf numFmtId="0" fontId="28" fillId="0" borderId="12" xfId="43" applyFont="1" applyBorder="1" applyAlignment="1">
      <alignment horizontal="center"/>
    </xf>
    <xf numFmtId="0" fontId="28" fillId="0" borderId="18" xfId="43" applyFont="1" applyBorder="1" applyAlignment="1">
      <alignment horizontal="center" vertical="center" textRotation="90" wrapText="1"/>
    </xf>
    <xf numFmtId="0" fontId="28" fillId="0" borderId="19" xfId="43" applyFont="1" applyBorder="1" applyAlignment="1">
      <alignment horizontal="center" vertical="center" textRotation="90" wrapText="1"/>
    </xf>
    <xf numFmtId="0" fontId="28" fillId="0" borderId="20" xfId="43" applyFont="1" applyBorder="1" applyAlignment="1">
      <alignment horizontal="center" vertical="center" textRotation="90" wrapText="1"/>
    </xf>
    <xf numFmtId="0" fontId="18" fillId="0" borderId="18" xfId="43" applyBorder="1" applyAlignment="1">
      <alignment horizontal="center" vertical="center" textRotation="90" wrapText="1"/>
    </xf>
    <xf numFmtId="0" fontId="18" fillId="0" borderId="19" xfId="43" applyBorder="1" applyAlignment="1">
      <alignment horizontal="center" vertical="center" textRotation="90" wrapText="1"/>
    </xf>
    <xf numFmtId="0" fontId="18" fillId="0" borderId="20" xfId="43" applyBorder="1" applyAlignment="1">
      <alignment horizontal="center" vertical="center" textRotation="90" wrapText="1"/>
    </xf>
    <xf numFmtId="0" fontId="28" fillId="33" borderId="25" xfId="43" applyFont="1" applyFill="1" applyBorder="1" applyAlignment="1">
      <alignment horizontal="center" vertical="center" wrapText="1"/>
    </xf>
    <xf numFmtId="0" fontId="28" fillId="33" borderId="27" xfId="43" applyFont="1" applyFill="1" applyBorder="1" applyAlignment="1">
      <alignment horizontal="center" vertical="center"/>
    </xf>
    <xf numFmtId="0" fontId="28" fillId="33" borderId="32" xfId="43" applyFont="1" applyFill="1" applyBorder="1" applyAlignment="1">
      <alignment horizontal="center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B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6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rmal 3" xfId="47" xr:uid="{CE6C7FA0-46CC-405F-9A4A-46CA5D5811BD}"/>
    <cellStyle name="Normal 3 2" xfId="45" xr:uid="{EA0481EA-0888-4E6C-9506-DBCAD64642BD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ca\poss\export_management_section\deltahyd\2020\Retrieval\20dlthy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ta\dsm2_v8\studies\Near-Term\Prepro\Near%20Term%20and%20Seasonal%20Foreca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 SHEET"/>
      <sheetName val="data"/>
      <sheetName val="10i"/>
      <sheetName val="ControllingFactors"/>
      <sheetName val="QWest"/>
      <sheetName val="ACCDEP"/>
      <sheetName val="OMR_IDX"/>
      <sheetName val="Rio Vista Calc"/>
      <sheetName val="WetMet"/>
      <sheetName val="DryMet"/>
      <sheetName val="Current"/>
      <sheetName val="VNSFcast"/>
      <sheetName val="Stages"/>
      <sheetName val="accdepd"/>
      <sheetName val="ACCDEPW"/>
      <sheetName val="RStagD"/>
      <sheetName val="FStagW"/>
      <sheetName val="20dlthy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-Run"/>
      <sheetName val="Vernalis_Control"/>
      <sheetName val="Vernalis"/>
      <sheetName val="Multi_Run"/>
      <sheetName val="PTM_Stations"/>
      <sheetName val="CCFB-HIST"/>
      <sheetName val="CCFB-FORECAST"/>
      <sheetName val="CCFB-MAX-FLOW"/>
      <sheetName val="DSS Extract"/>
      <sheetName val="HYDRORAW.DSS_Flow_D1"/>
      <sheetName val="DSM2INPUTFILE_A"/>
      <sheetName val="DSM2INPUTFILE_B"/>
      <sheetName val="DSM2INPUTFILE_C"/>
      <sheetName val="DSM2INPUTFILE_D"/>
      <sheetName val="DSM2INPUTFILE_E"/>
      <sheetName val="DSM2INPUTFILE_F"/>
      <sheetName val="DSM2INPUTFILE_G"/>
      <sheetName val="DSM2INPUTFILE_H"/>
      <sheetName val="WARMF_Output"/>
      <sheetName val="CCWD"/>
      <sheetName val="F PART"/>
      <sheetName val="FORECAST.DSS_A"/>
      <sheetName val="FORECAST.DSS_B"/>
      <sheetName val="FORECAST.DSS_C"/>
      <sheetName val="FORECAST.DSS_D"/>
      <sheetName val="FORECAST.DSS_E"/>
      <sheetName val="FORECAST.DSS_F"/>
      <sheetName val="FORECAST.DSS_G"/>
      <sheetName val="FORECAST.DSS_H"/>
      <sheetName val="NDO.DSS_A"/>
      <sheetName val="NDO.DSS_B"/>
      <sheetName val="NDO.DSS_C"/>
      <sheetName val="NDO.DSS_D"/>
      <sheetName val="NDO.DSS_E"/>
      <sheetName val="NDO.DSS_F"/>
      <sheetName val="NDO.DSS_G"/>
      <sheetName val="NDO.DSS_H"/>
      <sheetName val="Forecast_A.dss"/>
      <sheetName val="Forecast_B.dss"/>
      <sheetName val="Forecast_C.dss"/>
      <sheetName val="Forecast_D.dss"/>
      <sheetName val="Forecast_E.dss"/>
      <sheetName val="Forecast_F.dss"/>
      <sheetName val="Forecast_G.dss"/>
      <sheetName val="Forecast_H"/>
      <sheetName val="Forecast_SAC_EC"/>
      <sheetName val="OCO_st1"/>
      <sheetName val="OCO_st2"/>
      <sheetName val="RAW_Data"/>
      <sheetName val="WaterFix"/>
      <sheetName val="gps"/>
      <sheetName val="TMP"/>
      <sheetName val="CCWDFlow_aaa"/>
      <sheetName val="Retrieved TS"/>
    </sheetNames>
    <sheetDataSet>
      <sheetData sheetId="0" refreshError="1"/>
      <sheetData sheetId="1">
        <row r="3">
          <cell r="B3">
            <v>44089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cdec.water.ca.gov/reportapp/javareports?name=WSIHIS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24"/>
  <sheetViews>
    <sheetView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R3" sqref="R3:R5"/>
    </sheetView>
  </sheetViews>
  <sheetFormatPr defaultColWidth="9.109375" defaultRowHeight="13.2" x14ac:dyDescent="0.25"/>
  <cols>
    <col min="1" max="2" width="9.109375" style="8"/>
    <col min="3" max="16" width="14.109375" style="8" customWidth="1"/>
    <col min="17" max="17" width="9.109375" style="8"/>
    <col min="18" max="21" width="12" style="8" customWidth="1"/>
    <col min="22" max="22" width="10.109375" style="8" hidden="1" customWidth="1"/>
    <col min="23" max="25" width="9.109375" style="8" hidden="1" customWidth="1"/>
    <col min="26" max="26" width="11.5546875" style="8" customWidth="1"/>
    <col min="27" max="16384" width="9.109375" style="8"/>
  </cols>
  <sheetData>
    <row r="1" spans="1:26" x14ac:dyDescent="0.25">
      <c r="A1" s="26">
        <v>0.9</v>
      </c>
    </row>
    <row r="2" spans="1:26" x14ac:dyDescent="0.25">
      <c r="A2" s="25">
        <f>1-A1</f>
        <v>9.9999999999999978E-2</v>
      </c>
      <c r="C2" s="23" t="s">
        <v>0</v>
      </c>
      <c r="D2" s="23" t="s">
        <v>1</v>
      </c>
      <c r="E2" s="23" t="s">
        <v>2</v>
      </c>
      <c r="F2" s="24" t="s">
        <v>3</v>
      </c>
      <c r="G2" s="24" t="s">
        <v>4</v>
      </c>
      <c r="H2" s="23" t="s">
        <v>5</v>
      </c>
      <c r="I2" s="23" t="s">
        <v>6</v>
      </c>
      <c r="J2" s="22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0" t="s">
        <v>12</v>
      </c>
      <c r="P2" s="19" t="s">
        <v>13</v>
      </c>
      <c r="R2" s="22" t="s">
        <v>14</v>
      </c>
      <c r="S2" s="22"/>
      <c r="T2" s="22" t="s">
        <v>15</v>
      </c>
      <c r="U2" s="22" t="s">
        <v>16</v>
      </c>
      <c r="V2" s="22"/>
      <c r="X2" s="8" t="s">
        <v>17</v>
      </c>
      <c r="Y2" s="8" t="s">
        <v>18</v>
      </c>
      <c r="Z2" s="22" t="s">
        <v>19</v>
      </c>
    </row>
    <row r="3" spans="1:26" ht="14.4" x14ac:dyDescent="0.3">
      <c r="A3" s="18" t="s">
        <v>20</v>
      </c>
      <c r="C3" s="34">
        <v>529.01690673828125</v>
      </c>
      <c r="D3" s="34">
        <v>5.0645160675048828</v>
      </c>
      <c r="E3" s="23">
        <v>150</v>
      </c>
      <c r="F3" s="34">
        <v>40.898571014404297</v>
      </c>
      <c r="G3" s="34">
        <v>137.41702270507813</v>
      </c>
      <c r="H3" s="34">
        <v>55.479217529296875</v>
      </c>
      <c r="J3" s="203">
        <v>1257.782350325813</v>
      </c>
      <c r="K3" s="21">
        <v>5</v>
      </c>
      <c r="L3" s="34">
        <v>32.036937713623047</v>
      </c>
      <c r="M3" s="174">
        <v>535.3201904296875</v>
      </c>
      <c r="N3" s="173">
        <v>1751.851318359375</v>
      </c>
      <c r="O3" s="175">
        <f>SUM(P3,C3:H3)-SUM(J3:N3)</f>
        <v>4167.3400270698166</v>
      </c>
      <c r="P3" s="34">
        <v>6831.45458984375</v>
      </c>
      <c r="R3" s="208">
        <v>0.57999999999999996</v>
      </c>
      <c r="S3" s="20"/>
      <c r="T3" s="30">
        <f t="shared" ref="T3:T5" si="0">SUM(M3:N3)/SUM(C3:H3,P3)</f>
        <v>0.29514438869168014</v>
      </c>
      <c r="U3" s="31">
        <f t="shared" ref="U3:U5" si="1">0.471*C3-0.911*SUM(M3:N3,K3,J3*0.25)+83</f>
        <v>-2042.4612117198094</v>
      </c>
      <c r="X3" s="4">
        <f t="shared" ref="X3:X5" si="2">M3+N3+K3</f>
        <v>2292.1715087890625</v>
      </c>
      <c r="Y3" s="4">
        <f t="shared" ref="Y3:Y5" si="3">(C3+F3+G3+H3)+((P3+E3)*0.133+829)*R3+((P3+E3)*0.293+2090)*(1-R3)</f>
        <v>3519.1189268737794</v>
      </c>
      <c r="Z3" s="4">
        <f t="shared" ref="Z3:Z5" si="4">Y3-X3-0.65*(J3-I3)</f>
        <v>409.38889037293836</v>
      </c>
    </row>
    <row r="4" spans="1:26" ht="14.4" x14ac:dyDescent="0.3">
      <c r="A4" s="18" t="s">
        <v>21</v>
      </c>
      <c r="C4" s="34">
        <v>353.69036865234375</v>
      </c>
      <c r="D4" s="34">
        <v>6</v>
      </c>
      <c r="E4" s="23">
        <v>150</v>
      </c>
      <c r="F4" s="34">
        <v>102.52723693847656</v>
      </c>
      <c r="G4" s="34">
        <v>51.263618469238281</v>
      </c>
      <c r="H4" s="34">
        <v>102.52723693847656</v>
      </c>
      <c r="J4" s="203">
        <v>282.05496410100221</v>
      </c>
      <c r="K4" s="21">
        <v>4</v>
      </c>
      <c r="L4" s="34">
        <v>0.35242718458175659</v>
      </c>
      <c r="M4" s="174">
        <v>327.25381469726563</v>
      </c>
      <c r="N4" s="173">
        <v>1387.55615234375</v>
      </c>
      <c r="O4" s="175">
        <f t="shared" ref="O4:O5" si="5">SUM(P4,C4:H4)-SUM(J4:N4)</f>
        <v>4353.2793839219357</v>
      </c>
      <c r="P4" s="34">
        <v>5588.48828125</v>
      </c>
      <c r="R4" s="208">
        <v>0.57999999999999996</v>
      </c>
      <c r="S4" s="20"/>
      <c r="T4" s="30">
        <f t="shared" si="0"/>
        <v>0.26985771440245182</v>
      </c>
      <c r="U4" s="31">
        <f t="shared" si="1"/>
        <v>-1380.4857344131146</v>
      </c>
      <c r="X4" s="4">
        <f t="shared" si="2"/>
        <v>1718.8099670410156</v>
      </c>
      <c r="Y4" s="4">
        <f t="shared" si="3"/>
        <v>3117.4738149047853</v>
      </c>
      <c r="Z4" s="4">
        <f t="shared" si="4"/>
        <v>1215.3281211981182</v>
      </c>
    </row>
    <row r="5" spans="1:26" ht="14.4" x14ac:dyDescent="0.3">
      <c r="A5" s="18" t="s">
        <v>22</v>
      </c>
      <c r="C5" s="34">
        <v>390.32257080078125</v>
      </c>
      <c r="D5" s="34">
        <v>6</v>
      </c>
      <c r="E5" s="23">
        <v>150</v>
      </c>
      <c r="F5" s="34">
        <v>64</v>
      </c>
      <c r="G5" s="34">
        <v>32</v>
      </c>
      <c r="H5" s="34">
        <v>64</v>
      </c>
      <c r="J5" s="204">
        <v>-279.13152842010271</v>
      </c>
      <c r="K5" s="21">
        <v>2</v>
      </c>
      <c r="L5" s="34">
        <v>0.55295699834823608</v>
      </c>
      <c r="M5" s="174">
        <v>334.1649169921875</v>
      </c>
      <c r="N5" s="173">
        <v>1951.6129150390625</v>
      </c>
      <c r="O5" s="175">
        <f t="shared" si="5"/>
        <v>4535.6985055037858</v>
      </c>
      <c r="P5" s="34">
        <v>5838.5751953125</v>
      </c>
      <c r="R5" s="208">
        <v>1</v>
      </c>
      <c r="S5" s="20"/>
      <c r="T5" s="30">
        <f t="shared" si="0"/>
        <v>0.3492457657422921</v>
      </c>
      <c r="U5" s="31">
        <f t="shared" si="1"/>
        <v>-1753.7514685356225</v>
      </c>
      <c r="X5" s="4">
        <f t="shared" si="2"/>
        <v>2287.77783203125</v>
      </c>
      <c r="Y5" s="4">
        <f t="shared" si="3"/>
        <v>2175.8030717773436</v>
      </c>
      <c r="Z5" s="4">
        <f t="shared" si="4"/>
        <v>69.460733219160346</v>
      </c>
    </row>
    <row r="6" spans="1:26" x14ac:dyDescent="0.25">
      <c r="A6" s="18" t="s">
        <v>23</v>
      </c>
      <c r="B6" s="8">
        <v>1</v>
      </c>
      <c r="C6" s="17">
        <f t="array" ref="C6">_xlfn.PERCENTILE.INC(IF(MonthFlow!$C$8:$C$295=$B6,MonthFlow!$L$8:$L$295),A$2)</f>
        <v>1232.6709677419353</v>
      </c>
      <c r="D6" s="17">
        <f t="array" ref="D6">_xlfn.PERCENTILE.INC(IF(MonthFlow!$C$8:$C$295=$B6,MonthFlow!$H$8:$H$295),A$2)</f>
        <v>82.303225806451579</v>
      </c>
      <c r="E6" s="17">
        <v>150</v>
      </c>
      <c r="F6" s="17">
        <f t="array" ref="F6">_xlfn.PERCENTILE.INC(IF(MonthFlow!$C$8:$C$295=$B6,MonthFlow!$I$8:$I$295),A$2)</f>
        <v>135.17741935483869</v>
      </c>
      <c r="G6" s="17">
        <f t="array" ref="G6">_xlfn.PERCENTILE.INC(IF(MonthFlow!$C$8:$C$295=$B6,MonthFlow!$J$8:$J$295),A$2)</f>
        <v>172.95161290322579</v>
      </c>
      <c r="H6" s="17">
        <f t="array" ref="H6">_xlfn.PERCENTILE.INC(IF(MonthFlow!$C$8:$C$295=$B6,MonthFlow!$K$8:$K$295),A$2)</f>
        <v>27.329032258064515</v>
      </c>
      <c r="I6" s="17">
        <v>0</v>
      </c>
      <c r="J6" s="4">
        <v>1209.6774193548388</v>
      </c>
      <c r="K6" s="15">
        <v>100</v>
      </c>
      <c r="L6" s="15">
        <v>100</v>
      </c>
      <c r="M6" s="15">
        <v>700</v>
      </c>
      <c r="N6" s="15">
        <v>800</v>
      </c>
      <c r="O6" s="13">
        <v>4500</v>
      </c>
      <c r="P6" s="14">
        <f>O6-(SUM(C6:I6)-SUM(J6:N6))</f>
        <v>5609.2451612903233</v>
      </c>
      <c r="R6" s="32">
        <v>1</v>
      </c>
      <c r="S6" s="29"/>
      <c r="T6" s="30">
        <f>SUM(M6:N6)/SUM(C6:H6,P6)</f>
        <v>0.20243796255986068</v>
      </c>
      <c r="U6" s="31">
        <f>0.471*C6-0.911*SUM(M6:N6,K6,J6*0.25)+83</f>
        <v>-1069.5160064516131</v>
      </c>
      <c r="V6" s="4"/>
      <c r="W6" s="4"/>
      <c r="X6" s="4">
        <f t="shared" ref="X6:X11" si="6">M6+N6+K6</f>
        <v>1600</v>
      </c>
      <c r="Y6" s="4">
        <f t="shared" ref="Y6:Y11" si="7">(C6+F6+G6+H6)+((P6+E6)*0.133+829)*R6+((P6+E6)*0.293+2090)*(1-R6)</f>
        <v>3163.1086387096775</v>
      </c>
      <c r="Z6" s="4">
        <f t="shared" ref="Z6:Z11" si="8">Y6-X6-0.65*(J6-I6)</f>
        <v>776.81831612903227</v>
      </c>
    </row>
    <row r="7" spans="1:26" x14ac:dyDescent="0.25">
      <c r="A7" s="18" t="s">
        <v>24</v>
      </c>
      <c r="B7" s="8">
        <v>2</v>
      </c>
      <c r="C7" s="28">
        <f>O7/10</f>
        <v>916.4</v>
      </c>
      <c r="D7" s="17">
        <f t="array" ref="D7">_xlfn.PERCENTILE.INC(IF(MonthFlow!$C$8:$C$295=$B7,MonthFlow!$H$8:$H$295),A$2)</f>
        <v>105.07142857142856</v>
      </c>
      <c r="E7" s="17">
        <v>150</v>
      </c>
      <c r="F7" s="17">
        <f t="array" ref="F7">_xlfn.PERCENTILE.INC(IF(MonthFlow!$C$8:$C$295=$B7,MonthFlow!$I$8:$I$295),A$2)</f>
        <v>184.66785714285712</v>
      </c>
      <c r="G7" s="17">
        <f t="array" ref="G7">_xlfn.PERCENTILE.INC(IF(MonthFlow!$C$8:$C$295=$B7,MonthFlow!$J$8:$J$295),A$2)</f>
        <v>185.98571428571427</v>
      </c>
      <c r="H7" s="17">
        <f t="array" ref="H7">_xlfn.PERCENTILE.INC(IF(MonthFlow!$C$8:$C$295=$B7,MonthFlow!$K$8:$K$295),A$2)</f>
        <v>23.907142857142858</v>
      </c>
      <c r="I7" s="17">
        <v>0</v>
      </c>
      <c r="J7" s="4">
        <v>882.75862068965512</v>
      </c>
      <c r="K7" s="15">
        <v>100</v>
      </c>
      <c r="L7" s="15">
        <v>100</v>
      </c>
      <c r="M7" s="15">
        <v>700</v>
      </c>
      <c r="N7" s="15">
        <v>800</v>
      </c>
      <c r="O7" s="33">
        <f>'X2'!J119</f>
        <v>9164</v>
      </c>
      <c r="P7" s="14">
        <f t="shared" ref="P7:P11" si="9">O7-(SUM(C7:I7)-SUM(J7:N7))</f>
        <v>10180.726477832512</v>
      </c>
      <c r="R7" s="32">
        <v>1</v>
      </c>
      <c r="S7" s="29"/>
      <c r="T7" s="30">
        <f t="shared" ref="T7:T11" si="10">SUM(M7:N7)/SUM(C7:H7,P7)</f>
        <v>0.12769480061998029</v>
      </c>
      <c r="U7" s="31">
        <f t="shared" ref="U7:U10" si="11">0.471*C7-0.911*SUM(M7:N7,K7,J7*0.25)+83</f>
        <v>-1144.023875862069</v>
      </c>
      <c r="V7" s="4"/>
      <c r="W7" s="4"/>
      <c r="X7" s="4">
        <f t="shared" si="6"/>
        <v>1600</v>
      </c>
      <c r="Y7" s="4">
        <f t="shared" si="7"/>
        <v>3513.947335837438</v>
      </c>
      <c r="Z7" s="4">
        <f t="shared" si="8"/>
        <v>1340.1542323891622</v>
      </c>
    </row>
    <row r="8" spans="1:26" x14ac:dyDescent="0.25">
      <c r="A8" s="18" t="s">
        <v>25</v>
      </c>
      <c r="B8" s="8">
        <v>3</v>
      </c>
      <c r="C8" s="28">
        <f t="shared" ref="C8:C11" si="12">O8/10</f>
        <v>845.82451612903219</v>
      </c>
      <c r="D8" s="17">
        <f t="array" ref="D8">_xlfn.PERCENTILE.INC(IF(MonthFlow!$C$8:$C$295=$B8,MonthFlow!$H$8:$H$295),A$2)</f>
        <v>141.88387096774193</v>
      </c>
      <c r="E8" s="17">
        <v>150</v>
      </c>
      <c r="F8" s="17">
        <f t="array" ref="F8">_xlfn.PERCENTILE.INC(IF(MonthFlow!$C$8:$C$295=$B8,MonthFlow!$I$8:$I$295),A$2)</f>
        <v>343.39677419354837</v>
      </c>
      <c r="G8" s="17">
        <f t="array" ref="G8">_xlfn.PERCENTILE.INC(IF(MonthFlow!$C$8:$C$295=$B8,MonthFlow!$J$8:$J$295),A$2)</f>
        <v>132.39032258064515</v>
      </c>
      <c r="H8" s="17">
        <f t="array" ref="H8">_xlfn.PERCENTILE.INC(IF(MonthFlow!$C$8:$C$295=$B8,MonthFlow!$K$8:$K$295),A$2)</f>
        <v>29.841935483870962</v>
      </c>
      <c r="I8" s="17">
        <v>0</v>
      </c>
      <c r="J8" s="4">
        <v>1309.6774193548388</v>
      </c>
      <c r="K8" s="15">
        <v>100</v>
      </c>
      <c r="L8" s="15">
        <v>100</v>
      </c>
      <c r="M8" s="15">
        <v>700</v>
      </c>
      <c r="N8" s="15">
        <v>800</v>
      </c>
      <c r="O8" s="33">
        <f>'X2'!J120</f>
        <v>8458.2451612903224</v>
      </c>
      <c r="P8" s="14">
        <f t="shared" si="9"/>
        <v>9824.5851612903225</v>
      </c>
      <c r="R8" s="32">
        <v>1</v>
      </c>
      <c r="S8" s="29"/>
      <c r="T8" s="30">
        <f t="shared" si="10"/>
        <v>0.13079962734764233</v>
      </c>
      <c r="U8" s="31">
        <f t="shared" si="11"/>
        <v>-1274.4956851612906</v>
      </c>
      <c r="V8" s="4"/>
      <c r="W8" s="4"/>
      <c r="X8" s="4">
        <f t="shared" si="6"/>
        <v>1600</v>
      </c>
      <c r="Y8" s="4">
        <f t="shared" si="7"/>
        <v>3507.0733748387092</v>
      </c>
      <c r="Z8" s="4">
        <f t="shared" si="8"/>
        <v>1055.7830522580639</v>
      </c>
    </row>
    <row r="9" spans="1:26" x14ac:dyDescent="0.25">
      <c r="A9" s="18" t="s">
        <v>26</v>
      </c>
      <c r="B9" s="8">
        <v>4</v>
      </c>
      <c r="C9" s="28">
        <f t="shared" si="12"/>
        <v>990.24533333333329</v>
      </c>
      <c r="D9" s="17">
        <f t="array" ref="D9">_xlfn.PERCENTILE.INC(IF(MonthFlow!$C$8:$C$295=$B9,MonthFlow!$H$8:$H$295),A$2)</f>
        <v>249.49666666666661</v>
      </c>
      <c r="E9" s="17">
        <v>150</v>
      </c>
      <c r="F9" s="17">
        <f t="array" ref="F9">_xlfn.PERCENTILE.INC(IF(MonthFlow!$C$8:$C$295=$B9,MonthFlow!$I$8:$I$295),A$2)</f>
        <v>315.38333333333333</v>
      </c>
      <c r="G9" s="17">
        <f t="array" ref="G9">_xlfn.PERCENTILE.INC(IF(MonthFlow!$C$8:$C$295=$B9,MonthFlow!$J$8:$J$295),A$2)</f>
        <v>170.29666666666668</v>
      </c>
      <c r="H9" s="17">
        <f t="array" ref="H9">_xlfn.PERCENTILE.INC(IF(MonthFlow!$C$8:$C$295=$B9,MonthFlow!$K$8:$K$295),A$2)</f>
        <v>62.959999999999994</v>
      </c>
      <c r="I9" s="17">
        <v>0</v>
      </c>
      <c r="J9" s="4">
        <v>1880</v>
      </c>
      <c r="K9" s="16">
        <v>100</v>
      </c>
      <c r="L9" s="16">
        <v>100</v>
      </c>
      <c r="M9" s="15">
        <v>700</v>
      </c>
      <c r="N9" s="15">
        <v>800</v>
      </c>
      <c r="O9" s="33">
        <f>'X2'!J121</f>
        <v>9902.4533333333329</v>
      </c>
      <c r="P9" s="14">
        <f t="shared" si="9"/>
        <v>11544.071333333333</v>
      </c>
      <c r="R9" s="32">
        <v>1</v>
      </c>
      <c r="S9" s="29"/>
      <c r="T9" s="30">
        <f t="shared" si="10"/>
        <v>0.11125571607145683</v>
      </c>
      <c r="U9" s="31">
        <f t="shared" si="11"/>
        <v>-1336.364448</v>
      </c>
      <c r="V9" s="4"/>
      <c r="W9" s="4"/>
      <c r="X9" s="4">
        <f t="shared" si="6"/>
        <v>1600</v>
      </c>
      <c r="Y9" s="4">
        <f t="shared" si="7"/>
        <v>3923.1968206666666</v>
      </c>
      <c r="Z9" s="4">
        <f t="shared" si="8"/>
        <v>1101.1968206666666</v>
      </c>
    </row>
    <row r="10" spans="1:26" x14ac:dyDescent="0.25">
      <c r="A10" s="18" t="s">
        <v>27</v>
      </c>
      <c r="B10" s="8">
        <v>5</v>
      </c>
      <c r="C10" s="28">
        <f t="shared" si="12"/>
        <v>710</v>
      </c>
      <c r="D10" s="17">
        <f t="array" ref="D10">_xlfn.PERCENTILE.INC(IF(MonthFlow!$C$8:$C$295=$B10,MonthFlow!$H$8:$H$295),A$2)</f>
        <v>432.66774193548383</v>
      </c>
      <c r="E10" s="17">
        <v>150</v>
      </c>
      <c r="F10" s="17">
        <f t="array" ref="F10">_xlfn.PERCENTILE.INC(IF(MonthFlow!$C$8:$C$295=$B10,MonthFlow!$I$8:$I$295),A$2)</f>
        <v>122.24838709677414</v>
      </c>
      <c r="G10" s="17">
        <f t="array" ref="G10">_xlfn.PERCENTILE.INC(IF(MonthFlow!$C$8:$C$295=$B10,MonthFlow!$J$8:$J$295),A$2)</f>
        <v>162.20967741935485</v>
      </c>
      <c r="H10" s="17">
        <f t="array" ref="H10">_xlfn.PERCENTILE.INC(IF(MonthFlow!$C$8:$C$295=$B10,MonthFlow!$K$8:$K$295),A$2)</f>
        <v>143.51935483870966</v>
      </c>
      <c r="I10" s="17">
        <v>0</v>
      </c>
      <c r="J10" s="4">
        <v>2433.8709677419356</v>
      </c>
      <c r="K10" s="16">
        <v>100</v>
      </c>
      <c r="L10" s="16">
        <v>100</v>
      </c>
      <c r="M10" s="15">
        <v>700</v>
      </c>
      <c r="N10" s="15">
        <v>800</v>
      </c>
      <c r="O10" s="33">
        <f>'X2'!J122</f>
        <v>7100</v>
      </c>
      <c r="P10" s="14">
        <f t="shared" si="9"/>
        <v>9513.2258064516136</v>
      </c>
      <c r="R10" s="32">
        <v>0.5</v>
      </c>
      <c r="S10" s="29"/>
      <c r="T10" s="30">
        <f t="shared" si="10"/>
        <v>0.13352476669059585</v>
      </c>
      <c r="U10" s="31">
        <f t="shared" si="11"/>
        <v>-1594.5041129032261</v>
      </c>
      <c r="V10" s="4"/>
      <c r="W10" s="4"/>
      <c r="X10" s="4">
        <f t="shared" si="6"/>
        <v>1600</v>
      </c>
      <c r="Y10" s="4">
        <f t="shared" si="7"/>
        <v>4655.7445161290325</v>
      </c>
      <c r="Z10" s="4">
        <f t="shared" si="8"/>
        <v>1473.7283870967742</v>
      </c>
    </row>
    <row r="11" spans="1:26" x14ac:dyDescent="0.25">
      <c r="A11" s="18" t="s">
        <v>28</v>
      </c>
      <c r="B11" s="8">
        <v>6</v>
      </c>
      <c r="C11" s="28">
        <f t="shared" si="12"/>
        <v>710</v>
      </c>
      <c r="D11" s="17">
        <f t="array" ref="D11">_xlfn.PERCENTILE.INC(IF(MonthFlow!$C$8:$C$295=$B11,MonthFlow!$H$8:$H$295),A$2)</f>
        <v>531.80000000000007</v>
      </c>
      <c r="E11" s="17">
        <v>150</v>
      </c>
      <c r="F11" s="17">
        <f t="array" ref="F11">_xlfn.PERCENTILE.INC(IF(MonthFlow!$C$8:$C$295=$B11,MonthFlow!$I$8:$I$295),A$2)</f>
        <v>38.86666666666666</v>
      </c>
      <c r="G11" s="17">
        <f t="array" ref="G11">_xlfn.PERCENTILE.INC(IF(MonthFlow!$C$8:$C$295=$B11,MonthFlow!$J$8:$J$295),A$2)</f>
        <v>39.020000000000003</v>
      </c>
      <c r="H11" s="17">
        <f t="array" ref="H11">_xlfn.PERCENTILE.INC(IF(MonthFlow!$C$8:$C$295=$B11,MonthFlow!$K$8:$K$295),A$2)</f>
        <v>182.78333333333333</v>
      </c>
      <c r="I11" s="17">
        <v>0</v>
      </c>
      <c r="J11" s="4">
        <v>3746.6666666666665</v>
      </c>
      <c r="K11" s="16">
        <v>100</v>
      </c>
      <c r="L11" s="16">
        <v>100</v>
      </c>
      <c r="M11" s="15">
        <v>700</v>
      </c>
      <c r="N11" s="15">
        <v>800</v>
      </c>
      <c r="O11" s="33">
        <f>'X2'!J123</f>
        <v>7100</v>
      </c>
      <c r="P11" s="14">
        <f t="shared" si="9"/>
        <v>10894.196666666667</v>
      </c>
      <c r="R11" s="32">
        <v>0</v>
      </c>
      <c r="S11" s="29"/>
      <c r="T11" s="30">
        <f t="shared" si="10"/>
        <v>0.11955366631243358</v>
      </c>
      <c r="U11" s="31">
        <f>0.419*C11-0.924*SUM(M11:N11,K11,J11*0.25)-26</f>
        <v>-2072.3900000000003</v>
      </c>
      <c r="V11" s="4"/>
      <c r="W11" s="4"/>
      <c r="X11" s="4">
        <f t="shared" si="6"/>
        <v>1600</v>
      </c>
      <c r="Y11" s="4">
        <f t="shared" si="7"/>
        <v>6296.619623333333</v>
      </c>
      <c r="Z11" s="4">
        <f t="shared" si="8"/>
        <v>2261.2862899999996</v>
      </c>
    </row>
    <row r="12" spans="1:26" x14ac:dyDescent="0.25">
      <c r="A12" s="18"/>
      <c r="C12" s="17"/>
      <c r="D12" s="17"/>
      <c r="E12" s="17"/>
      <c r="F12" s="17"/>
      <c r="G12" s="17"/>
      <c r="H12" s="17"/>
      <c r="I12" s="17"/>
      <c r="J12" s="4"/>
      <c r="K12" s="16"/>
      <c r="L12" s="16"/>
      <c r="M12" s="15"/>
      <c r="N12" s="15"/>
      <c r="O12" s="13"/>
      <c r="P12" s="14"/>
      <c r="R12" s="32"/>
      <c r="S12" s="29"/>
      <c r="T12" s="30"/>
      <c r="U12" s="29"/>
      <c r="V12" s="4"/>
      <c r="W12" s="4"/>
      <c r="X12" s="4"/>
      <c r="Y12" s="4"/>
      <c r="Z12" s="4"/>
    </row>
    <row r="13" spans="1:26" x14ac:dyDescent="0.25">
      <c r="A13" s="18"/>
      <c r="C13" s="17"/>
      <c r="D13" s="17"/>
      <c r="E13" s="17"/>
      <c r="F13" s="17"/>
      <c r="G13" s="17"/>
      <c r="H13" s="17"/>
      <c r="I13" s="17"/>
      <c r="J13" s="4"/>
      <c r="K13" s="16"/>
      <c r="L13" s="16"/>
      <c r="M13" s="15"/>
      <c r="N13" s="15"/>
      <c r="O13" s="13"/>
      <c r="P13" s="14"/>
      <c r="R13" s="32"/>
      <c r="S13" s="29"/>
      <c r="T13" s="30"/>
      <c r="U13" s="29"/>
      <c r="V13" s="4"/>
      <c r="W13" s="4"/>
      <c r="X13" s="4"/>
      <c r="Y13" s="4"/>
      <c r="Z13" s="4"/>
    </row>
    <row r="14" spans="1:26" x14ac:dyDescent="0.25">
      <c r="A14" s="18"/>
      <c r="C14" s="17"/>
      <c r="D14" s="17"/>
      <c r="E14" s="17"/>
      <c r="F14" s="17"/>
      <c r="G14" s="17"/>
      <c r="H14" s="17"/>
      <c r="I14" s="17"/>
      <c r="J14" s="4"/>
      <c r="K14" s="16"/>
      <c r="L14" s="16"/>
      <c r="M14" s="15"/>
      <c r="N14" s="15"/>
      <c r="O14" s="13"/>
      <c r="P14" s="14"/>
      <c r="R14" s="32"/>
      <c r="S14" s="33"/>
      <c r="T14" s="30"/>
      <c r="U14" s="29"/>
      <c r="V14" s="4"/>
      <c r="W14" s="4"/>
      <c r="X14" s="4"/>
      <c r="Y14" s="4"/>
      <c r="Z14" s="4"/>
    </row>
    <row r="15" spans="1:26" x14ac:dyDescent="0.25">
      <c r="A15" s="18"/>
      <c r="C15" s="17"/>
      <c r="D15" s="17"/>
      <c r="E15" s="17"/>
      <c r="F15" s="17"/>
      <c r="G15" s="17"/>
      <c r="H15" s="17"/>
      <c r="I15" s="17"/>
      <c r="J15" s="4"/>
      <c r="K15" s="16"/>
      <c r="L15" s="16"/>
      <c r="M15" s="15"/>
      <c r="N15" s="15"/>
      <c r="O15" s="13"/>
      <c r="P15" s="14"/>
      <c r="R15" s="32"/>
      <c r="S15" s="33"/>
      <c r="T15" s="30"/>
      <c r="U15" s="29"/>
      <c r="V15" s="4"/>
      <c r="W15" s="4"/>
      <c r="X15" s="4"/>
      <c r="Y15" s="4"/>
      <c r="Z15" s="4"/>
    </row>
    <row r="16" spans="1:26" x14ac:dyDescent="0.25">
      <c r="A16" s="18"/>
      <c r="C16" s="17"/>
      <c r="D16" s="17"/>
      <c r="E16" s="17"/>
      <c r="F16" s="17"/>
      <c r="G16" s="17"/>
      <c r="H16" s="17"/>
      <c r="I16" s="17"/>
      <c r="J16" s="4"/>
      <c r="K16" s="16"/>
      <c r="L16" s="16"/>
      <c r="M16" s="15"/>
      <c r="N16" s="15"/>
      <c r="O16" s="13"/>
      <c r="P16" s="14"/>
      <c r="R16" s="32"/>
      <c r="S16" s="33"/>
      <c r="T16" s="30"/>
      <c r="U16" s="29"/>
      <c r="V16" s="4"/>
      <c r="W16" s="4"/>
      <c r="X16" s="4"/>
      <c r="Y16" s="4"/>
      <c r="Z16" s="4"/>
    </row>
    <row r="17" spans="1:26" x14ac:dyDescent="0.25">
      <c r="A17" s="18"/>
      <c r="C17" s="17"/>
      <c r="D17" s="17"/>
      <c r="E17" s="17"/>
      <c r="F17" s="17"/>
      <c r="G17" s="17"/>
      <c r="H17" s="17"/>
      <c r="I17" s="17"/>
      <c r="J17" s="4"/>
      <c r="K17" s="16"/>
      <c r="L17" s="16"/>
      <c r="M17" s="15"/>
      <c r="N17" s="15"/>
      <c r="O17" s="13"/>
      <c r="P17" s="14"/>
      <c r="R17" s="32"/>
      <c r="S17" s="31"/>
      <c r="T17" s="30"/>
      <c r="U17" s="29"/>
      <c r="V17" s="4"/>
      <c r="W17" s="4"/>
      <c r="X17" s="4"/>
      <c r="Y17" s="4"/>
      <c r="Z17" s="4"/>
    </row>
    <row r="18" spans="1:26" x14ac:dyDescent="0.25">
      <c r="J18" s="4"/>
      <c r="O18" s="13"/>
    </row>
    <row r="19" spans="1:26" x14ac:dyDescent="0.25">
      <c r="C19" s="11"/>
      <c r="K19" s="12"/>
      <c r="O19" s="10"/>
    </row>
    <row r="20" spans="1:26" x14ac:dyDescent="0.25">
      <c r="C20" s="11"/>
      <c r="O20" s="10"/>
    </row>
    <row r="21" spans="1:26" x14ac:dyDescent="0.25">
      <c r="O21" s="10"/>
    </row>
    <row r="23" spans="1:26" x14ac:dyDescent="0.25">
      <c r="P23" s="9"/>
    </row>
    <row r="24" spans="1:26" x14ac:dyDescent="0.25">
      <c r="P24" s="9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47"/>
  <sheetViews>
    <sheetView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R3" sqref="R3:R5"/>
    </sheetView>
  </sheetViews>
  <sheetFormatPr defaultColWidth="9.109375" defaultRowHeight="13.2" x14ac:dyDescent="0.25"/>
  <cols>
    <col min="1" max="2" width="9.109375" style="8"/>
    <col min="3" max="16" width="14.109375" style="8" customWidth="1"/>
    <col min="17" max="17" width="9.109375" style="8"/>
    <col min="18" max="19" width="11.44140625" style="8" customWidth="1"/>
    <col min="20" max="21" width="12" style="8" customWidth="1"/>
    <col min="22" max="25" width="9.109375" style="8" hidden="1" customWidth="1"/>
    <col min="26" max="26" width="11.5546875" style="8" customWidth="1"/>
    <col min="27" max="16384" width="9.109375" style="8"/>
  </cols>
  <sheetData>
    <row r="1" spans="1:26" x14ac:dyDescent="0.25">
      <c r="A1" s="26">
        <v>0.9</v>
      </c>
    </row>
    <row r="2" spans="1:26" x14ac:dyDescent="0.25">
      <c r="A2" s="25">
        <f>1-A1</f>
        <v>9.9999999999999978E-2</v>
      </c>
      <c r="C2" s="23" t="s">
        <v>0</v>
      </c>
      <c r="D2" s="23" t="s">
        <v>1</v>
      </c>
      <c r="E2" s="23" t="s">
        <v>2</v>
      </c>
      <c r="F2" s="24" t="s">
        <v>3</v>
      </c>
      <c r="G2" s="24" t="s">
        <v>4</v>
      </c>
      <c r="H2" s="23" t="s">
        <v>5</v>
      </c>
      <c r="I2" s="23" t="s">
        <v>6</v>
      </c>
      <c r="J2" s="22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0" t="s">
        <v>12</v>
      </c>
      <c r="P2" s="19" t="s">
        <v>13</v>
      </c>
      <c r="R2" s="22" t="s">
        <v>14</v>
      </c>
      <c r="S2" s="20"/>
      <c r="T2" s="20" t="s">
        <v>15</v>
      </c>
      <c r="U2" s="20" t="s">
        <v>16</v>
      </c>
      <c r="X2" s="8" t="s">
        <v>17</v>
      </c>
      <c r="Y2" s="8" t="s">
        <v>18</v>
      </c>
      <c r="Z2" s="22" t="s">
        <v>19</v>
      </c>
    </row>
    <row r="3" spans="1:26" ht="14.4" x14ac:dyDescent="0.3">
      <c r="A3" s="18" t="s">
        <v>20</v>
      </c>
      <c r="C3" s="34">
        <v>529.01690673828125</v>
      </c>
      <c r="D3" s="34">
        <v>5.0645160675048828</v>
      </c>
      <c r="E3" s="23">
        <v>150</v>
      </c>
      <c r="F3" s="34">
        <v>40.898571014404297</v>
      </c>
      <c r="G3" s="34">
        <v>137.41702270507813</v>
      </c>
      <c r="H3" s="34">
        <v>55.479217529296875</v>
      </c>
      <c r="J3" s="203">
        <v>1257.782350325813</v>
      </c>
      <c r="K3" s="21">
        <v>5</v>
      </c>
      <c r="L3" s="34">
        <v>32.036937713623047</v>
      </c>
      <c r="M3" s="174">
        <v>535.3201904296875</v>
      </c>
      <c r="N3" s="173">
        <v>1751.851318359375</v>
      </c>
      <c r="O3" s="175">
        <f>SUM(P3,C3:H3)-SUM(J3:N3)</f>
        <v>4167.3400270698166</v>
      </c>
      <c r="P3" s="34">
        <v>6831.45458984375</v>
      </c>
      <c r="R3" s="208">
        <v>0.57999999999999996</v>
      </c>
      <c r="S3" s="20"/>
      <c r="T3" s="30">
        <f t="shared" ref="T3:T5" si="0">SUM(M3:N3)/SUM(C3:H3,P3)</f>
        <v>0.29514438869168014</v>
      </c>
      <c r="U3" s="31">
        <f t="shared" ref="U3:U5" si="1">0.471*C3-0.911*SUM(M3:N3,K3,J3*0.25)+83</f>
        <v>-2042.4612117198094</v>
      </c>
      <c r="X3" s="4">
        <f t="shared" ref="X3:X5" si="2">M3+N3+K3</f>
        <v>2292.1715087890625</v>
      </c>
      <c r="Y3" s="4">
        <f t="shared" ref="Y3:Y5" si="3">(C3+F3+G3+H3)+((P3+E3)*0.133+829)*R3+((P3+E3)*0.293+2090)*(1-R3)</f>
        <v>3519.1189268737794</v>
      </c>
      <c r="Z3" s="4">
        <f t="shared" ref="Z3:Z5" si="4">Y3-X3-0.65*(J3-I3)</f>
        <v>409.38889037293836</v>
      </c>
    </row>
    <row r="4" spans="1:26" ht="14.4" x14ac:dyDescent="0.3">
      <c r="A4" s="18" t="s">
        <v>21</v>
      </c>
      <c r="C4" s="34">
        <v>353.69036865234375</v>
      </c>
      <c r="D4" s="34">
        <v>6</v>
      </c>
      <c r="E4" s="23">
        <v>150</v>
      </c>
      <c r="F4" s="34">
        <v>102.52723693847656</v>
      </c>
      <c r="G4" s="34">
        <v>51.263618469238281</v>
      </c>
      <c r="H4" s="34">
        <v>102.52723693847656</v>
      </c>
      <c r="J4" s="203">
        <v>282.05496410100221</v>
      </c>
      <c r="K4" s="21">
        <v>4</v>
      </c>
      <c r="L4" s="34">
        <v>0.35242718458175659</v>
      </c>
      <c r="M4" s="174">
        <v>327.25381469726563</v>
      </c>
      <c r="N4" s="173">
        <v>1387.55615234375</v>
      </c>
      <c r="O4" s="175">
        <f t="shared" ref="O4:O5" si="5">SUM(P4,C4:H4)-SUM(J4:N4)</f>
        <v>4353.2793839219357</v>
      </c>
      <c r="P4" s="34">
        <v>5588.48828125</v>
      </c>
      <c r="R4" s="208">
        <v>0.57999999999999996</v>
      </c>
      <c r="S4" s="20"/>
      <c r="T4" s="30">
        <f t="shared" si="0"/>
        <v>0.26985771440245182</v>
      </c>
      <c r="U4" s="31">
        <f t="shared" si="1"/>
        <v>-1380.4857344131146</v>
      </c>
      <c r="X4" s="4">
        <f t="shared" si="2"/>
        <v>1718.8099670410156</v>
      </c>
      <c r="Y4" s="4">
        <f t="shared" si="3"/>
        <v>3117.4738149047853</v>
      </c>
      <c r="Z4" s="4">
        <f t="shared" si="4"/>
        <v>1215.3281211981182</v>
      </c>
    </row>
    <row r="5" spans="1:26" ht="14.4" x14ac:dyDescent="0.3">
      <c r="A5" s="18" t="s">
        <v>22</v>
      </c>
      <c r="C5" s="34">
        <v>390.32257080078125</v>
      </c>
      <c r="D5" s="34">
        <v>6</v>
      </c>
      <c r="E5" s="23">
        <v>150</v>
      </c>
      <c r="F5" s="34">
        <v>64</v>
      </c>
      <c r="G5" s="34">
        <v>32</v>
      </c>
      <c r="H5" s="34">
        <v>64</v>
      </c>
      <c r="J5" s="204">
        <v>-279.13152842010271</v>
      </c>
      <c r="K5" s="21">
        <v>2</v>
      </c>
      <c r="L5" s="34">
        <v>0.55295699834823608</v>
      </c>
      <c r="M5" s="174">
        <v>334.1649169921875</v>
      </c>
      <c r="N5" s="173">
        <v>1951.6129150390625</v>
      </c>
      <c r="O5" s="175">
        <f t="shared" si="5"/>
        <v>4535.6985055037858</v>
      </c>
      <c r="P5" s="34">
        <v>5838.5751953125</v>
      </c>
      <c r="R5" s="208">
        <v>1</v>
      </c>
      <c r="S5" s="20"/>
      <c r="T5" s="30">
        <f t="shared" si="0"/>
        <v>0.3492457657422921</v>
      </c>
      <c r="U5" s="31">
        <f t="shared" si="1"/>
        <v>-1753.7514685356225</v>
      </c>
      <c r="X5" s="4">
        <f t="shared" si="2"/>
        <v>2287.77783203125</v>
      </c>
      <c r="Y5" s="4">
        <f t="shared" si="3"/>
        <v>2175.8030717773436</v>
      </c>
      <c r="Z5" s="4">
        <f t="shared" si="4"/>
        <v>69.460733219160346</v>
      </c>
    </row>
    <row r="6" spans="1:26" x14ac:dyDescent="0.25">
      <c r="A6" s="18" t="s">
        <v>23</v>
      </c>
      <c r="B6" s="8">
        <v>1</v>
      </c>
      <c r="C6" s="17">
        <f t="array" ref="C6">_xlfn.PERCENTILE.INC(IF(MonthFlow!$C$8:$C$295=$B6,MonthFlow!$L$8:$L$295),A$2)</f>
        <v>1232.6709677419353</v>
      </c>
      <c r="D6" s="17" cm="1">
        <f t="array" ref="D6">_xlfn.PERCENTILE.INC(IF(MonthFlow!$C$8:$C$295=$B6,MonthFlow!$H$8:$H$295),A$2)</f>
        <v>82.303225806451579</v>
      </c>
      <c r="E6" s="17">
        <v>150</v>
      </c>
      <c r="F6" s="17">
        <f t="array" ref="F6">_xlfn.PERCENTILE.INC(IF(MonthFlow!$C$8:$C$295=$B6,MonthFlow!$I$8:$I$295),A$2)</f>
        <v>135.17741935483869</v>
      </c>
      <c r="G6" s="17">
        <f t="array" ref="G6">_xlfn.PERCENTILE.INC(IF(MonthFlow!$C$8:$C$295=$B6,MonthFlow!$J$8:$J$295),A$2)</f>
        <v>172.95161290322579</v>
      </c>
      <c r="H6" s="17">
        <f t="array" ref="H6">_xlfn.PERCENTILE.INC(IF(MonthFlow!$C$8:$C$295=$B6,MonthFlow!$K$8:$K$295),A$2)</f>
        <v>27.329032258064515</v>
      </c>
      <c r="I6" s="17">
        <v>0</v>
      </c>
      <c r="J6" s="4">
        <v>1209.6774193548388</v>
      </c>
      <c r="K6" s="15">
        <v>100</v>
      </c>
      <c r="L6" s="15">
        <v>100</v>
      </c>
      <c r="M6" s="15">
        <v>700</v>
      </c>
      <c r="N6" s="15">
        <v>800</v>
      </c>
      <c r="O6" s="13">
        <v>4500</v>
      </c>
      <c r="P6" s="14">
        <f>O6-(SUM(C6:I6)-SUM(J6:N6))</f>
        <v>5609.2451612903233</v>
      </c>
      <c r="R6" s="27">
        <v>1</v>
      </c>
      <c r="S6" s="29"/>
      <c r="T6" s="30">
        <f>SUM(M6:N6)/SUM(C6:H6,P6)</f>
        <v>0.20243796255986068</v>
      </c>
      <c r="U6" s="31">
        <f>0.471*C6-0.911*SUM(M6:N6,K6,J6*0.25)+83</f>
        <v>-1069.5160064516131</v>
      </c>
      <c r="V6" s="4"/>
      <c r="X6" s="4">
        <f>M6+N6+K6</f>
        <v>1600</v>
      </c>
      <c r="Y6" s="4">
        <f t="shared" ref="Y6:Y11" si="6">(C6+F6+G6+H6)+((P6+E6)*0.133+829)*R6+((P6+E6)*0.293+2090)*(1-R6)</f>
        <v>3163.1086387096775</v>
      </c>
      <c r="Z6" s="4">
        <f t="shared" ref="Z6:Z11" si="7">Y6-X6-0.65*(J6-I6)</f>
        <v>776.81831612903227</v>
      </c>
    </row>
    <row r="7" spans="1:26" x14ac:dyDescent="0.25">
      <c r="A7" s="18" t="s">
        <v>24</v>
      </c>
      <c r="B7" s="8">
        <v>2</v>
      </c>
      <c r="C7" s="28">
        <v>763.11956187675071</v>
      </c>
      <c r="D7" s="17">
        <f t="array" ref="D7">_xlfn.PERCENTILE.INC(IF(MonthFlow!$C$8:$C$295=$B7,MonthFlow!$H$8:$H$295),A$2)</f>
        <v>105.07142857142856</v>
      </c>
      <c r="E7" s="17">
        <v>150</v>
      </c>
      <c r="F7" s="17">
        <f t="array" ref="F7">_xlfn.PERCENTILE.INC(IF(MonthFlow!$C$8:$C$295=$B7,MonthFlow!$I$8:$I$295),A$2)</f>
        <v>184.66785714285712</v>
      </c>
      <c r="G7" s="17">
        <f t="array" ref="G7">_xlfn.PERCENTILE.INC(IF(MonthFlow!$C$8:$C$295=$B7,MonthFlow!$J$8:$J$295),A$2)</f>
        <v>185.98571428571427</v>
      </c>
      <c r="H7" s="17">
        <f t="array" ref="H7">_xlfn.PERCENTILE.INC(IF(MonthFlow!$C$8:$C$295=$B7,MonthFlow!$K$8:$K$295),A$2)</f>
        <v>23.907142857142858</v>
      </c>
      <c r="I7" s="17">
        <v>0</v>
      </c>
      <c r="J7" s="4">
        <v>882.75862068965512</v>
      </c>
      <c r="K7" s="15">
        <v>100</v>
      </c>
      <c r="L7" s="15">
        <v>100</v>
      </c>
      <c r="M7" s="15">
        <v>700</v>
      </c>
      <c r="N7" s="15">
        <v>800</v>
      </c>
      <c r="O7" s="33">
        <v>4000</v>
      </c>
      <c r="P7" s="14">
        <f t="shared" ref="P7:P11" si="8">O7-(SUM(C7:I7)-SUM(J7:N7))</f>
        <v>5170.0069159557615</v>
      </c>
      <c r="R7" s="27">
        <v>1</v>
      </c>
      <c r="S7" s="29"/>
      <c r="T7" s="30">
        <f t="shared" ref="T7:T11" si="9">SUM(M7:N7)/SUM(C7:H7,P7)</f>
        <v>0.22786799371398639</v>
      </c>
      <c r="U7" s="31">
        <f t="shared" ref="U7:U10" si="10">0.471*C7-0.911*SUM(M7:N7,K7,J7*0.25)+83</f>
        <v>-1216.2189622181193</v>
      </c>
      <c r="V7" s="4"/>
      <c r="X7" s="4">
        <f t="shared" ref="X7:X11" si="11">M7+N7+K7</f>
        <v>1600</v>
      </c>
      <c r="Y7" s="4">
        <f t="shared" si="6"/>
        <v>2694.2411959845813</v>
      </c>
      <c r="Z7" s="4">
        <f t="shared" si="7"/>
        <v>520.44809253630547</v>
      </c>
    </row>
    <row r="8" spans="1:26" x14ac:dyDescent="0.25">
      <c r="A8" s="18" t="s">
        <v>25</v>
      </c>
      <c r="B8" s="8">
        <v>3</v>
      </c>
      <c r="C8" s="28">
        <v>710</v>
      </c>
      <c r="D8" s="17">
        <f t="array" ref="D8">_xlfn.PERCENTILE.INC(IF(MonthFlow!$C$8:$C$295=$B8,MonthFlow!$H$8:$H$295),A$2)</f>
        <v>141.88387096774193</v>
      </c>
      <c r="E8" s="17">
        <v>150</v>
      </c>
      <c r="F8" s="17">
        <f t="array" ref="F8">_xlfn.PERCENTILE.INC(IF(MonthFlow!$C$8:$C$295=$B8,MonthFlow!$I$8:$I$295),A$2)</f>
        <v>343.39677419354837</v>
      </c>
      <c r="G8" s="17">
        <f t="array" ref="G8">_xlfn.PERCENTILE.INC(IF(MonthFlow!$C$8:$C$295=$B8,MonthFlow!$J$8:$J$295),A$2)</f>
        <v>132.39032258064515</v>
      </c>
      <c r="H8" s="17">
        <f t="array" ref="H8">_xlfn.PERCENTILE.INC(IF(MonthFlow!$C$8:$C$295=$B8,MonthFlow!$K$8:$K$295),A$2)</f>
        <v>29.841935483870962</v>
      </c>
      <c r="I8" s="17">
        <v>0</v>
      </c>
      <c r="J8" s="4">
        <v>1309.6774193548388</v>
      </c>
      <c r="K8" s="15">
        <v>100</v>
      </c>
      <c r="L8" s="15">
        <v>100</v>
      </c>
      <c r="M8" s="15">
        <v>700</v>
      </c>
      <c r="N8" s="15">
        <v>800</v>
      </c>
      <c r="O8" s="33">
        <v>4000</v>
      </c>
      <c r="P8" s="14">
        <f t="shared" si="8"/>
        <v>5502.1645161290326</v>
      </c>
      <c r="R8" s="27">
        <v>1</v>
      </c>
      <c r="S8" s="29"/>
      <c r="T8" s="30">
        <f t="shared" si="9"/>
        <v>0.21398987574781408</v>
      </c>
      <c r="U8" s="31">
        <f t="shared" si="10"/>
        <v>-1338.4690322580645</v>
      </c>
      <c r="V8" s="4"/>
      <c r="X8" s="4">
        <f t="shared" si="11"/>
        <v>1600</v>
      </c>
      <c r="Y8" s="4">
        <f t="shared" si="6"/>
        <v>2796.366912903226</v>
      </c>
      <c r="Z8" s="4">
        <f t="shared" si="7"/>
        <v>345.07659032258073</v>
      </c>
    </row>
    <row r="9" spans="1:26" x14ac:dyDescent="0.25">
      <c r="A9" s="18" t="s">
        <v>26</v>
      </c>
      <c r="B9" s="8">
        <v>4</v>
      </c>
      <c r="C9" s="28">
        <v>710</v>
      </c>
      <c r="D9" s="17">
        <f t="array" ref="D9">_xlfn.PERCENTILE.INC(IF(MonthFlow!$C$8:$C$295=$B9,MonthFlow!$H$8:$H$295),A$2)</f>
        <v>249.49666666666661</v>
      </c>
      <c r="E9" s="17">
        <v>150</v>
      </c>
      <c r="F9" s="17">
        <f t="array" ref="F9">_xlfn.PERCENTILE.INC(IF(MonthFlow!$C$8:$C$295=$B9,MonthFlow!$I$8:$I$295),A$2)</f>
        <v>315.38333333333333</v>
      </c>
      <c r="G9" s="17">
        <f t="array" ref="G9">_xlfn.PERCENTILE.INC(IF(MonthFlow!$C$8:$C$295=$B9,MonthFlow!$J$8:$J$295),A$2)</f>
        <v>170.29666666666668</v>
      </c>
      <c r="H9" s="17">
        <f t="array" ref="H9">_xlfn.PERCENTILE.INC(IF(MonthFlow!$C$8:$C$295=$B9,MonthFlow!$K$8:$K$295),A$2)</f>
        <v>62.959999999999994</v>
      </c>
      <c r="I9" s="17">
        <v>0</v>
      </c>
      <c r="J9" s="4">
        <v>1880</v>
      </c>
      <c r="K9" s="16">
        <v>100</v>
      </c>
      <c r="L9" s="16">
        <v>100</v>
      </c>
      <c r="M9" s="15">
        <v>700</v>
      </c>
      <c r="N9" s="15">
        <v>800</v>
      </c>
      <c r="O9" s="33">
        <v>4000</v>
      </c>
      <c r="P9" s="14">
        <f t="shared" si="8"/>
        <v>5921.8633333333328</v>
      </c>
      <c r="R9" s="27">
        <v>1</v>
      </c>
      <c r="S9" s="29"/>
      <c r="T9" s="30">
        <f t="shared" si="9"/>
        <v>0.19788918205804748</v>
      </c>
      <c r="U9" s="31">
        <f t="shared" si="10"/>
        <v>-1468.3600000000001</v>
      </c>
      <c r="V9" s="4"/>
      <c r="X9" s="4">
        <f t="shared" si="11"/>
        <v>1600</v>
      </c>
      <c r="Y9" s="4">
        <f t="shared" si="6"/>
        <v>2895.197823333333</v>
      </c>
      <c r="Z9" s="4">
        <f t="shared" si="7"/>
        <v>73.197823333332963</v>
      </c>
    </row>
    <row r="10" spans="1:26" x14ac:dyDescent="0.25">
      <c r="A10" s="18" t="s">
        <v>27</v>
      </c>
      <c r="B10" s="8">
        <v>5</v>
      </c>
      <c r="C10" s="28">
        <f>No_TUCP!C10</f>
        <v>710</v>
      </c>
      <c r="D10" s="17">
        <f t="array" ref="D10">_xlfn.PERCENTILE.INC(IF(MonthFlow!$C$8:$C$295=$B10,MonthFlow!$H$8:$H$295),A$2)</f>
        <v>432.66774193548383</v>
      </c>
      <c r="E10" s="17">
        <v>150</v>
      </c>
      <c r="F10" s="17">
        <f t="array" ref="F10">_xlfn.PERCENTILE.INC(IF(MonthFlow!$C$8:$C$295=$B10,MonthFlow!$I$8:$I$295),A$2)</f>
        <v>122.24838709677414</v>
      </c>
      <c r="G10" s="17">
        <f t="array" ref="G10">_xlfn.PERCENTILE.INC(IF(MonthFlow!$C$8:$C$295=$B10,MonthFlow!$J$8:$J$295),A$2)</f>
        <v>162.20967741935485</v>
      </c>
      <c r="H10" s="17">
        <f t="array" ref="H10">_xlfn.PERCENTILE.INC(IF(MonthFlow!$C$8:$C$295=$B10,MonthFlow!$K$8:$K$295),A$2)</f>
        <v>143.51935483870966</v>
      </c>
      <c r="I10" s="17">
        <v>0</v>
      </c>
      <c r="J10" s="4">
        <v>2433.8709677419356</v>
      </c>
      <c r="K10" s="16">
        <v>100</v>
      </c>
      <c r="L10" s="16">
        <v>100</v>
      </c>
      <c r="M10" s="15">
        <v>700</v>
      </c>
      <c r="N10" s="15">
        <v>800</v>
      </c>
      <c r="O10" s="31">
        <f>No_TUCP!O10</f>
        <v>7100</v>
      </c>
      <c r="P10" s="14">
        <f t="shared" si="8"/>
        <v>9513.2258064516136</v>
      </c>
      <c r="R10" s="27">
        <v>0.5</v>
      </c>
      <c r="S10" s="29"/>
      <c r="T10" s="30">
        <f t="shared" si="9"/>
        <v>0.13352476669059585</v>
      </c>
      <c r="U10" s="31">
        <f t="shared" si="10"/>
        <v>-1594.5041129032261</v>
      </c>
      <c r="V10" s="4"/>
      <c r="X10" s="4">
        <f t="shared" si="11"/>
        <v>1600</v>
      </c>
      <c r="Y10" s="4">
        <f t="shared" si="6"/>
        <v>4655.7445161290325</v>
      </c>
      <c r="Z10" s="4">
        <f t="shared" si="7"/>
        <v>1473.7283870967742</v>
      </c>
    </row>
    <row r="11" spans="1:26" x14ac:dyDescent="0.25">
      <c r="A11" s="18" t="s">
        <v>28</v>
      </c>
      <c r="B11" s="8">
        <v>6</v>
      </c>
      <c r="C11" s="28">
        <f>No_TUCP!C11</f>
        <v>710</v>
      </c>
      <c r="D11" s="17">
        <f t="array" ref="D11">_xlfn.PERCENTILE.INC(IF(MonthFlow!$C$8:$C$295=$B11,MonthFlow!$H$8:$H$295),A$2)</f>
        <v>531.80000000000007</v>
      </c>
      <c r="E11" s="17">
        <v>150</v>
      </c>
      <c r="F11" s="17">
        <f t="array" ref="F11">_xlfn.PERCENTILE.INC(IF(MonthFlow!$C$8:$C$295=$B11,MonthFlow!$I$8:$I$295),A$2)</f>
        <v>38.86666666666666</v>
      </c>
      <c r="G11" s="17">
        <f t="array" ref="G11">_xlfn.PERCENTILE.INC(IF(MonthFlow!$C$8:$C$295=$B11,MonthFlow!$J$8:$J$295),A$2)</f>
        <v>39.020000000000003</v>
      </c>
      <c r="H11" s="17">
        <f t="array" ref="H11">_xlfn.PERCENTILE.INC(IF(MonthFlow!$C$8:$C$295=$B11,MonthFlow!$K$8:$K$295),A$2)</f>
        <v>182.78333333333333</v>
      </c>
      <c r="I11" s="17">
        <v>0</v>
      </c>
      <c r="J11" s="4">
        <v>3746.6666666666665</v>
      </c>
      <c r="K11" s="16">
        <v>100</v>
      </c>
      <c r="L11" s="16">
        <v>100</v>
      </c>
      <c r="M11" s="15">
        <v>700</v>
      </c>
      <c r="N11" s="15">
        <v>800</v>
      </c>
      <c r="O11" s="31">
        <f>No_TUCP!O11</f>
        <v>7100</v>
      </c>
      <c r="P11" s="14">
        <f t="shared" si="8"/>
        <v>10894.196666666667</v>
      </c>
      <c r="R11" s="27">
        <v>0</v>
      </c>
      <c r="S11" s="29"/>
      <c r="T11" s="30">
        <f t="shared" si="9"/>
        <v>0.11955366631243358</v>
      </c>
      <c r="U11" s="31">
        <f t="shared" ref="U11" si="12">0.419*C11-0.924*SUM(M11:N11,K11,J11*0.25)-26</f>
        <v>-2072.3900000000003</v>
      </c>
      <c r="V11" s="4"/>
      <c r="X11" s="4">
        <f t="shared" si="11"/>
        <v>1600</v>
      </c>
      <c r="Y11" s="4">
        <f t="shared" si="6"/>
        <v>6296.619623333333</v>
      </c>
      <c r="Z11" s="4">
        <f t="shared" si="7"/>
        <v>2261.2862899999996</v>
      </c>
    </row>
    <row r="12" spans="1:26" x14ac:dyDescent="0.25">
      <c r="A12" s="18"/>
      <c r="C12" s="17"/>
      <c r="D12" s="17"/>
      <c r="E12" s="17"/>
      <c r="F12" s="17"/>
      <c r="G12" s="17"/>
      <c r="H12" s="17"/>
      <c r="I12" s="17"/>
      <c r="J12" s="4"/>
      <c r="K12" s="16"/>
      <c r="L12" s="16"/>
      <c r="M12" s="15"/>
      <c r="N12" s="15"/>
      <c r="O12" s="31"/>
      <c r="P12" s="14"/>
      <c r="R12" s="27"/>
      <c r="S12" s="29"/>
      <c r="T12" s="30"/>
      <c r="U12" s="29"/>
      <c r="V12" s="4"/>
      <c r="X12" s="4"/>
      <c r="Y12" s="4"/>
      <c r="Z12" s="4"/>
    </row>
    <row r="13" spans="1:26" x14ac:dyDescent="0.25">
      <c r="A13" s="18"/>
      <c r="C13" s="17"/>
      <c r="D13" s="17"/>
      <c r="E13" s="17"/>
      <c r="F13" s="17"/>
      <c r="G13" s="17"/>
      <c r="H13" s="17"/>
      <c r="I13" s="17"/>
      <c r="J13" s="4"/>
      <c r="K13" s="16"/>
      <c r="L13" s="16"/>
      <c r="M13" s="15"/>
      <c r="N13" s="15"/>
      <c r="O13" s="31"/>
      <c r="P13" s="14"/>
      <c r="R13" s="27"/>
      <c r="S13" s="29"/>
      <c r="T13" s="30"/>
      <c r="V13" s="4"/>
      <c r="X13" s="4"/>
      <c r="Y13" s="4"/>
      <c r="Z13" s="4"/>
    </row>
    <row r="14" spans="1:26" x14ac:dyDescent="0.25">
      <c r="A14" s="18"/>
      <c r="C14" s="17"/>
      <c r="D14" s="17"/>
      <c r="E14" s="17"/>
      <c r="F14" s="17"/>
      <c r="G14" s="17"/>
      <c r="H14" s="17"/>
      <c r="I14" s="17"/>
      <c r="J14" s="4"/>
      <c r="K14" s="16"/>
      <c r="L14" s="16"/>
      <c r="M14" s="15"/>
      <c r="N14" s="15"/>
      <c r="O14" s="31"/>
      <c r="P14" s="14"/>
      <c r="R14" s="32"/>
      <c r="S14" s="33"/>
      <c r="T14" s="30"/>
      <c r="U14" s="29"/>
      <c r="V14" s="4"/>
      <c r="X14" s="4"/>
      <c r="Y14" s="4"/>
      <c r="Z14" s="4"/>
    </row>
    <row r="15" spans="1:26" x14ac:dyDescent="0.25">
      <c r="A15" s="18"/>
      <c r="C15" s="17"/>
      <c r="D15" s="17"/>
      <c r="E15" s="17"/>
      <c r="F15" s="17"/>
      <c r="G15" s="17"/>
      <c r="H15" s="17"/>
      <c r="I15" s="17"/>
      <c r="J15" s="4"/>
      <c r="K15" s="16"/>
      <c r="L15" s="16"/>
      <c r="M15" s="15"/>
      <c r="N15" s="15"/>
      <c r="O15" s="31"/>
      <c r="P15" s="14"/>
      <c r="R15" s="32"/>
      <c r="S15" s="33"/>
      <c r="T15" s="30"/>
      <c r="U15" s="29"/>
      <c r="V15" s="4"/>
      <c r="X15" s="4"/>
      <c r="Y15" s="4"/>
      <c r="Z15" s="4"/>
    </row>
    <row r="16" spans="1:26" x14ac:dyDescent="0.25">
      <c r="A16" s="18"/>
      <c r="C16" s="17"/>
      <c r="D16" s="17"/>
      <c r="E16" s="17"/>
      <c r="F16" s="17"/>
      <c r="G16" s="17"/>
      <c r="H16" s="17"/>
      <c r="I16" s="17"/>
      <c r="J16" s="4"/>
      <c r="K16" s="16"/>
      <c r="L16" s="16"/>
      <c r="M16" s="15"/>
      <c r="N16" s="15"/>
      <c r="O16" s="31"/>
      <c r="P16" s="14"/>
      <c r="R16" s="32"/>
      <c r="S16" s="33"/>
      <c r="T16" s="30"/>
      <c r="U16" s="29"/>
      <c r="V16" s="4"/>
      <c r="X16" s="4"/>
      <c r="Y16" s="4"/>
      <c r="Z16" s="4"/>
    </row>
    <row r="17" spans="1:26" x14ac:dyDescent="0.25">
      <c r="A17" s="18"/>
      <c r="C17" s="17"/>
      <c r="D17" s="17"/>
      <c r="E17" s="17"/>
      <c r="F17" s="17"/>
      <c r="G17" s="17"/>
      <c r="H17" s="17"/>
      <c r="I17" s="17"/>
      <c r="J17" s="4"/>
      <c r="K17" s="16"/>
      <c r="L17" s="16"/>
      <c r="M17" s="15"/>
      <c r="N17" s="15"/>
      <c r="O17" s="31"/>
      <c r="P17" s="14"/>
      <c r="R17" s="27"/>
      <c r="S17" s="31"/>
      <c r="T17" s="30"/>
      <c r="U17" s="29"/>
      <c r="V17" s="4"/>
      <c r="X17" s="4"/>
      <c r="Y17" s="4"/>
      <c r="Z17" s="4"/>
    </row>
    <row r="18" spans="1:26" x14ac:dyDescent="0.25">
      <c r="J18" s="4"/>
      <c r="O18" s="13"/>
    </row>
    <row r="19" spans="1:26" x14ac:dyDescent="0.25">
      <c r="C19" s="11"/>
      <c r="K19" s="12"/>
      <c r="O19" s="10"/>
    </row>
    <row r="20" spans="1:26" x14ac:dyDescent="0.25">
      <c r="C20" s="11"/>
      <c r="O20" s="10"/>
    </row>
    <row r="21" spans="1:26" x14ac:dyDescent="0.25">
      <c r="O21" s="10"/>
    </row>
    <row r="23" spans="1:26" x14ac:dyDescent="0.25">
      <c r="P23" s="9"/>
    </row>
    <row r="24" spans="1:26" x14ac:dyDescent="0.25">
      <c r="P24" s="9"/>
    </row>
    <row r="45" spans="2:2" x14ac:dyDescent="0.25">
      <c r="B45" s="33"/>
    </row>
    <row r="46" spans="2:2" x14ac:dyDescent="0.25">
      <c r="B46" s="33"/>
    </row>
    <row r="47" spans="2:2" x14ac:dyDescent="0.25">
      <c r="B47" s="33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0019-2DF5-4322-8294-41F6DE7D9A6D}">
  <sheetPr>
    <tabColor rgb="FF00B0F0"/>
  </sheetPr>
  <dimension ref="A1:Z24"/>
  <sheetViews>
    <sheetView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R3" sqref="R3:R5"/>
    </sheetView>
  </sheetViews>
  <sheetFormatPr defaultColWidth="9.109375" defaultRowHeight="13.2" x14ac:dyDescent="0.25"/>
  <cols>
    <col min="1" max="2" width="9.109375" style="8"/>
    <col min="3" max="16" width="14.109375" style="8" customWidth="1"/>
    <col min="17" max="17" width="9.109375" style="8"/>
    <col min="18" max="19" width="11.44140625" style="8" customWidth="1"/>
    <col min="20" max="21" width="12" style="8" customWidth="1"/>
    <col min="22" max="25" width="0" style="8" hidden="1" customWidth="1"/>
    <col min="26" max="26" width="11.5546875" style="8" customWidth="1"/>
    <col min="27" max="16384" width="9.109375" style="8"/>
  </cols>
  <sheetData>
    <row r="1" spans="1:26" x14ac:dyDescent="0.25">
      <c r="A1" s="26">
        <v>0.9</v>
      </c>
    </row>
    <row r="2" spans="1:26" x14ac:dyDescent="0.25">
      <c r="A2" s="25">
        <f>1-A1</f>
        <v>9.9999999999999978E-2</v>
      </c>
      <c r="C2" s="23" t="s">
        <v>0</v>
      </c>
      <c r="D2" s="23" t="s">
        <v>1</v>
      </c>
      <c r="E2" s="23" t="s">
        <v>2</v>
      </c>
      <c r="F2" s="24" t="s">
        <v>3</v>
      </c>
      <c r="G2" s="24" t="s">
        <v>4</v>
      </c>
      <c r="H2" s="23" t="s">
        <v>5</v>
      </c>
      <c r="I2" s="23" t="s">
        <v>6</v>
      </c>
      <c r="J2" s="22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0" t="s">
        <v>12</v>
      </c>
      <c r="P2" s="19" t="s">
        <v>13</v>
      </c>
      <c r="R2" s="22" t="s">
        <v>14</v>
      </c>
      <c r="S2" s="20"/>
      <c r="T2" s="20" t="s">
        <v>15</v>
      </c>
      <c r="U2" s="20" t="s">
        <v>16</v>
      </c>
      <c r="X2" s="8" t="s">
        <v>17</v>
      </c>
      <c r="Y2" s="8" t="s">
        <v>18</v>
      </c>
      <c r="Z2" s="22" t="s">
        <v>19</v>
      </c>
    </row>
    <row r="3" spans="1:26" ht="14.4" x14ac:dyDescent="0.3">
      <c r="A3" s="18" t="s">
        <v>20</v>
      </c>
      <c r="C3" s="34">
        <v>529.01690673828125</v>
      </c>
      <c r="D3" s="34">
        <v>5.0645160675048828</v>
      </c>
      <c r="E3" s="23">
        <v>150</v>
      </c>
      <c r="F3" s="34">
        <v>40.898571014404297</v>
      </c>
      <c r="G3" s="34">
        <v>137.41702270507813</v>
      </c>
      <c r="H3" s="34">
        <v>55.479217529296875</v>
      </c>
      <c r="J3" s="203">
        <v>1257.782350325813</v>
      </c>
      <c r="K3" s="21">
        <v>5</v>
      </c>
      <c r="L3" s="34">
        <v>32.036937713623047</v>
      </c>
      <c r="M3" s="174">
        <v>535.3201904296875</v>
      </c>
      <c r="N3" s="173">
        <v>1751.851318359375</v>
      </c>
      <c r="O3" s="175">
        <f>SUM(P3,C3:H3)-SUM(J3:N3)</f>
        <v>4167.3400270698166</v>
      </c>
      <c r="P3" s="34">
        <v>6831.45458984375</v>
      </c>
      <c r="R3" s="208">
        <v>0.57999999999999996</v>
      </c>
      <c r="S3" s="20"/>
      <c r="T3" s="30">
        <f t="shared" ref="T3:T5" si="0">SUM(M3:N3)/SUM(C3:H3,P3)</f>
        <v>0.29514438869168014</v>
      </c>
      <c r="U3" s="31">
        <f t="shared" ref="U3:U5" si="1">0.471*C3-0.911*SUM(M3:N3,K3,J3*0.25)+83</f>
        <v>-2042.4612117198094</v>
      </c>
      <c r="X3" s="4">
        <f t="shared" ref="X3:X5" si="2">M3+N3+K3</f>
        <v>2292.1715087890625</v>
      </c>
      <c r="Y3" s="4">
        <f t="shared" ref="Y3:Y5" si="3">(C3+F3+G3+H3)+((P3+E3)*0.133+829)*R3+((P3+E3)*0.293+2090)*(1-R3)</f>
        <v>3519.1189268737794</v>
      </c>
      <c r="Z3" s="4">
        <f t="shared" ref="Z3:Z5" si="4">Y3-X3-0.65*(J3-I3)</f>
        <v>409.38889037293836</v>
      </c>
    </row>
    <row r="4" spans="1:26" ht="14.4" x14ac:dyDescent="0.3">
      <c r="A4" s="18" t="s">
        <v>21</v>
      </c>
      <c r="C4" s="34">
        <v>353.69036865234375</v>
      </c>
      <c r="D4" s="34">
        <v>6</v>
      </c>
      <c r="E4" s="23">
        <v>150</v>
      </c>
      <c r="F4" s="34">
        <v>102.52723693847656</v>
      </c>
      <c r="G4" s="34">
        <v>51.263618469238281</v>
      </c>
      <c r="H4" s="34">
        <v>102.52723693847656</v>
      </c>
      <c r="J4" s="203">
        <v>282.05496410100221</v>
      </c>
      <c r="K4" s="21">
        <v>4</v>
      </c>
      <c r="L4" s="34">
        <v>0.35242718458175659</v>
      </c>
      <c r="M4" s="174">
        <v>327.25381469726563</v>
      </c>
      <c r="N4" s="173">
        <v>1387.55615234375</v>
      </c>
      <c r="O4" s="175">
        <f t="shared" ref="O4:O5" si="5">SUM(P4,C4:H4)-SUM(J4:N4)</f>
        <v>4353.2793839219357</v>
      </c>
      <c r="P4" s="34">
        <v>5588.48828125</v>
      </c>
      <c r="R4" s="208">
        <v>0.57999999999999996</v>
      </c>
      <c r="S4" s="20"/>
      <c r="T4" s="30">
        <f t="shared" si="0"/>
        <v>0.26985771440245182</v>
      </c>
      <c r="U4" s="31">
        <f t="shared" si="1"/>
        <v>-1380.4857344131146</v>
      </c>
      <c r="X4" s="4">
        <f t="shared" si="2"/>
        <v>1718.8099670410156</v>
      </c>
      <c r="Y4" s="4">
        <f t="shared" si="3"/>
        <v>3117.4738149047853</v>
      </c>
      <c r="Z4" s="4">
        <f t="shared" si="4"/>
        <v>1215.3281211981182</v>
      </c>
    </row>
    <row r="5" spans="1:26" ht="14.4" x14ac:dyDescent="0.3">
      <c r="A5" s="18" t="s">
        <v>22</v>
      </c>
      <c r="C5" s="34">
        <v>390.32257080078125</v>
      </c>
      <c r="D5" s="34">
        <v>6</v>
      </c>
      <c r="E5" s="23">
        <v>150</v>
      </c>
      <c r="F5" s="34">
        <v>64</v>
      </c>
      <c r="G5" s="34">
        <v>32</v>
      </c>
      <c r="H5" s="34">
        <v>64</v>
      </c>
      <c r="J5" s="204">
        <v>-279.13152842010271</v>
      </c>
      <c r="K5" s="21">
        <v>2</v>
      </c>
      <c r="L5" s="34">
        <v>0.55295699834823608</v>
      </c>
      <c r="M5" s="174">
        <v>334.1649169921875</v>
      </c>
      <c r="N5" s="173">
        <v>1951.6129150390625</v>
      </c>
      <c r="O5" s="175">
        <f t="shared" si="5"/>
        <v>4535.6985055037858</v>
      </c>
      <c r="P5" s="34">
        <v>5838.5751953125</v>
      </c>
      <c r="R5" s="208">
        <v>1</v>
      </c>
      <c r="S5" s="20"/>
      <c r="T5" s="30">
        <f t="shared" si="0"/>
        <v>0.3492457657422921</v>
      </c>
      <c r="U5" s="31">
        <f t="shared" si="1"/>
        <v>-1753.7514685356225</v>
      </c>
      <c r="X5" s="4">
        <f t="shared" si="2"/>
        <v>2287.77783203125</v>
      </c>
      <c r="Y5" s="4">
        <f t="shared" si="3"/>
        <v>2175.8030717773436</v>
      </c>
      <c r="Z5" s="4">
        <f t="shared" si="4"/>
        <v>69.460733219160346</v>
      </c>
    </row>
    <row r="6" spans="1:26" x14ac:dyDescent="0.25">
      <c r="A6" s="18" t="s">
        <v>23</v>
      </c>
      <c r="B6" s="8">
        <v>1</v>
      </c>
      <c r="C6" s="17">
        <f t="array" ref="C6">_xlfn.PERCENTILE.INC(IF(MonthFlow!$C$8:$C$295=$B6,MonthFlow!$L$8:$L$295),A$2)</f>
        <v>1232.6709677419353</v>
      </c>
      <c r="D6" s="17">
        <f t="array" ref="D6">_xlfn.PERCENTILE.INC(IF(MonthFlow!$C$8:$C$295=$B6,MonthFlow!$H$8:$H$295),A$2)</f>
        <v>82.303225806451579</v>
      </c>
      <c r="E6" s="17">
        <v>150</v>
      </c>
      <c r="F6" s="17">
        <f t="array" ref="F6">_xlfn.PERCENTILE.INC(IF(MonthFlow!$C$8:$C$295=$B6,MonthFlow!$I$8:$I$295),A$2)</f>
        <v>135.17741935483869</v>
      </c>
      <c r="G6" s="17">
        <f t="array" ref="G6">_xlfn.PERCENTILE.INC(IF(MonthFlow!$C$8:$C$295=$B6,MonthFlow!$J$8:$J$295),A$2)</f>
        <v>172.95161290322579</v>
      </c>
      <c r="H6" s="17">
        <f t="array" ref="H6">_xlfn.PERCENTILE.INC(IF(MonthFlow!$C$8:$C$295=$B6,MonthFlow!$K$8:$K$295),A$2)</f>
        <v>27.329032258064515</v>
      </c>
      <c r="I6" s="17">
        <v>0</v>
      </c>
      <c r="J6" s="4">
        <v>1209.6774193548388</v>
      </c>
      <c r="K6" s="15">
        <v>100</v>
      </c>
      <c r="L6" s="15">
        <v>100</v>
      </c>
      <c r="M6" s="15">
        <v>700</v>
      </c>
      <c r="N6" s="15">
        <v>800</v>
      </c>
      <c r="O6" s="13">
        <v>4500</v>
      </c>
      <c r="P6" s="14">
        <f>O6-(SUM(C6:I6)-SUM(J6:N6))</f>
        <v>5609.2451612903233</v>
      </c>
      <c r="R6" s="27">
        <v>1</v>
      </c>
      <c r="S6" s="29"/>
      <c r="T6" s="30">
        <f>SUM(M6:N6)/SUM(C6:H6,P6)</f>
        <v>0.20243796255986068</v>
      </c>
      <c r="U6" s="31">
        <f>0.471*C6-0.911*SUM(M6:N6,K6,J6*0.25)+83</f>
        <v>-1069.5160064516131</v>
      </c>
      <c r="X6" s="4">
        <f>M6+N6+K6</f>
        <v>1600</v>
      </c>
      <c r="Y6" s="4">
        <f t="shared" ref="Y6:Y11" si="6">(C6+F6+G6+H6)+((P6+E6)*0.133+829)*R6+((P6+E6)*0.293+2090)*(1-R6)</f>
        <v>3163.1086387096775</v>
      </c>
      <c r="Z6" s="4">
        <f t="shared" ref="Z6:Z11" si="7">Y6-X6-0.65*(J6-I6)</f>
        <v>776.81831612903227</v>
      </c>
    </row>
    <row r="7" spans="1:26" x14ac:dyDescent="0.25">
      <c r="A7" s="18" t="s">
        <v>24</v>
      </c>
      <c r="B7" s="8">
        <v>2</v>
      </c>
      <c r="C7" s="28">
        <v>763.11956187675071</v>
      </c>
      <c r="D7" s="17">
        <f t="array" ref="D7">_xlfn.PERCENTILE.INC(IF(MonthFlow!$C$8:$C$295=$B7,MonthFlow!$H$8:$H$295),A$2)</f>
        <v>105.07142857142856</v>
      </c>
      <c r="E7" s="17">
        <v>150</v>
      </c>
      <c r="F7" s="17">
        <f t="array" ref="F7">_xlfn.PERCENTILE.INC(IF(MonthFlow!$C$8:$C$295=$B7,MonthFlow!$I$8:$I$295),A$2)</f>
        <v>184.66785714285712</v>
      </c>
      <c r="G7" s="17">
        <f t="array" ref="G7">_xlfn.PERCENTILE.INC(IF(MonthFlow!$C$8:$C$295=$B7,MonthFlow!$J$8:$J$295),A$2)</f>
        <v>185.98571428571427</v>
      </c>
      <c r="H7" s="17">
        <f t="array" ref="H7">_xlfn.PERCENTILE.INC(IF(MonthFlow!$C$8:$C$295=$B7,MonthFlow!$K$8:$K$295),A$2)</f>
        <v>23.907142857142858</v>
      </c>
      <c r="I7" s="17">
        <v>0</v>
      </c>
      <c r="J7" s="4">
        <v>882.75862068965512</v>
      </c>
      <c r="K7" s="15">
        <v>100</v>
      </c>
      <c r="L7" s="15">
        <v>100</v>
      </c>
      <c r="M7" s="15">
        <v>2610.7195618766414</v>
      </c>
      <c r="N7" s="15">
        <v>800</v>
      </c>
      <c r="O7" s="33">
        <f>SUM(C7:I7)-SUM(J7:N7)+P7</f>
        <v>7100.0000000001082</v>
      </c>
      <c r="P7" s="14">
        <f>No_TUCP!P7</f>
        <v>10180.726477832512</v>
      </c>
      <c r="R7" s="27">
        <v>1</v>
      </c>
      <c r="S7" s="29"/>
      <c r="T7" s="30">
        <f t="shared" ref="T7:T11" si="8">SUM(M7:N7)/SUM(C7:H7,P7)</f>
        <v>0.29419295125818945</v>
      </c>
      <c r="U7" s="31">
        <f t="shared" ref="U7:U10" si="9">0.471*C7-0.911*SUM(M7:N7,K7,J7*0.25)+83</f>
        <v>-2956.8844830877397</v>
      </c>
      <c r="X7" s="4">
        <f t="shared" ref="X7:X11" si="10">M7+N7+K7</f>
        <v>3510.7195618766414</v>
      </c>
      <c r="Y7" s="4">
        <f t="shared" si="6"/>
        <v>3360.666897714189</v>
      </c>
      <c r="Z7" s="4">
        <f t="shared" si="7"/>
        <v>-723.84576761072822</v>
      </c>
    </row>
    <row r="8" spans="1:26" x14ac:dyDescent="0.25">
      <c r="A8" s="18" t="s">
        <v>25</v>
      </c>
      <c r="B8" s="8">
        <v>3</v>
      </c>
      <c r="C8" s="28">
        <v>710</v>
      </c>
      <c r="D8" s="17">
        <f t="array" ref="D8">_xlfn.PERCENTILE.INC(IF(MonthFlow!$C$8:$C$295=$B8,MonthFlow!$H$8:$H$295),A$2)</f>
        <v>141.88387096774193</v>
      </c>
      <c r="E8" s="17">
        <v>150</v>
      </c>
      <c r="F8" s="17">
        <f t="array" ref="F8">_xlfn.PERCENTILE.INC(IF(MonthFlow!$C$8:$C$295=$B8,MonthFlow!$I$8:$I$295),A$2)</f>
        <v>343.39677419354837</v>
      </c>
      <c r="G8" s="17">
        <f t="array" ref="G8">_xlfn.PERCENTILE.INC(IF(MonthFlow!$C$8:$C$295=$B8,MonthFlow!$J$8:$J$295),A$2)</f>
        <v>132.39032258064515</v>
      </c>
      <c r="H8" s="17">
        <f t="array" ref="H8">_xlfn.PERCENTILE.INC(IF(MonthFlow!$C$8:$C$295=$B8,MonthFlow!$K$8:$K$295),A$2)</f>
        <v>29.841935483870962</v>
      </c>
      <c r="I8" s="17">
        <v>0</v>
      </c>
      <c r="J8" s="4">
        <v>1309.6774193548388</v>
      </c>
      <c r="K8" s="15">
        <v>100</v>
      </c>
      <c r="L8" s="15">
        <v>100</v>
      </c>
      <c r="M8" s="15">
        <v>1922.4206451612811</v>
      </c>
      <c r="N8" s="15">
        <v>800</v>
      </c>
      <c r="O8" s="33">
        <f t="shared" ref="O8:O9" si="11">SUM(C8:I8)-SUM(J8:N8)+P8</f>
        <v>7100.0000000000091</v>
      </c>
      <c r="P8" s="14">
        <f>No_TUCP!P8</f>
        <v>9824.5851612903225</v>
      </c>
      <c r="R8" s="27">
        <v>1</v>
      </c>
      <c r="S8" s="29"/>
      <c r="T8" s="30">
        <f t="shared" si="8"/>
        <v>0.24023977110522171</v>
      </c>
      <c r="U8" s="31">
        <f t="shared" si="9"/>
        <v>-2452.0942399999917</v>
      </c>
      <c r="X8" s="4">
        <f t="shared" si="10"/>
        <v>2822.4206451612808</v>
      </c>
      <c r="Y8" s="4">
        <f t="shared" si="6"/>
        <v>3371.2488587096777</v>
      </c>
      <c r="Z8" s="4">
        <f t="shared" si="7"/>
        <v>-302.46210903224835</v>
      </c>
    </row>
    <row r="9" spans="1:26" x14ac:dyDescent="0.25">
      <c r="A9" s="18" t="s">
        <v>26</v>
      </c>
      <c r="B9" s="8">
        <v>4</v>
      </c>
      <c r="C9" s="28">
        <v>710</v>
      </c>
      <c r="D9" s="17">
        <f t="array" ref="D9">_xlfn.PERCENTILE.INC(IF(MonthFlow!$C$8:$C$295=$B9,MonthFlow!$H$8:$H$295),A$2)</f>
        <v>249.49666666666661</v>
      </c>
      <c r="E9" s="17">
        <v>150</v>
      </c>
      <c r="F9" s="17">
        <f t="array" ref="F9">_xlfn.PERCENTILE.INC(IF(MonthFlow!$C$8:$C$295=$B9,MonthFlow!$I$8:$I$295),A$2)</f>
        <v>315.38333333333333</v>
      </c>
      <c r="G9" s="17">
        <f t="array" ref="G9">_xlfn.PERCENTILE.INC(IF(MonthFlow!$C$8:$C$295=$B9,MonthFlow!$J$8:$J$295),A$2)</f>
        <v>170.29666666666668</v>
      </c>
      <c r="H9" s="17">
        <f t="array" ref="H9">_xlfn.PERCENTILE.INC(IF(MonthFlow!$C$8:$C$295=$B9,MonthFlow!$K$8:$K$295),A$2)</f>
        <v>62.959999999999994</v>
      </c>
      <c r="I9" s="17">
        <v>0</v>
      </c>
      <c r="J9" s="4">
        <v>1880</v>
      </c>
      <c r="K9" s="16">
        <v>100</v>
      </c>
      <c r="L9" s="16">
        <v>100</v>
      </c>
      <c r="M9" s="15">
        <v>700</v>
      </c>
      <c r="N9" s="15">
        <v>800</v>
      </c>
      <c r="O9" s="33">
        <f t="shared" si="11"/>
        <v>9622.2080000000005</v>
      </c>
      <c r="P9" s="14">
        <f>No_TUCP!P9</f>
        <v>11544.071333333333</v>
      </c>
      <c r="R9" s="27">
        <v>1</v>
      </c>
      <c r="S9" s="29"/>
      <c r="T9" s="30">
        <f t="shared" si="8"/>
        <v>0.1136173585509333</v>
      </c>
      <c r="U9" s="31">
        <f t="shared" si="9"/>
        <v>-1468.3600000000001</v>
      </c>
      <c r="X9" s="4">
        <f t="shared" si="10"/>
        <v>1600</v>
      </c>
      <c r="Y9" s="4">
        <f t="shared" si="6"/>
        <v>3642.9514873333333</v>
      </c>
      <c r="Z9" s="4">
        <f t="shared" si="7"/>
        <v>820.95148733333326</v>
      </c>
    </row>
    <row r="10" spans="1:26" x14ac:dyDescent="0.25">
      <c r="A10" s="18" t="s">
        <v>27</v>
      </c>
      <c r="B10" s="8">
        <v>5</v>
      </c>
      <c r="C10" s="28">
        <v>710</v>
      </c>
      <c r="D10" s="17">
        <f t="array" ref="D10">_xlfn.PERCENTILE.INC(IF(MonthFlow!$C$8:$C$295=$B10,MonthFlow!$H$8:$H$295),A$2)</f>
        <v>432.66774193548383</v>
      </c>
      <c r="E10" s="17">
        <v>150</v>
      </c>
      <c r="F10" s="17">
        <f t="array" ref="F10">_xlfn.PERCENTILE.INC(IF(MonthFlow!$C$8:$C$295=$B10,MonthFlow!$I$8:$I$295),A$2)</f>
        <v>122.24838709677414</v>
      </c>
      <c r="G10" s="17">
        <f t="array" ref="G10">_xlfn.PERCENTILE.INC(IF(MonthFlow!$C$8:$C$295=$B10,MonthFlow!$J$8:$J$295),A$2)</f>
        <v>162.20967741935485</v>
      </c>
      <c r="H10" s="17">
        <f t="array" ref="H10">_xlfn.PERCENTILE.INC(IF(MonthFlow!$C$8:$C$295=$B10,MonthFlow!$K$8:$K$295),A$2)</f>
        <v>143.51935483870966</v>
      </c>
      <c r="I10" s="17">
        <v>0</v>
      </c>
      <c r="J10" s="4">
        <v>2433.8709677419356</v>
      </c>
      <c r="K10" s="16">
        <v>100</v>
      </c>
      <c r="L10" s="16">
        <v>100</v>
      </c>
      <c r="M10" s="15">
        <v>700</v>
      </c>
      <c r="N10" s="15">
        <v>800</v>
      </c>
      <c r="O10" s="31">
        <f>No_TUCP!O10</f>
        <v>7100</v>
      </c>
      <c r="P10" s="14">
        <f t="shared" ref="P10:P11" si="12">O10-(SUM(C10:I10)-SUM(J10:N10))</f>
        <v>9513.2258064516136</v>
      </c>
      <c r="R10" s="27">
        <v>0.5</v>
      </c>
      <c r="S10" s="29"/>
      <c r="T10" s="30">
        <f t="shared" si="8"/>
        <v>0.13352476669059585</v>
      </c>
      <c r="U10" s="31">
        <f t="shared" si="9"/>
        <v>-1594.5041129032261</v>
      </c>
      <c r="X10" s="4">
        <f t="shared" si="10"/>
        <v>1600</v>
      </c>
      <c r="Y10" s="4">
        <f t="shared" si="6"/>
        <v>4655.7445161290325</v>
      </c>
      <c r="Z10" s="4">
        <f t="shared" si="7"/>
        <v>1473.7283870967742</v>
      </c>
    </row>
    <row r="11" spans="1:26" x14ac:dyDescent="0.25">
      <c r="A11" s="18" t="s">
        <v>28</v>
      </c>
      <c r="B11" s="8">
        <v>6</v>
      </c>
      <c r="C11" s="28">
        <f>No_TUCP!C11</f>
        <v>710</v>
      </c>
      <c r="D11" s="17">
        <f t="array" ref="D11">_xlfn.PERCENTILE.INC(IF(MonthFlow!$C$8:$C$295=$B11,MonthFlow!$H$8:$H$295),A$2)</f>
        <v>531.80000000000007</v>
      </c>
      <c r="E11" s="17">
        <v>150</v>
      </c>
      <c r="F11" s="17">
        <f t="array" ref="F11">_xlfn.PERCENTILE.INC(IF(MonthFlow!$C$8:$C$295=$B11,MonthFlow!$I$8:$I$295),A$2)</f>
        <v>38.86666666666666</v>
      </c>
      <c r="G11" s="17">
        <f t="array" ref="G11">_xlfn.PERCENTILE.INC(IF(MonthFlow!$C$8:$C$295=$B11,MonthFlow!$J$8:$J$295),A$2)</f>
        <v>39.020000000000003</v>
      </c>
      <c r="H11" s="17">
        <f t="array" ref="H11">_xlfn.PERCENTILE.INC(IF(MonthFlow!$C$8:$C$295=$B11,MonthFlow!$K$8:$K$295),A$2)</f>
        <v>182.78333333333333</v>
      </c>
      <c r="I11" s="17">
        <v>0</v>
      </c>
      <c r="J11" s="4">
        <v>3746.6666666666665</v>
      </c>
      <c r="K11" s="16">
        <v>100</v>
      </c>
      <c r="L11" s="16">
        <v>100</v>
      </c>
      <c r="M11" s="15">
        <v>700</v>
      </c>
      <c r="N11" s="15">
        <v>800</v>
      </c>
      <c r="O11" s="31">
        <f>No_TUCP!O11</f>
        <v>7100</v>
      </c>
      <c r="P11" s="14">
        <f t="shared" si="12"/>
        <v>10894.196666666667</v>
      </c>
      <c r="R11" s="27">
        <v>0</v>
      </c>
      <c r="S11" s="29"/>
      <c r="T11" s="30">
        <f t="shared" si="8"/>
        <v>0.11955366631243358</v>
      </c>
      <c r="U11" s="31">
        <f>0.419*C11-0.924*SUM(M11:N11,K11,J11*0.25)-26</f>
        <v>-2072.3900000000003</v>
      </c>
      <c r="X11" s="4">
        <f t="shared" si="10"/>
        <v>1600</v>
      </c>
      <c r="Y11" s="4">
        <f t="shared" si="6"/>
        <v>6296.619623333333</v>
      </c>
      <c r="Z11" s="4">
        <f t="shared" si="7"/>
        <v>2261.2862899999996</v>
      </c>
    </row>
    <row r="12" spans="1:26" x14ac:dyDescent="0.25">
      <c r="A12" s="18"/>
      <c r="C12" s="17"/>
      <c r="D12" s="17"/>
      <c r="E12" s="17"/>
      <c r="F12" s="17"/>
      <c r="G12" s="17"/>
      <c r="H12" s="17"/>
      <c r="I12" s="17"/>
      <c r="J12" s="4"/>
      <c r="K12" s="16"/>
      <c r="L12" s="16"/>
      <c r="M12" s="15"/>
      <c r="N12" s="15"/>
      <c r="O12" s="31"/>
      <c r="P12" s="14"/>
      <c r="R12" s="27"/>
      <c r="S12" s="29"/>
      <c r="T12" s="30"/>
      <c r="U12" s="29"/>
      <c r="X12" s="4"/>
      <c r="Y12" s="4"/>
      <c r="Z12" s="4"/>
    </row>
    <row r="13" spans="1:26" x14ac:dyDescent="0.25">
      <c r="A13" s="18"/>
      <c r="C13" s="17"/>
      <c r="D13" s="17"/>
      <c r="E13" s="17"/>
      <c r="F13" s="17"/>
      <c r="G13" s="17"/>
      <c r="H13" s="17"/>
      <c r="I13" s="17"/>
      <c r="J13" s="4"/>
      <c r="K13" s="16"/>
      <c r="L13" s="16"/>
      <c r="M13" s="15"/>
      <c r="N13" s="15"/>
      <c r="O13" s="31"/>
      <c r="P13" s="14"/>
      <c r="R13" s="27"/>
      <c r="S13" s="29"/>
      <c r="T13" s="30"/>
      <c r="U13" s="29"/>
      <c r="X13" s="4"/>
      <c r="Y13" s="4"/>
      <c r="Z13" s="4"/>
    </row>
    <row r="14" spans="1:26" x14ac:dyDescent="0.25">
      <c r="A14" s="18"/>
      <c r="C14" s="17"/>
      <c r="D14" s="17"/>
      <c r="E14" s="17"/>
      <c r="F14" s="17"/>
      <c r="G14" s="17"/>
      <c r="H14" s="17"/>
      <c r="I14" s="17"/>
      <c r="J14" s="4"/>
      <c r="K14" s="16"/>
      <c r="L14" s="16"/>
      <c r="M14" s="15"/>
      <c r="N14" s="15"/>
      <c r="O14" s="31"/>
      <c r="P14" s="14"/>
      <c r="R14" s="27"/>
      <c r="S14" s="33"/>
      <c r="T14" s="30"/>
      <c r="U14" s="29"/>
      <c r="X14" s="4"/>
      <c r="Y14" s="4"/>
      <c r="Z14" s="4"/>
    </row>
    <row r="15" spans="1:26" x14ac:dyDescent="0.25">
      <c r="A15" s="18"/>
      <c r="C15" s="17"/>
      <c r="D15" s="17"/>
      <c r="E15" s="17"/>
      <c r="F15" s="17"/>
      <c r="G15" s="17"/>
      <c r="H15" s="17"/>
      <c r="I15" s="17"/>
      <c r="J15" s="4"/>
      <c r="K15" s="16"/>
      <c r="L15" s="16"/>
      <c r="M15" s="15"/>
      <c r="N15" s="15"/>
      <c r="O15" s="31"/>
      <c r="P15" s="14"/>
      <c r="R15" s="27"/>
      <c r="S15" s="33"/>
      <c r="T15" s="30"/>
      <c r="U15" s="29"/>
      <c r="X15" s="4"/>
      <c r="Y15" s="4"/>
      <c r="Z15" s="4"/>
    </row>
    <row r="16" spans="1:26" x14ac:dyDescent="0.25">
      <c r="A16" s="18"/>
      <c r="C16" s="17"/>
      <c r="D16" s="17"/>
      <c r="E16" s="17"/>
      <c r="F16" s="17"/>
      <c r="G16" s="17"/>
      <c r="H16" s="17"/>
      <c r="I16" s="17"/>
      <c r="J16" s="4"/>
      <c r="K16" s="16"/>
      <c r="L16" s="16"/>
      <c r="M16" s="15"/>
      <c r="N16" s="15"/>
      <c r="O16" s="31"/>
      <c r="P16" s="14"/>
      <c r="R16" s="27"/>
      <c r="S16" s="33"/>
      <c r="T16" s="30"/>
      <c r="U16" s="29"/>
      <c r="X16" s="4"/>
      <c r="Y16" s="4"/>
      <c r="Z16" s="4"/>
    </row>
    <row r="17" spans="1:26" x14ac:dyDescent="0.25">
      <c r="A17" s="18"/>
      <c r="C17" s="17"/>
      <c r="D17" s="17"/>
      <c r="E17" s="17"/>
      <c r="F17" s="17"/>
      <c r="G17" s="17"/>
      <c r="H17" s="17"/>
      <c r="I17" s="17"/>
      <c r="J17" s="4"/>
      <c r="K17" s="16"/>
      <c r="L17" s="16"/>
      <c r="M17" s="15"/>
      <c r="N17" s="15"/>
      <c r="O17" s="31"/>
      <c r="P17" s="14"/>
      <c r="R17" s="27"/>
      <c r="S17" s="31"/>
      <c r="T17" s="30"/>
      <c r="U17" s="29"/>
      <c r="X17" s="4"/>
      <c r="Y17" s="4"/>
      <c r="Z17" s="4"/>
    </row>
    <row r="18" spans="1:26" x14ac:dyDescent="0.25">
      <c r="J18" s="4"/>
      <c r="O18" s="13"/>
    </row>
    <row r="19" spans="1:26" x14ac:dyDescent="0.25">
      <c r="C19" s="11"/>
      <c r="K19" s="12"/>
      <c r="O19" s="10"/>
    </row>
    <row r="20" spans="1:26" x14ac:dyDescent="0.25">
      <c r="C20" s="11"/>
      <c r="O20" s="10"/>
    </row>
    <row r="21" spans="1:26" x14ac:dyDescent="0.25">
      <c r="O21" s="10"/>
    </row>
    <row r="23" spans="1:26" x14ac:dyDescent="0.25">
      <c r="P23" s="9"/>
    </row>
    <row r="24" spans="1:26" x14ac:dyDescent="0.25">
      <c r="P24" s="9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62DC-8A40-4223-8D9A-471C84FF8665}">
  <sheetPr>
    <tabColor theme="1" tint="4.9989318521683403E-2"/>
  </sheetPr>
  <dimension ref="A1:J129"/>
  <sheetViews>
    <sheetView workbookViewId="0">
      <pane xSplit="2" ySplit="1" topLeftCell="C104" activePane="bottomRight" state="frozen"/>
      <selection pane="topRight" activeCell="C1" sqref="C1"/>
      <selection pane="bottomLeft" activeCell="A2" sqref="A2"/>
      <selection pane="bottomRight" activeCell="D127" sqref="D127:F127"/>
    </sheetView>
  </sheetViews>
  <sheetFormatPr defaultRowHeight="14.4" x14ac:dyDescent="0.3"/>
  <cols>
    <col min="4" max="4" width="9.5546875" bestFit="1" customWidth="1"/>
  </cols>
  <sheetData>
    <row r="1" spans="1:8" x14ac:dyDescent="0.3">
      <c r="A1" s="37" t="s">
        <v>29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</row>
    <row r="2" spans="1:8" x14ac:dyDescent="0.3">
      <c r="B2" s="36">
        <v>1906</v>
      </c>
      <c r="C2">
        <v>0.55000000000000004</v>
      </c>
      <c r="D2">
        <v>3.69</v>
      </c>
      <c r="E2">
        <v>2.93</v>
      </c>
      <c r="F2">
        <v>7</v>
      </c>
      <c r="G2">
        <v>5.34</v>
      </c>
      <c r="H2">
        <v>6.43</v>
      </c>
    </row>
    <row r="3" spans="1:8" x14ac:dyDescent="0.3">
      <c r="B3" s="36">
        <v>1907</v>
      </c>
      <c r="C3">
        <v>2.14</v>
      </c>
      <c r="D3">
        <v>2.83</v>
      </c>
      <c r="E3">
        <v>6.01</v>
      </c>
      <c r="F3">
        <v>10.4</v>
      </c>
      <c r="G3">
        <v>7.32</v>
      </c>
      <c r="H3">
        <v>5.86</v>
      </c>
    </row>
    <row r="4" spans="1:8" x14ac:dyDescent="0.3">
      <c r="B4" s="36">
        <v>1908</v>
      </c>
      <c r="C4">
        <v>1.43</v>
      </c>
      <c r="D4">
        <v>2.27</v>
      </c>
      <c r="E4">
        <v>2.12</v>
      </c>
      <c r="F4">
        <v>2.19</v>
      </c>
      <c r="G4">
        <v>2.5299999999999998</v>
      </c>
      <c r="H4">
        <v>2.59</v>
      </c>
    </row>
    <row r="5" spans="1:8" x14ac:dyDescent="0.3">
      <c r="B5" s="36">
        <v>1909</v>
      </c>
      <c r="C5">
        <v>0.66</v>
      </c>
      <c r="D5">
        <v>11.14</v>
      </c>
      <c r="E5">
        <v>6.85</v>
      </c>
      <c r="F5">
        <v>3.71</v>
      </c>
      <c r="G5">
        <v>4.22</v>
      </c>
      <c r="H5">
        <v>4.78</v>
      </c>
    </row>
    <row r="6" spans="1:8" x14ac:dyDescent="0.3">
      <c r="B6" s="36">
        <v>1910</v>
      </c>
      <c r="C6">
        <v>3.09</v>
      </c>
      <c r="D6">
        <v>2.9</v>
      </c>
      <c r="E6">
        <v>2.5499999999999998</v>
      </c>
      <c r="F6">
        <v>4.84</v>
      </c>
      <c r="G6">
        <v>4.21</v>
      </c>
      <c r="H6">
        <v>3.3</v>
      </c>
    </row>
    <row r="7" spans="1:8" x14ac:dyDescent="0.3">
      <c r="B7" s="36">
        <v>1911</v>
      </c>
      <c r="C7">
        <v>1.1499999999999999</v>
      </c>
      <c r="D7">
        <v>4.1100000000000003</v>
      </c>
      <c r="E7">
        <v>3.61</v>
      </c>
      <c r="F7">
        <v>5.88</v>
      </c>
      <c r="G7">
        <v>6.36</v>
      </c>
      <c r="H7">
        <v>5.71</v>
      </c>
    </row>
    <row r="8" spans="1:8" x14ac:dyDescent="0.3">
      <c r="B8" s="36">
        <v>1912</v>
      </c>
      <c r="C8">
        <v>0.55000000000000004</v>
      </c>
      <c r="D8">
        <v>1.2</v>
      </c>
      <c r="E8">
        <v>0.94</v>
      </c>
      <c r="F8">
        <v>1.61</v>
      </c>
      <c r="G8">
        <v>1.58</v>
      </c>
      <c r="H8">
        <v>3.33</v>
      </c>
    </row>
    <row r="9" spans="1:8" x14ac:dyDescent="0.3">
      <c r="B9" s="36">
        <v>1913</v>
      </c>
      <c r="C9">
        <v>0.77</v>
      </c>
      <c r="D9">
        <v>1.6</v>
      </c>
      <c r="E9">
        <v>1.01</v>
      </c>
      <c r="F9">
        <v>1.32</v>
      </c>
      <c r="G9">
        <v>2.81</v>
      </c>
      <c r="H9">
        <v>3.31</v>
      </c>
    </row>
    <row r="10" spans="1:8" x14ac:dyDescent="0.3">
      <c r="B10" s="36">
        <v>1914</v>
      </c>
      <c r="C10">
        <v>1.72</v>
      </c>
      <c r="D10">
        <v>8.5</v>
      </c>
      <c r="E10">
        <v>3.99</v>
      </c>
      <c r="F10">
        <v>4.18</v>
      </c>
      <c r="G10">
        <v>5.05</v>
      </c>
      <c r="H10">
        <v>5.28</v>
      </c>
    </row>
    <row r="11" spans="1:8" x14ac:dyDescent="0.3">
      <c r="B11" s="36">
        <v>1915</v>
      </c>
      <c r="C11">
        <v>0.76</v>
      </c>
      <c r="D11">
        <v>1.86</v>
      </c>
      <c r="E11">
        <v>5.43</v>
      </c>
      <c r="F11">
        <v>3.54</v>
      </c>
      <c r="G11">
        <v>4.43</v>
      </c>
      <c r="H11">
        <v>6.38</v>
      </c>
    </row>
    <row r="12" spans="1:8" x14ac:dyDescent="0.3">
      <c r="B12" s="36">
        <v>1916</v>
      </c>
      <c r="C12">
        <v>1.52</v>
      </c>
      <c r="D12">
        <v>3.75</v>
      </c>
      <c r="E12">
        <v>4.8899999999999997</v>
      </c>
      <c r="F12">
        <v>5.71</v>
      </c>
      <c r="G12">
        <v>5.03</v>
      </c>
      <c r="H12">
        <v>4.4400000000000004</v>
      </c>
    </row>
    <row r="13" spans="1:8" x14ac:dyDescent="0.3">
      <c r="B13" s="36">
        <v>1917</v>
      </c>
      <c r="C13">
        <v>1.28</v>
      </c>
      <c r="D13">
        <v>1.01</v>
      </c>
      <c r="E13">
        <v>3.13</v>
      </c>
      <c r="F13">
        <v>2.15</v>
      </c>
      <c r="G13">
        <v>4.29</v>
      </c>
      <c r="H13">
        <v>4.37</v>
      </c>
    </row>
    <row r="14" spans="1:8" x14ac:dyDescent="0.3">
      <c r="B14" s="36">
        <v>1918</v>
      </c>
      <c r="C14">
        <v>0.7</v>
      </c>
      <c r="D14">
        <v>0.56999999999999995</v>
      </c>
      <c r="E14">
        <v>1.22</v>
      </c>
      <c r="F14">
        <v>2.99</v>
      </c>
      <c r="G14">
        <v>3.09</v>
      </c>
      <c r="H14">
        <v>2.5299999999999998</v>
      </c>
    </row>
    <row r="15" spans="1:8" x14ac:dyDescent="0.3">
      <c r="B15" s="36">
        <v>1919</v>
      </c>
      <c r="C15">
        <v>0.68</v>
      </c>
      <c r="D15">
        <v>1.2</v>
      </c>
      <c r="E15">
        <v>3.13</v>
      </c>
      <c r="F15">
        <v>2.74</v>
      </c>
      <c r="G15">
        <v>3.89</v>
      </c>
      <c r="H15">
        <v>4.0599999999999996</v>
      </c>
    </row>
    <row r="16" spans="1:8" x14ac:dyDescent="0.3">
      <c r="B16" s="36">
        <v>1920</v>
      </c>
      <c r="C16">
        <v>0.68</v>
      </c>
      <c r="D16">
        <v>0.56999999999999995</v>
      </c>
      <c r="E16">
        <v>0.57999999999999996</v>
      </c>
      <c r="F16">
        <v>1.71</v>
      </c>
      <c r="G16">
        <v>2.58</v>
      </c>
      <c r="H16">
        <v>3.2</v>
      </c>
    </row>
    <row r="17" spans="2:8" x14ac:dyDescent="0.3">
      <c r="B17" s="36">
        <v>1921</v>
      </c>
      <c r="C17">
        <v>2.9</v>
      </c>
      <c r="D17">
        <v>4.34</v>
      </c>
      <c r="E17">
        <v>3.15</v>
      </c>
      <c r="F17">
        <v>4.22</v>
      </c>
      <c r="G17">
        <v>3.3</v>
      </c>
      <c r="H17">
        <v>4.01</v>
      </c>
    </row>
    <row r="18" spans="2:8" x14ac:dyDescent="0.3">
      <c r="B18" s="36">
        <v>1922</v>
      </c>
      <c r="C18">
        <v>1.1599999999999999</v>
      </c>
      <c r="D18">
        <v>1.07</v>
      </c>
      <c r="E18">
        <v>2.63</v>
      </c>
      <c r="F18">
        <v>2.41</v>
      </c>
      <c r="G18">
        <v>3.66</v>
      </c>
      <c r="H18">
        <v>6.68</v>
      </c>
    </row>
    <row r="19" spans="2:8" x14ac:dyDescent="0.3">
      <c r="B19" s="36">
        <v>1923</v>
      </c>
      <c r="C19">
        <v>2.0299999999999998</v>
      </c>
      <c r="D19">
        <v>1.75</v>
      </c>
      <c r="E19">
        <v>1.2</v>
      </c>
      <c r="F19">
        <v>1.51</v>
      </c>
      <c r="G19">
        <v>3.38</v>
      </c>
      <c r="H19">
        <v>3.66</v>
      </c>
    </row>
    <row r="20" spans="2:8" x14ac:dyDescent="0.3">
      <c r="B20" s="36">
        <v>1924</v>
      </c>
      <c r="C20">
        <v>0.49</v>
      </c>
      <c r="D20">
        <v>0.56000000000000005</v>
      </c>
      <c r="E20">
        <v>1.1599999999999999</v>
      </c>
      <c r="F20">
        <v>0.64</v>
      </c>
      <c r="G20">
        <v>1.07</v>
      </c>
      <c r="H20">
        <v>1.1000000000000001</v>
      </c>
    </row>
    <row r="21" spans="2:8" x14ac:dyDescent="0.3">
      <c r="B21" s="36">
        <v>1925</v>
      </c>
      <c r="C21">
        <v>0.92</v>
      </c>
      <c r="D21">
        <v>0.94</v>
      </c>
      <c r="E21">
        <v>4.99</v>
      </c>
      <c r="F21">
        <v>2.1800000000000002</v>
      </c>
      <c r="G21">
        <v>3.82</v>
      </c>
      <c r="H21">
        <v>3.7</v>
      </c>
    </row>
    <row r="22" spans="2:8" x14ac:dyDescent="0.3">
      <c r="B22" s="36">
        <v>1926</v>
      </c>
      <c r="C22">
        <v>0.67</v>
      </c>
      <c r="D22">
        <v>0.76</v>
      </c>
      <c r="E22">
        <v>3.18</v>
      </c>
      <c r="F22">
        <v>1.73</v>
      </c>
      <c r="G22">
        <v>3.79</v>
      </c>
      <c r="H22">
        <v>2.1800000000000002</v>
      </c>
    </row>
    <row r="23" spans="2:8" x14ac:dyDescent="0.3">
      <c r="B23" s="36">
        <v>1927</v>
      </c>
      <c r="C23">
        <v>2.0099999999999998</v>
      </c>
      <c r="D23">
        <v>2.2200000000000002</v>
      </c>
      <c r="E23">
        <v>6.05</v>
      </c>
      <c r="F23">
        <v>3.53</v>
      </c>
      <c r="G23">
        <v>4.82</v>
      </c>
      <c r="H23">
        <v>4.28</v>
      </c>
    </row>
    <row r="24" spans="2:8" x14ac:dyDescent="0.3">
      <c r="B24" s="36">
        <v>1928</v>
      </c>
      <c r="C24">
        <v>1.1000000000000001</v>
      </c>
      <c r="D24">
        <v>1.37</v>
      </c>
      <c r="E24">
        <v>1.94</v>
      </c>
      <c r="F24">
        <v>5.69</v>
      </c>
      <c r="G24">
        <v>3.73</v>
      </c>
      <c r="H24">
        <v>3.02</v>
      </c>
    </row>
    <row r="25" spans="2:8" x14ac:dyDescent="0.3">
      <c r="B25" s="36">
        <v>1929</v>
      </c>
      <c r="C25">
        <v>0.64</v>
      </c>
      <c r="D25">
        <v>0.61</v>
      </c>
      <c r="E25">
        <v>1.1200000000000001</v>
      </c>
      <c r="F25">
        <v>1.29</v>
      </c>
      <c r="G25">
        <v>1.63</v>
      </c>
      <c r="H25">
        <v>2.4900000000000002</v>
      </c>
    </row>
    <row r="26" spans="2:8" x14ac:dyDescent="0.3">
      <c r="B26" s="36">
        <v>1930</v>
      </c>
      <c r="C26">
        <v>2.37</v>
      </c>
      <c r="D26">
        <v>1.41</v>
      </c>
      <c r="E26">
        <v>1.84</v>
      </c>
      <c r="F26">
        <v>2.78</v>
      </c>
      <c r="G26">
        <v>2.64</v>
      </c>
      <c r="H26">
        <v>2.29</v>
      </c>
    </row>
    <row r="27" spans="2:8" x14ac:dyDescent="0.3">
      <c r="B27" s="36">
        <v>1931</v>
      </c>
      <c r="C27">
        <v>0.39</v>
      </c>
      <c r="D27">
        <v>0.8</v>
      </c>
      <c r="E27">
        <v>0.78</v>
      </c>
      <c r="F27">
        <v>1.2</v>
      </c>
      <c r="G27">
        <v>1.23</v>
      </c>
      <c r="H27">
        <v>1.18</v>
      </c>
    </row>
    <row r="28" spans="2:8" x14ac:dyDescent="0.3">
      <c r="B28" s="36">
        <v>1932</v>
      </c>
      <c r="C28">
        <v>1.68</v>
      </c>
      <c r="D28">
        <v>1.33</v>
      </c>
      <c r="E28">
        <v>1.84</v>
      </c>
      <c r="F28">
        <v>2.5</v>
      </c>
      <c r="G28">
        <v>2.73</v>
      </c>
      <c r="H28">
        <v>4.16</v>
      </c>
    </row>
    <row r="29" spans="2:8" x14ac:dyDescent="0.3">
      <c r="B29" s="36">
        <v>1933</v>
      </c>
      <c r="C29">
        <v>0.42</v>
      </c>
      <c r="D29">
        <v>0.7</v>
      </c>
      <c r="E29">
        <v>0.57999999999999996</v>
      </c>
      <c r="F29">
        <v>1.89</v>
      </c>
      <c r="G29">
        <v>1.97</v>
      </c>
      <c r="H29">
        <v>2.36</v>
      </c>
    </row>
    <row r="30" spans="2:8" x14ac:dyDescent="0.3">
      <c r="B30" s="36">
        <v>1934</v>
      </c>
      <c r="C30">
        <v>1.04</v>
      </c>
      <c r="D30">
        <v>1.47</v>
      </c>
      <c r="E30">
        <v>1.59</v>
      </c>
      <c r="F30">
        <v>1.9</v>
      </c>
      <c r="G30">
        <v>1.61</v>
      </c>
      <c r="H30">
        <v>1.0900000000000001</v>
      </c>
    </row>
    <row r="31" spans="2:8" x14ac:dyDescent="0.3">
      <c r="B31" s="36">
        <v>1935</v>
      </c>
      <c r="C31">
        <v>0.79</v>
      </c>
      <c r="D31">
        <v>1.87</v>
      </c>
      <c r="E31">
        <v>1.56</v>
      </c>
      <c r="F31">
        <v>2.13</v>
      </c>
      <c r="G31">
        <v>6.18</v>
      </c>
      <c r="H31">
        <v>4.74</v>
      </c>
    </row>
    <row r="32" spans="2:8" x14ac:dyDescent="0.3">
      <c r="B32" s="36">
        <v>1936</v>
      </c>
      <c r="C32">
        <v>0.51</v>
      </c>
      <c r="D32">
        <v>3.22</v>
      </c>
      <c r="E32">
        <v>5.04</v>
      </c>
      <c r="F32">
        <v>2.77</v>
      </c>
      <c r="G32">
        <v>3.83</v>
      </c>
      <c r="H32">
        <v>3.71</v>
      </c>
    </row>
    <row r="33" spans="2:8" x14ac:dyDescent="0.3">
      <c r="B33" s="36">
        <v>1937</v>
      </c>
      <c r="C33">
        <v>0.45</v>
      </c>
      <c r="D33">
        <v>0.54</v>
      </c>
      <c r="E33">
        <v>2.36</v>
      </c>
      <c r="F33">
        <v>3.28</v>
      </c>
      <c r="G33">
        <v>3.77</v>
      </c>
      <c r="H33">
        <v>4.92</v>
      </c>
    </row>
    <row r="34" spans="2:8" x14ac:dyDescent="0.3">
      <c r="B34" s="36">
        <v>1938</v>
      </c>
      <c r="C34">
        <v>4.8099999999999996</v>
      </c>
      <c r="D34">
        <v>1.86</v>
      </c>
      <c r="E34">
        <v>5.27</v>
      </c>
      <c r="F34">
        <v>7.5</v>
      </c>
      <c r="G34">
        <v>5.98</v>
      </c>
      <c r="H34">
        <v>7.34</v>
      </c>
    </row>
    <row r="35" spans="2:8" x14ac:dyDescent="0.3">
      <c r="B35" s="36">
        <v>1939</v>
      </c>
      <c r="C35">
        <v>0.8</v>
      </c>
      <c r="D35">
        <v>0.79</v>
      </c>
      <c r="E35">
        <v>0.81</v>
      </c>
      <c r="F35">
        <v>1.91</v>
      </c>
      <c r="G35">
        <v>2.2599999999999998</v>
      </c>
      <c r="H35">
        <v>1.47</v>
      </c>
    </row>
    <row r="36" spans="2:8" x14ac:dyDescent="0.3">
      <c r="B36" s="36">
        <v>1940</v>
      </c>
      <c r="C36">
        <v>0.68</v>
      </c>
      <c r="D36">
        <v>3.88</v>
      </c>
      <c r="E36">
        <v>5.68</v>
      </c>
      <c r="F36">
        <v>6.22</v>
      </c>
      <c r="G36">
        <v>4.6100000000000003</v>
      </c>
      <c r="H36">
        <v>3.77</v>
      </c>
    </row>
    <row r="37" spans="2:8" x14ac:dyDescent="0.3">
      <c r="B37" s="36">
        <v>1941</v>
      </c>
      <c r="C37">
        <v>3.41</v>
      </c>
      <c r="D37">
        <v>4.28</v>
      </c>
      <c r="E37">
        <v>5.07</v>
      </c>
      <c r="F37">
        <v>4.72</v>
      </c>
      <c r="G37">
        <v>4.62</v>
      </c>
      <c r="H37">
        <v>5.75</v>
      </c>
    </row>
    <row r="38" spans="2:8" x14ac:dyDescent="0.3">
      <c r="B38" s="36">
        <v>1942</v>
      </c>
      <c r="C38">
        <v>3.58</v>
      </c>
      <c r="D38">
        <v>4.18</v>
      </c>
      <c r="E38">
        <v>5.0999999999999996</v>
      </c>
      <c r="F38">
        <v>2.23</v>
      </c>
      <c r="G38">
        <v>4.6399999999999997</v>
      </c>
      <c r="H38">
        <v>4.76</v>
      </c>
    </row>
    <row r="39" spans="2:8" x14ac:dyDescent="0.3">
      <c r="B39" s="36">
        <v>1943</v>
      </c>
      <c r="C39">
        <v>1.83</v>
      </c>
      <c r="D39">
        <v>4.67</v>
      </c>
      <c r="E39">
        <v>2.84</v>
      </c>
      <c r="F39">
        <v>5.33</v>
      </c>
      <c r="G39">
        <v>4.2300000000000004</v>
      </c>
      <c r="H39">
        <v>3.59</v>
      </c>
    </row>
    <row r="40" spans="2:8" x14ac:dyDescent="0.3">
      <c r="B40" s="36">
        <v>1944</v>
      </c>
      <c r="C40">
        <v>0.55000000000000004</v>
      </c>
      <c r="D40">
        <v>0.78</v>
      </c>
      <c r="E40">
        <v>1.44</v>
      </c>
      <c r="F40">
        <v>1.94</v>
      </c>
      <c r="G40">
        <v>1.88</v>
      </c>
      <c r="H40">
        <v>3.34</v>
      </c>
    </row>
    <row r="41" spans="2:8" x14ac:dyDescent="0.3">
      <c r="B41" s="36">
        <v>1945</v>
      </c>
      <c r="C41">
        <v>1.5</v>
      </c>
      <c r="D41">
        <v>1.07</v>
      </c>
      <c r="E41">
        <v>4.13</v>
      </c>
      <c r="F41">
        <v>2.17</v>
      </c>
      <c r="G41">
        <v>2.82</v>
      </c>
      <c r="H41">
        <v>3.82</v>
      </c>
    </row>
    <row r="42" spans="2:8" x14ac:dyDescent="0.3">
      <c r="B42" s="36">
        <v>1946</v>
      </c>
      <c r="C42">
        <v>4.5999999999999996</v>
      </c>
      <c r="D42">
        <v>2.64</v>
      </c>
      <c r="E42">
        <v>1.31</v>
      </c>
      <c r="F42">
        <v>2.29</v>
      </c>
      <c r="G42">
        <v>3.45</v>
      </c>
      <c r="H42">
        <v>3.68</v>
      </c>
    </row>
    <row r="43" spans="2:8" x14ac:dyDescent="0.3">
      <c r="B43" s="36">
        <v>1947</v>
      </c>
      <c r="C43">
        <v>1.06</v>
      </c>
      <c r="D43">
        <v>0.64</v>
      </c>
      <c r="E43">
        <v>1.57</v>
      </c>
      <c r="F43">
        <v>2.5099999999999998</v>
      </c>
      <c r="G43">
        <v>2.2000000000000002</v>
      </c>
      <c r="H43">
        <v>2.0499999999999998</v>
      </c>
    </row>
    <row r="44" spans="2:8" x14ac:dyDescent="0.3">
      <c r="B44" s="36">
        <v>1948</v>
      </c>
      <c r="C44">
        <v>0.5</v>
      </c>
      <c r="D44">
        <v>1.91</v>
      </c>
      <c r="E44">
        <v>0.7</v>
      </c>
      <c r="F44">
        <v>1.56</v>
      </c>
      <c r="G44">
        <v>4.34</v>
      </c>
      <c r="H44">
        <v>4.51</v>
      </c>
    </row>
    <row r="45" spans="2:8" x14ac:dyDescent="0.3">
      <c r="B45" s="36">
        <v>1949</v>
      </c>
      <c r="C45">
        <v>0.66</v>
      </c>
      <c r="D45">
        <v>0.53</v>
      </c>
      <c r="E45">
        <v>0.92</v>
      </c>
      <c r="F45">
        <v>3.32</v>
      </c>
      <c r="G45">
        <v>3.27</v>
      </c>
      <c r="H45">
        <v>3.39</v>
      </c>
    </row>
    <row r="46" spans="2:8" x14ac:dyDescent="0.3">
      <c r="B46" s="36">
        <v>1950</v>
      </c>
      <c r="C46">
        <v>0.43</v>
      </c>
      <c r="D46">
        <v>1.82</v>
      </c>
      <c r="E46">
        <v>2.54</v>
      </c>
      <c r="F46">
        <v>2.46</v>
      </c>
      <c r="G46">
        <v>3.74</v>
      </c>
      <c r="H46">
        <v>3.73</v>
      </c>
    </row>
    <row r="47" spans="2:8" x14ac:dyDescent="0.3">
      <c r="B47" s="36">
        <v>1951</v>
      </c>
      <c r="C47">
        <v>5.95</v>
      </c>
      <c r="D47">
        <v>3.4</v>
      </c>
      <c r="E47">
        <v>3.52</v>
      </c>
      <c r="F47">
        <v>2.66</v>
      </c>
      <c r="G47">
        <v>2.81</v>
      </c>
      <c r="H47">
        <v>3.15</v>
      </c>
    </row>
    <row r="48" spans="2:8" x14ac:dyDescent="0.3">
      <c r="B48" s="36">
        <v>1952</v>
      </c>
      <c r="C48">
        <v>3.36</v>
      </c>
      <c r="D48">
        <v>3.48</v>
      </c>
      <c r="E48">
        <v>4.03</v>
      </c>
      <c r="F48">
        <v>3.68</v>
      </c>
      <c r="G48">
        <v>6.35</v>
      </c>
      <c r="H48">
        <v>7.51</v>
      </c>
    </row>
    <row r="49" spans="2:8" x14ac:dyDescent="0.3">
      <c r="B49" s="36">
        <v>1953</v>
      </c>
      <c r="C49">
        <v>1.92</v>
      </c>
      <c r="D49">
        <v>5.4</v>
      </c>
      <c r="E49">
        <v>1.52</v>
      </c>
      <c r="F49">
        <v>2.06</v>
      </c>
      <c r="G49">
        <v>3.25</v>
      </c>
      <c r="H49">
        <v>3.38</v>
      </c>
    </row>
    <row r="50" spans="2:8" x14ac:dyDescent="0.3">
      <c r="B50" s="36">
        <v>1954</v>
      </c>
      <c r="C50">
        <v>0.8</v>
      </c>
      <c r="D50">
        <v>2.2000000000000002</v>
      </c>
      <c r="E50">
        <v>2.84</v>
      </c>
      <c r="F50">
        <v>3.66</v>
      </c>
      <c r="G50">
        <v>4.5599999999999996</v>
      </c>
      <c r="H50">
        <v>3.27</v>
      </c>
    </row>
    <row r="51" spans="2:8" x14ac:dyDescent="0.3">
      <c r="B51" s="36">
        <v>1955</v>
      </c>
      <c r="C51">
        <v>1.35</v>
      </c>
      <c r="D51">
        <v>1.1599999999999999</v>
      </c>
      <c r="E51">
        <v>0.96</v>
      </c>
      <c r="F51">
        <v>1.27</v>
      </c>
      <c r="G51">
        <v>1.97</v>
      </c>
      <c r="H51">
        <v>3.22</v>
      </c>
    </row>
    <row r="52" spans="2:8" x14ac:dyDescent="0.3">
      <c r="B52" s="36">
        <v>1956</v>
      </c>
      <c r="C52">
        <v>9.14</v>
      </c>
      <c r="D52">
        <v>7.52</v>
      </c>
      <c r="E52">
        <v>3.71</v>
      </c>
      <c r="F52">
        <v>3.07</v>
      </c>
      <c r="G52">
        <v>3.51</v>
      </c>
      <c r="H52">
        <v>5.24</v>
      </c>
    </row>
    <row r="53" spans="2:8" x14ac:dyDescent="0.3">
      <c r="B53" s="36">
        <v>1957</v>
      </c>
      <c r="C53">
        <v>0.61</v>
      </c>
      <c r="D53">
        <v>0.79</v>
      </c>
      <c r="E53">
        <v>2.65</v>
      </c>
      <c r="F53">
        <v>3.41</v>
      </c>
      <c r="G53">
        <v>2.36</v>
      </c>
      <c r="H53">
        <v>3.85</v>
      </c>
    </row>
    <row r="54" spans="2:8" x14ac:dyDescent="0.3">
      <c r="B54" s="36">
        <v>1958</v>
      </c>
      <c r="C54">
        <v>1.62</v>
      </c>
      <c r="D54">
        <v>2.39</v>
      </c>
      <c r="E54">
        <v>7.61</v>
      </c>
      <c r="F54">
        <v>4.71</v>
      </c>
      <c r="G54">
        <v>6.04</v>
      </c>
      <c r="H54">
        <v>6.74</v>
      </c>
    </row>
    <row r="55" spans="2:8" x14ac:dyDescent="0.3">
      <c r="B55" s="36">
        <v>1959</v>
      </c>
      <c r="C55">
        <v>0.57999999999999996</v>
      </c>
      <c r="D55">
        <v>2.25</v>
      </c>
      <c r="E55">
        <v>2.5</v>
      </c>
      <c r="F55">
        <v>1.98</v>
      </c>
      <c r="G55">
        <v>2.27</v>
      </c>
      <c r="H55">
        <v>1.82</v>
      </c>
    </row>
    <row r="56" spans="2:8" x14ac:dyDescent="0.3">
      <c r="B56" s="36">
        <v>1960</v>
      </c>
      <c r="C56">
        <v>0.47</v>
      </c>
      <c r="D56">
        <v>0.9</v>
      </c>
      <c r="E56">
        <v>3.15</v>
      </c>
      <c r="F56">
        <v>3.22</v>
      </c>
      <c r="G56">
        <v>2.5</v>
      </c>
      <c r="H56">
        <v>2.39</v>
      </c>
    </row>
    <row r="57" spans="2:8" x14ac:dyDescent="0.3">
      <c r="B57" s="36">
        <v>1961</v>
      </c>
      <c r="C57">
        <v>1.36</v>
      </c>
      <c r="D57">
        <v>0.86</v>
      </c>
      <c r="E57">
        <v>2.14</v>
      </c>
      <c r="F57">
        <v>1.93</v>
      </c>
      <c r="G57">
        <v>2.02</v>
      </c>
      <c r="H57">
        <v>2.16</v>
      </c>
    </row>
    <row r="58" spans="2:8" x14ac:dyDescent="0.3">
      <c r="B58" s="36">
        <v>1962</v>
      </c>
      <c r="C58">
        <v>1.19</v>
      </c>
      <c r="D58">
        <v>0.78</v>
      </c>
      <c r="E58">
        <v>4.08</v>
      </c>
      <c r="F58">
        <v>2.39</v>
      </c>
      <c r="G58">
        <v>3.89</v>
      </c>
      <c r="H58">
        <v>3.14</v>
      </c>
    </row>
    <row r="59" spans="2:8" x14ac:dyDescent="0.3">
      <c r="B59" s="36">
        <v>1963</v>
      </c>
      <c r="C59">
        <v>1.9</v>
      </c>
      <c r="D59">
        <v>1.7</v>
      </c>
      <c r="E59">
        <v>4.66</v>
      </c>
      <c r="F59">
        <v>2.1</v>
      </c>
      <c r="G59">
        <v>5.6</v>
      </c>
      <c r="H59">
        <v>4.99</v>
      </c>
    </row>
    <row r="60" spans="2:8" x14ac:dyDescent="0.3">
      <c r="B60" s="36">
        <v>1964</v>
      </c>
      <c r="C60">
        <v>0.85</v>
      </c>
      <c r="D60">
        <v>1.55</v>
      </c>
      <c r="E60">
        <v>1.01</v>
      </c>
      <c r="F60">
        <v>1.1499999999999999</v>
      </c>
      <c r="G60">
        <v>1.92</v>
      </c>
      <c r="H60">
        <v>2.44</v>
      </c>
    </row>
    <row r="61" spans="2:8" x14ac:dyDescent="0.3">
      <c r="B61" s="36">
        <v>1965</v>
      </c>
      <c r="C61">
        <v>8.66</v>
      </c>
      <c r="D61">
        <v>5.61</v>
      </c>
      <c r="E61">
        <v>2.2599999999999998</v>
      </c>
      <c r="F61">
        <v>1.97</v>
      </c>
      <c r="G61">
        <v>4.74</v>
      </c>
      <c r="H61">
        <v>3.81</v>
      </c>
    </row>
    <row r="62" spans="2:8" x14ac:dyDescent="0.3">
      <c r="B62" s="36">
        <v>1966</v>
      </c>
      <c r="C62">
        <v>1.04</v>
      </c>
      <c r="D62">
        <v>1.85</v>
      </c>
      <c r="E62">
        <v>1.56</v>
      </c>
      <c r="F62">
        <v>2.52</v>
      </c>
      <c r="G62">
        <v>3.33</v>
      </c>
      <c r="H62">
        <v>2.52</v>
      </c>
    </row>
    <row r="63" spans="2:8" x14ac:dyDescent="0.3">
      <c r="B63" s="36">
        <v>1967</v>
      </c>
      <c r="C63">
        <v>2.98</v>
      </c>
      <c r="D63">
        <v>3.34</v>
      </c>
      <c r="E63">
        <v>2.52</v>
      </c>
      <c r="F63">
        <v>4.09</v>
      </c>
      <c r="G63">
        <v>3.82</v>
      </c>
      <c r="H63">
        <v>6.26</v>
      </c>
    </row>
    <row r="64" spans="2:8" x14ac:dyDescent="0.3">
      <c r="B64" s="36">
        <v>1968</v>
      </c>
      <c r="C64">
        <v>0.85</v>
      </c>
      <c r="D64">
        <v>1.49</v>
      </c>
      <c r="E64">
        <v>3.71</v>
      </c>
      <c r="F64">
        <v>2.5499999999999998</v>
      </c>
      <c r="G64">
        <v>2.17</v>
      </c>
      <c r="H64">
        <v>2.15</v>
      </c>
    </row>
    <row r="65" spans="2:8" x14ac:dyDescent="0.3">
      <c r="B65" s="36">
        <v>1969</v>
      </c>
      <c r="C65">
        <v>1.77</v>
      </c>
      <c r="D65">
        <v>7.91</v>
      </c>
      <c r="E65">
        <v>4.7300000000000004</v>
      </c>
      <c r="F65">
        <v>3.36</v>
      </c>
      <c r="G65">
        <v>5.44</v>
      </c>
      <c r="H65">
        <v>7.34</v>
      </c>
    </row>
    <row r="66" spans="2:8" x14ac:dyDescent="0.3">
      <c r="B66" s="36">
        <v>1970</v>
      </c>
      <c r="C66">
        <v>3.3</v>
      </c>
      <c r="D66">
        <v>10.68</v>
      </c>
      <c r="E66">
        <v>3.02</v>
      </c>
      <c r="F66">
        <v>3.12</v>
      </c>
      <c r="G66">
        <v>1.82</v>
      </c>
      <c r="H66">
        <v>2.77</v>
      </c>
    </row>
    <row r="67" spans="2:8" x14ac:dyDescent="0.3">
      <c r="B67" s="36">
        <v>1971</v>
      </c>
      <c r="C67">
        <v>3.26</v>
      </c>
      <c r="D67">
        <v>3.05</v>
      </c>
      <c r="E67">
        <v>1.83</v>
      </c>
      <c r="F67">
        <v>3.73</v>
      </c>
      <c r="G67">
        <v>3.4</v>
      </c>
      <c r="H67">
        <v>4.18</v>
      </c>
    </row>
    <row r="68" spans="2:8" x14ac:dyDescent="0.3">
      <c r="B68" s="36">
        <v>1972</v>
      </c>
      <c r="C68">
        <v>1.19</v>
      </c>
      <c r="D68">
        <v>1.4</v>
      </c>
      <c r="E68">
        <v>1.73</v>
      </c>
      <c r="F68">
        <v>3.3</v>
      </c>
      <c r="G68">
        <v>2.52</v>
      </c>
      <c r="H68">
        <v>2.61</v>
      </c>
    </row>
    <row r="69" spans="2:8" x14ac:dyDescent="0.3">
      <c r="B69" s="36">
        <v>1973</v>
      </c>
      <c r="C69">
        <v>1.83</v>
      </c>
      <c r="D69">
        <v>4.08</v>
      </c>
      <c r="E69">
        <v>3.66</v>
      </c>
      <c r="F69">
        <v>3.27</v>
      </c>
      <c r="G69">
        <v>3.08</v>
      </c>
      <c r="H69">
        <v>4.76</v>
      </c>
    </row>
    <row r="70" spans="2:8" x14ac:dyDescent="0.3">
      <c r="B70" s="36">
        <v>1974</v>
      </c>
      <c r="C70">
        <v>3.68</v>
      </c>
      <c r="D70">
        <v>6.93</v>
      </c>
      <c r="E70">
        <v>2.1</v>
      </c>
      <c r="F70">
        <v>6.18</v>
      </c>
      <c r="G70">
        <v>5.07</v>
      </c>
      <c r="H70">
        <v>4.6900000000000004</v>
      </c>
    </row>
    <row r="71" spans="2:8" x14ac:dyDescent="0.3">
      <c r="B71" s="36">
        <v>1975</v>
      </c>
      <c r="C71">
        <v>0.86</v>
      </c>
      <c r="D71">
        <v>1.01</v>
      </c>
      <c r="E71">
        <v>2.92</v>
      </c>
      <c r="F71">
        <v>4.6500000000000004</v>
      </c>
      <c r="G71">
        <v>2.89</v>
      </c>
      <c r="H71">
        <v>5.4</v>
      </c>
    </row>
    <row r="72" spans="2:8" x14ac:dyDescent="0.3">
      <c r="B72" s="36">
        <v>1976</v>
      </c>
      <c r="C72">
        <v>0.76</v>
      </c>
      <c r="D72">
        <v>0.65</v>
      </c>
      <c r="E72">
        <v>0.88</v>
      </c>
      <c r="F72">
        <v>1.34</v>
      </c>
      <c r="G72">
        <v>1.35</v>
      </c>
      <c r="H72">
        <v>1.44</v>
      </c>
    </row>
    <row r="73" spans="2:8" x14ac:dyDescent="0.3">
      <c r="B73" s="36">
        <v>1977</v>
      </c>
      <c r="C73">
        <v>0.38</v>
      </c>
      <c r="D73">
        <v>0.47</v>
      </c>
      <c r="E73">
        <v>0.48</v>
      </c>
      <c r="F73">
        <v>0.54</v>
      </c>
      <c r="G73">
        <v>0.69</v>
      </c>
      <c r="H73">
        <v>0.91</v>
      </c>
    </row>
    <row r="74" spans="2:8" x14ac:dyDescent="0.3">
      <c r="B74" s="36">
        <v>1978</v>
      </c>
      <c r="C74">
        <v>1.9</v>
      </c>
      <c r="D74">
        <v>5.91</v>
      </c>
      <c r="E74">
        <v>3.48</v>
      </c>
      <c r="F74">
        <v>5.36</v>
      </c>
      <c r="G74">
        <v>4.4000000000000004</v>
      </c>
      <c r="H74">
        <v>4.7</v>
      </c>
    </row>
    <row r="75" spans="2:8" x14ac:dyDescent="0.3">
      <c r="B75" s="36">
        <v>1979</v>
      </c>
      <c r="C75">
        <v>0.53</v>
      </c>
      <c r="D75">
        <v>1.44</v>
      </c>
      <c r="E75">
        <v>2.1</v>
      </c>
      <c r="F75">
        <v>2.9</v>
      </c>
      <c r="G75">
        <v>2.67</v>
      </c>
      <c r="H75">
        <v>4.5</v>
      </c>
    </row>
    <row r="76" spans="2:8" x14ac:dyDescent="0.3">
      <c r="B76" s="36">
        <v>1980</v>
      </c>
      <c r="C76">
        <v>1.24</v>
      </c>
      <c r="D76">
        <v>6.89</v>
      </c>
      <c r="E76">
        <v>5.93</v>
      </c>
      <c r="F76">
        <v>3.62</v>
      </c>
      <c r="G76">
        <v>3.11</v>
      </c>
      <c r="H76">
        <v>3.67</v>
      </c>
    </row>
    <row r="77" spans="2:8" x14ac:dyDescent="0.3">
      <c r="B77" s="36">
        <v>1981</v>
      </c>
      <c r="C77">
        <v>0.92</v>
      </c>
      <c r="D77">
        <v>1.57</v>
      </c>
      <c r="E77">
        <v>1.76</v>
      </c>
      <c r="F77">
        <v>2.48</v>
      </c>
      <c r="G77">
        <v>2.3199999999999998</v>
      </c>
      <c r="H77">
        <v>2.11</v>
      </c>
    </row>
    <row r="78" spans="2:8" x14ac:dyDescent="0.3">
      <c r="B78" s="36">
        <v>1982</v>
      </c>
      <c r="C78">
        <v>5.58</v>
      </c>
      <c r="D78">
        <v>3.5</v>
      </c>
      <c r="E78">
        <v>5.57</v>
      </c>
      <c r="F78">
        <v>4.74</v>
      </c>
      <c r="G78">
        <v>8.0500000000000007</v>
      </c>
      <c r="H78">
        <v>5.68</v>
      </c>
    </row>
    <row r="79" spans="2:8" x14ac:dyDescent="0.3">
      <c r="B79" s="36">
        <v>1983</v>
      </c>
      <c r="C79">
        <v>3.69</v>
      </c>
      <c r="D79">
        <v>4.25</v>
      </c>
      <c r="E79">
        <v>6.46</v>
      </c>
      <c r="F79">
        <v>10.57</v>
      </c>
      <c r="G79">
        <v>4.87</v>
      </c>
      <c r="H79">
        <v>6.96</v>
      </c>
    </row>
    <row r="80" spans="2:8" x14ac:dyDescent="0.3">
      <c r="B80" s="36">
        <v>1984</v>
      </c>
      <c r="C80">
        <v>6.72</v>
      </c>
      <c r="D80">
        <v>2.85</v>
      </c>
      <c r="E80">
        <v>2.29</v>
      </c>
      <c r="F80">
        <v>3.08</v>
      </c>
      <c r="G80">
        <v>2.5</v>
      </c>
      <c r="H80">
        <v>3.6</v>
      </c>
    </row>
    <row r="81" spans="2:8" x14ac:dyDescent="0.3">
      <c r="B81" s="36">
        <v>1985</v>
      </c>
      <c r="C81">
        <v>1.2</v>
      </c>
      <c r="D81">
        <v>0.84</v>
      </c>
      <c r="E81">
        <v>1.21</v>
      </c>
      <c r="F81">
        <v>1.59</v>
      </c>
      <c r="G81">
        <v>2.79</v>
      </c>
      <c r="H81">
        <v>2.14</v>
      </c>
    </row>
    <row r="82" spans="2:8" x14ac:dyDescent="0.3">
      <c r="B82" s="36">
        <v>1986</v>
      </c>
      <c r="C82">
        <v>1.25</v>
      </c>
      <c r="D82">
        <v>2.62</v>
      </c>
      <c r="E82">
        <v>11.55</v>
      </c>
      <c r="F82">
        <v>7.09</v>
      </c>
      <c r="G82">
        <v>3.19</v>
      </c>
      <c r="H82">
        <v>3.56</v>
      </c>
    </row>
    <row r="83" spans="2:8" x14ac:dyDescent="0.3">
      <c r="B83" s="36">
        <v>1987</v>
      </c>
      <c r="C83">
        <v>0.53</v>
      </c>
      <c r="D83">
        <v>0.78</v>
      </c>
      <c r="E83">
        <v>1.48</v>
      </c>
      <c r="F83">
        <v>2.6</v>
      </c>
      <c r="G83">
        <v>1.73</v>
      </c>
      <c r="H83">
        <v>1.48</v>
      </c>
    </row>
    <row r="84" spans="2:8" x14ac:dyDescent="0.3">
      <c r="B84" s="36">
        <v>1988</v>
      </c>
      <c r="C84">
        <v>1.7</v>
      </c>
      <c r="D84">
        <v>1.84</v>
      </c>
      <c r="E84">
        <v>1.01</v>
      </c>
      <c r="F84">
        <v>1.26</v>
      </c>
      <c r="G84">
        <v>1.48</v>
      </c>
      <c r="H84">
        <v>1.59</v>
      </c>
    </row>
    <row r="85" spans="2:8" x14ac:dyDescent="0.3">
      <c r="B85" s="36">
        <v>1989</v>
      </c>
      <c r="C85">
        <v>0.72</v>
      </c>
      <c r="D85">
        <v>0.85</v>
      </c>
      <c r="E85">
        <v>0.99</v>
      </c>
      <c r="F85">
        <v>6.17</v>
      </c>
      <c r="G85">
        <v>3.59</v>
      </c>
      <c r="H85">
        <v>2.2200000000000002</v>
      </c>
    </row>
    <row r="86" spans="2:8" x14ac:dyDescent="0.3">
      <c r="B86" s="36">
        <v>1990</v>
      </c>
      <c r="C86">
        <v>0.45</v>
      </c>
      <c r="D86">
        <v>1.27</v>
      </c>
      <c r="E86">
        <v>0.88</v>
      </c>
      <c r="F86">
        <v>1.84</v>
      </c>
      <c r="G86">
        <v>1.8</v>
      </c>
      <c r="H86">
        <v>1.77</v>
      </c>
    </row>
    <row r="87" spans="2:8" x14ac:dyDescent="0.3">
      <c r="B87" s="36">
        <v>1991</v>
      </c>
      <c r="C87">
        <v>0.34</v>
      </c>
      <c r="D87">
        <v>0.37</v>
      </c>
      <c r="E87">
        <v>0.45</v>
      </c>
      <c r="F87">
        <v>2.64</v>
      </c>
      <c r="G87">
        <v>1.95</v>
      </c>
      <c r="H87">
        <v>2.4</v>
      </c>
    </row>
    <row r="88" spans="2:8" x14ac:dyDescent="0.3">
      <c r="B88" s="36">
        <v>1992</v>
      </c>
      <c r="C88">
        <v>0.47</v>
      </c>
      <c r="D88">
        <v>0.57999999999999996</v>
      </c>
      <c r="E88">
        <v>2.41</v>
      </c>
      <c r="F88">
        <v>1.99</v>
      </c>
      <c r="G88">
        <v>2.17</v>
      </c>
      <c r="H88">
        <v>1.33</v>
      </c>
    </row>
    <row r="89" spans="2:8" x14ac:dyDescent="0.3">
      <c r="B89" s="36">
        <v>1993</v>
      </c>
      <c r="C89">
        <v>1.25</v>
      </c>
      <c r="D89">
        <v>4.0599999999999996</v>
      </c>
      <c r="E89">
        <v>3.13</v>
      </c>
      <c r="F89">
        <v>5.7</v>
      </c>
      <c r="G89">
        <v>4.33</v>
      </c>
      <c r="H89">
        <v>5.23</v>
      </c>
    </row>
    <row r="90" spans="2:8" x14ac:dyDescent="0.3">
      <c r="B90" s="36">
        <v>1994</v>
      </c>
      <c r="C90">
        <v>0.78</v>
      </c>
      <c r="D90">
        <v>0.78</v>
      </c>
      <c r="E90">
        <v>1.23</v>
      </c>
      <c r="F90">
        <v>1.49</v>
      </c>
      <c r="G90">
        <v>1.57</v>
      </c>
      <c r="H90">
        <v>1.79</v>
      </c>
    </row>
    <row r="91" spans="2:8" x14ac:dyDescent="0.3">
      <c r="B91" s="36">
        <v>1995</v>
      </c>
      <c r="C91">
        <v>1.06</v>
      </c>
      <c r="D91">
        <v>8.11</v>
      </c>
      <c r="E91">
        <v>3.12</v>
      </c>
      <c r="F91">
        <v>10.19</v>
      </c>
      <c r="G91">
        <v>5.61</v>
      </c>
      <c r="H91">
        <v>7.18</v>
      </c>
    </row>
    <row r="92" spans="2:8" x14ac:dyDescent="0.3">
      <c r="B92" s="36">
        <v>1996</v>
      </c>
      <c r="C92">
        <v>1.72</v>
      </c>
      <c r="D92">
        <v>2.4700000000000002</v>
      </c>
      <c r="E92">
        <v>6.25</v>
      </c>
      <c r="F92">
        <v>4.25</v>
      </c>
      <c r="G92">
        <v>3.97</v>
      </c>
      <c r="H92">
        <v>5.5</v>
      </c>
    </row>
    <row r="93" spans="2:8" x14ac:dyDescent="0.3">
      <c r="B93" s="36">
        <v>1997</v>
      </c>
      <c r="C93">
        <v>6.84</v>
      </c>
      <c r="D93">
        <v>12.15</v>
      </c>
      <c r="E93">
        <v>2.74</v>
      </c>
      <c r="F93">
        <v>2.4500000000000002</v>
      </c>
      <c r="G93">
        <v>2.7</v>
      </c>
      <c r="H93">
        <v>2.96</v>
      </c>
    </row>
    <row r="94" spans="2:8" x14ac:dyDescent="0.3">
      <c r="B94" s="36">
        <v>1998</v>
      </c>
      <c r="C94">
        <v>1.18</v>
      </c>
      <c r="D94">
        <v>5.19</v>
      </c>
      <c r="E94">
        <v>7.44</v>
      </c>
      <c r="F94">
        <v>5.1100000000000003</v>
      </c>
      <c r="G94">
        <v>4.53</v>
      </c>
      <c r="H94">
        <v>5.53</v>
      </c>
    </row>
    <row r="95" spans="2:8" x14ac:dyDescent="0.3">
      <c r="B95" s="36">
        <v>1999</v>
      </c>
      <c r="C95">
        <v>1.88</v>
      </c>
      <c r="D95">
        <v>2.6</v>
      </c>
      <c r="E95">
        <v>4.59</v>
      </c>
      <c r="F95">
        <v>3.67</v>
      </c>
      <c r="G95">
        <v>3.26</v>
      </c>
      <c r="H95">
        <v>4.2699999999999996</v>
      </c>
    </row>
    <row r="96" spans="2:8" x14ac:dyDescent="0.3">
      <c r="B96" s="36">
        <v>2000</v>
      </c>
      <c r="C96">
        <v>0.65</v>
      </c>
      <c r="D96">
        <v>2.5499999999999998</v>
      </c>
      <c r="E96">
        <v>5.49</v>
      </c>
      <c r="F96">
        <v>4.08</v>
      </c>
      <c r="G96">
        <v>3.55</v>
      </c>
      <c r="H96">
        <v>3.62</v>
      </c>
    </row>
    <row r="97" spans="2:8" x14ac:dyDescent="0.3">
      <c r="B97" s="36">
        <v>2001</v>
      </c>
      <c r="C97">
        <v>0.67</v>
      </c>
      <c r="D97">
        <v>0.87</v>
      </c>
      <c r="E97">
        <v>1.5</v>
      </c>
      <c r="F97">
        <v>2.39</v>
      </c>
      <c r="G97">
        <v>2.0299999999999998</v>
      </c>
      <c r="H97">
        <v>2.4900000000000002</v>
      </c>
    </row>
    <row r="98" spans="2:8" x14ac:dyDescent="0.3">
      <c r="B98" s="36">
        <v>2002</v>
      </c>
      <c r="C98">
        <v>2.5</v>
      </c>
      <c r="D98">
        <v>2.7</v>
      </c>
      <c r="E98">
        <v>1.74</v>
      </c>
      <c r="F98">
        <v>2.31</v>
      </c>
      <c r="G98">
        <v>2.82</v>
      </c>
      <c r="H98">
        <v>2.6</v>
      </c>
    </row>
    <row r="99" spans="2:8" x14ac:dyDescent="0.3">
      <c r="B99" s="36">
        <v>2003</v>
      </c>
      <c r="C99">
        <v>3.24</v>
      </c>
      <c r="D99">
        <v>3.4</v>
      </c>
      <c r="E99">
        <v>1.66</v>
      </c>
      <c r="F99">
        <v>2.52</v>
      </c>
      <c r="G99">
        <v>3.27</v>
      </c>
      <c r="H99">
        <v>4.82</v>
      </c>
    </row>
    <row r="100" spans="2:8" x14ac:dyDescent="0.3">
      <c r="B100" s="36">
        <v>2004</v>
      </c>
      <c r="C100">
        <v>2.14</v>
      </c>
      <c r="D100">
        <v>1.9</v>
      </c>
      <c r="E100">
        <v>3.98</v>
      </c>
      <c r="F100">
        <v>3.47</v>
      </c>
      <c r="G100">
        <v>2.64</v>
      </c>
      <c r="H100">
        <v>2.29</v>
      </c>
    </row>
    <row r="101" spans="2:8" x14ac:dyDescent="0.3">
      <c r="B101" s="36">
        <v>2005</v>
      </c>
      <c r="C101">
        <v>1.56</v>
      </c>
      <c r="D101">
        <v>2.4900000000000002</v>
      </c>
      <c r="E101">
        <v>2.0099999999999998</v>
      </c>
      <c r="F101">
        <v>3.75</v>
      </c>
      <c r="G101">
        <v>3.18</v>
      </c>
      <c r="H101">
        <v>7.23</v>
      </c>
    </row>
    <row r="102" spans="2:8" x14ac:dyDescent="0.3">
      <c r="B102" s="36">
        <v>2006</v>
      </c>
      <c r="C102">
        <v>5.83</v>
      </c>
      <c r="D102">
        <v>5.16</v>
      </c>
      <c r="E102">
        <v>3.42</v>
      </c>
      <c r="F102">
        <v>5.38</v>
      </c>
      <c r="G102">
        <v>8.56</v>
      </c>
      <c r="H102">
        <v>6.84</v>
      </c>
    </row>
    <row r="103" spans="2:8" x14ac:dyDescent="0.3">
      <c r="B103" s="36">
        <v>2007</v>
      </c>
      <c r="C103">
        <v>1.32</v>
      </c>
      <c r="D103">
        <v>0.87</v>
      </c>
      <c r="E103">
        <v>2.14</v>
      </c>
      <c r="F103">
        <v>2.0699999999999998</v>
      </c>
      <c r="G103">
        <v>1.74</v>
      </c>
      <c r="H103">
        <v>1.67</v>
      </c>
    </row>
    <row r="104" spans="2:8" x14ac:dyDescent="0.3">
      <c r="B104" s="36">
        <v>2008</v>
      </c>
      <c r="C104">
        <v>0.7</v>
      </c>
      <c r="D104">
        <v>1.7</v>
      </c>
      <c r="E104">
        <v>1.81</v>
      </c>
      <c r="F104">
        <v>1.79</v>
      </c>
      <c r="G104">
        <v>1.89</v>
      </c>
      <c r="H104">
        <v>2.68</v>
      </c>
    </row>
    <row r="105" spans="2:8" x14ac:dyDescent="0.3">
      <c r="B105" s="36">
        <v>2009</v>
      </c>
      <c r="C105">
        <v>0.56999999999999995</v>
      </c>
      <c r="D105">
        <v>0.96</v>
      </c>
      <c r="E105">
        <v>2.3199999999999998</v>
      </c>
      <c r="F105">
        <v>3.64</v>
      </c>
      <c r="G105">
        <v>2.4</v>
      </c>
      <c r="H105">
        <v>4.21</v>
      </c>
    </row>
    <row r="106" spans="2:8" x14ac:dyDescent="0.3">
      <c r="B106" s="36">
        <v>2010</v>
      </c>
      <c r="C106">
        <v>0.71</v>
      </c>
      <c r="D106">
        <v>2.48</v>
      </c>
      <c r="E106">
        <v>2.31</v>
      </c>
      <c r="F106">
        <v>2.31</v>
      </c>
      <c r="G106">
        <v>3.25</v>
      </c>
      <c r="H106">
        <v>3.7</v>
      </c>
    </row>
    <row r="107" spans="2:8" x14ac:dyDescent="0.3">
      <c r="B107" s="36">
        <v>2011</v>
      </c>
      <c r="C107">
        <v>4.3099999999999996</v>
      </c>
      <c r="D107">
        <v>2.1</v>
      </c>
      <c r="E107">
        <v>1.96</v>
      </c>
      <c r="F107">
        <v>6.2</v>
      </c>
      <c r="G107">
        <v>5.23</v>
      </c>
      <c r="H107">
        <v>4.9400000000000004</v>
      </c>
    </row>
    <row r="108" spans="2:8" x14ac:dyDescent="0.3">
      <c r="B108" s="36">
        <v>2012</v>
      </c>
      <c r="C108">
        <v>0.49</v>
      </c>
      <c r="D108">
        <v>0.96</v>
      </c>
      <c r="E108">
        <v>0.74</v>
      </c>
      <c r="F108">
        <v>3.03</v>
      </c>
      <c r="G108">
        <v>3.7</v>
      </c>
      <c r="H108">
        <v>2.27</v>
      </c>
    </row>
    <row r="109" spans="2:8" x14ac:dyDescent="0.3">
      <c r="B109" s="36">
        <v>2013</v>
      </c>
      <c r="C109">
        <v>4.09</v>
      </c>
      <c r="D109">
        <v>1.34</v>
      </c>
      <c r="E109">
        <v>1.08</v>
      </c>
      <c r="F109">
        <v>1.71</v>
      </c>
      <c r="G109">
        <v>2.02</v>
      </c>
      <c r="H109">
        <v>1.43</v>
      </c>
    </row>
    <row r="110" spans="2:8" x14ac:dyDescent="0.3">
      <c r="B110" s="36">
        <v>2014</v>
      </c>
      <c r="C110">
        <v>0.38</v>
      </c>
      <c r="D110">
        <v>0.36</v>
      </c>
      <c r="E110">
        <v>1.22</v>
      </c>
      <c r="F110">
        <v>2.0499999999999998</v>
      </c>
      <c r="G110">
        <v>1.71</v>
      </c>
      <c r="H110">
        <v>1.18</v>
      </c>
    </row>
    <row r="111" spans="2:8" x14ac:dyDescent="0.3">
      <c r="B111" s="36">
        <v>2015</v>
      </c>
      <c r="C111">
        <v>2.89</v>
      </c>
      <c r="D111">
        <v>0.79</v>
      </c>
      <c r="E111">
        <v>2.23</v>
      </c>
      <c r="F111">
        <v>0.84</v>
      </c>
      <c r="G111">
        <v>0.76</v>
      </c>
      <c r="H111">
        <v>0.82</v>
      </c>
    </row>
    <row r="112" spans="2:8" x14ac:dyDescent="0.3">
      <c r="B112" s="36">
        <v>2016</v>
      </c>
      <c r="C112">
        <v>1.26</v>
      </c>
      <c r="D112">
        <v>3.67</v>
      </c>
      <c r="E112">
        <v>2.1</v>
      </c>
      <c r="F112">
        <v>6.5</v>
      </c>
      <c r="G112">
        <v>2.92</v>
      </c>
      <c r="H112">
        <v>2.5299999999999998</v>
      </c>
    </row>
    <row r="113" spans="1:10" x14ac:dyDescent="0.3">
      <c r="B113" s="36">
        <v>2017</v>
      </c>
      <c r="C113">
        <v>3.71</v>
      </c>
      <c r="D113">
        <v>8.5299999999999994</v>
      </c>
      <c r="E113">
        <v>12.65</v>
      </c>
      <c r="F113">
        <v>5.52</v>
      </c>
      <c r="G113">
        <v>6.61</v>
      </c>
      <c r="H113">
        <v>5.84</v>
      </c>
    </row>
    <row r="114" spans="1:10" x14ac:dyDescent="0.3">
      <c r="B114" s="36">
        <v>2018</v>
      </c>
      <c r="C114">
        <v>0.73</v>
      </c>
      <c r="D114">
        <v>1.47</v>
      </c>
      <c r="E114">
        <v>0.81</v>
      </c>
      <c r="F114">
        <v>3.85</v>
      </c>
      <c r="G114">
        <v>4.2300000000000004</v>
      </c>
      <c r="H114">
        <v>2.13</v>
      </c>
    </row>
    <row r="115" spans="1:10" x14ac:dyDescent="0.3">
      <c r="B115" s="36">
        <v>2019</v>
      </c>
      <c r="C115">
        <v>0.86</v>
      </c>
      <c r="D115">
        <v>2.83</v>
      </c>
      <c r="E115">
        <v>5.2</v>
      </c>
      <c r="F115">
        <v>5.89</v>
      </c>
      <c r="G115">
        <v>6.16</v>
      </c>
      <c r="H115">
        <v>4.97</v>
      </c>
    </row>
    <row r="116" spans="1:10" x14ac:dyDescent="0.3">
      <c r="B116" s="36">
        <v>2020</v>
      </c>
      <c r="C116">
        <v>1.44</v>
      </c>
      <c r="D116">
        <v>1.22</v>
      </c>
      <c r="E116">
        <v>0.9</v>
      </c>
      <c r="F116">
        <v>1.1599999999999999</v>
      </c>
      <c r="G116">
        <v>2.5</v>
      </c>
      <c r="H116">
        <v>2.36</v>
      </c>
    </row>
    <row r="117" spans="1:10" x14ac:dyDescent="0.3">
      <c r="D117" t="s">
        <v>24</v>
      </c>
      <c r="E117" t="s">
        <v>25</v>
      </c>
      <c r="F117" t="s">
        <v>26</v>
      </c>
      <c r="G117" t="s">
        <v>27</v>
      </c>
      <c r="H117" t="s">
        <v>28</v>
      </c>
    </row>
    <row r="118" spans="1:10" x14ac:dyDescent="0.3">
      <c r="A118" s="38">
        <f>No_TUCP!A2</f>
        <v>9.9999999999999978E-2</v>
      </c>
      <c r="C118">
        <f>_xlfn.PERCENTILE.INC(C93:C116,$A$118)</f>
        <v>0.59399999999999997</v>
      </c>
      <c r="D118">
        <f t="shared" ref="D118:H118" si="0">_xlfn.PERCENTILE.INC(D93:D116,$A$118)</f>
        <v>0.87</v>
      </c>
      <c r="E118">
        <f t="shared" si="0"/>
        <v>0.95399999999999996</v>
      </c>
      <c r="F118">
        <f t="shared" si="0"/>
        <v>1.734</v>
      </c>
      <c r="G118">
        <f t="shared" si="0"/>
        <v>1.7849999999999999</v>
      </c>
      <c r="H118">
        <f t="shared" si="0"/>
        <v>1.5019999999999998</v>
      </c>
    </row>
    <row r="119" spans="1:10" x14ac:dyDescent="0.3">
      <c r="B119">
        <v>750</v>
      </c>
      <c r="D119">
        <v>0</v>
      </c>
      <c r="E119">
        <v>0</v>
      </c>
      <c r="F119">
        <v>0</v>
      </c>
      <c r="G119">
        <v>0</v>
      </c>
      <c r="H119">
        <v>0</v>
      </c>
      <c r="I119" t="str">
        <f t="array" ref="I119:I123">TRANSPOSE(D117:H117)</f>
        <v>Feb</v>
      </c>
      <c r="J119" s="34">
        <f t="array" ref="J119:J123">TRANSPOSE(D128:H128)</f>
        <v>9164</v>
      </c>
    </row>
    <row r="120" spans="1:10" x14ac:dyDescent="0.3">
      <c r="B120">
        <v>1000</v>
      </c>
      <c r="D120">
        <v>28</v>
      </c>
      <c r="E120">
        <v>12</v>
      </c>
      <c r="F120">
        <v>2</v>
      </c>
      <c r="G120">
        <v>0</v>
      </c>
      <c r="H120">
        <v>0</v>
      </c>
      <c r="I120" t="str">
        <v>Mar</v>
      </c>
      <c r="J120" s="34">
        <v>8458.2451612903224</v>
      </c>
    </row>
    <row r="121" spans="1:10" x14ac:dyDescent="0.3">
      <c r="B121">
        <v>1250</v>
      </c>
      <c r="D121">
        <v>28</v>
      </c>
      <c r="E121">
        <v>31</v>
      </c>
      <c r="F121">
        <v>6</v>
      </c>
      <c r="G121">
        <v>0</v>
      </c>
      <c r="H121">
        <v>0</v>
      </c>
      <c r="I121" t="str">
        <v>Apr</v>
      </c>
      <c r="J121" s="34">
        <v>9902.4533333333329</v>
      </c>
    </row>
    <row r="122" spans="1:10" x14ac:dyDescent="0.3">
      <c r="B122">
        <v>1500</v>
      </c>
      <c r="D122">
        <v>28</v>
      </c>
      <c r="E122">
        <v>31</v>
      </c>
      <c r="F122">
        <v>13</v>
      </c>
      <c r="G122">
        <v>0</v>
      </c>
      <c r="H122">
        <v>0</v>
      </c>
      <c r="I122" t="str">
        <v>May</v>
      </c>
      <c r="J122" s="34">
        <v>7100</v>
      </c>
    </row>
    <row r="123" spans="1:10" x14ac:dyDescent="0.3">
      <c r="B123">
        <v>1750</v>
      </c>
      <c r="D123">
        <v>28</v>
      </c>
      <c r="E123">
        <v>31</v>
      </c>
      <c r="F123">
        <v>20</v>
      </c>
      <c r="G123">
        <v>0</v>
      </c>
      <c r="H123">
        <v>0</v>
      </c>
      <c r="I123" t="str">
        <v>Jun</v>
      </c>
      <c r="J123" s="34">
        <v>7100</v>
      </c>
    </row>
    <row r="124" spans="1:10" x14ac:dyDescent="0.3">
      <c r="B124">
        <v>2000</v>
      </c>
      <c r="D124">
        <v>28</v>
      </c>
      <c r="E124">
        <v>31</v>
      </c>
      <c r="F124">
        <v>25</v>
      </c>
      <c r="G124">
        <v>1</v>
      </c>
      <c r="H124">
        <v>0</v>
      </c>
      <c r="J124" s="34"/>
    </row>
    <row r="125" spans="1:10" x14ac:dyDescent="0.3">
      <c r="J125" s="34"/>
    </row>
    <row r="127" spans="1:10" x14ac:dyDescent="0.3">
      <c r="D127" s="35">
        <f>_xlfn.FORECAST.LINEAR(D118*1000,D119:D120,B119:B120)</f>
        <v>13.439999999999998</v>
      </c>
      <c r="E127" s="35">
        <f>_xlfn.FORECAST.LINEAR(E118*1000,E119:E120,B119:B120)</f>
        <v>9.7920000000000016</v>
      </c>
      <c r="F127" s="35">
        <f>_xlfn.FORECAST.LINEAR(F118*1000,F122:F123,B122:B123)</f>
        <v>19.552</v>
      </c>
      <c r="G127" s="35">
        <f>_xlfn.FORECAST.LINEAR(G118*1000,G123:G124,B123:B124)</f>
        <v>0.14000000000000057</v>
      </c>
      <c r="H127">
        <v>0</v>
      </c>
    </row>
    <row r="128" spans="1:10" x14ac:dyDescent="0.3">
      <c r="D128" s="34">
        <f>MAX((D127*11400+(28-D127)*7100)/28,7100)</f>
        <v>9164</v>
      </c>
      <c r="E128" s="34">
        <f>(E127*11400+(31-E127)*7100)/31</f>
        <v>8458.2451612903224</v>
      </c>
      <c r="F128" s="34">
        <f>(F127*11400+(30-F127)*7100)/30</f>
        <v>9902.4533333333329</v>
      </c>
      <c r="G128" s="34">
        <f>MAX((G127*11400+(28-G127)*7100)/31,7100)</f>
        <v>7100</v>
      </c>
      <c r="H128">
        <v>7100</v>
      </c>
    </row>
    <row r="129" spans="4:6" x14ac:dyDescent="0.3">
      <c r="D129" s="34"/>
      <c r="E129" s="34"/>
      <c r="F129" s="34"/>
    </row>
  </sheetData>
  <hyperlinks>
    <hyperlink ref="A1" r:id="rId1" display="http://cdec.water.ca.gov/reportapp/javareports?name=WSIHIST" xr:uid="{687E0DA3-0F42-4272-B300-869D8690204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B3:BM32514"/>
  <sheetViews>
    <sheetView workbookViewId="0">
      <pane xSplit="6" ySplit="7" topLeftCell="G8" activePane="bottomRight" state="frozen"/>
      <selection pane="topRight" activeCell="O137" sqref="O137"/>
      <selection pane="bottomLeft" activeCell="O137" sqref="O137"/>
      <selection pane="bottomRight" activeCell="F8" sqref="F8"/>
    </sheetView>
  </sheetViews>
  <sheetFormatPr defaultColWidth="9.109375" defaultRowHeight="13.8" x14ac:dyDescent="0.3"/>
  <cols>
    <col min="1" max="1" width="5" style="2" customWidth="1"/>
    <col min="2" max="2" width="8.5546875" style="2" bestFit="1" customWidth="1"/>
    <col min="3" max="3" width="4.109375" style="2" bestFit="1" customWidth="1"/>
    <col min="4" max="4" width="4" style="2" customWidth="1"/>
    <col min="5" max="5" width="7.5546875" style="2" bestFit="1" customWidth="1"/>
    <col min="6" max="6" width="10.88671875" style="5" bestFit="1" customWidth="1"/>
    <col min="7" max="8" width="9.5546875" style="4" bestFit="1" customWidth="1"/>
    <col min="9" max="12" width="9.44140625" style="4" bestFit="1" customWidth="1"/>
    <col min="13" max="14" width="9.5546875" style="4" bestFit="1" customWidth="1"/>
    <col min="15" max="24" width="9.44140625" style="4" bestFit="1" customWidth="1"/>
    <col min="25" max="27" width="9.5546875" style="4" bestFit="1" customWidth="1"/>
    <col min="28" max="29" width="9.44140625" style="4" bestFit="1" customWidth="1"/>
    <col min="30" max="30" width="9.5546875" style="4" bestFit="1" customWidth="1"/>
    <col min="31" max="34" width="9.44140625" style="4" bestFit="1" customWidth="1"/>
    <col min="35" max="35" width="9.109375" style="2"/>
    <col min="36" max="36" width="9.109375" style="3"/>
    <col min="37" max="37" width="9.109375" style="2"/>
    <col min="38" max="38" width="11.33203125" style="2" bestFit="1" customWidth="1"/>
    <col min="39" max="40" width="10.109375" style="2" bestFit="1" customWidth="1"/>
    <col min="41" max="16384" width="9.109375" style="2"/>
  </cols>
  <sheetData>
    <row r="3" spans="2:65" x14ac:dyDescent="0.3">
      <c r="G3" s="4" t="s">
        <v>30</v>
      </c>
      <c r="H3" s="4" t="s">
        <v>1</v>
      </c>
      <c r="I3" s="4" t="s">
        <v>3</v>
      </c>
      <c r="J3" s="4" t="s">
        <v>4</v>
      </c>
      <c r="K3" s="4" t="s">
        <v>31</v>
      </c>
      <c r="L3" s="4" t="s">
        <v>32</v>
      </c>
      <c r="M3" s="4" t="s">
        <v>33</v>
      </c>
      <c r="N3" s="4" t="s">
        <v>34</v>
      </c>
      <c r="O3" s="4" t="s">
        <v>8</v>
      </c>
      <c r="P3" s="4" t="s">
        <v>35</v>
      </c>
      <c r="Q3" s="4" t="s">
        <v>36</v>
      </c>
      <c r="R3" s="4" t="s">
        <v>37</v>
      </c>
      <c r="S3" s="4" t="s">
        <v>38</v>
      </c>
      <c r="T3" s="4" t="s">
        <v>39</v>
      </c>
      <c r="U3" s="4" t="s">
        <v>40</v>
      </c>
      <c r="V3" s="4" t="s">
        <v>41</v>
      </c>
      <c r="W3" s="4" t="s">
        <v>42</v>
      </c>
      <c r="X3" s="4" t="s">
        <v>43</v>
      </c>
      <c r="Y3" s="4" t="s">
        <v>44</v>
      </c>
      <c r="Z3" s="4" t="s">
        <v>45</v>
      </c>
      <c r="AA3" s="4" t="s">
        <v>46</v>
      </c>
      <c r="AB3" s="4" t="s">
        <v>47</v>
      </c>
      <c r="AC3" s="4" t="s">
        <v>48</v>
      </c>
      <c r="AD3" s="4" t="s">
        <v>49</v>
      </c>
      <c r="AE3" s="4" t="s">
        <v>50</v>
      </c>
      <c r="AF3" s="4" t="s">
        <v>51</v>
      </c>
    </row>
    <row r="4" spans="2:65" x14ac:dyDescent="0.3"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P4" s="4">
        <v>11</v>
      </c>
      <c r="Q4" s="4">
        <v>12</v>
      </c>
      <c r="R4" s="4">
        <v>13</v>
      </c>
      <c r="S4" s="4">
        <v>14</v>
      </c>
      <c r="T4" s="4">
        <v>15</v>
      </c>
      <c r="U4" s="4">
        <v>16</v>
      </c>
      <c r="V4" s="4">
        <v>17</v>
      </c>
      <c r="W4" s="4">
        <v>18</v>
      </c>
      <c r="X4" s="4">
        <v>19</v>
      </c>
      <c r="Y4" s="4">
        <v>20</v>
      </c>
      <c r="Z4" s="4">
        <v>21</v>
      </c>
      <c r="AA4" s="4">
        <v>22</v>
      </c>
      <c r="AB4" s="4">
        <v>23</v>
      </c>
      <c r="AC4" s="4">
        <v>24</v>
      </c>
      <c r="AD4" s="4">
        <v>25</v>
      </c>
      <c r="AE4" s="4">
        <v>26</v>
      </c>
      <c r="AF4" s="4">
        <v>27</v>
      </c>
      <c r="AJ4" s="2"/>
    </row>
    <row r="5" spans="2:65" x14ac:dyDescent="0.3">
      <c r="B5" s="2">
        <v>1</v>
      </c>
      <c r="G5" s="4" t="s">
        <v>52</v>
      </c>
      <c r="AJ5" s="2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2:65" x14ac:dyDescent="0.3">
      <c r="B6" s="2" t="s">
        <v>53</v>
      </c>
      <c r="C6" s="2" t="s">
        <v>54</v>
      </c>
      <c r="F6" s="5" t="s">
        <v>55</v>
      </c>
      <c r="G6" s="4" t="s">
        <v>30</v>
      </c>
      <c r="H6" s="4" t="s">
        <v>1</v>
      </c>
      <c r="I6" s="4" t="s">
        <v>3</v>
      </c>
      <c r="J6" s="4" t="s">
        <v>4</v>
      </c>
      <c r="K6" s="4" t="s">
        <v>31</v>
      </c>
      <c r="L6" s="4" t="s">
        <v>32</v>
      </c>
      <c r="M6" s="4" t="s">
        <v>33</v>
      </c>
      <c r="N6" s="4" t="s">
        <v>34</v>
      </c>
      <c r="O6" s="4" t="s">
        <v>8</v>
      </c>
      <c r="P6" s="4" t="s">
        <v>35</v>
      </c>
      <c r="Q6" s="4" t="s">
        <v>36</v>
      </c>
      <c r="R6" s="4" t="s">
        <v>37</v>
      </c>
      <c r="S6" s="4" t="s">
        <v>56</v>
      </c>
      <c r="T6" s="4" t="s">
        <v>39</v>
      </c>
      <c r="U6" s="4" t="s">
        <v>40</v>
      </c>
      <c r="V6" s="4" t="s">
        <v>41</v>
      </c>
      <c r="W6" s="4" t="s">
        <v>42</v>
      </c>
      <c r="X6" s="4" t="s">
        <v>43</v>
      </c>
      <c r="Y6" s="4" t="s">
        <v>44</v>
      </c>
      <c r="Z6" s="4" t="s">
        <v>45</v>
      </c>
      <c r="AA6" s="4" t="s">
        <v>46</v>
      </c>
      <c r="AB6" s="4" t="s">
        <v>47</v>
      </c>
      <c r="AC6" s="4" t="s">
        <v>57</v>
      </c>
      <c r="AD6" s="4" t="s">
        <v>58</v>
      </c>
      <c r="AE6" s="4" t="s">
        <v>59</v>
      </c>
      <c r="AF6" s="4" t="s">
        <v>51</v>
      </c>
      <c r="AG6" s="4" t="s">
        <v>51</v>
      </c>
      <c r="AJ6" s="2"/>
    </row>
    <row r="7" spans="2:65" x14ac:dyDescent="0.3">
      <c r="B7" s="2" t="s">
        <v>53</v>
      </c>
      <c r="C7" s="2" t="s">
        <v>54</v>
      </c>
      <c r="F7" s="5" t="s">
        <v>55</v>
      </c>
      <c r="G7" s="4" t="s">
        <v>30</v>
      </c>
      <c r="H7" s="4" t="s">
        <v>1</v>
      </c>
      <c r="I7" s="4" t="s">
        <v>3</v>
      </c>
      <c r="J7" s="4" t="s">
        <v>4</v>
      </c>
      <c r="K7" s="4" t="s">
        <v>31</v>
      </c>
      <c r="L7" s="4" t="s">
        <v>32</v>
      </c>
      <c r="M7" s="4" t="s">
        <v>33</v>
      </c>
      <c r="N7" s="4" t="s">
        <v>34</v>
      </c>
      <c r="O7" s="4" t="s">
        <v>8</v>
      </c>
      <c r="P7" s="4" t="s">
        <v>35</v>
      </c>
      <c r="Q7" s="4" t="s">
        <v>36</v>
      </c>
      <c r="R7" s="4" t="s">
        <v>37</v>
      </c>
      <c r="S7" s="4" t="s">
        <v>56</v>
      </c>
      <c r="T7" s="4" t="s">
        <v>39</v>
      </c>
      <c r="U7" s="4" t="s">
        <v>40</v>
      </c>
      <c r="V7" s="4" t="s">
        <v>41</v>
      </c>
      <c r="W7" s="4" t="s">
        <v>42</v>
      </c>
      <c r="X7" s="4" t="s">
        <v>43</v>
      </c>
      <c r="Y7" s="4" t="s">
        <v>44</v>
      </c>
      <c r="Z7" s="4" t="s">
        <v>45</v>
      </c>
      <c r="AA7" s="4" t="s">
        <v>46</v>
      </c>
      <c r="AB7" s="4" t="s">
        <v>47</v>
      </c>
      <c r="AC7" s="4" t="s">
        <v>57</v>
      </c>
      <c r="AD7" s="4" t="s">
        <v>58</v>
      </c>
      <c r="AE7" s="4" t="s">
        <v>59</v>
      </c>
      <c r="AF7" s="4" t="s">
        <v>51</v>
      </c>
      <c r="AG7" s="4">
        <v>75</v>
      </c>
      <c r="AJ7" s="2"/>
    </row>
    <row r="8" spans="2:65" x14ac:dyDescent="0.3">
      <c r="B8" s="2">
        <v>1996</v>
      </c>
      <c r="C8" s="2">
        <f t="shared" ref="C8:C71" si="0">MONTH(F8)</f>
        <v>10</v>
      </c>
      <c r="F8" s="5">
        <v>35339</v>
      </c>
      <c r="G8" s="4">
        <f t="array" ref="G8">AVERAGE(IF(($B8=Dayflow!$A$2:$A$8767)*($C8=Dayflow!$B$2:$B$8767),Dayflow!D$2:D$8767))</f>
        <v>12690.322580645161</v>
      </c>
      <c r="H8" s="4">
        <f t="array" ref="H8">AVERAGE(IF(($B8=Dayflow!$A$2:$A$8767)*($C8=Dayflow!$B$2:$B$8767),Dayflow!E$2:E$8767))</f>
        <v>191.25806451612902</v>
      </c>
      <c r="I8" s="4">
        <f t="array" ref="I8">AVERAGE(IF(($B8=Dayflow!$A$2:$A$8767)*($C8=Dayflow!$B$2:$B$8767),Dayflow!F$2:F$8767))</f>
        <v>35.032258064516128</v>
      </c>
      <c r="J8" s="4">
        <f t="array" ref="J8">AVERAGE(IF(($B8=Dayflow!$A$2:$A$8767)*($C8=Dayflow!$B$2:$B$8767),Dayflow!G$2:G$8767))</f>
        <v>125.6774193548387</v>
      </c>
      <c r="K8" s="4">
        <f t="array" ref="K8">AVERAGE(IF(($B8=Dayflow!$A$2:$A$8767)*($C8=Dayflow!$B$2:$B$8767),Dayflow!H$2:H$8767))</f>
        <v>294.12903225806451</v>
      </c>
      <c r="L8" s="4">
        <f t="array" ref="L8">AVERAGE(IF(($B8=Dayflow!$A$2:$A$8767)*($C8=Dayflow!$B$2:$B$8767),Dayflow!I$2:I$8767))</f>
        <v>2690.6451612903224</v>
      </c>
      <c r="M8" s="4">
        <f t="array" ref="M8">AVERAGE(IF(($B8=Dayflow!$A$2:$A$8767)*($C8=Dayflow!$B$2:$B$8767),Dayflow!J$2:J$8767))</f>
        <v>3145.483870967742</v>
      </c>
      <c r="N8" s="4">
        <f t="array" ref="N8">AVERAGE(IF(($B8=Dayflow!$A$2:$A$8767)*($C8=Dayflow!$B$2:$B$8767),Dayflow!K$2:K$8767))</f>
        <v>16027.064516129032</v>
      </c>
      <c r="O8" s="4">
        <f t="array" ref="O8">AVERAGE(IF(($B8=Dayflow!$A$2:$A$8767)*($C8=Dayflow!$B$2:$B$8767),Dayflow!L$2:L$8767))</f>
        <v>164.83870967741936</v>
      </c>
      <c r="P8" s="4">
        <f t="array" ref="P8">AVERAGE(IF(($B8=Dayflow!$A$2:$A$8767)*($C8=Dayflow!$B$2:$B$8767),Dayflow!M$2:M$8767))</f>
        <v>5514.5483870967746</v>
      </c>
      <c r="Q8" s="4">
        <f t="array" ref="Q8">AVERAGE(IF(($B8=Dayflow!$A$2:$A$8767)*($C8=Dayflow!$B$2:$B$8767),Dayflow!N$2:N$8767))</f>
        <v>4196.5161290322585</v>
      </c>
      <c r="R8" s="4">
        <f t="array" ref="R8">AVERAGE(IF(($B8=Dayflow!$A$2:$A$8767)*($C8=Dayflow!$B$2:$B$8767),Dayflow!O$2:O$8767))</f>
        <v>39.548387096774192</v>
      </c>
      <c r="S8" s="4">
        <f t="array" ref="S8">AVERAGE(IF(($B8=Dayflow!$A$2:$A$8767)*($C8=Dayflow!$B$2:$B$8767),Dayflow!P$2:P$8767))</f>
        <v>9915.2580645161288</v>
      </c>
      <c r="T8" s="4">
        <f t="array" ref="T8">AVERAGE(IF(($B8=Dayflow!$A$2:$A$8767)*($C8=Dayflow!$B$2:$B$8767),Dayflow!Q$2:Q$8767))</f>
        <v>1838.1290322580646</v>
      </c>
      <c r="U8" s="4">
        <f t="array" ref="U8">AVERAGE(IF(($B8=Dayflow!$A$2:$A$8767)*($C8=Dayflow!$B$2:$B$8767),Dayflow!R$2:R$8767))</f>
        <v>495.45161290322579</v>
      </c>
      <c r="V8" s="4">
        <f t="array" ref="V8">AVERAGE(IF(($B8=Dayflow!$A$2:$A$8767)*($C8=Dayflow!$B$2:$B$8767),Dayflow!S$2:S$8767))</f>
        <v>0</v>
      </c>
      <c r="W8" s="4">
        <f t="array" ref="W8">AVERAGE(IF(($B8=Dayflow!$A$2:$A$8767)*($C8=Dayflow!$B$2:$B$8767),Dayflow!T$2:T$8767))</f>
        <v>1342.6774193548388</v>
      </c>
      <c r="X8" s="4">
        <f t="array" ref="X8">AVERAGE(IF(($B8=Dayflow!$A$2:$A$8767)*($C8=Dayflow!$B$2:$B$8767),Dayflow!U$2:U$8767))</f>
        <v>5808.322580645161</v>
      </c>
      <c r="Y8" s="4">
        <f t="array" ref="Y8">AVERAGE(IF(($B8=Dayflow!$A$2:$A$8767)*($C8=Dayflow!$B$2:$B$8767),Dayflow!V$2:V$8767))</f>
        <v>-1834.3548387096773</v>
      </c>
      <c r="Z8" s="4">
        <f t="array" ref="Z8">AVERAGE(IF(($B8=Dayflow!$A$2:$A$8767)*($C8=Dayflow!$B$2:$B$8767),Dayflow!W$2:W$8767))</f>
        <v>6697.4193548387093</v>
      </c>
      <c r="AA8" s="4">
        <f t="array" ref="AA8">AVERAGE(IF(($B8=Dayflow!$A$2:$A$8767)*($C8=Dayflow!$B$2:$B$8767),Dayflow!X$2:X$8767))</f>
        <v>4768.9677419354839</v>
      </c>
      <c r="AB8" s="4">
        <f t="array" ref="AB8">AVERAGE(IF(($B8=Dayflow!$A$2:$A$8767)*($C8=Dayflow!$B$2:$B$8767),Dayflow!Y$2:Y$8767))</f>
        <v>0.60483870967741926</v>
      </c>
      <c r="AC8" s="4">
        <f t="array" ref="AC8">AVERAGE(IF(($B8=Dayflow!$A$2:$A$8767)*($C8=Dayflow!$B$2:$B$8767),Dayflow!Z$2:Z$8767))</f>
        <v>70.41935483870968</v>
      </c>
      <c r="AD8" s="4">
        <f t="array" ref="AD8">AVERAGE(IF(($B8=Dayflow!$A$2:$A$8767)*($C8=Dayflow!$B$2:$B$8767),Dayflow!AA$2:AA$8767))</f>
        <v>13336.41935483871</v>
      </c>
      <c r="AE8" s="4">
        <f t="array" ref="AE8">AVERAGE(IF(($B8=Dayflow!$A$2:$A$8767)*($C8=Dayflow!$B$2:$B$8767),Dayflow!AB$2:AB$8767))</f>
        <v>64.322580645161295</v>
      </c>
      <c r="AF8" s="4">
        <f t="array" ref="AF8">AVERAGE(IF(($B8=Dayflow!$A$2:$A$8767)*($C8=Dayflow!$B$2:$B$8767),Dayflow!AC$2:AC$8767))</f>
        <v>84.797096774193562</v>
      </c>
      <c r="AG8" s="4">
        <f t="array" ref="AG8">AVERAGE(IF(($B8=Dayflow!$A$2:$A$8767)*($C8=Dayflow!$B$2:$B$8767),Dayflow!AD$2:AD$8767))</f>
        <v>0</v>
      </c>
      <c r="AL8" s="6"/>
      <c r="AM8" s="5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2:65" x14ac:dyDescent="0.3">
      <c r="B9" s="2">
        <f t="shared" ref="B9:B72" si="1">YEAR(F9)</f>
        <v>1996</v>
      </c>
      <c r="C9" s="2">
        <f t="shared" si="0"/>
        <v>11</v>
      </c>
      <c r="F9" s="5">
        <v>35370</v>
      </c>
      <c r="G9" s="4">
        <f t="array" ref="G9">AVERAGE(IF(($B9=Dayflow!$A$2:$A$8767)*($C9=Dayflow!$B$2:$B$8767),Dayflow!D$2:D$8767))</f>
        <v>15500</v>
      </c>
      <c r="H9" s="4">
        <f t="array" ref="H9">AVERAGE(IF(($B9=Dayflow!$A$2:$A$8767)*($C9=Dayflow!$B$2:$B$8767),Dayflow!E$2:E$8767))</f>
        <v>63.266666666666666</v>
      </c>
      <c r="I9" s="4">
        <f t="array" ref="I9">AVERAGE(IF(($B9=Dayflow!$A$2:$A$8767)*($C9=Dayflow!$B$2:$B$8767),Dayflow!F$2:F$8767))</f>
        <v>188.4</v>
      </c>
      <c r="J9" s="4">
        <f t="array" ref="J9">AVERAGE(IF(($B9=Dayflow!$A$2:$A$8767)*($C9=Dayflow!$B$2:$B$8767),Dayflow!G$2:G$8767))</f>
        <v>317.66666666666669</v>
      </c>
      <c r="K9" s="4">
        <f t="array" ref="K9">AVERAGE(IF(($B9=Dayflow!$A$2:$A$8767)*($C9=Dayflow!$B$2:$B$8767),Dayflow!H$2:H$8767))</f>
        <v>290.06666666666666</v>
      </c>
      <c r="L9" s="4">
        <f t="array" ref="L9">AVERAGE(IF(($B9=Dayflow!$A$2:$A$8767)*($C9=Dayflow!$B$2:$B$8767),Dayflow!I$2:I$8767))</f>
        <v>2715</v>
      </c>
      <c r="M9" s="4">
        <f t="array" ref="M9">AVERAGE(IF(($B9=Dayflow!$A$2:$A$8767)*($C9=Dayflow!$B$2:$B$8767),Dayflow!J$2:J$8767))</f>
        <v>3511.1333333333332</v>
      </c>
      <c r="N9" s="4">
        <f t="array" ref="N9">AVERAGE(IF(($B9=Dayflow!$A$2:$A$8767)*($C9=Dayflow!$B$2:$B$8767),Dayflow!K$2:K$8767))</f>
        <v>19074.400000000001</v>
      </c>
      <c r="O9" s="4">
        <f t="array" ref="O9">AVERAGE(IF(($B9=Dayflow!$A$2:$A$8767)*($C9=Dayflow!$B$2:$B$8767),Dayflow!L$2:L$8767))</f>
        <v>131.26666666666668</v>
      </c>
      <c r="P9" s="4">
        <f t="array" ref="P9">AVERAGE(IF(($B9=Dayflow!$A$2:$A$8767)*($C9=Dayflow!$B$2:$B$8767),Dayflow!M$2:M$8767))</f>
        <v>5834.6333333333332</v>
      </c>
      <c r="Q9" s="4">
        <f t="array" ref="Q9">AVERAGE(IF(($B9=Dayflow!$A$2:$A$8767)*($C9=Dayflow!$B$2:$B$8767),Dayflow!N$2:N$8767))</f>
        <v>4123.9333333333334</v>
      </c>
      <c r="R9" s="4">
        <f t="array" ref="R9">AVERAGE(IF(($B9=Dayflow!$A$2:$A$8767)*($C9=Dayflow!$B$2:$B$8767),Dayflow!O$2:O$8767))</f>
        <v>29.333333333333332</v>
      </c>
      <c r="S9" s="4">
        <f t="array" ref="S9">AVERAGE(IF(($B9=Dayflow!$A$2:$A$8767)*($C9=Dayflow!$B$2:$B$8767),Dayflow!P$2:P$8767))</f>
        <v>10119.233333333334</v>
      </c>
      <c r="T9" s="4">
        <f t="array" ref="T9">AVERAGE(IF(($B9=Dayflow!$A$2:$A$8767)*($C9=Dayflow!$B$2:$B$8767),Dayflow!Q$2:Q$8767))</f>
        <v>1731.6666666666667</v>
      </c>
      <c r="U9" s="4">
        <f t="array" ref="U9">AVERAGE(IF(($B9=Dayflow!$A$2:$A$8767)*($C9=Dayflow!$B$2:$B$8767),Dayflow!R$2:R$8767))</f>
        <v>2811.9333333333334</v>
      </c>
      <c r="V9" s="4">
        <f t="array" ref="V9">AVERAGE(IF(($B9=Dayflow!$A$2:$A$8767)*($C9=Dayflow!$B$2:$B$8767),Dayflow!S$2:S$8767))</f>
        <v>0</v>
      </c>
      <c r="W9" s="4">
        <f t="array" ref="W9">AVERAGE(IF(($B9=Dayflow!$A$2:$A$8767)*($C9=Dayflow!$B$2:$B$8767),Dayflow!T$2:T$8767))</f>
        <v>-1080.2666666666667</v>
      </c>
      <c r="X9" s="4">
        <f t="array" ref="X9">AVERAGE(IF(($B9=Dayflow!$A$2:$A$8767)*($C9=Dayflow!$B$2:$B$8767),Dayflow!U$2:U$8767))</f>
        <v>4795.6333333333332</v>
      </c>
      <c r="Y9" s="4">
        <f t="array" ref="Y9">AVERAGE(IF(($B9=Dayflow!$A$2:$A$8767)*($C9=Dayflow!$B$2:$B$8767),Dayflow!V$2:V$8767))</f>
        <v>-1110.3666666666666</v>
      </c>
      <c r="Z9" s="4">
        <f t="array" ref="Z9">AVERAGE(IF(($B9=Dayflow!$A$2:$A$8767)*($C9=Dayflow!$B$2:$B$8767),Dayflow!W$2:W$8767))</f>
        <v>11070.233333333334</v>
      </c>
      <c r="AA9" s="4">
        <f t="array" ref="AA9">AVERAGE(IF(($B9=Dayflow!$A$2:$A$8767)*($C9=Dayflow!$B$2:$B$8767),Dayflow!X$2:X$8767))</f>
        <v>10035.433333333332</v>
      </c>
      <c r="AB9" s="4">
        <f t="array" ref="AB9">AVERAGE(IF(($B9=Dayflow!$A$2:$A$8767)*($C9=Dayflow!$B$2:$B$8767),Dayflow!Y$2:Y$8767))</f>
        <v>0.53533333333333355</v>
      </c>
      <c r="AC9" s="4">
        <f t="array" ref="AC9">AVERAGE(IF(($B9=Dayflow!$A$2:$A$8767)*($C9=Dayflow!$B$2:$B$8767),Dayflow!Z$2:Z$8767))</f>
        <v>49.4</v>
      </c>
      <c r="AD9" s="4">
        <f t="array" ref="AD9">AVERAGE(IF(($B9=Dayflow!$A$2:$A$8767)*($C9=Dayflow!$B$2:$B$8767),Dayflow!AA$2:AA$8767))</f>
        <v>16359.4</v>
      </c>
      <c r="AE9" s="4">
        <f t="array" ref="AE9">AVERAGE(IF(($B9=Dayflow!$A$2:$A$8767)*($C9=Dayflow!$B$2:$B$8767),Dayflow!AB$2:AB$8767))</f>
        <v>40.966666666666669</v>
      </c>
      <c r="AF9" s="4">
        <f t="array" ref="AF9">AVERAGE(IF(($B9=Dayflow!$A$2:$A$8767)*($C9=Dayflow!$B$2:$B$8767),Dayflow!AC$2:AC$8767))</f>
        <v>82.032666666666671</v>
      </c>
      <c r="AG9" s="4">
        <f t="array" ref="AG9">AVERAGE(IF(($B9=Dayflow!$A$2:$A$8767)*($C9=Dayflow!$B$2:$B$8767),Dayflow!AD$2:AD$8767))</f>
        <v>0</v>
      </c>
      <c r="AH9" s="7"/>
      <c r="AI9" s="7"/>
      <c r="AJ9" s="7"/>
      <c r="AK9" s="7"/>
      <c r="AL9" s="7"/>
    </row>
    <row r="10" spans="2:65" x14ac:dyDescent="0.3">
      <c r="B10" s="2">
        <f t="shared" si="1"/>
        <v>1996</v>
      </c>
      <c r="C10" s="2">
        <f t="shared" si="0"/>
        <v>12</v>
      </c>
      <c r="F10" s="5">
        <v>35400</v>
      </c>
      <c r="G10" s="4">
        <f t="array" ref="G10">AVERAGE(IF(($B10=Dayflow!$A$2:$A$8767)*($C10=Dayflow!$B$2:$B$8767),Dayflow!D$2:D$8767))</f>
        <v>58419.354838709674</v>
      </c>
      <c r="H10" s="4">
        <f t="array" ref="H10">AVERAGE(IF(($B10=Dayflow!$A$2:$A$8767)*($C10=Dayflow!$B$2:$B$8767),Dayflow!E$2:E$8767))</f>
        <v>9692.1290322580644</v>
      </c>
      <c r="I10" s="4">
        <f t="array" ref="I10">AVERAGE(IF(($B10=Dayflow!$A$2:$A$8767)*($C10=Dayflow!$B$2:$B$8767),Dayflow!F$2:F$8767))</f>
        <v>2598.7096774193546</v>
      </c>
      <c r="J10" s="4">
        <f t="array" ref="J10">AVERAGE(IF(($B10=Dayflow!$A$2:$A$8767)*($C10=Dayflow!$B$2:$B$8767),Dayflow!G$2:G$8767))</f>
        <v>1860.9677419354839</v>
      </c>
      <c r="K10" s="4">
        <f t="array" ref="K10">AVERAGE(IF(($B10=Dayflow!$A$2:$A$8767)*($C10=Dayflow!$B$2:$B$8767),Dayflow!H$2:H$8767))</f>
        <v>3524</v>
      </c>
      <c r="L10" s="4">
        <f t="array" ref="L10">AVERAGE(IF(($B10=Dayflow!$A$2:$A$8767)*($C10=Dayflow!$B$2:$B$8767),Dayflow!I$2:I$8767))</f>
        <v>12191.612903225807</v>
      </c>
      <c r="M10" s="4">
        <f t="array" ref="M10">AVERAGE(IF(($B10=Dayflow!$A$2:$A$8767)*($C10=Dayflow!$B$2:$B$8767),Dayflow!J$2:J$8767))</f>
        <v>20175.290322580644</v>
      </c>
      <c r="N10" s="4">
        <f t="array" ref="N10">AVERAGE(IF(($B10=Dayflow!$A$2:$A$8767)*($C10=Dayflow!$B$2:$B$8767),Dayflow!K$2:K$8767))</f>
        <v>88286.774193548394</v>
      </c>
      <c r="O10" s="4">
        <f t="array" ref="O10">AVERAGE(IF(($B10=Dayflow!$A$2:$A$8767)*($C10=Dayflow!$B$2:$B$8767),Dayflow!L$2:L$8767))</f>
        <v>94.548387096774192</v>
      </c>
      <c r="P10" s="4">
        <f t="array" ref="P10">AVERAGE(IF(($B10=Dayflow!$A$2:$A$8767)*($C10=Dayflow!$B$2:$B$8767),Dayflow!M$2:M$8767))</f>
        <v>3577.0967741935483</v>
      </c>
      <c r="Q10" s="4">
        <f t="array" ref="Q10">AVERAGE(IF(($B10=Dayflow!$A$2:$A$8767)*($C10=Dayflow!$B$2:$B$8767),Dayflow!N$2:N$8767))</f>
        <v>4083.8709677419356</v>
      </c>
      <c r="R10" s="4">
        <f t="array" ref="R10">AVERAGE(IF(($B10=Dayflow!$A$2:$A$8767)*($C10=Dayflow!$B$2:$B$8767),Dayflow!O$2:O$8767))</f>
        <v>23</v>
      </c>
      <c r="S10" s="4">
        <f t="array" ref="S10">AVERAGE(IF(($B10=Dayflow!$A$2:$A$8767)*($C10=Dayflow!$B$2:$B$8767),Dayflow!P$2:P$8767))</f>
        <v>7778.4193548387093</v>
      </c>
      <c r="T10" s="4">
        <f t="array" ref="T10">AVERAGE(IF(($B10=Dayflow!$A$2:$A$8767)*($C10=Dayflow!$B$2:$B$8767),Dayflow!Q$2:Q$8767))</f>
        <v>2080.6451612903224</v>
      </c>
      <c r="U10" s="4">
        <f t="array" ref="U10">AVERAGE(IF(($B10=Dayflow!$A$2:$A$8767)*($C10=Dayflow!$B$2:$B$8767),Dayflow!R$2:R$8767))</f>
        <v>5982.1935483870966</v>
      </c>
      <c r="V10" s="4">
        <f t="array" ref="V10">AVERAGE(IF(($B10=Dayflow!$A$2:$A$8767)*($C10=Dayflow!$B$2:$B$8767),Dayflow!S$2:S$8767))</f>
        <v>0</v>
      </c>
      <c r="W10" s="4">
        <f t="array" ref="W10">AVERAGE(IF(($B10=Dayflow!$A$2:$A$8767)*($C10=Dayflow!$B$2:$B$8767),Dayflow!T$2:T$8767))</f>
        <v>-3901.5483870967741</v>
      </c>
      <c r="X10" s="4">
        <f t="array" ref="X10">AVERAGE(IF(($B10=Dayflow!$A$2:$A$8767)*($C10=Dayflow!$B$2:$B$8767),Dayflow!U$2:U$8767))</f>
        <v>8598.8387096774186</v>
      </c>
      <c r="Y10" s="4">
        <f t="array" ref="Y10">AVERAGE(IF(($B10=Dayflow!$A$2:$A$8767)*($C10=Dayflow!$B$2:$B$8767),Dayflow!V$2:V$8767))</f>
        <v>23531.709677419356</v>
      </c>
      <c r="Z10" s="4">
        <f t="array" ref="Z10">AVERAGE(IF(($B10=Dayflow!$A$2:$A$8767)*($C10=Dayflow!$B$2:$B$8767),Dayflow!W$2:W$8767))</f>
        <v>60605.096774193546</v>
      </c>
      <c r="AA10" s="4">
        <f t="array" ref="AA10">AVERAGE(IF(($B10=Dayflow!$A$2:$A$8767)*($C10=Dayflow!$B$2:$B$8767),Dayflow!X$2:X$8767))</f>
        <v>84409.870967741939</v>
      </c>
      <c r="AB10" s="4">
        <f t="array" ref="AB10">AVERAGE(IF(($B10=Dayflow!$A$2:$A$8767)*($C10=Dayflow!$B$2:$B$8767),Dayflow!Y$2:Y$8767))</f>
        <v>0.14774193548387091</v>
      </c>
      <c r="AC10" s="4">
        <f t="array" ref="AC10">AVERAGE(IF(($B10=Dayflow!$A$2:$A$8767)*($C10=Dayflow!$B$2:$B$8767),Dayflow!Z$2:Z$8767))</f>
        <v>11.35483870967742</v>
      </c>
      <c r="AD10" s="4">
        <f t="array" ref="AD10">AVERAGE(IF(($B10=Dayflow!$A$2:$A$8767)*($C10=Dayflow!$B$2:$B$8767),Dayflow!AA$2:AA$8767))</f>
        <v>83913.93548387097</v>
      </c>
      <c r="AE10" s="4">
        <f t="array" ref="AE10">AVERAGE(IF(($B10=Dayflow!$A$2:$A$8767)*($C10=Dayflow!$B$2:$B$8767),Dayflow!AB$2:AB$8767))</f>
        <v>5.4838709677419351</v>
      </c>
      <c r="AF10" s="4">
        <f t="array" ref="AF10">AVERAGE(IF(($B10=Dayflow!$A$2:$A$8767)*($C10=Dayflow!$B$2:$B$8767),Dayflow!AC$2:AC$8767))</f>
        <v>67.47</v>
      </c>
      <c r="AG10" s="4">
        <f t="array" ref="AG10">AVERAGE(IF(($B10=Dayflow!$A$2:$A$8767)*($C10=Dayflow!$B$2:$B$8767),Dayflow!AD$2:AD$8767))</f>
        <v>0</v>
      </c>
      <c r="AH10" s="7"/>
      <c r="AI10" s="7"/>
      <c r="AJ10" s="7"/>
      <c r="AK10" s="7"/>
      <c r="AL10" s="7"/>
    </row>
    <row r="11" spans="2:65" x14ac:dyDescent="0.3">
      <c r="B11" s="2">
        <f t="shared" si="1"/>
        <v>1997</v>
      </c>
      <c r="C11" s="2">
        <f t="shared" si="0"/>
        <v>1</v>
      </c>
      <c r="F11" s="5">
        <v>35431</v>
      </c>
      <c r="G11" s="4">
        <f t="array" ref="G11">AVERAGE(IF(($B11=Dayflow!$A$2:$A$8767)*($C11=Dayflow!$B$2:$B$8767),Dayflow!D$2:D$8767))</f>
        <v>87109.677419354834</v>
      </c>
      <c r="H11" s="4">
        <f t="array" ref="H11">AVERAGE(IF(($B11=Dayflow!$A$2:$A$8767)*($C11=Dayflow!$B$2:$B$8767),Dayflow!E$2:E$8767))</f>
        <v>127166.67741935483</v>
      </c>
      <c r="I11" s="4">
        <f t="array" ref="I11">AVERAGE(IF(($B11=Dayflow!$A$2:$A$8767)*($C11=Dayflow!$B$2:$B$8767),Dayflow!F$2:F$8767))</f>
        <v>7129.0322580645161</v>
      </c>
      <c r="J11" s="4">
        <f t="array" ref="J11">AVERAGE(IF(($B11=Dayflow!$A$2:$A$8767)*($C11=Dayflow!$B$2:$B$8767),Dayflow!G$2:G$8767))</f>
        <v>4746.4516129032254</v>
      </c>
      <c r="K11" s="4">
        <f t="array" ref="K11">AVERAGE(IF(($B11=Dayflow!$A$2:$A$8767)*($C11=Dayflow!$B$2:$B$8767),Dayflow!H$2:H$8767))</f>
        <v>6460.9677419354839</v>
      </c>
      <c r="L11" s="4">
        <f t="array" ref="L11">AVERAGE(IF(($B11=Dayflow!$A$2:$A$8767)*($C11=Dayflow!$B$2:$B$8767),Dayflow!I$2:I$8767))</f>
        <v>30377.419354838708</v>
      </c>
      <c r="M11" s="4">
        <f t="array" ref="M11">AVERAGE(IF(($B11=Dayflow!$A$2:$A$8767)*($C11=Dayflow!$B$2:$B$8767),Dayflow!J$2:J$8767))</f>
        <v>48713.870967741932</v>
      </c>
      <c r="N11" s="4">
        <f t="array" ref="N11">AVERAGE(IF(($B11=Dayflow!$A$2:$A$8767)*($C11=Dayflow!$B$2:$B$8767),Dayflow!K$2:K$8767))</f>
        <v>262990.22580645164</v>
      </c>
      <c r="O11" s="4">
        <f t="array" ref="O11">AVERAGE(IF(($B11=Dayflow!$A$2:$A$8767)*($C11=Dayflow!$B$2:$B$8767),Dayflow!L$2:L$8767))</f>
        <v>74</v>
      </c>
      <c r="P11" s="4">
        <f t="array" ref="P11">AVERAGE(IF(($B11=Dayflow!$A$2:$A$8767)*($C11=Dayflow!$B$2:$B$8767),Dayflow!M$2:M$8767))</f>
        <v>629.48387096774195</v>
      </c>
      <c r="Q11" s="4">
        <f t="array" ref="Q11">AVERAGE(IF(($B11=Dayflow!$A$2:$A$8767)*($C11=Dayflow!$B$2:$B$8767),Dayflow!N$2:N$8767))</f>
        <v>2022</v>
      </c>
      <c r="R11" s="4">
        <f t="array" ref="R11">AVERAGE(IF(($B11=Dayflow!$A$2:$A$8767)*($C11=Dayflow!$B$2:$B$8767),Dayflow!O$2:O$8767))</f>
        <v>16.774193548387096</v>
      </c>
      <c r="S11" s="4">
        <f t="array" ref="S11">AVERAGE(IF(($B11=Dayflow!$A$2:$A$8767)*($C11=Dayflow!$B$2:$B$8767),Dayflow!P$2:P$8767))</f>
        <v>2742.2258064516127</v>
      </c>
      <c r="T11" s="4">
        <f t="array" ref="T11">AVERAGE(IF(($B11=Dayflow!$A$2:$A$8767)*($C11=Dayflow!$B$2:$B$8767),Dayflow!Q$2:Q$8767))</f>
        <v>1212.9032258064517</v>
      </c>
      <c r="U11" s="4">
        <f t="array" ref="U11">AVERAGE(IF(($B11=Dayflow!$A$2:$A$8767)*($C11=Dayflow!$B$2:$B$8767),Dayflow!R$2:R$8767))</f>
        <v>5812.0322580645161</v>
      </c>
      <c r="V11" s="4">
        <f t="array" ref="V11">AVERAGE(IF(($B11=Dayflow!$A$2:$A$8767)*($C11=Dayflow!$B$2:$B$8767),Dayflow!S$2:S$8767))</f>
        <v>2385.7741935483873</v>
      </c>
      <c r="W11" s="4">
        <f t="array" ref="W11">AVERAGE(IF(($B11=Dayflow!$A$2:$A$8767)*($C11=Dayflow!$B$2:$B$8767),Dayflow!T$2:T$8767))</f>
        <v>-2213.3548387096776</v>
      </c>
      <c r="X11" s="4">
        <f t="array" ref="X11">AVERAGE(IF(($B11=Dayflow!$A$2:$A$8767)*($C11=Dayflow!$B$2:$B$8767),Dayflow!U$2:U$8767))</f>
        <v>12414.58064516129</v>
      </c>
      <c r="Y11" s="4">
        <f t="array" ref="Y11">AVERAGE(IF(($B11=Dayflow!$A$2:$A$8767)*($C11=Dayflow!$B$2:$B$8767),Dayflow!V$2:V$8767))</f>
        <v>58989.93548387097</v>
      </c>
      <c r="Z11" s="4">
        <f t="array" ref="Z11">AVERAGE(IF(($B11=Dayflow!$A$2:$A$8767)*($C11=Dayflow!$B$2:$B$8767),Dayflow!W$2:W$8767))</f>
        <v>203149.54838709679</v>
      </c>
      <c r="AA11" s="4">
        <f t="array" ref="AA11">AVERAGE(IF(($B11=Dayflow!$A$2:$A$8767)*($C11=Dayflow!$B$2:$B$8767),Dayflow!X$2:X$8767))</f>
        <v>262461.48387096776</v>
      </c>
      <c r="AB11" s="4">
        <f t="array" ref="AB11">AVERAGE(IF(($B11=Dayflow!$A$2:$A$8767)*($C11=Dayflow!$B$2:$B$8767),Dayflow!Y$2:Y$8767))</f>
        <v>1.032258064516129E-2</v>
      </c>
      <c r="AC11" s="4">
        <f t="array" ref="AC11">AVERAGE(IF(($B11=Dayflow!$A$2:$A$8767)*($C11=Dayflow!$B$2:$B$8767),Dayflow!Z$2:Z$8767))</f>
        <v>0.32258064516129031</v>
      </c>
      <c r="AD11" s="4">
        <f t="array" ref="AD11">AVERAGE(IF(($B11=Dayflow!$A$2:$A$8767)*($C11=Dayflow!$B$2:$B$8767),Dayflow!AA$2:AA$8767))</f>
        <v>259014.45161290321</v>
      </c>
      <c r="AE11" s="4">
        <f t="array" ref="AE11">AVERAGE(IF(($B11=Dayflow!$A$2:$A$8767)*($C11=Dayflow!$B$2:$B$8767),Dayflow!AB$2:AB$8767))</f>
        <v>-1.1612903225806452</v>
      </c>
      <c r="AF11" s="4">
        <f t="array" ref="AF11">AVERAGE(IF(($B11=Dayflow!$A$2:$A$8767)*($C11=Dayflow!$B$2:$B$8767),Dayflow!AC$2:AC$8767))</f>
        <v>46.516774193548393</v>
      </c>
      <c r="AG11" s="4">
        <f t="array" ref="AG11">AVERAGE(IF(($B11=Dayflow!$A$2:$A$8767)*($C11=Dayflow!$B$2:$B$8767),Dayflow!AD$2:AD$8767))</f>
        <v>0</v>
      </c>
      <c r="AH11" s="7"/>
      <c r="AI11" s="7"/>
      <c r="AJ11" s="7"/>
      <c r="AK11" s="7"/>
      <c r="AL11" s="7"/>
    </row>
    <row r="12" spans="2:65" x14ac:dyDescent="0.3">
      <c r="B12" s="2">
        <f t="shared" si="1"/>
        <v>1997</v>
      </c>
      <c r="C12" s="2">
        <f t="shared" si="0"/>
        <v>2</v>
      </c>
      <c r="F12" s="5">
        <v>35462</v>
      </c>
      <c r="G12" s="4">
        <f t="array" ref="G12">AVERAGE(IF(($B12=Dayflow!$A$2:$A$8767)*($C12=Dayflow!$B$2:$B$8767),Dayflow!D$2:D$8767))</f>
        <v>57328.571428571428</v>
      </c>
      <c r="H12" s="4">
        <f t="array" ref="H12">AVERAGE(IF(($B12=Dayflow!$A$2:$A$8767)*($C12=Dayflow!$B$2:$B$8767),Dayflow!E$2:E$8767))</f>
        <v>20808.214285714286</v>
      </c>
      <c r="I12" s="4">
        <f t="array" ref="I12">AVERAGE(IF(($B12=Dayflow!$A$2:$A$8767)*($C12=Dayflow!$B$2:$B$8767),Dayflow!F$2:F$8767))</f>
        <v>1284.8214285714287</v>
      </c>
      <c r="J12" s="4">
        <f t="array" ref="J12">AVERAGE(IF(($B12=Dayflow!$A$2:$A$8767)*($C12=Dayflow!$B$2:$B$8767),Dayflow!G$2:G$8767))</f>
        <v>4285.3571428571431</v>
      </c>
      <c r="K12" s="4">
        <f t="array" ref="K12">AVERAGE(IF(($B12=Dayflow!$A$2:$A$8767)*($C12=Dayflow!$B$2:$B$8767),Dayflow!H$2:H$8767))</f>
        <v>2617.6785714285716</v>
      </c>
      <c r="L12" s="4">
        <f t="array" ref="L12">AVERAGE(IF(($B12=Dayflow!$A$2:$A$8767)*($C12=Dayflow!$B$2:$B$8767),Dayflow!I$2:I$8767))</f>
        <v>35057.142857142855</v>
      </c>
      <c r="M12" s="4">
        <f t="array" ref="M12">AVERAGE(IF(($B12=Dayflow!$A$2:$A$8767)*($C12=Dayflow!$B$2:$B$8767),Dayflow!J$2:J$8767))</f>
        <v>43245</v>
      </c>
      <c r="N12" s="4">
        <f t="array" ref="N12">AVERAGE(IF(($B12=Dayflow!$A$2:$A$8767)*($C12=Dayflow!$B$2:$B$8767),Dayflow!K$2:K$8767))</f>
        <v>121381.78571428571</v>
      </c>
      <c r="O12" s="4">
        <f t="array" ref="O12">AVERAGE(IF(($B12=Dayflow!$A$2:$A$8767)*($C12=Dayflow!$B$2:$B$8767),Dayflow!L$2:L$8767))</f>
        <v>74.607142857142861</v>
      </c>
      <c r="P12" s="4">
        <f t="array" ref="P12">AVERAGE(IF(($B12=Dayflow!$A$2:$A$8767)*($C12=Dayflow!$B$2:$B$8767),Dayflow!M$2:M$8767))</f>
        <v>1706.6071428571429</v>
      </c>
      <c r="Q12" s="4">
        <f t="array" ref="Q12">AVERAGE(IF(($B12=Dayflow!$A$2:$A$8767)*($C12=Dayflow!$B$2:$B$8767),Dayflow!N$2:N$8767))</f>
        <v>556.89285714285711</v>
      </c>
      <c r="R12" s="4">
        <f t="array" ref="R12">AVERAGE(IF(($B12=Dayflow!$A$2:$A$8767)*($C12=Dayflow!$B$2:$B$8767),Dayflow!O$2:O$8767))</f>
        <v>18.321428571428573</v>
      </c>
      <c r="S12" s="4">
        <f t="array" ref="S12">AVERAGE(IF(($B12=Dayflow!$A$2:$A$8767)*($C12=Dayflow!$B$2:$B$8767),Dayflow!P$2:P$8767))</f>
        <v>2356.3928571428573</v>
      </c>
      <c r="T12" s="4">
        <f t="array" ref="T12">AVERAGE(IF(($B12=Dayflow!$A$2:$A$8767)*($C12=Dayflow!$B$2:$B$8767),Dayflow!Q$2:Q$8767))</f>
        <v>880.10714285714289</v>
      </c>
      <c r="U12" s="4">
        <f t="array" ref="U12">AVERAGE(IF(($B12=Dayflow!$A$2:$A$8767)*($C12=Dayflow!$B$2:$B$8767),Dayflow!R$2:R$8767))</f>
        <v>294.60714285714283</v>
      </c>
      <c r="V12" s="4">
        <f t="array" ref="V12">AVERAGE(IF(($B12=Dayflow!$A$2:$A$8767)*($C12=Dayflow!$B$2:$B$8767),Dayflow!S$2:S$8767))</f>
        <v>-235.92857142857142</v>
      </c>
      <c r="W12" s="4">
        <f t="array" ref="W12">AVERAGE(IF(($B12=Dayflow!$A$2:$A$8767)*($C12=Dayflow!$B$2:$B$8767),Dayflow!T$2:T$8767))</f>
        <v>349.57142857142856</v>
      </c>
      <c r="X12" s="4">
        <f t="array" ref="X12">AVERAGE(IF(($B12=Dayflow!$A$2:$A$8767)*($C12=Dayflow!$B$2:$B$8767),Dayflow!U$2:U$8767))</f>
        <v>8453.7857142857138</v>
      </c>
      <c r="Y12" s="4">
        <f t="array" ref="Y12">AVERAGE(IF(($B12=Dayflow!$A$2:$A$8767)*($C12=Dayflow!$B$2:$B$8767),Dayflow!V$2:V$8767))</f>
        <v>49197.714285714283</v>
      </c>
      <c r="Z12" s="4">
        <f t="array" ref="Z12">AVERAGE(IF(($B12=Dayflow!$A$2:$A$8767)*($C12=Dayflow!$B$2:$B$8767),Dayflow!W$2:W$8767))</f>
        <v>69519.178571428565</v>
      </c>
      <c r="AA12" s="4">
        <f t="array" ref="AA12">AVERAGE(IF(($B12=Dayflow!$A$2:$A$8767)*($C12=Dayflow!$B$2:$B$8767),Dayflow!X$2:X$8767))</f>
        <v>118675.89285714286</v>
      </c>
      <c r="AB12" s="4">
        <f t="array" ref="AB12">AVERAGE(IF(($B12=Dayflow!$A$2:$A$8767)*($C12=Dayflow!$B$2:$B$8767),Dayflow!Y$2:Y$8767))</f>
        <v>2.2142857142857148E-2</v>
      </c>
      <c r="AC12" s="4">
        <f t="array" ref="AC12">AVERAGE(IF(($B12=Dayflow!$A$2:$A$8767)*($C12=Dayflow!$B$2:$B$8767),Dayflow!Z$2:Z$8767))</f>
        <v>2.4642857142857144</v>
      </c>
      <c r="AD12" s="4">
        <f t="array" ref="AD12">AVERAGE(IF(($B12=Dayflow!$A$2:$A$8767)*($C12=Dayflow!$B$2:$B$8767),Dayflow!AA$2:AA$8767))</f>
        <v>119114.5</v>
      </c>
      <c r="AE12" s="4">
        <f t="array" ref="AE12">AVERAGE(IF(($B12=Dayflow!$A$2:$A$8767)*($C12=Dayflow!$B$2:$B$8767),Dayflow!AB$2:AB$8767))</f>
        <v>0.35714285714285715</v>
      </c>
      <c r="AF12" s="4">
        <f t="array" ref="AF12">AVERAGE(IF(($B12=Dayflow!$A$2:$A$8767)*($C12=Dayflow!$B$2:$B$8767),Dayflow!AC$2:AC$8767))</f>
        <v>44.811785714285712</v>
      </c>
      <c r="AG12" s="4">
        <f t="array" ref="AG12">AVERAGE(IF(($B12=Dayflow!$A$2:$A$8767)*($C12=Dayflow!$B$2:$B$8767),Dayflow!AD$2:AD$8767))</f>
        <v>0</v>
      </c>
      <c r="AH12" s="7"/>
      <c r="AI12" s="7"/>
      <c r="AJ12" s="7"/>
      <c r="AK12" s="7"/>
      <c r="AL12" s="7"/>
    </row>
    <row r="13" spans="2:65" x14ac:dyDescent="0.3">
      <c r="B13" s="2">
        <f t="shared" si="1"/>
        <v>1997</v>
      </c>
      <c r="C13" s="2">
        <f t="shared" si="0"/>
        <v>3</v>
      </c>
      <c r="F13" s="5">
        <v>35490</v>
      </c>
      <c r="G13" s="4">
        <f t="array" ref="G13">AVERAGE(IF(($B13=Dayflow!$A$2:$A$8767)*($C13=Dayflow!$B$2:$B$8767),Dayflow!D$2:D$8767))</f>
        <v>24467.741935483871</v>
      </c>
      <c r="H13" s="4">
        <f t="array" ref="H13">AVERAGE(IF(($B13=Dayflow!$A$2:$A$8767)*($C13=Dayflow!$B$2:$B$8767),Dayflow!E$2:E$8767))</f>
        <v>423.93548387096774</v>
      </c>
      <c r="I13" s="4">
        <f t="array" ref="I13">AVERAGE(IF(($B13=Dayflow!$A$2:$A$8767)*($C13=Dayflow!$B$2:$B$8767),Dayflow!F$2:F$8767))</f>
        <v>573.64516129032256</v>
      </c>
      <c r="J13" s="4">
        <f t="array" ref="J13">AVERAGE(IF(($B13=Dayflow!$A$2:$A$8767)*($C13=Dayflow!$B$2:$B$8767),Dayflow!G$2:G$8767))</f>
        <v>1594.1935483870968</v>
      </c>
      <c r="K13" s="4">
        <f t="array" ref="K13">AVERAGE(IF(($B13=Dayflow!$A$2:$A$8767)*($C13=Dayflow!$B$2:$B$8767),Dayflow!H$2:H$8767))</f>
        <v>813.90322580645159</v>
      </c>
      <c r="L13" s="4">
        <f t="array" ref="L13">AVERAGE(IF(($B13=Dayflow!$A$2:$A$8767)*($C13=Dayflow!$B$2:$B$8767),Dayflow!I$2:I$8767))</f>
        <v>13034.516129032258</v>
      </c>
      <c r="M13" s="4">
        <f t="array" ref="M13">AVERAGE(IF(($B13=Dayflow!$A$2:$A$8767)*($C13=Dayflow!$B$2:$B$8767),Dayflow!J$2:J$8767))</f>
        <v>16016.258064516129</v>
      </c>
      <c r="N13" s="4">
        <f t="array" ref="N13">AVERAGE(IF(($B13=Dayflow!$A$2:$A$8767)*($C13=Dayflow!$B$2:$B$8767),Dayflow!K$2:K$8767))</f>
        <v>40907.93548387097</v>
      </c>
      <c r="O13" s="4">
        <f t="array" ref="O13">AVERAGE(IF(($B13=Dayflow!$A$2:$A$8767)*($C13=Dayflow!$B$2:$B$8767),Dayflow!L$2:L$8767))</f>
        <v>128.16129032258064</v>
      </c>
      <c r="P13" s="4">
        <f t="array" ref="P13">AVERAGE(IF(($B13=Dayflow!$A$2:$A$8767)*($C13=Dayflow!$B$2:$B$8767),Dayflow!M$2:M$8767))</f>
        <v>2577.7741935483873</v>
      </c>
      <c r="Q13" s="4">
        <f t="array" ref="Q13">AVERAGE(IF(($B13=Dayflow!$A$2:$A$8767)*($C13=Dayflow!$B$2:$B$8767),Dayflow!N$2:N$8767))</f>
        <v>4344.7741935483873</v>
      </c>
      <c r="R13" s="4">
        <f t="array" ref="R13">AVERAGE(IF(($B13=Dayflow!$A$2:$A$8767)*($C13=Dayflow!$B$2:$B$8767),Dayflow!O$2:O$8767))</f>
        <v>18.129032258064516</v>
      </c>
      <c r="S13" s="4">
        <f t="array" ref="S13">AVERAGE(IF(($B13=Dayflow!$A$2:$A$8767)*($C13=Dayflow!$B$2:$B$8767),Dayflow!P$2:P$8767))</f>
        <v>7068.7741935483873</v>
      </c>
      <c r="T13" s="4">
        <f t="array" ref="T13">AVERAGE(IF(($B13=Dayflow!$A$2:$A$8767)*($C13=Dayflow!$B$2:$B$8767),Dayflow!Q$2:Q$8767))</f>
        <v>1284.6451612903227</v>
      </c>
      <c r="U13" s="4">
        <f t="array" ref="U13">AVERAGE(IF(($B13=Dayflow!$A$2:$A$8767)*($C13=Dayflow!$B$2:$B$8767),Dayflow!R$2:R$8767))</f>
        <v>103.41935483870968</v>
      </c>
      <c r="V13" s="4">
        <f t="array" ref="V13">AVERAGE(IF(($B13=Dayflow!$A$2:$A$8767)*($C13=Dayflow!$B$2:$B$8767),Dayflow!S$2:S$8767))</f>
        <v>-1116.8064516129032</v>
      </c>
      <c r="W13" s="4">
        <f t="array" ref="W13">AVERAGE(IF(($B13=Dayflow!$A$2:$A$8767)*($C13=Dayflow!$B$2:$B$8767),Dayflow!T$2:T$8767))</f>
        <v>64.258064516129039</v>
      </c>
      <c r="X13" s="4">
        <f t="array" ref="X13">AVERAGE(IF(($B13=Dayflow!$A$2:$A$8767)*($C13=Dayflow!$B$2:$B$8767),Dayflow!U$2:U$8767))</f>
        <v>4083.3225806451615</v>
      </c>
      <c r="Y13" s="4">
        <f t="array" ref="Y13">AVERAGE(IF(($B13=Dayflow!$A$2:$A$8767)*($C13=Dayflow!$B$2:$B$8767),Dayflow!V$2:V$8767))</f>
        <v>13379.774193548386</v>
      </c>
      <c r="Z13" s="4">
        <f t="array" ref="Z13">AVERAGE(IF(($B13=Dayflow!$A$2:$A$8767)*($C13=Dayflow!$B$2:$B$8767),Dayflow!W$2:W$8767))</f>
        <v>20477.806451612902</v>
      </c>
      <c r="AA13" s="4">
        <f t="array" ref="AA13">AVERAGE(IF(($B13=Dayflow!$A$2:$A$8767)*($C13=Dayflow!$B$2:$B$8767),Dayflow!X$2:X$8767))</f>
        <v>33774.870967741932</v>
      </c>
      <c r="AB13" s="4">
        <f t="array" ref="AB13">AVERAGE(IF(($B13=Dayflow!$A$2:$A$8767)*($C13=Dayflow!$B$2:$B$8767),Dayflow!Y$2:Y$8767))</f>
        <v>0.19580645161290319</v>
      </c>
      <c r="AC13" s="4">
        <f t="array" ref="AC13">AVERAGE(IF(($B13=Dayflow!$A$2:$A$8767)*($C13=Dayflow!$B$2:$B$8767),Dayflow!Z$2:Z$8767))</f>
        <v>21.193548387096776</v>
      </c>
      <c r="AD13" s="4">
        <f t="array" ref="AD13">AVERAGE(IF(($B13=Dayflow!$A$2:$A$8767)*($C13=Dayflow!$B$2:$B$8767),Dayflow!AA$2:AA$8767))</f>
        <v>36084.225806451614</v>
      </c>
      <c r="AE13" s="4">
        <f t="array" ref="AE13">AVERAGE(IF(($B13=Dayflow!$A$2:$A$8767)*($C13=Dayflow!$B$2:$B$8767),Dayflow!AB$2:AB$8767))</f>
        <v>8.4193548387096779</v>
      </c>
      <c r="AF13" s="4">
        <f t="array" ref="AF13">AVERAGE(IF(($B13=Dayflow!$A$2:$A$8767)*($C13=Dayflow!$B$2:$B$8767),Dayflow!AC$2:AC$8767))</f>
        <v>55.64483870967743</v>
      </c>
      <c r="AG13" s="4">
        <f t="array" ref="AG13">AVERAGE(IF(($B13=Dayflow!$A$2:$A$8767)*($C13=Dayflow!$B$2:$B$8767),Dayflow!AD$2:AD$8767))</f>
        <v>0</v>
      </c>
      <c r="AH13" s="7"/>
      <c r="AI13" s="7"/>
      <c r="AJ13" s="7"/>
      <c r="AK13" s="7"/>
      <c r="AL13" s="7"/>
    </row>
    <row r="14" spans="2:65" x14ac:dyDescent="0.3">
      <c r="B14" s="2">
        <f t="shared" si="1"/>
        <v>1997</v>
      </c>
      <c r="C14" s="2">
        <f t="shared" si="0"/>
        <v>4</v>
      </c>
      <c r="F14" s="5">
        <v>35521</v>
      </c>
      <c r="G14" s="4">
        <f t="array" ref="G14">AVERAGE(IF(($B14=Dayflow!$A$2:$A$8767)*($C14=Dayflow!$B$2:$B$8767),Dayflow!D$2:D$8767))</f>
        <v>13493.333333333334</v>
      </c>
      <c r="H14" s="4">
        <f t="array" ref="H14">AVERAGE(IF(($B14=Dayflow!$A$2:$A$8767)*($C14=Dayflow!$B$2:$B$8767),Dayflow!E$2:E$8767))</f>
        <v>449.7</v>
      </c>
      <c r="I14" s="4">
        <f t="array" ref="I14">AVERAGE(IF(($B14=Dayflow!$A$2:$A$8767)*($C14=Dayflow!$B$2:$B$8767),Dayflow!F$2:F$8767))</f>
        <v>419.2</v>
      </c>
      <c r="J14" s="4">
        <f t="array" ref="J14">AVERAGE(IF(($B14=Dayflow!$A$2:$A$8767)*($C14=Dayflow!$B$2:$B$8767),Dayflow!G$2:G$8767))</f>
        <v>645.23333333333335</v>
      </c>
      <c r="K14" s="4">
        <f t="array" ref="K14">AVERAGE(IF(($B14=Dayflow!$A$2:$A$8767)*($C14=Dayflow!$B$2:$B$8767),Dayflow!H$2:H$8767))</f>
        <v>571.0333333333333</v>
      </c>
      <c r="L14" s="4">
        <f t="array" ref="L14">AVERAGE(IF(($B14=Dayflow!$A$2:$A$8767)*($C14=Dayflow!$B$2:$B$8767),Dayflow!I$2:I$8767))</f>
        <v>4728.333333333333</v>
      </c>
      <c r="M14" s="4">
        <f t="array" ref="M14">AVERAGE(IF(($B14=Dayflow!$A$2:$A$8767)*($C14=Dayflow!$B$2:$B$8767),Dayflow!J$2:J$8767))</f>
        <v>6363.8</v>
      </c>
      <c r="N14" s="4">
        <f t="array" ref="N14">AVERAGE(IF(($B14=Dayflow!$A$2:$A$8767)*($C14=Dayflow!$B$2:$B$8767),Dayflow!K$2:K$8767))</f>
        <v>20306.833333333332</v>
      </c>
      <c r="O14" s="4">
        <f t="array" ref="O14">AVERAGE(IF(($B14=Dayflow!$A$2:$A$8767)*($C14=Dayflow!$B$2:$B$8767),Dayflow!L$2:L$8767))</f>
        <v>177.96666666666667</v>
      </c>
      <c r="P14" s="4">
        <f t="array" ref="P14">AVERAGE(IF(($B14=Dayflow!$A$2:$A$8767)*($C14=Dayflow!$B$2:$B$8767),Dayflow!M$2:M$8767))</f>
        <v>1809.6</v>
      </c>
      <c r="Q14" s="4">
        <f t="array" ref="Q14">AVERAGE(IF(($B14=Dayflow!$A$2:$A$8767)*($C14=Dayflow!$B$2:$B$8767),Dayflow!N$2:N$8767))</f>
        <v>2719.8</v>
      </c>
      <c r="R14" s="4">
        <f t="array" ref="R14">AVERAGE(IF(($B14=Dayflow!$A$2:$A$8767)*($C14=Dayflow!$B$2:$B$8767),Dayflow!O$2:O$8767))</f>
        <v>34.266666666666666</v>
      </c>
      <c r="S14" s="4">
        <f t="array" ref="S14">AVERAGE(IF(($B14=Dayflow!$A$2:$A$8767)*($C14=Dayflow!$B$2:$B$8767),Dayflow!P$2:P$8767))</f>
        <v>4741.5333333333338</v>
      </c>
      <c r="T14" s="4">
        <f t="array" ref="T14">AVERAGE(IF(($B14=Dayflow!$A$2:$A$8767)*($C14=Dayflow!$B$2:$B$8767),Dayflow!Q$2:Q$8767))</f>
        <v>1814.5666666666666</v>
      </c>
      <c r="U14" s="4">
        <f t="array" ref="U14">AVERAGE(IF(($B14=Dayflow!$A$2:$A$8767)*($C14=Dayflow!$B$2:$B$8767),Dayflow!R$2:R$8767))</f>
        <v>458.5</v>
      </c>
      <c r="V14" s="4">
        <f t="array" ref="V14">AVERAGE(IF(($B14=Dayflow!$A$2:$A$8767)*($C14=Dayflow!$B$2:$B$8767),Dayflow!S$2:S$8767))</f>
        <v>-3.7333333333333334</v>
      </c>
      <c r="W14" s="4">
        <f t="array" ref="W14">AVERAGE(IF(($B14=Dayflow!$A$2:$A$8767)*($C14=Dayflow!$B$2:$B$8767),Dayflow!T$2:T$8767))</f>
        <v>1352.4</v>
      </c>
      <c r="X14" s="4">
        <f t="array" ref="X14">AVERAGE(IF(($B14=Dayflow!$A$2:$A$8767)*($C14=Dayflow!$B$2:$B$8767),Dayflow!U$2:U$8767))</f>
        <v>2623.7</v>
      </c>
      <c r="Y14" s="4">
        <f t="array" ref="Y14">AVERAGE(IF(($B14=Dayflow!$A$2:$A$8767)*($C14=Dayflow!$B$2:$B$8767),Dayflow!V$2:V$8767))</f>
        <v>3368.1333333333332</v>
      </c>
      <c r="Z14" s="4">
        <f t="array" ref="Z14">AVERAGE(IF(($B14=Dayflow!$A$2:$A$8767)*($C14=Dayflow!$B$2:$B$8767),Dayflow!W$2:W$8767))</f>
        <v>10939.666666666666</v>
      </c>
      <c r="AA14" s="4">
        <f t="array" ref="AA14">AVERAGE(IF(($B14=Dayflow!$A$2:$A$8767)*($C14=Dayflow!$B$2:$B$8767),Dayflow!X$2:X$8767))</f>
        <v>14212.866666666667</v>
      </c>
      <c r="AB14" s="4">
        <f t="array" ref="AB14">AVERAGE(IF(($B14=Dayflow!$A$2:$A$8767)*($C14=Dayflow!$B$2:$B$8767),Dayflow!Y$2:Y$8767))</f>
        <v>0.2213333333333333</v>
      </c>
      <c r="AC14" s="4">
        <f t="array" ref="AC14">AVERAGE(IF(($B14=Dayflow!$A$2:$A$8767)*($C14=Dayflow!$B$2:$B$8767),Dayflow!Z$2:Z$8767))</f>
        <v>30.333333333333332</v>
      </c>
      <c r="AD14" s="4">
        <f t="array" ref="AD14">AVERAGE(IF(($B14=Dayflow!$A$2:$A$8767)*($C14=Dayflow!$B$2:$B$8767),Dayflow!AA$2:AA$8767))</f>
        <v>17066.766666666666</v>
      </c>
      <c r="AE14" s="4">
        <f t="array" ref="AE14">AVERAGE(IF(($B14=Dayflow!$A$2:$A$8767)*($C14=Dayflow!$B$2:$B$8767),Dayflow!AB$2:AB$8767))</f>
        <v>17.333333333333332</v>
      </c>
      <c r="AF14" s="4">
        <f t="array" ref="AF14">AVERAGE(IF(($B14=Dayflow!$A$2:$A$8767)*($C14=Dayflow!$B$2:$B$8767),Dayflow!AC$2:AC$8767))</f>
        <v>68.525333333333336</v>
      </c>
      <c r="AG14" s="4">
        <f t="array" ref="AG14">AVERAGE(IF(($B14=Dayflow!$A$2:$A$8767)*($C14=Dayflow!$B$2:$B$8767),Dayflow!AD$2:AD$8767))</f>
        <v>0</v>
      </c>
      <c r="AH14" s="7"/>
      <c r="AI14" s="7"/>
      <c r="AJ14" s="7"/>
      <c r="AK14" s="7"/>
      <c r="AL14" s="7"/>
    </row>
    <row r="15" spans="2:65" x14ac:dyDescent="0.3">
      <c r="B15" s="2">
        <f t="shared" si="1"/>
        <v>1997</v>
      </c>
      <c r="C15" s="2">
        <f t="shared" si="0"/>
        <v>5</v>
      </c>
      <c r="F15" s="5">
        <v>35551</v>
      </c>
      <c r="G15" s="4">
        <f t="array" ref="G15">AVERAGE(IF(($B15=Dayflow!$A$2:$A$8767)*($C15=Dayflow!$B$2:$B$8767),Dayflow!D$2:D$8767))</f>
        <v>11408.709677419354</v>
      </c>
      <c r="H15" s="4">
        <f t="array" ref="H15">AVERAGE(IF(($B15=Dayflow!$A$2:$A$8767)*($C15=Dayflow!$B$2:$B$8767),Dayflow!E$2:E$8767))</f>
        <v>510.41935483870969</v>
      </c>
      <c r="I15" s="4">
        <f t="array" ref="I15">AVERAGE(IF(($B15=Dayflow!$A$2:$A$8767)*($C15=Dayflow!$B$2:$B$8767),Dayflow!F$2:F$8767))</f>
        <v>243.67741935483872</v>
      </c>
      <c r="J15" s="4">
        <f t="array" ref="J15">AVERAGE(IF(($B15=Dayflow!$A$2:$A$8767)*($C15=Dayflow!$B$2:$B$8767),Dayflow!G$2:G$8767))</f>
        <v>321</v>
      </c>
      <c r="K15" s="4">
        <f t="array" ref="K15">AVERAGE(IF(($B15=Dayflow!$A$2:$A$8767)*($C15=Dayflow!$B$2:$B$8767),Dayflow!H$2:H$8767))</f>
        <v>458.90322580645159</v>
      </c>
      <c r="L15" s="4">
        <f t="array" ref="L15">AVERAGE(IF(($B15=Dayflow!$A$2:$A$8767)*($C15=Dayflow!$B$2:$B$8767),Dayflow!I$2:I$8767))</f>
        <v>4784.8387096774195</v>
      </c>
      <c r="M15" s="4">
        <f t="array" ref="M15">AVERAGE(IF(($B15=Dayflow!$A$2:$A$8767)*($C15=Dayflow!$B$2:$B$8767),Dayflow!J$2:J$8767))</f>
        <v>5808.4193548387093</v>
      </c>
      <c r="N15" s="4">
        <f t="array" ref="N15">AVERAGE(IF(($B15=Dayflow!$A$2:$A$8767)*($C15=Dayflow!$B$2:$B$8767),Dayflow!K$2:K$8767))</f>
        <v>17727.548387096773</v>
      </c>
      <c r="O15" s="4">
        <f t="array" ref="O15">AVERAGE(IF(($B15=Dayflow!$A$2:$A$8767)*($C15=Dayflow!$B$2:$B$8767),Dayflow!L$2:L$8767))</f>
        <v>195.96774193548387</v>
      </c>
      <c r="P15" s="4">
        <f t="array" ref="P15">AVERAGE(IF(($B15=Dayflow!$A$2:$A$8767)*($C15=Dayflow!$B$2:$B$8767),Dayflow!M$2:M$8767))</f>
        <v>1357.6129032258063</v>
      </c>
      <c r="Q15" s="4">
        <f t="array" ref="Q15">AVERAGE(IF(($B15=Dayflow!$A$2:$A$8767)*($C15=Dayflow!$B$2:$B$8767),Dayflow!N$2:N$8767))</f>
        <v>1744.6451612903227</v>
      </c>
      <c r="R15" s="4">
        <f t="array" ref="R15">AVERAGE(IF(($B15=Dayflow!$A$2:$A$8767)*($C15=Dayflow!$B$2:$B$8767),Dayflow!O$2:O$8767))</f>
        <v>83.161290322580641</v>
      </c>
      <c r="S15" s="4">
        <f t="array" ref="S15">AVERAGE(IF(($B15=Dayflow!$A$2:$A$8767)*($C15=Dayflow!$B$2:$B$8767),Dayflow!P$2:P$8767))</f>
        <v>3381.3548387096776</v>
      </c>
      <c r="T15" s="4">
        <f t="array" ref="T15">AVERAGE(IF(($B15=Dayflow!$A$2:$A$8767)*($C15=Dayflow!$B$2:$B$8767),Dayflow!Q$2:Q$8767))</f>
        <v>2348.483870967742</v>
      </c>
      <c r="U15" s="4">
        <f t="array" ref="U15">AVERAGE(IF(($B15=Dayflow!$A$2:$A$8767)*($C15=Dayflow!$B$2:$B$8767),Dayflow!R$2:R$8767))</f>
        <v>221.7741935483871</v>
      </c>
      <c r="V15" s="4">
        <f t="array" ref="V15">AVERAGE(IF(($B15=Dayflow!$A$2:$A$8767)*($C15=Dayflow!$B$2:$B$8767),Dayflow!S$2:S$8767))</f>
        <v>-130.32258064516128</v>
      </c>
      <c r="W15" s="4">
        <f t="array" ref="W15">AVERAGE(IF(($B15=Dayflow!$A$2:$A$8767)*($C15=Dayflow!$B$2:$B$8767),Dayflow!T$2:T$8767))</f>
        <v>1996.3870967741937</v>
      </c>
      <c r="X15" s="4">
        <f t="array" ref="X15">AVERAGE(IF(($B15=Dayflow!$A$2:$A$8767)*($C15=Dayflow!$B$2:$B$8767),Dayflow!U$2:U$8767))</f>
        <v>3500.2903225806454</v>
      </c>
      <c r="Y15" s="4">
        <f t="array" ref="Y15">AVERAGE(IF(($B15=Dayflow!$A$2:$A$8767)*($C15=Dayflow!$B$2:$B$8767),Dayflow!V$2:V$8767))</f>
        <v>4675.2580645161288</v>
      </c>
      <c r="Z15" s="4">
        <f t="array" ref="Z15">AVERAGE(IF(($B15=Dayflow!$A$2:$A$8767)*($C15=Dayflow!$B$2:$B$8767),Dayflow!W$2:W$8767))</f>
        <v>7823.4838709677415</v>
      </c>
      <c r="AA15" s="4">
        <f t="array" ref="AA15">AVERAGE(IF(($B15=Dayflow!$A$2:$A$8767)*($C15=Dayflow!$B$2:$B$8767),Dayflow!X$2:X$8767))</f>
        <v>12349.741935483871</v>
      </c>
      <c r="AB15" s="4">
        <f t="array" ref="AB15">AVERAGE(IF(($B15=Dayflow!$A$2:$A$8767)*($C15=Dayflow!$B$2:$B$8767),Dayflow!Y$2:Y$8767))</f>
        <v>0.16516129032258059</v>
      </c>
      <c r="AC15" s="4">
        <f t="array" ref="AC15">AVERAGE(IF(($B15=Dayflow!$A$2:$A$8767)*($C15=Dayflow!$B$2:$B$8767),Dayflow!Z$2:Z$8767))</f>
        <v>29.903225806451612</v>
      </c>
      <c r="AD15" s="4">
        <f t="array" ref="AD15">AVERAGE(IF(($B15=Dayflow!$A$2:$A$8767)*($C15=Dayflow!$B$2:$B$8767),Dayflow!AA$2:AA$8767))</f>
        <v>14594.290322580646</v>
      </c>
      <c r="AE15" s="4">
        <f t="array" ref="AE15">AVERAGE(IF(($B15=Dayflow!$A$2:$A$8767)*($C15=Dayflow!$B$2:$B$8767),Dayflow!AB$2:AB$8767))</f>
        <v>14.806451612903226</v>
      </c>
      <c r="AF15" s="4">
        <f t="array" ref="AF15">AVERAGE(IF(($B15=Dayflow!$A$2:$A$8767)*($C15=Dayflow!$B$2:$B$8767),Dayflow!AC$2:AC$8767))</f>
        <v>72.309999999999988</v>
      </c>
      <c r="AG15" s="4">
        <f t="array" ref="AG15">AVERAGE(IF(($B15=Dayflow!$A$2:$A$8767)*($C15=Dayflow!$B$2:$B$8767),Dayflow!AD$2:AD$8767))</f>
        <v>0</v>
      </c>
      <c r="AH15" s="7"/>
      <c r="AI15" s="7"/>
      <c r="AJ15" s="7"/>
      <c r="AK15" s="7"/>
      <c r="AL15" s="7"/>
    </row>
    <row r="16" spans="2:65" x14ac:dyDescent="0.3">
      <c r="B16" s="2">
        <f t="shared" si="1"/>
        <v>1997</v>
      </c>
      <c r="C16" s="2">
        <f t="shared" si="0"/>
        <v>6</v>
      </c>
      <c r="F16" s="5">
        <v>35582</v>
      </c>
      <c r="G16" s="4">
        <f t="array" ref="G16">AVERAGE(IF(($B16=Dayflow!$A$2:$A$8767)*($C16=Dayflow!$B$2:$B$8767),Dayflow!D$2:D$8767))</f>
        <v>15223.333333333334</v>
      </c>
      <c r="H16" s="4">
        <f t="array" ref="H16">AVERAGE(IF(($B16=Dayflow!$A$2:$A$8767)*($C16=Dayflow!$B$2:$B$8767),Dayflow!E$2:E$8767))</f>
        <v>571.1</v>
      </c>
      <c r="I16" s="4">
        <f t="array" ref="I16">AVERAGE(IF(($B16=Dayflow!$A$2:$A$8767)*($C16=Dayflow!$B$2:$B$8767),Dayflow!F$2:F$8767))</f>
        <v>113.1</v>
      </c>
      <c r="J16" s="4">
        <f t="array" ref="J16">AVERAGE(IF(($B16=Dayflow!$A$2:$A$8767)*($C16=Dayflow!$B$2:$B$8767),Dayflow!G$2:G$8767))</f>
        <v>311.06666666666666</v>
      </c>
      <c r="K16" s="4">
        <f t="array" ref="K16">AVERAGE(IF(($B16=Dayflow!$A$2:$A$8767)*($C16=Dayflow!$B$2:$B$8767),Dayflow!H$2:H$8767))</f>
        <v>386</v>
      </c>
      <c r="L16" s="4">
        <f t="array" ref="L16">AVERAGE(IF(($B16=Dayflow!$A$2:$A$8767)*($C16=Dayflow!$B$2:$B$8767),Dayflow!I$2:I$8767))</f>
        <v>2647</v>
      </c>
      <c r="M16" s="4">
        <f t="array" ref="M16">AVERAGE(IF(($B16=Dayflow!$A$2:$A$8767)*($C16=Dayflow!$B$2:$B$8767),Dayflow!J$2:J$8767))</f>
        <v>3457.1666666666665</v>
      </c>
      <c r="N16" s="4">
        <f t="array" ref="N16">AVERAGE(IF(($B16=Dayflow!$A$2:$A$8767)*($C16=Dayflow!$B$2:$B$8767),Dayflow!K$2:K$8767))</f>
        <v>19251.599999999999</v>
      </c>
      <c r="O16" s="4">
        <f t="array" ref="O16">AVERAGE(IF(($B16=Dayflow!$A$2:$A$8767)*($C16=Dayflow!$B$2:$B$8767),Dayflow!L$2:L$8767))</f>
        <v>194</v>
      </c>
      <c r="P16" s="4">
        <f t="array" ref="P16">AVERAGE(IF(($B16=Dayflow!$A$2:$A$8767)*($C16=Dayflow!$B$2:$B$8767),Dayflow!M$2:M$8767))</f>
        <v>2688.5</v>
      </c>
      <c r="Q16" s="4">
        <f t="array" ref="Q16">AVERAGE(IF(($B16=Dayflow!$A$2:$A$8767)*($C16=Dayflow!$B$2:$B$8767),Dayflow!N$2:N$8767))</f>
        <v>4439.7666666666664</v>
      </c>
      <c r="R16" s="4">
        <f t="array" ref="R16">AVERAGE(IF(($B16=Dayflow!$A$2:$A$8767)*($C16=Dayflow!$B$2:$B$8767),Dayflow!O$2:O$8767))</f>
        <v>93.4</v>
      </c>
      <c r="S16" s="4">
        <f t="array" ref="S16">AVERAGE(IF(($B16=Dayflow!$A$2:$A$8767)*($C16=Dayflow!$B$2:$B$8767),Dayflow!P$2:P$8767))</f>
        <v>7415.6333333333332</v>
      </c>
      <c r="T16" s="4">
        <f t="array" ref="T16">AVERAGE(IF(($B16=Dayflow!$A$2:$A$8767)*($C16=Dayflow!$B$2:$B$8767),Dayflow!Q$2:Q$8767))</f>
        <v>3643.8333333333335</v>
      </c>
      <c r="U16" s="4">
        <f t="array" ref="U16">AVERAGE(IF(($B16=Dayflow!$A$2:$A$8767)*($C16=Dayflow!$B$2:$B$8767),Dayflow!R$2:R$8767))</f>
        <v>114.63333333333334</v>
      </c>
      <c r="V16" s="4">
        <f t="array" ref="V16">AVERAGE(IF(($B16=Dayflow!$A$2:$A$8767)*($C16=Dayflow!$B$2:$B$8767),Dayflow!S$2:S$8767))</f>
        <v>0</v>
      </c>
      <c r="W16" s="4">
        <f t="array" ref="W16">AVERAGE(IF(($B16=Dayflow!$A$2:$A$8767)*($C16=Dayflow!$B$2:$B$8767),Dayflow!T$2:T$8767))</f>
        <v>3529.2666666666669</v>
      </c>
      <c r="X16" s="4">
        <f t="array" ref="X16">AVERAGE(IF(($B16=Dayflow!$A$2:$A$8767)*($C16=Dayflow!$B$2:$B$8767),Dayflow!U$2:U$8767))</f>
        <v>6060.8</v>
      </c>
      <c r="Y16" s="4">
        <f t="array" ref="Y16">AVERAGE(IF(($B16=Dayflow!$A$2:$A$8767)*($C16=Dayflow!$B$2:$B$8767),Dayflow!V$2:V$8767))</f>
        <v>-191.86666666666667</v>
      </c>
      <c r="Z16" s="4">
        <f t="array" ref="Z16">AVERAGE(IF(($B16=Dayflow!$A$2:$A$8767)*($C16=Dayflow!$B$2:$B$8767),Dayflow!W$2:W$8767))</f>
        <v>8745.5666666666675</v>
      </c>
      <c r="AA16" s="4">
        <f t="array" ref="AA16">AVERAGE(IF(($B16=Dayflow!$A$2:$A$8767)*($C16=Dayflow!$B$2:$B$8767),Dayflow!X$2:X$8767))</f>
        <v>8306.6666666666661</v>
      </c>
      <c r="AB16" s="4">
        <f t="array" ref="AB16">AVERAGE(IF(($B16=Dayflow!$A$2:$A$8767)*($C16=Dayflow!$B$2:$B$8767),Dayflow!Y$2:Y$8767))</f>
        <v>0.36299999999999993</v>
      </c>
      <c r="AC16" s="4">
        <f t="array" ref="AC16">AVERAGE(IF(($B16=Dayflow!$A$2:$A$8767)*($C16=Dayflow!$B$2:$B$8767),Dayflow!Z$2:Z$8767))</f>
        <v>56.56666666666667</v>
      </c>
      <c r="AD16" s="4">
        <f t="array" ref="AD16">AVERAGE(IF(($B16=Dayflow!$A$2:$A$8767)*($C16=Dayflow!$B$2:$B$8767),Dayflow!AA$2:AA$8767))</f>
        <v>16604.599999999999</v>
      </c>
      <c r="AE16" s="4">
        <f t="array" ref="AE16">AVERAGE(IF(($B16=Dayflow!$A$2:$A$8767)*($C16=Dayflow!$B$2:$B$8767),Dayflow!AB$2:AB$8767))</f>
        <v>49.333333333333336</v>
      </c>
      <c r="AF16" s="4">
        <f t="array" ref="AF16">AVERAGE(IF(($B16=Dayflow!$A$2:$A$8767)*($C16=Dayflow!$B$2:$B$8767),Dayflow!AC$2:AC$8767))</f>
        <v>76.468000000000018</v>
      </c>
      <c r="AG16" s="4">
        <f t="array" ref="AG16">AVERAGE(IF(($B16=Dayflow!$A$2:$A$8767)*($C16=Dayflow!$B$2:$B$8767),Dayflow!AD$2:AD$8767))</f>
        <v>0</v>
      </c>
      <c r="AH16" s="7"/>
      <c r="AI16" s="7"/>
      <c r="AJ16" s="7"/>
      <c r="AK16" s="7"/>
      <c r="AL16" s="7"/>
    </row>
    <row r="17" spans="2:38" x14ac:dyDescent="0.3">
      <c r="B17" s="2">
        <f t="shared" si="1"/>
        <v>1997</v>
      </c>
      <c r="C17" s="2">
        <f t="shared" si="0"/>
        <v>7</v>
      </c>
      <c r="F17" s="5">
        <v>35612</v>
      </c>
      <c r="G17" s="4">
        <f t="array" ref="G17">AVERAGE(IF(($B17=Dayflow!$A$2:$A$8767)*($C17=Dayflow!$B$2:$B$8767),Dayflow!D$2:D$8767))</f>
        <v>20838.709677419356</v>
      </c>
      <c r="H17" s="4">
        <f t="array" ref="H17">AVERAGE(IF(($B17=Dayflow!$A$2:$A$8767)*($C17=Dayflow!$B$2:$B$8767),Dayflow!E$2:E$8767))</f>
        <v>585.51612903225805</v>
      </c>
      <c r="I17" s="4">
        <f t="array" ref="I17">AVERAGE(IF(($B17=Dayflow!$A$2:$A$8767)*($C17=Dayflow!$B$2:$B$8767),Dayflow!F$2:F$8767))</f>
        <v>51.483870967741936</v>
      </c>
      <c r="J17" s="4">
        <f t="array" ref="J17">AVERAGE(IF(($B17=Dayflow!$A$2:$A$8767)*($C17=Dayflow!$B$2:$B$8767),Dayflow!G$2:G$8767))</f>
        <v>58.225806451612904</v>
      </c>
      <c r="K17" s="4">
        <f t="array" ref="K17">AVERAGE(IF(($B17=Dayflow!$A$2:$A$8767)*($C17=Dayflow!$B$2:$B$8767),Dayflow!H$2:H$8767))</f>
        <v>396.58064516129031</v>
      </c>
      <c r="L17" s="4">
        <f t="array" ref="L17">AVERAGE(IF(($B17=Dayflow!$A$2:$A$8767)*($C17=Dayflow!$B$2:$B$8767),Dayflow!I$2:I$8767))</f>
        <v>1755.8064516129032</v>
      </c>
      <c r="M17" s="4">
        <f t="array" ref="M17">AVERAGE(IF(($B17=Dayflow!$A$2:$A$8767)*($C17=Dayflow!$B$2:$B$8767),Dayflow!J$2:J$8767))</f>
        <v>2262.0967741935483</v>
      </c>
      <c r="N17" s="4">
        <f t="array" ref="N17">AVERAGE(IF(($B17=Dayflow!$A$2:$A$8767)*($C17=Dayflow!$B$2:$B$8767),Dayflow!K$2:K$8767))</f>
        <v>23686.322580645163</v>
      </c>
      <c r="O17" s="4">
        <f t="array" ref="O17">AVERAGE(IF(($B17=Dayflow!$A$2:$A$8767)*($C17=Dayflow!$B$2:$B$8767),Dayflow!L$2:L$8767))</f>
        <v>225.19354838709677</v>
      </c>
      <c r="P17" s="4">
        <f t="array" ref="P17">AVERAGE(IF(($B17=Dayflow!$A$2:$A$8767)*($C17=Dayflow!$B$2:$B$8767),Dayflow!M$2:M$8767))</f>
        <v>5320.0322580645161</v>
      </c>
      <c r="Q17" s="4">
        <f t="array" ref="Q17">AVERAGE(IF(($B17=Dayflow!$A$2:$A$8767)*($C17=Dayflow!$B$2:$B$8767),Dayflow!N$2:N$8767))</f>
        <v>4396.2903225806449</v>
      </c>
      <c r="R17" s="4">
        <f t="array" ref="R17">AVERAGE(IF(($B17=Dayflow!$A$2:$A$8767)*($C17=Dayflow!$B$2:$B$8767),Dayflow!O$2:O$8767))</f>
        <v>105.6774193548387</v>
      </c>
      <c r="S17" s="4">
        <f t="array" ref="S17">AVERAGE(IF(($B17=Dayflow!$A$2:$A$8767)*($C17=Dayflow!$B$2:$B$8767),Dayflow!P$2:P$8767))</f>
        <v>10047.193548387097</v>
      </c>
      <c r="T17" s="4">
        <f t="array" ref="T17">AVERAGE(IF(($B17=Dayflow!$A$2:$A$8767)*($C17=Dayflow!$B$2:$B$8767),Dayflow!Q$2:Q$8767))</f>
        <v>4256.0322580645161</v>
      </c>
      <c r="U17" s="4">
        <f t="array" ref="U17">AVERAGE(IF(($B17=Dayflow!$A$2:$A$8767)*($C17=Dayflow!$B$2:$B$8767),Dayflow!R$2:R$8767))</f>
        <v>0</v>
      </c>
      <c r="V17" s="4">
        <f t="array" ref="V17">AVERAGE(IF(($B17=Dayflow!$A$2:$A$8767)*($C17=Dayflow!$B$2:$B$8767),Dayflow!S$2:S$8767))</f>
        <v>0</v>
      </c>
      <c r="W17" s="4">
        <f t="array" ref="W17">AVERAGE(IF(($B17=Dayflow!$A$2:$A$8767)*($C17=Dayflow!$B$2:$B$8767),Dayflow!T$2:T$8767))</f>
        <v>4256.0322580645161</v>
      </c>
      <c r="X17" s="4">
        <f t="array" ref="X17">AVERAGE(IF(($B17=Dayflow!$A$2:$A$8767)*($C17=Dayflow!$B$2:$B$8767),Dayflow!U$2:U$8767))</f>
        <v>7875.4838709677415</v>
      </c>
      <c r="Y17" s="4">
        <f t="array" ref="Y17">AVERAGE(IF(($B17=Dayflow!$A$2:$A$8767)*($C17=Dayflow!$B$2:$B$8767),Dayflow!V$2:V$8767))</f>
        <v>-2676.1612903225805</v>
      </c>
      <c r="Z17" s="4">
        <f t="array" ref="Z17">AVERAGE(IF(($B17=Dayflow!$A$2:$A$8767)*($C17=Dayflow!$B$2:$B$8767),Dayflow!W$2:W$8767))</f>
        <v>12357.193548387097</v>
      </c>
      <c r="AA17" s="4">
        <f t="array" ref="AA17">AVERAGE(IF(($B17=Dayflow!$A$2:$A$8767)*($C17=Dayflow!$B$2:$B$8767),Dayflow!X$2:X$8767))</f>
        <v>9383.0967741935492</v>
      </c>
      <c r="AB17" s="4">
        <f t="array" ref="AB17">AVERAGE(IF(($B17=Dayflow!$A$2:$A$8767)*($C17=Dayflow!$B$2:$B$8767),Dayflow!Y$2:Y$8767))</f>
        <v>0.40451612903225803</v>
      </c>
      <c r="AC17" s="4">
        <f t="array" ref="AC17">AVERAGE(IF(($B17=Dayflow!$A$2:$A$8767)*($C17=Dayflow!$B$2:$B$8767),Dayflow!Z$2:Z$8767))</f>
        <v>60.322580645161288</v>
      </c>
      <c r="AD17" s="4">
        <f t="array" ref="AD17">AVERAGE(IF(($B17=Dayflow!$A$2:$A$8767)*($C17=Dayflow!$B$2:$B$8767),Dayflow!AA$2:AA$8767))</f>
        <v>21930.516129032258</v>
      </c>
      <c r="AE17" s="4">
        <f t="array" ref="AE17">AVERAGE(IF(($B17=Dayflow!$A$2:$A$8767)*($C17=Dayflow!$B$2:$B$8767),Dayflow!AB$2:AB$8767))</f>
        <v>57.225806451612904</v>
      </c>
      <c r="AF17" s="4">
        <f t="array" ref="AF17">AVERAGE(IF(($B17=Dayflow!$A$2:$A$8767)*($C17=Dayflow!$B$2:$B$8767),Dayflow!AC$2:AC$8767))</f>
        <v>77.619354838709668</v>
      </c>
      <c r="AG17" s="4">
        <f t="array" ref="AG17">AVERAGE(IF(($B17=Dayflow!$A$2:$A$8767)*($C17=Dayflow!$B$2:$B$8767),Dayflow!AD$2:AD$8767))</f>
        <v>0</v>
      </c>
      <c r="AH17" s="7"/>
      <c r="AI17" s="7"/>
      <c r="AJ17" s="7"/>
      <c r="AK17" s="7"/>
      <c r="AL17" s="7"/>
    </row>
    <row r="18" spans="2:38" x14ac:dyDescent="0.3">
      <c r="B18" s="2">
        <f t="shared" si="1"/>
        <v>1997</v>
      </c>
      <c r="C18" s="2">
        <f t="shared" si="0"/>
        <v>8</v>
      </c>
      <c r="F18" s="5">
        <v>35643</v>
      </c>
      <c r="G18" s="4">
        <f t="array" ref="G18">AVERAGE(IF(($B18=Dayflow!$A$2:$A$8767)*($C18=Dayflow!$B$2:$B$8767),Dayflow!D$2:D$8767))</f>
        <v>18716.129032258064</v>
      </c>
      <c r="H18" s="4">
        <f t="array" ref="H18">AVERAGE(IF(($B18=Dayflow!$A$2:$A$8767)*($C18=Dayflow!$B$2:$B$8767),Dayflow!E$2:E$8767))</f>
        <v>499.16129032258067</v>
      </c>
      <c r="I18" s="4">
        <f t="array" ref="I18">AVERAGE(IF(($B18=Dayflow!$A$2:$A$8767)*($C18=Dayflow!$B$2:$B$8767),Dayflow!F$2:F$8767))</f>
        <v>30.129032258064516</v>
      </c>
      <c r="J18" s="4">
        <f t="array" ref="J18">AVERAGE(IF(($B18=Dayflow!$A$2:$A$8767)*($C18=Dayflow!$B$2:$B$8767),Dayflow!G$2:G$8767))</f>
        <v>35.387096774193552</v>
      </c>
      <c r="K18" s="4">
        <f t="array" ref="K18">AVERAGE(IF(($B18=Dayflow!$A$2:$A$8767)*($C18=Dayflow!$B$2:$B$8767),Dayflow!H$2:H$8767))</f>
        <v>405.32258064516128</v>
      </c>
      <c r="L18" s="4">
        <f t="array" ref="L18">AVERAGE(IF(($B18=Dayflow!$A$2:$A$8767)*($C18=Dayflow!$B$2:$B$8767),Dayflow!I$2:I$8767))</f>
        <v>1874.516129032258</v>
      </c>
      <c r="M18" s="4">
        <f t="array" ref="M18">AVERAGE(IF(($B18=Dayflow!$A$2:$A$8767)*($C18=Dayflow!$B$2:$B$8767),Dayflow!J$2:J$8767))</f>
        <v>2345.3548387096776</v>
      </c>
      <c r="N18" s="4">
        <f t="array" ref="N18">AVERAGE(IF(($B18=Dayflow!$A$2:$A$8767)*($C18=Dayflow!$B$2:$B$8767),Dayflow!K$2:K$8767))</f>
        <v>21560.645161290322</v>
      </c>
      <c r="O18" s="4">
        <f t="array" ref="O18">AVERAGE(IF(($B18=Dayflow!$A$2:$A$8767)*($C18=Dayflow!$B$2:$B$8767),Dayflow!L$2:L$8767))</f>
        <v>207.03225806451613</v>
      </c>
      <c r="P18" s="4">
        <f t="array" ref="P18">AVERAGE(IF(($B18=Dayflow!$A$2:$A$8767)*($C18=Dayflow!$B$2:$B$8767),Dayflow!M$2:M$8767))</f>
        <v>4466.8387096774195</v>
      </c>
      <c r="Q18" s="4">
        <f t="array" ref="Q18">AVERAGE(IF(($B18=Dayflow!$A$2:$A$8767)*($C18=Dayflow!$B$2:$B$8767),Dayflow!N$2:N$8767))</f>
        <v>4429.5483870967746</v>
      </c>
      <c r="R18" s="4">
        <f t="array" ref="R18">AVERAGE(IF(($B18=Dayflow!$A$2:$A$8767)*($C18=Dayflow!$B$2:$B$8767),Dayflow!O$2:O$8767))</f>
        <v>104.45161290322581</v>
      </c>
      <c r="S18" s="4">
        <f t="array" ref="S18">AVERAGE(IF(($B18=Dayflow!$A$2:$A$8767)*($C18=Dayflow!$B$2:$B$8767),Dayflow!P$2:P$8767))</f>
        <v>9207.967741935483</v>
      </c>
      <c r="T18" s="4">
        <f t="array" ref="T18">AVERAGE(IF(($B18=Dayflow!$A$2:$A$8767)*($C18=Dayflow!$B$2:$B$8767),Dayflow!Q$2:Q$8767))</f>
        <v>3708.6129032258063</v>
      </c>
      <c r="U18" s="4">
        <f t="array" ref="U18">AVERAGE(IF(($B18=Dayflow!$A$2:$A$8767)*($C18=Dayflow!$B$2:$B$8767),Dayflow!R$2:R$8767))</f>
        <v>73.870967741935488</v>
      </c>
      <c r="V18" s="4">
        <f t="array" ref="V18">AVERAGE(IF(($B18=Dayflow!$A$2:$A$8767)*($C18=Dayflow!$B$2:$B$8767),Dayflow!S$2:S$8767))</f>
        <v>0</v>
      </c>
      <c r="W18" s="4">
        <f t="array" ref="W18">AVERAGE(IF(($B18=Dayflow!$A$2:$A$8767)*($C18=Dayflow!$B$2:$B$8767),Dayflow!T$2:T$8767))</f>
        <v>3634.6451612903224</v>
      </c>
      <c r="X18" s="4">
        <f t="array" ref="X18">AVERAGE(IF(($B18=Dayflow!$A$2:$A$8767)*($C18=Dayflow!$B$2:$B$8767),Dayflow!U$2:U$8767))</f>
        <v>7573.9354838709678</v>
      </c>
      <c r="Y18" s="4">
        <f t="array" ref="Y18">AVERAGE(IF(($B18=Dayflow!$A$2:$A$8767)*($C18=Dayflow!$B$2:$B$8767),Dayflow!V$2:V$8767))</f>
        <v>-1651.3548387096773</v>
      </c>
      <c r="Z18" s="4">
        <f t="array" ref="Z18">AVERAGE(IF(($B18=Dayflow!$A$2:$A$8767)*($C18=Dayflow!$B$2:$B$8767),Dayflow!W$2:W$8767))</f>
        <v>10623.741935483871</v>
      </c>
      <c r="AA18" s="4">
        <f t="array" ref="AA18">AVERAGE(IF(($B18=Dayflow!$A$2:$A$8767)*($C18=Dayflow!$B$2:$B$8767),Dayflow!X$2:X$8767))</f>
        <v>8717.8387096774186</v>
      </c>
      <c r="AB18" s="4">
        <f t="array" ref="AB18">AVERAGE(IF(($B18=Dayflow!$A$2:$A$8767)*($C18=Dayflow!$B$2:$B$8767),Dayflow!Y$2:Y$8767))</f>
        <v>0.4083870967741936</v>
      </c>
      <c r="AC18" s="4">
        <f t="array" ref="AC18">AVERAGE(IF(($B18=Dayflow!$A$2:$A$8767)*($C18=Dayflow!$B$2:$B$8767),Dayflow!Z$2:Z$8767))</f>
        <v>59.58064516129032</v>
      </c>
      <c r="AD18" s="4">
        <f t="array" ref="AD18">AVERAGE(IF(($B18=Dayflow!$A$2:$A$8767)*($C18=Dayflow!$B$2:$B$8767),Dayflow!AA$2:AA$8767))</f>
        <v>19686.129032258064</v>
      </c>
      <c r="AE18" s="4">
        <f t="array" ref="AE18">AVERAGE(IF(($B18=Dayflow!$A$2:$A$8767)*($C18=Dayflow!$B$2:$B$8767),Dayflow!AB$2:AB$8767))</f>
        <v>55.70967741935484</v>
      </c>
      <c r="AF18" s="4">
        <f t="array" ref="AF18">AVERAGE(IF(($B18=Dayflow!$A$2:$A$8767)*($C18=Dayflow!$B$2:$B$8767),Dayflow!AC$2:AC$8767))</f>
        <v>77.728064516129038</v>
      </c>
      <c r="AG18" s="4">
        <f t="array" ref="AG18">AVERAGE(IF(($B18=Dayflow!$A$2:$A$8767)*($C18=Dayflow!$B$2:$B$8767),Dayflow!AD$2:AD$8767))</f>
        <v>0</v>
      </c>
      <c r="AH18" s="7"/>
      <c r="AI18" s="7"/>
      <c r="AJ18" s="7"/>
      <c r="AK18" s="7"/>
      <c r="AL18" s="7"/>
    </row>
    <row r="19" spans="2:38" x14ac:dyDescent="0.3">
      <c r="B19" s="2">
        <f t="shared" si="1"/>
        <v>1997</v>
      </c>
      <c r="C19" s="2">
        <f t="shared" si="0"/>
        <v>9</v>
      </c>
      <c r="F19" s="5">
        <v>35674</v>
      </c>
      <c r="G19" s="4">
        <f t="array" ref="G19">AVERAGE(IF(($B19=Dayflow!$A$2:$A$8767)*($C19=Dayflow!$B$2:$B$8767),Dayflow!D$2:D$8767))</f>
        <v>14000</v>
      </c>
      <c r="H19" s="4">
        <f t="array" ref="H19">AVERAGE(IF(($B19=Dayflow!$A$2:$A$8767)*($C19=Dayflow!$B$2:$B$8767),Dayflow!E$2:E$8767))</f>
        <v>376.8</v>
      </c>
      <c r="I19" s="4">
        <f t="array" ref="I19">AVERAGE(IF(($B19=Dayflow!$A$2:$A$8767)*($C19=Dayflow!$B$2:$B$8767),Dayflow!F$2:F$8767))</f>
        <v>22.5</v>
      </c>
      <c r="J19" s="4">
        <f t="array" ref="J19">AVERAGE(IF(($B19=Dayflow!$A$2:$A$8767)*($C19=Dayflow!$B$2:$B$8767),Dayflow!G$2:G$8767))</f>
        <v>91.033333333333331</v>
      </c>
      <c r="K19" s="4">
        <f t="array" ref="K19">AVERAGE(IF(($B19=Dayflow!$A$2:$A$8767)*($C19=Dayflow!$B$2:$B$8767),Dayflow!H$2:H$8767))</f>
        <v>372.13333333333333</v>
      </c>
      <c r="L19" s="4">
        <f t="array" ref="L19">AVERAGE(IF(($B19=Dayflow!$A$2:$A$8767)*($C19=Dayflow!$B$2:$B$8767),Dayflow!I$2:I$8767))</f>
        <v>2069.3333333333335</v>
      </c>
      <c r="M19" s="4">
        <f t="array" ref="M19">AVERAGE(IF(($B19=Dayflow!$A$2:$A$8767)*($C19=Dayflow!$B$2:$B$8767),Dayflow!J$2:J$8767))</f>
        <v>2555</v>
      </c>
      <c r="N19" s="4">
        <f t="array" ref="N19">AVERAGE(IF(($B19=Dayflow!$A$2:$A$8767)*($C19=Dayflow!$B$2:$B$8767),Dayflow!K$2:K$8767))</f>
        <v>16931.8</v>
      </c>
      <c r="O19" s="4">
        <f t="array" ref="O19">AVERAGE(IF(($B19=Dayflow!$A$2:$A$8767)*($C19=Dayflow!$B$2:$B$8767),Dayflow!L$2:L$8767))</f>
        <v>202.33333333333334</v>
      </c>
      <c r="P19" s="4">
        <f t="array" ref="P19">AVERAGE(IF(($B19=Dayflow!$A$2:$A$8767)*($C19=Dayflow!$B$2:$B$8767),Dayflow!M$2:M$8767))</f>
        <v>5797.6</v>
      </c>
      <c r="Q19" s="4">
        <f t="array" ref="Q19">AVERAGE(IF(($B19=Dayflow!$A$2:$A$8767)*($C19=Dayflow!$B$2:$B$8767),Dayflow!N$2:N$8767))</f>
        <v>4322.8999999999996</v>
      </c>
      <c r="R19" s="4">
        <f t="array" ref="R19">AVERAGE(IF(($B19=Dayflow!$A$2:$A$8767)*($C19=Dayflow!$B$2:$B$8767),Dayflow!O$2:O$8767))</f>
        <v>61.833333333333336</v>
      </c>
      <c r="S19" s="4">
        <f t="array" ref="S19">AVERAGE(IF(($B19=Dayflow!$A$2:$A$8767)*($C19=Dayflow!$B$2:$B$8767),Dayflow!P$2:P$8767))</f>
        <v>10384.666666666666</v>
      </c>
      <c r="T19" s="4">
        <f t="array" ref="T19">AVERAGE(IF(($B19=Dayflow!$A$2:$A$8767)*($C19=Dayflow!$B$2:$B$8767),Dayflow!Q$2:Q$8767))</f>
        <v>2570.7333333333331</v>
      </c>
      <c r="U19" s="4">
        <f t="array" ref="U19">AVERAGE(IF(($B19=Dayflow!$A$2:$A$8767)*($C19=Dayflow!$B$2:$B$8767),Dayflow!R$2:R$8767))</f>
        <v>0</v>
      </c>
      <c r="V19" s="4">
        <f t="array" ref="V19">AVERAGE(IF(($B19=Dayflow!$A$2:$A$8767)*($C19=Dayflow!$B$2:$B$8767),Dayflow!S$2:S$8767))</f>
        <v>0</v>
      </c>
      <c r="W19" s="4">
        <f t="array" ref="W19">AVERAGE(IF(($B19=Dayflow!$A$2:$A$8767)*($C19=Dayflow!$B$2:$B$8767),Dayflow!T$2:T$8767))</f>
        <v>2570.7333333333331</v>
      </c>
      <c r="X19" s="4">
        <f t="array" ref="X19">AVERAGE(IF(($B19=Dayflow!$A$2:$A$8767)*($C19=Dayflow!$B$2:$B$8767),Dayflow!U$2:U$8767))</f>
        <v>6192.0666666666666</v>
      </c>
      <c r="Y19" s="4">
        <f t="array" ref="Y19">AVERAGE(IF(($B19=Dayflow!$A$2:$A$8767)*($C19=Dayflow!$B$2:$B$8767),Dayflow!V$2:V$8767))</f>
        <v>-3308.7</v>
      </c>
      <c r="Z19" s="4">
        <f t="array" ref="Z19">AVERAGE(IF(($B19=Dayflow!$A$2:$A$8767)*($C19=Dayflow!$B$2:$B$8767),Dayflow!W$2:W$8767))</f>
        <v>7465</v>
      </c>
      <c r="AA19" s="4">
        <f t="array" ref="AA19">AVERAGE(IF(($B19=Dayflow!$A$2:$A$8767)*($C19=Dayflow!$B$2:$B$8767),Dayflow!X$2:X$8767))</f>
        <v>3976.5</v>
      </c>
      <c r="AB19" s="4">
        <f t="array" ref="AB19">AVERAGE(IF(($B19=Dayflow!$A$2:$A$8767)*($C19=Dayflow!$B$2:$B$8767),Dayflow!Y$2:Y$8767))</f>
        <v>0.5966666666666669</v>
      </c>
      <c r="AC19" s="4">
        <f t="array" ref="AC19">AVERAGE(IF(($B19=Dayflow!$A$2:$A$8767)*($C19=Dayflow!$B$2:$B$8767),Dayflow!Z$2:Z$8767))</f>
        <v>76.7</v>
      </c>
      <c r="AD19" s="4">
        <f t="array" ref="AD19">AVERAGE(IF(($B19=Dayflow!$A$2:$A$8767)*($C19=Dayflow!$B$2:$B$8767),Dayflow!AA$2:AA$8767))</f>
        <v>14862.466666666667</v>
      </c>
      <c r="AE19" s="4">
        <f t="array" ref="AE19">AVERAGE(IF(($B19=Dayflow!$A$2:$A$8767)*($C19=Dayflow!$B$2:$B$8767),Dayflow!AB$2:AB$8767))</f>
        <v>73.433333333333337</v>
      </c>
      <c r="AF19" s="4">
        <f t="array" ref="AF19">AVERAGE(IF(($B19=Dayflow!$A$2:$A$8767)*($C19=Dayflow!$B$2:$B$8767),Dayflow!AC$2:AC$8767))</f>
        <v>83.350333333333325</v>
      </c>
      <c r="AG19" s="4">
        <f t="array" ref="AG19">AVERAGE(IF(($B19=Dayflow!$A$2:$A$8767)*($C19=Dayflow!$B$2:$B$8767),Dayflow!AD$2:AD$8767))</f>
        <v>0</v>
      </c>
      <c r="AH19" s="7"/>
      <c r="AI19" s="7"/>
      <c r="AJ19" s="7"/>
      <c r="AK19" s="7"/>
      <c r="AL19" s="7"/>
    </row>
    <row r="20" spans="2:38" x14ac:dyDescent="0.3">
      <c r="B20" s="2">
        <f t="shared" si="1"/>
        <v>1997</v>
      </c>
      <c r="C20" s="2">
        <f t="shared" si="0"/>
        <v>10</v>
      </c>
      <c r="F20" s="5">
        <v>35704</v>
      </c>
      <c r="G20" s="4">
        <f t="array" ref="G20">AVERAGE(IF(($B20=Dayflow!$A$2:$A$8767)*($C20=Dayflow!$B$2:$B$8767),Dayflow!D$2:D$8767))</f>
        <v>12009.032258064517</v>
      </c>
      <c r="H20" s="4">
        <f t="array" ref="H20">AVERAGE(IF(($B20=Dayflow!$A$2:$A$8767)*($C20=Dayflow!$B$2:$B$8767),Dayflow!E$2:E$8767))</f>
        <v>198.29032258064515</v>
      </c>
      <c r="I20" s="4">
        <f t="array" ref="I20">AVERAGE(IF(($B20=Dayflow!$A$2:$A$8767)*($C20=Dayflow!$B$2:$B$8767),Dayflow!F$2:F$8767))</f>
        <v>45.387096774193552</v>
      </c>
      <c r="J20" s="4">
        <f t="array" ref="J20">AVERAGE(IF(($B20=Dayflow!$A$2:$A$8767)*($C20=Dayflow!$B$2:$B$8767),Dayflow!G$2:G$8767))</f>
        <v>179.87096774193549</v>
      </c>
      <c r="K20" s="4">
        <f t="array" ref="K20">AVERAGE(IF(($B20=Dayflow!$A$2:$A$8767)*($C20=Dayflow!$B$2:$B$8767),Dayflow!H$2:H$8767))</f>
        <v>82.354838709677423</v>
      </c>
      <c r="L20" s="4">
        <f t="array" ref="L20">AVERAGE(IF(($B20=Dayflow!$A$2:$A$8767)*($C20=Dayflow!$B$2:$B$8767),Dayflow!I$2:I$8767))</f>
        <v>2705.8064516129034</v>
      </c>
      <c r="M20" s="4">
        <f t="array" ref="M20">AVERAGE(IF(($B20=Dayflow!$A$2:$A$8767)*($C20=Dayflow!$B$2:$B$8767),Dayflow!J$2:J$8767))</f>
        <v>3013.4193548387098</v>
      </c>
      <c r="N20" s="4">
        <f t="array" ref="N20">AVERAGE(IF(($B20=Dayflow!$A$2:$A$8767)*($C20=Dayflow!$B$2:$B$8767),Dayflow!K$2:K$8767))</f>
        <v>15220.741935483871</v>
      </c>
      <c r="O20" s="4">
        <f t="array" ref="O20">AVERAGE(IF(($B20=Dayflow!$A$2:$A$8767)*($C20=Dayflow!$B$2:$B$8767),Dayflow!L$2:L$8767))</f>
        <v>167.03225806451613</v>
      </c>
      <c r="P20" s="4">
        <f t="array" ref="P20">AVERAGE(IF(($B20=Dayflow!$A$2:$A$8767)*($C20=Dayflow!$B$2:$B$8767),Dayflow!M$2:M$8767))</f>
        <v>4323.5806451612907</v>
      </c>
      <c r="Q20" s="4">
        <f t="array" ref="Q20">AVERAGE(IF(($B20=Dayflow!$A$2:$A$8767)*($C20=Dayflow!$B$2:$B$8767),Dayflow!N$2:N$8767))</f>
        <v>4280.5806451612907</v>
      </c>
      <c r="R20" s="4">
        <f t="array" ref="R20">AVERAGE(IF(($B20=Dayflow!$A$2:$A$8767)*($C20=Dayflow!$B$2:$B$8767),Dayflow!O$2:O$8767))</f>
        <v>54.612903225806448</v>
      </c>
      <c r="S20" s="4">
        <f t="array" ref="S20">AVERAGE(IF(($B20=Dayflow!$A$2:$A$8767)*($C20=Dayflow!$B$2:$B$8767),Dayflow!P$2:P$8767))</f>
        <v>8825.8064516129034</v>
      </c>
      <c r="T20" s="4">
        <f t="array" ref="T20">AVERAGE(IF(($B20=Dayflow!$A$2:$A$8767)*($C20=Dayflow!$B$2:$B$8767),Dayflow!Q$2:Q$8767))</f>
        <v>1848.8387096774193</v>
      </c>
      <c r="U20" s="4">
        <f t="array" ref="U20">AVERAGE(IF(($B20=Dayflow!$A$2:$A$8767)*($C20=Dayflow!$B$2:$B$8767),Dayflow!R$2:R$8767))</f>
        <v>295.80645161290323</v>
      </c>
      <c r="V20" s="4">
        <f t="array" ref="V20">AVERAGE(IF(($B20=Dayflow!$A$2:$A$8767)*($C20=Dayflow!$B$2:$B$8767),Dayflow!S$2:S$8767))</f>
        <v>0</v>
      </c>
      <c r="W20" s="4">
        <f t="array" ref="W20">AVERAGE(IF(($B20=Dayflow!$A$2:$A$8767)*($C20=Dayflow!$B$2:$B$8767),Dayflow!T$2:T$8767))</f>
        <v>1553.0645161290322</v>
      </c>
      <c r="X20" s="4">
        <f t="array" ref="X20">AVERAGE(IF(($B20=Dayflow!$A$2:$A$8767)*($C20=Dayflow!$B$2:$B$8767),Dayflow!U$2:U$8767))</f>
        <v>4659.8064516129034</v>
      </c>
      <c r="Y20" s="4">
        <f t="array" ref="Y20">AVERAGE(IF(($B20=Dayflow!$A$2:$A$8767)*($C20=Dayflow!$B$2:$B$8767),Dayflow!V$2:V$8767))</f>
        <v>-2162</v>
      </c>
      <c r="Z20" s="4">
        <f t="array" ref="Z20">AVERAGE(IF(($B20=Dayflow!$A$2:$A$8767)*($C20=Dayflow!$B$2:$B$8767),Dayflow!W$2:W$8767))</f>
        <v>7112.7096774193551</v>
      </c>
      <c r="AA20" s="4">
        <f t="array" ref="AA20">AVERAGE(IF(($B20=Dayflow!$A$2:$A$8767)*($C20=Dayflow!$B$2:$B$8767),Dayflow!X$2:X$8767))</f>
        <v>4842</v>
      </c>
      <c r="AB20" s="4">
        <f t="array" ref="AB20">AVERAGE(IF(($B20=Dayflow!$A$2:$A$8767)*($C20=Dayflow!$B$2:$B$8767),Dayflow!Y$2:Y$8767))</f>
        <v>0.56032258064516127</v>
      </c>
      <c r="AC20" s="4">
        <f t="array" ref="AC20">AVERAGE(IF(($B20=Dayflow!$A$2:$A$8767)*($C20=Dayflow!$B$2:$B$8767),Dayflow!Z$2:Z$8767))</f>
        <v>68.064516129032256</v>
      </c>
      <c r="AD20" s="4">
        <f t="array" ref="AD20">AVERAGE(IF(($B20=Dayflow!$A$2:$A$8767)*($C20=Dayflow!$B$2:$B$8767),Dayflow!AA$2:AA$8767))</f>
        <v>12514.935483870968</v>
      </c>
      <c r="AE20" s="4">
        <f t="array" ref="AE20">AVERAGE(IF(($B20=Dayflow!$A$2:$A$8767)*($C20=Dayflow!$B$2:$B$8767),Dayflow!AB$2:AB$8767))</f>
        <v>61.161290322580648</v>
      </c>
      <c r="AF20" s="4">
        <f t="array" ref="AF20">AVERAGE(IF(($B20=Dayflow!$A$2:$A$8767)*($C20=Dayflow!$B$2:$B$8767),Dayflow!AC$2:AC$8767))</f>
        <v>86.238387096774204</v>
      </c>
      <c r="AG20" s="4">
        <f t="array" ref="AG20">AVERAGE(IF(($B20=Dayflow!$A$2:$A$8767)*($C20=Dayflow!$B$2:$B$8767),Dayflow!AD$2:AD$8767))</f>
        <v>0</v>
      </c>
      <c r="AH20" s="7"/>
      <c r="AI20" s="7"/>
      <c r="AJ20" s="7"/>
      <c r="AK20" s="7"/>
      <c r="AL20" s="7"/>
    </row>
    <row r="21" spans="2:38" x14ac:dyDescent="0.3">
      <c r="B21" s="2">
        <f t="shared" si="1"/>
        <v>1997</v>
      </c>
      <c r="C21" s="2">
        <f t="shared" si="0"/>
        <v>11</v>
      </c>
      <c r="F21" s="5">
        <v>35735</v>
      </c>
      <c r="G21" s="4">
        <f t="array" ref="G21">AVERAGE(IF(($B21=Dayflow!$A$2:$A$8767)*($C21=Dayflow!$B$2:$B$8767),Dayflow!D$2:D$8767))</f>
        <v>14793.333333333334</v>
      </c>
      <c r="H21" s="4">
        <f t="array" ref="H21">AVERAGE(IF(($B21=Dayflow!$A$2:$A$8767)*($C21=Dayflow!$B$2:$B$8767),Dayflow!E$2:E$8767))</f>
        <v>99.266666666666666</v>
      </c>
      <c r="I21" s="4">
        <f t="array" ref="I21">AVERAGE(IF(($B21=Dayflow!$A$2:$A$8767)*($C21=Dayflow!$B$2:$B$8767),Dayflow!F$2:F$8767))</f>
        <v>90.233333333333334</v>
      </c>
      <c r="J21" s="4">
        <f t="array" ref="J21">AVERAGE(IF(($B21=Dayflow!$A$2:$A$8767)*($C21=Dayflow!$B$2:$B$8767),Dayflow!G$2:G$8767))</f>
        <v>319.73333333333335</v>
      </c>
      <c r="K21" s="4">
        <f t="array" ref="K21">AVERAGE(IF(($B21=Dayflow!$A$2:$A$8767)*($C21=Dayflow!$B$2:$B$8767),Dayflow!H$2:H$8767))</f>
        <v>99.63333333333334</v>
      </c>
      <c r="L21" s="4">
        <f t="array" ref="L21">AVERAGE(IF(($B21=Dayflow!$A$2:$A$8767)*($C21=Dayflow!$B$2:$B$8767),Dayflow!I$2:I$8767))</f>
        <v>1980.6666666666667</v>
      </c>
      <c r="M21" s="4">
        <f t="array" ref="M21">AVERAGE(IF(($B21=Dayflow!$A$2:$A$8767)*($C21=Dayflow!$B$2:$B$8767),Dayflow!J$2:J$8767))</f>
        <v>2490.2666666666669</v>
      </c>
      <c r="N21" s="4">
        <f t="array" ref="N21">AVERAGE(IF(($B21=Dayflow!$A$2:$A$8767)*($C21=Dayflow!$B$2:$B$8767),Dayflow!K$2:K$8767))</f>
        <v>17382.866666666665</v>
      </c>
      <c r="O21" s="4">
        <f t="array" ref="O21">AVERAGE(IF(($B21=Dayflow!$A$2:$A$8767)*($C21=Dayflow!$B$2:$B$8767),Dayflow!L$2:L$8767))</f>
        <v>132.96666666666667</v>
      </c>
      <c r="P21" s="4">
        <f t="array" ref="P21">AVERAGE(IF(($B21=Dayflow!$A$2:$A$8767)*($C21=Dayflow!$B$2:$B$8767),Dayflow!M$2:M$8767))</f>
        <v>4916.833333333333</v>
      </c>
      <c r="Q21" s="4">
        <f t="array" ref="Q21">AVERAGE(IF(($B21=Dayflow!$A$2:$A$8767)*($C21=Dayflow!$B$2:$B$8767),Dayflow!N$2:N$8767))</f>
        <v>4200.7666666666664</v>
      </c>
      <c r="R21" s="4">
        <f t="array" ref="R21">AVERAGE(IF(($B21=Dayflow!$A$2:$A$8767)*($C21=Dayflow!$B$2:$B$8767),Dayflow!O$2:O$8767))</f>
        <v>47.333333333333336</v>
      </c>
      <c r="S21" s="4">
        <f t="array" ref="S21">AVERAGE(IF(($B21=Dayflow!$A$2:$A$8767)*($C21=Dayflow!$B$2:$B$8767),Dayflow!P$2:P$8767))</f>
        <v>9297.9</v>
      </c>
      <c r="T21" s="4">
        <f t="array" ref="T21">AVERAGE(IF(($B21=Dayflow!$A$2:$A$8767)*($C21=Dayflow!$B$2:$B$8767),Dayflow!Q$2:Q$8767))</f>
        <v>1731.6666666666667</v>
      </c>
      <c r="U21" s="4">
        <f t="array" ref="U21">AVERAGE(IF(($B21=Dayflow!$A$2:$A$8767)*($C21=Dayflow!$B$2:$B$8767),Dayflow!R$2:R$8767))</f>
        <v>3660.1333333333332</v>
      </c>
      <c r="V21" s="4">
        <f t="array" ref="V21">AVERAGE(IF(($B21=Dayflow!$A$2:$A$8767)*($C21=Dayflow!$B$2:$B$8767),Dayflow!S$2:S$8767))</f>
        <v>0</v>
      </c>
      <c r="W21" s="4">
        <f t="array" ref="W21">AVERAGE(IF(($B21=Dayflow!$A$2:$A$8767)*($C21=Dayflow!$B$2:$B$8767),Dayflow!T$2:T$8767))</f>
        <v>-1928.4666666666667</v>
      </c>
      <c r="X21" s="4">
        <f t="array" ref="X21">AVERAGE(IF(($B21=Dayflow!$A$2:$A$8767)*($C21=Dayflow!$B$2:$B$8767),Dayflow!U$2:U$8767))</f>
        <v>5520.166666666667</v>
      </c>
      <c r="Y21" s="4">
        <f t="array" ref="Y21">AVERAGE(IF(($B21=Dayflow!$A$2:$A$8767)*($C21=Dayflow!$B$2:$B$8767),Dayflow!V$2:V$8767))</f>
        <v>-34.033333333333331</v>
      </c>
      <c r="Z21" s="4">
        <f t="array" ref="Z21">AVERAGE(IF(($B21=Dayflow!$A$2:$A$8767)*($C21=Dayflow!$B$2:$B$8767),Dayflow!W$2:W$8767))</f>
        <v>9912.4</v>
      </c>
      <c r="AA21" s="4">
        <f t="array" ref="AA21">AVERAGE(IF(($B21=Dayflow!$A$2:$A$8767)*($C21=Dayflow!$B$2:$B$8767),Dayflow!X$2:X$8767))</f>
        <v>10013.533333333333</v>
      </c>
      <c r="AB21" s="4">
        <f t="array" ref="AB21">AVERAGE(IF(($B21=Dayflow!$A$2:$A$8767)*($C21=Dayflow!$B$2:$B$8767),Dayflow!Y$2:Y$8767))</f>
        <v>0.53966666666666674</v>
      </c>
      <c r="AC21" s="4">
        <f t="array" ref="AC21">AVERAGE(IF(($B21=Dayflow!$A$2:$A$8767)*($C21=Dayflow!$B$2:$B$8767),Dayflow!Z$2:Z$8767))</f>
        <v>45.4</v>
      </c>
      <c r="AD21" s="4">
        <f t="array" ref="AD21">AVERAGE(IF(($B21=Dayflow!$A$2:$A$8767)*($C21=Dayflow!$B$2:$B$8767),Dayflow!AA$2:AA$8767))</f>
        <v>15402.2</v>
      </c>
      <c r="AE21" s="4">
        <f t="array" ref="AE21">AVERAGE(IF(($B21=Dayflow!$A$2:$A$8767)*($C21=Dayflow!$B$2:$B$8767),Dayflow!AB$2:AB$8767))</f>
        <v>38.166666666666664</v>
      </c>
      <c r="AF21" s="4">
        <f t="array" ref="AF21">AVERAGE(IF(($B21=Dayflow!$A$2:$A$8767)*($C21=Dayflow!$B$2:$B$8767),Dayflow!AC$2:AC$8767))</f>
        <v>83.222000000000008</v>
      </c>
      <c r="AG21" s="4">
        <f t="array" ref="AG21">AVERAGE(IF(($B21=Dayflow!$A$2:$A$8767)*($C21=Dayflow!$B$2:$B$8767),Dayflow!AD$2:AD$8767))</f>
        <v>0</v>
      </c>
      <c r="AH21" s="7"/>
      <c r="AI21" s="7"/>
      <c r="AJ21" s="7"/>
      <c r="AK21" s="7"/>
      <c r="AL21" s="7"/>
    </row>
    <row r="22" spans="2:38" x14ac:dyDescent="0.3">
      <c r="B22" s="2">
        <f t="shared" si="1"/>
        <v>1997</v>
      </c>
      <c r="C22" s="2">
        <f t="shared" si="0"/>
        <v>12</v>
      </c>
      <c r="F22" s="5">
        <v>35765</v>
      </c>
      <c r="G22" s="4">
        <f t="array" ref="G22">AVERAGE(IF(($B22=Dayflow!$A$2:$A$8767)*($C22=Dayflow!$B$2:$B$8767),Dayflow!D$2:D$8767))</f>
        <v>22009.677419354837</v>
      </c>
      <c r="H22" s="4">
        <f t="array" ref="H22">AVERAGE(IF(($B22=Dayflow!$A$2:$A$8767)*($C22=Dayflow!$B$2:$B$8767),Dayflow!E$2:E$8767))</f>
        <v>490.48387096774195</v>
      </c>
      <c r="I22" s="4">
        <f t="array" ref="I22">AVERAGE(IF(($B22=Dayflow!$A$2:$A$8767)*($C22=Dayflow!$B$2:$B$8767),Dayflow!F$2:F$8767))</f>
        <v>158.80645161290323</v>
      </c>
      <c r="J22" s="4">
        <f t="array" ref="J22">AVERAGE(IF(($B22=Dayflow!$A$2:$A$8767)*($C22=Dayflow!$B$2:$B$8767),Dayflow!G$2:G$8767))</f>
        <v>514.48387096774195</v>
      </c>
      <c r="K22" s="4">
        <f t="array" ref="K22">AVERAGE(IF(($B22=Dayflow!$A$2:$A$8767)*($C22=Dayflow!$B$2:$B$8767),Dayflow!H$2:H$8767))</f>
        <v>75.354838709677423</v>
      </c>
      <c r="L22" s="4">
        <f t="array" ref="L22">AVERAGE(IF(($B22=Dayflow!$A$2:$A$8767)*($C22=Dayflow!$B$2:$B$8767),Dayflow!I$2:I$8767))</f>
        <v>2116.4516129032259</v>
      </c>
      <c r="M22" s="4">
        <f t="array" ref="M22">AVERAGE(IF(($B22=Dayflow!$A$2:$A$8767)*($C22=Dayflow!$B$2:$B$8767),Dayflow!J$2:J$8767))</f>
        <v>2865.0967741935483</v>
      </c>
      <c r="N22" s="4">
        <f t="array" ref="N22">AVERAGE(IF(($B22=Dayflow!$A$2:$A$8767)*($C22=Dayflow!$B$2:$B$8767),Dayflow!K$2:K$8767))</f>
        <v>25365.258064516129</v>
      </c>
      <c r="O22" s="4">
        <f t="array" ref="O22">AVERAGE(IF(($B22=Dayflow!$A$2:$A$8767)*($C22=Dayflow!$B$2:$B$8767),Dayflow!L$2:L$8767))</f>
        <v>96.548387096774192</v>
      </c>
      <c r="P22" s="4">
        <f t="array" ref="P22">AVERAGE(IF(($B22=Dayflow!$A$2:$A$8767)*($C22=Dayflow!$B$2:$B$8767),Dayflow!M$2:M$8767))</f>
        <v>6838.7419354838712</v>
      </c>
      <c r="Q22" s="4">
        <f t="array" ref="Q22">AVERAGE(IF(($B22=Dayflow!$A$2:$A$8767)*($C22=Dayflow!$B$2:$B$8767),Dayflow!N$2:N$8767))</f>
        <v>4074.5483870967741</v>
      </c>
      <c r="R22" s="4">
        <f t="array" ref="R22">AVERAGE(IF(($B22=Dayflow!$A$2:$A$8767)*($C22=Dayflow!$B$2:$B$8767),Dayflow!O$2:O$8767))</f>
        <v>34.774193548387096</v>
      </c>
      <c r="S22" s="4">
        <f t="array" ref="S22">AVERAGE(IF(($B22=Dayflow!$A$2:$A$8767)*($C22=Dayflow!$B$2:$B$8767),Dayflow!P$2:P$8767))</f>
        <v>11044.612903225807</v>
      </c>
      <c r="T22" s="4">
        <f t="array" ref="T22">AVERAGE(IF(($B22=Dayflow!$A$2:$A$8767)*($C22=Dayflow!$B$2:$B$8767),Dayflow!Q$2:Q$8767))</f>
        <v>2080.6451612903224</v>
      </c>
      <c r="U22" s="4">
        <f t="array" ref="U22">AVERAGE(IF(($B22=Dayflow!$A$2:$A$8767)*($C22=Dayflow!$B$2:$B$8767),Dayflow!R$2:R$8767))</f>
        <v>2373.5806451612902</v>
      </c>
      <c r="V22" s="4">
        <f t="array" ref="V22">AVERAGE(IF(($B22=Dayflow!$A$2:$A$8767)*($C22=Dayflow!$B$2:$B$8767),Dayflow!S$2:S$8767))</f>
        <v>0</v>
      </c>
      <c r="W22" s="4">
        <f t="array" ref="W22">AVERAGE(IF(($B22=Dayflow!$A$2:$A$8767)*($C22=Dayflow!$B$2:$B$8767),Dayflow!T$2:T$8767))</f>
        <v>-292.93548387096774</v>
      </c>
      <c r="X22" s="4">
        <f t="array" ref="X22">AVERAGE(IF(($B22=Dayflow!$A$2:$A$8767)*($C22=Dayflow!$B$2:$B$8767),Dayflow!U$2:U$8767))</f>
        <v>3756.2903225806454</v>
      </c>
      <c r="Y22" s="4">
        <f t="array" ref="Y22">AVERAGE(IF(($B22=Dayflow!$A$2:$A$8767)*($C22=Dayflow!$B$2:$B$8767),Dayflow!V$2:V$8767))</f>
        <v>-4232.7096774193551</v>
      </c>
      <c r="Z22" s="4">
        <f t="array" ref="Z22">AVERAGE(IF(($B22=Dayflow!$A$2:$A$8767)*($C22=Dayflow!$B$2:$B$8767),Dayflow!W$2:W$8767))</f>
        <v>18825.935483870966</v>
      </c>
      <c r="AA22" s="4">
        <f t="array" ref="AA22">AVERAGE(IF(($B22=Dayflow!$A$2:$A$8767)*($C22=Dayflow!$B$2:$B$8767),Dayflow!X$2:X$8767))</f>
        <v>14613.677419354839</v>
      </c>
      <c r="AB22" s="4">
        <f t="array" ref="AB22">AVERAGE(IF(($B22=Dayflow!$A$2:$A$8767)*($C22=Dayflow!$B$2:$B$8767),Dayflow!Y$2:Y$8767))</f>
        <v>0.45129032258064516</v>
      </c>
      <c r="AC22" s="4">
        <f t="array" ref="AC22">AVERAGE(IF(($B22=Dayflow!$A$2:$A$8767)*($C22=Dayflow!$B$2:$B$8767),Dayflow!Z$2:Z$8767))</f>
        <v>45.87096774193548</v>
      </c>
      <c r="AD22" s="4">
        <f t="array" ref="AD22">AVERAGE(IF(($B22=Dayflow!$A$2:$A$8767)*($C22=Dayflow!$B$2:$B$8767),Dayflow!AA$2:AA$8767))</f>
        <v>23248.806451612902</v>
      </c>
      <c r="AE22" s="4">
        <f t="array" ref="AE22">AVERAGE(IF(($B22=Dayflow!$A$2:$A$8767)*($C22=Dayflow!$B$2:$B$8767),Dayflow!AB$2:AB$8767))</f>
        <v>41</v>
      </c>
      <c r="AF22" s="4">
        <f t="array" ref="AF22">AVERAGE(IF(($B22=Dayflow!$A$2:$A$8767)*($C22=Dayflow!$B$2:$B$8767),Dayflow!AC$2:AC$8767))</f>
        <v>74.255483870967723</v>
      </c>
      <c r="AG22" s="4">
        <f t="array" ref="AG22">AVERAGE(IF(($B22=Dayflow!$A$2:$A$8767)*($C22=Dayflow!$B$2:$B$8767),Dayflow!AD$2:AD$8767))</f>
        <v>0</v>
      </c>
      <c r="AH22" s="7"/>
      <c r="AI22" s="7"/>
      <c r="AJ22" s="7"/>
      <c r="AK22" s="7"/>
      <c r="AL22" s="7"/>
    </row>
    <row r="23" spans="2:38" x14ac:dyDescent="0.3">
      <c r="B23" s="2">
        <f t="shared" si="1"/>
        <v>1998</v>
      </c>
      <c r="C23" s="2">
        <f t="shared" si="0"/>
        <v>1</v>
      </c>
      <c r="F23" s="5">
        <v>35796</v>
      </c>
      <c r="G23" s="4">
        <f t="array" ref="G23">AVERAGE(IF(($B23=Dayflow!$A$2:$A$8767)*($C23=Dayflow!$B$2:$B$8767),Dayflow!D$2:D$8767))</f>
        <v>51783.870967741932</v>
      </c>
      <c r="H23" s="4">
        <f t="array" ref="H23">AVERAGE(IF(($B23=Dayflow!$A$2:$A$8767)*($C23=Dayflow!$B$2:$B$8767),Dayflow!E$2:E$8767))</f>
        <v>12890.806451612903</v>
      </c>
      <c r="I23" s="4">
        <f t="array" ref="I23">AVERAGE(IF(($B23=Dayflow!$A$2:$A$8767)*($C23=Dayflow!$B$2:$B$8767),Dayflow!F$2:F$8767))</f>
        <v>1549.7096774193549</v>
      </c>
      <c r="J23" s="4">
        <f t="array" ref="J23">AVERAGE(IF(($B23=Dayflow!$A$2:$A$8767)*($C23=Dayflow!$B$2:$B$8767),Dayflow!G$2:G$8767))</f>
        <v>692.90322580645159</v>
      </c>
      <c r="K23" s="4">
        <f t="array" ref="K23">AVERAGE(IF(($B23=Dayflow!$A$2:$A$8767)*($C23=Dayflow!$B$2:$B$8767),Dayflow!H$2:H$8767))</f>
        <v>172.83870967741936</v>
      </c>
      <c r="L23" s="4">
        <f t="array" ref="L23">AVERAGE(IF(($B23=Dayflow!$A$2:$A$8767)*($C23=Dayflow!$B$2:$B$8767),Dayflow!I$2:I$8767))</f>
        <v>6025.1612903225805</v>
      </c>
      <c r="M23" s="4">
        <f t="array" ref="M23">AVERAGE(IF(($B23=Dayflow!$A$2:$A$8767)*($C23=Dayflow!$B$2:$B$8767),Dayflow!J$2:J$8767))</f>
        <v>8440.6129032258068</v>
      </c>
      <c r="N23" s="4">
        <f t="array" ref="N23">AVERAGE(IF(($B23=Dayflow!$A$2:$A$8767)*($C23=Dayflow!$B$2:$B$8767),Dayflow!K$2:K$8767))</f>
        <v>73115.290322580651</v>
      </c>
      <c r="O23" s="4">
        <f t="array" ref="O23">AVERAGE(IF(($B23=Dayflow!$A$2:$A$8767)*($C23=Dayflow!$B$2:$B$8767),Dayflow!L$2:L$8767))</f>
        <v>98.258064516129039</v>
      </c>
      <c r="P23" s="4">
        <f t="array" ref="P23">AVERAGE(IF(($B23=Dayflow!$A$2:$A$8767)*($C23=Dayflow!$B$2:$B$8767),Dayflow!M$2:M$8767))</f>
        <v>3195.7096774193546</v>
      </c>
      <c r="Q23" s="4">
        <f t="array" ref="Q23">AVERAGE(IF(($B23=Dayflow!$A$2:$A$8767)*($C23=Dayflow!$B$2:$B$8767),Dayflow!N$2:N$8767))</f>
        <v>3952.3548387096776</v>
      </c>
      <c r="R23" s="4">
        <f t="array" ref="R23">AVERAGE(IF(($B23=Dayflow!$A$2:$A$8767)*($C23=Dayflow!$B$2:$B$8767),Dayflow!O$2:O$8767))</f>
        <v>21.677419354838708</v>
      </c>
      <c r="S23" s="4">
        <f t="array" ref="S23">AVERAGE(IF(($B23=Dayflow!$A$2:$A$8767)*($C23=Dayflow!$B$2:$B$8767),Dayflow!P$2:P$8767))</f>
        <v>7268</v>
      </c>
      <c r="T23" s="4">
        <f t="array" ref="T23">AVERAGE(IF(($B23=Dayflow!$A$2:$A$8767)*($C23=Dayflow!$B$2:$B$8767),Dayflow!Q$2:Q$8767))</f>
        <v>1212.9032258064517</v>
      </c>
      <c r="U23" s="4">
        <f t="array" ref="U23">AVERAGE(IF(($B23=Dayflow!$A$2:$A$8767)*($C23=Dayflow!$B$2:$B$8767),Dayflow!R$2:R$8767))</f>
        <v>4237.0322580645161</v>
      </c>
      <c r="V23" s="4">
        <f t="array" ref="V23">AVERAGE(IF(($B23=Dayflow!$A$2:$A$8767)*($C23=Dayflow!$B$2:$B$8767),Dayflow!S$2:S$8767))</f>
        <v>0</v>
      </c>
      <c r="W23" s="4">
        <f t="array" ref="W23">AVERAGE(IF(($B23=Dayflow!$A$2:$A$8767)*($C23=Dayflow!$B$2:$B$8767),Dayflow!T$2:T$8767))</f>
        <v>-3024.1290322580644</v>
      </c>
      <c r="X23" s="4">
        <f t="array" ref="X23">AVERAGE(IF(($B23=Dayflow!$A$2:$A$8767)*($C23=Dayflow!$B$2:$B$8767),Dayflow!U$2:U$8767))</f>
        <v>7716.322580645161</v>
      </c>
      <c r="Y23" s="4">
        <f t="array" ref="Y23">AVERAGE(IF(($B23=Dayflow!$A$2:$A$8767)*($C23=Dayflow!$B$2:$B$8767),Dayflow!V$2:V$8767))</f>
        <v>10854.58064516129</v>
      </c>
      <c r="Z23" s="4">
        <f t="array" ref="Z23">AVERAGE(IF(($B23=Dayflow!$A$2:$A$8767)*($C23=Dayflow!$B$2:$B$8767),Dayflow!W$2:W$8767))</f>
        <v>57805.161290322583</v>
      </c>
      <c r="AA23" s="4">
        <f t="array" ref="AA23">AVERAGE(IF(($B23=Dayflow!$A$2:$A$8767)*($C23=Dayflow!$B$2:$B$8767),Dayflow!X$2:X$8767))</f>
        <v>68871.483870967742</v>
      </c>
      <c r="AB23" s="4">
        <f t="array" ref="AB23">AVERAGE(IF(($B23=Dayflow!$A$2:$A$8767)*($C23=Dayflow!$B$2:$B$8767),Dayflow!Y$2:Y$8767))</f>
        <v>0.20354838709677417</v>
      </c>
      <c r="AC23" s="4">
        <f t="array" ref="AC23">AVERAGE(IF(($B23=Dayflow!$A$2:$A$8767)*($C23=Dayflow!$B$2:$B$8767),Dayflow!Z$2:Z$8767))</f>
        <v>15.64516129032258</v>
      </c>
      <c r="AD23" s="4">
        <f t="array" ref="AD23">AVERAGE(IF(($B23=Dayflow!$A$2:$A$8767)*($C23=Dayflow!$B$2:$B$8767),Dayflow!AA$2:AA$8767))</f>
        <v>70522.774193548394</v>
      </c>
      <c r="AE23" s="4">
        <f t="array" ref="AE23">AVERAGE(IF(($B23=Dayflow!$A$2:$A$8767)*($C23=Dayflow!$B$2:$B$8767),Dayflow!AB$2:AB$8767))</f>
        <v>11.838709677419354</v>
      </c>
      <c r="AF23" s="4">
        <f t="array" ref="AF23">AVERAGE(IF(($B23=Dayflow!$A$2:$A$8767)*($C23=Dayflow!$B$2:$B$8767),Dayflow!AC$2:AC$8767))</f>
        <v>69.032580645161289</v>
      </c>
      <c r="AG23" s="4">
        <f t="array" ref="AG23">AVERAGE(IF(($B23=Dayflow!$A$2:$A$8767)*($C23=Dayflow!$B$2:$B$8767),Dayflow!AD$2:AD$8767))</f>
        <v>0</v>
      </c>
      <c r="AH23" s="7"/>
      <c r="AI23" s="7"/>
      <c r="AJ23" s="7"/>
      <c r="AK23" s="7"/>
      <c r="AL23" s="7"/>
    </row>
    <row r="24" spans="2:38" x14ac:dyDescent="0.3">
      <c r="B24" s="2">
        <f t="shared" si="1"/>
        <v>1998</v>
      </c>
      <c r="C24" s="2">
        <f t="shared" si="0"/>
        <v>2</v>
      </c>
      <c r="F24" s="5">
        <v>35827</v>
      </c>
      <c r="G24" s="4">
        <f t="array" ref="G24">AVERAGE(IF(($B24=Dayflow!$A$2:$A$8767)*($C24=Dayflow!$B$2:$B$8767),Dayflow!D$2:D$8767))</f>
        <v>81367.857142857145</v>
      </c>
      <c r="H24" s="4">
        <f t="array" ref="H24">AVERAGE(IF(($B24=Dayflow!$A$2:$A$8767)*($C24=Dayflow!$B$2:$B$8767),Dayflow!E$2:E$8767))</f>
        <v>102083.07142857143</v>
      </c>
      <c r="I24" s="4">
        <f t="array" ref="I24">AVERAGE(IF(($B24=Dayflow!$A$2:$A$8767)*($C24=Dayflow!$B$2:$B$8767),Dayflow!F$2:F$8767))</f>
        <v>3562.5357142857142</v>
      </c>
      <c r="J24" s="4">
        <f t="array" ref="J24">AVERAGE(IF(($B24=Dayflow!$A$2:$A$8767)*($C24=Dayflow!$B$2:$B$8767),Dayflow!G$2:G$8767))</f>
        <v>2840.0714285714284</v>
      </c>
      <c r="K24" s="4">
        <f t="array" ref="K24">AVERAGE(IF(($B24=Dayflow!$A$2:$A$8767)*($C24=Dayflow!$B$2:$B$8767),Dayflow!H$2:H$8767))</f>
        <v>3177.5357142857142</v>
      </c>
      <c r="L24" s="4">
        <f t="array" ref="L24">AVERAGE(IF(($B24=Dayflow!$A$2:$A$8767)*($C24=Dayflow!$B$2:$B$8767),Dayflow!I$2:I$8767))</f>
        <v>28121.428571428572</v>
      </c>
      <c r="M24" s="4">
        <f t="array" ref="M24">AVERAGE(IF(($B24=Dayflow!$A$2:$A$8767)*($C24=Dayflow!$B$2:$B$8767),Dayflow!J$2:J$8767))</f>
        <v>37701.571428571428</v>
      </c>
      <c r="N24" s="4">
        <f t="array" ref="N24">AVERAGE(IF(($B24=Dayflow!$A$2:$A$8767)*($C24=Dayflow!$B$2:$B$8767),Dayflow!K$2:K$8767))</f>
        <v>221152.5</v>
      </c>
      <c r="O24" s="4">
        <f t="array" ref="O24">AVERAGE(IF(($B24=Dayflow!$A$2:$A$8767)*($C24=Dayflow!$B$2:$B$8767),Dayflow!L$2:L$8767))</f>
        <v>87.285714285714292</v>
      </c>
      <c r="P24" s="4">
        <f t="array" ref="P24">AVERAGE(IF(($B24=Dayflow!$A$2:$A$8767)*($C24=Dayflow!$B$2:$B$8767),Dayflow!M$2:M$8767))</f>
        <v>234.25</v>
      </c>
      <c r="Q24" s="4">
        <f t="array" ref="Q24">AVERAGE(IF(($B24=Dayflow!$A$2:$A$8767)*($C24=Dayflow!$B$2:$B$8767),Dayflow!N$2:N$8767))</f>
        <v>2955.5</v>
      </c>
      <c r="R24" s="4">
        <f t="array" ref="R24">AVERAGE(IF(($B24=Dayflow!$A$2:$A$8767)*($C24=Dayflow!$B$2:$B$8767),Dayflow!O$2:O$8767))</f>
        <v>43.964285714285715</v>
      </c>
      <c r="S24" s="4">
        <f t="array" ref="S24">AVERAGE(IF(($B24=Dayflow!$A$2:$A$8767)*($C24=Dayflow!$B$2:$B$8767),Dayflow!P$2:P$8767))</f>
        <v>3321</v>
      </c>
      <c r="T24" s="4">
        <f t="array" ref="T24">AVERAGE(IF(($B24=Dayflow!$A$2:$A$8767)*($C24=Dayflow!$B$2:$B$8767),Dayflow!Q$2:Q$8767))</f>
        <v>880.35714285714289</v>
      </c>
      <c r="U24" s="4">
        <f t="array" ref="U24">AVERAGE(IF(($B24=Dayflow!$A$2:$A$8767)*($C24=Dayflow!$B$2:$B$8767),Dayflow!R$2:R$8767))</f>
        <v>7752.8571428571431</v>
      </c>
      <c r="V24" s="4">
        <f t="array" ref="V24">AVERAGE(IF(($B24=Dayflow!$A$2:$A$8767)*($C24=Dayflow!$B$2:$B$8767),Dayflow!S$2:S$8767))</f>
        <v>0</v>
      </c>
      <c r="W24" s="4">
        <f t="array" ref="W24">AVERAGE(IF(($B24=Dayflow!$A$2:$A$8767)*($C24=Dayflow!$B$2:$B$8767),Dayflow!T$2:T$8767))</f>
        <v>-6872.5</v>
      </c>
      <c r="X24" s="4">
        <f t="array" ref="X24">AVERAGE(IF(($B24=Dayflow!$A$2:$A$8767)*($C24=Dayflow!$B$2:$B$8767),Dayflow!U$2:U$8767))</f>
        <v>11650.892857142857</v>
      </c>
      <c r="Y24" s="4">
        <f t="array" ref="Y24">AVERAGE(IF(($B24=Dayflow!$A$2:$A$8767)*($C24=Dayflow!$B$2:$B$8767),Dayflow!V$2:V$8767))</f>
        <v>50498.571428571428</v>
      </c>
      <c r="Z24" s="4">
        <f t="array" ref="Z24">AVERAGE(IF(($B24=Dayflow!$A$2:$A$8767)*($C24=Dayflow!$B$2:$B$8767),Dayflow!W$2:W$8767))</f>
        <v>173724.42857142858</v>
      </c>
      <c r="AA24" s="4">
        <f t="array" ref="AA24">AVERAGE(IF(($B24=Dayflow!$A$2:$A$8767)*($C24=Dayflow!$B$2:$B$8767),Dayflow!X$2:X$8767))</f>
        <v>224704.03571428571</v>
      </c>
      <c r="AB24" s="4">
        <f t="array" ref="AB24">AVERAGE(IF(($B24=Dayflow!$A$2:$A$8767)*($C24=Dayflow!$B$2:$B$8767),Dayflow!Y$2:Y$8767))</f>
        <v>1.607142857142858E-2</v>
      </c>
      <c r="AC24" s="4">
        <f t="array" ref="AC24">AVERAGE(IF(($B24=Dayflow!$A$2:$A$8767)*($C24=Dayflow!$B$2:$B$8767),Dayflow!Z$2:Z$8767))</f>
        <v>-1.4642857142857142</v>
      </c>
      <c r="AD24" s="4">
        <f t="array" ref="AD24">AVERAGE(IF(($B24=Dayflow!$A$2:$A$8767)*($C24=Dayflow!$B$2:$B$8767),Dayflow!AA$2:AA$8767))</f>
        <v>220717.89285714287</v>
      </c>
      <c r="AE24" s="4">
        <f t="array" ref="AE24">AVERAGE(IF(($B24=Dayflow!$A$2:$A$8767)*($C24=Dayflow!$B$2:$B$8767),Dayflow!AB$2:AB$8767))</f>
        <v>-1.8928571428571428</v>
      </c>
      <c r="AF24" s="4">
        <f t="array" ref="AF24">AVERAGE(IF(($B24=Dayflow!$A$2:$A$8767)*($C24=Dayflow!$B$2:$B$8767),Dayflow!AC$2:AC$8767))</f>
        <v>48.774999999999991</v>
      </c>
      <c r="AG24" s="4">
        <f t="array" ref="AG24">AVERAGE(IF(($B24=Dayflow!$A$2:$A$8767)*($C24=Dayflow!$B$2:$B$8767),Dayflow!AD$2:AD$8767))</f>
        <v>0</v>
      </c>
      <c r="AH24" s="7"/>
      <c r="AI24" s="7"/>
      <c r="AJ24" s="7"/>
      <c r="AK24" s="7"/>
      <c r="AL24" s="7"/>
    </row>
    <row r="25" spans="2:38" x14ac:dyDescent="0.3">
      <c r="B25" s="2">
        <f t="shared" si="1"/>
        <v>1998</v>
      </c>
      <c r="C25" s="2">
        <f t="shared" si="0"/>
        <v>3</v>
      </c>
      <c r="F25" s="5">
        <v>35855</v>
      </c>
      <c r="G25" s="4">
        <f t="array" ref="G25">AVERAGE(IF(($B25=Dayflow!$A$2:$A$8767)*($C25=Dayflow!$B$2:$B$8767),Dayflow!D$2:D$8767))</f>
        <v>63829.032258064515</v>
      </c>
      <c r="H25" s="4">
        <f t="array" ref="H25">AVERAGE(IF(($B25=Dayflow!$A$2:$A$8767)*($C25=Dayflow!$B$2:$B$8767),Dayflow!E$2:E$8767))</f>
        <v>18120.225806451614</v>
      </c>
      <c r="I25" s="4">
        <f t="array" ref="I25">AVERAGE(IF(($B25=Dayflow!$A$2:$A$8767)*($C25=Dayflow!$B$2:$B$8767),Dayflow!F$2:F$8767))</f>
        <v>2365.1612903225805</v>
      </c>
      <c r="J25" s="4">
        <f t="array" ref="J25">AVERAGE(IF(($B25=Dayflow!$A$2:$A$8767)*($C25=Dayflow!$B$2:$B$8767),Dayflow!G$2:G$8767))</f>
        <v>2262.2580645161293</v>
      </c>
      <c r="K25" s="4">
        <f t="array" ref="K25">AVERAGE(IF(($B25=Dayflow!$A$2:$A$8767)*($C25=Dayflow!$B$2:$B$8767),Dayflow!H$2:H$8767))</f>
        <v>169.48387096774192</v>
      </c>
      <c r="L25" s="4">
        <f t="array" ref="L25">AVERAGE(IF(($B25=Dayflow!$A$2:$A$8767)*($C25=Dayflow!$B$2:$B$8767),Dayflow!I$2:I$8767))</f>
        <v>19351.612903225807</v>
      </c>
      <c r="M25" s="4">
        <f t="array" ref="M25">AVERAGE(IF(($B25=Dayflow!$A$2:$A$8767)*($C25=Dayflow!$B$2:$B$8767),Dayflow!J$2:J$8767))</f>
        <v>24148.516129032258</v>
      </c>
      <c r="N25" s="4">
        <f t="array" ref="N25">AVERAGE(IF(($B25=Dayflow!$A$2:$A$8767)*($C25=Dayflow!$B$2:$B$8767),Dayflow!K$2:K$8767))</f>
        <v>106097.77419354839</v>
      </c>
      <c r="O25" s="4">
        <f t="array" ref="O25">AVERAGE(IF(($B25=Dayflow!$A$2:$A$8767)*($C25=Dayflow!$B$2:$B$8767),Dayflow!L$2:L$8767))</f>
        <v>177.61290322580646</v>
      </c>
      <c r="P25" s="4">
        <f t="array" ref="P25">AVERAGE(IF(($B25=Dayflow!$A$2:$A$8767)*($C25=Dayflow!$B$2:$B$8767),Dayflow!M$2:M$8767))</f>
        <v>0</v>
      </c>
      <c r="Q25" s="4">
        <f t="array" ref="Q25">AVERAGE(IF(($B25=Dayflow!$A$2:$A$8767)*($C25=Dayflow!$B$2:$B$8767),Dayflow!N$2:N$8767))</f>
        <v>2062.1290322580644</v>
      </c>
      <c r="R25" s="4">
        <f t="array" ref="R25">AVERAGE(IF(($B25=Dayflow!$A$2:$A$8767)*($C25=Dayflow!$B$2:$B$8767),Dayflow!O$2:O$8767))</f>
        <v>34.548387096774192</v>
      </c>
      <c r="S25" s="4">
        <f t="array" ref="S25">AVERAGE(IF(($B25=Dayflow!$A$2:$A$8767)*($C25=Dayflow!$B$2:$B$8767),Dayflow!P$2:P$8767))</f>
        <v>2274.2903225806454</v>
      </c>
      <c r="T25" s="4">
        <f t="array" ref="T25">AVERAGE(IF(($B25=Dayflow!$A$2:$A$8767)*($C25=Dayflow!$B$2:$B$8767),Dayflow!Q$2:Q$8767))</f>
        <v>1309.6774193548388</v>
      </c>
      <c r="U25" s="4">
        <f t="array" ref="U25">AVERAGE(IF(($B25=Dayflow!$A$2:$A$8767)*($C25=Dayflow!$B$2:$B$8767),Dayflow!R$2:R$8767))</f>
        <v>2070.483870967742</v>
      </c>
      <c r="V25" s="4">
        <f t="array" ref="V25">AVERAGE(IF(($B25=Dayflow!$A$2:$A$8767)*($C25=Dayflow!$B$2:$B$8767),Dayflow!S$2:S$8767))</f>
        <v>0</v>
      </c>
      <c r="W25" s="4">
        <f t="array" ref="W25">AVERAGE(IF(($B25=Dayflow!$A$2:$A$8767)*($C25=Dayflow!$B$2:$B$8767),Dayflow!T$2:T$8767))</f>
        <v>-760.80645161290317</v>
      </c>
      <c r="X25" s="4">
        <f t="array" ref="X25">AVERAGE(IF(($B25=Dayflow!$A$2:$A$8767)*($C25=Dayflow!$B$2:$B$8767),Dayflow!U$2:U$8767))</f>
        <v>9318.2903225806458</v>
      </c>
      <c r="Y25" s="4">
        <f t="array" ref="Y25">AVERAGE(IF(($B25=Dayflow!$A$2:$A$8767)*($C25=Dayflow!$B$2:$B$8767),Dayflow!V$2:V$8767))</f>
        <v>31687</v>
      </c>
      <c r="Z25" s="4">
        <f t="array" ref="Z25">AVERAGE(IF(($B25=Dayflow!$A$2:$A$8767)*($C25=Dayflow!$B$2:$B$8767),Dayflow!W$2:W$8767))</f>
        <v>72844.032258064515</v>
      </c>
      <c r="AA25" s="4">
        <f t="array" ref="AA25">AVERAGE(IF(($B25=Dayflow!$A$2:$A$8767)*($C25=Dayflow!$B$2:$B$8767),Dayflow!X$2:X$8767))</f>
        <v>104584.3870967742</v>
      </c>
      <c r="AB25" s="4">
        <f t="array" ref="AB25">AVERAGE(IF(($B25=Dayflow!$A$2:$A$8767)*($C25=Dayflow!$B$2:$B$8767),Dayflow!Y$2:Y$8767))</f>
        <v>2.0322580645161299E-2</v>
      </c>
      <c r="AC25" s="4">
        <f t="array" ref="AC25">AVERAGE(IF(($B25=Dayflow!$A$2:$A$8767)*($C25=Dayflow!$B$2:$B$8767),Dayflow!Z$2:Z$8767))</f>
        <v>1.7741935483870968</v>
      </c>
      <c r="AD25" s="4">
        <f t="array" ref="AD25">AVERAGE(IF(($B25=Dayflow!$A$2:$A$8767)*($C25=Dayflow!$B$2:$B$8767),Dayflow!AA$2:AA$8767))</f>
        <v>104143.06451612903</v>
      </c>
      <c r="AE25" s="4">
        <f t="array" ref="AE25">AVERAGE(IF(($B25=Dayflow!$A$2:$A$8767)*($C25=Dayflow!$B$2:$B$8767),Dayflow!AB$2:AB$8767))</f>
        <v>-0.32258064516129031</v>
      </c>
      <c r="AF25" s="4">
        <f t="array" ref="AF25">AVERAGE(IF(($B25=Dayflow!$A$2:$A$8767)*($C25=Dayflow!$B$2:$B$8767),Dayflow!AC$2:AC$8767))</f>
        <v>47.108709677419348</v>
      </c>
      <c r="AG25" s="4">
        <f t="array" ref="AG25">AVERAGE(IF(($B25=Dayflow!$A$2:$A$8767)*($C25=Dayflow!$B$2:$B$8767),Dayflow!AD$2:AD$8767))</f>
        <v>0</v>
      </c>
      <c r="AH25" s="7"/>
      <c r="AI25" s="7"/>
      <c r="AJ25" s="7"/>
      <c r="AK25" s="7"/>
      <c r="AL25" s="7"/>
    </row>
    <row r="26" spans="2:38" x14ac:dyDescent="0.3">
      <c r="B26" s="2">
        <f t="shared" si="1"/>
        <v>1998</v>
      </c>
      <c r="C26" s="2">
        <f t="shared" si="0"/>
        <v>4</v>
      </c>
      <c r="F26" s="5">
        <v>35886</v>
      </c>
      <c r="G26" s="4">
        <f t="array" ref="G26">AVERAGE(IF(($B26=Dayflow!$A$2:$A$8767)*($C26=Dayflow!$B$2:$B$8767),Dayflow!D$2:D$8767))</f>
        <v>57683.333333333336</v>
      </c>
      <c r="H26" s="4">
        <f t="array" ref="H26">AVERAGE(IF(($B26=Dayflow!$A$2:$A$8767)*($C26=Dayflow!$B$2:$B$8767),Dayflow!E$2:E$8767))</f>
        <v>7128.2</v>
      </c>
      <c r="I26" s="4">
        <f t="array" ref="I26">AVERAGE(IF(($B26=Dayflow!$A$2:$A$8767)*($C26=Dayflow!$B$2:$B$8767),Dayflow!F$2:F$8767))</f>
        <v>1995.6666666666667</v>
      </c>
      <c r="J26" s="4">
        <f t="array" ref="J26">AVERAGE(IF(($B26=Dayflow!$A$2:$A$8767)*($C26=Dayflow!$B$2:$B$8767),Dayflow!G$2:G$8767))</f>
        <v>1490.3333333333333</v>
      </c>
      <c r="K26" s="4">
        <f t="array" ref="K26">AVERAGE(IF(($B26=Dayflow!$A$2:$A$8767)*($C26=Dayflow!$B$2:$B$8767),Dayflow!H$2:H$8767))</f>
        <v>541.66666666666663</v>
      </c>
      <c r="L26" s="4">
        <f t="array" ref="L26">AVERAGE(IF(($B26=Dayflow!$A$2:$A$8767)*($C26=Dayflow!$B$2:$B$8767),Dayflow!I$2:I$8767))</f>
        <v>21936.666666666668</v>
      </c>
      <c r="M26" s="4">
        <f t="array" ref="M26">AVERAGE(IF(($B26=Dayflow!$A$2:$A$8767)*($C26=Dayflow!$B$2:$B$8767),Dayflow!J$2:J$8767))</f>
        <v>25964.333333333332</v>
      </c>
      <c r="N26" s="4">
        <f t="array" ref="N26">AVERAGE(IF(($B26=Dayflow!$A$2:$A$8767)*($C26=Dayflow!$B$2:$B$8767),Dayflow!K$2:K$8767))</f>
        <v>90775.866666666669</v>
      </c>
      <c r="O26" s="4">
        <f t="array" ref="O26">AVERAGE(IF(($B26=Dayflow!$A$2:$A$8767)*($C26=Dayflow!$B$2:$B$8767),Dayflow!L$2:L$8767))</f>
        <v>229.36666666666667</v>
      </c>
      <c r="P26" s="4">
        <f t="array" ref="P26">AVERAGE(IF(($B26=Dayflow!$A$2:$A$8767)*($C26=Dayflow!$B$2:$B$8767),Dayflow!M$2:M$8767))</f>
        <v>17.333333333333332</v>
      </c>
      <c r="Q26" s="4">
        <f t="array" ref="Q26">AVERAGE(IF(($B26=Dayflow!$A$2:$A$8767)*($C26=Dayflow!$B$2:$B$8767),Dayflow!N$2:N$8767))</f>
        <v>1446.3666666666666</v>
      </c>
      <c r="R26" s="4">
        <f t="array" ref="R26">AVERAGE(IF(($B26=Dayflow!$A$2:$A$8767)*($C26=Dayflow!$B$2:$B$8767),Dayflow!O$2:O$8767))</f>
        <v>36.799999999999997</v>
      </c>
      <c r="S26" s="4">
        <f t="array" ref="S26">AVERAGE(IF(($B26=Dayflow!$A$2:$A$8767)*($C26=Dayflow!$B$2:$B$8767),Dayflow!P$2:P$8767))</f>
        <v>1729.8666666666666</v>
      </c>
      <c r="T26" s="4">
        <f t="array" ref="T26">AVERAGE(IF(($B26=Dayflow!$A$2:$A$8767)*($C26=Dayflow!$B$2:$B$8767),Dayflow!Q$2:Q$8767))</f>
        <v>1874.8</v>
      </c>
      <c r="U26" s="4">
        <f t="array" ref="U26">AVERAGE(IF(($B26=Dayflow!$A$2:$A$8767)*($C26=Dayflow!$B$2:$B$8767),Dayflow!R$2:R$8767))</f>
        <v>1490</v>
      </c>
      <c r="V26" s="4">
        <f t="array" ref="V26">AVERAGE(IF(($B26=Dayflow!$A$2:$A$8767)*($C26=Dayflow!$B$2:$B$8767),Dayflow!S$2:S$8767))</f>
        <v>0</v>
      </c>
      <c r="W26" s="4">
        <f t="array" ref="W26">AVERAGE(IF(($B26=Dayflow!$A$2:$A$8767)*($C26=Dayflow!$B$2:$B$8767),Dayflow!T$2:T$8767))</f>
        <v>384.8</v>
      </c>
      <c r="X26" s="4">
        <f t="array" ref="X26">AVERAGE(IF(($B26=Dayflow!$A$2:$A$8767)*($C26=Dayflow!$B$2:$B$8767),Dayflow!U$2:U$8767))</f>
        <v>8500.9333333333325</v>
      </c>
      <c r="Y26" s="4">
        <f t="array" ref="Y26">AVERAGE(IF(($B26=Dayflow!$A$2:$A$8767)*($C26=Dayflow!$B$2:$B$8767),Dayflow!V$2:V$8767))</f>
        <v>32485.1</v>
      </c>
      <c r="Z26" s="4">
        <f t="array" ref="Z26">AVERAGE(IF(($B26=Dayflow!$A$2:$A$8767)*($C26=Dayflow!$B$2:$B$8767),Dayflow!W$2:W$8767))</f>
        <v>56202.966666666667</v>
      </c>
      <c r="AA26" s="4">
        <f t="array" ref="AA26">AVERAGE(IF(($B26=Dayflow!$A$2:$A$8767)*($C26=Dayflow!$B$2:$B$8767),Dayflow!X$2:X$8767))</f>
        <v>88661.233333333337</v>
      </c>
      <c r="AB26" s="4">
        <f t="array" ref="AB26">AVERAGE(IF(($B26=Dayflow!$A$2:$A$8767)*($C26=Dayflow!$B$2:$B$8767),Dayflow!Y$2:Y$8767))</f>
        <v>1.8333333333333344E-2</v>
      </c>
      <c r="AC26" s="4">
        <f t="array" ref="AC26">AVERAGE(IF(($B26=Dayflow!$A$2:$A$8767)*($C26=Dayflow!$B$2:$B$8767),Dayflow!Z$2:Z$8767))</f>
        <v>2.7666666666666666</v>
      </c>
      <c r="AD26" s="4">
        <f t="array" ref="AD26">AVERAGE(IF(($B26=Dayflow!$A$2:$A$8767)*($C26=Dayflow!$B$2:$B$8767),Dayflow!AA$2:AA$8767))</f>
        <v>88884.3</v>
      </c>
      <c r="AE26" s="4">
        <f t="array" ref="AE26">AVERAGE(IF(($B26=Dayflow!$A$2:$A$8767)*($C26=Dayflow!$B$2:$B$8767),Dayflow!AB$2:AB$8767))</f>
        <v>0.56666666666666665</v>
      </c>
      <c r="AF26" s="4">
        <f t="array" ref="AF26">AVERAGE(IF(($B26=Dayflow!$A$2:$A$8767)*($C26=Dayflow!$B$2:$B$8767),Dayflow!AC$2:AC$8767))</f>
        <v>49.355999999999987</v>
      </c>
      <c r="AG26" s="4">
        <f t="array" ref="AG26">AVERAGE(IF(($B26=Dayflow!$A$2:$A$8767)*($C26=Dayflow!$B$2:$B$8767),Dayflow!AD$2:AD$8767))</f>
        <v>0</v>
      </c>
      <c r="AH26" s="7"/>
      <c r="AI26" s="7"/>
      <c r="AJ26" s="7"/>
      <c r="AK26" s="7"/>
      <c r="AL26" s="7"/>
    </row>
    <row r="27" spans="2:38" x14ac:dyDescent="0.3">
      <c r="B27" s="2">
        <f t="shared" si="1"/>
        <v>1998</v>
      </c>
      <c r="C27" s="2">
        <f t="shared" si="0"/>
        <v>5</v>
      </c>
      <c r="F27" s="5">
        <v>35916</v>
      </c>
      <c r="G27" s="4">
        <f t="array" ref="G27">AVERAGE(IF(($B27=Dayflow!$A$2:$A$8767)*($C27=Dayflow!$B$2:$B$8767),Dayflow!D$2:D$8767))</f>
        <v>48251.612903225803</v>
      </c>
      <c r="H27" s="4">
        <f t="array" ref="H27">AVERAGE(IF(($B27=Dayflow!$A$2:$A$8767)*($C27=Dayflow!$B$2:$B$8767),Dayflow!E$2:E$8767))</f>
        <v>1002.516129032258</v>
      </c>
      <c r="I27" s="4">
        <f t="array" ref="I27">AVERAGE(IF(($B27=Dayflow!$A$2:$A$8767)*($C27=Dayflow!$B$2:$B$8767),Dayflow!F$2:F$8767))</f>
        <v>1819.3548387096773</v>
      </c>
      <c r="J27" s="4">
        <f t="array" ref="J27">AVERAGE(IF(($B27=Dayflow!$A$2:$A$8767)*($C27=Dayflow!$B$2:$B$8767),Dayflow!G$2:G$8767))</f>
        <v>1660.3225806451612</v>
      </c>
      <c r="K27" s="4">
        <f t="array" ref="K27">AVERAGE(IF(($B27=Dayflow!$A$2:$A$8767)*($C27=Dayflow!$B$2:$B$8767),Dayflow!H$2:H$8767))</f>
        <v>520.70967741935488</v>
      </c>
      <c r="L27" s="4">
        <f t="array" ref="L27">AVERAGE(IF(($B27=Dayflow!$A$2:$A$8767)*($C27=Dayflow!$B$2:$B$8767),Dayflow!I$2:I$8767))</f>
        <v>17948.387096774193</v>
      </c>
      <c r="M27" s="4">
        <f t="array" ref="M27">AVERAGE(IF(($B27=Dayflow!$A$2:$A$8767)*($C27=Dayflow!$B$2:$B$8767),Dayflow!J$2:J$8767))</f>
        <v>21948.774193548386</v>
      </c>
      <c r="N27" s="4">
        <f t="array" ref="N27">AVERAGE(IF(($B27=Dayflow!$A$2:$A$8767)*($C27=Dayflow!$B$2:$B$8767),Dayflow!K$2:K$8767))</f>
        <v>71202.903225806454</v>
      </c>
      <c r="O27" s="4">
        <f t="array" ref="O27">AVERAGE(IF(($B27=Dayflow!$A$2:$A$8767)*($C27=Dayflow!$B$2:$B$8767),Dayflow!L$2:L$8767))</f>
        <v>278.67741935483872</v>
      </c>
      <c r="P27" s="4">
        <f t="array" ref="P27">AVERAGE(IF(($B27=Dayflow!$A$2:$A$8767)*($C27=Dayflow!$B$2:$B$8767),Dayflow!M$2:M$8767))</f>
        <v>909.06451612903231</v>
      </c>
      <c r="Q27" s="4">
        <f t="array" ref="Q27">AVERAGE(IF(($B27=Dayflow!$A$2:$A$8767)*($C27=Dayflow!$B$2:$B$8767),Dayflow!N$2:N$8767))</f>
        <v>2320.0322580645161</v>
      </c>
      <c r="R27" s="4">
        <f t="array" ref="R27">AVERAGE(IF(($B27=Dayflow!$A$2:$A$8767)*($C27=Dayflow!$B$2:$B$8767),Dayflow!O$2:O$8767))</f>
        <v>36.451612903225808</v>
      </c>
      <c r="S27" s="4">
        <f t="array" ref="S27">AVERAGE(IF(($B27=Dayflow!$A$2:$A$8767)*($C27=Dayflow!$B$2:$B$8767),Dayflow!P$2:P$8767))</f>
        <v>3544.2258064516127</v>
      </c>
      <c r="T27" s="4">
        <f t="array" ref="T27">AVERAGE(IF(($B27=Dayflow!$A$2:$A$8767)*($C27=Dayflow!$B$2:$B$8767),Dayflow!Q$2:Q$8767))</f>
        <v>2418.6129032258063</v>
      </c>
      <c r="U27" s="4">
        <f t="array" ref="U27">AVERAGE(IF(($B27=Dayflow!$A$2:$A$8767)*($C27=Dayflow!$B$2:$B$8767),Dayflow!R$2:R$8767))</f>
        <v>1900.3548387096773</v>
      </c>
      <c r="V27" s="4">
        <f t="array" ref="V27">AVERAGE(IF(($B27=Dayflow!$A$2:$A$8767)*($C27=Dayflow!$B$2:$B$8767),Dayflow!S$2:S$8767))</f>
        <v>0</v>
      </c>
      <c r="W27" s="4">
        <f t="array" ref="W27">AVERAGE(IF(($B27=Dayflow!$A$2:$A$8767)*($C27=Dayflow!$B$2:$B$8767),Dayflow!T$2:T$8767))</f>
        <v>518.25806451612902</v>
      </c>
      <c r="X27" s="4">
        <f t="array" ref="X27">AVERAGE(IF(($B27=Dayflow!$A$2:$A$8767)*($C27=Dayflow!$B$2:$B$8767),Dayflow!U$2:U$8767))</f>
        <v>7246.4838709677415</v>
      </c>
      <c r="Y27" s="4">
        <f t="array" ref="Y27">AVERAGE(IF(($B27=Dayflow!$A$2:$A$8767)*($C27=Dayflow!$B$2:$B$8767),Dayflow!V$2:V$8767))</f>
        <v>25314.129032258064</v>
      </c>
      <c r="Z27" s="4">
        <f t="array" ref="Z27">AVERAGE(IF(($B27=Dayflow!$A$2:$A$8767)*($C27=Dayflow!$B$2:$B$8767),Dayflow!W$2:W$8767))</f>
        <v>41862.483870967742</v>
      </c>
      <c r="AA27" s="4">
        <f t="array" ref="AA27">AVERAGE(IF(($B27=Dayflow!$A$2:$A$8767)*($C27=Dayflow!$B$2:$B$8767),Dayflow!X$2:X$8767))</f>
        <v>67140.322580645166</v>
      </c>
      <c r="AB27" s="4">
        <f t="array" ref="AB27">AVERAGE(IF(($B27=Dayflow!$A$2:$A$8767)*($C27=Dayflow!$B$2:$B$8767),Dayflow!Y$2:Y$8767))</f>
        <v>4.7096774193548407E-2</v>
      </c>
      <c r="AC27" s="4">
        <f t="array" ref="AC27">AVERAGE(IF(($B27=Dayflow!$A$2:$A$8767)*($C27=Dayflow!$B$2:$B$8767),Dayflow!Z$2:Z$8767))</f>
        <v>5.838709677419355</v>
      </c>
      <c r="AD27" s="4">
        <f t="array" ref="AD27">AVERAGE(IF(($B27=Dayflow!$A$2:$A$8767)*($C27=Dayflow!$B$2:$B$8767),Dayflow!AA$2:AA$8767))</f>
        <v>67441</v>
      </c>
      <c r="AE27" s="4">
        <f t="array" ref="AE27">AVERAGE(IF(($B27=Dayflow!$A$2:$A$8767)*($C27=Dayflow!$B$2:$B$8767),Dayflow!AB$2:AB$8767))</f>
        <v>0.61290322580645162</v>
      </c>
      <c r="AF27" s="4">
        <f t="array" ref="AF27">AVERAGE(IF(($B27=Dayflow!$A$2:$A$8767)*($C27=Dayflow!$B$2:$B$8767),Dayflow!AC$2:AC$8767))</f>
        <v>53.079032258064515</v>
      </c>
      <c r="AG27" s="4">
        <f t="array" ref="AG27">AVERAGE(IF(($B27=Dayflow!$A$2:$A$8767)*($C27=Dayflow!$B$2:$B$8767),Dayflow!AD$2:AD$8767))</f>
        <v>0</v>
      </c>
      <c r="AH27" s="7"/>
      <c r="AI27" s="7"/>
      <c r="AJ27" s="7"/>
      <c r="AK27" s="7"/>
      <c r="AL27" s="7"/>
    </row>
    <row r="28" spans="2:38" x14ac:dyDescent="0.3">
      <c r="B28" s="2">
        <f t="shared" si="1"/>
        <v>1998</v>
      </c>
      <c r="C28" s="2">
        <f t="shared" si="0"/>
        <v>6</v>
      </c>
      <c r="F28" s="5">
        <v>35947</v>
      </c>
      <c r="G28" s="4">
        <f t="array" ref="G28">AVERAGE(IF(($B28=Dayflow!$A$2:$A$8767)*($C28=Dayflow!$B$2:$B$8767),Dayflow!D$2:D$8767))</f>
        <v>55690</v>
      </c>
      <c r="H28" s="4">
        <f t="array" ref="H28">AVERAGE(IF(($B28=Dayflow!$A$2:$A$8767)*($C28=Dayflow!$B$2:$B$8767),Dayflow!E$2:E$8767))</f>
        <v>3599</v>
      </c>
      <c r="I28" s="4">
        <f t="array" ref="I28">AVERAGE(IF(($B28=Dayflow!$A$2:$A$8767)*($C28=Dayflow!$B$2:$B$8767),Dayflow!F$2:F$8767))</f>
        <v>1110.8333333333333</v>
      </c>
      <c r="J28" s="4">
        <f t="array" ref="J28">AVERAGE(IF(($B28=Dayflow!$A$2:$A$8767)*($C28=Dayflow!$B$2:$B$8767),Dayflow!G$2:G$8767))</f>
        <v>2085</v>
      </c>
      <c r="K28" s="4">
        <f t="array" ref="K28">AVERAGE(IF(($B28=Dayflow!$A$2:$A$8767)*($C28=Dayflow!$B$2:$B$8767),Dayflow!H$2:H$8767))</f>
        <v>202.3</v>
      </c>
      <c r="L28" s="4">
        <f t="array" ref="L28">AVERAGE(IF(($B28=Dayflow!$A$2:$A$8767)*($C28=Dayflow!$B$2:$B$8767),Dayflow!I$2:I$8767))</f>
        <v>17760</v>
      </c>
      <c r="M28" s="4">
        <f t="array" ref="M28">AVERAGE(IF(($B28=Dayflow!$A$2:$A$8767)*($C28=Dayflow!$B$2:$B$8767),Dayflow!J$2:J$8767))</f>
        <v>21158.133333333335</v>
      </c>
      <c r="N28" s="4">
        <f t="array" ref="N28">AVERAGE(IF(($B28=Dayflow!$A$2:$A$8767)*($C28=Dayflow!$B$2:$B$8767),Dayflow!K$2:K$8767))</f>
        <v>80447.133333333331</v>
      </c>
      <c r="O28" s="4">
        <f t="array" ref="O28">AVERAGE(IF(($B28=Dayflow!$A$2:$A$8767)*($C28=Dayflow!$B$2:$B$8767),Dayflow!L$2:L$8767))</f>
        <v>293.8</v>
      </c>
      <c r="P28" s="4">
        <f t="array" ref="P28">AVERAGE(IF(($B28=Dayflow!$A$2:$A$8767)*($C28=Dayflow!$B$2:$B$8767),Dayflow!M$2:M$8767))</f>
        <v>2189.5</v>
      </c>
      <c r="Q28" s="4">
        <f t="array" ref="Q28">AVERAGE(IF(($B28=Dayflow!$A$2:$A$8767)*($C28=Dayflow!$B$2:$B$8767),Dayflow!N$2:N$8767))</f>
        <v>2862.1666666666665</v>
      </c>
      <c r="R28" s="4">
        <f t="array" ref="R28">AVERAGE(IF(($B28=Dayflow!$A$2:$A$8767)*($C28=Dayflow!$B$2:$B$8767),Dayflow!O$2:O$8767))</f>
        <v>56.166666666666664</v>
      </c>
      <c r="S28" s="4">
        <f t="array" ref="S28">AVERAGE(IF(($B28=Dayflow!$A$2:$A$8767)*($C28=Dayflow!$B$2:$B$8767),Dayflow!P$2:P$8767))</f>
        <v>5401.6333333333332</v>
      </c>
      <c r="T28" s="4">
        <f t="array" ref="T28">AVERAGE(IF(($B28=Dayflow!$A$2:$A$8767)*($C28=Dayflow!$B$2:$B$8767),Dayflow!Q$2:Q$8767))</f>
        <v>3654.2333333333331</v>
      </c>
      <c r="U28" s="4">
        <f t="array" ref="U28">AVERAGE(IF(($B28=Dayflow!$A$2:$A$8767)*($C28=Dayflow!$B$2:$B$8767),Dayflow!R$2:R$8767))</f>
        <v>252.16666666666666</v>
      </c>
      <c r="V28" s="4">
        <f t="array" ref="V28">AVERAGE(IF(($B28=Dayflow!$A$2:$A$8767)*($C28=Dayflow!$B$2:$B$8767),Dayflow!S$2:S$8767))</f>
        <v>0</v>
      </c>
      <c r="W28" s="4">
        <f t="array" ref="W28">AVERAGE(IF(($B28=Dayflow!$A$2:$A$8767)*($C28=Dayflow!$B$2:$B$8767),Dayflow!T$2:T$8767))</f>
        <v>3402.1</v>
      </c>
      <c r="X28" s="4">
        <f t="array" ref="X28">AVERAGE(IF(($B28=Dayflow!$A$2:$A$8767)*($C28=Dayflow!$B$2:$B$8767),Dayflow!U$2:U$8767))</f>
        <v>8235.7999999999993</v>
      </c>
      <c r="Y28" s="4">
        <f t="array" ref="Y28">AVERAGE(IF(($B28=Dayflow!$A$2:$A$8767)*($C28=Dayflow!$B$2:$B$8767),Dayflow!V$2:V$8767))</f>
        <v>21780.6</v>
      </c>
      <c r="Z28" s="4">
        <f t="array" ref="Z28">AVERAGE(IF(($B28=Dayflow!$A$2:$A$8767)*($C28=Dayflow!$B$2:$B$8767),Dayflow!W$2:W$8767))</f>
        <v>50100.666666666664</v>
      </c>
      <c r="AA28" s="4">
        <f t="array" ref="AA28">AVERAGE(IF(($B28=Dayflow!$A$2:$A$8767)*($C28=Dayflow!$B$2:$B$8767),Dayflow!X$2:X$8767))</f>
        <v>71643.166666666672</v>
      </c>
      <c r="AB28" s="4">
        <f t="array" ref="AB28">AVERAGE(IF(($B28=Dayflow!$A$2:$A$8767)*($C28=Dayflow!$B$2:$B$8767),Dayflow!Y$2:Y$8767))</f>
        <v>6.666666666666668E-2</v>
      </c>
      <c r="AC28" s="4">
        <f t="array" ref="AC28">AVERAGE(IF(($B28=Dayflow!$A$2:$A$8767)*($C28=Dayflow!$B$2:$B$8767),Dayflow!Z$2:Z$8767))</f>
        <v>11.666666666666666</v>
      </c>
      <c r="AD28" s="4">
        <f t="array" ref="AD28">AVERAGE(IF(($B28=Dayflow!$A$2:$A$8767)*($C28=Dayflow!$B$2:$B$8767),Dayflow!AA$2:AA$8767))</f>
        <v>73616.46666666666</v>
      </c>
      <c r="AE28" s="4">
        <f t="array" ref="AE28">AVERAGE(IF(($B28=Dayflow!$A$2:$A$8767)*($C28=Dayflow!$B$2:$B$8767),Dayflow!AB$2:AB$8767))</f>
        <v>3</v>
      </c>
      <c r="AF28" s="4">
        <f t="array" ref="AF28">AVERAGE(IF(($B28=Dayflow!$A$2:$A$8767)*($C28=Dayflow!$B$2:$B$8767),Dayflow!AC$2:AC$8767))</f>
        <v>53.228333333333339</v>
      </c>
      <c r="AG28" s="4">
        <f t="array" ref="AG28">AVERAGE(IF(($B28=Dayflow!$A$2:$A$8767)*($C28=Dayflow!$B$2:$B$8767),Dayflow!AD$2:AD$8767))</f>
        <v>0</v>
      </c>
      <c r="AH28" s="7"/>
      <c r="AI28" s="7"/>
      <c r="AJ28" s="7"/>
      <c r="AK28" s="7"/>
      <c r="AL28" s="7"/>
    </row>
    <row r="29" spans="2:38" x14ac:dyDescent="0.3">
      <c r="B29" s="2">
        <f t="shared" si="1"/>
        <v>1998</v>
      </c>
      <c r="C29" s="2">
        <f t="shared" si="0"/>
        <v>7</v>
      </c>
      <c r="F29" s="5">
        <v>35977</v>
      </c>
      <c r="G29" s="4">
        <f t="array" ref="G29">AVERAGE(IF(($B29=Dayflow!$A$2:$A$8767)*($C29=Dayflow!$B$2:$B$8767),Dayflow!D$2:D$8767))</f>
        <v>26796.774193548386</v>
      </c>
      <c r="H29" s="4">
        <f t="array" ref="H29">AVERAGE(IF(($B29=Dayflow!$A$2:$A$8767)*($C29=Dayflow!$B$2:$B$8767),Dayflow!E$2:E$8767))</f>
        <v>576.35483870967744</v>
      </c>
      <c r="I29" s="4">
        <f t="array" ref="I29">AVERAGE(IF(($B29=Dayflow!$A$2:$A$8767)*($C29=Dayflow!$B$2:$B$8767),Dayflow!F$2:F$8767))</f>
        <v>275.58064516129031</v>
      </c>
      <c r="J29" s="4">
        <f t="array" ref="J29">AVERAGE(IF(($B29=Dayflow!$A$2:$A$8767)*($C29=Dayflow!$B$2:$B$8767),Dayflow!G$2:G$8767))</f>
        <v>2560.6451612903224</v>
      </c>
      <c r="K29" s="4">
        <f t="array" ref="K29">AVERAGE(IF(($B29=Dayflow!$A$2:$A$8767)*($C29=Dayflow!$B$2:$B$8767),Dayflow!H$2:H$8767))</f>
        <v>291.74193548387098</v>
      </c>
      <c r="L29" s="4">
        <f t="array" ref="L29">AVERAGE(IF(($B29=Dayflow!$A$2:$A$8767)*($C29=Dayflow!$B$2:$B$8767),Dayflow!I$2:I$8767))</f>
        <v>13192.903225806451</v>
      </c>
      <c r="M29" s="4">
        <f t="array" ref="M29">AVERAGE(IF(($B29=Dayflow!$A$2:$A$8767)*($C29=Dayflow!$B$2:$B$8767),Dayflow!J$2:J$8767))</f>
        <v>16320.870967741936</v>
      </c>
      <c r="N29" s="4">
        <f t="array" ref="N29">AVERAGE(IF(($B29=Dayflow!$A$2:$A$8767)*($C29=Dayflow!$B$2:$B$8767),Dayflow!K$2:K$8767))</f>
        <v>43694</v>
      </c>
      <c r="O29" s="4">
        <f t="array" ref="O29">AVERAGE(IF(($B29=Dayflow!$A$2:$A$8767)*($C29=Dayflow!$B$2:$B$8767),Dayflow!L$2:L$8767))</f>
        <v>354</v>
      </c>
      <c r="P29" s="4">
        <f t="array" ref="P29">AVERAGE(IF(($B29=Dayflow!$A$2:$A$8767)*($C29=Dayflow!$B$2:$B$8767),Dayflow!M$2:M$8767))</f>
        <v>3575.0322580645161</v>
      </c>
      <c r="Q29" s="4">
        <f t="array" ref="Q29">AVERAGE(IF(($B29=Dayflow!$A$2:$A$8767)*($C29=Dayflow!$B$2:$B$8767),Dayflow!N$2:N$8767))</f>
        <v>4059.516129032258</v>
      </c>
      <c r="R29" s="4">
        <f t="array" ref="R29">AVERAGE(IF(($B29=Dayflow!$A$2:$A$8767)*($C29=Dayflow!$B$2:$B$8767),Dayflow!O$2:O$8767))</f>
        <v>99.516129032258064</v>
      </c>
      <c r="S29" s="4">
        <f t="array" ref="S29">AVERAGE(IF(($B29=Dayflow!$A$2:$A$8767)*($C29=Dayflow!$B$2:$B$8767),Dayflow!P$2:P$8767))</f>
        <v>8088.0645161290322</v>
      </c>
      <c r="T29" s="4">
        <f t="array" ref="T29">AVERAGE(IF(($B29=Dayflow!$A$2:$A$8767)*($C29=Dayflow!$B$2:$B$8767),Dayflow!Q$2:Q$8767))</f>
        <v>4245.5806451612907</v>
      </c>
      <c r="U29" s="4">
        <f t="array" ref="U29">AVERAGE(IF(($B29=Dayflow!$A$2:$A$8767)*($C29=Dayflow!$B$2:$B$8767),Dayflow!R$2:R$8767))</f>
        <v>0</v>
      </c>
      <c r="V29" s="4">
        <f t="array" ref="V29">AVERAGE(IF(($B29=Dayflow!$A$2:$A$8767)*($C29=Dayflow!$B$2:$B$8767),Dayflow!S$2:S$8767))</f>
        <v>0</v>
      </c>
      <c r="W29" s="4">
        <f t="array" ref="W29">AVERAGE(IF(($B29=Dayflow!$A$2:$A$8767)*($C29=Dayflow!$B$2:$B$8767),Dayflow!T$2:T$8767))</f>
        <v>4245.5806451612907</v>
      </c>
      <c r="X29" s="4">
        <f t="array" ref="X29">AVERAGE(IF(($B29=Dayflow!$A$2:$A$8767)*($C29=Dayflow!$B$2:$B$8767),Dayflow!U$2:U$8767))</f>
        <v>6738.0645161290322</v>
      </c>
      <c r="Y29" s="4">
        <f t="array" ref="Y29">AVERAGE(IF(($B29=Dayflow!$A$2:$A$8767)*($C29=Dayflow!$B$2:$B$8767),Dayflow!V$2:V$8767))</f>
        <v>12211.129032258064</v>
      </c>
      <c r="Z29" s="4">
        <f t="array" ref="Z29">AVERAGE(IF(($B29=Dayflow!$A$2:$A$8767)*($C29=Dayflow!$B$2:$B$8767),Dayflow!W$2:W$8767))</f>
        <v>19446.322580645163</v>
      </c>
      <c r="AA29" s="4">
        <f t="array" ref="AA29">AVERAGE(IF(($B29=Dayflow!$A$2:$A$8767)*($C29=Dayflow!$B$2:$B$8767),Dayflow!X$2:X$8767))</f>
        <v>31360.193548387098</v>
      </c>
      <c r="AB29" s="4">
        <f t="array" ref="AB29">AVERAGE(IF(($B29=Dayflow!$A$2:$A$8767)*($C29=Dayflow!$B$2:$B$8767),Dayflow!Y$2:Y$8767))</f>
        <v>0.1816129032258065</v>
      </c>
      <c r="AC29" s="4">
        <f t="array" ref="AC29">AVERAGE(IF(($B29=Dayflow!$A$2:$A$8767)*($C29=Dayflow!$B$2:$B$8767),Dayflow!Z$2:Z$8767))</f>
        <v>29.35483870967742</v>
      </c>
      <c r="AD29" s="4">
        <f t="array" ref="AD29">AVERAGE(IF(($B29=Dayflow!$A$2:$A$8767)*($C29=Dayflow!$B$2:$B$8767),Dayflow!AA$2:AA$8767))</f>
        <v>34948.806451612902</v>
      </c>
      <c r="AE29" s="4">
        <f t="array" ref="AE29">AVERAGE(IF(($B29=Dayflow!$A$2:$A$8767)*($C29=Dayflow!$B$2:$B$8767),Dayflow!AB$2:AB$8767))</f>
        <v>11.32258064516129</v>
      </c>
      <c r="AF29" s="4">
        <f t="array" ref="AF29">AVERAGE(IF(($B29=Dayflow!$A$2:$A$8767)*($C29=Dayflow!$B$2:$B$8767),Dayflow!AC$2:AC$8767))</f>
        <v>58.805806451612902</v>
      </c>
      <c r="AG29" s="4">
        <f t="array" ref="AG29">AVERAGE(IF(($B29=Dayflow!$A$2:$A$8767)*($C29=Dayflow!$B$2:$B$8767),Dayflow!AD$2:AD$8767))</f>
        <v>0</v>
      </c>
      <c r="AH29" s="7"/>
      <c r="AI29" s="7"/>
      <c r="AJ29" s="7"/>
      <c r="AK29" s="7"/>
      <c r="AL29" s="7"/>
    </row>
    <row r="30" spans="2:38" x14ac:dyDescent="0.3">
      <c r="B30" s="2">
        <f t="shared" si="1"/>
        <v>1998</v>
      </c>
      <c r="C30" s="2">
        <f t="shared" si="0"/>
        <v>8</v>
      </c>
      <c r="F30" s="5">
        <v>36008</v>
      </c>
      <c r="G30" s="4">
        <f t="array" ref="G30">AVERAGE(IF(($B30=Dayflow!$A$2:$A$8767)*($C30=Dayflow!$B$2:$B$8767),Dayflow!D$2:D$8767))</f>
        <v>25177.419354838708</v>
      </c>
      <c r="H30" s="4">
        <f t="array" ref="H30">AVERAGE(IF(($B30=Dayflow!$A$2:$A$8767)*($C30=Dayflow!$B$2:$B$8767),Dayflow!E$2:E$8767))</f>
        <v>525.51612903225805</v>
      </c>
      <c r="I30" s="4">
        <f t="array" ref="I30">AVERAGE(IF(($B30=Dayflow!$A$2:$A$8767)*($C30=Dayflow!$B$2:$B$8767),Dayflow!F$2:F$8767))</f>
        <v>89.483870967741936</v>
      </c>
      <c r="J30" s="4">
        <f t="array" ref="J30">AVERAGE(IF(($B30=Dayflow!$A$2:$A$8767)*($C30=Dayflow!$B$2:$B$8767),Dayflow!G$2:G$8767))</f>
        <v>1461.516129032258</v>
      </c>
      <c r="K30" s="4">
        <f t="array" ref="K30">AVERAGE(IF(($B30=Dayflow!$A$2:$A$8767)*($C30=Dayflow!$B$2:$B$8767),Dayflow!H$2:H$8767))</f>
        <v>292.09677419354841</v>
      </c>
      <c r="L30" s="4">
        <f t="array" ref="L30">AVERAGE(IF(($B30=Dayflow!$A$2:$A$8767)*($C30=Dayflow!$B$2:$B$8767),Dayflow!I$2:I$8767))</f>
        <v>5441.9354838709678</v>
      </c>
      <c r="M30" s="4">
        <f t="array" ref="M30">AVERAGE(IF(($B30=Dayflow!$A$2:$A$8767)*($C30=Dayflow!$B$2:$B$8767),Dayflow!J$2:J$8767))</f>
        <v>7285.0322580645161</v>
      </c>
      <c r="N30" s="4">
        <f t="array" ref="N30">AVERAGE(IF(($B30=Dayflow!$A$2:$A$8767)*($C30=Dayflow!$B$2:$B$8767),Dayflow!K$2:K$8767))</f>
        <v>32987.967741935485</v>
      </c>
      <c r="O30" s="4">
        <f t="array" ref="O30">AVERAGE(IF(($B30=Dayflow!$A$2:$A$8767)*($C30=Dayflow!$B$2:$B$8767),Dayflow!L$2:L$8767))</f>
        <v>392.45161290322579</v>
      </c>
      <c r="P30" s="4">
        <f t="array" ref="P30">AVERAGE(IF(($B30=Dayflow!$A$2:$A$8767)*($C30=Dayflow!$B$2:$B$8767),Dayflow!M$2:M$8767))</f>
        <v>4431.2258064516127</v>
      </c>
      <c r="Q30" s="4">
        <f t="array" ref="Q30">AVERAGE(IF(($B30=Dayflow!$A$2:$A$8767)*($C30=Dayflow!$B$2:$B$8767),Dayflow!N$2:N$8767))</f>
        <v>4370.7096774193551</v>
      </c>
      <c r="R30" s="4">
        <f t="array" ref="R30">AVERAGE(IF(($B30=Dayflow!$A$2:$A$8767)*($C30=Dayflow!$B$2:$B$8767),Dayflow!O$2:O$8767))</f>
        <v>107.16129032258064</v>
      </c>
      <c r="S30" s="4">
        <f t="array" ref="S30">AVERAGE(IF(($B30=Dayflow!$A$2:$A$8767)*($C30=Dayflow!$B$2:$B$8767),Dayflow!P$2:P$8767))</f>
        <v>9301.5483870967746</v>
      </c>
      <c r="T30" s="4">
        <f t="array" ref="T30">AVERAGE(IF(($B30=Dayflow!$A$2:$A$8767)*($C30=Dayflow!$B$2:$B$8767),Dayflow!Q$2:Q$8767))</f>
        <v>3676.0645161290322</v>
      </c>
      <c r="U30" s="4">
        <f t="array" ref="U30">AVERAGE(IF(($B30=Dayflow!$A$2:$A$8767)*($C30=Dayflow!$B$2:$B$8767),Dayflow!R$2:R$8767))</f>
        <v>0</v>
      </c>
      <c r="V30" s="4">
        <f t="array" ref="V30">AVERAGE(IF(($B30=Dayflow!$A$2:$A$8767)*($C30=Dayflow!$B$2:$B$8767),Dayflow!S$2:S$8767))</f>
        <v>0</v>
      </c>
      <c r="W30" s="4">
        <f t="array" ref="W30">AVERAGE(IF(($B30=Dayflow!$A$2:$A$8767)*($C30=Dayflow!$B$2:$B$8767),Dayflow!T$2:T$8767))</f>
        <v>3676.0645161290322</v>
      </c>
      <c r="X30" s="4">
        <f t="array" ref="X30">AVERAGE(IF(($B30=Dayflow!$A$2:$A$8767)*($C30=Dayflow!$B$2:$B$8767),Dayflow!U$2:U$8767))</f>
        <v>9466.967741935483</v>
      </c>
      <c r="Y30" s="4">
        <f t="array" ref="Y30">AVERAGE(IF(($B30=Dayflow!$A$2:$A$8767)*($C30=Dayflow!$B$2:$B$8767),Dayflow!V$2:V$8767))</f>
        <v>5061</v>
      </c>
      <c r="Z30" s="4">
        <f t="array" ref="Z30">AVERAGE(IF(($B30=Dayflow!$A$2:$A$8767)*($C30=Dayflow!$B$2:$B$8767),Dayflow!W$2:W$8767))</f>
        <v>15206.645161290322</v>
      </c>
      <c r="AA30" s="4">
        <f t="array" ref="AA30">AVERAGE(IF(($B30=Dayflow!$A$2:$A$8767)*($C30=Dayflow!$B$2:$B$8767),Dayflow!X$2:X$8767))</f>
        <v>20010.258064516129</v>
      </c>
      <c r="AB30" s="4">
        <f t="array" ref="AB30">AVERAGE(IF(($B30=Dayflow!$A$2:$A$8767)*($C30=Dayflow!$B$2:$B$8767),Dayflow!Y$2:Y$8767))</f>
        <v>0.26387096774193547</v>
      </c>
      <c r="AC30" s="4">
        <f t="array" ref="AC30">AVERAGE(IF(($B30=Dayflow!$A$2:$A$8767)*($C30=Dayflow!$B$2:$B$8767),Dayflow!Z$2:Z$8767))</f>
        <v>39.258064516129032</v>
      </c>
      <c r="AD30" s="4">
        <f t="array" ref="AD30">AVERAGE(IF(($B30=Dayflow!$A$2:$A$8767)*($C30=Dayflow!$B$2:$B$8767),Dayflow!AA$2:AA$8767))</f>
        <v>27546.032258064515</v>
      </c>
      <c r="AE30" s="4">
        <f t="array" ref="AE30">AVERAGE(IF(($B30=Dayflow!$A$2:$A$8767)*($C30=Dayflow!$B$2:$B$8767),Dayflow!AB$2:AB$8767))</f>
        <v>27.35483870967742</v>
      </c>
      <c r="AF30" s="4">
        <f t="array" ref="AF30">AVERAGE(IF(($B30=Dayflow!$A$2:$A$8767)*($C30=Dayflow!$B$2:$B$8767),Dayflow!AC$2:AC$8767))</f>
        <v>66.098064516129043</v>
      </c>
      <c r="AG30" s="4">
        <f t="array" ref="AG30">AVERAGE(IF(($B30=Dayflow!$A$2:$A$8767)*($C30=Dayflow!$B$2:$B$8767),Dayflow!AD$2:AD$8767))</f>
        <v>0</v>
      </c>
      <c r="AH30" s="7"/>
      <c r="AI30" s="7"/>
      <c r="AJ30" s="7"/>
      <c r="AK30" s="7"/>
      <c r="AL30" s="7"/>
    </row>
    <row r="31" spans="2:38" x14ac:dyDescent="0.3">
      <c r="B31" s="2">
        <f t="shared" si="1"/>
        <v>1998</v>
      </c>
      <c r="C31" s="2">
        <f t="shared" si="0"/>
        <v>9</v>
      </c>
      <c r="F31" s="5">
        <v>36039</v>
      </c>
      <c r="G31" s="4">
        <f t="array" ref="G31">AVERAGE(IF(($B31=Dayflow!$A$2:$A$8767)*($C31=Dayflow!$B$2:$B$8767),Dayflow!D$2:D$8767))</f>
        <v>25316.666666666668</v>
      </c>
      <c r="H31" s="4">
        <f t="array" ref="H31">AVERAGE(IF(($B31=Dayflow!$A$2:$A$8767)*($C31=Dayflow!$B$2:$B$8767),Dayflow!E$2:E$8767))</f>
        <v>398.06666666666666</v>
      </c>
      <c r="I31" s="4">
        <f t="array" ref="I31">AVERAGE(IF(($B31=Dayflow!$A$2:$A$8767)*($C31=Dayflow!$B$2:$B$8767),Dayflow!F$2:F$8767))</f>
        <v>66.13333333333334</v>
      </c>
      <c r="J31" s="4">
        <f t="array" ref="J31">AVERAGE(IF(($B31=Dayflow!$A$2:$A$8767)*($C31=Dayflow!$B$2:$B$8767),Dayflow!G$2:G$8767))</f>
        <v>122.63333333333334</v>
      </c>
      <c r="K31" s="4">
        <f t="array" ref="K31">AVERAGE(IF(($B31=Dayflow!$A$2:$A$8767)*($C31=Dayflow!$B$2:$B$8767),Dayflow!H$2:H$8767))</f>
        <v>246.7</v>
      </c>
      <c r="L31" s="4">
        <f t="array" ref="L31">AVERAGE(IF(($B31=Dayflow!$A$2:$A$8767)*($C31=Dayflow!$B$2:$B$8767),Dayflow!I$2:I$8767))</f>
        <v>5758.333333333333</v>
      </c>
      <c r="M31" s="4">
        <f t="array" ref="M31">AVERAGE(IF(($B31=Dayflow!$A$2:$A$8767)*($C31=Dayflow!$B$2:$B$8767),Dayflow!J$2:J$8767))</f>
        <v>6193.8</v>
      </c>
      <c r="N31" s="4">
        <f t="array" ref="N31">AVERAGE(IF(($B31=Dayflow!$A$2:$A$8767)*($C31=Dayflow!$B$2:$B$8767),Dayflow!K$2:K$8767))</f>
        <v>31908.533333333333</v>
      </c>
      <c r="O31" s="4">
        <f t="array" ref="O31">AVERAGE(IF(($B31=Dayflow!$A$2:$A$8767)*($C31=Dayflow!$B$2:$B$8767),Dayflow!L$2:L$8767))</f>
        <v>341.93333333333334</v>
      </c>
      <c r="P31" s="4">
        <f t="array" ref="P31">AVERAGE(IF(($B31=Dayflow!$A$2:$A$8767)*($C31=Dayflow!$B$2:$B$8767),Dayflow!M$2:M$8767))</f>
        <v>4476.5</v>
      </c>
      <c r="Q31" s="4">
        <f t="array" ref="Q31">AVERAGE(IF(($B31=Dayflow!$A$2:$A$8767)*($C31=Dayflow!$B$2:$B$8767),Dayflow!N$2:N$8767))</f>
        <v>4356.8666666666668</v>
      </c>
      <c r="R31" s="4">
        <f t="array" ref="R31">AVERAGE(IF(($B31=Dayflow!$A$2:$A$8767)*($C31=Dayflow!$B$2:$B$8767),Dayflow!O$2:O$8767))</f>
        <v>79</v>
      </c>
      <c r="S31" s="4">
        <f t="array" ref="S31">AVERAGE(IF(($B31=Dayflow!$A$2:$A$8767)*($C31=Dayflow!$B$2:$B$8767),Dayflow!P$2:P$8767))</f>
        <v>9254.2999999999993</v>
      </c>
      <c r="T31" s="4">
        <f t="array" ref="T31">AVERAGE(IF(($B31=Dayflow!$A$2:$A$8767)*($C31=Dayflow!$B$2:$B$8767),Dayflow!Q$2:Q$8767))</f>
        <v>2575.8333333333335</v>
      </c>
      <c r="U31" s="4">
        <f t="array" ref="U31">AVERAGE(IF(($B31=Dayflow!$A$2:$A$8767)*($C31=Dayflow!$B$2:$B$8767),Dayflow!R$2:R$8767))</f>
        <v>38.166666666666664</v>
      </c>
      <c r="V31" s="4">
        <f t="array" ref="V31">AVERAGE(IF(($B31=Dayflow!$A$2:$A$8767)*($C31=Dayflow!$B$2:$B$8767),Dayflow!S$2:S$8767))</f>
        <v>0</v>
      </c>
      <c r="W31" s="4">
        <f t="array" ref="W31">AVERAGE(IF(($B31=Dayflow!$A$2:$A$8767)*($C31=Dayflow!$B$2:$B$8767),Dayflow!T$2:T$8767))</f>
        <v>2537.5666666666666</v>
      </c>
      <c r="X31" s="4">
        <f t="array" ref="X31">AVERAGE(IF(($B31=Dayflow!$A$2:$A$8767)*($C31=Dayflow!$B$2:$B$8767),Dayflow!U$2:U$8767))</f>
        <v>5608.0666666666666</v>
      </c>
      <c r="Y31" s="4">
        <f t="array" ref="Y31">AVERAGE(IF(($B31=Dayflow!$A$2:$A$8767)*($C31=Dayflow!$B$2:$B$8767),Dayflow!V$2:V$8767))</f>
        <v>898.16666666666663</v>
      </c>
      <c r="Z31" s="4">
        <f t="array" ref="Z31">AVERAGE(IF(($B31=Dayflow!$A$2:$A$8767)*($C31=Dayflow!$B$2:$B$8767),Dayflow!W$2:W$8767))</f>
        <v>19396.099999999999</v>
      </c>
      <c r="AA31" s="4">
        <f t="array" ref="AA31">AVERAGE(IF(($B31=Dayflow!$A$2:$A$8767)*($C31=Dayflow!$B$2:$B$8767),Dayflow!X$2:X$8767))</f>
        <v>20116.733333333334</v>
      </c>
      <c r="AB31" s="4">
        <f t="array" ref="AB31">AVERAGE(IF(($B31=Dayflow!$A$2:$A$8767)*($C31=Dayflow!$B$2:$B$8767),Dayflow!Y$2:Y$8767))</f>
        <v>0.27666666666666667</v>
      </c>
      <c r="AC31" s="4">
        <f t="array" ref="AC31">AVERAGE(IF(($B31=Dayflow!$A$2:$A$8767)*($C31=Dayflow!$B$2:$B$8767),Dayflow!Z$2:Z$8767))</f>
        <v>37.033333333333331</v>
      </c>
      <c r="AD31" s="4">
        <f t="array" ref="AD31">AVERAGE(IF(($B31=Dayflow!$A$2:$A$8767)*($C31=Dayflow!$B$2:$B$8767),Dayflow!AA$2:AA$8767))</f>
        <v>26150.2</v>
      </c>
      <c r="AE31" s="4">
        <f t="array" ref="AE31">AVERAGE(IF(($B31=Dayflow!$A$2:$A$8767)*($C31=Dayflow!$B$2:$B$8767),Dayflow!AB$2:AB$8767))</f>
        <v>23.066666666666666</v>
      </c>
      <c r="AF31" s="4">
        <f t="array" ref="AF31">AVERAGE(IF(($B31=Dayflow!$A$2:$A$8767)*($C31=Dayflow!$B$2:$B$8767),Dayflow!AC$2:AC$8767))</f>
        <v>67.799666666666681</v>
      </c>
      <c r="AG31" s="4">
        <f t="array" ref="AG31">AVERAGE(IF(($B31=Dayflow!$A$2:$A$8767)*($C31=Dayflow!$B$2:$B$8767),Dayflow!AD$2:AD$8767))</f>
        <v>0</v>
      </c>
      <c r="AH31" s="7"/>
      <c r="AI31" s="7"/>
      <c r="AJ31" s="7"/>
      <c r="AK31" s="7"/>
      <c r="AL31" s="7"/>
    </row>
    <row r="32" spans="2:38" x14ac:dyDescent="0.3">
      <c r="B32" s="2">
        <f t="shared" si="1"/>
        <v>1998</v>
      </c>
      <c r="C32" s="2">
        <f t="shared" si="0"/>
        <v>10</v>
      </c>
      <c r="F32" s="5">
        <v>36069</v>
      </c>
      <c r="G32" s="4">
        <f t="array" ref="G32">AVERAGE(IF(($B32=Dayflow!$A$2:$A$8767)*($C32=Dayflow!$B$2:$B$8767),Dayflow!D$2:D$8767))</f>
        <v>15758.064516129032</v>
      </c>
      <c r="H32" s="4">
        <f t="array" ref="H32">AVERAGE(IF(($B32=Dayflow!$A$2:$A$8767)*($C32=Dayflow!$B$2:$B$8767),Dayflow!E$2:E$8767))</f>
        <v>202.38709677419354</v>
      </c>
      <c r="I32" s="4">
        <f t="array" ref="I32">AVERAGE(IF(($B32=Dayflow!$A$2:$A$8767)*($C32=Dayflow!$B$2:$B$8767),Dayflow!F$2:F$8767))</f>
        <v>66.064516129032256</v>
      </c>
      <c r="J32" s="4">
        <f t="array" ref="J32">AVERAGE(IF(($B32=Dayflow!$A$2:$A$8767)*($C32=Dayflow!$B$2:$B$8767),Dayflow!G$2:G$8767))</f>
        <v>148.32258064516128</v>
      </c>
      <c r="K32" s="4">
        <f t="array" ref="K32">AVERAGE(IF(($B32=Dayflow!$A$2:$A$8767)*($C32=Dayflow!$B$2:$B$8767),Dayflow!H$2:H$8767))</f>
        <v>353.06451612903226</v>
      </c>
      <c r="L32" s="4">
        <f t="array" ref="L32">AVERAGE(IF(($B32=Dayflow!$A$2:$A$8767)*($C32=Dayflow!$B$2:$B$8767),Dayflow!I$2:I$8767))</f>
        <v>6153.2258064516127</v>
      </c>
      <c r="M32" s="4">
        <f t="array" ref="M32">AVERAGE(IF(($B32=Dayflow!$A$2:$A$8767)*($C32=Dayflow!$B$2:$B$8767),Dayflow!J$2:J$8767))</f>
        <v>6720.677419354839</v>
      </c>
      <c r="N32" s="4">
        <f t="array" ref="N32">AVERAGE(IF(($B32=Dayflow!$A$2:$A$8767)*($C32=Dayflow!$B$2:$B$8767),Dayflow!K$2:K$8767))</f>
        <v>22681.129032258064</v>
      </c>
      <c r="O32" s="4">
        <f t="array" ref="O32">AVERAGE(IF(($B32=Dayflow!$A$2:$A$8767)*($C32=Dayflow!$B$2:$B$8767),Dayflow!L$2:L$8767))</f>
        <v>329.38709677419354</v>
      </c>
      <c r="P32" s="4">
        <f t="array" ref="P32">AVERAGE(IF(($B32=Dayflow!$A$2:$A$8767)*($C32=Dayflow!$B$2:$B$8767),Dayflow!M$2:M$8767))</f>
        <v>4824.6451612903229</v>
      </c>
      <c r="Q32" s="4">
        <f t="array" ref="Q32">AVERAGE(IF(($B32=Dayflow!$A$2:$A$8767)*($C32=Dayflow!$B$2:$B$8767),Dayflow!N$2:N$8767))</f>
        <v>4162</v>
      </c>
      <c r="R32" s="4">
        <f t="array" ref="R32">AVERAGE(IF(($B32=Dayflow!$A$2:$A$8767)*($C32=Dayflow!$B$2:$B$8767),Dayflow!O$2:O$8767))</f>
        <v>33.193548387096776</v>
      </c>
      <c r="S32" s="4">
        <f t="array" ref="S32">AVERAGE(IF(($B32=Dayflow!$A$2:$A$8767)*($C32=Dayflow!$B$2:$B$8767),Dayflow!P$2:P$8767))</f>
        <v>9349.354838709678</v>
      </c>
      <c r="T32" s="4">
        <f t="array" ref="T32">AVERAGE(IF(($B32=Dayflow!$A$2:$A$8767)*($C32=Dayflow!$B$2:$B$8767),Dayflow!Q$2:Q$8767))</f>
        <v>1847.8064516129032</v>
      </c>
      <c r="U32" s="4">
        <f t="array" ref="U32">AVERAGE(IF(($B32=Dayflow!$A$2:$A$8767)*($C32=Dayflow!$B$2:$B$8767),Dayflow!R$2:R$8767))</f>
        <v>813.38709677419354</v>
      </c>
      <c r="V32" s="4">
        <f t="array" ref="V32">AVERAGE(IF(($B32=Dayflow!$A$2:$A$8767)*($C32=Dayflow!$B$2:$B$8767),Dayflow!S$2:S$8767))</f>
        <v>0</v>
      </c>
      <c r="W32" s="4">
        <f t="array" ref="W32">AVERAGE(IF(($B32=Dayflow!$A$2:$A$8767)*($C32=Dayflow!$B$2:$B$8767),Dayflow!T$2:T$8767))</f>
        <v>1034.4193548387098</v>
      </c>
      <c r="X32" s="4">
        <f t="array" ref="X32">AVERAGE(IF(($B32=Dayflow!$A$2:$A$8767)*($C32=Dayflow!$B$2:$B$8767),Dayflow!U$2:U$8767))</f>
        <v>2924.8387096774195</v>
      </c>
      <c r="Y32" s="4">
        <f t="array" ref="Y32">AVERAGE(IF(($B32=Dayflow!$A$2:$A$8767)*($C32=Dayflow!$B$2:$B$8767),Dayflow!V$2:V$8767))</f>
        <v>-376.22580645161293</v>
      </c>
      <c r="Z32" s="4">
        <f t="array" ref="Z32">AVERAGE(IF(($B32=Dayflow!$A$2:$A$8767)*($C32=Dayflow!$B$2:$B$8767),Dayflow!W$2:W$8767))</f>
        <v>12745.935483870968</v>
      </c>
      <c r="AA32" s="4">
        <f t="array" ref="AA32">AVERAGE(IF(($B32=Dayflow!$A$2:$A$8767)*($C32=Dayflow!$B$2:$B$8767),Dayflow!X$2:X$8767))</f>
        <v>12297.387096774193</v>
      </c>
      <c r="AB32" s="4">
        <f t="array" ref="AB32">AVERAGE(IF(($B32=Dayflow!$A$2:$A$8767)*($C32=Dayflow!$B$2:$B$8767),Dayflow!Y$2:Y$8767))</f>
        <v>0.40258064516129038</v>
      </c>
      <c r="AC32" s="4">
        <f t="array" ref="AC32">AVERAGE(IF(($B32=Dayflow!$A$2:$A$8767)*($C32=Dayflow!$B$2:$B$8767),Dayflow!Z$2:Z$8767))</f>
        <v>46.225806451612904</v>
      </c>
      <c r="AD32" s="4">
        <f t="array" ref="AD32">AVERAGE(IF(($B32=Dayflow!$A$2:$A$8767)*($C32=Dayflow!$B$2:$B$8767),Dayflow!AA$2:AA$8767))</f>
        <v>16527.903225806451</v>
      </c>
      <c r="AE32" s="4">
        <f t="array" ref="AE32">AVERAGE(IF(($B32=Dayflow!$A$2:$A$8767)*($C32=Dayflow!$B$2:$B$8767),Dayflow!AB$2:AB$8767))</f>
        <v>26.06451612903226</v>
      </c>
      <c r="AF32" s="4">
        <f t="array" ref="AF32">AVERAGE(IF(($B32=Dayflow!$A$2:$A$8767)*($C32=Dayflow!$B$2:$B$8767),Dayflow!AC$2:AC$8767))</f>
        <v>71.602580645161282</v>
      </c>
      <c r="AG32" s="4">
        <f t="array" ref="AG32">AVERAGE(IF(($B32=Dayflow!$A$2:$A$8767)*($C32=Dayflow!$B$2:$B$8767),Dayflow!AD$2:AD$8767))</f>
        <v>0</v>
      </c>
      <c r="AH32" s="7"/>
      <c r="AI32" s="7"/>
      <c r="AJ32" s="7"/>
      <c r="AK32" s="7"/>
      <c r="AL32" s="7"/>
    </row>
    <row r="33" spans="2:38" x14ac:dyDescent="0.3">
      <c r="B33" s="2">
        <f t="shared" si="1"/>
        <v>1998</v>
      </c>
      <c r="C33" s="2">
        <f t="shared" si="0"/>
        <v>11</v>
      </c>
      <c r="F33" s="5">
        <v>36100</v>
      </c>
      <c r="G33" s="4">
        <f t="array" ref="G33">AVERAGE(IF(($B33=Dayflow!$A$2:$A$8767)*($C33=Dayflow!$B$2:$B$8767),Dayflow!D$2:D$8767))</f>
        <v>20920</v>
      </c>
      <c r="H33" s="4">
        <f t="array" ref="H33">AVERAGE(IF(($B33=Dayflow!$A$2:$A$8767)*($C33=Dayflow!$B$2:$B$8767),Dayflow!E$2:E$8767))</f>
        <v>206.3</v>
      </c>
      <c r="I33" s="4">
        <f t="array" ref="I33">AVERAGE(IF(($B33=Dayflow!$A$2:$A$8767)*($C33=Dayflow!$B$2:$B$8767),Dayflow!F$2:F$8767))</f>
        <v>111.73333333333333</v>
      </c>
      <c r="J33" s="4">
        <f t="array" ref="J33">AVERAGE(IF(($B33=Dayflow!$A$2:$A$8767)*($C33=Dayflow!$B$2:$B$8767),Dayflow!G$2:G$8767))</f>
        <v>306.06666666666666</v>
      </c>
      <c r="K33" s="4">
        <f t="array" ref="K33">AVERAGE(IF(($B33=Dayflow!$A$2:$A$8767)*($C33=Dayflow!$B$2:$B$8767),Dayflow!H$2:H$8767))</f>
        <v>62.966666666666669</v>
      </c>
      <c r="L33" s="4">
        <f t="array" ref="L33">AVERAGE(IF(($B33=Dayflow!$A$2:$A$8767)*($C33=Dayflow!$B$2:$B$8767),Dayflow!I$2:I$8767))</f>
        <v>3289.6666666666665</v>
      </c>
      <c r="M33" s="4">
        <f t="array" ref="M33">AVERAGE(IF(($B33=Dayflow!$A$2:$A$8767)*($C33=Dayflow!$B$2:$B$8767),Dayflow!J$2:J$8767))</f>
        <v>3770.4333333333334</v>
      </c>
      <c r="N33" s="4">
        <f t="array" ref="N33">AVERAGE(IF(($B33=Dayflow!$A$2:$A$8767)*($C33=Dayflow!$B$2:$B$8767),Dayflow!K$2:K$8767))</f>
        <v>24896.733333333334</v>
      </c>
      <c r="O33" s="4">
        <f t="array" ref="O33">AVERAGE(IF(($B33=Dayflow!$A$2:$A$8767)*($C33=Dayflow!$B$2:$B$8767),Dayflow!L$2:L$8767))</f>
        <v>267.89999999999998</v>
      </c>
      <c r="P33" s="4">
        <f t="array" ref="P33">AVERAGE(IF(($B33=Dayflow!$A$2:$A$8767)*($C33=Dayflow!$B$2:$B$8767),Dayflow!M$2:M$8767))</f>
        <v>2191.1666666666665</v>
      </c>
      <c r="Q33" s="4">
        <f t="array" ref="Q33">AVERAGE(IF(($B33=Dayflow!$A$2:$A$8767)*($C33=Dayflow!$B$2:$B$8767),Dayflow!N$2:N$8767))</f>
        <v>2136.6666666666665</v>
      </c>
      <c r="R33" s="4">
        <f t="array" ref="R33">AVERAGE(IF(($B33=Dayflow!$A$2:$A$8767)*($C33=Dayflow!$B$2:$B$8767),Dayflow!O$2:O$8767))</f>
        <v>24.766666666666666</v>
      </c>
      <c r="S33" s="4">
        <f t="array" ref="S33">AVERAGE(IF(($B33=Dayflow!$A$2:$A$8767)*($C33=Dayflow!$B$2:$B$8767),Dayflow!P$2:P$8767))</f>
        <v>4620.5</v>
      </c>
      <c r="T33" s="4">
        <f t="array" ref="T33">AVERAGE(IF(($B33=Dayflow!$A$2:$A$8767)*($C33=Dayflow!$B$2:$B$8767),Dayflow!Q$2:Q$8767))</f>
        <v>1731.3333333333333</v>
      </c>
      <c r="U33" s="4">
        <f t="array" ref="U33">AVERAGE(IF(($B33=Dayflow!$A$2:$A$8767)*($C33=Dayflow!$B$2:$B$8767),Dayflow!R$2:R$8767))</f>
        <v>2024.8333333333333</v>
      </c>
      <c r="V33" s="4">
        <f t="array" ref="V33">AVERAGE(IF(($B33=Dayflow!$A$2:$A$8767)*($C33=Dayflow!$B$2:$B$8767),Dayflow!S$2:S$8767))</f>
        <v>0</v>
      </c>
      <c r="W33" s="4">
        <f t="array" ref="W33">AVERAGE(IF(($B33=Dayflow!$A$2:$A$8767)*($C33=Dayflow!$B$2:$B$8767),Dayflow!T$2:T$8767))</f>
        <v>-293.5</v>
      </c>
      <c r="X33" s="4">
        <f t="array" ref="X33">AVERAGE(IF(($B33=Dayflow!$A$2:$A$8767)*($C33=Dayflow!$B$2:$B$8767),Dayflow!U$2:U$8767))</f>
        <v>3611.4333333333334</v>
      </c>
      <c r="Y33" s="4">
        <f t="array" ref="Y33">AVERAGE(IF(($B33=Dayflow!$A$2:$A$8767)*($C33=Dayflow!$B$2:$B$8767),Dayflow!V$2:V$8767))</f>
        <v>2952.1666666666665</v>
      </c>
      <c r="Z33" s="4">
        <f t="array" ref="Z33">AVERAGE(IF(($B33=Dayflow!$A$2:$A$8767)*($C33=Dayflow!$B$2:$B$8767),Dayflow!W$2:W$8767))</f>
        <v>17597.166666666668</v>
      </c>
      <c r="AA33" s="4">
        <f t="array" ref="AA33">AVERAGE(IF(($B33=Dayflow!$A$2:$A$8767)*($C33=Dayflow!$B$2:$B$8767),Dayflow!X$2:X$8767))</f>
        <v>20569.766666666666</v>
      </c>
      <c r="AB33" s="4">
        <f t="array" ref="AB33">AVERAGE(IF(($B33=Dayflow!$A$2:$A$8767)*($C33=Dayflow!$B$2:$B$8767),Dayflow!Y$2:Y$8767))</f>
        <v>0.21199999999999999</v>
      </c>
      <c r="AC33" s="4">
        <f t="array" ref="AC33">AVERAGE(IF(($B33=Dayflow!$A$2:$A$8767)*($C33=Dayflow!$B$2:$B$8767),Dayflow!Z$2:Z$8767))</f>
        <v>23.1</v>
      </c>
      <c r="AD33" s="4">
        <f t="array" ref="AD33">AVERAGE(IF(($B33=Dayflow!$A$2:$A$8767)*($C33=Dayflow!$B$2:$B$8767),Dayflow!AA$2:AA$8767))</f>
        <v>22536.266666666666</v>
      </c>
      <c r="AE33" s="4">
        <f t="array" ref="AE33">AVERAGE(IF(($B33=Dayflow!$A$2:$A$8767)*($C33=Dayflow!$B$2:$B$8767),Dayflow!AB$2:AB$8767))</f>
        <v>14.466666666666667</v>
      </c>
      <c r="AF33" s="4">
        <f t="array" ref="AF33">AVERAGE(IF(($B33=Dayflow!$A$2:$A$8767)*($C33=Dayflow!$B$2:$B$8767),Dayflow!AC$2:AC$8767))</f>
        <v>73.259666666666661</v>
      </c>
      <c r="AG33" s="4">
        <f t="array" ref="AG33">AVERAGE(IF(($B33=Dayflow!$A$2:$A$8767)*($C33=Dayflow!$B$2:$B$8767),Dayflow!AD$2:AD$8767))</f>
        <v>0</v>
      </c>
      <c r="AH33" s="7"/>
      <c r="AI33" s="7"/>
      <c r="AJ33" s="7"/>
      <c r="AK33" s="7"/>
      <c r="AL33" s="7"/>
    </row>
    <row r="34" spans="2:38" x14ac:dyDescent="0.3">
      <c r="B34" s="2">
        <f t="shared" si="1"/>
        <v>1998</v>
      </c>
      <c r="C34" s="2">
        <f t="shared" si="0"/>
        <v>12</v>
      </c>
      <c r="F34" s="5">
        <v>36130</v>
      </c>
      <c r="G34" s="4">
        <f t="array" ref="G34">AVERAGE(IF(($B34=Dayflow!$A$2:$A$8767)*($C34=Dayflow!$B$2:$B$8767),Dayflow!D$2:D$8767))</f>
        <v>44374.193548387098</v>
      </c>
      <c r="H34" s="4">
        <f t="array" ref="H34">AVERAGE(IF(($B34=Dayflow!$A$2:$A$8767)*($C34=Dayflow!$B$2:$B$8767),Dayflow!E$2:E$8767))</f>
        <v>585.83870967741939</v>
      </c>
      <c r="I34" s="4">
        <f t="array" ref="I34">AVERAGE(IF(($B34=Dayflow!$A$2:$A$8767)*($C34=Dayflow!$B$2:$B$8767),Dayflow!F$2:F$8767))</f>
        <v>218.93548387096774</v>
      </c>
      <c r="J34" s="4">
        <f t="array" ref="J34">AVERAGE(IF(($B34=Dayflow!$A$2:$A$8767)*($C34=Dayflow!$B$2:$B$8767),Dayflow!G$2:G$8767))</f>
        <v>502.48387096774195</v>
      </c>
      <c r="K34" s="4">
        <f t="array" ref="K34">AVERAGE(IF(($B34=Dayflow!$A$2:$A$8767)*($C34=Dayflow!$B$2:$B$8767),Dayflow!H$2:H$8767))</f>
        <v>696.87096774193549</v>
      </c>
      <c r="L34" s="4">
        <f t="array" ref="L34">AVERAGE(IF(($B34=Dayflow!$A$2:$A$8767)*($C34=Dayflow!$B$2:$B$8767),Dayflow!I$2:I$8767))</f>
        <v>4330.9677419354839</v>
      </c>
      <c r="M34" s="4">
        <f t="array" ref="M34">AVERAGE(IF(($B34=Dayflow!$A$2:$A$8767)*($C34=Dayflow!$B$2:$B$8767),Dayflow!J$2:J$8767))</f>
        <v>5749.2580645161288</v>
      </c>
      <c r="N34" s="4">
        <f t="array" ref="N34">AVERAGE(IF(($B34=Dayflow!$A$2:$A$8767)*($C34=Dayflow!$B$2:$B$8767),Dayflow!K$2:K$8767))</f>
        <v>50709.290322580644</v>
      </c>
      <c r="O34" s="4">
        <f t="array" ref="O34">AVERAGE(IF(($B34=Dayflow!$A$2:$A$8767)*($C34=Dayflow!$B$2:$B$8767),Dayflow!L$2:L$8767))</f>
        <v>197.51612903225808</v>
      </c>
      <c r="P34" s="4">
        <f t="array" ref="P34">AVERAGE(IF(($B34=Dayflow!$A$2:$A$8767)*($C34=Dayflow!$B$2:$B$8767),Dayflow!M$2:M$8767))</f>
        <v>2072.4516129032259</v>
      </c>
      <c r="Q34" s="4">
        <f t="array" ref="Q34">AVERAGE(IF(($B34=Dayflow!$A$2:$A$8767)*($C34=Dayflow!$B$2:$B$8767),Dayflow!N$2:N$8767))</f>
        <v>33.387096774193552</v>
      </c>
      <c r="R34" s="4">
        <f t="array" ref="R34">AVERAGE(IF(($B34=Dayflow!$A$2:$A$8767)*($C34=Dayflow!$B$2:$B$8767),Dayflow!O$2:O$8767))</f>
        <v>45.12903225806452</v>
      </c>
      <c r="S34" s="4">
        <f t="array" ref="S34">AVERAGE(IF(($B34=Dayflow!$A$2:$A$8767)*($C34=Dayflow!$B$2:$B$8767),Dayflow!P$2:P$8767))</f>
        <v>2348.5806451612902</v>
      </c>
      <c r="T34" s="4">
        <f t="array" ref="T34">AVERAGE(IF(($B34=Dayflow!$A$2:$A$8767)*($C34=Dayflow!$B$2:$B$8767),Dayflow!Q$2:Q$8767))</f>
        <v>2080.6451612903224</v>
      </c>
      <c r="U34" s="4">
        <f t="array" ref="U34">AVERAGE(IF(($B34=Dayflow!$A$2:$A$8767)*($C34=Dayflow!$B$2:$B$8767),Dayflow!R$2:R$8767))</f>
        <v>961.25806451612902</v>
      </c>
      <c r="V34" s="4">
        <f t="array" ref="V34">AVERAGE(IF(($B34=Dayflow!$A$2:$A$8767)*($C34=Dayflow!$B$2:$B$8767),Dayflow!S$2:S$8767))</f>
        <v>0</v>
      </c>
      <c r="W34" s="4">
        <f t="array" ref="W34">AVERAGE(IF(($B34=Dayflow!$A$2:$A$8767)*($C34=Dayflow!$B$2:$B$8767),Dayflow!T$2:T$8767))</f>
        <v>1119.3870967741937</v>
      </c>
      <c r="X34" s="4">
        <f t="array" ref="X34">AVERAGE(IF(($B34=Dayflow!$A$2:$A$8767)*($C34=Dayflow!$B$2:$B$8767),Dayflow!U$2:U$8767))</f>
        <v>6730.8387096774195</v>
      </c>
      <c r="Y34" s="4">
        <f t="array" ref="Y34">AVERAGE(IF(($B34=Dayflow!$A$2:$A$8767)*($C34=Dayflow!$B$2:$B$8767),Dayflow!V$2:V$8767))</f>
        <v>9403.8387096774186</v>
      </c>
      <c r="Z34" s="4">
        <f t="array" ref="Z34">AVERAGE(IF(($B34=Dayflow!$A$2:$A$8767)*($C34=Dayflow!$B$2:$B$8767),Dayflow!W$2:W$8767))</f>
        <v>37915.806451612902</v>
      </c>
      <c r="AA34" s="4">
        <f t="array" ref="AA34">AVERAGE(IF(($B34=Dayflow!$A$2:$A$8767)*($C34=Dayflow!$B$2:$B$8767),Dayflow!X$2:X$8767))</f>
        <v>47241.290322580644</v>
      </c>
      <c r="AB34" s="4">
        <f t="array" ref="AB34">AVERAGE(IF(($B34=Dayflow!$A$2:$A$8767)*($C34=Dayflow!$B$2:$B$8767),Dayflow!Y$2:Y$8767))</f>
        <v>4.4838709677419375E-2</v>
      </c>
      <c r="AC34" s="4">
        <f t="array" ref="AC34">AVERAGE(IF(($B34=Dayflow!$A$2:$A$8767)*($C34=Dayflow!$B$2:$B$8767),Dayflow!Z$2:Z$8767))</f>
        <v>7.67741935483871</v>
      </c>
      <c r="AD34" s="4">
        <f t="array" ref="AD34">AVERAGE(IF(($B34=Dayflow!$A$2:$A$8767)*($C34=Dayflow!$B$2:$B$8767),Dayflow!AA$2:AA$8767))</f>
        <v>48085.774193548386</v>
      </c>
      <c r="AE34" s="4">
        <f t="array" ref="AE34">AVERAGE(IF(($B34=Dayflow!$A$2:$A$8767)*($C34=Dayflow!$B$2:$B$8767),Dayflow!AB$2:AB$8767))</f>
        <v>2.2580645161290325</v>
      </c>
      <c r="AF34" s="4">
        <f t="array" ref="AF34">AVERAGE(IF(($B34=Dayflow!$A$2:$A$8767)*($C34=Dayflow!$B$2:$B$8767),Dayflow!AC$2:AC$8767))</f>
        <v>62.350322580645177</v>
      </c>
      <c r="AG34" s="4">
        <f t="array" ref="AG34">AVERAGE(IF(($B34=Dayflow!$A$2:$A$8767)*($C34=Dayflow!$B$2:$B$8767),Dayflow!AD$2:AD$8767))</f>
        <v>0</v>
      </c>
      <c r="AH34" s="7"/>
      <c r="AI34" s="7"/>
      <c r="AJ34" s="7"/>
      <c r="AK34" s="7"/>
      <c r="AL34" s="7"/>
    </row>
    <row r="35" spans="2:38" x14ac:dyDescent="0.3">
      <c r="B35" s="2">
        <f t="shared" si="1"/>
        <v>1999</v>
      </c>
      <c r="C35" s="2">
        <f t="shared" si="0"/>
        <v>1</v>
      </c>
      <c r="F35" s="5">
        <v>36161</v>
      </c>
      <c r="G35" s="4">
        <f t="array" ref="G35">AVERAGE(IF(($B35=Dayflow!$A$2:$A$8767)*($C35=Dayflow!$B$2:$B$8767),Dayflow!D$2:D$8767))</f>
        <v>34503.225806451614</v>
      </c>
      <c r="H35" s="4">
        <f t="array" ref="H35">AVERAGE(IF(($B35=Dayflow!$A$2:$A$8767)*($C35=Dayflow!$B$2:$B$8767),Dayflow!E$2:E$8767))</f>
        <v>47.70967741935484</v>
      </c>
      <c r="I35" s="4">
        <f t="array" ref="I35">AVERAGE(IF(($B35=Dayflow!$A$2:$A$8767)*($C35=Dayflow!$B$2:$B$8767),Dayflow!F$2:F$8767))</f>
        <v>820.74193548387098</v>
      </c>
      <c r="J35" s="4">
        <f t="array" ref="J35">AVERAGE(IF(($B35=Dayflow!$A$2:$A$8767)*($C35=Dayflow!$B$2:$B$8767),Dayflow!G$2:G$8767))</f>
        <v>518.38709677419354</v>
      </c>
      <c r="K35" s="4">
        <f t="array" ref="K35">AVERAGE(IF(($B35=Dayflow!$A$2:$A$8767)*($C35=Dayflow!$B$2:$B$8767),Dayflow!H$2:H$8767))</f>
        <v>1042.5483870967741</v>
      </c>
      <c r="L35" s="4">
        <f t="array" ref="L35">AVERAGE(IF(($B35=Dayflow!$A$2:$A$8767)*($C35=Dayflow!$B$2:$B$8767),Dayflow!I$2:I$8767))</f>
        <v>4730.322580645161</v>
      </c>
      <c r="M35" s="4">
        <f t="array" ref="M35">AVERAGE(IF(($B35=Dayflow!$A$2:$A$8767)*($C35=Dayflow!$B$2:$B$8767),Dayflow!J$2:J$8767))</f>
        <v>7112</v>
      </c>
      <c r="N35" s="4">
        <f t="array" ref="N35">AVERAGE(IF(($B35=Dayflow!$A$2:$A$8767)*($C35=Dayflow!$B$2:$B$8767),Dayflow!K$2:K$8767))</f>
        <v>41662.93548387097</v>
      </c>
      <c r="O35" s="4">
        <f t="array" ref="O35">AVERAGE(IF(($B35=Dayflow!$A$2:$A$8767)*($C35=Dayflow!$B$2:$B$8767),Dayflow!L$2:L$8767))</f>
        <v>153.93548387096774</v>
      </c>
      <c r="P35" s="4">
        <f t="array" ref="P35">AVERAGE(IF(($B35=Dayflow!$A$2:$A$8767)*($C35=Dayflow!$B$2:$B$8767),Dayflow!M$2:M$8767))</f>
        <v>1426.741935483871</v>
      </c>
      <c r="Q35" s="4">
        <f t="array" ref="Q35">AVERAGE(IF(($B35=Dayflow!$A$2:$A$8767)*($C35=Dayflow!$B$2:$B$8767),Dayflow!N$2:N$8767))</f>
        <v>2978.7096774193546</v>
      </c>
      <c r="R35" s="4">
        <f t="array" ref="R35">AVERAGE(IF(($B35=Dayflow!$A$2:$A$8767)*($C35=Dayflow!$B$2:$B$8767),Dayflow!O$2:O$8767))</f>
        <v>42.806451612903224</v>
      </c>
      <c r="S35" s="4">
        <f t="array" ref="S35">AVERAGE(IF(($B35=Dayflow!$A$2:$A$8767)*($C35=Dayflow!$B$2:$B$8767),Dayflow!P$2:P$8767))</f>
        <v>4602.2903225806449</v>
      </c>
      <c r="T35" s="4">
        <f t="array" ref="T35">AVERAGE(IF(($B35=Dayflow!$A$2:$A$8767)*($C35=Dayflow!$B$2:$B$8767),Dayflow!Q$2:Q$8767))</f>
        <v>1212.9032258064517</v>
      </c>
      <c r="U35" s="4">
        <f t="array" ref="U35">AVERAGE(IF(($B35=Dayflow!$A$2:$A$8767)*($C35=Dayflow!$B$2:$B$8767),Dayflow!R$2:R$8767))</f>
        <v>2174</v>
      </c>
      <c r="V35" s="4">
        <f t="array" ref="V35">AVERAGE(IF(($B35=Dayflow!$A$2:$A$8767)*($C35=Dayflow!$B$2:$B$8767),Dayflow!S$2:S$8767))</f>
        <v>0</v>
      </c>
      <c r="W35" s="4">
        <f t="array" ref="W35">AVERAGE(IF(($B35=Dayflow!$A$2:$A$8767)*($C35=Dayflow!$B$2:$B$8767),Dayflow!T$2:T$8767))</f>
        <v>-961.09677419354841</v>
      </c>
      <c r="X35" s="4">
        <f t="array" ref="X35">AVERAGE(IF(($B35=Dayflow!$A$2:$A$8767)*($C35=Dayflow!$B$2:$B$8767),Dayflow!U$2:U$8767))</f>
        <v>5417.9677419354839</v>
      </c>
      <c r="Y35" s="4">
        <f t="array" ref="Y35">AVERAGE(IF(($B35=Dayflow!$A$2:$A$8767)*($C35=Dayflow!$B$2:$B$8767),Dayflow!V$2:V$8767))</f>
        <v>8552.322580645161</v>
      </c>
      <c r="Z35" s="4">
        <f t="array" ref="Z35">AVERAGE(IF(($B35=Dayflow!$A$2:$A$8767)*($C35=Dayflow!$B$2:$B$8767),Dayflow!W$2:W$8767))</f>
        <v>29402.064516129034</v>
      </c>
      <c r="AA35" s="4">
        <f t="array" ref="AA35">AVERAGE(IF(($B35=Dayflow!$A$2:$A$8767)*($C35=Dayflow!$B$2:$B$8767),Dayflow!X$2:X$8767))</f>
        <v>38021.709677419356</v>
      </c>
      <c r="AB35" s="4">
        <f t="array" ref="AB35">AVERAGE(IF(($B35=Dayflow!$A$2:$A$8767)*($C35=Dayflow!$B$2:$B$8767),Dayflow!Y$2:Y$8767))</f>
        <v>0.12645161290322579</v>
      </c>
      <c r="AC35" s="4">
        <f t="array" ref="AC35">AVERAGE(IF(($B35=Dayflow!$A$2:$A$8767)*($C35=Dayflow!$B$2:$B$8767),Dayflow!Z$2:Z$8767))</f>
        <v>11.709677419354838</v>
      </c>
      <c r="AD35" s="4">
        <f t="array" ref="AD35">AVERAGE(IF(($B35=Dayflow!$A$2:$A$8767)*($C35=Dayflow!$B$2:$B$8767),Dayflow!AA$2:AA$8767))</f>
        <v>38553.741935483871</v>
      </c>
      <c r="AE35" s="4">
        <f t="array" ref="AE35">AVERAGE(IF(($B35=Dayflow!$A$2:$A$8767)*($C35=Dayflow!$B$2:$B$8767),Dayflow!AB$2:AB$8767))</f>
        <v>3.225806451612903</v>
      </c>
      <c r="AF35" s="4">
        <f t="array" ref="AF35">AVERAGE(IF(($B35=Dayflow!$A$2:$A$8767)*($C35=Dayflow!$B$2:$B$8767),Dayflow!AC$2:AC$8767))</f>
        <v>64.003548387096771</v>
      </c>
      <c r="AG35" s="4">
        <f t="array" ref="AG35">AVERAGE(IF(($B35=Dayflow!$A$2:$A$8767)*($C35=Dayflow!$B$2:$B$8767),Dayflow!AD$2:AD$8767))</f>
        <v>0</v>
      </c>
      <c r="AH35" s="7"/>
      <c r="AI35" s="7"/>
      <c r="AJ35" s="7"/>
      <c r="AK35" s="7"/>
      <c r="AL35" s="7"/>
    </row>
    <row r="36" spans="2:38" x14ac:dyDescent="0.3">
      <c r="B36" s="2">
        <f t="shared" si="1"/>
        <v>1999</v>
      </c>
      <c r="C36" s="2">
        <f t="shared" si="0"/>
        <v>2</v>
      </c>
      <c r="F36" s="5">
        <v>36192</v>
      </c>
      <c r="G36" s="4">
        <f t="array" ref="G36">AVERAGE(IF(($B36=Dayflow!$A$2:$A$8767)*($C36=Dayflow!$B$2:$B$8767),Dayflow!D$2:D$8767))</f>
        <v>67146.428571428565</v>
      </c>
      <c r="H36" s="4">
        <f t="array" ref="H36">AVERAGE(IF(($B36=Dayflow!$A$2:$A$8767)*($C36=Dayflow!$B$2:$B$8767),Dayflow!E$2:E$8767))</f>
        <v>14267.892857142857</v>
      </c>
      <c r="I36" s="4">
        <f t="array" ref="I36">AVERAGE(IF(($B36=Dayflow!$A$2:$A$8767)*($C36=Dayflow!$B$2:$B$8767),Dayflow!F$2:F$8767))</f>
        <v>2964.3214285714284</v>
      </c>
      <c r="J36" s="4">
        <f t="array" ref="J36">AVERAGE(IF(($B36=Dayflow!$A$2:$A$8767)*($C36=Dayflow!$B$2:$B$8767),Dayflow!G$2:G$8767))</f>
        <v>2172.3571428571427</v>
      </c>
      <c r="K36" s="4">
        <f t="array" ref="K36">AVERAGE(IF(($B36=Dayflow!$A$2:$A$8767)*($C36=Dayflow!$B$2:$B$8767),Dayflow!H$2:H$8767))</f>
        <v>2627.3928571428573</v>
      </c>
      <c r="L36" s="4">
        <f t="array" ref="L36">AVERAGE(IF(($B36=Dayflow!$A$2:$A$8767)*($C36=Dayflow!$B$2:$B$8767),Dayflow!I$2:I$8767))</f>
        <v>11696.428571428571</v>
      </c>
      <c r="M36" s="4">
        <f t="array" ref="M36">AVERAGE(IF(($B36=Dayflow!$A$2:$A$8767)*($C36=Dayflow!$B$2:$B$8767),Dayflow!J$2:J$8767))</f>
        <v>19460.5</v>
      </c>
      <c r="N36" s="4">
        <f t="array" ref="N36">AVERAGE(IF(($B36=Dayflow!$A$2:$A$8767)*($C36=Dayflow!$B$2:$B$8767),Dayflow!K$2:K$8767))</f>
        <v>100874.82142857143</v>
      </c>
      <c r="O36" s="4">
        <f t="array" ref="O36">AVERAGE(IF(($B36=Dayflow!$A$2:$A$8767)*($C36=Dayflow!$B$2:$B$8767),Dayflow!L$2:L$8767))</f>
        <v>77.892857142857139</v>
      </c>
      <c r="P36" s="4">
        <f t="array" ref="P36">AVERAGE(IF(($B36=Dayflow!$A$2:$A$8767)*($C36=Dayflow!$B$2:$B$8767),Dayflow!M$2:M$8767))</f>
        <v>938.46428571428567</v>
      </c>
      <c r="Q36" s="4">
        <f t="array" ref="Q36">AVERAGE(IF(($B36=Dayflow!$A$2:$A$8767)*($C36=Dayflow!$B$2:$B$8767),Dayflow!N$2:N$8767))</f>
        <v>4317.1428571428569</v>
      </c>
      <c r="R36" s="4">
        <f t="array" ref="R36">AVERAGE(IF(($B36=Dayflow!$A$2:$A$8767)*($C36=Dayflow!$B$2:$B$8767),Dayflow!O$2:O$8767))</f>
        <v>23.714285714285715</v>
      </c>
      <c r="S36" s="4">
        <f t="array" ref="S36">AVERAGE(IF(($B36=Dayflow!$A$2:$A$8767)*($C36=Dayflow!$B$2:$B$8767),Dayflow!P$2:P$8767))</f>
        <v>5357.2857142857147</v>
      </c>
      <c r="T36" s="4">
        <f t="array" ref="T36">AVERAGE(IF(($B36=Dayflow!$A$2:$A$8767)*($C36=Dayflow!$B$2:$B$8767),Dayflow!Q$2:Q$8767))</f>
        <v>880.35714285714289</v>
      </c>
      <c r="U36" s="4">
        <f t="array" ref="U36">AVERAGE(IF(($B36=Dayflow!$A$2:$A$8767)*($C36=Dayflow!$B$2:$B$8767),Dayflow!R$2:R$8767))</f>
        <v>4166.9642857142853</v>
      </c>
      <c r="V36" s="4">
        <f t="array" ref="V36">AVERAGE(IF(($B36=Dayflow!$A$2:$A$8767)*($C36=Dayflow!$B$2:$B$8767),Dayflow!S$2:S$8767))</f>
        <v>0</v>
      </c>
      <c r="W36" s="4">
        <f t="array" ref="W36">AVERAGE(IF(($B36=Dayflow!$A$2:$A$8767)*($C36=Dayflow!$B$2:$B$8767),Dayflow!T$2:T$8767))</f>
        <v>-3286.6071428571427</v>
      </c>
      <c r="X36" s="4">
        <f t="array" ref="X36">AVERAGE(IF(($B36=Dayflow!$A$2:$A$8767)*($C36=Dayflow!$B$2:$B$8767),Dayflow!U$2:U$8767))</f>
        <v>9759.5357142857138</v>
      </c>
      <c r="Y36" s="4">
        <f t="array" ref="Y36">AVERAGE(IF(($B36=Dayflow!$A$2:$A$8767)*($C36=Dayflow!$B$2:$B$8767),Dayflow!V$2:V$8767))</f>
        <v>25999.142857142859</v>
      </c>
      <c r="Z36" s="4">
        <f t="array" ref="Z36">AVERAGE(IF(($B36=Dayflow!$A$2:$A$8767)*($C36=Dayflow!$B$2:$B$8767),Dayflow!W$2:W$8767))</f>
        <v>72575.071428571435</v>
      </c>
      <c r="AA36" s="4">
        <f t="array" ref="AA36">AVERAGE(IF(($B36=Dayflow!$A$2:$A$8767)*($C36=Dayflow!$B$2:$B$8767),Dayflow!X$2:X$8767))</f>
        <v>98804.357142857145</v>
      </c>
      <c r="AB36" s="4">
        <f t="array" ref="AB36">AVERAGE(IF(($B36=Dayflow!$A$2:$A$8767)*($C36=Dayflow!$B$2:$B$8767),Dayflow!Y$2:Y$8767))</f>
        <v>5.9285714285714317E-2</v>
      </c>
      <c r="AC36" s="4">
        <f t="array" ref="AC36">AVERAGE(IF(($B36=Dayflow!$A$2:$A$8767)*($C36=Dayflow!$B$2:$B$8767),Dayflow!Z$2:Z$8767))</f>
        <v>2.4642857142857144</v>
      </c>
      <c r="AD36" s="4">
        <f t="array" ref="AD36">AVERAGE(IF(($B36=Dayflow!$A$2:$A$8767)*($C36=Dayflow!$B$2:$B$8767),Dayflow!AA$2:AA$8767))</f>
        <v>96939.678571428565</v>
      </c>
      <c r="AE36" s="4">
        <f t="array" ref="AE36">AVERAGE(IF(($B36=Dayflow!$A$2:$A$8767)*($C36=Dayflow!$B$2:$B$8767),Dayflow!AB$2:AB$8767))</f>
        <v>-2.1428571428571428</v>
      </c>
      <c r="AF36" s="4">
        <f t="array" ref="AF36">AVERAGE(IF(($B36=Dayflow!$A$2:$A$8767)*($C36=Dayflow!$B$2:$B$8767),Dayflow!AC$2:AC$8767))</f>
        <v>56.057142857142857</v>
      </c>
      <c r="AG36" s="4">
        <f t="array" ref="AG36">AVERAGE(IF(($B36=Dayflow!$A$2:$A$8767)*($C36=Dayflow!$B$2:$B$8767),Dayflow!AD$2:AD$8767))</f>
        <v>0</v>
      </c>
      <c r="AH36" s="7"/>
      <c r="AI36" s="7"/>
      <c r="AJ36" s="7"/>
      <c r="AK36" s="7"/>
      <c r="AL36" s="7"/>
    </row>
    <row r="37" spans="2:38" x14ac:dyDescent="0.3">
      <c r="B37" s="2">
        <f t="shared" si="1"/>
        <v>1999</v>
      </c>
      <c r="C37" s="2">
        <f t="shared" si="0"/>
        <v>3</v>
      </c>
      <c r="F37" s="5">
        <v>36220</v>
      </c>
      <c r="G37" s="4">
        <f t="array" ref="G37">AVERAGE(IF(($B37=Dayflow!$A$2:$A$8767)*($C37=Dayflow!$B$2:$B$8767),Dayflow!D$2:D$8767))</f>
        <v>56838.709677419356</v>
      </c>
      <c r="H37" s="4">
        <f t="array" ref="H37">AVERAGE(IF(($B37=Dayflow!$A$2:$A$8767)*($C37=Dayflow!$B$2:$B$8767),Dayflow!E$2:E$8767))</f>
        <v>8191.0645161290322</v>
      </c>
      <c r="I37" s="4">
        <f t="array" ref="I37">AVERAGE(IF(($B37=Dayflow!$A$2:$A$8767)*($C37=Dayflow!$B$2:$B$8767),Dayflow!F$2:F$8767))</f>
        <v>1400.1290322580646</v>
      </c>
      <c r="J37" s="4">
        <f t="array" ref="J37">AVERAGE(IF(($B37=Dayflow!$A$2:$A$8767)*($C37=Dayflow!$B$2:$B$8767),Dayflow!G$2:G$8767))</f>
        <v>1666.7741935483871</v>
      </c>
      <c r="K37" s="4">
        <f t="array" ref="K37">AVERAGE(IF(($B37=Dayflow!$A$2:$A$8767)*($C37=Dayflow!$B$2:$B$8767),Dayflow!H$2:H$8767))</f>
        <v>278.38709677419354</v>
      </c>
      <c r="L37" s="4">
        <f t="array" ref="L37">AVERAGE(IF(($B37=Dayflow!$A$2:$A$8767)*($C37=Dayflow!$B$2:$B$8767),Dayflow!I$2:I$8767))</f>
        <v>8331.6129032258068</v>
      </c>
      <c r="M37" s="4">
        <f t="array" ref="M37">AVERAGE(IF(($B37=Dayflow!$A$2:$A$8767)*($C37=Dayflow!$B$2:$B$8767),Dayflow!J$2:J$8767))</f>
        <v>11676.903225806451</v>
      </c>
      <c r="N37" s="4">
        <f t="array" ref="N37">AVERAGE(IF(($B37=Dayflow!$A$2:$A$8767)*($C37=Dayflow!$B$2:$B$8767),Dayflow!K$2:K$8767))</f>
        <v>76706.677419354834</v>
      </c>
      <c r="O37" s="4">
        <f t="array" ref="O37">AVERAGE(IF(($B37=Dayflow!$A$2:$A$8767)*($C37=Dayflow!$B$2:$B$8767),Dayflow!L$2:L$8767))</f>
        <v>126.90322580645162</v>
      </c>
      <c r="P37" s="4">
        <f t="array" ref="P37">AVERAGE(IF(($B37=Dayflow!$A$2:$A$8767)*($C37=Dayflow!$B$2:$B$8767),Dayflow!M$2:M$8767))</f>
        <v>2948.6451612903224</v>
      </c>
      <c r="Q37" s="4">
        <f t="array" ref="Q37">AVERAGE(IF(($B37=Dayflow!$A$2:$A$8767)*($C37=Dayflow!$B$2:$B$8767),Dayflow!N$2:N$8767))</f>
        <v>4108.7419354838712</v>
      </c>
      <c r="R37" s="4">
        <f t="array" ref="R37">AVERAGE(IF(($B37=Dayflow!$A$2:$A$8767)*($C37=Dayflow!$B$2:$B$8767),Dayflow!O$2:O$8767))</f>
        <v>14.161290322580646</v>
      </c>
      <c r="S37" s="4">
        <f t="array" ref="S37">AVERAGE(IF(($B37=Dayflow!$A$2:$A$8767)*($C37=Dayflow!$B$2:$B$8767),Dayflow!P$2:P$8767))</f>
        <v>7198.5806451612907</v>
      </c>
      <c r="T37" s="4">
        <f t="array" ref="T37">AVERAGE(IF(($B37=Dayflow!$A$2:$A$8767)*($C37=Dayflow!$B$2:$B$8767),Dayflow!Q$2:Q$8767))</f>
        <v>1308.8709677419354</v>
      </c>
      <c r="U37" s="4">
        <f t="array" ref="U37">AVERAGE(IF(($B37=Dayflow!$A$2:$A$8767)*($C37=Dayflow!$B$2:$B$8767),Dayflow!R$2:R$8767))</f>
        <v>907.64516129032256</v>
      </c>
      <c r="V37" s="4">
        <f t="array" ref="V37">AVERAGE(IF(($B37=Dayflow!$A$2:$A$8767)*($C37=Dayflow!$B$2:$B$8767),Dayflow!S$2:S$8767))</f>
        <v>0</v>
      </c>
      <c r="W37" s="4">
        <f t="array" ref="W37">AVERAGE(IF(($B37=Dayflow!$A$2:$A$8767)*($C37=Dayflow!$B$2:$B$8767),Dayflow!T$2:T$8767))</f>
        <v>401.22580645161293</v>
      </c>
      <c r="X37" s="4">
        <f t="array" ref="X37">AVERAGE(IF(($B37=Dayflow!$A$2:$A$8767)*($C37=Dayflow!$B$2:$B$8767),Dayflow!U$2:U$8767))</f>
        <v>8388.645161290322</v>
      </c>
      <c r="Y37" s="4">
        <f t="array" ref="Y37">AVERAGE(IF(($B37=Dayflow!$A$2:$A$8767)*($C37=Dayflow!$B$2:$B$8767),Dayflow!V$2:V$8767))</f>
        <v>12606.161290322581</v>
      </c>
      <c r="Z37" s="4">
        <f t="array" ref="Z37">AVERAGE(IF(($B37=Dayflow!$A$2:$A$8767)*($C37=Dayflow!$B$2:$B$8767),Dayflow!W$2:W$8767))</f>
        <v>56528.903225806454</v>
      </c>
      <c r="AA37" s="4">
        <f t="array" ref="AA37">AVERAGE(IF(($B37=Dayflow!$A$2:$A$8767)*($C37=Dayflow!$B$2:$B$8767),Dayflow!X$2:X$8767))</f>
        <v>69107.129032258061</v>
      </c>
      <c r="AB37" s="4">
        <f t="array" ref="AB37">AVERAGE(IF(($B37=Dayflow!$A$2:$A$8767)*($C37=Dayflow!$B$2:$B$8767),Dayflow!Y$2:Y$8767))</f>
        <v>9.7741935483870973E-2</v>
      </c>
      <c r="AC37" s="4">
        <f t="array" ref="AC37">AVERAGE(IF(($B37=Dayflow!$A$2:$A$8767)*($C37=Dayflow!$B$2:$B$8767),Dayflow!Z$2:Z$8767))</f>
        <v>10.516129032258064</v>
      </c>
      <c r="AD37" s="4">
        <f t="array" ref="AD37">AVERAGE(IF(($B37=Dayflow!$A$2:$A$8767)*($C37=Dayflow!$B$2:$B$8767),Dayflow!AA$2:AA$8767))</f>
        <v>70712.967741935485</v>
      </c>
      <c r="AE37" s="4">
        <f t="array" ref="AE37">AVERAGE(IF(($B37=Dayflow!$A$2:$A$8767)*($C37=Dayflow!$B$2:$B$8767),Dayflow!AB$2:AB$8767))</f>
        <v>2.5483870967741935</v>
      </c>
      <c r="AF37" s="4">
        <f t="array" ref="AF37">AVERAGE(IF(($B37=Dayflow!$A$2:$A$8767)*($C37=Dayflow!$B$2:$B$8767),Dayflow!AC$2:AC$8767))</f>
        <v>52.419677419354841</v>
      </c>
      <c r="AG37" s="4">
        <f t="array" ref="AG37">AVERAGE(IF(($B37=Dayflow!$A$2:$A$8767)*($C37=Dayflow!$B$2:$B$8767),Dayflow!AD$2:AD$8767))</f>
        <v>0</v>
      </c>
      <c r="AH37" s="7"/>
      <c r="AI37" s="7"/>
      <c r="AJ37" s="7"/>
      <c r="AK37" s="7"/>
      <c r="AL37" s="7"/>
    </row>
    <row r="38" spans="2:38" x14ac:dyDescent="0.3">
      <c r="B38" s="2">
        <f t="shared" si="1"/>
        <v>1999</v>
      </c>
      <c r="C38" s="2">
        <f t="shared" si="0"/>
        <v>4</v>
      </c>
      <c r="F38" s="5">
        <v>36251</v>
      </c>
      <c r="G38" s="4">
        <f t="array" ref="G38">AVERAGE(IF(($B38=Dayflow!$A$2:$A$8767)*($C38=Dayflow!$B$2:$B$8767),Dayflow!D$2:D$8767))</f>
        <v>30676.666666666668</v>
      </c>
      <c r="H38" s="4">
        <f t="array" ref="H38">AVERAGE(IF(($B38=Dayflow!$A$2:$A$8767)*($C38=Dayflow!$B$2:$B$8767),Dayflow!E$2:E$8767))</f>
        <v>1741.0666666666666</v>
      </c>
      <c r="I38" s="4">
        <f t="array" ref="I38">AVERAGE(IF(($B38=Dayflow!$A$2:$A$8767)*($C38=Dayflow!$B$2:$B$8767),Dayflow!F$2:F$8767))</f>
        <v>1136.9666666666667</v>
      </c>
      <c r="J38" s="4">
        <f t="array" ref="J38">AVERAGE(IF(($B38=Dayflow!$A$2:$A$8767)*($C38=Dayflow!$B$2:$B$8767),Dayflow!G$2:G$8767))</f>
        <v>1062.3666666666666</v>
      </c>
      <c r="K38" s="4">
        <f t="array" ref="K38">AVERAGE(IF(($B38=Dayflow!$A$2:$A$8767)*($C38=Dayflow!$B$2:$B$8767),Dayflow!H$2:H$8767))</f>
        <v>242.33333333333334</v>
      </c>
      <c r="L38" s="4">
        <f t="array" ref="L38">AVERAGE(IF(($B38=Dayflow!$A$2:$A$8767)*($C38=Dayflow!$B$2:$B$8767),Dayflow!I$2:I$8767))</f>
        <v>6437</v>
      </c>
      <c r="M38" s="4">
        <f t="array" ref="M38">AVERAGE(IF(($B38=Dayflow!$A$2:$A$8767)*($C38=Dayflow!$B$2:$B$8767),Dayflow!J$2:J$8767))</f>
        <v>8878.6666666666661</v>
      </c>
      <c r="N38" s="4">
        <f t="array" ref="N38">AVERAGE(IF(($B38=Dayflow!$A$2:$A$8767)*($C38=Dayflow!$B$2:$B$8767),Dayflow!K$2:K$8767))</f>
        <v>41296.400000000001</v>
      </c>
      <c r="O38" s="4">
        <f t="array" ref="O38">AVERAGE(IF(($B38=Dayflow!$A$2:$A$8767)*($C38=Dayflow!$B$2:$B$8767),Dayflow!L$2:L$8767))</f>
        <v>90.36666666666666</v>
      </c>
      <c r="P38" s="4">
        <f t="array" ref="P38">AVERAGE(IF(($B38=Dayflow!$A$2:$A$8767)*($C38=Dayflow!$B$2:$B$8767),Dayflow!M$2:M$8767))</f>
        <v>3106</v>
      </c>
      <c r="Q38" s="4">
        <f t="array" ref="Q38">AVERAGE(IF(($B38=Dayflow!$A$2:$A$8767)*($C38=Dayflow!$B$2:$B$8767),Dayflow!N$2:N$8767))</f>
        <v>1710.1666666666667</v>
      </c>
      <c r="R38" s="4">
        <f t="array" ref="R38">AVERAGE(IF(($B38=Dayflow!$A$2:$A$8767)*($C38=Dayflow!$B$2:$B$8767),Dayflow!O$2:O$8767))</f>
        <v>11.966666666666667</v>
      </c>
      <c r="S38" s="4">
        <f t="array" ref="S38">AVERAGE(IF(($B38=Dayflow!$A$2:$A$8767)*($C38=Dayflow!$B$2:$B$8767),Dayflow!P$2:P$8767))</f>
        <v>4918.5333333333338</v>
      </c>
      <c r="T38" s="4">
        <f t="array" ref="T38">AVERAGE(IF(($B38=Dayflow!$A$2:$A$8767)*($C38=Dayflow!$B$2:$B$8767),Dayflow!Q$2:Q$8767))</f>
        <v>1862.1333333333334</v>
      </c>
      <c r="U38" s="4">
        <f t="array" ref="U38">AVERAGE(IF(($B38=Dayflow!$A$2:$A$8767)*($C38=Dayflow!$B$2:$B$8767),Dayflow!R$2:R$8767))</f>
        <v>977.9666666666667</v>
      </c>
      <c r="V38" s="4">
        <f t="array" ref="V38">AVERAGE(IF(($B38=Dayflow!$A$2:$A$8767)*($C38=Dayflow!$B$2:$B$8767),Dayflow!S$2:S$8767))</f>
        <v>0</v>
      </c>
      <c r="W38" s="4">
        <f t="array" ref="W38">AVERAGE(IF(($B38=Dayflow!$A$2:$A$8767)*($C38=Dayflow!$B$2:$B$8767),Dayflow!T$2:T$8767))</f>
        <v>884.16666666666663</v>
      </c>
      <c r="X38" s="4">
        <f t="array" ref="X38">AVERAGE(IF(($B38=Dayflow!$A$2:$A$8767)*($C38=Dayflow!$B$2:$B$8767),Dayflow!U$2:U$8767))</f>
        <v>4909.1000000000004</v>
      </c>
      <c r="Y38" s="4">
        <f t="array" ref="Y38">AVERAGE(IF(($B38=Dayflow!$A$2:$A$8767)*($C38=Dayflow!$B$2:$B$8767),Dayflow!V$2:V$8767))</f>
        <v>8294.5333333333328</v>
      </c>
      <c r="Z38" s="4">
        <f t="array" ref="Z38">AVERAGE(IF(($B38=Dayflow!$A$2:$A$8767)*($C38=Dayflow!$B$2:$B$8767),Dayflow!W$2:W$8767))</f>
        <v>27261.233333333334</v>
      </c>
      <c r="AA38" s="4">
        <f t="array" ref="AA38">AVERAGE(IF(($B38=Dayflow!$A$2:$A$8767)*($C38=Dayflow!$B$2:$B$8767),Dayflow!X$2:X$8767))</f>
        <v>35493.800000000003</v>
      </c>
      <c r="AB38" s="4">
        <f t="array" ref="AB38">AVERAGE(IF(($B38=Dayflow!$A$2:$A$8767)*($C38=Dayflow!$B$2:$B$8767),Dayflow!Y$2:Y$8767))</f>
        <v>0.1173333333333333</v>
      </c>
      <c r="AC38" s="4">
        <f t="array" ref="AC38">AVERAGE(IF(($B38=Dayflow!$A$2:$A$8767)*($C38=Dayflow!$B$2:$B$8767),Dayflow!Z$2:Z$8767))</f>
        <v>13.933333333333334</v>
      </c>
      <c r="AD38" s="4">
        <f t="array" ref="AD38">AVERAGE(IF(($B38=Dayflow!$A$2:$A$8767)*($C38=Dayflow!$B$2:$B$8767),Dayflow!AA$2:AA$8767))</f>
        <v>36603.133333333331</v>
      </c>
      <c r="AE38" s="4">
        <f t="array" ref="AE38">AVERAGE(IF(($B38=Dayflow!$A$2:$A$8767)*($C38=Dayflow!$B$2:$B$8767),Dayflow!AB$2:AB$8767))</f>
        <v>3.0333333333333332</v>
      </c>
      <c r="AF38" s="4">
        <f t="array" ref="AF38">AVERAGE(IF(($B38=Dayflow!$A$2:$A$8767)*($C38=Dayflow!$B$2:$B$8767),Dayflow!AC$2:AC$8767))</f>
        <v>58.731999999999992</v>
      </c>
      <c r="AG38" s="4">
        <f t="array" ref="AG38">AVERAGE(IF(($B38=Dayflow!$A$2:$A$8767)*($C38=Dayflow!$B$2:$B$8767),Dayflow!AD$2:AD$8767))</f>
        <v>0</v>
      </c>
      <c r="AH38" s="7"/>
      <c r="AI38" s="7"/>
      <c r="AJ38" s="7"/>
      <c r="AK38" s="7"/>
      <c r="AL38" s="7"/>
    </row>
    <row r="39" spans="2:38" x14ac:dyDescent="0.3">
      <c r="B39" s="2">
        <f t="shared" si="1"/>
        <v>1999</v>
      </c>
      <c r="C39" s="2">
        <f t="shared" si="0"/>
        <v>5</v>
      </c>
      <c r="F39" s="5">
        <v>36281</v>
      </c>
      <c r="G39" s="4">
        <f t="array" ref="G39">AVERAGE(IF(($B39=Dayflow!$A$2:$A$8767)*($C39=Dayflow!$B$2:$B$8767),Dayflow!D$2:D$8767))</f>
        <v>19735.483870967742</v>
      </c>
      <c r="H39" s="4">
        <f t="array" ref="H39">AVERAGE(IF(($B39=Dayflow!$A$2:$A$8767)*($C39=Dayflow!$B$2:$B$8767),Dayflow!E$2:E$8767))</f>
        <v>573.22580645161293</v>
      </c>
      <c r="I39" s="4">
        <f t="array" ref="I39">AVERAGE(IF(($B39=Dayflow!$A$2:$A$8767)*($C39=Dayflow!$B$2:$B$8767),Dayflow!F$2:F$8767))</f>
        <v>748.93548387096769</v>
      </c>
      <c r="J39" s="4">
        <f t="array" ref="J39">AVERAGE(IF(($B39=Dayflow!$A$2:$A$8767)*($C39=Dayflow!$B$2:$B$8767),Dayflow!G$2:G$8767))</f>
        <v>933.90322580645159</v>
      </c>
      <c r="K39" s="4">
        <f t="array" ref="K39">AVERAGE(IF(($B39=Dayflow!$A$2:$A$8767)*($C39=Dayflow!$B$2:$B$8767),Dayflow!H$2:H$8767))</f>
        <v>305.16129032258067</v>
      </c>
      <c r="L39" s="4">
        <f t="array" ref="L39">AVERAGE(IF(($B39=Dayflow!$A$2:$A$8767)*($C39=Dayflow!$B$2:$B$8767),Dayflow!I$2:I$8767))</f>
        <v>5551.2903225806449</v>
      </c>
      <c r="M39" s="4">
        <f t="array" ref="M39">AVERAGE(IF(($B39=Dayflow!$A$2:$A$8767)*($C39=Dayflow!$B$2:$B$8767),Dayflow!J$2:J$8767))</f>
        <v>7539.2903225806449</v>
      </c>
      <c r="N39" s="4">
        <f t="array" ref="N39">AVERAGE(IF(($B39=Dayflow!$A$2:$A$8767)*($C39=Dayflow!$B$2:$B$8767),Dayflow!K$2:K$8767))</f>
        <v>27848</v>
      </c>
      <c r="O39" s="4">
        <f t="array" ref="O39">AVERAGE(IF(($B39=Dayflow!$A$2:$A$8767)*($C39=Dayflow!$B$2:$B$8767),Dayflow!L$2:L$8767))</f>
        <v>67.483870967741936</v>
      </c>
      <c r="P39" s="4">
        <f t="array" ref="P39">AVERAGE(IF(($B39=Dayflow!$A$2:$A$8767)*($C39=Dayflow!$B$2:$B$8767),Dayflow!M$2:M$8767))</f>
        <v>1640.8709677419354</v>
      </c>
      <c r="Q39" s="4">
        <f t="array" ref="Q39">AVERAGE(IF(($B39=Dayflow!$A$2:$A$8767)*($C39=Dayflow!$B$2:$B$8767),Dayflow!N$2:N$8767))</f>
        <v>1703.7096774193549</v>
      </c>
      <c r="R39" s="4">
        <f t="array" ref="R39">AVERAGE(IF(($B39=Dayflow!$A$2:$A$8767)*($C39=Dayflow!$B$2:$B$8767),Dayflow!O$2:O$8767))</f>
        <v>48.41935483870968</v>
      </c>
      <c r="S39" s="4">
        <f t="array" ref="S39">AVERAGE(IF(($B39=Dayflow!$A$2:$A$8767)*($C39=Dayflow!$B$2:$B$8767),Dayflow!P$2:P$8767))</f>
        <v>3460.4516129032259</v>
      </c>
      <c r="T39" s="4">
        <f t="array" ref="T39">AVERAGE(IF(($B39=Dayflow!$A$2:$A$8767)*($C39=Dayflow!$B$2:$B$8767),Dayflow!Q$2:Q$8767))</f>
        <v>2343</v>
      </c>
      <c r="U39" s="4">
        <f t="array" ref="U39">AVERAGE(IF(($B39=Dayflow!$A$2:$A$8767)*($C39=Dayflow!$B$2:$B$8767),Dayflow!R$2:R$8767))</f>
        <v>184.83870967741936</v>
      </c>
      <c r="V39" s="4">
        <f t="array" ref="V39">AVERAGE(IF(($B39=Dayflow!$A$2:$A$8767)*($C39=Dayflow!$B$2:$B$8767),Dayflow!S$2:S$8767))</f>
        <v>0</v>
      </c>
      <c r="W39" s="4">
        <f t="array" ref="W39">AVERAGE(IF(($B39=Dayflow!$A$2:$A$8767)*($C39=Dayflow!$B$2:$B$8767),Dayflow!T$2:T$8767))</f>
        <v>2158.1612903225805</v>
      </c>
      <c r="X39" s="4">
        <f t="array" ref="X39">AVERAGE(IF(($B39=Dayflow!$A$2:$A$8767)*($C39=Dayflow!$B$2:$B$8767),Dayflow!U$2:U$8767))</f>
        <v>3960.3548387096776</v>
      </c>
      <c r="Y39" s="4">
        <f t="array" ref="Y39">AVERAGE(IF(($B39=Dayflow!$A$2:$A$8767)*($C39=Dayflow!$B$2:$B$8767),Dayflow!V$2:V$8767))</f>
        <v>6636.322580645161</v>
      </c>
      <c r="Z39" s="4">
        <f t="array" ref="Z39">AVERAGE(IF(($B39=Dayflow!$A$2:$A$8767)*($C39=Dayflow!$B$2:$B$8767),Dayflow!W$2:W$8767))</f>
        <v>15744.129032258064</v>
      </c>
      <c r="AA39" s="4">
        <f t="array" ref="AA39">AVERAGE(IF(($B39=Dayflow!$A$2:$A$8767)*($C39=Dayflow!$B$2:$B$8767),Dayflow!X$2:X$8767))</f>
        <v>22229.290322580644</v>
      </c>
      <c r="AB39" s="4">
        <f t="array" ref="AB39">AVERAGE(IF(($B39=Dayflow!$A$2:$A$8767)*($C39=Dayflow!$B$2:$B$8767),Dayflow!Y$2:Y$8767))</f>
        <v>0.11741935483870967</v>
      </c>
      <c r="AC39" s="4">
        <f t="array" ref="AC39">AVERAGE(IF(($B39=Dayflow!$A$2:$A$8767)*($C39=Dayflow!$B$2:$B$8767),Dayflow!Z$2:Z$8767))</f>
        <v>20.838709677419356</v>
      </c>
      <c r="AD39" s="4">
        <f t="array" ref="AD39">AVERAGE(IF(($B39=Dayflow!$A$2:$A$8767)*($C39=Dayflow!$B$2:$B$8767),Dayflow!AA$2:AA$8767))</f>
        <v>23871.16129032258</v>
      </c>
      <c r="AE39" s="4">
        <f t="array" ref="AE39">AVERAGE(IF(($B39=Dayflow!$A$2:$A$8767)*($C39=Dayflow!$B$2:$B$8767),Dayflow!AB$2:AB$8767))</f>
        <v>7.5483870967741939</v>
      </c>
      <c r="AF39" s="4">
        <f t="array" ref="AF39">AVERAGE(IF(($B39=Dayflow!$A$2:$A$8767)*($C39=Dayflow!$B$2:$B$8767),Dayflow!AC$2:AC$8767))</f>
        <v>63.942903225806454</v>
      </c>
      <c r="AG39" s="4">
        <f t="array" ref="AG39">AVERAGE(IF(($B39=Dayflow!$A$2:$A$8767)*($C39=Dayflow!$B$2:$B$8767),Dayflow!AD$2:AD$8767))</f>
        <v>0</v>
      </c>
      <c r="AH39" s="7"/>
      <c r="AI39" s="7"/>
      <c r="AJ39" s="7"/>
      <c r="AK39" s="7"/>
      <c r="AL39" s="7"/>
    </row>
    <row r="40" spans="2:38" x14ac:dyDescent="0.3">
      <c r="B40" s="2">
        <f t="shared" si="1"/>
        <v>1999</v>
      </c>
      <c r="C40" s="2">
        <f t="shared" si="0"/>
        <v>6</v>
      </c>
      <c r="F40" s="5">
        <v>36312</v>
      </c>
      <c r="G40" s="4">
        <f t="array" ref="G40">AVERAGE(IF(($B40=Dayflow!$A$2:$A$8767)*($C40=Dayflow!$B$2:$B$8767),Dayflow!D$2:D$8767))</f>
        <v>17236.666666666668</v>
      </c>
      <c r="H40" s="4">
        <f t="array" ref="H40">AVERAGE(IF(($B40=Dayflow!$A$2:$A$8767)*($C40=Dayflow!$B$2:$B$8767),Dayflow!E$2:E$8767))</f>
        <v>601.9666666666667</v>
      </c>
      <c r="I40" s="4">
        <f t="array" ref="I40">AVERAGE(IF(($B40=Dayflow!$A$2:$A$8767)*($C40=Dayflow!$B$2:$B$8767),Dayflow!F$2:F$8767))</f>
        <v>277.03333333333336</v>
      </c>
      <c r="J40" s="4">
        <f t="array" ref="J40">AVERAGE(IF(($B40=Dayflow!$A$2:$A$8767)*($C40=Dayflow!$B$2:$B$8767),Dayflow!G$2:G$8767))</f>
        <v>765.4666666666667</v>
      </c>
      <c r="K40" s="4">
        <f t="array" ref="K40">AVERAGE(IF(($B40=Dayflow!$A$2:$A$8767)*($C40=Dayflow!$B$2:$B$8767),Dayflow!H$2:H$8767))</f>
        <v>299.5</v>
      </c>
      <c r="L40" s="4">
        <f t="array" ref="L40">AVERAGE(IF(($B40=Dayflow!$A$2:$A$8767)*($C40=Dayflow!$B$2:$B$8767),Dayflow!I$2:I$8767))</f>
        <v>3015.6666666666665</v>
      </c>
      <c r="M40" s="4">
        <f t="array" ref="M40">AVERAGE(IF(($B40=Dayflow!$A$2:$A$8767)*($C40=Dayflow!$B$2:$B$8767),Dayflow!J$2:J$8767))</f>
        <v>4357.666666666667</v>
      </c>
      <c r="N40" s="4">
        <f t="array" ref="N40">AVERAGE(IF(($B40=Dayflow!$A$2:$A$8767)*($C40=Dayflow!$B$2:$B$8767),Dayflow!K$2:K$8767))</f>
        <v>22196.3</v>
      </c>
      <c r="O40" s="4">
        <f t="array" ref="O40">AVERAGE(IF(($B40=Dayflow!$A$2:$A$8767)*($C40=Dayflow!$B$2:$B$8767),Dayflow!L$2:L$8767))</f>
        <v>252.83333333333334</v>
      </c>
      <c r="P40" s="4">
        <f t="array" ref="P40">AVERAGE(IF(($B40=Dayflow!$A$2:$A$8767)*($C40=Dayflow!$B$2:$B$8767),Dayflow!M$2:M$8767))</f>
        <v>1124.7333333333333</v>
      </c>
      <c r="Q40" s="4">
        <f t="array" ref="Q40">AVERAGE(IF(($B40=Dayflow!$A$2:$A$8767)*($C40=Dayflow!$B$2:$B$8767),Dayflow!N$2:N$8767))</f>
        <v>3336.2666666666669</v>
      </c>
      <c r="R40" s="4">
        <f t="array" ref="R40">AVERAGE(IF(($B40=Dayflow!$A$2:$A$8767)*($C40=Dayflow!$B$2:$B$8767),Dayflow!O$2:O$8767))</f>
        <v>71</v>
      </c>
      <c r="S40" s="4">
        <f t="array" ref="S40">AVERAGE(IF(($B40=Dayflow!$A$2:$A$8767)*($C40=Dayflow!$B$2:$B$8767),Dayflow!P$2:P$8767))</f>
        <v>4784.7666666666664</v>
      </c>
      <c r="T40" s="4">
        <f t="array" ref="T40">AVERAGE(IF(($B40=Dayflow!$A$2:$A$8767)*($C40=Dayflow!$B$2:$B$8767),Dayflow!Q$2:Q$8767))</f>
        <v>3643.1666666666665</v>
      </c>
      <c r="U40" s="4">
        <f t="array" ref="U40">AVERAGE(IF(($B40=Dayflow!$A$2:$A$8767)*($C40=Dayflow!$B$2:$B$8767),Dayflow!R$2:R$8767))</f>
        <v>0</v>
      </c>
      <c r="V40" s="4">
        <f t="array" ref="V40">AVERAGE(IF(($B40=Dayflow!$A$2:$A$8767)*($C40=Dayflow!$B$2:$B$8767),Dayflow!S$2:S$8767))</f>
        <v>0</v>
      </c>
      <c r="W40" s="4">
        <f t="array" ref="W40">AVERAGE(IF(($B40=Dayflow!$A$2:$A$8767)*($C40=Dayflow!$B$2:$B$8767),Dayflow!T$2:T$8767))</f>
        <v>3643.1666666666665</v>
      </c>
      <c r="X40" s="4">
        <f t="array" ref="X40">AVERAGE(IF(($B40=Dayflow!$A$2:$A$8767)*($C40=Dayflow!$B$2:$B$8767),Dayflow!U$2:U$8767))</f>
        <v>7140.4</v>
      </c>
      <c r="Y40" s="4">
        <f t="array" ref="Y40">AVERAGE(IF(($B40=Dayflow!$A$2:$A$8767)*($C40=Dayflow!$B$2:$B$8767),Dayflow!V$2:V$8767))</f>
        <v>4345.2333333333336</v>
      </c>
      <c r="Z40" s="4">
        <f t="array" ref="Z40">AVERAGE(IF(($B40=Dayflow!$A$2:$A$8767)*($C40=Dayflow!$B$2:$B$8767),Dayflow!W$2:W$8767))</f>
        <v>9678.2999999999993</v>
      </c>
      <c r="AA40" s="4">
        <f t="array" ref="AA40">AVERAGE(IF(($B40=Dayflow!$A$2:$A$8767)*($C40=Dayflow!$B$2:$B$8767),Dayflow!X$2:X$8767))</f>
        <v>13768.4</v>
      </c>
      <c r="AB40" s="4">
        <f t="array" ref="AB40">AVERAGE(IF(($B40=Dayflow!$A$2:$A$8767)*($C40=Dayflow!$B$2:$B$8767),Dayflow!Y$2:Y$8767))</f>
        <v>0.19866666666666663</v>
      </c>
      <c r="AC40" s="4">
        <f t="array" ref="AC40">AVERAGE(IF(($B40=Dayflow!$A$2:$A$8767)*($C40=Dayflow!$B$2:$B$8767),Dayflow!Z$2:Z$8767))</f>
        <v>38.5</v>
      </c>
      <c r="AD40" s="4">
        <f t="array" ref="AD40">AVERAGE(IF(($B40=Dayflow!$A$2:$A$8767)*($C40=Dayflow!$B$2:$B$8767),Dayflow!AA$2:AA$8767))</f>
        <v>19180.633333333335</v>
      </c>
      <c r="AE40" s="4">
        <f t="array" ref="AE40">AVERAGE(IF(($B40=Dayflow!$A$2:$A$8767)*($C40=Dayflow!$B$2:$B$8767),Dayflow!AB$2:AB$8767))</f>
        <v>28.866666666666667</v>
      </c>
      <c r="AF40" s="4">
        <f t="array" ref="AF40">AVERAGE(IF(($B40=Dayflow!$A$2:$A$8767)*($C40=Dayflow!$B$2:$B$8767),Dayflow!AC$2:AC$8767))</f>
        <v>69.761999999999986</v>
      </c>
      <c r="AG40" s="4">
        <f t="array" ref="AG40">AVERAGE(IF(($B40=Dayflow!$A$2:$A$8767)*($C40=Dayflow!$B$2:$B$8767),Dayflow!AD$2:AD$8767))</f>
        <v>0</v>
      </c>
      <c r="AH40" s="7"/>
      <c r="AI40" s="7"/>
      <c r="AJ40" s="7"/>
      <c r="AK40" s="7"/>
      <c r="AL40" s="7"/>
    </row>
    <row r="41" spans="2:38" x14ac:dyDescent="0.3">
      <c r="B41" s="2">
        <f t="shared" si="1"/>
        <v>1999</v>
      </c>
      <c r="C41" s="2">
        <f t="shared" si="0"/>
        <v>7</v>
      </c>
      <c r="F41" s="5">
        <v>36342</v>
      </c>
      <c r="G41" s="4">
        <f t="array" ref="G41">AVERAGE(IF(($B41=Dayflow!$A$2:$A$8767)*($C41=Dayflow!$B$2:$B$8767),Dayflow!D$2:D$8767))</f>
        <v>22241.935483870966</v>
      </c>
      <c r="H41" s="4">
        <f t="array" ref="H41">AVERAGE(IF(($B41=Dayflow!$A$2:$A$8767)*($C41=Dayflow!$B$2:$B$8767),Dayflow!E$2:E$8767))</f>
        <v>640.29032258064512</v>
      </c>
      <c r="I41" s="4">
        <f t="array" ref="I41">AVERAGE(IF(($B41=Dayflow!$A$2:$A$8767)*($C41=Dayflow!$B$2:$B$8767),Dayflow!F$2:F$8767))</f>
        <v>78.290322580645167</v>
      </c>
      <c r="J41" s="4">
        <f t="array" ref="J41">AVERAGE(IF(($B41=Dayflow!$A$2:$A$8767)*($C41=Dayflow!$B$2:$B$8767),Dayflow!G$2:G$8767))</f>
        <v>481.51612903225805</v>
      </c>
      <c r="K41" s="4">
        <f t="array" ref="K41">AVERAGE(IF(($B41=Dayflow!$A$2:$A$8767)*($C41=Dayflow!$B$2:$B$8767),Dayflow!H$2:H$8767))</f>
        <v>306.67741935483872</v>
      </c>
      <c r="L41" s="4">
        <f t="array" ref="L41">AVERAGE(IF(($B41=Dayflow!$A$2:$A$8767)*($C41=Dayflow!$B$2:$B$8767),Dayflow!I$2:I$8767))</f>
        <v>2093.8709677419356</v>
      </c>
      <c r="M41" s="4">
        <f t="array" ref="M41">AVERAGE(IF(($B41=Dayflow!$A$2:$A$8767)*($C41=Dayflow!$B$2:$B$8767),Dayflow!J$2:J$8767))</f>
        <v>2960.3548387096776</v>
      </c>
      <c r="N41" s="4">
        <f t="array" ref="N41">AVERAGE(IF(($B41=Dayflow!$A$2:$A$8767)*($C41=Dayflow!$B$2:$B$8767),Dayflow!K$2:K$8767))</f>
        <v>25842.580645161292</v>
      </c>
      <c r="O41" s="4">
        <f t="array" ref="O41">AVERAGE(IF(($B41=Dayflow!$A$2:$A$8767)*($C41=Dayflow!$B$2:$B$8767),Dayflow!L$2:L$8767))</f>
        <v>214.09677419354838</v>
      </c>
      <c r="P41" s="4">
        <f t="array" ref="P41">AVERAGE(IF(($B41=Dayflow!$A$2:$A$8767)*($C41=Dayflow!$B$2:$B$8767),Dayflow!M$2:M$8767))</f>
        <v>6277.4193548387093</v>
      </c>
      <c r="Q41" s="4">
        <f t="array" ref="Q41">AVERAGE(IF(($B41=Dayflow!$A$2:$A$8767)*($C41=Dayflow!$B$2:$B$8767),Dayflow!N$2:N$8767))</f>
        <v>4427.0322580645161</v>
      </c>
      <c r="R41" s="4">
        <f t="array" ref="R41">AVERAGE(IF(($B41=Dayflow!$A$2:$A$8767)*($C41=Dayflow!$B$2:$B$8767),Dayflow!O$2:O$8767))</f>
        <v>109.58064516129032</v>
      </c>
      <c r="S41" s="4">
        <f t="array" ref="S41">AVERAGE(IF(($B41=Dayflow!$A$2:$A$8767)*($C41=Dayflow!$B$2:$B$8767),Dayflow!P$2:P$8767))</f>
        <v>11028.129032258064</v>
      </c>
      <c r="T41" s="4">
        <f t="array" ref="T41">AVERAGE(IF(($B41=Dayflow!$A$2:$A$8767)*($C41=Dayflow!$B$2:$B$8767),Dayflow!Q$2:Q$8767))</f>
        <v>4235.5483870967746</v>
      </c>
      <c r="U41" s="4">
        <f t="array" ref="U41">AVERAGE(IF(($B41=Dayflow!$A$2:$A$8767)*($C41=Dayflow!$B$2:$B$8767),Dayflow!R$2:R$8767))</f>
        <v>0</v>
      </c>
      <c r="V41" s="4">
        <f t="array" ref="V41">AVERAGE(IF(($B41=Dayflow!$A$2:$A$8767)*($C41=Dayflow!$B$2:$B$8767),Dayflow!S$2:S$8767))</f>
        <v>0</v>
      </c>
      <c r="W41" s="4">
        <f t="array" ref="W41">AVERAGE(IF(($B41=Dayflow!$A$2:$A$8767)*($C41=Dayflow!$B$2:$B$8767),Dayflow!T$2:T$8767))</f>
        <v>4235.5483870967746</v>
      </c>
      <c r="X41" s="4">
        <f t="array" ref="X41">AVERAGE(IF(($B41=Dayflow!$A$2:$A$8767)*($C41=Dayflow!$B$2:$B$8767),Dayflow!U$2:U$8767))</f>
        <v>8606.967741935483</v>
      </c>
      <c r="Y41" s="4">
        <f t="array" ref="Y41">AVERAGE(IF(($B41=Dayflow!$A$2:$A$8767)*($C41=Dayflow!$B$2:$B$8767),Dayflow!V$2:V$8767))</f>
        <v>-2213.8709677419356</v>
      </c>
      <c r="Z41" s="4">
        <f t="array" ref="Z41">AVERAGE(IF(($B41=Dayflow!$A$2:$A$8767)*($C41=Dayflow!$B$2:$B$8767),Dayflow!W$2:W$8767))</f>
        <v>13089.354838709678</v>
      </c>
      <c r="AA41" s="4">
        <f t="array" ref="AA41">AVERAGE(IF(($B41=Dayflow!$A$2:$A$8767)*($C41=Dayflow!$B$2:$B$8767),Dayflow!X$2:X$8767))</f>
        <v>10579</v>
      </c>
      <c r="AB41" s="4">
        <f t="array" ref="AB41">AVERAGE(IF(($B41=Dayflow!$A$2:$A$8767)*($C41=Dayflow!$B$2:$B$8767),Dayflow!Y$2:Y$8767))</f>
        <v>0.41032258064516136</v>
      </c>
      <c r="AC41" s="4">
        <f t="array" ref="AC41">AVERAGE(IF(($B41=Dayflow!$A$2:$A$8767)*($C41=Dayflow!$B$2:$B$8767),Dayflow!Z$2:Z$8767))</f>
        <v>59.161290322580648</v>
      </c>
      <c r="AD41" s="4">
        <f t="array" ref="AD41">AVERAGE(IF(($B41=Dayflow!$A$2:$A$8767)*($C41=Dayflow!$B$2:$B$8767),Dayflow!AA$2:AA$8767))</f>
        <v>23748.709677419356</v>
      </c>
      <c r="AE41" s="4">
        <f t="array" ref="AE41">AVERAGE(IF(($B41=Dayflow!$A$2:$A$8767)*($C41=Dayflow!$B$2:$B$8767),Dayflow!AB$2:AB$8767))</f>
        <v>55.612903225806448</v>
      </c>
      <c r="AF41" s="4">
        <f t="array" ref="AF41">AVERAGE(IF(($B41=Dayflow!$A$2:$A$8767)*($C41=Dayflow!$B$2:$B$8767),Dayflow!AC$2:AC$8767))</f>
        <v>74.809677419354841</v>
      </c>
      <c r="AG41" s="4">
        <f t="array" ref="AG41">AVERAGE(IF(($B41=Dayflow!$A$2:$A$8767)*($C41=Dayflow!$B$2:$B$8767),Dayflow!AD$2:AD$8767))</f>
        <v>0</v>
      </c>
      <c r="AH41" s="7"/>
      <c r="AI41" s="7"/>
      <c r="AJ41" s="7"/>
      <c r="AK41" s="7"/>
      <c r="AL41" s="7"/>
    </row>
    <row r="42" spans="2:38" x14ac:dyDescent="0.3">
      <c r="B42" s="2">
        <f t="shared" si="1"/>
        <v>1999</v>
      </c>
      <c r="C42" s="2">
        <f t="shared" si="0"/>
        <v>8</v>
      </c>
      <c r="F42" s="5">
        <v>36373</v>
      </c>
      <c r="G42" s="4">
        <f t="array" ref="G42">AVERAGE(IF(($B42=Dayflow!$A$2:$A$8767)*($C42=Dayflow!$B$2:$B$8767),Dayflow!D$2:D$8767))</f>
        <v>18029.032258064515</v>
      </c>
      <c r="H42" s="4">
        <f t="array" ref="H42">AVERAGE(IF(($B42=Dayflow!$A$2:$A$8767)*($C42=Dayflow!$B$2:$B$8767),Dayflow!E$2:E$8767))</f>
        <v>539.22580645161293</v>
      </c>
      <c r="I42" s="4">
        <f t="array" ref="I42">AVERAGE(IF(($B42=Dayflow!$A$2:$A$8767)*($C42=Dayflow!$B$2:$B$8767),Dayflow!F$2:F$8767))</f>
        <v>44.935483870967744</v>
      </c>
      <c r="J42" s="4">
        <f t="array" ref="J42">AVERAGE(IF(($B42=Dayflow!$A$2:$A$8767)*($C42=Dayflow!$B$2:$B$8767),Dayflow!G$2:G$8767))</f>
        <v>312.70967741935482</v>
      </c>
      <c r="K42" s="4">
        <f t="array" ref="K42">AVERAGE(IF(($B42=Dayflow!$A$2:$A$8767)*($C42=Dayflow!$B$2:$B$8767),Dayflow!H$2:H$8767))</f>
        <v>289.22580645161293</v>
      </c>
      <c r="L42" s="4">
        <f t="array" ref="L42">AVERAGE(IF(($B42=Dayflow!$A$2:$A$8767)*($C42=Dayflow!$B$2:$B$8767),Dayflow!I$2:I$8767))</f>
        <v>1969.0322580645161</v>
      </c>
      <c r="M42" s="4">
        <f t="array" ref="M42">AVERAGE(IF(($B42=Dayflow!$A$2:$A$8767)*($C42=Dayflow!$B$2:$B$8767),Dayflow!J$2:J$8767))</f>
        <v>2615.9032258064517</v>
      </c>
      <c r="N42" s="4">
        <f t="array" ref="N42">AVERAGE(IF(($B42=Dayflow!$A$2:$A$8767)*($C42=Dayflow!$B$2:$B$8767),Dayflow!K$2:K$8767))</f>
        <v>21184.16129032258</v>
      </c>
      <c r="O42" s="4">
        <f t="array" ref="O42">AVERAGE(IF(($B42=Dayflow!$A$2:$A$8767)*($C42=Dayflow!$B$2:$B$8767),Dayflow!L$2:L$8767))</f>
        <v>285.19354838709677</v>
      </c>
      <c r="P42" s="4">
        <f t="array" ref="P42">AVERAGE(IF(($B42=Dayflow!$A$2:$A$8767)*($C42=Dayflow!$B$2:$B$8767),Dayflow!M$2:M$8767))</f>
        <v>6686.2258064516127</v>
      </c>
      <c r="Q42" s="4">
        <f t="array" ref="Q42">AVERAGE(IF(($B42=Dayflow!$A$2:$A$8767)*($C42=Dayflow!$B$2:$B$8767),Dayflow!N$2:N$8767))</f>
        <v>4391.5806451612907</v>
      </c>
      <c r="R42" s="4">
        <f t="array" ref="R42">AVERAGE(IF(($B42=Dayflow!$A$2:$A$8767)*($C42=Dayflow!$B$2:$B$8767),Dayflow!O$2:O$8767))</f>
        <v>104.90322580645162</v>
      </c>
      <c r="S42" s="4">
        <f t="array" ref="S42">AVERAGE(IF(($B42=Dayflow!$A$2:$A$8767)*($C42=Dayflow!$B$2:$B$8767),Dayflow!P$2:P$8767))</f>
        <v>11467.903225806451</v>
      </c>
      <c r="T42" s="4">
        <f t="array" ref="T42">AVERAGE(IF(($B42=Dayflow!$A$2:$A$8767)*($C42=Dayflow!$B$2:$B$8767),Dayflow!Q$2:Q$8767))</f>
        <v>3696</v>
      </c>
      <c r="U42" s="4">
        <f t="array" ref="U42">AVERAGE(IF(($B42=Dayflow!$A$2:$A$8767)*($C42=Dayflow!$B$2:$B$8767),Dayflow!R$2:R$8767))</f>
        <v>0</v>
      </c>
      <c r="V42" s="4">
        <f t="array" ref="V42">AVERAGE(IF(($B42=Dayflow!$A$2:$A$8767)*($C42=Dayflow!$B$2:$B$8767),Dayflow!S$2:S$8767))</f>
        <v>0</v>
      </c>
      <c r="W42" s="4">
        <f t="array" ref="W42">AVERAGE(IF(($B42=Dayflow!$A$2:$A$8767)*($C42=Dayflow!$B$2:$B$8767),Dayflow!T$2:T$8767))</f>
        <v>3696</v>
      </c>
      <c r="X42" s="4">
        <f t="array" ref="X42">AVERAGE(IF(($B42=Dayflow!$A$2:$A$8767)*($C42=Dayflow!$B$2:$B$8767),Dayflow!U$2:U$8767))</f>
        <v>7372.5161290322585</v>
      </c>
      <c r="Y42" s="4">
        <f t="array" ref="Y42">AVERAGE(IF(($B42=Dayflow!$A$2:$A$8767)*($C42=Dayflow!$B$2:$B$8767),Dayflow!V$2:V$8767))</f>
        <v>-3881.9354838709678</v>
      </c>
      <c r="Z42" s="4">
        <f t="array" ref="Z42">AVERAGE(IF(($B42=Dayflow!$A$2:$A$8767)*($C42=Dayflow!$B$2:$B$8767),Dayflow!W$2:W$8767))</f>
        <v>10160.806451612903</v>
      </c>
      <c r="AA42" s="4">
        <f t="array" ref="AA42">AVERAGE(IF(($B42=Dayflow!$A$2:$A$8767)*($C42=Dayflow!$B$2:$B$8767),Dayflow!X$2:X$8767))</f>
        <v>6020.3548387096771</v>
      </c>
      <c r="AB42" s="4">
        <f t="array" ref="AB42">AVERAGE(IF(($B42=Dayflow!$A$2:$A$8767)*($C42=Dayflow!$B$2:$B$8767),Dayflow!Y$2:Y$8767))</f>
        <v>0.52806451612903216</v>
      </c>
      <c r="AC42" s="4">
        <f t="array" ref="AC42">AVERAGE(IF(($B42=Dayflow!$A$2:$A$8767)*($C42=Dayflow!$B$2:$B$8767),Dayflow!Z$2:Z$8767))</f>
        <v>72.774193548387103</v>
      </c>
      <c r="AD42" s="4">
        <f t="array" ref="AD42">AVERAGE(IF(($B42=Dayflow!$A$2:$A$8767)*($C42=Dayflow!$B$2:$B$8767),Dayflow!AA$2:AA$8767))</f>
        <v>19215.129032258064</v>
      </c>
      <c r="AE42" s="4">
        <f t="array" ref="AE42">AVERAGE(IF(($B42=Dayflow!$A$2:$A$8767)*($C42=Dayflow!$B$2:$B$8767),Dayflow!AB$2:AB$8767))</f>
        <v>70.032258064516128</v>
      </c>
      <c r="AF42" s="4">
        <f t="array" ref="AF42">AVERAGE(IF(($B42=Dayflow!$A$2:$A$8767)*($C42=Dayflow!$B$2:$B$8767),Dayflow!AC$2:AC$8767))</f>
        <v>79.234838709677419</v>
      </c>
      <c r="AG42" s="4">
        <f t="array" ref="AG42">AVERAGE(IF(($B42=Dayflow!$A$2:$A$8767)*($C42=Dayflow!$B$2:$B$8767),Dayflow!AD$2:AD$8767))</f>
        <v>0</v>
      </c>
      <c r="AH42" s="7"/>
      <c r="AI42" s="7"/>
      <c r="AJ42" s="7"/>
      <c r="AK42" s="7"/>
      <c r="AL42" s="7"/>
    </row>
    <row r="43" spans="2:38" x14ac:dyDescent="0.3">
      <c r="B43" s="2">
        <f t="shared" si="1"/>
        <v>1999</v>
      </c>
      <c r="C43" s="2">
        <f t="shared" si="0"/>
        <v>9</v>
      </c>
      <c r="F43" s="5">
        <v>36404</v>
      </c>
      <c r="G43" s="4">
        <f t="array" ref="G43">AVERAGE(IF(($B43=Dayflow!$A$2:$A$8767)*($C43=Dayflow!$B$2:$B$8767),Dayflow!D$2:D$8767))</f>
        <v>15830</v>
      </c>
      <c r="H43" s="4">
        <f t="array" ref="H43">AVERAGE(IF(($B43=Dayflow!$A$2:$A$8767)*($C43=Dayflow!$B$2:$B$8767),Dayflow!E$2:E$8767))</f>
        <v>376.2</v>
      </c>
      <c r="I43" s="4">
        <f t="array" ref="I43">AVERAGE(IF(($B43=Dayflow!$A$2:$A$8767)*($C43=Dayflow!$B$2:$B$8767),Dayflow!F$2:F$8767))</f>
        <v>29.6</v>
      </c>
      <c r="J43" s="4">
        <f t="array" ref="J43">AVERAGE(IF(($B43=Dayflow!$A$2:$A$8767)*($C43=Dayflow!$B$2:$B$8767),Dayflow!G$2:G$8767))</f>
        <v>105.1</v>
      </c>
      <c r="K43" s="4">
        <f t="array" ref="K43">AVERAGE(IF(($B43=Dayflow!$A$2:$A$8767)*($C43=Dayflow!$B$2:$B$8767),Dayflow!H$2:H$8767))</f>
        <v>272.10000000000002</v>
      </c>
      <c r="L43" s="4">
        <f t="array" ref="L43">AVERAGE(IF(($B43=Dayflow!$A$2:$A$8767)*($C43=Dayflow!$B$2:$B$8767),Dayflow!I$2:I$8767))</f>
        <v>2037.3333333333333</v>
      </c>
      <c r="M43" s="4">
        <f t="array" ref="M43">AVERAGE(IF(($B43=Dayflow!$A$2:$A$8767)*($C43=Dayflow!$B$2:$B$8767),Dayflow!J$2:J$8767))</f>
        <v>2444.1333333333332</v>
      </c>
      <c r="N43" s="4">
        <f t="array" ref="N43">AVERAGE(IF(($B43=Dayflow!$A$2:$A$8767)*($C43=Dayflow!$B$2:$B$8767),Dayflow!K$2:K$8767))</f>
        <v>18650.333333333332</v>
      </c>
      <c r="O43" s="4">
        <f t="array" ref="O43">AVERAGE(IF(($B43=Dayflow!$A$2:$A$8767)*($C43=Dayflow!$B$2:$B$8767),Dayflow!L$2:L$8767))</f>
        <v>136.56666666666666</v>
      </c>
      <c r="P43" s="4">
        <f t="array" ref="P43">AVERAGE(IF(($B43=Dayflow!$A$2:$A$8767)*($C43=Dayflow!$B$2:$B$8767),Dayflow!M$2:M$8767))</f>
        <v>6956.833333333333</v>
      </c>
      <c r="Q43" s="4">
        <f t="array" ref="Q43">AVERAGE(IF(($B43=Dayflow!$A$2:$A$8767)*($C43=Dayflow!$B$2:$B$8767),Dayflow!N$2:N$8767))</f>
        <v>4279.5333333333338</v>
      </c>
      <c r="R43" s="4">
        <f t="array" ref="R43">AVERAGE(IF(($B43=Dayflow!$A$2:$A$8767)*($C43=Dayflow!$B$2:$B$8767),Dayflow!O$2:O$8767))</f>
        <v>90.433333333333337</v>
      </c>
      <c r="S43" s="4">
        <f t="array" ref="S43">AVERAGE(IF(($B43=Dayflow!$A$2:$A$8767)*($C43=Dayflow!$B$2:$B$8767),Dayflow!P$2:P$8767))</f>
        <v>11463.333333333334</v>
      </c>
      <c r="T43" s="4">
        <f t="array" ref="T43">AVERAGE(IF(($B43=Dayflow!$A$2:$A$8767)*($C43=Dayflow!$B$2:$B$8767),Dayflow!Q$2:Q$8767))</f>
        <v>2584.6</v>
      </c>
      <c r="U43" s="4">
        <f t="array" ref="U43">AVERAGE(IF(($B43=Dayflow!$A$2:$A$8767)*($C43=Dayflow!$B$2:$B$8767),Dayflow!R$2:R$8767))</f>
        <v>229.16666666666666</v>
      </c>
      <c r="V43" s="4">
        <f t="array" ref="V43">AVERAGE(IF(($B43=Dayflow!$A$2:$A$8767)*($C43=Dayflow!$B$2:$B$8767),Dayflow!S$2:S$8767))</f>
        <v>0</v>
      </c>
      <c r="W43" s="4">
        <f t="array" ref="W43">AVERAGE(IF(($B43=Dayflow!$A$2:$A$8767)*($C43=Dayflow!$B$2:$B$8767),Dayflow!T$2:T$8767))</f>
        <v>2355.3666666666668</v>
      </c>
      <c r="X43" s="4">
        <f t="array" ref="X43">AVERAGE(IF(($B43=Dayflow!$A$2:$A$8767)*($C43=Dayflow!$B$2:$B$8767),Dayflow!U$2:U$8767))</f>
        <v>6728.3</v>
      </c>
      <c r="Y43" s="4">
        <f t="array" ref="Y43">AVERAGE(IF(($B43=Dayflow!$A$2:$A$8767)*($C43=Dayflow!$B$2:$B$8767),Dayflow!V$2:V$8767))</f>
        <v>-3822.0666666666666</v>
      </c>
      <c r="Z43" s="4">
        <f t="array" ref="Z43">AVERAGE(IF(($B43=Dayflow!$A$2:$A$8767)*($C43=Dayflow!$B$2:$B$8767),Dayflow!W$2:W$8767))</f>
        <v>8818.5333333333328</v>
      </c>
      <c r="AA43" s="4">
        <f t="array" ref="AA43">AVERAGE(IF(($B43=Dayflow!$A$2:$A$8767)*($C43=Dayflow!$B$2:$B$8767),Dayflow!X$2:X$8767))</f>
        <v>4831.6000000000004</v>
      </c>
      <c r="AB43" s="4">
        <f t="array" ref="AB43">AVERAGE(IF(($B43=Dayflow!$A$2:$A$8767)*($C43=Dayflow!$B$2:$B$8767),Dayflow!Y$2:Y$8767))</f>
        <v>0.60099999999999976</v>
      </c>
      <c r="AC43" s="4">
        <f t="array" ref="AC43">AVERAGE(IF(($B43=Dayflow!$A$2:$A$8767)*($C43=Dayflow!$B$2:$B$8767),Dayflow!Z$2:Z$8767))</f>
        <v>74</v>
      </c>
      <c r="AD43" s="4">
        <f t="array" ref="AD43">AVERAGE(IF(($B43=Dayflow!$A$2:$A$8767)*($C43=Dayflow!$B$2:$B$8767),Dayflow!AA$2:AA$8767))</f>
        <v>16613</v>
      </c>
      <c r="AE43" s="4">
        <f t="array" ref="AE43">AVERAGE(IF(($B43=Dayflow!$A$2:$A$8767)*($C43=Dayflow!$B$2:$B$8767),Dayflow!AB$2:AB$8767))</f>
        <v>70.86666666666666</v>
      </c>
      <c r="AF43" s="4">
        <f t="array" ref="AF43">AVERAGE(IF(($B43=Dayflow!$A$2:$A$8767)*($C43=Dayflow!$B$2:$B$8767),Dayflow!AC$2:AC$8767))</f>
        <v>84.486333333333349</v>
      </c>
      <c r="AG43" s="4">
        <f t="array" ref="AG43">AVERAGE(IF(($B43=Dayflow!$A$2:$A$8767)*($C43=Dayflow!$B$2:$B$8767),Dayflow!AD$2:AD$8767))</f>
        <v>0</v>
      </c>
      <c r="AH43" s="7"/>
      <c r="AI43" s="7"/>
      <c r="AJ43" s="7"/>
      <c r="AK43" s="7"/>
      <c r="AL43" s="7"/>
    </row>
    <row r="44" spans="2:38" x14ac:dyDescent="0.3">
      <c r="B44" s="2">
        <f t="shared" si="1"/>
        <v>1999</v>
      </c>
      <c r="C44" s="2">
        <f t="shared" si="0"/>
        <v>10</v>
      </c>
      <c r="F44" s="5">
        <v>36434</v>
      </c>
      <c r="G44" s="4">
        <f t="array" ref="G44">AVERAGE(IF(($B44=Dayflow!$A$2:$A$8767)*($C44=Dayflow!$B$2:$B$8767),Dayflow!D$2:D$8767))</f>
        <v>12380.645161290322</v>
      </c>
      <c r="H44" s="4">
        <f t="array" ref="H44">AVERAGE(IF(($B44=Dayflow!$A$2:$A$8767)*($C44=Dayflow!$B$2:$B$8767),Dayflow!E$2:E$8767))</f>
        <v>204.09677419354838</v>
      </c>
      <c r="I44" s="4">
        <f t="array" ref="I44">AVERAGE(IF(($B44=Dayflow!$A$2:$A$8767)*($C44=Dayflow!$B$2:$B$8767),Dayflow!F$2:F$8767))</f>
        <v>29.322580645161292</v>
      </c>
      <c r="J44" s="4">
        <f t="array" ref="J44">AVERAGE(IF(($B44=Dayflow!$A$2:$A$8767)*($C44=Dayflow!$B$2:$B$8767),Dayflow!G$2:G$8767))</f>
        <v>138.03225806451613</v>
      </c>
      <c r="K44" s="4">
        <f t="array" ref="K44">AVERAGE(IF(($B44=Dayflow!$A$2:$A$8767)*($C44=Dayflow!$B$2:$B$8767),Dayflow!H$2:H$8767))</f>
        <v>133.61290322580646</v>
      </c>
      <c r="L44" s="4">
        <f t="array" ref="L44">AVERAGE(IF(($B44=Dayflow!$A$2:$A$8767)*($C44=Dayflow!$B$2:$B$8767),Dayflow!I$2:I$8767))</f>
        <v>2531.9354838709678</v>
      </c>
      <c r="M44" s="4">
        <f t="array" ref="M44">AVERAGE(IF(($B44=Dayflow!$A$2:$A$8767)*($C44=Dayflow!$B$2:$B$8767),Dayflow!J$2:J$8767))</f>
        <v>2832.9032258064517</v>
      </c>
      <c r="N44" s="4">
        <f t="array" ref="N44">AVERAGE(IF(($B44=Dayflow!$A$2:$A$8767)*($C44=Dayflow!$B$2:$B$8767),Dayflow!K$2:K$8767))</f>
        <v>15417.645161290322</v>
      </c>
      <c r="O44" s="4">
        <f t="array" ref="O44">AVERAGE(IF(($B44=Dayflow!$A$2:$A$8767)*($C44=Dayflow!$B$2:$B$8767),Dayflow!L$2:L$8767))</f>
        <v>93.838709677419359</v>
      </c>
      <c r="P44" s="4">
        <f t="array" ref="P44">AVERAGE(IF(($B44=Dayflow!$A$2:$A$8767)*($C44=Dayflow!$B$2:$B$8767),Dayflow!M$2:M$8767))</f>
        <v>4986.3548387096771</v>
      </c>
      <c r="Q44" s="4">
        <f t="array" ref="Q44">AVERAGE(IF(($B44=Dayflow!$A$2:$A$8767)*($C44=Dayflow!$B$2:$B$8767),Dayflow!N$2:N$8767))</f>
        <v>4249.0645161290322</v>
      </c>
      <c r="R44" s="4">
        <f t="array" ref="R44">AVERAGE(IF(($B44=Dayflow!$A$2:$A$8767)*($C44=Dayflow!$B$2:$B$8767),Dayflow!O$2:O$8767))</f>
        <v>83.387096774193552</v>
      </c>
      <c r="S44" s="4">
        <f t="array" ref="S44">AVERAGE(IF(($B44=Dayflow!$A$2:$A$8767)*($C44=Dayflow!$B$2:$B$8767),Dayflow!P$2:P$8767))</f>
        <v>9412.645161290322</v>
      </c>
      <c r="T44" s="4">
        <f t="array" ref="T44">AVERAGE(IF(($B44=Dayflow!$A$2:$A$8767)*($C44=Dayflow!$B$2:$B$8767),Dayflow!Q$2:Q$8767))</f>
        <v>1843.1290322580646</v>
      </c>
      <c r="U44" s="4">
        <f t="array" ref="U44">AVERAGE(IF(($B44=Dayflow!$A$2:$A$8767)*($C44=Dayflow!$B$2:$B$8767),Dayflow!R$2:R$8767))</f>
        <v>118.3225806451613</v>
      </c>
      <c r="V44" s="4">
        <f t="array" ref="V44">AVERAGE(IF(($B44=Dayflow!$A$2:$A$8767)*($C44=Dayflow!$B$2:$B$8767),Dayflow!S$2:S$8767))</f>
        <v>0</v>
      </c>
      <c r="W44" s="4">
        <f t="array" ref="W44">AVERAGE(IF(($B44=Dayflow!$A$2:$A$8767)*($C44=Dayflow!$B$2:$B$8767),Dayflow!T$2:T$8767))</f>
        <v>1724.8064516129032</v>
      </c>
      <c r="X44" s="4">
        <f t="array" ref="X44">AVERAGE(IF(($B44=Dayflow!$A$2:$A$8767)*($C44=Dayflow!$B$2:$B$8767),Dayflow!U$2:U$8767))</f>
        <v>5717.4838709677415</v>
      </c>
      <c r="Y44" s="4">
        <f t="array" ref="Y44">AVERAGE(IF(($B44=Dayflow!$A$2:$A$8767)*($C44=Dayflow!$B$2:$B$8767),Dayflow!V$2:V$8767))</f>
        <v>-1983.4193548387098</v>
      </c>
      <c r="Z44" s="4">
        <f t="array" ref="Z44">AVERAGE(IF(($B44=Dayflow!$A$2:$A$8767)*($C44=Dayflow!$B$2:$B$8767),Dayflow!W$2:W$8767))</f>
        <v>6384.1612903225805</v>
      </c>
      <c r="AA44" s="4">
        <f t="array" ref="AA44">AVERAGE(IF(($B44=Dayflow!$A$2:$A$8767)*($C44=Dayflow!$B$2:$B$8767),Dayflow!X$2:X$8767))</f>
        <v>4280.0967741935483</v>
      </c>
      <c r="AB44" s="4">
        <f t="array" ref="AB44">AVERAGE(IF(($B44=Dayflow!$A$2:$A$8767)*($C44=Dayflow!$B$2:$B$8767),Dayflow!Y$2:Y$8767))</f>
        <v>0.5964516129032259</v>
      </c>
      <c r="AC44" s="4">
        <f t="array" ref="AC44">AVERAGE(IF(($B44=Dayflow!$A$2:$A$8767)*($C44=Dayflow!$B$2:$B$8767),Dayflow!Z$2:Z$8767))</f>
        <v>72.129032258064512</v>
      </c>
      <c r="AD44" s="4">
        <f t="array" ref="AD44">AVERAGE(IF(($B44=Dayflow!$A$2:$A$8767)*($C44=Dayflow!$B$2:$B$8767),Dayflow!AA$2:AA$8767))</f>
        <v>12885.709677419354</v>
      </c>
      <c r="AE44" s="4">
        <f t="array" ref="AE44">AVERAGE(IF(($B44=Dayflow!$A$2:$A$8767)*($C44=Dayflow!$B$2:$B$8767),Dayflow!AB$2:AB$8767))</f>
        <v>66.451612903225808</v>
      </c>
      <c r="AF44" s="4">
        <f t="array" ref="AF44">AVERAGE(IF(($B44=Dayflow!$A$2:$A$8767)*($C44=Dayflow!$B$2:$B$8767),Dayflow!AC$2:AC$8767))</f>
        <v>86.240645161290317</v>
      </c>
      <c r="AG44" s="4">
        <f t="array" ref="AG44">AVERAGE(IF(($B44=Dayflow!$A$2:$A$8767)*($C44=Dayflow!$B$2:$B$8767),Dayflow!AD$2:AD$8767))</f>
        <v>0</v>
      </c>
      <c r="AH44" s="7"/>
      <c r="AI44" s="7"/>
      <c r="AJ44" s="7"/>
      <c r="AK44" s="7"/>
      <c r="AL44" s="7"/>
    </row>
    <row r="45" spans="2:38" x14ac:dyDescent="0.3">
      <c r="B45" s="2">
        <f t="shared" si="1"/>
        <v>1999</v>
      </c>
      <c r="C45" s="2">
        <f t="shared" si="0"/>
        <v>11</v>
      </c>
      <c r="F45" s="5">
        <v>36465</v>
      </c>
      <c r="G45" s="4">
        <f t="array" ref="G45">AVERAGE(IF(($B45=Dayflow!$A$2:$A$8767)*($C45=Dayflow!$B$2:$B$8767),Dayflow!D$2:D$8767))</f>
        <v>13843.333333333334</v>
      </c>
      <c r="H45" s="4">
        <f t="array" ref="H45">AVERAGE(IF(($B45=Dayflow!$A$2:$A$8767)*($C45=Dayflow!$B$2:$B$8767),Dayflow!E$2:E$8767))</f>
        <v>54</v>
      </c>
      <c r="I45" s="4">
        <f t="array" ref="I45">AVERAGE(IF(($B45=Dayflow!$A$2:$A$8767)*($C45=Dayflow!$B$2:$B$8767),Dayflow!F$2:F$8767))</f>
        <v>73.599999999999994</v>
      </c>
      <c r="J45" s="4">
        <f t="array" ref="J45">AVERAGE(IF(($B45=Dayflow!$A$2:$A$8767)*($C45=Dayflow!$B$2:$B$8767),Dayflow!G$2:G$8767))</f>
        <v>298.46666666666664</v>
      </c>
      <c r="K45" s="4">
        <f t="array" ref="K45">AVERAGE(IF(($B45=Dayflow!$A$2:$A$8767)*($C45=Dayflow!$B$2:$B$8767),Dayflow!H$2:H$8767))</f>
        <v>30.233333333333334</v>
      </c>
      <c r="L45" s="4">
        <f t="array" ref="L45">AVERAGE(IF(($B45=Dayflow!$A$2:$A$8767)*($C45=Dayflow!$B$2:$B$8767),Dayflow!I$2:I$8767))</f>
        <v>2158</v>
      </c>
      <c r="M45" s="4">
        <f t="array" ref="M45">AVERAGE(IF(($B45=Dayflow!$A$2:$A$8767)*($C45=Dayflow!$B$2:$B$8767),Dayflow!J$2:J$8767))</f>
        <v>2560.3000000000002</v>
      </c>
      <c r="N45" s="4">
        <f t="array" ref="N45">AVERAGE(IF(($B45=Dayflow!$A$2:$A$8767)*($C45=Dayflow!$B$2:$B$8767),Dayflow!K$2:K$8767))</f>
        <v>16457.633333333335</v>
      </c>
      <c r="O45" s="4">
        <f t="array" ref="O45">AVERAGE(IF(($B45=Dayflow!$A$2:$A$8767)*($C45=Dayflow!$B$2:$B$8767),Dayflow!L$2:L$8767))</f>
        <v>78.8</v>
      </c>
      <c r="P45" s="4">
        <f t="array" ref="P45">AVERAGE(IF(($B45=Dayflow!$A$2:$A$8767)*($C45=Dayflow!$B$2:$B$8767),Dayflow!M$2:M$8767))</f>
        <v>5185.2333333333336</v>
      </c>
      <c r="Q45" s="4">
        <f t="array" ref="Q45">AVERAGE(IF(($B45=Dayflow!$A$2:$A$8767)*($C45=Dayflow!$B$2:$B$8767),Dayflow!N$2:N$8767))</f>
        <v>4194.8999999999996</v>
      </c>
      <c r="R45" s="4">
        <f t="array" ref="R45">AVERAGE(IF(($B45=Dayflow!$A$2:$A$8767)*($C45=Dayflow!$B$2:$B$8767),Dayflow!O$2:O$8767))</f>
        <v>60.233333333333334</v>
      </c>
      <c r="S45" s="4">
        <f t="array" ref="S45">AVERAGE(IF(($B45=Dayflow!$A$2:$A$8767)*($C45=Dayflow!$B$2:$B$8767),Dayflow!P$2:P$8767))</f>
        <v>9519.1666666666661</v>
      </c>
      <c r="T45" s="4">
        <f t="array" ref="T45">AVERAGE(IF(($B45=Dayflow!$A$2:$A$8767)*($C45=Dayflow!$B$2:$B$8767),Dayflow!Q$2:Q$8767))</f>
        <v>1731.1666666666667</v>
      </c>
      <c r="U45" s="4">
        <f t="array" ref="U45">AVERAGE(IF(($B45=Dayflow!$A$2:$A$8767)*($C45=Dayflow!$B$2:$B$8767),Dayflow!R$2:R$8767))</f>
        <v>1597.0333333333333</v>
      </c>
      <c r="V45" s="4">
        <f t="array" ref="V45">AVERAGE(IF(($B45=Dayflow!$A$2:$A$8767)*($C45=Dayflow!$B$2:$B$8767),Dayflow!S$2:S$8767))</f>
        <v>0</v>
      </c>
      <c r="W45" s="4">
        <f t="array" ref="W45">AVERAGE(IF(($B45=Dayflow!$A$2:$A$8767)*($C45=Dayflow!$B$2:$B$8767),Dayflow!T$2:T$8767))</f>
        <v>134.13333333333333</v>
      </c>
      <c r="X45" s="4">
        <f t="array" ref="X45">AVERAGE(IF(($B45=Dayflow!$A$2:$A$8767)*($C45=Dayflow!$B$2:$B$8767),Dayflow!U$2:U$8767))</f>
        <v>5585.666666666667</v>
      </c>
      <c r="Y45" s="4">
        <f t="array" ref="Y45">AVERAGE(IF(($B45=Dayflow!$A$2:$A$8767)*($C45=Dayflow!$B$2:$B$8767),Dayflow!V$2:V$8767))</f>
        <v>-1460.6</v>
      </c>
      <c r="Z45" s="4">
        <f t="array" ref="Z45">AVERAGE(IF(($B45=Dayflow!$A$2:$A$8767)*($C45=Dayflow!$B$2:$B$8767),Dayflow!W$2:W$8767))</f>
        <v>8274.1666666666661</v>
      </c>
      <c r="AA45" s="4">
        <f t="array" ref="AA45">AVERAGE(IF(($B45=Dayflow!$A$2:$A$8767)*($C45=Dayflow!$B$2:$B$8767),Dayflow!X$2:X$8767))</f>
        <v>6804.166666666667</v>
      </c>
      <c r="AB45" s="4">
        <f t="array" ref="AB45">AVERAGE(IF(($B45=Dayflow!$A$2:$A$8767)*($C45=Dayflow!$B$2:$B$8767),Dayflow!Y$2:Y$8767))</f>
        <v>0.56900000000000006</v>
      </c>
      <c r="AC45" s="4">
        <f t="array" ref="AC45">AVERAGE(IF(($B45=Dayflow!$A$2:$A$8767)*($C45=Dayflow!$B$2:$B$8767),Dayflow!Z$2:Z$8767))</f>
        <v>58.733333333333334</v>
      </c>
      <c r="AD45" s="4">
        <f t="array" ref="AD45">AVERAGE(IF(($B45=Dayflow!$A$2:$A$8767)*($C45=Dayflow!$B$2:$B$8767),Dayflow!AA$2:AA$8767))</f>
        <v>14299.633333333333</v>
      </c>
      <c r="AE45" s="4">
        <f t="array" ref="AE45">AVERAGE(IF(($B45=Dayflow!$A$2:$A$8767)*($C45=Dayflow!$B$2:$B$8767),Dayflow!AB$2:AB$8767))</f>
        <v>52.266666666666666</v>
      </c>
      <c r="AF45" s="4">
        <f t="array" ref="AF45">AVERAGE(IF(($B45=Dayflow!$A$2:$A$8767)*($C45=Dayflow!$B$2:$B$8767),Dayflow!AC$2:AC$8767))</f>
        <v>83.725333333333325</v>
      </c>
      <c r="AG45" s="4">
        <f t="array" ref="AG45">AVERAGE(IF(($B45=Dayflow!$A$2:$A$8767)*($C45=Dayflow!$B$2:$B$8767),Dayflow!AD$2:AD$8767))</f>
        <v>0</v>
      </c>
      <c r="AH45" s="7"/>
      <c r="AI45" s="7"/>
      <c r="AJ45" s="7"/>
      <c r="AK45" s="7"/>
      <c r="AL45" s="7"/>
    </row>
    <row r="46" spans="2:38" x14ac:dyDescent="0.3">
      <c r="B46" s="2">
        <f t="shared" si="1"/>
        <v>1999</v>
      </c>
      <c r="C46" s="2">
        <f t="shared" si="0"/>
        <v>12</v>
      </c>
      <c r="F46" s="5">
        <v>36495</v>
      </c>
      <c r="G46" s="4">
        <f t="array" ref="G46">AVERAGE(IF(($B46=Dayflow!$A$2:$A$8767)*($C46=Dayflow!$B$2:$B$8767),Dayflow!D$2:D$8767))</f>
        <v>16548.387096774193</v>
      </c>
      <c r="H46" s="4">
        <f t="array" ref="H46">AVERAGE(IF(($B46=Dayflow!$A$2:$A$8767)*($C46=Dayflow!$B$2:$B$8767),Dayflow!E$2:E$8767))</f>
        <v>33.612903225806448</v>
      </c>
      <c r="I46" s="4">
        <f t="array" ref="I46">AVERAGE(IF(($B46=Dayflow!$A$2:$A$8767)*($C46=Dayflow!$B$2:$B$8767),Dayflow!F$2:F$8767))</f>
        <v>70.935483870967744</v>
      </c>
      <c r="J46" s="4">
        <f t="array" ref="J46">AVERAGE(IF(($B46=Dayflow!$A$2:$A$8767)*($C46=Dayflow!$B$2:$B$8767),Dayflow!G$2:G$8767))</f>
        <v>273.61290322580646</v>
      </c>
      <c r="K46" s="4">
        <f t="array" ref="K46">AVERAGE(IF(($B46=Dayflow!$A$2:$A$8767)*($C46=Dayflow!$B$2:$B$8767),Dayflow!H$2:H$8767))</f>
        <v>27.70967741935484</v>
      </c>
      <c r="L46" s="4">
        <f t="array" ref="L46">AVERAGE(IF(($B46=Dayflow!$A$2:$A$8767)*($C46=Dayflow!$B$2:$B$8767),Dayflow!I$2:I$8767))</f>
        <v>1688.3870967741937</v>
      </c>
      <c r="M46" s="4">
        <f t="array" ref="M46">AVERAGE(IF(($B46=Dayflow!$A$2:$A$8767)*($C46=Dayflow!$B$2:$B$8767),Dayflow!J$2:J$8767))</f>
        <v>2060.6451612903224</v>
      </c>
      <c r="N46" s="4">
        <f t="array" ref="N46">AVERAGE(IF(($B46=Dayflow!$A$2:$A$8767)*($C46=Dayflow!$B$2:$B$8767),Dayflow!K$2:K$8767))</f>
        <v>18642.645161290322</v>
      </c>
      <c r="O46" s="4">
        <f t="array" ref="O46">AVERAGE(IF(($B46=Dayflow!$A$2:$A$8767)*($C46=Dayflow!$B$2:$B$8767),Dayflow!L$2:L$8767))</f>
        <v>35.87096774193548</v>
      </c>
      <c r="P46" s="4">
        <f t="array" ref="P46">AVERAGE(IF(($B46=Dayflow!$A$2:$A$8767)*($C46=Dayflow!$B$2:$B$8767),Dayflow!M$2:M$8767))</f>
        <v>3778.483870967742</v>
      </c>
      <c r="Q46" s="4">
        <f t="array" ref="Q46">AVERAGE(IF(($B46=Dayflow!$A$2:$A$8767)*($C46=Dayflow!$B$2:$B$8767),Dayflow!N$2:N$8767))</f>
        <v>2543.9677419354839</v>
      </c>
      <c r="R46" s="4">
        <f t="array" ref="R46">AVERAGE(IF(($B46=Dayflow!$A$2:$A$8767)*($C46=Dayflow!$B$2:$B$8767),Dayflow!O$2:O$8767))</f>
        <v>69</v>
      </c>
      <c r="S46" s="4">
        <f t="array" ref="S46">AVERAGE(IF(($B46=Dayflow!$A$2:$A$8767)*($C46=Dayflow!$B$2:$B$8767),Dayflow!P$2:P$8767))</f>
        <v>6427.322580645161</v>
      </c>
      <c r="T46" s="4">
        <f t="array" ref="T46">AVERAGE(IF(($B46=Dayflow!$A$2:$A$8767)*($C46=Dayflow!$B$2:$B$8767),Dayflow!Q$2:Q$8767))</f>
        <v>2080.6451612903224</v>
      </c>
      <c r="U46" s="4">
        <f t="array" ref="U46">AVERAGE(IF(($B46=Dayflow!$A$2:$A$8767)*($C46=Dayflow!$B$2:$B$8767),Dayflow!R$2:R$8767))</f>
        <v>332.70967741935482</v>
      </c>
      <c r="V46" s="4">
        <f t="array" ref="V46">AVERAGE(IF(($B46=Dayflow!$A$2:$A$8767)*($C46=Dayflow!$B$2:$B$8767),Dayflow!S$2:S$8767))</f>
        <v>0</v>
      </c>
      <c r="W46" s="4">
        <f t="array" ref="W46">AVERAGE(IF(($B46=Dayflow!$A$2:$A$8767)*($C46=Dayflow!$B$2:$B$8767),Dayflow!T$2:T$8767))</f>
        <v>1747.9354838709678</v>
      </c>
      <c r="X46" s="4">
        <f t="array" ref="X46">AVERAGE(IF(($B46=Dayflow!$A$2:$A$8767)*($C46=Dayflow!$B$2:$B$8767),Dayflow!U$2:U$8767))</f>
        <v>5078.0967741935483</v>
      </c>
      <c r="Y46" s="4">
        <f t="array" ref="Y46">AVERAGE(IF(($B46=Dayflow!$A$2:$A$8767)*($C46=Dayflow!$B$2:$B$8767),Dayflow!V$2:V$8767))</f>
        <v>-424.87096774193549</v>
      </c>
      <c r="Z46" s="4">
        <f t="array" ref="Z46">AVERAGE(IF(($B46=Dayflow!$A$2:$A$8767)*($C46=Dayflow!$B$2:$B$8767),Dayflow!W$2:W$8767))</f>
        <v>11014.516129032258</v>
      </c>
      <c r="AA46" s="4">
        <f t="array" ref="AA46">AVERAGE(IF(($B46=Dayflow!$A$2:$A$8767)*($C46=Dayflow!$B$2:$B$8767),Dayflow!X$2:X$8767))</f>
        <v>10467.290322580646</v>
      </c>
      <c r="AB46" s="4">
        <f t="array" ref="AB46">AVERAGE(IF(($B46=Dayflow!$A$2:$A$8767)*($C46=Dayflow!$B$2:$B$8767),Dayflow!Y$2:Y$8767))</f>
        <v>0.34225806451612917</v>
      </c>
      <c r="AC46" s="4">
        <f t="array" ref="AC46">AVERAGE(IF(($B46=Dayflow!$A$2:$A$8767)*($C46=Dayflow!$B$2:$B$8767),Dayflow!Z$2:Z$8767))</f>
        <v>44.258064516129032</v>
      </c>
      <c r="AD46" s="4">
        <f t="array" ref="AD46">AVERAGE(IF(($B46=Dayflow!$A$2:$A$8767)*($C46=Dayflow!$B$2:$B$8767),Dayflow!AA$2:AA$8767))</f>
        <v>16954.258064516129</v>
      </c>
      <c r="AE46" s="4">
        <f t="array" ref="AE46">AVERAGE(IF(($B46=Dayflow!$A$2:$A$8767)*($C46=Dayflow!$B$2:$B$8767),Dayflow!AB$2:AB$8767))</f>
        <v>38.70967741935484</v>
      </c>
      <c r="AF46" s="4">
        <f t="array" ref="AF46">AVERAGE(IF(($B46=Dayflow!$A$2:$A$8767)*($C46=Dayflow!$B$2:$B$8767),Dayflow!AC$2:AC$8767))</f>
        <v>79.073870967741939</v>
      </c>
      <c r="AG46" s="4">
        <f t="array" ref="AG46">AVERAGE(IF(($B46=Dayflow!$A$2:$A$8767)*($C46=Dayflow!$B$2:$B$8767),Dayflow!AD$2:AD$8767))</f>
        <v>0</v>
      </c>
      <c r="AH46" s="7"/>
      <c r="AI46" s="7"/>
      <c r="AJ46" s="7"/>
      <c r="AK46" s="7"/>
      <c r="AL46" s="7"/>
    </row>
    <row r="47" spans="2:38" x14ac:dyDescent="0.3">
      <c r="B47" s="2">
        <f t="shared" si="1"/>
        <v>2000</v>
      </c>
      <c r="C47" s="2">
        <f t="shared" si="0"/>
        <v>1</v>
      </c>
      <c r="F47" s="5">
        <v>36526</v>
      </c>
      <c r="G47" s="4">
        <f t="array" ref="G47">AVERAGE(IF(($B47=Dayflow!$A$2:$A$8767)*($C47=Dayflow!$B$2:$B$8767),Dayflow!D$2:D$8767))</f>
        <v>24338.709677419356</v>
      </c>
      <c r="H47" s="4">
        <f t="array" ref="H47">AVERAGE(IF(($B47=Dayflow!$A$2:$A$8767)*($C47=Dayflow!$B$2:$B$8767),Dayflow!E$2:E$8767))</f>
        <v>458.54838709677421</v>
      </c>
      <c r="I47" s="4">
        <f t="array" ref="I47">AVERAGE(IF(($B47=Dayflow!$A$2:$A$8767)*($C47=Dayflow!$B$2:$B$8767),Dayflow!F$2:F$8767))</f>
        <v>782.93548387096769</v>
      </c>
      <c r="J47" s="4">
        <f t="array" ref="J47">AVERAGE(IF(($B47=Dayflow!$A$2:$A$8767)*($C47=Dayflow!$B$2:$B$8767),Dayflow!G$2:G$8767))</f>
        <v>311.80645161290323</v>
      </c>
      <c r="K47" s="4">
        <f t="array" ref="K47">AVERAGE(IF(($B47=Dayflow!$A$2:$A$8767)*($C47=Dayflow!$B$2:$B$8767),Dayflow!H$2:H$8767))</f>
        <v>419.03225806451616</v>
      </c>
      <c r="L47" s="4">
        <f t="array" ref="L47">AVERAGE(IF(($B47=Dayflow!$A$2:$A$8767)*($C47=Dayflow!$B$2:$B$8767),Dayflow!I$2:I$8767))</f>
        <v>2136.1290322580644</v>
      </c>
      <c r="M47" s="4">
        <f t="array" ref="M47">AVERAGE(IF(($B47=Dayflow!$A$2:$A$8767)*($C47=Dayflow!$B$2:$B$8767),Dayflow!J$2:J$8767))</f>
        <v>3649.9032258064517</v>
      </c>
      <c r="N47" s="4">
        <f t="array" ref="N47">AVERAGE(IF(($B47=Dayflow!$A$2:$A$8767)*($C47=Dayflow!$B$2:$B$8767),Dayflow!K$2:K$8767))</f>
        <v>28447.16129032258</v>
      </c>
      <c r="O47" s="4">
        <f t="array" ref="O47">AVERAGE(IF(($B47=Dayflow!$A$2:$A$8767)*($C47=Dayflow!$B$2:$B$8767),Dayflow!L$2:L$8767))</f>
        <v>161.70967741935485</v>
      </c>
      <c r="P47" s="4">
        <f t="array" ref="P47">AVERAGE(IF(($B47=Dayflow!$A$2:$A$8767)*($C47=Dayflow!$B$2:$B$8767),Dayflow!M$2:M$8767))</f>
        <v>6454.7741935483873</v>
      </c>
      <c r="Q47" s="4">
        <f t="array" ref="Q47">AVERAGE(IF(($B47=Dayflow!$A$2:$A$8767)*($C47=Dayflow!$B$2:$B$8767),Dayflow!N$2:N$8767))</f>
        <v>3204.8709677419356</v>
      </c>
      <c r="R47" s="4">
        <f t="array" ref="R47">AVERAGE(IF(($B47=Dayflow!$A$2:$A$8767)*($C47=Dayflow!$B$2:$B$8767),Dayflow!O$2:O$8767))</f>
        <v>64.290322580645167</v>
      </c>
      <c r="S47" s="4">
        <f t="array" ref="S47">AVERAGE(IF(($B47=Dayflow!$A$2:$A$8767)*($C47=Dayflow!$B$2:$B$8767),Dayflow!P$2:P$8767))</f>
        <v>9885.645161290322</v>
      </c>
      <c r="T47" s="4">
        <f t="array" ref="T47">AVERAGE(IF(($B47=Dayflow!$A$2:$A$8767)*($C47=Dayflow!$B$2:$B$8767),Dayflow!Q$2:Q$8767))</f>
        <v>1208.5483870967741</v>
      </c>
      <c r="U47" s="4">
        <f t="array" ref="U47">AVERAGE(IF(($B47=Dayflow!$A$2:$A$8767)*($C47=Dayflow!$B$2:$B$8767),Dayflow!R$2:R$8767))</f>
        <v>4192.7419354838712</v>
      </c>
      <c r="V47" s="4">
        <f t="array" ref="V47">AVERAGE(IF(($B47=Dayflow!$A$2:$A$8767)*($C47=Dayflow!$B$2:$B$8767),Dayflow!S$2:S$8767))</f>
        <v>0</v>
      </c>
      <c r="W47" s="4">
        <f t="array" ref="W47">AVERAGE(IF(($B47=Dayflow!$A$2:$A$8767)*($C47=Dayflow!$B$2:$B$8767),Dayflow!T$2:T$8767))</f>
        <v>-2984.1290322580644</v>
      </c>
      <c r="X47" s="4">
        <f t="array" ref="X47">AVERAGE(IF(($B47=Dayflow!$A$2:$A$8767)*($C47=Dayflow!$B$2:$B$8767),Dayflow!U$2:U$8767))</f>
        <v>5848.7096774193551</v>
      </c>
      <c r="Y47" s="4">
        <f t="array" ref="Y47">AVERAGE(IF(($B47=Dayflow!$A$2:$A$8767)*($C47=Dayflow!$B$2:$B$8767),Dayflow!V$2:V$8767))</f>
        <v>1552.483870967742</v>
      </c>
      <c r="Z47" s="4">
        <f t="array" ref="Z47">AVERAGE(IF(($B47=Dayflow!$A$2:$A$8767)*($C47=Dayflow!$B$2:$B$8767),Dayflow!W$2:W$8767))</f>
        <v>19784.129032258064</v>
      </c>
      <c r="AA47" s="4">
        <f t="array" ref="AA47">AVERAGE(IF(($B47=Dayflow!$A$2:$A$8767)*($C47=Dayflow!$B$2:$B$8767),Dayflow!X$2:X$8767))</f>
        <v>21545.580645161292</v>
      </c>
      <c r="AB47" s="4">
        <f t="array" ref="AB47">AVERAGE(IF(($B47=Dayflow!$A$2:$A$8767)*($C47=Dayflow!$B$2:$B$8767),Dayflow!Y$2:Y$8767))</f>
        <v>0.43225806451612903</v>
      </c>
      <c r="AC47" s="4">
        <f t="array" ref="AC47">AVERAGE(IF(($B47=Dayflow!$A$2:$A$8767)*($C47=Dayflow!$B$2:$B$8767),Dayflow!Z$2:Z$8767))</f>
        <v>38.41935483870968</v>
      </c>
      <c r="AD47" s="4">
        <f t="array" ref="AD47">AVERAGE(IF(($B47=Dayflow!$A$2:$A$8767)*($C47=Dayflow!$B$2:$B$8767),Dayflow!AA$2:AA$8767))</f>
        <v>26418.774193548386</v>
      </c>
      <c r="AE47" s="4">
        <f t="array" ref="AE47">AVERAGE(IF(($B47=Dayflow!$A$2:$A$8767)*($C47=Dayflow!$B$2:$B$8767),Dayflow!AB$2:AB$8767))</f>
        <v>33.677419354838712</v>
      </c>
      <c r="AF47" s="4">
        <f t="array" ref="AF47">AVERAGE(IF(($B47=Dayflow!$A$2:$A$8767)*($C47=Dayflow!$B$2:$B$8767),Dayflow!AC$2:AC$8767))</f>
        <v>78.416129032258084</v>
      </c>
      <c r="AG47" s="4">
        <f t="array" ref="AG47">AVERAGE(IF(($B47=Dayflow!$A$2:$A$8767)*($C47=Dayflow!$B$2:$B$8767),Dayflow!AD$2:AD$8767))</f>
        <v>0</v>
      </c>
      <c r="AH47" s="7"/>
      <c r="AI47" s="7"/>
      <c r="AJ47" s="7"/>
      <c r="AK47" s="7"/>
      <c r="AL47" s="7"/>
    </row>
    <row r="48" spans="2:38" x14ac:dyDescent="0.3">
      <c r="B48" s="2">
        <f t="shared" si="1"/>
        <v>2000</v>
      </c>
      <c r="C48" s="2">
        <f t="shared" si="0"/>
        <v>2</v>
      </c>
      <c r="F48" s="5">
        <v>36557</v>
      </c>
      <c r="G48" s="4">
        <f t="array" ref="G48">AVERAGE(IF(($B48=Dayflow!$A$2:$A$8767)*($C48=Dayflow!$B$2:$B$8767),Dayflow!D$2:D$8767))</f>
        <v>62372.413793103449</v>
      </c>
      <c r="H48" s="4">
        <f t="array" ref="H48">AVERAGE(IF(($B48=Dayflow!$A$2:$A$8767)*($C48=Dayflow!$B$2:$B$8767),Dayflow!E$2:E$8767))</f>
        <v>23577.931034482757</v>
      </c>
      <c r="I48" s="4">
        <f t="array" ref="I48">AVERAGE(IF(($B48=Dayflow!$A$2:$A$8767)*($C48=Dayflow!$B$2:$B$8767),Dayflow!F$2:F$8767))</f>
        <v>2580.1379310344828</v>
      </c>
      <c r="J48" s="4">
        <f t="array" ref="J48">AVERAGE(IF(($B48=Dayflow!$A$2:$A$8767)*($C48=Dayflow!$B$2:$B$8767),Dayflow!G$2:G$8767))</f>
        <v>1433.2758620689656</v>
      </c>
      <c r="K48" s="4">
        <f t="array" ref="K48">AVERAGE(IF(($B48=Dayflow!$A$2:$A$8767)*($C48=Dayflow!$B$2:$B$8767),Dayflow!H$2:H$8767))</f>
        <v>2501.8275862068967</v>
      </c>
      <c r="L48" s="4">
        <f t="array" ref="L48">AVERAGE(IF(($B48=Dayflow!$A$2:$A$8767)*($C48=Dayflow!$B$2:$B$8767),Dayflow!I$2:I$8767))</f>
        <v>7558.6206896551721</v>
      </c>
      <c r="M48" s="4">
        <f t="array" ref="M48">AVERAGE(IF(($B48=Dayflow!$A$2:$A$8767)*($C48=Dayflow!$B$2:$B$8767),Dayflow!J$2:J$8767))</f>
        <v>14073.862068965518</v>
      </c>
      <c r="N48" s="4">
        <f t="array" ref="N48">AVERAGE(IF(($B48=Dayflow!$A$2:$A$8767)*($C48=Dayflow!$B$2:$B$8767),Dayflow!K$2:K$8767))</f>
        <v>100024.20689655172</v>
      </c>
      <c r="O48" s="4">
        <f t="array" ref="O48">AVERAGE(IF(($B48=Dayflow!$A$2:$A$8767)*($C48=Dayflow!$B$2:$B$8767),Dayflow!L$2:L$8767))</f>
        <v>139.86206896551724</v>
      </c>
      <c r="P48" s="4">
        <f t="array" ref="P48">AVERAGE(IF(($B48=Dayflow!$A$2:$A$8767)*($C48=Dayflow!$B$2:$B$8767),Dayflow!M$2:M$8767))</f>
        <v>7391.3448275862065</v>
      </c>
      <c r="Q48" s="4">
        <f t="array" ref="Q48">AVERAGE(IF(($B48=Dayflow!$A$2:$A$8767)*($C48=Dayflow!$B$2:$B$8767),Dayflow!N$2:N$8767))</f>
        <v>4107.6551724137935</v>
      </c>
      <c r="R48" s="4">
        <f t="array" ref="R48">AVERAGE(IF(($B48=Dayflow!$A$2:$A$8767)*($C48=Dayflow!$B$2:$B$8767),Dayflow!O$2:O$8767))</f>
        <v>38.137931034482762</v>
      </c>
      <c r="S48" s="4">
        <f t="array" ref="S48">AVERAGE(IF(($B48=Dayflow!$A$2:$A$8767)*($C48=Dayflow!$B$2:$B$8767),Dayflow!P$2:P$8767))</f>
        <v>11677</v>
      </c>
      <c r="T48" s="4">
        <f t="array" ref="T48">AVERAGE(IF(($B48=Dayflow!$A$2:$A$8767)*($C48=Dayflow!$B$2:$B$8767),Dayflow!Q$2:Q$8767))</f>
        <v>882.75862068965512</v>
      </c>
      <c r="U48" s="4">
        <f t="array" ref="U48">AVERAGE(IF(($B48=Dayflow!$A$2:$A$8767)*($C48=Dayflow!$B$2:$B$8767),Dayflow!R$2:R$8767))</f>
        <v>6627.8620689655172</v>
      </c>
      <c r="V48" s="4">
        <f t="array" ref="V48">AVERAGE(IF(($B48=Dayflow!$A$2:$A$8767)*($C48=Dayflow!$B$2:$B$8767),Dayflow!S$2:S$8767))</f>
        <v>0</v>
      </c>
      <c r="W48" s="4">
        <f t="array" ref="W48">AVERAGE(IF(($B48=Dayflow!$A$2:$A$8767)*($C48=Dayflow!$B$2:$B$8767),Dayflow!T$2:T$8767))</f>
        <v>-5745.1034482758623</v>
      </c>
      <c r="X48" s="4">
        <f t="array" ref="X48">AVERAGE(IF(($B48=Dayflow!$A$2:$A$8767)*($C48=Dayflow!$B$2:$B$8767),Dayflow!U$2:U$8767))</f>
        <v>9124.6206896551721</v>
      </c>
      <c r="Y48" s="4">
        <f t="array" ref="Y48">AVERAGE(IF(($B48=Dayflow!$A$2:$A$8767)*($C48=Dayflow!$B$2:$B$8767),Dayflow!V$2:V$8767))</f>
        <v>15255.758620689656</v>
      </c>
      <c r="Z48" s="4">
        <f t="array" ref="Z48">AVERAGE(IF(($B48=Dayflow!$A$2:$A$8767)*($C48=Dayflow!$B$2:$B$8767),Dayflow!W$2:W$8767))</f>
        <v>78434.448275862072</v>
      </c>
      <c r="AA48" s="4">
        <f t="array" ref="AA48">AVERAGE(IF(($B48=Dayflow!$A$2:$A$8767)*($C48=Dayflow!$B$2:$B$8767),Dayflow!X$2:X$8767))</f>
        <v>94092.275862068971</v>
      </c>
      <c r="AB48" s="4">
        <f t="array" ref="AB48">AVERAGE(IF(($B48=Dayflow!$A$2:$A$8767)*($C48=Dayflow!$B$2:$B$8767),Dayflow!Y$2:Y$8767))</f>
        <v>0.15344827586206897</v>
      </c>
      <c r="AC48" s="4">
        <f t="array" ref="AC48">AVERAGE(IF(($B48=Dayflow!$A$2:$A$8767)*($C48=Dayflow!$B$2:$B$8767),Dayflow!Z$2:Z$8767))</f>
        <v>9.5517241379310338</v>
      </c>
      <c r="AD48" s="4">
        <f t="array" ref="AD48">AVERAGE(IF(($B48=Dayflow!$A$2:$A$8767)*($C48=Dayflow!$B$2:$B$8767),Dayflow!AA$2:AA$8767))</f>
        <v>95065.31034482758</v>
      </c>
      <c r="AE48" s="4">
        <f t="array" ref="AE48">AVERAGE(IF(($B48=Dayflow!$A$2:$A$8767)*($C48=Dayflow!$B$2:$B$8767),Dayflow!AB$2:AB$8767))</f>
        <v>4.8620689655172411</v>
      </c>
      <c r="AF48" s="4">
        <f t="array" ref="AF48">AVERAGE(IF(($B48=Dayflow!$A$2:$A$8767)*($C48=Dayflow!$B$2:$B$8767),Dayflow!AC$2:AC$8767))</f>
        <v>62.114827586206886</v>
      </c>
      <c r="AG48" s="4">
        <f t="array" ref="AG48">AVERAGE(IF(($B48=Dayflow!$A$2:$A$8767)*($C48=Dayflow!$B$2:$B$8767),Dayflow!AD$2:AD$8767))</f>
        <v>0</v>
      </c>
      <c r="AH48" s="7"/>
      <c r="AI48" s="7"/>
      <c r="AJ48" s="7"/>
      <c r="AK48" s="7"/>
      <c r="AL48" s="7"/>
    </row>
    <row r="49" spans="2:38" x14ac:dyDescent="0.3">
      <c r="B49" s="2">
        <f t="shared" si="1"/>
        <v>2000</v>
      </c>
      <c r="C49" s="2">
        <f t="shared" si="0"/>
        <v>3</v>
      </c>
      <c r="F49" s="5">
        <v>36586</v>
      </c>
      <c r="G49" s="4">
        <f t="array" ref="G49">AVERAGE(IF(($B49=Dayflow!$A$2:$A$8767)*($C49=Dayflow!$B$2:$B$8767),Dayflow!D$2:D$8767))</f>
        <v>58561.290322580644</v>
      </c>
      <c r="H49" s="4">
        <f t="array" ref="H49">AVERAGE(IF(($B49=Dayflow!$A$2:$A$8767)*($C49=Dayflow!$B$2:$B$8767),Dayflow!E$2:E$8767))</f>
        <v>22249.387096774193</v>
      </c>
      <c r="I49" s="4">
        <f t="array" ref="I49">AVERAGE(IF(($B49=Dayflow!$A$2:$A$8767)*($C49=Dayflow!$B$2:$B$8767),Dayflow!F$2:F$8767))</f>
        <v>1275.4193548387098</v>
      </c>
      <c r="J49" s="4">
        <f t="array" ref="J49">AVERAGE(IF(($B49=Dayflow!$A$2:$A$8767)*($C49=Dayflow!$B$2:$B$8767),Dayflow!G$2:G$8767))</f>
        <v>1708.4193548387098</v>
      </c>
      <c r="K49" s="4">
        <f t="array" ref="K49">AVERAGE(IF(($B49=Dayflow!$A$2:$A$8767)*($C49=Dayflow!$B$2:$B$8767),Dayflow!H$2:H$8767))</f>
        <v>1129.3548387096773</v>
      </c>
      <c r="L49" s="4">
        <f t="array" ref="L49">AVERAGE(IF(($B49=Dayflow!$A$2:$A$8767)*($C49=Dayflow!$B$2:$B$8767),Dayflow!I$2:I$8767))</f>
        <v>12097.741935483871</v>
      </c>
      <c r="M49" s="4">
        <f t="array" ref="M49">AVERAGE(IF(($B49=Dayflow!$A$2:$A$8767)*($C49=Dayflow!$B$2:$B$8767),Dayflow!J$2:J$8767))</f>
        <v>16210.935483870968</v>
      </c>
      <c r="N49" s="4">
        <f t="array" ref="N49">AVERAGE(IF(($B49=Dayflow!$A$2:$A$8767)*($C49=Dayflow!$B$2:$B$8767),Dayflow!K$2:K$8767))</f>
        <v>97021.612903225803</v>
      </c>
      <c r="O49" s="4">
        <f t="array" ref="O49">AVERAGE(IF(($B49=Dayflow!$A$2:$A$8767)*($C49=Dayflow!$B$2:$B$8767),Dayflow!L$2:L$8767))</f>
        <v>161.48387096774192</v>
      </c>
      <c r="P49" s="4">
        <f t="array" ref="P49">AVERAGE(IF(($B49=Dayflow!$A$2:$A$8767)*($C49=Dayflow!$B$2:$B$8767),Dayflow!M$2:M$8767))</f>
        <v>5555.0322580645161</v>
      </c>
      <c r="Q49" s="4">
        <f t="array" ref="Q49">AVERAGE(IF(($B49=Dayflow!$A$2:$A$8767)*($C49=Dayflow!$B$2:$B$8767),Dayflow!N$2:N$8767))</f>
        <v>3380.2903225806454</v>
      </c>
      <c r="R49" s="4">
        <f t="array" ref="R49">AVERAGE(IF(($B49=Dayflow!$A$2:$A$8767)*($C49=Dayflow!$B$2:$B$8767),Dayflow!O$2:O$8767))</f>
        <v>21.774193548387096</v>
      </c>
      <c r="S49" s="4">
        <f t="array" ref="S49">AVERAGE(IF(($B49=Dayflow!$A$2:$A$8767)*($C49=Dayflow!$B$2:$B$8767),Dayflow!P$2:P$8767))</f>
        <v>9118.5806451612898</v>
      </c>
      <c r="T49" s="4">
        <f t="array" ref="T49">AVERAGE(IF(($B49=Dayflow!$A$2:$A$8767)*($C49=Dayflow!$B$2:$B$8767),Dayflow!Q$2:Q$8767))</f>
        <v>1299.6451612903227</v>
      </c>
      <c r="U49" s="4">
        <f t="array" ref="U49">AVERAGE(IF(($B49=Dayflow!$A$2:$A$8767)*($C49=Dayflow!$B$2:$B$8767),Dayflow!R$2:R$8767))</f>
        <v>1234.8387096774193</v>
      </c>
      <c r="V49" s="4">
        <f t="array" ref="V49">AVERAGE(IF(($B49=Dayflow!$A$2:$A$8767)*($C49=Dayflow!$B$2:$B$8767),Dayflow!S$2:S$8767))</f>
        <v>0</v>
      </c>
      <c r="W49" s="4">
        <f t="array" ref="W49">AVERAGE(IF(($B49=Dayflow!$A$2:$A$8767)*($C49=Dayflow!$B$2:$B$8767),Dayflow!T$2:T$8767))</f>
        <v>64.806451612903231</v>
      </c>
      <c r="X49" s="4">
        <f t="array" ref="X49">AVERAGE(IF(($B49=Dayflow!$A$2:$A$8767)*($C49=Dayflow!$B$2:$B$8767),Dayflow!U$2:U$8767))</f>
        <v>8617.645161290322</v>
      </c>
      <c r="Y49" s="4">
        <f t="array" ref="Y49">AVERAGE(IF(($B49=Dayflow!$A$2:$A$8767)*($C49=Dayflow!$B$2:$B$8767),Dayflow!V$2:V$8767))</f>
        <v>15668</v>
      </c>
      <c r="Z49" s="4">
        <f t="array" ref="Z49">AVERAGE(IF(($B49=Dayflow!$A$2:$A$8767)*($C49=Dayflow!$B$2:$B$8767),Dayflow!W$2:W$8767))</f>
        <v>72174.838709677424</v>
      </c>
      <c r="AA49" s="4">
        <f t="array" ref="AA49">AVERAGE(IF(($B49=Dayflow!$A$2:$A$8767)*($C49=Dayflow!$B$2:$B$8767),Dayflow!X$2:X$8767))</f>
        <v>87838.354838709682</v>
      </c>
      <c r="AB49" s="4">
        <f t="array" ref="AB49">AVERAGE(IF(($B49=Dayflow!$A$2:$A$8767)*($C49=Dayflow!$B$2:$B$8767),Dayflow!Y$2:Y$8767))</f>
        <v>0.11354838709677421</v>
      </c>
      <c r="AC49" s="4">
        <f t="array" ref="AC49">AVERAGE(IF(($B49=Dayflow!$A$2:$A$8767)*($C49=Dayflow!$B$2:$B$8767),Dayflow!Z$2:Z$8767))</f>
        <v>12.709677419354838</v>
      </c>
      <c r="AD49" s="4">
        <f t="array" ref="AD49">AVERAGE(IF(($B49=Dayflow!$A$2:$A$8767)*($C49=Dayflow!$B$2:$B$8767),Dayflow!AA$2:AA$8767))</f>
        <v>89179.419354838712</v>
      </c>
      <c r="AE49" s="4">
        <f t="array" ref="AE49">AVERAGE(IF(($B49=Dayflow!$A$2:$A$8767)*($C49=Dayflow!$B$2:$B$8767),Dayflow!AB$2:AB$8767))</f>
        <v>3.4838709677419355</v>
      </c>
      <c r="AF49" s="4">
        <f t="array" ref="AF49">AVERAGE(IF(($B49=Dayflow!$A$2:$A$8767)*($C49=Dayflow!$B$2:$B$8767),Dayflow!AC$2:AC$8767))</f>
        <v>51.635806451612915</v>
      </c>
      <c r="AG49" s="4">
        <f t="array" ref="AG49">AVERAGE(IF(($B49=Dayflow!$A$2:$A$8767)*($C49=Dayflow!$B$2:$B$8767),Dayflow!AD$2:AD$8767))</f>
        <v>0</v>
      </c>
      <c r="AH49" s="7"/>
      <c r="AI49" s="7"/>
      <c r="AJ49" s="7"/>
      <c r="AK49" s="7"/>
      <c r="AL49" s="7"/>
    </row>
    <row r="50" spans="2:38" x14ac:dyDescent="0.3">
      <c r="B50" s="2">
        <f t="shared" si="1"/>
        <v>2000</v>
      </c>
      <c r="C50" s="2">
        <f t="shared" si="0"/>
        <v>4</v>
      </c>
      <c r="F50" s="5">
        <v>36617</v>
      </c>
      <c r="G50" s="4">
        <f t="array" ref="G50">AVERAGE(IF(($B50=Dayflow!$A$2:$A$8767)*($C50=Dayflow!$B$2:$B$8767),Dayflow!D$2:D$8767))</f>
        <v>26640</v>
      </c>
      <c r="H50" s="4">
        <f t="array" ref="H50">AVERAGE(IF(($B50=Dayflow!$A$2:$A$8767)*($C50=Dayflow!$B$2:$B$8767),Dayflow!E$2:E$8767))</f>
        <v>552.23333333333335</v>
      </c>
      <c r="I50" s="4">
        <f t="array" ref="I50">AVERAGE(IF(($B50=Dayflow!$A$2:$A$8767)*($C50=Dayflow!$B$2:$B$8767),Dayflow!F$2:F$8767))</f>
        <v>660</v>
      </c>
      <c r="J50" s="4">
        <f t="array" ref="J50">AVERAGE(IF(($B50=Dayflow!$A$2:$A$8767)*($C50=Dayflow!$B$2:$B$8767),Dayflow!G$2:G$8767))</f>
        <v>383.6</v>
      </c>
      <c r="K50" s="4">
        <f t="array" ref="K50">AVERAGE(IF(($B50=Dayflow!$A$2:$A$8767)*($C50=Dayflow!$B$2:$B$8767),Dayflow!H$2:H$8767))</f>
        <v>194.1</v>
      </c>
      <c r="L50" s="4">
        <f t="array" ref="L50">AVERAGE(IF(($B50=Dayflow!$A$2:$A$8767)*($C50=Dayflow!$B$2:$B$8767),Dayflow!I$2:I$8767))</f>
        <v>5012.666666666667</v>
      </c>
      <c r="M50" s="4">
        <f t="array" ref="M50">AVERAGE(IF(($B50=Dayflow!$A$2:$A$8767)*($C50=Dayflow!$B$2:$B$8767),Dayflow!J$2:J$8767))</f>
        <v>6250.3666666666668</v>
      </c>
      <c r="N50" s="4">
        <f t="array" ref="N50">AVERAGE(IF(($B50=Dayflow!$A$2:$A$8767)*($C50=Dayflow!$B$2:$B$8767),Dayflow!K$2:K$8767))</f>
        <v>33442.6</v>
      </c>
      <c r="O50" s="4">
        <f t="array" ref="O50">AVERAGE(IF(($B50=Dayflow!$A$2:$A$8767)*($C50=Dayflow!$B$2:$B$8767),Dayflow!L$2:L$8767))</f>
        <v>246.36666666666667</v>
      </c>
      <c r="P50" s="4">
        <f t="array" ref="P50">AVERAGE(IF(($B50=Dayflow!$A$2:$A$8767)*($C50=Dayflow!$B$2:$B$8767),Dayflow!M$2:M$8767))</f>
        <v>3048.4666666666667</v>
      </c>
      <c r="Q50" s="4">
        <f t="array" ref="Q50">AVERAGE(IF(($B50=Dayflow!$A$2:$A$8767)*($C50=Dayflow!$B$2:$B$8767),Dayflow!N$2:N$8767))</f>
        <v>2206.7333333333331</v>
      </c>
      <c r="R50" s="4">
        <f t="array" ref="R50">AVERAGE(IF(($B50=Dayflow!$A$2:$A$8767)*($C50=Dayflow!$B$2:$B$8767),Dayflow!O$2:O$8767))</f>
        <v>11.933333333333334</v>
      </c>
      <c r="S50" s="4">
        <f t="array" ref="S50">AVERAGE(IF(($B50=Dayflow!$A$2:$A$8767)*($C50=Dayflow!$B$2:$B$8767),Dayflow!P$2:P$8767))</f>
        <v>5513.5</v>
      </c>
      <c r="T50" s="4">
        <f t="array" ref="T50">AVERAGE(IF(($B50=Dayflow!$A$2:$A$8767)*($C50=Dayflow!$B$2:$B$8767),Dayflow!Q$2:Q$8767))</f>
        <v>1819.1333333333334</v>
      </c>
      <c r="U50" s="4">
        <f t="array" ref="U50">AVERAGE(IF(($B50=Dayflow!$A$2:$A$8767)*($C50=Dayflow!$B$2:$B$8767),Dayflow!R$2:R$8767))</f>
        <v>1184.3333333333333</v>
      </c>
      <c r="V50" s="4">
        <f t="array" ref="V50">AVERAGE(IF(($B50=Dayflow!$A$2:$A$8767)*($C50=Dayflow!$B$2:$B$8767),Dayflow!S$2:S$8767))</f>
        <v>0</v>
      </c>
      <c r="W50" s="4">
        <f t="array" ref="W50">AVERAGE(IF(($B50=Dayflow!$A$2:$A$8767)*($C50=Dayflow!$B$2:$B$8767),Dayflow!T$2:T$8767))</f>
        <v>634.83333333333337</v>
      </c>
      <c r="X50" s="4">
        <f t="array" ref="X50">AVERAGE(IF(($B50=Dayflow!$A$2:$A$8767)*($C50=Dayflow!$B$2:$B$8767),Dayflow!U$2:U$8767))</f>
        <v>4372.166666666667</v>
      </c>
      <c r="Y50" s="4">
        <f t="array" ref="Y50">AVERAGE(IF(($B50=Dayflow!$A$2:$A$8767)*($C50=Dayflow!$B$2:$B$8767),Dayflow!V$2:V$8767))</f>
        <v>4696.333333333333</v>
      </c>
      <c r="Z50" s="4">
        <f t="array" ref="Z50">AVERAGE(IF(($B50=Dayflow!$A$2:$A$8767)*($C50=Dayflow!$B$2:$B$8767),Dayflow!W$2:W$8767))</f>
        <v>22642.5</v>
      </c>
      <c r="AA50" s="4">
        <f t="array" ref="AA50">AVERAGE(IF(($B50=Dayflow!$A$2:$A$8767)*($C50=Dayflow!$B$2:$B$8767),Dayflow!X$2:X$8767))</f>
        <v>27294.3</v>
      </c>
      <c r="AB50" s="4">
        <f t="array" ref="AB50">AVERAGE(IF(($B50=Dayflow!$A$2:$A$8767)*($C50=Dayflow!$B$2:$B$8767),Dayflow!Y$2:Y$8767))</f>
        <v>0.16799999999999987</v>
      </c>
      <c r="AC50" s="4">
        <f t="array" ref="AC50">AVERAGE(IF(($B50=Dayflow!$A$2:$A$8767)*($C50=Dayflow!$B$2:$B$8767),Dayflow!Z$2:Z$8767))</f>
        <v>20.5</v>
      </c>
      <c r="AD50" s="4">
        <f t="array" ref="AD50">AVERAGE(IF(($B50=Dayflow!$A$2:$A$8767)*($C50=Dayflow!$B$2:$B$8767),Dayflow!AA$2:AA$8767))</f>
        <v>30439.566666666666</v>
      </c>
      <c r="AE50" s="4">
        <f t="array" ref="AE50">AVERAGE(IF(($B50=Dayflow!$A$2:$A$8767)*($C50=Dayflow!$B$2:$B$8767),Dayflow!AB$2:AB$8767))</f>
        <v>12.633333333333333</v>
      </c>
      <c r="AF50" s="4">
        <f t="array" ref="AF50">AVERAGE(IF(($B50=Dayflow!$A$2:$A$8767)*($C50=Dayflow!$B$2:$B$8767),Dayflow!AC$2:AC$8767))</f>
        <v>61.538333333333327</v>
      </c>
      <c r="AG50" s="4">
        <f t="array" ref="AG50">AVERAGE(IF(($B50=Dayflow!$A$2:$A$8767)*($C50=Dayflow!$B$2:$B$8767),Dayflow!AD$2:AD$8767))</f>
        <v>0</v>
      </c>
      <c r="AH50" s="7"/>
      <c r="AI50" s="7"/>
      <c r="AJ50" s="7"/>
      <c r="AK50" s="7"/>
      <c r="AL50" s="7"/>
    </row>
    <row r="51" spans="2:38" x14ac:dyDescent="0.3">
      <c r="B51" s="2">
        <f t="shared" si="1"/>
        <v>2000</v>
      </c>
      <c r="C51" s="2">
        <f t="shared" si="0"/>
        <v>5</v>
      </c>
      <c r="F51" s="5">
        <v>36647</v>
      </c>
      <c r="G51" s="4">
        <f t="array" ref="G51">AVERAGE(IF(($B51=Dayflow!$A$2:$A$8767)*($C51=Dayflow!$B$2:$B$8767),Dayflow!D$2:D$8767))</f>
        <v>20448.387096774193</v>
      </c>
      <c r="H51" s="4">
        <f t="array" ref="H51">AVERAGE(IF(($B51=Dayflow!$A$2:$A$8767)*($C51=Dayflow!$B$2:$B$8767),Dayflow!E$2:E$8767))</f>
        <v>462.19354838709677</v>
      </c>
      <c r="I51" s="4">
        <f t="array" ref="I51">AVERAGE(IF(($B51=Dayflow!$A$2:$A$8767)*($C51=Dayflow!$B$2:$B$8767),Dayflow!F$2:F$8767))</f>
        <v>526.83870967741939</v>
      </c>
      <c r="J51" s="4">
        <f t="array" ref="J51">AVERAGE(IF(($B51=Dayflow!$A$2:$A$8767)*($C51=Dayflow!$B$2:$B$8767),Dayflow!G$2:G$8767))</f>
        <v>461.93548387096774</v>
      </c>
      <c r="K51" s="4">
        <f t="array" ref="K51">AVERAGE(IF(($B51=Dayflow!$A$2:$A$8767)*($C51=Dayflow!$B$2:$B$8767),Dayflow!H$2:H$8767))</f>
        <v>220.87096774193549</v>
      </c>
      <c r="L51" s="4">
        <f t="array" ref="L51">AVERAGE(IF(($B51=Dayflow!$A$2:$A$8767)*($C51=Dayflow!$B$2:$B$8767),Dayflow!I$2:I$8767))</f>
        <v>4813.5483870967746</v>
      </c>
      <c r="M51" s="4">
        <f t="array" ref="M51">AVERAGE(IF(($B51=Dayflow!$A$2:$A$8767)*($C51=Dayflow!$B$2:$B$8767),Dayflow!J$2:J$8767))</f>
        <v>6023.1935483870966</v>
      </c>
      <c r="N51" s="4">
        <f t="array" ref="N51">AVERAGE(IF(($B51=Dayflow!$A$2:$A$8767)*($C51=Dayflow!$B$2:$B$8767),Dayflow!K$2:K$8767))</f>
        <v>26933.774193548386</v>
      </c>
      <c r="O51" s="4">
        <f t="array" ref="O51">AVERAGE(IF(($B51=Dayflow!$A$2:$A$8767)*($C51=Dayflow!$B$2:$B$8767),Dayflow!L$2:L$8767))</f>
        <v>92.41935483870968</v>
      </c>
      <c r="P51" s="4">
        <f t="array" ref="P51">AVERAGE(IF(($B51=Dayflow!$A$2:$A$8767)*($C51=Dayflow!$B$2:$B$8767),Dayflow!M$2:M$8767))</f>
        <v>1712.9354838709678</v>
      </c>
      <c r="Q51" s="4">
        <f t="array" ref="Q51">AVERAGE(IF(($B51=Dayflow!$A$2:$A$8767)*($C51=Dayflow!$B$2:$B$8767),Dayflow!N$2:N$8767))</f>
        <v>1262.7741935483871</v>
      </c>
      <c r="R51" s="4">
        <f t="array" ref="R51">AVERAGE(IF(($B51=Dayflow!$A$2:$A$8767)*($C51=Dayflow!$B$2:$B$8767),Dayflow!O$2:O$8767))</f>
        <v>39.548387096774192</v>
      </c>
      <c r="S51" s="4">
        <f t="array" ref="S51">AVERAGE(IF(($B51=Dayflow!$A$2:$A$8767)*($C51=Dayflow!$B$2:$B$8767),Dayflow!P$2:P$8767))</f>
        <v>3107.6774193548385</v>
      </c>
      <c r="T51" s="4">
        <f t="array" ref="T51">AVERAGE(IF(($B51=Dayflow!$A$2:$A$8767)*($C51=Dayflow!$B$2:$B$8767),Dayflow!Q$2:Q$8767))</f>
        <v>2345.5483870967741</v>
      </c>
      <c r="U51" s="4">
        <f t="array" ref="U51">AVERAGE(IF(($B51=Dayflow!$A$2:$A$8767)*($C51=Dayflow!$B$2:$B$8767),Dayflow!R$2:R$8767))</f>
        <v>665.45161290322585</v>
      </c>
      <c r="V51" s="4">
        <f t="array" ref="V51">AVERAGE(IF(($B51=Dayflow!$A$2:$A$8767)*($C51=Dayflow!$B$2:$B$8767),Dayflow!S$2:S$8767))</f>
        <v>0</v>
      </c>
      <c r="W51" s="4">
        <f t="array" ref="W51">AVERAGE(IF(($B51=Dayflow!$A$2:$A$8767)*($C51=Dayflow!$B$2:$B$8767),Dayflow!T$2:T$8767))</f>
        <v>1680.0322580645161</v>
      </c>
      <c r="X51" s="4">
        <f t="array" ref="X51">AVERAGE(IF(($B51=Dayflow!$A$2:$A$8767)*($C51=Dayflow!$B$2:$B$8767),Dayflow!U$2:U$8767))</f>
        <v>4250.5161290322585</v>
      </c>
      <c r="Y51" s="4">
        <f t="array" ref="Y51">AVERAGE(IF(($B51=Dayflow!$A$2:$A$8767)*($C51=Dayflow!$B$2:$B$8767),Dayflow!V$2:V$8767))</f>
        <v>6073.8709677419356</v>
      </c>
      <c r="Z51" s="4">
        <f t="array" ref="Z51">AVERAGE(IF(($B51=Dayflow!$A$2:$A$8767)*($C51=Dayflow!$B$2:$B$8767),Dayflow!W$2:W$8767))</f>
        <v>16189.870967741936</v>
      </c>
      <c r="AA51" s="4">
        <f t="array" ref="AA51">AVERAGE(IF(($B51=Dayflow!$A$2:$A$8767)*($C51=Dayflow!$B$2:$B$8767),Dayflow!X$2:X$8767))</f>
        <v>22146.129032258064</v>
      </c>
      <c r="AB51" s="4">
        <f t="array" ref="AB51">AVERAGE(IF(($B51=Dayflow!$A$2:$A$8767)*($C51=Dayflow!$B$2:$B$8767),Dayflow!Y$2:Y$8767))</f>
        <v>0.11677419354838711</v>
      </c>
      <c r="AC51" s="4">
        <f t="array" ref="AC51">AVERAGE(IF(($B51=Dayflow!$A$2:$A$8767)*($C51=Dayflow!$B$2:$B$8767),Dayflow!Z$2:Z$8767))</f>
        <v>19.612903225806452</v>
      </c>
      <c r="AD51" s="4">
        <f t="array" ref="AD51">AVERAGE(IF(($B51=Dayflow!$A$2:$A$8767)*($C51=Dayflow!$B$2:$B$8767),Dayflow!AA$2:AA$8767))</f>
        <v>23824.193548387098</v>
      </c>
      <c r="AE51" s="4">
        <f t="array" ref="AE51">AVERAGE(IF(($B51=Dayflow!$A$2:$A$8767)*($C51=Dayflow!$B$2:$B$8767),Dayflow!AB$2:AB$8767))</f>
        <v>8.7096774193548381</v>
      </c>
      <c r="AF51" s="4">
        <f t="array" ref="AF51">AVERAGE(IF(($B51=Dayflow!$A$2:$A$8767)*($C51=Dayflow!$B$2:$B$8767),Dayflow!AC$2:AC$8767))</f>
        <v>64.77</v>
      </c>
      <c r="AG51" s="4">
        <f t="array" ref="AG51">AVERAGE(IF(($B51=Dayflow!$A$2:$A$8767)*($C51=Dayflow!$B$2:$B$8767),Dayflow!AD$2:AD$8767))</f>
        <v>0</v>
      </c>
      <c r="AH51" s="7"/>
      <c r="AI51" s="7"/>
      <c r="AJ51" s="7"/>
      <c r="AK51" s="7"/>
      <c r="AL51" s="7"/>
    </row>
    <row r="52" spans="2:38" x14ac:dyDescent="0.3">
      <c r="B52" s="2">
        <f t="shared" si="1"/>
        <v>2000</v>
      </c>
      <c r="C52" s="2">
        <f t="shared" si="0"/>
        <v>6</v>
      </c>
      <c r="F52" s="5">
        <v>36678</v>
      </c>
      <c r="G52" s="4">
        <f t="array" ref="G52">AVERAGE(IF(($B52=Dayflow!$A$2:$A$8767)*($C52=Dayflow!$B$2:$B$8767),Dayflow!D$2:D$8767))</f>
        <v>16086.666666666666</v>
      </c>
      <c r="H52" s="4">
        <f t="array" ref="H52">AVERAGE(IF(($B52=Dayflow!$A$2:$A$8767)*($C52=Dayflow!$B$2:$B$8767),Dayflow!E$2:E$8767))</f>
        <v>666.13333333333333</v>
      </c>
      <c r="I52" s="4">
        <f t="array" ref="I52">AVERAGE(IF(($B52=Dayflow!$A$2:$A$8767)*($C52=Dayflow!$B$2:$B$8767),Dayflow!F$2:F$8767))</f>
        <v>145.46666666666667</v>
      </c>
      <c r="J52" s="4">
        <f t="array" ref="J52">AVERAGE(IF(($B52=Dayflow!$A$2:$A$8767)*($C52=Dayflow!$B$2:$B$8767),Dayflow!G$2:G$8767))</f>
        <v>454.9</v>
      </c>
      <c r="K52" s="4">
        <f t="array" ref="K52">AVERAGE(IF(($B52=Dayflow!$A$2:$A$8767)*($C52=Dayflow!$B$2:$B$8767),Dayflow!H$2:H$8767))</f>
        <v>268.53333333333336</v>
      </c>
      <c r="L52" s="4">
        <f t="array" ref="L52">AVERAGE(IF(($B52=Dayflow!$A$2:$A$8767)*($C52=Dayflow!$B$2:$B$8767),Dayflow!I$2:I$8767))</f>
        <v>2772.3333333333335</v>
      </c>
      <c r="M52" s="4">
        <f t="array" ref="M52">AVERAGE(IF(($B52=Dayflow!$A$2:$A$8767)*($C52=Dayflow!$B$2:$B$8767),Dayflow!J$2:J$8767))</f>
        <v>3641.2333333333331</v>
      </c>
      <c r="N52" s="4">
        <f t="array" ref="N52">AVERAGE(IF(($B52=Dayflow!$A$2:$A$8767)*($C52=Dayflow!$B$2:$B$8767),Dayflow!K$2:K$8767))</f>
        <v>20394.033333333333</v>
      </c>
      <c r="O52" s="4">
        <f t="array" ref="O52">AVERAGE(IF(($B52=Dayflow!$A$2:$A$8767)*($C52=Dayflow!$B$2:$B$8767),Dayflow!L$2:L$8767))</f>
        <v>350.33333333333331</v>
      </c>
      <c r="P52" s="4">
        <f t="array" ref="P52">AVERAGE(IF(($B52=Dayflow!$A$2:$A$8767)*($C52=Dayflow!$B$2:$B$8767),Dayflow!M$2:M$8767))</f>
        <v>4382.3666666666668</v>
      </c>
      <c r="Q52" s="4">
        <f t="array" ref="Q52">AVERAGE(IF(($B52=Dayflow!$A$2:$A$8767)*($C52=Dayflow!$B$2:$B$8767),Dayflow!N$2:N$8767))</f>
        <v>3044.5666666666666</v>
      </c>
      <c r="R52" s="4">
        <f t="array" ref="R52">AVERAGE(IF(($B52=Dayflow!$A$2:$A$8767)*($C52=Dayflow!$B$2:$B$8767),Dayflow!O$2:O$8767))</f>
        <v>84.466666666666669</v>
      </c>
      <c r="S52" s="4">
        <f t="array" ref="S52">AVERAGE(IF(($B52=Dayflow!$A$2:$A$8767)*($C52=Dayflow!$B$2:$B$8767),Dayflow!P$2:P$8767))</f>
        <v>7861.7333333333336</v>
      </c>
      <c r="T52" s="4">
        <f t="array" ref="T52">AVERAGE(IF(($B52=Dayflow!$A$2:$A$8767)*($C52=Dayflow!$B$2:$B$8767),Dayflow!Q$2:Q$8767))</f>
        <v>3628</v>
      </c>
      <c r="U52" s="4">
        <f t="array" ref="U52">AVERAGE(IF(($B52=Dayflow!$A$2:$A$8767)*($C52=Dayflow!$B$2:$B$8767),Dayflow!R$2:R$8767))</f>
        <v>38.166666666666664</v>
      </c>
      <c r="V52" s="4">
        <f t="array" ref="V52">AVERAGE(IF(($B52=Dayflow!$A$2:$A$8767)*($C52=Dayflow!$B$2:$B$8767),Dayflow!S$2:S$8767))</f>
        <v>0</v>
      </c>
      <c r="W52" s="4">
        <f t="array" ref="W52">AVERAGE(IF(($B52=Dayflow!$A$2:$A$8767)*($C52=Dayflow!$B$2:$B$8767),Dayflow!T$2:T$8767))</f>
        <v>3589.8</v>
      </c>
      <c r="X52" s="4">
        <f t="array" ref="X52">AVERAGE(IF(($B52=Dayflow!$A$2:$A$8767)*($C52=Dayflow!$B$2:$B$8767),Dayflow!U$2:U$8767))</f>
        <v>5790</v>
      </c>
      <c r="Y52" s="4">
        <f t="array" ref="Y52">AVERAGE(IF(($B52=Dayflow!$A$2:$A$8767)*($C52=Dayflow!$B$2:$B$8767),Dayflow!V$2:V$8767))</f>
        <v>-764</v>
      </c>
      <c r="Z52" s="4">
        <f t="array" ref="Z52">AVERAGE(IF(($B52=Dayflow!$A$2:$A$8767)*($C52=Dayflow!$B$2:$B$8767),Dayflow!W$2:W$8767))</f>
        <v>9957.7000000000007</v>
      </c>
      <c r="AA52" s="4">
        <f t="array" ref="AA52">AVERAGE(IF(($B52=Dayflow!$A$2:$A$8767)*($C52=Dayflow!$B$2:$B$8767),Dayflow!X$2:X$8767))</f>
        <v>8942.4</v>
      </c>
      <c r="AB52" s="4">
        <f t="array" ref="AB52">AVERAGE(IF(($B52=Dayflow!$A$2:$A$8767)*($C52=Dayflow!$B$2:$B$8767),Dayflow!Y$2:Y$8767))</f>
        <v>0.35866666666666663</v>
      </c>
      <c r="AC52" s="4">
        <f t="array" ref="AC52">AVERAGE(IF(($B52=Dayflow!$A$2:$A$8767)*($C52=Dayflow!$B$2:$B$8767),Dayflow!Z$2:Z$8767))</f>
        <v>56.233333333333334</v>
      </c>
      <c r="AD52" s="4">
        <f t="array" ref="AD52">AVERAGE(IF(($B52=Dayflow!$A$2:$A$8767)*($C52=Dayflow!$B$2:$B$8767),Dayflow!AA$2:AA$8767))</f>
        <v>17621.7</v>
      </c>
      <c r="AE52" s="4">
        <f t="array" ref="AE52">AVERAGE(IF(($B52=Dayflow!$A$2:$A$8767)*($C52=Dayflow!$B$2:$B$8767),Dayflow!AB$2:AB$8767))</f>
        <v>49.166666666666664</v>
      </c>
      <c r="AF52" s="4">
        <f t="array" ref="AF52">AVERAGE(IF(($B52=Dayflow!$A$2:$A$8767)*($C52=Dayflow!$B$2:$B$8767),Dayflow!AC$2:AC$8767))</f>
        <v>73.336333333333343</v>
      </c>
      <c r="AG52" s="4">
        <f t="array" ref="AG52">AVERAGE(IF(($B52=Dayflow!$A$2:$A$8767)*($C52=Dayflow!$B$2:$B$8767),Dayflow!AD$2:AD$8767))</f>
        <v>0</v>
      </c>
      <c r="AH52" s="7"/>
      <c r="AI52" s="7"/>
      <c r="AJ52" s="7"/>
      <c r="AK52" s="7"/>
      <c r="AL52" s="7"/>
    </row>
    <row r="53" spans="2:38" x14ac:dyDescent="0.3">
      <c r="B53" s="2">
        <f t="shared" si="1"/>
        <v>2000</v>
      </c>
      <c r="C53" s="2">
        <f t="shared" si="0"/>
        <v>7</v>
      </c>
      <c r="F53" s="5">
        <v>36708</v>
      </c>
      <c r="G53" s="4">
        <f t="array" ref="G53">AVERAGE(IF(($B53=Dayflow!$A$2:$A$8767)*($C53=Dayflow!$B$2:$B$8767),Dayflow!D$2:D$8767))</f>
        <v>20848.387096774193</v>
      </c>
      <c r="H53" s="4">
        <f t="array" ref="H53">AVERAGE(IF(($B53=Dayflow!$A$2:$A$8767)*($C53=Dayflow!$B$2:$B$8767),Dayflow!E$2:E$8767))</f>
        <v>630.77419354838707</v>
      </c>
      <c r="I53" s="4">
        <f t="array" ref="I53">AVERAGE(IF(($B53=Dayflow!$A$2:$A$8767)*($C53=Dayflow!$B$2:$B$8767),Dayflow!F$2:F$8767))</f>
        <v>53.258064516129032</v>
      </c>
      <c r="J53" s="4">
        <f t="array" ref="J53">AVERAGE(IF(($B53=Dayflow!$A$2:$A$8767)*($C53=Dayflow!$B$2:$B$8767),Dayflow!G$2:G$8767))</f>
        <v>290.64516129032256</v>
      </c>
      <c r="K53" s="4">
        <f t="array" ref="K53">AVERAGE(IF(($B53=Dayflow!$A$2:$A$8767)*($C53=Dayflow!$B$2:$B$8767),Dayflow!H$2:H$8767))</f>
        <v>288.83870967741933</v>
      </c>
      <c r="L53" s="4">
        <f t="array" ref="L53">AVERAGE(IF(($B53=Dayflow!$A$2:$A$8767)*($C53=Dayflow!$B$2:$B$8767),Dayflow!I$2:I$8767))</f>
        <v>1898.3870967741937</v>
      </c>
      <c r="M53" s="4">
        <f t="array" ref="M53">AVERAGE(IF(($B53=Dayflow!$A$2:$A$8767)*($C53=Dayflow!$B$2:$B$8767),Dayflow!J$2:J$8767))</f>
        <v>2531.1290322580644</v>
      </c>
      <c r="N53" s="4">
        <f t="array" ref="N53">AVERAGE(IF(($B53=Dayflow!$A$2:$A$8767)*($C53=Dayflow!$B$2:$B$8767),Dayflow!K$2:K$8767))</f>
        <v>24010.290322580644</v>
      </c>
      <c r="O53" s="4">
        <f t="array" ref="O53">AVERAGE(IF(($B53=Dayflow!$A$2:$A$8767)*($C53=Dayflow!$B$2:$B$8767),Dayflow!L$2:L$8767))</f>
        <v>268.67741935483872</v>
      </c>
      <c r="P53" s="4">
        <f t="array" ref="P53">AVERAGE(IF(($B53=Dayflow!$A$2:$A$8767)*($C53=Dayflow!$B$2:$B$8767),Dayflow!M$2:M$8767))</f>
        <v>5852.2258064516127</v>
      </c>
      <c r="Q53" s="4">
        <f t="array" ref="Q53">AVERAGE(IF(($B53=Dayflow!$A$2:$A$8767)*($C53=Dayflow!$B$2:$B$8767),Dayflow!N$2:N$8767))</f>
        <v>4318.5806451612907</v>
      </c>
      <c r="R53" s="4">
        <f t="array" ref="R53">AVERAGE(IF(($B53=Dayflow!$A$2:$A$8767)*($C53=Dayflow!$B$2:$B$8767),Dayflow!O$2:O$8767))</f>
        <v>95.612903225806448</v>
      </c>
      <c r="S53" s="4">
        <f t="array" ref="S53">AVERAGE(IF(($B53=Dayflow!$A$2:$A$8767)*($C53=Dayflow!$B$2:$B$8767),Dayflow!P$2:P$8767))</f>
        <v>10535.096774193549</v>
      </c>
      <c r="T53" s="4">
        <f t="array" ref="T53">AVERAGE(IF(($B53=Dayflow!$A$2:$A$8767)*($C53=Dayflow!$B$2:$B$8767),Dayflow!Q$2:Q$8767))</f>
        <v>4254.5483870967746</v>
      </c>
      <c r="U53" s="4">
        <f t="array" ref="U53">AVERAGE(IF(($B53=Dayflow!$A$2:$A$8767)*($C53=Dayflow!$B$2:$B$8767),Dayflow!R$2:R$8767))</f>
        <v>0</v>
      </c>
      <c r="V53" s="4">
        <f t="array" ref="V53">AVERAGE(IF(($B53=Dayflow!$A$2:$A$8767)*($C53=Dayflow!$B$2:$B$8767),Dayflow!S$2:S$8767))</f>
        <v>0</v>
      </c>
      <c r="W53" s="4">
        <f t="array" ref="W53">AVERAGE(IF(($B53=Dayflow!$A$2:$A$8767)*($C53=Dayflow!$B$2:$B$8767),Dayflow!T$2:T$8767))</f>
        <v>4254.5483870967746</v>
      </c>
      <c r="X53" s="4">
        <f t="array" ref="X53">AVERAGE(IF(($B53=Dayflow!$A$2:$A$8767)*($C53=Dayflow!$B$2:$B$8767),Dayflow!U$2:U$8767))</f>
        <v>8198.645161290322</v>
      </c>
      <c r="Y53" s="4">
        <f t="array" ref="Y53">AVERAGE(IF(($B53=Dayflow!$A$2:$A$8767)*($C53=Dayflow!$B$2:$B$8767),Dayflow!V$2:V$8767))</f>
        <v>-2570.8387096774195</v>
      </c>
      <c r="Z53" s="4">
        <f t="array" ref="Z53">AVERAGE(IF(($B53=Dayflow!$A$2:$A$8767)*($C53=Dayflow!$B$2:$B$8767),Dayflow!W$2:W$8767))</f>
        <v>12089.354838709678</v>
      </c>
      <c r="AA53" s="4">
        <f t="array" ref="AA53">AVERAGE(IF(($B53=Dayflow!$A$2:$A$8767)*($C53=Dayflow!$B$2:$B$8767),Dayflow!X$2:X$8767))</f>
        <v>9220.645161290322</v>
      </c>
      <c r="AB53" s="4">
        <f t="array" ref="AB53">AVERAGE(IF(($B53=Dayflow!$A$2:$A$8767)*($C53=Dayflow!$B$2:$B$8767),Dayflow!Y$2:Y$8767))</f>
        <v>0.42096774193548392</v>
      </c>
      <c r="AC53" s="4">
        <f t="array" ref="AC53">AVERAGE(IF(($B53=Dayflow!$A$2:$A$8767)*($C53=Dayflow!$B$2:$B$8767),Dayflow!Z$2:Z$8767))</f>
        <v>61.741935483870968</v>
      </c>
      <c r="AD53" s="4">
        <f t="array" ref="AD53">AVERAGE(IF(($B53=Dayflow!$A$2:$A$8767)*($C53=Dayflow!$B$2:$B$8767),Dayflow!AA$2:AA$8767))</f>
        <v>22111.903225806451</v>
      </c>
      <c r="AE53" s="4">
        <f t="array" ref="AE53">AVERAGE(IF(($B53=Dayflow!$A$2:$A$8767)*($C53=Dayflow!$B$2:$B$8767),Dayflow!AB$2:AB$8767))</f>
        <v>58.41935483870968</v>
      </c>
      <c r="AF53" s="4">
        <f t="array" ref="AF53">AVERAGE(IF(($B53=Dayflow!$A$2:$A$8767)*($C53=Dayflow!$B$2:$B$8767),Dayflow!AC$2:AC$8767))</f>
        <v>77.61516129032259</v>
      </c>
      <c r="AG53" s="4">
        <f t="array" ref="AG53">AVERAGE(IF(($B53=Dayflow!$A$2:$A$8767)*($C53=Dayflow!$B$2:$B$8767),Dayflow!AD$2:AD$8767))</f>
        <v>0</v>
      </c>
      <c r="AH53" s="7"/>
      <c r="AI53" s="7"/>
      <c r="AJ53" s="7"/>
      <c r="AK53" s="7"/>
      <c r="AL53" s="7"/>
    </row>
    <row r="54" spans="2:38" x14ac:dyDescent="0.3">
      <c r="B54" s="2">
        <f t="shared" si="1"/>
        <v>2000</v>
      </c>
      <c r="C54" s="2">
        <f t="shared" si="0"/>
        <v>8</v>
      </c>
      <c r="F54" s="5">
        <v>36739</v>
      </c>
      <c r="G54" s="4">
        <f t="array" ref="G54">AVERAGE(IF(($B54=Dayflow!$A$2:$A$8767)*($C54=Dayflow!$B$2:$B$8767),Dayflow!D$2:D$8767))</f>
        <v>17696.774193548386</v>
      </c>
      <c r="H54" s="4">
        <f t="array" ref="H54">AVERAGE(IF(($B54=Dayflow!$A$2:$A$8767)*($C54=Dayflow!$B$2:$B$8767),Dayflow!E$2:E$8767))</f>
        <v>521.32258064516134</v>
      </c>
      <c r="I54" s="4">
        <f t="array" ref="I54">AVERAGE(IF(($B54=Dayflow!$A$2:$A$8767)*($C54=Dayflow!$B$2:$B$8767),Dayflow!F$2:F$8767))</f>
        <v>24.225806451612904</v>
      </c>
      <c r="J54" s="4">
        <f t="array" ref="J54">AVERAGE(IF(($B54=Dayflow!$A$2:$A$8767)*($C54=Dayflow!$B$2:$B$8767),Dayflow!G$2:G$8767))</f>
        <v>88.935483870967744</v>
      </c>
      <c r="K54" s="4">
        <f t="array" ref="K54">AVERAGE(IF(($B54=Dayflow!$A$2:$A$8767)*($C54=Dayflow!$B$2:$B$8767),Dayflow!H$2:H$8767))</f>
        <v>307.45161290322579</v>
      </c>
      <c r="L54" s="4">
        <f t="array" ref="L54">AVERAGE(IF(($B54=Dayflow!$A$2:$A$8767)*($C54=Dayflow!$B$2:$B$8767),Dayflow!I$2:I$8767))</f>
        <v>2170.6451612903224</v>
      </c>
      <c r="M54" s="4">
        <f t="array" ref="M54">AVERAGE(IF(($B54=Dayflow!$A$2:$A$8767)*($C54=Dayflow!$B$2:$B$8767),Dayflow!J$2:J$8767))</f>
        <v>2591.2580645161293</v>
      </c>
      <c r="N54" s="4">
        <f t="array" ref="N54">AVERAGE(IF(($B54=Dayflow!$A$2:$A$8767)*($C54=Dayflow!$B$2:$B$8767),Dayflow!K$2:K$8767))</f>
        <v>20809.354838709678</v>
      </c>
      <c r="O54" s="4">
        <f t="array" ref="O54">AVERAGE(IF(($B54=Dayflow!$A$2:$A$8767)*($C54=Dayflow!$B$2:$B$8767),Dayflow!L$2:L$8767))</f>
        <v>245.74193548387098</v>
      </c>
      <c r="P54" s="4">
        <f t="array" ref="P54">AVERAGE(IF(($B54=Dayflow!$A$2:$A$8767)*($C54=Dayflow!$B$2:$B$8767),Dayflow!M$2:M$8767))</f>
        <v>6287.0645161290322</v>
      </c>
      <c r="Q54" s="4">
        <f t="array" ref="Q54">AVERAGE(IF(($B54=Dayflow!$A$2:$A$8767)*($C54=Dayflow!$B$2:$B$8767),Dayflow!N$2:N$8767))</f>
        <v>4385.9032258064517</v>
      </c>
      <c r="R54" s="4">
        <f t="array" ref="R54">AVERAGE(IF(($B54=Dayflow!$A$2:$A$8767)*($C54=Dayflow!$B$2:$B$8767),Dayflow!O$2:O$8767))</f>
        <v>95.161290322580641</v>
      </c>
      <c r="S54" s="4">
        <f t="array" ref="S54">AVERAGE(IF(($B54=Dayflow!$A$2:$A$8767)*($C54=Dayflow!$B$2:$B$8767),Dayflow!P$2:P$8767))</f>
        <v>11013.870967741936</v>
      </c>
      <c r="T54" s="4">
        <f t="array" ref="T54">AVERAGE(IF(($B54=Dayflow!$A$2:$A$8767)*($C54=Dayflow!$B$2:$B$8767),Dayflow!Q$2:Q$8767))</f>
        <v>3712.0322580645161</v>
      </c>
      <c r="U54" s="4">
        <f t="array" ref="U54">AVERAGE(IF(($B54=Dayflow!$A$2:$A$8767)*($C54=Dayflow!$B$2:$B$8767),Dayflow!R$2:R$8767))</f>
        <v>14.774193548387096</v>
      </c>
      <c r="V54" s="4">
        <f t="array" ref="V54">AVERAGE(IF(($B54=Dayflow!$A$2:$A$8767)*($C54=Dayflow!$B$2:$B$8767),Dayflow!S$2:S$8767))</f>
        <v>0</v>
      </c>
      <c r="W54" s="4">
        <f t="array" ref="W54">AVERAGE(IF(($B54=Dayflow!$A$2:$A$8767)*($C54=Dayflow!$B$2:$B$8767),Dayflow!T$2:T$8767))</f>
        <v>3697.2580645161293</v>
      </c>
      <c r="X54" s="4">
        <f t="array" ref="X54">AVERAGE(IF(($B54=Dayflow!$A$2:$A$8767)*($C54=Dayflow!$B$2:$B$8767),Dayflow!U$2:U$8767))</f>
        <v>7275.1935483870966</v>
      </c>
      <c r="Y54" s="4">
        <f t="array" ref="Y54">AVERAGE(IF(($B54=Dayflow!$A$2:$A$8767)*($C54=Dayflow!$B$2:$B$8767),Dayflow!V$2:V$8767))</f>
        <v>-3550.7419354838707</v>
      </c>
      <c r="Z54" s="4">
        <f t="array" ref="Z54">AVERAGE(IF(($B54=Dayflow!$A$2:$A$8767)*($C54=Dayflow!$B$2:$B$8767),Dayflow!W$2:W$8767))</f>
        <v>9907.677419354839</v>
      </c>
      <c r="AA54" s="4">
        <f t="array" ref="AA54">AVERAGE(IF(($B54=Dayflow!$A$2:$A$8767)*($C54=Dayflow!$B$2:$B$8767),Dayflow!X$2:X$8767))</f>
        <v>6098.1935483870966</v>
      </c>
      <c r="AB54" s="4">
        <f t="array" ref="AB54">AVERAGE(IF(($B54=Dayflow!$A$2:$A$8767)*($C54=Dayflow!$B$2:$B$8767),Dayflow!Y$2:Y$8767))</f>
        <v>0.51354838709677419</v>
      </c>
      <c r="AC54" s="4">
        <f t="array" ref="AC54">AVERAGE(IF(($B54=Dayflow!$A$2:$A$8767)*($C54=Dayflow!$B$2:$B$8767),Dayflow!Z$2:Z$8767))</f>
        <v>71.225806451612897</v>
      </c>
      <c r="AD54" s="4">
        <f t="array" ref="AD54">AVERAGE(IF(($B54=Dayflow!$A$2:$A$8767)*($C54=Dayflow!$B$2:$B$8767),Dayflow!AA$2:AA$8767))</f>
        <v>18638.709677419356</v>
      </c>
      <c r="AE54" s="4">
        <f t="array" ref="AE54">AVERAGE(IF(($B54=Dayflow!$A$2:$A$8767)*($C54=Dayflow!$B$2:$B$8767),Dayflow!AB$2:AB$8767))</f>
        <v>67.774193548387103</v>
      </c>
      <c r="AF54" s="4">
        <f t="array" ref="AF54">AVERAGE(IF(($B54=Dayflow!$A$2:$A$8767)*($C54=Dayflow!$B$2:$B$8767),Dayflow!AC$2:AC$8767))</f>
        <v>79.845806451612916</v>
      </c>
      <c r="AG54" s="4">
        <f t="array" ref="AG54">AVERAGE(IF(($B54=Dayflow!$A$2:$A$8767)*($C54=Dayflow!$B$2:$B$8767),Dayflow!AD$2:AD$8767))</f>
        <v>0</v>
      </c>
      <c r="AH54" s="7"/>
      <c r="AI54" s="7"/>
      <c r="AJ54" s="7"/>
      <c r="AK54" s="7"/>
      <c r="AL54" s="7"/>
    </row>
    <row r="55" spans="2:38" x14ac:dyDescent="0.3">
      <c r="B55" s="2">
        <f t="shared" si="1"/>
        <v>2000</v>
      </c>
      <c r="C55" s="2">
        <f t="shared" si="0"/>
        <v>9</v>
      </c>
      <c r="F55" s="5">
        <v>36770</v>
      </c>
      <c r="G55" s="4">
        <f t="array" ref="G55">AVERAGE(IF(($B55=Dayflow!$A$2:$A$8767)*($C55=Dayflow!$B$2:$B$8767),Dayflow!D$2:D$8767))</f>
        <v>15163.333333333334</v>
      </c>
      <c r="H55" s="4">
        <f t="array" ref="H55">AVERAGE(IF(($B55=Dayflow!$A$2:$A$8767)*($C55=Dayflow!$B$2:$B$8767),Dayflow!E$2:E$8767))</f>
        <v>325.03333333333336</v>
      </c>
      <c r="I55" s="4">
        <f t="array" ref="I55">AVERAGE(IF(($B55=Dayflow!$A$2:$A$8767)*($C55=Dayflow!$B$2:$B$8767),Dayflow!F$2:F$8767))</f>
        <v>34.299999999999997</v>
      </c>
      <c r="J55" s="4">
        <f t="array" ref="J55">AVERAGE(IF(($B55=Dayflow!$A$2:$A$8767)*($C55=Dayflow!$B$2:$B$8767),Dayflow!G$2:G$8767))</f>
        <v>149</v>
      </c>
      <c r="K55" s="4">
        <f t="array" ref="K55">AVERAGE(IF(($B55=Dayflow!$A$2:$A$8767)*($C55=Dayflow!$B$2:$B$8767),Dayflow!H$2:H$8767))</f>
        <v>276.26666666666665</v>
      </c>
      <c r="L55" s="4">
        <f t="array" ref="L55">AVERAGE(IF(($B55=Dayflow!$A$2:$A$8767)*($C55=Dayflow!$B$2:$B$8767),Dayflow!I$2:I$8767))</f>
        <v>2330</v>
      </c>
      <c r="M55" s="4">
        <f t="array" ref="M55">AVERAGE(IF(($B55=Dayflow!$A$2:$A$8767)*($C55=Dayflow!$B$2:$B$8767),Dayflow!J$2:J$8767))</f>
        <v>2789.5666666666666</v>
      </c>
      <c r="N55" s="4">
        <f t="array" ref="N55">AVERAGE(IF(($B55=Dayflow!$A$2:$A$8767)*($C55=Dayflow!$B$2:$B$8767),Dayflow!K$2:K$8767))</f>
        <v>18277.933333333334</v>
      </c>
      <c r="O55" s="4">
        <f t="array" ref="O55">AVERAGE(IF(($B55=Dayflow!$A$2:$A$8767)*($C55=Dayflow!$B$2:$B$8767),Dayflow!L$2:L$8767))</f>
        <v>217.7</v>
      </c>
      <c r="P55" s="4">
        <f t="array" ref="P55">AVERAGE(IF(($B55=Dayflow!$A$2:$A$8767)*($C55=Dayflow!$B$2:$B$8767),Dayflow!M$2:M$8767))</f>
        <v>6504.2666666666664</v>
      </c>
      <c r="Q55" s="4">
        <f t="array" ref="Q55">AVERAGE(IF(($B55=Dayflow!$A$2:$A$8767)*($C55=Dayflow!$B$2:$B$8767),Dayflow!N$2:N$8767))</f>
        <v>4249.6000000000004</v>
      </c>
      <c r="R55" s="4">
        <f t="array" ref="R55">AVERAGE(IF(($B55=Dayflow!$A$2:$A$8767)*($C55=Dayflow!$B$2:$B$8767),Dayflow!O$2:O$8767))</f>
        <v>113.13333333333334</v>
      </c>
      <c r="S55" s="4">
        <f t="array" ref="S55">AVERAGE(IF(($B55=Dayflow!$A$2:$A$8767)*($C55=Dayflow!$B$2:$B$8767),Dayflow!P$2:P$8767))</f>
        <v>11084.7</v>
      </c>
      <c r="T55" s="4">
        <f t="array" ref="T55">AVERAGE(IF(($B55=Dayflow!$A$2:$A$8767)*($C55=Dayflow!$B$2:$B$8767),Dayflow!Q$2:Q$8767))</f>
        <v>2591.8666666666668</v>
      </c>
      <c r="U55" s="4">
        <f t="array" ref="U55">AVERAGE(IF(($B55=Dayflow!$A$2:$A$8767)*($C55=Dayflow!$B$2:$B$8767),Dayflow!R$2:R$8767))</f>
        <v>61.06666666666667</v>
      </c>
      <c r="V55" s="4">
        <f t="array" ref="V55">AVERAGE(IF(($B55=Dayflow!$A$2:$A$8767)*($C55=Dayflow!$B$2:$B$8767),Dayflow!S$2:S$8767))</f>
        <v>0</v>
      </c>
      <c r="W55" s="4">
        <f t="array" ref="W55">AVERAGE(IF(($B55=Dayflow!$A$2:$A$8767)*($C55=Dayflow!$B$2:$B$8767),Dayflow!T$2:T$8767))</f>
        <v>2530.7666666666669</v>
      </c>
      <c r="X55" s="4">
        <f t="array" ref="X55">AVERAGE(IF(($B55=Dayflow!$A$2:$A$8767)*($C55=Dayflow!$B$2:$B$8767),Dayflow!U$2:U$8767))</f>
        <v>6355.7333333333336</v>
      </c>
      <c r="Y55" s="4">
        <f t="array" ref="Y55">AVERAGE(IF(($B55=Dayflow!$A$2:$A$8767)*($C55=Dayflow!$B$2:$B$8767),Dayflow!V$2:V$8767))</f>
        <v>-3584.3333333333335</v>
      </c>
      <c r="Z55" s="4">
        <f t="array" ref="Z55">AVERAGE(IF(($B55=Dayflow!$A$2:$A$8767)*($C55=Dayflow!$B$2:$B$8767),Dayflow!W$2:W$8767))</f>
        <v>8424.2000000000007</v>
      </c>
      <c r="AA55" s="4">
        <f t="array" ref="AA55">AVERAGE(IF(($B55=Dayflow!$A$2:$A$8767)*($C55=Dayflow!$B$2:$B$8767),Dayflow!X$2:X$8767))</f>
        <v>4662.6333333333332</v>
      </c>
      <c r="AB55" s="4">
        <f t="array" ref="AB55">AVERAGE(IF(($B55=Dayflow!$A$2:$A$8767)*($C55=Dayflow!$B$2:$B$8767),Dayflow!Y$2:Y$8767))</f>
        <v>0.59166666666666679</v>
      </c>
      <c r="AC55" s="4">
        <f t="array" ref="AC55">AVERAGE(IF(($B55=Dayflow!$A$2:$A$8767)*($C55=Dayflow!$B$2:$B$8767),Dayflow!Z$2:Z$8767))</f>
        <v>75.066666666666663</v>
      </c>
      <c r="AD55" s="4">
        <f t="array" ref="AD55">AVERAGE(IF(($B55=Dayflow!$A$2:$A$8767)*($C55=Dayflow!$B$2:$B$8767),Dayflow!AA$2:AA$8767))</f>
        <v>15947.933333333332</v>
      </c>
      <c r="AE55" s="4">
        <f t="array" ref="AE55">AVERAGE(IF(($B55=Dayflow!$A$2:$A$8767)*($C55=Dayflow!$B$2:$B$8767),Dayflow!AB$2:AB$8767))</f>
        <v>71.466666666666669</v>
      </c>
      <c r="AF55" s="4">
        <f t="array" ref="AF55">AVERAGE(IF(($B55=Dayflow!$A$2:$A$8767)*($C55=Dayflow!$B$2:$B$8767),Dayflow!AC$2:AC$8767))</f>
        <v>84.064999999999998</v>
      </c>
      <c r="AG55" s="4">
        <f t="array" ref="AG55">AVERAGE(IF(($B55=Dayflow!$A$2:$A$8767)*($C55=Dayflow!$B$2:$B$8767),Dayflow!AD$2:AD$8767))</f>
        <v>0</v>
      </c>
      <c r="AH55" s="7"/>
      <c r="AI55" s="7"/>
      <c r="AJ55" s="7"/>
      <c r="AK55" s="7"/>
      <c r="AL55" s="7"/>
    </row>
    <row r="56" spans="2:38" x14ac:dyDescent="0.3">
      <c r="B56" s="2">
        <f t="shared" si="1"/>
        <v>2000</v>
      </c>
      <c r="C56" s="2">
        <f t="shared" si="0"/>
        <v>10</v>
      </c>
      <c r="F56" s="5">
        <v>36800</v>
      </c>
      <c r="G56" s="4">
        <f t="array" ref="G56">AVERAGE(IF(($B56=Dayflow!$A$2:$A$8767)*($C56=Dayflow!$B$2:$B$8767),Dayflow!D$2:D$8767))</f>
        <v>11683.870967741936</v>
      </c>
      <c r="H56" s="4">
        <f t="array" ref="H56">AVERAGE(IF(($B56=Dayflow!$A$2:$A$8767)*($C56=Dayflow!$B$2:$B$8767),Dayflow!E$2:E$8767))</f>
        <v>133</v>
      </c>
      <c r="I56" s="4">
        <f t="array" ref="I56">AVERAGE(IF(($B56=Dayflow!$A$2:$A$8767)*($C56=Dayflow!$B$2:$B$8767),Dayflow!F$2:F$8767))</f>
        <v>54.322580645161288</v>
      </c>
      <c r="J56" s="4">
        <f t="array" ref="J56">AVERAGE(IF(($B56=Dayflow!$A$2:$A$8767)*($C56=Dayflow!$B$2:$B$8767),Dayflow!G$2:G$8767))</f>
        <v>199.03225806451613</v>
      </c>
      <c r="K56" s="4">
        <f t="array" ref="K56">AVERAGE(IF(($B56=Dayflow!$A$2:$A$8767)*($C56=Dayflow!$B$2:$B$8767),Dayflow!H$2:H$8767))</f>
        <v>138.45161290322579</v>
      </c>
      <c r="L56" s="4">
        <f t="array" ref="L56">AVERAGE(IF(($B56=Dayflow!$A$2:$A$8767)*($C56=Dayflow!$B$2:$B$8767),Dayflow!I$2:I$8767))</f>
        <v>2826.1290322580644</v>
      </c>
      <c r="M56" s="4">
        <f t="array" ref="M56">AVERAGE(IF(($B56=Dayflow!$A$2:$A$8767)*($C56=Dayflow!$B$2:$B$8767),Dayflow!J$2:J$8767))</f>
        <v>3217.9354838709678</v>
      </c>
      <c r="N56" s="4">
        <f t="array" ref="N56">AVERAGE(IF(($B56=Dayflow!$A$2:$A$8767)*($C56=Dayflow!$B$2:$B$8767),Dayflow!K$2:K$8767))</f>
        <v>15034.806451612903</v>
      </c>
      <c r="O56" s="4">
        <f t="array" ref="O56">AVERAGE(IF(($B56=Dayflow!$A$2:$A$8767)*($C56=Dayflow!$B$2:$B$8767),Dayflow!L$2:L$8767))</f>
        <v>63</v>
      </c>
      <c r="P56" s="4">
        <f t="array" ref="P56">AVERAGE(IF(($B56=Dayflow!$A$2:$A$8767)*($C56=Dayflow!$B$2:$B$8767),Dayflow!M$2:M$8767))</f>
        <v>5050.7096774193551</v>
      </c>
      <c r="Q56" s="4">
        <f t="array" ref="Q56">AVERAGE(IF(($B56=Dayflow!$A$2:$A$8767)*($C56=Dayflow!$B$2:$B$8767),Dayflow!N$2:N$8767))</f>
        <v>4208.1290322580644</v>
      </c>
      <c r="R56" s="4">
        <f t="array" ref="R56">AVERAGE(IF(($B56=Dayflow!$A$2:$A$8767)*($C56=Dayflow!$B$2:$B$8767),Dayflow!O$2:O$8767))</f>
        <v>75.870967741935488</v>
      </c>
      <c r="S56" s="4">
        <f t="array" ref="S56">AVERAGE(IF(($B56=Dayflow!$A$2:$A$8767)*($C56=Dayflow!$B$2:$B$8767),Dayflow!P$2:P$8767))</f>
        <v>9397.7096774193542</v>
      </c>
      <c r="T56" s="4">
        <f t="array" ref="T56">AVERAGE(IF(($B56=Dayflow!$A$2:$A$8767)*($C56=Dayflow!$B$2:$B$8767),Dayflow!Q$2:Q$8767))</f>
        <v>1852.6774193548388</v>
      </c>
      <c r="U56" s="4">
        <f t="array" ref="U56">AVERAGE(IF(($B56=Dayflow!$A$2:$A$8767)*($C56=Dayflow!$B$2:$B$8767),Dayflow!R$2:R$8767))</f>
        <v>1952.1935483870968</v>
      </c>
      <c r="V56" s="4">
        <f t="array" ref="V56">AVERAGE(IF(($B56=Dayflow!$A$2:$A$8767)*($C56=Dayflow!$B$2:$B$8767),Dayflow!S$2:S$8767))</f>
        <v>0</v>
      </c>
      <c r="W56" s="4">
        <f t="array" ref="W56">AVERAGE(IF(($B56=Dayflow!$A$2:$A$8767)*($C56=Dayflow!$B$2:$B$8767),Dayflow!T$2:T$8767))</f>
        <v>-99.387096774193552</v>
      </c>
      <c r="X56" s="4">
        <f t="array" ref="X56">AVERAGE(IF(($B56=Dayflow!$A$2:$A$8767)*($C56=Dayflow!$B$2:$B$8767),Dayflow!U$2:U$8767))</f>
        <v>3519.9677419354839</v>
      </c>
      <c r="Y56" s="4">
        <f t="array" ref="Y56">AVERAGE(IF(($B56=Dayflow!$A$2:$A$8767)*($C56=Dayflow!$B$2:$B$8767),Dayflow!V$2:V$8767))</f>
        <v>-2595.1935483870966</v>
      </c>
      <c r="Z56" s="4">
        <f t="array" ref="Z56">AVERAGE(IF(($B56=Dayflow!$A$2:$A$8767)*($C56=Dayflow!$B$2:$B$8767),Dayflow!W$2:W$8767))</f>
        <v>8324.7419354838712</v>
      </c>
      <c r="AA56" s="4">
        <f t="array" ref="AA56">AVERAGE(IF(($B56=Dayflow!$A$2:$A$8767)*($C56=Dayflow!$B$2:$B$8767),Dayflow!X$2:X$8767))</f>
        <v>5736.5806451612907</v>
      </c>
      <c r="AB56" s="4">
        <f t="array" ref="AB56">AVERAGE(IF(($B56=Dayflow!$A$2:$A$8767)*($C56=Dayflow!$B$2:$B$8767),Dayflow!Y$2:Y$8767))</f>
        <v>0.61580645161290337</v>
      </c>
      <c r="AC56" s="4">
        <f t="array" ref="AC56">AVERAGE(IF(($B56=Dayflow!$A$2:$A$8767)*($C56=Dayflow!$B$2:$B$8767),Dayflow!Z$2:Z$8767))</f>
        <v>63</v>
      </c>
      <c r="AD56" s="4">
        <f t="array" ref="AD56">AVERAGE(IF(($B56=Dayflow!$A$2:$A$8767)*($C56=Dayflow!$B$2:$B$8767),Dayflow!AA$2:AA$8767))</f>
        <v>12208.677419354839</v>
      </c>
      <c r="AE56" s="4">
        <f t="array" ref="AE56">AVERAGE(IF(($B56=Dayflow!$A$2:$A$8767)*($C56=Dayflow!$B$2:$B$8767),Dayflow!AB$2:AB$8767))</f>
        <v>53.838709677419352</v>
      </c>
      <c r="AF56" s="4">
        <f t="array" ref="AF56">AVERAGE(IF(($B56=Dayflow!$A$2:$A$8767)*($C56=Dayflow!$B$2:$B$8767),Dayflow!AC$2:AC$8767))</f>
        <v>86.901935483870972</v>
      </c>
      <c r="AG56" s="4">
        <f t="array" ref="AG56">AVERAGE(IF(($B56=Dayflow!$A$2:$A$8767)*($C56=Dayflow!$B$2:$B$8767),Dayflow!AD$2:AD$8767))</f>
        <v>0</v>
      </c>
      <c r="AH56" s="7"/>
      <c r="AI56" s="7"/>
      <c r="AJ56" s="7"/>
      <c r="AK56" s="7"/>
      <c r="AL56" s="7"/>
    </row>
    <row r="57" spans="2:38" x14ac:dyDescent="0.3">
      <c r="B57" s="2">
        <f t="shared" si="1"/>
        <v>2000</v>
      </c>
      <c r="C57" s="2">
        <f t="shared" si="0"/>
        <v>11</v>
      </c>
      <c r="F57" s="5">
        <v>36831</v>
      </c>
      <c r="G57" s="4">
        <f t="array" ref="G57">AVERAGE(IF(($B57=Dayflow!$A$2:$A$8767)*($C57=Dayflow!$B$2:$B$8767),Dayflow!D$2:D$8767))</f>
        <v>12283.333333333334</v>
      </c>
      <c r="H57" s="4">
        <f t="array" ref="H57">AVERAGE(IF(($B57=Dayflow!$A$2:$A$8767)*($C57=Dayflow!$B$2:$B$8767),Dayflow!E$2:E$8767))</f>
        <v>43.3</v>
      </c>
      <c r="I57" s="4">
        <f t="array" ref="I57">AVERAGE(IF(($B57=Dayflow!$A$2:$A$8767)*($C57=Dayflow!$B$2:$B$8767),Dayflow!F$2:F$8767))</f>
        <v>60.966666666666669</v>
      </c>
      <c r="J57" s="4">
        <f t="array" ref="J57">AVERAGE(IF(($B57=Dayflow!$A$2:$A$8767)*($C57=Dayflow!$B$2:$B$8767),Dayflow!G$2:G$8767))</f>
        <v>299.8</v>
      </c>
      <c r="K57" s="4">
        <f t="array" ref="K57">AVERAGE(IF(($B57=Dayflow!$A$2:$A$8767)*($C57=Dayflow!$B$2:$B$8767),Dayflow!H$2:H$8767))</f>
        <v>40</v>
      </c>
      <c r="L57" s="4">
        <f t="array" ref="L57">AVERAGE(IF(($B57=Dayflow!$A$2:$A$8767)*($C57=Dayflow!$B$2:$B$8767),Dayflow!I$2:I$8767))</f>
        <v>2525.6666666666665</v>
      </c>
      <c r="M57" s="4">
        <f t="array" ref="M57">AVERAGE(IF(($B57=Dayflow!$A$2:$A$8767)*($C57=Dayflow!$B$2:$B$8767),Dayflow!J$2:J$8767))</f>
        <v>2926.4333333333334</v>
      </c>
      <c r="N57" s="4">
        <f t="array" ref="N57">AVERAGE(IF(($B57=Dayflow!$A$2:$A$8767)*($C57=Dayflow!$B$2:$B$8767),Dayflow!K$2:K$8767))</f>
        <v>15253.066666666668</v>
      </c>
      <c r="O57" s="4">
        <f t="array" ref="O57">AVERAGE(IF(($B57=Dayflow!$A$2:$A$8767)*($C57=Dayflow!$B$2:$B$8767),Dayflow!L$2:L$8767))</f>
        <v>35.1</v>
      </c>
      <c r="P57" s="4">
        <f t="array" ref="P57">AVERAGE(IF(($B57=Dayflow!$A$2:$A$8767)*($C57=Dayflow!$B$2:$B$8767),Dayflow!M$2:M$8767))</f>
        <v>5316.9333333333334</v>
      </c>
      <c r="Q57" s="4">
        <f t="array" ref="Q57">AVERAGE(IF(($B57=Dayflow!$A$2:$A$8767)*($C57=Dayflow!$B$2:$B$8767),Dayflow!N$2:N$8767))</f>
        <v>4060.9333333333334</v>
      </c>
      <c r="R57" s="4">
        <f t="array" ref="R57">AVERAGE(IF(($B57=Dayflow!$A$2:$A$8767)*($C57=Dayflow!$B$2:$B$8767),Dayflow!O$2:O$8767))</f>
        <v>38.133333333333333</v>
      </c>
      <c r="S57" s="4">
        <f t="array" ref="S57">AVERAGE(IF(($B57=Dayflow!$A$2:$A$8767)*($C57=Dayflow!$B$2:$B$8767),Dayflow!P$2:P$8767))</f>
        <v>9451.1</v>
      </c>
      <c r="T57" s="4">
        <f t="array" ref="T57">AVERAGE(IF(($B57=Dayflow!$A$2:$A$8767)*($C57=Dayflow!$B$2:$B$8767),Dayflow!Q$2:Q$8767))</f>
        <v>1731.6666666666667</v>
      </c>
      <c r="U57" s="4">
        <f t="array" ref="U57">AVERAGE(IF(($B57=Dayflow!$A$2:$A$8767)*($C57=Dayflow!$B$2:$B$8767),Dayflow!R$2:R$8767))</f>
        <v>672.3</v>
      </c>
      <c r="V57" s="4">
        <f t="array" ref="V57">AVERAGE(IF(($B57=Dayflow!$A$2:$A$8767)*($C57=Dayflow!$B$2:$B$8767),Dayflow!S$2:S$8767))</f>
        <v>0</v>
      </c>
      <c r="W57" s="4">
        <f t="array" ref="W57">AVERAGE(IF(($B57=Dayflow!$A$2:$A$8767)*($C57=Dayflow!$B$2:$B$8767),Dayflow!T$2:T$8767))</f>
        <v>1059.3666666666666</v>
      </c>
      <c r="X57" s="4">
        <f t="array" ref="X57">AVERAGE(IF(($B57=Dayflow!$A$2:$A$8767)*($C57=Dayflow!$B$2:$B$8767),Dayflow!U$2:U$8767))</f>
        <v>5060.7333333333336</v>
      </c>
      <c r="Y57" s="4">
        <f t="array" ref="Y57">AVERAGE(IF(($B57=Dayflow!$A$2:$A$8767)*($C57=Dayflow!$B$2:$B$8767),Dayflow!V$2:V$8767))</f>
        <v>-2152.4333333333334</v>
      </c>
      <c r="Z57" s="4">
        <f t="array" ref="Z57">AVERAGE(IF(($B57=Dayflow!$A$2:$A$8767)*($C57=Dayflow!$B$2:$B$8767),Dayflow!W$2:W$8767))</f>
        <v>6969.2666666666664</v>
      </c>
      <c r="AA57" s="4">
        <f t="array" ref="AA57">AVERAGE(IF(($B57=Dayflow!$A$2:$A$8767)*($C57=Dayflow!$B$2:$B$8767),Dayflow!X$2:X$8767))</f>
        <v>4742.8999999999996</v>
      </c>
      <c r="AB57" s="4">
        <f t="array" ref="AB57">AVERAGE(IF(($B57=Dayflow!$A$2:$A$8767)*($C57=Dayflow!$B$2:$B$8767),Dayflow!Y$2:Y$8767))</f>
        <v>0.61666666666666681</v>
      </c>
      <c r="AC57" s="4">
        <f t="array" ref="AC57">AVERAGE(IF(($B57=Dayflow!$A$2:$A$8767)*($C57=Dayflow!$B$2:$B$8767),Dayflow!Z$2:Z$8767))</f>
        <v>69.566666666666663</v>
      </c>
      <c r="AD57" s="4">
        <f t="array" ref="AD57">AVERAGE(IF(($B57=Dayflow!$A$2:$A$8767)*($C57=Dayflow!$B$2:$B$8767),Dayflow!AA$2:AA$8767))</f>
        <v>12727.4</v>
      </c>
      <c r="AE57" s="4">
        <f t="array" ref="AE57">AVERAGE(IF(($B57=Dayflow!$A$2:$A$8767)*($C57=Dayflow!$B$2:$B$8767),Dayflow!AB$2:AB$8767))</f>
        <v>63.5</v>
      </c>
      <c r="AF57" s="4">
        <f t="array" ref="AF57">AVERAGE(IF(($B57=Dayflow!$A$2:$A$8767)*($C57=Dayflow!$B$2:$B$8767),Dayflow!AC$2:AC$8767))</f>
        <v>85.037000000000006</v>
      </c>
      <c r="AG57" s="4">
        <f t="array" ref="AG57">AVERAGE(IF(($B57=Dayflow!$A$2:$A$8767)*($C57=Dayflow!$B$2:$B$8767),Dayflow!AD$2:AD$8767))</f>
        <v>0</v>
      </c>
      <c r="AH57" s="7"/>
      <c r="AI57" s="7"/>
      <c r="AJ57" s="7"/>
      <c r="AK57" s="7"/>
      <c r="AL57" s="7"/>
    </row>
    <row r="58" spans="2:38" x14ac:dyDescent="0.3">
      <c r="B58" s="2">
        <f t="shared" si="1"/>
        <v>2000</v>
      </c>
      <c r="C58" s="2">
        <f t="shared" si="0"/>
        <v>12</v>
      </c>
      <c r="F58" s="5">
        <v>36861</v>
      </c>
      <c r="G58" s="4">
        <f t="array" ref="G58">AVERAGE(IF(($B58=Dayflow!$A$2:$A$8767)*($C58=Dayflow!$B$2:$B$8767),Dayflow!D$2:D$8767))</f>
        <v>13670.967741935483</v>
      </c>
      <c r="H58" s="4">
        <f t="array" ref="H58">AVERAGE(IF(($B58=Dayflow!$A$2:$A$8767)*($C58=Dayflow!$B$2:$B$8767),Dayflow!E$2:E$8767))</f>
        <v>43.225806451612904</v>
      </c>
      <c r="I58" s="4">
        <f t="array" ref="I58">AVERAGE(IF(($B58=Dayflow!$A$2:$A$8767)*($C58=Dayflow!$B$2:$B$8767),Dayflow!F$2:F$8767))</f>
        <v>75.322580645161295</v>
      </c>
      <c r="J58" s="4">
        <f t="array" ref="J58">AVERAGE(IF(($B58=Dayflow!$A$2:$A$8767)*($C58=Dayflow!$B$2:$B$8767),Dayflow!G$2:G$8767))</f>
        <v>279</v>
      </c>
      <c r="K58" s="4">
        <f t="array" ref="K58">AVERAGE(IF(($B58=Dayflow!$A$2:$A$8767)*($C58=Dayflow!$B$2:$B$8767),Dayflow!H$2:H$8767))</f>
        <v>36.193548387096776</v>
      </c>
      <c r="L58" s="4">
        <f t="array" ref="L58">AVERAGE(IF(($B58=Dayflow!$A$2:$A$8767)*($C58=Dayflow!$B$2:$B$8767),Dayflow!I$2:I$8767))</f>
        <v>2238.0645161290322</v>
      </c>
      <c r="M58" s="4">
        <f t="array" ref="M58">AVERAGE(IF(($B58=Dayflow!$A$2:$A$8767)*($C58=Dayflow!$B$2:$B$8767),Dayflow!J$2:J$8767))</f>
        <v>2628.5806451612902</v>
      </c>
      <c r="N58" s="4">
        <f t="array" ref="N58">AVERAGE(IF(($B58=Dayflow!$A$2:$A$8767)*($C58=Dayflow!$B$2:$B$8767),Dayflow!K$2:K$8767))</f>
        <v>16342.774193548386</v>
      </c>
      <c r="O58" s="4">
        <f t="array" ref="O58">AVERAGE(IF(($B58=Dayflow!$A$2:$A$8767)*($C58=Dayflow!$B$2:$B$8767),Dayflow!L$2:L$8767))</f>
        <v>12.580645161290322</v>
      </c>
      <c r="P58" s="4">
        <f t="array" ref="P58">AVERAGE(IF(($B58=Dayflow!$A$2:$A$8767)*($C58=Dayflow!$B$2:$B$8767),Dayflow!M$2:M$8767))</f>
        <v>4791.677419354839</v>
      </c>
      <c r="Q58" s="4">
        <f t="array" ref="Q58">AVERAGE(IF(($B58=Dayflow!$A$2:$A$8767)*($C58=Dayflow!$B$2:$B$8767),Dayflow!N$2:N$8767))</f>
        <v>3910.4193548387098</v>
      </c>
      <c r="R58" s="4">
        <f t="array" ref="R58">AVERAGE(IF(($B58=Dayflow!$A$2:$A$8767)*($C58=Dayflow!$B$2:$B$8767),Dayflow!O$2:O$8767))</f>
        <v>53.612903225806448</v>
      </c>
      <c r="S58" s="4">
        <f t="array" ref="S58">AVERAGE(IF(($B58=Dayflow!$A$2:$A$8767)*($C58=Dayflow!$B$2:$B$8767),Dayflow!P$2:P$8767))</f>
        <v>8768.2903225806458</v>
      </c>
      <c r="T58" s="4">
        <f t="array" ref="T58">AVERAGE(IF(($B58=Dayflow!$A$2:$A$8767)*($C58=Dayflow!$B$2:$B$8767),Dayflow!Q$2:Q$8767))</f>
        <v>2080.6451612903224</v>
      </c>
      <c r="U58" s="4">
        <f t="array" ref="U58">AVERAGE(IF(($B58=Dayflow!$A$2:$A$8767)*($C58=Dayflow!$B$2:$B$8767),Dayflow!R$2:R$8767))</f>
        <v>502.80645161290323</v>
      </c>
      <c r="V58" s="4">
        <f t="array" ref="V58">AVERAGE(IF(($B58=Dayflow!$A$2:$A$8767)*($C58=Dayflow!$B$2:$B$8767),Dayflow!S$2:S$8767))</f>
        <v>0</v>
      </c>
      <c r="W58" s="4">
        <f t="array" ref="W58">AVERAGE(IF(($B58=Dayflow!$A$2:$A$8767)*($C58=Dayflow!$B$2:$B$8767),Dayflow!T$2:T$8767))</f>
        <v>1577.8387096774193</v>
      </c>
      <c r="X58" s="4">
        <f t="array" ref="X58">AVERAGE(IF(($B58=Dayflow!$A$2:$A$8767)*($C58=Dayflow!$B$2:$B$8767),Dayflow!U$2:U$8767))</f>
        <v>5639.3548387096771</v>
      </c>
      <c r="Y58" s="4">
        <f t="array" ref="Y58">AVERAGE(IF(($B58=Dayflow!$A$2:$A$8767)*($C58=Dayflow!$B$2:$B$8767),Dayflow!V$2:V$8767))</f>
        <v>-1526.1612903225807</v>
      </c>
      <c r="Z58" s="4">
        <f t="array" ref="Z58">AVERAGE(IF(($B58=Dayflow!$A$2:$A$8767)*($C58=Dayflow!$B$2:$B$8767),Dayflow!W$2:W$8767))</f>
        <v>7633.0645161290322</v>
      </c>
      <c r="AA58" s="4">
        <f t="array" ref="AA58">AVERAGE(IF(($B58=Dayflow!$A$2:$A$8767)*($C58=Dayflow!$B$2:$B$8767),Dayflow!X$2:X$8767))</f>
        <v>5996.6129032258068</v>
      </c>
      <c r="AB58" s="4">
        <f t="array" ref="AB58">AVERAGE(IF(($B58=Dayflow!$A$2:$A$8767)*($C58=Dayflow!$B$2:$B$8767),Dayflow!Y$2:Y$8767))</f>
        <v>0.53258064516129022</v>
      </c>
      <c r="AC58" s="4">
        <f t="array" ref="AC58">AVERAGE(IF(($B58=Dayflow!$A$2:$A$8767)*($C58=Dayflow!$B$2:$B$8767),Dayflow!Z$2:Z$8767))</f>
        <v>63.387096774193552</v>
      </c>
      <c r="AD58" s="4">
        <f t="array" ref="AD58">AVERAGE(IF(($B58=Dayflow!$A$2:$A$8767)*($C58=Dayflow!$B$2:$B$8767),Dayflow!AA$2:AA$8767))</f>
        <v>14104.709677419354</v>
      </c>
      <c r="AE58" s="4">
        <f t="array" ref="AE58">AVERAGE(IF(($B58=Dayflow!$A$2:$A$8767)*($C58=Dayflow!$B$2:$B$8767),Dayflow!AB$2:AB$8767))</f>
        <v>57.612903225806448</v>
      </c>
      <c r="AF58" s="4">
        <f t="array" ref="AF58">AVERAGE(IF(($B58=Dayflow!$A$2:$A$8767)*($C58=Dayflow!$B$2:$B$8767),Dayflow!AC$2:AC$8767))</f>
        <v>83.855806451612906</v>
      </c>
      <c r="AG58" s="4">
        <f t="array" ref="AG58">AVERAGE(IF(($B58=Dayflow!$A$2:$A$8767)*($C58=Dayflow!$B$2:$B$8767),Dayflow!AD$2:AD$8767))</f>
        <v>0</v>
      </c>
      <c r="AH58" s="7"/>
      <c r="AI58" s="7"/>
      <c r="AJ58" s="7"/>
      <c r="AK58" s="7"/>
      <c r="AL58" s="7"/>
    </row>
    <row r="59" spans="2:38" x14ac:dyDescent="0.3">
      <c r="B59" s="2">
        <f t="shared" si="1"/>
        <v>2001</v>
      </c>
      <c r="C59" s="2">
        <f t="shared" si="0"/>
        <v>1</v>
      </c>
      <c r="F59" s="5">
        <v>36892</v>
      </c>
      <c r="G59" s="4">
        <f t="array" ref="G59">AVERAGE(IF(($B59=Dayflow!$A$2:$A$8767)*($C59=Dayflow!$B$2:$B$8767),Dayflow!D$2:D$8767))</f>
        <v>17190.322580645163</v>
      </c>
      <c r="H59" s="4">
        <f t="array" ref="H59">AVERAGE(IF(($B59=Dayflow!$A$2:$A$8767)*($C59=Dayflow!$B$2:$B$8767),Dayflow!E$2:E$8767))</f>
        <v>241</v>
      </c>
      <c r="I59" s="4">
        <f t="array" ref="I59">AVERAGE(IF(($B59=Dayflow!$A$2:$A$8767)*($C59=Dayflow!$B$2:$B$8767),Dayflow!F$2:F$8767))</f>
        <v>139.80645161290323</v>
      </c>
      <c r="J59" s="4">
        <f t="array" ref="J59">AVERAGE(IF(($B59=Dayflow!$A$2:$A$8767)*($C59=Dayflow!$B$2:$B$8767),Dayflow!G$2:G$8767))</f>
        <v>287.03225806451616</v>
      </c>
      <c r="K59" s="4">
        <f t="array" ref="K59">AVERAGE(IF(($B59=Dayflow!$A$2:$A$8767)*($C59=Dayflow!$B$2:$B$8767),Dayflow!H$2:H$8767))</f>
        <v>63.193548387096776</v>
      </c>
      <c r="L59" s="4">
        <f t="array" ref="L59">AVERAGE(IF(($B59=Dayflow!$A$2:$A$8767)*($C59=Dayflow!$B$2:$B$8767),Dayflow!I$2:I$8767))</f>
        <v>2441.6129032258063</v>
      </c>
      <c r="M59" s="4">
        <f t="array" ref="M59">AVERAGE(IF(($B59=Dayflow!$A$2:$A$8767)*($C59=Dayflow!$B$2:$B$8767),Dayflow!J$2:J$8767))</f>
        <v>2931.6451612903224</v>
      </c>
      <c r="N59" s="4">
        <f t="array" ref="N59">AVERAGE(IF(($B59=Dayflow!$A$2:$A$8767)*($C59=Dayflow!$B$2:$B$8767),Dayflow!K$2:K$8767))</f>
        <v>20362.967741935485</v>
      </c>
      <c r="O59" s="4">
        <f t="array" ref="O59">AVERAGE(IF(($B59=Dayflow!$A$2:$A$8767)*($C59=Dayflow!$B$2:$B$8767),Dayflow!L$2:L$8767))</f>
        <v>19.516129032258064</v>
      </c>
      <c r="P59" s="4">
        <f t="array" ref="P59">AVERAGE(IF(($B59=Dayflow!$A$2:$A$8767)*($C59=Dayflow!$B$2:$B$8767),Dayflow!M$2:M$8767))</f>
        <v>3929.3870967741937</v>
      </c>
      <c r="Q59" s="4">
        <f t="array" ref="Q59">AVERAGE(IF(($B59=Dayflow!$A$2:$A$8767)*($C59=Dayflow!$B$2:$B$8767),Dayflow!N$2:N$8767))</f>
        <v>2737.0645161290322</v>
      </c>
      <c r="R59" s="4">
        <f t="array" ref="R59">AVERAGE(IF(($B59=Dayflow!$A$2:$A$8767)*($C59=Dayflow!$B$2:$B$8767),Dayflow!O$2:O$8767))</f>
        <v>33</v>
      </c>
      <c r="S59" s="4">
        <f t="array" ref="S59">AVERAGE(IF(($B59=Dayflow!$A$2:$A$8767)*($C59=Dayflow!$B$2:$B$8767),Dayflow!P$2:P$8767))</f>
        <v>6718.9677419354839</v>
      </c>
      <c r="T59" s="4">
        <f t="array" ref="T59">AVERAGE(IF(($B59=Dayflow!$A$2:$A$8767)*($C59=Dayflow!$B$2:$B$8767),Dayflow!Q$2:Q$8767))</f>
        <v>1212.9032258064517</v>
      </c>
      <c r="U59" s="4">
        <f t="array" ref="U59">AVERAGE(IF(($B59=Dayflow!$A$2:$A$8767)*($C59=Dayflow!$B$2:$B$8767),Dayflow!R$2:R$8767))</f>
        <v>2780.3548387096776</v>
      </c>
      <c r="V59" s="4">
        <f t="array" ref="V59">AVERAGE(IF(($B59=Dayflow!$A$2:$A$8767)*($C59=Dayflow!$B$2:$B$8767),Dayflow!S$2:S$8767))</f>
        <v>0</v>
      </c>
      <c r="W59" s="4">
        <f t="array" ref="W59">AVERAGE(IF(($B59=Dayflow!$A$2:$A$8767)*($C59=Dayflow!$B$2:$B$8767),Dayflow!T$2:T$8767))</f>
        <v>-1567.4516129032259</v>
      </c>
      <c r="X59" s="4">
        <f t="array" ref="X59">AVERAGE(IF(($B59=Dayflow!$A$2:$A$8767)*($C59=Dayflow!$B$2:$B$8767),Dayflow!U$2:U$8767))</f>
        <v>5063.8709677419356</v>
      </c>
      <c r="Y59" s="4">
        <f t="array" ref="Y59">AVERAGE(IF(($B59=Dayflow!$A$2:$A$8767)*($C59=Dayflow!$B$2:$B$8767),Dayflow!V$2:V$8767))</f>
        <v>2295.3870967741937</v>
      </c>
      <c r="Z59" s="4">
        <f t="array" ref="Z59">AVERAGE(IF(($B59=Dayflow!$A$2:$A$8767)*($C59=Dayflow!$B$2:$B$8767),Dayflow!W$2:W$8767))</f>
        <v>12806.354838709678</v>
      </c>
      <c r="AA59" s="4">
        <f t="array" ref="AA59">AVERAGE(IF(($B59=Dayflow!$A$2:$A$8767)*($C59=Dayflow!$B$2:$B$8767),Dayflow!X$2:X$8767))</f>
        <v>15211.451612903225</v>
      </c>
      <c r="AB59" s="4">
        <f t="array" ref="AB59">AVERAGE(IF(($B59=Dayflow!$A$2:$A$8767)*($C59=Dayflow!$B$2:$B$8767),Dayflow!Y$2:Y$8767))</f>
        <v>0.36032258064516137</v>
      </c>
      <c r="AC59" s="4">
        <f t="array" ref="AC59">AVERAGE(IF(($B59=Dayflow!$A$2:$A$8767)*($C59=Dayflow!$B$2:$B$8767),Dayflow!Z$2:Z$8767))</f>
        <v>30</v>
      </c>
      <c r="AD59" s="4">
        <f t="array" ref="AD59">AVERAGE(IF(($B59=Dayflow!$A$2:$A$8767)*($C59=Dayflow!$B$2:$B$8767),Dayflow!AA$2:AA$8767))</f>
        <v>18423</v>
      </c>
      <c r="AE59" s="4">
        <f t="array" ref="AE59">AVERAGE(IF(($B59=Dayflow!$A$2:$A$8767)*($C59=Dayflow!$B$2:$B$8767),Dayflow!AB$2:AB$8767))</f>
        <v>23.677419354838708</v>
      </c>
      <c r="AF59" s="4">
        <f t="array" ref="AF59">AVERAGE(IF(($B59=Dayflow!$A$2:$A$8767)*($C59=Dayflow!$B$2:$B$8767),Dayflow!AC$2:AC$8767))</f>
        <v>79.651612903225796</v>
      </c>
      <c r="AG59" s="4">
        <f t="array" ref="AG59">AVERAGE(IF(($B59=Dayflow!$A$2:$A$8767)*($C59=Dayflow!$B$2:$B$8767),Dayflow!AD$2:AD$8767))</f>
        <v>0</v>
      </c>
      <c r="AH59" s="7"/>
      <c r="AI59" s="7"/>
      <c r="AJ59" s="7"/>
      <c r="AK59" s="7"/>
      <c r="AL59" s="7"/>
    </row>
    <row r="60" spans="2:38" x14ac:dyDescent="0.3">
      <c r="B60" s="2">
        <f t="shared" si="1"/>
        <v>2001</v>
      </c>
      <c r="C60" s="2">
        <f t="shared" si="0"/>
        <v>2</v>
      </c>
      <c r="F60" s="5">
        <v>36923</v>
      </c>
      <c r="G60" s="4">
        <f t="array" ref="G60">AVERAGE(IF(($B60=Dayflow!$A$2:$A$8767)*($C60=Dayflow!$B$2:$B$8767),Dayflow!D$2:D$8767))</f>
        <v>20867.857142857141</v>
      </c>
      <c r="H60" s="4">
        <f t="array" ref="H60">AVERAGE(IF(($B60=Dayflow!$A$2:$A$8767)*($C60=Dayflow!$B$2:$B$8767),Dayflow!E$2:E$8767))</f>
        <v>870.64285714285711</v>
      </c>
      <c r="I60" s="4">
        <f t="array" ref="I60">AVERAGE(IF(($B60=Dayflow!$A$2:$A$8767)*($C60=Dayflow!$B$2:$B$8767),Dayflow!F$2:F$8767))</f>
        <v>350.78571428571428</v>
      </c>
      <c r="J60" s="4">
        <f t="array" ref="J60">AVERAGE(IF(($B60=Dayflow!$A$2:$A$8767)*($C60=Dayflow!$B$2:$B$8767),Dayflow!G$2:G$8767))</f>
        <v>297.46428571428572</v>
      </c>
      <c r="K60" s="4">
        <f t="array" ref="K60">AVERAGE(IF(($B60=Dayflow!$A$2:$A$8767)*($C60=Dayflow!$B$2:$B$8767),Dayflow!H$2:H$8767))</f>
        <v>245.82142857142858</v>
      </c>
      <c r="L60" s="4">
        <f t="array" ref="L60">AVERAGE(IF(($B60=Dayflow!$A$2:$A$8767)*($C60=Dayflow!$B$2:$B$8767),Dayflow!I$2:I$8767))</f>
        <v>3092.1428571428573</v>
      </c>
      <c r="M60" s="4">
        <f t="array" ref="M60">AVERAGE(IF(($B60=Dayflow!$A$2:$A$8767)*($C60=Dayflow!$B$2:$B$8767),Dayflow!J$2:J$8767))</f>
        <v>3986.2142857142858</v>
      </c>
      <c r="N60" s="4">
        <f t="array" ref="N60">AVERAGE(IF(($B60=Dayflow!$A$2:$A$8767)*($C60=Dayflow!$B$2:$B$8767),Dayflow!K$2:K$8767))</f>
        <v>25724.714285714286</v>
      </c>
      <c r="O60" s="4">
        <f t="array" ref="O60">AVERAGE(IF(($B60=Dayflow!$A$2:$A$8767)*($C60=Dayflow!$B$2:$B$8767),Dayflow!L$2:L$8767))</f>
        <v>77.75</v>
      </c>
      <c r="P60" s="4">
        <f t="array" ref="P60">AVERAGE(IF(($B60=Dayflow!$A$2:$A$8767)*($C60=Dayflow!$B$2:$B$8767),Dayflow!M$2:M$8767))</f>
        <v>4734.8214285714284</v>
      </c>
      <c r="Q60" s="4">
        <f t="array" ref="Q60">AVERAGE(IF(($B60=Dayflow!$A$2:$A$8767)*($C60=Dayflow!$B$2:$B$8767),Dayflow!N$2:N$8767))</f>
        <v>3519.3928571428573</v>
      </c>
      <c r="R60" s="4">
        <f t="array" ref="R60">AVERAGE(IF(($B60=Dayflow!$A$2:$A$8767)*($C60=Dayflow!$B$2:$B$8767),Dayflow!O$2:O$8767))</f>
        <v>39.035714285714285</v>
      </c>
      <c r="S60" s="4">
        <f t="array" ref="S60">AVERAGE(IF(($B60=Dayflow!$A$2:$A$8767)*($C60=Dayflow!$B$2:$B$8767),Dayflow!P$2:P$8767))</f>
        <v>8371</v>
      </c>
      <c r="T60" s="4">
        <f t="array" ref="T60">AVERAGE(IF(($B60=Dayflow!$A$2:$A$8767)*($C60=Dayflow!$B$2:$B$8767),Dayflow!Q$2:Q$8767))</f>
        <v>880.35714285714289</v>
      </c>
      <c r="U60" s="4">
        <f t="array" ref="U60">AVERAGE(IF(($B60=Dayflow!$A$2:$A$8767)*($C60=Dayflow!$B$2:$B$8767),Dayflow!R$2:R$8767))</f>
        <v>3094.6071428571427</v>
      </c>
      <c r="V60" s="4">
        <f t="array" ref="V60">AVERAGE(IF(($B60=Dayflow!$A$2:$A$8767)*($C60=Dayflow!$B$2:$B$8767),Dayflow!S$2:S$8767))</f>
        <v>0</v>
      </c>
      <c r="W60" s="4">
        <f t="array" ref="W60">AVERAGE(IF(($B60=Dayflow!$A$2:$A$8767)*($C60=Dayflow!$B$2:$B$8767),Dayflow!T$2:T$8767))</f>
        <v>-2214.25</v>
      </c>
      <c r="X60" s="4">
        <f t="array" ref="X60">AVERAGE(IF(($B60=Dayflow!$A$2:$A$8767)*($C60=Dayflow!$B$2:$B$8767),Dayflow!U$2:U$8767))</f>
        <v>3604.4285714285716</v>
      </c>
      <c r="Y60" s="4">
        <f t="array" ref="Y60">AVERAGE(IF(($B60=Dayflow!$A$2:$A$8767)*($C60=Dayflow!$B$2:$B$8767),Dayflow!V$2:V$8767))</f>
        <v>658.89285714285711</v>
      </c>
      <c r="Z60" s="4">
        <f t="array" ref="Z60">AVERAGE(IF(($B60=Dayflow!$A$2:$A$8767)*($C60=Dayflow!$B$2:$B$8767),Dayflow!W$2:W$8767))</f>
        <v>18754.035714285714</v>
      </c>
      <c r="AA60" s="4">
        <f t="array" ref="AA60">AVERAGE(IF(($B60=Dayflow!$A$2:$A$8767)*($C60=Dayflow!$B$2:$B$8767),Dayflow!X$2:X$8767))</f>
        <v>19567.928571428572</v>
      </c>
      <c r="AB60" s="4">
        <f t="array" ref="AB60">AVERAGE(IF(($B60=Dayflow!$A$2:$A$8767)*($C60=Dayflow!$B$2:$B$8767),Dayflow!Y$2:Y$8767))</f>
        <v>0.36642857142857144</v>
      </c>
      <c r="AC60" s="4">
        <f t="array" ref="AC60">AVERAGE(IF(($B60=Dayflow!$A$2:$A$8767)*($C60=Dayflow!$B$2:$B$8767),Dayflow!Z$2:Z$8767))</f>
        <v>30.892857142857142</v>
      </c>
      <c r="AD60" s="4">
        <f t="array" ref="AD60">AVERAGE(IF(($B60=Dayflow!$A$2:$A$8767)*($C60=Dayflow!$B$2:$B$8767),Dayflow!AA$2:AA$8767))</f>
        <v>22632.571428571428</v>
      </c>
      <c r="AE60" s="4">
        <f t="array" ref="AE60">AVERAGE(IF(($B60=Dayflow!$A$2:$A$8767)*($C60=Dayflow!$B$2:$B$8767),Dayflow!AB$2:AB$8767))</f>
        <v>21.392857142857142</v>
      </c>
      <c r="AF60" s="4">
        <f t="array" ref="AF60">AVERAGE(IF(($B60=Dayflow!$A$2:$A$8767)*($C60=Dayflow!$B$2:$B$8767),Dayflow!AC$2:AC$8767))</f>
        <v>74.415357142857133</v>
      </c>
      <c r="AG60" s="4">
        <f t="array" ref="AG60">AVERAGE(IF(($B60=Dayflow!$A$2:$A$8767)*($C60=Dayflow!$B$2:$B$8767),Dayflow!AD$2:AD$8767))</f>
        <v>0</v>
      </c>
      <c r="AH60" s="7"/>
      <c r="AI60" s="7"/>
      <c r="AJ60" s="7"/>
      <c r="AK60" s="7"/>
      <c r="AL60" s="7"/>
    </row>
    <row r="61" spans="2:38" x14ac:dyDescent="0.3">
      <c r="B61" s="2">
        <f t="shared" si="1"/>
        <v>2001</v>
      </c>
      <c r="C61" s="2">
        <f t="shared" si="0"/>
        <v>3</v>
      </c>
      <c r="F61" s="5">
        <v>36951</v>
      </c>
      <c r="G61" s="4">
        <f t="array" ref="G61">AVERAGE(IF(($B61=Dayflow!$A$2:$A$8767)*($C61=Dayflow!$B$2:$B$8767),Dayflow!D$2:D$8767))</f>
        <v>24696.774193548386</v>
      </c>
      <c r="H61" s="4">
        <f t="array" ref="H61">AVERAGE(IF(($B61=Dayflow!$A$2:$A$8767)*($C61=Dayflow!$B$2:$B$8767),Dayflow!E$2:E$8767))</f>
        <v>1920.2903225806451</v>
      </c>
      <c r="I61" s="4">
        <f t="array" ref="I61">AVERAGE(IF(($B61=Dayflow!$A$2:$A$8767)*($C61=Dayflow!$B$2:$B$8767),Dayflow!F$2:F$8767))</f>
        <v>458.93548387096774</v>
      </c>
      <c r="J61" s="4">
        <f t="array" ref="J61">AVERAGE(IF(($B61=Dayflow!$A$2:$A$8767)*($C61=Dayflow!$B$2:$B$8767),Dayflow!G$2:G$8767))</f>
        <v>257.61290322580646</v>
      </c>
      <c r="K61" s="4">
        <f t="array" ref="K61">AVERAGE(IF(($B61=Dayflow!$A$2:$A$8767)*($C61=Dayflow!$B$2:$B$8767),Dayflow!H$2:H$8767))</f>
        <v>261.58064516129031</v>
      </c>
      <c r="L61" s="4">
        <f t="array" ref="L61">AVERAGE(IF(($B61=Dayflow!$A$2:$A$8767)*($C61=Dayflow!$B$2:$B$8767),Dayflow!I$2:I$8767))</f>
        <v>3430.3225806451615</v>
      </c>
      <c r="M61" s="4">
        <f t="array" ref="M61">AVERAGE(IF(($B61=Dayflow!$A$2:$A$8767)*($C61=Dayflow!$B$2:$B$8767),Dayflow!J$2:J$8767))</f>
        <v>4408.4516129032254</v>
      </c>
      <c r="N61" s="4">
        <f t="array" ref="N61">AVERAGE(IF(($B61=Dayflow!$A$2:$A$8767)*($C61=Dayflow!$B$2:$B$8767),Dayflow!K$2:K$8767))</f>
        <v>31025.516129032258</v>
      </c>
      <c r="O61" s="4">
        <f t="array" ref="O61">AVERAGE(IF(($B61=Dayflow!$A$2:$A$8767)*($C61=Dayflow!$B$2:$B$8767),Dayflow!L$2:L$8767))</f>
        <v>164.16129032258064</v>
      </c>
      <c r="P61" s="4">
        <f t="array" ref="P61">AVERAGE(IF(($B61=Dayflow!$A$2:$A$8767)*($C61=Dayflow!$B$2:$B$8767),Dayflow!M$2:M$8767))</f>
        <v>5880.5483870967746</v>
      </c>
      <c r="Q61" s="4">
        <f t="array" ref="Q61">AVERAGE(IF(($B61=Dayflow!$A$2:$A$8767)*($C61=Dayflow!$B$2:$B$8767),Dayflow!N$2:N$8767))</f>
        <v>1883.1935483870968</v>
      </c>
      <c r="R61" s="4">
        <f t="array" ref="R61">AVERAGE(IF(($B61=Dayflow!$A$2:$A$8767)*($C61=Dayflow!$B$2:$B$8767),Dayflow!O$2:O$8767))</f>
        <v>17.322580645161292</v>
      </c>
      <c r="S61" s="4">
        <f t="array" ref="S61">AVERAGE(IF(($B61=Dayflow!$A$2:$A$8767)*($C61=Dayflow!$B$2:$B$8767),Dayflow!P$2:P$8767))</f>
        <v>7945.2258064516127</v>
      </c>
      <c r="T61" s="4">
        <f t="array" ref="T61">AVERAGE(IF(($B61=Dayflow!$A$2:$A$8767)*($C61=Dayflow!$B$2:$B$8767),Dayflow!Q$2:Q$8767))</f>
        <v>1287.1612903225807</v>
      </c>
      <c r="U61" s="4">
        <f t="array" ref="U61">AVERAGE(IF(($B61=Dayflow!$A$2:$A$8767)*($C61=Dayflow!$B$2:$B$8767),Dayflow!R$2:R$8767))</f>
        <v>1634.1612903225807</v>
      </c>
      <c r="V61" s="4">
        <f t="array" ref="V61">AVERAGE(IF(($B61=Dayflow!$A$2:$A$8767)*($C61=Dayflow!$B$2:$B$8767),Dayflow!S$2:S$8767))</f>
        <v>0</v>
      </c>
      <c r="W61" s="4">
        <f t="array" ref="W61">AVERAGE(IF(($B61=Dayflow!$A$2:$A$8767)*($C61=Dayflow!$B$2:$B$8767),Dayflow!T$2:T$8767))</f>
        <v>-347</v>
      </c>
      <c r="X61" s="4">
        <f t="array" ref="X61">AVERAGE(IF(($B61=Dayflow!$A$2:$A$8767)*($C61=Dayflow!$B$2:$B$8767),Dayflow!U$2:U$8767))</f>
        <v>4113.7419354838712</v>
      </c>
      <c r="Y61" s="4">
        <f t="array" ref="Y61">AVERAGE(IF(($B61=Dayflow!$A$2:$A$8767)*($C61=Dayflow!$B$2:$B$8767),Dayflow!V$2:V$8767))</f>
        <v>802.41935483870964</v>
      </c>
      <c r="Z61" s="4">
        <f t="array" ref="Z61">AVERAGE(IF(($B61=Dayflow!$A$2:$A$8767)*($C61=Dayflow!$B$2:$B$8767),Dayflow!W$2:W$8767))</f>
        <v>22600.516129032258</v>
      </c>
      <c r="AA61" s="4">
        <f t="array" ref="AA61">AVERAGE(IF(($B61=Dayflow!$A$2:$A$8767)*($C61=Dayflow!$B$2:$B$8767),Dayflow!X$2:X$8767))</f>
        <v>23427.387096774193</v>
      </c>
      <c r="AB61" s="4">
        <f t="array" ref="AB61">AVERAGE(IF(($B61=Dayflow!$A$2:$A$8767)*($C61=Dayflow!$B$2:$B$8767),Dayflow!Y$2:Y$8767))</f>
        <v>0.29225806451612918</v>
      </c>
      <c r="AC61" s="4">
        <f t="array" ref="AC61">AVERAGE(IF(($B61=Dayflow!$A$2:$A$8767)*($C61=Dayflow!$B$2:$B$8767),Dayflow!Z$2:Z$8767))</f>
        <v>31.06451612903226</v>
      </c>
      <c r="AD61" s="4">
        <f t="array" ref="AD61">AVERAGE(IF(($B61=Dayflow!$A$2:$A$8767)*($C61=Dayflow!$B$2:$B$8767),Dayflow!AA$2:AA$8767))</f>
        <v>27870.258064516129</v>
      </c>
      <c r="AE61" s="4">
        <f t="array" ref="AE61">AVERAGE(IF(($B61=Dayflow!$A$2:$A$8767)*($C61=Dayflow!$B$2:$B$8767),Dayflow!AB$2:AB$8767))</f>
        <v>23.032258064516128</v>
      </c>
      <c r="AF61" s="4">
        <f t="array" ref="AF61">AVERAGE(IF(($B61=Dayflow!$A$2:$A$8767)*($C61=Dayflow!$B$2:$B$8767),Dayflow!AC$2:AC$8767))</f>
        <v>67.767419354838708</v>
      </c>
      <c r="AG61" s="4">
        <f t="array" ref="AG61">AVERAGE(IF(($B61=Dayflow!$A$2:$A$8767)*($C61=Dayflow!$B$2:$B$8767),Dayflow!AD$2:AD$8767))</f>
        <v>0</v>
      </c>
      <c r="AH61" s="7"/>
      <c r="AI61" s="7"/>
      <c r="AJ61" s="7"/>
      <c r="AK61" s="7"/>
      <c r="AL61" s="7"/>
    </row>
    <row r="62" spans="2:38" x14ac:dyDescent="0.3">
      <c r="B62" s="2">
        <f t="shared" si="1"/>
        <v>2001</v>
      </c>
      <c r="C62" s="2">
        <f t="shared" si="0"/>
        <v>4</v>
      </c>
      <c r="F62" s="5">
        <v>36982</v>
      </c>
      <c r="G62" s="4">
        <f t="array" ref="G62">AVERAGE(IF(($B62=Dayflow!$A$2:$A$8767)*($C62=Dayflow!$B$2:$B$8767),Dayflow!D$2:D$8767))</f>
        <v>12306</v>
      </c>
      <c r="H62" s="4">
        <f t="array" ref="H62">AVERAGE(IF(($B62=Dayflow!$A$2:$A$8767)*($C62=Dayflow!$B$2:$B$8767),Dayflow!E$2:E$8767))</f>
        <v>281.76666666666665</v>
      </c>
      <c r="I62" s="4">
        <f t="array" ref="I62">AVERAGE(IF(($B62=Dayflow!$A$2:$A$8767)*($C62=Dayflow!$B$2:$B$8767),Dayflow!F$2:F$8767))</f>
        <v>465.33333333333331</v>
      </c>
      <c r="J62" s="4">
        <f t="array" ref="J62">AVERAGE(IF(($B62=Dayflow!$A$2:$A$8767)*($C62=Dayflow!$B$2:$B$8767),Dayflow!G$2:G$8767))</f>
        <v>173.93333333333334</v>
      </c>
      <c r="K62" s="4">
        <f t="array" ref="K62">AVERAGE(IF(($B62=Dayflow!$A$2:$A$8767)*($C62=Dayflow!$B$2:$B$8767),Dayflow!H$2:H$8767))</f>
        <v>176.66666666666666</v>
      </c>
      <c r="L62" s="4">
        <f t="array" ref="L62">AVERAGE(IF(($B62=Dayflow!$A$2:$A$8767)*($C62=Dayflow!$B$2:$B$8767),Dayflow!I$2:I$8767))</f>
        <v>3008</v>
      </c>
      <c r="M62" s="4">
        <f t="array" ref="M62">AVERAGE(IF(($B62=Dayflow!$A$2:$A$8767)*($C62=Dayflow!$B$2:$B$8767),Dayflow!J$2:J$8767))</f>
        <v>3823.9333333333334</v>
      </c>
      <c r="N62" s="4">
        <f t="array" ref="N62">AVERAGE(IF(($B62=Dayflow!$A$2:$A$8767)*($C62=Dayflow!$B$2:$B$8767),Dayflow!K$2:K$8767))</f>
        <v>16411.7</v>
      </c>
      <c r="O62" s="4">
        <f t="array" ref="O62">AVERAGE(IF(($B62=Dayflow!$A$2:$A$8767)*($C62=Dayflow!$B$2:$B$8767),Dayflow!L$2:L$8767))</f>
        <v>318.86666666666667</v>
      </c>
      <c r="P62" s="4">
        <f t="array" ref="P62">AVERAGE(IF(($B62=Dayflow!$A$2:$A$8767)*($C62=Dayflow!$B$2:$B$8767),Dayflow!M$2:M$8767))</f>
        <v>1724.1333333333334</v>
      </c>
      <c r="Q62" s="4">
        <f t="array" ref="Q62">AVERAGE(IF(($B62=Dayflow!$A$2:$A$8767)*($C62=Dayflow!$B$2:$B$8767),Dayflow!N$2:N$8767))</f>
        <v>2177.3333333333335</v>
      </c>
      <c r="R62" s="4">
        <f t="array" ref="R62">AVERAGE(IF(($B62=Dayflow!$A$2:$A$8767)*($C62=Dayflow!$B$2:$B$8767),Dayflow!O$2:O$8767))</f>
        <v>63.06666666666667</v>
      </c>
      <c r="S62" s="4">
        <f t="array" ref="S62">AVERAGE(IF(($B62=Dayflow!$A$2:$A$8767)*($C62=Dayflow!$B$2:$B$8767),Dayflow!P$2:P$8767))</f>
        <v>4283.3999999999996</v>
      </c>
      <c r="T62" s="4">
        <f t="array" ref="T62">AVERAGE(IF(($B62=Dayflow!$A$2:$A$8767)*($C62=Dayflow!$B$2:$B$8767),Dayflow!Q$2:Q$8767))</f>
        <v>1819.6</v>
      </c>
      <c r="U62" s="4">
        <f t="array" ref="U62">AVERAGE(IF(($B62=Dayflow!$A$2:$A$8767)*($C62=Dayflow!$B$2:$B$8767),Dayflow!R$2:R$8767))</f>
        <v>1910.3333333333333</v>
      </c>
      <c r="V62" s="4">
        <f t="array" ref="V62">AVERAGE(IF(($B62=Dayflow!$A$2:$A$8767)*($C62=Dayflow!$B$2:$B$8767),Dayflow!S$2:S$8767))</f>
        <v>0</v>
      </c>
      <c r="W62" s="4">
        <f t="array" ref="W62">AVERAGE(IF(($B62=Dayflow!$A$2:$A$8767)*($C62=Dayflow!$B$2:$B$8767),Dayflow!T$2:T$8767))</f>
        <v>-90.63333333333334</v>
      </c>
      <c r="X62" s="4">
        <f t="array" ref="X62">AVERAGE(IF(($B62=Dayflow!$A$2:$A$8767)*($C62=Dayflow!$B$2:$B$8767),Dayflow!U$2:U$8767))</f>
        <v>2465.7333333333331</v>
      </c>
      <c r="Y62" s="4">
        <f t="array" ref="Y62">AVERAGE(IF(($B62=Dayflow!$A$2:$A$8767)*($C62=Dayflow!$B$2:$B$8767),Dayflow!V$2:V$8767))</f>
        <v>2065.1999999999998</v>
      </c>
      <c r="Z62" s="4">
        <f t="array" ref="Z62">AVERAGE(IF(($B62=Dayflow!$A$2:$A$8767)*($C62=Dayflow!$B$2:$B$8767),Dayflow!W$2:W$8767))</f>
        <v>10147.533333333333</v>
      </c>
      <c r="AA62" s="4">
        <f t="array" ref="AA62">AVERAGE(IF(($B62=Dayflow!$A$2:$A$8767)*($C62=Dayflow!$B$2:$B$8767),Dayflow!X$2:X$8767))</f>
        <v>12219.066666666668</v>
      </c>
      <c r="AB62" s="4">
        <f t="array" ref="AB62">AVERAGE(IF(($B62=Dayflow!$A$2:$A$8767)*($C62=Dayflow!$B$2:$B$8767),Dayflow!Y$2:Y$8767))</f>
        <v>0.23899999999999996</v>
      </c>
      <c r="AC62" s="4">
        <f t="array" ref="AC62">AVERAGE(IF(($B62=Dayflow!$A$2:$A$8767)*($C62=Dayflow!$B$2:$B$8767),Dayflow!Z$2:Z$8767))</f>
        <v>26.566666666666666</v>
      </c>
      <c r="AD62" s="4">
        <f t="array" ref="AD62">AVERAGE(IF(($B62=Dayflow!$A$2:$A$8767)*($C62=Dayflow!$B$2:$B$8767),Dayflow!AA$2:AA$8767))</f>
        <v>14401.833333333334</v>
      </c>
      <c r="AE62" s="4">
        <f t="array" ref="AE62">AVERAGE(IF(($B62=Dayflow!$A$2:$A$8767)*($C62=Dayflow!$B$2:$B$8767),Dayflow!AB$2:AB$8767))</f>
        <v>17</v>
      </c>
      <c r="AF62" s="4">
        <f t="array" ref="AF62">AVERAGE(IF(($B62=Dayflow!$A$2:$A$8767)*($C62=Dayflow!$B$2:$B$8767),Dayflow!AC$2:AC$8767))</f>
        <v>73.794666666666672</v>
      </c>
      <c r="AG62" s="4">
        <f t="array" ref="AG62">AVERAGE(IF(($B62=Dayflow!$A$2:$A$8767)*($C62=Dayflow!$B$2:$B$8767),Dayflow!AD$2:AD$8767))</f>
        <v>0</v>
      </c>
      <c r="AH62" s="7"/>
      <c r="AI62" s="7"/>
      <c r="AJ62" s="7"/>
      <c r="AK62" s="7"/>
      <c r="AL62" s="7"/>
    </row>
    <row r="63" spans="2:38" x14ac:dyDescent="0.3">
      <c r="B63" s="2">
        <f t="shared" si="1"/>
        <v>2001</v>
      </c>
      <c r="C63" s="2">
        <f t="shared" si="0"/>
        <v>5</v>
      </c>
      <c r="F63" s="5">
        <v>37012</v>
      </c>
      <c r="G63" s="4">
        <f t="array" ref="G63">AVERAGE(IF(($B63=Dayflow!$A$2:$A$8767)*($C63=Dayflow!$B$2:$B$8767),Dayflow!D$2:D$8767))</f>
        <v>9060</v>
      </c>
      <c r="H63" s="4">
        <f t="array" ref="H63">AVERAGE(IF(($B63=Dayflow!$A$2:$A$8767)*($C63=Dayflow!$B$2:$B$8767),Dayflow!E$2:E$8767))</f>
        <v>563.9677419354839</v>
      </c>
      <c r="I63" s="4">
        <f t="array" ref="I63">AVERAGE(IF(($B63=Dayflow!$A$2:$A$8767)*($C63=Dayflow!$B$2:$B$8767),Dayflow!F$2:F$8767))</f>
        <v>268.12903225806451</v>
      </c>
      <c r="J63" s="4">
        <f t="array" ref="J63">AVERAGE(IF(($B63=Dayflow!$A$2:$A$8767)*($C63=Dayflow!$B$2:$B$8767),Dayflow!G$2:G$8767))</f>
        <v>165.93548387096774</v>
      </c>
      <c r="K63" s="4">
        <f t="array" ref="K63">AVERAGE(IF(($B63=Dayflow!$A$2:$A$8767)*($C63=Dayflow!$B$2:$B$8767),Dayflow!H$2:H$8767))</f>
        <v>212.83870967741936</v>
      </c>
      <c r="L63" s="4">
        <f t="array" ref="L63">AVERAGE(IF(($B63=Dayflow!$A$2:$A$8767)*($C63=Dayflow!$B$2:$B$8767),Dayflow!I$2:I$8767))</f>
        <v>3527.4193548387098</v>
      </c>
      <c r="M63" s="4">
        <f t="array" ref="M63">AVERAGE(IF(($B63=Dayflow!$A$2:$A$8767)*($C63=Dayflow!$B$2:$B$8767),Dayflow!J$2:J$8767))</f>
        <v>4174.322580645161</v>
      </c>
      <c r="N63" s="4">
        <f t="array" ref="N63">AVERAGE(IF(($B63=Dayflow!$A$2:$A$8767)*($C63=Dayflow!$B$2:$B$8767),Dayflow!K$2:K$8767))</f>
        <v>13798.290322580646</v>
      </c>
      <c r="O63" s="4">
        <f t="array" ref="O63">AVERAGE(IF(($B63=Dayflow!$A$2:$A$8767)*($C63=Dayflow!$B$2:$B$8767),Dayflow!L$2:L$8767))</f>
        <v>233.32258064516128</v>
      </c>
      <c r="P63" s="4">
        <f t="array" ref="P63">AVERAGE(IF(($B63=Dayflow!$A$2:$A$8767)*($C63=Dayflow!$B$2:$B$8767),Dayflow!M$2:M$8767))</f>
        <v>594.74193548387098</v>
      </c>
      <c r="Q63" s="4">
        <f t="array" ref="Q63">AVERAGE(IF(($B63=Dayflow!$A$2:$A$8767)*($C63=Dayflow!$B$2:$B$8767),Dayflow!N$2:N$8767))</f>
        <v>856.74193548387098</v>
      </c>
      <c r="R63" s="4">
        <f t="array" ref="R63">AVERAGE(IF(($B63=Dayflow!$A$2:$A$8767)*($C63=Dayflow!$B$2:$B$8767),Dayflow!O$2:O$8767))</f>
        <v>67.612903225806448</v>
      </c>
      <c r="S63" s="4">
        <f t="array" ref="S63">AVERAGE(IF(($B63=Dayflow!$A$2:$A$8767)*($C63=Dayflow!$B$2:$B$8767),Dayflow!P$2:P$8767))</f>
        <v>1752.4193548387098</v>
      </c>
      <c r="T63" s="4">
        <f t="array" ref="T63">AVERAGE(IF(($B63=Dayflow!$A$2:$A$8767)*($C63=Dayflow!$B$2:$B$8767),Dayflow!Q$2:Q$8767))</f>
        <v>2338.9677419354839</v>
      </c>
      <c r="U63" s="4">
        <f t="array" ref="U63">AVERAGE(IF(($B63=Dayflow!$A$2:$A$8767)*($C63=Dayflow!$B$2:$B$8767),Dayflow!R$2:R$8767))</f>
        <v>0</v>
      </c>
      <c r="V63" s="4">
        <f t="array" ref="V63">AVERAGE(IF(($B63=Dayflow!$A$2:$A$8767)*($C63=Dayflow!$B$2:$B$8767),Dayflow!S$2:S$8767))</f>
        <v>0</v>
      </c>
      <c r="W63" s="4">
        <f t="array" ref="W63">AVERAGE(IF(($B63=Dayflow!$A$2:$A$8767)*($C63=Dayflow!$B$2:$B$8767),Dayflow!T$2:T$8767))</f>
        <v>2338.9677419354839</v>
      </c>
      <c r="X63" s="4">
        <f t="array" ref="X63">AVERAGE(IF(($B63=Dayflow!$A$2:$A$8767)*($C63=Dayflow!$B$2:$B$8767),Dayflow!U$2:U$8767))</f>
        <v>2370.4193548387098</v>
      </c>
      <c r="Y63" s="4">
        <f t="array" ref="Y63">AVERAGE(IF(($B63=Dayflow!$A$2:$A$8767)*($C63=Dayflow!$B$2:$B$8767),Dayflow!V$2:V$8767))</f>
        <v>3271.9354838709678</v>
      </c>
      <c r="Z63" s="4">
        <f t="array" ref="Z63">AVERAGE(IF(($B63=Dayflow!$A$2:$A$8767)*($C63=Dayflow!$B$2:$B$8767),Dayflow!W$2:W$8767))</f>
        <v>6598.7096774193551</v>
      </c>
      <c r="AA63" s="4">
        <f t="array" ref="AA63">AVERAGE(IF(($B63=Dayflow!$A$2:$A$8767)*($C63=Dayflow!$B$2:$B$8767),Dayflow!X$2:X$8767))</f>
        <v>9706.8387096774186</v>
      </c>
      <c r="AB63" s="4">
        <f t="array" ref="AB63">AVERAGE(IF(($B63=Dayflow!$A$2:$A$8767)*($C63=Dayflow!$B$2:$B$8767),Dayflow!Y$2:Y$8767))</f>
        <v>9.903225806451614E-2</v>
      </c>
      <c r="AC63" s="4">
        <f t="array" ref="AC63">AVERAGE(IF(($B63=Dayflow!$A$2:$A$8767)*($C63=Dayflow!$B$2:$B$8767),Dayflow!Z$2:Z$8767))</f>
        <v>29.870967741935484</v>
      </c>
      <c r="AD63" s="4">
        <f t="array" ref="AD63">AVERAGE(IF(($B63=Dayflow!$A$2:$A$8767)*($C63=Dayflow!$B$2:$B$8767),Dayflow!AA$2:AA$8767))</f>
        <v>11272.096774193549</v>
      </c>
      <c r="AE63" s="4">
        <f t="array" ref="AE63">AVERAGE(IF(($B63=Dayflow!$A$2:$A$8767)*($C63=Dayflow!$B$2:$B$8767),Dayflow!AB$2:AB$8767))</f>
        <v>13.96774193548387</v>
      </c>
      <c r="AF63" s="4">
        <f t="array" ref="AF63">AVERAGE(IF(($B63=Dayflow!$A$2:$A$8767)*($C63=Dayflow!$B$2:$B$8767),Dayflow!AC$2:AC$8767))</f>
        <v>75.591612903225794</v>
      </c>
      <c r="AG63" s="4">
        <f t="array" ref="AG63">AVERAGE(IF(($B63=Dayflow!$A$2:$A$8767)*($C63=Dayflow!$B$2:$B$8767),Dayflow!AD$2:AD$8767))</f>
        <v>0</v>
      </c>
      <c r="AH63" s="7"/>
      <c r="AI63" s="7"/>
      <c r="AJ63" s="7"/>
      <c r="AK63" s="7"/>
      <c r="AL63" s="7"/>
    </row>
    <row r="64" spans="2:38" x14ac:dyDescent="0.3">
      <c r="B64" s="2">
        <f t="shared" si="1"/>
        <v>2001</v>
      </c>
      <c r="C64" s="2">
        <f t="shared" si="0"/>
        <v>6</v>
      </c>
      <c r="F64" s="5">
        <v>37043</v>
      </c>
      <c r="G64" s="4">
        <f t="array" ref="G64">AVERAGE(IF(($B64=Dayflow!$A$2:$A$8767)*($C64=Dayflow!$B$2:$B$8767),Dayflow!D$2:D$8767))</f>
        <v>12383.333333333334</v>
      </c>
      <c r="H64" s="4">
        <f t="array" ref="H64">AVERAGE(IF(($B64=Dayflow!$A$2:$A$8767)*($C64=Dayflow!$B$2:$B$8767),Dayflow!E$2:E$8767))</f>
        <v>592.06666666666672</v>
      </c>
      <c r="I64" s="4">
        <f t="array" ref="I64">AVERAGE(IF(($B64=Dayflow!$A$2:$A$8767)*($C64=Dayflow!$B$2:$B$8767),Dayflow!F$2:F$8767))</f>
        <v>44.93333333333333</v>
      </c>
      <c r="J64" s="4">
        <f t="array" ref="J64">AVERAGE(IF(($B64=Dayflow!$A$2:$A$8767)*($C64=Dayflow!$B$2:$B$8767),Dayflow!G$2:G$8767))</f>
        <v>39</v>
      </c>
      <c r="K64" s="4">
        <f t="array" ref="K64">AVERAGE(IF(($B64=Dayflow!$A$2:$A$8767)*($C64=Dayflow!$B$2:$B$8767),Dayflow!H$2:H$8767))</f>
        <v>235.03333333333333</v>
      </c>
      <c r="L64" s="4">
        <f t="array" ref="L64">AVERAGE(IF(($B64=Dayflow!$A$2:$A$8767)*($C64=Dayflow!$B$2:$B$8767),Dayflow!I$2:I$8767))</f>
        <v>1549</v>
      </c>
      <c r="M64" s="4">
        <f t="array" ref="M64">AVERAGE(IF(($B64=Dayflow!$A$2:$A$8767)*($C64=Dayflow!$B$2:$B$8767),Dayflow!J$2:J$8767))</f>
        <v>1867.9666666666667</v>
      </c>
      <c r="N64" s="4">
        <f t="array" ref="N64">AVERAGE(IF(($B64=Dayflow!$A$2:$A$8767)*($C64=Dayflow!$B$2:$B$8767),Dayflow!K$2:K$8767))</f>
        <v>14843.366666666667</v>
      </c>
      <c r="O64" s="4">
        <f t="array" ref="O64">AVERAGE(IF(($B64=Dayflow!$A$2:$A$8767)*($C64=Dayflow!$B$2:$B$8767),Dayflow!L$2:L$8767))</f>
        <v>404.26666666666665</v>
      </c>
      <c r="P64" s="4">
        <f t="array" ref="P64">AVERAGE(IF(($B64=Dayflow!$A$2:$A$8767)*($C64=Dayflow!$B$2:$B$8767),Dayflow!M$2:M$8767))</f>
        <v>269.60000000000002</v>
      </c>
      <c r="Q64" s="4">
        <f t="array" ref="Q64">AVERAGE(IF(($B64=Dayflow!$A$2:$A$8767)*($C64=Dayflow!$B$2:$B$8767),Dayflow!N$2:N$8767))</f>
        <v>2996.8</v>
      </c>
      <c r="R64" s="4">
        <f t="array" ref="R64">AVERAGE(IF(($B64=Dayflow!$A$2:$A$8767)*($C64=Dayflow!$B$2:$B$8767),Dayflow!O$2:O$8767))</f>
        <v>97.7</v>
      </c>
      <c r="S64" s="4">
        <f t="array" ref="S64">AVERAGE(IF(($B64=Dayflow!$A$2:$A$8767)*($C64=Dayflow!$B$2:$B$8767),Dayflow!P$2:P$8767))</f>
        <v>3768.3666666666668</v>
      </c>
      <c r="T64" s="4">
        <f t="array" ref="T64">AVERAGE(IF(($B64=Dayflow!$A$2:$A$8767)*($C64=Dayflow!$B$2:$B$8767),Dayflow!Q$2:Q$8767))</f>
        <v>3642.2666666666669</v>
      </c>
      <c r="U64" s="4">
        <f t="array" ref="U64">AVERAGE(IF(($B64=Dayflow!$A$2:$A$8767)*($C64=Dayflow!$B$2:$B$8767),Dayflow!R$2:R$8767))</f>
        <v>76.36666666666666</v>
      </c>
      <c r="V64" s="4">
        <f t="array" ref="V64">AVERAGE(IF(($B64=Dayflow!$A$2:$A$8767)*($C64=Dayflow!$B$2:$B$8767),Dayflow!S$2:S$8767))</f>
        <v>0</v>
      </c>
      <c r="W64" s="4">
        <f t="array" ref="W64">AVERAGE(IF(($B64=Dayflow!$A$2:$A$8767)*($C64=Dayflow!$B$2:$B$8767),Dayflow!T$2:T$8767))</f>
        <v>3565.8</v>
      </c>
      <c r="X64" s="4">
        <f t="array" ref="X64">AVERAGE(IF(($B64=Dayflow!$A$2:$A$8767)*($C64=Dayflow!$B$2:$B$8767),Dayflow!U$2:U$8767))</f>
        <v>4485.7</v>
      </c>
      <c r="Y64" s="4">
        <f t="array" ref="Y64">AVERAGE(IF(($B64=Dayflow!$A$2:$A$8767)*($C64=Dayflow!$B$2:$B$8767),Dayflow!V$2:V$8767))</f>
        <v>267.53333333333336</v>
      </c>
      <c r="Z64" s="4">
        <f t="array" ref="Z64">AVERAGE(IF(($B64=Dayflow!$A$2:$A$8767)*($C64=Dayflow!$B$2:$B$8767),Dayflow!W$2:W$8767))</f>
        <v>7491.2666666666664</v>
      </c>
      <c r="AA64" s="4">
        <f t="array" ref="AA64">AVERAGE(IF(($B64=Dayflow!$A$2:$A$8767)*($C64=Dayflow!$B$2:$B$8767),Dayflow!X$2:X$8767))</f>
        <v>7509.2</v>
      </c>
      <c r="AB64" s="4">
        <f t="array" ref="AB64">AVERAGE(IF(($B64=Dayflow!$A$2:$A$8767)*($C64=Dayflow!$B$2:$B$8767),Dayflow!Y$2:Y$8767))</f>
        <v>0.2136666666666667</v>
      </c>
      <c r="AC64" s="4">
        <f t="array" ref="AC64">AVERAGE(IF(($B64=Dayflow!$A$2:$A$8767)*($C64=Dayflow!$B$2:$B$8767),Dayflow!Z$2:Z$8767))</f>
        <v>49.43333333333333</v>
      </c>
      <c r="AD64" s="4">
        <f t="array" ref="AD64">AVERAGE(IF(($B64=Dayflow!$A$2:$A$8767)*($C64=Dayflow!$B$2:$B$8767),Dayflow!AA$2:AA$8767))</f>
        <v>13294.366666666667</v>
      </c>
      <c r="AE64" s="4">
        <f t="array" ref="AE64">AVERAGE(IF(($B64=Dayflow!$A$2:$A$8767)*($C64=Dayflow!$B$2:$B$8767),Dayflow!AB$2:AB$8767))</f>
        <v>43.6</v>
      </c>
      <c r="AF64" s="4">
        <f t="array" ref="AF64">AVERAGE(IF(($B64=Dayflow!$A$2:$A$8767)*($C64=Dayflow!$B$2:$B$8767),Dayflow!AC$2:AC$8767))</f>
        <v>78.399333333333331</v>
      </c>
      <c r="AG64" s="4">
        <f t="array" ref="AG64">AVERAGE(IF(($B64=Dayflow!$A$2:$A$8767)*($C64=Dayflow!$B$2:$B$8767),Dayflow!AD$2:AD$8767))</f>
        <v>0</v>
      </c>
      <c r="AH64" s="7"/>
      <c r="AI64" s="7"/>
      <c r="AJ64" s="7"/>
      <c r="AK64" s="7"/>
      <c r="AL64" s="7"/>
    </row>
    <row r="65" spans="2:38" x14ac:dyDescent="0.3">
      <c r="B65" s="2">
        <f t="shared" si="1"/>
        <v>2001</v>
      </c>
      <c r="C65" s="2">
        <f t="shared" si="0"/>
        <v>7</v>
      </c>
      <c r="F65" s="5">
        <v>37073</v>
      </c>
      <c r="G65" s="4">
        <f t="array" ref="G65">AVERAGE(IF(($B65=Dayflow!$A$2:$A$8767)*($C65=Dayflow!$B$2:$B$8767),Dayflow!D$2:D$8767))</f>
        <v>14935.483870967742</v>
      </c>
      <c r="H65" s="4">
        <f t="array" ref="H65">AVERAGE(IF(($B65=Dayflow!$A$2:$A$8767)*($C65=Dayflow!$B$2:$B$8767),Dayflow!E$2:E$8767))</f>
        <v>535.19354838709683</v>
      </c>
      <c r="I65" s="4">
        <f t="array" ref="I65">AVERAGE(IF(($B65=Dayflow!$A$2:$A$8767)*($C65=Dayflow!$B$2:$B$8767),Dayflow!F$2:F$8767))</f>
        <v>15.03225806451613</v>
      </c>
      <c r="J65" s="4">
        <f t="array" ref="J65">AVERAGE(IF(($B65=Dayflow!$A$2:$A$8767)*($C65=Dayflow!$B$2:$B$8767),Dayflow!G$2:G$8767))</f>
        <v>40.70967741935484</v>
      </c>
      <c r="K65" s="4">
        <f t="array" ref="K65">AVERAGE(IF(($B65=Dayflow!$A$2:$A$8767)*($C65=Dayflow!$B$2:$B$8767),Dayflow!H$2:H$8767))</f>
        <v>236.83870967741936</v>
      </c>
      <c r="L65" s="4">
        <f t="array" ref="L65">AVERAGE(IF(($B65=Dayflow!$A$2:$A$8767)*($C65=Dayflow!$B$2:$B$8767),Dayflow!I$2:I$8767))</f>
        <v>1400</v>
      </c>
      <c r="M65" s="4">
        <f t="array" ref="M65">AVERAGE(IF(($B65=Dayflow!$A$2:$A$8767)*($C65=Dayflow!$B$2:$B$8767),Dayflow!J$2:J$8767))</f>
        <v>1692.5806451612902</v>
      </c>
      <c r="N65" s="4">
        <f t="array" ref="N65">AVERAGE(IF(($B65=Dayflow!$A$2:$A$8767)*($C65=Dayflow!$B$2:$B$8767),Dayflow!K$2:K$8767))</f>
        <v>17163.258064516129</v>
      </c>
      <c r="O65" s="4">
        <f t="array" ref="O65">AVERAGE(IF(($B65=Dayflow!$A$2:$A$8767)*($C65=Dayflow!$B$2:$B$8767),Dayflow!L$2:L$8767))</f>
        <v>238.09677419354838</v>
      </c>
      <c r="P65" s="4">
        <f t="array" ref="P65">AVERAGE(IF(($B65=Dayflow!$A$2:$A$8767)*($C65=Dayflow!$B$2:$B$8767),Dayflow!M$2:M$8767))</f>
        <v>3688.8387096774195</v>
      </c>
      <c r="Q65" s="4">
        <f t="array" ref="Q65">AVERAGE(IF(($B65=Dayflow!$A$2:$A$8767)*($C65=Dayflow!$B$2:$B$8767),Dayflow!N$2:N$8767))</f>
        <v>4135.4516129032254</v>
      </c>
      <c r="R65" s="4">
        <f t="array" ref="R65">AVERAGE(IF(($B65=Dayflow!$A$2:$A$8767)*($C65=Dayflow!$B$2:$B$8767),Dayflow!O$2:O$8767))</f>
        <v>103.7741935483871</v>
      </c>
      <c r="S65" s="4">
        <f t="array" ref="S65">AVERAGE(IF(($B65=Dayflow!$A$2:$A$8767)*($C65=Dayflow!$B$2:$B$8767),Dayflow!P$2:P$8767))</f>
        <v>8166.1612903225805</v>
      </c>
      <c r="T65" s="4">
        <f t="array" ref="T65">AVERAGE(IF(($B65=Dayflow!$A$2:$A$8767)*($C65=Dayflow!$B$2:$B$8767),Dayflow!Q$2:Q$8767))</f>
        <v>4274.2258064516127</v>
      </c>
      <c r="U65" s="4">
        <f t="array" ref="U65">AVERAGE(IF(($B65=Dayflow!$A$2:$A$8767)*($C65=Dayflow!$B$2:$B$8767),Dayflow!R$2:R$8767))</f>
        <v>0</v>
      </c>
      <c r="V65" s="4">
        <f t="array" ref="V65">AVERAGE(IF(($B65=Dayflow!$A$2:$A$8767)*($C65=Dayflow!$B$2:$B$8767),Dayflow!S$2:S$8767))</f>
        <v>0</v>
      </c>
      <c r="W65" s="4">
        <f t="array" ref="W65">AVERAGE(IF(($B65=Dayflow!$A$2:$A$8767)*($C65=Dayflow!$B$2:$B$8767),Dayflow!T$2:T$8767))</f>
        <v>4274.2258064516127</v>
      </c>
      <c r="X65" s="4">
        <f t="array" ref="X65">AVERAGE(IF(($B65=Dayflow!$A$2:$A$8767)*($C65=Dayflow!$B$2:$B$8767),Dayflow!U$2:U$8767))</f>
        <v>6466.1612903225805</v>
      </c>
      <c r="Y65" s="4">
        <f t="array" ref="Y65">AVERAGE(IF(($B65=Dayflow!$A$2:$A$8767)*($C65=Dayflow!$B$2:$B$8767),Dayflow!V$2:V$8767))</f>
        <v>-2785.8387096774195</v>
      </c>
      <c r="Z65" s="4">
        <f t="array" ref="Z65">AVERAGE(IF(($B65=Dayflow!$A$2:$A$8767)*($C65=Dayflow!$B$2:$B$8767),Dayflow!W$2:W$8767))</f>
        <v>7807.8064516129034</v>
      </c>
      <c r="AA65" s="4">
        <f t="array" ref="AA65">AVERAGE(IF(($B65=Dayflow!$A$2:$A$8767)*($C65=Dayflow!$B$2:$B$8767),Dayflow!X$2:X$8767))</f>
        <v>4722.7741935483873</v>
      </c>
      <c r="AB65" s="4">
        <f t="array" ref="AB65">AVERAGE(IF(($B65=Dayflow!$A$2:$A$8767)*($C65=Dayflow!$B$2:$B$8767),Dayflow!Y$2:Y$8767))</f>
        <v>0.45</v>
      </c>
      <c r="AC65" s="4">
        <f t="array" ref="AC65">AVERAGE(IF(($B65=Dayflow!$A$2:$A$8767)*($C65=Dayflow!$B$2:$B$8767),Dayflow!Z$2:Z$8767))</f>
        <v>72.451612903225808</v>
      </c>
      <c r="AD65" s="4">
        <f t="array" ref="AD65">AVERAGE(IF(($B65=Dayflow!$A$2:$A$8767)*($C65=Dayflow!$B$2:$B$8767),Dayflow!AA$2:AA$8767))</f>
        <v>15763.258064516129</v>
      </c>
      <c r="AE65" s="4">
        <f t="array" ref="AE65">AVERAGE(IF(($B65=Dayflow!$A$2:$A$8767)*($C65=Dayflow!$B$2:$B$8767),Dayflow!AB$2:AB$8767))</f>
        <v>70</v>
      </c>
      <c r="AF65" s="4">
        <f t="array" ref="AF65">AVERAGE(IF(($B65=Dayflow!$A$2:$A$8767)*($C65=Dayflow!$B$2:$B$8767),Dayflow!AC$2:AC$8767))</f>
        <v>82.574838709677422</v>
      </c>
      <c r="AG65" s="4">
        <f t="array" ref="AG65">AVERAGE(IF(($B65=Dayflow!$A$2:$A$8767)*($C65=Dayflow!$B$2:$B$8767),Dayflow!AD$2:AD$8767))</f>
        <v>0</v>
      </c>
      <c r="AH65" s="7"/>
      <c r="AI65" s="7"/>
      <c r="AJ65" s="7"/>
      <c r="AK65" s="7"/>
      <c r="AL65" s="7"/>
    </row>
    <row r="66" spans="2:38" x14ac:dyDescent="0.3">
      <c r="B66" s="2">
        <f t="shared" si="1"/>
        <v>2001</v>
      </c>
      <c r="C66" s="2">
        <f t="shared" si="0"/>
        <v>8</v>
      </c>
      <c r="F66" s="5">
        <v>37104</v>
      </c>
      <c r="G66" s="4">
        <f t="array" ref="G66">AVERAGE(IF(($B66=Dayflow!$A$2:$A$8767)*($C66=Dayflow!$B$2:$B$8767),Dayflow!D$2:D$8767))</f>
        <v>13219.354838709678</v>
      </c>
      <c r="H66" s="4">
        <f t="array" ref="H66">AVERAGE(IF(($B66=Dayflow!$A$2:$A$8767)*($C66=Dayflow!$B$2:$B$8767),Dayflow!E$2:E$8767))</f>
        <v>495.54838709677421</v>
      </c>
      <c r="I66" s="4">
        <f t="array" ref="I66">AVERAGE(IF(($B66=Dayflow!$A$2:$A$8767)*($C66=Dayflow!$B$2:$B$8767),Dayflow!F$2:F$8767))</f>
        <v>5.741935483870968</v>
      </c>
      <c r="J66" s="4">
        <f t="array" ref="J66">AVERAGE(IF(($B66=Dayflow!$A$2:$A$8767)*($C66=Dayflow!$B$2:$B$8767),Dayflow!G$2:G$8767))</f>
        <v>39.903225806451616</v>
      </c>
      <c r="K66" s="4">
        <f t="array" ref="K66">AVERAGE(IF(($B66=Dayflow!$A$2:$A$8767)*($C66=Dayflow!$B$2:$B$8767),Dayflow!H$2:H$8767))</f>
        <v>237.35483870967741</v>
      </c>
      <c r="L66" s="4">
        <f t="array" ref="L66">AVERAGE(IF(($B66=Dayflow!$A$2:$A$8767)*($C66=Dayflow!$B$2:$B$8767),Dayflow!I$2:I$8767))</f>
        <v>1329.6774193548388</v>
      </c>
      <c r="M66" s="4">
        <f t="array" ref="M66">AVERAGE(IF(($B66=Dayflow!$A$2:$A$8767)*($C66=Dayflow!$B$2:$B$8767),Dayflow!J$2:J$8767))</f>
        <v>1612.6774193548388</v>
      </c>
      <c r="N66" s="4">
        <f t="array" ref="N66">AVERAGE(IF(($B66=Dayflow!$A$2:$A$8767)*($C66=Dayflow!$B$2:$B$8767),Dayflow!K$2:K$8767))</f>
        <v>15327.58064516129</v>
      </c>
      <c r="O66" s="4">
        <f t="array" ref="O66">AVERAGE(IF(($B66=Dayflow!$A$2:$A$8767)*($C66=Dayflow!$B$2:$B$8767),Dayflow!L$2:L$8767))</f>
        <v>92.129032258064512</v>
      </c>
      <c r="P66" s="4">
        <f t="array" ref="P66">AVERAGE(IF(($B66=Dayflow!$A$2:$A$8767)*($C66=Dayflow!$B$2:$B$8767),Dayflow!M$2:M$8767))</f>
        <v>4077.3225806451615</v>
      </c>
      <c r="Q66" s="4">
        <f t="array" ref="Q66">AVERAGE(IF(($B66=Dayflow!$A$2:$A$8767)*($C66=Dayflow!$B$2:$B$8767),Dayflow!N$2:N$8767))</f>
        <v>4130.3870967741932</v>
      </c>
      <c r="R66" s="4">
        <f t="array" ref="R66">AVERAGE(IF(($B66=Dayflow!$A$2:$A$8767)*($C66=Dayflow!$B$2:$B$8767),Dayflow!O$2:O$8767))</f>
        <v>89.258064516129039</v>
      </c>
      <c r="S66" s="4">
        <f t="array" ref="S66">AVERAGE(IF(($B66=Dayflow!$A$2:$A$8767)*($C66=Dayflow!$B$2:$B$8767),Dayflow!P$2:P$8767))</f>
        <v>8389.0967741935492</v>
      </c>
      <c r="T66" s="4">
        <f t="array" ref="T66">AVERAGE(IF(($B66=Dayflow!$A$2:$A$8767)*($C66=Dayflow!$B$2:$B$8767),Dayflow!Q$2:Q$8767))</f>
        <v>3711.7096774193546</v>
      </c>
      <c r="U66" s="4">
        <f t="array" ref="U66">AVERAGE(IF(($B66=Dayflow!$A$2:$A$8767)*($C66=Dayflow!$B$2:$B$8767),Dayflow!R$2:R$8767))</f>
        <v>0</v>
      </c>
      <c r="V66" s="4">
        <f t="array" ref="V66">AVERAGE(IF(($B66=Dayflow!$A$2:$A$8767)*($C66=Dayflow!$B$2:$B$8767),Dayflow!S$2:S$8767))</f>
        <v>0</v>
      </c>
      <c r="W66" s="4">
        <f t="array" ref="W66">AVERAGE(IF(($B66=Dayflow!$A$2:$A$8767)*($C66=Dayflow!$B$2:$B$8767),Dayflow!T$2:T$8767))</f>
        <v>3711.7096774193546</v>
      </c>
      <c r="X66" s="4">
        <f t="array" ref="X66">AVERAGE(IF(($B66=Dayflow!$A$2:$A$8767)*($C66=Dayflow!$B$2:$B$8767),Dayflow!U$2:U$8767))</f>
        <v>5736.8709677419356</v>
      </c>
      <c r="Y66" s="4">
        <f t="array" ref="Y66">AVERAGE(IF(($B66=Dayflow!$A$2:$A$8767)*($C66=Dayflow!$B$2:$B$8767),Dayflow!V$2:V$8767))</f>
        <v>-3452.3225806451615</v>
      </c>
      <c r="Z66" s="4">
        <f t="array" ref="Z66">AVERAGE(IF(($B66=Dayflow!$A$2:$A$8767)*($C66=Dayflow!$B$2:$B$8767),Dayflow!W$2:W$8767))</f>
        <v>6938.9032258064517</v>
      </c>
      <c r="AA66" s="4">
        <f t="array" ref="AA66">AVERAGE(IF(($B66=Dayflow!$A$2:$A$8767)*($C66=Dayflow!$B$2:$B$8767),Dayflow!X$2:X$8767))</f>
        <v>3226.8387096774195</v>
      </c>
      <c r="AB66" s="4">
        <f t="array" ref="AB66">AVERAGE(IF(($B66=Dayflow!$A$2:$A$8767)*($C66=Dayflow!$B$2:$B$8767),Dayflow!Y$2:Y$8767))</f>
        <v>0.53096774193548391</v>
      </c>
      <c r="AC66" s="4">
        <f t="array" ref="AC66">AVERAGE(IF(($B66=Dayflow!$A$2:$A$8767)*($C66=Dayflow!$B$2:$B$8767),Dayflow!Z$2:Z$8767))</f>
        <v>78.838709677419359</v>
      </c>
      <c r="AD66" s="4">
        <f t="array" ref="AD66">AVERAGE(IF(($B66=Dayflow!$A$2:$A$8767)*($C66=Dayflow!$B$2:$B$8767),Dayflow!AA$2:AA$8767))</f>
        <v>13997.903225806451</v>
      </c>
      <c r="AE66" s="4">
        <f t="array" ref="AE66">AVERAGE(IF(($B66=Dayflow!$A$2:$A$8767)*($C66=Dayflow!$B$2:$B$8767),Dayflow!AB$2:AB$8767))</f>
        <v>77.064516129032256</v>
      </c>
      <c r="AF66" s="4">
        <f t="array" ref="AF66">AVERAGE(IF(($B66=Dayflow!$A$2:$A$8767)*($C66=Dayflow!$B$2:$B$8767),Dayflow!AC$2:AC$8767))</f>
        <v>87.480645161290326</v>
      </c>
      <c r="AG66" s="4">
        <f t="array" ref="AG66">AVERAGE(IF(($B66=Dayflow!$A$2:$A$8767)*($C66=Dayflow!$B$2:$B$8767),Dayflow!AD$2:AD$8767))</f>
        <v>0</v>
      </c>
      <c r="AH66" s="7"/>
      <c r="AI66" s="7"/>
      <c r="AJ66" s="7"/>
      <c r="AK66" s="7"/>
      <c r="AL66" s="7"/>
    </row>
    <row r="67" spans="2:38" x14ac:dyDescent="0.3">
      <c r="B67" s="2">
        <f t="shared" si="1"/>
        <v>2001</v>
      </c>
      <c r="C67" s="2">
        <f t="shared" si="0"/>
        <v>9</v>
      </c>
      <c r="F67" s="5">
        <v>37135</v>
      </c>
      <c r="G67" s="4">
        <f t="array" ref="G67">AVERAGE(IF(($B67=Dayflow!$A$2:$A$8767)*($C67=Dayflow!$B$2:$B$8767),Dayflow!D$2:D$8767))</f>
        <v>12360</v>
      </c>
      <c r="H67" s="4">
        <f t="array" ref="H67">AVERAGE(IF(($B67=Dayflow!$A$2:$A$8767)*($C67=Dayflow!$B$2:$B$8767),Dayflow!E$2:E$8767))</f>
        <v>363.3</v>
      </c>
      <c r="I67" s="4">
        <f t="array" ref="I67">AVERAGE(IF(($B67=Dayflow!$A$2:$A$8767)*($C67=Dayflow!$B$2:$B$8767),Dayflow!F$2:F$8767))</f>
        <v>6.4666666666666668</v>
      </c>
      <c r="J67" s="4">
        <f t="array" ref="J67">AVERAGE(IF(($B67=Dayflow!$A$2:$A$8767)*($C67=Dayflow!$B$2:$B$8767),Dayflow!G$2:G$8767))</f>
        <v>44.4</v>
      </c>
      <c r="K67" s="4">
        <f t="array" ref="K67">AVERAGE(IF(($B67=Dayflow!$A$2:$A$8767)*($C67=Dayflow!$B$2:$B$8767),Dayflow!H$2:H$8767))</f>
        <v>242.8</v>
      </c>
      <c r="L67" s="4">
        <f t="array" ref="L67">AVERAGE(IF(($B67=Dayflow!$A$2:$A$8767)*($C67=Dayflow!$B$2:$B$8767),Dayflow!I$2:I$8767))</f>
        <v>1376</v>
      </c>
      <c r="M67" s="4">
        <f t="array" ref="M67">AVERAGE(IF(($B67=Dayflow!$A$2:$A$8767)*($C67=Dayflow!$B$2:$B$8767),Dayflow!J$2:J$8767))</f>
        <v>1669.6666666666667</v>
      </c>
      <c r="N67" s="4">
        <f t="array" ref="N67">AVERAGE(IF(($B67=Dayflow!$A$2:$A$8767)*($C67=Dayflow!$B$2:$B$8767),Dayflow!K$2:K$8767))</f>
        <v>14392.966666666667</v>
      </c>
      <c r="O67" s="4">
        <f t="array" ref="O67">AVERAGE(IF(($B67=Dayflow!$A$2:$A$8767)*($C67=Dayflow!$B$2:$B$8767),Dayflow!L$2:L$8767))</f>
        <v>68.466666666666669</v>
      </c>
      <c r="P67" s="4">
        <f t="array" ref="P67">AVERAGE(IF(($B67=Dayflow!$A$2:$A$8767)*($C67=Dayflow!$B$2:$B$8767),Dayflow!M$2:M$8767))</f>
        <v>3606.0333333333333</v>
      </c>
      <c r="Q67" s="4">
        <f t="array" ref="Q67">AVERAGE(IF(($B67=Dayflow!$A$2:$A$8767)*($C67=Dayflow!$B$2:$B$8767),Dayflow!N$2:N$8767))</f>
        <v>4080.6333333333332</v>
      </c>
      <c r="R67" s="4">
        <f t="array" ref="R67">AVERAGE(IF(($B67=Dayflow!$A$2:$A$8767)*($C67=Dayflow!$B$2:$B$8767),Dayflow!O$2:O$8767))</f>
        <v>73.666666666666671</v>
      </c>
      <c r="S67" s="4">
        <f t="array" ref="S67">AVERAGE(IF(($B67=Dayflow!$A$2:$A$8767)*($C67=Dayflow!$B$2:$B$8767),Dayflow!P$2:P$8767))</f>
        <v>7828.8</v>
      </c>
      <c r="T67" s="4">
        <f t="array" ref="T67">AVERAGE(IF(($B67=Dayflow!$A$2:$A$8767)*($C67=Dayflow!$B$2:$B$8767),Dayflow!Q$2:Q$8767))</f>
        <v>2589.9333333333334</v>
      </c>
      <c r="U67" s="4">
        <f t="array" ref="U67">AVERAGE(IF(($B67=Dayflow!$A$2:$A$8767)*($C67=Dayflow!$B$2:$B$8767),Dayflow!R$2:R$8767))</f>
        <v>191</v>
      </c>
      <c r="V67" s="4">
        <f t="array" ref="V67">AVERAGE(IF(($B67=Dayflow!$A$2:$A$8767)*($C67=Dayflow!$B$2:$B$8767),Dayflow!S$2:S$8767))</f>
        <v>0</v>
      </c>
      <c r="W67" s="4">
        <f t="array" ref="W67">AVERAGE(IF(($B67=Dayflow!$A$2:$A$8767)*($C67=Dayflow!$B$2:$B$8767),Dayflow!T$2:T$8767))</f>
        <v>2398.9333333333334</v>
      </c>
      <c r="X67" s="4">
        <f t="array" ref="X67">AVERAGE(IF(($B67=Dayflow!$A$2:$A$8767)*($C67=Dayflow!$B$2:$B$8767),Dayflow!U$2:U$8767))</f>
        <v>5846.5666666666666</v>
      </c>
      <c r="Y67" s="4">
        <f t="array" ref="Y67">AVERAGE(IF(($B67=Dayflow!$A$2:$A$8767)*($C67=Dayflow!$B$2:$B$8767),Dayflow!V$2:V$8767))</f>
        <v>-1871.9666666666667</v>
      </c>
      <c r="Z67" s="4">
        <f t="array" ref="Z67">AVERAGE(IF(($B67=Dayflow!$A$2:$A$8767)*($C67=Dayflow!$B$2:$B$8767),Dayflow!W$2:W$8767))</f>
        <v>6205.1333333333332</v>
      </c>
      <c r="AA67" s="4">
        <f t="array" ref="AA67">AVERAGE(IF(($B67=Dayflow!$A$2:$A$8767)*($C67=Dayflow!$B$2:$B$8767),Dayflow!X$2:X$8767))</f>
        <v>4165.2666666666664</v>
      </c>
      <c r="AB67" s="4">
        <f t="array" ref="AB67">AVERAGE(IF(($B67=Dayflow!$A$2:$A$8767)*($C67=Dayflow!$B$2:$B$8767),Dayflow!Y$2:Y$8767))</f>
        <v>0.53166666666666662</v>
      </c>
      <c r="AC67" s="4">
        <f t="array" ref="AC67">AVERAGE(IF(($B67=Dayflow!$A$2:$A$8767)*($C67=Dayflow!$B$2:$B$8767),Dayflow!Z$2:Z$8767))</f>
        <v>71.066666666666663</v>
      </c>
      <c r="AD67" s="4">
        <f t="array" ref="AD67">AVERAGE(IF(($B67=Dayflow!$A$2:$A$8767)*($C67=Dayflow!$B$2:$B$8767),Dayflow!AA$2:AA$8767))</f>
        <v>13016.966666666667</v>
      </c>
      <c r="AE67" s="4">
        <f t="array" ref="AE67">AVERAGE(IF(($B67=Dayflow!$A$2:$A$8767)*($C67=Dayflow!$B$2:$B$8767),Dayflow!AB$2:AB$8767))</f>
        <v>68.033333333333331</v>
      </c>
      <c r="AF67" s="4">
        <f t="array" ref="AF67">AVERAGE(IF(($B67=Dayflow!$A$2:$A$8767)*($C67=Dayflow!$B$2:$B$8767),Dayflow!AC$2:AC$8767))</f>
        <v>88.204666666666697</v>
      </c>
      <c r="AG67" s="4">
        <f t="array" ref="AG67">AVERAGE(IF(($B67=Dayflow!$A$2:$A$8767)*($C67=Dayflow!$B$2:$B$8767),Dayflow!AD$2:AD$8767))</f>
        <v>0</v>
      </c>
      <c r="AH67" s="7"/>
      <c r="AI67" s="7"/>
      <c r="AJ67" s="7"/>
      <c r="AK67" s="7"/>
      <c r="AL67" s="7"/>
    </row>
    <row r="68" spans="2:38" x14ac:dyDescent="0.3">
      <c r="B68" s="2">
        <f t="shared" si="1"/>
        <v>2001</v>
      </c>
      <c r="C68" s="2">
        <f t="shared" si="0"/>
        <v>10</v>
      </c>
      <c r="F68" s="5">
        <v>37165</v>
      </c>
      <c r="G68" s="4">
        <f t="array" ref="G68">AVERAGE(IF(($B68=Dayflow!$A$2:$A$8767)*($C68=Dayflow!$B$2:$B$8767),Dayflow!D$2:D$8767))</f>
        <v>8370.322580645161</v>
      </c>
      <c r="H68" s="4">
        <f t="array" ref="H68">AVERAGE(IF(($B68=Dayflow!$A$2:$A$8767)*($C68=Dayflow!$B$2:$B$8767),Dayflow!E$2:E$8767))</f>
        <v>168.70967741935485</v>
      </c>
      <c r="I68" s="4">
        <f t="array" ref="I68">AVERAGE(IF(($B68=Dayflow!$A$2:$A$8767)*($C68=Dayflow!$B$2:$B$8767),Dayflow!F$2:F$8767))</f>
        <v>10.225806451612904</v>
      </c>
      <c r="J68" s="4">
        <f t="array" ref="J68">AVERAGE(IF(($B68=Dayflow!$A$2:$A$8767)*($C68=Dayflow!$B$2:$B$8767),Dayflow!G$2:G$8767))</f>
        <v>95.612903225806448</v>
      </c>
      <c r="K68" s="4">
        <f t="array" ref="K68">AVERAGE(IF(($B68=Dayflow!$A$2:$A$8767)*($C68=Dayflow!$B$2:$B$8767),Dayflow!H$2:H$8767))</f>
        <v>94.870967741935488</v>
      </c>
      <c r="L68" s="4">
        <f t="array" ref="L68">AVERAGE(IF(($B68=Dayflow!$A$2:$A$8767)*($C68=Dayflow!$B$2:$B$8767),Dayflow!I$2:I$8767))</f>
        <v>2002.5806451612902</v>
      </c>
      <c r="M68" s="4">
        <f t="array" ref="M68">AVERAGE(IF(($B68=Dayflow!$A$2:$A$8767)*($C68=Dayflow!$B$2:$B$8767),Dayflow!J$2:J$8767))</f>
        <v>2203.2580645161293</v>
      </c>
      <c r="N68" s="4">
        <f t="array" ref="N68">AVERAGE(IF(($B68=Dayflow!$A$2:$A$8767)*($C68=Dayflow!$B$2:$B$8767),Dayflow!K$2:K$8767))</f>
        <v>10742.290322580646</v>
      </c>
      <c r="O68" s="4">
        <f t="array" ref="O68">AVERAGE(IF(($B68=Dayflow!$A$2:$A$8767)*($C68=Dayflow!$B$2:$B$8767),Dayflow!L$2:L$8767))</f>
        <v>69.516129032258064</v>
      </c>
      <c r="P68" s="4">
        <f t="array" ref="P68">AVERAGE(IF(($B68=Dayflow!$A$2:$A$8767)*($C68=Dayflow!$B$2:$B$8767),Dayflow!M$2:M$8767))</f>
        <v>983.54838709677415</v>
      </c>
      <c r="Q68" s="4">
        <f t="array" ref="Q68">AVERAGE(IF(($B68=Dayflow!$A$2:$A$8767)*($C68=Dayflow!$B$2:$B$8767),Dayflow!N$2:N$8767))</f>
        <v>3624.9032258064517</v>
      </c>
      <c r="R68" s="4">
        <f t="array" ref="R68">AVERAGE(IF(($B68=Dayflow!$A$2:$A$8767)*($C68=Dayflow!$B$2:$B$8767),Dayflow!O$2:O$8767))</f>
        <v>86.548387096774192</v>
      </c>
      <c r="S68" s="4">
        <f t="array" ref="S68">AVERAGE(IF(($B68=Dayflow!$A$2:$A$8767)*($C68=Dayflow!$B$2:$B$8767),Dayflow!P$2:P$8767))</f>
        <v>4764.5161290322585</v>
      </c>
      <c r="T68" s="4">
        <f t="array" ref="T68">AVERAGE(IF(($B68=Dayflow!$A$2:$A$8767)*($C68=Dayflow!$B$2:$B$8767),Dayflow!Q$2:Q$8767))</f>
        <v>1849.741935483871</v>
      </c>
      <c r="U68" s="4">
        <f t="array" ref="U68">AVERAGE(IF(($B68=Dayflow!$A$2:$A$8767)*($C68=Dayflow!$B$2:$B$8767),Dayflow!R$2:R$8767))</f>
        <v>147.87096774193549</v>
      </c>
      <c r="V68" s="4">
        <f t="array" ref="V68">AVERAGE(IF(($B68=Dayflow!$A$2:$A$8767)*($C68=Dayflow!$B$2:$B$8767),Dayflow!S$2:S$8767))</f>
        <v>0</v>
      </c>
      <c r="W68" s="4">
        <f t="array" ref="W68">AVERAGE(IF(($B68=Dayflow!$A$2:$A$8767)*($C68=Dayflow!$B$2:$B$8767),Dayflow!T$2:T$8767))</f>
        <v>1701.8709677419354</v>
      </c>
      <c r="X68" s="4">
        <f t="array" ref="X68">AVERAGE(IF(($B68=Dayflow!$A$2:$A$8767)*($C68=Dayflow!$B$2:$B$8767),Dayflow!U$2:U$8767))</f>
        <v>3905.8709677419356</v>
      </c>
      <c r="Y68" s="4">
        <f t="array" ref="Y68">AVERAGE(IF(($B68=Dayflow!$A$2:$A$8767)*($C68=Dayflow!$B$2:$B$8767),Dayflow!V$2:V$8767))</f>
        <v>238.16129032258064</v>
      </c>
      <c r="Z68" s="4">
        <f t="array" ref="Z68">AVERAGE(IF(($B68=Dayflow!$A$2:$A$8767)*($C68=Dayflow!$B$2:$B$8767),Dayflow!W$2:W$8767))</f>
        <v>4156.677419354839</v>
      </c>
      <c r="AA68" s="4">
        <f t="array" ref="AA68">AVERAGE(IF(($B68=Dayflow!$A$2:$A$8767)*($C68=Dayflow!$B$2:$B$8767),Dayflow!X$2:X$8767))</f>
        <v>4275.5806451612907</v>
      </c>
      <c r="AB68" s="4">
        <f t="array" ref="AB68">AVERAGE(IF(($B68=Dayflow!$A$2:$A$8767)*($C68=Dayflow!$B$2:$B$8767),Dayflow!Y$2:Y$8767))</f>
        <v>0.4258064516129032</v>
      </c>
      <c r="AC68" s="4">
        <f t="array" ref="AC68">AVERAGE(IF(($B68=Dayflow!$A$2:$A$8767)*($C68=Dayflow!$B$2:$B$8767),Dayflow!Z$2:Z$8767))</f>
        <v>60.322580645161288</v>
      </c>
      <c r="AD68" s="4">
        <f t="array" ref="AD68">AVERAGE(IF(($B68=Dayflow!$A$2:$A$8767)*($C68=Dayflow!$B$2:$B$8767),Dayflow!AA$2:AA$8767))</f>
        <v>8739.7096774193542</v>
      </c>
      <c r="AE68" s="4">
        <f t="array" ref="AE68">AVERAGE(IF(($B68=Dayflow!$A$2:$A$8767)*($C68=Dayflow!$B$2:$B$8767),Dayflow!AB$2:AB$8767))</f>
        <v>50.032258064516128</v>
      </c>
      <c r="AF68" s="4">
        <f t="array" ref="AF68">AVERAGE(IF(($B68=Dayflow!$A$2:$A$8767)*($C68=Dayflow!$B$2:$B$8767),Dayflow!AC$2:AC$8767))</f>
        <v>88.076451612903213</v>
      </c>
      <c r="AG68" s="4">
        <f t="array" ref="AG68">AVERAGE(IF(($B68=Dayflow!$A$2:$A$8767)*($C68=Dayflow!$B$2:$B$8767),Dayflow!AD$2:AD$8767))</f>
        <v>0</v>
      </c>
      <c r="AH68" s="7"/>
      <c r="AI68" s="7"/>
      <c r="AJ68" s="7"/>
      <c r="AK68" s="7"/>
      <c r="AL68" s="7"/>
    </row>
    <row r="69" spans="2:38" x14ac:dyDescent="0.3">
      <c r="B69" s="2">
        <f t="shared" si="1"/>
        <v>2001</v>
      </c>
      <c r="C69" s="2">
        <f t="shared" si="0"/>
        <v>11</v>
      </c>
      <c r="F69" s="5">
        <v>37196</v>
      </c>
      <c r="G69" s="4">
        <f t="array" ref="G69">AVERAGE(IF(($B69=Dayflow!$A$2:$A$8767)*($C69=Dayflow!$B$2:$B$8767),Dayflow!D$2:D$8767))</f>
        <v>12303</v>
      </c>
      <c r="H69" s="4">
        <f t="array" ref="H69">AVERAGE(IF(($B69=Dayflow!$A$2:$A$8767)*($C69=Dayflow!$B$2:$B$8767),Dayflow!E$2:E$8767))</f>
        <v>38.166666666666664</v>
      </c>
      <c r="I69" s="4">
        <f t="array" ref="I69">AVERAGE(IF(($B69=Dayflow!$A$2:$A$8767)*($C69=Dayflow!$B$2:$B$8767),Dayflow!F$2:F$8767))</f>
        <v>57.733333333333334</v>
      </c>
      <c r="J69" s="4">
        <f t="array" ref="J69">AVERAGE(IF(($B69=Dayflow!$A$2:$A$8767)*($C69=Dayflow!$B$2:$B$8767),Dayflow!G$2:G$8767))</f>
        <v>195.16666666666666</v>
      </c>
      <c r="K69" s="4">
        <f t="array" ref="K69">AVERAGE(IF(($B69=Dayflow!$A$2:$A$8767)*($C69=Dayflow!$B$2:$B$8767),Dayflow!H$2:H$8767))</f>
        <v>64.166666666666671</v>
      </c>
      <c r="L69" s="4">
        <f t="array" ref="L69">AVERAGE(IF(($B69=Dayflow!$A$2:$A$8767)*($C69=Dayflow!$B$2:$B$8767),Dayflow!I$2:I$8767))</f>
        <v>2096</v>
      </c>
      <c r="M69" s="4">
        <f t="array" ref="M69">AVERAGE(IF(($B69=Dayflow!$A$2:$A$8767)*($C69=Dayflow!$B$2:$B$8767),Dayflow!J$2:J$8767))</f>
        <v>2413.0666666666666</v>
      </c>
      <c r="N69" s="4">
        <f t="array" ref="N69">AVERAGE(IF(($B69=Dayflow!$A$2:$A$8767)*($C69=Dayflow!$B$2:$B$8767),Dayflow!K$2:K$8767))</f>
        <v>14754.233333333334</v>
      </c>
      <c r="O69" s="4">
        <f t="array" ref="O69">AVERAGE(IF(($B69=Dayflow!$A$2:$A$8767)*($C69=Dayflow!$B$2:$B$8767),Dayflow!L$2:L$8767))</f>
        <v>72.566666666666663</v>
      </c>
      <c r="P69" s="4">
        <f t="array" ref="P69">AVERAGE(IF(($B69=Dayflow!$A$2:$A$8767)*($C69=Dayflow!$B$2:$B$8767),Dayflow!M$2:M$8767))</f>
        <v>3246.4</v>
      </c>
      <c r="Q69" s="4">
        <f t="array" ref="Q69">AVERAGE(IF(($B69=Dayflow!$A$2:$A$8767)*($C69=Dayflow!$B$2:$B$8767),Dayflow!N$2:N$8767))</f>
        <v>3755.8666666666668</v>
      </c>
      <c r="R69" s="4">
        <f t="array" ref="R69">AVERAGE(IF(($B69=Dayflow!$A$2:$A$8767)*($C69=Dayflow!$B$2:$B$8767),Dayflow!O$2:O$8767))</f>
        <v>66.666666666666671</v>
      </c>
      <c r="S69" s="4">
        <f t="array" ref="S69">AVERAGE(IF(($B69=Dayflow!$A$2:$A$8767)*($C69=Dayflow!$B$2:$B$8767),Dayflow!P$2:P$8767))</f>
        <v>7141.5</v>
      </c>
      <c r="T69" s="4">
        <f t="array" ref="T69">AVERAGE(IF(($B69=Dayflow!$A$2:$A$8767)*($C69=Dayflow!$B$2:$B$8767),Dayflow!Q$2:Q$8767))</f>
        <v>1730.3</v>
      </c>
      <c r="U69" s="4">
        <f t="array" ref="U69">AVERAGE(IF(($B69=Dayflow!$A$2:$A$8767)*($C69=Dayflow!$B$2:$B$8767),Dayflow!R$2:R$8767))</f>
        <v>2330.5</v>
      </c>
      <c r="V69" s="4">
        <f t="array" ref="V69">AVERAGE(IF(($B69=Dayflow!$A$2:$A$8767)*($C69=Dayflow!$B$2:$B$8767),Dayflow!S$2:S$8767))</f>
        <v>0</v>
      </c>
      <c r="W69" s="4">
        <f t="array" ref="W69">AVERAGE(IF(($B69=Dayflow!$A$2:$A$8767)*($C69=Dayflow!$B$2:$B$8767),Dayflow!T$2:T$8767))</f>
        <v>-600.20000000000005</v>
      </c>
      <c r="X69" s="4">
        <f t="array" ref="X69">AVERAGE(IF(($B69=Dayflow!$A$2:$A$8767)*($C69=Dayflow!$B$2:$B$8767),Dayflow!U$2:U$8767))</f>
        <v>5032.5666666666666</v>
      </c>
      <c r="Y69" s="4">
        <f t="array" ref="Y69">AVERAGE(IF(($B69=Dayflow!$A$2:$A$8767)*($C69=Dayflow!$B$2:$B$8767),Dayflow!V$2:V$8767))</f>
        <v>694.3</v>
      </c>
      <c r="Z69" s="4">
        <f t="array" ref="Z69">AVERAGE(IF(($B69=Dayflow!$A$2:$A$8767)*($C69=Dayflow!$B$2:$B$8767),Dayflow!W$2:W$8767))</f>
        <v>7476.7666666666664</v>
      </c>
      <c r="AA69" s="4">
        <f t="array" ref="AA69">AVERAGE(IF(($B69=Dayflow!$A$2:$A$8767)*($C69=Dayflow!$B$2:$B$8767),Dayflow!X$2:X$8767))</f>
        <v>8213</v>
      </c>
      <c r="AB69" s="4">
        <f t="array" ref="AB69">AVERAGE(IF(($B69=Dayflow!$A$2:$A$8767)*($C69=Dayflow!$B$2:$B$8767),Dayflow!Y$2:Y$8767))</f>
        <v>0.49633333333333329</v>
      </c>
      <c r="AC69" s="4">
        <f t="array" ref="AC69">AVERAGE(IF(($B69=Dayflow!$A$2:$A$8767)*($C69=Dayflow!$B$2:$B$8767),Dayflow!Z$2:Z$8767))</f>
        <v>48.266666666666666</v>
      </c>
      <c r="AD69" s="4">
        <f t="array" ref="AD69">AVERAGE(IF(($B69=Dayflow!$A$2:$A$8767)*($C69=Dayflow!$B$2:$B$8767),Dayflow!AA$2:AA$8767))</f>
        <v>12693.366666666667</v>
      </c>
      <c r="AE69" s="4">
        <f t="array" ref="AE69">AVERAGE(IF(($B69=Dayflow!$A$2:$A$8767)*($C69=Dayflow!$B$2:$B$8767),Dayflow!AB$2:AB$8767))</f>
        <v>40</v>
      </c>
      <c r="AF69" s="4">
        <f t="array" ref="AF69">AVERAGE(IF(($B69=Dayflow!$A$2:$A$8767)*($C69=Dayflow!$B$2:$B$8767),Dayflow!AC$2:AC$8767))</f>
        <v>84.632999999999996</v>
      </c>
      <c r="AG69" s="4">
        <f t="array" ref="AG69">AVERAGE(IF(($B69=Dayflow!$A$2:$A$8767)*($C69=Dayflow!$B$2:$B$8767),Dayflow!AD$2:AD$8767))</f>
        <v>0</v>
      </c>
      <c r="AH69" s="7"/>
      <c r="AI69" s="7"/>
      <c r="AJ69" s="7"/>
      <c r="AK69" s="7"/>
      <c r="AL69" s="7"/>
    </row>
    <row r="70" spans="2:38" x14ac:dyDescent="0.3">
      <c r="B70" s="2">
        <f t="shared" si="1"/>
        <v>2001</v>
      </c>
      <c r="C70" s="2">
        <f t="shared" si="0"/>
        <v>12</v>
      </c>
      <c r="F70" s="5">
        <v>37226</v>
      </c>
      <c r="G70" s="4">
        <f t="array" ref="G70">AVERAGE(IF(($B70=Dayflow!$A$2:$A$8767)*($C70=Dayflow!$B$2:$B$8767),Dayflow!D$2:D$8767))</f>
        <v>27377.419354838708</v>
      </c>
      <c r="H70" s="4">
        <f t="array" ref="H70">AVERAGE(IF(($B70=Dayflow!$A$2:$A$8767)*($C70=Dayflow!$B$2:$B$8767),Dayflow!E$2:E$8767))</f>
        <v>1858.483870967742</v>
      </c>
      <c r="I70" s="4">
        <f t="array" ref="I70">AVERAGE(IF(($B70=Dayflow!$A$2:$A$8767)*($C70=Dayflow!$B$2:$B$8767),Dayflow!F$2:F$8767))</f>
        <v>300.09677419354841</v>
      </c>
      <c r="J70" s="4">
        <f t="array" ref="J70">AVERAGE(IF(($B70=Dayflow!$A$2:$A$8767)*($C70=Dayflow!$B$2:$B$8767),Dayflow!G$2:G$8767))</f>
        <v>199.45161290322579</v>
      </c>
      <c r="K70" s="4">
        <f t="array" ref="K70">AVERAGE(IF(($B70=Dayflow!$A$2:$A$8767)*($C70=Dayflow!$B$2:$B$8767),Dayflow!H$2:H$8767))</f>
        <v>257.87096774193549</v>
      </c>
      <c r="L70" s="4">
        <f t="array" ref="L70">AVERAGE(IF(($B70=Dayflow!$A$2:$A$8767)*($C70=Dayflow!$B$2:$B$8767),Dayflow!I$2:I$8767))</f>
        <v>2063.5483870967741</v>
      </c>
      <c r="M70" s="4">
        <f t="array" ref="M70">AVERAGE(IF(($B70=Dayflow!$A$2:$A$8767)*($C70=Dayflow!$B$2:$B$8767),Dayflow!J$2:J$8767))</f>
        <v>2820.9677419354839</v>
      </c>
      <c r="N70" s="4">
        <f t="array" ref="N70">AVERAGE(IF(($B70=Dayflow!$A$2:$A$8767)*($C70=Dayflow!$B$2:$B$8767),Dayflow!K$2:K$8767))</f>
        <v>32056.870967741936</v>
      </c>
      <c r="O70" s="4">
        <f t="array" ref="O70">AVERAGE(IF(($B70=Dayflow!$A$2:$A$8767)*($C70=Dayflow!$B$2:$B$8767),Dayflow!L$2:L$8767))</f>
        <v>61.064516129032256</v>
      </c>
      <c r="P70" s="4">
        <f t="array" ref="P70">AVERAGE(IF(($B70=Dayflow!$A$2:$A$8767)*($C70=Dayflow!$B$2:$B$8767),Dayflow!M$2:M$8767))</f>
        <v>6119.4516129032254</v>
      </c>
      <c r="Q70" s="4">
        <f t="array" ref="Q70">AVERAGE(IF(($B70=Dayflow!$A$2:$A$8767)*($C70=Dayflow!$B$2:$B$8767),Dayflow!N$2:N$8767))</f>
        <v>3677.2258064516127</v>
      </c>
      <c r="R70" s="4">
        <f t="array" ref="R70">AVERAGE(IF(($B70=Dayflow!$A$2:$A$8767)*($C70=Dayflow!$B$2:$B$8767),Dayflow!O$2:O$8767))</f>
        <v>18.612903225806452</v>
      </c>
      <c r="S70" s="4">
        <f t="array" ref="S70">AVERAGE(IF(($B70=Dayflow!$A$2:$A$8767)*($C70=Dayflow!$B$2:$B$8767),Dayflow!P$2:P$8767))</f>
        <v>9876.354838709678</v>
      </c>
      <c r="T70" s="4">
        <f t="array" ref="T70">AVERAGE(IF(($B70=Dayflow!$A$2:$A$8767)*($C70=Dayflow!$B$2:$B$8767),Dayflow!Q$2:Q$8767))</f>
        <v>2079.6451612903224</v>
      </c>
      <c r="U70" s="4">
        <f t="array" ref="U70">AVERAGE(IF(($B70=Dayflow!$A$2:$A$8767)*($C70=Dayflow!$B$2:$B$8767),Dayflow!R$2:R$8767))</f>
        <v>4636.2903225806449</v>
      </c>
      <c r="V70" s="4">
        <f t="array" ref="V70">AVERAGE(IF(($B70=Dayflow!$A$2:$A$8767)*($C70=Dayflow!$B$2:$B$8767),Dayflow!S$2:S$8767))</f>
        <v>0</v>
      </c>
      <c r="W70" s="4">
        <f t="array" ref="W70">AVERAGE(IF(($B70=Dayflow!$A$2:$A$8767)*($C70=Dayflow!$B$2:$B$8767),Dayflow!T$2:T$8767))</f>
        <v>-2556.6774193548385</v>
      </c>
      <c r="X70" s="4">
        <f t="array" ref="X70">AVERAGE(IF(($B70=Dayflow!$A$2:$A$8767)*($C70=Dayflow!$B$2:$B$8767),Dayflow!U$2:U$8767))</f>
        <v>5834.9354838709678</v>
      </c>
      <c r="Y70" s="4">
        <f t="array" ref="Y70">AVERAGE(IF(($B70=Dayflow!$A$2:$A$8767)*($C70=Dayflow!$B$2:$B$8767),Dayflow!V$2:V$8767))</f>
        <v>441.29032258064518</v>
      </c>
      <c r="Z70" s="4">
        <f t="array" ref="Z70">AVERAGE(IF(($B70=Dayflow!$A$2:$A$8767)*($C70=Dayflow!$B$2:$B$8767),Dayflow!W$2:W$8767))</f>
        <v>24116.903225806451</v>
      </c>
      <c r="AA70" s="4">
        <f t="array" ref="AA70">AVERAGE(IF(($B70=Dayflow!$A$2:$A$8767)*($C70=Dayflow!$B$2:$B$8767),Dayflow!X$2:X$8767))</f>
        <v>24737.258064516129</v>
      </c>
      <c r="AB70" s="4">
        <f t="array" ref="AB70">AVERAGE(IF(($B70=Dayflow!$A$2:$A$8767)*($C70=Dayflow!$B$2:$B$8767),Dayflow!Y$2:Y$8767))</f>
        <v>0.32129032258064522</v>
      </c>
      <c r="AC70" s="4">
        <f t="array" ref="AC70">AVERAGE(IF(($B70=Dayflow!$A$2:$A$8767)*($C70=Dayflow!$B$2:$B$8767),Dayflow!Z$2:Z$8767))</f>
        <v>25.06451612903226</v>
      </c>
      <c r="AD70" s="4">
        <f t="array" ref="AD70">AVERAGE(IF(($B70=Dayflow!$A$2:$A$8767)*($C70=Dayflow!$B$2:$B$8767),Dayflow!AA$2:AA$8767))</f>
        <v>30308.290322580644</v>
      </c>
      <c r="AE70" s="4">
        <f t="array" ref="AE70">AVERAGE(IF(($B70=Dayflow!$A$2:$A$8767)*($C70=Dayflow!$B$2:$B$8767),Dayflow!AB$2:AB$8767))</f>
        <v>21.193548387096776</v>
      </c>
      <c r="AF70" s="4">
        <f t="array" ref="AF70">AVERAGE(IF(($B70=Dayflow!$A$2:$A$8767)*($C70=Dayflow!$B$2:$B$8767),Dayflow!AC$2:AC$8767))</f>
        <v>73.602258064516121</v>
      </c>
      <c r="AG70" s="4">
        <f t="array" ref="AG70">AVERAGE(IF(($B70=Dayflow!$A$2:$A$8767)*($C70=Dayflow!$B$2:$B$8767),Dayflow!AD$2:AD$8767))</f>
        <v>0</v>
      </c>
      <c r="AH70" s="7"/>
      <c r="AI70" s="7"/>
      <c r="AJ70" s="7"/>
      <c r="AK70" s="7"/>
      <c r="AL70" s="7"/>
    </row>
    <row r="71" spans="2:38" x14ac:dyDescent="0.3">
      <c r="B71" s="2">
        <f t="shared" si="1"/>
        <v>2002</v>
      </c>
      <c r="C71" s="2">
        <f t="shared" si="0"/>
        <v>1</v>
      </c>
      <c r="F71" s="5">
        <v>37257</v>
      </c>
      <c r="G71" s="4">
        <f t="array" ref="G71">AVERAGE(IF(($B71=Dayflow!$A$2:$A$8767)*($C71=Dayflow!$B$2:$B$8767),Dayflow!D$2:D$8767))</f>
        <v>38270.967741935485</v>
      </c>
      <c r="H71" s="4">
        <f t="array" ref="H71">AVERAGE(IF(($B71=Dayflow!$A$2:$A$8767)*($C71=Dayflow!$B$2:$B$8767),Dayflow!E$2:E$8767))</f>
        <v>6523.0322580645161</v>
      </c>
      <c r="I71" s="4">
        <f t="array" ref="I71">AVERAGE(IF(($B71=Dayflow!$A$2:$A$8767)*($C71=Dayflow!$B$2:$B$8767),Dayflow!F$2:F$8767))</f>
        <v>533</v>
      </c>
      <c r="J71" s="4">
        <f t="array" ref="J71">AVERAGE(IF(($B71=Dayflow!$A$2:$A$8767)*($C71=Dayflow!$B$2:$B$8767),Dayflow!G$2:G$8767))</f>
        <v>193.64516129032259</v>
      </c>
      <c r="K71" s="4">
        <f t="array" ref="K71">AVERAGE(IF(($B71=Dayflow!$A$2:$A$8767)*($C71=Dayflow!$B$2:$B$8767),Dayflow!H$2:H$8767))</f>
        <v>763.90322580645159</v>
      </c>
      <c r="L71" s="4">
        <f t="array" ref="L71">AVERAGE(IF(($B71=Dayflow!$A$2:$A$8767)*($C71=Dayflow!$B$2:$B$8767),Dayflow!I$2:I$8767))</f>
        <v>2661.6129032258063</v>
      </c>
      <c r="M71" s="4">
        <f t="array" ref="M71">AVERAGE(IF(($B71=Dayflow!$A$2:$A$8767)*($C71=Dayflow!$B$2:$B$8767),Dayflow!J$2:J$8767))</f>
        <v>4152.1612903225805</v>
      </c>
      <c r="N71" s="4">
        <f t="array" ref="N71">AVERAGE(IF(($B71=Dayflow!$A$2:$A$8767)*($C71=Dayflow!$B$2:$B$8767),Dayflow!K$2:K$8767))</f>
        <v>48946.161290322583</v>
      </c>
      <c r="O71" s="4">
        <f t="array" ref="O71">AVERAGE(IF(($B71=Dayflow!$A$2:$A$8767)*($C71=Dayflow!$B$2:$B$8767),Dayflow!L$2:L$8767))</f>
        <v>212.03225806451613</v>
      </c>
      <c r="P71" s="4">
        <f t="array" ref="P71">AVERAGE(IF(($B71=Dayflow!$A$2:$A$8767)*($C71=Dayflow!$B$2:$B$8767),Dayflow!M$2:M$8767))</f>
        <v>6466.322580645161</v>
      </c>
      <c r="Q71" s="4">
        <f t="array" ref="Q71">AVERAGE(IF(($B71=Dayflow!$A$2:$A$8767)*($C71=Dayflow!$B$2:$B$8767),Dayflow!N$2:N$8767))</f>
        <v>4144.6451612903229</v>
      </c>
      <c r="R71" s="4">
        <f t="array" ref="R71">AVERAGE(IF(($B71=Dayflow!$A$2:$A$8767)*($C71=Dayflow!$B$2:$B$8767),Dayflow!O$2:O$8767))</f>
        <v>16.29032258064516</v>
      </c>
      <c r="S71" s="4">
        <f t="array" ref="S71">AVERAGE(IF(($B71=Dayflow!$A$2:$A$8767)*($C71=Dayflow!$B$2:$B$8767),Dayflow!P$2:P$8767))</f>
        <v>10839.290322580646</v>
      </c>
      <c r="T71" s="4">
        <f t="array" ref="T71">AVERAGE(IF(($B71=Dayflow!$A$2:$A$8767)*($C71=Dayflow!$B$2:$B$8767),Dayflow!Q$2:Q$8767))</f>
        <v>1212.9032258064517</v>
      </c>
      <c r="U71" s="4">
        <f t="array" ref="U71">AVERAGE(IF(($B71=Dayflow!$A$2:$A$8767)*($C71=Dayflow!$B$2:$B$8767),Dayflow!R$2:R$8767))</f>
        <v>1837.4516129032259</v>
      </c>
      <c r="V71" s="4">
        <f t="array" ref="V71">AVERAGE(IF(($B71=Dayflow!$A$2:$A$8767)*($C71=Dayflow!$B$2:$B$8767),Dayflow!S$2:S$8767))</f>
        <v>0</v>
      </c>
      <c r="W71" s="4">
        <f t="array" ref="W71">AVERAGE(IF(($B71=Dayflow!$A$2:$A$8767)*($C71=Dayflow!$B$2:$B$8767),Dayflow!T$2:T$8767))</f>
        <v>-624.54838709677415</v>
      </c>
      <c r="X71" s="4">
        <f t="array" ref="X71">AVERAGE(IF(($B71=Dayflow!$A$2:$A$8767)*($C71=Dayflow!$B$2:$B$8767),Dayflow!U$2:U$8767))</f>
        <v>5919.0967741935483</v>
      </c>
      <c r="Y71" s="4">
        <f t="array" ref="Y71">AVERAGE(IF(($B71=Dayflow!$A$2:$A$8767)*($C71=Dayflow!$B$2:$B$8767),Dayflow!V$2:V$8767))</f>
        <v>-362.19354838709677</v>
      </c>
      <c r="Z71" s="4">
        <f t="array" ref="Z71">AVERAGE(IF(($B71=Dayflow!$A$2:$A$8767)*($C71=Dayflow!$B$2:$B$8767),Dayflow!W$2:W$8767))</f>
        <v>39049.806451612902</v>
      </c>
      <c r="AA71" s="4">
        <f t="array" ref="AA71">AVERAGE(IF(($B71=Dayflow!$A$2:$A$8767)*($C71=Dayflow!$B$2:$B$8767),Dayflow!X$2:X$8767))</f>
        <v>38731.419354838712</v>
      </c>
      <c r="AB71" s="4">
        <f t="array" ref="AB71">AVERAGE(IF(($B71=Dayflow!$A$2:$A$8767)*($C71=Dayflow!$B$2:$B$8767),Dayflow!Y$2:Y$8767))</f>
        <v>0.29612903225806447</v>
      </c>
      <c r="AC71" s="4">
        <f t="array" ref="AC71">AVERAGE(IF(($B71=Dayflow!$A$2:$A$8767)*($C71=Dayflow!$B$2:$B$8767),Dayflow!Z$2:Z$8767))</f>
        <v>29.580645161290324</v>
      </c>
      <c r="AD71" s="4">
        <f t="array" ref="AD71">AVERAGE(IF(($B71=Dayflow!$A$2:$A$8767)*($C71=Dayflow!$B$2:$B$8767),Dayflow!AA$2:AA$8767))</f>
        <v>46358.387096774197</v>
      </c>
      <c r="AE71" s="4">
        <f t="array" ref="AE71">AVERAGE(IF(($B71=Dayflow!$A$2:$A$8767)*($C71=Dayflow!$B$2:$B$8767),Dayflow!AB$2:AB$8767))</f>
        <v>25.322580645161292</v>
      </c>
      <c r="AF71" s="4">
        <f t="array" ref="AF71">AVERAGE(IF(($B71=Dayflow!$A$2:$A$8767)*($C71=Dayflow!$B$2:$B$8767),Dayflow!AC$2:AC$8767))</f>
        <v>64.189354838709676</v>
      </c>
      <c r="AG71" s="4">
        <f t="array" ref="AG71">AVERAGE(IF(($B71=Dayflow!$A$2:$A$8767)*($C71=Dayflow!$B$2:$B$8767),Dayflow!AD$2:AD$8767))</f>
        <v>0</v>
      </c>
      <c r="AH71" s="7"/>
      <c r="AI71" s="7"/>
      <c r="AJ71" s="7"/>
      <c r="AK71" s="7"/>
      <c r="AL71" s="7"/>
    </row>
    <row r="72" spans="2:38" x14ac:dyDescent="0.3">
      <c r="B72" s="2">
        <f t="shared" si="1"/>
        <v>2002</v>
      </c>
      <c r="C72" s="2">
        <f t="shared" ref="C72:C135" si="2">MONTH(F72)</f>
        <v>2</v>
      </c>
      <c r="F72" s="5">
        <v>37288</v>
      </c>
      <c r="G72" s="4">
        <f t="array" ref="G72">AVERAGE(IF(($B72=Dayflow!$A$2:$A$8767)*($C72=Dayflow!$B$2:$B$8767),Dayflow!D$2:D$8767))</f>
        <v>18175</v>
      </c>
      <c r="H72" s="4">
        <f t="array" ref="H72">AVERAGE(IF(($B72=Dayflow!$A$2:$A$8767)*($C72=Dayflow!$B$2:$B$8767),Dayflow!E$2:E$8767))</f>
        <v>52.321428571428569</v>
      </c>
      <c r="I72" s="4">
        <f t="array" ref="I72">AVERAGE(IF(($B72=Dayflow!$A$2:$A$8767)*($C72=Dayflow!$B$2:$B$8767),Dayflow!F$2:F$8767))</f>
        <v>567.14285714285711</v>
      </c>
      <c r="J72" s="4">
        <f t="array" ref="J72">AVERAGE(IF(($B72=Dayflow!$A$2:$A$8767)*($C72=Dayflow!$B$2:$B$8767),Dayflow!G$2:G$8767))</f>
        <v>182.53571428571428</v>
      </c>
      <c r="K72" s="4">
        <f t="array" ref="K72">AVERAGE(IF(($B72=Dayflow!$A$2:$A$8767)*($C72=Dayflow!$B$2:$B$8767),Dayflow!H$2:H$8767))</f>
        <v>51.607142857142854</v>
      </c>
      <c r="L72" s="4">
        <f t="array" ref="L72">AVERAGE(IF(($B72=Dayflow!$A$2:$A$8767)*($C72=Dayflow!$B$2:$B$8767),Dayflow!I$2:I$8767))</f>
        <v>1897.5</v>
      </c>
      <c r="M72" s="4">
        <f t="array" ref="M72">AVERAGE(IF(($B72=Dayflow!$A$2:$A$8767)*($C72=Dayflow!$B$2:$B$8767),Dayflow!J$2:J$8767))</f>
        <v>2698.7857142857142</v>
      </c>
      <c r="N72" s="4">
        <f t="array" ref="N72">AVERAGE(IF(($B72=Dayflow!$A$2:$A$8767)*($C72=Dayflow!$B$2:$B$8767),Dayflow!K$2:K$8767))</f>
        <v>20926.107142857141</v>
      </c>
      <c r="O72" s="4">
        <f t="array" ref="O72">AVERAGE(IF(($B72=Dayflow!$A$2:$A$8767)*($C72=Dayflow!$B$2:$B$8767),Dayflow!L$2:L$8767))</f>
        <v>169.42857142857142</v>
      </c>
      <c r="P72" s="4">
        <f t="array" ref="P72">AVERAGE(IF(($B72=Dayflow!$A$2:$A$8767)*($C72=Dayflow!$B$2:$B$8767),Dayflow!M$2:M$8767))</f>
        <v>4976.7142857142853</v>
      </c>
      <c r="Q72" s="4">
        <f t="array" ref="Q72">AVERAGE(IF(($B72=Dayflow!$A$2:$A$8767)*($C72=Dayflow!$B$2:$B$8767),Dayflow!N$2:N$8767))</f>
        <v>3604.3214285714284</v>
      </c>
      <c r="R72" s="4">
        <f t="array" ref="R72">AVERAGE(IF(($B72=Dayflow!$A$2:$A$8767)*($C72=Dayflow!$B$2:$B$8767),Dayflow!O$2:O$8767))</f>
        <v>18.821428571428573</v>
      </c>
      <c r="S72" s="4">
        <f t="array" ref="S72">AVERAGE(IF(($B72=Dayflow!$A$2:$A$8767)*($C72=Dayflow!$B$2:$B$8767),Dayflow!P$2:P$8767))</f>
        <v>8769.2857142857138</v>
      </c>
      <c r="T72" s="4">
        <f t="array" ref="T72">AVERAGE(IF(($B72=Dayflow!$A$2:$A$8767)*($C72=Dayflow!$B$2:$B$8767),Dayflow!Q$2:Q$8767))</f>
        <v>880.35714285714289</v>
      </c>
      <c r="U72" s="4">
        <f t="array" ref="U72">AVERAGE(IF(($B72=Dayflow!$A$2:$A$8767)*($C72=Dayflow!$B$2:$B$8767),Dayflow!R$2:R$8767))</f>
        <v>753.25</v>
      </c>
      <c r="V72" s="4">
        <f t="array" ref="V72">AVERAGE(IF(($B72=Dayflow!$A$2:$A$8767)*($C72=Dayflow!$B$2:$B$8767),Dayflow!S$2:S$8767))</f>
        <v>0</v>
      </c>
      <c r="W72" s="4">
        <f t="array" ref="W72">AVERAGE(IF(($B72=Dayflow!$A$2:$A$8767)*($C72=Dayflow!$B$2:$B$8767),Dayflow!T$2:T$8767))</f>
        <v>127.10714285714286</v>
      </c>
      <c r="X72" s="4">
        <f t="array" ref="X72">AVERAGE(IF(($B72=Dayflow!$A$2:$A$8767)*($C72=Dayflow!$B$2:$B$8767),Dayflow!U$2:U$8767))</f>
        <v>3246.3928571428573</v>
      </c>
      <c r="Y72" s="4">
        <f t="array" ref="Y72">AVERAGE(IF(($B72=Dayflow!$A$2:$A$8767)*($C72=Dayflow!$B$2:$B$8767),Dayflow!V$2:V$8767))</f>
        <v>-2906.9285714285716</v>
      </c>
      <c r="Z72" s="4">
        <f t="array" ref="Z72">AVERAGE(IF(($B72=Dayflow!$A$2:$A$8767)*($C72=Dayflow!$B$2:$B$8767),Dayflow!W$2:W$8767))</f>
        <v>14945.321428571429</v>
      </c>
      <c r="AA72" s="4">
        <f t="array" ref="AA72">AVERAGE(IF(($B72=Dayflow!$A$2:$A$8767)*($C72=Dayflow!$B$2:$B$8767),Dayflow!X$2:X$8767))</f>
        <v>12029.678571428571</v>
      </c>
      <c r="AB72" s="4">
        <f t="array" ref="AB72">AVERAGE(IF(($B72=Dayflow!$A$2:$A$8767)*($C72=Dayflow!$B$2:$B$8767),Dayflow!Y$2:Y$8767))</f>
        <v>0.42178571428571432</v>
      </c>
      <c r="AC72" s="4">
        <f t="array" ref="AC72">AVERAGE(IF(($B72=Dayflow!$A$2:$A$8767)*($C72=Dayflow!$B$2:$B$8767),Dayflow!Z$2:Z$8767))</f>
        <v>43.571428571428569</v>
      </c>
      <c r="AD72" s="4">
        <f t="array" ref="AD72">AVERAGE(IF(($B72=Dayflow!$A$2:$A$8767)*($C72=Dayflow!$B$2:$B$8767),Dayflow!AA$2:AA$8767))</f>
        <v>19028.607142857141</v>
      </c>
      <c r="AE72" s="4">
        <f t="array" ref="AE72">AVERAGE(IF(($B72=Dayflow!$A$2:$A$8767)*($C72=Dayflow!$B$2:$B$8767),Dayflow!AB$2:AB$8767))</f>
        <v>37.821428571428569</v>
      </c>
      <c r="AF72" s="4">
        <f t="array" ref="AF72">AVERAGE(IF(($B72=Dayflow!$A$2:$A$8767)*($C72=Dayflow!$B$2:$B$8767),Dayflow!AC$2:AC$8767))</f>
        <v>72.36178571428573</v>
      </c>
      <c r="AG72" s="4">
        <f t="array" ref="AG72">AVERAGE(IF(($B72=Dayflow!$A$2:$A$8767)*($C72=Dayflow!$B$2:$B$8767),Dayflow!AD$2:AD$8767))</f>
        <v>0</v>
      </c>
      <c r="AH72" s="7"/>
      <c r="AI72" s="7"/>
      <c r="AJ72" s="7"/>
      <c r="AK72" s="7"/>
      <c r="AL72" s="7"/>
    </row>
    <row r="73" spans="2:38" x14ac:dyDescent="0.3">
      <c r="B73" s="2">
        <f t="shared" ref="B73:B136" si="3">YEAR(F73)</f>
        <v>2002</v>
      </c>
      <c r="C73" s="2">
        <f t="shared" si="2"/>
        <v>3</v>
      </c>
      <c r="F73" s="5">
        <v>37316</v>
      </c>
      <c r="G73" s="4">
        <f t="array" ref="G73">AVERAGE(IF(($B73=Dayflow!$A$2:$A$8767)*($C73=Dayflow!$B$2:$B$8767),Dayflow!D$2:D$8767))</f>
        <v>21322.580645161292</v>
      </c>
      <c r="H73" s="4">
        <f t="array" ref="H73">AVERAGE(IF(($B73=Dayflow!$A$2:$A$8767)*($C73=Dayflow!$B$2:$B$8767),Dayflow!E$2:E$8767))</f>
        <v>59.677419354838712</v>
      </c>
      <c r="I73" s="4">
        <f t="array" ref="I73">AVERAGE(IF(($B73=Dayflow!$A$2:$A$8767)*($C73=Dayflow!$B$2:$B$8767),Dayflow!F$2:F$8767))</f>
        <v>853.90322580645159</v>
      </c>
      <c r="J73" s="4">
        <f t="array" ref="J73">AVERAGE(IF(($B73=Dayflow!$A$2:$A$8767)*($C73=Dayflow!$B$2:$B$8767),Dayflow!G$2:G$8767))</f>
        <v>181.12903225806451</v>
      </c>
      <c r="K73" s="4">
        <f t="array" ref="K73">AVERAGE(IF(($B73=Dayflow!$A$2:$A$8767)*($C73=Dayflow!$B$2:$B$8767),Dayflow!H$2:H$8767))</f>
        <v>88.032258064516128</v>
      </c>
      <c r="L73" s="4">
        <f t="array" ref="L73">AVERAGE(IF(($B73=Dayflow!$A$2:$A$8767)*($C73=Dayflow!$B$2:$B$8767),Dayflow!I$2:I$8767))</f>
        <v>2133.5483870967741</v>
      </c>
      <c r="M73" s="4">
        <f t="array" ref="M73">AVERAGE(IF(($B73=Dayflow!$A$2:$A$8767)*($C73=Dayflow!$B$2:$B$8767),Dayflow!J$2:J$8767))</f>
        <v>3256.6129032258063</v>
      </c>
      <c r="N73" s="4">
        <f t="array" ref="N73">AVERAGE(IF(($B73=Dayflow!$A$2:$A$8767)*($C73=Dayflow!$B$2:$B$8767),Dayflow!K$2:K$8767))</f>
        <v>24638.870967741936</v>
      </c>
      <c r="O73" s="4">
        <f t="array" ref="O73">AVERAGE(IF(($B73=Dayflow!$A$2:$A$8767)*($C73=Dayflow!$B$2:$B$8767),Dayflow!L$2:L$8767))</f>
        <v>162.16129032258064</v>
      </c>
      <c r="P73" s="4">
        <f t="array" ref="P73">AVERAGE(IF(($B73=Dayflow!$A$2:$A$8767)*($C73=Dayflow!$B$2:$B$8767),Dayflow!M$2:M$8767))</f>
        <v>3896.483870967742</v>
      </c>
      <c r="Q73" s="4">
        <f t="array" ref="Q73">AVERAGE(IF(($B73=Dayflow!$A$2:$A$8767)*($C73=Dayflow!$B$2:$B$8767),Dayflow!N$2:N$8767))</f>
        <v>4182.2258064516127</v>
      </c>
      <c r="R73" s="4">
        <f t="array" ref="R73">AVERAGE(IF(($B73=Dayflow!$A$2:$A$8767)*($C73=Dayflow!$B$2:$B$8767),Dayflow!O$2:O$8767))</f>
        <v>39.677419354838712</v>
      </c>
      <c r="S73" s="4">
        <f t="array" ref="S73">AVERAGE(IF(($B73=Dayflow!$A$2:$A$8767)*($C73=Dayflow!$B$2:$B$8767),Dayflow!P$2:P$8767))</f>
        <v>8280.5483870967746</v>
      </c>
      <c r="T73" s="4">
        <f t="array" ref="T73">AVERAGE(IF(($B73=Dayflow!$A$2:$A$8767)*($C73=Dayflow!$B$2:$B$8767),Dayflow!Q$2:Q$8767))</f>
        <v>1298.6129032258063</v>
      </c>
      <c r="U73" s="4">
        <f t="array" ref="U73">AVERAGE(IF(($B73=Dayflow!$A$2:$A$8767)*($C73=Dayflow!$B$2:$B$8767),Dayflow!R$2:R$8767))</f>
        <v>1922.6129032258063</v>
      </c>
      <c r="V73" s="4">
        <f t="array" ref="V73">AVERAGE(IF(($B73=Dayflow!$A$2:$A$8767)*($C73=Dayflow!$B$2:$B$8767),Dayflow!S$2:S$8767))</f>
        <v>0</v>
      </c>
      <c r="W73" s="4">
        <f t="array" ref="W73">AVERAGE(IF(($B73=Dayflow!$A$2:$A$8767)*($C73=Dayflow!$B$2:$B$8767),Dayflow!T$2:T$8767))</f>
        <v>-623.93548387096769</v>
      </c>
      <c r="X73" s="4">
        <f t="array" ref="X73">AVERAGE(IF(($B73=Dayflow!$A$2:$A$8767)*($C73=Dayflow!$B$2:$B$8767),Dayflow!U$2:U$8767))</f>
        <v>3664.9354838709678</v>
      </c>
      <c r="Y73" s="4">
        <f t="array" ref="Y73">AVERAGE(IF(($B73=Dayflow!$A$2:$A$8767)*($C73=Dayflow!$B$2:$B$8767),Dayflow!V$2:V$8767))</f>
        <v>-953.51612903225805</v>
      </c>
      <c r="Z73" s="4">
        <f t="array" ref="Z73">AVERAGE(IF(($B73=Dayflow!$A$2:$A$8767)*($C73=Dayflow!$B$2:$B$8767),Dayflow!W$2:W$8767))</f>
        <v>17892.032258064515</v>
      </c>
      <c r="AA73" s="4">
        <f t="array" ref="AA73">AVERAGE(IF(($B73=Dayflow!$A$2:$A$8767)*($C73=Dayflow!$B$2:$B$8767),Dayflow!X$2:X$8767))</f>
        <v>16982.129032258064</v>
      </c>
      <c r="AB73" s="4">
        <f t="array" ref="AB73">AVERAGE(IF(($B73=Dayflow!$A$2:$A$8767)*($C73=Dayflow!$B$2:$B$8767),Dayflow!Y$2:Y$8767))</f>
        <v>0.33580645161290318</v>
      </c>
      <c r="AC73" s="4">
        <f t="array" ref="AC73">AVERAGE(IF(($B73=Dayflow!$A$2:$A$8767)*($C73=Dayflow!$B$2:$B$8767),Dayflow!Z$2:Z$8767))</f>
        <v>32.387096774193552</v>
      </c>
      <c r="AD73" s="4">
        <f t="array" ref="AD73">AVERAGE(IF(($B73=Dayflow!$A$2:$A$8767)*($C73=Dayflow!$B$2:$B$8767),Dayflow!AA$2:AA$8767))</f>
        <v>22505.322580645163</v>
      </c>
      <c r="AE73" s="4">
        <f t="array" ref="AE73">AVERAGE(IF(($B73=Dayflow!$A$2:$A$8767)*($C73=Dayflow!$B$2:$B$8767),Dayflow!AB$2:AB$8767))</f>
        <v>25.903225806451612</v>
      </c>
      <c r="AF73" s="4">
        <f t="array" ref="AF73">AVERAGE(IF(($B73=Dayflow!$A$2:$A$8767)*($C73=Dayflow!$B$2:$B$8767),Dayflow!AC$2:AC$8767))</f>
        <v>71.66419354838709</v>
      </c>
      <c r="AG73" s="4">
        <f t="array" ref="AG73">AVERAGE(IF(($B73=Dayflow!$A$2:$A$8767)*($C73=Dayflow!$B$2:$B$8767),Dayflow!AD$2:AD$8767))</f>
        <v>0</v>
      </c>
      <c r="AH73" s="7"/>
      <c r="AI73" s="7"/>
      <c r="AJ73" s="7"/>
      <c r="AK73" s="7"/>
      <c r="AL73" s="7"/>
    </row>
    <row r="74" spans="2:38" x14ac:dyDescent="0.3">
      <c r="B74" s="2">
        <f t="shared" si="3"/>
        <v>2002</v>
      </c>
      <c r="C74" s="2">
        <f t="shared" si="2"/>
        <v>4</v>
      </c>
      <c r="F74" s="5">
        <v>37347</v>
      </c>
      <c r="G74" s="4">
        <f t="array" ref="G74">AVERAGE(IF(($B74=Dayflow!$A$2:$A$8767)*($C74=Dayflow!$B$2:$B$8767),Dayflow!D$2:D$8767))</f>
        <v>14476.666666666666</v>
      </c>
      <c r="H74" s="4">
        <f t="array" ref="H74">AVERAGE(IF(($B74=Dayflow!$A$2:$A$8767)*($C74=Dayflow!$B$2:$B$8767),Dayflow!E$2:E$8767))</f>
        <v>296.26666666666665</v>
      </c>
      <c r="I74" s="4">
        <f t="array" ref="I74">AVERAGE(IF(($B74=Dayflow!$A$2:$A$8767)*($C74=Dayflow!$B$2:$B$8767),Dayflow!F$2:F$8767))</f>
        <v>564.9666666666667</v>
      </c>
      <c r="J74" s="4">
        <f t="array" ref="J74">AVERAGE(IF(($B74=Dayflow!$A$2:$A$8767)*($C74=Dayflow!$B$2:$B$8767),Dayflow!G$2:G$8767))</f>
        <v>172.93333333333334</v>
      </c>
      <c r="K74" s="4">
        <f t="array" ref="K74">AVERAGE(IF(($B74=Dayflow!$A$2:$A$8767)*($C74=Dayflow!$B$2:$B$8767),Dayflow!H$2:H$8767))</f>
        <v>146.93333333333334</v>
      </c>
      <c r="L74" s="4">
        <f t="array" ref="L74">AVERAGE(IF(($B74=Dayflow!$A$2:$A$8767)*($C74=Dayflow!$B$2:$B$8767),Dayflow!I$2:I$8767))</f>
        <v>2598.3333333333335</v>
      </c>
      <c r="M74" s="4">
        <f t="array" ref="M74">AVERAGE(IF(($B74=Dayflow!$A$2:$A$8767)*($C74=Dayflow!$B$2:$B$8767),Dayflow!J$2:J$8767))</f>
        <v>3483.1666666666665</v>
      </c>
      <c r="N74" s="4">
        <f t="array" ref="N74">AVERAGE(IF(($B74=Dayflow!$A$2:$A$8767)*($C74=Dayflow!$B$2:$B$8767),Dayflow!K$2:K$8767))</f>
        <v>18256.099999999999</v>
      </c>
      <c r="O74" s="4">
        <f t="array" ref="O74">AVERAGE(IF(($B74=Dayflow!$A$2:$A$8767)*($C74=Dayflow!$B$2:$B$8767),Dayflow!L$2:L$8767))</f>
        <v>243.63333333333333</v>
      </c>
      <c r="P74" s="4">
        <f t="array" ref="P74">AVERAGE(IF(($B74=Dayflow!$A$2:$A$8767)*($C74=Dayflow!$B$2:$B$8767),Dayflow!M$2:M$8767))</f>
        <v>2114.4</v>
      </c>
      <c r="Q74" s="4">
        <f t="array" ref="Q74">AVERAGE(IF(($B74=Dayflow!$A$2:$A$8767)*($C74=Dayflow!$B$2:$B$8767),Dayflow!N$2:N$8767))</f>
        <v>2144.7333333333331</v>
      </c>
      <c r="R74" s="4">
        <f t="array" ref="R74">AVERAGE(IF(($B74=Dayflow!$A$2:$A$8767)*($C74=Dayflow!$B$2:$B$8767),Dayflow!O$2:O$8767))</f>
        <v>58.333333333333336</v>
      </c>
      <c r="S74" s="4">
        <f t="array" ref="S74">AVERAGE(IF(($B74=Dayflow!$A$2:$A$8767)*($C74=Dayflow!$B$2:$B$8767),Dayflow!P$2:P$8767))</f>
        <v>4561.1000000000004</v>
      </c>
      <c r="T74" s="4">
        <f t="array" ref="T74">AVERAGE(IF(($B74=Dayflow!$A$2:$A$8767)*($C74=Dayflow!$B$2:$B$8767),Dayflow!Q$2:Q$8767))</f>
        <v>1828.2333333333333</v>
      </c>
      <c r="U74" s="4">
        <f t="array" ref="U74">AVERAGE(IF(($B74=Dayflow!$A$2:$A$8767)*($C74=Dayflow!$B$2:$B$8767),Dayflow!R$2:R$8767))</f>
        <v>76.333333333333329</v>
      </c>
      <c r="V74" s="4">
        <f t="array" ref="V74">AVERAGE(IF(($B74=Dayflow!$A$2:$A$8767)*($C74=Dayflow!$B$2:$B$8767),Dayflow!S$2:S$8767))</f>
        <v>0</v>
      </c>
      <c r="W74" s="4">
        <f t="array" ref="W74">AVERAGE(IF(($B74=Dayflow!$A$2:$A$8767)*($C74=Dayflow!$B$2:$B$8767),Dayflow!T$2:T$8767))</f>
        <v>1751.8</v>
      </c>
      <c r="X74" s="4">
        <f t="array" ref="X74">AVERAGE(IF(($B74=Dayflow!$A$2:$A$8767)*($C74=Dayflow!$B$2:$B$8767),Dayflow!U$2:U$8767))</f>
        <v>2866.4333333333334</v>
      </c>
      <c r="Y74" s="4">
        <f t="array" ref="Y74">AVERAGE(IF(($B74=Dayflow!$A$2:$A$8767)*($C74=Dayflow!$B$2:$B$8767),Dayflow!V$2:V$8767))</f>
        <v>649.86666666666667</v>
      </c>
      <c r="Z74" s="4">
        <f t="array" ref="Z74">AVERAGE(IF(($B74=Dayflow!$A$2:$A$8767)*($C74=Dayflow!$B$2:$B$8767),Dayflow!W$2:W$8767))</f>
        <v>11415.966666666667</v>
      </c>
      <c r="AA74" s="4">
        <f t="array" ref="AA74">AVERAGE(IF(($B74=Dayflow!$A$2:$A$8767)*($C74=Dayflow!$B$2:$B$8767),Dayflow!X$2:X$8767))</f>
        <v>11943.233333333334</v>
      </c>
      <c r="AB74" s="4">
        <f t="array" ref="AB74">AVERAGE(IF(($B74=Dayflow!$A$2:$A$8767)*($C74=Dayflow!$B$2:$B$8767),Dayflow!Y$2:Y$8767))</f>
        <v>0.224</v>
      </c>
      <c r="AC74" s="4">
        <f t="array" ref="AC74">AVERAGE(IF(($B74=Dayflow!$A$2:$A$8767)*($C74=Dayflow!$B$2:$B$8767),Dayflow!Z$2:Z$8767))</f>
        <v>33.966666666666669</v>
      </c>
      <c r="AD74" s="4">
        <f t="array" ref="AD74">AVERAGE(IF(($B74=Dayflow!$A$2:$A$8767)*($C74=Dayflow!$B$2:$B$8767),Dayflow!AA$2:AA$8767))</f>
        <v>16120.6</v>
      </c>
      <c r="AE74" s="4">
        <f t="array" ref="AE74">AVERAGE(IF(($B74=Dayflow!$A$2:$A$8767)*($C74=Dayflow!$B$2:$B$8767),Dayflow!AB$2:AB$8767))</f>
        <v>24.533333333333335</v>
      </c>
      <c r="AF74" s="4">
        <f t="array" ref="AF74">AVERAGE(IF(($B74=Dayflow!$A$2:$A$8767)*($C74=Dayflow!$B$2:$B$8767),Dayflow!AC$2:AC$8767))</f>
        <v>73.445333333333323</v>
      </c>
      <c r="AG74" s="4">
        <f t="array" ref="AG74">AVERAGE(IF(($B74=Dayflow!$A$2:$A$8767)*($C74=Dayflow!$B$2:$B$8767),Dayflow!AD$2:AD$8767))</f>
        <v>0</v>
      </c>
      <c r="AH74" s="7"/>
      <c r="AI74" s="7"/>
      <c r="AJ74" s="7"/>
      <c r="AK74" s="7"/>
      <c r="AL74" s="7"/>
    </row>
    <row r="75" spans="2:38" x14ac:dyDescent="0.3">
      <c r="B75" s="2">
        <f t="shared" si="3"/>
        <v>2002</v>
      </c>
      <c r="C75" s="2">
        <f t="shared" si="2"/>
        <v>5</v>
      </c>
      <c r="F75" s="5">
        <v>37377</v>
      </c>
      <c r="G75" s="4">
        <f t="array" ref="G75">AVERAGE(IF(($B75=Dayflow!$A$2:$A$8767)*($C75=Dayflow!$B$2:$B$8767),Dayflow!D$2:D$8767))</f>
        <v>12969.032258064517</v>
      </c>
      <c r="H75" s="4">
        <f t="array" ref="H75">AVERAGE(IF(($B75=Dayflow!$A$2:$A$8767)*($C75=Dayflow!$B$2:$B$8767),Dayflow!E$2:E$8767))</f>
        <v>455.48387096774195</v>
      </c>
      <c r="I75" s="4">
        <f t="array" ref="I75">AVERAGE(IF(($B75=Dayflow!$A$2:$A$8767)*($C75=Dayflow!$B$2:$B$8767),Dayflow!F$2:F$8767))</f>
        <v>318.29032258064518</v>
      </c>
      <c r="J75" s="4">
        <f t="array" ref="J75">AVERAGE(IF(($B75=Dayflow!$A$2:$A$8767)*($C75=Dayflow!$B$2:$B$8767),Dayflow!G$2:G$8767))</f>
        <v>215.83870967741936</v>
      </c>
      <c r="K75" s="4">
        <f t="array" ref="K75">AVERAGE(IF(($B75=Dayflow!$A$2:$A$8767)*($C75=Dayflow!$B$2:$B$8767),Dayflow!H$2:H$8767))</f>
        <v>176.90322580645162</v>
      </c>
      <c r="L75" s="4">
        <f t="array" ref="L75">AVERAGE(IF(($B75=Dayflow!$A$2:$A$8767)*($C75=Dayflow!$B$2:$B$8767),Dayflow!I$2:I$8767))</f>
        <v>2738.7096774193546</v>
      </c>
      <c r="M75" s="4">
        <f t="array" ref="M75">AVERAGE(IF(($B75=Dayflow!$A$2:$A$8767)*($C75=Dayflow!$B$2:$B$8767),Dayflow!J$2:J$8767))</f>
        <v>3449.7419354838707</v>
      </c>
      <c r="N75" s="4">
        <f t="array" ref="N75">AVERAGE(IF(($B75=Dayflow!$A$2:$A$8767)*($C75=Dayflow!$B$2:$B$8767),Dayflow!K$2:K$8767))</f>
        <v>16874.258064516129</v>
      </c>
      <c r="O75" s="4">
        <f t="array" ref="O75">AVERAGE(IF(($B75=Dayflow!$A$2:$A$8767)*($C75=Dayflow!$B$2:$B$8767),Dayflow!L$2:L$8767))</f>
        <v>110.09677419354838</v>
      </c>
      <c r="P75" s="4">
        <f t="array" ref="P75">AVERAGE(IF(($B75=Dayflow!$A$2:$A$8767)*($C75=Dayflow!$B$2:$B$8767),Dayflow!M$2:M$8767))</f>
        <v>677.83870967741939</v>
      </c>
      <c r="Q75" s="4">
        <f t="array" ref="Q75">AVERAGE(IF(($B75=Dayflow!$A$2:$A$8767)*($C75=Dayflow!$B$2:$B$8767),Dayflow!N$2:N$8767))</f>
        <v>856.58064516129036</v>
      </c>
      <c r="R75" s="4">
        <f t="array" ref="R75">AVERAGE(IF(($B75=Dayflow!$A$2:$A$8767)*($C75=Dayflow!$B$2:$B$8767),Dayflow!O$2:O$8767))</f>
        <v>83</v>
      </c>
      <c r="S75" s="4">
        <f t="array" ref="S75">AVERAGE(IF(($B75=Dayflow!$A$2:$A$8767)*($C75=Dayflow!$B$2:$B$8767),Dayflow!P$2:P$8767))</f>
        <v>1727.516129032258</v>
      </c>
      <c r="T75" s="4">
        <f t="array" ref="T75">AVERAGE(IF(($B75=Dayflow!$A$2:$A$8767)*($C75=Dayflow!$B$2:$B$8767),Dayflow!Q$2:Q$8767))</f>
        <v>2368.9032258064517</v>
      </c>
      <c r="U75" s="4">
        <f t="array" ref="U75">AVERAGE(IF(($B75=Dayflow!$A$2:$A$8767)*($C75=Dayflow!$B$2:$B$8767),Dayflow!R$2:R$8767))</f>
        <v>776.45161290322585</v>
      </c>
      <c r="V75" s="4">
        <f t="array" ref="V75">AVERAGE(IF(($B75=Dayflow!$A$2:$A$8767)*($C75=Dayflow!$B$2:$B$8767),Dayflow!S$2:S$8767))</f>
        <v>0</v>
      </c>
      <c r="W75" s="4">
        <f t="array" ref="W75">AVERAGE(IF(($B75=Dayflow!$A$2:$A$8767)*($C75=Dayflow!$B$2:$B$8767),Dayflow!T$2:T$8767))</f>
        <v>1592.4516129032259</v>
      </c>
      <c r="X75" s="4">
        <f t="array" ref="X75">AVERAGE(IF(($B75=Dayflow!$A$2:$A$8767)*($C75=Dayflow!$B$2:$B$8767),Dayflow!U$2:U$8767))</f>
        <v>3293.7419354838707</v>
      </c>
      <c r="Y75" s="4">
        <f t="array" ref="Y75">AVERAGE(IF(($B75=Dayflow!$A$2:$A$8767)*($C75=Dayflow!$B$2:$B$8767),Dayflow!V$2:V$8767))</f>
        <v>3980.8709677419356</v>
      </c>
      <c r="Z75" s="4">
        <f t="array" ref="Z75">AVERAGE(IF(($B75=Dayflow!$A$2:$A$8767)*($C75=Dayflow!$B$2:$B$8767),Dayflow!W$2:W$8767))</f>
        <v>9684.967741935483</v>
      </c>
      <c r="AA75" s="4">
        <f t="array" ref="AA75">AVERAGE(IF(($B75=Dayflow!$A$2:$A$8767)*($C75=Dayflow!$B$2:$B$8767),Dayflow!X$2:X$8767))</f>
        <v>13554.225806451614</v>
      </c>
      <c r="AB75" s="4">
        <f t="array" ref="AB75">AVERAGE(IF(($B75=Dayflow!$A$2:$A$8767)*($C75=Dayflow!$B$2:$B$8767),Dayflow!Y$2:Y$8767))</f>
        <v>8.8387096774193541E-2</v>
      </c>
      <c r="AC75" s="4">
        <f t="array" ref="AC75">AVERAGE(IF(($B75=Dayflow!$A$2:$A$8767)*($C75=Dayflow!$B$2:$B$8767),Dayflow!Z$2:Z$8767))</f>
        <v>21.29032258064516</v>
      </c>
      <c r="AD75" s="4">
        <f t="array" ref="AD75">AVERAGE(IF(($B75=Dayflow!$A$2:$A$8767)*($C75=Dayflow!$B$2:$B$8767),Dayflow!AA$2:AA$8767))</f>
        <v>14792.709677419354</v>
      </c>
      <c r="AE75" s="4">
        <f t="array" ref="AE75">AVERAGE(IF(($B75=Dayflow!$A$2:$A$8767)*($C75=Dayflow!$B$2:$B$8767),Dayflow!AB$2:AB$8767))</f>
        <v>9.5483870967741939</v>
      </c>
      <c r="AF75" s="4">
        <f t="array" ref="AF75">AVERAGE(IF(($B75=Dayflow!$A$2:$A$8767)*($C75=Dayflow!$B$2:$B$8767),Dayflow!AC$2:AC$8767))</f>
        <v>73.82096774193549</v>
      </c>
      <c r="AG75" s="4">
        <f t="array" ref="AG75">AVERAGE(IF(($B75=Dayflow!$A$2:$A$8767)*($C75=Dayflow!$B$2:$B$8767),Dayflow!AD$2:AD$8767))</f>
        <v>0</v>
      </c>
      <c r="AH75" s="7"/>
      <c r="AI75" s="7"/>
      <c r="AJ75" s="7"/>
      <c r="AK75" s="7"/>
      <c r="AL75" s="7"/>
    </row>
    <row r="76" spans="2:38" x14ac:dyDescent="0.3">
      <c r="B76" s="2">
        <f t="shared" si="3"/>
        <v>2002</v>
      </c>
      <c r="C76" s="2">
        <f t="shared" si="2"/>
        <v>6</v>
      </c>
      <c r="F76" s="5">
        <v>37408</v>
      </c>
      <c r="G76" s="4">
        <f t="array" ref="G76">AVERAGE(IF(($B76=Dayflow!$A$2:$A$8767)*($C76=Dayflow!$B$2:$B$8767),Dayflow!D$2:D$8767))</f>
        <v>13893.333333333334</v>
      </c>
      <c r="H76" s="4">
        <f t="array" ref="H76">AVERAGE(IF(($B76=Dayflow!$A$2:$A$8767)*($C76=Dayflow!$B$2:$B$8767),Dayflow!E$2:E$8767))</f>
        <v>608.0333333333333</v>
      </c>
      <c r="I76" s="4">
        <f t="array" ref="I76">AVERAGE(IF(($B76=Dayflow!$A$2:$A$8767)*($C76=Dayflow!$B$2:$B$8767),Dayflow!F$2:F$8767))</f>
        <v>103.16666666666667</v>
      </c>
      <c r="J76" s="4">
        <f t="array" ref="J76">AVERAGE(IF(($B76=Dayflow!$A$2:$A$8767)*($C76=Dayflow!$B$2:$B$8767),Dayflow!G$2:G$8767))</f>
        <v>217.46666666666667</v>
      </c>
      <c r="K76" s="4">
        <f t="array" ref="K76">AVERAGE(IF(($B76=Dayflow!$A$2:$A$8767)*($C76=Dayflow!$B$2:$B$8767),Dayflow!H$2:H$8767))</f>
        <v>205.4</v>
      </c>
      <c r="L76" s="4">
        <f t="array" ref="L76">AVERAGE(IF(($B76=Dayflow!$A$2:$A$8767)*($C76=Dayflow!$B$2:$B$8767),Dayflow!I$2:I$8767))</f>
        <v>1407</v>
      </c>
      <c r="M76" s="4">
        <f t="array" ref="M76">AVERAGE(IF(($B76=Dayflow!$A$2:$A$8767)*($C76=Dayflow!$B$2:$B$8767),Dayflow!J$2:J$8767))</f>
        <v>1933.0333333333333</v>
      </c>
      <c r="N76" s="4">
        <f t="array" ref="N76">AVERAGE(IF(($B76=Dayflow!$A$2:$A$8767)*($C76=Dayflow!$B$2:$B$8767),Dayflow!K$2:K$8767))</f>
        <v>16434.400000000001</v>
      </c>
      <c r="O76" s="4">
        <f t="array" ref="O76">AVERAGE(IF(($B76=Dayflow!$A$2:$A$8767)*($C76=Dayflow!$B$2:$B$8767),Dayflow!L$2:L$8767))</f>
        <v>410.63333333333333</v>
      </c>
      <c r="P76" s="4">
        <f t="array" ref="P76">AVERAGE(IF(($B76=Dayflow!$A$2:$A$8767)*($C76=Dayflow!$B$2:$B$8767),Dayflow!M$2:M$8767))</f>
        <v>2265.8000000000002</v>
      </c>
      <c r="Q76" s="4">
        <f t="array" ref="Q76">AVERAGE(IF(($B76=Dayflow!$A$2:$A$8767)*($C76=Dayflow!$B$2:$B$8767),Dayflow!N$2:N$8767))</f>
        <v>2535.3000000000002</v>
      </c>
      <c r="R76" s="4">
        <f t="array" ref="R76">AVERAGE(IF(($B76=Dayflow!$A$2:$A$8767)*($C76=Dayflow!$B$2:$B$8767),Dayflow!O$2:O$8767))</f>
        <v>97.2</v>
      </c>
      <c r="S76" s="4">
        <f t="array" ref="S76">AVERAGE(IF(($B76=Dayflow!$A$2:$A$8767)*($C76=Dayflow!$B$2:$B$8767),Dayflow!P$2:P$8767))</f>
        <v>5308.9333333333334</v>
      </c>
      <c r="T76" s="4">
        <f t="array" ref="T76">AVERAGE(IF(($B76=Dayflow!$A$2:$A$8767)*($C76=Dayflow!$B$2:$B$8767),Dayflow!Q$2:Q$8767))</f>
        <v>3663.7333333333331</v>
      </c>
      <c r="U76" s="4">
        <f t="array" ref="U76">AVERAGE(IF(($B76=Dayflow!$A$2:$A$8767)*($C76=Dayflow!$B$2:$B$8767),Dayflow!R$2:R$8767))</f>
        <v>0</v>
      </c>
      <c r="V76" s="4">
        <f t="array" ref="V76">AVERAGE(IF(($B76=Dayflow!$A$2:$A$8767)*($C76=Dayflow!$B$2:$B$8767),Dayflow!S$2:S$8767))</f>
        <v>0</v>
      </c>
      <c r="W76" s="4">
        <f t="array" ref="W76">AVERAGE(IF(($B76=Dayflow!$A$2:$A$8767)*($C76=Dayflow!$B$2:$B$8767),Dayflow!T$2:T$8767))</f>
        <v>3663.7333333333331</v>
      </c>
      <c r="X76" s="4">
        <f t="array" ref="X76">AVERAGE(IF(($B76=Dayflow!$A$2:$A$8767)*($C76=Dayflow!$B$2:$B$8767),Dayflow!U$2:U$8767))</f>
        <v>6164</v>
      </c>
      <c r="Y76" s="4">
        <f t="array" ref="Y76">AVERAGE(IF(($B76=Dayflow!$A$2:$A$8767)*($C76=Dayflow!$B$2:$B$8767),Dayflow!V$2:V$8767))</f>
        <v>406.66666666666669</v>
      </c>
      <c r="Z76" s="4">
        <f t="array" ref="Z76">AVERAGE(IF(($B76=Dayflow!$A$2:$A$8767)*($C76=Dayflow!$B$2:$B$8767),Dayflow!W$2:W$8767))</f>
        <v>7311.4666666666662</v>
      </c>
      <c r="AA76" s="4">
        <f t="array" ref="AA76">AVERAGE(IF(($B76=Dayflow!$A$2:$A$8767)*($C76=Dayflow!$B$2:$B$8767),Dayflow!X$2:X$8767))</f>
        <v>7461.7666666666664</v>
      </c>
      <c r="AB76" s="4">
        <f t="array" ref="AB76">AVERAGE(IF(($B76=Dayflow!$A$2:$A$8767)*($C76=Dayflow!$B$2:$B$8767),Dayflow!Y$2:Y$8767))</f>
        <v>0.28833333333333333</v>
      </c>
      <c r="AC76" s="4">
        <f t="array" ref="AC76">AVERAGE(IF(($B76=Dayflow!$A$2:$A$8767)*($C76=Dayflow!$B$2:$B$8767),Dayflow!Z$2:Z$8767))</f>
        <v>54.866666666666667</v>
      </c>
      <c r="AD76" s="4">
        <f t="array" ref="AD76">AVERAGE(IF(($B76=Dayflow!$A$2:$A$8767)*($C76=Dayflow!$B$2:$B$8767),Dayflow!AA$2:AA$8767))</f>
        <v>15027.4</v>
      </c>
      <c r="AE76" s="4">
        <f t="array" ref="AE76">AVERAGE(IF(($B76=Dayflow!$A$2:$A$8767)*($C76=Dayflow!$B$2:$B$8767),Dayflow!AB$2:AB$8767))</f>
        <v>50.533333333333331</v>
      </c>
      <c r="AF76" s="4">
        <f t="array" ref="AF76">AVERAGE(IF(($B76=Dayflow!$A$2:$A$8767)*($C76=Dayflow!$B$2:$B$8767),Dayflow!AC$2:AC$8767))</f>
        <v>77.131333333333345</v>
      </c>
      <c r="AG76" s="4">
        <f t="array" ref="AG76">AVERAGE(IF(($B76=Dayflow!$A$2:$A$8767)*($C76=Dayflow!$B$2:$B$8767),Dayflow!AD$2:AD$8767))</f>
        <v>0</v>
      </c>
      <c r="AH76" s="7"/>
      <c r="AI76" s="7"/>
      <c r="AJ76" s="7"/>
      <c r="AK76" s="7"/>
      <c r="AL76" s="7"/>
    </row>
    <row r="77" spans="2:38" x14ac:dyDescent="0.3">
      <c r="B77" s="2">
        <f t="shared" si="3"/>
        <v>2002</v>
      </c>
      <c r="C77" s="2">
        <f t="shared" si="2"/>
        <v>7</v>
      </c>
      <c r="F77" s="5">
        <v>37438</v>
      </c>
      <c r="G77" s="4">
        <f t="array" ref="G77">AVERAGE(IF(($B77=Dayflow!$A$2:$A$8767)*($C77=Dayflow!$B$2:$B$8767),Dayflow!D$2:D$8767))</f>
        <v>18900</v>
      </c>
      <c r="H77" s="4">
        <f t="array" ref="H77">AVERAGE(IF(($B77=Dayflow!$A$2:$A$8767)*($C77=Dayflow!$B$2:$B$8767),Dayflow!E$2:E$8767))</f>
        <v>609.06451612903231</v>
      </c>
      <c r="I77" s="4">
        <f t="array" ref="I77">AVERAGE(IF(($B77=Dayflow!$A$2:$A$8767)*($C77=Dayflow!$B$2:$B$8767),Dayflow!F$2:F$8767))</f>
        <v>22.258064516129032</v>
      </c>
      <c r="J77" s="4">
        <f t="array" ref="J77">AVERAGE(IF(($B77=Dayflow!$A$2:$A$8767)*($C77=Dayflow!$B$2:$B$8767),Dayflow!G$2:G$8767))</f>
        <v>51.064516129032256</v>
      </c>
      <c r="K77" s="4">
        <f t="array" ref="K77">AVERAGE(IF(($B77=Dayflow!$A$2:$A$8767)*($C77=Dayflow!$B$2:$B$8767),Dayflow!H$2:H$8767))</f>
        <v>227.7741935483871</v>
      </c>
      <c r="L77" s="4">
        <f t="array" ref="L77">AVERAGE(IF(($B77=Dayflow!$A$2:$A$8767)*($C77=Dayflow!$B$2:$B$8767),Dayflow!I$2:I$8767))</f>
        <v>1227.4193548387098</v>
      </c>
      <c r="M77" s="4">
        <f t="array" ref="M77">AVERAGE(IF(($B77=Dayflow!$A$2:$A$8767)*($C77=Dayflow!$B$2:$B$8767),Dayflow!J$2:J$8767))</f>
        <v>1528.516129032258</v>
      </c>
      <c r="N77" s="4">
        <f t="array" ref="N77">AVERAGE(IF(($B77=Dayflow!$A$2:$A$8767)*($C77=Dayflow!$B$2:$B$8767),Dayflow!K$2:K$8767))</f>
        <v>21037.580645161292</v>
      </c>
      <c r="O77" s="4">
        <f t="array" ref="O77">AVERAGE(IF(($B77=Dayflow!$A$2:$A$8767)*($C77=Dayflow!$B$2:$B$8767),Dayflow!L$2:L$8767))</f>
        <v>323.45161290322579</v>
      </c>
      <c r="P77" s="4">
        <f t="array" ref="P77">AVERAGE(IF(($B77=Dayflow!$A$2:$A$8767)*($C77=Dayflow!$B$2:$B$8767),Dayflow!M$2:M$8767))</f>
        <v>6241.0322580645161</v>
      </c>
      <c r="Q77" s="4">
        <f t="array" ref="Q77">AVERAGE(IF(($B77=Dayflow!$A$2:$A$8767)*($C77=Dayflow!$B$2:$B$8767),Dayflow!N$2:N$8767))</f>
        <v>4354.9677419354839</v>
      </c>
      <c r="R77" s="4">
        <f t="array" ref="R77">AVERAGE(IF(($B77=Dayflow!$A$2:$A$8767)*($C77=Dayflow!$B$2:$B$8767),Dayflow!O$2:O$8767))</f>
        <v>104.74193548387096</v>
      </c>
      <c r="S77" s="4">
        <f t="array" ref="S77">AVERAGE(IF(($B77=Dayflow!$A$2:$A$8767)*($C77=Dayflow!$B$2:$B$8767),Dayflow!P$2:P$8767))</f>
        <v>11024.193548387097</v>
      </c>
      <c r="T77" s="4">
        <f t="array" ref="T77">AVERAGE(IF(($B77=Dayflow!$A$2:$A$8767)*($C77=Dayflow!$B$2:$B$8767),Dayflow!Q$2:Q$8767))</f>
        <v>4281.322580645161</v>
      </c>
      <c r="U77" s="4">
        <f t="array" ref="U77">AVERAGE(IF(($B77=Dayflow!$A$2:$A$8767)*($C77=Dayflow!$B$2:$B$8767),Dayflow!R$2:R$8767))</f>
        <v>0</v>
      </c>
      <c r="V77" s="4">
        <f t="array" ref="V77">AVERAGE(IF(($B77=Dayflow!$A$2:$A$8767)*($C77=Dayflow!$B$2:$B$8767),Dayflow!S$2:S$8767))</f>
        <v>0</v>
      </c>
      <c r="W77" s="4">
        <f t="array" ref="W77">AVERAGE(IF(($B77=Dayflow!$A$2:$A$8767)*($C77=Dayflow!$B$2:$B$8767),Dayflow!T$2:T$8767))</f>
        <v>4281.322580645161</v>
      </c>
      <c r="X77" s="4">
        <f t="array" ref="X77">AVERAGE(IF(($B77=Dayflow!$A$2:$A$8767)*($C77=Dayflow!$B$2:$B$8767),Dayflow!U$2:U$8767))</f>
        <v>8276.6129032258068</v>
      </c>
      <c r="Y77" s="4">
        <f t="array" ref="Y77">AVERAGE(IF(($B77=Dayflow!$A$2:$A$8767)*($C77=Dayflow!$B$2:$B$8767),Dayflow!V$2:V$8767))</f>
        <v>-4001.9677419354839</v>
      </c>
      <c r="Z77" s="4">
        <f t="array" ref="Z77">AVERAGE(IF(($B77=Dayflow!$A$2:$A$8767)*($C77=Dayflow!$B$2:$B$8767),Dayflow!W$2:W$8767))</f>
        <v>10033.677419354839</v>
      </c>
      <c r="AA77" s="4">
        <f t="array" ref="AA77">AVERAGE(IF(($B77=Dayflow!$A$2:$A$8767)*($C77=Dayflow!$B$2:$B$8767),Dayflow!X$2:X$8767))</f>
        <v>5731.8387096774195</v>
      </c>
      <c r="AB77" s="4">
        <f t="array" ref="AB77">AVERAGE(IF(($B77=Dayflow!$A$2:$A$8767)*($C77=Dayflow!$B$2:$B$8767),Dayflow!Y$2:Y$8767))</f>
        <v>0.49999999999999994</v>
      </c>
      <c r="AC77" s="4">
        <f t="array" ref="AC77">AVERAGE(IF(($B77=Dayflow!$A$2:$A$8767)*($C77=Dayflow!$B$2:$B$8767),Dayflow!Z$2:Z$8767))</f>
        <v>72.774193548387103</v>
      </c>
      <c r="AD77" s="4">
        <f t="array" ref="AD77">AVERAGE(IF(($B77=Dayflow!$A$2:$A$8767)*($C77=Dayflow!$B$2:$B$8767),Dayflow!AA$2:AA$8767))</f>
        <v>19810.16129032258</v>
      </c>
      <c r="AE77" s="4">
        <f t="array" ref="AE77">AVERAGE(IF(($B77=Dayflow!$A$2:$A$8767)*($C77=Dayflow!$B$2:$B$8767),Dayflow!AB$2:AB$8767))</f>
        <v>71.064516129032256</v>
      </c>
      <c r="AF77" s="4">
        <f t="array" ref="AF77">AVERAGE(IF(($B77=Dayflow!$A$2:$A$8767)*($C77=Dayflow!$B$2:$B$8767),Dayflow!AC$2:AC$8767))</f>
        <v>81.221290322580629</v>
      </c>
      <c r="AG77" s="4">
        <f t="array" ref="AG77">AVERAGE(IF(($B77=Dayflow!$A$2:$A$8767)*($C77=Dayflow!$B$2:$B$8767),Dayflow!AD$2:AD$8767))</f>
        <v>0</v>
      </c>
      <c r="AH77" s="7"/>
      <c r="AI77" s="7"/>
      <c r="AJ77" s="7"/>
      <c r="AK77" s="7"/>
      <c r="AL77" s="7"/>
    </row>
    <row r="78" spans="2:38" x14ac:dyDescent="0.3">
      <c r="B78" s="2">
        <f t="shared" si="3"/>
        <v>2002</v>
      </c>
      <c r="C78" s="2">
        <f t="shared" si="2"/>
        <v>8</v>
      </c>
      <c r="F78" s="5">
        <v>37469</v>
      </c>
      <c r="G78" s="4">
        <f t="array" ref="G78">AVERAGE(IF(($B78=Dayflow!$A$2:$A$8767)*($C78=Dayflow!$B$2:$B$8767),Dayflow!D$2:D$8767))</f>
        <v>17016.129032258064</v>
      </c>
      <c r="H78" s="4">
        <f t="array" ref="H78">AVERAGE(IF(($B78=Dayflow!$A$2:$A$8767)*($C78=Dayflow!$B$2:$B$8767),Dayflow!E$2:E$8767))</f>
        <v>510.45161290322579</v>
      </c>
      <c r="I78" s="4">
        <f t="array" ref="I78">AVERAGE(IF(($B78=Dayflow!$A$2:$A$8767)*($C78=Dayflow!$B$2:$B$8767),Dayflow!F$2:F$8767))</f>
        <v>7.709677419354839</v>
      </c>
      <c r="J78" s="4">
        <f t="array" ref="J78">AVERAGE(IF(($B78=Dayflow!$A$2:$A$8767)*($C78=Dayflow!$B$2:$B$8767),Dayflow!G$2:G$8767))</f>
        <v>45.838709677419352</v>
      </c>
      <c r="K78" s="4">
        <f t="array" ref="K78">AVERAGE(IF(($B78=Dayflow!$A$2:$A$8767)*($C78=Dayflow!$B$2:$B$8767),Dayflow!H$2:H$8767))</f>
        <v>230.87096774193549</v>
      </c>
      <c r="L78" s="4">
        <f t="array" ref="L78">AVERAGE(IF(($B78=Dayflow!$A$2:$A$8767)*($C78=Dayflow!$B$2:$B$8767),Dayflow!I$2:I$8767))</f>
        <v>1116.4516129032259</v>
      </c>
      <c r="M78" s="4">
        <f t="array" ref="M78">AVERAGE(IF(($B78=Dayflow!$A$2:$A$8767)*($C78=Dayflow!$B$2:$B$8767),Dayflow!J$2:J$8767))</f>
        <v>1400.8709677419354</v>
      </c>
      <c r="N78" s="4">
        <f t="array" ref="N78">AVERAGE(IF(($B78=Dayflow!$A$2:$A$8767)*($C78=Dayflow!$B$2:$B$8767),Dayflow!K$2:K$8767))</f>
        <v>18927.451612903227</v>
      </c>
      <c r="O78" s="4">
        <f t="array" ref="O78">AVERAGE(IF(($B78=Dayflow!$A$2:$A$8767)*($C78=Dayflow!$B$2:$B$8767),Dayflow!L$2:L$8767))</f>
        <v>96.741935483870961</v>
      </c>
      <c r="P78" s="4">
        <f t="array" ref="P78">AVERAGE(IF(($B78=Dayflow!$A$2:$A$8767)*($C78=Dayflow!$B$2:$B$8767),Dayflow!M$2:M$8767))</f>
        <v>6844.3870967741932</v>
      </c>
      <c r="Q78" s="4">
        <f t="array" ref="Q78">AVERAGE(IF(($B78=Dayflow!$A$2:$A$8767)*($C78=Dayflow!$B$2:$B$8767),Dayflow!N$2:N$8767))</f>
        <v>4336.8064516129034</v>
      </c>
      <c r="R78" s="4">
        <f t="array" ref="R78">AVERAGE(IF(($B78=Dayflow!$A$2:$A$8767)*($C78=Dayflow!$B$2:$B$8767),Dayflow!O$2:O$8767))</f>
        <v>98.806451612903231</v>
      </c>
      <c r="S78" s="4">
        <f t="array" ref="S78">AVERAGE(IF(($B78=Dayflow!$A$2:$A$8767)*($C78=Dayflow!$B$2:$B$8767),Dayflow!P$2:P$8767))</f>
        <v>11376.741935483871</v>
      </c>
      <c r="T78" s="4">
        <f t="array" ref="T78">AVERAGE(IF(($B78=Dayflow!$A$2:$A$8767)*($C78=Dayflow!$B$2:$B$8767),Dayflow!Q$2:Q$8767))</f>
        <v>3702.0645161290322</v>
      </c>
      <c r="U78" s="4">
        <f t="array" ref="U78">AVERAGE(IF(($B78=Dayflow!$A$2:$A$8767)*($C78=Dayflow!$B$2:$B$8767),Dayflow!R$2:R$8767))</f>
        <v>0</v>
      </c>
      <c r="V78" s="4">
        <f t="array" ref="V78">AVERAGE(IF(($B78=Dayflow!$A$2:$A$8767)*($C78=Dayflow!$B$2:$B$8767),Dayflow!S$2:S$8767))</f>
        <v>0</v>
      </c>
      <c r="W78" s="4">
        <f t="array" ref="W78">AVERAGE(IF(($B78=Dayflow!$A$2:$A$8767)*($C78=Dayflow!$B$2:$B$8767),Dayflow!T$2:T$8767))</f>
        <v>3702.0645161290322</v>
      </c>
      <c r="X78" s="4">
        <f t="array" ref="X78">AVERAGE(IF(($B78=Dayflow!$A$2:$A$8767)*($C78=Dayflow!$B$2:$B$8767),Dayflow!U$2:U$8767))</f>
        <v>7489.0967741935483</v>
      </c>
      <c r="Y78" s="4">
        <f t="array" ref="Y78">AVERAGE(IF(($B78=Dayflow!$A$2:$A$8767)*($C78=Dayflow!$B$2:$B$8767),Dayflow!V$2:V$8767))</f>
        <v>-4893.0967741935483</v>
      </c>
      <c r="Z78" s="4">
        <f t="array" ref="Z78">AVERAGE(IF(($B78=Dayflow!$A$2:$A$8767)*($C78=Dayflow!$B$2:$B$8767),Dayflow!W$2:W$8767))</f>
        <v>9000.8709677419356</v>
      </c>
      <c r="AA78" s="4">
        <f t="array" ref="AA78">AVERAGE(IF(($B78=Dayflow!$A$2:$A$8767)*($C78=Dayflow!$B$2:$B$8767),Dayflow!X$2:X$8767))</f>
        <v>3848.5806451612902</v>
      </c>
      <c r="AB78" s="4">
        <f t="array" ref="AB78">AVERAGE(IF(($B78=Dayflow!$A$2:$A$8767)*($C78=Dayflow!$B$2:$B$8767),Dayflow!Y$2:Y$8767))</f>
        <v>0.58709677419354822</v>
      </c>
      <c r="AC78" s="4">
        <f t="array" ref="AC78">AVERAGE(IF(($B78=Dayflow!$A$2:$A$8767)*($C78=Dayflow!$B$2:$B$8767),Dayflow!Z$2:Z$8767))</f>
        <v>79.806451612903231</v>
      </c>
      <c r="AD78" s="4">
        <f t="array" ref="AD78">AVERAGE(IF(($B78=Dayflow!$A$2:$A$8767)*($C78=Dayflow!$B$2:$B$8767),Dayflow!AA$2:AA$8767))</f>
        <v>17811</v>
      </c>
      <c r="AE78" s="4">
        <f t="array" ref="AE78">AVERAGE(IF(($B78=Dayflow!$A$2:$A$8767)*($C78=Dayflow!$B$2:$B$8767),Dayflow!AB$2:AB$8767))</f>
        <v>78.483870967741936</v>
      </c>
      <c r="AF78" s="4">
        <f t="array" ref="AF78">AVERAGE(IF(($B78=Dayflow!$A$2:$A$8767)*($C78=Dayflow!$B$2:$B$8767),Dayflow!AC$2:AC$8767))</f>
        <v>84.87516129032258</v>
      </c>
      <c r="AG78" s="4">
        <f t="array" ref="AG78">AVERAGE(IF(($B78=Dayflow!$A$2:$A$8767)*($C78=Dayflow!$B$2:$B$8767),Dayflow!AD$2:AD$8767))</f>
        <v>0</v>
      </c>
      <c r="AH78" s="7"/>
      <c r="AI78" s="7"/>
      <c r="AJ78" s="7"/>
      <c r="AK78" s="7"/>
      <c r="AL78" s="7"/>
    </row>
    <row r="79" spans="2:38" x14ac:dyDescent="0.3">
      <c r="B79" s="2">
        <f t="shared" si="3"/>
        <v>2002</v>
      </c>
      <c r="C79" s="2">
        <f t="shared" si="2"/>
        <v>9</v>
      </c>
      <c r="F79" s="5">
        <v>37500</v>
      </c>
      <c r="G79" s="4">
        <f t="array" ref="G79">AVERAGE(IF(($B79=Dayflow!$A$2:$A$8767)*($C79=Dayflow!$B$2:$B$8767),Dayflow!D$2:D$8767))</f>
        <v>13563.333333333334</v>
      </c>
      <c r="H79" s="4">
        <f t="array" ref="H79">AVERAGE(IF(($B79=Dayflow!$A$2:$A$8767)*($C79=Dayflow!$B$2:$B$8767),Dayflow!E$2:E$8767))</f>
        <v>387.6</v>
      </c>
      <c r="I79" s="4">
        <f t="array" ref="I79">AVERAGE(IF(($B79=Dayflow!$A$2:$A$8767)*($C79=Dayflow!$B$2:$B$8767),Dayflow!F$2:F$8767))</f>
        <v>5.8</v>
      </c>
      <c r="J79" s="4">
        <f t="array" ref="J79">AVERAGE(IF(($B79=Dayflow!$A$2:$A$8767)*($C79=Dayflow!$B$2:$B$8767),Dayflow!G$2:G$8767))</f>
        <v>41.633333333333333</v>
      </c>
      <c r="K79" s="4">
        <f t="array" ref="K79">AVERAGE(IF(($B79=Dayflow!$A$2:$A$8767)*($C79=Dayflow!$B$2:$B$8767),Dayflow!H$2:H$8767))</f>
        <v>216.36666666666667</v>
      </c>
      <c r="L79" s="4">
        <f t="array" ref="L79">AVERAGE(IF(($B79=Dayflow!$A$2:$A$8767)*($C79=Dayflow!$B$2:$B$8767),Dayflow!I$2:I$8767))</f>
        <v>1175.0333333333333</v>
      </c>
      <c r="M79" s="4">
        <f t="array" ref="M79">AVERAGE(IF(($B79=Dayflow!$A$2:$A$8767)*($C79=Dayflow!$B$2:$B$8767),Dayflow!J$2:J$8767))</f>
        <v>1438.8333333333333</v>
      </c>
      <c r="N79" s="4">
        <f t="array" ref="N79">AVERAGE(IF(($B79=Dayflow!$A$2:$A$8767)*($C79=Dayflow!$B$2:$B$8767),Dayflow!K$2:K$8767))</f>
        <v>15389.766666666666</v>
      </c>
      <c r="O79" s="4">
        <f t="array" ref="O79">AVERAGE(IF(($B79=Dayflow!$A$2:$A$8767)*($C79=Dayflow!$B$2:$B$8767),Dayflow!L$2:L$8767))</f>
        <v>78.3</v>
      </c>
      <c r="P79" s="4">
        <f t="array" ref="P79">AVERAGE(IF(($B79=Dayflow!$A$2:$A$8767)*($C79=Dayflow!$B$2:$B$8767),Dayflow!M$2:M$8767))</f>
        <v>4199.8666666666668</v>
      </c>
      <c r="Q79" s="4">
        <f t="array" ref="Q79">AVERAGE(IF(($B79=Dayflow!$A$2:$A$8767)*($C79=Dayflow!$B$2:$B$8767),Dayflow!N$2:N$8767))</f>
        <v>4278.6000000000004</v>
      </c>
      <c r="R79" s="4">
        <f t="array" ref="R79">AVERAGE(IF(($B79=Dayflow!$A$2:$A$8767)*($C79=Dayflow!$B$2:$B$8767),Dayflow!O$2:O$8767))</f>
        <v>91.8</v>
      </c>
      <c r="S79" s="4">
        <f t="array" ref="S79">AVERAGE(IF(($B79=Dayflow!$A$2:$A$8767)*($C79=Dayflow!$B$2:$B$8767),Dayflow!P$2:P$8767))</f>
        <v>8648.5666666666675</v>
      </c>
      <c r="T79" s="4">
        <f t="array" ref="T79">AVERAGE(IF(($B79=Dayflow!$A$2:$A$8767)*($C79=Dayflow!$B$2:$B$8767),Dayflow!Q$2:Q$8767))</f>
        <v>2572.2666666666669</v>
      </c>
      <c r="U79" s="4">
        <f t="array" ref="U79">AVERAGE(IF(($B79=Dayflow!$A$2:$A$8767)*($C79=Dayflow!$B$2:$B$8767),Dayflow!R$2:R$8767))</f>
        <v>0</v>
      </c>
      <c r="V79" s="4">
        <f t="array" ref="V79">AVERAGE(IF(($B79=Dayflow!$A$2:$A$8767)*($C79=Dayflow!$B$2:$B$8767),Dayflow!S$2:S$8767))</f>
        <v>0</v>
      </c>
      <c r="W79" s="4">
        <f t="array" ref="W79">AVERAGE(IF(($B79=Dayflow!$A$2:$A$8767)*($C79=Dayflow!$B$2:$B$8767),Dayflow!T$2:T$8767))</f>
        <v>2572.2666666666669</v>
      </c>
      <c r="X79" s="4">
        <f t="array" ref="X79">AVERAGE(IF(($B79=Dayflow!$A$2:$A$8767)*($C79=Dayflow!$B$2:$B$8767),Dayflow!U$2:U$8767))</f>
        <v>6280.666666666667</v>
      </c>
      <c r="Y79" s="4">
        <f t="array" ref="Y79">AVERAGE(IF(($B79=Dayflow!$A$2:$A$8767)*($C79=Dayflow!$B$2:$B$8767),Dayflow!V$2:V$8767))</f>
        <v>-2601.0333333333333</v>
      </c>
      <c r="Z79" s="4">
        <f t="array" ref="Z79">AVERAGE(IF(($B79=Dayflow!$A$2:$A$8767)*($C79=Dayflow!$B$2:$B$8767),Dayflow!W$2:W$8767))</f>
        <v>6950.0333333333338</v>
      </c>
      <c r="AA79" s="4">
        <f t="array" ref="AA79">AVERAGE(IF(($B79=Dayflow!$A$2:$A$8767)*($C79=Dayflow!$B$2:$B$8767),Dayflow!X$2:X$8767))</f>
        <v>4168.9333333333334</v>
      </c>
      <c r="AB79" s="4">
        <f t="array" ref="AB79">AVERAGE(IF(($B79=Dayflow!$A$2:$A$8767)*($C79=Dayflow!$B$2:$B$8767),Dayflow!Y$2:Y$8767))</f>
        <v>0.54566666666666674</v>
      </c>
      <c r="AC79" s="4">
        <f t="array" ref="AC79">AVERAGE(IF(($B79=Dayflow!$A$2:$A$8767)*($C79=Dayflow!$B$2:$B$8767),Dayflow!Z$2:Z$8767))</f>
        <v>72.8</v>
      </c>
      <c r="AD79" s="4">
        <f t="array" ref="AD79">AVERAGE(IF(($B79=Dayflow!$A$2:$A$8767)*($C79=Dayflow!$B$2:$B$8767),Dayflow!AA$2:AA$8767))</f>
        <v>14214.733333333334</v>
      </c>
      <c r="AE79" s="4">
        <f t="array" ref="AE79">AVERAGE(IF(($B79=Dayflow!$A$2:$A$8767)*($C79=Dayflow!$B$2:$B$8767),Dayflow!AB$2:AB$8767))</f>
        <v>70.466666666666669</v>
      </c>
      <c r="AF79" s="4">
        <f t="array" ref="AF79">AVERAGE(IF(($B79=Dayflow!$A$2:$A$8767)*($C79=Dayflow!$B$2:$B$8767),Dayflow!AC$2:AC$8767))</f>
        <v>87.841333333333324</v>
      </c>
      <c r="AG79" s="4">
        <f t="array" ref="AG79">AVERAGE(IF(($B79=Dayflow!$A$2:$A$8767)*($C79=Dayflow!$B$2:$B$8767),Dayflow!AD$2:AD$8767))</f>
        <v>0</v>
      </c>
      <c r="AH79" s="7"/>
      <c r="AI79" s="7"/>
      <c r="AJ79" s="7"/>
      <c r="AK79" s="7"/>
      <c r="AL79" s="7"/>
    </row>
    <row r="80" spans="2:38" x14ac:dyDescent="0.3">
      <c r="B80" s="2">
        <f t="shared" si="3"/>
        <v>2002</v>
      </c>
      <c r="C80" s="2">
        <f t="shared" si="2"/>
        <v>10</v>
      </c>
      <c r="F80" s="5">
        <v>37530</v>
      </c>
      <c r="G80" s="4">
        <f t="array" ref="G80">AVERAGE(IF(($B80=Dayflow!$A$2:$A$8767)*($C80=Dayflow!$B$2:$B$8767),Dayflow!D$2:D$8767))</f>
        <v>9891.2903225806458</v>
      </c>
      <c r="H80" s="4">
        <f t="array" ref="H80">AVERAGE(IF(($B80=Dayflow!$A$2:$A$8767)*($C80=Dayflow!$B$2:$B$8767),Dayflow!E$2:E$8767))</f>
        <v>193.19354838709677</v>
      </c>
      <c r="I80" s="4">
        <f t="array" ref="I80">AVERAGE(IF(($B80=Dayflow!$A$2:$A$8767)*($C80=Dayflow!$B$2:$B$8767),Dayflow!F$2:F$8767))</f>
        <v>8.806451612903226</v>
      </c>
      <c r="J80" s="4">
        <f t="array" ref="J80">AVERAGE(IF(($B80=Dayflow!$A$2:$A$8767)*($C80=Dayflow!$B$2:$B$8767),Dayflow!G$2:G$8767))</f>
        <v>125.41935483870968</v>
      </c>
      <c r="K80" s="4">
        <f t="array" ref="K80">AVERAGE(IF(($B80=Dayflow!$A$2:$A$8767)*($C80=Dayflow!$B$2:$B$8767),Dayflow!H$2:H$8767))</f>
        <v>106.74193548387096</v>
      </c>
      <c r="L80" s="4">
        <f t="array" ref="L80">AVERAGE(IF(($B80=Dayflow!$A$2:$A$8767)*($C80=Dayflow!$B$2:$B$8767),Dayflow!I$2:I$8767))</f>
        <v>1704.8387096774193</v>
      </c>
      <c r="M80" s="4">
        <f t="array" ref="M80">AVERAGE(IF(($B80=Dayflow!$A$2:$A$8767)*($C80=Dayflow!$B$2:$B$8767),Dayflow!J$2:J$8767))</f>
        <v>1945.8064516129032</v>
      </c>
      <c r="N80" s="4">
        <f t="array" ref="N80">AVERAGE(IF(($B80=Dayflow!$A$2:$A$8767)*($C80=Dayflow!$B$2:$B$8767),Dayflow!K$2:K$8767))</f>
        <v>12030.290322580646</v>
      </c>
      <c r="O80" s="4">
        <f t="array" ref="O80">AVERAGE(IF(($B80=Dayflow!$A$2:$A$8767)*($C80=Dayflow!$B$2:$B$8767),Dayflow!L$2:L$8767))</f>
        <v>69.548387096774192</v>
      </c>
      <c r="P80" s="4">
        <f t="array" ref="P80">AVERAGE(IF(($B80=Dayflow!$A$2:$A$8767)*($C80=Dayflow!$B$2:$B$8767),Dayflow!M$2:M$8767))</f>
        <v>1754.741935483871</v>
      </c>
      <c r="Q80" s="4">
        <f t="array" ref="Q80">AVERAGE(IF(($B80=Dayflow!$A$2:$A$8767)*($C80=Dayflow!$B$2:$B$8767),Dayflow!N$2:N$8767))</f>
        <v>4087.5806451612902</v>
      </c>
      <c r="R80" s="4">
        <f t="array" ref="R80">AVERAGE(IF(($B80=Dayflow!$A$2:$A$8767)*($C80=Dayflow!$B$2:$B$8767),Dayflow!O$2:O$8767))</f>
        <v>68.870967741935488</v>
      </c>
      <c r="S80" s="4">
        <f t="array" ref="S80">AVERAGE(IF(($B80=Dayflow!$A$2:$A$8767)*($C80=Dayflow!$B$2:$B$8767),Dayflow!P$2:P$8767))</f>
        <v>5980.7419354838712</v>
      </c>
      <c r="T80" s="4">
        <f t="array" ref="T80">AVERAGE(IF(($B80=Dayflow!$A$2:$A$8767)*($C80=Dayflow!$B$2:$B$8767),Dayflow!Q$2:Q$8767))</f>
        <v>1846.1290322580646</v>
      </c>
      <c r="U80" s="4">
        <f t="array" ref="U80">AVERAGE(IF(($B80=Dayflow!$A$2:$A$8767)*($C80=Dayflow!$B$2:$B$8767),Dayflow!R$2:R$8767))</f>
        <v>0</v>
      </c>
      <c r="V80" s="4">
        <f t="array" ref="V80">AVERAGE(IF(($B80=Dayflow!$A$2:$A$8767)*($C80=Dayflow!$B$2:$B$8767),Dayflow!S$2:S$8767))</f>
        <v>0</v>
      </c>
      <c r="W80" s="4">
        <f t="array" ref="W80">AVERAGE(IF(($B80=Dayflow!$A$2:$A$8767)*($C80=Dayflow!$B$2:$B$8767),Dayflow!T$2:T$8767))</f>
        <v>1846.1290322580646</v>
      </c>
      <c r="X80" s="4">
        <f t="array" ref="X80">AVERAGE(IF(($B80=Dayflow!$A$2:$A$8767)*($C80=Dayflow!$B$2:$B$8767),Dayflow!U$2:U$8767))</f>
        <v>4330.5161290322585</v>
      </c>
      <c r="Y80" s="4">
        <f t="array" ref="Y80">AVERAGE(IF(($B80=Dayflow!$A$2:$A$8767)*($C80=Dayflow!$B$2:$B$8767),Dayflow!V$2:V$8767))</f>
        <v>-904.64516129032256</v>
      </c>
      <c r="Z80" s="4">
        <f t="array" ref="Z80">AVERAGE(IF(($B80=Dayflow!$A$2:$A$8767)*($C80=Dayflow!$B$2:$B$8767),Dayflow!W$2:W$8767))</f>
        <v>5237.1612903225805</v>
      </c>
      <c r="AA80" s="4">
        <f t="array" ref="AA80">AVERAGE(IF(($B80=Dayflow!$A$2:$A$8767)*($C80=Dayflow!$B$2:$B$8767),Dayflow!X$2:X$8767))</f>
        <v>4203.2580645161288</v>
      </c>
      <c r="AB80" s="4">
        <f t="array" ref="AB80">AVERAGE(IF(($B80=Dayflow!$A$2:$A$8767)*($C80=Dayflow!$B$2:$B$8767),Dayflow!Y$2:Y$8767))</f>
        <v>0.48290322580645162</v>
      </c>
      <c r="AC80" s="4">
        <f t="array" ref="AC80">AVERAGE(IF(($B80=Dayflow!$A$2:$A$8767)*($C80=Dayflow!$B$2:$B$8767),Dayflow!Z$2:Z$8767))</f>
        <v>65.096774193548384</v>
      </c>
      <c r="AD80" s="4">
        <f t="array" ref="AD80">AVERAGE(IF(($B80=Dayflow!$A$2:$A$8767)*($C80=Dayflow!$B$2:$B$8767),Dayflow!AA$2:AA$8767))</f>
        <v>10325.451612903225</v>
      </c>
      <c r="AE80" s="4">
        <f t="array" ref="AE80">AVERAGE(IF(($B80=Dayflow!$A$2:$A$8767)*($C80=Dayflow!$B$2:$B$8767),Dayflow!AB$2:AB$8767))</f>
        <v>59.258064516129032</v>
      </c>
      <c r="AF80" s="4">
        <f t="array" ref="AF80">AVERAGE(IF(($B80=Dayflow!$A$2:$A$8767)*($C80=Dayflow!$B$2:$B$8767),Dayflow!AC$2:AC$8767))</f>
        <v>86.582903225806447</v>
      </c>
      <c r="AG80" s="4">
        <f t="array" ref="AG80">AVERAGE(IF(($B80=Dayflow!$A$2:$A$8767)*($C80=Dayflow!$B$2:$B$8767),Dayflow!AD$2:AD$8767))</f>
        <v>0</v>
      </c>
      <c r="AH80" s="7"/>
      <c r="AI80" s="7"/>
      <c r="AJ80" s="7"/>
      <c r="AK80" s="7"/>
      <c r="AL80" s="7"/>
    </row>
    <row r="81" spans="2:38" x14ac:dyDescent="0.3">
      <c r="B81" s="2">
        <f t="shared" si="3"/>
        <v>2002</v>
      </c>
      <c r="C81" s="2">
        <f t="shared" si="2"/>
        <v>11</v>
      </c>
      <c r="F81" s="5">
        <v>37561</v>
      </c>
      <c r="G81" s="4">
        <f t="array" ref="G81">AVERAGE(IF(($B81=Dayflow!$A$2:$A$8767)*($C81=Dayflow!$B$2:$B$8767),Dayflow!D$2:D$8767))</f>
        <v>11746.333333333334</v>
      </c>
      <c r="H81" s="4">
        <f t="array" ref="H81">AVERAGE(IF(($B81=Dayflow!$A$2:$A$8767)*($C81=Dayflow!$B$2:$B$8767),Dayflow!E$2:E$8767))</f>
        <v>43.2</v>
      </c>
      <c r="I81" s="4">
        <f t="array" ref="I81">AVERAGE(IF(($B81=Dayflow!$A$2:$A$8767)*($C81=Dayflow!$B$2:$B$8767),Dayflow!F$2:F$8767))</f>
        <v>58.233333333333334</v>
      </c>
      <c r="J81" s="4">
        <f t="array" ref="J81">AVERAGE(IF(($B81=Dayflow!$A$2:$A$8767)*($C81=Dayflow!$B$2:$B$8767),Dayflow!G$2:G$8767))</f>
        <v>224.23333333333332</v>
      </c>
      <c r="K81" s="4">
        <f t="array" ref="K81">AVERAGE(IF(($B81=Dayflow!$A$2:$A$8767)*($C81=Dayflow!$B$2:$B$8767),Dayflow!H$2:H$8767))</f>
        <v>42.43333333333333</v>
      </c>
      <c r="L81" s="4">
        <f t="array" ref="L81">AVERAGE(IF(($B81=Dayflow!$A$2:$A$8767)*($C81=Dayflow!$B$2:$B$8767),Dayflow!I$2:I$8767))</f>
        <v>1714.6666666666667</v>
      </c>
      <c r="M81" s="4">
        <f t="array" ref="M81">AVERAGE(IF(($B81=Dayflow!$A$2:$A$8767)*($C81=Dayflow!$B$2:$B$8767),Dayflow!J$2:J$8767))</f>
        <v>2039.5666666666666</v>
      </c>
      <c r="N81" s="4">
        <f t="array" ref="N81">AVERAGE(IF(($B81=Dayflow!$A$2:$A$8767)*($C81=Dayflow!$B$2:$B$8767),Dayflow!K$2:K$8767))</f>
        <v>13829.1</v>
      </c>
      <c r="O81" s="4">
        <f t="array" ref="O81">AVERAGE(IF(($B81=Dayflow!$A$2:$A$8767)*($C81=Dayflow!$B$2:$B$8767),Dayflow!L$2:L$8767))</f>
        <v>70.433333333333337</v>
      </c>
      <c r="P81" s="4">
        <f t="array" ref="P81">AVERAGE(IF(($B81=Dayflow!$A$2:$A$8767)*($C81=Dayflow!$B$2:$B$8767),Dayflow!M$2:M$8767))</f>
        <v>3139.4666666666667</v>
      </c>
      <c r="Q81" s="4">
        <f t="array" ref="Q81">AVERAGE(IF(($B81=Dayflow!$A$2:$A$8767)*($C81=Dayflow!$B$2:$B$8767),Dayflow!N$2:N$8767))</f>
        <v>3670.9</v>
      </c>
      <c r="R81" s="4">
        <f t="array" ref="R81">AVERAGE(IF(($B81=Dayflow!$A$2:$A$8767)*($C81=Dayflow!$B$2:$B$8767),Dayflow!O$2:O$8767))</f>
        <v>62.43333333333333</v>
      </c>
      <c r="S81" s="4">
        <f t="array" ref="S81">AVERAGE(IF(($B81=Dayflow!$A$2:$A$8767)*($C81=Dayflow!$B$2:$B$8767),Dayflow!P$2:P$8767))</f>
        <v>6943.2333333333336</v>
      </c>
      <c r="T81" s="4">
        <f t="array" ref="T81">AVERAGE(IF(($B81=Dayflow!$A$2:$A$8767)*($C81=Dayflow!$B$2:$B$8767),Dayflow!Q$2:Q$8767))</f>
        <v>1730.4333333333334</v>
      </c>
      <c r="U81" s="4">
        <f t="array" ref="U81">AVERAGE(IF(($B81=Dayflow!$A$2:$A$8767)*($C81=Dayflow!$B$2:$B$8767),Dayflow!R$2:R$8767))</f>
        <v>2177.6999999999998</v>
      </c>
      <c r="V81" s="4">
        <f t="array" ref="V81">AVERAGE(IF(($B81=Dayflow!$A$2:$A$8767)*($C81=Dayflow!$B$2:$B$8767),Dayflow!S$2:S$8767))</f>
        <v>0</v>
      </c>
      <c r="W81" s="4">
        <f t="array" ref="W81">AVERAGE(IF(($B81=Dayflow!$A$2:$A$8767)*($C81=Dayflow!$B$2:$B$8767),Dayflow!T$2:T$8767))</f>
        <v>-447.26666666666665</v>
      </c>
      <c r="X81" s="4">
        <f t="array" ref="X81">AVERAGE(IF(($B81=Dayflow!$A$2:$A$8767)*($C81=Dayflow!$B$2:$B$8767),Dayflow!U$2:U$8767))</f>
        <v>5120.666666666667</v>
      </c>
      <c r="Y81" s="4">
        <f t="array" ref="Y81">AVERAGE(IF(($B81=Dayflow!$A$2:$A$8767)*($C81=Dayflow!$B$2:$B$8767),Dayflow!V$2:V$8767))</f>
        <v>507.76666666666665</v>
      </c>
      <c r="Z81" s="4">
        <f t="array" ref="Z81">AVERAGE(IF(($B81=Dayflow!$A$2:$A$8767)*($C81=Dayflow!$B$2:$B$8767),Dayflow!W$2:W$8767))</f>
        <v>6794.1</v>
      </c>
      <c r="AA81" s="4">
        <f t="array" ref="AA81">AVERAGE(IF(($B81=Dayflow!$A$2:$A$8767)*($C81=Dayflow!$B$2:$B$8767),Dayflow!X$2:X$8767))</f>
        <v>7333.1</v>
      </c>
      <c r="AB81" s="4">
        <f t="array" ref="AB81">AVERAGE(IF(($B81=Dayflow!$A$2:$A$8767)*($C81=Dayflow!$B$2:$B$8767),Dayflow!Y$2:Y$8767))</f>
        <v>0.5013333333333333</v>
      </c>
      <c r="AC81" s="4">
        <f t="array" ref="AC81">AVERAGE(IF(($B81=Dayflow!$A$2:$A$8767)*($C81=Dayflow!$B$2:$B$8767),Dayflow!Z$2:Z$8767))</f>
        <v>51.06666666666667</v>
      </c>
      <c r="AD81" s="4">
        <f t="array" ref="AD81">AVERAGE(IF(($B81=Dayflow!$A$2:$A$8767)*($C81=Dayflow!$B$2:$B$8767),Dayflow!AA$2:AA$8767))</f>
        <v>12539.833333333334</v>
      </c>
      <c r="AE81" s="4">
        <f t="array" ref="AE81">AVERAGE(IF(($B81=Dayflow!$A$2:$A$8767)*($C81=Dayflow!$B$2:$B$8767),Dayflow!AB$2:AB$8767))</f>
        <v>47.833333333333336</v>
      </c>
      <c r="AF81" s="4">
        <f t="array" ref="AF81">AVERAGE(IF(($B81=Dayflow!$A$2:$A$8767)*($C81=Dayflow!$B$2:$B$8767),Dayflow!AC$2:AC$8767))</f>
        <v>84.434666666666686</v>
      </c>
      <c r="AG81" s="4">
        <f t="array" ref="AG81">AVERAGE(IF(($B81=Dayflow!$A$2:$A$8767)*($C81=Dayflow!$B$2:$B$8767),Dayflow!AD$2:AD$8767))</f>
        <v>0</v>
      </c>
      <c r="AH81" s="7"/>
      <c r="AI81" s="7"/>
      <c r="AJ81" s="7"/>
      <c r="AK81" s="7"/>
      <c r="AL81" s="7"/>
    </row>
    <row r="82" spans="2:38" x14ac:dyDescent="0.3">
      <c r="B82" s="2">
        <f t="shared" si="3"/>
        <v>2002</v>
      </c>
      <c r="C82" s="2">
        <f t="shared" si="2"/>
        <v>12</v>
      </c>
      <c r="F82" s="5">
        <v>37591</v>
      </c>
      <c r="G82" s="4">
        <f t="array" ref="G82">AVERAGE(IF(($B82=Dayflow!$A$2:$A$8767)*($C82=Dayflow!$B$2:$B$8767),Dayflow!D$2:D$8767))</f>
        <v>29130</v>
      </c>
      <c r="H82" s="4">
        <f t="array" ref="H82">AVERAGE(IF(($B82=Dayflow!$A$2:$A$8767)*($C82=Dayflow!$B$2:$B$8767),Dayflow!E$2:E$8767))</f>
        <v>2667.8387096774195</v>
      </c>
      <c r="I82" s="4">
        <f t="array" ref="I82">AVERAGE(IF(($B82=Dayflow!$A$2:$A$8767)*($C82=Dayflow!$B$2:$B$8767),Dayflow!F$2:F$8767))</f>
        <v>243.83870967741936</v>
      </c>
      <c r="J82" s="4">
        <f t="array" ref="J82">AVERAGE(IF(($B82=Dayflow!$A$2:$A$8767)*($C82=Dayflow!$B$2:$B$8767),Dayflow!G$2:G$8767))</f>
        <v>225.19354838709677</v>
      </c>
      <c r="K82" s="4">
        <f t="array" ref="K82">AVERAGE(IF(($B82=Dayflow!$A$2:$A$8767)*($C82=Dayflow!$B$2:$B$8767),Dayflow!H$2:H$8767))</f>
        <v>143.41935483870967</v>
      </c>
      <c r="L82" s="4">
        <f t="array" ref="L82">AVERAGE(IF(($B82=Dayflow!$A$2:$A$8767)*($C82=Dayflow!$B$2:$B$8767),Dayflow!I$2:I$8767))</f>
        <v>1988.3870967741937</v>
      </c>
      <c r="M82" s="4">
        <f t="array" ref="M82">AVERAGE(IF(($B82=Dayflow!$A$2:$A$8767)*($C82=Dayflow!$B$2:$B$8767),Dayflow!J$2:J$8767))</f>
        <v>2600.8387096774195</v>
      </c>
      <c r="N82" s="4">
        <f t="array" ref="N82">AVERAGE(IF(($B82=Dayflow!$A$2:$A$8767)*($C82=Dayflow!$B$2:$B$8767),Dayflow!K$2:K$8767))</f>
        <v>34398.677419354841</v>
      </c>
      <c r="O82" s="4">
        <f t="array" ref="O82">AVERAGE(IF(($B82=Dayflow!$A$2:$A$8767)*($C82=Dayflow!$B$2:$B$8767),Dayflow!L$2:L$8767))</f>
        <v>56.41935483870968</v>
      </c>
      <c r="P82" s="4">
        <f t="array" ref="P82">AVERAGE(IF(($B82=Dayflow!$A$2:$A$8767)*($C82=Dayflow!$B$2:$B$8767),Dayflow!M$2:M$8767))</f>
        <v>4165.3548387096771</v>
      </c>
      <c r="Q82" s="4">
        <f t="array" ref="Q82">AVERAGE(IF(($B82=Dayflow!$A$2:$A$8767)*($C82=Dayflow!$B$2:$B$8767),Dayflow!N$2:N$8767))</f>
        <v>3333.4193548387098</v>
      </c>
      <c r="R82" s="4">
        <f t="array" ref="R82">AVERAGE(IF(($B82=Dayflow!$A$2:$A$8767)*($C82=Dayflow!$B$2:$B$8767),Dayflow!O$2:O$8767))</f>
        <v>25.29032258064516</v>
      </c>
      <c r="S82" s="4">
        <f t="array" ref="S82">AVERAGE(IF(($B82=Dayflow!$A$2:$A$8767)*($C82=Dayflow!$B$2:$B$8767),Dayflow!P$2:P$8767))</f>
        <v>7580.4838709677415</v>
      </c>
      <c r="T82" s="4">
        <f t="array" ref="T82">AVERAGE(IF(($B82=Dayflow!$A$2:$A$8767)*($C82=Dayflow!$B$2:$B$8767),Dayflow!Q$2:Q$8767))</f>
        <v>2080.6451612903224</v>
      </c>
      <c r="U82" s="4">
        <f t="array" ref="U82">AVERAGE(IF(($B82=Dayflow!$A$2:$A$8767)*($C82=Dayflow!$B$2:$B$8767),Dayflow!R$2:R$8767))</f>
        <v>4148.2903225806449</v>
      </c>
      <c r="V82" s="4">
        <f t="array" ref="V82">AVERAGE(IF(($B82=Dayflow!$A$2:$A$8767)*($C82=Dayflow!$B$2:$B$8767),Dayflow!S$2:S$8767))</f>
        <v>0</v>
      </c>
      <c r="W82" s="4">
        <f t="array" ref="W82">AVERAGE(IF(($B82=Dayflow!$A$2:$A$8767)*($C82=Dayflow!$B$2:$B$8767),Dayflow!T$2:T$8767))</f>
        <v>-2067.6451612903224</v>
      </c>
      <c r="X82" s="4">
        <f t="array" ref="X82">AVERAGE(IF(($B82=Dayflow!$A$2:$A$8767)*($C82=Dayflow!$B$2:$B$8767),Dayflow!U$2:U$8767))</f>
        <v>6270.3870967741932</v>
      </c>
      <c r="Y82" s="4">
        <f t="array" ref="Y82">AVERAGE(IF(($B82=Dayflow!$A$2:$A$8767)*($C82=Dayflow!$B$2:$B$8767),Dayflow!V$2:V$8767))</f>
        <v>2634.7096774193546</v>
      </c>
      <c r="Z82" s="4">
        <f t="array" ref="Z82">AVERAGE(IF(($B82=Dayflow!$A$2:$A$8767)*($C82=Dayflow!$B$2:$B$8767),Dayflow!W$2:W$8767))</f>
        <v>26106.290322580644</v>
      </c>
      <c r="AA82" s="4">
        <f t="array" ref="AA82">AVERAGE(IF(($B82=Dayflow!$A$2:$A$8767)*($C82=Dayflow!$B$2:$B$8767),Dayflow!X$2:X$8767))</f>
        <v>28885.806451612902</v>
      </c>
      <c r="AB82" s="4">
        <f t="array" ref="AB82">AVERAGE(IF(($B82=Dayflow!$A$2:$A$8767)*($C82=Dayflow!$B$2:$B$8767),Dayflow!Y$2:Y$8767))</f>
        <v>0.29064516129032264</v>
      </c>
      <c r="AC82" s="4">
        <f t="array" ref="AC82">AVERAGE(IF(($B82=Dayflow!$A$2:$A$8767)*($C82=Dayflow!$B$2:$B$8767),Dayflow!Z$2:Z$8767))</f>
        <v>28.967741935483872</v>
      </c>
      <c r="AD82" s="4">
        <f t="array" ref="AD82">AVERAGE(IF(($B82=Dayflow!$A$2:$A$8767)*($C82=Dayflow!$B$2:$B$8767),Dayflow!AA$2:AA$8767))</f>
        <v>32503.096774193549</v>
      </c>
      <c r="AE82" s="4">
        <f t="array" ref="AE82">AVERAGE(IF(($B82=Dayflow!$A$2:$A$8767)*($C82=Dayflow!$B$2:$B$8767),Dayflow!AB$2:AB$8767))</f>
        <v>24.032258064516128</v>
      </c>
      <c r="AF82" s="4">
        <f t="array" ref="AF82">AVERAGE(IF(($B82=Dayflow!$A$2:$A$8767)*($C82=Dayflow!$B$2:$B$8767),Dayflow!AC$2:AC$8767))</f>
        <v>79.603225806451576</v>
      </c>
      <c r="AG82" s="4">
        <f t="array" ref="AG82">AVERAGE(IF(($B82=Dayflow!$A$2:$A$8767)*($C82=Dayflow!$B$2:$B$8767),Dayflow!AD$2:AD$8767))</f>
        <v>0</v>
      </c>
      <c r="AH82" s="7"/>
      <c r="AI82" s="7"/>
      <c r="AJ82" s="7"/>
      <c r="AK82" s="7"/>
      <c r="AL82" s="7"/>
    </row>
    <row r="83" spans="2:38" x14ac:dyDescent="0.3">
      <c r="B83" s="2">
        <f t="shared" si="3"/>
        <v>2003</v>
      </c>
      <c r="C83" s="2">
        <f t="shared" si="2"/>
        <v>1</v>
      </c>
      <c r="F83" s="5">
        <v>37622</v>
      </c>
      <c r="G83" s="4">
        <f t="array" ref="G83">AVERAGE(IF(($B83=Dayflow!$A$2:$A$8767)*($C83=Dayflow!$B$2:$B$8767),Dayflow!D$2:D$8767))</f>
        <v>51935.483870967742</v>
      </c>
      <c r="H83" s="4">
        <f t="array" ref="H83">AVERAGE(IF(($B83=Dayflow!$A$2:$A$8767)*($C83=Dayflow!$B$2:$B$8767),Dayflow!E$2:E$8767))</f>
        <v>7608.4193548387093</v>
      </c>
      <c r="I83" s="4">
        <f t="array" ref="I83">AVERAGE(IF(($B83=Dayflow!$A$2:$A$8767)*($C83=Dayflow!$B$2:$B$8767),Dayflow!F$2:F$8767))</f>
        <v>273.06451612903226</v>
      </c>
      <c r="J83" s="4">
        <f t="array" ref="J83">AVERAGE(IF(($B83=Dayflow!$A$2:$A$8767)*($C83=Dayflow!$B$2:$B$8767),Dayflow!G$2:G$8767))</f>
        <v>210.03225806451613</v>
      </c>
      <c r="K83" s="4">
        <f t="array" ref="K83">AVERAGE(IF(($B83=Dayflow!$A$2:$A$8767)*($C83=Dayflow!$B$2:$B$8767),Dayflow!H$2:H$8767))</f>
        <v>89.193548387096769</v>
      </c>
      <c r="L83" s="4">
        <f t="array" ref="L83">AVERAGE(IF(($B83=Dayflow!$A$2:$A$8767)*($C83=Dayflow!$B$2:$B$8767),Dayflow!I$2:I$8767))</f>
        <v>1912.9032258064517</v>
      </c>
      <c r="M83" s="4">
        <f t="array" ref="M83">AVERAGE(IF(($B83=Dayflow!$A$2:$A$8767)*($C83=Dayflow!$B$2:$B$8767),Dayflow!J$2:J$8767))</f>
        <v>2485.1935483870966</v>
      </c>
      <c r="N83" s="4">
        <f t="array" ref="N83">AVERAGE(IF(($B83=Dayflow!$A$2:$A$8767)*($C83=Dayflow!$B$2:$B$8767),Dayflow!K$2:K$8767))</f>
        <v>62029.096774193546</v>
      </c>
      <c r="O83" s="4">
        <f t="array" ref="O83">AVERAGE(IF(($B83=Dayflow!$A$2:$A$8767)*($C83=Dayflow!$B$2:$B$8767),Dayflow!L$2:L$8767))</f>
        <v>211.09677419354838</v>
      </c>
      <c r="P83" s="4">
        <f t="array" ref="P83">AVERAGE(IF(($B83=Dayflow!$A$2:$A$8767)*($C83=Dayflow!$B$2:$B$8767),Dayflow!M$2:M$8767))</f>
        <v>5771.6451612903229</v>
      </c>
      <c r="Q83" s="4">
        <f t="array" ref="Q83">AVERAGE(IF(($B83=Dayflow!$A$2:$A$8767)*($C83=Dayflow!$B$2:$B$8767),Dayflow!N$2:N$8767))</f>
        <v>4261.7419354838712</v>
      </c>
      <c r="R83" s="4">
        <f t="array" ref="R83">AVERAGE(IF(($B83=Dayflow!$A$2:$A$8767)*($C83=Dayflow!$B$2:$B$8767),Dayflow!O$2:O$8767))</f>
        <v>10.774193548387096</v>
      </c>
      <c r="S83" s="4">
        <f t="array" ref="S83">AVERAGE(IF(($B83=Dayflow!$A$2:$A$8767)*($C83=Dayflow!$B$2:$B$8767),Dayflow!P$2:P$8767))</f>
        <v>10255.258064516129</v>
      </c>
      <c r="T83" s="4">
        <f t="array" ref="T83">AVERAGE(IF(($B83=Dayflow!$A$2:$A$8767)*($C83=Dayflow!$B$2:$B$8767),Dayflow!Q$2:Q$8767))</f>
        <v>1212.9032258064517</v>
      </c>
      <c r="U83" s="4">
        <f t="array" ref="U83">AVERAGE(IF(($B83=Dayflow!$A$2:$A$8767)*($C83=Dayflow!$B$2:$B$8767),Dayflow!R$2:R$8767))</f>
        <v>879.90322580645159</v>
      </c>
      <c r="V83" s="4">
        <f t="array" ref="V83">AVERAGE(IF(($B83=Dayflow!$A$2:$A$8767)*($C83=Dayflow!$B$2:$B$8767),Dayflow!S$2:S$8767))</f>
        <v>0</v>
      </c>
      <c r="W83" s="4">
        <f t="array" ref="W83">AVERAGE(IF(($B83=Dayflow!$A$2:$A$8767)*($C83=Dayflow!$B$2:$B$8767),Dayflow!T$2:T$8767))</f>
        <v>333</v>
      </c>
      <c r="X83" s="4">
        <f t="array" ref="X83">AVERAGE(IF(($B83=Dayflow!$A$2:$A$8767)*($C83=Dayflow!$B$2:$B$8767),Dayflow!U$2:U$8767))</f>
        <v>8767.8387096774186</v>
      </c>
      <c r="Y83" s="4">
        <f t="array" ref="Y83">AVERAGE(IF(($B83=Dayflow!$A$2:$A$8767)*($C83=Dayflow!$B$2:$B$8767),Dayflow!V$2:V$8767))</f>
        <v>781.32258064516134</v>
      </c>
      <c r="Z83" s="4">
        <f t="array" ref="Z83">AVERAGE(IF(($B83=Dayflow!$A$2:$A$8767)*($C83=Dayflow!$B$2:$B$8767),Dayflow!W$2:W$8767))</f>
        <v>50682.903225806454</v>
      </c>
      <c r="AA83" s="4">
        <f t="array" ref="AA83">AVERAGE(IF(($B83=Dayflow!$A$2:$A$8767)*($C83=Dayflow!$B$2:$B$8767),Dayflow!X$2:X$8767))</f>
        <v>51440.93548387097</v>
      </c>
      <c r="AB83" s="4">
        <f t="array" ref="AB83">AVERAGE(IF(($B83=Dayflow!$A$2:$A$8767)*($C83=Dayflow!$B$2:$B$8767),Dayflow!Y$2:Y$8767))</f>
        <v>0.17290322580645165</v>
      </c>
      <c r="AC83" s="4">
        <f t="array" ref="AC83">AVERAGE(IF(($B83=Dayflow!$A$2:$A$8767)*($C83=Dayflow!$B$2:$B$8767),Dayflow!Z$2:Z$8767))</f>
        <v>18.161290322580644</v>
      </c>
      <c r="AD83" s="4">
        <f t="array" ref="AD83">AVERAGE(IF(($B83=Dayflow!$A$2:$A$8767)*($C83=Dayflow!$B$2:$B$8767),Dayflow!AA$2:AA$8767))</f>
        <v>60116.193548387098</v>
      </c>
      <c r="AE83" s="4">
        <f t="array" ref="AE83">AVERAGE(IF(($B83=Dayflow!$A$2:$A$8767)*($C83=Dayflow!$B$2:$B$8767),Dayflow!AB$2:AB$8767))</f>
        <v>15.580645161290322</v>
      </c>
      <c r="AF83" s="4">
        <f t="array" ref="AF83">AVERAGE(IF(($B83=Dayflow!$A$2:$A$8767)*($C83=Dayflow!$B$2:$B$8767),Dayflow!AC$2:AC$8767))</f>
        <v>62.533548387096786</v>
      </c>
      <c r="AG83" s="4">
        <f t="array" ref="AG83">AVERAGE(IF(($B83=Dayflow!$A$2:$A$8767)*($C83=Dayflow!$B$2:$B$8767),Dayflow!AD$2:AD$8767))</f>
        <v>0</v>
      </c>
      <c r="AH83" s="7"/>
      <c r="AI83" s="7"/>
      <c r="AJ83" s="7"/>
      <c r="AK83" s="7"/>
      <c r="AL83" s="7"/>
    </row>
    <row r="84" spans="2:38" x14ac:dyDescent="0.3">
      <c r="B84" s="2">
        <f t="shared" si="3"/>
        <v>2003</v>
      </c>
      <c r="C84" s="2">
        <f t="shared" si="2"/>
        <v>2</v>
      </c>
      <c r="F84" s="5">
        <v>37653</v>
      </c>
      <c r="G84" s="4">
        <f t="array" ref="G84">AVERAGE(IF(($B84=Dayflow!$A$2:$A$8767)*($C84=Dayflow!$B$2:$B$8767),Dayflow!D$2:D$8767))</f>
        <v>36085.714285714283</v>
      </c>
      <c r="H84" s="4">
        <f t="array" ref="H84">AVERAGE(IF(($B84=Dayflow!$A$2:$A$8767)*($C84=Dayflow!$B$2:$B$8767),Dayflow!E$2:E$8767))</f>
        <v>1863.2142857142858</v>
      </c>
      <c r="I84" s="4">
        <f t="array" ref="I84">AVERAGE(IF(($B84=Dayflow!$A$2:$A$8767)*($C84=Dayflow!$B$2:$B$8767),Dayflow!F$2:F$8767))</f>
        <v>256.32142857142856</v>
      </c>
      <c r="J84" s="4">
        <f t="array" ref="J84">AVERAGE(IF(($B84=Dayflow!$A$2:$A$8767)*($C84=Dayflow!$B$2:$B$8767),Dayflow!G$2:G$8767))</f>
        <v>214.96428571428572</v>
      </c>
      <c r="K84" s="4">
        <f t="array" ref="K84">AVERAGE(IF(($B84=Dayflow!$A$2:$A$8767)*($C84=Dayflow!$B$2:$B$8767),Dayflow!H$2:H$8767))</f>
        <v>35.928571428571431</v>
      </c>
      <c r="L84" s="4">
        <f t="array" ref="L84">AVERAGE(IF(($B84=Dayflow!$A$2:$A$8767)*($C84=Dayflow!$B$2:$B$8767),Dayflow!I$2:I$8767))</f>
        <v>1878.9285714285713</v>
      </c>
      <c r="M84" s="4">
        <f t="array" ref="M84">AVERAGE(IF(($B84=Dayflow!$A$2:$A$8767)*($C84=Dayflow!$B$2:$B$8767),Dayflow!J$2:J$8767))</f>
        <v>2386.1428571428573</v>
      </c>
      <c r="N84" s="4">
        <f t="array" ref="N84">AVERAGE(IF(($B84=Dayflow!$A$2:$A$8767)*($C84=Dayflow!$B$2:$B$8767),Dayflow!K$2:K$8767))</f>
        <v>40335.071428571428</v>
      </c>
      <c r="O84" s="4">
        <f t="array" ref="O84">AVERAGE(IF(($B84=Dayflow!$A$2:$A$8767)*($C84=Dayflow!$B$2:$B$8767),Dayflow!L$2:L$8767))</f>
        <v>257.17857142857144</v>
      </c>
      <c r="P84" s="4">
        <f t="array" ref="P84">AVERAGE(IF(($B84=Dayflow!$A$2:$A$8767)*($C84=Dayflow!$B$2:$B$8767),Dayflow!M$2:M$8767))</f>
        <v>6385.0357142857147</v>
      </c>
      <c r="Q84" s="4">
        <f t="array" ref="Q84">AVERAGE(IF(($B84=Dayflow!$A$2:$A$8767)*($C84=Dayflow!$B$2:$B$8767),Dayflow!N$2:N$8767))</f>
        <v>4273.5</v>
      </c>
      <c r="R84" s="4">
        <f t="array" ref="R84">AVERAGE(IF(($B84=Dayflow!$A$2:$A$8767)*($C84=Dayflow!$B$2:$B$8767),Dayflow!O$2:O$8767))</f>
        <v>29.678571428571427</v>
      </c>
      <c r="S84" s="4">
        <f t="array" ref="S84">AVERAGE(IF(($B84=Dayflow!$A$2:$A$8767)*($C84=Dayflow!$B$2:$B$8767),Dayflow!P$2:P$8767))</f>
        <v>10945.392857142857</v>
      </c>
      <c r="T84" s="4">
        <f t="array" ref="T84">AVERAGE(IF(($B84=Dayflow!$A$2:$A$8767)*($C84=Dayflow!$B$2:$B$8767),Dayflow!Q$2:Q$8767))</f>
        <v>880.35714285714289</v>
      </c>
      <c r="U84" s="4">
        <f t="array" ref="U84">AVERAGE(IF(($B84=Dayflow!$A$2:$A$8767)*($C84=Dayflow!$B$2:$B$8767),Dayflow!R$2:R$8767))</f>
        <v>1113.3571428571429</v>
      </c>
      <c r="V84" s="4">
        <f t="array" ref="V84">AVERAGE(IF(($B84=Dayflow!$A$2:$A$8767)*($C84=Dayflow!$B$2:$B$8767),Dayflow!S$2:S$8767))</f>
        <v>0</v>
      </c>
      <c r="W84" s="4">
        <f t="array" ref="W84">AVERAGE(IF(($B84=Dayflow!$A$2:$A$8767)*($C84=Dayflow!$B$2:$B$8767),Dayflow!T$2:T$8767))</f>
        <v>-233</v>
      </c>
      <c r="X84" s="4">
        <f t="array" ref="X84">AVERAGE(IF(($B84=Dayflow!$A$2:$A$8767)*($C84=Dayflow!$B$2:$B$8767),Dayflow!U$2:U$8767))</f>
        <v>6218.4642857142853</v>
      </c>
      <c r="Y84" s="4">
        <f t="array" ref="Y84">AVERAGE(IF(($B84=Dayflow!$A$2:$A$8767)*($C84=Dayflow!$B$2:$B$8767),Dayflow!V$2:V$8767))</f>
        <v>-2189.3214285714284</v>
      </c>
      <c r="Z84" s="4">
        <f t="array" ref="Z84">AVERAGE(IF(($B84=Dayflow!$A$2:$A$8767)*($C84=Dayflow!$B$2:$B$8767),Dayflow!W$2:W$8767))</f>
        <v>31795.642857142859</v>
      </c>
      <c r="AA84" s="4">
        <f t="array" ref="AA84">AVERAGE(IF(($B84=Dayflow!$A$2:$A$8767)*($C84=Dayflow!$B$2:$B$8767),Dayflow!X$2:X$8767))</f>
        <v>29622.857142857141</v>
      </c>
      <c r="AB84" s="4">
        <f t="array" ref="AB84">AVERAGE(IF(($B84=Dayflow!$A$2:$A$8767)*($C84=Dayflow!$B$2:$B$8767),Dayflow!Y$2:Y$8767))</f>
        <v>0.27178571428571435</v>
      </c>
      <c r="AC84" s="4">
        <f t="array" ref="AC84">AVERAGE(IF(($B84=Dayflow!$A$2:$A$8767)*($C84=Dayflow!$B$2:$B$8767),Dayflow!Z$2:Z$8767))</f>
        <v>27.535714285714285</v>
      </c>
      <c r="AD84" s="4">
        <f t="array" ref="AD84">AVERAGE(IF(($B84=Dayflow!$A$2:$A$8767)*($C84=Dayflow!$B$2:$B$8767),Dayflow!AA$2:AA$8767))</f>
        <v>38456.142857142855</v>
      </c>
      <c r="AE84" s="4">
        <f t="array" ref="AE84">AVERAGE(IF(($B84=Dayflow!$A$2:$A$8767)*($C84=Dayflow!$B$2:$B$8767),Dayflow!AB$2:AB$8767))</f>
        <v>23.964285714285715</v>
      </c>
      <c r="AF84" s="4">
        <f t="array" ref="AF84">AVERAGE(IF(($B84=Dayflow!$A$2:$A$8767)*($C84=Dayflow!$B$2:$B$8767),Dayflow!AC$2:AC$8767))</f>
        <v>62.296071428571437</v>
      </c>
      <c r="AG84" s="4">
        <f t="array" ref="AG84">AVERAGE(IF(($B84=Dayflow!$A$2:$A$8767)*($C84=Dayflow!$B$2:$B$8767),Dayflow!AD$2:AD$8767))</f>
        <v>0</v>
      </c>
      <c r="AH84" s="7"/>
      <c r="AI84" s="7"/>
      <c r="AJ84" s="7"/>
      <c r="AK84" s="7"/>
      <c r="AL84" s="7"/>
    </row>
    <row r="85" spans="2:38" x14ac:dyDescent="0.3">
      <c r="B85" s="2">
        <f t="shared" si="3"/>
        <v>2003</v>
      </c>
      <c r="C85" s="2">
        <f t="shared" si="2"/>
        <v>3</v>
      </c>
      <c r="F85" s="5">
        <v>37681</v>
      </c>
      <c r="G85" s="4">
        <f t="array" ref="G85">AVERAGE(IF(($B85=Dayflow!$A$2:$A$8767)*($C85=Dayflow!$B$2:$B$8767),Dayflow!D$2:D$8767))</f>
        <v>22922.580645161292</v>
      </c>
      <c r="H85" s="4">
        <f t="array" ref="H85">AVERAGE(IF(($B85=Dayflow!$A$2:$A$8767)*($C85=Dayflow!$B$2:$B$8767),Dayflow!E$2:E$8767))</f>
        <v>936.83870967741939</v>
      </c>
      <c r="I85" s="4">
        <f t="array" ref="I85">AVERAGE(IF(($B85=Dayflow!$A$2:$A$8767)*($C85=Dayflow!$B$2:$B$8767),Dayflow!F$2:F$8767))</f>
        <v>339.90322580645159</v>
      </c>
      <c r="J85" s="4">
        <f t="array" ref="J85">AVERAGE(IF(($B85=Dayflow!$A$2:$A$8767)*($C85=Dayflow!$B$2:$B$8767),Dayflow!G$2:G$8767))</f>
        <v>191.35483870967741</v>
      </c>
      <c r="K85" s="4">
        <f t="array" ref="K85">AVERAGE(IF(($B85=Dayflow!$A$2:$A$8767)*($C85=Dayflow!$B$2:$B$8767),Dayflow!H$2:H$8767))</f>
        <v>56.29032258064516</v>
      </c>
      <c r="L85" s="4">
        <f t="array" ref="L85">AVERAGE(IF(($B85=Dayflow!$A$2:$A$8767)*($C85=Dayflow!$B$2:$B$8767),Dayflow!I$2:I$8767))</f>
        <v>2193.2258064516127</v>
      </c>
      <c r="M85" s="4">
        <f t="array" ref="M85">AVERAGE(IF(($B85=Dayflow!$A$2:$A$8767)*($C85=Dayflow!$B$2:$B$8767),Dayflow!J$2:J$8767))</f>
        <v>2780.7741935483873</v>
      </c>
      <c r="N85" s="4">
        <f t="array" ref="N85">AVERAGE(IF(($B85=Dayflow!$A$2:$A$8767)*($C85=Dayflow!$B$2:$B$8767),Dayflow!K$2:K$8767))</f>
        <v>26640.193548387098</v>
      </c>
      <c r="O85" s="4">
        <f t="array" ref="O85">AVERAGE(IF(($B85=Dayflow!$A$2:$A$8767)*($C85=Dayflow!$B$2:$B$8767),Dayflow!L$2:L$8767))</f>
        <v>251.03225806451613</v>
      </c>
      <c r="P85" s="4">
        <f t="array" ref="P85">AVERAGE(IF(($B85=Dayflow!$A$2:$A$8767)*($C85=Dayflow!$B$2:$B$8767),Dayflow!M$2:M$8767))</f>
        <v>6217.0322580645161</v>
      </c>
      <c r="Q85" s="4">
        <f t="array" ref="Q85">AVERAGE(IF(($B85=Dayflow!$A$2:$A$8767)*($C85=Dayflow!$B$2:$B$8767),Dayflow!N$2:N$8767))</f>
        <v>4354.5483870967746</v>
      </c>
      <c r="R85" s="4">
        <f t="array" ref="R85">AVERAGE(IF(($B85=Dayflow!$A$2:$A$8767)*($C85=Dayflow!$B$2:$B$8767),Dayflow!O$2:O$8767))</f>
        <v>33.354838709677416</v>
      </c>
      <c r="S85" s="4">
        <f t="array" ref="S85">AVERAGE(IF(($B85=Dayflow!$A$2:$A$8767)*($C85=Dayflow!$B$2:$B$8767),Dayflow!P$2:P$8767))</f>
        <v>10855.967741935483</v>
      </c>
      <c r="T85" s="4">
        <f t="array" ref="T85">AVERAGE(IF(($B85=Dayflow!$A$2:$A$8767)*($C85=Dayflow!$B$2:$B$8767),Dayflow!Q$2:Q$8767))</f>
        <v>1291.2258064516129</v>
      </c>
      <c r="U85" s="4">
        <f t="array" ref="U85">AVERAGE(IF(($B85=Dayflow!$A$2:$A$8767)*($C85=Dayflow!$B$2:$B$8767),Dayflow!R$2:R$8767))</f>
        <v>1286.5483870967741</v>
      </c>
      <c r="V85" s="4">
        <f t="array" ref="V85">AVERAGE(IF(($B85=Dayflow!$A$2:$A$8767)*($C85=Dayflow!$B$2:$B$8767),Dayflow!S$2:S$8767))</f>
        <v>0</v>
      </c>
      <c r="W85" s="4">
        <f t="array" ref="W85">AVERAGE(IF(($B85=Dayflow!$A$2:$A$8767)*($C85=Dayflow!$B$2:$B$8767),Dayflow!T$2:T$8767))</f>
        <v>4.645161290322581</v>
      </c>
      <c r="X85" s="4">
        <f t="array" ref="X85">AVERAGE(IF(($B85=Dayflow!$A$2:$A$8767)*($C85=Dayflow!$B$2:$B$8767),Dayflow!U$2:U$8767))</f>
        <v>3877.6774193548385</v>
      </c>
      <c r="Y85" s="4">
        <f t="array" ref="Y85">AVERAGE(IF(($B85=Dayflow!$A$2:$A$8767)*($C85=Dayflow!$B$2:$B$8767),Dayflow!V$2:V$8767))</f>
        <v>-4200.5161290322585</v>
      </c>
      <c r="Z85" s="4">
        <f t="array" ref="Z85">AVERAGE(IF(($B85=Dayflow!$A$2:$A$8767)*($C85=Dayflow!$B$2:$B$8767),Dayflow!W$2:W$8767))</f>
        <v>19980.483870967742</v>
      </c>
      <c r="AA85" s="4">
        <f t="array" ref="AA85">AVERAGE(IF(($B85=Dayflow!$A$2:$A$8767)*($C85=Dayflow!$B$2:$B$8767),Dayflow!X$2:X$8767))</f>
        <v>15779.612903225807</v>
      </c>
      <c r="AB85" s="4">
        <f t="array" ref="AB85">AVERAGE(IF(($B85=Dayflow!$A$2:$A$8767)*($C85=Dayflow!$B$2:$B$8767),Dayflow!Y$2:Y$8767))</f>
        <v>0.41903225806451616</v>
      </c>
      <c r="AC85" s="4">
        <f t="array" ref="AC85">AVERAGE(IF(($B85=Dayflow!$A$2:$A$8767)*($C85=Dayflow!$B$2:$B$8767),Dayflow!Z$2:Z$8767))</f>
        <v>44.225806451612904</v>
      </c>
      <c r="AD85" s="4">
        <f t="array" ref="AD85">AVERAGE(IF(($B85=Dayflow!$A$2:$A$8767)*($C85=Dayflow!$B$2:$B$8767),Dayflow!AA$2:AA$8767))</f>
        <v>24446.967741935485</v>
      </c>
      <c r="AE85" s="4">
        <f t="array" ref="AE85">AVERAGE(IF(($B85=Dayflow!$A$2:$A$8767)*($C85=Dayflow!$B$2:$B$8767),Dayflow!AB$2:AB$8767))</f>
        <v>39.032258064516128</v>
      </c>
      <c r="AF85" s="4">
        <f t="array" ref="AF85">AVERAGE(IF(($B85=Dayflow!$A$2:$A$8767)*($C85=Dayflow!$B$2:$B$8767),Dayflow!AC$2:AC$8767))</f>
        <v>68.51290322580644</v>
      </c>
      <c r="AG85" s="4">
        <f t="array" ref="AG85">AVERAGE(IF(($B85=Dayflow!$A$2:$A$8767)*($C85=Dayflow!$B$2:$B$8767),Dayflow!AD$2:AD$8767))</f>
        <v>0</v>
      </c>
      <c r="AH85" s="7"/>
      <c r="AI85" s="7"/>
      <c r="AJ85" s="7"/>
      <c r="AK85" s="7"/>
      <c r="AL85" s="7"/>
    </row>
    <row r="86" spans="2:38" x14ac:dyDescent="0.3">
      <c r="B86" s="2">
        <f t="shared" si="3"/>
        <v>2003</v>
      </c>
      <c r="C86" s="2">
        <f t="shared" si="2"/>
        <v>4</v>
      </c>
      <c r="F86" s="5">
        <v>37712</v>
      </c>
      <c r="G86" s="4">
        <f t="array" ref="G86">AVERAGE(IF(($B86=Dayflow!$A$2:$A$8767)*($C86=Dayflow!$B$2:$B$8767),Dayflow!D$2:D$8767))</f>
        <v>21586.666666666668</v>
      </c>
      <c r="H86" s="4">
        <f t="array" ref="H86">AVERAGE(IF(($B86=Dayflow!$A$2:$A$8767)*($C86=Dayflow!$B$2:$B$8767),Dayflow!E$2:E$8767))</f>
        <v>1335.3333333333333</v>
      </c>
      <c r="I86" s="4">
        <f t="array" ref="I86">AVERAGE(IF(($B86=Dayflow!$A$2:$A$8767)*($C86=Dayflow!$B$2:$B$8767),Dayflow!F$2:F$8767))</f>
        <v>1022.0333333333333</v>
      </c>
      <c r="J86" s="4">
        <f t="array" ref="J86">AVERAGE(IF(($B86=Dayflow!$A$2:$A$8767)*($C86=Dayflow!$B$2:$B$8767),Dayflow!G$2:G$8767))</f>
        <v>173.56666666666666</v>
      </c>
      <c r="K86" s="4">
        <f t="array" ref="K86">AVERAGE(IF(($B86=Dayflow!$A$2:$A$8767)*($C86=Dayflow!$B$2:$B$8767),Dayflow!H$2:H$8767))</f>
        <v>105.23333333333333</v>
      </c>
      <c r="L86" s="4">
        <f t="array" ref="L86">AVERAGE(IF(($B86=Dayflow!$A$2:$A$8767)*($C86=Dayflow!$B$2:$B$8767),Dayflow!I$2:I$8767))</f>
        <v>2667.6666666666665</v>
      </c>
      <c r="M86" s="4">
        <f t="array" ref="M86">AVERAGE(IF(($B86=Dayflow!$A$2:$A$8767)*($C86=Dayflow!$B$2:$B$8767),Dayflow!J$2:J$8767))</f>
        <v>3968.5</v>
      </c>
      <c r="N86" s="4">
        <f t="array" ref="N86">AVERAGE(IF(($B86=Dayflow!$A$2:$A$8767)*($C86=Dayflow!$B$2:$B$8767),Dayflow!K$2:K$8767))</f>
        <v>26890.5</v>
      </c>
      <c r="O86" s="4">
        <f t="array" ref="O86">AVERAGE(IF(($B86=Dayflow!$A$2:$A$8767)*($C86=Dayflow!$B$2:$B$8767),Dayflow!L$2:L$8767))</f>
        <v>275.10000000000002</v>
      </c>
      <c r="P86" s="4">
        <f t="array" ref="P86">AVERAGE(IF(($B86=Dayflow!$A$2:$A$8767)*($C86=Dayflow!$B$2:$B$8767),Dayflow!M$2:M$8767))</f>
        <v>2578.7333333333331</v>
      </c>
      <c r="Q86" s="4">
        <f t="array" ref="Q86">AVERAGE(IF(($B86=Dayflow!$A$2:$A$8767)*($C86=Dayflow!$B$2:$B$8767),Dayflow!N$2:N$8767))</f>
        <v>1899.4</v>
      </c>
      <c r="R86" s="4">
        <f t="array" ref="R86">AVERAGE(IF(($B86=Dayflow!$A$2:$A$8767)*($C86=Dayflow!$B$2:$B$8767),Dayflow!O$2:O$8767))</f>
        <v>31.233333333333334</v>
      </c>
      <c r="S86" s="4">
        <f t="array" ref="S86">AVERAGE(IF(($B86=Dayflow!$A$2:$A$8767)*($C86=Dayflow!$B$2:$B$8767),Dayflow!P$2:P$8767))</f>
        <v>4784.4666666666662</v>
      </c>
      <c r="T86" s="4">
        <f t="array" ref="T86">AVERAGE(IF(($B86=Dayflow!$A$2:$A$8767)*($C86=Dayflow!$B$2:$B$8767),Dayflow!Q$2:Q$8767))</f>
        <v>1855.4</v>
      </c>
      <c r="U86" s="4">
        <f t="array" ref="U86">AVERAGE(IF(($B86=Dayflow!$A$2:$A$8767)*($C86=Dayflow!$B$2:$B$8767),Dayflow!R$2:R$8767))</f>
        <v>1803.2333333333333</v>
      </c>
      <c r="V86" s="4">
        <f t="array" ref="V86">AVERAGE(IF(($B86=Dayflow!$A$2:$A$8767)*($C86=Dayflow!$B$2:$B$8767),Dayflow!S$2:S$8767))</f>
        <v>0</v>
      </c>
      <c r="W86" s="4">
        <f t="array" ref="W86">AVERAGE(IF(($B86=Dayflow!$A$2:$A$8767)*($C86=Dayflow!$B$2:$B$8767),Dayflow!T$2:T$8767))</f>
        <v>52.133333333333333</v>
      </c>
      <c r="X86" s="4">
        <f t="array" ref="X86">AVERAGE(IF(($B86=Dayflow!$A$2:$A$8767)*($C86=Dayflow!$B$2:$B$8767),Dayflow!U$2:U$8767))</f>
        <v>3699.9666666666667</v>
      </c>
      <c r="Y86" s="4">
        <f t="array" ref="Y86">AVERAGE(IF(($B86=Dayflow!$A$2:$A$8767)*($C86=Dayflow!$B$2:$B$8767),Dayflow!V$2:V$8767))</f>
        <v>2850.1</v>
      </c>
      <c r="Z86" s="4">
        <f t="array" ref="Z86">AVERAGE(IF(($B86=Dayflow!$A$2:$A$8767)*($C86=Dayflow!$B$2:$B$8767),Dayflow!W$2:W$8767))</f>
        <v>19207.466666666667</v>
      </c>
      <c r="AA86" s="4">
        <f t="array" ref="AA86">AVERAGE(IF(($B86=Dayflow!$A$2:$A$8767)*($C86=Dayflow!$B$2:$B$8767),Dayflow!X$2:X$8767))</f>
        <v>22053.866666666665</v>
      </c>
      <c r="AB86" s="4">
        <f t="array" ref="AB86">AVERAGE(IF(($B86=Dayflow!$A$2:$A$8767)*($C86=Dayflow!$B$2:$B$8767),Dayflow!Y$2:Y$8767))</f>
        <v>0.20566666666666661</v>
      </c>
      <c r="AC86" s="4">
        <f t="array" ref="AC86">AVERAGE(IF(($B86=Dayflow!$A$2:$A$8767)*($C86=Dayflow!$B$2:$B$8767),Dayflow!Z$2:Z$8767))</f>
        <v>23.066666666666666</v>
      </c>
      <c r="AD86" s="4">
        <f t="array" ref="AD86">AVERAGE(IF(($B86=Dayflow!$A$2:$A$8767)*($C86=Dayflow!$B$2:$B$8767),Dayflow!AA$2:AA$8767))</f>
        <v>25010.166666666668</v>
      </c>
      <c r="AE86" s="4">
        <f t="array" ref="AE86">AVERAGE(IF(($B86=Dayflow!$A$2:$A$8767)*($C86=Dayflow!$B$2:$B$8767),Dayflow!AB$2:AB$8767))</f>
        <v>16.766666666666666</v>
      </c>
      <c r="AF86" s="4">
        <f t="array" ref="AF86">AVERAGE(IF(($B86=Dayflow!$A$2:$A$8767)*($C86=Dayflow!$B$2:$B$8767),Dayflow!AC$2:AC$8767))</f>
        <v>71.003999999999991</v>
      </c>
      <c r="AG86" s="4">
        <f t="array" ref="AG86">AVERAGE(IF(($B86=Dayflow!$A$2:$A$8767)*($C86=Dayflow!$B$2:$B$8767),Dayflow!AD$2:AD$8767))</f>
        <v>0</v>
      </c>
      <c r="AH86" s="7"/>
      <c r="AI86" s="7"/>
      <c r="AJ86" s="7"/>
      <c r="AK86" s="7"/>
      <c r="AL86" s="7"/>
    </row>
    <row r="87" spans="2:38" x14ac:dyDescent="0.3">
      <c r="B87" s="2">
        <f t="shared" si="3"/>
        <v>2003</v>
      </c>
      <c r="C87" s="2">
        <f t="shared" si="2"/>
        <v>5</v>
      </c>
      <c r="F87" s="5">
        <v>37742</v>
      </c>
      <c r="G87" s="4">
        <f t="array" ref="G87">AVERAGE(IF(($B87=Dayflow!$A$2:$A$8767)*($C87=Dayflow!$B$2:$B$8767),Dayflow!D$2:D$8767))</f>
        <v>40538.709677419356</v>
      </c>
      <c r="H87" s="4">
        <f t="array" ref="H87">AVERAGE(IF(($B87=Dayflow!$A$2:$A$8767)*($C87=Dayflow!$B$2:$B$8767),Dayflow!E$2:E$8767))</f>
        <v>1822.6451612903227</v>
      </c>
      <c r="I87" s="4">
        <f t="array" ref="I87">AVERAGE(IF(($B87=Dayflow!$A$2:$A$8767)*($C87=Dayflow!$B$2:$B$8767),Dayflow!F$2:F$8767))</f>
        <v>1081.5806451612902</v>
      </c>
      <c r="J87" s="4">
        <f t="array" ref="J87">AVERAGE(IF(($B87=Dayflow!$A$2:$A$8767)*($C87=Dayflow!$B$2:$B$8767),Dayflow!G$2:G$8767))</f>
        <v>303.12903225806451</v>
      </c>
      <c r="K87" s="4">
        <f t="array" ref="K87">AVERAGE(IF(($B87=Dayflow!$A$2:$A$8767)*($C87=Dayflow!$B$2:$B$8767),Dayflow!H$2:H$8767))</f>
        <v>158.58064516129033</v>
      </c>
      <c r="L87" s="4">
        <f t="array" ref="L87">AVERAGE(IF(($B87=Dayflow!$A$2:$A$8767)*($C87=Dayflow!$B$2:$B$8767),Dayflow!I$2:I$8767))</f>
        <v>2625.1612903225805</v>
      </c>
      <c r="M87" s="4">
        <f t="array" ref="M87">AVERAGE(IF(($B87=Dayflow!$A$2:$A$8767)*($C87=Dayflow!$B$2:$B$8767),Dayflow!J$2:J$8767))</f>
        <v>4168.4516129032254</v>
      </c>
      <c r="N87" s="4">
        <f t="array" ref="N87">AVERAGE(IF(($B87=Dayflow!$A$2:$A$8767)*($C87=Dayflow!$B$2:$B$8767),Dayflow!K$2:K$8767))</f>
        <v>46529.806451612902</v>
      </c>
      <c r="O87" s="4">
        <f t="array" ref="O87">AVERAGE(IF(($B87=Dayflow!$A$2:$A$8767)*($C87=Dayflow!$B$2:$B$8767),Dayflow!L$2:L$8767))</f>
        <v>246.7741935483871</v>
      </c>
      <c r="P87" s="4">
        <f t="array" ref="P87">AVERAGE(IF(($B87=Dayflow!$A$2:$A$8767)*($C87=Dayflow!$B$2:$B$8767),Dayflow!M$2:M$8767))</f>
        <v>983.83870967741939</v>
      </c>
      <c r="Q87" s="4">
        <f t="array" ref="Q87">AVERAGE(IF(($B87=Dayflow!$A$2:$A$8767)*($C87=Dayflow!$B$2:$B$8767),Dayflow!N$2:N$8767))</f>
        <v>1464.6129032258063</v>
      </c>
      <c r="R87" s="4">
        <f t="array" ref="R87">AVERAGE(IF(($B87=Dayflow!$A$2:$A$8767)*($C87=Dayflow!$B$2:$B$8767),Dayflow!O$2:O$8767))</f>
        <v>70.645161290322577</v>
      </c>
      <c r="S87" s="4">
        <f t="array" ref="S87">AVERAGE(IF(($B87=Dayflow!$A$2:$A$8767)*($C87=Dayflow!$B$2:$B$8767),Dayflow!P$2:P$8767))</f>
        <v>2765.8709677419356</v>
      </c>
      <c r="T87" s="4">
        <f t="array" ref="T87">AVERAGE(IF(($B87=Dayflow!$A$2:$A$8767)*($C87=Dayflow!$B$2:$B$8767),Dayflow!Q$2:Q$8767))</f>
        <v>2373.3225806451615</v>
      </c>
      <c r="U87" s="4">
        <f t="array" ref="U87">AVERAGE(IF(($B87=Dayflow!$A$2:$A$8767)*($C87=Dayflow!$B$2:$B$8767),Dayflow!R$2:R$8767))</f>
        <v>547.19354838709683</v>
      </c>
      <c r="V87" s="4">
        <f t="array" ref="V87">AVERAGE(IF(($B87=Dayflow!$A$2:$A$8767)*($C87=Dayflow!$B$2:$B$8767),Dayflow!S$2:S$8767))</f>
        <v>0</v>
      </c>
      <c r="W87" s="4">
        <f t="array" ref="W87">AVERAGE(IF(($B87=Dayflow!$A$2:$A$8767)*($C87=Dayflow!$B$2:$B$8767),Dayflow!T$2:T$8767))</f>
        <v>1826.1290322580646</v>
      </c>
      <c r="X87" s="4">
        <f t="array" ref="X87">AVERAGE(IF(($B87=Dayflow!$A$2:$A$8767)*($C87=Dayflow!$B$2:$B$8767),Dayflow!U$2:U$8767))</f>
        <v>6472.8064516129034</v>
      </c>
      <c r="Y87" s="4">
        <f t="array" ref="Y87">AVERAGE(IF(($B87=Dayflow!$A$2:$A$8767)*($C87=Dayflow!$B$2:$B$8767),Dayflow!V$2:V$8767))</f>
        <v>6688.2903225806449</v>
      </c>
      <c r="Z87" s="4">
        <f t="array" ref="Z87">AVERAGE(IF(($B87=Dayflow!$A$2:$A$8767)*($C87=Dayflow!$B$2:$B$8767),Dayflow!W$2:W$8767))</f>
        <v>35377.129032258068</v>
      </c>
      <c r="AA87" s="4">
        <f t="array" ref="AA87">AVERAGE(IF(($B87=Dayflow!$A$2:$A$8767)*($C87=Dayflow!$B$2:$B$8767),Dayflow!X$2:X$8767))</f>
        <v>41937.741935483871</v>
      </c>
      <c r="AB87" s="4">
        <f t="array" ref="AB87">AVERAGE(IF(($B87=Dayflow!$A$2:$A$8767)*($C87=Dayflow!$B$2:$B$8767),Dayflow!Y$2:Y$8767))</f>
        <v>6.2580645161290333E-2</v>
      </c>
      <c r="AC87" s="4">
        <f t="array" ref="AC87">AVERAGE(IF(($B87=Dayflow!$A$2:$A$8767)*($C87=Dayflow!$B$2:$B$8767),Dayflow!Z$2:Z$8767))</f>
        <v>12.064516129032258</v>
      </c>
      <c r="AD87" s="4">
        <f t="array" ref="AD87">AVERAGE(IF(($B87=Dayflow!$A$2:$A$8767)*($C87=Dayflow!$B$2:$B$8767),Dayflow!AA$2:AA$8767))</f>
        <v>44493.774193548386</v>
      </c>
      <c r="AE87" s="4">
        <f t="array" ref="AE87">AVERAGE(IF(($B87=Dayflow!$A$2:$A$8767)*($C87=Dayflow!$B$2:$B$8767),Dayflow!AB$2:AB$8767))</f>
        <v>7.774193548387097</v>
      </c>
      <c r="AF87" s="4">
        <f t="array" ref="AF87">AVERAGE(IF(($B87=Dayflow!$A$2:$A$8767)*($C87=Dayflow!$B$2:$B$8767),Dayflow!AC$2:AC$8767))</f>
        <v>62.659354838709682</v>
      </c>
      <c r="AG87" s="4">
        <f t="array" ref="AG87">AVERAGE(IF(($B87=Dayflow!$A$2:$A$8767)*($C87=Dayflow!$B$2:$B$8767),Dayflow!AD$2:AD$8767))</f>
        <v>0</v>
      </c>
      <c r="AH87" s="7"/>
      <c r="AI87" s="7"/>
      <c r="AJ87" s="7"/>
      <c r="AK87" s="7"/>
      <c r="AL87" s="7"/>
    </row>
    <row r="88" spans="2:38" x14ac:dyDescent="0.3">
      <c r="B88" s="2">
        <f t="shared" si="3"/>
        <v>2003</v>
      </c>
      <c r="C88" s="2">
        <f t="shared" si="2"/>
        <v>6</v>
      </c>
      <c r="F88" s="5">
        <v>37773</v>
      </c>
      <c r="G88" s="4">
        <f t="array" ref="G88">AVERAGE(IF(($B88=Dayflow!$A$2:$A$8767)*($C88=Dayflow!$B$2:$B$8767),Dayflow!D$2:D$8767))</f>
        <v>22276.666666666668</v>
      </c>
      <c r="H88" s="4">
        <f t="array" ref="H88">AVERAGE(IF(($B88=Dayflow!$A$2:$A$8767)*($C88=Dayflow!$B$2:$B$8767),Dayflow!E$2:E$8767))</f>
        <v>561.20000000000005</v>
      </c>
      <c r="I88" s="4">
        <f t="array" ref="I88">AVERAGE(IF(($B88=Dayflow!$A$2:$A$8767)*($C88=Dayflow!$B$2:$B$8767),Dayflow!F$2:F$8767))</f>
        <v>209.4</v>
      </c>
      <c r="J88" s="4">
        <f t="array" ref="J88">AVERAGE(IF(($B88=Dayflow!$A$2:$A$8767)*($C88=Dayflow!$B$2:$B$8767),Dayflow!G$2:G$8767))</f>
        <v>850.43333333333328</v>
      </c>
      <c r="K88" s="4">
        <f t="array" ref="K88">AVERAGE(IF(($B88=Dayflow!$A$2:$A$8767)*($C88=Dayflow!$B$2:$B$8767),Dayflow!H$2:H$8767))</f>
        <v>229.03333333333333</v>
      </c>
      <c r="L88" s="4">
        <f t="array" ref="L88">AVERAGE(IF(($B88=Dayflow!$A$2:$A$8767)*($C88=Dayflow!$B$2:$B$8767),Dayflow!I$2:I$8767))</f>
        <v>2033.6666666666667</v>
      </c>
      <c r="M88" s="4">
        <f t="array" ref="M88">AVERAGE(IF(($B88=Dayflow!$A$2:$A$8767)*($C88=Dayflow!$B$2:$B$8767),Dayflow!J$2:J$8767))</f>
        <v>3322.5333333333333</v>
      </c>
      <c r="N88" s="4">
        <f t="array" ref="N88">AVERAGE(IF(($B88=Dayflow!$A$2:$A$8767)*($C88=Dayflow!$B$2:$B$8767),Dayflow!K$2:K$8767))</f>
        <v>26160.400000000001</v>
      </c>
      <c r="O88" s="4">
        <f t="array" ref="O88">AVERAGE(IF(($B88=Dayflow!$A$2:$A$8767)*($C88=Dayflow!$B$2:$B$8767),Dayflow!L$2:L$8767))</f>
        <v>217.7</v>
      </c>
      <c r="P88" s="4">
        <f t="array" ref="P88">AVERAGE(IF(($B88=Dayflow!$A$2:$A$8767)*($C88=Dayflow!$B$2:$B$8767),Dayflow!M$2:M$8767))</f>
        <v>5965.8</v>
      </c>
      <c r="Q88" s="4">
        <f t="array" ref="Q88">AVERAGE(IF(($B88=Dayflow!$A$2:$A$8767)*($C88=Dayflow!$B$2:$B$8767),Dayflow!N$2:N$8767))</f>
        <v>4412.9666666666662</v>
      </c>
      <c r="R88" s="4">
        <f t="array" ref="R88">AVERAGE(IF(($B88=Dayflow!$A$2:$A$8767)*($C88=Dayflow!$B$2:$B$8767),Dayflow!O$2:O$8767))</f>
        <v>98.266666666666666</v>
      </c>
      <c r="S88" s="4">
        <f t="array" ref="S88">AVERAGE(IF(($B88=Dayflow!$A$2:$A$8767)*($C88=Dayflow!$B$2:$B$8767),Dayflow!P$2:P$8767))</f>
        <v>10694.733333333334</v>
      </c>
      <c r="T88" s="4">
        <f t="array" ref="T88">AVERAGE(IF(($B88=Dayflow!$A$2:$A$8767)*($C88=Dayflow!$B$2:$B$8767),Dayflow!Q$2:Q$8767))</f>
        <v>3663.6333333333332</v>
      </c>
      <c r="U88" s="4">
        <f t="array" ref="U88">AVERAGE(IF(($B88=Dayflow!$A$2:$A$8767)*($C88=Dayflow!$B$2:$B$8767),Dayflow!R$2:R$8767))</f>
        <v>0</v>
      </c>
      <c r="V88" s="4">
        <f t="array" ref="V88">AVERAGE(IF(($B88=Dayflow!$A$2:$A$8767)*($C88=Dayflow!$B$2:$B$8767),Dayflow!S$2:S$8767))</f>
        <v>0</v>
      </c>
      <c r="W88" s="4">
        <f t="array" ref="W88">AVERAGE(IF(($B88=Dayflow!$A$2:$A$8767)*($C88=Dayflow!$B$2:$B$8767),Dayflow!T$2:T$8767))</f>
        <v>3663.6333333333332</v>
      </c>
      <c r="X88" s="4">
        <f t="array" ref="X88">AVERAGE(IF(($B88=Dayflow!$A$2:$A$8767)*($C88=Dayflow!$B$2:$B$8767),Dayflow!U$2:U$8767))</f>
        <v>7291.3666666666668</v>
      </c>
      <c r="Y88" s="4">
        <f t="array" ref="Y88">AVERAGE(IF(($B88=Dayflow!$A$2:$A$8767)*($C88=Dayflow!$B$2:$B$8767),Dayflow!V$2:V$8767))</f>
        <v>-2462.2333333333331</v>
      </c>
      <c r="Z88" s="4">
        <f t="array" ref="Z88">AVERAGE(IF(($B88=Dayflow!$A$2:$A$8767)*($C88=Dayflow!$B$2:$B$8767),Dayflow!W$2:W$8767))</f>
        <v>14520.666666666666</v>
      </c>
      <c r="AA88" s="4">
        <f t="array" ref="AA88">AVERAGE(IF(($B88=Dayflow!$A$2:$A$8767)*($C88=Dayflow!$B$2:$B$8767),Dayflow!X$2:X$8767))</f>
        <v>11802</v>
      </c>
      <c r="AB88" s="4">
        <f t="array" ref="AB88">AVERAGE(IF(($B88=Dayflow!$A$2:$A$8767)*($C88=Dayflow!$B$2:$B$8767),Dayflow!Y$2:Y$8767))</f>
        <v>0.40000000000000008</v>
      </c>
      <c r="AC88" s="4">
        <f t="array" ref="AC88">AVERAGE(IF(($B88=Dayflow!$A$2:$A$8767)*($C88=Dayflow!$B$2:$B$8767),Dayflow!Z$2:Z$8767))</f>
        <v>56.266666666666666</v>
      </c>
      <c r="AD88" s="4">
        <f t="array" ref="AD88">AVERAGE(IF(($B88=Dayflow!$A$2:$A$8767)*($C88=Dayflow!$B$2:$B$8767),Dayflow!AA$2:AA$8767))</f>
        <v>24126.733333333334</v>
      </c>
      <c r="AE88" s="4">
        <f t="array" ref="AE88">AVERAGE(IF(($B88=Dayflow!$A$2:$A$8767)*($C88=Dayflow!$B$2:$B$8767),Dayflow!AB$2:AB$8767))</f>
        <v>52.56666666666667</v>
      </c>
      <c r="AF88" s="4">
        <f t="array" ref="AF88">AVERAGE(IF(($B88=Dayflow!$A$2:$A$8767)*($C88=Dayflow!$B$2:$B$8767),Dayflow!AC$2:AC$8767))</f>
        <v>69.054000000000016</v>
      </c>
      <c r="AG88" s="4">
        <f t="array" ref="AG88">AVERAGE(IF(($B88=Dayflow!$A$2:$A$8767)*($C88=Dayflow!$B$2:$B$8767),Dayflow!AD$2:AD$8767))</f>
        <v>0</v>
      </c>
      <c r="AH88" s="7"/>
      <c r="AI88" s="7"/>
      <c r="AJ88" s="7"/>
      <c r="AK88" s="7"/>
      <c r="AL88" s="7"/>
    </row>
    <row r="89" spans="2:38" x14ac:dyDescent="0.3">
      <c r="B89" s="2">
        <f t="shared" si="3"/>
        <v>2003</v>
      </c>
      <c r="C89" s="2">
        <f t="shared" si="2"/>
        <v>7</v>
      </c>
      <c r="F89" s="5">
        <v>37803</v>
      </c>
      <c r="G89" s="4">
        <f t="array" ref="G89">AVERAGE(IF(($B89=Dayflow!$A$2:$A$8767)*($C89=Dayflow!$B$2:$B$8767),Dayflow!D$2:D$8767))</f>
        <v>22429.032258064515</v>
      </c>
      <c r="H89" s="4">
        <f t="array" ref="H89">AVERAGE(IF(($B89=Dayflow!$A$2:$A$8767)*($C89=Dayflow!$B$2:$B$8767),Dayflow!E$2:E$8767))</f>
        <v>605.90322580645159</v>
      </c>
      <c r="I89" s="4">
        <f t="array" ref="I89">AVERAGE(IF(($B89=Dayflow!$A$2:$A$8767)*($C89=Dayflow!$B$2:$B$8767),Dayflow!F$2:F$8767))</f>
        <v>38.096774193548384</v>
      </c>
      <c r="J89" s="4">
        <f t="array" ref="J89">AVERAGE(IF(($B89=Dayflow!$A$2:$A$8767)*($C89=Dayflow!$B$2:$B$8767),Dayflow!G$2:G$8767))</f>
        <v>612.58064516129036</v>
      </c>
      <c r="K89" s="4">
        <f t="array" ref="K89">AVERAGE(IF(($B89=Dayflow!$A$2:$A$8767)*($C89=Dayflow!$B$2:$B$8767),Dayflow!H$2:H$8767))</f>
        <v>247.48387096774192</v>
      </c>
      <c r="L89" s="4">
        <f t="array" ref="L89">AVERAGE(IF(($B89=Dayflow!$A$2:$A$8767)*($C89=Dayflow!$B$2:$B$8767),Dayflow!I$2:I$8767))</f>
        <v>1320.6451612903227</v>
      </c>
      <c r="M89" s="4">
        <f t="array" ref="M89">AVERAGE(IF(($B89=Dayflow!$A$2:$A$8767)*($C89=Dayflow!$B$2:$B$8767),Dayflow!J$2:J$8767))</f>
        <v>2218.8064516129034</v>
      </c>
      <c r="N89" s="4">
        <f t="array" ref="N89">AVERAGE(IF(($B89=Dayflow!$A$2:$A$8767)*($C89=Dayflow!$B$2:$B$8767),Dayflow!K$2:K$8767))</f>
        <v>25253.741935483871</v>
      </c>
      <c r="O89" s="4">
        <f t="array" ref="O89">AVERAGE(IF(($B89=Dayflow!$A$2:$A$8767)*($C89=Dayflow!$B$2:$B$8767),Dayflow!L$2:L$8767))</f>
        <v>257.74193548387098</v>
      </c>
      <c r="P89" s="4">
        <f t="array" ref="P89">AVERAGE(IF(($B89=Dayflow!$A$2:$A$8767)*($C89=Dayflow!$B$2:$B$8767),Dayflow!M$2:M$8767))</f>
        <v>6705.9677419354839</v>
      </c>
      <c r="Q89" s="4">
        <f t="array" ref="Q89">AVERAGE(IF(($B89=Dayflow!$A$2:$A$8767)*($C89=Dayflow!$B$2:$B$8767),Dayflow!N$2:N$8767))</f>
        <v>4199.7741935483873</v>
      </c>
      <c r="R89" s="4">
        <f t="array" ref="R89">AVERAGE(IF(($B89=Dayflow!$A$2:$A$8767)*($C89=Dayflow!$B$2:$B$8767),Dayflow!O$2:O$8767))</f>
        <v>106.83870967741936</v>
      </c>
      <c r="S89" s="4">
        <f t="array" ref="S89">AVERAGE(IF(($B89=Dayflow!$A$2:$A$8767)*($C89=Dayflow!$B$2:$B$8767),Dayflow!P$2:P$8767))</f>
        <v>11270.322580645161</v>
      </c>
      <c r="T89" s="4">
        <f t="array" ref="T89">AVERAGE(IF(($B89=Dayflow!$A$2:$A$8767)*($C89=Dayflow!$B$2:$B$8767),Dayflow!Q$2:Q$8767))</f>
        <v>4280.0322580645161</v>
      </c>
      <c r="U89" s="4">
        <f t="array" ref="U89">AVERAGE(IF(($B89=Dayflow!$A$2:$A$8767)*($C89=Dayflow!$B$2:$B$8767),Dayflow!R$2:R$8767))</f>
        <v>0</v>
      </c>
      <c r="V89" s="4">
        <f t="array" ref="V89">AVERAGE(IF(($B89=Dayflow!$A$2:$A$8767)*($C89=Dayflow!$B$2:$B$8767),Dayflow!S$2:S$8767))</f>
        <v>0</v>
      </c>
      <c r="W89" s="4">
        <f t="array" ref="W89">AVERAGE(IF(($B89=Dayflow!$A$2:$A$8767)*($C89=Dayflow!$B$2:$B$8767),Dayflow!T$2:T$8767))</f>
        <v>4280.0322580645161</v>
      </c>
      <c r="X89" s="4">
        <f t="array" ref="X89">AVERAGE(IF(($B89=Dayflow!$A$2:$A$8767)*($C89=Dayflow!$B$2:$B$8767),Dayflow!U$2:U$8767))</f>
        <v>9125.4838709677424</v>
      </c>
      <c r="Y89" s="4">
        <f t="array" ref="Y89">AVERAGE(IF(($B89=Dayflow!$A$2:$A$8767)*($C89=Dayflow!$B$2:$B$8767),Dayflow!V$2:V$8767))</f>
        <v>-2708.0322580645161</v>
      </c>
      <c r="Z89" s="4">
        <f t="array" ref="Z89">AVERAGE(IF(($B89=Dayflow!$A$2:$A$8767)*($C89=Dayflow!$B$2:$B$8767),Dayflow!W$2:W$8767))</f>
        <v>12711</v>
      </c>
      <c r="AA89" s="4">
        <f t="array" ref="AA89">AVERAGE(IF(($B89=Dayflow!$A$2:$A$8767)*($C89=Dayflow!$B$2:$B$8767),Dayflow!X$2:X$8767))</f>
        <v>9703.1612903225814</v>
      </c>
      <c r="AB89" s="4">
        <f t="array" ref="AB89">AVERAGE(IF(($B89=Dayflow!$A$2:$A$8767)*($C89=Dayflow!$B$2:$B$8767),Dayflow!Y$2:Y$8767))</f>
        <v>0.43032258064516127</v>
      </c>
      <c r="AC89" s="4">
        <f t="array" ref="AC89">AVERAGE(IF(($B89=Dayflow!$A$2:$A$8767)*($C89=Dayflow!$B$2:$B$8767),Dayflow!Z$2:Z$8767))</f>
        <v>61.967741935483872</v>
      </c>
      <c r="AD89" s="4">
        <f t="array" ref="AD89">AVERAGE(IF(($B89=Dayflow!$A$2:$A$8767)*($C89=Dayflow!$B$2:$B$8767),Dayflow!AA$2:AA$8767))</f>
        <v>23933.096774193549</v>
      </c>
      <c r="AE89" s="4">
        <f t="array" ref="AE89">AVERAGE(IF(($B89=Dayflow!$A$2:$A$8767)*($C89=Dayflow!$B$2:$B$8767),Dayflow!AB$2:AB$8767))</f>
        <v>59.806451612903224</v>
      </c>
      <c r="AF89" s="4">
        <f t="array" ref="AF89">AVERAGE(IF(($B89=Dayflow!$A$2:$A$8767)*($C89=Dayflow!$B$2:$B$8767),Dayflow!AC$2:AC$8767))</f>
        <v>76.578064516129032</v>
      </c>
      <c r="AG89" s="4">
        <f t="array" ref="AG89">AVERAGE(IF(($B89=Dayflow!$A$2:$A$8767)*($C89=Dayflow!$B$2:$B$8767),Dayflow!AD$2:AD$8767))</f>
        <v>0</v>
      </c>
      <c r="AH89" s="7"/>
      <c r="AI89" s="7"/>
      <c r="AJ89" s="7"/>
      <c r="AK89" s="7"/>
      <c r="AL89" s="7"/>
    </row>
    <row r="90" spans="2:38" x14ac:dyDescent="0.3">
      <c r="B90" s="2">
        <f t="shared" si="3"/>
        <v>2003</v>
      </c>
      <c r="C90" s="2">
        <f t="shared" si="2"/>
        <v>8</v>
      </c>
      <c r="F90" s="5">
        <v>37834</v>
      </c>
      <c r="G90" s="4">
        <f t="array" ref="G90">AVERAGE(IF(($B90=Dayflow!$A$2:$A$8767)*($C90=Dayflow!$B$2:$B$8767),Dayflow!D$2:D$8767))</f>
        <v>19583.870967741936</v>
      </c>
      <c r="H90" s="4">
        <f t="array" ref="H90">AVERAGE(IF(($B90=Dayflow!$A$2:$A$8767)*($C90=Dayflow!$B$2:$B$8767),Dayflow!E$2:E$8767))</f>
        <v>473.41935483870969</v>
      </c>
      <c r="I90" s="4">
        <f t="array" ref="I90">AVERAGE(IF(($B90=Dayflow!$A$2:$A$8767)*($C90=Dayflow!$B$2:$B$8767),Dayflow!F$2:F$8767))</f>
        <v>20.35483870967742</v>
      </c>
      <c r="J90" s="4">
        <f t="array" ref="J90">AVERAGE(IF(($B90=Dayflow!$A$2:$A$8767)*($C90=Dayflow!$B$2:$B$8767),Dayflow!G$2:G$8767))</f>
        <v>369.16129032258067</v>
      </c>
      <c r="K90" s="4">
        <f t="array" ref="K90">AVERAGE(IF(($B90=Dayflow!$A$2:$A$8767)*($C90=Dayflow!$B$2:$B$8767),Dayflow!H$2:H$8767))</f>
        <v>250.74193548387098</v>
      </c>
      <c r="L90" s="4">
        <f t="array" ref="L90">AVERAGE(IF(($B90=Dayflow!$A$2:$A$8767)*($C90=Dayflow!$B$2:$B$8767),Dayflow!I$2:I$8767))</f>
        <v>1280.6451612903227</v>
      </c>
      <c r="M90" s="4">
        <f t="array" ref="M90">AVERAGE(IF(($B90=Dayflow!$A$2:$A$8767)*($C90=Dayflow!$B$2:$B$8767),Dayflow!J$2:J$8767))</f>
        <v>1920.9032258064517</v>
      </c>
      <c r="N90" s="4">
        <f t="array" ref="N90">AVERAGE(IF(($B90=Dayflow!$A$2:$A$8767)*($C90=Dayflow!$B$2:$B$8767),Dayflow!K$2:K$8767))</f>
        <v>21978.193548387098</v>
      </c>
      <c r="O90" s="4">
        <f t="array" ref="O90">AVERAGE(IF(($B90=Dayflow!$A$2:$A$8767)*($C90=Dayflow!$B$2:$B$8767),Dayflow!L$2:L$8767))</f>
        <v>214.45161290322579</v>
      </c>
      <c r="P90" s="4">
        <f t="array" ref="P90">AVERAGE(IF(($B90=Dayflow!$A$2:$A$8767)*($C90=Dayflow!$B$2:$B$8767),Dayflow!M$2:M$8767))</f>
        <v>7004.1612903225805</v>
      </c>
      <c r="Q90" s="4">
        <f t="array" ref="Q90">AVERAGE(IF(($B90=Dayflow!$A$2:$A$8767)*($C90=Dayflow!$B$2:$B$8767),Dayflow!N$2:N$8767))</f>
        <v>4307.9677419354839</v>
      </c>
      <c r="R90" s="4">
        <f t="array" ref="R90">AVERAGE(IF(($B90=Dayflow!$A$2:$A$8767)*($C90=Dayflow!$B$2:$B$8767),Dayflow!O$2:O$8767))</f>
        <v>87.161290322580641</v>
      </c>
      <c r="S90" s="4">
        <f t="array" ref="S90">AVERAGE(IF(($B90=Dayflow!$A$2:$A$8767)*($C90=Dayflow!$B$2:$B$8767),Dayflow!P$2:P$8767))</f>
        <v>11613.741935483871</v>
      </c>
      <c r="T90" s="4">
        <f t="array" ref="T90">AVERAGE(IF(($B90=Dayflow!$A$2:$A$8767)*($C90=Dayflow!$B$2:$B$8767),Dayflow!Q$2:Q$8767))</f>
        <v>3731.9032258064517</v>
      </c>
      <c r="U90" s="4">
        <f t="array" ref="U90">AVERAGE(IF(($B90=Dayflow!$A$2:$A$8767)*($C90=Dayflow!$B$2:$B$8767),Dayflow!R$2:R$8767))</f>
        <v>295.80645161290323</v>
      </c>
      <c r="V90" s="4">
        <f t="array" ref="V90">AVERAGE(IF(($B90=Dayflow!$A$2:$A$8767)*($C90=Dayflow!$B$2:$B$8767),Dayflow!S$2:S$8767))</f>
        <v>0</v>
      </c>
      <c r="W90" s="4">
        <f t="array" ref="W90">AVERAGE(IF(($B90=Dayflow!$A$2:$A$8767)*($C90=Dayflow!$B$2:$B$8767),Dayflow!T$2:T$8767))</f>
        <v>3436.0967741935483</v>
      </c>
      <c r="X90" s="4">
        <f t="array" ref="X90">AVERAGE(IF(($B90=Dayflow!$A$2:$A$8767)*($C90=Dayflow!$B$2:$B$8767),Dayflow!U$2:U$8767))</f>
        <v>8300.322580645161</v>
      </c>
      <c r="Y90" s="4">
        <f t="array" ref="Y90">AVERAGE(IF(($B90=Dayflow!$A$2:$A$8767)*($C90=Dayflow!$B$2:$B$8767),Dayflow!V$2:V$8767))</f>
        <v>-3626.0967741935483</v>
      </c>
      <c r="Z90" s="4">
        <f t="array" ref="Z90">AVERAGE(IF(($B90=Dayflow!$A$2:$A$8767)*($C90=Dayflow!$B$2:$B$8767),Dayflow!W$2:W$8767))</f>
        <v>10794.870967741936</v>
      </c>
      <c r="AA90" s="4">
        <f t="array" ref="AA90">AVERAGE(IF(($B90=Dayflow!$A$2:$A$8767)*($C90=Dayflow!$B$2:$B$8767),Dayflow!X$2:X$8767))</f>
        <v>6928.2258064516127</v>
      </c>
      <c r="AB90" s="4">
        <f t="array" ref="AB90">AVERAGE(IF(($B90=Dayflow!$A$2:$A$8767)*($C90=Dayflow!$B$2:$B$8767),Dayflow!Y$2:Y$8767))</f>
        <v>0.52483870967741941</v>
      </c>
      <c r="AC90" s="4">
        <f t="array" ref="AC90">AVERAGE(IF(($B90=Dayflow!$A$2:$A$8767)*($C90=Dayflow!$B$2:$B$8767),Dayflow!Z$2:Z$8767))</f>
        <v>70.032258064516128</v>
      </c>
      <c r="AD90" s="4">
        <f t="array" ref="AD90">AVERAGE(IF(($B90=Dayflow!$A$2:$A$8767)*($C90=Dayflow!$B$2:$B$8767),Dayflow!AA$2:AA$8767))</f>
        <v>20697.548387096773</v>
      </c>
      <c r="AE90" s="4">
        <f t="array" ref="AE90">AVERAGE(IF(($B90=Dayflow!$A$2:$A$8767)*($C90=Dayflow!$B$2:$B$8767),Dayflow!AB$2:AB$8767))</f>
        <v>68.129032258064512</v>
      </c>
      <c r="AF90" s="4">
        <f t="array" ref="AF90">AVERAGE(IF(($B90=Dayflow!$A$2:$A$8767)*($C90=Dayflow!$B$2:$B$8767),Dayflow!AC$2:AC$8767))</f>
        <v>78.584193548387091</v>
      </c>
      <c r="AG90" s="4">
        <f t="array" ref="AG90">AVERAGE(IF(($B90=Dayflow!$A$2:$A$8767)*($C90=Dayflow!$B$2:$B$8767),Dayflow!AD$2:AD$8767))</f>
        <v>0</v>
      </c>
      <c r="AH90" s="7"/>
      <c r="AI90" s="7"/>
      <c r="AJ90" s="7"/>
      <c r="AK90" s="7"/>
      <c r="AL90" s="7"/>
    </row>
    <row r="91" spans="2:38" x14ac:dyDescent="0.3">
      <c r="B91" s="2">
        <f t="shared" si="3"/>
        <v>2003</v>
      </c>
      <c r="C91" s="2">
        <f t="shared" si="2"/>
        <v>9</v>
      </c>
      <c r="F91" s="5">
        <v>37865</v>
      </c>
      <c r="G91" s="4">
        <f t="array" ref="G91">AVERAGE(IF(($B91=Dayflow!$A$2:$A$8767)*($C91=Dayflow!$B$2:$B$8767),Dayflow!D$2:D$8767))</f>
        <v>15346.666666666666</v>
      </c>
      <c r="H91" s="4">
        <f t="array" ref="H91">AVERAGE(IF(($B91=Dayflow!$A$2:$A$8767)*($C91=Dayflow!$B$2:$B$8767),Dayflow!E$2:E$8767))</f>
        <v>391.7</v>
      </c>
      <c r="I91" s="4">
        <f t="array" ref="I91">AVERAGE(IF(($B91=Dayflow!$A$2:$A$8767)*($C91=Dayflow!$B$2:$B$8767),Dayflow!F$2:F$8767))</f>
        <v>8.8333333333333339</v>
      </c>
      <c r="J91" s="4">
        <f t="array" ref="J91">AVERAGE(IF(($B91=Dayflow!$A$2:$A$8767)*($C91=Dayflow!$B$2:$B$8767),Dayflow!G$2:G$8767))</f>
        <v>103.83333333333333</v>
      </c>
      <c r="K91" s="4">
        <f t="array" ref="K91">AVERAGE(IF(($B91=Dayflow!$A$2:$A$8767)*($C91=Dayflow!$B$2:$B$8767),Dayflow!H$2:H$8767))</f>
        <v>215.56666666666666</v>
      </c>
      <c r="L91" s="4">
        <f t="array" ref="L91">AVERAGE(IF(($B91=Dayflow!$A$2:$A$8767)*($C91=Dayflow!$B$2:$B$8767),Dayflow!I$2:I$8767))</f>
        <v>1308.3333333333333</v>
      </c>
      <c r="M91" s="4">
        <f t="array" ref="M91">AVERAGE(IF(($B91=Dayflow!$A$2:$A$8767)*($C91=Dayflow!$B$2:$B$8767),Dayflow!J$2:J$8767))</f>
        <v>1636.5666666666666</v>
      </c>
      <c r="N91" s="4">
        <f t="array" ref="N91">AVERAGE(IF(($B91=Dayflow!$A$2:$A$8767)*($C91=Dayflow!$B$2:$B$8767),Dayflow!K$2:K$8767))</f>
        <v>17374.933333333334</v>
      </c>
      <c r="O91" s="4">
        <f t="array" ref="O91">AVERAGE(IF(($B91=Dayflow!$A$2:$A$8767)*($C91=Dayflow!$B$2:$B$8767),Dayflow!L$2:L$8767))</f>
        <v>167.53333333333333</v>
      </c>
      <c r="P91" s="4">
        <f t="array" ref="P91">AVERAGE(IF(($B91=Dayflow!$A$2:$A$8767)*($C91=Dayflow!$B$2:$B$8767),Dayflow!M$2:M$8767))</f>
        <v>6783.9333333333334</v>
      </c>
      <c r="Q91" s="4">
        <f t="array" ref="Q91">AVERAGE(IF(($B91=Dayflow!$A$2:$A$8767)*($C91=Dayflow!$B$2:$B$8767),Dayflow!N$2:N$8767))</f>
        <v>4266.833333333333</v>
      </c>
      <c r="R91" s="4">
        <f t="array" ref="R91">AVERAGE(IF(($B91=Dayflow!$A$2:$A$8767)*($C91=Dayflow!$B$2:$B$8767),Dayflow!O$2:O$8767))</f>
        <v>77.666666666666671</v>
      </c>
      <c r="S91" s="4">
        <f t="array" ref="S91">AVERAGE(IF(($B91=Dayflow!$A$2:$A$8767)*($C91=Dayflow!$B$2:$B$8767),Dayflow!P$2:P$8767))</f>
        <v>11295.966666666667</v>
      </c>
      <c r="T91" s="4">
        <f t="array" ref="T91">AVERAGE(IF(($B91=Dayflow!$A$2:$A$8767)*($C91=Dayflow!$B$2:$B$8767),Dayflow!Q$2:Q$8767))</f>
        <v>2592.4</v>
      </c>
      <c r="U91" s="4">
        <f t="array" ref="U91">AVERAGE(IF(($B91=Dayflow!$A$2:$A$8767)*($C91=Dayflow!$B$2:$B$8767),Dayflow!R$2:R$8767))</f>
        <v>0</v>
      </c>
      <c r="V91" s="4">
        <f t="array" ref="V91">AVERAGE(IF(($B91=Dayflow!$A$2:$A$8767)*($C91=Dayflow!$B$2:$B$8767),Dayflow!S$2:S$8767))</f>
        <v>0</v>
      </c>
      <c r="W91" s="4">
        <f t="array" ref="W91">AVERAGE(IF(($B91=Dayflow!$A$2:$A$8767)*($C91=Dayflow!$B$2:$B$8767),Dayflow!T$2:T$8767))</f>
        <v>2592.4</v>
      </c>
      <c r="X91" s="4">
        <f t="array" ref="X91">AVERAGE(IF(($B91=Dayflow!$A$2:$A$8767)*($C91=Dayflow!$B$2:$B$8767),Dayflow!U$2:U$8767))</f>
        <v>6624</v>
      </c>
      <c r="Y91" s="4">
        <f t="array" ref="Y91">AVERAGE(IF(($B91=Dayflow!$A$2:$A$8767)*($C91=Dayflow!$B$2:$B$8767),Dayflow!V$2:V$8767))</f>
        <v>-4720.5</v>
      </c>
      <c r="Z91" s="4">
        <f t="array" ref="Z91">AVERAGE(IF(($B91=Dayflow!$A$2:$A$8767)*($C91=Dayflow!$B$2:$B$8767),Dayflow!W$2:W$8767))</f>
        <v>8388.4666666666672</v>
      </c>
      <c r="AA91" s="4">
        <f t="array" ref="AA91">AVERAGE(IF(($B91=Dayflow!$A$2:$A$8767)*($C91=Dayflow!$B$2:$B$8767),Dayflow!X$2:X$8767))</f>
        <v>3486.6</v>
      </c>
      <c r="AB91" s="4">
        <f t="array" ref="AB91">AVERAGE(IF(($B91=Dayflow!$A$2:$A$8767)*($C91=Dayflow!$B$2:$B$8767),Dayflow!Y$2:Y$8767))</f>
        <v>0.63700000000000012</v>
      </c>
      <c r="AC91" s="4">
        <f t="array" ref="AC91">AVERAGE(IF(($B91=Dayflow!$A$2:$A$8767)*($C91=Dayflow!$B$2:$B$8767),Dayflow!Z$2:Z$8767))</f>
        <v>80.266666666666666</v>
      </c>
      <c r="AD91" s="4">
        <f t="array" ref="AD91">AVERAGE(IF(($B91=Dayflow!$A$2:$A$8767)*($C91=Dayflow!$B$2:$B$8767),Dayflow!AA$2:AA$8767))</f>
        <v>16066.6</v>
      </c>
      <c r="AE91" s="4">
        <f t="array" ref="AE91">AVERAGE(IF(($B91=Dayflow!$A$2:$A$8767)*($C91=Dayflow!$B$2:$B$8767),Dayflow!AB$2:AB$8767))</f>
        <v>78.533333333333331</v>
      </c>
      <c r="AF91" s="4">
        <f t="array" ref="AF91">AVERAGE(IF(($B91=Dayflow!$A$2:$A$8767)*($C91=Dayflow!$B$2:$B$8767),Dayflow!AC$2:AC$8767))</f>
        <v>85.60233333333332</v>
      </c>
      <c r="AG91" s="4">
        <f t="array" ref="AG91">AVERAGE(IF(($B91=Dayflow!$A$2:$A$8767)*($C91=Dayflow!$B$2:$B$8767),Dayflow!AD$2:AD$8767))</f>
        <v>0</v>
      </c>
      <c r="AH91" s="7"/>
      <c r="AI91" s="7"/>
      <c r="AJ91" s="7"/>
      <c r="AK91" s="7"/>
      <c r="AL91" s="7"/>
    </row>
    <row r="92" spans="2:38" x14ac:dyDescent="0.3">
      <c r="B92" s="2">
        <f t="shared" si="3"/>
        <v>2003</v>
      </c>
      <c r="C92" s="2">
        <f t="shared" si="2"/>
        <v>10</v>
      </c>
      <c r="F92" s="5">
        <v>37895</v>
      </c>
      <c r="G92" s="4">
        <f t="array" ref="G92">AVERAGE(IF(($B92=Dayflow!$A$2:$A$8767)*($C92=Dayflow!$B$2:$B$8767),Dayflow!D$2:D$8767))</f>
        <v>11004.838709677419</v>
      </c>
      <c r="H92" s="4">
        <f t="array" ref="H92">AVERAGE(IF(($B92=Dayflow!$A$2:$A$8767)*($C92=Dayflow!$B$2:$B$8767),Dayflow!E$2:E$8767))</f>
        <v>175.35483870967741</v>
      </c>
      <c r="I92" s="4">
        <f t="array" ref="I92">AVERAGE(IF(($B92=Dayflow!$A$2:$A$8767)*($C92=Dayflow!$B$2:$B$8767),Dayflow!F$2:F$8767))</f>
        <v>8.4516129032258061</v>
      </c>
      <c r="J92" s="4">
        <f t="array" ref="J92">AVERAGE(IF(($B92=Dayflow!$A$2:$A$8767)*($C92=Dayflow!$B$2:$B$8767),Dayflow!G$2:G$8767))</f>
        <v>117.90322580645162</v>
      </c>
      <c r="K92" s="4">
        <f t="array" ref="K92">AVERAGE(IF(($B92=Dayflow!$A$2:$A$8767)*($C92=Dayflow!$B$2:$B$8767),Dayflow!H$2:H$8767))</f>
        <v>160.09677419354838</v>
      </c>
      <c r="L92" s="4">
        <f t="array" ref="L92">AVERAGE(IF(($B92=Dayflow!$A$2:$A$8767)*($C92=Dayflow!$B$2:$B$8767),Dayflow!I$2:I$8767))</f>
        <v>1999.0322580645161</v>
      </c>
      <c r="M92" s="4">
        <f t="array" ref="M92">AVERAGE(IF(($B92=Dayflow!$A$2:$A$8767)*($C92=Dayflow!$B$2:$B$8767),Dayflow!J$2:J$8767))</f>
        <v>2285.483870967742</v>
      </c>
      <c r="N92" s="4">
        <f t="array" ref="N92">AVERAGE(IF(($B92=Dayflow!$A$2:$A$8767)*($C92=Dayflow!$B$2:$B$8767),Dayflow!K$2:K$8767))</f>
        <v>13465.677419354839</v>
      </c>
      <c r="O92" s="4">
        <f t="array" ref="O92">AVERAGE(IF(($B92=Dayflow!$A$2:$A$8767)*($C92=Dayflow!$B$2:$B$8767),Dayflow!L$2:L$8767))</f>
        <v>70.903225806451616</v>
      </c>
      <c r="P92" s="4">
        <f t="array" ref="P92">AVERAGE(IF(($B92=Dayflow!$A$2:$A$8767)*($C92=Dayflow!$B$2:$B$8767),Dayflow!M$2:M$8767))</f>
        <v>2861.5483870967741</v>
      </c>
      <c r="Q92" s="4">
        <f t="array" ref="Q92">AVERAGE(IF(($B92=Dayflow!$A$2:$A$8767)*($C92=Dayflow!$B$2:$B$8767),Dayflow!N$2:N$8767))</f>
        <v>4303.3548387096771</v>
      </c>
      <c r="R92" s="4">
        <f t="array" ref="R92">AVERAGE(IF(($B92=Dayflow!$A$2:$A$8767)*($C92=Dayflow!$B$2:$B$8767),Dayflow!O$2:O$8767))</f>
        <v>76.645161290322577</v>
      </c>
      <c r="S92" s="4">
        <f t="array" ref="S92">AVERAGE(IF(($B92=Dayflow!$A$2:$A$8767)*($C92=Dayflow!$B$2:$B$8767),Dayflow!P$2:P$8767))</f>
        <v>7312.4516129032254</v>
      </c>
      <c r="T92" s="4">
        <f t="array" ref="T92">AVERAGE(IF(($B92=Dayflow!$A$2:$A$8767)*($C92=Dayflow!$B$2:$B$8767),Dayflow!Q$2:Q$8767))</f>
        <v>1848.516129032258</v>
      </c>
      <c r="U92" s="4">
        <f t="array" ref="U92">AVERAGE(IF(($B92=Dayflow!$A$2:$A$8767)*($C92=Dayflow!$B$2:$B$8767),Dayflow!R$2:R$8767))</f>
        <v>0</v>
      </c>
      <c r="V92" s="4">
        <f t="array" ref="V92">AVERAGE(IF(($B92=Dayflow!$A$2:$A$8767)*($C92=Dayflow!$B$2:$B$8767),Dayflow!S$2:S$8767))</f>
        <v>0</v>
      </c>
      <c r="W92" s="4">
        <f t="array" ref="W92">AVERAGE(IF(($B92=Dayflow!$A$2:$A$8767)*($C92=Dayflow!$B$2:$B$8767),Dayflow!T$2:T$8767))</f>
        <v>1848.516129032258</v>
      </c>
      <c r="X92" s="4">
        <f t="array" ref="X92">AVERAGE(IF(($B92=Dayflow!$A$2:$A$8767)*($C92=Dayflow!$B$2:$B$8767),Dayflow!U$2:U$8767))</f>
        <v>5235.4838709677415</v>
      </c>
      <c r="Y92" s="4">
        <f t="array" ref="Y92">AVERAGE(IF(($B92=Dayflow!$A$2:$A$8767)*($C92=Dayflow!$B$2:$B$8767),Dayflow!V$2:V$8767))</f>
        <v>-993</v>
      </c>
      <c r="Z92" s="4">
        <f t="array" ref="Z92">AVERAGE(IF(($B92=Dayflow!$A$2:$A$8767)*($C92=Dayflow!$B$2:$B$8767),Dayflow!W$2:W$8767))</f>
        <v>5427.1290322580644</v>
      </c>
      <c r="AA92" s="4">
        <f t="array" ref="AA92">AVERAGE(IF(($B92=Dayflow!$A$2:$A$8767)*($C92=Dayflow!$B$2:$B$8767),Dayflow!X$2:X$8767))</f>
        <v>4304.677419354839</v>
      </c>
      <c r="AB92" s="4">
        <f t="array" ref="AB92">AVERAGE(IF(($B92=Dayflow!$A$2:$A$8767)*($C92=Dayflow!$B$2:$B$8767),Dayflow!Y$2:Y$8767))</f>
        <v>0.53032258064516125</v>
      </c>
      <c r="AC92" s="4">
        <f t="array" ref="AC92">AVERAGE(IF(($B92=Dayflow!$A$2:$A$8767)*($C92=Dayflow!$B$2:$B$8767),Dayflow!Z$2:Z$8767))</f>
        <v>68.129032258064512</v>
      </c>
      <c r="AD92" s="4">
        <f t="array" ref="AD92">AVERAGE(IF(($B92=Dayflow!$A$2:$A$8767)*($C92=Dayflow!$B$2:$B$8767),Dayflow!AA$2:AA$8767))</f>
        <v>11466.645161290322</v>
      </c>
      <c r="AE92" s="4">
        <f t="array" ref="AE92">AVERAGE(IF(($B92=Dayflow!$A$2:$A$8767)*($C92=Dayflow!$B$2:$B$8767),Dayflow!AB$2:AB$8767))</f>
        <v>62.483870967741936</v>
      </c>
      <c r="AF92" s="4">
        <f t="array" ref="AF92">AVERAGE(IF(($B92=Dayflow!$A$2:$A$8767)*($C92=Dayflow!$B$2:$B$8767),Dayflow!AC$2:AC$8767))</f>
        <v>88.197419354838701</v>
      </c>
      <c r="AG92" s="4">
        <f t="array" ref="AG92">AVERAGE(IF(($B92=Dayflow!$A$2:$A$8767)*($C92=Dayflow!$B$2:$B$8767),Dayflow!AD$2:AD$8767))</f>
        <v>0</v>
      </c>
      <c r="AH92" s="7"/>
      <c r="AI92" s="7"/>
      <c r="AJ92" s="7"/>
      <c r="AK92" s="7"/>
      <c r="AL92" s="7"/>
    </row>
    <row r="93" spans="2:38" x14ac:dyDescent="0.3">
      <c r="B93" s="2">
        <f t="shared" si="3"/>
        <v>2003</v>
      </c>
      <c r="C93" s="2">
        <f t="shared" si="2"/>
        <v>11</v>
      </c>
      <c r="F93" s="5">
        <v>37926</v>
      </c>
      <c r="G93" s="4">
        <f t="array" ref="G93">AVERAGE(IF(($B93=Dayflow!$A$2:$A$8767)*($C93=Dayflow!$B$2:$B$8767),Dayflow!D$2:D$8767))</f>
        <v>12450</v>
      </c>
      <c r="H93" s="4">
        <f t="array" ref="H93">AVERAGE(IF(($B93=Dayflow!$A$2:$A$8767)*($C93=Dayflow!$B$2:$B$8767),Dayflow!E$2:E$8767))</f>
        <v>42.766666666666666</v>
      </c>
      <c r="I93" s="4">
        <f t="array" ref="I93">AVERAGE(IF(($B93=Dayflow!$A$2:$A$8767)*($C93=Dayflow!$B$2:$B$8767),Dayflow!F$2:F$8767))</f>
        <v>31.766666666666666</v>
      </c>
      <c r="J93" s="4">
        <f t="array" ref="J93">AVERAGE(IF(($B93=Dayflow!$A$2:$A$8767)*($C93=Dayflow!$B$2:$B$8767),Dayflow!G$2:G$8767))</f>
        <v>282.10000000000002</v>
      </c>
      <c r="K93" s="4">
        <f t="array" ref="K93">AVERAGE(IF(($B93=Dayflow!$A$2:$A$8767)*($C93=Dayflow!$B$2:$B$8767),Dayflow!H$2:H$8767))</f>
        <v>31.8</v>
      </c>
      <c r="L93" s="4">
        <f t="array" ref="L93">AVERAGE(IF(($B93=Dayflow!$A$2:$A$8767)*($C93=Dayflow!$B$2:$B$8767),Dayflow!I$2:I$8767))</f>
        <v>1647</v>
      </c>
      <c r="M93" s="4">
        <f t="array" ref="M93">AVERAGE(IF(($B93=Dayflow!$A$2:$A$8767)*($C93=Dayflow!$B$2:$B$8767),Dayflow!J$2:J$8767))</f>
        <v>1992.6666666666667</v>
      </c>
      <c r="N93" s="4">
        <f t="array" ref="N93">AVERAGE(IF(($B93=Dayflow!$A$2:$A$8767)*($C93=Dayflow!$B$2:$B$8767),Dayflow!K$2:K$8767))</f>
        <v>14485.433333333332</v>
      </c>
      <c r="O93" s="4">
        <f t="array" ref="O93">AVERAGE(IF(($B93=Dayflow!$A$2:$A$8767)*($C93=Dayflow!$B$2:$B$8767),Dayflow!L$2:L$8767))</f>
        <v>54.7</v>
      </c>
      <c r="P93" s="4">
        <f t="array" ref="P93">AVERAGE(IF(($B93=Dayflow!$A$2:$A$8767)*($C93=Dayflow!$B$2:$B$8767),Dayflow!M$2:M$8767))</f>
        <v>3827.6333333333332</v>
      </c>
      <c r="Q93" s="4">
        <f t="array" ref="Q93">AVERAGE(IF(($B93=Dayflow!$A$2:$A$8767)*($C93=Dayflow!$B$2:$B$8767),Dayflow!N$2:N$8767))</f>
        <v>4323.7</v>
      </c>
      <c r="R93" s="4">
        <f t="array" ref="R93">AVERAGE(IF(($B93=Dayflow!$A$2:$A$8767)*($C93=Dayflow!$B$2:$B$8767),Dayflow!O$2:O$8767))</f>
        <v>54.133333333333333</v>
      </c>
      <c r="S93" s="4">
        <f t="array" ref="S93">AVERAGE(IF(($B93=Dayflow!$A$2:$A$8767)*($C93=Dayflow!$B$2:$B$8767),Dayflow!P$2:P$8767))</f>
        <v>8260.1666666666661</v>
      </c>
      <c r="T93" s="4">
        <f t="array" ref="T93">AVERAGE(IF(($B93=Dayflow!$A$2:$A$8767)*($C93=Dayflow!$B$2:$B$8767),Dayflow!Q$2:Q$8767))</f>
        <v>1731.6666666666667</v>
      </c>
      <c r="U93" s="4">
        <f t="array" ref="U93">AVERAGE(IF(($B93=Dayflow!$A$2:$A$8767)*($C93=Dayflow!$B$2:$B$8767),Dayflow!R$2:R$8767))</f>
        <v>2131.9</v>
      </c>
      <c r="V93" s="4">
        <f t="array" ref="V93">AVERAGE(IF(($B93=Dayflow!$A$2:$A$8767)*($C93=Dayflow!$B$2:$B$8767),Dayflow!S$2:S$8767))</f>
        <v>0</v>
      </c>
      <c r="W93" s="4">
        <f t="array" ref="W93">AVERAGE(IF(($B93=Dayflow!$A$2:$A$8767)*($C93=Dayflow!$B$2:$B$8767),Dayflow!T$2:T$8767))</f>
        <v>-400.23333333333335</v>
      </c>
      <c r="X93" s="4">
        <f t="array" ref="X93">AVERAGE(IF(($B93=Dayflow!$A$2:$A$8767)*($C93=Dayflow!$B$2:$B$8767),Dayflow!U$2:U$8767))</f>
        <v>5642.8666666666668</v>
      </c>
      <c r="Y93" s="4">
        <f t="array" ref="Y93">AVERAGE(IF(($B93=Dayflow!$A$2:$A$8767)*($C93=Dayflow!$B$2:$B$8767),Dayflow!V$2:V$8767))</f>
        <v>-364.53333333333336</v>
      </c>
      <c r="Z93" s="4">
        <f t="array" ref="Z93">AVERAGE(IF(($B93=Dayflow!$A$2:$A$8767)*($C93=Dayflow!$B$2:$B$8767),Dayflow!W$2:W$8767))</f>
        <v>6962</v>
      </c>
      <c r="AA93" s="4">
        <f t="array" ref="AA93">AVERAGE(IF(($B93=Dayflow!$A$2:$A$8767)*($C93=Dayflow!$B$2:$B$8767),Dayflow!X$2:X$8767))</f>
        <v>6625.4666666666662</v>
      </c>
      <c r="AB93" s="4">
        <f t="array" ref="AB93">AVERAGE(IF(($B93=Dayflow!$A$2:$A$8767)*($C93=Dayflow!$B$2:$B$8767),Dayflow!Y$2:Y$8767))</f>
        <v>0.55899999999999983</v>
      </c>
      <c r="AC93" s="4">
        <f t="array" ref="AC93">AVERAGE(IF(($B93=Dayflow!$A$2:$A$8767)*($C93=Dayflow!$B$2:$B$8767),Dayflow!Z$2:Z$8767))</f>
        <v>54.7</v>
      </c>
      <c r="AD93" s="4">
        <f t="array" ref="AD93">AVERAGE(IF(($B93=Dayflow!$A$2:$A$8767)*($C93=Dayflow!$B$2:$B$8767),Dayflow!AA$2:AA$8767))</f>
        <v>12838.433333333332</v>
      </c>
      <c r="AE93" s="4">
        <f t="array" ref="AE93">AVERAGE(IF(($B93=Dayflow!$A$2:$A$8767)*($C93=Dayflow!$B$2:$B$8767),Dayflow!AB$2:AB$8767))</f>
        <v>48.8</v>
      </c>
      <c r="AF93" s="4">
        <f t="array" ref="AF93">AVERAGE(IF(($B93=Dayflow!$A$2:$A$8767)*($C93=Dayflow!$B$2:$B$8767),Dayflow!AC$2:AC$8767))</f>
        <v>84.310000000000016</v>
      </c>
      <c r="AG93" s="4">
        <f t="array" ref="AG93">AVERAGE(IF(($B93=Dayflow!$A$2:$A$8767)*($C93=Dayflow!$B$2:$B$8767),Dayflow!AD$2:AD$8767))</f>
        <v>0</v>
      </c>
      <c r="AH93" s="7"/>
      <c r="AI93" s="7"/>
      <c r="AJ93" s="7"/>
      <c r="AK93" s="7"/>
      <c r="AL93" s="7"/>
    </row>
    <row r="94" spans="2:38" x14ac:dyDescent="0.3">
      <c r="B94" s="2">
        <f t="shared" si="3"/>
        <v>2003</v>
      </c>
      <c r="C94" s="2">
        <f t="shared" si="2"/>
        <v>12</v>
      </c>
      <c r="F94" s="5">
        <v>37956</v>
      </c>
      <c r="G94" s="4">
        <f t="array" ref="G94">AVERAGE(IF(($B94=Dayflow!$A$2:$A$8767)*($C94=Dayflow!$B$2:$B$8767),Dayflow!D$2:D$8767))</f>
        <v>27787.096774193549</v>
      </c>
      <c r="H94" s="4">
        <f t="array" ref="H94">AVERAGE(IF(($B94=Dayflow!$A$2:$A$8767)*($C94=Dayflow!$B$2:$B$8767),Dayflow!E$2:E$8767))</f>
        <v>1321.8064516129032</v>
      </c>
      <c r="I94" s="4">
        <f t="array" ref="I94">AVERAGE(IF(($B94=Dayflow!$A$2:$A$8767)*($C94=Dayflow!$B$2:$B$8767),Dayflow!F$2:F$8767))</f>
        <v>201.35483870967741</v>
      </c>
      <c r="J94" s="4">
        <f t="array" ref="J94">AVERAGE(IF(($B94=Dayflow!$A$2:$A$8767)*($C94=Dayflow!$B$2:$B$8767),Dayflow!G$2:G$8767))</f>
        <v>281.67741935483872</v>
      </c>
      <c r="K94" s="4">
        <f t="array" ref="K94">AVERAGE(IF(($B94=Dayflow!$A$2:$A$8767)*($C94=Dayflow!$B$2:$B$8767),Dayflow!H$2:H$8767))</f>
        <v>60.70967741935484</v>
      </c>
      <c r="L94" s="4">
        <f t="array" ref="L94">AVERAGE(IF(($B94=Dayflow!$A$2:$A$8767)*($C94=Dayflow!$B$2:$B$8767),Dayflow!I$2:I$8767))</f>
        <v>1502.5806451612902</v>
      </c>
      <c r="M94" s="4">
        <f t="array" ref="M94">AVERAGE(IF(($B94=Dayflow!$A$2:$A$8767)*($C94=Dayflow!$B$2:$B$8767),Dayflow!J$2:J$8767))</f>
        <v>2046.3225806451612</v>
      </c>
      <c r="N94" s="4">
        <f t="array" ref="N94">AVERAGE(IF(($B94=Dayflow!$A$2:$A$8767)*($C94=Dayflow!$B$2:$B$8767),Dayflow!K$2:K$8767))</f>
        <v>31155.225806451614</v>
      </c>
      <c r="O94" s="4">
        <f t="array" ref="O94">AVERAGE(IF(($B94=Dayflow!$A$2:$A$8767)*($C94=Dayflow!$B$2:$B$8767),Dayflow!L$2:L$8767))</f>
        <v>28.741935483870968</v>
      </c>
      <c r="P94" s="4">
        <f t="array" ref="P94">AVERAGE(IF(($B94=Dayflow!$A$2:$A$8767)*($C94=Dayflow!$B$2:$B$8767),Dayflow!M$2:M$8767))</f>
        <v>4278</v>
      </c>
      <c r="Q94" s="4">
        <f t="array" ref="Q94">AVERAGE(IF(($B94=Dayflow!$A$2:$A$8767)*($C94=Dayflow!$B$2:$B$8767),Dayflow!N$2:N$8767))</f>
        <v>4149.9354838709678</v>
      </c>
      <c r="R94" s="4">
        <f t="array" ref="R94">AVERAGE(IF(($B94=Dayflow!$A$2:$A$8767)*($C94=Dayflow!$B$2:$B$8767),Dayflow!O$2:O$8767))</f>
        <v>76.870967741935488</v>
      </c>
      <c r="S94" s="4">
        <f t="array" ref="S94">AVERAGE(IF(($B94=Dayflow!$A$2:$A$8767)*($C94=Dayflow!$B$2:$B$8767),Dayflow!P$2:P$8767))</f>
        <v>8533.5483870967746</v>
      </c>
      <c r="T94" s="4">
        <f t="array" ref="T94">AVERAGE(IF(($B94=Dayflow!$A$2:$A$8767)*($C94=Dayflow!$B$2:$B$8767),Dayflow!Q$2:Q$8767))</f>
        <v>2080.6451612903224</v>
      </c>
      <c r="U94" s="4">
        <f t="array" ref="U94">AVERAGE(IF(($B94=Dayflow!$A$2:$A$8767)*($C94=Dayflow!$B$2:$B$8767),Dayflow!R$2:R$8767))</f>
        <v>3314.6129032258063</v>
      </c>
      <c r="V94" s="4">
        <f t="array" ref="V94">AVERAGE(IF(($B94=Dayflow!$A$2:$A$8767)*($C94=Dayflow!$B$2:$B$8767),Dayflow!S$2:S$8767))</f>
        <v>0</v>
      </c>
      <c r="W94" s="4">
        <f t="array" ref="W94">AVERAGE(IF(($B94=Dayflow!$A$2:$A$8767)*($C94=Dayflow!$B$2:$B$8767),Dayflow!T$2:T$8767))</f>
        <v>-1233.9677419354839</v>
      </c>
      <c r="X94" s="4">
        <f t="array" ref="X94">AVERAGE(IF(($B94=Dayflow!$A$2:$A$8767)*($C94=Dayflow!$B$2:$B$8767),Dayflow!U$2:U$8767))</f>
        <v>4568.5161290322585</v>
      </c>
      <c r="Y94" s="4">
        <f t="array" ref="Y94">AVERAGE(IF(($B94=Dayflow!$A$2:$A$8767)*($C94=Dayflow!$B$2:$B$8767),Dayflow!V$2:V$8767))</f>
        <v>-1116.6774193548388</v>
      </c>
      <c r="Z94" s="4">
        <f t="array" ref="Z94">AVERAGE(IF(($B94=Dayflow!$A$2:$A$8767)*($C94=Dayflow!$B$2:$B$8767),Dayflow!W$2:W$8767))</f>
        <v>24885.903225806451</v>
      </c>
      <c r="AA94" s="4">
        <f t="array" ref="AA94">AVERAGE(IF(($B94=Dayflow!$A$2:$A$8767)*($C94=Dayflow!$B$2:$B$8767),Dayflow!X$2:X$8767))</f>
        <v>23855.645161290322</v>
      </c>
      <c r="AB94" s="4">
        <f t="array" ref="AB94">AVERAGE(IF(($B94=Dayflow!$A$2:$A$8767)*($C94=Dayflow!$B$2:$B$8767),Dayflow!Y$2:Y$8767))</f>
        <v>0.28838709677419361</v>
      </c>
      <c r="AC94" s="4">
        <f t="array" ref="AC94">AVERAGE(IF(($B94=Dayflow!$A$2:$A$8767)*($C94=Dayflow!$B$2:$B$8767),Dayflow!Z$2:Z$8767))</f>
        <v>25.419354838709676</v>
      </c>
      <c r="AD94" s="4">
        <f t="array" ref="AD94">AVERAGE(IF(($B94=Dayflow!$A$2:$A$8767)*($C94=Dayflow!$B$2:$B$8767),Dayflow!AA$2:AA$8767))</f>
        <v>29652.645161290322</v>
      </c>
      <c r="AE94" s="4">
        <f t="array" ref="AE94">AVERAGE(IF(($B94=Dayflow!$A$2:$A$8767)*($C94=Dayflow!$B$2:$B$8767),Dayflow!AB$2:AB$8767))</f>
        <v>21.35483870967742</v>
      </c>
      <c r="AF94" s="4">
        <f t="array" ref="AF94">AVERAGE(IF(($B94=Dayflow!$A$2:$A$8767)*($C94=Dayflow!$B$2:$B$8767),Dayflow!AC$2:AC$8767))</f>
        <v>76.344193548387082</v>
      </c>
      <c r="AG94" s="4">
        <f t="array" ref="AG94">AVERAGE(IF(($B94=Dayflow!$A$2:$A$8767)*($C94=Dayflow!$B$2:$B$8767),Dayflow!AD$2:AD$8767))</f>
        <v>0</v>
      </c>
      <c r="AH94" s="7"/>
      <c r="AI94" s="7"/>
      <c r="AJ94" s="7"/>
      <c r="AK94" s="7"/>
      <c r="AL94" s="7"/>
    </row>
    <row r="95" spans="2:38" x14ac:dyDescent="0.3">
      <c r="B95" s="2">
        <f t="shared" si="3"/>
        <v>2004</v>
      </c>
      <c r="C95" s="2">
        <f t="shared" si="2"/>
        <v>1</v>
      </c>
      <c r="F95" s="5">
        <v>37987</v>
      </c>
      <c r="G95" s="4">
        <f t="array" ref="G95">AVERAGE(IF(($B95=Dayflow!$A$2:$A$8767)*($C95=Dayflow!$B$2:$B$8767),Dayflow!D$2:D$8767))</f>
        <v>36767.741935483871</v>
      </c>
      <c r="H95" s="4">
        <f t="array" ref="H95">AVERAGE(IF(($B95=Dayflow!$A$2:$A$8767)*($C95=Dayflow!$B$2:$B$8767),Dayflow!E$2:E$8767))</f>
        <v>3527.516129032258</v>
      </c>
      <c r="I95" s="4">
        <f t="array" ref="I95">AVERAGE(IF(($B95=Dayflow!$A$2:$A$8767)*($C95=Dayflow!$B$2:$B$8767),Dayflow!F$2:F$8767))</f>
        <v>289.61290322580646</v>
      </c>
      <c r="J95" s="4">
        <f t="array" ref="J95">AVERAGE(IF(($B95=Dayflow!$A$2:$A$8767)*($C95=Dayflow!$B$2:$B$8767),Dayflow!G$2:G$8767))</f>
        <v>285.19354838709677</v>
      </c>
      <c r="K95" s="4">
        <f t="array" ref="K95">AVERAGE(IF(($B95=Dayflow!$A$2:$A$8767)*($C95=Dayflow!$B$2:$B$8767),Dayflow!H$2:H$8767))</f>
        <v>157.12903225806451</v>
      </c>
      <c r="L95" s="4">
        <f t="array" ref="L95">AVERAGE(IF(($B95=Dayflow!$A$2:$A$8767)*($C95=Dayflow!$B$2:$B$8767),Dayflow!I$2:I$8767))</f>
        <v>1791.9354838709678</v>
      </c>
      <c r="M95" s="4">
        <f t="array" ref="M95">AVERAGE(IF(($B95=Dayflow!$A$2:$A$8767)*($C95=Dayflow!$B$2:$B$8767),Dayflow!J$2:J$8767))</f>
        <v>2523.8709677419356</v>
      </c>
      <c r="N95" s="4">
        <f t="array" ref="N95">AVERAGE(IF(($B95=Dayflow!$A$2:$A$8767)*($C95=Dayflow!$B$2:$B$8767),Dayflow!K$2:K$8767))</f>
        <v>42819.129032258068</v>
      </c>
      <c r="O95" s="4">
        <f t="array" ref="O95">AVERAGE(IF(($B95=Dayflow!$A$2:$A$8767)*($C95=Dayflow!$B$2:$B$8767),Dayflow!L$2:L$8767))</f>
        <v>197.96774193548387</v>
      </c>
      <c r="P95" s="4">
        <f t="array" ref="P95">AVERAGE(IF(($B95=Dayflow!$A$2:$A$8767)*($C95=Dayflow!$B$2:$B$8767),Dayflow!M$2:M$8767))</f>
        <v>6829.5483870967746</v>
      </c>
      <c r="Q95" s="4">
        <f t="array" ref="Q95">AVERAGE(IF(($B95=Dayflow!$A$2:$A$8767)*($C95=Dayflow!$B$2:$B$8767),Dayflow!N$2:N$8767))</f>
        <v>4357.7741935483873</v>
      </c>
      <c r="R95" s="4">
        <f t="array" ref="R95">AVERAGE(IF(($B95=Dayflow!$A$2:$A$8767)*($C95=Dayflow!$B$2:$B$8767),Dayflow!O$2:O$8767))</f>
        <v>34.903225806451616</v>
      </c>
      <c r="S95" s="4">
        <f t="array" ref="S95">AVERAGE(IF(($B95=Dayflow!$A$2:$A$8767)*($C95=Dayflow!$B$2:$B$8767),Dayflow!P$2:P$8767))</f>
        <v>11420.193548387097</v>
      </c>
      <c r="T95" s="4">
        <f t="array" ref="T95">AVERAGE(IF(($B95=Dayflow!$A$2:$A$8767)*($C95=Dayflow!$B$2:$B$8767),Dayflow!Q$2:Q$8767))</f>
        <v>1212.9032258064517</v>
      </c>
      <c r="U95" s="4">
        <f t="array" ref="U95">AVERAGE(IF(($B95=Dayflow!$A$2:$A$8767)*($C95=Dayflow!$B$2:$B$8767),Dayflow!R$2:R$8767))</f>
        <v>1952.1612903225807</v>
      </c>
      <c r="V95" s="4">
        <f t="array" ref="V95">AVERAGE(IF(($B95=Dayflow!$A$2:$A$8767)*($C95=Dayflow!$B$2:$B$8767),Dayflow!S$2:S$8767))</f>
        <v>0</v>
      </c>
      <c r="W95" s="4">
        <f t="array" ref="W95">AVERAGE(IF(($B95=Dayflow!$A$2:$A$8767)*($C95=Dayflow!$B$2:$B$8767),Dayflow!T$2:T$8767))</f>
        <v>-739.25806451612902</v>
      </c>
      <c r="X95" s="4">
        <f t="array" ref="X95">AVERAGE(IF(($B95=Dayflow!$A$2:$A$8767)*($C95=Dayflow!$B$2:$B$8767),Dayflow!U$2:U$8767))</f>
        <v>6432.322580645161</v>
      </c>
      <c r="Y95" s="4">
        <f t="array" ref="Y95">AVERAGE(IF(($B95=Dayflow!$A$2:$A$8767)*($C95=Dayflow!$B$2:$B$8767),Dayflow!V$2:V$8767))</f>
        <v>-1983.6129032258063</v>
      </c>
      <c r="Z95" s="4">
        <f t="array" ref="Z95">AVERAGE(IF(($B95=Dayflow!$A$2:$A$8767)*($C95=Dayflow!$B$2:$B$8767),Dayflow!W$2:W$8767))</f>
        <v>34069.903225806454</v>
      </c>
      <c r="AA95" s="4">
        <f t="array" ref="AA95">AVERAGE(IF(($B95=Dayflow!$A$2:$A$8767)*($C95=Dayflow!$B$2:$B$8767),Dayflow!X$2:X$8767))</f>
        <v>32138.193548387098</v>
      </c>
      <c r="AB95" s="4">
        <f t="array" ref="AB95">AVERAGE(IF(($B95=Dayflow!$A$2:$A$8767)*($C95=Dayflow!$B$2:$B$8767),Dayflow!Y$2:Y$8767))</f>
        <v>0.30483870967741933</v>
      </c>
      <c r="AC95" s="4">
        <f t="array" ref="AC95">AVERAGE(IF(($B95=Dayflow!$A$2:$A$8767)*($C95=Dayflow!$B$2:$B$8767),Dayflow!Z$2:Z$8767))</f>
        <v>30.548387096774192</v>
      </c>
      <c r="AD95" s="4">
        <f t="array" ref="AD95">AVERAGE(IF(($B95=Dayflow!$A$2:$A$8767)*($C95=Dayflow!$B$2:$B$8767),Dayflow!AA$2:AA$8767))</f>
        <v>41027.193548387098</v>
      </c>
      <c r="AE95" s="4">
        <f t="array" ref="AE95">AVERAGE(IF(($B95=Dayflow!$A$2:$A$8767)*($C95=Dayflow!$B$2:$B$8767),Dayflow!AB$2:AB$8767))</f>
        <v>27.29032258064516</v>
      </c>
      <c r="AF95" s="4">
        <f t="array" ref="AF95">AVERAGE(IF(($B95=Dayflow!$A$2:$A$8767)*($C95=Dayflow!$B$2:$B$8767),Dayflow!AC$2:AC$8767))</f>
        <v>65.139354838709679</v>
      </c>
      <c r="AG95" s="4">
        <f t="array" ref="AG95">AVERAGE(IF(($B95=Dayflow!$A$2:$A$8767)*($C95=Dayflow!$B$2:$B$8767),Dayflow!AD$2:AD$8767))</f>
        <v>0</v>
      </c>
      <c r="AH95" s="7"/>
      <c r="AI95" s="7"/>
      <c r="AJ95" s="7"/>
      <c r="AK95" s="7"/>
      <c r="AL95" s="7"/>
    </row>
    <row r="96" spans="2:38" x14ac:dyDescent="0.3">
      <c r="B96" s="2">
        <f t="shared" si="3"/>
        <v>2004</v>
      </c>
      <c r="C96" s="2">
        <f t="shared" si="2"/>
        <v>2</v>
      </c>
      <c r="F96" s="5">
        <v>38018</v>
      </c>
      <c r="G96" s="4">
        <f t="array" ref="G96">AVERAGE(IF(($B96=Dayflow!$A$2:$A$8767)*($C96=Dayflow!$B$2:$B$8767),Dayflow!D$2:D$8767))</f>
        <v>44420.689655172413</v>
      </c>
      <c r="H96" s="4">
        <f t="array" ref="H96">AVERAGE(IF(($B96=Dayflow!$A$2:$A$8767)*($C96=Dayflow!$B$2:$B$8767),Dayflow!E$2:E$8767))</f>
        <v>27842.931034482757</v>
      </c>
      <c r="I96" s="4">
        <f t="array" ref="I96">AVERAGE(IF(($B96=Dayflow!$A$2:$A$8767)*($C96=Dayflow!$B$2:$B$8767),Dayflow!F$2:F$8767))</f>
        <v>733.89655172413791</v>
      </c>
      <c r="J96" s="4">
        <f t="array" ref="J96">AVERAGE(IF(($B96=Dayflow!$A$2:$A$8767)*($C96=Dayflow!$B$2:$B$8767),Dayflow!G$2:G$8767))</f>
        <v>304.06896551724139</v>
      </c>
      <c r="K96" s="4">
        <f t="array" ref="K96">AVERAGE(IF(($B96=Dayflow!$A$2:$A$8767)*($C96=Dayflow!$B$2:$B$8767),Dayflow!H$2:H$8767))</f>
        <v>234.27586206896552</v>
      </c>
      <c r="L96" s="4">
        <f t="array" ref="L96">AVERAGE(IF(($B96=Dayflow!$A$2:$A$8767)*($C96=Dayflow!$B$2:$B$8767),Dayflow!I$2:I$8767))</f>
        <v>2201.3793103448274</v>
      </c>
      <c r="M96" s="4">
        <f t="array" ref="M96">AVERAGE(IF(($B96=Dayflow!$A$2:$A$8767)*($C96=Dayflow!$B$2:$B$8767),Dayflow!J$2:J$8767))</f>
        <v>3473.6206896551726</v>
      </c>
      <c r="N96" s="4">
        <f t="array" ref="N96">AVERAGE(IF(($B96=Dayflow!$A$2:$A$8767)*($C96=Dayflow!$B$2:$B$8767),Dayflow!K$2:K$8767))</f>
        <v>75737.241379310348</v>
      </c>
      <c r="O96" s="4">
        <f t="array" ref="O96">AVERAGE(IF(($B96=Dayflow!$A$2:$A$8767)*($C96=Dayflow!$B$2:$B$8767),Dayflow!L$2:L$8767))</f>
        <v>174.20689655172413</v>
      </c>
      <c r="P96" s="4">
        <f t="array" ref="P96">AVERAGE(IF(($B96=Dayflow!$A$2:$A$8767)*($C96=Dayflow!$B$2:$B$8767),Dayflow!M$2:M$8767))</f>
        <v>6407.9310344827591</v>
      </c>
      <c r="Q96" s="4">
        <f t="array" ref="Q96">AVERAGE(IF(($B96=Dayflow!$A$2:$A$8767)*($C96=Dayflow!$B$2:$B$8767),Dayflow!N$2:N$8767))</f>
        <v>3967.655172413793</v>
      </c>
      <c r="R96" s="4">
        <f t="array" ref="R96">AVERAGE(IF(($B96=Dayflow!$A$2:$A$8767)*($C96=Dayflow!$B$2:$B$8767),Dayflow!O$2:O$8767))</f>
        <v>27.310344827586206</v>
      </c>
      <c r="S96" s="4">
        <f t="array" ref="S96">AVERAGE(IF(($B96=Dayflow!$A$2:$A$8767)*($C96=Dayflow!$B$2:$B$8767),Dayflow!P$2:P$8767))</f>
        <v>10577.103448275862</v>
      </c>
      <c r="T96" s="4">
        <f t="array" ref="T96">AVERAGE(IF(($B96=Dayflow!$A$2:$A$8767)*($C96=Dayflow!$B$2:$B$8767),Dayflow!Q$2:Q$8767))</f>
        <v>882.75862068965512</v>
      </c>
      <c r="U96" s="4">
        <f t="array" ref="U96">AVERAGE(IF(($B96=Dayflow!$A$2:$A$8767)*($C96=Dayflow!$B$2:$B$8767),Dayflow!R$2:R$8767))</f>
        <v>3813.8965517241381</v>
      </c>
      <c r="V96" s="4">
        <f t="array" ref="V96">AVERAGE(IF(($B96=Dayflow!$A$2:$A$8767)*($C96=Dayflow!$B$2:$B$8767),Dayflow!S$2:S$8767))</f>
        <v>0</v>
      </c>
      <c r="W96" s="4">
        <f t="array" ref="W96">AVERAGE(IF(($B96=Dayflow!$A$2:$A$8767)*($C96=Dayflow!$B$2:$B$8767),Dayflow!T$2:T$8767))</f>
        <v>-2931.1379310344828</v>
      </c>
      <c r="X96" s="4">
        <f t="array" ref="X96">AVERAGE(IF(($B96=Dayflow!$A$2:$A$8767)*($C96=Dayflow!$B$2:$B$8767),Dayflow!U$2:U$8767))</f>
        <v>7880.9310344827591</v>
      </c>
      <c r="Y96" s="4">
        <f t="array" ref="Y96">AVERAGE(IF(($B96=Dayflow!$A$2:$A$8767)*($C96=Dayflow!$B$2:$B$8767),Dayflow!V$2:V$8767))</f>
        <v>2682.6896551724139</v>
      </c>
      <c r="Z96" s="4">
        <f t="array" ref="Z96">AVERAGE(IF(($B96=Dayflow!$A$2:$A$8767)*($C96=Dayflow!$B$2:$B$8767),Dayflow!W$2:W$8767))</f>
        <v>65203.379310344826</v>
      </c>
      <c r="AA96" s="4">
        <f t="array" ref="AA96">AVERAGE(IF(($B96=Dayflow!$A$2:$A$8767)*($C96=Dayflow!$B$2:$B$8767),Dayflow!X$2:X$8767))</f>
        <v>68091.275862068971</v>
      </c>
      <c r="AB96" s="4">
        <f t="array" ref="AB96">AVERAGE(IF(($B96=Dayflow!$A$2:$A$8767)*($C96=Dayflow!$B$2:$B$8767),Dayflow!Y$2:Y$8767))</f>
        <v>0.23172413793103447</v>
      </c>
      <c r="AC96" s="4">
        <f t="array" ref="AC96">AVERAGE(IF(($B96=Dayflow!$A$2:$A$8767)*($C96=Dayflow!$B$2:$B$8767),Dayflow!Z$2:Z$8767))</f>
        <v>19.172413793103448</v>
      </c>
      <c r="AD96" s="4">
        <f t="array" ref="AD96">AVERAGE(IF(($B96=Dayflow!$A$2:$A$8767)*($C96=Dayflow!$B$2:$B$8767),Dayflow!AA$2:AA$8767))</f>
        <v>73535.862068965522</v>
      </c>
      <c r="AE96" s="4">
        <f t="array" ref="AE96">AVERAGE(IF(($B96=Dayflow!$A$2:$A$8767)*($C96=Dayflow!$B$2:$B$8767),Dayflow!AB$2:AB$8767))</f>
        <v>15.793103448275861</v>
      </c>
      <c r="AF96" s="4">
        <f t="array" ref="AF96">AVERAGE(IF(($B96=Dayflow!$A$2:$A$8767)*($C96=Dayflow!$B$2:$B$8767),Dayflow!AC$2:AC$8767))</f>
        <v>65.592758620689651</v>
      </c>
      <c r="AG96" s="4">
        <f t="array" ref="AG96">AVERAGE(IF(($B96=Dayflow!$A$2:$A$8767)*($C96=Dayflow!$B$2:$B$8767),Dayflow!AD$2:AD$8767))</f>
        <v>0</v>
      </c>
      <c r="AH96" s="7"/>
      <c r="AI96" s="7"/>
      <c r="AJ96" s="7"/>
      <c r="AK96" s="7"/>
      <c r="AL96" s="7"/>
    </row>
    <row r="97" spans="2:38" x14ac:dyDescent="0.3">
      <c r="B97" s="2">
        <f t="shared" si="3"/>
        <v>2004</v>
      </c>
      <c r="C97" s="2">
        <f t="shared" si="2"/>
        <v>3</v>
      </c>
      <c r="F97" s="5">
        <v>38047</v>
      </c>
      <c r="G97" s="4">
        <f t="array" ref="G97">AVERAGE(IF(($B97=Dayflow!$A$2:$A$8767)*($C97=Dayflow!$B$2:$B$8767),Dayflow!D$2:D$8767))</f>
        <v>46706.451612903227</v>
      </c>
      <c r="H97" s="4">
        <f t="array" ref="H97">AVERAGE(IF(($B97=Dayflow!$A$2:$A$8767)*($C97=Dayflow!$B$2:$B$8767),Dayflow!E$2:E$8767))</f>
        <v>16885.129032258064</v>
      </c>
      <c r="I97" s="4">
        <f t="array" ref="I97">AVERAGE(IF(($B97=Dayflow!$A$2:$A$8767)*($C97=Dayflow!$B$2:$B$8767),Dayflow!F$2:F$8767))</f>
        <v>741.77419354838707</v>
      </c>
      <c r="J97" s="4">
        <f t="array" ref="J97">AVERAGE(IF(($B97=Dayflow!$A$2:$A$8767)*($C97=Dayflow!$B$2:$B$8767),Dayflow!G$2:G$8767))</f>
        <v>287.45161290322579</v>
      </c>
      <c r="K97" s="4">
        <f t="array" ref="K97">AVERAGE(IF(($B97=Dayflow!$A$2:$A$8767)*($C97=Dayflow!$B$2:$B$8767),Dayflow!H$2:H$8767))</f>
        <v>171.87096774193549</v>
      </c>
      <c r="L97" s="4">
        <f t="array" ref="L97">AVERAGE(IF(($B97=Dayflow!$A$2:$A$8767)*($C97=Dayflow!$B$2:$B$8767),Dayflow!I$2:I$8767))</f>
        <v>3360.6451612903224</v>
      </c>
      <c r="M97" s="4">
        <f t="array" ref="M97">AVERAGE(IF(($B97=Dayflow!$A$2:$A$8767)*($C97=Dayflow!$B$2:$B$8767),Dayflow!J$2:J$8767))</f>
        <v>4561.7419354838712</v>
      </c>
      <c r="N97" s="4">
        <f t="array" ref="N97">AVERAGE(IF(($B97=Dayflow!$A$2:$A$8767)*($C97=Dayflow!$B$2:$B$8767),Dayflow!K$2:K$8767))</f>
        <v>68153.322580645166</v>
      </c>
      <c r="O97" s="4">
        <f t="array" ref="O97">AVERAGE(IF(($B97=Dayflow!$A$2:$A$8767)*($C97=Dayflow!$B$2:$B$8767),Dayflow!L$2:L$8767))</f>
        <v>71.129032258064512</v>
      </c>
      <c r="P97" s="4">
        <f t="array" ref="P97">AVERAGE(IF(($B97=Dayflow!$A$2:$A$8767)*($C97=Dayflow!$B$2:$B$8767),Dayflow!M$2:M$8767))</f>
        <v>6887.7096774193551</v>
      </c>
      <c r="Q97" s="4">
        <f t="array" ref="Q97">AVERAGE(IF(($B97=Dayflow!$A$2:$A$8767)*($C97=Dayflow!$B$2:$B$8767),Dayflow!N$2:N$8767))</f>
        <v>4141.3548387096771</v>
      </c>
      <c r="R97" s="4">
        <f t="array" ref="R97">AVERAGE(IF(($B97=Dayflow!$A$2:$A$8767)*($C97=Dayflow!$B$2:$B$8767),Dayflow!O$2:O$8767))</f>
        <v>9.4516129032258061</v>
      </c>
      <c r="S97" s="4">
        <f t="array" ref="S97">AVERAGE(IF(($B97=Dayflow!$A$2:$A$8767)*($C97=Dayflow!$B$2:$B$8767),Dayflow!P$2:P$8767))</f>
        <v>11109.645161290322</v>
      </c>
      <c r="T97" s="4">
        <f t="array" ref="T97">AVERAGE(IF(($B97=Dayflow!$A$2:$A$8767)*($C97=Dayflow!$B$2:$B$8767),Dayflow!Q$2:Q$8767))</f>
        <v>1298.741935483871</v>
      </c>
      <c r="U97" s="4">
        <f t="array" ref="U97">AVERAGE(IF(($B97=Dayflow!$A$2:$A$8767)*($C97=Dayflow!$B$2:$B$8767),Dayflow!R$2:R$8767))</f>
        <v>554.61290322580646</v>
      </c>
      <c r="V97" s="4">
        <f t="array" ref="V97">AVERAGE(IF(($B97=Dayflow!$A$2:$A$8767)*($C97=Dayflow!$B$2:$B$8767),Dayflow!S$2:S$8767))</f>
        <v>0</v>
      </c>
      <c r="W97" s="4">
        <f t="array" ref="W97">AVERAGE(IF(($B97=Dayflow!$A$2:$A$8767)*($C97=Dayflow!$B$2:$B$8767),Dayflow!T$2:T$8767))</f>
        <v>744.12903225806451</v>
      </c>
      <c r="X97" s="4">
        <f t="array" ref="X97">AVERAGE(IF(($B97=Dayflow!$A$2:$A$8767)*($C97=Dayflow!$B$2:$B$8767),Dayflow!U$2:U$8767))</f>
        <v>8082.2258064516127</v>
      </c>
      <c r="Y97" s="4">
        <f t="array" ref="Y97">AVERAGE(IF(($B97=Dayflow!$A$2:$A$8767)*($C97=Dayflow!$B$2:$B$8767),Dayflow!V$2:V$8767))</f>
        <v>1050.6774193548388</v>
      </c>
      <c r="Z97" s="4">
        <f t="array" ref="Z97">AVERAGE(IF(($B97=Dayflow!$A$2:$A$8767)*($C97=Dayflow!$B$2:$B$8767),Dayflow!W$2:W$8767))</f>
        <v>55300.967741935485</v>
      </c>
      <c r="AA97" s="4">
        <f t="array" ref="AA97">AVERAGE(IF(($B97=Dayflow!$A$2:$A$8767)*($C97=Dayflow!$B$2:$B$8767),Dayflow!X$2:X$8767))</f>
        <v>56299.548387096773</v>
      </c>
      <c r="AB97" s="4">
        <f t="array" ref="AB97">AVERAGE(IF(($B97=Dayflow!$A$2:$A$8767)*($C97=Dayflow!$B$2:$B$8767),Dayflow!Y$2:Y$8767))</f>
        <v>0.20838709677419356</v>
      </c>
      <c r="AC97" s="4">
        <f t="array" ref="AC97">AVERAGE(IF(($B97=Dayflow!$A$2:$A$8767)*($C97=Dayflow!$B$2:$B$8767),Dayflow!Z$2:Z$8767))</f>
        <v>22.903225806451612</v>
      </c>
      <c r="AD97" s="4">
        <f t="array" ref="AD97">AVERAGE(IF(($B97=Dayflow!$A$2:$A$8767)*($C97=Dayflow!$B$2:$B$8767),Dayflow!AA$2:AA$8767))</f>
        <v>64792.677419354841</v>
      </c>
      <c r="AE97" s="4">
        <f t="array" ref="AE97">AVERAGE(IF(($B97=Dayflow!$A$2:$A$8767)*($C97=Dayflow!$B$2:$B$8767),Dayflow!AB$2:AB$8767))</f>
        <v>17.677419354838708</v>
      </c>
      <c r="AF97" s="4">
        <f t="array" ref="AF97">AVERAGE(IF(($B97=Dayflow!$A$2:$A$8767)*($C97=Dayflow!$B$2:$B$8767),Dayflow!AC$2:AC$8767))</f>
        <v>56.69483870967742</v>
      </c>
      <c r="AG97" s="4">
        <f t="array" ref="AG97">AVERAGE(IF(($B97=Dayflow!$A$2:$A$8767)*($C97=Dayflow!$B$2:$B$8767),Dayflow!AD$2:AD$8767))</f>
        <v>0</v>
      </c>
      <c r="AH97" s="7"/>
      <c r="AI97" s="7"/>
      <c r="AJ97" s="7"/>
      <c r="AK97" s="7"/>
      <c r="AL97" s="7"/>
    </row>
    <row r="98" spans="2:38" x14ac:dyDescent="0.3">
      <c r="B98" s="2">
        <f t="shared" si="3"/>
        <v>2004</v>
      </c>
      <c r="C98" s="2">
        <f t="shared" si="2"/>
        <v>4</v>
      </c>
      <c r="F98" s="5">
        <v>38078</v>
      </c>
      <c r="G98" s="4">
        <f t="array" ref="G98">AVERAGE(IF(($B98=Dayflow!$A$2:$A$8767)*($C98=Dayflow!$B$2:$B$8767),Dayflow!D$2:D$8767))</f>
        <v>23793.333333333332</v>
      </c>
      <c r="H98" s="4">
        <f t="array" ref="H98">AVERAGE(IF(($B98=Dayflow!$A$2:$A$8767)*($C98=Dayflow!$B$2:$B$8767),Dayflow!E$2:E$8767))</f>
        <v>408.93333333333334</v>
      </c>
      <c r="I98" s="4">
        <f t="array" ref="I98">AVERAGE(IF(($B98=Dayflow!$A$2:$A$8767)*($C98=Dayflow!$B$2:$B$8767),Dayflow!F$2:F$8767))</f>
        <v>402.86666666666667</v>
      </c>
      <c r="J98" s="4">
        <f t="array" ref="J98">AVERAGE(IF(($B98=Dayflow!$A$2:$A$8767)*($C98=Dayflow!$B$2:$B$8767),Dayflow!G$2:G$8767))</f>
        <v>275.2</v>
      </c>
      <c r="K98" s="4">
        <f t="array" ref="K98">AVERAGE(IF(($B98=Dayflow!$A$2:$A$8767)*($C98=Dayflow!$B$2:$B$8767),Dayflow!H$2:H$8767))</f>
        <v>168.86666666666667</v>
      </c>
      <c r="L98" s="4">
        <f t="array" ref="L98">AVERAGE(IF(($B98=Dayflow!$A$2:$A$8767)*($C98=Dayflow!$B$2:$B$8767),Dayflow!I$2:I$8767))</f>
        <v>2750.6666666666665</v>
      </c>
      <c r="M98" s="4">
        <f t="array" ref="M98">AVERAGE(IF(($B98=Dayflow!$A$2:$A$8767)*($C98=Dayflow!$B$2:$B$8767),Dayflow!J$2:J$8767))</f>
        <v>3597.6</v>
      </c>
      <c r="N98" s="4">
        <f t="array" ref="N98">AVERAGE(IF(($B98=Dayflow!$A$2:$A$8767)*($C98=Dayflow!$B$2:$B$8767),Dayflow!K$2:K$8767))</f>
        <v>27799.866666666665</v>
      </c>
      <c r="O98" s="4">
        <f t="array" ref="O98">AVERAGE(IF(($B98=Dayflow!$A$2:$A$8767)*($C98=Dayflow!$B$2:$B$8767),Dayflow!L$2:L$8767))</f>
        <v>324.03333333333336</v>
      </c>
      <c r="P98" s="4">
        <f t="array" ref="P98">AVERAGE(IF(($B98=Dayflow!$A$2:$A$8767)*($C98=Dayflow!$B$2:$B$8767),Dayflow!M$2:M$8767))</f>
        <v>2142.5333333333333</v>
      </c>
      <c r="Q98" s="4">
        <f t="array" ref="Q98">AVERAGE(IF(($B98=Dayflow!$A$2:$A$8767)*($C98=Dayflow!$B$2:$B$8767),Dayflow!N$2:N$8767))</f>
        <v>1955.6666666666667</v>
      </c>
      <c r="R98" s="4">
        <f t="array" ref="R98">AVERAGE(IF(($B98=Dayflow!$A$2:$A$8767)*($C98=Dayflow!$B$2:$B$8767),Dayflow!O$2:O$8767))</f>
        <v>36.799999999999997</v>
      </c>
      <c r="S98" s="4">
        <f t="array" ref="S98">AVERAGE(IF(($B98=Dayflow!$A$2:$A$8767)*($C98=Dayflow!$B$2:$B$8767),Dayflow!P$2:P$8767))</f>
        <v>4459.0333333333338</v>
      </c>
      <c r="T98" s="4">
        <f t="array" ref="T98">AVERAGE(IF(($B98=Dayflow!$A$2:$A$8767)*($C98=Dayflow!$B$2:$B$8767),Dayflow!Q$2:Q$8767))</f>
        <v>1821.5333333333333</v>
      </c>
      <c r="U98" s="4">
        <f t="array" ref="U98">AVERAGE(IF(($B98=Dayflow!$A$2:$A$8767)*($C98=Dayflow!$B$2:$B$8767),Dayflow!R$2:R$8767))</f>
        <v>487.16666666666669</v>
      </c>
      <c r="V98" s="4">
        <f t="array" ref="V98">AVERAGE(IF(($B98=Dayflow!$A$2:$A$8767)*($C98=Dayflow!$B$2:$B$8767),Dayflow!S$2:S$8767))</f>
        <v>0</v>
      </c>
      <c r="W98" s="4">
        <f t="array" ref="W98">AVERAGE(IF(($B98=Dayflow!$A$2:$A$8767)*($C98=Dayflow!$B$2:$B$8767),Dayflow!T$2:T$8767))</f>
        <v>1334.3333333333333</v>
      </c>
      <c r="X98" s="4">
        <f t="array" ref="X98">AVERAGE(IF(($B98=Dayflow!$A$2:$A$8767)*($C98=Dayflow!$B$2:$B$8767),Dayflow!U$2:U$8767))</f>
        <v>4287.2</v>
      </c>
      <c r="Y98" s="4">
        <f t="array" ref="Y98">AVERAGE(IF(($B98=Dayflow!$A$2:$A$8767)*($C98=Dayflow!$B$2:$B$8767),Dayflow!V$2:V$8767))</f>
        <v>2558.3000000000002</v>
      </c>
      <c r="Z98" s="4">
        <f t="array" ref="Z98">AVERAGE(IF(($B98=Dayflow!$A$2:$A$8767)*($C98=Dayflow!$B$2:$B$8767),Dayflow!W$2:W$8767))</f>
        <v>19541.5</v>
      </c>
      <c r="AA98" s="4">
        <f t="array" ref="AA98">AVERAGE(IF(($B98=Dayflow!$A$2:$A$8767)*($C98=Dayflow!$B$2:$B$8767),Dayflow!X$2:X$8767))</f>
        <v>22006.5</v>
      </c>
      <c r="AB98" s="4">
        <f t="array" ref="AB98">AVERAGE(IF(($B98=Dayflow!$A$2:$A$8767)*($C98=Dayflow!$B$2:$B$8767),Dayflow!Y$2:Y$8767))</f>
        <v>0.14199999999999999</v>
      </c>
      <c r="AC98" s="4">
        <f t="array" ref="AC98">AVERAGE(IF(($B98=Dayflow!$A$2:$A$8767)*($C98=Dayflow!$B$2:$B$8767),Dayflow!Z$2:Z$8767))</f>
        <v>21.133333333333333</v>
      </c>
      <c r="AD98" s="4">
        <f t="array" ref="AD98">AVERAGE(IF(($B98=Dayflow!$A$2:$A$8767)*($C98=Dayflow!$B$2:$B$8767),Dayflow!AA$2:AA$8767))</f>
        <v>25603.766666666666</v>
      </c>
      <c r="AE98" s="4">
        <f t="array" ref="AE98">AVERAGE(IF(($B98=Dayflow!$A$2:$A$8767)*($C98=Dayflow!$B$2:$B$8767),Dayflow!AB$2:AB$8767))</f>
        <v>13.666666666666666</v>
      </c>
      <c r="AF98" s="4">
        <f t="array" ref="AF98">AVERAGE(IF(($B98=Dayflow!$A$2:$A$8767)*($C98=Dayflow!$B$2:$B$8767),Dayflow!AC$2:AC$8767))</f>
        <v>64.646333333333331</v>
      </c>
      <c r="AG98" s="4">
        <f t="array" ref="AG98">AVERAGE(IF(($B98=Dayflow!$A$2:$A$8767)*($C98=Dayflow!$B$2:$B$8767),Dayflow!AD$2:AD$8767))</f>
        <v>0</v>
      </c>
      <c r="AH98" s="7"/>
      <c r="AI98" s="7"/>
      <c r="AJ98" s="7"/>
      <c r="AK98" s="7"/>
      <c r="AL98" s="7"/>
    </row>
    <row r="99" spans="2:38" x14ac:dyDescent="0.3">
      <c r="B99" s="2">
        <f t="shared" si="3"/>
        <v>2004</v>
      </c>
      <c r="C99" s="2">
        <f t="shared" si="2"/>
        <v>5</v>
      </c>
      <c r="F99" s="5">
        <v>38108</v>
      </c>
      <c r="G99" s="4">
        <f t="array" ref="G99">AVERAGE(IF(($B99=Dayflow!$A$2:$A$8767)*($C99=Dayflow!$B$2:$B$8767),Dayflow!D$2:D$8767))</f>
        <v>12532.258064516129</v>
      </c>
      <c r="H99" s="4">
        <f t="array" ref="H99">AVERAGE(IF(($B99=Dayflow!$A$2:$A$8767)*($C99=Dayflow!$B$2:$B$8767),Dayflow!E$2:E$8767))</f>
        <v>501.38709677419354</v>
      </c>
      <c r="I99" s="4">
        <f t="array" ref="I99">AVERAGE(IF(($B99=Dayflow!$A$2:$A$8767)*($C99=Dayflow!$B$2:$B$8767),Dayflow!F$2:F$8767))</f>
        <v>171.45161290322579</v>
      </c>
      <c r="J99" s="4">
        <f t="array" ref="J99">AVERAGE(IF(($B99=Dayflow!$A$2:$A$8767)*($C99=Dayflow!$B$2:$B$8767),Dayflow!G$2:G$8767))</f>
        <v>500.51612903225805</v>
      </c>
      <c r="K99" s="4">
        <f t="array" ref="K99">AVERAGE(IF(($B99=Dayflow!$A$2:$A$8767)*($C99=Dayflow!$B$2:$B$8767),Dayflow!H$2:H$8767))</f>
        <v>200.7741935483871</v>
      </c>
      <c r="L99" s="4">
        <f t="array" ref="L99">AVERAGE(IF(($B99=Dayflow!$A$2:$A$8767)*($C99=Dayflow!$B$2:$B$8767),Dayflow!I$2:I$8767))</f>
        <v>2646.7741935483873</v>
      </c>
      <c r="M99" s="4">
        <f t="array" ref="M99">AVERAGE(IF(($B99=Dayflow!$A$2:$A$8767)*($C99=Dayflow!$B$2:$B$8767),Dayflow!J$2:J$8767))</f>
        <v>3519.516129032258</v>
      </c>
      <c r="N99" s="4">
        <f t="array" ref="N99">AVERAGE(IF(($B99=Dayflow!$A$2:$A$8767)*($C99=Dayflow!$B$2:$B$8767),Dayflow!K$2:K$8767))</f>
        <v>16553.16129032258</v>
      </c>
      <c r="O99" s="4">
        <f t="array" ref="O99">AVERAGE(IF(($B99=Dayflow!$A$2:$A$8767)*($C99=Dayflow!$B$2:$B$8767),Dayflow!L$2:L$8767))</f>
        <v>107.93548387096774</v>
      </c>
      <c r="P99" s="4">
        <f t="array" ref="P99">AVERAGE(IF(($B99=Dayflow!$A$2:$A$8767)*($C99=Dayflow!$B$2:$B$8767),Dayflow!M$2:M$8767))</f>
        <v>753.19354838709683</v>
      </c>
      <c r="Q99" s="4">
        <f t="array" ref="Q99">AVERAGE(IF(($B99=Dayflow!$A$2:$A$8767)*($C99=Dayflow!$B$2:$B$8767),Dayflow!N$2:N$8767))</f>
        <v>961.0322580645161</v>
      </c>
      <c r="R99" s="4">
        <f t="array" ref="R99">AVERAGE(IF(($B99=Dayflow!$A$2:$A$8767)*($C99=Dayflow!$B$2:$B$8767),Dayflow!O$2:O$8767))</f>
        <v>98.41935483870968</v>
      </c>
      <c r="S99" s="4">
        <f t="array" ref="S99">AVERAGE(IF(($B99=Dayflow!$A$2:$A$8767)*($C99=Dayflow!$B$2:$B$8767),Dayflow!P$2:P$8767))</f>
        <v>1920.5806451612902</v>
      </c>
      <c r="T99" s="4">
        <f t="array" ref="T99">AVERAGE(IF(($B99=Dayflow!$A$2:$A$8767)*($C99=Dayflow!$B$2:$B$8767),Dayflow!Q$2:Q$8767))</f>
        <v>2362.3225806451615</v>
      </c>
      <c r="U99" s="4">
        <f t="array" ref="U99">AVERAGE(IF(($B99=Dayflow!$A$2:$A$8767)*($C99=Dayflow!$B$2:$B$8767),Dayflow!R$2:R$8767))</f>
        <v>155.25806451612902</v>
      </c>
      <c r="V99" s="4">
        <f t="array" ref="V99">AVERAGE(IF(($B99=Dayflow!$A$2:$A$8767)*($C99=Dayflow!$B$2:$B$8767),Dayflow!S$2:S$8767))</f>
        <v>0</v>
      </c>
      <c r="W99" s="4">
        <f t="array" ref="W99">AVERAGE(IF(($B99=Dayflow!$A$2:$A$8767)*($C99=Dayflow!$B$2:$B$8767),Dayflow!T$2:T$8767))</f>
        <v>2207.0645161290322</v>
      </c>
      <c r="X99" s="4">
        <f t="array" ref="X99">AVERAGE(IF(($B99=Dayflow!$A$2:$A$8767)*($C99=Dayflow!$B$2:$B$8767),Dayflow!U$2:U$8767))</f>
        <v>3184.6129032258063</v>
      </c>
      <c r="Y99" s="4">
        <f t="array" ref="Y99">AVERAGE(IF(($B99=Dayflow!$A$2:$A$8767)*($C99=Dayflow!$B$2:$B$8767),Dayflow!V$2:V$8767))</f>
        <v>3348.9032258064517</v>
      </c>
      <c r="Z99" s="4">
        <f t="array" ref="Z99">AVERAGE(IF(($B99=Dayflow!$A$2:$A$8767)*($C99=Dayflow!$B$2:$B$8767),Dayflow!W$2:W$8767))</f>
        <v>9231</v>
      </c>
      <c r="AA99" s="4">
        <f t="array" ref="AA99">AVERAGE(IF(($B99=Dayflow!$A$2:$A$8767)*($C99=Dayflow!$B$2:$B$8767),Dayflow!X$2:X$8767))</f>
        <v>12425.516129032258</v>
      </c>
      <c r="AB99" s="4">
        <f t="array" ref="AB99">AVERAGE(IF(($B99=Dayflow!$A$2:$A$8767)*($C99=Dayflow!$B$2:$B$8767),Dayflow!Y$2:Y$8767))</f>
        <v>9.9677419354838731E-2</v>
      </c>
      <c r="AC99" s="4">
        <f t="array" ref="AC99">AVERAGE(IF(($B99=Dayflow!$A$2:$A$8767)*($C99=Dayflow!$B$2:$B$8767),Dayflow!Z$2:Z$8767))</f>
        <v>25.161290322580644</v>
      </c>
      <c r="AD99" s="4">
        <f t="array" ref="AD99">AVERAGE(IF(($B99=Dayflow!$A$2:$A$8767)*($C99=Dayflow!$B$2:$B$8767),Dayflow!AA$2:AA$8767))</f>
        <v>14386.709677419354</v>
      </c>
      <c r="AE99" s="4">
        <f t="array" ref="AE99">AVERAGE(IF(($B99=Dayflow!$A$2:$A$8767)*($C99=Dayflow!$B$2:$B$8767),Dayflow!AB$2:AB$8767))</f>
        <v>13.806451612903226</v>
      </c>
      <c r="AF99" s="4">
        <f t="array" ref="AF99">AVERAGE(IF(($B99=Dayflow!$A$2:$A$8767)*($C99=Dayflow!$B$2:$B$8767),Dayflow!AC$2:AC$8767))</f>
        <v>70.850000000000009</v>
      </c>
      <c r="AG99" s="4">
        <f t="array" ref="AG99">AVERAGE(IF(($B99=Dayflow!$A$2:$A$8767)*($C99=Dayflow!$B$2:$B$8767),Dayflow!AD$2:AD$8767))</f>
        <v>0</v>
      </c>
      <c r="AH99" s="7"/>
      <c r="AI99" s="7"/>
      <c r="AJ99" s="7"/>
      <c r="AK99" s="7"/>
      <c r="AL99" s="7"/>
    </row>
    <row r="100" spans="2:38" ht="12" customHeight="1" x14ac:dyDescent="0.3">
      <c r="B100" s="2">
        <f t="shared" si="3"/>
        <v>2004</v>
      </c>
      <c r="C100" s="2">
        <f t="shared" si="2"/>
        <v>6</v>
      </c>
      <c r="F100" s="5">
        <v>38139</v>
      </c>
      <c r="G100" s="4">
        <f t="array" ref="G100">AVERAGE(IF(($B100=Dayflow!$A$2:$A$8767)*($C100=Dayflow!$B$2:$B$8767),Dayflow!D$2:D$8767))</f>
        <v>15130</v>
      </c>
      <c r="H100" s="4">
        <f t="array" ref="H100">AVERAGE(IF(($B100=Dayflow!$A$2:$A$8767)*($C100=Dayflow!$B$2:$B$8767),Dayflow!E$2:E$8767))</f>
        <v>585.79999999999995</v>
      </c>
      <c r="I100" s="4">
        <f t="array" ref="I100">AVERAGE(IF(($B100=Dayflow!$A$2:$A$8767)*($C100=Dayflow!$B$2:$B$8767),Dayflow!F$2:F$8767))</f>
        <v>46.43333333333333</v>
      </c>
      <c r="J100" s="4">
        <f t="array" ref="J100">AVERAGE(IF(($B100=Dayflow!$A$2:$A$8767)*($C100=Dayflow!$B$2:$B$8767),Dayflow!G$2:G$8767))</f>
        <v>231.26666666666668</v>
      </c>
      <c r="K100" s="4">
        <f t="array" ref="K100">AVERAGE(IF(($B100=Dayflow!$A$2:$A$8767)*($C100=Dayflow!$B$2:$B$8767),Dayflow!H$2:H$8767))</f>
        <v>210.6</v>
      </c>
      <c r="L100" s="4">
        <f t="array" ref="L100">AVERAGE(IF(($B100=Dayflow!$A$2:$A$8767)*($C100=Dayflow!$B$2:$B$8767),Dayflow!I$2:I$8767))</f>
        <v>1403.6666666666667</v>
      </c>
      <c r="M100" s="4">
        <f t="array" ref="M100">AVERAGE(IF(($B100=Dayflow!$A$2:$A$8767)*($C100=Dayflow!$B$2:$B$8767),Dayflow!J$2:J$8767))</f>
        <v>1891.9666666666667</v>
      </c>
      <c r="N100" s="4">
        <f t="array" ref="N100">AVERAGE(IF(($B100=Dayflow!$A$2:$A$8767)*($C100=Dayflow!$B$2:$B$8767),Dayflow!K$2:K$8767))</f>
        <v>17607.766666666666</v>
      </c>
      <c r="O100" s="4">
        <f t="array" ref="O100">AVERAGE(IF(($B100=Dayflow!$A$2:$A$8767)*($C100=Dayflow!$B$2:$B$8767),Dayflow!L$2:L$8767))</f>
        <v>287.16666666666669</v>
      </c>
      <c r="P100" s="4">
        <f t="array" ref="P100">AVERAGE(IF(($B100=Dayflow!$A$2:$A$8767)*($C100=Dayflow!$B$2:$B$8767),Dayflow!M$2:M$8767))</f>
        <v>1697</v>
      </c>
      <c r="Q100" s="4">
        <f t="array" ref="Q100">AVERAGE(IF(($B100=Dayflow!$A$2:$A$8767)*($C100=Dayflow!$B$2:$B$8767),Dayflow!N$2:N$8767))</f>
        <v>3632.3666666666668</v>
      </c>
      <c r="R100" s="4">
        <f t="array" ref="R100">AVERAGE(IF(($B100=Dayflow!$A$2:$A$8767)*($C100=Dayflow!$B$2:$B$8767),Dayflow!O$2:O$8767))</f>
        <v>103.66666666666667</v>
      </c>
      <c r="S100" s="4">
        <f t="array" ref="S100">AVERAGE(IF(($B100=Dayflow!$A$2:$A$8767)*($C100=Dayflow!$B$2:$B$8767),Dayflow!P$2:P$8767))</f>
        <v>5720.2</v>
      </c>
      <c r="T100" s="4">
        <f t="array" ref="T100">AVERAGE(IF(($B100=Dayflow!$A$2:$A$8767)*($C100=Dayflow!$B$2:$B$8767),Dayflow!Q$2:Q$8767))</f>
        <v>3670.7</v>
      </c>
      <c r="U100" s="4">
        <f t="array" ref="U100">AVERAGE(IF(($B100=Dayflow!$A$2:$A$8767)*($C100=Dayflow!$B$2:$B$8767),Dayflow!R$2:R$8767))</f>
        <v>30.566666666666666</v>
      </c>
      <c r="V100" s="4">
        <f t="array" ref="V100">AVERAGE(IF(($B100=Dayflow!$A$2:$A$8767)*($C100=Dayflow!$B$2:$B$8767),Dayflow!S$2:S$8767))</f>
        <v>2520.8000000000002</v>
      </c>
      <c r="W100" s="4">
        <f t="array" ref="W100">AVERAGE(IF(($B100=Dayflow!$A$2:$A$8767)*($C100=Dayflow!$B$2:$B$8767),Dayflow!T$2:T$8767))</f>
        <v>6160.9333333333334</v>
      </c>
      <c r="X100" s="4">
        <f t="array" ref="X100">AVERAGE(IF(($B100=Dayflow!$A$2:$A$8767)*($C100=Dayflow!$B$2:$B$8767),Dayflow!U$2:U$8767))</f>
        <v>6555.0333333333338</v>
      </c>
      <c r="Y100" s="4">
        <f t="array" ref="Y100">AVERAGE(IF(($B100=Dayflow!$A$2:$A$8767)*($C100=Dayflow!$B$2:$B$8767),Dayflow!V$2:V$8767))</f>
        <v>-2160.1666666666665</v>
      </c>
      <c r="Z100" s="4">
        <f t="array" ref="Z100">AVERAGE(IF(($B100=Dayflow!$A$2:$A$8767)*($C100=Dayflow!$B$2:$B$8767),Dayflow!W$2:W$8767))</f>
        <v>8141.5333333333338</v>
      </c>
      <c r="AA100" s="4">
        <f t="array" ref="AA100">AVERAGE(IF(($B100=Dayflow!$A$2:$A$8767)*($C100=Dayflow!$B$2:$B$8767),Dayflow!X$2:X$8767))</f>
        <v>5726.6333333333332</v>
      </c>
      <c r="AB100" s="4">
        <f t="array" ref="AB100">AVERAGE(IF(($B100=Dayflow!$A$2:$A$8767)*($C100=Dayflow!$B$2:$B$8767),Dayflow!Y$2:Y$8767))</f>
        <v>0.29499999999999998</v>
      </c>
      <c r="AC100" s="4">
        <f t="array" ref="AC100">AVERAGE(IF(($B100=Dayflow!$A$2:$A$8767)*($C100=Dayflow!$B$2:$B$8767),Dayflow!Z$2:Z$8767))</f>
        <v>69.36666666666666</v>
      </c>
      <c r="AD100" s="4">
        <f t="array" ref="AD100">AVERAGE(IF(($B100=Dayflow!$A$2:$A$8767)*($C100=Dayflow!$B$2:$B$8767),Dayflow!AA$2:AA$8767))</f>
        <v>16204.1</v>
      </c>
      <c r="AE100" s="4">
        <f t="array" ref="AE100">AVERAGE(IF(($B100=Dayflow!$A$2:$A$8767)*($C100=Dayflow!$B$2:$B$8767),Dayflow!AB$2:AB$8767))</f>
        <v>66.766666666666666</v>
      </c>
      <c r="AF100" s="4">
        <f t="array" ref="AF100">AVERAGE(IF(($B100=Dayflow!$A$2:$A$8767)*($C100=Dayflow!$B$2:$B$8767),Dayflow!AC$2:AC$8767))</f>
        <v>81.135333333333335</v>
      </c>
      <c r="AG100" s="4">
        <f t="array" ref="AG100">AVERAGE(IF(($B100=Dayflow!$A$2:$A$8767)*($C100=Dayflow!$B$2:$B$8767),Dayflow!AD$2:AD$8767))</f>
        <v>0</v>
      </c>
      <c r="AH100" s="7"/>
      <c r="AI100" s="7"/>
      <c r="AJ100" s="7"/>
      <c r="AK100" s="7"/>
      <c r="AL100" s="7"/>
    </row>
    <row r="101" spans="2:38" x14ac:dyDescent="0.3">
      <c r="B101" s="2">
        <f t="shared" si="3"/>
        <v>2004</v>
      </c>
      <c r="C101" s="2">
        <f t="shared" si="2"/>
        <v>7</v>
      </c>
      <c r="F101" s="5">
        <v>38169</v>
      </c>
      <c r="G101" s="4">
        <f t="array" ref="G101">AVERAGE(IF(($B101=Dayflow!$A$2:$A$8767)*($C101=Dayflow!$B$2:$B$8767),Dayflow!D$2:D$8767))</f>
        <v>20441.935483870966</v>
      </c>
      <c r="H101" s="4">
        <f t="array" ref="H101">AVERAGE(IF(($B101=Dayflow!$A$2:$A$8767)*($C101=Dayflow!$B$2:$B$8767),Dayflow!E$2:E$8767))</f>
        <v>596.32258064516134</v>
      </c>
      <c r="I101" s="4">
        <f t="array" ref="I101">AVERAGE(IF(($B101=Dayflow!$A$2:$A$8767)*($C101=Dayflow!$B$2:$B$8767),Dayflow!F$2:F$8767))</f>
        <v>14.741935483870968</v>
      </c>
      <c r="J101" s="4">
        <f t="array" ref="J101">AVERAGE(IF(($B101=Dayflow!$A$2:$A$8767)*($C101=Dayflow!$B$2:$B$8767),Dayflow!G$2:G$8767))</f>
        <v>46.967741935483872</v>
      </c>
      <c r="K101" s="4">
        <f t="array" ref="K101">AVERAGE(IF(($B101=Dayflow!$A$2:$A$8767)*($C101=Dayflow!$B$2:$B$8767),Dayflow!H$2:H$8767))</f>
        <v>227.67741935483872</v>
      </c>
      <c r="L101" s="4">
        <f t="array" ref="L101">AVERAGE(IF(($B101=Dayflow!$A$2:$A$8767)*($C101=Dayflow!$B$2:$B$8767),Dayflow!I$2:I$8767))</f>
        <v>1146.6129032258063</v>
      </c>
      <c r="M101" s="4">
        <f t="array" ref="M101">AVERAGE(IF(($B101=Dayflow!$A$2:$A$8767)*($C101=Dayflow!$B$2:$B$8767),Dayflow!J$2:J$8767))</f>
        <v>1436</v>
      </c>
      <c r="N101" s="4">
        <f t="array" ref="N101">AVERAGE(IF(($B101=Dayflow!$A$2:$A$8767)*($C101=Dayflow!$B$2:$B$8767),Dayflow!K$2:K$8767))</f>
        <v>22474.258064516129</v>
      </c>
      <c r="O101" s="4">
        <f t="array" ref="O101">AVERAGE(IF(($B101=Dayflow!$A$2:$A$8767)*($C101=Dayflow!$B$2:$B$8767),Dayflow!L$2:L$8767))</f>
        <v>310.64516129032256</v>
      </c>
      <c r="P101" s="4">
        <f t="array" ref="P101">AVERAGE(IF(($B101=Dayflow!$A$2:$A$8767)*($C101=Dayflow!$B$2:$B$8767),Dayflow!M$2:M$8767))</f>
        <v>6341.5483870967746</v>
      </c>
      <c r="Q101" s="4">
        <f t="array" ref="Q101">AVERAGE(IF(($B101=Dayflow!$A$2:$A$8767)*($C101=Dayflow!$B$2:$B$8767),Dayflow!N$2:N$8767))</f>
        <v>4374.1290322580644</v>
      </c>
      <c r="R101" s="4">
        <f t="array" ref="R101">AVERAGE(IF(($B101=Dayflow!$A$2:$A$8767)*($C101=Dayflow!$B$2:$B$8767),Dayflow!O$2:O$8767))</f>
        <v>111.93548387096774</v>
      </c>
      <c r="S101" s="4">
        <f t="array" ref="S101">AVERAGE(IF(($B101=Dayflow!$A$2:$A$8767)*($C101=Dayflow!$B$2:$B$8767),Dayflow!P$2:P$8767))</f>
        <v>11138.258064516129</v>
      </c>
      <c r="T101" s="4">
        <f t="array" ref="T101">AVERAGE(IF(($B101=Dayflow!$A$2:$A$8767)*($C101=Dayflow!$B$2:$B$8767),Dayflow!Q$2:Q$8767))</f>
        <v>4290.6451612903229</v>
      </c>
      <c r="U101" s="4">
        <f t="array" ref="U101">AVERAGE(IF(($B101=Dayflow!$A$2:$A$8767)*($C101=Dayflow!$B$2:$B$8767),Dayflow!R$2:R$8767))</f>
        <v>0</v>
      </c>
      <c r="V101" s="4">
        <f t="array" ref="V101">AVERAGE(IF(($B101=Dayflow!$A$2:$A$8767)*($C101=Dayflow!$B$2:$B$8767),Dayflow!S$2:S$8767))</f>
        <v>-332.74193548387098</v>
      </c>
      <c r="W101" s="4">
        <f t="array" ref="W101">AVERAGE(IF(($B101=Dayflow!$A$2:$A$8767)*($C101=Dayflow!$B$2:$B$8767),Dayflow!T$2:T$8767))</f>
        <v>3957.9032258064517</v>
      </c>
      <c r="X101" s="4">
        <f t="array" ref="X101">AVERAGE(IF(($B101=Dayflow!$A$2:$A$8767)*($C101=Dayflow!$B$2:$B$8767),Dayflow!U$2:U$8767))</f>
        <v>8737.4193548387102</v>
      </c>
      <c r="Y101" s="4">
        <f t="array" ref="Y101">AVERAGE(IF(($B101=Dayflow!$A$2:$A$8767)*($C101=Dayflow!$B$2:$B$8767),Dayflow!V$2:V$8767))</f>
        <v>-3420.9354838709678</v>
      </c>
      <c r="Z101" s="4">
        <f t="array" ref="Z101">AVERAGE(IF(($B101=Dayflow!$A$2:$A$8767)*($C101=Dayflow!$B$2:$B$8767),Dayflow!W$2:W$8767))</f>
        <v>11099.451612903225</v>
      </c>
      <c r="AA101" s="4">
        <f t="array" ref="AA101">AVERAGE(IF(($B101=Dayflow!$A$2:$A$8767)*($C101=Dayflow!$B$2:$B$8767),Dayflow!X$2:X$8767))</f>
        <v>7378.1612903225805</v>
      </c>
      <c r="AB101" s="4">
        <f t="array" ref="AB101">AVERAGE(IF(($B101=Dayflow!$A$2:$A$8767)*($C101=Dayflow!$B$2:$B$8767),Dayflow!Y$2:Y$8767))</f>
        <v>0.47290322580645167</v>
      </c>
      <c r="AC101" s="4">
        <f t="array" ref="AC101">AVERAGE(IF(($B101=Dayflow!$A$2:$A$8767)*($C101=Dayflow!$B$2:$B$8767),Dayflow!Z$2:Z$8767))</f>
        <v>67.064516129032256</v>
      </c>
      <c r="AD101" s="4">
        <f t="array" ref="AD101">AVERAGE(IF(($B101=Dayflow!$A$2:$A$8767)*($C101=Dayflow!$B$2:$B$8767),Dayflow!AA$2:AA$8767))</f>
        <v>21327.645161290322</v>
      </c>
      <c r="AE101" s="4">
        <f t="array" ref="AE101">AVERAGE(IF(($B101=Dayflow!$A$2:$A$8767)*($C101=Dayflow!$B$2:$B$8767),Dayflow!AB$2:AB$8767))</f>
        <v>65.322580645161295</v>
      </c>
      <c r="AF101" s="4">
        <f t="array" ref="AF101">AVERAGE(IF(($B101=Dayflow!$A$2:$A$8767)*($C101=Dayflow!$B$2:$B$8767),Dayflow!AC$2:AC$8767))</f>
        <v>80.151935483870986</v>
      </c>
      <c r="AG101" s="4">
        <f t="array" ref="AG101">AVERAGE(IF(($B101=Dayflow!$A$2:$A$8767)*($C101=Dayflow!$B$2:$B$8767),Dayflow!AD$2:AD$8767))</f>
        <v>0</v>
      </c>
      <c r="AH101" s="7"/>
      <c r="AI101" s="7"/>
      <c r="AJ101" s="7"/>
      <c r="AK101" s="7"/>
      <c r="AL101" s="7"/>
    </row>
    <row r="102" spans="2:38" x14ac:dyDescent="0.3">
      <c r="B102" s="2">
        <f t="shared" si="3"/>
        <v>2004</v>
      </c>
      <c r="C102" s="2">
        <f t="shared" si="2"/>
        <v>8</v>
      </c>
      <c r="F102" s="5">
        <v>38200</v>
      </c>
      <c r="G102" s="4">
        <f t="array" ref="G102">AVERAGE(IF(($B102=Dayflow!$A$2:$A$8767)*($C102=Dayflow!$B$2:$B$8767),Dayflow!D$2:D$8767))</f>
        <v>17916.129032258064</v>
      </c>
      <c r="H102" s="4">
        <f t="array" ref="H102">AVERAGE(IF(($B102=Dayflow!$A$2:$A$8767)*($C102=Dayflow!$B$2:$B$8767),Dayflow!E$2:E$8767))</f>
        <v>474.41935483870969</v>
      </c>
      <c r="I102" s="4">
        <f t="array" ref="I102">AVERAGE(IF(($B102=Dayflow!$A$2:$A$8767)*($C102=Dayflow!$B$2:$B$8767),Dayflow!F$2:F$8767))</f>
        <v>5.838709677419355</v>
      </c>
      <c r="J102" s="4">
        <f t="array" ref="J102">AVERAGE(IF(($B102=Dayflow!$A$2:$A$8767)*($C102=Dayflow!$B$2:$B$8767),Dayflow!G$2:G$8767))</f>
        <v>33.741935483870968</v>
      </c>
      <c r="K102" s="4">
        <f t="array" ref="K102">AVERAGE(IF(($B102=Dayflow!$A$2:$A$8767)*($C102=Dayflow!$B$2:$B$8767),Dayflow!H$2:H$8767))</f>
        <v>226</v>
      </c>
      <c r="L102" s="4">
        <f t="array" ref="L102">AVERAGE(IF(($B102=Dayflow!$A$2:$A$8767)*($C102=Dayflow!$B$2:$B$8767),Dayflow!I$2:I$8767))</f>
        <v>1125.2903225806451</v>
      </c>
      <c r="M102" s="4">
        <f t="array" ref="M102">AVERAGE(IF(($B102=Dayflow!$A$2:$A$8767)*($C102=Dayflow!$B$2:$B$8767),Dayflow!J$2:J$8767))</f>
        <v>1390.8709677419354</v>
      </c>
      <c r="N102" s="4">
        <f t="array" ref="N102">AVERAGE(IF(($B102=Dayflow!$A$2:$A$8767)*($C102=Dayflow!$B$2:$B$8767),Dayflow!K$2:K$8767))</f>
        <v>19781.419354838708</v>
      </c>
      <c r="O102" s="4">
        <f t="array" ref="O102">AVERAGE(IF(($B102=Dayflow!$A$2:$A$8767)*($C102=Dayflow!$B$2:$B$8767),Dayflow!L$2:L$8767))</f>
        <v>247.96774193548387</v>
      </c>
      <c r="P102" s="4">
        <f t="array" ref="P102">AVERAGE(IF(($B102=Dayflow!$A$2:$A$8767)*($C102=Dayflow!$B$2:$B$8767),Dayflow!M$2:M$8767))</f>
        <v>6650.5483870967746</v>
      </c>
      <c r="Q102" s="4">
        <f t="array" ref="Q102">AVERAGE(IF(($B102=Dayflow!$A$2:$A$8767)*($C102=Dayflow!$B$2:$B$8767),Dayflow!N$2:N$8767))</f>
        <v>4430.2580645161288</v>
      </c>
      <c r="R102" s="4">
        <f t="array" ref="R102">AVERAGE(IF(($B102=Dayflow!$A$2:$A$8767)*($C102=Dayflow!$B$2:$B$8767),Dayflow!O$2:O$8767))</f>
        <v>110.90322580645162</v>
      </c>
      <c r="S102" s="4">
        <f t="array" ref="S102">AVERAGE(IF(($B102=Dayflow!$A$2:$A$8767)*($C102=Dayflow!$B$2:$B$8767),Dayflow!P$2:P$8767))</f>
        <v>11439.677419354839</v>
      </c>
      <c r="T102" s="4">
        <f t="array" ref="T102">AVERAGE(IF(($B102=Dayflow!$A$2:$A$8767)*($C102=Dayflow!$B$2:$B$8767),Dayflow!Q$2:Q$8767))</f>
        <v>3740.4516129032259</v>
      </c>
      <c r="U102" s="4">
        <f t="array" ref="U102">AVERAGE(IF(($B102=Dayflow!$A$2:$A$8767)*($C102=Dayflow!$B$2:$B$8767),Dayflow!R$2:R$8767))</f>
        <v>0</v>
      </c>
      <c r="V102" s="4">
        <f t="array" ref="V102">AVERAGE(IF(($B102=Dayflow!$A$2:$A$8767)*($C102=Dayflow!$B$2:$B$8767),Dayflow!S$2:S$8767))</f>
        <v>-651.22580645161293</v>
      </c>
      <c r="W102" s="4">
        <f t="array" ref="W102">AVERAGE(IF(($B102=Dayflow!$A$2:$A$8767)*($C102=Dayflow!$B$2:$B$8767),Dayflow!T$2:T$8767))</f>
        <v>3089.2258064516127</v>
      </c>
      <c r="X102" s="4">
        <f t="array" ref="X102">AVERAGE(IF(($B102=Dayflow!$A$2:$A$8767)*($C102=Dayflow!$B$2:$B$8767),Dayflow!U$2:U$8767))</f>
        <v>7831.6129032258068</v>
      </c>
      <c r="Y102" s="4">
        <f t="array" ref="Y102">AVERAGE(IF(($B102=Dayflow!$A$2:$A$8767)*($C102=Dayflow!$B$2:$B$8767),Dayflow!V$2:V$8767))</f>
        <v>-3997.2580645161293</v>
      </c>
      <c r="Z102" s="4">
        <f t="array" ref="Z102">AVERAGE(IF(($B102=Dayflow!$A$2:$A$8767)*($C102=Dayflow!$B$2:$B$8767),Dayflow!W$2:W$8767))</f>
        <v>9511.6129032258068</v>
      </c>
      <c r="AA102" s="4">
        <f t="array" ref="AA102">AVERAGE(IF(($B102=Dayflow!$A$2:$A$8767)*($C102=Dayflow!$B$2:$B$8767),Dayflow!X$2:X$8767))</f>
        <v>5252.5161290322585</v>
      </c>
      <c r="AB102" s="4">
        <f t="array" ref="AB102">AVERAGE(IF(($B102=Dayflow!$A$2:$A$8767)*($C102=Dayflow!$B$2:$B$8767),Dayflow!Y$2:Y$8767))</f>
        <v>0.56032258064516116</v>
      </c>
      <c r="AC102" s="4">
        <f t="array" ref="AC102">AVERAGE(IF(($B102=Dayflow!$A$2:$A$8767)*($C102=Dayflow!$B$2:$B$8767),Dayflow!Z$2:Z$8767))</f>
        <v>73.612903225806448</v>
      </c>
      <c r="AD102" s="4">
        <f t="array" ref="AD102">AVERAGE(IF(($B102=Dayflow!$A$2:$A$8767)*($C102=Dayflow!$B$2:$B$8767),Dayflow!AA$2:AA$8767))</f>
        <v>18656.129032258064</v>
      </c>
      <c r="AE102" s="4">
        <f t="array" ref="AE102">AVERAGE(IF(($B102=Dayflow!$A$2:$A$8767)*($C102=Dayflow!$B$2:$B$8767),Dayflow!AB$2:AB$8767))</f>
        <v>72.032258064516128</v>
      </c>
      <c r="AF102" s="4">
        <f t="array" ref="AF102">AVERAGE(IF(($B102=Dayflow!$A$2:$A$8767)*($C102=Dayflow!$B$2:$B$8767),Dayflow!AC$2:AC$8767))</f>
        <v>82.119999999999962</v>
      </c>
      <c r="AG102" s="4">
        <f t="array" ref="AG102">AVERAGE(IF(($B102=Dayflow!$A$2:$A$8767)*($C102=Dayflow!$B$2:$B$8767),Dayflow!AD$2:AD$8767))</f>
        <v>0</v>
      </c>
      <c r="AH102" s="7"/>
      <c r="AI102" s="7"/>
      <c r="AJ102" s="7"/>
      <c r="AK102" s="7"/>
      <c r="AL102" s="7"/>
    </row>
    <row r="103" spans="2:38" x14ac:dyDescent="0.3">
      <c r="B103" s="2">
        <f t="shared" si="3"/>
        <v>2004</v>
      </c>
      <c r="C103" s="2">
        <f t="shared" si="2"/>
        <v>9</v>
      </c>
      <c r="F103" s="5">
        <v>38231</v>
      </c>
      <c r="G103" s="4">
        <f t="array" ref="G103">AVERAGE(IF(($B103=Dayflow!$A$2:$A$8767)*($C103=Dayflow!$B$2:$B$8767),Dayflow!D$2:D$8767))</f>
        <v>14610</v>
      </c>
      <c r="H103" s="4">
        <f t="array" ref="H103">AVERAGE(IF(($B103=Dayflow!$A$2:$A$8767)*($C103=Dayflow!$B$2:$B$8767),Dayflow!E$2:E$8767))</f>
        <v>344.33333333333331</v>
      </c>
      <c r="I103" s="4">
        <f t="array" ref="I103">AVERAGE(IF(($B103=Dayflow!$A$2:$A$8767)*($C103=Dayflow!$B$2:$B$8767),Dayflow!F$2:F$8767))</f>
        <v>5.5</v>
      </c>
      <c r="J103" s="4">
        <f t="array" ref="J103">AVERAGE(IF(($B103=Dayflow!$A$2:$A$8767)*($C103=Dayflow!$B$2:$B$8767),Dayflow!G$2:G$8767))</f>
        <v>30</v>
      </c>
      <c r="K103" s="4">
        <f t="array" ref="K103">AVERAGE(IF(($B103=Dayflow!$A$2:$A$8767)*($C103=Dayflow!$B$2:$B$8767),Dayflow!H$2:H$8767))</f>
        <v>197.2</v>
      </c>
      <c r="L103" s="4">
        <f t="array" ref="L103">AVERAGE(IF(($B103=Dayflow!$A$2:$A$8767)*($C103=Dayflow!$B$2:$B$8767),Dayflow!I$2:I$8767))</f>
        <v>1120.6666666666667</v>
      </c>
      <c r="M103" s="4">
        <f t="array" ref="M103">AVERAGE(IF(($B103=Dayflow!$A$2:$A$8767)*($C103=Dayflow!$B$2:$B$8767),Dayflow!J$2:J$8767))</f>
        <v>1353.3666666666666</v>
      </c>
      <c r="N103" s="4">
        <f t="array" ref="N103">AVERAGE(IF(($B103=Dayflow!$A$2:$A$8767)*($C103=Dayflow!$B$2:$B$8767),Dayflow!K$2:K$8767))</f>
        <v>16307.7</v>
      </c>
      <c r="O103" s="4">
        <f t="array" ref="O103">AVERAGE(IF(($B103=Dayflow!$A$2:$A$8767)*($C103=Dayflow!$B$2:$B$8767),Dayflow!L$2:L$8767))</f>
        <v>113.86666666666666</v>
      </c>
      <c r="P103" s="4">
        <f t="array" ref="P103">AVERAGE(IF(($B103=Dayflow!$A$2:$A$8767)*($C103=Dayflow!$B$2:$B$8767),Dayflow!M$2:M$8767))</f>
        <v>5015.0666666666666</v>
      </c>
      <c r="Q103" s="4">
        <f t="array" ref="Q103">AVERAGE(IF(($B103=Dayflow!$A$2:$A$8767)*($C103=Dayflow!$B$2:$B$8767),Dayflow!N$2:N$8767))</f>
        <v>4392.7333333333336</v>
      </c>
      <c r="R103" s="4">
        <f t="array" ref="R103">AVERAGE(IF(($B103=Dayflow!$A$2:$A$8767)*($C103=Dayflow!$B$2:$B$8767),Dayflow!O$2:O$8767))</f>
        <v>111.66666666666667</v>
      </c>
      <c r="S103" s="4">
        <f t="array" ref="S103">AVERAGE(IF(($B103=Dayflow!$A$2:$A$8767)*($C103=Dayflow!$B$2:$B$8767),Dayflow!P$2:P$8767))</f>
        <v>9633.3333333333339</v>
      </c>
      <c r="T103" s="4">
        <f t="array" ref="T103">AVERAGE(IF(($B103=Dayflow!$A$2:$A$8767)*($C103=Dayflow!$B$2:$B$8767),Dayflow!Q$2:Q$8767))</f>
        <v>2590.5</v>
      </c>
      <c r="U103" s="4">
        <f t="array" ref="U103">AVERAGE(IF(($B103=Dayflow!$A$2:$A$8767)*($C103=Dayflow!$B$2:$B$8767),Dayflow!R$2:R$8767))</f>
        <v>152.83333333333334</v>
      </c>
      <c r="V103" s="4">
        <f t="array" ref="V103">AVERAGE(IF(($B103=Dayflow!$A$2:$A$8767)*($C103=Dayflow!$B$2:$B$8767),Dayflow!S$2:S$8767))</f>
        <v>-464.33333333333331</v>
      </c>
      <c r="W103" s="4">
        <f t="array" ref="W103">AVERAGE(IF(($B103=Dayflow!$A$2:$A$8767)*($C103=Dayflow!$B$2:$B$8767),Dayflow!T$2:T$8767))</f>
        <v>1973.3333333333333</v>
      </c>
      <c r="X103" s="4">
        <f t="array" ref="X103">AVERAGE(IF(($B103=Dayflow!$A$2:$A$8767)*($C103=Dayflow!$B$2:$B$8767),Dayflow!U$2:U$8767))</f>
        <v>6586.333333333333</v>
      </c>
      <c r="Y103" s="4">
        <f t="array" ref="Y103">AVERAGE(IF(($B103=Dayflow!$A$2:$A$8767)*($C103=Dayflow!$B$2:$B$8767),Dayflow!V$2:V$8767))</f>
        <v>-2813.8666666666668</v>
      </c>
      <c r="Z103" s="4">
        <f t="array" ref="Z103">AVERAGE(IF(($B103=Dayflow!$A$2:$A$8767)*($C103=Dayflow!$B$2:$B$8767),Dayflow!W$2:W$8767))</f>
        <v>7685.4333333333334</v>
      </c>
      <c r="AA103" s="4">
        <f t="array" ref="AA103">AVERAGE(IF(($B103=Dayflow!$A$2:$A$8767)*($C103=Dayflow!$B$2:$B$8767),Dayflow!X$2:X$8767))</f>
        <v>4700.9666666666662</v>
      </c>
      <c r="AB103" s="4">
        <f t="array" ref="AB103">AVERAGE(IF(($B103=Dayflow!$A$2:$A$8767)*($C103=Dayflow!$B$2:$B$8767),Dayflow!Y$2:Y$8767))</f>
        <v>0.57799999999999996</v>
      </c>
      <c r="AC103" s="4">
        <f t="array" ref="AC103">AVERAGE(IF(($B103=Dayflow!$A$2:$A$8767)*($C103=Dayflow!$B$2:$B$8767),Dayflow!Z$2:Z$8767))</f>
        <v>71.533333333333331</v>
      </c>
      <c r="AD103" s="4">
        <f t="array" ref="AD103">AVERAGE(IF(($B103=Dayflow!$A$2:$A$8767)*($C103=Dayflow!$B$2:$B$8767),Dayflow!AA$2:AA$8767))</f>
        <v>15187.033333333333</v>
      </c>
      <c r="AE103" s="4">
        <f t="array" ref="AE103">AVERAGE(IF(($B103=Dayflow!$A$2:$A$8767)*($C103=Dayflow!$B$2:$B$8767),Dayflow!AB$2:AB$8767))</f>
        <v>69.533333333333331</v>
      </c>
      <c r="AF103" s="4">
        <f t="array" ref="AF103">AVERAGE(IF(($B103=Dayflow!$A$2:$A$8767)*($C103=Dayflow!$B$2:$B$8767),Dayflow!AC$2:AC$8767))</f>
        <v>84.649666666666647</v>
      </c>
      <c r="AG103" s="4">
        <f t="array" ref="AG103">AVERAGE(IF(($B103=Dayflow!$A$2:$A$8767)*($C103=Dayflow!$B$2:$B$8767),Dayflow!AD$2:AD$8767))</f>
        <v>0</v>
      </c>
      <c r="AH103" s="7"/>
      <c r="AI103" s="7"/>
      <c r="AJ103" s="7"/>
      <c r="AK103" s="7"/>
      <c r="AL103" s="7"/>
    </row>
    <row r="104" spans="2:38" x14ac:dyDescent="0.3">
      <c r="B104" s="2">
        <f t="shared" si="3"/>
        <v>2004</v>
      </c>
      <c r="C104" s="2">
        <f t="shared" si="2"/>
        <v>10</v>
      </c>
      <c r="F104" s="5">
        <v>38261</v>
      </c>
      <c r="G104" s="4">
        <f t="array" ref="G104">AVERAGE(IF(($B104=Dayflow!$A$2:$A$8767)*($C104=Dayflow!$B$2:$B$8767),Dayflow!D$2:D$8767))</f>
        <v>12606.451612903225</v>
      </c>
      <c r="H104" s="4">
        <f t="array" ref="H104">AVERAGE(IF(($B104=Dayflow!$A$2:$A$8767)*($C104=Dayflow!$B$2:$B$8767),Dayflow!E$2:E$8767))</f>
        <v>115.96774193548387</v>
      </c>
      <c r="I104" s="4">
        <f t="array" ref="I104">AVERAGE(IF(($B104=Dayflow!$A$2:$A$8767)*($C104=Dayflow!$B$2:$B$8767),Dayflow!F$2:F$8767))</f>
        <v>44.806451612903224</v>
      </c>
      <c r="J104" s="4">
        <f t="array" ref="J104">AVERAGE(IF(($B104=Dayflow!$A$2:$A$8767)*($C104=Dayflow!$B$2:$B$8767),Dayflow!G$2:G$8767))</f>
        <v>131.70967741935485</v>
      </c>
      <c r="K104" s="4">
        <f t="array" ref="K104">AVERAGE(IF(($B104=Dayflow!$A$2:$A$8767)*($C104=Dayflow!$B$2:$B$8767),Dayflow!H$2:H$8767))</f>
        <v>44.354838709677416</v>
      </c>
      <c r="L104" s="4">
        <f t="array" ref="L104">AVERAGE(IF(($B104=Dayflow!$A$2:$A$8767)*($C104=Dayflow!$B$2:$B$8767),Dayflow!I$2:I$8767))</f>
        <v>1752.9032258064517</v>
      </c>
      <c r="M104" s="4">
        <f t="array" ref="M104">AVERAGE(IF(($B104=Dayflow!$A$2:$A$8767)*($C104=Dayflow!$B$2:$B$8767),Dayflow!J$2:J$8767))</f>
        <v>1973.7741935483871</v>
      </c>
      <c r="N104" s="4">
        <f t="array" ref="N104">AVERAGE(IF(($B104=Dayflow!$A$2:$A$8767)*($C104=Dayflow!$B$2:$B$8767),Dayflow!K$2:K$8767))</f>
        <v>14696.193548387097</v>
      </c>
      <c r="O104" s="4">
        <f t="array" ref="O104">AVERAGE(IF(($B104=Dayflow!$A$2:$A$8767)*($C104=Dayflow!$B$2:$B$8767),Dayflow!L$2:L$8767))</f>
        <v>54.806451612903224</v>
      </c>
      <c r="P104" s="4">
        <f t="array" ref="P104">AVERAGE(IF(($B104=Dayflow!$A$2:$A$8767)*($C104=Dayflow!$B$2:$B$8767),Dayflow!M$2:M$8767))</f>
        <v>2842.6451612903224</v>
      </c>
      <c r="Q104" s="4">
        <f t="array" ref="Q104">AVERAGE(IF(($B104=Dayflow!$A$2:$A$8767)*($C104=Dayflow!$B$2:$B$8767),Dayflow!N$2:N$8767))</f>
        <v>4349.9032258064517</v>
      </c>
      <c r="R104" s="4">
        <f t="array" ref="R104">AVERAGE(IF(($B104=Dayflow!$A$2:$A$8767)*($C104=Dayflow!$B$2:$B$8767),Dayflow!O$2:O$8767))</f>
        <v>90.225806451612897</v>
      </c>
      <c r="S104" s="4">
        <f t="array" ref="S104">AVERAGE(IF(($B104=Dayflow!$A$2:$A$8767)*($C104=Dayflow!$B$2:$B$8767),Dayflow!P$2:P$8767))</f>
        <v>7337.5806451612907</v>
      </c>
      <c r="T104" s="4">
        <f t="array" ref="T104">AVERAGE(IF(($B104=Dayflow!$A$2:$A$8767)*($C104=Dayflow!$B$2:$B$8767),Dayflow!Q$2:Q$8767))</f>
        <v>1855.1612903225807</v>
      </c>
      <c r="U104" s="4">
        <f t="array" ref="U104">AVERAGE(IF(($B104=Dayflow!$A$2:$A$8767)*($C104=Dayflow!$B$2:$B$8767),Dayflow!R$2:R$8767))</f>
        <v>2514.0967741935483</v>
      </c>
      <c r="V104" s="4">
        <f t="array" ref="V104">AVERAGE(IF(($B104=Dayflow!$A$2:$A$8767)*($C104=Dayflow!$B$2:$B$8767),Dayflow!S$2:S$8767))</f>
        <v>-500</v>
      </c>
      <c r="W104" s="4">
        <f t="array" ref="W104">AVERAGE(IF(($B104=Dayflow!$A$2:$A$8767)*($C104=Dayflow!$B$2:$B$8767),Dayflow!T$2:T$8767))</f>
        <v>-1158.9032258064517</v>
      </c>
      <c r="X104" s="4">
        <f t="array" ref="X104">AVERAGE(IF(($B104=Dayflow!$A$2:$A$8767)*($C104=Dayflow!$B$2:$B$8767),Dayflow!U$2:U$8767))</f>
        <v>5475.8064516129034</v>
      </c>
      <c r="Y104" s="4">
        <f t="array" ref="Y104">AVERAGE(IF(($B104=Dayflow!$A$2:$A$8767)*($C104=Dayflow!$B$2:$B$8767),Dayflow!V$2:V$8767))</f>
        <v>1040.1612903225807</v>
      </c>
      <c r="Z104" s="4">
        <f t="array" ref="Z104">AVERAGE(IF(($B104=Dayflow!$A$2:$A$8767)*($C104=Dayflow!$B$2:$B$8767),Dayflow!W$2:W$8767))</f>
        <v>7431.1612903225805</v>
      </c>
      <c r="AA104" s="4">
        <f t="array" ref="AA104">AVERAGE(IF(($B104=Dayflow!$A$2:$A$8767)*($C104=Dayflow!$B$2:$B$8767),Dayflow!X$2:X$8767))</f>
        <v>8517.3870967741932</v>
      </c>
      <c r="AB104" s="4">
        <f t="array" ref="AB104">AVERAGE(IF(($B104=Dayflow!$A$2:$A$8767)*($C104=Dayflow!$B$2:$B$8767),Dayflow!Y$2:Y$8767))</f>
        <v>0.48677419354838708</v>
      </c>
      <c r="AC104" s="4">
        <f t="array" ref="AC104">AVERAGE(IF(($B104=Dayflow!$A$2:$A$8767)*($C104=Dayflow!$B$2:$B$8767),Dayflow!Z$2:Z$8767))</f>
        <v>44.451612903225808</v>
      </c>
      <c r="AD104" s="4">
        <f t="array" ref="AD104">AVERAGE(IF(($B104=Dayflow!$A$2:$A$8767)*($C104=Dayflow!$B$2:$B$8767),Dayflow!AA$2:AA$8767))</f>
        <v>12943.290322580646</v>
      </c>
      <c r="AE104" s="4">
        <f t="array" ref="AE104">AVERAGE(IF(($B104=Dayflow!$A$2:$A$8767)*($C104=Dayflow!$B$2:$B$8767),Dayflow!AB$2:AB$8767))</f>
        <v>36.806451612903224</v>
      </c>
      <c r="AF104" s="4">
        <f t="array" ref="AF104">AVERAGE(IF(($B104=Dayflow!$A$2:$A$8767)*($C104=Dayflow!$B$2:$B$8767),Dayflow!AC$2:AC$8767))</f>
        <v>84.0406451612903</v>
      </c>
      <c r="AG104" s="4">
        <f t="array" ref="AG104">AVERAGE(IF(($B104=Dayflow!$A$2:$A$8767)*($C104=Dayflow!$B$2:$B$8767),Dayflow!AD$2:AD$8767))</f>
        <v>0</v>
      </c>
      <c r="AH104" s="7"/>
      <c r="AI104" s="7"/>
      <c r="AJ104" s="7"/>
      <c r="AK104" s="7"/>
      <c r="AL104" s="7"/>
    </row>
    <row r="105" spans="2:38" x14ac:dyDescent="0.3">
      <c r="B105" s="2">
        <f t="shared" si="3"/>
        <v>2004</v>
      </c>
      <c r="C105" s="2">
        <f t="shared" si="2"/>
        <v>11</v>
      </c>
      <c r="F105" s="5">
        <v>38292</v>
      </c>
      <c r="G105" s="4">
        <f t="array" ref="G105">AVERAGE(IF(($B105=Dayflow!$A$2:$A$8767)*($C105=Dayflow!$B$2:$B$8767),Dayflow!D$2:D$8767))</f>
        <v>12250</v>
      </c>
      <c r="H105" s="4">
        <f t="array" ref="H105">AVERAGE(IF(($B105=Dayflow!$A$2:$A$8767)*($C105=Dayflow!$B$2:$B$8767),Dayflow!E$2:E$8767))</f>
        <v>25.233333333333334</v>
      </c>
      <c r="I105" s="4">
        <f t="array" ref="I105">AVERAGE(IF(($B105=Dayflow!$A$2:$A$8767)*($C105=Dayflow!$B$2:$B$8767),Dayflow!F$2:F$8767))</f>
        <v>72.099999999999994</v>
      </c>
      <c r="J105" s="4">
        <f t="array" ref="J105">AVERAGE(IF(($B105=Dayflow!$A$2:$A$8767)*($C105=Dayflow!$B$2:$B$8767),Dayflow!G$2:G$8767))</f>
        <v>219.2</v>
      </c>
      <c r="K105" s="4">
        <f t="array" ref="K105">AVERAGE(IF(($B105=Dayflow!$A$2:$A$8767)*($C105=Dayflow!$B$2:$B$8767),Dayflow!H$2:H$8767))</f>
        <v>52.666666666666664</v>
      </c>
      <c r="L105" s="4">
        <f t="array" ref="L105">AVERAGE(IF(($B105=Dayflow!$A$2:$A$8767)*($C105=Dayflow!$B$2:$B$8767),Dayflow!I$2:I$8767))</f>
        <v>1631.6666666666667</v>
      </c>
      <c r="M105" s="4">
        <f t="array" ref="M105">AVERAGE(IF(($B105=Dayflow!$A$2:$A$8767)*($C105=Dayflow!$B$2:$B$8767),Dayflow!J$2:J$8767))</f>
        <v>1975.6333333333334</v>
      </c>
      <c r="N105" s="4">
        <f t="array" ref="N105">AVERAGE(IF(($B105=Dayflow!$A$2:$A$8767)*($C105=Dayflow!$B$2:$B$8767),Dayflow!K$2:K$8767))</f>
        <v>14250.866666666667</v>
      </c>
      <c r="O105" s="4">
        <f t="array" ref="O105">AVERAGE(IF(($B105=Dayflow!$A$2:$A$8767)*($C105=Dayflow!$B$2:$B$8767),Dayflow!L$2:L$8767))</f>
        <v>82.033333333333331</v>
      </c>
      <c r="P105" s="4">
        <f t="array" ref="P105">AVERAGE(IF(($B105=Dayflow!$A$2:$A$8767)*($C105=Dayflow!$B$2:$B$8767),Dayflow!M$2:M$8767))</f>
        <v>3824.9333333333334</v>
      </c>
      <c r="Q105" s="4">
        <f t="array" ref="Q105">AVERAGE(IF(($B105=Dayflow!$A$2:$A$8767)*($C105=Dayflow!$B$2:$B$8767),Dayflow!N$2:N$8767))</f>
        <v>4293</v>
      </c>
      <c r="R105" s="4">
        <f t="array" ref="R105">AVERAGE(IF(($B105=Dayflow!$A$2:$A$8767)*($C105=Dayflow!$B$2:$B$8767),Dayflow!O$2:O$8767))</f>
        <v>78.5</v>
      </c>
      <c r="S105" s="4">
        <f t="array" ref="S105">AVERAGE(IF(($B105=Dayflow!$A$2:$A$8767)*($C105=Dayflow!$B$2:$B$8767),Dayflow!P$2:P$8767))</f>
        <v>8278.4666666666672</v>
      </c>
      <c r="T105" s="4">
        <f t="array" ref="T105">AVERAGE(IF(($B105=Dayflow!$A$2:$A$8767)*($C105=Dayflow!$B$2:$B$8767),Dayflow!Q$2:Q$8767))</f>
        <v>1731.3666666666666</v>
      </c>
      <c r="U105" s="4">
        <f t="array" ref="U105">AVERAGE(IF(($B105=Dayflow!$A$2:$A$8767)*($C105=Dayflow!$B$2:$B$8767),Dayflow!R$2:R$8767))</f>
        <v>2017.1333333333334</v>
      </c>
      <c r="V105" s="4">
        <f t="array" ref="V105">AVERAGE(IF(($B105=Dayflow!$A$2:$A$8767)*($C105=Dayflow!$B$2:$B$8767),Dayflow!S$2:S$8767))</f>
        <v>-450</v>
      </c>
      <c r="W105" s="4">
        <f t="array" ref="W105">AVERAGE(IF(($B105=Dayflow!$A$2:$A$8767)*($C105=Dayflow!$B$2:$B$8767),Dayflow!T$2:T$8767))</f>
        <v>-735.76666666666665</v>
      </c>
      <c r="X105" s="4">
        <f t="array" ref="X105">AVERAGE(IF(($B105=Dayflow!$A$2:$A$8767)*($C105=Dayflow!$B$2:$B$8767),Dayflow!U$2:U$8767))</f>
        <v>5483.3</v>
      </c>
      <c r="Y105" s="4">
        <f t="array" ref="Y105">AVERAGE(IF(($B105=Dayflow!$A$2:$A$8767)*($C105=Dayflow!$B$2:$B$8767),Dayflow!V$2:V$8767))</f>
        <v>-183.8</v>
      </c>
      <c r="Z105" s="4">
        <f t="array" ref="Z105">AVERAGE(IF(($B105=Dayflow!$A$2:$A$8767)*($C105=Dayflow!$B$2:$B$8767),Dayflow!W$2:W$8767))</f>
        <v>6872</v>
      </c>
      <c r="AA105" s="4">
        <f t="array" ref="AA105">AVERAGE(IF(($B105=Dayflow!$A$2:$A$8767)*($C105=Dayflow!$B$2:$B$8767),Dayflow!X$2:X$8767))</f>
        <v>6708.166666666667</v>
      </c>
      <c r="AB105" s="4">
        <f t="array" ref="AB105">AVERAGE(IF(($B105=Dayflow!$A$2:$A$8767)*($C105=Dayflow!$B$2:$B$8767),Dayflow!Y$2:Y$8767))</f>
        <v>0.56900000000000006</v>
      </c>
      <c r="AC105" s="4">
        <f t="array" ref="AC105">AVERAGE(IF(($B105=Dayflow!$A$2:$A$8767)*($C105=Dayflow!$B$2:$B$8767),Dayflow!Z$2:Z$8767))</f>
        <v>53.466666666666669</v>
      </c>
      <c r="AD105" s="4">
        <f t="array" ref="AD105">AVERAGE(IF(($B105=Dayflow!$A$2:$A$8767)*($C105=Dayflow!$B$2:$B$8767),Dayflow!AA$2:AA$8767))</f>
        <v>12619.2</v>
      </c>
      <c r="AE105" s="4">
        <f t="array" ref="AE105">AVERAGE(IF(($B105=Dayflow!$A$2:$A$8767)*($C105=Dayflow!$B$2:$B$8767),Dayflow!AB$2:AB$8767))</f>
        <v>47.466666666666669</v>
      </c>
      <c r="AF105" s="4">
        <f t="array" ref="AF105">AVERAGE(IF(($B105=Dayflow!$A$2:$A$8767)*($C105=Dayflow!$B$2:$B$8767),Dayflow!AC$2:AC$8767))</f>
        <v>80.628666666666675</v>
      </c>
      <c r="AG105" s="4">
        <f t="array" ref="AG105">AVERAGE(IF(($B105=Dayflow!$A$2:$A$8767)*($C105=Dayflow!$B$2:$B$8767),Dayflow!AD$2:AD$8767))</f>
        <v>0</v>
      </c>
      <c r="AH105" s="7"/>
      <c r="AI105" s="7"/>
      <c r="AJ105" s="7"/>
      <c r="AK105" s="7"/>
      <c r="AL105" s="7"/>
    </row>
    <row r="106" spans="2:38" x14ac:dyDescent="0.3">
      <c r="B106" s="2">
        <f t="shared" si="3"/>
        <v>2004</v>
      </c>
      <c r="C106" s="2">
        <f t="shared" si="2"/>
        <v>12</v>
      </c>
      <c r="F106" s="5">
        <v>38322</v>
      </c>
      <c r="G106" s="4">
        <f t="array" ref="G106">AVERAGE(IF(($B106=Dayflow!$A$2:$A$8767)*($C106=Dayflow!$B$2:$B$8767),Dayflow!D$2:D$8767))</f>
        <v>17745.16129032258</v>
      </c>
      <c r="H106" s="4">
        <f t="array" ref="H106">AVERAGE(IF(($B106=Dayflow!$A$2:$A$8767)*($C106=Dayflow!$B$2:$B$8767),Dayflow!E$2:E$8767))</f>
        <v>271.03225806451616</v>
      </c>
      <c r="I106" s="4">
        <f t="array" ref="I106">AVERAGE(IF(($B106=Dayflow!$A$2:$A$8767)*($C106=Dayflow!$B$2:$B$8767),Dayflow!F$2:F$8767))</f>
        <v>279.61290322580646</v>
      </c>
      <c r="J106" s="4">
        <f t="array" ref="J106">AVERAGE(IF(($B106=Dayflow!$A$2:$A$8767)*($C106=Dayflow!$B$2:$B$8767),Dayflow!G$2:G$8767))</f>
        <v>208.51612903225808</v>
      </c>
      <c r="K106" s="4">
        <f t="array" ref="K106">AVERAGE(IF(($B106=Dayflow!$A$2:$A$8767)*($C106=Dayflow!$B$2:$B$8767),Dayflow!H$2:H$8767))</f>
        <v>54.258064516129032</v>
      </c>
      <c r="L106" s="4">
        <f t="array" ref="L106">AVERAGE(IF(($B106=Dayflow!$A$2:$A$8767)*($C106=Dayflow!$B$2:$B$8767),Dayflow!I$2:I$8767))</f>
        <v>1578.0645161290322</v>
      </c>
      <c r="M106" s="4">
        <f t="array" ref="M106">AVERAGE(IF(($B106=Dayflow!$A$2:$A$8767)*($C106=Dayflow!$B$2:$B$8767),Dayflow!J$2:J$8767))</f>
        <v>2120.4516129032259</v>
      </c>
      <c r="N106" s="4">
        <f t="array" ref="N106">AVERAGE(IF(($B106=Dayflow!$A$2:$A$8767)*($C106=Dayflow!$B$2:$B$8767),Dayflow!K$2:K$8767))</f>
        <v>20136.645161290322</v>
      </c>
      <c r="O106" s="4">
        <f t="array" ref="O106">AVERAGE(IF(($B106=Dayflow!$A$2:$A$8767)*($C106=Dayflow!$B$2:$B$8767),Dayflow!L$2:L$8767))</f>
        <v>60.161290322580648</v>
      </c>
      <c r="P106" s="4">
        <f t="array" ref="P106">AVERAGE(IF(($B106=Dayflow!$A$2:$A$8767)*($C106=Dayflow!$B$2:$B$8767),Dayflow!M$2:M$8767))</f>
        <v>4225.5483870967746</v>
      </c>
      <c r="Q106" s="4">
        <f t="array" ref="Q106">AVERAGE(IF(($B106=Dayflow!$A$2:$A$8767)*($C106=Dayflow!$B$2:$B$8767),Dayflow!N$2:N$8767))</f>
        <v>3793.6451612903224</v>
      </c>
      <c r="R106" s="4">
        <f t="array" ref="R106">AVERAGE(IF(($B106=Dayflow!$A$2:$A$8767)*($C106=Dayflow!$B$2:$B$8767),Dayflow!O$2:O$8767))</f>
        <v>64.806451612903231</v>
      </c>
      <c r="S106" s="4">
        <f t="array" ref="S106">AVERAGE(IF(($B106=Dayflow!$A$2:$A$8767)*($C106=Dayflow!$B$2:$B$8767),Dayflow!P$2:P$8767))</f>
        <v>8144.1612903225805</v>
      </c>
      <c r="T106" s="4">
        <f t="array" ref="T106">AVERAGE(IF(($B106=Dayflow!$A$2:$A$8767)*($C106=Dayflow!$B$2:$B$8767),Dayflow!Q$2:Q$8767))</f>
        <v>2080.6451612903224</v>
      </c>
      <c r="U106" s="4">
        <f t="array" ref="U106">AVERAGE(IF(($B106=Dayflow!$A$2:$A$8767)*($C106=Dayflow!$B$2:$B$8767),Dayflow!R$2:R$8767))</f>
        <v>2307.0967741935483</v>
      </c>
      <c r="V106" s="4">
        <f t="array" ref="V106">AVERAGE(IF(($B106=Dayflow!$A$2:$A$8767)*($C106=Dayflow!$B$2:$B$8767),Dayflow!S$2:S$8767))</f>
        <v>-232.25806451612902</v>
      </c>
      <c r="W106" s="4">
        <f t="array" ref="W106">AVERAGE(IF(($B106=Dayflow!$A$2:$A$8767)*($C106=Dayflow!$B$2:$B$8767),Dayflow!T$2:T$8767))</f>
        <v>-458.70967741935482</v>
      </c>
      <c r="X106" s="4">
        <f t="array" ref="X106">AVERAGE(IF(($B106=Dayflow!$A$2:$A$8767)*($C106=Dayflow!$B$2:$B$8767),Dayflow!U$2:U$8767))</f>
        <v>4427.7741935483873</v>
      </c>
      <c r="Y106" s="4">
        <f t="array" ref="Y106">AVERAGE(IF(($B106=Dayflow!$A$2:$A$8767)*($C106=Dayflow!$B$2:$B$8767),Dayflow!V$2:V$8767))</f>
        <v>-1216.5806451612902</v>
      </c>
      <c r="Z106" s="4">
        <f t="array" ref="Z106">AVERAGE(IF(($B106=Dayflow!$A$2:$A$8767)*($C106=Dayflow!$B$2:$B$8767),Dayflow!W$2:W$8767))</f>
        <v>13651.838709677419</v>
      </c>
      <c r="AA106" s="4">
        <f t="array" ref="AA106">AVERAGE(IF(($B106=Dayflow!$A$2:$A$8767)*($C106=Dayflow!$B$2:$B$8767),Dayflow!X$2:X$8767))</f>
        <v>12451.193548387097</v>
      </c>
      <c r="AB106" s="4">
        <f t="array" ref="AB106">AVERAGE(IF(($B106=Dayflow!$A$2:$A$8767)*($C106=Dayflow!$B$2:$B$8767),Dayflow!Y$2:Y$8767))</f>
        <v>0.46129032258064517</v>
      </c>
      <c r="AC106" s="4">
        <f t="array" ref="AC106">AVERAGE(IF(($B106=Dayflow!$A$2:$A$8767)*($C106=Dayflow!$B$2:$B$8767),Dayflow!Z$2:Z$8767))</f>
        <v>48.645161290322584</v>
      </c>
      <c r="AD106" s="4">
        <f t="array" ref="AD106">AVERAGE(IF(($B106=Dayflow!$A$2:$A$8767)*($C106=Dayflow!$B$2:$B$8767),Dayflow!AA$2:AA$8767))</f>
        <v>18558.580645161292</v>
      </c>
      <c r="AE106" s="4">
        <f t="array" ref="AE106">AVERAGE(IF(($B106=Dayflow!$A$2:$A$8767)*($C106=Dayflow!$B$2:$B$8767),Dayflow!AB$2:AB$8767))</f>
        <v>44.354838709677416</v>
      </c>
      <c r="AF106" s="4">
        <f t="array" ref="AF106">AVERAGE(IF(($B106=Dayflow!$A$2:$A$8767)*($C106=Dayflow!$B$2:$B$8767),Dayflow!AC$2:AC$8767))</f>
        <v>81.043225806451616</v>
      </c>
      <c r="AG106" s="4">
        <f t="array" ref="AG106">AVERAGE(IF(($B106=Dayflow!$A$2:$A$8767)*($C106=Dayflow!$B$2:$B$8767),Dayflow!AD$2:AD$8767))</f>
        <v>0</v>
      </c>
      <c r="AH106" s="7"/>
      <c r="AI106" s="7"/>
      <c r="AJ106" s="7"/>
      <c r="AK106" s="7"/>
      <c r="AL106" s="7"/>
    </row>
    <row r="107" spans="2:38" x14ac:dyDescent="0.3">
      <c r="B107" s="2">
        <f t="shared" si="3"/>
        <v>2005</v>
      </c>
      <c r="C107" s="2">
        <f t="shared" si="2"/>
        <v>1</v>
      </c>
      <c r="F107" s="5">
        <v>38353</v>
      </c>
      <c r="G107" s="4">
        <f t="array" ref="G107">AVERAGE(IF(($B107=Dayflow!$A$2:$A$8767)*($C107=Dayflow!$B$2:$B$8767),Dayflow!D$2:D$8767))</f>
        <v>33680.645161290326</v>
      </c>
      <c r="H107" s="4">
        <f t="array" ref="H107">AVERAGE(IF(($B107=Dayflow!$A$2:$A$8767)*($C107=Dayflow!$B$2:$B$8767),Dayflow!E$2:E$8767))</f>
        <v>3520.6129032258063</v>
      </c>
      <c r="I107" s="4">
        <f t="array" ref="I107">AVERAGE(IF(($B107=Dayflow!$A$2:$A$8767)*($C107=Dayflow!$B$2:$B$8767),Dayflow!F$2:F$8767))</f>
        <v>1169.1290322580646</v>
      </c>
      <c r="J107" s="4">
        <f t="array" ref="J107">AVERAGE(IF(($B107=Dayflow!$A$2:$A$8767)*($C107=Dayflow!$B$2:$B$8767),Dayflow!G$2:G$8767))</f>
        <v>240.45161290322579</v>
      </c>
      <c r="K107" s="4">
        <f t="array" ref="K107">AVERAGE(IF(($B107=Dayflow!$A$2:$A$8767)*($C107=Dayflow!$B$2:$B$8767),Dayflow!H$2:H$8767))</f>
        <v>59.161290322580648</v>
      </c>
      <c r="L107" s="4">
        <f t="array" ref="L107">AVERAGE(IF(($B107=Dayflow!$A$2:$A$8767)*($C107=Dayflow!$B$2:$B$8767),Dayflow!I$2:I$8767))</f>
        <v>4918.0645161290322</v>
      </c>
      <c r="M107" s="4">
        <f t="array" ref="M107">AVERAGE(IF(($B107=Dayflow!$A$2:$A$8767)*($C107=Dayflow!$B$2:$B$8767),Dayflow!J$2:J$8767))</f>
        <v>6386.8064516129034</v>
      </c>
      <c r="N107" s="4">
        <f t="array" ref="N107">AVERAGE(IF(($B107=Dayflow!$A$2:$A$8767)*($C107=Dayflow!$B$2:$B$8767),Dayflow!K$2:K$8767))</f>
        <v>43588.06451612903</v>
      </c>
      <c r="O107" s="4">
        <f t="array" ref="O107">AVERAGE(IF(($B107=Dayflow!$A$2:$A$8767)*($C107=Dayflow!$B$2:$B$8767),Dayflow!L$2:L$8767))</f>
        <v>105.70967741935483</v>
      </c>
      <c r="P107" s="4">
        <f t="array" ref="P107">AVERAGE(IF(($B107=Dayflow!$A$2:$A$8767)*($C107=Dayflow!$B$2:$B$8767),Dayflow!M$2:M$8767))</f>
        <v>7800.7419354838712</v>
      </c>
      <c r="Q107" s="4">
        <f t="array" ref="Q107">AVERAGE(IF(($B107=Dayflow!$A$2:$A$8767)*($C107=Dayflow!$B$2:$B$8767),Dayflow!N$2:N$8767))</f>
        <v>4216.9354838709678</v>
      </c>
      <c r="R107" s="4">
        <f t="array" ref="R107">AVERAGE(IF(($B107=Dayflow!$A$2:$A$8767)*($C107=Dayflow!$B$2:$B$8767),Dayflow!O$2:O$8767))</f>
        <v>29.258064516129032</v>
      </c>
      <c r="S107" s="4">
        <f t="array" ref="S107">AVERAGE(IF(($B107=Dayflow!$A$2:$A$8767)*($C107=Dayflow!$B$2:$B$8767),Dayflow!P$2:P$8767))</f>
        <v>12152.645161290322</v>
      </c>
      <c r="T107" s="4">
        <f t="array" ref="T107">AVERAGE(IF(($B107=Dayflow!$A$2:$A$8767)*($C107=Dayflow!$B$2:$B$8767),Dayflow!Q$2:Q$8767))</f>
        <v>1212.9032258064517</v>
      </c>
      <c r="U107" s="4">
        <f t="array" ref="U107">AVERAGE(IF(($B107=Dayflow!$A$2:$A$8767)*($C107=Dayflow!$B$2:$B$8767),Dayflow!R$2:R$8767))</f>
        <v>3401.483870967742</v>
      </c>
      <c r="V107" s="4">
        <f t="array" ref="V107">AVERAGE(IF(($B107=Dayflow!$A$2:$A$8767)*($C107=Dayflow!$B$2:$B$8767),Dayflow!S$2:S$8767))</f>
        <v>0</v>
      </c>
      <c r="W107" s="4">
        <f t="array" ref="W107">AVERAGE(IF(($B107=Dayflow!$A$2:$A$8767)*($C107=Dayflow!$B$2:$B$8767),Dayflow!T$2:T$8767))</f>
        <v>-2188.5806451612902</v>
      </c>
      <c r="X107" s="4">
        <f t="array" ref="X107">AVERAGE(IF(($B107=Dayflow!$A$2:$A$8767)*($C107=Dayflow!$B$2:$B$8767),Dayflow!U$2:U$8767))</f>
        <v>5795.1935483870966</v>
      </c>
      <c r="Y107" s="4">
        <f t="array" ref="Y107">AVERAGE(IF(($B107=Dayflow!$A$2:$A$8767)*($C107=Dayflow!$B$2:$B$8767),Dayflow!V$2:V$8767))</f>
        <v>1451.8064516129032</v>
      </c>
      <c r="Z107" s="4">
        <f t="array" ref="Z107">AVERAGE(IF(($B107=Dayflow!$A$2:$A$8767)*($C107=Dayflow!$B$2:$B$8767),Dayflow!W$2:W$8767))</f>
        <v>32018.83870967742</v>
      </c>
      <c r="AA107" s="4">
        <f t="array" ref="AA107">AVERAGE(IF(($B107=Dayflow!$A$2:$A$8767)*($C107=Dayflow!$B$2:$B$8767),Dayflow!X$2:X$8767))</f>
        <v>33624</v>
      </c>
      <c r="AB107" s="4">
        <f t="array" ref="AB107">AVERAGE(IF(($B107=Dayflow!$A$2:$A$8767)*($C107=Dayflow!$B$2:$B$8767),Dayflow!Y$2:Y$8767))</f>
        <v>0.29935483870967733</v>
      </c>
      <c r="AC107" s="4">
        <f t="array" ref="AC107">AVERAGE(IF(($B107=Dayflow!$A$2:$A$8767)*($C107=Dayflow!$B$2:$B$8767),Dayflow!Z$2:Z$8767))</f>
        <v>26.548387096774192</v>
      </c>
      <c r="AD107" s="4">
        <f t="array" ref="AD107">AVERAGE(IF(($B107=Dayflow!$A$2:$A$8767)*($C107=Dayflow!$B$2:$B$8767),Dayflow!AA$2:AA$8767))</f>
        <v>38670</v>
      </c>
      <c r="AE107" s="4">
        <f t="array" ref="AE107">AVERAGE(IF(($B107=Dayflow!$A$2:$A$8767)*($C107=Dayflow!$B$2:$B$8767),Dayflow!AB$2:AB$8767))</f>
        <v>16.903225806451612</v>
      </c>
      <c r="AF107" s="4">
        <f t="array" ref="AF107">AVERAGE(IF(($B107=Dayflow!$A$2:$A$8767)*($C107=Dayflow!$B$2:$B$8767),Dayflow!AC$2:AC$8767))</f>
        <v>69.53161290322582</v>
      </c>
      <c r="AG107" s="4">
        <f t="array" ref="AG107">AVERAGE(IF(($B107=Dayflow!$A$2:$A$8767)*($C107=Dayflow!$B$2:$B$8767),Dayflow!AD$2:AD$8767))</f>
        <v>0</v>
      </c>
      <c r="AH107" s="7"/>
      <c r="AI107" s="7"/>
      <c r="AJ107" s="7"/>
      <c r="AK107" s="7"/>
      <c r="AL107" s="7"/>
    </row>
    <row r="108" spans="2:38" x14ac:dyDescent="0.3">
      <c r="B108" s="2">
        <f t="shared" si="3"/>
        <v>2005</v>
      </c>
      <c r="C108" s="2">
        <f t="shared" si="2"/>
        <v>2</v>
      </c>
      <c r="F108" s="5">
        <v>38384</v>
      </c>
      <c r="G108" s="4">
        <f t="array" ref="G108">AVERAGE(IF(($B108=Dayflow!$A$2:$A$8767)*($C108=Dayflow!$B$2:$B$8767),Dayflow!D$2:D$8767))</f>
        <v>24875</v>
      </c>
      <c r="H108" s="4">
        <f t="array" ref="H108">AVERAGE(IF(($B108=Dayflow!$A$2:$A$8767)*($C108=Dayflow!$B$2:$B$8767),Dayflow!E$2:E$8767))</f>
        <v>1140.5357142857142</v>
      </c>
      <c r="I108" s="4">
        <f t="array" ref="I108">AVERAGE(IF(($B108=Dayflow!$A$2:$A$8767)*($C108=Dayflow!$B$2:$B$8767),Dayflow!F$2:F$8767))</f>
        <v>849.5</v>
      </c>
      <c r="J108" s="4">
        <f t="array" ref="J108">AVERAGE(IF(($B108=Dayflow!$A$2:$A$8767)*($C108=Dayflow!$B$2:$B$8767),Dayflow!G$2:G$8767))</f>
        <v>567.71428571428567</v>
      </c>
      <c r="K108" s="4">
        <f t="array" ref="K108">AVERAGE(IF(($B108=Dayflow!$A$2:$A$8767)*($C108=Dayflow!$B$2:$B$8767),Dayflow!H$2:H$8767))</f>
        <v>47.5</v>
      </c>
      <c r="L108" s="4">
        <f t="array" ref="L108">AVERAGE(IF(($B108=Dayflow!$A$2:$A$8767)*($C108=Dayflow!$B$2:$B$8767),Dayflow!I$2:I$8767))</f>
        <v>5303.2142857142853</v>
      </c>
      <c r="M108" s="4">
        <f t="array" ref="M108">AVERAGE(IF(($B108=Dayflow!$A$2:$A$8767)*($C108=Dayflow!$B$2:$B$8767),Dayflow!J$2:J$8767))</f>
        <v>6767.9285714285716</v>
      </c>
      <c r="N108" s="4">
        <f t="array" ref="N108">AVERAGE(IF(($B108=Dayflow!$A$2:$A$8767)*($C108=Dayflow!$B$2:$B$8767),Dayflow!K$2:K$8767))</f>
        <v>32783.464285714283</v>
      </c>
      <c r="O108" s="4">
        <f t="array" ref="O108">AVERAGE(IF(($B108=Dayflow!$A$2:$A$8767)*($C108=Dayflow!$B$2:$B$8767),Dayflow!L$2:L$8767))</f>
        <v>182.64285714285714</v>
      </c>
      <c r="P108" s="4">
        <f t="array" ref="P108">AVERAGE(IF(($B108=Dayflow!$A$2:$A$8767)*($C108=Dayflow!$B$2:$B$8767),Dayflow!M$2:M$8767))</f>
        <v>4938</v>
      </c>
      <c r="Q108" s="4">
        <f t="array" ref="Q108">AVERAGE(IF(($B108=Dayflow!$A$2:$A$8767)*($C108=Dayflow!$B$2:$B$8767),Dayflow!N$2:N$8767))</f>
        <v>3888.75</v>
      </c>
      <c r="R108" s="4">
        <f t="array" ref="R108">AVERAGE(IF(($B108=Dayflow!$A$2:$A$8767)*($C108=Dayflow!$B$2:$B$8767),Dayflow!O$2:O$8767))</f>
        <v>23.75</v>
      </c>
      <c r="S108" s="4">
        <f t="array" ref="S108">AVERAGE(IF(($B108=Dayflow!$A$2:$A$8767)*($C108=Dayflow!$B$2:$B$8767),Dayflow!P$2:P$8767))</f>
        <v>9033.1428571428569</v>
      </c>
      <c r="T108" s="4">
        <f t="array" ref="T108">AVERAGE(IF(($B108=Dayflow!$A$2:$A$8767)*($C108=Dayflow!$B$2:$B$8767),Dayflow!Q$2:Q$8767))</f>
        <v>880.35714285714289</v>
      </c>
      <c r="U108" s="4">
        <f t="array" ref="U108">AVERAGE(IF(($B108=Dayflow!$A$2:$A$8767)*($C108=Dayflow!$B$2:$B$8767),Dayflow!R$2:R$8767))</f>
        <v>2062.9642857142858</v>
      </c>
      <c r="V108" s="4">
        <f t="array" ref="V108">AVERAGE(IF(($B108=Dayflow!$A$2:$A$8767)*($C108=Dayflow!$B$2:$B$8767),Dayflow!S$2:S$8767))</f>
        <v>0</v>
      </c>
      <c r="W108" s="4">
        <f t="array" ref="W108">AVERAGE(IF(($B108=Dayflow!$A$2:$A$8767)*($C108=Dayflow!$B$2:$B$8767),Dayflow!T$2:T$8767))</f>
        <v>-1182.6071428571429</v>
      </c>
      <c r="X108" s="4">
        <f t="array" ref="X108">AVERAGE(IF(($B108=Dayflow!$A$2:$A$8767)*($C108=Dayflow!$B$2:$B$8767),Dayflow!U$2:U$8767))</f>
        <v>4503.3214285714284</v>
      </c>
      <c r="Y108" s="4">
        <f t="array" ref="Y108">AVERAGE(IF(($B108=Dayflow!$A$2:$A$8767)*($C108=Dayflow!$B$2:$B$8767),Dayflow!V$2:V$8767))</f>
        <v>3006.8571428571427</v>
      </c>
      <c r="Z108" s="4">
        <f t="array" ref="Z108">AVERAGE(IF(($B108=Dayflow!$A$2:$A$8767)*($C108=Dayflow!$B$2:$B$8767),Dayflow!W$2:W$8767))</f>
        <v>21843.321428571428</v>
      </c>
      <c r="AA108" s="4">
        <f t="array" ref="AA108">AVERAGE(IF(($B108=Dayflow!$A$2:$A$8767)*($C108=Dayflow!$B$2:$B$8767),Dayflow!X$2:X$8767))</f>
        <v>24932.928571428572</v>
      </c>
      <c r="AB108" s="4">
        <f t="array" ref="AB108">AVERAGE(IF(($B108=Dayflow!$A$2:$A$8767)*($C108=Dayflow!$B$2:$B$8767),Dayflow!Y$2:Y$8767))</f>
        <v>0.2821428571428572</v>
      </c>
      <c r="AC108" s="4">
        <f t="array" ref="AC108">AVERAGE(IF(($B108=Dayflow!$A$2:$A$8767)*($C108=Dayflow!$B$2:$B$8767),Dayflow!Z$2:Z$8767))</f>
        <v>24.821428571428573</v>
      </c>
      <c r="AD108" s="4">
        <f t="array" ref="AD108">AVERAGE(IF(($B108=Dayflow!$A$2:$A$8767)*($C108=Dayflow!$B$2:$B$8767),Dayflow!AA$2:AA$8767))</f>
        <v>27905.892857142859</v>
      </c>
      <c r="AE108" s="4">
        <f t="array" ref="AE108">AVERAGE(IF(($B108=Dayflow!$A$2:$A$8767)*($C108=Dayflow!$B$2:$B$8767),Dayflow!AB$2:AB$8767))</f>
        <v>11.678571428571429</v>
      </c>
      <c r="AF108" s="4">
        <f t="array" ref="AF108">AVERAGE(IF(($B108=Dayflow!$A$2:$A$8767)*($C108=Dayflow!$B$2:$B$8767),Dayflow!AC$2:AC$8767))</f>
        <v>67.512857142857143</v>
      </c>
      <c r="AG108" s="4">
        <f t="array" ref="AG108">AVERAGE(IF(($B108=Dayflow!$A$2:$A$8767)*($C108=Dayflow!$B$2:$B$8767),Dayflow!AD$2:AD$8767))</f>
        <v>0</v>
      </c>
      <c r="AH108" s="7"/>
      <c r="AI108" s="7"/>
      <c r="AJ108" s="7"/>
      <c r="AK108" s="7"/>
      <c r="AL108" s="7"/>
    </row>
    <row r="109" spans="2:38" x14ac:dyDescent="0.3">
      <c r="B109" s="2">
        <f t="shared" si="3"/>
        <v>2005</v>
      </c>
      <c r="C109" s="2">
        <f t="shared" si="2"/>
        <v>3</v>
      </c>
      <c r="F109" s="5">
        <v>38412</v>
      </c>
      <c r="G109" s="4">
        <f t="array" ref="G109">AVERAGE(IF(($B109=Dayflow!$A$2:$A$8767)*($C109=Dayflow!$B$2:$B$8767),Dayflow!D$2:D$8767))</f>
        <v>30367.741935483871</v>
      </c>
      <c r="H109" s="4">
        <f t="array" ref="H109">AVERAGE(IF(($B109=Dayflow!$A$2:$A$8767)*($C109=Dayflow!$B$2:$B$8767),Dayflow!E$2:E$8767))</f>
        <v>1999.5483870967741</v>
      </c>
      <c r="I109" s="4">
        <f t="array" ref="I109">AVERAGE(IF(($B109=Dayflow!$A$2:$A$8767)*($C109=Dayflow!$B$2:$B$8767),Dayflow!F$2:F$8767))</f>
        <v>1972.8064516129032</v>
      </c>
      <c r="J109" s="4">
        <f t="array" ref="J109">AVERAGE(IF(($B109=Dayflow!$A$2:$A$8767)*($C109=Dayflow!$B$2:$B$8767),Dayflow!G$2:G$8767))</f>
        <v>1155.9032258064517</v>
      </c>
      <c r="K109" s="4">
        <f t="array" ref="K109">AVERAGE(IF(($B109=Dayflow!$A$2:$A$8767)*($C109=Dayflow!$B$2:$B$8767),Dayflow!H$2:H$8767))</f>
        <v>524.12903225806451</v>
      </c>
      <c r="L109" s="4">
        <f t="array" ref="L109">AVERAGE(IF(($B109=Dayflow!$A$2:$A$8767)*($C109=Dayflow!$B$2:$B$8767),Dayflow!I$2:I$8767))</f>
        <v>8064.8387096774195</v>
      </c>
      <c r="M109" s="4">
        <f t="array" ref="M109">AVERAGE(IF(($B109=Dayflow!$A$2:$A$8767)*($C109=Dayflow!$B$2:$B$8767),Dayflow!J$2:J$8767))</f>
        <v>11717.677419354839</v>
      </c>
      <c r="N109" s="4">
        <f t="array" ref="N109">AVERAGE(IF(($B109=Dayflow!$A$2:$A$8767)*($C109=Dayflow!$B$2:$B$8767),Dayflow!K$2:K$8767))</f>
        <v>44084.967741935485</v>
      </c>
      <c r="O109" s="4">
        <f t="array" ref="O109">AVERAGE(IF(($B109=Dayflow!$A$2:$A$8767)*($C109=Dayflow!$B$2:$B$8767),Dayflow!L$2:L$8767))</f>
        <v>43.032258064516128</v>
      </c>
      <c r="P109" s="4">
        <f t="array" ref="P109">AVERAGE(IF(($B109=Dayflow!$A$2:$A$8767)*($C109=Dayflow!$B$2:$B$8767),Dayflow!M$2:M$8767))</f>
        <v>3615.9032258064517</v>
      </c>
      <c r="Q109" s="4">
        <f t="array" ref="Q109">AVERAGE(IF(($B109=Dayflow!$A$2:$A$8767)*($C109=Dayflow!$B$2:$B$8767),Dayflow!N$2:N$8767))</f>
        <v>3376.5483870967741</v>
      </c>
      <c r="R109" s="4">
        <f t="array" ref="R109">AVERAGE(IF(($B109=Dayflow!$A$2:$A$8767)*($C109=Dayflow!$B$2:$B$8767),Dayflow!O$2:O$8767))</f>
        <v>16.70967741935484</v>
      </c>
      <c r="S109" s="4">
        <f t="array" ref="S109">AVERAGE(IF(($B109=Dayflow!$A$2:$A$8767)*($C109=Dayflow!$B$2:$B$8767),Dayflow!P$2:P$8767))</f>
        <v>7052.1935483870966</v>
      </c>
      <c r="T109" s="4">
        <f t="array" ref="T109">AVERAGE(IF(($B109=Dayflow!$A$2:$A$8767)*($C109=Dayflow!$B$2:$B$8767),Dayflow!Q$2:Q$8767))</f>
        <v>1306.8387096774193</v>
      </c>
      <c r="U109" s="4">
        <f t="array" ref="U109">AVERAGE(IF(($B109=Dayflow!$A$2:$A$8767)*($C109=Dayflow!$B$2:$B$8767),Dayflow!R$2:R$8767))</f>
        <v>2832.0645161290322</v>
      </c>
      <c r="V109" s="4">
        <f t="array" ref="V109">AVERAGE(IF(($B109=Dayflow!$A$2:$A$8767)*($C109=Dayflow!$B$2:$B$8767),Dayflow!S$2:S$8767))</f>
        <v>0</v>
      </c>
      <c r="W109" s="4">
        <f t="array" ref="W109">AVERAGE(IF(($B109=Dayflow!$A$2:$A$8767)*($C109=Dayflow!$B$2:$B$8767),Dayflow!T$2:T$8767))</f>
        <v>-1525.1935483870968</v>
      </c>
      <c r="X109" s="4">
        <f t="array" ref="X109">AVERAGE(IF(($B109=Dayflow!$A$2:$A$8767)*($C109=Dayflow!$B$2:$B$8767),Dayflow!U$2:U$8767))</f>
        <v>5694.8064516129034</v>
      </c>
      <c r="Y109" s="4">
        <f t="array" ref="Y109">AVERAGE(IF(($B109=Dayflow!$A$2:$A$8767)*($C109=Dayflow!$B$2:$B$8767),Dayflow!V$2:V$8767))</f>
        <v>11351.58064516129</v>
      </c>
      <c r="Z109" s="4">
        <f t="array" ref="Z109">AVERAGE(IF(($B109=Dayflow!$A$2:$A$8767)*($C109=Dayflow!$B$2:$B$8767),Dayflow!W$2:W$8767))</f>
        <v>27099.580645161292</v>
      </c>
      <c r="AA109" s="4">
        <f t="array" ref="AA109">AVERAGE(IF(($B109=Dayflow!$A$2:$A$8767)*($C109=Dayflow!$B$2:$B$8767),Dayflow!X$2:X$8767))</f>
        <v>38557.967741935485</v>
      </c>
      <c r="AB109" s="4">
        <f t="array" ref="AB109">AVERAGE(IF(($B109=Dayflow!$A$2:$A$8767)*($C109=Dayflow!$B$2:$B$8767),Dayflow!Y$2:Y$8767))</f>
        <v>0.17774193548387099</v>
      </c>
      <c r="AC109" s="4">
        <f t="array" ref="AC109">AVERAGE(IF(($B109=Dayflow!$A$2:$A$8767)*($C109=Dayflow!$B$2:$B$8767),Dayflow!Z$2:Z$8767))</f>
        <v>14.96774193548387</v>
      </c>
      <c r="AD109" s="4">
        <f t="array" ref="AD109">AVERAGE(IF(($B109=Dayflow!$A$2:$A$8767)*($C109=Dayflow!$B$2:$B$8767),Dayflow!AA$2:AA$8767))</f>
        <v>38968.387096774197</v>
      </c>
      <c r="AE109" s="4">
        <f t="array" ref="AE109">AVERAGE(IF(($B109=Dayflow!$A$2:$A$8767)*($C109=Dayflow!$B$2:$B$8767),Dayflow!AB$2:AB$8767))</f>
        <v>2.5483870967741935</v>
      </c>
      <c r="AF109" s="4">
        <f t="array" ref="AF109">AVERAGE(IF(($B109=Dayflow!$A$2:$A$8767)*($C109=Dayflow!$B$2:$B$8767),Dayflow!AC$2:AC$8767))</f>
        <v>64.393548387096772</v>
      </c>
      <c r="AG109" s="4">
        <f t="array" ref="AG109">AVERAGE(IF(($B109=Dayflow!$A$2:$A$8767)*($C109=Dayflow!$B$2:$B$8767),Dayflow!AD$2:AD$8767))</f>
        <v>0</v>
      </c>
      <c r="AH109" s="7"/>
      <c r="AI109" s="7"/>
      <c r="AJ109" s="7"/>
      <c r="AK109" s="7"/>
      <c r="AL109" s="7"/>
    </row>
    <row r="110" spans="2:38" x14ac:dyDescent="0.3">
      <c r="B110" s="2">
        <f t="shared" si="3"/>
        <v>2005</v>
      </c>
      <c r="C110" s="2">
        <f t="shared" si="2"/>
        <v>4</v>
      </c>
      <c r="F110" s="5">
        <v>38443</v>
      </c>
      <c r="G110" s="4">
        <f t="array" ref="G110">AVERAGE(IF(($B110=Dayflow!$A$2:$A$8767)*($C110=Dayflow!$B$2:$B$8767),Dayflow!D$2:D$8767))</f>
        <v>22133.333333333332</v>
      </c>
      <c r="H110" s="4">
        <f t="array" ref="H110">AVERAGE(IF(($B110=Dayflow!$A$2:$A$8767)*($C110=Dayflow!$B$2:$B$8767),Dayflow!E$2:E$8767))</f>
        <v>1096.7333333333333</v>
      </c>
      <c r="I110" s="4">
        <f t="array" ref="I110">AVERAGE(IF(($B110=Dayflow!$A$2:$A$8767)*($C110=Dayflow!$B$2:$B$8767),Dayflow!F$2:F$8767))</f>
        <v>1415.3</v>
      </c>
      <c r="J110" s="4">
        <f t="array" ref="J110">AVERAGE(IF(($B110=Dayflow!$A$2:$A$8767)*($C110=Dayflow!$B$2:$B$8767),Dayflow!G$2:G$8767))</f>
        <v>1437.6666666666667</v>
      </c>
      <c r="K110" s="4">
        <f t="array" ref="K110">AVERAGE(IF(($B110=Dayflow!$A$2:$A$8767)*($C110=Dayflow!$B$2:$B$8767),Dayflow!H$2:H$8767))</f>
        <v>163.06666666666666</v>
      </c>
      <c r="L110" s="4">
        <f t="array" ref="L110">AVERAGE(IF(($B110=Dayflow!$A$2:$A$8767)*($C110=Dayflow!$B$2:$B$8767),Dayflow!I$2:I$8767))</f>
        <v>10060.666666666666</v>
      </c>
      <c r="M110" s="4">
        <f t="array" ref="M110">AVERAGE(IF(($B110=Dayflow!$A$2:$A$8767)*($C110=Dayflow!$B$2:$B$8767),Dayflow!J$2:J$8767))</f>
        <v>13076.7</v>
      </c>
      <c r="N110" s="4">
        <f t="array" ref="N110">AVERAGE(IF(($B110=Dayflow!$A$2:$A$8767)*($C110=Dayflow!$B$2:$B$8767),Dayflow!K$2:K$8767))</f>
        <v>36306.76666666667</v>
      </c>
      <c r="O110" s="4">
        <f t="array" ref="O110">AVERAGE(IF(($B110=Dayflow!$A$2:$A$8767)*($C110=Dayflow!$B$2:$B$8767),Dayflow!L$2:L$8767))</f>
        <v>130.56666666666666</v>
      </c>
      <c r="P110" s="4">
        <f t="array" ref="P110">AVERAGE(IF(($B110=Dayflow!$A$2:$A$8767)*($C110=Dayflow!$B$2:$B$8767),Dayflow!M$2:M$8767))</f>
        <v>3867.6333333333332</v>
      </c>
      <c r="Q110" s="4">
        <f t="array" ref="Q110">AVERAGE(IF(($B110=Dayflow!$A$2:$A$8767)*($C110=Dayflow!$B$2:$B$8767),Dayflow!N$2:N$8767))</f>
        <v>2121.2333333333331</v>
      </c>
      <c r="R110" s="4">
        <f t="array" ref="R110">AVERAGE(IF(($B110=Dayflow!$A$2:$A$8767)*($C110=Dayflow!$B$2:$B$8767),Dayflow!O$2:O$8767))</f>
        <v>17.8</v>
      </c>
      <c r="S110" s="4">
        <f t="array" ref="S110">AVERAGE(IF(($B110=Dayflow!$A$2:$A$8767)*($C110=Dayflow!$B$2:$B$8767),Dayflow!P$2:P$8767))</f>
        <v>6137.2333333333336</v>
      </c>
      <c r="T110" s="4">
        <f t="array" ref="T110">AVERAGE(IF(($B110=Dayflow!$A$2:$A$8767)*($C110=Dayflow!$B$2:$B$8767),Dayflow!Q$2:Q$8767))</f>
        <v>1855.7666666666667</v>
      </c>
      <c r="U110" s="4">
        <f t="array" ref="U110">AVERAGE(IF(($B110=Dayflow!$A$2:$A$8767)*($C110=Dayflow!$B$2:$B$8767),Dayflow!R$2:R$8767))</f>
        <v>1589.3666666666666</v>
      </c>
      <c r="V110" s="4">
        <f t="array" ref="V110">AVERAGE(IF(($B110=Dayflow!$A$2:$A$8767)*($C110=Dayflow!$B$2:$B$8767),Dayflow!S$2:S$8767))</f>
        <v>0</v>
      </c>
      <c r="W110" s="4">
        <f t="array" ref="W110">AVERAGE(IF(($B110=Dayflow!$A$2:$A$8767)*($C110=Dayflow!$B$2:$B$8767),Dayflow!T$2:T$8767))</f>
        <v>266.5</v>
      </c>
      <c r="X110" s="4">
        <f t="array" ref="X110">AVERAGE(IF(($B110=Dayflow!$A$2:$A$8767)*($C110=Dayflow!$B$2:$B$8767),Dayflow!U$2:U$8767))</f>
        <v>4078.4</v>
      </c>
      <c r="Y110" s="4">
        <f t="array" ref="Y110">AVERAGE(IF(($B110=Dayflow!$A$2:$A$8767)*($C110=Dayflow!$B$2:$B$8767),Dayflow!V$2:V$8767))</f>
        <v>10844.533333333333</v>
      </c>
      <c r="Z110" s="4">
        <f t="array" ref="Z110">AVERAGE(IF(($B110=Dayflow!$A$2:$A$8767)*($C110=Dayflow!$B$2:$B$8767),Dayflow!W$2:W$8767))</f>
        <v>19077.066666666666</v>
      </c>
      <c r="AA110" s="4">
        <f t="array" ref="AA110">AVERAGE(IF(($B110=Dayflow!$A$2:$A$8767)*($C110=Dayflow!$B$2:$B$8767),Dayflow!X$2:X$8767))</f>
        <v>29903.033333333333</v>
      </c>
      <c r="AB110" s="4">
        <f t="array" ref="AB110">AVERAGE(IF(($B110=Dayflow!$A$2:$A$8767)*($C110=Dayflow!$B$2:$B$8767),Dayflow!Y$2:Y$8767))</f>
        <v>0.1633333333333333</v>
      </c>
      <c r="AC110" s="4">
        <f t="array" ref="AC110">AVERAGE(IF(($B110=Dayflow!$A$2:$A$8767)*($C110=Dayflow!$B$2:$B$8767),Dayflow!Z$2:Z$8767))</f>
        <v>17.533333333333335</v>
      </c>
      <c r="AD110" s="4">
        <f t="array" ref="AD110">AVERAGE(IF(($B110=Dayflow!$A$2:$A$8767)*($C110=Dayflow!$B$2:$B$8767),Dayflow!AA$2:AA$8767))</f>
        <v>30383.433333333334</v>
      </c>
      <c r="AE110" s="4">
        <f t="array" ref="AE110">AVERAGE(IF(($B110=Dayflow!$A$2:$A$8767)*($C110=Dayflow!$B$2:$B$8767),Dayflow!AB$2:AB$8767))</f>
        <v>1.5333333333333334</v>
      </c>
      <c r="AF110" s="4">
        <f t="array" ref="AF110">AVERAGE(IF(($B110=Dayflow!$A$2:$A$8767)*($C110=Dayflow!$B$2:$B$8767),Dayflow!AC$2:AC$8767))</f>
        <v>62.24966666666667</v>
      </c>
      <c r="AG110" s="4">
        <f t="array" ref="AG110">AVERAGE(IF(($B110=Dayflow!$A$2:$A$8767)*($C110=Dayflow!$B$2:$B$8767),Dayflow!AD$2:AD$8767))</f>
        <v>0</v>
      </c>
      <c r="AH110" s="7"/>
      <c r="AI110" s="7"/>
      <c r="AJ110" s="7"/>
      <c r="AK110" s="7"/>
      <c r="AL110" s="7"/>
    </row>
    <row r="111" spans="2:38" x14ac:dyDescent="0.3">
      <c r="B111" s="2">
        <f t="shared" si="3"/>
        <v>2005</v>
      </c>
      <c r="C111" s="2">
        <f t="shared" si="2"/>
        <v>5</v>
      </c>
      <c r="F111" s="5">
        <v>38473</v>
      </c>
      <c r="G111" s="4">
        <f t="array" ref="G111">AVERAGE(IF(($B111=Dayflow!$A$2:$A$8767)*($C111=Dayflow!$B$2:$B$8767),Dayflow!D$2:D$8767))</f>
        <v>40219.354838709674</v>
      </c>
      <c r="H111" s="4">
        <f t="array" ref="H111">AVERAGE(IF(($B111=Dayflow!$A$2:$A$8767)*($C111=Dayflow!$B$2:$B$8767),Dayflow!E$2:E$8767))</f>
        <v>1601.1290322580646</v>
      </c>
      <c r="I111" s="4">
        <f t="array" ref="I111">AVERAGE(IF(($B111=Dayflow!$A$2:$A$8767)*($C111=Dayflow!$B$2:$B$8767),Dayflow!F$2:F$8767))</f>
        <v>1588.1935483870968</v>
      </c>
      <c r="J111" s="4">
        <f t="array" ref="J111">AVERAGE(IF(($B111=Dayflow!$A$2:$A$8767)*($C111=Dayflow!$B$2:$B$8767),Dayflow!G$2:G$8767))</f>
        <v>1702.5806451612902</v>
      </c>
      <c r="K111" s="4">
        <f t="array" ref="K111">AVERAGE(IF(($B111=Dayflow!$A$2:$A$8767)*($C111=Dayflow!$B$2:$B$8767),Dayflow!H$2:H$8767))</f>
        <v>99</v>
      </c>
      <c r="L111" s="4">
        <f t="array" ref="L111">AVERAGE(IF(($B111=Dayflow!$A$2:$A$8767)*($C111=Dayflow!$B$2:$B$8767),Dayflow!I$2:I$8767))</f>
        <v>10411.290322580646</v>
      </c>
      <c r="M111" s="4">
        <f t="array" ref="M111">AVERAGE(IF(($B111=Dayflow!$A$2:$A$8767)*($C111=Dayflow!$B$2:$B$8767),Dayflow!J$2:J$8767))</f>
        <v>13801.064516129032</v>
      </c>
      <c r="N111" s="4">
        <f t="array" ref="N111">AVERAGE(IF(($B111=Dayflow!$A$2:$A$8767)*($C111=Dayflow!$B$2:$B$8767),Dayflow!K$2:K$8767))</f>
        <v>55621.548387096773</v>
      </c>
      <c r="O111" s="4">
        <f t="array" ref="O111">AVERAGE(IF(($B111=Dayflow!$A$2:$A$8767)*($C111=Dayflow!$B$2:$B$8767),Dayflow!L$2:L$8767))</f>
        <v>268.64516129032256</v>
      </c>
      <c r="P111" s="4">
        <f t="array" ref="P111">AVERAGE(IF(($B111=Dayflow!$A$2:$A$8767)*($C111=Dayflow!$B$2:$B$8767),Dayflow!M$2:M$8767))</f>
        <v>1914.483870967742</v>
      </c>
      <c r="Q111" s="4">
        <f t="array" ref="Q111">AVERAGE(IF(($B111=Dayflow!$A$2:$A$8767)*($C111=Dayflow!$B$2:$B$8767),Dayflow!N$2:N$8767))</f>
        <v>1071.3225806451612</v>
      </c>
      <c r="R111" s="4">
        <f t="array" ref="R111">AVERAGE(IF(($B111=Dayflow!$A$2:$A$8767)*($C111=Dayflow!$B$2:$B$8767),Dayflow!O$2:O$8767))</f>
        <v>35.677419354838712</v>
      </c>
      <c r="S111" s="4">
        <f t="array" ref="S111">AVERAGE(IF(($B111=Dayflow!$A$2:$A$8767)*($C111=Dayflow!$B$2:$B$8767),Dayflow!P$2:P$8767))</f>
        <v>3290.1290322580644</v>
      </c>
      <c r="T111" s="4">
        <f t="array" ref="T111">AVERAGE(IF(($B111=Dayflow!$A$2:$A$8767)*($C111=Dayflow!$B$2:$B$8767),Dayflow!Q$2:Q$8767))</f>
        <v>2374.9354838709678</v>
      </c>
      <c r="U111" s="4">
        <f t="array" ref="U111">AVERAGE(IF(($B111=Dayflow!$A$2:$A$8767)*($C111=Dayflow!$B$2:$B$8767),Dayflow!R$2:R$8767))</f>
        <v>1042.7096774193549</v>
      </c>
      <c r="V111" s="4">
        <f t="array" ref="V111">AVERAGE(IF(($B111=Dayflow!$A$2:$A$8767)*($C111=Dayflow!$B$2:$B$8767),Dayflow!S$2:S$8767))</f>
        <v>0</v>
      </c>
      <c r="W111" s="4">
        <f t="array" ref="W111">AVERAGE(IF(($B111=Dayflow!$A$2:$A$8767)*($C111=Dayflow!$B$2:$B$8767),Dayflow!T$2:T$8767))</f>
        <v>1332.258064516129</v>
      </c>
      <c r="X111" s="4">
        <f t="array" ref="X111">AVERAGE(IF(($B111=Dayflow!$A$2:$A$8767)*($C111=Dayflow!$B$2:$B$8767),Dayflow!U$2:U$8767))</f>
        <v>7264.9032258064517</v>
      </c>
      <c r="Y111" s="4">
        <f t="array" ref="Y111">AVERAGE(IF(($B111=Dayflow!$A$2:$A$8767)*($C111=Dayflow!$B$2:$B$8767),Dayflow!V$2:V$8767))</f>
        <v>16909.870967741936</v>
      </c>
      <c r="Z111" s="4">
        <f t="array" ref="Z111">AVERAGE(IF(($B111=Dayflow!$A$2:$A$8767)*($C111=Dayflow!$B$2:$B$8767),Dayflow!W$2:W$8767))</f>
        <v>34182.516129032258</v>
      </c>
      <c r="AA111" s="4">
        <f t="array" ref="AA111">AVERAGE(IF(($B111=Dayflow!$A$2:$A$8767)*($C111=Dayflow!$B$2:$B$8767),Dayflow!X$2:X$8767))</f>
        <v>50999.161290322583</v>
      </c>
      <c r="AB111" s="4">
        <f t="array" ref="AB111">AVERAGE(IF(($B111=Dayflow!$A$2:$A$8767)*($C111=Dayflow!$B$2:$B$8767),Dayflow!Y$2:Y$8767))</f>
        <v>5.8709677419354879E-2</v>
      </c>
      <c r="AC111" s="4">
        <f t="array" ref="AC111">AVERAGE(IF(($B111=Dayflow!$A$2:$A$8767)*($C111=Dayflow!$B$2:$B$8767),Dayflow!Z$2:Z$8767))</f>
        <v>8.193548387096774</v>
      </c>
      <c r="AD111" s="4">
        <f t="array" ref="AD111">AVERAGE(IF(($B111=Dayflow!$A$2:$A$8767)*($C111=Dayflow!$B$2:$B$8767),Dayflow!AA$2:AA$8767))</f>
        <v>51771.870967741932</v>
      </c>
      <c r="AE111" s="4">
        <f t="array" ref="AE111">AVERAGE(IF(($B111=Dayflow!$A$2:$A$8767)*($C111=Dayflow!$B$2:$B$8767),Dayflow!AB$2:AB$8767))</f>
        <v>1.1612903225806452</v>
      </c>
      <c r="AF111" s="4">
        <f t="array" ref="AF111">AVERAGE(IF(($B111=Dayflow!$A$2:$A$8767)*($C111=Dayflow!$B$2:$B$8767),Dayflow!AC$2:AC$8767))</f>
        <v>62.007741935483871</v>
      </c>
      <c r="AG111" s="4">
        <f t="array" ref="AG111">AVERAGE(IF(($B111=Dayflow!$A$2:$A$8767)*($C111=Dayflow!$B$2:$B$8767),Dayflow!AD$2:AD$8767))</f>
        <v>0</v>
      </c>
      <c r="AH111" s="7"/>
      <c r="AI111" s="7"/>
      <c r="AJ111" s="7"/>
      <c r="AK111" s="7"/>
      <c r="AL111" s="7"/>
    </row>
    <row r="112" spans="2:38" x14ac:dyDescent="0.3">
      <c r="B112" s="2">
        <f t="shared" si="3"/>
        <v>2005</v>
      </c>
      <c r="C112" s="2">
        <f t="shared" si="2"/>
        <v>6</v>
      </c>
      <c r="F112" s="5">
        <v>38504</v>
      </c>
      <c r="G112" s="4">
        <f t="array" ref="G112">AVERAGE(IF(($B112=Dayflow!$A$2:$A$8767)*($C112=Dayflow!$B$2:$B$8767),Dayflow!D$2:D$8767))</f>
        <v>28653.333333333332</v>
      </c>
      <c r="H112" s="4">
        <f t="array" ref="H112">AVERAGE(IF(($B112=Dayflow!$A$2:$A$8767)*($C112=Dayflow!$B$2:$B$8767),Dayflow!E$2:E$8767))</f>
        <v>519.20000000000005</v>
      </c>
      <c r="I112" s="4">
        <f t="array" ref="I112">AVERAGE(IF(($B112=Dayflow!$A$2:$A$8767)*($C112=Dayflow!$B$2:$B$8767),Dayflow!F$2:F$8767))</f>
        <v>522.43333333333328</v>
      </c>
      <c r="J112" s="4">
        <f t="array" ref="J112">AVERAGE(IF(($B112=Dayflow!$A$2:$A$8767)*($C112=Dayflow!$B$2:$B$8767),Dayflow!G$2:G$8767))</f>
        <v>1723.4666666666667</v>
      </c>
      <c r="K112" s="4">
        <f t="array" ref="K112">AVERAGE(IF(($B112=Dayflow!$A$2:$A$8767)*($C112=Dayflow!$B$2:$B$8767),Dayflow!H$2:H$8767))</f>
        <v>164.6</v>
      </c>
      <c r="L112" s="4">
        <f t="array" ref="L112">AVERAGE(IF(($B112=Dayflow!$A$2:$A$8767)*($C112=Dayflow!$B$2:$B$8767),Dayflow!I$2:I$8767))</f>
        <v>9979</v>
      </c>
      <c r="M112" s="4">
        <f t="array" ref="M112">AVERAGE(IF(($B112=Dayflow!$A$2:$A$8767)*($C112=Dayflow!$B$2:$B$8767),Dayflow!J$2:J$8767))</f>
        <v>12389.5</v>
      </c>
      <c r="N112" s="4">
        <f t="array" ref="N112">AVERAGE(IF(($B112=Dayflow!$A$2:$A$8767)*($C112=Dayflow!$B$2:$B$8767),Dayflow!K$2:K$8767))</f>
        <v>41562.033333333333</v>
      </c>
      <c r="O112" s="4">
        <f t="array" ref="O112">AVERAGE(IF(($B112=Dayflow!$A$2:$A$8767)*($C112=Dayflow!$B$2:$B$8767),Dayflow!L$2:L$8767))</f>
        <v>335.8</v>
      </c>
      <c r="P112" s="4">
        <f t="array" ref="P112">AVERAGE(IF(($B112=Dayflow!$A$2:$A$8767)*($C112=Dayflow!$B$2:$B$8767),Dayflow!M$2:M$8767))</f>
        <v>5600.0666666666666</v>
      </c>
      <c r="Q112" s="4">
        <f t="array" ref="Q112">AVERAGE(IF(($B112=Dayflow!$A$2:$A$8767)*($C112=Dayflow!$B$2:$B$8767),Dayflow!N$2:N$8767))</f>
        <v>4166.8666666666668</v>
      </c>
      <c r="R112" s="4">
        <f t="array" ref="R112">AVERAGE(IF(($B112=Dayflow!$A$2:$A$8767)*($C112=Dayflow!$B$2:$B$8767),Dayflow!O$2:O$8767))</f>
        <v>85.7</v>
      </c>
      <c r="S112" s="4">
        <f t="array" ref="S112">AVERAGE(IF(($B112=Dayflow!$A$2:$A$8767)*($C112=Dayflow!$B$2:$B$8767),Dayflow!P$2:P$8767))</f>
        <v>10188.433333333332</v>
      </c>
      <c r="T112" s="4">
        <f t="array" ref="T112">AVERAGE(IF(($B112=Dayflow!$A$2:$A$8767)*($C112=Dayflow!$B$2:$B$8767),Dayflow!Q$2:Q$8767))</f>
        <v>3672.9</v>
      </c>
      <c r="U112" s="4">
        <f t="array" ref="U112">AVERAGE(IF(($B112=Dayflow!$A$2:$A$8767)*($C112=Dayflow!$B$2:$B$8767),Dayflow!R$2:R$8767))</f>
        <v>267.36666666666667</v>
      </c>
      <c r="V112" s="4">
        <f t="array" ref="V112">AVERAGE(IF(($B112=Dayflow!$A$2:$A$8767)*($C112=Dayflow!$B$2:$B$8767),Dayflow!S$2:S$8767))</f>
        <v>0</v>
      </c>
      <c r="W112" s="4">
        <f t="array" ref="W112">AVERAGE(IF(($B112=Dayflow!$A$2:$A$8767)*($C112=Dayflow!$B$2:$B$8767),Dayflow!T$2:T$8767))</f>
        <v>3405.5333333333333</v>
      </c>
      <c r="X112" s="4">
        <f t="array" ref="X112">AVERAGE(IF(($B112=Dayflow!$A$2:$A$8767)*($C112=Dayflow!$B$2:$B$8767),Dayflow!U$2:U$8767))</f>
        <v>5689.6</v>
      </c>
      <c r="Y112" s="4">
        <f t="array" ref="Y112">AVERAGE(IF(($B112=Dayflow!$A$2:$A$8767)*($C112=Dayflow!$B$2:$B$8767),Dayflow!V$2:V$8767))</f>
        <v>5677.0333333333338</v>
      </c>
      <c r="Z112" s="4">
        <f t="array" ref="Z112">AVERAGE(IF(($B112=Dayflow!$A$2:$A$8767)*($C112=Dayflow!$B$2:$B$8767),Dayflow!W$2:W$8767))</f>
        <v>22529.4</v>
      </c>
      <c r="AA112" s="4">
        <f t="array" ref="AA112">AVERAGE(IF(($B112=Dayflow!$A$2:$A$8767)*($C112=Dayflow!$B$2:$B$8767),Dayflow!X$2:X$8767))</f>
        <v>27968.066666666666</v>
      </c>
      <c r="AB112" s="4">
        <f t="array" ref="AB112">AVERAGE(IF(($B112=Dayflow!$A$2:$A$8767)*($C112=Dayflow!$B$2:$B$8767),Dayflow!Y$2:Y$8767))</f>
        <v>0.24866666666666667</v>
      </c>
      <c r="AC112" s="4">
        <f t="array" ref="AC112">AVERAGE(IF(($B112=Dayflow!$A$2:$A$8767)*($C112=Dayflow!$B$2:$B$8767),Dayflow!Z$2:Z$8767))</f>
        <v>35.133333333333333</v>
      </c>
      <c r="AD112" s="4">
        <f t="array" ref="AD112">AVERAGE(IF(($B112=Dayflow!$A$2:$A$8767)*($C112=Dayflow!$B$2:$B$8767),Dayflow!AA$2:AA$8767))</f>
        <v>33249.4</v>
      </c>
      <c r="AE112" s="4">
        <f t="array" ref="AE112">AVERAGE(IF(($B112=Dayflow!$A$2:$A$8767)*($C112=Dayflow!$B$2:$B$8767),Dayflow!AB$2:AB$8767))</f>
        <v>18.8</v>
      </c>
      <c r="AF112" s="4">
        <f t="array" ref="AF112">AVERAGE(IF(($B112=Dayflow!$A$2:$A$8767)*($C112=Dayflow!$B$2:$B$8767),Dayflow!AC$2:AC$8767))</f>
        <v>60.956333333333326</v>
      </c>
      <c r="AG112" s="4">
        <f t="array" ref="AG112">AVERAGE(IF(($B112=Dayflow!$A$2:$A$8767)*($C112=Dayflow!$B$2:$B$8767),Dayflow!AD$2:AD$8767))</f>
        <v>0</v>
      </c>
      <c r="AH112" s="7"/>
      <c r="AI112" s="7"/>
      <c r="AJ112" s="7"/>
      <c r="AK112" s="7"/>
      <c r="AL112" s="7"/>
    </row>
    <row r="113" spans="2:38" x14ac:dyDescent="0.3">
      <c r="B113" s="2">
        <f t="shared" si="3"/>
        <v>2005</v>
      </c>
      <c r="C113" s="2">
        <f t="shared" si="2"/>
        <v>7</v>
      </c>
      <c r="F113" s="5">
        <v>38534</v>
      </c>
      <c r="G113" s="4">
        <f t="array" ref="G113">AVERAGE(IF(($B113=Dayflow!$A$2:$A$8767)*($C113=Dayflow!$B$2:$B$8767),Dayflow!D$2:D$8767))</f>
        <v>19667.741935483871</v>
      </c>
      <c r="H113" s="4">
        <f t="array" ref="H113">AVERAGE(IF(($B113=Dayflow!$A$2:$A$8767)*($C113=Dayflow!$B$2:$B$8767),Dayflow!E$2:E$8767))</f>
        <v>598.16129032258061</v>
      </c>
      <c r="I113" s="4">
        <f t="array" ref="I113">AVERAGE(IF(($B113=Dayflow!$A$2:$A$8767)*($C113=Dayflow!$B$2:$B$8767),Dayflow!F$2:F$8767))</f>
        <v>119.25806451612904</v>
      </c>
      <c r="J113" s="4">
        <f t="array" ref="J113">AVERAGE(IF(($B113=Dayflow!$A$2:$A$8767)*($C113=Dayflow!$B$2:$B$8767),Dayflow!G$2:G$8767))</f>
        <v>906.70967741935488</v>
      </c>
      <c r="K113" s="4">
        <f t="array" ref="K113">AVERAGE(IF(($B113=Dayflow!$A$2:$A$8767)*($C113=Dayflow!$B$2:$B$8767),Dayflow!H$2:H$8767))</f>
        <v>201.41935483870967</v>
      </c>
      <c r="L113" s="4">
        <f t="array" ref="L113">AVERAGE(IF(($B113=Dayflow!$A$2:$A$8767)*($C113=Dayflow!$B$2:$B$8767),Dayflow!I$2:I$8767))</f>
        <v>4155.4838709677415</v>
      </c>
      <c r="M113" s="4">
        <f t="array" ref="M113">AVERAGE(IF(($B113=Dayflow!$A$2:$A$8767)*($C113=Dayflow!$B$2:$B$8767),Dayflow!J$2:J$8767))</f>
        <v>5382.8709677419356</v>
      </c>
      <c r="N113" s="4">
        <f t="array" ref="N113">AVERAGE(IF(($B113=Dayflow!$A$2:$A$8767)*($C113=Dayflow!$B$2:$B$8767),Dayflow!K$2:K$8767))</f>
        <v>25648.774193548386</v>
      </c>
      <c r="O113" s="4">
        <f t="array" ref="O113">AVERAGE(IF(($B113=Dayflow!$A$2:$A$8767)*($C113=Dayflow!$B$2:$B$8767),Dayflow!L$2:L$8767))</f>
        <v>280.32258064516128</v>
      </c>
      <c r="P113" s="4">
        <f t="array" ref="P113">AVERAGE(IF(($B113=Dayflow!$A$2:$A$8767)*($C113=Dayflow!$B$2:$B$8767),Dayflow!M$2:M$8767))</f>
        <v>7162.1935483870966</v>
      </c>
      <c r="Q113" s="4">
        <f t="array" ref="Q113">AVERAGE(IF(($B113=Dayflow!$A$2:$A$8767)*($C113=Dayflow!$B$2:$B$8767),Dayflow!N$2:N$8767))</f>
        <v>4374.1935483870966</v>
      </c>
      <c r="R113" s="4">
        <f t="array" ref="R113">AVERAGE(IF(($B113=Dayflow!$A$2:$A$8767)*($C113=Dayflow!$B$2:$B$8767),Dayflow!O$2:O$8767))</f>
        <v>107.48387096774194</v>
      </c>
      <c r="S113" s="4">
        <f t="array" ref="S113">AVERAGE(IF(($B113=Dayflow!$A$2:$A$8767)*($C113=Dayflow!$B$2:$B$8767),Dayflow!P$2:P$8767))</f>
        <v>11924.193548387097</v>
      </c>
      <c r="T113" s="4">
        <f t="array" ref="T113">AVERAGE(IF(($B113=Dayflow!$A$2:$A$8767)*($C113=Dayflow!$B$2:$B$8767),Dayflow!Q$2:Q$8767))</f>
        <v>4283.5161290322585</v>
      </c>
      <c r="U113" s="4">
        <f t="array" ref="U113">AVERAGE(IF(($B113=Dayflow!$A$2:$A$8767)*($C113=Dayflow!$B$2:$B$8767),Dayflow!R$2:R$8767))</f>
        <v>0</v>
      </c>
      <c r="V113" s="4">
        <f t="array" ref="V113">AVERAGE(IF(($B113=Dayflow!$A$2:$A$8767)*($C113=Dayflow!$B$2:$B$8767),Dayflow!S$2:S$8767))</f>
        <v>0</v>
      </c>
      <c r="W113" s="4">
        <f t="array" ref="W113">AVERAGE(IF(($B113=Dayflow!$A$2:$A$8767)*($C113=Dayflow!$B$2:$B$8767),Dayflow!T$2:T$8767))</f>
        <v>4283.5161290322585</v>
      </c>
      <c r="X113" s="4">
        <f t="array" ref="X113">AVERAGE(IF(($B113=Dayflow!$A$2:$A$8767)*($C113=Dayflow!$B$2:$B$8767),Dayflow!U$2:U$8767))</f>
        <v>7499.6451612903229</v>
      </c>
      <c r="Y113" s="4">
        <f t="array" ref="Y113">AVERAGE(IF(($B113=Dayflow!$A$2:$A$8767)*($C113=Dayflow!$B$2:$B$8767),Dayflow!V$2:V$8767))</f>
        <v>-1826.0645161290322</v>
      </c>
      <c r="Z113" s="4">
        <f t="array" ref="Z113">AVERAGE(IF(($B113=Dayflow!$A$2:$A$8767)*($C113=Dayflow!$B$2:$B$8767),Dayflow!W$2:W$8767))</f>
        <v>11566.741935483871</v>
      </c>
      <c r="AA113" s="4">
        <f t="array" ref="AA113">AVERAGE(IF(($B113=Dayflow!$A$2:$A$8767)*($C113=Dayflow!$B$2:$B$8767),Dayflow!X$2:X$8767))</f>
        <v>9441.0645161290322</v>
      </c>
      <c r="AB113" s="4">
        <f t="array" ref="AB113">AVERAGE(IF(($B113=Dayflow!$A$2:$A$8767)*($C113=Dayflow!$B$2:$B$8767),Dayflow!Y$2:Y$8767))</f>
        <v>0.44838709677419369</v>
      </c>
      <c r="AC113" s="4">
        <f t="array" ref="AC113">AVERAGE(IF(($B113=Dayflow!$A$2:$A$8767)*($C113=Dayflow!$B$2:$B$8767),Dayflow!Z$2:Z$8767))</f>
        <v>63.322580645161288</v>
      </c>
      <c r="AD113" s="4">
        <f t="array" ref="AD113">AVERAGE(IF(($B113=Dayflow!$A$2:$A$8767)*($C113=Dayflow!$B$2:$B$8767),Dayflow!AA$2:AA$8767))</f>
        <v>21493.290322580644</v>
      </c>
      <c r="AE113" s="4">
        <f t="array" ref="AE113">AVERAGE(IF(($B113=Dayflow!$A$2:$A$8767)*($C113=Dayflow!$B$2:$B$8767),Dayflow!AB$2:AB$8767))</f>
        <v>56</v>
      </c>
      <c r="AF113" s="4">
        <f t="array" ref="AF113">AVERAGE(IF(($B113=Dayflow!$A$2:$A$8767)*($C113=Dayflow!$B$2:$B$8767),Dayflow!AC$2:AC$8767))</f>
        <v>71.85709677419355</v>
      </c>
      <c r="AG113" s="4">
        <f t="array" ref="AG113">AVERAGE(IF(($B113=Dayflow!$A$2:$A$8767)*($C113=Dayflow!$B$2:$B$8767),Dayflow!AD$2:AD$8767))</f>
        <v>0</v>
      </c>
      <c r="AH113" s="7"/>
      <c r="AI113" s="7"/>
      <c r="AJ113" s="7"/>
      <c r="AK113" s="7"/>
      <c r="AL113" s="7"/>
    </row>
    <row r="114" spans="2:38" x14ac:dyDescent="0.3">
      <c r="B114" s="2">
        <f t="shared" si="3"/>
        <v>2005</v>
      </c>
      <c r="C114" s="2">
        <f t="shared" si="2"/>
        <v>8</v>
      </c>
      <c r="F114" s="5">
        <v>38565</v>
      </c>
      <c r="G114" s="4">
        <f t="array" ref="G114">AVERAGE(IF(($B114=Dayflow!$A$2:$A$8767)*($C114=Dayflow!$B$2:$B$8767),Dayflow!D$2:D$8767))</f>
        <v>17245.16129032258</v>
      </c>
      <c r="H114" s="4">
        <f t="array" ref="H114">AVERAGE(IF(($B114=Dayflow!$A$2:$A$8767)*($C114=Dayflow!$B$2:$B$8767),Dayflow!E$2:E$8767))</f>
        <v>520.41935483870964</v>
      </c>
      <c r="I114" s="4">
        <f t="array" ref="I114">AVERAGE(IF(($B114=Dayflow!$A$2:$A$8767)*($C114=Dayflow!$B$2:$B$8767),Dayflow!F$2:F$8767))</f>
        <v>40.225806451612904</v>
      </c>
      <c r="J114" s="4">
        <f t="array" ref="J114">AVERAGE(IF(($B114=Dayflow!$A$2:$A$8767)*($C114=Dayflow!$B$2:$B$8767),Dayflow!G$2:G$8767))</f>
        <v>665.09677419354841</v>
      </c>
      <c r="K114" s="4">
        <f t="array" ref="K114">AVERAGE(IF(($B114=Dayflow!$A$2:$A$8767)*($C114=Dayflow!$B$2:$B$8767),Dayflow!H$2:H$8767))</f>
        <v>197.51612903225808</v>
      </c>
      <c r="L114" s="4">
        <f t="array" ref="L114">AVERAGE(IF(($B114=Dayflow!$A$2:$A$8767)*($C114=Dayflow!$B$2:$B$8767),Dayflow!I$2:I$8767))</f>
        <v>2615.483870967742</v>
      </c>
      <c r="M114" s="4">
        <f t="array" ref="M114">AVERAGE(IF(($B114=Dayflow!$A$2:$A$8767)*($C114=Dayflow!$B$2:$B$8767),Dayflow!J$2:J$8767))</f>
        <v>3518.3225806451615</v>
      </c>
      <c r="N114" s="4">
        <f t="array" ref="N114">AVERAGE(IF(($B114=Dayflow!$A$2:$A$8767)*($C114=Dayflow!$B$2:$B$8767),Dayflow!K$2:K$8767))</f>
        <v>21283.903225806451</v>
      </c>
      <c r="O114" s="4">
        <f t="array" ref="O114">AVERAGE(IF(($B114=Dayflow!$A$2:$A$8767)*($C114=Dayflow!$B$2:$B$8767),Dayflow!L$2:L$8767))</f>
        <v>247.41935483870967</v>
      </c>
      <c r="P114" s="4">
        <f t="array" ref="P114">AVERAGE(IF(($B114=Dayflow!$A$2:$A$8767)*($C114=Dayflow!$B$2:$B$8767),Dayflow!M$2:M$8767))</f>
        <v>7146.7419354838712</v>
      </c>
      <c r="Q114" s="4">
        <f t="array" ref="Q114">AVERAGE(IF(($B114=Dayflow!$A$2:$A$8767)*($C114=Dayflow!$B$2:$B$8767),Dayflow!N$2:N$8767))</f>
        <v>4408.1290322580644</v>
      </c>
      <c r="R114" s="4">
        <f t="array" ref="R114">AVERAGE(IF(($B114=Dayflow!$A$2:$A$8767)*($C114=Dayflow!$B$2:$B$8767),Dayflow!O$2:O$8767))</f>
        <v>116.45161290322581</v>
      </c>
      <c r="S114" s="4">
        <f t="array" ref="S114">AVERAGE(IF(($B114=Dayflow!$A$2:$A$8767)*($C114=Dayflow!$B$2:$B$8767),Dayflow!P$2:P$8767))</f>
        <v>11918.741935483871</v>
      </c>
      <c r="T114" s="4">
        <f t="array" ref="T114">AVERAGE(IF(($B114=Dayflow!$A$2:$A$8767)*($C114=Dayflow!$B$2:$B$8767),Dayflow!Q$2:Q$8767))</f>
        <v>3732.9677419354839</v>
      </c>
      <c r="U114" s="4">
        <f t="array" ref="U114">AVERAGE(IF(($B114=Dayflow!$A$2:$A$8767)*($C114=Dayflow!$B$2:$B$8767),Dayflow!R$2:R$8767))</f>
        <v>0</v>
      </c>
      <c r="V114" s="4">
        <f t="array" ref="V114">AVERAGE(IF(($B114=Dayflow!$A$2:$A$8767)*($C114=Dayflow!$B$2:$B$8767),Dayflow!S$2:S$8767))</f>
        <v>0</v>
      </c>
      <c r="W114" s="4">
        <f t="array" ref="W114">AVERAGE(IF(($B114=Dayflow!$A$2:$A$8767)*($C114=Dayflow!$B$2:$B$8767),Dayflow!T$2:T$8767))</f>
        <v>3732.9677419354839</v>
      </c>
      <c r="X114" s="4">
        <f t="array" ref="X114">AVERAGE(IF(($B114=Dayflow!$A$2:$A$8767)*($C114=Dayflow!$B$2:$B$8767),Dayflow!U$2:U$8767))</f>
        <v>7034.6451612903229</v>
      </c>
      <c r="Y114" s="4">
        <f t="array" ref="Y114">AVERAGE(IF(($B114=Dayflow!$A$2:$A$8767)*($C114=Dayflow!$B$2:$B$8767),Dayflow!V$2:V$8767))</f>
        <v>-3792.1612903225805</v>
      </c>
      <c r="Z114" s="4">
        <f t="array" ref="Z114">AVERAGE(IF(($B114=Dayflow!$A$2:$A$8767)*($C114=Dayflow!$B$2:$B$8767),Dayflow!W$2:W$8767))</f>
        <v>9685.7419354838712</v>
      </c>
      <c r="AA114" s="4">
        <f t="array" ref="AA114">AVERAGE(IF(($B114=Dayflow!$A$2:$A$8767)*($C114=Dayflow!$B$2:$B$8767),Dayflow!X$2:X$8767))</f>
        <v>5632.1935483870966</v>
      </c>
      <c r="AB114" s="4">
        <f t="array" ref="AB114">AVERAGE(IF(($B114=Dayflow!$A$2:$A$8767)*($C114=Dayflow!$B$2:$B$8767),Dayflow!Y$2:Y$8767))</f>
        <v>0.54161290322580669</v>
      </c>
      <c r="AC114" s="4">
        <f t="array" ref="AC114">AVERAGE(IF(($B114=Dayflow!$A$2:$A$8767)*($C114=Dayflow!$B$2:$B$8767),Dayflow!Z$2:Z$8767))</f>
        <v>73.677419354838705</v>
      </c>
      <c r="AD114" s="4">
        <f t="array" ref="AD114">AVERAGE(IF(($B114=Dayflow!$A$2:$A$8767)*($C114=Dayflow!$B$2:$B$8767),Dayflow!AA$2:AA$8767))</f>
        <v>18668.419354838708</v>
      </c>
      <c r="AE114" s="4">
        <f t="array" ref="AE114">AVERAGE(IF(($B114=Dayflow!$A$2:$A$8767)*($C114=Dayflow!$B$2:$B$8767),Dayflow!AB$2:AB$8767))</f>
        <v>69.967741935483872</v>
      </c>
      <c r="AF114" s="4">
        <f t="array" ref="AF114">AVERAGE(IF(($B114=Dayflow!$A$2:$A$8767)*($C114=Dayflow!$B$2:$B$8767),Dayflow!AC$2:AC$8767))</f>
        <v>79.831935483870978</v>
      </c>
      <c r="AG114" s="4">
        <f t="array" ref="AG114">AVERAGE(IF(($B114=Dayflow!$A$2:$A$8767)*($C114=Dayflow!$B$2:$B$8767),Dayflow!AD$2:AD$8767))</f>
        <v>0</v>
      </c>
      <c r="AH114" s="7"/>
      <c r="AI114" s="7"/>
      <c r="AJ114" s="7"/>
      <c r="AK114" s="7"/>
      <c r="AL114" s="7"/>
    </row>
    <row r="115" spans="2:38" x14ac:dyDescent="0.3">
      <c r="B115" s="2">
        <f t="shared" si="3"/>
        <v>2005</v>
      </c>
      <c r="C115" s="2">
        <f t="shared" si="2"/>
        <v>9</v>
      </c>
      <c r="F115" s="5">
        <v>38596</v>
      </c>
      <c r="G115" s="4">
        <f t="array" ref="G115">AVERAGE(IF(($B115=Dayflow!$A$2:$A$8767)*($C115=Dayflow!$B$2:$B$8767),Dayflow!D$2:D$8767))</f>
        <v>17933.333333333332</v>
      </c>
      <c r="H115" s="4">
        <f t="array" ref="H115">AVERAGE(IF(($B115=Dayflow!$A$2:$A$8767)*($C115=Dayflow!$B$2:$B$8767),Dayflow!E$2:E$8767))</f>
        <v>326.8</v>
      </c>
      <c r="I115" s="4">
        <f t="array" ref="I115">AVERAGE(IF(($B115=Dayflow!$A$2:$A$8767)*($C115=Dayflow!$B$2:$B$8767),Dayflow!F$2:F$8767))</f>
        <v>26.4</v>
      </c>
      <c r="J115" s="4">
        <f t="array" ref="J115">AVERAGE(IF(($B115=Dayflow!$A$2:$A$8767)*($C115=Dayflow!$B$2:$B$8767),Dayflow!G$2:G$8767))</f>
        <v>572.4666666666667</v>
      </c>
      <c r="K115" s="4">
        <f t="array" ref="K115">AVERAGE(IF(($B115=Dayflow!$A$2:$A$8767)*($C115=Dayflow!$B$2:$B$8767),Dayflow!H$2:H$8767))</f>
        <v>184.13333333333333</v>
      </c>
      <c r="L115" s="4">
        <f t="array" ref="L115">AVERAGE(IF(($B115=Dayflow!$A$2:$A$8767)*($C115=Dayflow!$B$2:$B$8767),Dayflow!I$2:I$8767))</f>
        <v>2412</v>
      </c>
      <c r="M115" s="4">
        <f t="array" ref="M115">AVERAGE(IF(($B115=Dayflow!$A$2:$A$8767)*($C115=Dayflow!$B$2:$B$8767),Dayflow!J$2:J$8767))</f>
        <v>3195</v>
      </c>
      <c r="N115" s="4">
        <f t="array" ref="N115">AVERAGE(IF(($B115=Dayflow!$A$2:$A$8767)*($C115=Dayflow!$B$2:$B$8767),Dayflow!K$2:K$8767))</f>
        <v>21455.133333333335</v>
      </c>
      <c r="O115" s="4">
        <f t="array" ref="O115">AVERAGE(IF(($B115=Dayflow!$A$2:$A$8767)*($C115=Dayflow!$B$2:$B$8767),Dayflow!L$2:L$8767))</f>
        <v>178.96666666666667</v>
      </c>
      <c r="P115" s="4">
        <f t="array" ref="P115">AVERAGE(IF(($B115=Dayflow!$A$2:$A$8767)*($C115=Dayflow!$B$2:$B$8767),Dayflow!M$2:M$8767))</f>
        <v>7148.9333333333334</v>
      </c>
      <c r="Q115" s="4">
        <f t="array" ref="Q115">AVERAGE(IF(($B115=Dayflow!$A$2:$A$8767)*($C115=Dayflow!$B$2:$B$8767),Dayflow!N$2:N$8767))</f>
        <v>4361.6000000000004</v>
      </c>
      <c r="R115" s="4">
        <f t="array" ref="R115">AVERAGE(IF(($B115=Dayflow!$A$2:$A$8767)*($C115=Dayflow!$B$2:$B$8767),Dayflow!O$2:O$8767))</f>
        <v>121.43333333333334</v>
      </c>
      <c r="S115" s="4">
        <f t="array" ref="S115">AVERAGE(IF(($B115=Dayflow!$A$2:$A$8767)*($C115=Dayflow!$B$2:$B$8767),Dayflow!P$2:P$8767))</f>
        <v>11810.933333333332</v>
      </c>
      <c r="T115" s="4">
        <f t="array" ref="T115">AVERAGE(IF(($B115=Dayflow!$A$2:$A$8767)*($C115=Dayflow!$B$2:$B$8767),Dayflow!Q$2:Q$8767))</f>
        <v>2593.1999999999998</v>
      </c>
      <c r="U115" s="4">
        <f t="array" ref="U115">AVERAGE(IF(($B115=Dayflow!$A$2:$A$8767)*($C115=Dayflow!$B$2:$B$8767),Dayflow!R$2:R$8767))</f>
        <v>0</v>
      </c>
      <c r="V115" s="4">
        <f t="array" ref="V115">AVERAGE(IF(($B115=Dayflow!$A$2:$A$8767)*($C115=Dayflow!$B$2:$B$8767),Dayflow!S$2:S$8767))</f>
        <v>0</v>
      </c>
      <c r="W115" s="4">
        <f t="array" ref="W115">AVERAGE(IF(($B115=Dayflow!$A$2:$A$8767)*($C115=Dayflow!$B$2:$B$8767),Dayflow!T$2:T$8767))</f>
        <v>2593.1999999999998</v>
      </c>
      <c r="X115" s="4">
        <f t="array" ref="X115">AVERAGE(IF(($B115=Dayflow!$A$2:$A$8767)*($C115=Dayflow!$B$2:$B$8767),Dayflow!U$2:U$8767))</f>
        <v>7251.333333333333</v>
      </c>
      <c r="Y115" s="4">
        <f t="array" ref="Y115">AVERAGE(IF(($B115=Dayflow!$A$2:$A$8767)*($C115=Dayflow!$B$2:$B$8767),Dayflow!V$2:V$8767))</f>
        <v>-3050.1666666666665</v>
      </c>
      <c r="Z115" s="4">
        <f t="array" ref="Z115">AVERAGE(IF(($B115=Dayflow!$A$2:$A$8767)*($C115=Dayflow!$B$2:$B$8767),Dayflow!W$2:W$8767))</f>
        <v>10282.633333333333</v>
      </c>
      <c r="AA115" s="4">
        <f t="array" ref="AA115">AVERAGE(IF(($B115=Dayflow!$A$2:$A$8767)*($C115=Dayflow!$B$2:$B$8767),Dayflow!X$2:X$8767))</f>
        <v>7051</v>
      </c>
      <c r="AB115" s="4">
        <f t="array" ref="AB115">AVERAGE(IF(($B115=Dayflow!$A$2:$A$8767)*($C115=Dayflow!$B$2:$B$8767),Dayflow!Y$2:Y$8767))</f>
        <v>0.53533333333333333</v>
      </c>
      <c r="AC115" s="4">
        <f t="array" ref="AC115">AVERAGE(IF(($B115=Dayflow!$A$2:$A$8767)*($C115=Dayflow!$B$2:$B$8767),Dayflow!Z$2:Z$8767))</f>
        <v>67.099999999999994</v>
      </c>
      <c r="AD115" s="4">
        <f t="array" ref="AD115">AVERAGE(IF(($B115=Dayflow!$A$2:$A$8767)*($C115=Dayflow!$B$2:$B$8767),Dayflow!AA$2:AA$8767))</f>
        <v>19043.133333333335</v>
      </c>
      <c r="AE115" s="4">
        <f t="array" ref="AE115">AVERAGE(IF(($B115=Dayflow!$A$2:$A$8767)*($C115=Dayflow!$B$2:$B$8767),Dayflow!AB$2:AB$8767))</f>
        <v>62.966666666666669</v>
      </c>
      <c r="AF115" s="4">
        <f t="array" ref="AF115">AVERAGE(IF(($B115=Dayflow!$A$2:$A$8767)*($C115=Dayflow!$B$2:$B$8767),Dayflow!AC$2:AC$8767))</f>
        <v>81.545999999999992</v>
      </c>
      <c r="AG115" s="4">
        <f t="array" ref="AG115">AVERAGE(IF(($B115=Dayflow!$A$2:$A$8767)*($C115=Dayflow!$B$2:$B$8767),Dayflow!AD$2:AD$8767))</f>
        <v>0</v>
      </c>
      <c r="AH115" s="7"/>
      <c r="AI115" s="7"/>
      <c r="AJ115" s="7"/>
      <c r="AK115" s="7"/>
      <c r="AL115" s="7"/>
    </row>
    <row r="116" spans="2:38" x14ac:dyDescent="0.3">
      <c r="B116" s="2">
        <f t="shared" si="3"/>
        <v>2005</v>
      </c>
      <c r="C116" s="2">
        <f t="shared" si="2"/>
        <v>10</v>
      </c>
      <c r="F116" s="5">
        <v>38626</v>
      </c>
      <c r="G116" s="4">
        <f t="array" ref="G116">AVERAGE(IF(($B116=Dayflow!$A$2:$A$8767)*($C116=Dayflow!$B$2:$B$8767),Dayflow!D$2:D$8767))</f>
        <v>14074.193548387097</v>
      </c>
      <c r="H116" s="4">
        <f t="array" ref="H116">AVERAGE(IF(($B116=Dayflow!$A$2:$A$8767)*($C116=Dayflow!$B$2:$B$8767),Dayflow!E$2:E$8767))</f>
        <v>163.06451612903226</v>
      </c>
      <c r="I116" s="4">
        <f t="array" ref="I116">AVERAGE(IF(($B116=Dayflow!$A$2:$A$8767)*($C116=Dayflow!$B$2:$B$8767),Dayflow!F$2:F$8767))</f>
        <v>29.419354838709676</v>
      </c>
      <c r="J116" s="4">
        <f t="array" ref="J116">AVERAGE(IF(($B116=Dayflow!$A$2:$A$8767)*($C116=Dayflow!$B$2:$B$8767),Dayflow!G$2:G$8767))</f>
        <v>247.70967741935485</v>
      </c>
      <c r="K116" s="4">
        <f t="array" ref="K116">AVERAGE(IF(($B116=Dayflow!$A$2:$A$8767)*($C116=Dayflow!$B$2:$B$8767),Dayflow!H$2:H$8767))</f>
        <v>107.51612903225806</v>
      </c>
      <c r="L116" s="4">
        <f t="array" ref="L116">AVERAGE(IF(($B116=Dayflow!$A$2:$A$8767)*($C116=Dayflow!$B$2:$B$8767),Dayflow!I$2:I$8767))</f>
        <v>2618.7096774193546</v>
      </c>
      <c r="M116" s="4">
        <f t="array" ref="M116">AVERAGE(IF(($B116=Dayflow!$A$2:$A$8767)*($C116=Dayflow!$B$2:$B$8767),Dayflow!J$2:J$8767))</f>
        <v>3003.3548387096776</v>
      </c>
      <c r="N116" s="4">
        <f t="array" ref="N116">AVERAGE(IF(($B116=Dayflow!$A$2:$A$8767)*($C116=Dayflow!$B$2:$B$8767),Dayflow!K$2:K$8767))</f>
        <v>17240.612903225807</v>
      </c>
      <c r="O116" s="4">
        <f t="array" ref="O116">AVERAGE(IF(($B116=Dayflow!$A$2:$A$8767)*($C116=Dayflow!$B$2:$B$8767),Dayflow!L$2:L$8767))</f>
        <v>186.67741935483872</v>
      </c>
      <c r="P116" s="4">
        <f t="array" ref="P116">AVERAGE(IF(($B116=Dayflow!$A$2:$A$8767)*($C116=Dayflow!$B$2:$B$8767),Dayflow!M$2:M$8767))</f>
        <v>6303.4838709677415</v>
      </c>
      <c r="Q116" s="4">
        <f t="array" ref="Q116">AVERAGE(IF(($B116=Dayflow!$A$2:$A$8767)*($C116=Dayflow!$B$2:$B$8767),Dayflow!N$2:N$8767))</f>
        <v>4342.4838709677415</v>
      </c>
      <c r="R116" s="4">
        <f t="array" ref="R116">AVERAGE(IF(($B116=Dayflow!$A$2:$A$8767)*($C116=Dayflow!$B$2:$B$8767),Dayflow!O$2:O$8767))</f>
        <v>92.58064516129032</v>
      </c>
      <c r="S116" s="4">
        <f t="array" ref="S116">AVERAGE(IF(($B116=Dayflow!$A$2:$A$8767)*($C116=Dayflow!$B$2:$B$8767),Dayflow!P$2:P$8767))</f>
        <v>10925.225806451614</v>
      </c>
      <c r="T116" s="4">
        <f t="array" ref="T116">AVERAGE(IF(($B116=Dayflow!$A$2:$A$8767)*($C116=Dayflow!$B$2:$B$8767),Dayflow!Q$2:Q$8767))</f>
        <v>1848.1935483870968</v>
      </c>
      <c r="U116" s="4">
        <f t="array" ref="U116">AVERAGE(IF(($B116=Dayflow!$A$2:$A$8767)*($C116=Dayflow!$B$2:$B$8767),Dayflow!R$2:R$8767))</f>
        <v>0</v>
      </c>
      <c r="V116" s="4">
        <f t="array" ref="V116">AVERAGE(IF(($B116=Dayflow!$A$2:$A$8767)*($C116=Dayflow!$B$2:$B$8767),Dayflow!S$2:S$8767))</f>
        <v>0</v>
      </c>
      <c r="W116" s="4">
        <f t="array" ref="W116">AVERAGE(IF(($B116=Dayflow!$A$2:$A$8767)*($C116=Dayflow!$B$2:$B$8767),Dayflow!T$2:T$8767))</f>
        <v>1848.1935483870968</v>
      </c>
      <c r="X116" s="4">
        <f t="array" ref="X116">AVERAGE(IF(($B116=Dayflow!$A$2:$A$8767)*($C116=Dayflow!$B$2:$B$8767),Dayflow!U$2:U$8767))</f>
        <v>6242.2903225806449</v>
      </c>
      <c r="Y116" s="4">
        <f t="array" ref="Y116">AVERAGE(IF(($B116=Dayflow!$A$2:$A$8767)*($C116=Dayflow!$B$2:$B$8767),Dayflow!V$2:V$8767))</f>
        <v>-2880.8064516129034</v>
      </c>
      <c r="Z116" s="4">
        <f t="array" ref="Z116">AVERAGE(IF(($B116=Dayflow!$A$2:$A$8767)*($C116=Dayflow!$B$2:$B$8767),Dayflow!W$2:W$8767))</f>
        <v>7477.4193548387093</v>
      </c>
      <c r="AA116" s="4">
        <f t="array" ref="AA116">AVERAGE(IF(($B116=Dayflow!$A$2:$A$8767)*($C116=Dayflow!$B$2:$B$8767),Dayflow!X$2:X$8767))</f>
        <v>4467.1935483870966</v>
      </c>
      <c r="AB116" s="4">
        <f t="array" ref="AB116">AVERAGE(IF(($B116=Dayflow!$A$2:$A$8767)*($C116=Dayflow!$B$2:$B$8767),Dayflow!Y$2:Y$8767))</f>
        <v>0.62193548387096775</v>
      </c>
      <c r="AC116" s="4">
        <f t="array" ref="AC116">AVERAGE(IF(($B116=Dayflow!$A$2:$A$8767)*($C116=Dayflow!$B$2:$B$8767),Dayflow!Z$2:Z$8767))</f>
        <v>74.838709677419359</v>
      </c>
      <c r="AD116" s="4">
        <f t="array" ref="AD116">AVERAGE(IF(($B116=Dayflow!$A$2:$A$8767)*($C116=Dayflow!$B$2:$B$8767),Dayflow!AA$2:AA$8767))</f>
        <v>14621.903225806451</v>
      </c>
      <c r="AE116" s="4">
        <f t="array" ref="AE116">AVERAGE(IF(($B116=Dayflow!$A$2:$A$8767)*($C116=Dayflow!$B$2:$B$8767),Dayflow!AB$2:AB$8767))</f>
        <v>70.258064516129039</v>
      </c>
      <c r="AF116" s="4">
        <f t="array" ref="AF116">AVERAGE(IF(($B116=Dayflow!$A$2:$A$8767)*($C116=Dayflow!$B$2:$B$8767),Dayflow!AC$2:AC$8767))</f>
        <v>83.547096774193548</v>
      </c>
      <c r="AG116" s="4">
        <f t="array" ref="AG116">AVERAGE(IF(($B116=Dayflow!$A$2:$A$8767)*($C116=Dayflow!$B$2:$B$8767),Dayflow!AD$2:AD$8767))</f>
        <v>0</v>
      </c>
      <c r="AH116" s="7"/>
      <c r="AI116" s="7"/>
      <c r="AJ116" s="7"/>
      <c r="AK116" s="7"/>
      <c r="AL116" s="7"/>
    </row>
    <row r="117" spans="2:38" x14ac:dyDescent="0.3">
      <c r="B117" s="2">
        <f t="shared" si="3"/>
        <v>2005</v>
      </c>
      <c r="C117" s="2">
        <f t="shared" si="2"/>
        <v>11</v>
      </c>
      <c r="F117" s="5">
        <v>38657</v>
      </c>
      <c r="G117" s="4">
        <f t="array" ref="G117">AVERAGE(IF(($B117=Dayflow!$A$2:$A$8767)*($C117=Dayflow!$B$2:$B$8767),Dayflow!D$2:D$8767))</f>
        <v>13386.666666666666</v>
      </c>
      <c r="H117" s="4">
        <f t="array" ref="H117">AVERAGE(IF(($B117=Dayflow!$A$2:$A$8767)*($C117=Dayflow!$B$2:$B$8767),Dayflow!E$2:E$8767))</f>
        <v>63.2</v>
      </c>
      <c r="I117" s="4">
        <f t="array" ref="I117">AVERAGE(IF(($B117=Dayflow!$A$2:$A$8767)*($C117=Dayflow!$B$2:$B$8767),Dayflow!F$2:F$8767))</f>
        <v>40.633333333333333</v>
      </c>
      <c r="J117" s="4">
        <f t="array" ref="J117">AVERAGE(IF(($B117=Dayflow!$A$2:$A$8767)*($C117=Dayflow!$B$2:$B$8767),Dayflow!G$2:G$8767))</f>
        <v>275.89999999999998</v>
      </c>
      <c r="K117" s="4">
        <f t="array" ref="K117">AVERAGE(IF(($B117=Dayflow!$A$2:$A$8767)*($C117=Dayflow!$B$2:$B$8767),Dayflow!H$2:H$8767))</f>
        <v>424.1</v>
      </c>
      <c r="L117" s="4">
        <f t="array" ref="L117">AVERAGE(IF(($B117=Dayflow!$A$2:$A$8767)*($C117=Dayflow!$B$2:$B$8767),Dayflow!I$2:I$8767))</f>
        <v>2038.3333333333333</v>
      </c>
      <c r="M117" s="4">
        <f t="array" ref="M117">AVERAGE(IF(($B117=Dayflow!$A$2:$A$8767)*($C117=Dayflow!$B$2:$B$8767),Dayflow!J$2:J$8767))</f>
        <v>2778.9666666666667</v>
      </c>
      <c r="N117" s="4">
        <f t="array" ref="N117">AVERAGE(IF(($B117=Dayflow!$A$2:$A$8767)*($C117=Dayflow!$B$2:$B$8767),Dayflow!K$2:K$8767))</f>
        <v>16228.833333333334</v>
      </c>
      <c r="O117" s="4">
        <f t="array" ref="O117">AVERAGE(IF(($B117=Dayflow!$A$2:$A$8767)*($C117=Dayflow!$B$2:$B$8767),Dayflow!L$2:L$8767))</f>
        <v>81.033333333333331</v>
      </c>
      <c r="P117" s="4">
        <f t="array" ref="P117">AVERAGE(IF(($B117=Dayflow!$A$2:$A$8767)*($C117=Dayflow!$B$2:$B$8767),Dayflow!M$2:M$8767))</f>
        <v>5277.333333333333</v>
      </c>
      <c r="Q117" s="4">
        <f t="array" ref="Q117">AVERAGE(IF(($B117=Dayflow!$A$2:$A$8767)*($C117=Dayflow!$B$2:$B$8767),Dayflow!N$2:N$8767))</f>
        <v>4286.5333333333338</v>
      </c>
      <c r="R117" s="4">
        <f t="array" ref="R117">AVERAGE(IF(($B117=Dayflow!$A$2:$A$8767)*($C117=Dayflow!$B$2:$B$8767),Dayflow!O$2:O$8767))</f>
        <v>83.033333333333331</v>
      </c>
      <c r="S117" s="4">
        <f t="array" ref="S117">AVERAGE(IF(($B117=Dayflow!$A$2:$A$8767)*($C117=Dayflow!$B$2:$B$8767),Dayflow!P$2:P$8767))</f>
        <v>9727.9333333333325</v>
      </c>
      <c r="T117" s="4">
        <f t="array" ref="T117">AVERAGE(IF(($B117=Dayflow!$A$2:$A$8767)*($C117=Dayflow!$B$2:$B$8767),Dayflow!Q$2:Q$8767))</f>
        <v>1728.9666666666667</v>
      </c>
      <c r="U117" s="4">
        <f t="array" ref="U117">AVERAGE(IF(($B117=Dayflow!$A$2:$A$8767)*($C117=Dayflow!$B$2:$B$8767),Dayflow!R$2:R$8767))</f>
        <v>236.73333333333332</v>
      </c>
      <c r="V117" s="4">
        <f t="array" ref="V117">AVERAGE(IF(($B117=Dayflow!$A$2:$A$8767)*($C117=Dayflow!$B$2:$B$8767),Dayflow!S$2:S$8767))</f>
        <v>0</v>
      </c>
      <c r="W117" s="4">
        <f t="array" ref="W117">AVERAGE(IF(($B117=Dayflow!$A$2:$A$8767)*($C117=Dayflow!$B$2:$B$8767),Dayflow!T$2:T$8767))</f>
        <v>1492.2333333333333</v>
      </c>
      <c r="X117" s="4">
        <f t="array" ref="X117">AVERAGE(IF(($B117=Dayflow!$A$2:$A$8767)*($C117=Dayflow!$B$2:$B$8767),Dayflow!U$2:U$8767))</f>
        <v>5573.0666666666666</v>
      </c>
      <c r="Y117" s="4">
        <f t="array" ref="Y117">AVERAGE(IF(($B117=Dayflow!$A$2:$A$8767)*($C117=Dayflow!$B$2:$B$8767),Dayflow!V$2:V$8767))</f>
        <v>-2345.8333333333335</v>
      </c>
      <c r="Z117" s="4">
        <f t="array" ref="Z117">AVERAGE(IF(($B117=Dayflow!$A$2:$A$8767)*($C117=Dayflow!$B$2:$B$8767),Dayflow!W$2:W$8767))</f>
        <v>7458.9666666666662</v>
      </c>
      <c r="AA117" s="4">
        <f t="array" ref="AA117">AVERAGE(IF(($B117=Dayflow!$A$2:$A$8767)*($C117=Dayflow!$B$2:$B$8767),Dayflow!X$2:X$8767))</f>
        <v>5008.666666666667</v>
      </c>
      <c r="AB117" s="4">
        <f t="array" ref="AB117">AVERAGE(IF(($B117=Dayflow!$A$2:$A$8767)*($C117=Dayflow!$B$2:$B$8767),Dayflow!Y$2:Y$8767))</f>
        <v>0.59066666666666656</v>
      </c>
      <c r="AC117" s="4">
        <f t="array" ref="AC117">AVERAGE(IF(($B117=Dayflow!$A$2:$A$8767)*($C117=Dayflow!$B$2:$B$8767),Dayflow!Z$2:Z$8767))</f>
        <v>69.36666666666666</v>
      </c>
      <c r="AD117" s="4">
        <f t="array" ref="AD117">AVERAGE(IF(($B117=Dayflow!$A$2:$A$8767)*($C117=Dayflow!$B$2:$B$8767),Dayflow!AA$2:AA$8767))</f>
        <v>14190.5</v>
      </c>
      <c r="AE117" s="4">
        <f t="array" ref="AE117">AVERAGE(IF(($B117=Dayflow!$A$2:$A$8767)*($C117=Dayflow!$B$2:$B$8767),Dayflow!AB$2:AB$8767))</f>
        <v>64.933333333333337</v>
      </c>
      <c r="AF117" s="4">
        <f t="array" ref="AF117">AVERAGE(IF(($B117=Dayflow!$A$2:$A$8767)*($C117=Dayflow!$B$2:$B$8767),Dayflow!AC$2:AC$8767))</f>
        <v>86.391999999999996</v>
      </c>
      <c r="AG117" s="4">
        <f t="array" ref="AG117">AVERAGE(IF(($B117=Dayflow!$A$2:$A$8767)*($C117=Dayflow!$B$2:$B$8767),Dayflow!AD$2:AD$8767))</f>
        <v>0</v>
      </c>
      <c r="AH117" s="7"/>
      <c r="AI117" s="7"/>
      <c r="AJ117" s="7"/>
      <c r="AK117" s="7"/>
      <c r="AL117" s="7"/>
    </row>
    <row r="118" spans="2:38" x14ac:dyDescent="0.3">
      <c r="B118" s="2">
        <f t="shared" si="3"/>
        <v>2005</v>
      </c>
      <c r="C118" s="2">
        <f t="shared" si="2"/>
        <v>12</v>
      </c>
      <c r="F118" s="5">
        <v>38687</v>
      </c>
      <c r="G118" s="4">
        <f t="array" ref="G118">AVERAGE(IF(($B118=Dayflow!$A$2:$A$8767)*($C118=Dayflow!$B$2:$B$8767),Dayflow!D$2:D$8767))</f>
        <v>35458.06451612903</v>
      </c>
      <c r="H118" s="4">
        <f t="array" ref="H118">AVERAGE(IF(($B118=Dayflow!$A$2:$A$8767)*($C118=Dayflow!$B$2:$B$8767),Dayflow!E$2:E$8767))</f>
        <v>10546.677419354839</v>
      </c>
      <c r="I118" s="4">
        <f t="array" ref="I118">AVERAGE(IF(($B118=Dayflow!$A$2:$A$8767)*($C118=Dayflow!$B$2:$B$8767),Dayflow!F$2:F$8767))</f>
        <v>1439.3225806451612</v>
      </c>
      <c r="J118" s="4">
        <f t="array" ref="J118">AVERAGE(IF(($B118=Dayflow!$A$2:$A$8767)*($C118=Dayflow!$B$2:$B$8767),Dayflow!G$2:G$8767))</f>
        <v>392.29032258064518</v>
      </c>
      <c r="K118" s="4">
        <f t="array" ref="K118">AVERAGE(IF(($B118=Dayflow!$A$2:$A$8767)*($C118=Dayflow!$B$2:$B$8767),Dayflow!H$2:H$8767))</f>
        <v>186.35483870967741</v>
      </c>
      <c r="L118" s="4">
        <f t="array" ref="L118">AVERAGE(IF(($B118=Dayflow!$A$2:$A$8767)*($C118=Dayflow!$B$2:$B$8767),Dayflow!I$2:I$8767))</f>
        <v>3521.2903225806454</v>
      </c>
      <c r="M118" s="4">
        <f t="array" ref="M118">AVERAGE(IF(($B118=Dayflow!$A$2:$A$8767)*($C118=Dayflow!$B$2:$B$8767),Dayflow!J$2:J$8767))</f>
        <v>5539.2580645161288</v>
      </c>
      <c r="N118" s="4">
        <f t="array" ref="N118">AVERAGE(IF(($B118=Dayflow!$A$2:$A$8767)*($C118=Dayflow!$B$2:$B$8767),Dayflow!K$2:K$8767))</f>
        <v>51544</v>
      </c>
      <c r="O118" s="4">
        <f t="array" ref="O118">AVERAGE(IF(($B118=Dayflow!$A$2:$A$8767)*($C118=Dayflow!$B$2:$B$8767),Dayflow!L$2:L$8767))</f>
        <v>11.935483870967742</v>
      </c>
      <c r="P118" s="4">
        <f t="array" ref="P118">AVERAGE(IF(($B118=Dayflow!$A$2:$A$8767)*($C118=Dayflow!$B$2:$B$8767),Dayflow!M$2:M$8767))</f>
        <v>6558.8064516129034</v>
      </c>
      <c r="Q118" s="4">
        <f t="array" ref="Q118">AVERAGE(IF(($B118=Dayflow!$A$2:$A$8767)*($C118=Dayflow!$B$2:$B$8767),Dayflow!N$2:N$8767))</f>
        <v>4275.1290322580644</v>
      </c>
      <c r="R118" s="4">
        <f t="array" ref="R118">AVERAGE(IF(($B118=Dayflow!$A$2:$A$8767)*($C118=Dayflow!$B$2:$B$8767),Dayflow!O$2:O$8767))</f>
        <v>41.032258064516128</v>
      </c>
      <c r="S118" s="4">
        <f t="array" ref="S118">AVERAGE(IF(($B118=Dayflow!$A$2:$A$8767)*($C118=Dayflow!$B$2:$B$8767),Dayflow!P$2:P$8767))</f>
        <v>10886.903225806451</v>
      </c>
      <c r="T118" s="4">
        <f t="array" ref="T118">AVERAGE(IF(($B118=Dayflow!$A$2:$A$8767)*($C118=Dayflow!$B$2:$B$8767),Dayflow!Q$2:Q$8767))</f>
        <v>2079.8064516129034</v>
      </c>
      <c r="U118" s="4">
        <f t="array" ref="U118">AVERAGE(IF(($B118=Dayflow!$A$2:$A$8767)*($C118=Dayflow!$B$2:$B$8767),Dayflow!R$2:R$8767))</f>
        <v>4251.7419354838712</v>
      </c>
      <c r="V118" s="4">
        <f t="array" ref="V118">AVERAGE(IF(($B118=Dayflow!$A$2:$A$8767)*($C118=Dayflow!$B$2:$B$8767),Dayflow!S$2:S$8767))</f>
        <v>0</v>
      </c>
      <c r="W118" s="4">
        <f t="array" ref="W118">AVERAGE(IF(($B118=Dayflow!$A$2:$A$8767)*($C118=Dayflow!$B$2:$B$8767),Dayflow!T$2:T$8767))</f>
        <v>-2171.9032258064517</v>
      </c>
      <c r="X118" s="4">
        <f t="array" ref="X118">AVERAGE(IF(($B118=Dayflow!$A$2:$A$8767)*($C118=Dayflow!$B$2:$B$8767),Dayflow!U$2:U$8767))</f>
        <v>6820.8387096774195</v>
      </c>
      <c r="Y118" s="4">
        <f t="array" ref="Y118">AVERAGE(IF(($B118=Dayflow!$A$2:$A$8767)*($C118=Dayflow!$B$2:$B$8767),Dayflow!V$2:V$8767))</f>
        <v>2884.9354838709678</v>
      </c>
      <c r="Z118" s="4">
        <f t="array" ref="Z118">AVERAGE(IF(($B118=Dayflow!$A$2:$A$8767)*($C118=Dayflow!$B$2:$B$8767),Dayflow!W$2:W$8767))</f>
        <v>39791.967741935485</v>
      </c>
      <c r="AA118" s="4">
        <f t="array" ref="AA118">AVERAGE(IF(($B118=Dayflow!$A$2:$A$8767)*($C118=Dayflow!$B$2:$B$8767),Dayflow!X$2:X$8767))</f>
        <v>42829</v>
      </c>
      <c r="AB118" s="4">
        <f t="array" ref="AB118">AVERAGE(IF(($B118=Dayflow!$A$2:$A$8767)*($C118=Dayflow!$B$2:$B$8767),Dayflow!Y$2:Y$8767))</f>
        <v>0.38225806451612909</v>
      </c>
      <c r="AC118" s="4">
        <f t="array" ref="AC118">AVERAGE(IF(($B118=Dayflow!$A$2:$A$8767)*($C118=Dayflow!$B$2:$B$8767),Dayflow!Z$2:Z$8767))</f>
        <v>35.161290322580648</v>
      </c>
      <c r="AD118" s="4">
        <f t="array" ref="AD118">AVERAGE(IF(($B118=Dayflow!$A$2:$A$8767)*($C118=Dayflow!$B$2:$B$8767),Dayflow!AA$2:AA$8767))</f>
        <v>48191.516129032258</v>
      </c>
      <c r="AE118" s="4">
        <f t="array" ref="AE118">AVERAGE(IF(($B118=Dayflow!$A$2:$A$8767)*($C118=Dayflow!$B$2:$B$8767),Dayflow!AB$2:AB$8767))</f>
        <v>29.612903225806452</v>
      </c>
      <c r="AF118" s="4">
        <f t="array" ref="AF118">AVERAGE(IF(($B118=Dayflow!$A$2:$A$8767)*($C118=Dayflow!$B$2:$B$8767),Dayflow!AC$2:AC$8767))</f>
        <v>78.784838709677416</v>
      </c>
      <c r="AG118" s="4">
        <f t="array" ref="AG118">AVERAGE(IF(($B118=Dayflow!$A$2:$A$8767)*($C118=Dayflow!$B$2:$B$8767),Dayflow!AD$2:AD$8767))</f>
        <v>0</v>
      </c>
      <c r="AH118" s="7"/>
      <c r="AI118" s="7"/>
      <c r="AJ118" s="7"/>
      <c r="AK118" s="7"/>
      <c r="AL118" s="7"/>
    </row>
    <row r="119" spans="2:38" x14ac:dyDescent="0.3">
      <c r="B119" s="2">
        <f t="shared" si="3"/>
        <v>2006</v>
      </c>
      <c r="C119" s="2">
        <f t="shared" si="2"/>
        <v>1</v>
      </c>
      <c r="F119" s="5">
        <v>38718</v>
      </c>
      <c r="G119" s="4">
        <f t="array" ref="G119">AVERAGE(IF(($B119=Dayflow!$A$2:$A$8767)*($C119=Dayflow!$B$2:$B$8767),Dayflow!D$2:D$8767))</f>
        <v>66151.612903225803</v>
      </c>
      <c r="H119" s="4">
        <f t="array" ref="H119">AVERAGE(IF(($B119=Dayflow!$A$2:$A$8767)*($C119=Dayflow!$B$2:$B$8767),Dayflow!E$2:E$8767))</f>
        <v>65711.096774193546</v>
      </c>
      <c r="I119" s="4">
        <f t="array" ref="I119">AVERAGE(IF(($B119=Dayflow!$A$2:$A$8767)*($C119=Dayflow!$B$2:$B$8767),Dayflow!F$2:F$8767))</f>
        <v>1773.2258064516129</v>
      </c>
      <c r="J119" s="4">
        <f t="array" ref="J119">AVERAGE(IF(($B119=Dayflow!$A$2:$A$8767)*($C119=Dayflow!$B$2:$B$8767),Dayflow!G$2:G$8767))</f>
        <v>2913.1290322580644</v>
      </c>
      <c r="K119" s="4">
        <f t="array" ref="K119">AVERAGE(IF(($B119=Dayflow!$A$2:$A$8767)*($C119=Dayflow!$B$2:$B$8767),Dayflow!H$2:H$8767))</f>
        <v>1113.6774193548388</v>
      </c>
      <c r="L119" s="4">
        <f t="array" ref="L119">AVERAGE(IF(($B119=Dayflow!$A$2:$A$8767)*($C119=Dayflow!$B$2:$B$8767),Dayflow!I$2:I$8767))</f>
        <v>13171.290322580646</v>
      </c>
      <c r="M119" s="4">
        <f t="array" ref="M119">AVERAGE(IF(($B119=Dayflow!$A$2:$A$8767)*($C119=Dayflow!$B$2:$B$8767),Dayflow!J$2:J$8767))</f>
        <v>18971.322580645163</v>
      </c>
      <c r="N119" s="4">
        <f t="array" ref="N119">AVERAGE(IF(($B119=Dayflow!$A$2:$A$8767)*($C119=Dayflow!$B$2:$B$8767),Dayflow!K$2:K$8767))</f>
        <v>150834.03225806452</v>
      </c>
      <c r="O119" s="4">
        <f t="array" ref="O119">AVERAGE(IF(($B119=Dayflow!$A$2:$A$8767)*($C119=Dayflow!$B$2:$B$8767),Dayflow!L$2:L$8767))</f>
        <v>137.38709677419354</v>
      </c>
      <c r="P119" s="4">
        <f t="array" ref="P119">AVERAGE(IF(($B119=Dayflow!$A$2:$A$8767)*($C119=Dayflow!$B$2:$B$8767),Dayflow!M$2:M$8767))</f>
        <v>3184.0967741935483</v>
      </c>
      <c r="Q119" s="4">
        <f t="array" ref="Q119">AVERAGE(IF(($B119=Dayflow!$A$2:$A$8767)*($C119=Dayflow!$B$2:$B$8767),Dayflow!N$2:N$8767))</f>
        <v>3917.6774193548385</v>
      </c>
      <c r="R119" s="4">
        <f t="array" ref="R119">AVERAGE(IF(($B119=Dayflow!$A$2:$A$8767)*($C119=Dayflow!$B$2:$B$8767),Dayflow!O$2:O$8767))</f>
        <v>10.516129032258064</v>
      </c>
      <c r="S119" s="4">
        <f t="array" ref="S119">AVERAGE(IF(($B119=Dayflow!$A$2:$A$8767)*($C119=Dayflow!$B$2:$B$8767),Dayflow!P$2:P$8767))</f>
        <v>7249.677419354839</v>
      </c>
      <c r="T119" s="4">
        <f t="array" ref="T119">AVERAGE(IF(($B119=Dayflow!$A$2:$A$8767)*($C119=Dayflow!$B$2:$B$8767),Dayflow!Q$2:Q$8767))</f>
        <v>1212.5806451612902</v>
      </c>
      <c r="U119" s="4">
        <f t="array" ref="U119">AVERAGE(IF(($B119=Dayflow!$A$2:$A$8767)*($C119=Dayflow!$B$2:$B$8767),Dayflow!R$2:R$8767))</f>
        <v>3549.2903225806454</v>
      </c>
      <c r="V119" s="4">
        <f t="array" ref="V119">AVERAGE(IF(($B119=Dayflow!$A$2:$A$8767)*($C119=Dayflow!$B$2:$B$8767),Dayflow!S$2:S$8767))</f>
        <v>0</v>
      </c>
      <c r="W119" s="4">
        <f t="array" ref="W119">AVERAGE(IF(($B119=Dayflow!$A$2:$A$8767)*($C119=Dayflow!$B$2:$B$8767),Dayflow!T$2:T$8767))</f>
        <v>-2336.7096774193546</v>
      </c>
      <c r="X119" s="4">
        <f t="array" ref="X119">AVERAGE(IF(($B119=Dayflow!$A$2:$A$8767)*($C119=Dayflow!$B$2:$B$8767),Dayflow!U$2:U$8767))</f>
        <v>10351.645161290322</v>
      </c>
      <c r="Y119" s="4">
        <f t="array" ref="Y119">AVERAGE(IF(($B119=Dayflow!$A$2:$A$8767)*($C119=Dayflow!$B$2:$B$8767),Dayflow!V$2:V$8767))</f>
        <v>23592</v>
      </c>
      <c r="Z119" s="4">
        <f t="array" ref="Z119">AVERAGE(IF(($B119=Dayflow!$A$2:$A$8767)*($C119=Dayflow!$B$2:$B$8767),Dayflow!W$2:W$8767))</f>
        <v>122165.45161290323</v>
      </c>
      <c r="AA119" s="4">
        <f t="array" ref="AA119">AVERAGE(IF(($B119=Dayflow!$A$2:$A$8767)*($C119=Dayflow!$B$2:$B$8767),Dayflow!X$2:X$8767))</f>
        <v>145921.06451612903</v>
      </c>
      <c r="AB119" s="4">
        <f t="array" ref="AB119">AVERAGE(IF(($B119=Dayflow!$A$2:$A$8767)*($C119=Dayflow!$B$2:$B$8767),Dayflow!Y$2:Y$8767))</f>
        <v>6.2903225806451649E-2</v>
      </c>
      <c r="AC119" s="4">
        <f t="array" ref="AC119">AVERAGE(IF(($B119=Dayflow!$A$2:$A$8767)*($C119=Dayflow!$B$2:$B$8767),Dayflow!Z$2:Z$8767))</f>
        <v>5.4516129032258061</v>
      </c>
      <c r="AD119" s="4">
        <f t="array" ref="AD119">AVERAGE(IF(($B119=Dayflow!$A$2:$A$8767)*($C119=Dayflow!$B$2:$B$8767),Dayflow!AA$2:AA$8767))</f>
        <v>145077.54838709679</v>
      </c>
      <c r="AE119" s="4">
        <f t="array" ref="AE119">AVERAGE(IF(($B119=Dayflow!$A$2:$A$8767)*($C119=Dayflow!$B$2:$B$8767),Dayflow!AB$2:AB$8767))</f>
        <v>9.6774193548387094E-2</v>
      </c>
      <c r="AF119" s="4">
        <f t="array" ref="AF119">AVERAGE(IF(($B119=Dayflow!$A$2:$A$8767)*($C119=Dayflow!$B$2:$B$8767),Dayflow!AC$2:AC$8767))</f>
        <v>54.656129032258065</v>
      </c>
      <c r="AG119" s="4">
        <f t="array" ref="AG119">AVERAGE(IF(($B119=Dayflow!$A$2:$A$8767)*($C119=Dayflow!$B$2:$B$8767),Dayflow!AD$2:AD$8767))</f>
        <v>0</v>
      </c>
      <c r="AH119" s="7"/>
      <c r="AI119" s="7"/>
      <c r="AJ119" s="7"/>
      <c r="AK119" s="7"/>
      <c r="AL119" s="7"/>
    </row>
    <row r="120" spans="2:38" x14ac:dyDescent="0.3">
      <c r="B120" s="2">
        <f t="shared" si="3"/>
        <v>2006</v>
      </c>
      <c r="C120" s="2">
        <f t="shared" si="2"/>
        <v>2</v>
      </c>
      <c r="F120" s="5">
        <v>38749</v>
      </c>
      <c r="G120" s="4">
        <f t="array" ref="G120">AVERAGE(IF(($B120=Dayflow!$A$2:$A$8767)*($C120=Dayflow!$B$2:$B$8767),Dayflow!D$2:D$8767))</f>
        <v>48921.428571428572</v>
      </c>
      <c r="H120" s="4">
        <f t="array" ref="H120">AVERAGE(IF(($B120=Dayflow!$A$2:$A$8767)*($C120=Dayflow!$B$2:$B$8767),Dayflow!E$2:E$8767))</f>
        <v>3661.75</v>
      </c>
      <c r="I120" s="4">
        <f t="array" ref="I120">AVERAGE(IF(($B120=Dayflow!$A$2:$A$8767)*($C120=Dayflow!$B$2:$B$8767),Dayflow!F$2:F$8767))</f>
        <v>1100.5</v>
      </c>
      <c r="J120" s="4">
        <f t="array" ref="J120">AVERAGE(IF(($B120=Dayflow!$A$2:$A$8767)*($C120=Dayflow!$B$2:$B$8767),Dayflow!G$2:G$8767))</f>
        <v>1302.3928571428571</v>
      </c>
      <c r="K120" s="4">
        <f t="array" ref="K120">AVERAGE(IF(($B120=Dayflow!$A$2:$A$8767)*($C120=Dayflow!$B$2:$B$8767),Dayflow!H$2:H$8767))</f>
        <v>77.178571428571431</v>
      </c>
      <c r="L120" s="4">
        <f t="array" ref="L120">AVERAGE(IF(($B120=Dayflow!$A$2:$A$8767)*($C120=Dayflow!$B$2:$B$8767),Dayflow!I$2:I$8767))</f>
        <v>6457.5</v>
      </c>
      <c r="M120" s="4">
        <f t="array" ref="M120">AVERAGE(IF(($B120=Dayflow!$A$2:$A$8767)*($C120=Dayflow!$B$2:$B$8767),Dayflow!J$2:J$8767))</f>
        <v>8937.5714285714294</v>
      </c>
      <c r="N120" s="4">
        <f t="array" ref="N120">AVERAGE(IF(($B120=Dayflow!$A$2:$A$8767)*($C120=Dayflow!$B$2:$B$8767),Dayflow!K$2:K$8767))</f>
        <v>61520.75</v>
      </c>
      <c r="O120" s="4">
        <f t="array" ref="O120">AVERAGE(IF(($B120=Dayflow!$A$2:$A$8767)*($C120=Dayflow!$B$2:$B$8767),Dayflow!L$2:L$8767))</f>
        <v>189.32142857142858</v>
      </c>
      <c r="P120" s="4">
        <f t="array" ref="P120">AVERAGE(IF(($B120=Dayflow!$A$2:$A$8767)*($C120=Dayflow!$B$2:$B$8767),Dayflow!M$2:M$8767))</f>
        <v>4901.2142857142853</v>
      </c>
      <c r="Q120" s="4">
        <f t="array" ref="Q120">AVERAGE(IF(($B120=Dayflow!$A$2:$A$8767)*($C120=Dayflow!$B$2:$B$8767),Dayflow!N$2:N$8767))</f>
        <v>4321.4285714285716</v>
      </c>
      <c r="R120" s="4">
        <f t="array" ref="R120">AVERAGE(IF(($B120=Dayflow!$A$2:$A$8767)*($C120=Dayflow!$B$2:$B$8767),Dayflow!O$2:O$8767))</f>
        <v>9.8214285714285712</v>
      </c>
      <c r="S120" s="4">
        <f t="array" ref="S120">AVERAGE(IF(($B120=Dayflow!$A$2:$A$8767)*($C120=Dayflow!$B$2:$B$8767),Dayflow!P$2:P$8767))</f>
        <v>9421.7857142857138</v>
      </c>
      <c r="T120" s="4">
        <f t="array" ref="T120">AVERAGE(IF(($B120=Dayflow!$A$2:$A$8767)*($C120=Dayflow!$B$2:$B$8767),Dayflow!Q$2:Q$8767))</f>
        <v>878.53571428571433</v>
      </c>
      <c r="U120" s="4">
        <f t="array" ref="U120">AVERAGE(IF(($B120=Dayflow!$A$2:$A$8767)*($C120=Dayflow!$B$2:$B$8767),Dayflow!R$2:R$8767))</f>
        <v>908.67857142857144</v>
      </c>
      <c r="V120" s="4">
        <f t="array" ref="V120">AVERAGE(IF(($B120=Dayflow!$A$2:$A$8767)*($C120=Dayflow!$B$2:$B$8767),Dayflow!S$2:S$8767))</f>
        <v>0</v>
      </c>
      <c r="W120" s="4">
        <f t="array" ref="W120">AVERAGE(IF(($B120=Dayflow!$A$2:$A$8767)*($C120=Dayflow!$B$2:$B$8767),Dayflow!T$2:T$8767))</f>
        <v>-30.142857142857142</v>
      </c>
      <c r="X120" s="4">
        <f t="array" ref="X120">AVERAGE(IF(($B120=Dayflow!$A$2:$A$8767)*($C120=Dayflow!$B$2:$B$8767),Dayflow!U$2:U$8767))</f>
        <v>8465.3571428571431</v>
      </c>
      <c r="Y120" s="4">
        <f t="array" ref="Y120">AVERAGE(IF(($B120=Dayflow!$A$2:$A$8767)*($C120=Dayflow!$B$2:$B$8767),Dayflow!V$2:V$8767))</f>
        <v>8000.8214285714284</v>
      </c>
      <c r="Z120" s="4">
        <f t="array" ref="Z120">AVERAGE(IF(($B120=Dayflow!$A$2:$A$8767)*($C120=Dayflow!$B$2:$B$8767),Dayflow!W$2:W$8767))</f>
        <v>44126.214285714283</v>
      </c>
      <c r="AA120" s="4">
        <f t="array" ref="AA120">AVERAGE(IF(($B120=Dayflow!$A$2:$A$8767)*($C120=Dayflow!$B$2:$B$8767),Dayflow!X$2:X$8767))</f>
        <v>52129.107142857145</v>
      </c>
      <c r="AB120" s="4">
        <f t="array" ref="AB120">AVERAGE(IF(($B120=Dayflow!$A$2:$A$8767)*($C120=Dayflow!$B$2:$B$8767),Dayflow!Y$2:Y$8767))</f>
        <v>0.1703571428571429</v>
      </c>
      <c r="AC120" s="4">
        <f t="array" ref="AC120">AVERAGE(IF(($B120=Dayflow!$A$2:$A$8767)*($C120=Dayflow!$B$2:$B$8767),Dayflow!Z$2:Z$8767))</f>
        <v>17.107142857142858</v>
      </c>
      <c r="AD120" s="4">
        <f t="array" ref="AD120">AVERAGE(IF(($B120=Dayflow!$A$2:$A$8767)*($C120=Dayflow!$B$2:$B$8767),Dayflow!AA$2:AA$8767))</f>
        <v>55256.535714285717</v>
      </c>
      <c r="AE120" s="4">
        <f t="array" ref="AE120">AVERAGE(IF(($B120=Dayflow!$A$2:$A$8767)*($C120=Dayflow!$B$2:$B$8767),Dayflow!AB$2:AB$8767))</f>
        <v>7.0714285714285712</v>
      </c>
      <c r="AF120" s="4">
        <f t="array" ref="AF120">AVERAGE(IF(($B120=Dayflow!$A$2:$A$8767)*($C120=Dayflow!$B$2:$B$8767),Dayflow!AC$2:AC$8767))</f>
        <v>55.080714285714279</v>
      </c>
      <c r="AG120" s="4">
        <f t="array" ref="AG120">AVERAGE(IF(($B120=Dayflow!$A$2:$A$8767)*($C120=Dayflow!$B$2:$B$8767),Dayflow!AD$2:AD$8767))</f>
        <v>0</v>
      </c>
      <c r="AH120" s="7"/>
      <c r="AI120" s="7"/>
      <c r="AJ120" s="7"/>
      <c r="AK120" s="7"/>
      <c r="AL120" s="7"/>
    </row>
    <row r="121" spans="2:38" x14ac:dyDescent="0.3">
      <c r="B121" s="2">
        <f t="shared" si="3"/>
        <v>2006</v>
      </c>
      <c r="C121" s="2">
        <f t="shared" si="2"/>
        <v>3</v>
      </c>
      <c r="F121" s="5">
        <v>38777</v>
      </c>
      <c r="G121" s="4">
        <f t="array" ref="G121">AVERAGE(IF(($B121=Dayflow!$A$2:$A$8767)*($C121=Dayflow!$B$2:$B$8767),Dayflow!D$2:D$8767))</f>
        <v>67412.903225806454</v>
      </c>
      <c r="H121" s="4">
        <f t="array" ref="H121">AVERAGE(IF(($B121=Dayflow!$A$2:$A$8767)*($C121=Dayflow!$B$2:$B$8767),Dayflow!E$2:E$8767))</f>
        <v>35271.419354838712</v>
      </c>
      <c r="I121" s="4">
        <f t="array" ref="I121">AVERAGE(IF(($B121=Dayflow!$A$2:$A$8767)*($C121=Dayflow!$B$2:$B$8767),Dayflow!F$2:F$8767))</f>
        <v>2576.7741935483873</v>
      </c>
      <c r="J121" s="4">
        <f t="array" ref="J121">AVERAGE(IF(($B121=Dayflow!$A$2:$A$8767)*($C121=Dayflow!$B$2:$B$8767),Dayflow!G$2:G$8767))</f>
        <v>831.35483870967744</v>
      </c>
      <c r="K121" s="4">
        <f t="array" ref="K121">AVERAGE(IF(($B121=Dayflow!$A$2:$A$8767)*($C121=Dayflow!$B$2:$B$8767),Dayflow!H$2:H$8767))</f>
        <v>531.87096774193549</v>
      </c>
      <c r="L121" s="4">
        <f t="array" ref="L121">AVERAGE(IF(($B121=Dayflow!$A$2:$A$8767)*($C121=Dayflow!$B$2:$B$8767),Dayflow!I$2:I$8767))</f>
        <v>11704.838709677419</v>
      </c>
      <c r="M121" s="4">
        <f t="array" ref="M121">AVERAGE(IF(($B121=Dayflow!$A$2:$A$8767)*($C121=Dayflow!$B$2:$B$8767),Dayflow!J$2:J$8767))</f>
        <v>15644.838709677419</v>
      </c>
      <c r="N121" s="4">
        <f t="array" ref="N121">AVERAGE(IF(($B121=Dayflow!$A$2:$A$8767)*($C121=Dayflow!$B$2:$B$8767),Dayflow!K$2:K$8767))</f>
        <v>118329.16129032258</v>
      </c>
      <c r="O121" s="4">
        <f t="array" ref="O121">AVERAGE(IF(($B121=Dayflow!$A$2:$A$8767)*($C121=Dayflow!$B$2:$B$8767),Dayflow!L$2:L$8767))</f>
        <v>153.70967741935485</v>
      </c>
      <c r="P121" s="4">
        <f t="array" ref="P121">AVERAGE(IF(($B121=Dayflow!$A$2:$A$8767)*($C121=Dayflow!$B$2:$B$8767),Dayflow!M$2:M$8767))</f>
        <v>2661.7741935483873</v>
      </c>
      <c r="Q121" s="4">
        <f t="array" ref="Q121">AVERAGE(IF(($B121=Dayflow!$A$2:$A$8767)*($C121=Dayflow!$B$2:$B$8767),Dayflow!N$2:N$8767))</f>
        <v>3262.0967741935483</v>
      </c>
      <c r="R121" s="4">
        <f t="array" ref="R121">AVERAGE(IF(($B121=Dayflow!$A$2:$A$8767)*($C121=Dayflow!$B$2:$B$8767),Dayflow!O$2:O$8767))</f>
        <v>7.419354838709677</v>
      </c>
      <c r="S121" s="4">
        <f t="array" ref="S121">AVERAGE(IF(($B121=Dayflow!$A$2:$A$8767)*($C121=Dayflow!$B$2:$B$8767),Dayflow!P$2:P$8767))</f>
        <v>6085</v>
      </c>
      <c r="T121" s="4">
        <f t="array" ref="T121">AVERAGE(IF(($B121=Dayflow!$A$2:$A$8767)*($C121=Dayflow!$B$2:$B$8767),Dayflow!Q$2:Q$8767))</f>
        <v>1309.6774193548388</v>
      </c>
      <c r="U121" s="4">
        <f t="array" ref="U121">AVERAGE(IF(($B121=Dayflow!$A$2:$A$8767)*($C121=Dayflow!$B$2:$B$8767),Dayflow!R$2:R$8767))</f>
        <v>4458.8387096774195</v>
      </c>
      <c r="V121" s="4">
        <f t="array" ref="V121">AVERAGE(IF(($B121=Dayflow!$A$2:$A$8767)*($C121=Dayflow!$B$2:$B$8767),Dayflow!S$2:S$8767))</f>
        <v>0</v>
      </c>
      <c r="W121" s="4">
        <f t="array" ref="W121">AVERAGE(IF(($B121=Dayflow!$A$2:$A$8767)*($C121=Dayflow!$B$2:$B$8767),Dayflow!T$2:T$8767))</f>
        <v>-3149.1612903225805</v>
      </c>
      <c r="X121" s="4">
        <f t="array" ref="X121">AVERAGE(IF(($B121=Dayflow!$A$2:$A$8767)*($C121=Dayflow!$B$2:$B$8767),Dayflow!U$2:U$8767))</f>
        <v>11838.032258064517</v>
      </c>
      <c r="Y121" s="4">
        <f t="array" ref="Y121">AVERAGE(IF(($B121=Dayflow!$A$2:$A$8767)*($C121=Dayflow!$B$2:$B$8767),Dayflow!V$2:V$8767))</f>
        <v>23444.612903225807</v>
      </c>
      <c r="Z121" s="4">
        <f t="array" ref="Z121">AVERAGE(IF(($B121=Dayflow!$A$2:$A$8767)*($C121=Dayflow!$B$2:$B$8767),Dayflow!W$2:W$8767))</f>
        <v>91728.129032258061</v>
      </c>
      <c r="AA121" s="4">
        <f t="array" ref="AA121">AVERAGE(IF(($B121=Dayflow!$A$2:$A$8767)*($C121=Dayflow!$B$2:$B$8767),Dayflow!X$2:X$8767))</f>
        <v>115393.32258064517</v>
      </c>
      <c r="AB121" s="4">
        <f t="array" ref="AB121">AVERAGE(IF(($B121=Dayflow!$A$2:$A$8767)*($C121=Dayflow!$B$2:$B$8767),Dayflow!Y$2:Y$8767))</f>
        <v>5.0645161290322607E-2</v>
      </c>
      <c r="AC121" s="4">
        <f t="array" ref="AC121">AVERAGE(IF(($B121=Dayflow!$A$2:$A$8767)*($C121=Dayflow!$B$2:$B$8767),Dayflow!Z$2:Z$8767))</f>
        <v>2.6129032258064515</v>
      </c>
      <c r="AD121" s="4">
        <f t="array" ref="AD121">AVERAGE(IF(($B121=Dayflow!$A$2:$A$8767)*($C121=Dayflow!$B$2:$B$8767),Dayflow!AA$2:AA$8767))</f>
        <v>113682.25806451614</v>
      </c>
      <c r="AE121" s="4">
        <f t="array" ref="AE121">AVERAGE(IF(($B121=Dayflow!$A$2:$A$8767)*($C121=Dayflow!$B$2:$B$8767),Dayflow!AB$2:AB$8767))</f>
        <v>-1.4838709677419355</v>
      </c>
      <c r="AF121" s="4">
        <f t="array" ref="AF121">AVERAGE(IF(($B121=Dayflow!$A$2:$A$8767)*($C121=Dayflow!$B$2:$B$8767),Dayflow!AC$2:AC$8767))</f>
        <v>52.707096774193552</v>
      </c>
      <c r="AG121" s="4">
        <f t="array" ref="AG121">AVERAGE(IF(($B121=Dayflow!$A$2:$A$8767)*($C121=Dayflow!$B$2:$B$8767),Dayflow!AD$2:AD$8767))</f>
        <v>0</v>
      </c>
      <c r="AH121" s="7"/>
      <c r="AI121" s="7"/>
      <c r="AJ121" s="7"/>
      <c r="AK121" s="7"/>
      <c r="AL121" s="7"/>
    </row>
    <row r="122" spans="2:38" x14ac:dyDescent="0.3">
      <c r="B122" s="2">
        <f t="shared" si="3"/>
        <v>2006</v>
      </c>
      <c r="C122" s="2">
        <f t="shared" si="2"/>
        <v>4</v>
      </c>
      <c r="F122" s="5">
        <v>38808</v>
      </c>
      <c r="G122" s="4">
        <f t="array" ref="G122">AVERAGE(IF(($B122=Dayflow!$A$2:$A$8767)*($C122=Dayflow!$B$2:$B$8767),Dayflow!D$2:D$8767))</f>
        <v>77646.666666666672</v>
      </c>
      <c r="H122" s="4">
        <f t="array" ref="H122">AVERAGE(IF(($B122=Dayflow!$A$2:$A$8767)*($C122=Dayflow!$B$2:$B$8767),Dayflow!E$2:E$8767))</f>
        <v>63938.133333333331</v>
      </c>
      <c r="I122" s="4">
        <f t="array" ref="I122">AVERAGE(IF(($B122=Dayflow!$A$2:$A$8767)*($C122=Dayflow!$B$2:$B$8767),Dayflow!F$2:F$8767))</f>
        <v>5254.666666666667</v>
      </c>
      <c r="J122" s="4">
        <f t="array" ref="J122">AVERAGE(IF(($B122=Dayflow!$A$2:$A$8767)*($C122=Dayflow!$B$2:$B$8767),Dayflow!G$2:G$8767))</f>
        <v>4181</v>
      </c>
      <c r="K122" s="4">
        <f t="array" ref="K122">AVERAGE(IF(($B122=Dayflow!$A$2:$A$8767)*($C122=Dayflow!$B$2:$B$8767),Dayflow!H$2:H$8767))</f>
        <v>2591.4666666666667</v>
      </c>
      <c r="L122" s="4">
        <f t="array" ref="L122">AVERAGE(IF(($B122=Dayflow!$A$2:$A$8767)*($C122=Dayflow!$B$2:$B$8767),Dayflow!I$2:I$8767))</f>
        <v>27936.666666666668</v>
      </c>
      <c r="M122" s="4">
        <f t="array" ref="M122">AVERAGE(IF(($B122=Dayflow!$A$2:$A$8767)*($C122=Dayflow!$B$2:$B$8767),Dayflow!J$2:J$8767))</f>
        <v>39963.800000000003</v>
      </c>
      <c r="N122" s="4">
        <f t="array" ref="N122">AVERAGE(IF(($B122=Dayflow!$A$2:$A$8767)*($C122=Dayflow!$B$2:$B$8767),Dayflow!K$2:K$8767))</f>
        <v>181548.6</v>
      </c>
      <c r="O122" s="4">
        <f t="array" ref="O122">AVERAGE(IF(($B122=Dayflow!$A$2:$A$8767)*($C122=Dayflow!$B$2:$B$8767),Dayflow!L$2:L$8767))</f>
        <v>5.0333333333333332</v>
      </c>
      <c r="P122" s="4">
        <f t="array" ref="P122">AVERAGE(IF(($B122=Dayflow!$A$2:$A$8767)*($C122=Dayflow!$B$2:$B$8767),Dayflow!M$2:M$8767))</f>
        <v>2712.5666666666666</v>
      </c>
      <c r="Q122" s="4">
        <f t="array" ref="Q122">AVERAGE(IF(($B122=Dayflow!$A$2:$A$8767)*($C122=Dayflow!$B$2:$B$8767),Dayflow!N$2:N$8767))</f>
        <v>816.16666666666663</v>
      </c>
      <c r="R122" s="4">
        <f t="array" ref="R122">AVERAGE(IF(($B122=Dayflow!$A$2:$A$8767)*($C122=Dayflow!$B$2:$B$8767),Dayflow!O$2:O$8767))</f>
        <v>21.066666666666666</v>
      </c>
      <c r="S122" s="4">
        <f t="array" ref="S122">AVERAGE(IF(($B122=Dayflow!$A$2:$A$8767)*($C122=Dayflow!$B$2:$B$8767),Dayflow!P$2:P$8767))</f>
        <v>3554.8333333333335</v>
      </c>
      <c r="T122" s="4">
        <f t="array" ref="T122">AVERAGE(IF(($B122=Dayflow!$A$2:$A$8767)*($C122=Dayflow!$B$2:$B$8767),Dayflow!Q$2:Q$8767))</f>
        <v>1880</v>
      </c>
      <c r="U122" s="4">
        <f t="array" ref="U122">AVERAGE(IF(($B122=Dayflow!$A$2:$A$8767)*($C122=Dayflow!$B$2:$B$8767),Dayflow!R$2:R$8767))</f>
        <v>3323.8666666666668</v>
      </c>
      <c r="V122" s="4">
        <f t="array" ref="V122">AVERAGE(IF(($B122=Dayflow!$A$2:$A$8767)*($C122=Dayflow!$B$2:$B$8767),Dayflow!S$2:S$8767))</f>
        <v>0</v>
      </c>
      <c r="W122" s="4">
        <f t="array" ref="W122">AVERAGE(IF(($B122=Dayflow!$A$2:$A$8767)*($C122=Dayflow!$B$2:$B$8767),Dayflow!T$2:T$8767))</f>
        <v>-1443.8666666666666</v>
      </c>
      <c r="X122" s="4">
        <f t="array" ref="X122">AVERAGE(IF(($B122=Dayflow!$A$2:$A$8767)*($C122=Dayflow!$B$2:$B$8767),Dayflow!U$2:U$8767))</f>
        <v>12738.766666666666</v>
      </c>
      <c r="Y122" s="4">
        <f t="array" ref="Y122">AVERAGE(IF(($B122=Dayflow!$A$2:$A$8767)*($C122=Dayflow!$B$2:$B$8767),Dayflow!V$2:V$8767))</f>
        <v>50086.166666666664</v>
      </c>
      <c r="Z122" s="4">
        <f t="array" ref="Z122">AVERAGE(IF(($B122=Dayflow!$A$2:$A$8767)*($C122=Dayflow!$B$2:$B$8767),Dayflow!W$2:W$8767))</f>
        <v>129250.33333333333</v>
      </c>
      <c r="AA122" s="4">
        <f t="array" ref="AA122">AVERAGE(IF(($B122=Dayflow!$A$2:$A$8767)*($C122=Dayflow!$B$2:$B$8767),Dayflow!X$2:X$8767))</f>
        <v>179437.63333333333</v>
      </c>
      <c r="AB122" s="4">
        <f t="array" ref="AB122">AVERAGE(IF(($B122=Dayflow!$A$2:$A$8767)*($C122=Dayflow!$B$2:$B$8767),Dayflow!Y$2:Y$8767))</f>
        <v>2.1666666666666671E-2</v>
      </c>
      <c r="AC122" s="4">
        <f t="array" ref="AC122">AVERAGE(IF(($B122=Dayflow!$A$2:$A$8767)*($C122=Dayflow!$B$2:$B$8767),Dayflow!Z$2:Z$8767))</f>
        <v>1.5333333333333334</v>
      </c>
      <c r="AD122" s="4">
        <f t="array" ref="AD122">AVERAGE(IF(($B122=Dayflow!$A$2:$A$8767)*($C122=Dayflow!$B$2:$B$8767),Dayflow!AA$2:AA$8767))</f>
        <v>178600.16666666666</v>
      </c>
      <c r="AE122" s="4">
        <f t="array" ref="AE122">AVERAGE(IF(($B122=Dayflow!$A$2:$A$8767)*($C122=Dayflow!$B$2:$B$8767),Dayflow!AB$2:AB$8767))</f>
        <v>-0.36666666666666664</v>
      </c>
      <c r="AF122" s="4">
        <f t="array" ref="AF122">AVERAGE(IF(($B122=Dayflow!$A$2:$A$8767)*($C122=Dayflow!$B$2:$B$8767),Dayflow!AC$2:AC$8767))</f>
        <v>45.952666666666666</v>
      </c>
      <c r="AG122" s="4">
        <f t="array" ref="AG122">AVERAGE(IF(($B122=Dayflow!$A$2:$A$8767)*($C122=Dayflow!$B$2:$B$8767),Dayflow!AD$2:AD$8767))</f>
        <v>0</v>
      </c>
      <c r="AH122" s="7"/>
      <c r="AI122" s="7"/>
      <c r="AJ122" s="7"/>
      <c r="AK122" s="7"/>
      <c r="AL122" s="7"/>
    </row>
    <row r="123" spans="2:38" x14ac:dyDescent="0.3">
      <c r="B123" s="2">
        <f t="shared" si="3"/>
        <v>2006</v>
      </c>
      <c r="C123" s="2">
        <f t="shared" si="2"/>
        <v>5</v>
      </c>
      <c r="F123" s="5">
        <v>38838</v>
      </c>
      <c r="G123" s="4">
        <f t="array" ref="G123">AVERAGE(IF(($B123=Dayflow!$A$2:$A$8767)*($C123=Dayflow!$B$2:$B$8767),Dayflow!D$2:D$8767))</f>
        <v>52145.161290322583</v>
      </c>
      <c r="H123" s="4">
        <f t="array" ref="H123">AVERAGE(IF(($B123=Dayflow!$A$2:$A$8767)*($C123=Dayflow!$B$2:$B$8767),Dayflow!E$2:E$8767))</f>
        <v>3228.9677419354839</v>
      </c>
      <c r="I123" s="4">
        <f t="array" ref="I123">AVERAGE(IF(($B123=Dayflow!$A$2:$A$8767)*($C123=Dayflow!$B$2:$B$8767),Dayflow!F$2:F$8767))</f>
        <v>1563.8064516129032</v>
      </c>
      <c r="J123" s="4">
        <f t="array" ref="J123">AVERAGE(IF(($B123=Dayflow!$A$2:$A$8767)*($C123=Dayflow!$B$2:$B$8767),Dayflow!G$2:G$8767))</f>
        <v>3874.516129032258</v>
      </c>
      <c r="K123" s="4">
        <f t="array" ref="K123">AVERAGE(IF(($B123=Dayflow!$A$2:$A$8767)*($C123=Dayflow!$B$2:$B$8767),Dayflow!H$2:H$8767))</f>
        <v>202.03225806451613</v>
      </c>
      <c r="L123" s="4">
        <f t="array" ref="L123">AVERAGE(IF(($B123=Dayflow!$A$2:$A$8767)*($C123=Dayflow!$B$2:$B$8767),Dayflow!I$2:I$8767))</f>
        <v>26054.83870967742</v>
      </c>
      <c r="M123" s="4">
        <f t="array" ref="M123">AVERAGE(IF(($B123=Dayflow!$A$2:$A$8767)*($C123=Dayflow!$B$2:$B$8767),Dayflow!J$2:J$8767))</f>
        <v>31695.193548387098</v>
      </c>
      <c r="N123" s="4">
        <f t="array" ref="N123">AVERAGE(IF(($B123=Dayflow!$A$2:$A$8767)*($C123=Dayflow!$B$2:$B$8767),Dayflow!K$2:K$8767))</f>
        <v>87069.322580645166</v>
      </c>
      <c r="O123" s="4">
        <f t="array" ref="O123">AVERAGE(IF(($B123=Dayflow!$A$2:$A$8767)*($C123=Dayflow!$B$2:$B$8767),Dayflow!L$2:L$8767))</f>
        <v>159.45161290322579</v>
      </c>
      <c r="P123" s="4">
        <f t="array" ref="P123">AVERAGE(IF(($B123=Dayflow!$A$2:$A$8767)*($C123=Dayflow!$B$2:$B$8767),Dayflow!M$2:M$8767))</f>
        <v>2061.0645161290322</v>
      </c>
      <c r="Q123" s="4">
        <f t="array" ref="Q123">AVERAGE(IF(($B123=Dayflow!$A$2:$A$8767)*($C123=Dayflow!$B$2:$B$8767),Dayflow!N$2:N$8767))</f>
        <v>1802.741935483871</v>
      </c>
      <c r="R123" s="4">
        <f t="array" ref="R123">AVERAGE(IF(($B123=Dayflow!$A$2:$A$8767)*($C123=Dayflow!$B$2:$B$8767),Dayflow!O$2:O$8767))</f>
        <v>41.225806451612904</v>
      </c>
      <c r="S123" s="4">
        <f t="array" ref="S123">AVERAGE(IF(($B123=Dayflow!$A$2:$A$8767)*($C123=Dayflow!$B$2:$B$8767),Dayflow!P$2:P$8767))</f>
        <v>4064.483870967742</v>
      </c>
      <c r="T123" s="4">
        <f t="array" ref="T123">AVERAGE(IF(($B123=Dayflow!$A$2:$A$8767)*($C123=Dayflow!$B$2:$B$8767),Dayflow!Q$2:Q$8767))</f>
        <v>2381.483870967742</v>
      </c>
      <c r="U123" s="4">
        <f t="array" ref="U123">AVERAGE(IF(($B123=Dayflow!$A$2:$A$8767)*($C123=Dayflow!$B$2:$B$8767),Dayflow!R$2:R$8767))</f>
        <v>702.41935483870964</v>
      </c>
      <c r="V123" s="4">
        <f t="array" ref="V123">AVERAGE(IF(($B123=Dayflow!$A$2:$A$8767)*($C123=Dayflow!$B$2:$B$8767),Dayflow!S$2:S$8767))</f>
        <v>0</v>
      </c>
      <c r="W123" s="4">
        <f t="array" ref="W123">AVERAGE(IF(($B123=Dayflow!$A$2:$A$8767)*($C123=Dayflow!$B$2:$B$8767),Dayflow!T$2:T$8767))</f>
        <v>1679.0322580645161</v>
      </c>
      <c r="X123" s="4">
        <f t="array" ref="X123">AVERAGE(IF(($B123=Dayflow!$A$2:$A$8767)*($C123=Dayflow!$B$2:$B$8767),Dayflow!U$2:U$8767))</f>
        <v>8938</v>
      </c>
      <c r="Y123" s="4">
        <f t="array" ref="Y123">AVERAGE(IF(($B123=Dayflow!$A$2:$A$8767)*($C123=Dayflow!$B$2:$B$8767),Dayflow!V$2:V$8767))</f>
        <v>35477.483870967742</v>
      </c>
      <c r="Z123" s="4">
        <f t="array" ref="Z123">AVERAGE(IF(($B123=Dayflow!$A$2:$A$8767)*($C123=Dayflow!$B$2:$B$8767),Dayflow!W$2:W$8767))</f>
        <v>45966.06451612903</v>
      </c>
      <c r="AA123" s="4">
        <f t="array" ref="AA123">AVERAGE(IF(($B123=Dayflow!$A$2:$A$8767)*($C123=Dayflow!$B$2:$B$8767),Dayflow!X$2:X$8767))</f>
        <v>81325.806451612909</v>
      </c>
      <c r="AB123" s="4">
        <f t="array" ref="AB123">AVERAGE(IF(($B123=Dayflow!$A$2:$A$8767)*($C123=Dayflow!$B$2:$B$8767),Dayflow!Y$2:Y$8767))</f>
        <v>4.9354838709677426E-2</v>
      </c>
      <c r="AC123" s="4">
        <f t="array" ref="AC123">AVERAGE(IF(($B123=Dayflow!$A$2:$A$8767)*($C123=Dayflow!$B$2:$B$8767),Dayflow!Z$2:Z$8767))</f>
        <v>7.225806451612903</v>
      </c>
      <c r="AD123" s="4">
        <f t="array" ref="AD123">AVERAGE(IF(($B123=Dayflow!$A$2:$A$8767)*($C123=Dayflow!$B$2:$B$8767),Dayflow!AA$2:AA$8767))</f>
        <v>82299.709677419349</v>
      </c>
      <c r="AE123" s="4">
        <f t="array" ref="AE123">AVERAGE(IF(($B123=Dayflow!$A$2:$A$8767)*($C123=Dayflow!$B$2:$B$8767),Dayflow!AB$2:AB$8767))</f>
        <v>1.2903225806451613</v>
      </c>
      <c r="AF123" s="4">
        <f t="array" ref="AF123">AVERAGE(IF(($B123=Dayflow!$A$2:$A$8767)*($C123=Dayflow!$B$2:$B$8767),Dayflow!AC$2:AC$8767))</f>
        <v>48.350645161290316</v>
      </c>
      <c r="AG123" s="4">
        <f t="array" ref="AG123">AVERAGE(IF(($B123=Dayflow!$A$2:$A$8767)*($C123=Dayflow!$B$2:$B$8767),Dayflow!AD$2:AD$8767))</f>
        <v>0</v>
      </c>
      <c r="AH123" s="7"/>
      <c r="AI123" s="7"/>
      <c r="AJ123" s="7"/>
      <c r="AK123" s="7"/>
      <c r="AL123" s="7"/>
    </row>
    <row r="124" spans="2:38" x14ac:dyDescent="0.3">
      <c r="B124" s="2">
        <f t="shared" si="3"/>
        <v>2006</v>
      </c>
      <c r="C124" s="2">
        <f t="shared" si="2"/>
        <v>6</v>
      </c>
      <c r="F124" s="5">
        <v>38869</v>
      </c>
      <c r="G124" s="4">
        <f t="array" ref="G124">AVERAGE(IF(($B124=Dayflow!$A$2:$A$8767)*($C124=Dayflow!$B$2:$B$8767),Dayflow!D$2:D$8767))</f>
        <v>27210</v>
      </c>
      <c r="H124" s="4">
        <f t="array" ref="H124">AVERAGE(IF(($B124=Dayflow!$A$2:$A$8767)*($C124=Dayflow!$B$2:$B$8767),Dayflow!E$2:E$8767))</f>
        <v>572.4</v>
      </c>
      <c r="I124" s="4">
        <f t="array" ref="I124">AVERAGE(IF(($B124=Dayflow!$A$2:$A$8767)*($C124=Dayflow!$B$2:$B$8767),Dayflow!F$2:F$8767))</f>
        <v>407.56666666666666</v>
      </c>
      <c r="J124" s="4">
        <f t="array" ref="J124">AVERAGE(IF(($B124=Dayflow!$A$2:$A$8767)*($C124=Dayflow!$B$2:$B$8767),Dayflow!G$2:G$8767))</f>
        <v>2226.6666666666665</v>
      </c>
      <c r="K124" s="4">
        <f t="array" ref="K124">AVERAGE(IF(($B124=Dayflow!$A$2:$A$8767)*($C124=Dayflow!$B$2:$B$8767),Dayflow!H$2:H$8767))</f>
        <v>297.16666666666669</v>
      </c>
      <c r="L124" s="4">
        <f t="array" ref="L124">AVERAGE(IF(($B124=Dayflow!$A$2:$A$8767)*($C124=Dayflow!$B$2:$B$8767),Dayflow!I$2:I$8767))</f>
        <v>15690</v>
      </c>
      <c r="M124" s="4">
        <f t="array" ref="M124">AVERAGE(IF(($B124=Dayflow!$A$2:$A$8767)*($C124=Dayflow!$B$2:$B$8767),Dayflow!J$2:J$8767))</f>
        <v>18621.400000000001</v>
      </c>
      <c r="N124" s="4">
        <f t="array" ref="N124">AVERAGE(IF(($B124=Dayflow!$A$2:$A$8767)*($C124=Dayflow!$B$2:$B$8767),Dayflow!K$2:K$8767))</f>
        <v>46403.8</v>
      </c>
      <c r="O124" s="4">
        <f t="array" ref="O124">AVERAGE(IF(($B124=Dayflow!$A$2:$A$8767)*($C124=Dayflow!$B$2:$B$8767),Dayflow!L$2:L$8767))</f>
        <v>302.36666666666667</v>
      </c>
      <c r="P124" s="4">
        <f t="array" ref="P124">AVERAGE(IF(($B124=Dayflow!$A$2:$A$8767)*($C124=Dayflow!$B$2:$B$8767),Dayflow!M$2:M$8767))</f>
        <v>3663.3333333333335</v>
      </c>
      <c r="Q124" s="4">
        <f t="array" ref="Q124">AVERAGE(IF(($B124=Dayflow!$A$2:$A$8767)*($C124=Dayflow!$B$2:$B$8767),Dayflow!N$2:N$8767))</f>
        <v>3362.6</v>
      </c>
      <c r="R124" s="4">
        <f t="array" ref="R124">AVERAGE(IF(($B124=Dayflow!$A$2:$A$8767)*($C124=Dayflow!$B$2:$B$8767),Dayflow!O$2:O$8767))</f>
        <v>75.5</v>
      </c>
      <c r="S124" s="4">
        <f t="array" ref="S124">AVERAGE(IF(($B124=Dayflow!$A$2:$A$8767)*($C124=Dayflow!$B$2:$B$8767),Dayflow!P$2:P$8767))</f>
        <v>7403.8</v>
      </c>
      <c r="T124" s="4">
        <f t="array" ref="T124">AVERAGE(IF(($B124=Dayflow!$A$2:$A$8767)*($C124=Dayflow!$B$2:$B$8767),Dayflow!Q$2:Q$8767))</f>
        <v>3674.8</v>
      </c>
      <c r="U124" s="4">
        <f t="array" ref="U124">AVERAGE(IF(($B124=Dayflow!$A$2:$A$8767)*($C124=Dayflow!$B$2:$B$8767),Dayflow!R$2:R$8767))</f>
        <v>0</v>
      </c>
      <c r="V124" s="4">
        <f t="array" ref="V124">AVERAGE(IF(($B124=Dayflow!$A$2:$A$8767)*($C124=Dayflow!$B$2:$B$8767),Dayflow!S$2:S$8767))</f>
        <v>0</v>
      </c>
      <c r="W124" s="4">
        <f t="array" ref="W124">AVERAGE(IF(($B124=Dayflow!$A$2:$A$8767)*($C124=Dayflow!$B$2:$B$8767),Dayflow!T$2:T$8767))</f>
        <v>3674.8</v>
      </c>
      <c r="X124" s="4">
        <f t="array" ref="X124">AVERAGE(IF(($B124=Dayflow!$A$2:$A$8767)*($C124=Dayflow!$B$2:$B$8767),Dayflow!U$2:U$8767))</f>
        <v>4570.666666666667</v>
      </c>
      <c r="Y124" s="4">
        <f t="array" ref="Y124">AVERAGE(IF(($B124=Dayflow!$A$2:$A$8767)*($C124=Dayflow!$B$2:$B$8767),Dayflow!V$2:V$8767))</f>
        <v>13399.566666666668</v>
      </c>
      <c r="Z124" s="4">
        <f t="array" ref="Z124">AVERAGE(IF(($B124=Dayflow!$A$2:$A$8767)*($C124=Dayflow!$B$2:$B$8767),Dayflow!W$2:W$8767))</f>
        <v>22182.866666666665</v>
      </c>
      <c r="AA124" s="4">
        <f t="array" ref="AA124">AVERAGE(IF(($B124=Dayflow!$A$2:$A$8767)*($C124=Dayflow!$B$2:$B$8767),Dayflow!X$2:X$8767))</f>
        <v>35325.199999999997</v>
      </c>
      <c r="AB124" s="4">
        <f t="array" ref="AB124">AVERAGE(IF(($B124=Dayflow!$A$2:$A$8767)*($C124=Dayflow!$B$2:$B$8767),Dayflow!Y$2:Y$8767))</f>
        <v>0.15466666666666665</v>
      </c>
      <c r="AC124" s="4">
        <f t="array" ref="AC124">AVERAGE(IF(($B124=Dayflow!$A$2:$A$8767)*($C124=Dayflow!$B$2:$B$8767),Dayflow!Z$2:Z$8767))</f>
        <v>24.566666666666666</v>
      </c>
      <c r="AD124" s="4">
        <f t="array" ref="AD124">AVERAGE(IF(($B124=Dayflow!$A$2:$A$8767)*($C124=Dayflow!$B$2:$B$8767),Dayflow!AA$2:AA$8767))</f>
        <v>37907.066666666666</v>
      </c>
      <c r="AE124" s="4">
        <f t="array" ref="AE124">AVERAGE(IF(($B124=Dayflow!$A$2:$A$8767)*($C124=Dayflow!$B$2:$B$8767),Dayflow!AB$2:AB$8767))</f>
        <v>7.333333333333333</v>
      </c>
      <c r="AF124" s="4">
        <f t="array" ref="AF124">AVERAGE(IF(($B124=Dayflow!$A$2:$A$8767)*($C124=Dayflow!$B$2:$B$8767),Dayflow!AC$2:AC$8767))</f>
        <v>56.911999999999992</v>
      </c>
      <c r="AG124" s="4">
        <f t="array" ref="AG124">AVERAGE(IF(($B124=Dayflow!$A$2:$A$8767)*($C124=Dayflow!$B$2:$B$8767),Dayflow!AD$2:AD$8767))</f>
        <v>0</v>
      </c>
      <c r="AH124" s="7"/>
      <c r="AI124" s="7"/>
      <c r="AJ124" s="7"/>
      <c r="AK124" s="7"/>
      <c r="AL124" s="7"/>
    </row>
    <row r="125" spans="2:38" x14ac:dyDescent="0.3">
      <c r="B125" s="2">
        <f t="shared" si="3"/>
        <v>2006</v>
      </c>
      <c r="C125" s="2">
        <f t="shared" si="2"/>
        <v>7</v>
      </c>
      <c r="F125" s="5">
        <v>38899</v>
      </c>
      <c r="G125" s="4">
        <f t="array" ref="G125">AVERAGE(IF(($B125=Dayflow!$A$2:$A$8767)*($C125=Dayflow!$B$2:$B$8767),Dayflow!D$2:D$8767))</f>
        <v>18587.096774193549</v>
      </c>
      <c r="H125" s="4">
        <f t="array" ref="H125">AVERAGE(IF(($B125=Dayflow!$A$2:$A$8767)*($C125=Dayflow!$B$2:$B$8767),Dayflow!E$2:E$8767))</f>
        <v>603.29032258064512</v>
      </c>
      <c r="I125" s="4">
        <f t="array" ref="I125">AVERAGE(IF(($B125=Dayflow!$A$2:$A$8767)*($C125=Dayflow!$B$2:$B$8767),Dayflow!F$2:F$8767))</f>
        <v>118.74193548387096</v>
      </c>
      <c r="J125" s="4">
        <f t="array" ref="J125">AVERAGE(IF(($B125=Dayflow!$A$2:$A$8767)*($C125=Dayflow!$B$2:$B$8767),Dayflow!G$2:G$8767))</f>
        <v>1002.8387096774194</v>
      </c>
      <c r="K125" s="4">
        <f t="array" ref="K125">AVERAGE(IF(($B125=Dayflow!$A$2:$A$8767)*($C125=Dayflow!$B$2:$B$8767),Dayflow!H$2:H$8767))</f>
        <v>311.41935483870969</v>
      </c>
      <c r="L125" s="4">
        <f t="array" ref="L125">AVERAGE(IF(($B125=Dayflow!$A$2:$A$8767)*($C125=Dayflow!$B$2:$B$8767),Dayflow!I$2:I$8767))</f>
        <v>5546.7741935483873</v>
      </c>
      <c r="M125" s="4">
        <f t="array" ref="M125">AVERAGE(IF(($B125=Dayflow!$A$2:$A$8767)*($C125=Dayflow!$B$2:$B$8767),Dayflow!J$2:J$8767))</f>
        <v>6979.7741935483873</v>
      </c>
      <c r="N125" s="4">
        <f t="array" ref="N125">AVERAGE(IF(($B125=Dayflow!$A$2:$A$8767)*($C125=Dayflow!$B$2:$B$8767),Dayflow!K$2:K$8767))</f>
        <v>26170.16129032258</v>
      </c>
      <c r="O125" s="4">
        <f t="array" ref="O125">AVERAGE(IF(($B125=Dayflow!$A$2:$A$8767)*($C125=Dayflow!$B$2:$B$8767),Dayflow!L$2:L$8767))</f>
        <v>231.09677419354838</v>
      </c>
      <c r="P125" s="4">
        <f t="array" ref="P125">AVERAGE(IF(($B125=Dayflow!$A$2:$A$8767)*($C125=Dayflow!$B$2:$B$8767),Dayflow!M$2:M$8767))</f>
        <v>6862.1612903225805</v>
      </c>
      <c r="Q125" s="4">
        <f t="array" ref="Q125">AVERAGE(IF(($B125=Dayflow!$A$2:$A$8767)*($C125=Dayflow!$B$2:$B$8767),Dayflow!N$2:N$8767))</f>
        <v>4406.1935483870966</v>
      </c>
      <c r="R125" s="4">
        <f t="array" ref="R125">AVERAGE(IF(($B125=Dayflow!$A$2:$A$8767)*($C125=Dayflow!$B$2:$B$8767),Dayflow!O$2:O$8767))</f>
        <v>118.16129032258064</v>
      </c>
      <c r="S125" s="4">
        <f t="array" ref="S125">AVERAGE(IF(($B125=Dayflow!$A$2:$A$8767)*($C125=Dayflow!$B$2:$B$8767),Dayflow!P$2:P$8767))</f>
        <v>11617.612903225807</v>
      </c>
      <c r="T125" s="4">
        <f t="array" ref="T125">AVERAGE(IF(($B125=Dayflow!$A$2:$A$8767)*($C125=Dayflow!$B$2:$B$8767),Dayflow!Q$2:Q$8767))</f>
        <v>4291.2580645161288</v>
      </c>
      <c r="U125" s="4">
        <f t="array" ref="U125">AVERAGE(IF(($B125=Dayflow!$A$2:$A$8767)*($C125=Dayflow!$B$2:$B$8767),Dayflow!R$2:R$8767))</f>
        <v>0</v>
      </c>
      <c r="V125" s="4">
        <f t="array" ref="V125">AVERAGE(IF(($B125=Dayflow!$A$2:$A$8767)*($C125=Dayflow!$B$2:$B$8767),Dayflow!S$2:S$8767))</f>
        <v>0</v>
      </c>
      <c r="W125" s="4">
        <f t="array" ref="W125">AVERAGE(IF(($B125=Dayflow!$A$2:$A$8767)*($C125=Dayflow!$B$2:$B$8767),Dayflow!T$2:T$8767))</f>
        <v>4291.2580645161288</v>
      </c>
      <c r="X125" s="4">
        <f t="array" ref="X125">AVERAGE(IF(($B125=Dayflow!$A$2:$A$8767)*($C125=Dayflow!$B$2:$B$8767),Dayflow!U$2:U$8767))</f>
        <v>7386.1290322580644</v>
      </c>
      <c r="Y125" s="4">
        <f t="array" ref="Y125">AVERAGE(IF(($B125=Dayflow!$A$2:$A$8767)*($C125=Dayflow!$B$2:$B$8767),Dayflow!V$2:V$8767))</f>
        <v>-41.032258064516128</v>
      </c>
      <c r="Z125" s="4">
        <f t="array" ref="Z125">AVERAGE(IF(($B125=Dayflow!$A$2:$A$8767)*($C125=Dayflow!$B$2:$B$8767),Dayflow!W$2:W$8767))</f>
        <v>10602.709677419354</v>
      </c>
      <c r="AA125" s="4">
        <f t="array" ref="AA125">AVERAGE(IF(($B125=Dayflow!$A$2:$A$8767)*($C125=Dayflow!$B$2:$B$8767),Dayflow!X$2:X$8767))</f>
        <v>10261.290322580646</v>
      </c>
      <c r="AB125" s="4">
        <f t="array" ref="AB125">AVERAGE(IF(($B125=Dayflow!$A$2:$A$8767)*($C125=Dayflow!$B$2:$B$8767),Dayflow!Y$2:Y$8767))</f>
        <v>0.43161290322580642</v>
      </c>
      <c r="AC125" s="4">
        <f t="array" ref="AC125">AVERAGE(IF(($B125=Dayflow!$A$2:$A$8767)*($C125=Dayflow!$B$2:$B$8767),Dayflow!Z$2:Z$8767))</f>
        <v>61.322580645161288</v>
      </c>
      <c r="AD125" s="4">
        <f t="array" ref="AD125">AVERAGE(IF(($B125=Dayflow!$A$2:$A$8767)*($C125=Dayflow!$B$2:$B$8767),Dayflow!AA$2:AA$8767))</f>
        <v>20623.387096774193</v>
      </c>
      <c r="AE125" s="4">
        <f t="array" ref="AE125">AVERAGE(IF(($B125=Dayflow!$A$2:$A$8767)*($C125=Dayflow!$B$2:$B$8767),Dayflow!AB$2:AB$8767))</f>
        <v>50.387096774193552</v>
      </c>
      <c r="AF125" s="4">
        <f t="array" ref="AF125">AVERAGE(IF(($B125=Dayflow!$A$2:$A$8767)*($C125=Dayflow!$B$2:$B$8767),Dayflow!AC$2:AC$8767))</f>
        <v>69.252903225806435</v>
      </c>
      <c r="AG125" s="4">
        <f t="array" ref="AG125">AVERAGE(IF(($B125=Dayflow!$A$2:$A$8767)*($C125=Dayflow!$B$2:$B$8767),Dayflow!AD$2:AD$8767))</f>
        <v>0</v>
      </c>
      <c r="AH125" s="7"/>
      <c r="AI125" s="7"/>
      <c r="AJ125" s="7"/>
      <c r="AK125" s="7"/>
      <c r="AL125" s="7"/>
    </row>
    <row r="126" spans="2:38" x14ac:dyDescent="0.3">
      <c r="B126" s="2">
        <f t="shared" si="3"/>
        <v>2006</v>
      </c>
      <c r="C126" s="2">
        <f t="shared" si="2"/>
        <v>8</v>
      </c>
      <c r="F126" s="5">
        <v>38930</v>
      </c>
      <c r="G126" s="4">
        <f t="array" ref="G126">AVERAGE(IF(($B126=Dayflow!$A$2:$A$8767)*($C126=Dayflow!$B$2:$B$8767),Dayflow!D$2:D$8767))</f>
        <v>18864.516129032258</v>
      </c>
      <c r="H126" s="4">
        <f t="array" ref="H126">AVERAGE(IF(($B126=Dayflow!$A$2:$A$8767)*($C126=Dayflow!$B$2:$B$8767),Dayflow!E$2:E$8767))</f>
        <v>509.45161290322579</v>
      </c>
      <c r="I126" s="4">
        <f t="array" ref="I126">AVERAGE(IF(($B126=Dayflow!$A$2:$A$8767)*($C126=Dayflow!$B$2:$B$8767),Dayflow!F$2:F$8767))</f>
        <v>58.838709677419352</v>
      </c>
      <c r="J126" s="4">
        <f t="array" ref="J126">AVERAGE(IF(($B126=Dayflow!$A$2:$A$8767)*($C126=Dayflow!$B$2:$B$8767),Dayflow!G$2:G$8767))</f>
        <v>370.77419354838707</v>
      </c>
      <c r="K126" s="4">
        <f t="array" ref="K126">AVERAGE(IF(($B126=Dayflow!$A$2:$A$8767)*($C126=Dayflow!$B$2:$B$8767),Dayflow!H$2:H$8767))</f>
        <v>315.87096774193549</v>
      </c>
      <c r="L126" s="4">
        <f t="array" ref="L126">AVERAGE(IF(($B126=Dayflow!$A$2:$A$8767)*($C126=Dayflow!$B$2:$B$8767),Dayflow!I$2:I$8767))</f>
        <v>3697.0967741935483</v>
      </c>
      <c r="M126" s="4">
        <f t="array" ref="M126">AVERAGE(IF(($B126=Dayflow!$A$2:$A$8767)*($C126=Dayflow!$B$2:$B$8767),Dayflow!J$2:J$8767))</f>
        <v>4442.5806451612907</v>
      </c>
      <c r="N126" s="4">
        <f t="array" ref="N126">AVERAGE(IF(($B126=Dayflow!$A$2:$A$8767)*($C126=Dayflow!$B$2:$B$8767),Dayflow!K$2:K$8767))</f>
        <v>23816.548387096773</v>
      </c>
      <c r="O126" s="4">
        <f t="array" ref="O126">AVERAGE(IF(($B126=Dayflow!$A$2:$A$8767)*($C126=Dayflow!$B$2:$B$8767),Dayflow!L$2:L$8767))</f>
        <v>257.83870967741933</v>
      </c>
      <c r="P126" s="4">
        <f t="array" ref="P126">AVERAGE(IF(($B126=Dayflow!$A$2:$A$8767)*($C126=Dayflow!$B$2:$B$8767),Dayflow!M$2:M$8767))</f>
        <v>7133.4193548387093</v>
      </c>
      <c r="Q126" s="4">
        <f t="array" ref="Q126">AVERAGE(IF(($B126=Dayflow!$A$2:$A$8767)*($C126=Dayflow!$B$2:$B$8767),Dayflow!N$2:N$8767))</f>
        <v>4400.9354838709678</v>
      </c>
      <c r="R126" s="4">
        <f t="array" ref="R126">AVERAGE(IF(($B126=Dayflow!$A$2:$A$8767)*($C126=Dayflow!$B$2:$B$8767),Dayflow!O$2:O$8767))</f>
        <v>110.96774193548387</v>
      </c>
      <c r="S126" s="4">
        <f t="array" ref="S126">AVERAGE(IF(($B126=Dayflow!$A$2:$A$8767)*($C126=Dayflow!$B$2:$B$8767),Dayflow!P$2:P$8767))</f>
        <v>11903.161290322581</v>
      </c>
      <c r="T126" s="4">
        <f t="array" ref="T126">AVERAGE(IF(($B126=Dayflow!$A$2:$A$8767)*($C126=Dayflow!$B$2:$B$8767),Dayflow!Q$2:Q$8767))</f>
        <v>3737.516129032258</v>
      </c>
      <c r="U126" s="4">
        <f t="array" ref="U126">AVERAGE(IF(($B126=Dayflow!$A$2:$A$8767)*($C126=Dayflow!$B$2:$B$8767),Dayflow!R$2:R$8767))</f>
        <v>0</v>
      </c>
      <c r="V126" s="4">
        <f t="array" ref="V126">AVERAGE(IF(($B126=Dayflow!$A$2:$A$8767)*($C126=Dayflow!$B$2:$B$8767),Dayflow!S$2:S$8767))</f>
        <v>0</v>
      </c>
      <c r="W126" s="4">
        <f t="array" ref="W126">AVERAGE(IF(($B126=Dayflow!$A$2:$A$8767)*($C126=Dayflow!$B$2:$B$8767),Dayflow!T$2:T$8767))</f>
        <v>3737.516129032258</v>
      </c>
      <c r="X126" s="4">
        <f t="array" ref="X126">AVERAGE(IF(($B126=Dayflow!$A$2:$A$8767)*($C126=Dayflow!$B$2:$B$8767),Dayflow!U$2:U$8767))</f>
        <v>7579.2903225806449</v>
      </c>
      <c r="Y126" s="4">
        <f t="array" ref="Y126">AVERAGE(IF(($B126=Dayflow!$A$2:$A$8767)*($C126=Dayflow!$B$2:$B$8767),Dayflow!V$2:V$8767))</f>
        <v>-2310.6129032258063</v>
      </c>
      <c r="Z126" s="4">
        <f t="array" ref="Z126">AVERAGE(IF(($B126=Dayflow!$A$2:$A$8767)*($C126=Dayflow!$B$2:$B$8767),Dayflow!W$2:W$8767))</f>
        <v>10748.129032258064</v>
      </c>
      <c r="AA126" s="4">
        <f t="array" ref="AA126">AVERAGE(IF(($B126=Dayflow!$A$2:$A$8767)*($C126=Dayflow!$B$2:$B$8767),Dayflow!X$2:X$8767))</f>
        <v>8175.8709677419356</v>
      </c>
      <c r="AB126" s="4">
        <f t="array" ref="AB126">AVERAGE(IF(($B126=Dayflow!$A$2:$A$8767)*($C126=Dayflow!$B$2:$B$8767),Dayflow!Y$2:Y$8767))</f>
        <v>0.48290322580645167</v>
      </c>
      <c r="AC126" s="4">
        <f t="array" ref="AC126">AVERAGE(IF(($B126=Dayflow!$A$2:$A$8767)*($C126=Dayflow!$B$2:$B$8767),Dayflow!Z$2:Z$8767))</f>
        <v>65.741935483870961</v>
      </c>
      <c r="AD126" s="4">
        <f t="array" ref="AD126">AVERAGE(IF(($B126=Dayflow!$A$2:$A$8767)*($C126=Dayflow!$B$2:$B$8767),Dayflow!AA$2:AA$8767))</f>
        <v>20119.451612903227</v>
      </c>
      <c r="AE126" s="4">
        <f t="array" ref="AE126">AVERAGE(IF(($B126=Dayflow!$A$2:$A$8767)*($C126=Dayflow!$B$2:$B$8767),Dayflow!AB$2:AB$8767))</f>
        <v>59.516129032258064</v>
      </c>
      <c r="AF126" s="4">
        <f t="array" ref="AF126">AVERAGE(IF(($B126=Dayflow!$A$2:$A$8767)*($C126=Dayflow!$B$2:$B$8767),Dayflow!AC$2:AC$8767))</f>
        <v>76.667419354838714</v>
      </c>
      <c r="AG126" s="4">
        <f t="array" ref="AG126">AVERAGE(IF(($B126=Dayflow!$A$2:$A$8767)*($C126=Dayflow!$B$2:$B$8767),Dayflow!AD$2:AD$8767))</f>
        <v>0</v>
      </c>
      <c r="AH126" s="7"/>
      <c r="AI126" s="7"/>
      <c r="AJ126" s="7"/>
      <c r="AK126" s="7"/>
      <c r="AL126" s="7"/>
    </row>
    <row r="127" spans="2:38" x14ac:dyDescent="0.3">
      <c r="B127" s="2">
        <f t="shared" si="3"/>
        <v>2006</v>
      </c>
      <c r="C127" s="2">
        <f t="shared" si="2"/>
        <v>9</v>
      </c>
      <c r="F127" s="5">
        <v>38961</v>
      </c>
      <c r="G127" s="4">
        <f t="array" ref="G127">AVERAGE(IF(($B127=Dayflow!$A$2:$A$8767)*($C127=Dayflow!$B$2:$B$8767),Dayflow!D$2:D$8767))</f>
        <v>18010</v>
      </c>
      <c r="H127" s="4">
        <f t="array" ref="H127">AVERAGE(IF(($B127=Dayflow!$A$2:$A$8767)*($C127=Dayflow!$B$2:$B$8767),Dayflow!E$2:E$8767))</f>
        <v>360.33333333333331</v>
      </c>
      <c r="I127" s="4">
        <f t="array" ref="I127">AVERAGE(IF(($B127=Dayflow!$A$2:$A$8767)*($C127=Dayflow!$B$2:$B$8767),Dayflow!F$2:F$8767))</f>
        <v>41.766666666666666</v>
      </c>
      <c r="J127" s="4">
        <f t="array" ref="J127">AVERAGE(IF(($B127=Dayflow!$A$2:$A$8767)*($C127=Dayflow!$B$2:$B$8767),Dayflow!G$2:G$8767))</f>
        <v>388.76666666666665</v>
      </c>
      <c r="K127" s="4">
        <f t="array" ref="K127">AVERAGE(IF(($B127=Dayflow!$A$2:$A$8767)*($C127=Dayflow!$B$2:$B$8767),Dayflow!H$2:H$8767))</f>
        <v>217.36666666666667</v>
      </c>
      <c r="L127" s="4">
        <f t="array" ref="L127">AVERAGE(IF(($B127=Dayflow!$A$2:$A$8767)*($C127=Dayflow!$B$2:$B$8767),Dayflow!I$2:I$8767))</f>
        <v>3316</v>
      </c>
      <c r="M127" s="4">
        <f t="array" ref="M127">AVERAGE(IF(($B127=Dayflow!$A$2:$A$8767)*($C127=Dayflow!$B$2:$B$8767),Dayflow!J$2:J$8767))</f>
        <v>3963.9</v>
      </c>
      <c r="N127" s="4">
        <f t="array" ref="N127">AVERAGE(IF(($B127=Dayflow!$A$2:$A$8767)*($C127=Dayflow!$B$2:$B$8767),Dayflow!K$2:K$8767))</f>
        <v>22334.233333333334</v>
      </c>
      <c r="O127" s="4">
        <f t="array" ref="O127">AVERAGE(IF(($B127=Dayflow!$A$2:$A$8767)*($C127=Dayflow!$B$2:$B$8767),Dayflow!L$2:L$8767))</f>
        <v>213.3</v>
      </c>
      <c r="P127" s="4">
        <f t="array" ref="P127">AVERAGE(IF(($B127=Dayflow!$A$2:$A$8767)*($C127=Dayflow!$B$2:$B$8767),Dayflow!M$2:M$8767))</f>
        <v>7125.833333333333</v>
      </c>
      <c r="Q127" s="4">
        <f t="array" ref="Q127">AVERAGE(IF(($B127=Dayflow!$A$2:$A$8767)*($C127=Dayflow!$B$2:$B$8767),Dayflow!N$2:N$8767))</f>
        <v>4378.333333333333</v>
      </c>
      <c r="R127" s="4">
        <f t="array" ref="R127">AVERAGE(IF(($B127=Dayflow!$A$2:$A$8767)*($C127=Dayflow!$B$2:$B$8767),Dayflow!O$2:O$8767))</f>
        <v>102.16666666666667</v>
      </c>
      <c r="S127" s="4">
        <f t="array" ref="S127">AVERAGE(IF(($B127=Dayflow!$A$2:$A$8767)*($C127=Dayflow!$B$2:$B$8767),Dayflow!P$2:P$8767))</f>
        <v>11819.633333333333</v>
      </c>
      <c r="T127" s="4">
        <f t="array" ref="T127">AVERAGE(IF(($B127=Dayflow!$A$2:$A$8767)*($C127=Dayflow!$B$2:$B$8767),Dayflow!Q$2:Q$8767))</f>
        <v>2594.4333333333334</v>
      </c>
      <c r="U127" s="4">
        <f t="array" ref="U127">AVERAGE(IF(($B127=Dayflow!$A$2:$A$8767)*($C127=Dayflow!$B$2:$B$8767),Dayflow!R$2:R$8767))</f>
        <v>0</v>
      </c>
      <c r="V127" s="4">
        <f t="array" ref="V127">AVERAGE(IF(($B127=Dayflow!$A$2:$A$8767)*($C127=Dayflow!$B$2:$B$8767),Dayflow!S$2:S$8767))</f>
        <v>0</v>
      </c>
      <c r="W127" s="4">
        <f t="array" ref="W127">AVERAGE(IF(($B127=Dayflow!$A$2:$A$8767)*($C127=Dayflow!$B$2:$B$8767),Dayflow!T$2:T$8767))</f>
        <v>2594.4333333333334</v>
      </c>
      <c r="X127" s="4">
        <f t="array" ref="X127">AVERAGE(IF(($B127=Dayflow!$A$2:$A$8767)*($C127=Dayflow!$B$2:$B$8767),Dayflow!U$2:U$8767))</f>
        <v>7519.6333333333332</v>
      </c>
      <c r="Y127" s="4">
        <f t="array" ref="Y127">AVERAGE(IF(($B127=Dayflow!$A$2:$A$8767)*($C127=Dayflow!$B$2:$B$8767),Dayflow!V$2:V$8767))</f>
        <v>-2022.4</v>
      </c>
      <c r="Z127" s="4">
        <f t="array" ref="Z127">AVERAGE(IF(($B127=Dayflow!$A$2:$A$8767)*($C127=Dayflow!$B$2:$B$8767),Dayflow!W$2:W$8767))</f>
        <v>10124.233333333334</v>
      </c>
      <c r="AA127" s="4">
        <f t="array" ref="AA127">AVERAGE(IF(($B127=Dayflow!$A$2:$A$8767)*($C127=Dayflow!$B$2:$B$8767),Dayflow!X$2:X$8767))</f>
        <v>7920.166666666667</v>
      </c>
      <c r="AB127" s="4">
        <f t="array" ref="AB127">AVERAGE(IF(($B127=Dayflow!$A$2:$A$8767)*($C127=Dayflow!$B$2:$B$8767),Dayflow!Y$2:Y$8767))</f>
        <v>0.51466666666666672</v>
      </c>
      <c r="AC127" s="4">
        <f t="array" ref="AC127">AVERAGE(IF(($B127=Dayflow!$A$2:$A$8767)*($C127=Dayflow!$B$2:$B$8767),Dayflow!Z$2:Z$8767))</f>
        <v>64.7</v>
      </c>
      <c r="AD127" s="4">
        <f t="array" ref="AD127">AVERAGE(IF(($B127=Dayflow!$A$2:$A$8767)*($C127=Dayflow!$B$2:$B$8767),Dayflow!AA$2:AA$8767))</f>
        <v>19018.233333333334</v>
      </c>
      <c r="AE127" s="4">
        <f t="array" ref="AE127">AVERAGE(IF(($B127=Dayflow!$A$2:$A$8767)*($C127=Dayflow!$B$2:$B$8767),Dayflow!AB$2:AB$8767))</f>
        <v>58.6</v>
      </c>
      <c r="AF127" s="4">
        <f t="array" ref="AF127">AVERAGE(IF(($B127=Dayflow!$A$2:$A$8767)*($C127=Dayflow!$B$2:$B$8767),Dayflow!AC$2:AC$8767))</f>
        <v>78.87233333333333</v>
      </c>
      <c r="AG127" s="4">
        <f t="array" ref="AG127">AVERAGE(IF(($B127=Dayflow!$A$2:$A$8767)*($C127=Dayflow!$B$2:$B$8767),Dayflow!AD$2:AD$8767))</f>
        <v>0</v>
      </c>
      <c r="AH127" s="7"/>
      <c r="AI127" s="7"/>
      <c r="AJ127" s="7"/>
      <c r="AK127" s="7"/>
      <c r="AL127" s="7"/>
    </row>
    <row r="128" spans="2:38" x14ac:dyDescent="0.3">
      <c r="B128" s="2">
        <f t="shared" si="3"/>
        <v>2006</v>
      </c>
      <c r="C128" s="2">
        <f t="shared" si="2"/>
        <v>10</v>
      </c>
      <c r="F128" s="5">
        <v>38991</v>
      </c>
      <c r="G128" s="4">
        <f t="array" ref="G128">AVERAGE(IF(($B128=Dayflow!$A$2:$A$8767)*($C128=Dayflow!$B$2:$B$8767),Dayflow!D$2:D$8767))</f>
        <v>11721.612903225807</v>
      </c>
      <c r="H128" s="4">
        <f t="array" ref="H128">AVERAGE(IF(($B128=Dayflow!$A$2:$A$8767)*($C128=Dayflow!$B$2:$B$8767),Dayflow!E$2:E$8767))</f>
        <v>149.09677419354838</v>
      </c>
      <c r="I128" s="4">
        <f t="array" ref="I128">AVERAGE(IF(($B128=Dayflow!$A$2:$A$8767)*($C128=Dayflow!$B$2:$B$8767),Dayflow!F$2:F$8767))</f>
        <v>52.612903225806448</v>
      </c>
      <c r="J128" s="4">
        <f t="array" ref="J128">AVERAGE(IF(($B128=Dayflow!$A$2:$A$8767)*($C128=Dayflow!$B$2:$B$8767),Dayflow!G$2:G$8767))</f>
        <v>299.03225806451616</v>
      </c>
      <c r="K128" s="4">
        <f t="array" ref="K128">AVERAGE(IF(($B128=Dayflow!$A$2:$A$8767)*($C128=Dayflow!$B$2:$B$8767),Dayflow!H$2:H$8767))</f>
        <v>61.29032258064516</v>
      </c>
      <c r="L128" s="4">
        <f t="array" ref="L128">AVERAGE(IF(($B128=Dayflow!$A$2:$A$8767)*($C128=Dayflow!$B$2:$B$8767),Dayflow!I$2:I$8767))</f>
        <v>3850.6451612903224</v>
      </c>
      <c r="M128" s="4">
        <f t="array" ref="M128">AVERAGE(IF(($B128=Dayflow!$A$2:$A$8767)*($C128=Dayflow!$B$2:$B$8767),Dayflow!J$2:J$8767))</f>
        <v>4263.5806451612907</v>
      </c>
      <c r="N128" s="4">
        <f t="array" ref="N128">AVERAGE(IF(($B128=Dayflow!$A$2:$A$8767)*($C128=Dayflow!$B$2:$B$8767),Dayflow!K$2:K$8767))</f>
        <v>16134.290322580646</v>
      </c>
      <c r="O128" s="4">
        <f t="array" ref="O128">AVERAGE(IF(($B128=Dayflow!$A$2:$A$8767)*($C128=Dayflow!$B$2:$B$8767),Dayflow!L$2:L$8767))</f>
        <v>172.64516129032259</v>
      </c>
      <c r="P128" s="4">
        <f t="array" ref="P128">AVERAGE(IF(($B128=Dayflow!$A$2:$A$8767)*($C128=Dayflow!$B$2:$B$8767),Dayflow!M$2:M$8767))</f>
        <v>6023.677419354839</v>
      </c>
      <c r="Q128" s="4">
        <f t="array" ref="Q128">AVERAGE(IF(($B128=Dayflow!$A$2:$A$8767)*($C128=Dayflow!$B$2:$B$8767),Dayflow!N$2:N$8767))</f>
        <v>4315.6451612903229</v>
      </c>
      <c r="R128" s="4">
        <f t="array" ref="R128">AVERAGE(IF(($B128=Dayflow!$A$2:$A$8767)*($C128=Dayflow!$B$2:$B$8767),Dayflow!O$2:O$8767))</f>
        <v>83.225806451612897</v>
      </c>
      <c r="S128" s="4">
        <f t="array" ref="S128">AVERAGE(IF(($B128=Dayflow!$A$2:$A$8767)*($C128=Dayflow!$B$2:$B$8767),Dayflow!P$2:P$8767))</f>
        <v>10595.193548387097</v>
      </c>
      <c r="T128" s="4">
        <f t="array" ref="T128">AVERAGE(IF(($B128=Dayflow!$A$2:$A$8767)*($C128=Dayflow!$B$2:$B$8767),Dayflow!Q$2:Q$8767))</f>
        <v>1847.3225806451612</v>
      </c>
      <c r="U128" s="4">
        <f t="array" ref="U128">AVERAGE(IF(($B128=Dayflow!$A$2:$A$8767)*($C128=Dayflow!$B$2:$B$8767),Dayflow!R$2:R$8767))</f>
        <v>295.70967741935482</v>
      </c>
      <c r="V128" s="4">
        <f t="array" ref="V128">AVERAGE(IF(($B128=Dayflow!$A$2:$A$8767)*($C128=Dayflow!$B$2:$B$8767),Dayflow!S$2:S$8767))</f>
        <v>0</v>
      </c>
      <c r="W128" s="4">
        <f t="array" ref="W128">AVERAGE(IF(($B128=Dayflow!$A$2:$A$8767)*($C128=Dayflow!$B$2:$B$8767),Dayflow!T$2:T$8767))</f>
        <v>1551.5483870967741</v>
      </c>
      <c r="X128" s="4">
        <f t="array" ref="X128">AVERAGE(IF(($B128=Dayflow!$A$2:$A$8767)*($C128=Dayflow!$B$2:$B$8767),Dayflow!U$2:U$8767))</f>
        <v>5592.2258064516127</v>
      </c>
      <c r="Y128" s="4">
        <f t="array" ref="Y128">AVERAGE(IF(($B128=Dayflow!$A$2:$A$8767)*($C128=Dayflow!$B$2:$B$8767),Dayflow!V$2:V$8767))</f>
        <v>-1747.8709677419354</v>
      </c>
      <c r="Z128" s="4">
        <f t="array" ref="Z128">AVERAGE(IF(($B128=Dayflow!$A$2:$A$8767)*($C128=Dayflow!$B$2:$B$8767),Dayflow!W$2:W$8767))</f>
        <v>5844.0967741935483</v>
      </c>
      <c r="AA128" s="4">
        <f t="array" ref="AA128">AVERAGE(IF(($B128=Dayflow!$A$2:$A$8767)*($C128=Dayflow!$B$2:$B$8767),Dayflow!X$2:X$8767))</f>
        <v>3987.5483870967741</v>
      </c>
      <c r="AB128" s="4">
        <f t="array" ref="AB128">AVERAGE(IF(($B128=Dayflow!$A$2:$A$8767)*($C128=Dayflow!$B$2:$B$8767),Dayflow!Y$2:Y$8767))</f>
        <v>0.64161290322580633</v>
      </c>
      <c r="AC128" s="4">
        <f t="array" ref="AC128">AVERAGE(IF(($B128=Dayflow!$A$2:$A$8767)*($C128=Dayflow!$B$2:$B$8767),Dayflow!Z$2:Z$8767))</f>
        <v>75.677419354838705</v>
      </c>
      <c r="AD128" s="4">
        <f t="array" ref="AD128">AVERAGE(IF(($B128=Dayflow!$A$2:$A$8767)*($C128=Dayflow!$B$2:$B$8767),Dayflow!AA$2:AA$8767))</f>
        <v>12283.645161290322</v>
      </c>
      <c r="AE128" s="4">
        <f t="array" ref="AE128">AVERAGE(IF(($B128=Dayflow!$A$2:$A$8767)*($C128=Dayflow!$B$2:$B$8767),Dayflow!AB$2:AB$8767))</f>
        <v>68.41935483870968</v>
      </c>
      <c r="AF128" s="4">
        <f t="array" ref="AF128">AVERAGE(IF(($B128=Dayflow!$A$2:$A$8767)*($C128=Dayflow!$B$2:$B$8767),Dayflow!AC$2:AC$8767))</f>
        <v>83.642258064516142</v>
      </c>
      <c r="AG128" s="4">
        <f t="array" ref="AG128">AVERAGE(IF(($B128=Dayflow!$A$2:$A$8767)*($C128=Dayflow!$B$2:$B$8767),Dayflow!AD$2:AD$8767))</f>
        <v>0</v>
      </c>
      <c r="AH128" s="7"/>
      <c r="AI128" s="7"/>
      <c r="AJ128" s="7"/>
      <c r="AK128" s="7"/>
      <c r="AL128" s="7"/>
    </row>
    <row r="129" spans="2:38" x14ac:dyDescent="0.3">
      <c r="B129" s="2">
        <f t="shared" si="3"/>
        <v>2006</v>
      </c>
      <c r="C129" s="2">
        <f t="shared" si="2"/>
        <v>11</v>
      </c>
      <c r="F129" s="5">
        <v>39022</v>
      </c>
      <c r="G129" s="4">
        <f t="array" ref="G129">AVERAGE(IF(($B129=Dayflow!$A$2:$A$8767)*($C129=Dayflow!$B$2:$B$8767),Dayflow!D$2:D$8767))</f>
        <v>12146.666666666666</v>
      </c>
      <c r="H129" s="4">
        <f t="array" ref="H129">AVERAGE(IF(($B129=Dayflow!$A$2:$A$8767)*($C129=Dayflow!$B$2:$B$8767),Dayflow!E$2:E$8767))</f>
        <v>57.8</v>
      </c>
      <c r="I129" s="4">
        <f t="array" ref="I129">AVERAGE(IF(($B129=Dayflow!$A$2:$A$8767)*($C129=Dayflow!$B$2:$B$8767),Dayflow!F$2:F$8767))</f>
        <v>76.466666666666669</v>
      </c>
      <c r="J129" s="4">
        <f t="array" ref="J129">AVERAGE(IF(($B129=Dayflow!$A$2:$A$8767)*($C129=Dayflow!$B$2:$B$8767),Dayflow!G$2:G$8767))</f>
        <v>306.10000000000002</v>
      </c>
      <c r="K129" s="4">
        <f t="array" ref="K129">AVERAGE(IF(($B129=Dayflow!$A$2:$A$8767)*($C129=Dayflow!$B$2:$B$8767),Dayflow!H$2:H$8767))</f>
        <v>245.8</v>
      </c>
      <c r="L129" s="4">
        <f t="array" ref="L129">AVERAGE(IF(($B129=Dayflow!$A$2:$A$8767)*($C129=Dayflow!$B$2:$B$8767),Dayflow!I$2:I$8767))</f>
        <v>2538</v>
      </c>
      <c r="M129" s="4">
        <f t="array" ref="M129">AVERAGE(IF(($B129=Dayflow!$A$2:$A$8767)*($C129=Dayflow!$B$2:$B$8767),Dayflow!J$2:J$8767))</f>
        <v>3166.3666666666668</v>
      </c>
      <c r="N129" s="4">
        <f t="array" ref="N129">AVERAGE(IF(($B129=Dayflow!$A$2:$A$8767)*($C129=Dayflow!$B$2:$B$8767),Dayflow!K$2:K$8767))</f>
        <v>15370.833333333334</v>
      </c>
      <c r="O129" s="4">
        <f t="array" ref="O129">AVERAGE(IF(($B129=Dayflow!$A$2:$A$8767)*($C129=Dayflow!$B$2:$B$8767),Dayflow!L$2:L$8767))</f>
        <v>132.73333333333332</v>
      </c>
      <c r="P129" s="4">
        <f t="array" ref="P129">AVERAGE(IF(($B129=Dayflow!$A$2:$A$8767)*($C129=Dayflow!$B$2:$B$8767),Dayflow!M$2:M$8767))</f>
        <v>5382.4333333333334</v>
      </c>
      <c r="Q129" s="4">
        <f t="array" ref="Q129">AVERAGE(IF(($B129=Dayflow!$A$2:$A$8767)*($C129=Dayflow!$B$2:$B$8767),Dayflow!N$2:N$8767))</f>
        <v>4034.0333333333333</v>
      </c>
      <c r="R129" s="4">
        <f t="array" ref="R129">AVERAGE(IF(($B129=Dayflow!$A$2:$A$8767)*($C129=Dayflow!$B$2:$B$8767),Dayflow!O$2:O$8767))</f>
        <v>82.6</v>
      </c>
      <c r="S129" s="4">
        <f t="array" ref="S129">AVERAGE(IF(($B129=Dayflow!$A$2:$A$8767)*($C129=Dayflow!$B$2:$B$8767),Dayflow!P$2:P$8767))</f>
        <v>9631.7999999999993</v>
      </c>
      <c r="T129" s="4">
        <f t="array" ref="T129">AVERAGE(IF(($B129=Dayflow!$A$2:$A$8767)*($C129=Dayflow!$B$2:$B$8767),Dayflow!Q$2:Q$8767))</f>
        <v>1730.8666666666666</v>
      </c>
      <c r="U129" s="4">
        <f t="array" ref="U129">AVERAGE(IF(($B129=Dayflow!$A$2:$A$8767)*($C129=Dayflow!$B$2:$B$8767),Dayflow!R$2:R$8767))</f>
        <v>1222.4666666666667</v>
      </c>
      <c r="V129" s="4">
        <f t="array" ref="V129">AVERAGE(IF(($B129=Dayflow!$A$2:$A$8767)*($C129=Dayflow!$B$2:$B$8767),Dayflow!S$2:S$8767))</f>
        <v>0</v>
      </c>
      <c r="W129" s="4">
        <f t="array" ref="W129">AVERAGE(IF(($B129=Dayflow!$A$2:$A$8767)*($C129=Dayflow!$B$2:$B$8767),Dayflow!T$2:T$8767))</f>
        <v>508.43333333333334</v>
      </c>
      <c r="X129" s="4">
        <f t="array" ref="X129">AVERAGE(IF(($B129=Dayflow!$A$2:$A$8767)*($C129=Dayflow!$B$2:$B$8767),Dayflow!U$2:U$8767))</f>
        <v>5760.7</v>
      </c>
      <c r="Y129" s="4">
        <f t="array" ref="Y129">AVERAGE(IF(($B129=Dayflow!$A$2:$A$8767)*($C129=Dayflow!$B$2:$B$8767),Dayflow!V$2:V$8767))</f>
        <v>-1035.1666666666667</v>
      </c>
      <c r="Z129" s="4">
        <f t="array" ref="Z129">AVERAGE(IF(($B129=Dayflow!$A$2:$A$8767)*($C129=Dayflow!$B$2:$B$8767),Dayflow!W$2:W$8767))</f>
        <v>6301.333333333333</v>
      </c>
      <c r="AA129" s="4">
        <f t="array" ref="AA129">AVERAGE(IF(($B129=Dayflow!$A$2:$A$8767)*($C129=Dayflow!$B$2:$B$8767),Dayflow!X$2:X$8767))</f>
        <v>5230.6000000000004</v>
      </c>
      <c r="AB129" s="4">
        <f t="array" ref="AB129">AVERAGE(IF(($B129=Dayflow!$A$2:$A$8767)*($C129=Dayflow!$B$2:$B$8767),Dayflow!Y$2:Y$8767))</f>
        <v>0.61333333333333317</v>
      </c>
      <c r="AC129" s="4">
        <f t="array" ref="AC129">AVERAGE(IF(($B129=Dayflow!$A$2:$A$8767)*($C129=Dayflow!$B$2:$B$8767),Dayflow!Z$2:Z$8767))</f>
        <v>66.166666666666671</v>
      </c>
      <c r="AD129" s="4">
        <f t="array" ref="AD129">AVERAGE(IF(($B129=Dayflow!$A$2:$A$8767)*($C129=Dayflow!$B$2:$B$8767),Dayflow!AA$2:AA$8767))</f>
        <v>12832.833333333334</v>
      </c>
      <c r="AE129" s="4">
        <f t="array" ref="AE129">AVERAGE(IF(($B129=Dayflow!$A$2:$A$8767)*($C129=Dayflow!$B$2:$B$8767),Dayflow!AB$2:AB$8767))</f>
        <v>59.4</v>
      </c>
      <c r="AF129" s="4">
        <f t="array" ref="AF129">AVERAGE(IF(($B129=Dayflow!$A$2:$A$8767)*($C129=Dayflow!$B$2:$B$8767),Dayflow!AC$2:AC$8767))</f>
        <v>86.09099999999998</v>
      </c>
      <c r="AG129" s="4">
        <f t="array" ref="AG129">AVERAGE(IF(($B129=Dayflow!$A$2:$A$8767)*($C129=Dayflow!$B$2:$B$8767),Dayflow!AD$2:AD$8767))</f>
        <v>0</v>
      </c>
      <c r="AH129" s="7"/>
      <c r="AI129" s="7"/>
      <c r="AJ129" s="7"/>
      <c r="AK129" s="7"/>
      <c r="AL129" s="7"/>
    </row>
    <row r="130" spans="2:38" x14ac:dyDescent="0.3">
      <c r="B130" s="2">
        <f t="shared" si="3"/>
        <v>2006</v>
      </c>
      <c r="C130" s="2">
        <f t="shared" si="2"/>
        <v>12</v>
      </c>
      <c r="F130" s="5">
        <v>39052</v>
      </c>
      <c r="G130" s="4">
        <f t="array" ref="G130">AVERAGE(IF(($B130=Dayflow!$A$2:$A$8767)*($C130=Dayflow!$B$2:$B$8767),Dayflow!D$2:D$8767))</f>
        <v>16951.612903225807</v>
      </c>
      <c r="H130" s="4">
        <f t="array" ref="H130">AVERAGE(IF(($B130=Dayflow!$A$2:$A$8767)*($C130=Dayflow!$B$2:$B$8767),Dayflow!E$2:E$8767))</f>
        <v>97.322580645161295</v>
      </c>
      <c r="I130" s="4">
        <f t="array" ref="I130">AVERAGE(IF(($B130=Dayflow!$A$2:$A$8767)*($C130=Dayflow!$B$2:$B$8767),Dayflow!F$2:F$8767))</f>
        <v>128.16129032258064</v>
      </c>
      <c r="J130" s="4">
        <f t="array" ref="J130">AVERAGE(IF(($B130=Dayflow!$A$2:$A$8767)*($C130=Dayflow!$B$2:$B$8767),Dayflow!G$2:G$8767))</f>
        <v>311.45161290322579</v>
      </c>
      <c r="K130" s="4">
        <f t="array" ref="K130">AVERAGE(IF(($B130=Dayflow!$A$2:$A$8767)*($C130=Dayflow!$B$2:$B$8767),Dayflow!H$2:H$8767))</f>
        <v>130.96774193548387</v>
      </c>
      <c r="L130" s="4">
        <f t="array" ref="L130">AVERAGE(IF(($B130=Dayflow!$A$2:$A$8767)*($C130=Dayflow!$B$2:$B$8767),Dayflow!I$2:I$8767))</f>
        <v>2354.1935483870966</v>
      </c>
      <c r="M130" s="4">
        <f t="array" ref="M130">AVERAGE(IF(($B130=Dayflow!$A$2:$A$8767)*($C130=Dayflow!$B$2:$B$8767),Dayflow!J$2:J$8767))</f>
        <v>2924.7741935483873</v>
      </c>
      <c r="N130" s="4">
        <f t="array" ref="N130">AVERAGE(IF(($B130=Dayflow!$A$2:$A$8767)*($C130=Dayflow!$B$2:$B$8767),Dayflow!K$2:K$8767))</f>
        <v>19973.709677419356</v>
      </c>
      <c r="O130" s="4">
        <f t="array" ref="O130">AVERAGE(IF(($B130=Dayflow!$A$2:$A$8767)*($C130=Dayflow!$B$2:$B$8767),Dayflow!L$2:L$8767))</f>
        <v>41.322580645161288</v>
      </c>
      <c r="P130" s="4">
        <f t="array" ref="P130">AVERAGE(IF(($B130=Dayflow!$A$2:$A$8767)*($C130=Dayflow!$B$2:$B$8767),Dayflow!M$2:M$8767))</f>
        <v>6585.5483870967746</v>
      </c>
      <c r="Q130" s="4">
        <f t="array" ref="Q130">AVERAGE(IF(($B130=Dayflow!$A$2:$A$8767)*($C130=Dayflow!$B$2:$B$8767),Dayflow!N$2:N$8767))</f>
        <v>4140.2258064516127</v>
      </c>
      <c r="R130" s="4">
        <f t="array" ref="R130">AVERAGE(IF(($B130=Dayflow!$A$2:$A$8767)*($C130=Dayflow!$B$2:$B$8767),Dayflow!O$2:O$8767))</f>
        <v>66.129032258064512</v>
      </c>
      <c r="S130" s="4">
        <f t="array" ref="S130">AVERAGE(IF(($B130=Dayflow!$A$2:$A$8767)*($C130=Dayflow!$B$2:$B$8767),Dayflow!P$2:P$8767))</f>
        <v>10833.225806451614</v>
      </c>
      <c r="T130" s="4">
        <f t="array" ref="T130">AVERAGE(IF(($B130=Dayflow!$A$2:$A$8767)*($C130=Dayflow!$B$2:$B$8767),Dayflow!Q$2:Q$8767))</f>
        <v>2080.6451612903224</v>
      </c>
      <c r="U130" s="4">
        <f t="array" ref="U130">AVERAGE(IF(($B130=Dayflow!$A$2:$A$8767)*($C130=Dayflow!$B$2:$B$8767),Dayflow!R$2:R$8767))</f>
        <v>1959.516129032258</v>
      </c>
      <c r="V130" s="4">
        <f t="array" ref="V130">AVERAGE(IF(($B130=Dayflow!$A$2:$A$8767)*($C130=Dayflow!$B$2:$B$8767),Dayflow!S$2:S$8767))</f>
        <v>0</v>
      </c>
      <c r="W130" s="4">
        <f t="array" ref="W130">AVERAGE(IF(($B130=Dayflow!$A$2:$A$8767)*($C130=Dayflow!$B$2:$B$8767),Dayflow!T$2:T$8767))</f>
        <v>121.12903225806451</v>
      </c>
      <c r="X130" s="4">
        <f t="array" ref="X130">AVERAGE(IF(($B130=Dayflow!$A$2:$A$8767)*($C130=Dayflow!$B$2:$B$8767),Dayflow!U$2:U$8767))</f>
        <v>4731.677419354839</v>
      </c>
      <c r="Y130" s="4">
        <f t="array" ref="Y130">AVERAGE(IF(($B130=Dayflow!$A$2:$A$8767)*($C130=Dayflow!$B$2:$B$8767),Dayflow!V$2:V$8767))</f>
        <v>-3255.5806451612902</v>
      </c>
      <c r="Z130" s="4">
        <f t="array" ref="Z130">AVERAGE(IF(($B130=Dayflow!$A$2:$A$8767)*($C130=Dayflow!$B$2:$B$8767),Dayflow!W$2:W$8767))</f>
        <v>12283.354838709678</v>
      </c>
      <c r="AA130" s="4">
        <f t="array" ref="AA130">AVERAGE(IF(($B130=Dayflow!$A$2:$A$8767)*($C130=Dayflow!$B$2:$B$8767),Dayflow!X$2:X$8767))</f>
        <v>9019.354838709678</v>
      </c>
      <c r="AB130" s="4">
        <f t="array" ref="AB130">AVERAGE(IF(($B130=Dayflow!$A$2:$A$8767)*($C130=Dayflow!$B$2:$B$8767),Dayflow!Y$2:Y$8767))</f>
        <v>0.554516129032258</v>
      </c>
      <c r="AC130" s="4">
        <f t="array" ref="AC130">AVERAGE(IF(($B130=Dayflow!$A$2:$A$8767)*($C130=Dayflow!$B$2:$B$8767),Dayflow!Z$2:Z$8767))</f>
        <v>57.225806451612904</v>
      </c>
      <c r="AD130" s="4">
        <f t="array" ref="AD130">AVERAGE(IF(($B130=Dayflow!$A$2:$A$8767)*($C130=Dayflow!$B$2:$B$8767),Dayflow!AA$2:AA$8767))</f>
        <v>17619.516129032258</v>
      </c>
      <c r="AE130" s="4">
        <f t="array" ref="AE130">AVERAGE(IF(($B130=Dayflow!$A$2:$A$8767)*($C130=Dayflow!$B$2:$B$8767),Dayflow!AB$2:AB$8767))</f>
        <v>51.612903225806448</v>
      </c>
      <c r="AF130" s="4">
        <f t="array" ref="AF130">AVERAGE(IF(($B130=Dayflow!$A$2:$A$8767)*($C130=Dayflow!$B$2:$B$8767),Dayflow!AC$2:AC$8767))</f>
        <v>83.081935483870964</v>
      </c>
      <c r="AG130" s="4">
        <f t="array" ref="AG130">AVERAGE(IF(($B130=Dayflow!$A$2:$A$8767)*($C130=Dayflow!$B$2:$B$8767),Dayflow!AD$2:AD$8767))</f>
        <v>0</v>
      </c>
      <c r="AH130" s="7"/>
      <c r="AI130" s="7"/>
      <c r="AJ130" s="7"/>
      <c r="AK130" s="7"/>
      <c r="AL130" s="7"/>
    </row>
    <row r="131" spans="2:38" x14ac:dyDescent="0.3">
      <c r="B131" s="2">
        <f t="shared" si="3"/>
        <v>2007</v>
      </c>
      <c r="C131" s="2">
        <f t="shared" si="2"/>
        <v>1</v>
      </c>
      <c r="F131" s="5">
        <v>39083</v>
      </c>
      <c r="G131" s="4">
        <f t="array" ref="G131">AVERAGE(IF(($B131=Dayflow!$A$2:$A$8767)*($C131=Dayflow!$B$2:$B$8767),Dayflow!D$2:D$8767))</f>
        <v>13822.58064516129</v>
      </c>
      <c r="H131" s="4">
        <f t="array" ref="H131">AVERAGE(IF(($B131=Dayflow!$A$2:$A$8767)*($C131=Dayflow!$B$2:$B$8767),Dayflow!E$2:E$8767))</f>
        <v>67.516129032258064</v>
      </c>
      <c r="I131" s="4">
        <f t="array" ref="I131">AVERAGE(IF(($B131=Dayflow!$A$2:$A$8767)*($C131=Dayflow!$B$2:$B$8767),Dayflow!F$2:F$8767))</f>
        <v>152.90322580645162</v>
      </c>
      <c r="J131" s="4">
        <f t="array" ref="J131">AVERAGE(IF(($B131=Dayflow!$A$2:$A$8767)*($C131=Dayflow!$B$2:$B$8767),Dayflow!G$2:G$8767))</f>
        <v>302.12903225806451</v>
      </c>
      <c r="K131" s="4">
        <f t="array" ref="K131">AVERAGE(IF(($B131=Dayflow!$A$2:$A$8767)*($C131=Dayflow!$B$2:$B$8767),Dayflow!H$2:H$8767))</f>
        <v>98.387096774193552</v>
      </c>
      <c r="L131" s="4">
        <f t="array" ref="L131">AVERAGE(IF(($B131=Dayflow!$A$2:$A$8767)*($C131=Dayflow!$B$2:$B$8767),Dayflow!I$2:I$8767))</f>
        <v>2587.0967741935483</v>
      </c>
      <c r="M131" s="4">
        <f t="array" ref="M131">AVERAGE(IF(($B131=Dayflow!$A$2:$A$8767)*($C131=Dayflow!$B$2:$B$8767),Dayflow!J$2:J$8767))</f>
        <v>3140.516129032258</v>
      </c>
      <c r="N131" s="4">
        <f t="array" ref="N131">AVERAGE(IF(($B131=Dayflow!$A$2:$A$8767)*($C131=Dayflow!$B$2:$B$8767),Dayflow!K$2:K$8767))</f>
        <v>17030.612903225807</v>
      </c>
      <c r="O131" s="4">
        <f t="array" ref="O131">AVERAGE(IF(($B131=Dayflow!$A$2:$A$8767)*($C131=Dayflow!$B$2:$B$8767),Dayflow!L$2:L$8767))</f>
        <v>30.516129032258064</v>
      </c>
      <c r="P131" s="4">
        <f t="array" ref="P131">AVERAGE(IF(($B131=Dayflow!$A$2:$A$8767)*($C131=Dayflow!$B$2:$B$8767),Dayflow!M$2:M$8767))</f>
        <v>3453.5483870967741</v>
      </c>
      <c r="Q131" s="4">
        <f t="array" ref="Q131">AVERAGE(IF(($B131=Dayflow!$A$2:$A$8767)*($C131=Dayflow!$B$2:$B$8767),Dayflow!N$2:N$8767))</f>
        <v>4352.5806451612907</v>
      </c>
      <c r="R131" s="4">
        <f t="array" ref="R131">AVERAGE(IF(($B131=Dayflow!$A$2:$A$8767)*($C131=Dayflow!$B$2:$B$8767),Dayflow!O$2:O$8767))</f>
        <v>55.322580645161288</v>
      </c>
      <c r="S131" s="4">
        <f t="array" ref="S131">AVERAGE(IF(($B131=Dayflow!$A$2:$A$8767)*($C131=Dayflow!$B$2:$B$8767),Dayflow!P$2:P$8767))</f>
        <v>7891.9677419354839</v>
      </c>
      <c r="T131" s="4">
        <f t="array" ref="T131">AVERAGE(IF(($B131=Dayflow!$A$2:$A$8767)*($C131=Dayflow!$B$2:$B$8767),Dayflow!Q$2:Q$8767))</f>
        <v>1199.0967741935483</v>
      </c>
      <c r="U131" s="4">
        <f t="array" ref="U131">AVERAGE(IF(($B131=Dayflow!$A$2:$A$8767)*($C131=Dayflow!$B$2:$B$8767),Dayflow!R$2:R$8767))</f>
        <v>303.16129032258067</v>
      </c>
      <c r="V131" s="4">
        <f t="array" ref="V131">AVERAGE(IF(($B131=Dayflow!$A$2:$A$8767)*($C131=Dayflow!$B$2:$B$8767),Dayflow!S$2:S$8767))</f>
        <v>0</v>
      </c>
      <c r="W131" s="4">
        <f t="array" ref="W131">AVERAGE(IF(($B131=Dayflow!$A$2:$A$8767)*($C131=Dayflow!$B$2:$B$8767),Dayflow!T$2:T$8767))</f>
        <v>895.93548387096769</v>
      </c>
      <c r="X131" s="4">
        <f t="array" ref="X131">AVERAGE(IF(($B131=Dayflow!$A$2:$A$8767)*($C131=Dayflow!$B$2:$B$8767),Dayflow!U$2:U$8767))</f>
        <v>3169.2258064516127</v>
      </c>
      <c r="Y131" s="4">
        <f t="array" ref="Y131">AVERAGE(IF(($B131=Dayflow!$A$2:$A$8767)*($C131=Dayflow!$B$2:$B$8767),Dayflow!V$2:V$8767))</f>
        <v>-2164.5483870967741</v>
      </c>
      <c r="Z131" s="4">
        <f t="array" ref="Z131">AVERAGE(IF(($B131=Dayflow!$A$2:$A$8767)*($C131=Dayflow!$B$2:$B$8767),Dayflow!W$2:W$8767))</f>
        <v>10470</v>
      </c>
      <c r="AA131" s="4">
        <f t="array" ref="AA131">AVERAGE(IF(($B131=Dayflow!$A$2:$A$8767)*($C131=Dayflow!$B$2:$B$8767),Dayflow!X$2:X$8767))</f>
        <v>8242.7096774193542</v>
      </c>
      <c r="AB131" s="4">
        <f t="array" ref="AB131">AVERAGE(IF(($B131=Dayflow!$A$2:$A$8767)*($C131=Dayflow!$B$2:$B$8767),Dayflow!Y$2:Y$8767))</f>
        <v>0.45677419354838722</v>
      </c>
      <c r="AC131" s="4">
        <f t="array" ref="AC131">AVERAGE(IF(($B131=Dayflow!$A$2:$A$8767)*($C131=Dayflow!$B$2:$B$8767),Dayflow!Z$2:Z$8767))</f>
        <v>51.645161290322584</v>
      </c>
      <c r="AD131" s="4">
        <f t="array" ref="AD131">AVERAGE(IF(($B131=Dayflow!$A$2:$A$8767)*($C131=Dayflow!$B$2:$B$8767),Dayflow!AA$2:AA$8767))</f>
        <v>14443.516129032258</v>
      </c>
      <c r="AE131" s="4">
        <f t="array" ref="AE131">AVERAGE(IF(($B131=Dayflow!$A$2:$A$8767)*($C131=Dayflow!$B$2:$B$8767),Dayflow!AB$2:AB$8767))</f>
        <v>42.612903225806448</v>
      </c>
      <c r="AF131" s="4">
        <f t="array" ref="AF131">AVERAGE(IF(($B131=Dayflow!$A$2:$A$8767)*($C131=Dayflow!$B$2:$B$8767),Dayflow!AC$2:AC$8767))</f>
        <v>79.007419354838717</v>
      </c>
      <c r="AG131" s="4">
        <f t="array" ref="AG131">AVERAGE(IF(($B131=Dayflow!$A$2:$A$8767)*($C131=Dayflow!$B$2:$B$8767),Dayflow!AD$2:AD$8767))</f>
        <v>0</v>
      </c>
      <c r="AH131" s="7"/>
      <c r="AI131" s="7"/>
      <c r="AJ131" s="7"/>
      <c r="AK131" s="7"/>
      <c r="AL131" s="7"/>
    </row>
    <row r="132" spans="2:38" x14ac:dyDescent="0.3">
      <c r="B132" s="2">
        <f t="shared" si="3"/>
        <v>2007</v>
      </c>
      <c r="C132" s="2">
        <f t="shared" si="2"/>
        <v>2</v>
      </c>
      <c r="F132" s="5">
        <v>39114</v>
      </c>
      <c r="G132" s="4">
        <f t="array" ref="G132">AVERAGE(IF(($B132=Dayflow!$A$2:$A$8767)*($C132=Dayflow!$B$2:$B$8767),Dayflow!D$2:D$8767))</f>
        <v>22700</v>
      </c>
      <c r="H132" s="4">
        <f t="array" ref="H132">AVERAGE(IF(($B132=Dayflow!$A$2:$A$8767)*($C132=Dayflow!$B$2:$B$8767),Dayflow!E$2:E$8767))</f>
        <v>437.82142857142856</v>
      </c>
      <c r="I132" s="4">
        <f t="array" ref="I132">AVERAGE(IF(($B132=Dayflow!$A$2:$A$8767)*($C132=Dayflow!$B$2:$B$8767),Dayflow!F$2:F$8767))</f>
        <v>640.03571428571433</v>
      </c>
      <c r="J132" s="4">
        <f t="array" ref="J132">AVERAGE(IF(($B132=Dayflow!$A$2:$A$8767)*($C132=Dayflow!$B$2:$B$8767),Dayflow!G$2:G$8767))</f>
        <v>306.96428571428572</v>
      </c>
      <c r="K132" s="4">
        <f t="array" ref="K132">AVERAGE(IF(($B132=Dayflow!$A$2:$A$8767)*($C132=Dayflow!$B$2:$B$8767),Dayflow!H$2:H$8767))</f>
        <v>88.928571428571431</v>
      </c>
      <c r="L132" s="4">
        <f t="array" ref="L132">AVERAGE(IF(($B132=Dayflow!$A$2:$A$8767)*($C132=Dayflow!$B$2:$B$8767),Dayflow!I$2:I$8767))</f>
        <v>2533.5714285714284</v>
      </c>
      <c r="M132" s="4">
        <f t="array" ref="M132">AVERAGE(IF(($B132=Dayflow!$A$2:$A$8767)*($C132=Dayflow!$B$2:$B$8767),Dayflow!J$2:J$8767))</f>
        <v>3569.5</v>
      </c>
      <c r="N132" s="4">
        <f t="array" ref="N132">AVERAGE(IF(($B132=Dayflow!$A$2:$A$8767)*($C132=Dayflow!$B$2:$B$8767),Dayflow!K$2:K$8767))</f>
        <v>26707.321428571428</v>
      </c>
      <c r="O132" s="4">
        <f t="array" ref="O132">AVERAGE(IF(($B132=Dayflow!$A$2:$A$8767)*($C132=Dayflow!$B$2:$B$8767),Dayflow!L$2:L$8767))</f>
        <v>89.607142857142861</v>
      </c>
      <c r="P132" s="4">
        <f t="array" ref="P132">AVERAGE(IF(($B132=Dayflow!$A$2:$A$8767)*($C132=Dayflow!$B$2:$B$8767),Dayflow!M$2:M$8767))</f>
        <v>2474.2857142857142</v>
      </c>
      <c r="Q132" s="4">
        <f t="array" ref="Q132">AVERAGE(IF(($B132=Dayflow!$A$2:$A$8767)*($C132=Dayflow!$B$2:$B$8767),Dayflow!N$2:N$8767))</f>
        <v>4368.3928571428569</v>
      </c>
      <c r="R132" s="4">
        <f t="array" ref="R132">AVERAGE(IF(($B132=Dayflow!$A$2:$A$8767)*($C132=Dayflow!$B$2:$B$8767),Dayflow!O$2:O$8767))</f>
        <v>47.142857142857146</v>
      </c>
      <c r="S132" s="4">
        <f t="array" ref="S132">AVERAGE(IF(($B132=Dayflow!$A$2:$A$8767)*($C132=Dayflow!$B$2:$B$8767),Dayflow!P$2:P$8767))</f>
        <v>6979.4285714285716</v>
      </c>
      <c r="T132" s="4">
        <f t="array" ref="T132">AVERAGE(IF(($B132=Dayflow!$A$2:$A$8767)*($C132=Dayflow!$B$2:$B$8767),Dayflow!Q$2:Q$8767))</f>
        <v>875.89285714285711</v>
      </c>
      <c r="U132" s="4">
        <f t="array" ref="U132">AVERAGE(IF(($B132=Dayflow!$A$2:$A$8767)*($C132=Dayflow!$B$2:$B$8767),Dayflow!R$2:R$8767))</f>
        <v>2382.4285714285716</v>
      </c>
      <c r="V132" s="4">
        <f t="array" ref="V132">AVERAGE(IF(($B132=Dayflow!$A$2:$A$8767)*($C132=Dayflow!$B$2:$B$8767),Dayflow!S$2:S$8767))</f>
        <v>0</v>
      </c>
      <c r="W132" s="4">
        <f t="array" ref="W132">AVERAGE(IF(($B132=Dayflow!$A$2:$A$8767)*($C132=Dayflow!$B$2:$B$8767),Dayflow!T$2:T$8767))</f>
        <v>-1506.5357142857142</v>
      </c>
      <c r="X132" s="4">
        <f t="array" ref="X132">AVERAGE(IF(($B132=Dayflow!$A$2:$A$8767)*($C132=Dayflow!$B$2:$B$8767),Dayflow!U$2:U$8767))</f>
        <v>4428.8214285714284</v>
      </c>
      <c r="Y132" s="4">
        <f t="array" ref="Y132">AVERAGE(IF(($B132=Dayflow!$A$2:$A$8767)*($C132=Dayflow!$B$2:$B$8767),Dayflow!V$2:V$8767))</f>
        <v>1998.0714285714287</v>
      </c>
      <c r="Z132" s="4">
        <f t="array" ref="Z132">AVERAGE(IF(($B132=Dayflow!$A$2:$A$8767)*($C132=Dayflow!$B$2:$B$8767),Dayflow!W$2:W$8767))</f>
        <v>19130.785714285714</v>
      </c>
      <c r="AA132" s="4">
        <f t="array" ref="AA132">AVERAGE(IF(($B132=Dayflow!$A$2:$A$8767)*($C132=Dayflow!$B$2:$B$8767),Dayflow!X$2:X$8767))</f>
        <v>21234.428571428572</v>
      </c>
      <c r="AB132" s="4">
        <f t="array" ref="AB132">AVERAGE(IF(($B132=Dayflow!$A$2:$A$8767)*($C132=Dayflow!$B$2:$B$8767),Dayflow!Y$2:Y$8767))</f>
        <v>0.28964285714285715</v>
      </c>
      <c r="AC132" s="4">
        <f t="array" ref="AC132">AVERAGE(IF(($B132=Dayflow!$A$2:$A$8767)*($C132=Dayflow!$B$2:$B$8767),Dayflow!Z$2:Z$8767))</f>
        <v>25.75</v>
      </c>
      <c r="AD132" s="4">
        <f t="array" ref="AD132">AVERAGE(IF(($B132=Dayflow!$A$2:$A$8767)*($C132=Dayflow!$B$2:$B$8767),Dayflow!AA$2:AA$8767))</f>
        <v>24173.75</v>
      </c>
      <c r="AE132" s="4">
        <f t="array" ref="AE132">AVERAGE(IF(($B132=Dayflow!$A$2:$A$8767)*($C132=Dayflow!$B$2:$B$8767),Dayflow!AB$2:AB$8767))</f>
        <v>17.5</v>
      </c>
      <c r="AF132" s="4">
        <f t="array" ref="AF132">AVERAGE(IF(($B132=Dayflow!$A$2:$A$8767)*($C132=Dayflow!$B$2:$B$8767),Dayflow!AC$2:AC$8767))</f>
        <v>75.174999999999983</v>
      </c>
      <c r="AG132" s="4">
        <f t="array" ref="AG132">AVERAGE(IF(($B132=Dayflow!$A$2:$A$8767)*($C132=Dayflow!$B$2:$B$8767),Dayflow!AD$2:AD$8767))</f>
        <v>0</v>
      </c>
      <c r="AH132" s="7"/>
      <c r="AI132" s="7"/>
      <c r="AJ132" s="7"/>
      <c r="AK132" s="7"/>
      <c r="AL132" s="7"/>
    </row>
    <row r="133" spans="2:38" x14ac:dyDescent="0.3">
      <c r="B133" s="2">
        <f t="shared" si="3"/>
        <v>2007</v>
      </c>
      <c r="C133" s="2">
        <f t="shared" si="2"/>
        <v>3</v>
      </c>
      <c r="F133" s="5">
        <v>39142</v>
      </c>
      <c r="G133" s="4">
        <f t="array" ref="G133">AVERAGE(IF(($B133=Dayflow!$A$2:$A$8767)*($C133=Dayflow!$B$2:$B$8767),Dayflow!D$2:D$8767))</f>
        <v>18322.580645161292</v>
      </c>
      <c r="H133" s="4">
        <f t="array" ref="H133">AVERAGE(IF(($B133=Dayflow!$A$2:$A$8767)*($C133=Dayflow!$B$2:$B$8767),Dayflow!E$2:E$8767))</f>
        <v>161.70967741935485</v>
      </c>
      <c r="I133" s="4">
        <f t="array" ref="I133">AVERAGE(IF(($B133=Dayflow!$A$2:$A$8767)*($C133=Dayflow!$B$2:$B$8767),Dayflow!F$2:F$8767))</f>
        <v>567.45161290322585</v>
      </c>
      <c r="J133" s="4">
        <f t="array" ref="J133">AVERAGE(IF(($B133=Dayflow!$A$2:$A$8767)*($C133=Dayflow!$B$2:$B$8767),Dayflow!G$2:G$8767))</f>
        <v>246.45161290322579</v>
      </c>
      <c r="K133" s="4">
        <f t="array" ref="K133">AVERAGE(IF(($B133=Dayflow!$A$2:$A$8767)*($C133=Dayflow!$B$2:$B$8767),Dayflow!H$2:H$8767))</f>
        <v>92.806451612903231</v>
      </c>
      <c r="L133" s="4">
        <f t="array" ref="L133">AVERAGE(IF(($B133=Dayflow!$A$2:$A$8767)*($C133=Dayflow!$B$2:$B$8767),Dayflow!I$2:I$8767))</f>
        <v>2554.8387096774195</v>
      </c>
      <c r="M133" s="4">
        <f t="array" ref="M133">AVERAGE(IF(($B133=Dayflow!$A$2:$A$8767)*($C133=Dayflow!$B$2:$B$8767),Dayflow!J$2:J$8767))</f>
        <v>3461.5483870967741</v>
      </c>
      <c r="N133" s="4">
        <f t="array" ref="N133">AVERAGE(IF(($B133=Dayflow!$A$2:$A$8767)*($C133=Dayflow!$B$2:$B$8767),Dayflow!K$2:K$8767))</f>
        <v>21945.83870967742</v>
      </c>
      <c r="O133" s="4">
        <f t="array" ref="O133">AVERAGE(IF(($B133=Dayflow!$A$2:$A$8767)*($C133=Dayflow!$B$2:$B$8767),Dayflow!L$2:L$8767))</f>
        <v>205.90322580645162</v>
      </c>
      <c r="P133" s="4">
        <f t="array" ref="P133">AVERAGE(IF(($B133=Dayflow!$A$2:$A$8767)*($C133=Dayflow!$B$2:$B$8767),Dayflow!M$2:M$8767))</f>
        <v>3022.4193548387098</v>
      </c>
      <c r="Q133" s="4">
        <f t="array" ref="Q133">AVERAGE(IF(($B133=Dayflow!$A$2:$A$8767)*($C133=Dayflow!$B$2:$B$8767),Dayflow!N$2:N$8767))</f>
        <v>4022.8064516129034</v>
      </c>
      <c r="R133" s="4">
        <f t="array" ref="R133">AVERAGE(IF(($B133=Dayflow!$A$2:$A$8767)*($C133=Dayflow!$B$2:$B$8767),Dayflow!O$2:O$8767))</f>
        <v>30.903225806451612</v>
      </c>
      <c r="S133" s="4">
        <f t="array" ref="S133">AVERAGE(IF(($B133=Dayflow!$A$2:$A$8767)*($C133=Dayflow!$B$2:$B$8767),Dayflow!P$2:P$8767))</f>
        <v>7282.0322580645161</v>
      </c>
      <c r="T133" s="4">
        <f t="array" ref="T133">AVERAGE(IF(($B133=Dayflow!$A$2:$A$8767)*($C133=Dayflow!$B$2:$B$8767),Dayflow!Q$2:Q$8767))</f>
        <v>1273.5483870967741</v>
      </c>
      <c r="U133" s="4">
        <f t="array" ref="U133">AVERAGE(IF(($B133=Dayflow!$A$2:$A$8767)*($C133=Dayflow!$B$2:$B$8767),Dayflow!R$2:R$8767))</f>
        <v>613.67741935483866</v>
      </c>
      <c r="V133" s="4">
        <f t="array" ref="V133">AVERAGE(IF(($B133=Dayflow!$A$2:$A$8767)*($C133=Dayflow!$B$2:$B$8767),Dayflow!S$2:S$8767))</f>
        <v>0</v>
      </c>
      <c r="W133" s="4">
        <f t="array" ref="W133">AVERAGE(IF(($B133=Dayflow!$A$2:$A$8767)*($C133=Dayflow!$B$2:$B$8767),Dayflow!T$2:T$8767))</f>
        <v>659.83870967741939</v>
      </c>
      <c r="X133" s="4">
        <f t="array" ref="X133">AVERAGE(IF(($B133=Dayflow!$A$2:$A$8767)*($C133=Dayflow!$B$2:$B$8767),Dayflow!U$2:U$8767))</f>
        <v>3860.2580645161293</v>
      </c>
      <c r="Y133" s="4">
        <f t="array" ref="Y133">AVERAGE(IF(($B133=Dayflow!$A$2:$A$8767)*($C133=Dayflow!$B$2:$B$8767),Dayflow!V$2:V$8767))</f>
        <v>-388.96774193548384</v>
      </c>
      <c r="Z133" s="4">
        <f t="array" ref="Z133">AVERAGE(IF(($B133=Dayflow!$A$2:$A$8767)*($C133=Dayflow!$B$2:$B$8767),Dayflow!W$2:W$8767))</f>
        <v>14439.258064516129</v>
      </c>
      <c r="AA133" s="4">
        <f t="array" ref="AA133">AVERAGE(IF(($B133=Dayflow!$A$2:$A$8767)*($C133=Dayflow!$B$2:$B$8767),Dayflow!X$2:X$8767))</f>
        <v>14003.967741935483</v>
      </c>
      <c r="AB133" s="4">
        <f t="array" ref="AB133">AVERAGE(IF(($B133=Dayflow!$A$2:$A$8767)*($C133=Dayflow!$B$2:$B$8767),Dayflow!Y$2:Y$8767))</f>
        <v>0.33967741935483881</v>
      </c>
      <c r="AC133" s="4">
        <f t="array" ref="AC133">AVERAGE(IF(($B133=Dayflow!$A$2:$A$8767)*($C133=Dayflow!$B$2:$B$8767),Dayflow!Z$2:Z$8767))</f>
        <v>38.70967741935484</v>
      </c>
      <c r="AD133" s="4">
        <f t="array" ref="AD133">AVERAGE(IF(($B133=Dayflow!$A$2:$A$8767)*($C133=Dayflow!$B$2:$B$8767),Dayflow!AA$2:AA$8767))</f>
        <v>19391</v>
      </c>
      <c r="AE133" s="4">
        <f t="array" ref="AE133">AVERAGE(IF(($B133=Dayflow!$A$2:$A$8767)*($C133=Dayflow!$B$2:$B$8767),Dayflow!AB$2:AB$8767))</f>
        <v>30.35483870967742</v>
      </c>
      <c r="AF133" s="4">
        <f t="array" ref="AF133">AVERAGE(IF(($B133=Dayflow!$A$2:$A$8767)*($C133=Dayflow!$B$2:$B$8767),Dayflow!AC$2:AC$8767))</f>
        <v>71.401612903225796</v>
      </c>
      <c r="AG133" s="4">
        <f t="array" ref="AG133">AVERAGE(IF(($B133=Dayflow!$A$2:$A$8767)*($C133=Dayflow!$B$2:$B$8767),Dayflow!AD$2:AD$8767))</f>
        <v>0</v>
      </c>
      <c r="AH133" s="7"/>
      <c r="AI133" s="7"/>
      <c r="AJ133" s="7"/>
      <c r="AK133" s="7"/>
      <c r="AL133" s="7"/>
    </row>
    <row r="134" spans="2:38" x14ac:dyDescent="0.3">
      <c r="B134" s="2">
        <f t="shared" si="3"/>
        <v>2007</v>
      </c>
      <c r="C134" s="2">
        <f t="shared" si="2"/>
        <v>4</v>
      </c>
      <c r="F134" s="5">
        <v>39173</v>
      </c>
      <c r="G134" s="4">
        <f t="array" ref="G134">AVERAGE(IF(($B134=Dayflow!$A$2:$A$8767)*($C134=Dayflow!$B$2:$B$8767),Dayflow!D$2:D$8767))</f>
        <v>13631</v>
      </c>
      <c r="H134" s="4">
        <f t="array" ref="H134">AVERAGE(IF(($B134=Dayflow!$A$2:$A$8767)*($C134=Dayflow!$B$2:$B$8767),Dayflow!E$2:E$8767))</f>
        <v>453.56666666666666</v>
      </c>
      <c r="I134" s="4">
        <f t="array" ref="I134">AVERAGE(IF(($B134=Dayflow!$A$2:$A$8767)*($C134=Dayflow!$B$2:$B$8767),Dayflow!F$2:F$8767))</f>
        <v>347.03333333333336</v>
      </c>
      <c r="J134" s="4">
        <f t="array" ref="J134">AVERAGE(IF(($B134=Dayflow!$A$2:$A$8767)*($C134=Dayflow!$B$2:$B$8767),Dayflow!G$2:G$8767))</f>
        <v>189.93333333333334</v>
      </c>
      <c r="K134" s="4">
        <f t="array" ref="K134">AVERAGE(IF(($B134=Dayflow!$A$2:$A$8767)*($C134=Dayflow!$B$2:$B$8767),Dayflow!H$2:H$8767))</f>
        <v>119.1</v>
      </c>
      <c r="L134" s="4">
        <f t="array" ref="L134">AVERAGE(IF(($B134=Dayflow!$A$2:$A$8767)*($C134=Dayflow!$B$2:$B$8767),Dayflow!I$2:I$8767))</f>
        <v>2225.3333333333335</v>
      </c>
      <c r="M134" s="4">
        <f t="array" ref="M134">AVERAGE(IF(($B134=Dayflow!$A$2:$A$8767)*($C134=Dayflow!$B$2:$B$8767),Dayflow!J$2:J$8767))</f>
        <v>2881.4</v>
      </c>
      <c r="N134" s="4">
        <f t="array" ref="N134">AVERAGE(IF(($B134=Dayflow!$A$2:$A$8767)*($C134=Dayflow!$B$2:$B$8767),Dayflow!K$2:K$8767))</f>
        <v>16965.966666666667</v>
      </c>
      <c r="O134" s="4">
        <f t="array" ref="O134">AVERAGE(IF(($B134=Dayflow!$A$2:$A$8767)*($C134=Dayflow!$B$2:$B$8767),Dayflow!L$2:L$8767))</f>
        <v>8.3666666666666671</v>
      </c>
      <c r="P134" s="4">
        <f t="array" ref="P134">AVERAGE(IF(($B134=Dayflow!$A$2:$A$8767)*($C134=Dayflow!$B$2:$B$8767),Dayflow!M$2:M$8767))</f>
        <v>2087.9333333333334</v>
      </c>
      <c r="Q134" s="4">
        <f t="array" ref="Q134">AVERAGE(IF(($B134=Dayflow!$A$2:$A$8767)*($C134=Dayflow!$B$2:$B$8767),Dayflow!N$2:N$8767))</f>
        <v>2728.4666666666667</v>
      </c>
      <c r="R134" s="4">
        <f t="array" ref="R134">AVERAGE(IF(($B134=Dayflow!$A$2:$A$8767)*($C134=Dayflow!$B$2:$B$8767),Dayflow!O$2:O$8767))</f>
        <v>53.733333333333334</v>
      </c>
      <c r="S134" s="4">
        <f t="array" ref="S134">AVERAGE(IF(($B134=Dayflow!$A$2:$A$8767)*($C134=Dayflow!$B$2:$B$8767),Dayflow!P$2:P$8767))</f>
        <v>4878.5</v>
      </c>
      <c r="T134" s="4">
        <f t="array" ref="T134">AVERAGE(IF(($B134=Dayflow!$A$2:$A$8767)*($C134=Dayflow!$B$2:$B$8767),Dayflow!Q$2:Q$8767))</f>
        <v>1812.8</v>
      </c>
      <c r="U134" s="4">
        <f t="array" ref="U134">AVERAGE(IF(($B134=Dayflow!$A$2:$A$8767)*($C134=Dayflow!$B$2:$B$8767),Dayflow!R$2:R$8767))</f>
        <v>1031.5</v>
      </c>
      <c r="V134" s="4">
        <f t="array" ref="V134">AVERAGE(IF(($B134=Dayflow!$A$2:$A$8767)*($C134=Dayflow!$B$2:$B$8767),Dayflow!S$2:S$8767))</f>
        <v>0</v>
      </c>
      <c r="W134" s="4">
        <f t="array" ref="W134">AVERAGE(IF(($B134=Dayflow!$A$2:$A$8767)*($C134=Dayflow!$B$2:$B$8767),Dayflow!T$2:T$8767))</f>
        <v>781.23333333333335</v>
      </c>
      <c r="X134" s="4">
        <f t="array" ref="X134">AVERAGE(IF(($B134=Dayflow!$A$2:$A$8767)*($C134=Dayflow!$B$2:$B$8767),Dayflow!U$2:U$8767))</f>
        <v>3180.0333333333333</v>
      </c>
      <c r="Y134" s="4">
        <f t="array" ref="Y134">AVERAGE(IF(($B134=Dayflow!$A$2:$A$8767)*($C134=Dayflow!$B$2:$B$8767),Dayflow!V$2:V$8767))</f>
        <v>675.2</v>
      </c>
      <c r="Z134" s="4">
        <f t="array" ref="Z134">AVERAGE(IF(($B134=Dayflow!$A$2:$A$8767)*($C134=Dayflow!$B$2:$B$8767),Dayflow!W$2:W$8767))</f>
        <v>10685.8</v>
      </c>
      <c r="AA134" s="4">
        <f t="array" ref="AA134">AVERAGE(IF(($B134=Dayflow!$A$2:$A$8767)*($C134=Dayflow!$B$2:$B$8767),Dayflow!X$2:X$8767))</f>
        <v>11306.233333333334</v>
      </c>
      <c r="AB134" s="4">
        <f t="array" ref="AB134">AVERAGE(IF(($B134=Dayflow!$A$2:$A$8767)*($C134=Dayflow!$B$2:$B$8767),Dayflow!Y$2:Y$8767))</f>
        <v>0.27666666666666662</v>
      </c>
      <c r="AC134" s="4">
        <f t="array" ref="AC134">AVERAGE(IF(($B134=Dayflow!$A$2:$A$8767)*($C134=Dayflow!$B$2:$B$8767),Dayflow!Z$2:Z$8767))</f>
        <v>33.299999999999997</v>
      </c>
      <c r="AD134" s="4">
        <f t="array" ref="AD134">AVERAGE(IF(($B134=Dayflow!$A$2:$A$8767)*($C134=Dayflow!$B$2:$B$8767),Dayflow!AA$2:AA$8767))</f>
        <v>15108.366666666667</v>
      </c>
      <c r="AE134" s="4">
        <f t="array" ref="AE134">AVERAGE(IF(($B134=Dayflow!$A$2:$A$8767)*($C134=Dayflow!$B$2:$B$8767),Dayflow!AB$2:AB$8767))</f>
        <v>24.833333333333332</v>
      </c>
      <c r="AF134" s="4">
        <f t="array" ref="AF134">AVERAGE(IF(($B134=Dayflow!$A$2:$A$8767)*($C134=Dayflow!$B$2:$B$8767),Dayflow!AC$2:AC$8767))</f>
        <v>75.173000000000016</v>
      </c>
      <c r="AG134" s="4">
        <f t="array" ref="AG134">AVERAGE(IF(($B134=Dayflow!$A$2:$A$8767)*($C134=Dayflow!$B$2:$B$8767),Dayflow!AD$2:AD$8767))</f>
        <v>0</v>
      </c>
      <c r="AH134" s="7"/>
      <c r="AI134" s="7"/>
      <c r="AJ134" s="7"/>
      <c r="AK134" s="7"/>
      <c r="AL134" s="7"/>
    </row>
    <row r="135" spans="2:38" x14ac:dyDescent="0.3">
      <c r="B135" s="2">
        <f t="shared" si="3"/>
        <v>2007</v>
      </c>
      <c r="C135" s="2">
        <f t="shared" si="2"/>
        <v>5</v>
      </c>
      <c r="F135" s="5">
        <v>39203</v>
      </c>
      <c r="G135" s="4">
        <f t="array" ref="G135">AVERAGE(IF(($B135=Dayflow!$A$2:$A$8767)*($C135=Dayflow!$B$2:$B$8767),Dayflow!D$2:D$8767))</f>
        <v>9362.5806451612898</v>
      </c>
      <c r="H135" s="4">
        <f t="array" ref="H135">AVERAGE(IF(($B135=Dayflow!$A$2:$A$8767)*($C135=Dayflow!$B$2:$B$8767),Dayflow!E$2:E$8767))</f>
        <v>508.61290322580646</v>
      </c>
      <c r="I135" s="4">
        <f t="array" ref="I135">AVERAGE(IF(($B135=Dayflow!$A$2:$A$8767)*($C135=Dayflow!$B$2:$B$8767),Dayflow!F$2:F$8767))</f>
        <v>215.67741935483872</v>
      </c>
      <c r="J135" s="4">
        <f t="array" ref="J135">AVERAGE(IF(($B135=Dayflow!$A$2:$A$8767)*($C135=Dayflow!$B$2:$B$8767),Dayflow!G$2:G$8767))</f>
        <v>178.93548387096774</v>
      </c>
      <c r="K135" s="4">
        <f t="array" ref="K135">AVERAGE(IF(($B135=Dayflow!$A$2:$A$8767)*($C135=Dayflow!$B$2:$B$8767),Dayflow!H$2:H$8767))</f>
        <v>168.41935483870967</v>
      </c>
      <c r="L135" s="4">
        <f t="array" ref="L135">AVERAGE(IF(($B135=Dayflow!$A$2:$A$8767)*($C135=Dayflow!$B$2:$B$8767),Dayflow!I$2:I$8767))</f>
        <v>2898.0645161290322</v>
      </c>
      <c r="M135" s="4">
        <f t="array" ref="M135">AVERAGE(IF(($B135=Dayflow!$A$2:$A$8767)*($C135=Dayflow!$B$2:$B$8767),Dayflow!J$2:J$8767))</f>
        <v>3461.0967741935483</v>
      </c>
      <c r="N135" s="4">
        <f t="array" ref="N135">AVERAGE(IF(($B135=Dayflow!$A$2:$A$8767)*($C135=Dayflow!$B$2:$B$8767),Dayflow!K$2:K$8767))</f>
        <v>13332.290322580646</v>
      </c>
      <c r="O135" s="4">
        <f t="array" ref="O135">AVERAGE(IF(($B135=Dayflow!$A$2:$A$8767)*($C135=Dayflow!$B$2:$B$8767),Dayflow!L$2:L$8767))</f>
        <v>184.87096774193549</v>
      </c>
      <c r="P135" s="4">
        <f t="array" ref="P135">AVERAGE(IF(($B135=Dayflow!$A$2:$A$8767)*($C135=Dayflow!$B$2:$B$8767),Dayflow!M$2:M$8767))</f>
        <v>533.80645161290317</v>
      </c>
      <c r="Q135" s="4">
        <f t="array" ref="Q135">AVERAGE(IF(($B135=Dayflow!$A$2:$A$8767)*($C135=Dayflow!$B$2:$B$8767),Dayflow!N$2:N$8767))</f>
        <v>842.83870967741939</v>
      </c>
      <c r="R135" s="4">
        <f t="array" ref="R135">AVERAGE(IF(($B135=Dayflow!$A$2:$A$8767)*($C135=Dayflow!$B$2:$B$8767),Dayflow!O$2:O$8767))</f>
        <v>99.870967741935488</v>
      </c>
      <c r="S135" s="4">
        <f t="array" ref="S135">AVERAGE(IF(($B135=Dayflow!$A$2:$A$8767)*($C135=Dayflow!$B$2:$B$8767),Dayflow!P$2:P$8767))</f>
        <v>1661.3870967741937</v>
      </c>
      <c r="T135" s="4">
        <f t="array" ref="T135">AVERAGE(IF(($B135=Dayflow!$A$2:$A$8767)*($C135=Dayflow!$B$2:$B$8767),Dayflow!Q$2:Q$8767))</f>
        <v>2365.0645161290322</v>
      </c>
      <c r="U135" s="4">
        <f t="array" ref="U135">AVERAGE(IF(($B135=Dayflow!$A$2:$A$8767)*($C135=Dayflow!$B$2:$B$8767),Dayflow!R$2:R$8767))</f>
        <v>73.870967741935488</v>
      </c>
      <c r="V135" s="4">
        <f t="array" ref="V135">AVERAGE(IF(($B135=Dayflow!$A$2:$A$8767)*($C135=Dayflow!$B$2:$B$8767),Dayflow!S$2:S$8767))</f>
        <v>0</v>
      </c>
      <c r="W135" s="4">
        <f t="array" ref="W135">AVERAGE(IF(($B135=Dayflow!$A$2:$A$8767)*($C135=Dayflow!$B$2:$B$8767),Dayflow!T$2:T$8767))</f>
        <v>2291.0967741935483</v>
      </c>
      <c r="X135" s="4">
        <f t="array" ref="X135">AVERAGE(IF(($B135=Dayflow!$A$2:$A$8767)*($C135=Dayflow!$B$2:$B$8767),Dayflow!U$2:U$8767))</f>
        <v>2873.8387096774195</v>
      </c>
      <c r="Y135" s="4">
        <f t="array" ref="Y135">AVERAGE(IF(($B135=Dayflow!$A$2:$A$8767)*($C135=Dayflow!$B$2:$B$8767),Dayflow!V$2:V$8767))</f>
        <v>3184.2580645161293</v>
      </c>
      <c r="Z135" s="4">
        <f t="array" ref="Z135">AVERAGE(IF(($B135=Dayflow!$A$2:$A$8767)*($C135=Dayflow!$B$2:$B$8767),Dayflow!W$2:W$8767))</f>
        <v>6355.8387096774195</v>
      </c>
      <c r="AA135" s="4">
        <f t="array" ref="AA135">AVERAGE(IF(($B135=Dayflow!$A$2:$A$8767)*($C135=Dayflow!$B$2:$B$8767),Dayflow!X$2:X$8767))</f>
        <v>9379.8064516129034</v>
      </c>
      <c r="AB135" s="4">
        <f t="array" ref="AB135">AVERAGE(IF(($B135=Dayflow!$A$2:$A$8767)*($C135=Dayflow!$B$2:$B$8767),Dayflow!Y$2:Y$8767))</f>
        <v>9.7741935483870987E-2</v>
      </c>
      <c r="AC135" s="4">
        <f t="array" ref="AC135">AVERAGE(IF(($B135=Dayflow!$A$2:$A$8767)*($C135=Dayflow!$B$2:$B$8767),Dayflow!Z$2:Z$8767))</f>
        <v>30.032258064516128</v>
      </c>
      <c r="AD135" s="4">
        <f t="array" ref="AD135">AVERAGE(IF(($B135=Dayflow!$A$2:$A$8767)*($C135=Dayflow!$B$2:$B$8767),Dayflow!AA$2:AA$8767))</f>
        <v>10989.903225806451</v>
      </c>
      <c r="AE135" s="4">
        <f t="array" ref="AE135">AVERAGE(IF(($B135=Dayflow!$A$2:$A$8767)*($C135=Dayflow!$B$2:$B$8767),Dayflow!AB$2:AB$8767))</f>
        <v>14.96774193548387</v>
      </c>
      <c r="AF135" s="4">
        <f t="array" ref="AF135">AVERAGE(IF(($B135=Dayflow!$A$2:$A$8767)*($C135=Dayflow!$B$2:$B$8767),Dayflow!AC$2:AC$8767))</f>
        <v>75.98387096774195</v>
      </c>
      <c r="AG135" s="4">
        <f t="array" ref="AG135">AVERAGE(IF(($B135=Dayflow!$A$2:$A$8767)*($C135=Dayflow!$B$2:$B$8767),Dayflow!AD$2:AD$8767))</f>
        <v>0</v>
      </c>
      <c r="AH135" s="7"/>
      <c r="AI135" s="7"/>
      <c r="AJ135" s="7"/>
      <c r="AK135" s="7"/>
      <c r="AL135" s="7"/>
    </row>
    <row r="136" spans="2:38" x14ac:dyDescent="0.3">
      <c r="B136" s="2">
        <f t="shared" si="3"/>
        <v>2007</v>
      </c>
      <c r="C136" s="2">
        <f t="shared" ref="C136:C199" si="4">MONTH(F136)</f>
        <v>6</v>
      </c>
      <c r="F136" s="5">
        <v>39234</v>
      </c>
      <c r="G136" s="4">
        <f t="array" ref="G136">AVERAGE(IF(($B136=Dayflow!$A$2:$A$8767)*($C136=Dayflow!$B$2:$B$8767),Dayflow!D$2:D$8767))</f>
        <v>12290.333333333334</v>
      </c>
      <c r="H136" s="4">
        <f t="array" ref="H136">AVERAGE(IF(($B136=Dayflow!$A$2:$A$8767)*($C136=Dayflow!$B$2:$B$8767),Dayflow!E$2:E$8767))</f>
        <v>637.66666666666663</v>
      </c>
      <c r="I136" s="4">
        <f t="array" ref="I136">AVERAGE(IF(($B136=Dayflow!$A$2:$A$8767)*($C136=Dayflow!$B$2:$B$8767),Dayflow!F$2:F$8767))</f>
        <v>59.366666666666667</v>
      </c>
      <c r="J136" s="4">
        <f t="array" ref="J136">AVERAGE(IF(($B136=Dayflow!$A$2:$A$8767)*($C136=Dayflow!$B$2:$B$8767),Dayflow!G$2:G$8767))</f>
        <v>52.733333333333334</v>
      </c>
      <c r="K136" s="4">
        <f t="array" ref="K136">AVERAGE(IF(($B136=Dayflow!$A$2:$A$8767)*($C136=Dayflow!$B$2:$B$8767),Dayflow!H$2:H$8767))</f>
        <v>189.96666666666667</v>
      </c>
      <c r="L136" s="4">
        <f t="array" ref="L136">AVERAGE(IF(($B136=Dayflow!$A$2:$A$8767)*($C136=Dayflow!$B$2:$B$8767),Dayflow!I$2:I$8767))</f>
        <v>1745</v>
      </c>
      <c r="M136" s="4">
        <f t="array" ref="M136">AVERAGE(IF(($B136=Dayflow!$A$2:$A$8767)*($C136=Dayflow!$B$2:$B$8767),Dayflow!J$2:J$8767))</f>
        <v>2047.0666666666666</v>
      </c>
      <c r="N136" s="4">
        <f t="array" ref="N136">AVERAGE(IF(($B136=Dayflow!$A$2:$A$8767)*($C136=Dayflow!$B$2:$B$8767),Dayflow!K$2:K$8767))</f>
        <v>14975.066666666668</v>
      </c>
      <c r="O136" s="4">
        <f t="array" ref="O136">AVERAGE(IF(($B136=Dayflow!$A$2:$A$8767)*($C136=Dayflow!$B$2:$B$8767),Dayflow!L$2:L$8767))</f>
        <v>404.5</v>
      </c>
      <c r="P136" s="4">
        <f t="array" ref="P136">AVERAGE(IF(($B136=Dayflow!$A$2:$A$8767)*($C136=Dayflow!$B$2:$B$8767),Dayflow!M$2:M$8767))</f>
        <v>456.9</v>
      </c>
      <c r="Q136" s="4">
        <f t="array" ref="Q136">AVERAGE(IF(($B136=Dayflow!$A$2:$A$8767)*($C136=Dayflow!$B$2:$B$8767),Dayflow!N$2:N$8767))</f>
        <v>2477.6999999999998</v>
      </c>
      <c r="R136" s="4">
        <f t="array" ref="R136">AVERAGE(IF(($B136=Dayflow!$A$2:$A$8767)*($C136=Dayflow!$B$2:$B$8767),Dayflow!O$2:O$8767))</f>
        <v>112.53333333333333</v>
      </c>
      <c r="S136" s="4">
        <f t="array" ref="S136">AVERAGE(IF(($B136=Dayflow!$A$2:$A$8767)*($C136=Dayflow!$B$2:$B$8767),Dayflow!P$2:P$8767))</f>
        <v>3451.6333333333332</v>
      </c>
      <c r="T136" s="4">
        <f t="array" ref="T136">AVERAGE(IF(($B136=Dayflow!$A$2:$A$8767)*($C136=Dayflow!$B$2:$B$8767),Dayflow!Q$2:Q$8767))</f>
        <v>3676.9333333333334</v>
      </c>
      <c r="U136" s="4">
        <f t="array" ref="U136">AVERAGE(IF(($B136=Dayflow!$A$2:$A$8767)*($C136=Dayflow!$B$2:$B$8767),Dayflow!R$2:R$8767))</f>
        <v>0</v>
      </c>
      <c r="V136" s="4">
        <f t="array" ref="V136">AVERAGE(IF(($B136=Dayflow!$A$2:$A$8767)*($C136=Dayflow!$B$2:$B$8767),Dayflow!S$2:S$8767))</f>
        <v>0</v>
      </c>
      <c r="W136" s="4">
        <f t="array" ref="W136">AVERAGE(IF(($B136=Dayflow!$A$2:$A$8767)*($C136=Dayflow!$B$2:$B$8767),Dayflow!T$2:T$8767))</f>
        <v>3676.9333333333334</v>
      </c>
      <c r="X136" s="4">
        <f t="array" ref="X136">AVERAGE(IF(($B136=Dayflow!$A$2:$A$8767)*($C136=Dayflow!$B$2:$B$8767),Dayflow!U$2:U$8767))</f>
        <v>5086.833333333333</v>
      </c>
      <c r="Y136" s="4">
        <f t="array" ref="Y136">AVERAGE(IF(($B136=Dayflow!$A$2:$A$8767)*($C136=Dayflow!$B$2:$B$8767),Dayflow!V$2:V$8767))</f>
        <v>1292.3666666666666</v>
      </c>
      <c r="Z136" s="4">
        <f t="array" ref="Z136">AVERAGE(IF(($B136=Dayflow!$A$2:$A$8767)*($C136=Dayflow!$B$2:$B$8767),Dayflow!W$2:W$8767))</f>
        <v>6811.6</v>
      </c>
      <c r="AA136" s="4">
        <f t="array" ref="AA136">AVERAGE(IF(($B136=Dayflow!$A$2:$A$8767)*($C136=Dayflow!$B$2:$B$8767),Dayflow!X$2:X$8767))</f>
        <v>7846.5</v>
      </c>
      <c r="AB136" s="4">
        <f t="array" ref="AB136">AVERAGE(IF(($B136=Dayflow!$A$2:$A$8767)*($C136=Dayflow!$B$2:$B$8767),Dayflow!Y$2:Y$8767))</f>
        <v>0.18199999999999997</v>
      </c>
      <c r="AC136" s="4">
        <f t="array" ref="AC136">AVERAGE(IF(($B136=Dayflow!$A$2:$A$8767)*($C136=Dayflow!$B$2:$B$8767),Dayflow!Z$2:Z$8767))</f>
        <v>46.766666666666666</v>
      </c>
      <c r="AD136" s="4">
        <f t="array" ref="AD136">AVERAGE(IF(($B136=Dayflow!$A$2:$A$8767)*($C136=Dayflow!$B$2:$B$8767),Dayflow!AA$2:AA$8767))</f>
        <v>13230.066666666668</v>
      </c>
      <c r="AE136" s="4">
        <f t="array" ref="AE136">AVERAGE(IF(($B136=Dayflow!$A$2:$A$8767)*($C136=Dayflow!$B$2:$B$8767),Dayflow!AB$2:AB$8767))</f>
        <v>38.966666666666669</v>
      </c>
      <c r="AF136" s="4">
        <f t="array" ref="AF136">AVERAGE(IF(($B136=Dayflow!$A$2:$A$8767)*($C136=Dayflow!$B$2:$B$8767),Dayflow!AC$2:AC$8767))</f>
        <v>78.540666666666681</v>
      </c>
      <c r="AG136" s="4">
        <f t="array" ref="AG136">AVERAGE(IF(($B136=Dayflow!$A$2:$A$8767)*($C136=Dayflow!$B$2:$B$8767),Dayflow!AD$2:AD$8767))</f>
        <v>0</v>
      </c>
      <c r="AH136" s="7"/>
      <c r="AI136" s="7"/>
      <c r="AJ136" s="7"/>
      <c r="AK136" s="7"/>
      <c r="AL136" s="7"/>
    </row>
    <row r="137" spans="2:38" x14ac:dyDescent="0.3">
      <c r="B137" s="2">
        <f t="shared" ref="B137:B200" si="5">YEAR(F137)</f>
        <v>2007</v>
      </c>
      <c r="C137" s="2">
        <f t="shared" si="4"/>
        <v>7</v>
      </c>
      <c r="F137" s="5">
        <v>39264</v>
      </c>
      <c r="G137" s="4">
        <f t="array" ref="G137">AVERAGE(IF(($B137=Dayflow!$A$2:$A$8767)*($C137=Dayflow!$B$2:$B$8767),Dayflow!D$2:D$8767))</f>
        <v>19064.516129032258</v>
      </c>
      <c r="H137" s="4">
        <f t="array" ref="H137">AVERAGE(IF(($B137=Dayflow!$A$2:$A$8767)*($C137=Dayflow!$B$2:$B$8767),Dayflow!E$2:E$8767))</f>
        <v>633.22580645161293</v>
      </c>
      <c r="I137" s="4">
        <f t="array" ref="I137">AVERAGE(IF(($B137=Dayflow!$A$2:$A$8767)*($C137=Dayflow!$B$2:$B$8767),Dayflow!F$2:F$8767))</f>
        <v>21.096774193548388</v>
      </c>
      <c r="J137" s="4">
        <f t="array" ref="J137">AVERAGE(IF(($B137=Dayflow!$A$2:$A$8767)*($C137=Dayflow!$B$2:$B$8767),Dayflow!G$2:G$8767))</f>
        <v>46.677419354838712</v>
      </c>
      <c r="K137" s="4">
        <f t="array" ref="K137">AVERAGE(IF(($B137=Dayflow!$A$2:$A$8767)*($C137=Dayflow!$B$2:$B$8767),Dayflow!H$2:H$8767))</f>
        <v>201.03225806451613</v>
      </c>
      <c r="L137" s="4">
        <f t="array" ref="L137">AVERAGE(IF(($B137=Dayflow!$A$2:$A$8767)*($C137=Dayflow!$B$2:$B$8767),Dayflow!I$2:I$8767))</f>
        <v>1137.741935483871</v>
      </c>
      <c r="M137" s="4">
        <f t="array" ref="M137">AVERAGE(IF(($B137=Dayflow!$A$2:$A$8767)*($C137=Dayflow!$B$2:$B$8767),Dayflow!J$2:J$8767))</f>
        <v>1406.5483870967741</v>
      </c>
      <c r="N137" s="4">
        <f t="array" ref="N137">AVERAGE(IF(($B137=Dayflow!$A$2:$A$8767)*($C137=Dayflow!$B$2:$B$8767),Dayflow!K$2:K$8767))</f>
        <v>21104.290322580644</v>
      </c>
      <c r="O137" s="4">
        <f t="array" ref="O137">AVERAGE(IF(($B137=Dayflow!$A$2:$A$8767)*($C137=Dayflow!$B$2:$B$8767),Dayflow!L$2:L$8767))</f>
        <v>353.61290322580646</v>
      </c>
      <c r="P137" s="4">
        <f t="array" ref="P137">AVERAGE(IF(($B137=Dayflow!$A$2:$A$8767)*($C137=Dayflow!$B$2:$B$8767),Dayflow!M$2:M$8767))</f>
        <v>6588.8709677419356</v>
      </c>
      <c r="Q137" s="4">
        <f t="array" ref="Q137">AVERAGE(IF(($B137=Dayflow!$A$2:$A$8767)*($C137=Dayflow!$B$2:$B$8767),Dayflow!N$2:N$8767))</f>
        <v>4390.3870967741932</v>
      </c>
      <c r="R137" s="4">
        <f t="array" ref="R137">AVERAGE(IF(($B137=Dayflow!$A$2:$A$8767)*($C137=Dayflow!$B$2:$B$8767),Dayflow!O$2:O$8767))</f>
        <v>127.58064516129032</v>
      </c>
      <c r="S137" s="4">
        <f t="array" ref="S137">AVERAGE(IF(($B137=Dayflow!$A$2:$A$8767)*($C137=Dayflow!$B$2:$B$8767),Dayflow!P$2:P$8767))</f>
        <v>11460.451612903225</v>
      </c>
      <c r="T137" s="4">
        <f t="array" ref="T137">AVERAGE(IF(($B137=Dayflow!$A$2:$A$8767)*($C137=Dayflow!$B$2:$B$8767),Dayflow!Q$2:Q$8767))</f>
        <v>4283.0322580645161</v>
      </c>
      <c r="U137" s="4">
        <f t="array" ref="U137">AVERAGE(IF(($B137=Dayflow!$A$2:$A$8767)*($C137=Dayflow!$B$2:$B$8767),Dayflow!R$2:R$8767))</f>
        <v>0</v>
      </c>
      <c r="V137" s="4">
        <f t="array" ref="V137">AVERAGE(IF(($B137=Dayflow!$A$2:$A$8767)*($C137=Dayflow!$B$2:$B$8767),Dayflow!S$2:S$8767))</f>
        <v>0</v>
      </c>
      <c r="W137" s="4">
        <f t="array" ref="W137">AVERAGE(IF(($B137=Dayflow!$A$2:$A$8767)*($C137=Dayflow!$B$2:$B$8767),Dayflow!T$2:T$8767))</f>
        <v>4283.0322580645161</v>
      </c>
      <c r="X137" s="4">
        <f t="array" ref="X137">AVERAGE(IF(($B137=Dayflow!$A$2:$A$8767)*($C137=Dayflow!$B$2:$B$8767),Dayflow!U$2:U$8767))</f>
        <v>8365.1612903225814</v>
      </c>
      <c r="Y137" s="4">
        <f t="array" ref="Y137">AVERAGE(IF(($B137=Dayflow!$A$2:$A$8767)*($C137=Dayflow!$B$2:$B$8767),Dayflow!V$2:V$8767))</f>
        <v>-4472.7419354838712</v>
      </c>
      <c r="Z137" s="4">
        <f t="array" ref="Z137">AVERAGE(IF(($B137=Dayflow!$A$2:$A$8767)*($C137=Dayflow!$B$2:$B$8767),Dayflow!W$2:W$8767))</f>
        <v>10133.290322580646</v>
      </c>
      <c r="AA137" s="4">
        <f t="array" ref="AA137">AVERAGE(IF(($B137=Dayflow!$A$2:$A$8767)*($C137=Dayflow!$B$2:$B$8767),Dayflow!X$2:X$8767))</f>
        <v>5360.8064516129034</v>
      </c>
      <c r="AB137" s="4">
        <f t="array" ref="AB137">AVERAGE(IF(($B137=Dayflow!$A$2:$A$8767)*($C137=Dayflow!$B$2:$B$8767),Dayflow!Y$2:Y$8767))</f>
        <v>0.51838709677419359</v>
      </c>
      <c r="AC137" s="4">
        <f t="array" ref="AC137">AVERAGE(IF(($B137=Dayflow!$A$2:$A$8767)*($C137=Dayflow!$B$2:$B$8767),Dayflow!Z$2:Z$8767))</f>
        <v>74.677419354838705</v>
      </c>
      <c r="AD137" s="4">
        <f t="array" ref="AD137">AVERAGE(IF(($B137=Dayflow!$A$2:$A$8767)*($C137=Dayflow!$B$2:$B$8767),Dayflow!AA$2:AA$8767))</f>
        <v>19966.548387096773</v>
      </c>
      <c r="AE137" s="4">
        <f t="array" ref="AE137">AVERAGE(IF(($B137=Dayflow!$A$2:$A$8767)*($C137=Dayflow!$B$2:$B$8767),Dayflow!AB$2:AB$8767))</f>
        <v>73.290322580645167</v>
      </c>
      <c r="AF137" s="4">
        <f t="array" ref="AF137">AVERAGE(IF(($B137=Dayflow!$A$2:$A$8767)*($C137=Dayflow!$B$2:$B$8767),Dayflow!AC$2:AC$8767))</f>
        <v>81.608709677419355</v>
      </c>
      <c r="AG137" s="4">
        <f t="array" ref="AG137">AVERAGE(IF(($B137=Dayflow!$A$2:$A$8767)*($C137=Dayflow!$B$2:$B$8767),Dayflow!AD$2:AD$8767))</f>
        <v>0</v>
      </c>
      <c r="AH137" s="7"/>
      <c r="AI137" s="7"/>
      <c r="AJ137" s="7"/>
      <c r="AK137" s="7"/>
      <c r="AL137" s="7"/>
    </row>
    <row r="138" spans="2:38" x14ac:dyDescent="0.3">
      <c r="B138" s="2">
        <f t="shared" si="5"/>
        <v>2007</v>
      </c>
      <c r="C138" s="2">
        <f t="shared" si="4"/>
        <v>8</v>
      </c>
      <c r="F138" s="5">
        <v>39295</v>
      </c>
      <c r="G138" s="4">
        <f t="array" ref="G138">AVERAGE(IF(($B138=Dayflow!$A$2:$A$8767)*($C138=Dayflow!$B$2:$B$8767),Dayflow!D$2:D$8767))</f>
        <v>17122.580645161292</v>
      </c>
      <c r="H138" s="4">
        <f t="array" ref="H138">AVERAGE(IF(($B138=Dayflow!$A$2:$A$8767)*($C138=Dayflow!$B$2:$B$8767),Dayflow!E$2:E$8767))</f>
        <v>524.48387096774195</v>
      </c>
      <c r="I138" s="4">
        <f t="array" ref="I138">AVERAGE(IF(($B138=Dayflow!$A$2:$A$8767)*($C138=Dayflow!$B$2:$B$8767),Dayflow!F$2:F$8767))</f>
        <v>9.935483870967742</v>
      </c>
      <c r="J138" s="4">
        <f t="array" ref="J138">AVERAGE(IF(($B138=Dayflow!$A$2:$A$8767)*($C138=Dayflow!$B$2:$B$8767),Dayflow!G$2:G$8767))</f>
        <v>47</v>
      </c>
      <c r="K138" s="4">
        <f t="array" ref="K138">AVERAGE(IF(($B138=Dayflow!$A$2:$A$8767)*($C138=Dayflow!$B$2:$B$8767),Dayflow!H$2:H$8767))</f>
        <v>229.70967741935485</v>
      </c>
      <c r="L138" s="4">
        <f t="array" ref="L138">AVERAGE(IF(($B138=Dayflow!$A$2:$A$8767)*($C138=Dayflow!$B$2:$B$8767),Dayflow!I$2:I$8767))</f>
        <v>1007.5806451612904</v>
      </c>
      <c r="M138" s="4">
        <f t="array" ref="M138">AVERAGE(IF(($B138=Dayflow!$A$2:$A$8767)*($C138=Dayflow!$B$2:$B$8767),Dayflow!J$2:J$8767))</f>
        <v>1294.2258064516129</v>
      </c>
      <c r="N138" s="4">
        <f t="array" ref="N138">AVERAGE(IF(($B138=Dayflow!$A$2:$A$8767)*($C138=Dayflow!$B$2:$B$8767),Dayflow!K$2:K$8767))</f>
        <v>18941.290322580644</v>
      </c>
      <c r="O138" s="4">
        <f t="array" ref="O138">AVERAGE(IF(($B138=Dayflow!$A$2:$A$8767)*($C138=Dayflow!$B$2:$B$8767),Dayflow!L$2:L$8767))</f>
        <v>147.19354838709677</v>
      </c>
      <c r="P138" s="4">
        <f t="array" ref="P138">AVERAGE(IF(($B138=Dayflow!$A$2:$A$8767)*($C138=Dayflow!$B$2:$B$8767),Dayflow!M$2:M$8767))</f>
        <v>6765.1935483870966</v>
      </c>
      <c r="Q138" s="4">
        <f t="array" ref="Q138">AVERAGE(IF(($B138=Dayflow!$A$2:$A$8767)*($C138=Dayflow!$B$2:$B$8767),Dayflow!N$2:N$8767))</f>
        <v>4429.1612903225805</v>
      </c>
      <c r="R138" s="4">
        <f t="array" ref="R138">AVERAGE(IF(($B138=Dayflow!$A$2:$A$8767)*($C138=Dayflow!$B$2:$B$8767),Dayflow!O$2:O$8767))</f>
        <v>125.25806451612904</v>
      </c>
      <c r="S138" s="4">
        <f t="array" ref="S138">AVERAGE(IF(($B138=Dayflow!$A$2:$A$8767)*($C138=Dayflow!$B$2:$B$8767),Dayflow!P$2:P$8767))</f>
        <v>11466.806451612903</v>
      </c>
      <c r="T138" s="4">
        <f t="array" ref="T138">AVERAGE(IF(($B138=Dayflow!$A$2:$A$8767)*($C138=Dayflow!$B$2:$B$8767),Dayflow!Q$2:Q$8767))</f>
        <v>3737.3548387096776</v>
      </c>
      <c r="U138" s="4">
        <f t="array" ref="U138">AVERAGE(IF(($B138=Dayflow!$A$2:$A$8767)*($C138=Dayflow!$B$2:$B$8767),Dayflow!R$2:R$8767))</f>
        <v>0</v>
      </c>
      <c r="V138" s="4">
        <f t="array" ref="V138">AVERAGE(IF(($B138=Dayflow!$A$2:$A$8767)*($C138=Dayflow!$B$2:$B$8767),Dayflow!S$2:S$8767))</f>
        <v>0</v>
      </c>
      <c r="W138" s="4">
        <f t="array" ref="W138">AVERAGE(IF(($B138=Dayflow!$A$2:$A$8767)*($C138=Dayflow!$B$2:$B$8767),Dayflow!T$2:T$8767))</f>
        <v>3737.3548387096776</v>
      </c>
      <c r="X138" s="4">
        <f t="array" ref="X138">AVERAGE(IF(($B138=Dayflow!$A$2:$A$8767)*($C138=Dayflow!$B$2:$B$8767),Dayflow!U$2:U$8767))</f>
        <v>7661.9354838709678</v>
      </c>
      <c r="Y138" s="4">
        <f t="array" ref="Y138">AVERAGE(IF(($B138=Dayflow!$A$2:$A$8767)*($C138=Dayflow!$B$2:$B$8767),Dayflow!V$2:V$8767))</f>
        <v>-4940</v>
      </c>
      <c r="Z138" s="4">
        <f t="array" ref="Z138">AVERAGE(IF(($B138=Dayflow!$A$2:$A$8767)*($C138=Dayflow!$B$2:$B$8767),Dayflow!W$2:W$8767))</f>
        <v>8938.677419354839</v>
      </c>
      <c r="AA138" s="4">
        <f t="array" ref="AA138">AVERAGE(IF(($B138=Dayflow!$A$2:$A$8767)*($C138=Dayflow!$B$2:$B$8767),Dayflow!X$2:X$8767))</f>
        <v>3737.1290322580644</v>
      </c>
      <c r="AB138" s="4">
        <f t="array" ref="AB138">AVERAGE(IF(($B138=Dayflow!$A$2:$A$8767)*($C138=Dayflow!$B$2:$B$8767),Dayflow!Y$2:Y$8767))</f>
        <v>0.58806451612903221</v>
      </c>
      <c r="AC138" s="4">
        <f t="array" ref="AC138">AVERAGE(IF(($B138=Dayflow!$A$2:$A$8767)*($C138=Dayflow!$B$2:$B$8767),Dayflow!Z$2:Z$8767))</f>
        <v>80.193548387096769</v>
      </c>
      <c r="AD138" s="4">
        <f t="array" ref="AD138">AVERAGE(IF(($B138=Dayflow!$A$2:$A$8767)*($C138=Dayflow!$B$2:$B$8767),Dayflow!AA$2:AA$8767))</f>
        <v>17933.709677419356</v>
      </c>
      <c r="AE138" s="4">
        <f t="array" ref="AE138">AVERAGE(IF(($B138=Dayflow!$A$2:$A$8767)*($C138=Dayflow!$B$2:$B$8767),Dayflow!AB$2:AB$8767))</f>
        <v>79.129032258064512</v>
      </c>
      <c r="AF138" s="4">
        <f t="array" ref="AF138">AVERAGE(IF(($B138=Dayflow!$A$2:$A$8767)*($C138=Dayflow!$B$2:$B$8767),Dayflow!AC$2:AC$8767))</f>
        <v>86.497419354838712</v>
      </c>
      <c r="AG138" s="4">
        <f t="array" ref="AG138">AVERAGE(IF(($B138=Dayflow!$A$2:$A$8767)*($C138=Dayflow!$B$2:$B$8767),Dayflow!AD$2:AD$8767))</f>
        <v>0</v>
      </c>
      <c r="AH138" s="7"/>
      <c r="AI138" s="7"/>
      <c r="AJ138" s="7"/>
      <c r="AK138" s="7"/>
      <c r="AL138" s="7"/>
    </row>
    <row r="139" spans="2:38" x14ac:dyDescent="0.3">
      <c r="B139" s="2">
        <f t="shared" si="5"/>
        <v>2007</v>
      </c>
      <c r="C139" s="2">
        <f t="shared" si="4"/>
        <v>9</v>
      </c>
      <c r="F139" s="5">
        <v>39326</v>
      </c>
      <c r="G139" s="4">
        <f t="array" ref="G139">AVERAGE(IF(($B139=Dayflow!$A$2:$A$8767)*($C139=Dayflow!$B$2:$B$8767),Dayflow!D$2:D$8767))</f>
        <v>15196.666666666666</v>
      </c>
      <c r="H139" s="4">
        <f t="array" ref="H139">AVERAGE(IF(($B139=Dayflow!$A$2:$A$8767)*($C139=Dayflow!$B$2:$B$8767),Dayflow!E$2:E$8767))</f>
        <v>389.23333333333335</v>
      </c>
      <c r="I139" s="4">
        <f t="array" ref="I139">AVERAGE(IF(($B139=Dayflow!$A$2:$A$8767)*($C139=Dayflow!$B$2:$B$8767),Dayflow!F$2:F$8767))</f>
        <v>10.466666666666667</v>
      </c>
      <c r="J139" s="4">
        <f t="array" ref="J139">AVERAGE(IF(($B139=Dayflow!$A$2:$A$8767)*($C139=Dayflow!$B$2:$B$8767),Dayflow!G$2:G$8767))</f>
        <v>48.06666666666667</v>
      </c>
      <c r="K139" s="4">
        <f t="array" ref="K139">AVERAGE(IF(($B139=Dayflow!$A$2:$A$8767)*($C139=Dayflow!$B$2:$B$8767),Dayflow!H$2:H$8767))</f>
        <v>142.19999999999999</v>
      </c>
      <c r="L139" s="4">
        <f t="array" ref="L139">AVERAGE(IF(($B139=Dayflow!$A$2:$A$8767)*($C139=Dayflow!$B$2:$B$8767),Dayflow!I$2:I$8767))</f>
        <v>1014.0666666666667</v>
      </c>
      <c r="M139" s="4">
        <f t="array" ref="M139">AVERAGE(IF(($B139=Dayflow!$A$2:$A$8767)*($C139=Dayflow!$B$2:$B$8767),Dayflow!J$2:J$8767))</f>
        <v>1214.8</v>
      </c>
      <c r="N139" s="4">
        <f t="array" ref="N139">AVERAGE(IF(($B139=Dayflow!$A$2:$A$8767)*($C139=Dayflow!$B$2:$B$8767),Dayflow!K$2:K$8767))</f>
        <v>16800.7</v>
      </c>
      <c r="O139" s="4">
        <f t="array" ref="O139">AVERAGE(IF(($B139=Dayflow!$A$2:$A$8767)*($C139=Dayflow!$B$2:$B$8767),Dayflow!L$2:L$8767))</f>
        <v>81.5</v>
      </c>
      <c r="P139" s="4">
        <f t="array" ref="P139">AVERAGE(IF(($B139=Dayflow!$A$2:$A$8767)*($C139=Dayflow!$B$2:$B$8767),Dayflow!M$2:M$8767))</f>
        <v>5341.0333333333338</v>
      </c>
      <c r="Q139" s="4">
        <f t="array" ref="Q139">AVERAGE(IF(($B139=Dayflow!$A$2:$A$8767)*($C139=Dayflow!$B$2:$B$8767),Dayflow!N$2:N$8767))</f>
        <v>4334.4666666666662</v>
      </c>
      <c r="R139" s="4">
        <f t="array" ref="R139">AVERAGE(IF(($B139=Dayflow!$A$2:$A$8767)*($C139=Dayflow!$B$2:$B$8767),Dayflow!O$2:O$8767))</f>
        <v>116.93333333333334</v>
      </c>
      <c r="S139" s="4">
        <f t="array" ref="S139">AVERAGE(IF(($B139=Dayflow!$A$2:$A$8767)*($C139=Dayflow!$B$2:$B$8767),Dayflow!P$2:P$8767))</f>
        <v>9873.9333333333325</v>
      </c>
      <c r="T139" s="4">
        <f t="array" ref="T139">AVERAGE(IF(($B139=Dayflow!$A$2:$A$8767)*($C139=Dayflow!$B$2:$B$8767),Dayflow!Q$2:Q$8767))</f>
        <v>2600.7333333333331</v>
      </c>
      <c r="U139" s="4">
        <f t="array" ref="U139">AVERAGE(IF(($B139=Dayflow!$A$2:$A$8767)*($C139=Dayflow!$B$2:$B$8767),Dayflow!R$2:R$8767))</f>
        <v>191</v>
      </c>
      <c r="V139" s="4">
        <f t="array" ref="V139">AVERAGE(IF(($B139=Dayflow!$A$2:$A$8767)*($C139=Dayflow!$B$2:$B$8767),Dayflow!S$2:S$8767))</f>
        <v>0</v>
      </c>
      <c r="W139" s="4">
        <f t="array" ref="W139">AVERAGE(IF(($B139=Dayflow!$A$2:$A$8767)*($C139=Dayflow!$B$2:$B$8767),Dayflow!T$2:T$8767))</f>
        <v>2409.7333333333331</v>
      </c>
      <c r="X139" s="4">
        <f t="array" ref="X139">AVERAGE(IF(($B139=Dayflow!$A$2:$A$8767)*($C139=Dayflow!$B$2:$B$8767),Dayflow!U$2:U$8767))</f>
        <v>6963</v>
      </c>
      <c r="Y139" s="4">
        <f t="array" ref="Y139">AVERAGE(IF(($B139=Dayflow!$A$2:$A$8767)*($C139=Dayflow!$B$2:$B$8767),Dayflow!V$2:V$8767))</f>
        <v>-3262.3666666666668</v>
      </c>
      <c r="Z139" s="4">
        <f t="array" ref="Z139">AVERAGE(IF(($B139=Dayflow!$A$2:$A$8767)*($C139=Dayflow!$B$2:$B$8767),Dayflow!W$2:W$8767))</f>
        <v>7948.2</v>
      </c>
      <c r="AA139" s="4">
        <f t="array" ref="AA139">AVERAGE(IF(($B139=Dayflow!$A$2:$A$8767)*($C139=Dayflow!$B$2:$B$8767),Dayflow!X$2:X$8767))</f>
        <v>4517.166666666667</v>
      </c>
      <c r="AB139" s="4">
        <f t="array" ref="AB139">AVERAGE(IF(($B139=Dayflow!$A$2:$A$8767)*($C139=Dayflow!$B$2:$B$8767),Dayflow!Y$2:Y$8767))</f>
        <v>0.57933333333333326</v>
      </c>
      <c r="AC139" s="4">
        <f t="array" ref="AC139">AVERAGE(IF(($B139=Dayflow!$A$2:$A$8767)*($C139=Dayflow!$B$2:$B$8767),Dayflow!Z$2:Z$8767))</f>
        <v>73.566666666666663</v>
      </c>
      <c r="AD139" s="4">
        <f t="array" ref="AD139">AVERAGE(IF(($B139=Dayflow!$A$2:$A$8767)*($C139=Dayflow!$B$2:$B$8767),Dayflow!AA$2:AA$8767))</f>
        <v>15786.633333333333</v>
      </c>
      <c r="AE139" s="4">
        <f t="array" ref="AE139">AVERAGE(IF(($B139=Dayflow!$A$2:$A$8767)*($C139=Dayflow!$B$2:$B$8767),Dayflow!AB$2:AB$8767))</f>
        <v>71.900000000000006</v>
      </c>
      <c r="AF139" s="4">
        <f t="array" ref="AF139">AVERAGE(IF(($B139=Dayflow!$A$2:$A$8767)*($C139=Dayflow!$B$2:$B$8767),Dayflow!AC$2:AC$8767))</f>
        <v>86.157999999999987</v>
      </c>
      <c r="AG139" s="4">
        <f t="array" ref="AG139">AVERAGE(IF(($B139=Dayflow!$A$2:$A$8767)*($C139=Dayflow!$B$2:$B$8767),Dayflow!AD$2:AD$8767))</f>
        <v>0</v>
      </c>
      <c r="AH139" s="7"/>
      <c r="AI139" s="7"/>
      <c r="AJ139" s="7"/>
      <c r="AK139" s="7"/>
      <c r="AL139" s="7"/>
    </row>
    <row r="140" spans="2:38" x14ac:dyDescent="0.3">
      <c r="B140" s="2">
        <f t="shared" si="5"/>
        <v>2007</v>
      </c>
      <c r="C140" s="2">
        <f t="shared" si="4"/>
        <v>10</v>
      </c>
      <c r="F140" s="5">
        <v>39356</v>
      </c>
      <c r="G140" s="4">
        <f t="array" ref="G140">AVERAGE(IF(($B140=Dayflow!$A$2:$A$8767)*($C140=Dayflow!$B$2:$B$8767),Dayflow!D$2:D$8767))</f>
        <v>10541.935483870968</v>
      </c>
      <c r="H140" s="4">
        <f t="array" ref="H140">AVERAGE(IF(($B140=Dayflow!$A$2:$A$8767)*($C140=Dayflow!$B$2:$B$8767),Dayflow!E$2:E$8767))</f>
        <v>123.90322580645162</v>
      </c>
      <c r="I140" s="4">
        <f t="array" ref="I140">AVERAGE(IF(($B140=Dayflow!$A$2:$A$8767)*($C140=Dayflow!$B$2:$B$8767),Dayflow!F$2:F$8767))</f>
        <v>24.774193548387096</v>
      </c>
      <c r="J140" s="4">
        <f t="array" ref="J140">AVERAGE(IF(($B140=Dayflow!$A$2:$A$8767)*($C140=Dayflow!$B$2:$B$8767),Dayflow!G$2:G$8767))</f>
        <v>197.83870967741936</v>
      </c>
      <c r="K140" s="4">
        <f t="array" ref="K140">AVERAGE(IF(($B140=Dayflow!$A$2:$A$8767)*($C140=Dayflow!$B$2:$B$8767),Dayflow!H$2:H$8767))</f>
        <v>52.032258064516128</v>
      </c>
      <c r="L140" s="4">
        <f t="array" ref="L140">AVERAGE(IF(($B140=Dayflow!$A$2:$A$8767)*($C140=Dayflow!$B$2:$B$8767),Dayflow!I$2:I$8767))</f>
        <v>1569.6774193548388</v>
      </c>
      <c r="M140" s="4">
        <f t="array" ref="M140">AVERAGE(IF(($B140=Dayflow!$A$2:$A$8767)*($C140=Dayflow!$B$2:$B$8767),Dayflow!J$2:J$8767))</f>
        <v>1844.3225806451612</v>
      </c>
      <c r="N140" s="4">
        <f t="array" ref="N140">AVERAGE(IF(($B140=Dayflow!$A$2:$A$8767)*($C140=Dayflow!$B$2:$B$8767),Dayflow!K$2:K$8767))</f>
        <v>12510.161290322581</v>
      </c>
      <c r="O140" s="4">
        <f t="array" ref="O140">AVERAGE(IF(($B140=Dayflow!$A$2:$A$8767)*($C140=Dayflow!$B$2:$B$8767),Dayflow!L$2:L$8767))</f>
        <v>112.09677419354838</v>
      </c>
      <c r="P140" s="4">
        <f t="array" ref="P140">AVERAGE(IF(($B140=Dayflow!$A$2:$A$8767)*($C140=Dayflow!$B$2:$B$8767),Dayflow!M$2:M$8767))</f>
        <v>3106.3225806451615</v>
      </c>
      <c r="Q140" s="4">
        <f t="array" ref="Q140">AVERAGE(IF(($B140=Dayflow!$A$2:$A$8767)*($C140=Dayflow!$B$2:$B$8767),Dayflow!N$2:N$8767))</f>
        <v>4305.6451612903229</v>
      </c>
      <c r="R140" s="4">
        <f t="array" ref="R140">AVERAGE(IF(($B140=Dayflow!$A$2:$A$8767)*($C140=Dayflow!$B$2:$B$8767),Dayflow!O$2:O$8767))</f>
        <v>76.258064516129039</v>
      </c>
      <c r="S140" s="4">
        <f t="array" ref="S140">AVERAGE(IF(($B140=Dayflow!$A$2:$A$8767)*($C140=Dayflow!$B$2:$B$8767),Dayflow!P$2:P$8767))</f>
        <v>7600.322580645161</v>
      </c>
      <c r="T140" s="4">
        <f t="array" ref="T140">AVERAGE(IF(($B140=Dayflow!$A$2:$A$8767)*($C140=Dayflow!$B$2:$B$8767),Dayflow!Q$2:Q$8767))</f>
        <v>1855.3548387096773</v>
      </c>
      <c r="U140" s="4">
        <f t="array" ref="U140">AVERAGE(IF(($B140=Dayflow!$A$2:$A$8767)*($C140=Dayflow!$B$2:$B$8767),Dayflow!R$2:R$8767))</f>
        <v>628.54838709677415</v>
      </c>
      <c r="V140" s="4">
        <f t="array" ref="V140">AVERAGE(IF(($B140=Dayflow!$A$2:$A$8767)*($C140=Dayflow!$B$2:$B$8767),Dayflow!S$2:S$8767))</f>
        <v>0</v>
      </c>
      <c r="W140" s="4">
        <f t="array" ref="W140">AVERAGE(IF(($B140=Dayflow!$A$2:$A$8767)*($C140=Dayflow!$B$2:$B$8767),Dayflow!T$2:T$8767))</f>
        <v>1226.8387096774193</v>
      </c>
      <c r="X140" s="4">
        <f t="array" ref="X140">AVERAGE(IF(($B140=Dayflow!$A$2:$A$8767)*($C140=Dayflow!$B$2:$B$8767),Dayflow!U$2:U$8767))</f>
        <v>5245.1612903225805</v>
      </c>
      <c r="Y140" s="4">
        <f t="array" ref="Y140">AVERAGE(IF(($B140=Dayflow!$A$2:$A$8767)*($C140=Dayflow!$B$2:$B$8767),Dayflow!V$2:V$8767))</f>
        <v>-1308.2258064516129</v>
      </c>
      <c r="Z140" s="4">
        <f t="array" ref="Z140">AVERAGE(IF(($B140=Dayflow!$A$2:$A$8767)*($C140=Dayflow!$B$2:$B$8767),Dayflow!W$2:W$8767))</f>
        <v>5077.2580645161288</v>
      </c>
      <c r="AA140" s="4">
        <f t="array" ref="AA140">AVERAGE(IF(($B140=Dayflow!$A$2:$A$8767)*($C140=Dayflow!$B$2:$B$8767),Dayflow!X$2:X$8767))</f>
        <v>3683</v>
      </c>
      <c r="AB140" s="4">
        <f t="array" ref="AB140">AVERAGE(IF(($B140=Dayflow!$A$2:$A$8767)*($C140=Dayflow!$B$2:$B$8767),Dayflow!Y$2:Y$8767))</f>
        <v>0.5916129032258064</v>
      </c>
      <c r="AC140" s="4">
        <f t="array" ref="AC140">AVERAGE(IF(($B140=Dayflow!$A$2:$A$8767)*($C140=Dayflow!$B$2:$B$8767),Dayflow!Z$2:Z$8767))</f>
        <v>70.548387096774192</v>
      </c>
      <c r="AD140" s="4">
        <f t="array" ref="AD140">AVERAGE(IF(($B140=Dayflow!$A$2:$A$8767)*($C140=Dayflow!$B$2:$B$8767),Dayflow!AA$2:AA$8767))</f>
        <v>10940.483870967742</v>
      </c>
      <c r="AE140" s="4">
        <f t="array" ref="AE140">AVERAGE(IF(($B140=Dayflow!$A$2:$A$8767)*($C140=Dayflow!$B$2:$B$8767),Dayflow!AB$2:AB$8767))</f>
        <v>66.193548387096769</v>
      </c>
      <c r="AF140" s="4">
        <f t="array" ref="AF140">AVERAGE(IF(($B140=Dayflow!$A$2:$A$8767)*($C140=Dayflow!$B$2:$B$8767),Dayflow!AC$2:AC$8767))</f>
        <v>88.453225806451599</v>
      </c>
      <c r="AG140" s="4">
        <f t="array" ref="AG140">AVERAGE(IF(($B140=Dayflow!$A$2:$A$8767)*($C140=Dayflow!$B$2:$B$8767),Dayflow!AD$2:AD$8767))</f>
        <v>0</v>
      </c>
      <c r="AH140" s="7"/>
      <c r="AI140" s="7"/>
      <c r="AJ140" s="7"/>
      <c r="AK140" s="7"/>
      <c r="AL140" s="7"/>
    </row>
    <row r="141" spans="2:38" x14ac:dyDescent="0.3">
      <c r="B141" s="2">
        <f t="shared" si="5"/>
        <v>2007</v>
      </c>
      <c r="C141" s="2">
        <f t="shared" si="4"/>
        <v>11</v>
      </c>
      <c r="F141" s="5">
        <v>39387</v>
      </c>
      <c r="G141" s="4">
        <f t="array" ref="G141">AVERAGE(IF(($B141=Dayflow!$A$2:$A$8767)*($C141=Dayflow!$B$2:$B$8767),Dayflow!D$2:D$8767))</f>
        <v>10005</v>
      </c>
      <c r="H141" s="4">
        <f t="array" ref="H141">AVERAGE(IF(($B141=Dayflow!$A$2:$A$8767)*($C141=Dayflow!$B$2:$B$8767),Dayflow!E$2:E$8767))</f>
        <v>56.5</v>
      </c>
      <c r="I141" s="4">
        <f t="array" ref="I141">AVERAGE(IF(($B141=Dayflow!$A$2:$A$8767)*($C141=Dayflow!$B$2:$B$8767),Dayflow!F$2:F$8767))</f>
        <v>29.3</v>
      </c>
      <c r="J141" s="4">
        <f t="array" ref="J141">AVERAGE(IF(($B141=Dayflow!$A$2:$A$8767)*($C141=Dayflow!$B$2:$B$8767),Dayflow!G$2:G$8767))</f>
        <v>168</v>
      </c>
      <c r="K141" s="4">
        <f t="array" ref="K141">AVERAGE(IF(($B141=Dayflow!$A$2:$A$8767)*($C141=Dayflow!$B$2:$B$8767),Dayflow!H$2:H$8767))</f>
        <v>39.799999999999997</v>
      </c>
      <c r="L141" s="4">
        <f t="array" ref="L141">AVERAGE(IF(($B141=Dayflow!$A$2:$A$8767)*($C141=Dayflow!$B$2:$B$8767),Dayflow!I$2:I$8767))</f>
        <v>1710.6666666666667</v>
      </c>
      <c r="M141" s="4">
        <f t="array" ref="M141">AVERAGE(IF(($B141=Dayflow!$A$2:$A$8767)*($C141=Dayflow!$B$2:$B$8767),Dayflow!J$2:J$8767))</f>
        <v>1947.7666666666667</v>
      </c>
      <c r="N141" s="4">
        <f t="array" ref="N141">AVERAGE(IF(($B141=Dayflow!$A$2:$A$8767)*($C141=Dayflow!$B$2:$B$8767),Dayflow!K$2:K$8767))</f>
        <v>12009.266666666666</v>
      </c>
      <c r="O141" s="4">
        <f t="array" ref="O141">AVERAGE(IF(($B141=Dayflow!$A$2:$A$8767)*($C141=Dayflow!$B$2:$B$8767),Dayflow!L$2:L$8767))</f>
        <v>126.86666666666666</v>
      </c>
      <c r="P141" s="4">
        <f t="array" ref="P141">AVERAGE(IF(($B141=Dayflow!$A$2:$A$8767)*($C141=Dayflow!$B$2:$B$8767),Dayflow!M$2:M$8767))</f>
        <v>2892.3</v>
      </c>
      <c r="Q141" s="4">
        <f t="array" ref="Q141">AVERAGE(IF(($B141=Dayflow!$A$2:$A$8767)*($C141=Dayflow!$B$2:$B$8767),Dayflow!N$2:N$8767))</f>
        <v>3529.0666666666666</v>
      </c>
      <c r="R141" s="4">
        <f t="array" ref="R141">AVERAGE(IF(($B141=Dayflow!$A$2:$A$8767)*($C141=Dayflow!$B$2:$B$8767),Dayflow!O$2:O$8767))</f>
        <v>90.8</v>
      </c>
      <c r="S141" s="4">
        <f t="array" ref="S141">AVERAGE(IF(($B141=Dayflow!$A$2:$A$8767)*($C141=Dayflow!$B$2:$B$8767),Dayflow!P$2:P$8767))</f>
        <v>6639.0333333333338</v>
      </c>
      <c r="T141" s="4">
        <f t="array" ref="T141">AVERAGE(IF(($B141=Dayflow!$A$2:$A$8767)*($C141=Dayflow!$B$2:$B$8767),Dayflow!Q$2:Q$8767))</f>
        <v>1728.8</v>
      </c>
      <c r="U141" s="4">
        <f t="array" ref="U141">AVERAGE(IF(($B141=Dayflow!$A$2:$A$8767)*($C141=Dayflow!$B$2:$B$8767),Dayflow!R$2:R$8767))</f>
        <v>649.5</v>
      </c>
      <c r="V141" s="4">
        <f t="array" ref="V141">AVERAGE(IF(($B141=Dayflow!$A$2:$A$8767)*($C141=Dayflow!$B$2:$B$8767),Dayflow!S$2:S$8767))</f>
        <v>0</v>
      </c>
      <c r="W141" s="4">
        <f t="array" ref="W141">AVERAGE(IF(($B141=Dayflow!$A$2:$A$8767)*($C141=Dayflow!$B$2:$B$8767),Dayflow!T$2:T$8767))</f>
        <v>1079.3333333333333</v>
      </c>
      <c r="X141" s="4">
        <f t="array" ref="X141">AVERAGE(IF(($B141=Dayflow!$A$2:$A$8767)*($C141=Dayflow!$B$2:$B$8767),Dayflow!U$2:U$8767))</f>
        <v>5111</v>
      </c>
      <c r="Y141" s="4">
        <f t="array" ref="Y141">AVERAGE(IF(($B141=Dayflow!$A$2:$A$8767)*($C141=Dayflow!$B$2:$B$8767),Dayflow!V$2:V$8767))</f>
        <v>-281.86666666666667</v>
      </c>
      <c r="Z141" s="4">
        <f t="array" ref="Z141">AVERAGE(IF(($B141=Dayflow!$A$2:$A$8767)*($C141=Dayflow!$B$2:$B$8767),Dayflow!W$2:W$8767))</f>
        <v>4648.2666666666664</v>
      </c>
      <c r="AA141" s="4">
        <f t="array" ref="AA141">AVERAGE(IF(($B141=Dayflow!$A$2:$A$8767)*($C141=Dayflow!$B$2:$B$8767),Dayflow!X$2:X$8767))</f>
        <v>4290.8999999999996</v>
      </c>
      <c r="AB141" s="4">
        <f t="array" ref="AB141">AVERAGE(IF(($B141=Dayflow!$A$2:$A$8767)*($C141=Dayflow!$B$2:$B$8767),Dayflow!Y$2:Y$8767))</f>
        <v>0.53466666666666673</v>
      </c>
      <c r="AC141" s="4">
        <f t="array" ref="AC141">AVERAGE(IF(($B141=Dayflow!$A$2:$A$8767)*($C141=Dayflow!$B$2:$B$8767),Dayflow!Z$2:Z$8767))</f>
        <v>64.466666666666669</v>
      </c>
      <c r="AD141" s="4">
        <f t="array" ref="AD141">AVERAGE(IF(($B141=Dayflow!$A$2:$A$8767)*($C141=Dayflow!$B$2:$B$8767),Dayflow!AA$2:AA$8767))</f>
        <v>10298.6</v>
      </c>
      <c r="AE141" s="4">
        <f t="array" ref="AE141">AVERAGE(IF(($B141=Dayflow!$A$2:$A$8767)*($C141=Dayflow!$B$2:$B$8767),Dayflow!AB$2:AB$8767))</f>
        <v>58.43333333333333</v>
      </c>
      <c r="AF141" s="4">
        <f t="array" ref="AF141">AVERAGE(IF(($B141=Dayflow!$A$2:$A$8767)*($C141=Dayflow!$B$2:$B$8767),Dayflow!AC$2:AC$8767))</f>
        <v>87.86933333333333</v>
      </c>
      <c r="AG141" s="4">
        <f t="array" ref="AG141">AVERAGE(IF(($B141=Dayflow!$A$2:$A$8767)*($C141=Dayflow!$B$2:$B$8767),Dayflow!AD$2:AD$8767))</f>
        <v>0</v>
      </c>
      <c r="AH141" s="7"/>
      <c r="AI141" s="7"/>
      <c r="AJ141" s="7"/>
      <c r="AK141" s="7"/>
      <c r="AL141" s="7"/>
    </row>
    <row r="142" spans="2:38" x14ac:dyDescent="0.3">
      <c r="B142" s="2">
        <f t="shared" si="5"/>
        <v>2007</v>
      </c>
      <c r="C142" s="2">
        <f t="shared" si="4"/>
        <v>12</v>
      </c>
      <c r="F142" s="5">
        <v>39417</v>
      </c>
      <c r="G142" s="4">
        <f t="array" ref="G142">AVERAGE(IF(($B142=Dayflow!$A$2:$A$8767)*($C142=Dayflow!$B$2:$B$8767),Dayflow!D$2:D$8767))</f>
        <v>12121.290322580646</v>
      </c>
      <c r="H142" s="4">
        <f t="array" ref="H142">AVERAGE(IF(($B142=Dayflow!$A$2:$A$8767)*($C142=Dayflow!$B$2:$B$8767),Dayflow!E$2:E$8767))</f>
        <v>90.903225806451616</v>
      </c>
      <c r="I142" s="4">
        <f t="array" ref="I142">AVERAGE(IF(($B142=Dayflow!$A$2:$A$8767)*($C142=Dayflow!$B$2:$B$8767),Dayflow!F$2:F$8767))</f>
        <v>59.645161290322584</v>
      </c>
      <c r="J142" s="4">
        <f t="array" ref="J142">AVERAGE(IF(($B142=Dayflow!$A$2:$A$8767)*($C142=Dayflow!$B$2:$B$8767),Dayflow!G$2:G$8767))</f>
        <v>180.54838709677421</v>
      </c>
      <c r="K142" s="4">
        <f t="array" ref="K142">AVERAGE(IF(($B142=Dayflow!$A$2:$A$8767)*($C142=Dayflow!$B$2:$B$8767),Dayflow!H$2:H$8767))</f>
        <v>60.645161290322584</v>
      </c>
      <c r="L142" s="4">
        <f t="array" ref="L142">AVERAGE(IF(($B142=Dayflow!$A$2:$A$8767)*($C142=Dayflow!$B$2:$B$8767),Dayflow!I$2:I$8767))</f>
        <v>1502.5806451612902</v>
      </c>
      <c r="M142" s="4">
        <f t="array" ref="M142">AVERAGE(IF(($B142=Dayflow!$A$2:$A$8767)*($C142=Dayflow!$B$2:$B$8767),Dayflow!J$2:J$8767))</f>
        <v>1803.4193548387098</v>
      </c>
      <c r="N142" s="4">
        <f t="array" ref="N142">AVERAGE(IF(($B142=Dayflow!$A$2:$A$8767)*($C142=Dayflow!$B$2:$B$8767),Dayflow!K$2:K$8767))</f>
        <v>14015.612903225807</v>
      </c>
      <c r="O142" s="4">
        <f t="array" ref="O142">AVERAGE(IF(($B142=Dayflow!$A$2:$A$8767)*($C142=Dayflow!$B$2:$B$8767),Dayflow!L$2:L$8767))</f>
        <v>102.2258064516129</v>
      </c>
      <c r="P142" s="4">
        <f t="array" ref="P142">AVERAGE(IF(($B142=Dayflow!$A$2:$A$8767)*($C142=Dayflow!$B$2:$B$8767),Dayflow!M$2:M$8767))</f>
        <v>3266.8064516129034</v>
      </c>
      <c r="Q142" s="4">
        <f t="array" ref="Q142">AVERAGE(IF(($B142=Dayflow!$A$2:$A$8767)*($C142=Dayflow!$B$2:$B$8767),Dayflow!N$2:N$8767))</f>
        <v>3312</v>
      </c>
      <c r="R142" s="4">
        <f t="array" ref="R142">AVERAGE(IF(($B142=Dayflow!$A$2:$A$8767)*($C142=Dayflow!$B$2:$B$8767),Dayflow!O$2:O$8767))</f>
        <v>47.193548387096776</v>
      </c>
      <c r="S142" s="4">
        <f t="array" ref="S142">AVERAGE(IF(($B142=Dayflow!$A$2:$A$8767)*($C142=Dayflow!$B$2:$B$8767),Dayflow!P$2:P$8767))</f>
        <v>6728.2258064516127</v>
      </c>
      <c r="T142" s="4">
        <f t="array" ref="T142">AVERAGE(IF(($B142=Dayflow!$A$2:$A$8767)*($C142=Dayflow!$B$2:$B$8767),Dayflow!Q$2:Q$8767))</f>
        <v>2076.0322580645161</v>
      </c>
      <c r="U142" s="4">
        <f t="array" ref="U142">AVERAGE(IF(($B142=Dayflow!$A$2:$A$8767)*($C142=Dayflow!$B$2:$B$8767),Dayflow!R$2:R$8767))</f>
        <v>1974.3225806451612</v>
      </c>
      <c r="V142" s="4">
        <f t="array" ref="V142">AVERAGE(IF(($B142=Dayflow!$A$2:$A$8767)*($C142=Dayflow!$B$2:$B$8767),Dayflow!S$2:S$8767))</f>
        <v>0</v>
      </c>
      <c r="W142" s="4">
        <f t="array" ref="W142">AVERAGE(IF(($B142=Dayflow!$A$2:$A$8767)*($C142=Dayflow!$B$2:$B$8767),Dayflow!T$2:T$8767))</f>
        <v>101.80645161290323</v>
      </c>
      <c r="X142" s="4">
        <f t="array" ref="X142">AVERAGE(IF(($B142=Dayflow!$A$2:$A$8767)*($C142=Dayflow!$B$2:$B$8767),Dayflow!U$2:U$8767))</f>
        <v>4239.1935483870966</v>
      </c>
      <c r="Y142" s="4">
        <f t="array" ref="Y142">AVERAGE(IF(($B142=Dayflow!$A$2:$A$8767)*($C142=Dayflow!$B$2:$B$8767),Dayflow!V$2:V$8767))</f>
        <v>-751.87096774193549</v>
      </c>
      <c r="Z142" s="4">
        <f t="array" ref="Z142">AVERAGE(IF(($B142=Dayflow!$A$2:$A$8767)*($C142=Dayflow!$B$2:$B$8767),Dayflow!W$2:W$8767))</f>
        <v>7944.4516129032254</v>
      </c>
      <c r="AA142" s="4">
        <f t="array" ref="AA142">AVERAGE(IF(($B142=Dayflow!$A$2:$A$8767)*($C142=Dayflow!$B$2:$B$8767),Dayflow!X$2:X$8767))</f>
        <v>7185.5806451612907</v>
      </c>
      <c r="AB142" s="4">
        <f t="array" ref="AB142">AVERAGE(IF(($B142=Dayflow!$A$2:$A$8767)*($C142=Dayflow!$B$2:$B$8767),Dayflow!Y$2:Y$8767))</f>
        <v>0.47161290322580635</v>
      </c>
      <c r="AC142" s="4">
        <f t="array" ref="AC142">AVERAGE(IF(($B142=Dayflow!$A$2:$A$8767)*($C142=Dayflow!$B$2:$B$8767),Dayflow!Z$2:Z$8767))</f>
        <v>50.741935483870968</v>
      </c>
      <c r="AD142" s="4">
        <f t="array" ref="AD142">AVERAGE(IF(($B142=Dayflow!$A$2:$A$8767)*($C142=Dayflow!$B$2:$B$8767),Dayflow!AA$2:AA$8767))</f>
        <v>12513.032258064517</v>
      </c>
      <c r="AE142" s="4">
        <f t="array" ref="AE142">AVERAGE(IF(($B142=Dayflow!$A$2:$A$8767)*($C142=Dayflow!$B$2:$B$8767),Dayflow!AB$2:AB$8767))</f>
        <v>44.903225806451616</v>
      </c>
      <c r="AF142" s="4">
        <f t="array" ref="AF142">AVERAGE(IF(($B142=Dayflow!$A$2:$A$8767)*($C142=Dayflow!$B$2:$B$8767),Dayflow!AC$2:AC$8767))</f>
        <v>85.747741935483887</v>
      </c>
      <c r="AG142" s="4">
        <f t="array" ref="AG142">AVERAGE(IF(($B142=Dayflow!$A$2:$A$8767)*($C142=Dayflow!$B$2:$B$8767),Dayflow!AD$2:AD$8767))</f>
        <v>0</v>
      </c>
      <c r="AH142" s="7"/>
      <c r="AI142" s="7"/>
      <c r="AJ142" s="7"/>
      <c r="AK142" s="7"/>
      <c r="AL142" s="7"/>
    </row>
    <row r="143" spans="2:38" x14ac:dyDescent="0.3">
      <c r="B143" s="2">
        <f t="shared" si="5"/>
        <v>2008</v>
      </c>
      <c r="C143" s="2">
        <f t="shared" si="4"/>
        <v>1</v>
      </c>
      <c r="F143" s="5">
        <v>39448</v>
      </c>
      <c r="G143" s="4">
        <f t="array" ref="G143">AVERAGE(IF(($B143=Dayflow!$A$2:$A$8767)*($C143=Dayflow!$B$2:$B$8767),Dayflow!D$2:D$8767))</f>
        <v>22480.645161290322</v>
      </c>
      <c r="H143" s="4">
        <f t="array" ref="H143">AVERAGE(IF(($B143=Dayflow!$A$2:$A$8767)*($C143=Dayflow!$B$2:$B$8767),Dayflow!E$2:E$8767))</f>
        <v>1451</v>
      </c>
      <c r="I143" s="4">
        <f t="array" ref="I143">AVERAGE(IF(($B143=Dayflow!$A$2:$A$8767)*($C143=Dayflow!$B$2:$B$8767),Dayflow!F$2:F$8767))</f>
        <v>327.48387096774195</v>
      </c>
      <c r="J143" s="4">
        <f t="array" ref="J143">AVERAGE(IF(($B143=Dayflow!$A$2:$A$8767)*($C143=Dayflow!$B$2:$B$8767),Dayflow!G$2:G$8767))</f>
        <v>199.06451612903226</v>
      </c>
      <c r="K143" s="4">
        <f t="array" ref="K143">AVERAGE(IF(($B143=Dayflow!$A$2:$A$8767)*($C143=Dayflow!$B$2:$B$8767),Dayflow!H$2:H$8767))</f>
        <v>53.645161290322584</v>
      </c>
      <c r="L143" s="4">
        <f t="array" ref="L143">AVERAGE(IF(($B143=Dayflow!$A$2:$A$8767)*($C143=Dayflow!$B$2:$B$8767),Dayflow!I$2:I$8767))</f>
        <v>2319.3548387096776</v>
      </c>
      <c r="M143" s="4">
        <f t="array" ref="M143">AVERAGE(IF(($B143=Dayflow!$A$2:$A$8767)*($C143=Dayflow!$B$2:$B$8767),Dayflow!J$2:J$8767))</f>
        <v>2899.5483870967741</v>
      </c>
      <c r="N143" s="4">
        <f t="array" ref="N143">AVERAGE(IF(($B143=Dayflow!$A$2:$A$8767)*($C143=Dayflow!$B$2:$B$8767),Dayflow!K$2:K$8767))</f>
        <v>26831.193548387098</v>
      </c>
      <c r="O143" s="4">
        <f t="array" ref="O143">AVERAGE(IF(($B143=Dayflow!$A$2:$A$8767)*($C143=Dayflow!$B$2:$B$8767),Dayflow!L$2:L$8767))</f>
        <v>104.83870967741936</v>
      </c>
      <c r="P143" s="4">
        <f t="array" ref="P143">AVERAGE(IF(($B143=Dayflow!$A$2:$A$8767)*($C143=Dayflow!$B$2:$B$8767),Dayflow!M$2:M$8767))</f>
        <v>2939.8387096774195</v>
      </c>
      <c r="Q143" s="4">
        <f t="array" ref="Q143">AVERAGE(IF(($B143=Dayflow!$A$2:$A$8767)*($C143=Dayflow!$B$2:$B$8767),Dayflow!N$2:N$8767))</f>
        <v>3047.3548387096776</v>
      </c>
      <c r="R143" s="4">
        <f t="array" ref="R143">AVERAGE(IF(($B143=Dayflow!$A$2:$A$8767)*($C143=Dayflow!$B$2:$B$8767),Dayflow!O$2:O$8767))</f>
        <v>40.41935483870968</v>
      </c>
      <c r="S143" s="4">
        <f t="array" ref="S143">AVERAGE(IF(($B143=Dayflow!$A$2:$A$8767)*($C143=Dayflow!$B$2:$B$8767),Dayflow!P$2:P$8767))</f>
        <v>6132.4516129032254</v>
      </c>
      <c r="T143" s="4">
        <f t="array" ref="T143">AVERAGE(IF(($B143=Dayflow!$A$2:$A$8767)*($C143=Dayflow!$B$2:$B$8767),Dayflow!Q$2:Q$8767))</f>
        <v>1211.1290322580646</v>
      </c>
      <c r="U143" s="4">
        <f t="array" ref="U143">AVERAGE(IF(($B143=Dayflow!$A$2:$A$8767)*($C143=Dayflow!$B$2:$B$8767),Dayflow!R$2:R$8767))</f>
        <v>5072.6129032258068</v>
      </c>
      <c r="V143" s="4">
        <f t="array" ref="V143">AVERAGE(IF(($B143=Dayflow!$A$2:$A$8767)*($C143=Dayflow!$B$2:$B$8767),Dayflow!S$2:S$8767))</f>
        <v>0</v>
      </c>
      <c r="W143" s="4">
        <f t="array" ref="W143">AVERAGE(IF(($B143=Dayflow!$A$2:$A$8767)*($C143=Dayflow!$B$2:$B$8767),Dayflow!T$2:T$8767))</f>
        <v>-3861.3225806451615</v>
      </c>
      <c r="X143" s="4">
        <f t="array" ref="X143">AVERAGE(IF(($B143=Dayflow!$A$2:$A$8767)*($C143=Dayflow!$B$2:$B$8767),Dayflow!U$2:U$8767))</f>
        <v>4438.0967741935483</v>
      </c>
      <c r="Y143" s="4">
        <f t="array" ref="Y143">AVERAGE(IF(($B143=Dayflow!$A$2:$A$8767)*($C143=Dayflow!$B$2:$B$8767),Dayflow!V$2:V$8767))</f>
        <v>3715</v>
      </c>
      <c r="Z143" s="4">
        <f t="array" ref="Z143">AVERAGE(IF(($B143=Dayflow!$A$2:$A$8767)*($C143=Dayflow!$B$2:$B$8767),Dayflow!W$2:W$8767))</f>
        <v>20574.677419354837</v>
      </c>
      <c r="AA143" s="4">
        <f t="array" ref="AA143">AVERAGE(IF(($B143=Dayflow!$A$2:$A$8767)*($C143=Dayflow!$B$2:$B$8767),Dayflow!X$2:X$8767))</f>
        <v>24560.064516129034</v>
      </c>
      <c r="AB143" s="4">
        <f t="array" ref="AB143">AVERAGE(IF(($B143=Dayflow!$A$2:$A$8767)*($C143=Dayflow!$B$2:$B$8767),Dayflow!Y$2:Y$8767))</f>
        <v>0.25000000000000006</v>
      </c>
      <c r="AC143" s="4">
        <f t="array" ref="AC143">AVERAGE(IF(($B143=Dayflow!$A$2:$A$8767)*($C143=Dayflow!$B$2:$B$8767),Dayflow!Z$2:Z$8767))</f>
        <v>10.935483870967742</v>
      </c>
      <c r="AD143" s="4">
        <f t="array" ref="AD143">AVERAGE(IF(($B143=Dayflow!$A$2:$A$8767)*($C143=Dayflow!$B$2:$B$8767),Dayflow!AA$2:AA$8767))</f>
        <v>25178.193548387098</v>
      </c>
      <c r="AE143" s="4">
        <f t="array" ref="AE143">AVERAGE(IF(($B143=Dayflow!$A$2:$A$8767)*($C143=Dayflow!$B$2:$B$8767),Dayflow!AB$2:AB$8767))</f>
        <v>5.4516129032258061</v>
      </c>
      <c r="AF143" s="4">
        <f t="array" ref="AF143">AVERAGE(IF(($B143=Dayflow!$A$2:$A$8767)*($C143=Dayflow!$B$2:$B$8767),Dayflow!AC$2:AC$8767))</f>
        <v>74.897741935483864</v>
      </c>
      <c r="AG143" s="4">
        <f t="array" ref="AG143">AVERAGE(IF(($B143=Dayflow!$A$2:$A$8767)*($C143=Dayflow!$B$2:$B$8767),Dayflow!AD$2:AD$8767))</f>
        <v>0</v>
      </c>
      <c r="AH143" s="7"/>
      <c r="AI143" s="7"/>
      <c r="AJ143" s="7"/>
      <c r="AK143" s="7"/>
      <c r="AL143" s="7"/>
    </row>
    <row r="144" spans="2:38" x14ac:dyDescent="0.3">
      <c r="B144" s="2">
        <f t="shared" si="5"/>
        <v>2008</v>
      </c>
      <c r="C144" s="2">
        <f t="shared" si="4"/>
        <v>2</v>
      </c>
      <c r="F144" s="5">
        <v>39479</v>
      </c>
      <c r="G144" s="4">
        <f t="array" ref="G144">AVERAGE(IF(($B144=Dayflow!$A$2:$A$8767)*($C144=Dayflow!$B$2:$B$8767),Dayflow!D$2:D$8767))</f>
        <v>26306.896551724138</v>
      </c>
      <c r="H144" s="4">
        <f t="array" ref="H144">AVERAGE(IF(($B144=Dayflow!$A$2:$A$8767)*($C144=Dayflow!$B$2:$B$8767),Dayflow!E$2:E$8767))</f>
        <v>1269.2758620689656</v>
      </c>
      <c r="I144" s="4">
        <f t="array" ref="I144">AVERAGE(IF(($B144=Dayflow!$A$2:$A$8767)*($C144=Dayflow!$B$2:$B$8767),Dayflow!F$2:F$8767))</f>
        <v>423.51724137931035</v>
      </c>
      <c r="J144" s="4">
        <f t="array" ref="J144">AVERAGE(IF(($B144=Dayflow!$A$2:$A$8767)*($C144=Dayflow!$B$2:$B$8767),Dayflow!G$2:G$8767))</f>
        <v>187.72413793103448</v>
      </c>
      <c r="K144" s="4">
        <f t="array" ref="K144">AVERAGE(IF(($B144=Dayflow!$A$2:$A$8767)*($C144=Dayflow!$B$2:$B$8767),Dayflow!H$2:H$8767))</f>
        <v>47.551724137931032</v>
      </c>
      <c r="L144" s="4">
        <f t="array" ref="L144">AVERAGE(IF(($B144=Dayflow!$A$2:$A$8767)*($C144=Dayflow!$B$2:$B$8767),Dayflow!I$2:I$8767))</f>
        <v>2369.3103448275861</v>
      </c>
      <c r="M144" s="4">
        <f t="array" ref="M144">AVERAGE(IF(($B144=Dayflow!$A$2:$A$8767)*($C144=Dayflow!$B$2:$B$8767),Dayflow!J$2:J$8767))</f>
        <v>3028.1034482758619</v>
      </c>
      <c r="N144" s="4">
        <f t="array" ref="N144">AVERAGE(IF(($B144=Dayflow!$A$2:$A$8767)*($C144=Dayflow!$B$2:$B$8767),Dayflow!K$2:K$8767))</f>
        <v>30604.275862068964</v>
      </c>
      <c r="O144" s="4">
        <f t="array" ref="O144">AVERAGE(IF(($B144=Dayflow!$A$2:$A$8767)*($C144=Dayflow!$B$2:$B$8767),Dayflow!L$2:L$8767))</f>
        <v>287.82758620689657</v>
      </c>
      <c r="P144" s="4">
        <f t="array" ref="P144">AVERAGE(IF(($B144=Dayflow!$A$2:$A$8767)*($C144=Dayflow!$B$2:$B$8767),Dayflow!M$2:M$8767))</f>
        <v>3387.7931034482758</v>
      </c>
      <c r="Q144" s="4">
        <f t="array" ref="Q144">AVERAGE(IF(($B144=Dayflow!$A$2:$A$8767)*($C144=Dayflow!$B$2:$B$8767),Dayflow!N$2:N$8767))</f>
        <v>3335.3793103448274</v>
      </c>
      <c r="R144" s="4">
        <f t="array" ref="R144">AVERAGE(IF(($B144=Dayflow!$A$2:$A$8767)*($C144=Dayflow!$B$2:$B$8767),Dayflow!O$2:O$8767))</f>
        <v>24.275862068965516</v>
      </c>
      <c r="S144" s="4">
        <f t="array" ref="S144">AVERAGE(IF(($B144=Dayflow!$A$2:$A$8767)*($C144=Dayflow!$B$2:$B$8767),Dayflow!P$2:P$8767))</f>
        <v>7035.2758620689656</v>
      </c>
      <c r="T144" s="4">
        <f t="array" ref="T144">AVERAGE(IF(($B144=Dayflow!$A$2:$A$8767)*($C144=Dayflow!$B$2:$B$8767),Dayflow!Q$2:Q$8767))</f>
        <v>879.31034482758616</v>
      </c>
      <c r="U144" s="4">
        <f t="array" ref="U144">AVERAGE(IF(($B144=Dayflow!$A$2:$A$8767)*($C144=Dayflow!$B$2:$B$8767),Dayflow!R$2:R$8767))</f>
        <v>1438.5862068965516</v>
      </c>
      <c r="V144" s="4">
        <f t="array" ref="V144">AVERAGE(IF(($B144=Dayflow!$A$2:$A$8767)*($C144=Dayflow!$B$2:$B$8767),Dayflow!S$2:S$8767))</f>
        <v>0</v>
      </c>
      <c r="W144" s="4">
        <f t="array" ref="W144">AVERAGE(IF(($B144=Dayflow!$A$2:$A$8767)*($C144=Dayflow!$B$2:$B$8767),Dayflow!T$2:T$8767))</f>
        <v>-559.17241379310349</v>
      </c>
      <c r="X144" s="4">
        <f t="array" ref="X144">AVERAGE(IF(($B144=Dayflow!$A$2:$A$8767)*($C144=Dayflow!$B$2:$B$8767),Dayflow!U$2:U$8767))</f>
        <v>4943.2068965517237</v>
      </c>
      <c r="Y144" s="4">
        <f t="array" ref="Y144">AVERAGE(IF(($B144=Dayflow!$A$2:$A$8767)*($C144=Dayflow!$B$2:$B$8767),Dayflow!V$2:V$8767))</f>
        <v>1299.5517241379309</v>
      </c>
      <c r="Z144" s="4">
        <f t="array" ref="Z144">AVERAGE(IF(($B144=Dayflow!$A$2:$A$8767)*($C144=Dayflow!$B$2:$B$8767),Dayflow!W$2:W$8767))</f>
        <v>22789.517241379312</v>
      </c>
      <c r="AA144" s="4">
        <f t="array" ref="AA144">AVERAGE(IF(($B144=Dayflow!$A$2:$A$8767)*($C144=Dayflow!$B$2:$B$8767),Dayflow!X$2:X$8767))</f>
        <v>24128.172413793105</v>
      </c>
      <c r="AB144" s="4">
        <f t="array" ref="AB144">AVERAGE(IF(($B144=Dayflow!$A$2:$A$8767)*($C144=Dayflow!$B$2:$B$8767),Dayflow!Y$2:Y$8767))</f>
        <v>0.24620689655172409</v>
      </c>
      <c r="AC144" s="4">
        <f t="array" ref="AC144">AVERAGE(IF(($B144=Dayflow!$A$2:$A$8767)*($C144=Dayflow!$B$2:$B$8767),Dayflow!Z$2:Z$8767))</f>
        <v>24.448275862068964</v>
      </c>
      <c r="AD144" s="4">
        <f t="array" ref="AD144">AVERAGE(IF(($B144=Dayflow!$A$2:$A$8767)*($C144=Dayflow!$B$2:$B$8767),Dayflow!AA$2:AA$8767))</f>
        <v>28234.96551724138</v>
      </c>
      <c r="AE144" s="4">
        <f t="array" ref="AE144">AVERAGE(IF(($B144=Dayflow!$A$2:$A$8767)*($C144=Dayflow!$B$2:$B$8767),Dayflow!AB$2:AB$8767))</f>
        <v>17.931034482758619</v>
      </c>
      <c r="AF144" s="4">
        <f t="array" ref="AF144">AVERAGE(IF(($B144=Dayflow!$A$2:$A$8767)*($C144=Dayflow!$B$2:$B$8767),Dayflow!AC$2:AC$8767))</f>
        <v>68.314482758620699</v>
      </c>
      <c r="AG144" s="4">
        <f t="array" ref="AG144">AVERAGE(IF(($B144=Dayflow!$A$2:$A$8767)*($C144=Dayflow!$B$2:$B$8767),Dayflow!AD$2:AD$8767))</f>
        <v>0</v>
      </c>
      <c r="AH144" s="7"/>
      <c r="AI144" s="7"/>
      <c r="AJ144" s="7"/>
      <c r="AK144" s="7"/>
      <c r="AL144" s="7"/>
    </row>
    <row r="145" spans="2:38" x14ac:dyDescent="0.3">
      <c r="B145" s="2">
        <f t="shared" si="5"/>
        <v>2008</v>
      </c>
      <c r="C145" s="2">
        <f t="shared" si="4"/>
        <v>3</v>
      </c>
      <c r="F145" s="5">
        <v>39508</v>
      </c>
      <c r="G145" s="4">
        <f t="array" ref="G145">AVERAGE(IF(($B145=Dayflow!$A$2:$A$8767)*($C145=Dayflow!$B$2:$B$8767),Dayflow!D$2:D$8767))</f>
        <v>13703.225806451614</v>
      </c>
      <c r="H145" s="4">
        <f t="array" ref="H145">AVERAGE(IF(($B145=Dayflow!$A$2:$A$8767)*($C145=Dayflow!$B$2:$B$8767),Dayflow!E$2:E$8767))</f>
        <v>596.51612903225805</v>
      </c>
      <c r="I145" s="4">
        <f t="array" ref="I145">AVERAGE(IF(($B145=Dayflow!$A$2:$A$8767)*($C145=Dayflow!$B$2:$B$8767),Dayflow!F$2:F$8767))</f>
        <v>351.54838709677421</v>
      </c>
      <c r="J145" s="4">
        <f t="array" ref="J145">AVERAGE(IF(($B145=Dayflow!$A$2:$A$8767)*($C145=Dayflow!$B$2:$B$8767),Dayflow!G$2:G$8767))</f>
        <v>179.35483870967741</v>
      </c>
      <c r="K145" s="4">
        <f t="array" ref="K145">AVERAGE(IF(($B145=Dayflow!$A$2:$A$8767)*($C145=Dayflow!$B$2:$B$8767),Dayflow!H$2:H$8767))</f>
        <v>68.903225806451616</v>
      </c>
      <c r="L145" s="4">
        <f t="array" ref="L145">AVERAGE(IF(($B145=Dayflow!$A$2:$A$8767)*($C145=Dayflow!$B$2:$B$8767),Dayflow!I$2:I$8767))</f>
        <v>2115.483870967742</v>
      </c>
      <c r="M145" s="4">
        <f t="array" ref="M145">AVERAGE(IF(($B145=Dayflow!$A$2:$A$8767)*($C145=Dayflow!$B$2:$B$8767),Dayflow!J$2:J$8767))</f>
        <v>2715.2903225806454</v>
      </c>
      <c r="N145" s="4">
        <f t="array" ref="N145">AVERAGE(IF(($B145=Dayflow!$A$2:$A$8767)*($C145=Dayflow!$B$2:$B$8767),Dayflow!K$2:K$8767))</f>
        <v>17015.032258064515</v>
      </c>
      <c r="O145" s="4">
        <f t="array" ref="O145">AVERAGE(IF(($B145=Dayflow!$A$2:$A$8767)*($C145=Dayflow!$B$2:$B$8767),Dayflow!L$2:L$8767))</f>
        <v>202.25806451612902</v>
      </c>
      <c r="P145" s="4">
        <f t="array" ref="P145">AVERAGE(IF(($B145=Dayflow!$A$2:$A$8767)*($C145=Dayflow!$B$2:$B$8767),Dayflow!M$2:M$8767))</f>
        <v>1572.7741935483871</v>
      </c>
      <c r="Q145" s="4">
        <f t="array" ref="Q145">AVERAGE(IF(($B145=Dayflow!$A$2:$A$8767)*($C145=Dayflow!$B$2:$B$8767),Dayflow!N$2:N$8767))</f>
        <v>1801.483870967742</v>
      </c>
      <c r="R145" s="4">
        <f t="array" ref="R145">AVERAGE(IF(($B145=Dayflow!$A$2:$A$8767)*($C145=Dayflow!$B$2:$B$8767),Dayflow!O$2:O$8767))</f>
        <v>15.32258064516129</v>
      </c>
      <c r="S145" s="4">
        <f t="array" ref="S145">AVERAGE(IF(($B145=Dayflow!$A$2:$A$8767)*($C145=Dayflow!$B$2:$B$8767),Dayflow!P$2:P$8767))</f>
        <v>3591.8387096774195</v>
      </c>
      <c r="T145" s="4">
        <f t="array" ref="T145">AVERAGE(IF(($B145=Dayflow!$A$2:$A$8767)*($C145=Dayflow!$B$2:$B$8767),Dayflow!Q$2:Q$8767))</f>
        <v>1284.3548387096773</v>
      </c>
      <c r="U145" s="4">
        <f t="array" ref="U145">AVERAGE(IF(($B145=Dayflow!$A$2:$A$8767)*($C145=Dayflow!$B$2:$B$8767),Dayflow!R$2:R$8767))</f>
        <v>81.354838709677423</v>
      </c>
      <c r="V145" s="4">
        <f t="array" ref="V145">AVERAGE(IF(($B145=Dayflow!$A$2:$A$8767)*($C145=Dayflow!$B$2:$B$8767),Dayflow!S$2:S$8767))</f>
        <v>0</v>
      </c>
      <c r="W145" s="4">
        <f t="array" ref="W145">AVERAGE(IF(($B145=Dayflow!$A$2:$A$8767)*($C145=Dayflow!$B$2:$B$8767),Dayflow!T$2:T$8767))</f>
        <v>1203</v>
      </c>
      <c r="X145" s="4">
        <f t="array" ref="X145">AVERAGE(IF(($B145=Dayflow!$A$2:$A$8767)*($C145=Dayflow!$B$2:$B$8767),Dayflow!U$2:U$8767))</f>
        <v>2892.4516129032259</v>
      </c>
      <c r="Y145" s="4">
        <f t="array" ref="Y145">AVERAGE(IF(($B145=Dayflow!$A$2:$A$8767)*($C145=Dayflow!$B$2:$B$8767),Dayflow!V$2:V$8767))</f>
        <v>1234</v>
      </c>
      <c r="Z145" s="4">
        <f t="array" ref="Z145">AVERAGE(IF(($B145=Dayflow!$A$2:$A$8767)*($C145=Dayflow!$B$2:$B$8767),Dayflow!W$2:W$8767))</f>
        <v>11070.451612903225</v>
      </c>
      <c r="AA145" s="4">
        <f t="array" ref="AA145">AVERAGE(IF(($B145=Dayflow!$A$2:$A$8767)*($C145=Dayflow!$B$2:$B$8767),Dayflow!X$2:X$8767))</f>
        <v>12220.193548387097</v>
      </c>
      <c r="AB145" s="4">
        <f t="array" ref="AB145">AVERAGE(IF(($B145=Dayflow!$A$2:$A$8767)*($C145=Dayflow!$B$2:$B$8767),Dayflow!Y$2:Y$8767))</f>
        <v>0.20645161290322586</v>
      </c>
      <c r="AC145" s="4">
        <f t="array" ref="AC145">AVERAGE(IF(($B145=Dayflow!$A$2:$A$8767)*($C145=Dayflow!$B$2:$B$8767),Dayflow!Z$2:Z$8767))</f>
        <v>29.774193548387096</v>
      </c>
      <c r="AD145" s="4">
        <f t="array" ref="AD145">AVERAGE(IF(($B145=Dayflow!$A$2:$A$8767)*($C145=Dayflow!$B$2:$B$8767),Dayflow!AA$2:AA$8767))</f>
        <v>14922.903225806451</v>
      </c>
      <c r="AE145" s="4">
        <f t="array" ref="AE145">AVERAGE(IF(($B145=Dayflow!$A$2:$A$8767)*($C145=Dayflow!$B$2:$B$8767),Dayflow!AB$2:AB$8767))</f>
        <v>19.35483870967742</v>
      </c>
      <c r="AF145" s="4">
        <f t="array" ref="AF145">AVERAGE(IF(($B145=Dayflow!$A$2:$A$8767)*($C145=Dayflow!$B$2:$B$8767),Dayflow!AC$2:AC$8767))</f>
        <v>71.275161290322572</v>
      </c>
      <c r="AG145" s="4">
        <f t="array" ref="AG145">AVERAGE(IF(($B145=Dayflow!$A$2:$A$8767)*($C145=Dayflow!$B$2:$B$8767),Dayflow!AD$2:AD$8767))</f>
        <v>0</v>
      </c>
      <c r="AH145" s="7"/>
      <c r="AI145" s="7"/>
      <c r="AJ145" s="7"/>
      <c r="AK145" s="7"/>
      <c r="AL145" s="7"/>
    </row>
    <row r="146" spans="2:38" x14ac:dyDescent="0.3">
      <c r="B146" s="2">
        <f t="shared" si="5"/>
        <v>2008</v>
      </c>
      <c r="C146" s="2">
        <f t="shared" si="4"/>
        <v>4</v>
      </c>
      <c r="F146" s="5">
        <v>39539</v>
      </c>
      <c r="G146" s="4">
        <f t="array" ref="G146">AVERAGE(IF(($B146=Dayflow!$A$2:$A$8767)*($C146=Dayflow!$B$2:$B$8767),Dayflow!D$2:D$8767))</f>
        <v>10192.333333333334</v>
      </c>
      <c r="H146" s="4">
        <f t="array" ref="H146">AVERAGE(IF(($B146=Dayflow!$A$2:$A$8767)*($C146=Dayflow!$B$2:$B$8767),Dayflow!E$2:E$8767))</f>
        <v>499.8</v>
      </c>
      <c r="I146" s="4">
        <f t="array" ref="I146">AVERAGE(IF(($B146=Dayflow!$A$2:$A$8767)*($C146=Dayflow!$B$2:$B$8767),Dayflow!F$2:F$8767))</f>
        <v>322.03333333333336</v>
      </c>
      <c r="J146" s="4">
        <f t="array" ref="J146">AVERAGE(IF(($B146=Dayflow!$A$2:$A$8767)*($C146=Dayflow!$B$2:$B$8767),Dayflow!G$2:G$8767))</f>
        <v>179.43333333333334</v>
      </c>
      <c r="K146" s="4">
        <f t="array" ref="K146">AVERAGE(IF(($B146=Dayflow!$A$2:$A$8767)*($C146=Dayflow!$B$2:$B$8767),Dayflow!H$2:H$8767))</f>
        <v>158.46666666666667</v>
      </c>
      <c r="L146" s="4">
        <f t="array" ref="L146">AVERAGE(IF(($B146=Dayflow!$A$2:$A$8767)*($C146=Dayflow!$B$2:$B$8767),Dayflow!I$2:I$8767))</f>
        <v>2408.6666666666665</v>
      </c>
      <c r="M146" s="4">
        <f t="array" ref="M146">AVERAGE(IF(($B146=Dayflow!$A$2:$A$8767)*($C146=Dayflow!$B$2:$B$8767),Dayflow!J$2:J$8767))</f>
        <v>3068.6</v>
      </c>
      <c r="N146" s="4">
        <f t="array" ref="N146">AVERAGE(IF(($B146=Dayflow!$A$2:$A$8767)*($C146=Dayflow!$B$2:$B$8767),Dayflow!K$2:K$8767))</f>
        <v>13760.733333333334</v>
      </c>
      <c r="O146" s="4">
        <f t="array" ref="O146">AVERAGE(IF(($B146=Dayflow!$A$2:$A$8767)*($C146=Dayflow!$B$2:$B$8767),Dayflow!L$2:L$8767))</f>
        <v>4.5999999999999996</v>
      </c>
      <c r="P146" s="4">
        <f t="array" ref="P146">AVERAGE(IF(($B146=Dayflow!$A$2:$A$8767)*($C146=Dayflow!$B$2:$B$8767),Dayflow!M$2:M$8767))</f>
        <v>1267.4666666666667</v>
      </c>
      <c r="Q146" s="4">
        <f t="array" ref="Q146">AVERAGE(IF(($B146=Dayflow!$A$2:$A$8767)*($C146=Dayflow!$B$2:$B$8767),Dayflow!N$2:N$8767))</f>
        <v>1089.3</v>
      </c>
      <c r="R146" s="4">
        <f t="array" ref="R146">AVERAGE(IF(($B146=Dayflow!$A$2:$A$8767)*($C146=Dayflow!$B$2:$B$8767),Dayflow!O$2:O$8767))</f>
        <v>69.566666666666663</v>
      </c>
      <c r="S146" s="4">
        <f t="array" ref="S146">AVERAGE(IF(($B146=Dayflow!$A$2:$A$8767)*($C146=Dayflow!$B$2:$B$8767),Dayflow!P$2:P$8767))</f>
        <v>2430.9333333333334</v>
      </c>
      <c r="T146" s="4">
        <f t="array" ref="T146">AVERAGE(IF(($B146=Dayflow!$A$2:$A$8767)*($C146=Dayflow!$B$2:$B$8767),Dayflow!Q$2:Q$8767))</f>
        <v>1820.4</v>
      </c>
      <c r="U146" s="4">
        <f t="array" ref="U146">AVERAGE(IF(($B146=Dayflow!$A$2:$A$8767)*($C146=Dayflow!$B$2:$B$8767),Dayflow!R$2:R$8767))</f>
        <v>30.566666666666666</v>
      </c>
      <c r="V146" s="4">
        <f t="array" ref="V146">AVERAGE(IF(($B146=Dayflow!$A$2:$A$8767)*($C146=Dayflow!$B$2:$B$8767),Dayflow!S$2:S$8767))</f>
        <v>0</v>
      </c>
      <c r="W146" s="4">
        <f t="array" ref="W146">AVERAGE(IF(($B146=Dayflow!$A$2:$A$8767)*($C146=Dayflow!$B$2:$B$8767),Dayflow!T$2:T$8767))</f>
        <v>1789.8333333333333</v>
      </c>
      <c r="X146" s="4">
        <f t="array" ref="X146">AVERAGE(IF(($B146=Dayflow!$A$2:$A$8767)*($C146=Dayflow!$B$2:$B$8767),Dayflow!U$2:U$8767))</f>
        <v>2606.6666666666665</v>
      </c>
      <c r="Y146" s="4">
        <f t="array" ref="Y146">AVERAGE(IF(($B146=Dayflow!$A$2:$A$8767)*($C146=Dayflow!$B$2:$B$8767),Dayflow!V$2:V$8767))</f>
        <v>2080.9333333333334</v>
      </c>
      <c r="Z146" s="4">
        <f t="array" ref="Z146">AVERAGE(IF(($B146=Dayflow!$A$2:$A$8767)*($C146=Dayflow!$B$2:$B$8767),Dayflow!W$2:W$8767))</f>
        <v>7584.2666666666664</v>
      </c>
      <c r="AA146" s="4">
        <f t="array" ref="AA146">AVERAGE(IF(($B146=Dayflow!$A$2:$A$8767)*($C146=Dayflow!$B$2:$B$8767),Dayflow!X$2:X$8767))</f>
        <v>9540</v>
      </c>
      <c r="AB146" s="4">
        <f t="array" ref="AB146">AVERAGE(IF(($B146=Dayflow!$A$2:$A$8767)*($C146=Dayflow!$B$2:$B$8767),Dayflow!Y$2:Y$8767))</f>
        <v>0.17499999999999999</v>
      </c>
      <c r="AC146" s="4">
        <f t="array" ref="AC146">AVERAGE(IF(($B146=Dayflow!$A$2:$A$8767)*($C146=Dayflow!$B$2:$B$8767),Dayflow!Z$2:Z$8767))</f>
        <v>31.466666666666665</v>
      </c>
      <c r="AD146" s="4">
        <f t="array" ref="AD146">AVERAGE(IF(($B146=Dayflow!$A$2:$A$8767)*($C146=Dayflow!$B$2:$B$8767),Dayflow!AA$2:AA$8767))</f>
        <v>11622.3</v>
      </c>
      <c r="AE146" s="4">
        <f t="array" ref="AE146">AVERAGE(IF(($B146=Dayflow!$A$2:$A$8767)*($C146=Dayflow!$B$2:$B$8767),Dayflow!AB$2:AB$8767))</f>
        <v>18.733333333333334</v>
      </c>
      <c r="AF146" s="4">
        <f t="array" ref="AF146">AVERAGE(IF(($B146=Dayflow!$A$2:$A$8767)*($C146=Dayflow!$B$2:$B$8767),Dayflow!AC$2:AC$8767))</f>
        <v>76.51700000000001</v>
      </c>
      <c r="AG146" s="4">
        <f t="array" ref="AG146">AVERAGE(IF(($B146=Dayflow!$A$2:$A$8767)*($C146=Dayflow!$B$2:$B$8767),Dayflow!AD$2:AD$8767))</f>
        <v>0</v>
      </c>
      <c r="AH146" s="7"/>
      <c r="AI146" s="7"/>
      <c r="AJ146" s="7"/>
      <c r="AK146" s="7"/>
      <c r="AL146" s="7"/>
    </row>
    <row r="147" spans="2:38" x14ac:dyDescent="0.3">
      <c r="B147" s="2">
        <f t="shared" si="5"/>
        <v>2008</v>
      </c>
      <c r="C147" s="2">
        <f t="shared" si="4"/>
        <v>5</v>
      </c>
      <c r="F147" s="5">
        <v>39569</v>
      </c>
      <c r="G147" s="4">
        <f t="array" ref="G147">AVERAGE(IF(($B147=Dayflow!$A$2:$A$8767)*($C147=Dayflow!$B$2:$B$8767),Dayflow!D$2:D$8767))</f>
        <v>8788.3870967741932</v>
      </c>
      <c r="H147" s="4">
        <f t="array" ref="H147">AVERAGE(IF(($B147=Dayflow!$A$2:$A$8767)*($C147=Dayflow!$B$2:$B$8767),Dayflow!E$2:E$8767))</f>
        <v>538.51612903225805</v>
      </c>
      <c r="I147" s="4">
        <f t="array" ref="I147">AVERAGE(IF(($B147=Dayflow!$A$2:$A$8767)*($C147=Dayflow!$B$2:$B$8767),Dayflow!F$2:F$8767))</f>
        <v>244.96774193548387</v>
      </c>
      <c r="J147" s="4">
        <f t="array" ref="J147">AVERAGE(IF(($B147=Dayflow!$A$2:$A$8767)*($C147=Dayflow!$B$2:$B$8767),Dayflow!G$2:G$8767))</f>
        <v>160.45161290322579</v>
      </c>
      <c r="K147" s="4">
        <f t="array" ref="K147">AVERAGE(IF(($B147=Dayflow!$A$2:$A$8767)*($C147=Dayflow!$B$2:$B$8767),Dayflow!H$2:H$8767))</f>
        <v>168.25806451612902</v>
      </c>
      <c r="L147" s="4">
        <f t="array" ref="L147">AVERAGE(IF(($B147=Dayflow!$A$2:$A$8767)*($C147=Dayflow!$B$2:$B$8767),Dayflow!I$2:I$8767))</f>
        <v>2755.483870967742</v>
      </c>
      <c r="M147" s="4">
        <f t="array" ref="M147">AVERAGE(IF(($B147=Dayflow!$A$2:$A$8767)*($C147=Dayflow!$B$2:$B$8767),Dayflow!J$2:J$8767))</f>
        <v>3329.1612903225805</v>
      </c>
      <c r="N147" s="4">
        <f t="array" ref="N147">AVERAGE(IF(($B147=Dayflow!$A$2:$A$8767)*($C147=Dayflow!$B$2:$B$8767),Dayflow!K$2:K$8767))</f>
        <v>12656.064516129032</v>
      </c>
      <c r="O147" s="4">
        <f t="array" ref="O147">AVERAGE(IF(($B147=Dayflow!$A$2:$A$8767)*($C147=Dayflow!$B$2:$B$8767),Dayflow!L$2:L$8767))</f>
        <v>215</v>
      </c>
      <c r="P147" s="4">
        <f t="array" ref="P147">AVERAGE(IF(($B147=Dayflow!$A$2:$A$8767)*($C147=Dayflow!$B$2:$B$8767),Dayflow!M$2:M$8767))</f>
        <v>870.80645161290317</v>
      </c>
      <c r="Q147" s="4">
        <f t="array" ref="Q147">AVERAGE(IF(($B147=Dayflow!$A$2:$A$8767)*($C147=Dayflow!$B$2:$B$8767),Dayflow!N$2:N$8767))</f>
        <v>899.58064516129036</v>
      </c>
      <c r="R147" s="4">
        <f t="array" ref="R147">AVERAGE(IF(($B147=Dayflow!$A$2:$A$8767)*($C147=Dayflow!$B$2:$B$8767),Dayflow!O$2:O$8767))</f>
        <v>92.290322580645167</v>
      </c>
      <c r="S147" s="4">
        <f t="array" ref="S147">AVERAGE(IF(($B147=Dayflow!$A$2:$A$8767)*($C147=Dayflow!$B$2:$B$8767),Dayflow!P$2:P$8767))</f>
        <v>2077.6774193548385</v>
      </c>
      <c r="T147" s="4">
        <f t="array" ref="T147">AVERAGE(IF(($B147=Dayflow!$A$2:$A$8767)*($C147=Dayflow!$B$2:$B$8767),Dayflow!Q$2:Q$8767))</f>
        <v>2363.5483870967741</v>
      </c>
      <c r="U147" s="4">
        <f t="array" ref="U147">AVERAGE(IF(($B147=Dayflow!$A$2:$A$8767)*($C147=Dayflow!$B$2:$B$8767),Dayflow!R$2:R$8767))</f>
        <v>0</v>
      </c>
      <c r="V147" s="4">
        <f t="array" ref="V147">AVERAGE(IF(($B147=Dayflow!$A$2:$A$8767)*($C147=Dayflow!$B$2:$B$8767),Dayflow!S$2:S$8767))</f>
        <v>0</v>
      </c>
      <c r="W147" s="4">
        <f t="array" ref="W147">AVERAGE(IF(($B147=Dayflow!$A$2:$A$8767)*($C147=Dayflow!$B$2:$B$8767),Dayflow!T$2:T$8767))</f>
        <v>2363.5483870967741</v>
      </c>
      <c r="X147" s="4">
        <f t="array" ref="X147">AVERAGE(IF(($B147=Dayflow!$A$2:$A$8767)*($C147=Dayflow!$B$2:$B$8767),Dayflow!U$2:U$8767))</f>
        <v>2590.6451612903224</v>
      </c>
      <c r="Y147" s="4">
        <f t="array" ref="Y147">AVERAGE(IF(($B147=Dayflow!$A$2:$A$8767)*($C147=Dayflow!$B$2:$B$8767),Dayflow!V$2:V$8767))</f>
        <v>2305.8387096774195</v>
      </c>
      <c r="Z147" s="4">
        <f t="array" ref="Z147">AVERAGE(IF(($B147=Dayflow!$A$2:$A$8767)*($C147=Dayflow!$B$2:$B$8767),Dayflow!W$2:W$8767))</f>
        <v>6074.4838709677415</v>
      </c>
      <c r="AA147" s="4">
        <f t="array" ref="AA147">AVERAGE(IF(($B147=Dayflow!$A$2:$A$8767)*($C147=Dayflow!$B$2:$B$8767),Dayflow!X$2:X$8767))</f>
        <v>8214.8387096774186</v>
      </c>
      <c r="AB147" s="4">
        <f t="array" ref="AB147">AVERAGE(IF(($B147=Dayflow!$A$2:$A$8767)*($C147=Dayflow!$B$2:$B$8767),Dayflow!Y$2:Y$8767))</f>
        <v>0.13387096774193552</v>
      </c>
      <c r="AC147" s="4">
        <f t="array" ref="AC147">AVERAGE(IF(($B147=Dayflow!$A$2:$A$8767)*($C147=Dayflow!$B$2:$B$8767),Dayflow!Z$2:Z$8767))</f>
        <v>34.967741935483872</v>
      </c>
      <c r="AD147" s="4">
        <f t="array" ref="AD147">AVERAGE(IF(($B147=Dayflow!$A$2:$A$8767)*($C147=Dayflow!$B$2:$B$8767),Dayflow!AA$2:AA$8767))</f>
        <v>10411.58064516129</v>
      </c>
      <c r="AE147" s="4">
        <f t="array" ref="AE147">AVERAGE(IF(($B147=Dayflow!$A$2:$A$8767)*($C147=Dayflow!$B$2:$B$8767),Dayflow!AB$2:AB$8767))</f>
        <v>20.64516129032258</v>
      </c>
      <c r="AF147" s="4">
        <f t="array" ref="AF147">AVERAGE(IF(($B147=Dayflow!$A$2:$A$8767)*($C147=Dayflow!$B$2:$B$8767),Dayflow!AC$2:AC$8767))</f>
        <v>77.853870967741926</v>
      </c>
      <c r="AG147" s="4">
        <f t="array" ref="AG147">AVERAGE(IF(($B147=Dayflow!$A$2:$A$8767)*($C147=Dayflow!$B$2:$B$8767),Dayflow!AD$2:AD$8767))</f>
        <v>0</v>
      </c>
      <c r="AH147" s="7"/>
      <c r="AI147" s="7"/>
      <c r="AJ147" s="7"/>
      <c r="AK147" s="7"/>
      <c r="AL147" s="7"/>
    </row>
    <row r="148" spans="2:38" x14ac:dyDescent="0.3">
      <c r="B148" s="2">
        <f t="shared" si="5"/>
        <v>2008</v>
      </c>
      <c r="C148" s="2">
        <f t="shared" si="4"/>
        <v>6</v>
      </c>
      <c r="F148" s="5">
        <v>39600</v>
      </c>
      <c r="G148" s="4">
        <f t="array" ref="G148">AVERAGE(IF(($B148=Dayflow!$A$2:$A$8767)*($C148=Dayflow!$B$2:$B$8767),Dayflow!D$2:D$8767))</f>
        <v>11310.333333333334</v>
      </c>
      <c r="H148" s="4">
        <f t="array" ref="H148">AVERAGE(IF(($B148=Dayflow!$A$2:$A$8767)*($C148=Dayflow!$B$2:$B$8767),Dayflow!E$2:E$8767))</f>
        <v>641.36666666666667</v>
      </c>
      <c r="I148" s="4">
        <f t="array" ref="I148">AVERAGE(IF(($B148=Dayflow!$A$2:$A$8767)*($C148=Dayflow!$B$2:$B$8767),Dayflow!F$2:F$8767))</f>
        <v>66.86666666666666</v>
      </c>
      <c r="J148" s="4">
        <f t="array" ref="J148">AVERAGE(IF(($B148=Dayflow!$A$2:$A$8767)*($C148=Dayflow!$B$2:$B$8767),Dayflow!G$2:G$8767))</f>
        <v>34.93333333333333</v>
      </c>
      <c r="K148" s="4">
        <f t="array" ref="K148">AVERAGE(IF(($B148=Dayflow!$A$2:$A$8767)*($C148=Dayflow!$B$2:$B$8767),Dayflow!H$2:H$8767))</f>
        <v>198.4</v>
      </c>
      <c r="L148" s="4">
        <f t="array" ref="L148">AVERAGE(IF(($B148=Dayflow!$A$2:$A$8767)*($C148=Dayflow!$B$2:$B$8767),Dayflow!I$2:I$8767))</f>
        <v>1032.8666666666666</v>
      </c>
      <c r="M148" s="4">
        <f t="array" ref="M148">AVERAGE(IF(($B148=Dayflow!$A$2:$A$8767)*($C148=Dayflow!$B$2:$B$8767),Dayflow!J$2:J$8767))</f>
        <v>1333.0666666666666</v>
      </c>
      <c r="N148" s="4">
        <f t="array" ref="N148">AVERAGE(IF(($B148=Dayflow!$A$2:$A$8767)*($C148=Dayflow!$B$2:$B$8767),Dayflow!K$2:K$8767))</f>
        <v>13284.766666666666</v>
      </c>
      <c r="O148" s="4">
        <f t="array" ref="O148">AVERAGE(IF(($B148=Dayflow!$A$2:$A$8767)*($C148=Dayflow!$B$2:$B$8767),Dayflow!L$2:L$8767))</f>
        <v>399.3</v>
      </c>
      <c r="P148" s="4">
        <f t="array" ref="P148">AVERAGE(IF(($B148=Dayflow!$A$2:$A$8767)*($C148=Dayflow!$B$2:$B$8767),Dayflow!M$2:M$8767))</f>
        <v>818.0333333333333</v>
      </c>
      <c r="Q148" s="4">
        <f t="array" ref="Q148">AVERAGE(IF(($B148=Dayflow!$A$2:$A$8767)*($C148=Dayflow!$B$2:$B$8767),Dayflow!N$2:N$8767))</f>
        <v>942.13333333333333</v>
      </c>
      <c r="R148" s="4">
        <f t="array" ref="R148">AVERAGE(IF(($B148=Dayflow!$A$2:$A$8767)*($C148=Dayflow!$B$2:$B$8767),Dayflow!O$2:O$8767))</f>
        <v>117.96666666666667</v>
      </c>
      <c r="S148" s="4">
        <f t="array" ref="S148">AVERAGE(IF(($B148=Dayflow!$A$2:$A$8767)*($C148=Dayflow!$B$2:$B$8767),Dayflow!P$2:P$8767))</f>
        <v>2277.4333333333334</v>
      </c>
      <c r="T148" s="4">
        <f t="array" ref="T148">AVERAGE(IF(($B148=Dayflow!$A$2:$A$8767)*($C148=Dayflow!$B$2:$B$8767),Dayflow!Q$2:Q$8767))</f>
        <v>3674.9333333333334</v>
      </c>
      <c r="U148" s="4">
        <f t="array" ref="U148">AVERAGE(IF(($B148=Dayflow!$A$2:$A$8767)*($C148=Dayflow!$B$2:$B$8767),Dayflow!R$2:R$8767))</f>
        <v>0</v>
      </c>
      <c r="V148" s="4">
        <f t="array" ref="V148">AVERAGE(IF(($B148=Dayflow!$A$2:$A$8767)*($C148=Dayflow!$B$2:$B$8767),Dayflow!S$2:S$8767))</f>
        <v>0</v>
      </c>
      <c r="W148" s="4">
        <f t="array" ref="W148">AVERAGE(IF(($B148=Dayflow!$A$2:$A$8767)*($C148=Dayflow!$B$2:$B$8767),Dayflow!T$2:T$8767))</f>
        <v>3674.9333333333334</v>
      </c>
      <c r="X148" s="4">
        <f t="array" ref="X148">AVERAGE(IF(($B148=Dayflow!$A$2:$A$8767)*($C148=Dayflow!$B$2:$B$8767),Dayflow!U$2:U$8767))</f>
        <v>4914.0666666666666</v>
      </c>
      <c r="Y148" s="4">
        <f t="array" ref="Y148">AVERAGE(IF(($B148=Dayflow!$A$2:$A$8767)*($C148=Dayflow!$B$2:$B$8767),Dayflow!V$2:V$8767))</f>
        <v>1581</v>
      </c>
      <c r="Z148" s="4">
        <f t="array" ref="Z148">AVERAGE(IF(($B148=Dayflow!$A$2:$A$8767)*($C148=Dayflow!$B$2:$B$8767),Dayflow!W$2:W$8767))</f>
        <v>6008.6</v>
      </c>
      <c r="AA148" s="4">
        <f t="array" ref="AA148">AVERAGE(IF(($B148=Dayflow!$A$2:$A$8767)*($C148=Dayflow!$B$2:$B$8767),Dayflow!X$2:X$8767))</f>
        <v>7332.4</v>
      </c>
      <c r="AB148" s="4">
        <f t="array" ref="AB148">AVERAGE(IF(($B148=Dayflow!$A$2:$A$8767)*($C148=Dayflow!$B$2:$B$8767),Dayflow!Y$2:Y$8767))</f>
        <v>0.12600000000000006</v>
      </c>
      <c r="AC148" s="4">
        <f t="array" ref="AC148">AVERAGE(IF(($B148=Dayflow!$A$2:$A$8767)*($C148=Dayflow!$B$2:$B$8767),Dayflow!Z$2:Z$8767))</f>
        <v>44.833333333333336</v>
      </c>
      <c r="AD148" s="4">
        <f t="array" ref="AD148">AVERAGE(IF(($B148=Dayflow!$A$2:$A$8767)*($C148=Dayflow!$B$2:$B$8767),Dayflow!AA$2:AA$8767))</f>
        <v>12251.9</v>
      </c>
      <c r="AE148" s="4">
        <f t="array" ref="AE148">AVERAGE(IF(($B148=Dayflow!$A$2:$A$8767)*($C148=Dayflow!$B$2:$B$8767),Dayflow!AB$2:AB$8767))</f>
        <v>40</v>
      </c>
      <c r="AF148" s="4">
        <f t="array" ref="AF148">AVERAGE(IF(($B148=Dayflow!$A$2:$A$8767)*($C148=Dayflow!$B$2:$B$8767),Dayflow!AC$2:AC$8767))</f>
        <v>79.47766666666665</v>
      </c>
      <c r="AG148" s="4">
        <f t="array" ref="AG148">AVERAGE(IF(($B148=Dayflow!$A$2:$A$8767)*($C148=Dayflow!$B$2:$B$8767),Dayflow!AD$2:AD$8767))</f>
        <v>0</v>
      </c>
      <c r="AH148" s="7"/>
      <c r="AI148" s="7"/>
      <c r="AJ148" s="7"/>
      <c r="AK148" s="7"/>
      <c r="AL148" s="7"/>
    </row>
    <row r="149" spans="2:38" x14ac:dyDescent="0.3">
      <c r="B149" s="2">
        <f t="shared" si="5"/>
        <v>2008</v>
      </c>
      <c r="C149" s="2">
        <f t="shared" si="4"/>
        <v>7</v>
      </c>
      <c r="F149" s="5">
        <v>39630</v>
      </c>
      <c r="G149" s="4">
        <f t="array" ref="G149">AVERAGE(IF(($B149=Dayflow!$A$2:$A$8767)*($C149=Dayflow!$B$2:$B$8767),Dayflow!D$2:D$8767))</f>
        <v>12519.354838709678</v>
      </c>
      <c r="H149" s="4">
        <f t="array" ref="H149">AVERAGE(IF(($B149=Dayflow!$A$2:$A$8767)*($C149=Dayflow!$B$2:$B$8767),Dayflow!E$2:E$8767))</f>
        <v>654.09677419354841</v>
      </c>
      <c r="I149" s="4">
        <f t="array" ref="I149">AVERAGE(IF(($B149=Dayflow!$A$2:$A$8767)*($C149=Dayflow!$B$2:$B$8767),Dayflow!F$2:F$8767))</f>
        <v>15.258064516129032</v>
      </c>
      <c r="J149" s="4">
        <f t="array" ref="J149">AVERAGE(IF(($B149=Dayflow!$A$2:$A$8767)*($C149=Dayflow!$B$2:$B$8767),Dayflow!G$2:G$8767))</f>
        <v>28.516129032258064</v>
      </c>
      <c r="K149" s="4">
        <f t="array" ref="K149">AVERAGE(IF(($B149=Dayflow!$A$2:$A$8767)*($C149=Dayflow!$B$2:$B$8767),Dayflow!H$2:H$8767))</f>
        <v>219.19354838709677</v>
      </c>
      <c r="L149" s="4">
        <f t="array" ref="L149">AVERAGE(IF(($B149=Dayflow!$A$2:$A$8767)*($C149=Dayflow!$B$2:$B$8767),Dayflow!I$2:I$8767))</f>
        <v>863.83870967741939</v>
      </c>
      <c r="M149" s="4">
        <f t="array" ref="M149">AVERAGE(IF(($B149=Dayflow!$A$2:$A$8767)*($C149=Dayflow!$B$2:$B$8767),Dayflow!J$2:J$8767))</f>
        <v>1126.8064516129032</v>
      </c>
      <c r="N149" s="4">
        <f t="array" ref="N149">AVERAGE(IF(($B149=Dayflow!$A$2:$A$8767)*($C149=Dayflow!$B$2:$B$8767),Dayflow!K$2:K$8767))</f>
        <v>14300.258064516129</v>
      </c>
      <c r="O149" s="4">
        <f t="array" ref="O149">AVERAGE(IF(($B149=Dayflow!$A$2:$A$8767)*($C149=Dayflow!$B$2:$B$8767),Dayflow!L$2:L$8767))</f>
        <v>409.06451612903226</v>
      </c>
      <c r="P149" s="4">
        <f t="array" ref="P149">AVERAGE(IF(($B149=Dayflow!$A$2:$A$8767)*($C149=Dayflow!$B$2:$B$8767),Dayflow!M$2:M$8767))</f>
        <v>2298.9032258064517</v>
      </c>
      <c r="Q149" s="4">
        <f t="array" ref="Q149">AVERAGE(IF(($B149=Dayflow!$A$2:$A$8767)*($C149=Dayflow!$B$2:$B$8767),Dayflow!N$2:N$8767))</f>
        <v>3517.9677419354839</v>
      </c>
      <c r="R149" s="4">
        <f t="array" ref="R149">AVERAGE(IF(($B149=Dayflow!$A$2:$A$8767)*($C149=Dayflow!$B$2:$B$8767),Dayflow!O$2:O$8767))</f>
        <v>114.7741935483871</v>
      </c>
      <c r="S149" s="4">
        <f t="array" ref="S149">AVERAGE(IF(($B149=Dayflow!$A$2:$A$8767)*($C149=Dayflow!$B$2:$B$8767),Dayflow!P$2:P$8767))</f>
        <v>6340.7096774193551</v>
      </c>
      <c r="T149" s="4">
        <f t="array" ref="T149">AVERAGE(IF(($B149=Dayflow!$A$2:$A$8767)*($C149=Dayflow!$B$2:$B$8767),Dayflow!Q$2:Q$8767))</f>
        <v>4285</v>
      </c>
      <c r="U149" s="4">
        <f t="array" ref="U149">AVERAGE(IF(($B149=Dayflow!$A$2:$A$8767)*($C149=Dayflow!$B$2:$B$8767),Dayflow!R$2:R$8767))</f>
        <v>0</v>
      </c>
      <c r="V149" s="4">
        <f t="array" ref="V149">AVERAGE(IF(($B149=Dayflow!$A$2:$A$8767)*($C149=Dayflow!$B$2:$B$8767),Dayflow!S$2:S$8767))</f>
        <v>0</v>
      </c>
      <c r="W149" s="4">
        <f t="array" ref="W149">AVERAGE(IF(($B149=Dayflow!$A$2:$A$8767)*($C149=Dayflow!$B$2:$B$8767),Dayflow!T$2:T$8767))</f>
        <v>4285</v>
      </c>
      <c r="X149" s="4">
        <f t="array" ref="X149">AVERAGE(IF(($B149=Dayflow!$A$2:$A$8767)*($C149=Dayflow!$B$2:$B$8767),Dayflow!U$2:U$8767))</f>
        <v>6287.4193548387093</v>
      </c>
      <c r="Y149" s="4">
        <f t="array" ref="Y149">AVERAGE(IF(($B149=Dayflow!$A$2:$A$8767)*($C149=Dayflow!$B$2:$B$8767),Dayflow!V$2:V$8767))</f>
        <v>-1711.9677419354839</v>
      </c>
      <c r="Z149" s="4">
        <f t="array" ref="Z149">AVERAGE(IF(($B149=Dayflow!$A$2:$A$8767)*($C149=Dayflow!$B$2:$B$8767),Dayflow!W$2:W$8767))</f>
        <v>5686.2580645161288</v>
      </c>
      <c r="AA149" s="4">
        <f t="array" ref="AA149">AVERAGE(IF(($B149=Dayflow!$A$2:$A$8767)*($C149=Dayflow!$B$2:$B$8767),Dayflow!X$2:X$8767))</f>
        <v>3674.3870967741937</v>
      </c>
      <c r="AB149" s="4">
        <f t="array" ref="AB149">AVERAGE(IF(($B149=Dayflow!$A$2:$A$8767)*($C149=Dayflow!$B$2:$B$8767),Dayflow!Y$2:Y$8767))</f>
        <v>0.40225806451612905</v>
      </c>
      <c r="AC149" s="4">
        <f t="array" ref="AC149">AVERAGE(IF(($B149=Dayflow!$A$2:$A$8767)*($C149=Dayflow!$B$2:$B$8767),Dayflow!Z$2:Z$8767))</f>
        <v>74.387096774193552</v>
      </c>
      <c r="AD149" s="4">
        <f t="array" ref="AD149">AVERAGE(IF(($B149=Dayflow!$A$2:$A$8767)*($C149=Dayflow!$B$2:$B$8767),Dayflow!AA$2:AA$8767))</f>
        <v>13436.41935483871</v>
      </c>
      <c r="AE149" s="4">
        <f t="array" ref="AE149">AVERAGE(IF(($B149=Dayflow!$A$2:$A$8767)*($C149=Dayflow!$B$2:$B$8767),Dayflow!AB$2:AB$8767))</f>
        <v>72.774193548387103</v>
      </c>
      <c r="AF149" s="4">
        <f t="array" ref="AF149">AVERAGE(IF(($B149=Dayflow!$A$2:$A$8767)*($C149=Dayflow!$B$2:$B$8767),Dayflow!AC$2:AC$8767))</f>
        <v>84.419677419354841</v>
      </c>
      <c r="AG149" s="4">
        <f t="array" ref="AG149">AVERAGE(IF(($B149=Dayflow!$A$2:$A$8767)*($C149=Dayflow!$B$2:$B$8767),Dayflow!AD$2:AD$8767))</f>
        <v>0</v>
      </c>
      <c r="AH149" s="7"/>
      <c r="AI149" s="7"/>
      <c r="AJ149" s="7"/>
      <c r="AK149" s="7"/>
      <c r="AL149" s="7"/>
    </row>
    <row r="150" spans="2:38" x14ac:dyDescent="0.3">
      <c r="B150" s="2">
        <f t="shared" si="5"/>
        <v>2008</v>
      </c>
      <c r="C150" s="2">
        <f t="shared" si="4"/>
        <v>8</v>
      </c>
      <c r="F150" s="5">
        <v>39661</v>
      </c>
      <c r="G150" s="4">
        <f t="array" ref="G150">AVERAGE(IF(($B150=Dayflow!$A$2:$A$8767)*($C150=Dayflow!$B$2:$B$8767),Dayflow!D$2:D$8767))</f>
        <v>10816.129032258064</v>
      </c>
      <c r="H150" s="4">
        <f t="array" ref="H150">AVERAGE(IF(($B150=Dayflow!$A$2:$A$8767)*($C150=Dayflow!$B$2:$B$8767),Dayflow!E$2:E$8767))</f>
        <v>570.87096774193549</v>
      </c>
      <c r="I150" s="4">
        <f t="array" ref="I150">AVERAGE(IF(($B150=Dayflow!$A$2:$A$8767)*($C150=Dayflow!$B$2:$B$8767),Dayflow!F$2:F$8767))</f>
        <v>4.354838709677419</v>
      </c>
      <c r="J150" s="4">
        <f t="array" ref="J150">AVERAGE(IF(($B150=Dayflow!$A$2:$A$8767)*($C150=Dayflow!$B$2:$B$8767),Dayflow!G$2:G$8767))</f>
        <v>32.354838709677416</v>
      </c>
      <c r="K150" s="4">
        <f t="array" ref="K150">AVERAGE(IF(($B150=Dayflow!$A$2:$A$8767)*($C150=Dayflow!$B$2:$B$8767),Dayflow!H$2:H$8767))</f>
        <v>218.41935483870967</v>
      </c>
      <c r="L150" s="4">
        <f t="array" ref="L150">AVERAGE(IF(($B150=Dayflow!$A$2:$A$8767)*($C150=Dayflow!$B$2:$B$8767),Dayflow!I$2:I$8767))</f>
        <v>868.70967741935488</v>
      </c>
      <c r="M150" s="4">
        <f t="array" ref="M150">AVERAGE(IF(($B150=Dayflow!$A$2:$A$8767)*($C150=Dayflow!$B$2:$B$8767),Dayflow!J$2:J$8767))</f>
        <v>1123.8387096774193</v>
      </c>
      <c r="N150" s="4">
        <f t="array" ref="N150">AVERAGE(IF(($B150=Dayflow!$A$2:$A$8767)*($C150=Dayflow!$B$2:$B$8767),Dayflow!K$2:K$8767))</f>
        <v>12510.838709677419</v>
      </c>
      <c r="O150" s="4">
        <f t="array" ref="O150">AVERAGE(IF(($B150=Dayflow!$A$2:$A$8767)*($C150=Dayflow!$B$2:$B$8767),Dayflow!L$2:L$8767))</f>
        <v>171.41935483870967</v>
      </c>
      <c r="P150" s="4">
        <f t="array" ref="P150">AVERAGE(IF(($B150=Dayflow!$A$2:$A$8767)*($C150=Dayflow!$B$2:$B$8767),Dayflow!M$2:M$8767))</f>
        <v>1832.9677419354839</v>
      </c>
      <c r="Q150" s="4">
        <f t="array" ref="Q150">AVERAGE(IF(($B150=Dayflow!$A$2:$A$8767)*($C150=Dayflow!$B$2:$B$8767),Dayflow!N$2:N$8767))</f>
        <v>3581.8064516129034</v>
      </c>
      <c r="R150" s="4">
        <f t="array" ref="R150">AVERAGE(IF(($B150=Dayflow!$A$2:$A$8767)*($C150=Dayflow!$B$2:$B$8767),Dayflow!O$2:O$8767))</f>
        <v>114.3225806451613</v>
      </c>
      <c r="S150" s="4">
        <f t="array" ref="S150">AVERAGE(IF(($B150=Dayflow!$A$2:$A$8767)*($C150=Dayflow!$B$2:$B$8767),Dayflow!P$2:P$8767))</f>
        <v>5700.5161290322585</v>
      </c>
      <c r="T150" s="4">
        <f t="array" ref="T150">AVERAGE(IF(($B150=Dayflow!$A$2:$A$8767)*($C150=Dayflow!$B$2:$B$8767),Dayflow!Q$2:Q$8767))</f>
        <v>3736.1612903225805</v>
      </c>
      <c r="U150" s="4">
        <f t="array" ref="U150">AVERAGE(IF(($B150=Dayflow!$A$2:$A$8767)*($C150=Dayflow!$B$2:$B$8767),Dayflow!R$2:R$8767))</f>
        <v>0</v>
      </c>
      <c r="V150" s="4">
        <f t="array" ref="V150">AVERAGE(IF(($B150=Dayflow!$A$2:$A$8767)*($C150=Dayflow!$B$2:$B$8767),Dayflow!S$2:S$8767))</f>
        <v>0</v>
      </c>
      <c r="W150" s="4">
        <f t="array" ref="W150">AVERAGE(IF(($B150=Dayflow!$A$2:$A$8767)*($C150=Dayflow!$B$2:$B$8767),Dayflow!T$2:T$8767))</f>
        <v>3736.1612903225805</v>
      </c>
      <c r="X150" s="4">
        <f t="array" ref="X150">AVERAGE(IF(($B150=Dayflow!$A$2:$A$8767)*($C150=Dayflow!$B$2:$B$8767),Dayflow!U$2:U$8767))</f>
        <v>5605.4193548387093</v>
      </c>
      <c r="Y150" s="4">
        <f t="array" ref="Y150">AVERAGE(IF(($B150=Dayflow!$A$2:$A$8767)*($C150=Dayflow!$B$2:$B$8767),Dayflow!V$2:V$8767))</f>
        <v>-1399.9032258064517</v>
      </c>
      <c r="Z150" s="4">
        <f t="array" ref="Z150">AVERAGE(IF(($B150=Dayflow!$A$2:$A$8767)*($C150=Dayflow!$B$2:$B$8767),Dayflow!W$2:W$8767))</f>
        <v>4735.4838709677415</v>
      </c>
      <c r="AA150" s="4">
        <f t="array" ref="AA150">AVERAGE(IF(($B150=Dayflow!$A$2:$A$8767)*($C150=Dayflow!$B$2:$B$8767),Dayflow!X$2:X$8767))</f>
        <v>3074.0322580645161</v>
      </c>
      <c r="AB150" s="4">
        <f t="array" ref="AB150">AVERAGE(IF(($B150=Dayflow!$A$2:$A$8767)*($C150=Dayflow!$B$2:$B$8767),Dayflow!Y$2:Y$8767))</f>
        <v>0.42806451612903224</v>
      </c>
      <c r="AC150" s="4">
        <f t="array" ref="AC150">AVERAGE(IF(($B150=Dayflow!$A$2:$A$8767)*($C150=Dayflow!$B$2:$B$8767),Dayflow!Z$2:Z$8767))</f>
        <v>75.354838709677423</v>
      </c>
      <c r="AD150" s="4">
        <f t="array" ref="AD150">AVERAGE(IF(($B150=Dayflow!$A$2:$A$8767)*($C150=Dayflow!$B$2:$B$8767),Dayflow!AA$2:AA$8767))</f>
        <v>11642.129032258064</v>
      </c>
      <c r="AE150" s="4">
        <f t="array" ref="AE150">AVERAGE(IF(($B150=Dayflow!$A$2:$A$8767)*($C150=Dayflow!$B$2:$B$8767),Dayflow!AB$2:AB$8767))</f>
        <v>73.451612903225808</v>
      </c>
      <c r="AF150" s="4">
        <f t="array" ref="AF150">AVERAGE(IF(($B150=Dayflow!$A$2:$A$8767)*($C150=Dayflow!$B$2:$B$8767),Dayflow!AC$2:AC$8767))</f>
        <v>89.127741935483883</v>
      </c>
      <c r="AG150" s="4">
        <f t="array" ref="AG150">AVERAGE(IF(($B150=Dayflow!$A$2:$A$8767)*($C150=Dayflow!$B$2:$B$8767),Dayflow!AD$2:AD$8767))</f>
        <v>0</v>
      </c>
      <c r="AH150" s="7"/>
      <c r="AI150" s="7"/>
      <c r="AJ150" s="7"/>
      <c r="AK150" s="7"/>
      <c r="AL150" s="7"/>
    </row>
    <row r="151" spans="2:38" x14ac:dyDescent="0.3">
      <c r="B151" s="2">
        <f t="shared" si="5"/>
        <v>2008</v>
      </c>
      <c r="C151" s="2">
        <f t="shared" si="4"/>
        <v>9</v>
      </c>
      <c r="F151" s="5">
        <v>39692</v>
      </c>
      <c r="G151" s="4">
        <f t="array" ref="G151">AVERAGE(IF(($B151=Dayflow!$A$2:$A$8767)*($C151=Dayflow!$B$2:$B$8767),Dayflow!D$2:D$8767))</f>
        <v>10332.666666666666</v>
      </c>
      <c r="H151" s="4">
        <f t="array" ref="H151">AVERAGE(IF(($B151=Dayflow!$A$2:$A$8767)*($C151=Dayflow!$B$2:$B$8767),Dayflow!E$2:E$8767))</f>
        <v>429.2</v>
      </c>
      <c r="I151" s="4">
        <f t="array" ref="I151">AVERAGE(IF(($B151=Dayflow!$A$2:$A$8767)*($C151=Dayflow!$B$2:$B$8767),Dayflow!F$2:F$8767))</f>
        <v>2.7666666666666666</v>
      </c>
      <c r="J151" s="4">
        <f t="array" ref="J151">AVERAGE(IF(($B151=Dayflow!$A$2:$A$8767)*($C151=Dayflow!$B$2:$B$8767),Dayflow!G$2:G$8767))</f>
        <v>33.733333333333334</v>
      </c>
      <c r="K151" s="4">
        <f t="array" ref="K151">AVERAGE(IF(($B151=Dayflow!$A$2:$A$8767)*($C151=Dayflow!$B$2:$B$8767),Dayflow!H$2:H$8767))</f>
        <v>144.33333333333334</v>
      </c>
      <c r="L151" s="4">
        <f t="array" ref="L151">AVERAGE(IF(($B151=Dayflow!$A$2:$A$8767)*($C151=Dayflow!$B$2:$B$8767),Dayflow!I$2:I$8767))</f>
        <v>901.5333333333333</v>
      </c>
      <c r="M151" s="4">
        <f t="array" ref="M151">AVERAGE(IF(($B151=Dayflow!$A$2:$A$8767)*($C151=Dayflow!$B$2:$B$8767),Dayflow!J$2:J$8767))</f>
        <v>1082.3666666666666</v>
      </c>
      <c r="N151" s="4">
        <f t="array" ref="N151">AVERAGE(IF(($B151=Dayflow!$A$2:$A$8767)*($C151=Dayflow!$B$2:$B$8767),Dayflow!K$2:K$8767))</f>
        <v>11844.233333333334</v>
      </c>
      <c r="O151" s="4">
        <f t="array" ref="O151">AVERAGE(IF(($B151=Dayflow!$A$2:$A$8767)*($C151=Dayflow!$B$2:$B$8767),Dayflow!L$2:L$8767))</f>
        <v>93</v>
      </c>
      <c r="P151" s="4">
        <f t="array" ref="P151">AVERAGE(IF(($B151=Dayflow!$A$2:$A$8767)*($C151=Dayflow!$B$2:$B$8767),Dayflow!M$2:M$8767))</f>
        <v>999.33333333333337</v>
      </c>
      <c r="Q151" s="4">
        <f t="array" ref="Q151">AVERAGE(IF(($B151=Dayflow!$A$2:$A$8767)*($C151=Dayflow!$B$2:$B$8767),Dayflow!N$2:N$8767))</f>
        <v>3986.7333333333331</v>
      </c>
      <c r="R151" s="4">
        <f t="array" ref="R151">AVERAGE(IF(($B151=Dayflow!$A$2:$A$8767)*($C151=Dayflow!$B$2:$B$8767),Dayflow!O$2:O$8767))</f>
        <v>106.7</v>
      </c>
      <c r="S151" s="4">
        <f t="array" ref="S151">AVERAGE(IF(($B151=Dayflow!$A$2:$A$8767)*($C151=Dayflow!$B$2:$B$8767),Dayflow!P$2:P$8767))</f>
        <v>5185.7666666666664</v>
      </c>
      <c r="T151" s="4">
        <f t="array" ref="T151">AVERAGE(IF(($B151=Dayflow!$A$2:$A$8767)*($C151=Dayflow!$B$2:$B$8767),Dayflow!Q$2:Q$8767))</f>
        <v>2586.7666666666669</v>
      </c>
      <c r="U151" s="4">
        <f t="array" ref="U151">AVERAGE(IF(($B151=Dayflow!$A$2:$A$8767)*($C151=Dayflow!$B$2:$B$8767),Dayflow!R$2:R$8767))</f>
        <v>0</v>
      </c>
      <c r="V151" s="4">
        <f t="array" ref="V151">AVERAGE(IF(($B151=Dayflow!$A$2:$A$8767)*($C151=Dayflow!$B$2:$B$8767),Dayflow!S$2:S$8767))</f>
        <v>0</v>
      </c>
      <c r="W151" s="4">
        <f t="array" ref="W151">AVERAGE(IF(($B151=Dayflow!$A$2:$A$8767)*($C151=Dayflow!$B$2:$B$8767),Dayflow!T$2:T$8767))</f>
        <v>2586.7666666666669</v>
      </c>
      <c r="X151" s="4">
        <f t="array" ref="X151">AVERAGE(IF(($B151=Dayflow!$A$2:$A$8767)*($C151=Dayflow!$B$2:$B$8767),Dayflow!U$2:U$8767))</f>
        <v>5315.166666666667</v>
      </c>
      <c r="Y151" s="4">
        <f t="array" ref="Y151">AVERAGE(IF(($B151=Dayflow!$A$2:$A$8767)*($C151=Dayflow!$B$2:$B$8767),Dayflow!V$2:V$8767))</f>
        <v>-469.76666666666665</v>
      </c>
      <c r="Z151" s="4">
        <f t="array" ref="Z151">AVERAGE(IF(($B151=Dayflow!$A$2:$A$8767)*($C151=Dayflow!$B$2:$B$8767),Dayflow!W$2:W$8767))</f>
        <v>4722.3999999999996</v>
      </c>
      <c r="AA151" s="4">
        <f t="array" ref="AA151">AVERAGE(IF(($B151=Dayflow!$A$2:$A$8767)*($C151=Dayflow!$B$2:$B$8767),Dayflow!X$2:X$8767))</f>
        <v>4071.6666666666665</v>
      </c>
      <c r="AB151" s="4">
        <f t="array" ref="AB151">AVERAGE(IF(($B151=Dayflow!$A$2:$A$8767)*($C151=Dayflow!$B$2:$B$8767),Dayflow!Y$2:Y$8767))</f>
        <v>0.41866666666666669</v>
      </c>
      <c r="AC151" s="4">
        <f t="array" ref="AC151">AVERAGE(IF(($B151=Dayflow!$A$2:$A$8767)*($C151=Dayflow!$B$2:$B$8767),Dayflow!Z$2:Z$8767))</f>
        <v>65.733333333333334</v>
      </c>
      <c r="AD151" s="4">
        <f t="array" ref="AD151">AVERAGE(IF(($B151=Dayflow!$A$2:$A$8767)*($C151=Dayflow!$B$2:$B$8767),Dayflow!AA$2:AA$8767))</f>
        <v>10942.7</v>
      </c>
      <c r="AE151" s="4">
        <f t="array" ref="AE151">AVERAGE(IF(($B151=Dayflow!$A$2:$A$8767)*($C151=Dayflow!$B$2:$B$8767),Dayflow!AB$2:AB$8767))</f>
        <v>62.9</v>
      </c>
      <c r="AF151" s="4">
        <f t="array" ref="AF151">AVERAGE(IF(($B151=Dayflow!$A$2:$A$8767)*($C151=Dayflow!$B$2:$B$8767),Dayflow!AC$2:AC$8767))</f>
        <v>88.428000000000026</v>
      </c>
      <c r="AG151" s="4">
        <f t="array" ref="AG151">AVERAGE(IF(($B151=Dayflow!$A$2:$A$8767)*($C151=Dayflow!$B$2:$B$8767),Dayflow!AD$2:AD$8767))</f>
        <v>0</v>
      </c>
      <c r="AH151" s="7"/>
      <c r="AI151" s="7"/>
      <c r="AJ151" s="7"/>
      <c r="AK151" s="7"/>
      <c r="AL151" s="7"/>
    </row>
    <row r="152" spans="2:38" x14ac:dyDescent="0.3">
      <c r="B152" s="2">
        <f t="shared" si="5"/>
        <v>2008</v>
      </c>
      <c r="C152" s="2">
        <f t="shared" si="4"/>
        <v>10</v>
      </c>
      <c r="F152" s="5">
        <v>39722</v>
      </c>
      <c r="G152" s="4">
        <f t="array" ref="G152">AVERAGE(IF(($B152=Dayflow!$A$2:$A$8767)*($C152=Dayflow!$B$2:$B$8767),Dayflow!D$2:D$8767))</f>
        <v>7767.4193548387093</v>
      </c>
      <c r="H152" s="4">
        <f t="array" ref="H152">AVERAGE(IF(($B152=Dayflow!$A$2:$A$8767)*($C152=Dayflow!$B$2:$B$8767),Dayflow!E$2:E$8767))</f>
        <v>179.45161290322579</v>
      </c>
      <c r="I152" s="4">
        <f t="array" ref="I152">AVERAGE(IF(($B152=Dayflow!$A$2:$A$8767)*($C152=Dayflow!$B$2:$B$8767),Dayflow!F$2:F$8767))</f>
        <v>12.419354838709678</v>
      </c>
      <c r="J152" s="4">
        <f t="array" ref="J152">AVERAGE(IF(($B152=Dayflow!$A$2:$A$8767)*($C152=Dayflow!$B$2:$B$8767),Dayflow!G$2:G$8767))</f>
        <v>90.58064516129032</v>
      </c>
      <c r="K152" s="4">
        <f t="array" ref="K152">AVERAGE(IF(($B152=Dayflow!$A$2:$A$8767)*($C152=Dayflow!$B$2:$B$8767),Dayflow!H$2:H$8767))</f>
        <v>52.87096774193548</v>
      </c>
      <c r="L152" s="4">
        <f t="array" ref="L152">AVERAGE(IF(($B152=Dayflow!$A$2:$A$8767)*($C152=Dayflow!$B$2:$B$8767),Dayflow!I$2:I$8767))</f>
        <v>1234.7096774193549</v>
      </c>
      <c r="M152" s="4">
        <f t="array" ref="M152">AVERAGE(IF(($B152=Dayflow!$A$2:$A$8767)*($C152=Dayflow!$B$2:$B$8767),Dayflow!J$2:J$8767))</f>
        <v>1390.5806451612902</v>
      </c>
      <c r="N152" s="4">
        <f t="array" ref="N152">AVERAGE(IF(($B152=Dayflow!$A$2:$A$8767)*($C152=Dayflow!$B$2:$B$8767),Dayflow!K$2:K$8767))</f>
        <v>9337.4516129032254</v>
      </c>
      <c r="O152" s="4">
        <f t="array" ref="O152">AVERAGE(IF(($B152=Dayflow!$A$2:$A$8767)*($C152=Dayflow!$B$2:$B$8767),Dayflow!L$2:L$8767))</f>
        <v>137.51612903225808</v>
      </c>
      <c r="P152" s="4">
        <f t="array" ref="P152">AVERAGE(IF(($B152=Dayflow!$A$2:$A$8767)*($C152=Dayflow!$B$2:$B$8767),Dayflow!M$2:M$8767))</f>
        <v>541.16129032258061</v>
      </c>
      <c r="Q152" s="4">
        <f t="array" ref="Q152">AVERAGE(IF(($B152=Dayflow!$A$2:$A$8767)*($C152=Dayflow!$B$2:$B$8767),Dayflow!N$2:N$8767))</f>
        <v>3812.6451612903224</v>
      </c>
      <c r="R152" s="4">
        <f t="array" ref="R152">AVERAGE(IF(($B152=Dayflow!$A$2:$A$8767)*($C152=Dayflow!$B$2:$B$8767),Dayflow!O$2:O$8767))</f>
        <v>93.838709677419359</v>
      </c>
      <c r="S152" s="4">
        <f t="array" ref="S152">AVERAGE(IF(($B152=Dayflow!$A$2:$A$8767)*($C152=Dayflow!$B$2:$B$8767),Dayflow!P$2:P$8767))</f>
        <v>4585.1612903225805</v>
      </c>
      <c r="T152" s="4">
        <f t="array" ref="T152">AVERAGE(IF(($B152=Dayflow!$A$2:$A$8767)*($C152=Dayflow!$B$2:$B$8767),Dayflow!Q$2:Q$8767))</f>
        <v>1847.1612903225807</v>
      </c>
      <c r="U152" s="4">
        <f t="array" ref="U152">AVERAGE(IF(($B152=Dayflow!$A$2:$A$8767)*($C152=Dayflow!$B$2:$B$8767),Dayflow!R$2:R$8767))</f>
        <v>281</v>
      </c>
      <c r="V152" s="4">
        <f t="array" ref="V152">AVERAGE(IF(($B152=Dayflow!$A$2:$A$8767)*($C152=Dayflow!$B$2:$B$8767),Dayflow!S$2:S$8767))</f>
        <v>0</v>
      </c>
      <c r="W152" s="4">
        <f t="array" ref="W152">AVERAGE(IF(($B152=Dayflow!$A$2:$A$8767)*($C152=Dayflow!$B$2:$B$8767),Dayflow!T$2:T$8767))</f>
        <v>1566.1935483870968</v>
      </c>
      <c r="X152" s="4">
        <f t="array" ref="X152">AVERAGE(IF(($B152=Dayflow!$A$2:$A$8767)*($C152=Dayflow!$B$2:$B$8767),Dayflow!U$2:U$8767))</f>
        <v>4144.5161290322585</v>
      </c>
      <c r="Y152" s="4">
        <f t="array" ref="Y152">AVERAGE(IF(($B152=Dayflow!$A$2:$A$8767)*($C152=Dayflow!$B$2:$B$8767),Dayflow!V$2:V$8767))</f>
        <v>-67.903225806451616</v>
      </c>
      <c r="Z152" s="4">
        <f t="array" ref="Z152">AVERAGE(IF(($B152=Dayflow!$A$2:$A$8767)*($C152=Dayflow!$B$2:$B$8767),Dayflow!W$2:W$8767))</f>
        <v>3363.8387096774195</v>
      </c>
      <c r="AA152" s="4">
        <f t="array" ref="AA152">AVERAGE(IF(($B152=Dayflow!$A$2:$A$8767)*($C152=Dayflow!$B$2:$B$8767),Dayflow!X$2:X$8767))</f>
        <v>3186.0967741935483</v>
      </c>
      <c r="AB152" s="4">
        <f t="array" ref="AB152">AVERAGE(IF(($B152=Dayflow!$A$2:$A$8767)*($C152=Dayflow!$B$2:$B$8767),Dayflow!Y$2:Y$8767))</f>
        <v>0.46612903225806457</v>
      </c>
      <c r="AC152" s="4">
        <f t="array" ref="AC152">AVERAGE(IF(($B152=Dayflow!$A$2:$A$8767)*($C152=Dayflow!$B$2:$B$8767),Dayflow!Z$2:Z$8767))</f>
        <v>66.193548387096769</v>
      </c>
      <c r="AD152" s="4">
        <f t="array" ref="AD152">AVERAGE(IF(($B152=Dayflow!$A$2:$A$8767)*($C152=Dayflow!$B$2:$B$8767),Dayflow!AA$2:AA$8767))</f>
        <v>8102.7419354838712</v>
      </c>
      <c r="AE152" s="4">
        <f t="array" ref="AE152">AVERAGE(IF(($B152=Dayflow!$A$2:$A$8767)*($C152=Dayflow!$B$2:$B$8767),Dayflow!AB$2:AB$8767))</f>
        <v>61</v>
      </c>
      <c r="AF152" s="4">
        <f t="array" ref="AF152">AVERAGE(IF(($B152=Dayflow!$A$2:$A$8767)*($C152=Dayflow!$B$2:$B$8767),Dayflow!AC$2:AC$8767))</f>
        <v>89.687096774193549</v>
      </c>
      <c r="AG152" s="4">
        <f t="array" ref="AG152">AVERAGE(IF(($B152=Dayflow!$A$2:$A$8767)*($C152=Dayflow!$B$2:$B$8767),Dayflow!AD$2:AD$8767))</f>
        <v>0</v>
      </c>
      <c r="AH152" s="7"/>
      <c r="AI152" s="7"/>
      <c r="AJ152" s="7"/>
      <c r="AK152" s="7"/>
      <c r="AL152" s="7"/>
    </row>
    <row r="153" spans="2:38" x14ac:dyDescent="0.3">
      <c r="B153" s="2">
        <f t="shared" si="5"/>
        <v>2008</v>
      </c>
      <c r="C153" s="2">
        <f t="shared" si="4"/>
        <v>11</v>
      </c>
      <c r="F153" s="5">
        <v>39753</v>
      </c>
      <c r="G153" s="4">
        <f t="array" ref="G153">AVERAGE(IF(($B153=Dayflow!$A$2:$A$8767)*($C153=Dayflow!$B$2:$B$8767),Dayflow!D$2:D$8767))</f>
        <v>9739.6666666666661</v>
      </c>
      <c r="H153" s="4">
        <f t="array" ref="H153">AVERAGE(IF(($B153=Dayflow!$A$2:$A$8767)*($C153=Dayflow!$B$2:$B$8767),Dayflow!E$2:E$8767))</f>
        <v>61.333333333333336</v>
      </c>
      <c r="I153" s="4">
        <f t="array" ref="I153">AVERAGE(IF(($B153=Dayflow!$A$2:$A$8767)*($C153=Dayflow!$B$2:$B$8767),Dayflow!F$2:F$8767))</f>
        <v>34.4</v>
      </c>
      <c r="J153" s="4">
        <f t="array" ref="J153">AVERAGE(IF(($B153=Dayflow!$A$2:$A$8767)*($C153=Dayflow!$B$2:$B$8767),Dayflow!G$2:G$8767))</f>
        <v>202.76666666666668</v>
      </c>
      <c r="K153" s="4">
        <f t="array" ref="K153">AVERAGE(IF(($B153=Dayflow!$A$2:$A$8767)*($C153=Dayflow!$B$2:$B$8767),Dayflow!H$2:H$8767))</f>
        <v>47.2</v>
      </c>
      <c r="L153" s="4">
        <f t="array" ref="L153">AVERAGE(IF(($B153=Dayflow!$A$2:$A$8767)*($C153=Dayflow!$B$2:$B$8767),Dayflow!I$2:I$8767))</f>
        <v>1140</v>
      </c>
      <c r="M153" s="4">
        <f t="array" ref="M153">AVERAGE(IF(($B153=Dayflow!$A$2:$A$8767)*($C153=Dayflow!$B$2:$B$8767),Dayflow!J$2:J$8767))</f>
        <v>1424.3666666666666</v>
      </c>
      <c r="N153" s="4">
        <f t="array" ref="N153">AVERAGE(IF(($B153=Dayflow!$A$2:$A$8767)*($C153=Dayflow!$B$2:$B$8767),Dayflow!K$2:K$8767))</f>
        <v>11225.366666666667</v>
      </c>
      <c r="O153" s="4">
        <f t="array" ref="O153">AVERAGE(IF(($B153=Dayflow!$A$2:$A$8767)*($C153=Dayflow!$B$2:$B$8767),Dayflow!L$2:L$8767))</f>
        <v>83.2</v>
      </c>
      <c r="P153" s="4">
        <f t="array" ref="P153">AVERAGE(IF(($B153=Dayflow!$A$2:$A$8767)*($C153=Dayflow!$B$2:$B$8767),Dayflow!M$2:M$8767))</f>
        <v>2053.3666666666668</v>
      </c>
      <c r="Q153" s="4">
        <f t="array" ref="Q153">AVERAGE(IF(($B153=Dayflow!$A$2:$A$8767)*($C153=Dayflow!$B$2:$B$8767),Dayflow!N$2:N$8767))</f>
        <v>2966.3333333333335</v>
      </c>
      <c r="R153" s="4">
        <f t="array" ref="R153">AVERAGE(IF(($B153=Dayflow!$A$2:$A$8767)*($C153=Dayflow!$B$2:$B$8767),Dayflow!O$2:O$8767))</f>
        <v>80.666666666666671</v>
      </c>
      <c r="S153" s="4">
        <f t="array" ref="S153">AVERAGE(IF(($B153=Dayflow!$A$2:$A$8767)*($C153=Dayflow!$B$2:$B$8767),Dayflow!P$2:P$8767))</f>
        <v>5183.5666666666666</v>
      </c>
      <c r="T153" s="4">
        <f t="array" ref="T153">AVERAGE(IF(($B153=Dayflow!$A$2:$A$8767)*($C153=Dayflow!$B$2:$B$8767),Dayflow!Q$2:Q$8767))</f>
        <v>1729.2666666666667</v>
      </c>
      <c r="U153" s="4">
        <f t="array" ref="U153">AVERAGE(IF(($B153=Dayflow!$A$2:$A$8767)*($C153=Dayflow!$B$2:$B$8767),Dayflow!R$2:R$8767))</f>
        <v>1505.2333333333333</v>
      </c>
      <c r="V153" s="4">
        <f t="array" ref="V153">AVERAGE(IF(($B153=Dayflow!$A$2:$A$8767)*($C153=Dayflow!$B$2:$B$8767),Dayflow!S$2:S$8767))</f>
        <v>0</v>
      </c>
      <c r="W153" s="4">
        <f t="array" ref="W153">AVERAGE(IF(($B153=Dayflow!$A$2:$A$8767)*($C153=Dayflow!$B$2:$B$8767),Dayflow!T$2:T$8767))</f>
        <v>224.06666666666666</v>
      </c>
      <c r="X153" s="4">
        <f t="array" ref="X153">AVERAGE(IF(($B153=Dayflow!$A$2:$A$8767)*($C153=Dayflow!$B$2:$B$8767),Dayflow!U$2:U$8767))</f>
        <v>4030.3</v>
      </c>
      <c r="Y153" s="4">
        <f t="array" ref="Y153">AVERAGE(IF(($B153=Dayflow!$A$2:$A$8767)*($C153=Dayflow!$B$2:$B$8767),Dayflow!V$2:V$8767))</f>
        <v>125.56666666666666</v>
      </c>
      <c r="Z153" s="4">
        <f t="array" ref="Z153">AVERAGE(IF(($B153=Dayflow!$A$2:$A$8767)*($C153=Dayflow!$B$2:$B$8767),Dayflow!W$2:W$8767))</f>
        <v>5708</v>
      </c>
      <c r="AA153" s="4">
        <f t="array" ref="AA153">AVERAGE(IF(($B153=Dayflow!$A$2:$A$8767)*($C153=Dayflow!$B$2:$B$8767),Dayflow!X$2:X$8767))</f>
        <v>5817.7333333333336</v>
      </c>
      <c r="AB153" s="4">
        <f t="array" ref="AB153">AVERAGE(IF(($B153=Dayflow!$A$2:$A$8767)*($C153=Dayflow!$B$2:$B$8767),Dayflow!Y$2:Y$8767))</f>
        <v>0.44766666666666671</v>
      </c>
      <c r="AC153" s="4">
        <f t="array" ref="AC153">AVERAGE(IF(($B153=Dayflow!$A$2:$A$8767)*($C153=Dayflow!$B$2:$B$8767),Dayflow!Z$2:Z$8767))</f>
        <v>50.633333333333333</v>
      </c>
      <c r="AD153" s="4">
        <f t="array" ref="AD153">AVERAGE(IF(($B153=Dayflow!$A$2:$A$8767)*($C153=Dayflow!$B$2:$B$8767),Dayflow!AA$2:AA$8767))</f>
        <v>10217.733333333334</v>
      </c>
      <c r="AE153" s="4">
        <f t="array" ref="AE153">AVERAGE(IF(($B153=Dayflow!$A$2:$A$8767)*($C153=Dayflow!$B$2:$B$8767),Dayflow!AB$2:AB$8767))</f>
        <v>46.4</v>
      </c>
      <c r="AF153" s="4">
        <f t="array" ref="AF153">AVERAGE(IF(($B153=Dayflow!$A$2:$A$8767)*($C153=Dayflow!$B$2:$B$8767),Dayflow!AC$2:AC$8767))</f>
        <v>87.207333333333338</v>
      </c>
      <c r="AG153" s="4">
        <f t="array" ref="AG153">AVERAGE(IF(($B153=Dayflow!$A$2:$A$8767)*($C153=Dayflow!$B$2:$B$8767),Dayflow!AD$2:AD$8767))</f>
        <v>0</v>
      </c>
      <c r="AH153" s="7"/>
      <c r="AI153" s="7"/>
      <c r="AJ153" s="7"/>
      <c r="AK153" s="7"/>
      <c r="AL153" s="7"/>
    </row>
    <row r="154" spans="2:38" x14ac:dyDescent="0.3">
      <c r="B154" s="2">
        <f t="shared" si="5"/>
        <v>2008</v>
      </c>
      <c r="C154" s="2">
        <f t="shared" si="4"/>
        <v>12</v>
      </c>
      <c r="F154" s="5">
        <v>39783</v>
      </c>
      <c r="G154" s="4">
        <f t="array" ref="G154">AVERAGE(IF(($B154=Dayflow!$A$2:$A$8767)*($C154=Dayflow!$B$2:$B$8767),Dayflow!D$2:D$8767))</f>
        <v>8873.2258064516136</v>
      </c>
      <c r="H154" s="4">
        <f t="array" ref="H154">AVERAGE(IF(($B154=Dayflow!$A$2:$A$8767)*($C154=Dayflow!$B$2:$B$8767),Dayflow!E$2:E$8767))</f>
        <v>85.709677419354833</v>
      </c>
      <c r="I154" s="4">
        <f t="array" ref="I154">AVERAGE(IF(($B154=Dayflow!$A$2:$A$8767)*($C154=Dayflow!$B$2:$B$8767),Dayflow!F$2:F$8767))</f>
        <v>47.41935483870968</v>
      </c>
      <c r="J154" s="4">
        <f t="array" ref="J154">AVERAGE(IF(($B154=Dayflow!$A$2:$A$8767)*($C154=Dayflow!$B$2:$B$8767),Dayflow!G$2:G$8767))</f>
        <v>173.64516129032259</v>
      </c>
      <c r="K154" s="4">
        <f t="array" ref="K154">AVERAGE(IF(($B154=Dayflow!$A$2:$A$8767)*($C154=Dayflow!$B$2:$B$8767),Dayflow!H$2:H$8767))</f>
        <v>27.193548387096776</v>
      </c>
      <c r="L154" s="4">
        <f t="array" ref="L154">AVERAGE(IF(($B154=Dayflow!$A$2:$A$8767)*($C154=Dayflow!$B$2:$B$8767),Dayflow!I$2:I$8767))</f>
        <v>1128.0645161290322</v>
      </c>
      <c r="M154" s="4">
        <f t="array" ref="M154">AVERAGE(IF(($B154=Dayflow!$A$2:$A$8767)*($C154=Dayflow!$B$2:$B$8767),Dayflow!J$2:J$8767))</f>
        <v>1376.3225806451612</v>
      </c>
      <c r="N154" s="4">
        <f t="array" ref="N154">AVERAGE(IF(($B154=Dayflow!$A$2:$A$8767)*($C154=Dayflow!$B$2:$B$8767),Dayflow!K$2:K$8767))</f>
        <v>10335.258064516129</v>
      </c>
      <c r="O154" s="4">
        <f t="array" ref="O154">AVERAGE(IF(($B154=Dayflow!$A$2:$A$8767)*($C154=Dayflow!$B$2:$B$8767),Dayflow!L$2:L$8767))</f>
        <v>54.483870967741936</v>
      </c>
      <c r="P154" s="4">
        <f t="array" ref="P154">AVERAGE(IF(($B154=Dayflow!$A$2:$A$8767)*($C154=Dayflow!$B$2:$B$8767),Dayflow!M$2:M$8767))</f>
        <v>1368.3225806451612</v>
      </c>
      <c r="Q154" s="4">
        <f t="array" ref="Q154">AVERAGE(IF(($B154=Dayflow!$A$2:$A$8767)*($C154=Dayflow!$B$2:$B$8767),Dayflow!N$2:N$8767))</f>
        <v>1371.9354838709678</v>
      </c>
      <c r="R154" s="4">
        <f t="array" ref="R154">AVERAGE(IF(($B154=Dayflow!$A$2:$A$8767)*($C154=Dayflow!$B$2:$B$8767),Dayflow!O$2:O$8767))</f>
        <v>47.12903225806452</v>
      </c>
      <c r="S154" s="4">
        <f t="array" ref="S154">AVERAGE(IF(($B154=Dayflow!$A$2:$A$8767)*($C154=Dayflow!$B$2:$B$8767),Dayflow!P$2:P$8767))</f>
        <v>2841.8709677419356</v>
      </c>
      <c r="T154" s="4">
        <f t="array" ref="T154">AVERAGE(IF(($B154=Dayflow!$A$2:$A$8767)*($C154=Dayflow!$B$2:$B$8767),Dayflow!Q$2:Q$8767))</f>
        <v>2080.6451612903224</v>
      </c>
      <c r="U154" s="4">
        <f t="array" ref="U154">AVERAGE(IF(($B154=Dayflow!$A$2:$A$8767)*($C154=Dayflow!$B$2:$B$8767),Dayflow!R$2:R$8767))</f>
        <v>1700.6774193548388</v>
      </c>
      <c r="V154" s="4">
        <f t="array" ref="V154">AVERAGE(IF(($B154=Dayflow!$A$2:$A$8767)*($C154=Dayflow!$B$2:$B$8767),Dayflow!S$2:S$8767))</f>
        <v>0</v>
      </c>
      <c r="W154" s="4">
        <f t="array" ref="W154">AVERAGE(IF(($B154=Dayflow!$A$2:$A$8767)*($C154=Dayflow!$B$2:$B$8767),Dayflow!T$2:T$8767))</f>
        <v>379.96774193548384</v>
      </c>
      <c r="X154" s="4">
        <f t="array" ref="X154">AVERAGE(IF(($B154=Dayflow!$A$2:$A$8767)*($C154=Dayflow!$B$2:$B$8767),Dayflow!U$2:U$8767))</f>
        <v>3125.1935483870966</v>
      </c>
      <c r="Y154" s="4">
        <f t="array" ref="Y154">AVERAGE(IF(($B154=Dayflow!$A$2:$A$8767)*($C154=Dayflow!$B$2:$B$8767),Dayflow!V$2:V$8767))</f>
        <v>1412.7741935483871</v>
      </c>
      <c r="Z154" s="4">
        <f t="array" ref="Z154">AVERAGE(IF(($B154=Dayflow!$A$2:$A$8767)*($C154=Dayflow!$B$2:$B$8767),Dayflow!W$2:W$8767))</f>
        <v>5727.322580645161</v>
      </c>
      <c r="AA154" s="4">
        <f t="array" ref="AA154">AVERAGE(IF(($B154=Dayflow!$A$2:$A$8767)*($C154=Dayflow!$B$2:$B$8767),Dayflow!X$2:X$8767))</f>
        <v>7113.4193548387093</v>
      </c>
      <c r="AB154" s="4">
        <f t="array" ref="AB154">AVERAGE(IF(($B154=Dayflow!$A$2:$A$8767)*($C154=Dayflow!$B$2:$B$8767),Dayflow!Y$2:Y$8767))</f>
        <v>0.27129032258064523</v>
      </c>
      <c r="AC154" s="4">
        <f t="array" ref="AC154">AVERAGE(IF(($B154=Dayflow!$A$2:$A$8767)*($C154=Dayflow!$B$2:$B$8767),Dayflow!Z$2:Z$8767))</f>
        <v>33.354838709677416</v>
      </c>
      <c r="AD154" s="4">
        <f t="array" ref="AD154">AVERAGE(IF(($B154=Dayflow!$A$2:$A$8767)*($C154=Dayflow!$B$2:$B$8767),Dayflow!AA$2:AA$8767))</f>
        <v>9237.9032258064508</v>
      </c>
      <c r="AE154" s="4">
        <f t="array" ref="AE154">AVERAGE(IF(($B154=Dayflow!$A$2:$A$8767)*($C154=Dayflow!$B$2:$B$8767),Dayflow!AB$2:AB$8767))</f>
        <v>25.387096774193548</v>
      </c>
      <c r="AF154" s="4">
        <f t="array" ref="AF154">AVERAGE(IF(($B154=Dayflow!$A$2:$A$8767)*($C154=Dayflow!$B$2:$B$8767),Dayflow!AC$2:AC$8767))</f>
        <v>85.213548387096793</v>
      </c>
      <c r="AG154" s="4">
        <f t="array" ref="AG154">AVERAGE(IF(($B154=Dayflow!$A$2:$A$8767)*($C154=Dayflow!$B$2:$B$8767),Dayflow!AD$2:AD$8767))</f>
        <v>0</v>
      </c>
      <c r="AH154" s="7"/>
      <c r="AI154" s="7"/>
      <c r="AJ154" s="7"/>
      <c r="AK154" s="7"/>
      <c r="AL154" s="7"/>
    </row>
    <row r="155" spans="2:38" x14ac:dyDescent="0.3">
      <c r="B155" s="2">
        <f t="shared" si="5"/>
        <v>2009</v>
      </c>
      <c r="C155" s="2">
        <f t="shared" si="4"/>
        <v>1</v>
      </c>
      <c r="F155" s="5">
        <v>39814</v>
      </c>
      <c r="G155" s="4">
        <f t="array" ref="G155">AVERAGE(IF(($B155=Dayflow!$A$2:$A$8767)*($C155=Dayflow!$B$2:$B$8767),Dayflow!D$2:D$8767))</f>
        <v>9142.5806451612898</v>
      </c>
      <c r="H155" s="4">
        <f t="array" ref="H155">AVERAGE(IF(($B155=Dayflow!$A$2:$A$8767)*($C155=Dayflow!$B$2:$B$8767),Dayflow!E$2:E$8767))</f>
        <v>64.774193548387103</v>
      </c>
      <c r="I155" s="4">
        <f t="array" ref="I155">AVERAGE(IF(($B155=Dayflow!$A$2:$A$8767)*($C155=Dayflow!$B$2:$B$8767),Dayflow!F$2:F$8767))</f>
        <v>144.54838709677421</v>
      </c>
      <c r="J155" s="4">
        <f t="array" ref="J155">AVERAGE(IF(($B155=Dayflow!$A$2:$A$8767)*($C155=Dayflow!$B$2:$B$8767),Dayflow!G$2:G$8767))</f>
        <v>175.32258064516128</v>
      </c>
      <c r="K155" s="4">
        <f t="array" ref="K155">AVERAGE(IF(($B155=Dayflow!$A$2:$A$8767)*($C155=Dayflow!$B$2:$B$8767),Dayflow!H$2:H$8767))</f>
        <v>37.29032258064516</v>
      </c>
      <c r="L155" s="4">
        <f t="array" ref="L155">AVERAGE(IF(($B155=Dayflow!$A$2:$A$8767)*($C155=Dayflow!$B$2:$B$8767),Dayflow!I$2:I$8767))</f>
        <v>1104.9677419354839</v>
      </c>
      <c r="M155" s="4">
        <f t="array" ref="M155">AVERAGE(IF(($B155=Dayflow!$A$2:$A$8767)*($C155=Dayflow!$B$2:$B$8767),Dayflow!J$2:J$8767))</f>
        <v>1462.1290322580646</v>
      </c>
      <c r="N155" s="4">
        <f t="array" ref="N155">AVERAGE(IF(($B155=Dayflow!$A$2:$A$8767)*($C155=Dayflow!$B$2:$B$8767),Dayflow!K$2:K$8767))</f>
        <v>10669.483870967742</v>
      </c>
      <c r="O155" s="4">
        <f t="array" ref="O155">AVERAGE(IF(($B155=Dayflow!$A$2:$A$8767)*($C155=Dayflow!$B$2:$B$8767),Dayflow!L$2:L$8767))</f>
        <v>70.225806451612897</v>
      </c>
      <c r="P155" s="4">
        <f t="array" ref="P155">AVERAGE(IF(($B155=Dayflow!$A$2:$A$8767)*($C155=Dayflow!$B$2:$B$8767),Dayflow!M$2:M$8767))</f>
        <v>2372.4516129032259</v>
      </c>
      <c r="Q155" s="4">
        <f t="array" ref="Q155">AVERAGE(IF(($B155=Dayflow!$A$2:$A$8767)*($C155=Dayflow!$B$2:$B$8767),Dayflow!N$2:N$8767))</f>
        <v>2097.0322580645161</v>
      </c>
      <c r="R155" s="4">
        <f t="array" ref="R155">AVERAGE(IF(($B155=Dayflow!$A$2:$A$8767)*($C155=Dayflow!$B$2:$B$8767),Dayflow!O$2:O$8767))</f>
        <v>52.612903225806448</v>
      </c>
      <c r="S155" s="4">
        <f t="array" ref="S155">AVERAGE(IF(($B155=Dayflow!$A$2:$A$8767)*($C155=Dayflow!$B$2:$B$8767),Dayflow!P$2:P$8767))</f>
        <v>4592.322580645161</v>
      </c>
      <c r="T155" s="4">
        <f t="array" ref="T155">AVERAGE(IF(($B155=Dayflow!$A$2:$A$8767)*($C155=Dayflow!$B$2:$B$8767),Dayflow!Q$2:Q$8767))</f>
        <v>1212.9032258064517</v>
      </c>
      <c r="U155" s="4">
        <f t="array" ref="U155">AVERAGE(IF(($B155=Dayflow!$A$2:$A$8767)*($C155=Dayflow!$B$2:$B$8767),Dayflow!R$2:R$8767))</f>
        <v>1441.8387096774193</v>
      </c>
      <c r="V155" s="4">
        <f t="array" ref="V155">AVERAGE(IF(($B155=Dayflow!$A$2:$A$8767)*($C155=Dayflow!$B$2:$B$8767),Dayflow!S$2:S$8767))</f>
        <v>0</v>
      </c>
      <c r="W155" s="4">
        <f t="array" ref="W155">AVERAGE(IF(($B155=Dayflow!$A$2:$A$8767)*($C155=Dayflow!$B$2:$B$8767),Dayflow!T$2:T$8767))</f>
        <v>-228.93548387096774</v>
      </c>
      <c r="X155" s="4">
        <f t="array" ref="X155">AVERAGE(IF(($B155=Dayflow!$A$2:$A$8767)*($C155=Dayflow!$B$2:$B$8767),Dayflow!U$2:U$8767))</f>
        <v>2045.0967741935483</v>
      </c>
      <c r="Y155" s="4">
        <f t="array" ref="Y155">AVERAGE(IF(($B155=Dayflow!$A$2:$A$8767)*($C155=Dayflow!$B$2:$B$8767),Dayflow!V$2:V$8767))</f>
        <v>-936.35483870967744</v>
      </c>
      <c r="Z155" s="4">
        <f t="array" ref="Z155">AVERAGE(IF(($B155=Dayflow!$A$2:$A$8767)*($C155=Dayflow!$B$2:$B$8767),Dayflow!W$2:W$8767))</f>
        <v>7226.5161290322585</v>
      </c>
      <c r="AA155" s="4">
        <f t="array" ref="AA155">AVERAGE(IF(($B155=Dayflow!$A$2:$A$8767)*($C155=Dayflow!$B$2:$B$8767),Dayflow!X$2:X$8767))</f>
        <v>6306.0967741935483</v>
      </c>
      <c r="AB155" s="4">
        <f t="array" ref="AB155">AVERAGE(IF(($B155=Dayflow!$A$2:$A$8767)*($C155=Dayflow!$B$2:$B$8767),Dayflow!Y$2:Y$8767))</f>
        <v>0.42645161290322575</v>
      </c>
      <c r="AC155" s="4">
        <f t="array" ref="AC155">AVERAGE(IF(($B155=Dayflow!$A$2:$A$8767)*($C155=Dayflow!$B$2:$B$8767),Dayflow!Z$2:Z$8767))</f>
        <v>42.225806451612904</v>
      </c>
      <c r="AD155" s="4">
        <f t="array" ref="AD155">AVERAGE(IF(($B155=Dayflow!$A$2:$A$8767)*($C155=Dayflow!$B$2:$B$8767),Dayflow!AA$2:AA$8767))</f>
        <v>9610.8064516129034</v>
      </c>
      <c r="AE155" s="4">
        <f t="array" ref="AE155">AVERAGE(IF(($B155=Dayflow!$A$2:$A$8767)*($C155=Dayflow!$B$2:$B$8767),Dayflow!AB$2:AB$8767))</f>
        <v>36.29032258064516</v>
      </c>
      <c r="AF155" s="4">
        <f t="array" ref="AF155">AVERAGE(IF(($B155=Dayflow!$A$2:$A$8767)*($C155=Dayflow!$B$2:$B$8767),Dayflow!AC$2:AC$8767))</f>
        <v>83.554193548387076</v>
      </c>
      <c r="AG155" s="4">
        <f t="array" ref="AG155">AVERAGE(IF(($B155=Dayflow!$A$2:$A$8767)*($C155=Dayflow!$B$2:$B$8767),Dayflow!AD$2:AD$8767))</f>
        <v>0</v>
      </c>
      <c r="AH155" s="7"/>
      <c r="AI155" s="7"/>
      <c r="AJ155" s="7"/>
      <c r="AK155" s="7"/>
      <c r="AL155" s="7"/>
    </row>
    <row r="156" spans="2:38" x14ac:dyDescent="0.3">
      <c r="B156" s="2">
        <f t="shared" si="5"/>
        <v>2009</v>
      </c>
      <c r="C156" s="2">
        <f t="shared" si="4"/>
        <v>2</v>
      </c>
      <c r="F156" s="5">
        <v>39845</v>
      </c>
      <c r="G156" s="4">
        <f t="array" ref="G156">AVERAGE(IF(($B156=Dayflow!$A$2:$A$8767)*($C156=Dayflow!$B$2:$B$8767),Dayflow!D$2:D$8767))</f>
        <v>20469.285714285714</v>
      </c>
      <c r="H156" s="4">
        <f t="array" ref="H156">AVERAGE(IF(($B156=Dayflow!$A$2:$A$8767)*($C156=Dayflow!$B$2:$B$8767),Dayflow!E$2:E$8767))</f>
        <v>919.85714285714289</v>
      </c>
      <c r="I156" s="4">
        <f t="array" ref="I156">AVERAGE(IF(($B156=Dayflow!$A$2:$A$8767)*($C156=Dayflow!$B$2:$B$8767),Dayflow!F$2:F$8767))</f>
        <v>532.07142857142856</v>
      </c>
      <c r="J156" s="4">
        <f t="array" ref="J156">AVERAGE(IF(($B156=Dayflow!$A$2:$A$8767)*($C156=Dayflow!$B$2:$B$8767),Dayflow!G$2:G$8767))</f>
        <v>186.78571428571428</v>
      </c>
      <c r="K156" s="4">
        <f t="array" ref="K156">AVERAGE(IF(($B156=Dayflow!$A$2:$A$8767)*($C156=Dayflow!$B$2:$B$8767),Dayflow!H$2:H$8767))</f>
        <v>38.5</v>
      </c>
      <c r="L156" s="4">
        <f t="array" ref="L156">AVERAGE(IF(($B156=Dayflow!$A$2:$A$8767)*($C156=Dayflow!$B$2:$B$8767),Dayflow!I$2:I$8767))</f>
        <v>1427.5</v>
      </c>
      <c r="M156" s="4">
        <f t="array" ref="M156">AVERAGE(IF(($B156=Dayflow!$A$2:$A$8767)*($C156=Dayflow!$B$2:$B$8767),Dayflow!J$2:J$8767))</f>
        <v>2184.8571428571427</v>
      </c>
      <c r="N156" s="4">
        <f t="array" ref="N156">AVERAGE(IF(($B156=Dayflow!$A$2:$A$8767)*($C156=Dayflow!$B$2:$B$8767),Dayflow!K$2:K$8767))</f>
        <v>23574</v>
      </c>
      <c r="O156" s="4">
        <f t="array" ref="O156">AVERAGE(IF(($B156=Dayflow!$A$2:$A$8767)*($C156=Dayflow!$B$2:$B$8767),Dayflow!L$2:L$8767))</f>
        <v>79.285714285714292</v>
      </c>
      <c r="P156" s="4">
        <f t="array" ref="P156">AVERAGE(IF(($B156=Dayflow!$A$2:$A$8767)*($C156=Dayflow!$B$2:$B$8767),Dayflow!M$2:M$8767))</f>
        <v>1977.25</v>
      </c>
      <c r="Q156" s="4">
        <f t="array" ref="Q156">AVERAGE(IF(($B156=Dayflow!$A$2:$A$8767)*($C156=Dayflow!$B$2:$B$8767),Dayflow!N$2:N$8767))</f>
        <v>1935.2857142857142</v>
      </c>
      <c r="R156" s="4">
        <f t="array" ref="R156">AVERAGE(IF(($B156=Dayflow!$A$2:$A$8767)*($C156=Dayflow!$B$2:$B$8767),Dayflow!O$2:O$8767))</f>
        <v>34.357142857142854</v>
      </c>
      <c r="S156" s="4">
        <f t="array" ref="S156">AVERAGE(IF(($B156=Dayflow!$A$2:$A$8767)*($C156=Dayflow!$B$2:$B$8767),Dayflow!P$2:P$8767))</f>
        <v>4026.1785714285716</v>
      </c>
      <c r="T156" s="4">
        <f t="array" ref="T156">AVERAGE(IF(($B156=Dayflow!$A$2:$A$8767)*($C156=Dayflow!$B$2:$B$8767),Dayflow!Q$2:Q$8767))</f>
        <v>880.35714285714289</v>
      </c>
      <c r="U156" s="4">
        <f t="array" ref="U156">AVERAGE(IF(($B156=Dayflow!$A$2:$A$8767)*($C156=Dayflow!$B$2:$B$8767),Dayflow!R$2:R$8767))</f>
        <v>4085.1785714285716</v>
      </c>
      <c r="V156" s="4">
        <f t="array" ref="V156">AVERAGE(IF(($B156=Dayflow!$A$2:$A$8767)*($C156=Dayflow!$B$2:$B$8767),Dayflow!S$2:S$8767))</f>
        <v>0</v>
      </c>
      <c r="W156" s="4">
        <f t="array" ref="W156">AVERAGE(IF(($B156=Dayflow!$A$2:$A$8767)*($C156=Dayflow!$B$2:$B$8767),Dayflow!T$2:T$8767))</f>
        <v>-3204.8214285714284</v>
      </c>
      <c r="X156" s="4">
        <f t="array" ref="X156">AVERAGE(IF(($B156=Dayflow!$A$2:$A$8767)*($C156=Dayflow!$B$2:$B$8767),Dayflow!U$2:U$8767))</f>
        <v>3551.4642857142858</v>
      </c>
      <c r="Y156" s="4">
        <f t="array" ref="Y156">AVERAGE(IF(($B156=Dayflow!$A$2:$A$8767)*($C156=Dayflow!$B$2:$B$8767),Dayflow!V$2:V$8767))</f>
        <v>3793.2142857142858</v>
      </c>
      <c r="Z156" s="4">
        <f t="array" ref="Z156">AVERAGE(IF(($B156=Dayflow!$A$2:$A$8767)*($C156=Dayflow!$B$2:$B$8767),Dayflow!W$2:W$8767))</f>
        <v>18735.071428571428</v>
      </c>
      <c r="AA156" s="4">
        <f t="array" ref="AA156">AVERAGE(IF(($B156=Dayflow!$A$2:$A$8767)*($C156=Dayflow!$B$2:$B$8767),Dayflow!X$2:X$8767))</f>
        <v>22752.642857142859</v>
      </c>
      <c r="AB156" s="4">
        <f t="array" ref="AB156">AVERAGE(IF(($B156=Dayflow!$A$2:$A$8767)*($C156=Dayflow!$B$2:$B$8767),Dayflow!Y$2:Y$8767))</f>
        <v>0.1932142857142857</v>
      </c>
      <c r="AC156" s="4">
        <f t="array" ref="AC156">AVERAGE(IF(($B156=Dayflow!$A$2:$A$8767)*($C156=Dayflow!$B$2:$B$8767),Dayflow!Z$2:Z$8767))</f>
        <v>4.7857142857142856</v>
      </c>
      <c r="AD156" s="4">
        <f t="array" ref="AD156">AVERAGE(IF(($B156=Dayflow!$A$2:$A$8767)*($C156=Dayflow!$B$2:$B$8767),Dayflow!AA$2:AA$8767))</f>
        <v>22393.642857142859</v>
      </c>
      <c r="AE156" s="4">
        <f t="array" ref="AE156">AVERAGE(IF(($B156=Dayflow!$A$2:$A$8767)*($C156=Dayflow!$B$2:$B$8767),Dayflow!AB$2:AB$8767))</f>
        <v>-1.9642857142857142</v>
      </c>
      <c r="AF156" s="4">
        <f t="array" ref="AF156">AVERAGE(IF(($B156=Dayflow!$A$2:$A$8767)*($C156=Dayflow!$B$2:$B$8767),Dayflow!AC$2:AC$8767))</f>
        <v>76.876785714285717</v>
      </c>
      <c r="AG156" s="4">
        <f t="array" ref="AG156">AVERAGE(IF(($B156=Dayflow!$A$2:$A$8767)*($C156=Dayflow!$B$2:$B$8767),Dayflow!AD$2:AD$8767))</f>
        <v>0</v>
      </c>
      <c r="AH156" s="7"/>
      <c r="AI156" s="7"/>
      <c r="AJ156" s="7"/>
      <c r="AK156" s="7"/>
      <c r="AL156" s="7"/>
    </row>
    <row r="157" spans="2:38" x14ac:dyDescent="0.3">
      <c r="B157" s="2">
        <f t="shared" si="5"/>
        <v>2009</v>
      </c>
      <c r="C157" s="2">
        <f t="shared" si="4"/>
        <v>3</v>
      </c>
      <c r="F157" s="5">
        <v>39873</v>
      </c>
      <c r="G157" s="4">
        <f t="array" ref="G157">AVERAGE(IF(($B157=Dayflow!$A$2:$A$8767)*($C157=Dayflow!$B$2:$B$8767),Dayflow!D$2:D$8767))</f>
        <v>22619.354838709678</v>
      </c>
      <c r="H157" s="4">
        <f t="array" ref="H157">AVERAGE(IF(($B157=Dayflow!$A$2:$A$8767)*($C157=Dayflow!$B$2:$B$8767),Dayflow!E$2:E$8767))</f>
        <v>868.06451612903231</v>
      </c>
      <c r="I157" s="4">
        <f t="array" ref="I157">AVERAGE(IF(($B157=Dayflow!$A$2:$A$8767)*($C157=Dayflow!$B$2:$B$8767),Dayflow!F$2:F$8767))</f>
        <v>1088.0322580645161</v>
      </c>
      <c r="J157" s="4">
        <f t="array" ref="J157">AVERAGE(IF(($B157=Dayflow!$A$2:$A$8767)*($C157=Dayflow!$B$2:$B$8767),Dayflow!G$2:G$8767))</f>
        <v>149.58064516129033</v>
      </c>
      <c r="K157" s="4">
        <f t="array" ref="K157">AVERAGE(IF(($B157=Dayflow!$A$2:$A$8767)*($C157=Dayflow!$B$2:$B$8767),Dayflow!H$2:H$8767))</f>
        <v>33.838709677419352</v>
      </c>
      <c r="L157" s="4">
        <f t="array" ref="L157">AVERAGE(IF(($B157=Dayflow!$A$2:$A$8767)*($C157=Dayflow!$B$2:$B$8767),Dayflow!I$2:I$8767))</f>
        <v>1422.258064516129</v>
      </c>
      <c r="M157" s="4">
        <f t="array" ref="M157">AVERAGE(IF(($B157=Dayflow!$A$2:$A$8767)*($C157=Dayflow!$B$2:$B$8767),Dayflow!J$2:J$8767))</f>
        <v>2693.7096774193546</v>
      </c>
      <c r="N157" s="4">
        <f t="array" ref="N157">AVERAGE(IF(($B157=Dayflow!$A$2:$A$8767)*($C157=Dayflow!$B$2:$B$8767),Dayflow!K$2:K$8767))</f>
        <v>26181.129032258064</v>
      </c>
      <c r="O157" s="4">
        <f t="array" ref="O157">AVERAGE(IF(($B157=Dayflow!$A$2:$A$8767)*($C157=Dayflow!$B$2:$B$8767),Dayflow!L$2:L$8767))</f>
        <v>172.41935483870967</v>
      </c>
      <c r="P157" s="4">
        <f t="array" ref="P157">AVERAGE(IF(($B157=Dayflow!$A$2:$A$8767)*($C157=Dayflow!$B$2:$B$8767),Dayflow!M$2:M$8767))</f>
        <v>2813.9677419354839</v>
      </c>
      <c r="Q157" s="4">
        <f t="array" ref="Q157">AVERAGE(IF(($B157=Dayflow!$A$2:$A$8767)*($C157=Dayflow!$B$2:$B$8767),Dayflow!N$2:N$8767))</f>
        <v>2897.5483870967741</v>
      </c>
      <c r="R157" s="4">
        <f t="array" ref="R157">AVERAGE(IF(($B157=Dayflow!$A$2:$A$8767)*($C157=Dayflow!$B$2:$B$8767),Dayflow!O$2:O$8767))</f>
        <v>1.6129032258064515</v>
      </c>
      <c r="S157" s="4">
        <f t="array" ref="S157">AVERAGE(IF(($B157=Dayflow!$A$2:$A$8767)*($C157=Dayflow!$B$2:$B$8767),Dayflow!P$2:P$8767))</f>
        <v>5885.5483870967746</v>
      </c>
      <c r="T157" s="4">
        <f t="array" ref="T157">AVERAGE(IF(($B157=Dayflow!$A$2:$A$8767)*($C157=Dayflow!$B$2:$B$8767),Dayflow!Q$2:Q$8767))</f>
        <v>1300.4516129032259</v>
      </c>
      <c r="U157" s="4">
        <f t="array" ref="U157">AVERAGE(IF(($B157=Dayflow!$A$2:$A$8767)*($C157=Dayflow!$B$2:$B$8767),Dayflow!R$2:R$8767))</f>
        <v>931.64516129032256</v>
      </c>
      <c r="V157" s="4">
        <f t="array" ref="V157">AVERAGE(IF(($B157=Dayflow!$A$2:$A$8767)*($C157=Dayflow!$B$2:$B$8767),Dayflow!S$2:S$8767))</f>
        <v>0</v>
      </c>
      <c r="W157" s="4">
        <f t="array" ref="W157">AVERAGE(IF(($B157=Dayflow!$A$2:$A$8767)*($C157=Dayflow!$B$2:$B$8767),Dayflow!T$2:T$8767))</f>
        <v>368.70967741935482</v>
      </c>
      <c r="X157" s="4">
        <f t="array" ref="X157">AVERAGE(IF(($B157=Dayflow!$A$2:$A$8767)*($C157=Dayflow!$B$2:$B$8767),Dayflow!U$2:U$8767))</f>
        <v>3837.3870967741937</v>
      </c>
      <c r="Y157" s="4">
        <f t="array" ref="Y157">AVERAGE(IF(($B157=Dayflow!$A$2:$A$8767)*($C157=Dayflow!$B$2:$B$8767),Dayflow!V$2:V$8767))</f>
        <v>405.80645161290323</v>
      </c>
      <c r="Z157" s="4">
        <f t="array" ref="Z157">AVERAGE(IF(($B157=Dayflow!$A$2:$A$8767)*($C157=Dayflow!$B$2:$B$8767),Dayflow!W$2:W$8767))</f>
        <v>19546.806451612902</v>
      </c>
      <c r="AA157" s="4">
        <f t="array" ref="AA157">AVERAGE(IF(($B157=Dayflow!$A$2:$A$8767)*($C157=Dayflow!$B$2:$B$8767),Dayflow!X$2:X$8767))</f>
        <v>19926.870967741936</v>
      </c>
      <c r="AB157" s="4">
        <f t="array" ref="AB157">AVERAGE(IF(($B157=Dayflow!$A$2:$A$8767)*($C157=Dayflow!$B$2:$B$8767),Dayflow!Y$2:Y$8767))</f>
        <v>0.26999999999999996</v>
      </c>
      <c r="AC157" s="4">
        <f t="array" ref="AC157">AVERAGE(IF(($B157=Dayflow!$A$2:$A$8767)*($C157=Dayflow!$B$2:$B$8767),Dayflow!Z$2:Z$8767))</f>
        <v>32.064516129032256</v>
      </c>
      <c r="AD157" s="4">
        <f t="array" ref="AD157">AVERAGE(IF(($B157=Dayflow!$A$2:$A$8767)*($C157=Dayflow!$B$2:$B$8767),Dayflow!AA$2:AA$8767))</f>
        <v>24758.870967741936</v>
      </c>
      <c r="AE157" s="4">
        <f t="array" ref="AE157">AVERAGE(IF(($B157=Dayflow!$A$2:$A$8767)*($C157=Dayflow!$B$2:$B$8767),Dayflow!AB$2:AB$8767))</f>
        <v>27.903225806451612</v>
      </c>
      <c r="AF157" s="4">
        <f t="array" ref="AF157">AVERAGE(IF(($B157=Dayflow!$A$2:$A$8767)*($C157=Dayflow!$B$2:$B$8767),Dayflow!AC$2:AC$8767))</f>
        <v>69.084193548387105</v>
      </c>
      <c r="AG157" s="4">
        <f t="array" ref="AG157">AVERAGE(IF(($B157=Dayflow!$A$2:$A$8767)*($C157=Dayflow!$B$2:$B$8767),Dayflow!AD$2:AD$8767))</f>
        <v>0</v>
      </c>
      <c r="AH157" s="7"/>
      <c r="AI157" s="7"/>
      <c r="AJ157" s="7"/>
      <c r="AK157" s="7"/>
      <c r="AL157" s="7"/>
    </row>
    <row r="158" spans="2:38" x14ac:dyDescent="0.3">
      <c r="B158" s="2">
        <f t="shared" si="5"/>
        <v>2009</v>
      </c>
      <c r="C158" s="2">
        <f t="shared" si="4"/>
        <v>4</v>
      </c>
      <c r="F158" s="5">
        <v>39904</v>
      </c>
      <c r="G158" s="4">
        <f t="array" ref="G158">AVERAGE(IF(($B158=Dayflow!$A$2:$A$8767)*($C158=Dayflow!$B$2:$B$8767),Dayflow!D$2:D$8767))</f>
        <v>13603.333333333334</v>
      </c>
      <c r="H158" s="4">
        <f t="array" ref="H158">AVERAGE(IF(($B158=Dayflow!$A$2:$A$8767)*($C158=Dayflow!$B$2:$B$8767),Dayflow!E$2:E$8767))</f>
        <v>402.36666666666667</v>
      </c>
      <c r="I158" s="4">
        <f t="array" ref="I158">AVERAGE(IF(($B158=Dayflow!$A$2:$A$8767)*($C158=Dayflow!$B$2:$B$8767),Dayflow!F$2:F$8767))</f>
        <v>475.9</v>
      </c>
      <c r="J158" s="4">
        <f t="array" ref="J158">AVERAGE(IF(($B158=Dayflow!$A$2:$A$8767)*($C158=Dayflow!$B$2:$B$8767),Dayflow!G$2:G$8767))</f>
        <v>168.33333333333334</v>
      </c>
      <c r="K158" s="4">
        <f t="array" ref="K158">AVERAGE(IF(($B158=Dayflow!$A$2:$A$8767)*($C158=Dayflow!$B$2:$B$8767),Dayflow!H$2:H$8767))</f>
        <v>142.43333333333334</v>
      </c>
      <c r="L158" s="4">
        <f t="array" ref="L158">AVERAGE(IF(($B158=Dayflow!$A$2:$A$8767)*($C158=Dayflow!$B$2:$B$8767),Dayflow!I$2:I$8767))</f>
        <v>1516</v>
      </c>
      <c r="M158" s="4">
        <f t="array" ref="M158">AVERAGE(IF(($B158=Dayflow!$A$2:$A$8767)*($C158=Dayflow!$B$2:$B$8767),Dayflow!J$2:J$8767))</f>
        <v>2302.6666666666665</v>
      </c>
      <c r="N158" s="4">
        <f t="array" ref="N158">AVERAGE(IF(($B158=Dayflow!$A$2:$A$8767)*($C158=Dayflow!$B$2:$B$8767),Dayflow!K$2:K$8767))</f>
        <v>16308.366666666667</v>
      </c>
      <c r="O158" s="4">
        <f t="array" ref="O158">AVERAGE(IF(($B158=Dayflow!$A$2:$A$8767)*($C158=Dayflow!$B$2:$B$8767),Dayflow!L$2:L$8767))</f>
        <v>14.466666666666667</v>
      </c>
      <c r="P158" s="4">
        <f t="array" ref="P158">AVERAGE(IF(($B158=Dayflow!$A$2:$A$8767)*($C158=Dayflow!$B$2:$B$8767),Dayflow!M$2:M$8767))</f>
        <v>1364.5333333333333</v>
      </c>
      <c r="Q158" s="4">
        <f t="array" ref="Q158">AVERAGE(IF(($B158=Dayflow!$A$2:$A$8767)*($C158=Dayflow!$B$2:$B$8767),Dayflow!N$2:N$8767))</f>
        <v>1423.8666666666666</v>
      </c>
      <c r="R158" s="4">
        <f t="array" ref="R158">AVERAGE(IF(($B158=Dayflow!$A$2:$A$8767)*($C158=Dayflow!$B$2:$B$8767),Dayflow!O$2:O$8767))</f>
        <v>23.466666666666665</v>
      </c>
      <c r="S158" s="4">
        <f t="array" ref="S158">AVERAGE(IF(($B158=Dayflow!$A$2:$A$8767)*($C158=Dayflow!$B$2:$B$8767),Dayflow!P$2:P$8767))</f>
        <v>2826.3333333333335</v>
      </c>
      <c r="T158" s="4">
        <f t="array" ref="T158">AVERAGE(IF(($B158=Dayflow!$A$2:$A$8767)*($C158=Dayflow!$B$2:$B$8767),Dayflow!Q$2:Q$8767))</f>
        <v>1824.3</v>
      </c>
      <c r="U158" s="4">
        <f t="array" ref="U158">AVERAGE(IF(($B158=Dayflow!$A$2:$A$8767)*($C158=Dayflow!$B$2:$B$8767),Dayflow!R$2:R$8767))</f>
        <v>382</v>
      </c>
      <c r="V158" s="4">
        <f t="array" ref="V158">AVERAGE(IF(($B158=Dayflow!$A$2:$A$8767)*($C158=Dayflow!$B$2:$B$8767),Dayflow!S$2:S$8767))</f>
        <v>0</v>
      </c>
      <c r="W158" s="4">
        <f t="array" ref="W158">AVERAGE(IF(($B158=Dayflow!$A$2:$A$8767)*($C158=Dayflow!$B$2:$B$8767),Dayflow!T$2:T$8767))</f>
        <v>1442.2666666666667</v>
      </c>
      <c r="X158" s="4">
        <f t="array" ref="X158">AVERAGE(IF(($B158=Dayflow!$A$2:$A$8767)*($C158=Dayflow!$B$2:$B$8767),Dayflow!U$2:U$8767))</f>
        <v>2638.2666666666669</v>
      </c>
      <c r="Y158" s="4">
        <f t="array" ref="Y158">AVERAGE(IF(($B158=Dayflow!$A$2:$A$8767)*($C158=Dayflow!$B$2:$B$8767),Dayflow!V$2:V$8767))</f>
        <v>1177.2666666666667</v>
      </c>
      <c r="Z158" s="4">
        <f t="array" ref="Z158">AVERAGE(IF(($B158=Dayflow!$A$2:$A$8767)*($C158=Dayflow!$B$2:$B$8767),Dayflow!W$2:W$8767))</f>
        <v>10963.666666666666</v>
      </c>
      <c r="AA158" s="4">
        <f t="array" ref="AA158">AVERAGE(IF(($B158=Dayflow!$A$2:$A$8767)*($C158=Dayflow!$B$2:$B$8767),Dayflow!X$2:X$8767))</f>
        <v>12039.766666666666</v>
      </c>
      <c r="AB158" s="4">
        <f t="array" ref="AB158">AVERAGE(IF(($B158=Dayflow!$A$2:$A$8767)*($C158=Dayflow!$B$2:$B$8767),Dayflow!Y$2:Y$8767))</f>
        <v>0.17033333333333328</v>
      </c>
      <c r="AC158" s="4">
        <f t="array" ref="AC158">AVERAGE(IF(($B158=Dayflow!$A$2:$A$8767)*($C158=Dayflow!$B$2:$B$8767),Dayflow!Z$2:Z$8767))</f>
        <v>26.8</v>
      </c>
      <c r="AD158" s="4">
        <f t="array" ref="AD158">AVERAGE(IF(($B158=Dayflow!$A$2:$A$8767)*($C158=Dayflow!$B$2:$B$8767),Dayflow!AA$2:AA$8767))</f>
        <v>14792.366666666667</v>
      </c>
      <c r="AE158" s="4">
        <f t="array" ref="AE158">AVERAGE(IF(($B158=Dayflow!$A$2:$A$8767)*($C158=Dayflow!$B$2:$B$8767),Dayflow!AB$2:AB$8767))</f>
        <v>19</v>
      </c>
      <c r="AF158" s="4">
        <f t="array" ref="AF158">AVERAGE(IF(($B158=Dayflow!$A$2:$A$8767)*($C158=Dayflow!$B$2:$B$8767),Dayflow!AC$2:AC$8767))</f>
        <v>74.453333333333347</v>
      </c>
      <c r="AG158" s="4">
        <f t="array" ref="AG158">AVERAGE(IF(($B158=Dayflow!$A$2:$A$8767)*($C158=Dayflow!$B$2:$B$8767),Dayflow!AD$2:AD$8767))</f>
        <v>0</v>
      </c>
      <c r="AH158" s="7"/>
      <c r="AI158" s="7"/>
      <c r="AJ158" s="7"/>
      <c r="AK158" s="7"/>
      <c r="AL158" s="7"/>
    </row>
    <row r="159" spans="2:38" x14ac:dyDescent="0.3">
      <c r="B159" s="2">
        <f t="shared" si="5"/>
        <v>2009</v>
      </c>
      <c r="C159" s="2">
        <f t="shared" si="4"/>
        <v>5</v>
      </c>
      <c r="F159" s="5">
        <v>39934</v>
      </c>
      <c r="G159" s="4">
        <f t="array" ref="G159">AVERAGE(IF(($B159=Dayflow!$A$2:$A$8767)*($C159=Dayflow!$B$2:$B$8767),Dayflow!D$2:D$8767))</f>
        <v>16374.193548387097</v>
      </c>
      <c r="H159" s="4">
        <f t="array" ref="H159">AVERAGE(IF(($B159=Dayflow!$A$2:$A$8767)*($C159=Dayflow!$B$2:$B$8767),Dayflow!E$2:E$8767))</f>
        <v>475.22580645161293</v>
      </c>
      <c r="I159" s="4">
        <f t="array" ref="I159">AVERAGE(IF(($B159=Dayflow!$A$2:$A$8767)*($C159=Dayflow!$B$2:$B$8767),Dayflow!F$2:F$8767))</f>
        <v>768.74193548387098</v>
      </c>
      <c r="J159" s="4">
        <f t="array" ref="J159">AVERAGE(IF(($B159=Dayflow!$A$2:$A$8767)*($C159=Dayflow!$B$2:$B$8767),Dayflow!G$2:G$8767))</f>
        <v>177.96774193548387</v>
      </c>
      <c r="K159" s="4">
        <f t="array" ref="K159">AVERAGE(IF(($B159=Dayflow!$A$2:$A$8767)*($C159=Dayflow!$B$2:$B$8767),Dayflow!H$2:H$8767))</f>
        <v>156.25806451612902</v>
      </c>
      <c r="L159" s="4">
        <f t="array" ref="L159">AVERAGE(IF(($B159=Dayflow!$A$2:$A$8767)*($C159=Dayflow!$B$2:$B$8767),Dayflow!I$2:I$8767))</f>
        <v>2129.6774193548385</v>
      </c>
      <c r="M159" s="4">
        <f t="array" ref="M159">AVERAGE(IF(($B159=Dayflow!$A$2:$A$8767)*($C159=Dayflow!$B$2:$B$8767),Dayflow!J$2:J$8767))</f>
        <v>3232.6451612903224</v>
      </c>
      <c r="N159" s="4">
        <f t="array" ref="N159">AVERAGE(IF(($B159=Dayflow!$A$2:$A$8767)*($C159=Dayflow!$B$2:$B$8767),Dayflow!K$2:K$8767))</f>
        <v>20082.064516129034</v>
      </c>
      <c r="O159" s="4">
        <f t="array" ref="O159">AVERAGE(IF(($B159=Dayflow!$A$2:$A$8767)*($C159=Dayflow!$B$2:$B$8767),Dayflow!L$2:L$8767))</f>
        <v>168.41935483870967</v>
      </c>
      <c r="P159" s="4">
        <f t="array" ref="P159">AVERAGE(IF(($B159=Dayflow!$A$2:$A$8767)*($C159=Dayflow!$B$2:$B$8767),Dayflow!M$2:M$8767))</f>
        <v>1079.3870967741937</v>
      </c>
      <c r="Q159" s="4">
        <f t="array" ref="Q159">AVERAGE(IF(($B159=Dayflow!$A$2:$A$8767)*($C159=Dayflow!$B$2:$B$8767),Dayflow!N$2:N$8767))</f>
        <v>1052.3870967741937</v>
      </c>
      <c r="R159" s="4">
        <f t="array" ref="R159">AVERAGE(IF(($B159=Dayflow!$A$2:$A$8767)*($C159=Dayflow!$B$2:$B$8767),Dayflow!O$2:O$8767))</f>
        <v>89.516129032258064</v>
      </c>
      <c r="S159" s="4">
        <f t="array" ref="S159">AVERAGE(IF(($B159=Dayflow!$A$2:$A$8767)*($C159=Dayflow!$B$2:$B$8767),Dayflow!P$2:P$8767))</f>
        <v>2389.7096774193546</v>
      </c>
      <c r="T159" s="4">
        <f t="array" ref="T159">AVERAGE(IF(($B159=Dayflow!$A$2:$A$8767)*($C159=Dayflow!$B$2:$B$8767),Dayflow!Q$2:Q$8767))</f>
        <v>2362.0322580645161</v>
      </c>
      <c r="U159" s="4">
        <f t="array" ref="U159">AVERAGE(IF(($B159=Dayflow!$A$2:$A$8767)*($C159=Dayflow!$B$2:$B$8767),Dayflow!R$2:R$8767))</f>
        <v>554.54838709677415</v>
      </c>
      <c r="V159" s="4">
        <f t="array" ref="V159">AVERAGE(IF(($B159=Dayflow!$A$2:$A$8767)*($C159=Dayflow!$B$2:$B$8767),Dayflow!S$2:S$8767))</f>
        <v>0</v>
      </c>
      <c r="W159" s="4">
        <f t="array" ref="W159">AVERAGE(IF(($B159=Dayflow!$A$2:$A$8767)*($C159=Dayflow!$B$2:$B$8767),Dayflow!T$2:T$8767))</f>
        <v>1807.3870967741937</v>
      </c>
      <c r="X159" s="4">
        <f t="array" ref="X159">AVERAGE(IF(($B159=Dayflow!$A$2:$A$8767)*($C159=Dayflow!$B$2:$B$8767),Dayflow!U$2:U$8767))</f>
        <v>3714.0645161290322</v>
      </c>
      <c r="Y159" s="4">
        <f t="array" ref="Y159">AVERAGE(IF(($B159=Dayflow!$A$2:$A$8767)*($C159=Dayflow!$B$2:$B$8767),Dayflow!V$2:V$8767))</f>
        <v>3382.3870967741937</v>
      </c>
      <c r="Z159" s="4">
        <f t="array" ref="Z159">AVERAGE(IF(($B159=Dayflow!$A$2:$A$8767)*($C159=Dayflow!$B$2:$B$8767),Dayflow!W$2:W$8767))</f>
        <v>12629.225806451614</v>
      </c>
      <c r="AA159" s="4">
        <f t="array" ref="AA159">AVERAGE(IF(($B159=Dayflow!$A$2:$A$8767)*($C159=Dayflow!$B$2:$B$8767),Dayflow!X$2:X$8767))</f>
        <v>15884.967741935483</v>
      </c>
      <c r="AB159" s="4">
        <f t="array" ref="AB159">AVERAGE(IF(($B159=Dayflow!$A$2:$A$8767)*($C159=Dayflow!$B$2:$B$8767),Dayflow!Y$2:Y$8767))</f>
        <v>0.10806451612903226</v>
      </c>
      <c r="AC159" s="4">
        <f t="array" ref="AC159">AVERAGE(IF(($B159=Dayflow!$A$2:$A$8767)*($C159=Dayflow!$B$2:$B$8767),Dayflow!Z$2:Z$8767))</f>
        <v>22.774193548387096</v>
      </c>
      <c r="AD159" s="4">
        <f t="array" ref="AD159">AVERAGE(IF(($B159=Dayflow!$A$2:$A$8767)*($C159=Dayflow!$B$2:$B$8767),Dayflow!AA$2:AA$8767))</f>
        <v>18114.419354838708</v>
      </c>
      <c r="AE159" s="4">
        <f t="array" ref="AE159">AVERAGE(IF(($B159=Dayflow!$A$2:$A$8767)*($C159=Dayflow!$B$2:$B$8767),Dayflow!AB$2:AB$8767))</f>
        <v>14.161290322580646</v>
      </c>
      <c r="AF159" s="4">
        <f t="array" ref="AF159">AVERAGE(IF(($B159=Dayflow!$A$2:$A$8767)*($C159=Dayflow!$B$2:$B$8767),Dayflow!AC$2:AC$8767))</f>
        <v>72.186129032258066</v>
      </c>
      <c r="AG159" s="4">
        <f t="array" ref="AG159">AVERAGE(IF(($B159=Dayflow!$A$2:$A$8767)*($C159=Dayflow!$B$2:$B$8767),Dayflow!AD$2:AD$8767))</f>
        <v>0</v>
      </c>
      <c r="AH159" s="7"/>
      <c r="AI159" s="7"/>
      <c r="AJ159" s="7"/>
      <c r="AK159" s="7"/>
      <c r="AL159" s="7"/>
    </row>
    <row r="160" spans="2:38" x14ac:dyDescent="0.3">
      <c r="B160" s="2">
        <f t="shared" si="5"/>
        <v>2009</v>
      </c>
      <c r="C160" s="2">
        <f t="shared" si="4"/>
        <v>6</v>
      </c>
      <c r="F160" s="5">
        <v>39965</v>
      </c>
      <c r="G160" s="4">
        <f t="array" ref="G160">AVERAGE(IF(($B160=Dayflow!$A$2:$A$8767)*($C160=Dayflow!$B$2:$B$8767),Dayflow!D$2:D$8767))</f>
        <v>11953.333333333334</v>
      </c>
      <c r="H160" s="4">
        <f t="array" ref="H160">AVERAGE(IF(($B160=Dayflow!$A$2:$A$8767)*($C160=Dayflow!$B$2:$B$8767),Dayflow!E$2:E$8767))</f>
        <v>589.1</v>
      </c>
      <c r="I160" s="4">
        <f t="array" ref="I160">AVERAGE(IF(($B160=Dayflow!$A$2:$A$8767)*($C160=Dayflow!$B$2:$B$8767),Dayflow!F$2:F$8767))</f>
        <v>96.3</v>
      </c>
      <c r="J160" s="4">
        <f t="array" ref="J160">AVERAGE(IF(($B160=Dayflow!$A$2:$A$8767)*($C160=Dayflow!$B$2:$B$8767),Dayflow!G$2:G$8767))</f>
        <v>163.30000000000001</v>
      </c>
      <c r="K160" s="4">
        <f t="array" ref="K160">AVERAGE(IF(($B160=Dayflow!$A$2:$A$8767)*($C160=Dayflow!$B$2:$B$8767),Dayflow!H$2:H$8767))</f>
        <v>187.7</v>
      </c>
      <c r="L160" s="4">
        <f t="array" ref="L160">AVERAGE(IF(($B160=Dayflow!$A$2:$A$8767)*($C160=Dayflow!$B$2:$B$8767),Dayflow!I$2:I$8767))</f>
        <v>1098.6333333333334</v>
      </c>
      <c r="M160" s="4">
        <f t="array" ref="M160">AVERAGE(IF(($B160=Dayflow!$A$2:$A$8767)*($C160=Dayflow!$B$2:$B$8767),Dayflow!J$2:J$8767))</f>
        <v>1545.9333333333334</v>
      </c>
      <c r="N160" s="4">
        <f t="array" ref="N160">AVERAGE(IF(($B160=Dayflow!$A$2:$A$8767)*($C160=Dayflow!$B$2:$B$8767),Dayflow!K$2:K$8767))</f>
        <v>14088.366666666667</v>
      </c>
      <c r="O160" s="4">
        <f t="array" ref="O160">AVERAGE(IF(($B160=Dayflow!$A$2:$A$8767)*($C160=Dayflow!$B$2:$B$8767),Dayflow!L$2:L$8767))</f>
        <v>331.86666666666667</v>
      </c>
      <c r="P160" s="4">
        <f t="array" ref="P160">AVERAGE(IF(($B160=Dayflow!$A$2:$A$8767)*($C160=Dayflow!$B$2:$B$8767),Dayflow!M$2:M$8767))</f>
        <v>635.4</v>
      </c>
      <c r="Q160" s="4">
        <f t="array" ref="Q160">AVERAGE(IF(($B160=Dayflow!$A$2:$A$8767)*($C160=Dayflow!$B$2:$B$8767),Dayflow!N$2:N$8767))</f>
        <v>1325.7</v>
      </c>
      <c r="R160" s="4">
        <f t="array" ref="R160">AVERAGE(IF(($B160=Dayflow!$A$2:$A$8767)*($C160=Dayflow!$B$2:$B$8767),Dayflow!O$2:O$8767))</f>
        <v>93.333333333333329</v>
      </c>
      <c r="S160" s="4">
        <f t="array" ref="S160">AVERAGE(IF(($B160=Dayflow!$A$2:$A$8767)*($C160=Dayflow!$B$2:$B$8767),Dayflow!P$2:P$8767))</f>
        <v>2386.3000000000002</v>
      </c>
      <c r="T160" s="4">
        <f t="array" ref="T160">AVERAGE(IF(($B160=Dayflow!$A$2:$A$8767)*($C160=Dayflow!$B$2:$B$8767),Dayflow!Q$2:Q$8767))</f>
        <v>3675.6</v>
      </c>
      <c r="U160" s="4">
        <f t="array" ref="U160">AVERAGE(IF(($B160=Dayflow!$A$2:$A$8767)*($C160=Dayflow!$B$2:$B$8767),Dayflow!R$2:R$8767))</f>
        <v>38.166666666666664</v>
      </c>
      <c r="V160" s="4">
        <f t="array" ref="V160">AVERAGE(IF(($B160=Dayflow!$A$2:$A$8767)*($C160=Dayflow!$B$2:$B$8767),Dayflow!S$2:S$8767))</f>
        <v>0</v>
      </c>
      <c r="W160" s="4">
        <f t="array" ref="W160">AVERAGE(IF(($B160=Dayflow!$A$2:$A$8767)*($C160=Dayflow!$B$2:$B$8767),Dayflow!T$2:T$8767))</f>
        <v>3637.4333333333334</v>
      </c>
      <c r="X160" s="4">
        <f t="array" ref="X160">AVERAGE(IF(($B160=Dayflow!$A$2:$A$8767)*($C160=Dayflow!$B$2:$B$8767),Dayflow!U$2:U$8767))</f>
        <v>4670.3999999999996</v>
      </c>
      <c r="Y160" s="4">
        <f t="array" ref="Y160">AVERAGE(IF(($B160=Dayflow!$A$2:$A$8767)*($C160=Dayflow!$B$2:$B$8767),Dayflow!V$2:V$8767))</f>
        <v>1465.6</v>
      </c>
      <c r="Z160" s="4">
        <f t="array" ref="Z160">AVERAGE(IF(($B160=Dayflow!$A$2:$A$8767)*($C160=Dayflow!$B$2:$B$8767),Dayflow!W$2:W$8767))</f>
        <v>6853.5</v>
      </c>
      <c r="AA160" s="4">
        <f t="array" ref="AA160">AVERAGE(IF(($B160=Dayflow!$A$2:$A$8767)*($C160=Dayflow!$B$2:$B$8767),Dayflow!X$2:X$8767))</f>
        <v>8064.6333333333332</v>
      </c>
      <c r="AB160" s="4">
        <f t="array" ref="AB160">AVERAGE(IF(($B160=Dayflow!$A$2:$A$8767)*($C160=Dayflow!$B$2:$B$8767),Dayflow!Y$2:Y$8767))</f>
        <v>0.13600000000000001</v>
      </c>
      <c r="AC160" s="4">
        <f t="array" ref="AC160">AVERAGE(IF(($B160=Dayflow!$A$2:$A$8767)*($C160=Dayflow!$B$2:$B$8767),Dayflow!Z$2:Z$8767))</f>
        <v>43.466666666666669</v>
      </c>
      <c r="AD160" s="4">
        <f t="array" ref="AD160">AVERAGE(IF(($B160=Dayflow!$A$2:$A$8767)*($C160=Dayflow!$B$2:$B$8767),Dayflow!AA$2:AA$8767))</f>
        <v>12989.733333333334</v>
      </c>
      <c r="AE160" s="4">
        <f t="array" ref="AE160">AVERAGE(IF(($B160=Dayflow!$A$2:$A$8767)*($C160=Dayflow!$B$2:$B$8767),Dayflow!AB$2:AB$8767))</f>
        <v>38.700000000000003</v>
      </c>
      <c r="AF160" s="4">
        <f t="array" ref="AF160">AVERAGE(IF(($B160=Dayflow!$A$2:$A$8767)*($C160=Dayflow!$B$2:$B$8767),Dayflow!AC$2:AC$8767))</f>
        <v>76.435333333333347</v>
      </c>
      <c r="AG160" s="4">
        <f t="array" ref="AG160">AVERAGE(IF(($B160=Dayflow!$A$2:$A$8767)*($C160=Dayflow!$B$2:$B$8767),Dayflow!AD$2:AD$8767))</f>
        <v>0</v>
      </c>
      <c r="AH160" s="7"/>
      <c r="AI160" s="7"/>
      <c r="AJ160" s="7"/>
      <c r="AK160" s="7"/>
      <c r="AL160" s="7"/>
    </row>
    <row r="161" spans="2:38" x14ac:dyDescent="0.3">
      <c r="B161" s="2">
        <f t="shared" si="5"/>
        <v>2009</v>
      </c>
      <c r="C161" s="2">
        <f t="shared" si="4"/>
        <v>7</v>
      </c>
      <c r="F161" s="5">
        <v>39995</v>
      </c>
      <c r="G161" s="4">
        <f t="array" ref="G161">AVERAGE(IF(($B161=Dayflow!$A$2:$A$8767)*($C161=Dayflow!$B$2:$B$8767),Dayflow!D$2:D$8767))</f>
        <v>18622.580645161292</v>
      </c>
      <c r="H161" s="4">
        <f t="array" ref="H161">AVERAGE(IF(($B161=Dayflow!$A$2:$A$8767)*($C161=Dayflow!$B$2:$B$8767),Dayflow!E$2:E$8767))</f>
        <v>644.61290322580646</v>
      </c>
      <c r="I161" s="4">
        <f t="array" ref="I161">AVERAGE(IF(($B161=Dayflow!$A$2:$A$8767)*($C161=Dayflow!$B$2:$B$8767),Dayflow!F$2:F$8767))</f>
        <v>21.93548387096774</v>
      </c>
      <c r="J161" s="4">
        <f t="array" ref="J161">AVERAGE(IF(($B161=Dayflow!$A$2:$A$8767)*($C161=Dayflow!$B$2:$B$8767),Dayflow!G$2:G$8767))</f>
        <v>37.12903225806452</v>
      </c>
      <c r="K161" s="4">
        <f t="array" ref="K161">AVERAGE(IF(($B161=Dayflow!$A$2:$A$8767)*($C161=Dayflow!$B$2:$B$8767),Dayflow!H$2:H$8767))</f>
        <v>205.74193548387098</v>
      </c>
      <c r="L161" s="4">
        <f t="array" ref="L161">AVERAGE(IF(($B161=Dayflow!$A$2:$A$8767)*($C161=Dayflow!$B$2:$B$8767),Dayflow!I$2:I$8767))</f>
        <v>606.0322580645161</v>
      </c>
      <c r="M161" s="4">
        <f t="array" ref="M161">AVERAGE(IF(($B161=Dayflow!$A$2:$A$8767)*($C161=Dayflow!$B$2:$B$8767),Dayflow!J$2:J$8767))</f>
        <v>870.83870967741939</v>
      </c>
      <c r="N161" s="4">
        <f t="array" ref="N161">AVERAGE(IF(($B161=Dayflow!$A$2:$A$8767)*($C161=Dayflow!$B$2:$B$8767),Dayflow!K$2:K$8767))</f>
        <v>20138.032258064515</v>
      </c>
      <c r="O161" s="4">
        <f t="array" ref="O161">AVERAGE(IF(($B161=Dayflow!$A$2:$A$8767)*($C161=Dayflow!$B$2:$B$8767),Dayflow!L$2:L$8767))</f>
        <v>363.38709677419354</v>
      </c>
      <c r="P161" s="4">
        <f t="array" ref="P161">AVERAGE(IF(($B161=Dayflow!$A$2:$A$8767)*($C161=Dayflow!$B$2:$B$8767),Dayflow!M$2:M$8767))</f>
        <v>6223.4838709677415</v>
      </c>
      <c r="Q161" s="4">
        <f t="array" ref="Q161">AVERAGE(IF(($B161=Dayflow!$A$2:$A$8767)*($C161=Dayflow!$B$2:$B$8767),Dayflow!N$2:N$8767))</f>
        <v>3956.516129032258</v>
      </c>
      <c r="R161" s="4">
        <f t="array" ref="R161">AVERAGE(IF(($B161=Dayflow!$A$2:$A$8767)*($C161=Dayflow!$B$2:$B$8767),Dayflow!O$2:O$8767))</f>
        <v>85.612903225806448</v>
      </c>
      <c r="S161" s="4">
        <f t="array" ref="S161">AVERAGE(IF(($B161=Dayflow!$A$2:$A$8767)*($C161=Dayflow!$B$2:$B$8767),Dayflow!P$2:P$8767))</f>
        <v>10629</v>
      </c>
      <c r="T161" s="4">
        <f t="array" ref="T161">AVERAGE(IF(($B161=Dayflow!$A$2:$A$8767)*($C161=Dayflow!$B$2:$B$8767),Dayflow!Q$2:Q$8767))</f>
        <v>4294.7741935483873</v>
      </c>
      <c r="U161" s="4">
        <f t="array" ref="U161">AVERAGE(IF(($B161=Dayflow!$A$2:$A$8767)*($C161=Dayflow!$B$2:$B$8767),Dayflow!R$2:R$8767))</f>
        <v>0</v>
      </c>
      <c r="V161" s="4">
        <f t="array" ref="V161">AVERAGE(IF(($B161=Dayflow!$A$2:$A$8767)*($C161=Dayflow!$B$2:$B$8767),Dayflow!S$2:S$8767))</f>
        <v>0</v>
      </c>
      <c r="W161" s="4">
        <f t="array" ref="W161">AVERAGE(IF(($B161=Dayflow!$A$2:$A$8767)*($C161=Dayflow!$B$2:$B$8767),Dayflow!T$2:T$8767))</f>
        <v>4294.7741935483873</v>
      </c>
      <c r="X161" s="4">
        <f t="array" ref="X161">AVERAGE(IF(($B161=Dayflow!$A$2:$A$8767)*($C161=Dayflow!$B$2:$B$8767),Dayflow!U$2:U$8767))</f>
        <v>8057.7419354838712</v>
      </c>
      <c r="Y161" s="4">
        <f t="array" ref="Y161">AVERAGE(IF(($B161=Dayflow!$A$2:$A$8767)*($C161=Dayflow!$B$2:$B$8767),Dayflow!V$2:V$8767))</f>
        <v>-4491.8387096774195</v>
      </c>
      <c r="Z161" s="4">
        <f t="array" ref="Z161">AVERAGE(IF(($B161=Dayflow!$A$2:$A$8767)*($C161=Dayflow!$B$2:$B$8767),Dayflow!W$2:W$8767))</f>
        <v>10006.967741935483</v>
      </c>
      <c r="AA161" s="4">
        <f t="array" ref="AA161">AVERAGE(IF(($B161=Dayflow!$A$2:$A$8767)*($C161=Dayflow!$B$2:$B$8767),Dayflow!X$2:X$8767))</f>
        <v>5214.2580645161288</v>
      </c>
      <c r="AB161" s="4">
        <f t="array" ref="AB161">AVERAGE(IF(($B161=Dayflow!$A$2:$A$8767)*($C161=Dayflow!$B$2:$B$8767),Dayflow!Y$2:Y$8767))</f>
        <v>0.50322580645161308</v>
      </c>
      <c r="AC161" s="4">
        <f t="array" ref="AC161">AVERAGE(IF(($B161=Dayflow!$A$2:$A$8767)*($C161=Dayflow!$B$2:$B$8767),Dayflow!Z$2:Z$8767))</f>
        <v>74.161290322580641</v>
      </c>
      <c r="AD161" s="4">
        <f t="array" ref="AD161">AVERAGE(IF(($B161=Dayflow!$A$2:$A$8767)*($C161=Dayflow!$B$2:$B$8767),Dayflow!AA$2:AA$8767))</f>
        <v>19532</v>
      </c>
      <c r="AE161" s="4">
        <f t="array" ref="AE161">AVERAGE(IF(($B161=Dayflow!$A$2:$A$8767)*($C161=Dayflow!$B$2:$B$8767),Dayflow!AB$2:AB$8767))</f>
        <v>73.387096774193552</v>
      </c>
      <c r="AF161" s="4">
        <f t="array" ref="AF161">AVERAGE(IF(($B161=Dayflow!$A$2:$A$8767)*($C161=Dayflow!$B$2:$B$8767),Dayflow!AC$2:AC$8767))</f>
        <v>81.867741935483878</v>
      </c>
      <c r="AG161" s="4">
        <f t="array" ref="AG161">AVERAGE(IF(($B161=Dayflow!$A$2:$A$8767)*($C161=Dayflow!$B$2:$B$8767),Dayflow!AD$2:AD$8767))</f>
        <v>0</v>
      </c>
      <c r="AH161" s="7"/>
      <c r="AI161" s="7"/>
      <c r="AJ161" s="7"/>
      <c r="AK161" s="7"/>
      <c r="AL161" s="7"/>
    </row>
    <row r="162" spans="2:38" x14ac:dyDescent="0.3">
      <c r="B162" s="2">
        <f t="shared" si="5"/>
        <v>2009</v>
      </c>
      <c r="C162" s="2">
        <f t="shared" si="4"/>
        <v>8</v>
      </c>
      <c r="F162" s="5">
        <v>40026</v>
      </c>
      <c r="G162" s="4">
        <f t="array" ref="G162">AVERAGE(IF(($B162=Dayflow!$A$2:$A$8767)*($C162=Dayflow!$B$2:$B$8767),Dayflow!D$2:D$8767))</f>
        <v>15093.548387096775</v>
      </c>
      <c r="H162" s="4">
        <f t="array" ref="H162">AVERAGE(IF(($B162=Dayflow!$A$2:$A$8767)*($C162=Dayflow!$B$2:$B$8767),Dayflow!E$2:E$8767))</f>
        <v>571.41935483870964</v>
      </c>
      <c r="I162" s="4">
        <f t="array" ref="I162">AVERAGE(IF(($B162=Dayflow!$A$2:$A$8767)*($C162=Dayflow!$B$2:$B$8767),Dayflow!F$2:F$8767))</f>
        <v>6.67741935483871</v>
      </c>
      <c r="J162" s="4">
        <f t="array" ref="J162">AVERAGE(IF(($B162=Dayflow!$A$2:$A$8767)*($C162=Dayflow!$B$2:$B$8767),Dayflow!G$2:G$8767))</f>
        <v>31.193548387096776</v>
      </c>
      <c r="K162" s="4">
        <f t="array" ref="K162">AVERAGE(IF(($B162=Dayflow!$A$2:$A$8767)*($C162=Dayflow!$B$2:$B$8767),Dayflow!H$2:H$8767))</f>
        <v>178.83870967741936</v>
      </c>
      <c r="L162" s="4">
        <f t="array" ref="L162">AVERAGE(IF(($B162=Dayflow!$A$2:$A$8767)*($C162=Dayflow!$B$2:$B$8767),Dayflow!I$2:I$8767))</f>
        <v>608.70967741935488</v>
      </c>
      <c r="M162" s="4">
        <f t="array" ref="M162">AVERAGE(IF(($B162=Dayflow!$A$2:$A$8767)*($C162=Dayflow!$B$2:$B$8767),Dayflow!J$2:J$8767))</f>
        <v>825.41935483870964</v>
      </c>
      <c r="N162" s="4">
        <f t="array" ref="N162">AVERAGE(IF(($B162=Dayflow!$A$2:$A$8767)*($C162=Dayflow!$B$2:$B$8767),Dayflow!K$2:K$8767))</f>
        <v>16490.387096774193</v>
      </c>
      <c r="O162" s="4">
        <f t="array" ref="O162">AVERAGE(IF(($B162=Dayflow!$A$2:$A$8767)*($C162=Dayflow!$B$2:$B$8767),Dayflow!L$2:L$8767))</f>
        <v>154.87096774193549</v>
      </c>
      <c r="P162" s="4">
        <f t="array" ref="P162">AVERAGE(IF(($B162=Dayflow!$A$2:$A$8767)*($C162=Dayflow!$B$2:$B$8767),Dayflow!M$2:M$8767))</f>
        <v>4109.5806451612907</v>
      </c>
      <c r="Q162" s="4">
        <f t="array" ref="Q162">AVERAGE(IF(($B162=Dayflow!$A$2:$A$8767)*($C162=Dayflow!$B$2:$B$8767),Dayflow!N$2:N$8767))</f>
        <v>4163.3870967741932</v>
      </c>
      <c r="R162" s="4">
        <f t="array" ref="R162">AVERAGE(IF(($B162=Dayflow!$A$2:$A$8767)*($C162=Dayflow!$B$2:$B$8767),Dayflow!O$2:O$8767))</f>
        <v>83.677419354838705</v>
      </c>
      <c r="S162" s="4">
        <f t="array" ref="S162">AVERAGE(IF(($B162=Dayflow!$A$2:$A$8767)*($C162=Dayflow!$B$2:$B$8767),Dayflow!P$2:P$8767))</f>
        <v>8511.5161290322576</v>
      </c>
      <c r="T162" s="4">
        <f t="array" ref="T162">AVERAGE(IF(($B162=Dayflow!$A$2:$A$8767)*($C162=Dayflow!$B$2:$B$8767),Dayflow!Q$2:Q$8767))</f>
        <v>3741</v>
      </c>
      <c r="U162" s="4">
        <f t="array" ref="U162">AVERAGE(IF(($B162=Dayflow!$A$2:$A$8767)*($C162=Dayflow!$B$2:$B$8767),Dayflow!R$2:R$8767))</f>
        <v>0</v>
      </c>
      <c r="V162" s="4">
        <f t="array" ref="V162">AVERAGE(IF(($B162=Dayflow!$A$2:$A$8767)*($C162=Dayflow!$B$2:$B$8767),Dayflow!S$2:S$8767))</f>
        <v>0</v>
      </c>
      <c r="W162" s="4">
        <f t="array" ref="W162">AVERAGE(IF(($B162=Dayflow!$A$2:$A$8767)*($C162=Dayflow!$B$2:$B$8767),Dayflow!T$2:T$8767))</f>
        <v>3741</v>
      </c>
      <c r="X162" s="4">
        <f t="array" ref="X162">AVERAGE(IF(($B162=Dayflow!$A$2:$A$8767)*($C162=Dayflow!$B$2:$B$8767),Dayflow!U$2:U$8767))</f>
        <v>6871.2903225806449</v>
      </c>
      <c r="Y162" s="4">
        <f t="array" ref="Y162">AVERAGE(IF(($B162=Dayflow!$A$2:$A$8767)*($C162=Dayflow!$B$2:$B$8767),Dayflow!V$2:V$8767))</f>
        <v>-3246.4516129032259</v>
      </c>
      <c r="Z162" s="4">
        <f t="array" ref="Z162">AVERAGE(IF(($B162=Dayflow!$A$2:$A$8767)*($C162=Dayflow!$B$2:$B$8767),Dayflow!W$2:W$8767))</f>
        <v>7746.2258064516127</v>
      </c>
      <c r="AA162" s="4">
        <f t="array" ref="AA162">AVERAGE(IF(($B162=Dayflow!$A$2:$A$8767)*($C162=Dayflow!$B$2:$B$8767),Dayflow!X$2:X$8767))</f>
        <v>4238.1290322580644</v>
      </c>
      <c r="AB162" s="4">
        <f t="array" ref="AB162">AVERAGE(IF(($B162=Dayflow!$A$2:$A$8767)*($C162=Dayflow!$B$2:$B$8767),Dayflow!Y$2:Y$8767))</f>
        <v>0.5</v>
      </c>
      <c r="AC162" s="4">
        <f t="array" ref="AC162">AVERAGE(IF(($B162=Dayflow!$A$2:$A$8767)*($C162=Dayflow!$B$2:$B$8767),Dayflow!Z$2:Z$8767))</f>
        <v>74.548387096774192</v>
      </c>
      <c r="AD162" s="4">
        <f t="array" ref="AD162">AVERAGE(IF(($B162=Dayflow!$A$2:$A$8767)*($C162=Dayflow!$B$2:$B$8767),Dayflow!AA$2:AA$8767))</f>
        <v>15881.677419354839</v>
      </c>
      <c r="AE162" s="4">
        <f t="array" ref="AE162">AVERAGE(IF(($B162=Dayflow!$A$2:$A$8767)*($C162=Dayflow!$B$2:$B$8767),Dayflow!AB$2:AB$8767))</f>
        <v>73.645161290322577</v>
      </c>
      <c r="AF162" s="4">
        <f t="array" ref="AF162">AVERAGE(IF(($B162=Dayflow!$A$2:$A$8767)*($C162=Dayflow!$B$2:$B$8767),Dayflow!AC$2:AC$8767))</f>
        <v>85.296774193548387</v>
      </c>
      <c r="AG162" s="4">
        <f t="array" ref="AG162">AVERAGE(IF(($B162=Dayflow!$A$2:$A$8767)*($C162=Dayflow!$B$2:$B$8767),Dayflow!AD$2:AD$8767))</f>
        <v>0</v>
      </c>
      <c r="AH162" s="7"/>
      <c r="AI162" s="7"/>
      <c r="AJ162" s="7"/>
      <c r="AK162" s="7"/>
      <c r="AL162" s="7"/>
    </row>
    <row r="163" spans="2:38" x14ac:dyDescent="0.3">
      <c r="B163" s="2">
        <f t="shared" si="5"/>
        <v>2009</v>
      </c>
      <c r="C163" s="2">
        <f t="shared" si="4"/>
        <v>9</v>
      </c>
      <c r="F163" s="5">
        <v>40057</v>
      </c>
      <c r="G163" s="4">
        <f t="array" ref="G163">AVERAGE(IF(($B163=Dayflow!$A$2:$A$8767)*($C163=Dayflow!$B$2:$B$8767),Dayflow!D$2:D$8767))</f>
        <v>11450</v>
      </c>
      <c r="H163" s="4">
        <f t="array" ref="H163">AVERAGE(IF(($B163=Dayflow!$A$2:$A$8767)*($C163=Dayflow!$B$2:$B$8767),Dayflow!E$2:E$8767))</f>
        <v>425.76666666666665</v>
      </c>
      <c r="I163" s="4">
        <f t="array" ref="I163">AVERAGE(IF(($B163=Dayflow!$A$2:$A$8767)*($C163=Dayflow!$B$2:$B$8767),Dayflow!F$2:F$8767))</f>
        <v>4.8666666666666663</v>
      </c>
      <c r="J163" s="4">
        <f t="array" ref="J163">AVERAGE(IF(($B163=Dayflow!$A$2:$A$8767)*($C163=Dayflow!$B$2:$B$8767),Dayflow!G$2:G$8767))</f>
        <v>49.9</v>
      </c>
      <c r="K163" s="4">
        <f t="array" ref="K163">AVERAGE(IF(($B163=Dayflow!$A$2:$A$8767)*($C163=Dayflow!$B$2:$B$8767),Dayflow!H$2:H$8767))</f>
        <v>126.96666666666667</v>
      </c>
      <c r="L163" s="4">
        <f t="array" ref="L163">AVERAGE(IF(($B163=Dayflow!$A$2:$A$8767)*($C163=Dayflow!$B$2:$B$8767),Dayflow!I$2:I$8767))</f>
        <v>947.66666666666663</v>
      </c>
      <c r="M163" s="4">
        <f t="array" ref="M163">AVERAGE(IF(($B163=Dayflow!$A$2:$A$8767)*($C163=Dayflow!$B$2:$B$8767),Dayflow!J$2:J$8767))</f>
        <v>1129.4000000000001</v>
      </c>
      <c r="N163" s="4">
        <f t="array" ref="N163">AVERAGE(IF(($B163=Dayflow!$A$2:$A$8767)*($C163=Dayflow!$B$2:$B$8767),Dayflow!K$2:K$8767))</f>
        <v>13005.166666666666</v>
      </c>
      <c r="O163" s="4">
        <f t="array" ref="O163">AVERAGE(IF(($B163=Dayflow!$A$2:$A$8767)*($C163=Dayflow!$B$2:$B$8767),Dayflow!L$2:L$8767))</f>
        <v>142.83333333333334</v>
      </c>
      <c r="P163" s="4">
        <f t="array" ref="P163">AVERAGE(IF(($B163=Dayflow!$A$2:$A$8767)*($C163=Dayflow!$B$2:$B$8767),Dayflow!M$2:M$8767))</f>
        <v>2462.8000000000002</v>
      </c>
      <c r="Q163" s="4">
        <f t="array" ref="Q163">AVERAGE(IF(($B163=Dayflow!$A$2:$A$8767)*($C163=Dayflow!$B$2:$B$8767),Dayflow!N$2:N$8767))</f>
        <v>4143</v>
      </c>
      <c r="R163" s="4">
        <f t="array" ref="R163">AVERAGE(IF(($B163=Dayflow!$A$2:$A$8767)*($C163=Dayflow!$B$2:$B$8767),Dayflow!O$2:O$8767))</f>
        <v>75.966666666666669</v>
      </c>
      <c r="S163" s="4">
        <f t="array" ref="S163">AVERAGE(IF(($B163=Dayflow!$A$2:$A$8767)*($C163=Dayflow!$B$2:$B$8767),Dayflow!P$2:P$8767))</f>
        <v>6824.6</v>
      </c>
      <c r="T163" s="4">
        <f t="array" ref="T163">AVERAGE(IF(($B163=Dayflow!$A$2:$A$8767)*($C163=Dayflow!$B$2:$B$8767),Dayflow!Q$2:Q$8767))</f>
        <v>2599.1666666666665</v>
      </c>
      <c r="U163" s="4">
        <f t="array" ref="U163">AVERAGE(IF(($B163=Dayflow!$A$2:$A$8767)*($C163=Dayflow!$B$2:$B$8767),Dayflow!R$2:R$8767))</f>
        <v>305.66666666666669</v>
      </c>
      <c r="V163" s="4">
        <f t="array" ref="V163">AVERAGE(IF(($B163=Dayflow!$A$2:$A$8767)*($C163=Dayflow!$B$2:$B$8767),Dayflow!S$2:S$8767))</f>
        <v>0</v>
      </c>
      <c r="W163" s="4">
        <f t="array" ref="W163">AVERAGE(IF(($B163=Dayflow!$A$2:$A$8767)*($C163=Dayflow!$B$2:$B$8767),Dayflow!T$2:T$8767))</f>
        <v>2293.5333333333333</v>
      </c>
      <c r="X163" s="4">
        <f t="array" ref="X163">AVERAGE(IF(($B163=Dayflow!$A$2:$A$8767)*($C163=Dayflow!$B$2:$B$8767),Dayflow!U$2:U$8767))</f>
        <v>5681.666666666667</v>
      </c>
      <c r="Y163" s="4">
        <f t="array" ref="Y163">AVERAGE(IF(($B163=Dayflow!$A$2:$A$8767)*($C163=Dayflow!$B$2:$B$8767),Dayflow!V$2:V$8767))</f>
        <v>-1504.4</v>
      </c>
      <c r="Z163" s="4">
        <f t="array" ref="Z163">AVERAGE(IF(($B163=Dayflow!$A$2:$A$8767)*($C163=Dayflow!$B$2:$B$8767),Dayflow!W$2:W$8767))</f>
        <v>5551.9333333333334</v>
      </c>
      <c r="AA163" s="4">
        <f t="array" ref="AA163">AVERAGE(IF(($B163=Dayflow!$A$2:$A$8767)*($C163=Dayflow!$B$2:$B$8767),Dayflow!X$2:X$8767))</f>
        <v>3887.0333333333333</v>
      </c>
      <c r="AB163" s="4">
        <f t="array" ref="AB163">AVERAGE(IF(($B163=Dayflow!$A$2:$A$8767)*($C163=Dayflow!$B$2:$B$8767),Dayflow!Y$2:Y$8767))</f>
        <v>0.50433333333333341</v>
      </c>
      <c r="AC163" s="4">
        <f t="array" ref="AC163">AVERAGE(IF(($B163=Dayflow!$A$2:$A$8767)*($C163=Dayflow!$B$2:$B$8767),Dayflow!Z$2:Z$8767))</f>
        <v>70.166666666666671</v>
      </c>
      <c r="AD163" s="4">
        <f t="array" ref="AD163">AVERAGE(IF(($B163=Dayflow!$A$2:$A$8767)*($C163=Dayflow!$B$2:$B$8767),Dayflow!AA$2:AA$8767))</f>
        <v>12057.5</v>
      </c>
      <c r="AE163" s="4">
        <f t="array" ref="AE163">AVERAGE(IF(($B163=Dayflow!$A$2:$A$8767)*($C163=Dayflow!$B$2:$B$8767),Dayflow!AB$2:AB$8767))</f>
        <v>67.533333333333331</v>
      </c>
      <c r="AF163" s="4">
        <f t="array" ref="AF163">AVERAGE(IF(($B163=Dayflow!$A$2:$A$8767)*($C163=Dayflow!$B$2:$B$8767),Dayflow!AC$2:AC$8767))</f>
        <v>87.35733333333333</v>
      </c>
      <c r="AG163" s="4">
        <f t="array" ref="AG163">AVERAGE(IF(($B163=Dayflow!$A$2:$A$8767)*($C163=Dayflow!$B$2:$B$8767),Dayflow!AD$2:AD$8767))</f>
        <v>0</v>
      </c>
      <c r="AH163" s="7"/>
      <c r="AI163" s="7"/>
      <c r="AJ163" s="7"/>
      <c r="AK163" s="7"/>
      <c r="AL163" s="7"/>
    </row>
    <row r="164" spans="2:38" x14ac:dyDescent="0.3">
      <c r="B164" s="2">
        <f t="shared" si="5"/>
        <v>2009</v>
      </c>
      <c r="C164" s="2">
        <f t="shared" si="4"/>
        <v>10</v>
      </c>
      <c r="F164" s="5">
        <v>40087</v>
      </c>
      <c r="G164" s="4">
        <f t="array" ref="G164">AVERAGE(IF(($B164=Dayflow!$A$2:$A$8767)*($C164=Dayflow!$B$2:$B$8767),Dayflow!D$2:D$8767))</f>
        <v>9780.967741935483</v>
      </c>
      <c r="H164" s="4">
        <f t="array" ref="H164">AVERAGE(IF(($B164=Dayflow!$A$2:$A$8767)*($C164=Dayflow!$B$2:$B$8767),Dayflow!E$2:E$8767))</f>
        <v>134.96774193548387</v>
      </c>
      <c r="I164" s="4">
        <f t="array" ref="I164">AVERAGE(IF(($B164=Dayflow!$A$2:$A$8767)*($C164=Dayflow!$B$2:$B$8767),Dayflow!F$2:F$8767))</f>
        <v>22.870967741935484</v>
      </c>
      <c r="J164" s="4">
        <f t="array" ref="J164">AVERAGE(IF(($B164=Dayflow!$A$2:$A$8767)*($C164=Dayflow!$B$2:$B$8767),Dayflow!G$2:G$8767))</f>
        <v>549.16129032258061</v>
      </c>
      <c r="K164" s="4">
        <f t="array" ref="K164">AVERAGE(IF(($B164=Dayflow!$A$2:$A$8767)*($C164=Dayflow!$B$2:$B$8767),Dayflow!H$2:H$8767))</f>
        <v>38.677419354838712</v>
      </c>
      <c r="L164" s="4">
        <f t="array" ref="L164">AVERAGE(IF(($B164=Dayflow!$A$2:$A$8767)*($C164=Dayflow!$B$2:$B$8767),Dayflow!I$2:I$8767))</f>
        <v>1844.516129032258</v>
      </c>
      <c r="M164" s="4">
        <f t="array" ref="M164">AVERAGE(IF(($B164=Dayflow!$A$2:$A$8767)*($C164=Dayflow!$B$2:$B$8767),Dayflow!J$2:J$8767))</f>
        <v>2455.2258064516127</v>
      </c>
      <c r="N164" s="4">
        <f t="array" ref="N164">AVERAGE(IF(($B164=Dayflow!$A$2:$A$8767)*($C164=Dayflow!$B$2:$B$8767),Dayflow!K$2:K$8767))</f>
        <v>12371.161290322581</v>
      </c>
      <c r="O164" s="4">
        <f t="array" ref="O164">AVERAGE(IF(($B164=Dayflow!$A$2:$A$8767)*($C164=Dayflow!$B$2:$B$8767),Dayflow!L$2:L$8767))</f>
        <v>126.16129032258064</v>
      </c>
      <c r="P164" s="4">
        <f t="array" ref="P164">AVERAGE(IF(($B164=Dayflow!$A$2:$A$8767)*($C164=Dayflow!$B$2:$B$8767),Dayflow!M$2:M$8767))</f>
        <v>2036.0967741935483</v>
      </c>
      <c r="Q164" s="4">
        <f t="array" ref="Q164">AVERAGE(IF(($B164=Dayflow!$A$2:$A$8767)*($C164=Dayflow!$B$2:$B$8767),Dayflow!N$2:N$8767))</f>
        <v>3996.5483870967741</v>
      </c>
      <c r="R164" s="4">
        <f t="array" ref="R164">AVERAGE(IF(($B164=Dayflow!$A$2:$A$8767)*($C164=Dayflow!$B$2:$B$8767),Dayflow!O$2:O$8767))</f>
        <v>63.838709677419352</v>
      </c>
      <c r="S164" s="4">
        <f t="array" ref="S164">AVERAGE(IF(($B164=Dayflow!$A$2:$A$8767)*($C164=Dayflow!$B$2:$B$8767),Dayflow!P$2:P$8767))</f>
        <v>6222.6451612903229</v>
      </c>
      <c r="T164" s="4">
        <f t="array" ref="T164">AVERAGE(IF(($B164=Dayflow!$A$2:$A$8767)*($C164=Dayflow!$B$2:$B$8767),Dayflow!Q$2:Q$8767))</f>
        <v>1853.8387096774193</v>
      </c>
      <c r="U164" s="4">
        <f t="array" ref="U164">AVERAGE(IF(($B164=Dayflow!$A$2:$A$8767)*($C164=Dayflow!$B$2:$B$8767),Dayflow!R$2:R$8767))</f>
        <v>2070.483870967742</v>
      </c>
      <c r="V164" s="4">
        <f t="array" ref="V164">AVERAGE(IF(($B164=Dayflow!$A$2:$A$8767)*($C164=Dayflow!$B$2:$B$8767),Dayflow!S$2:S$8767))</f>
        <v>0</v>
      </c>
      <c r="W164" s="4">
        <f t="array" ref="W164">AVERAGE(IF(($B164=Dayflow!$A$2:$A$8767)*($C164=Dayflow!$B$2:$B$8767),Dayflow!T$2:T$8767))</f>
        <v>-216.61290322580646</v>
      </c>
      <c r="X164" s="4">
        <f t="array" ref="X164">AVERAGE(IF(($B164=Dayflow!$A$2:$A$8767)*($C164=Dayflow!$B$2:$B$8767),Dayflow!U$2:U$8767))</f>
        <v>4536.7096774193551</v>
      </c>
      <c r="Y164" s="4">
        <f t="array" ref="Y164">AVERAGE(IF(($B164=Dayflow!$A$2:$A$8767)*($C164=Dayflow!$B$2:$B$8767),Dayflow!V$2:V$8767))</f>
        <v>910.09677419354841</v>
      </c>
      <c r="Z164" s="4">
        <f t="array" ref="Z164">AVERAGE(IF(($B164=Dayflow!$A$2:$A$8767)*($C164=Dayflow!$B$2:$B$8767),Dayflow!W$2:W$8767))</f>
        <v>5439.7741935483873</v>
      </c>
      <c r="AA164" s="4">
        <f t="array" ref="AA164">AVERAGE(IF(($B164=Dayflow!$A$2:$A$8767)*($C164=Dayflow!$B$2:$B$8767),Dayflow!X$2:X$8767))</f>
        <v>6365.0322580645161</v>
      </c>
      <c r="AB164" s="4">
        <f t="array" ref="AB164">AVERAGE(IF(($B164=Dayflow!$A$2:$A$8767)*($C164=Dayflow!$B$2:$B$8767),Dayflow!Y$2:Y$8767))</f>
        <v>0.48612903225806453</v>
      </c>
      <c r="AC164" s="4">
        <f t="array" ref="AC164">AVERAGE(IF(($B164=Dayflow!$A$2:$A$8767)*($C164=Dayflow!$B$2:$B$8767),Dayflow!Z$2:Z$8767))</f>
        <v>50.806451612903224</v>
      </c>
      <c r="AD164" s="4">
        <f t="array" ref="AD164">AVERAGE(IF(($B164=Dayflow!$A$2:$A$8767)*($C164=Dayflow!$B$2:$B$8767),Dayflow!AA$2:AA$8767))</f>
        <v>10665.870967741936</v>
      </c>
      <c r="AE164" s="4">
        <f t="array" ref="AE164">AVERAGE(IF(($B164=Dayflow!$A$2:$A$8767)*($C164=Dayflow!$B$2:$B$8767),Dayflow!AB$2:AB$8767))</f>
        <v>44.741935483870968</v>
      </c>
      <c r="AF164" s="4">
        <f t="array" ref="AF164">AVERAGE(IF(($B164=Dayflow!$A$2:$A$8767)*($C164=Dayflow!$B$2:$B$8767),Dayflow!AC$2:AC$8767))</f>
        <v>85.676774193548368</v>
      </c>
      <c r="AG164" s="4">
        <f t="array" ref="AG164">AVERAGE(IF(($B164=Dayflow!$A$2:$A$8767)*($C164=Dayflow!$B$2:$B$8767),Dayflow!AD$2:AD$8767))</f>
        <v>0</v>
      </c>
      <c r="AH164" s="7"/>
      <c r="AI164" s="7"/>
      <c r="AJ164" s="7"/>
      <c r="AK164" s="7"/>
      <c r="AL164" s="7"/>
    </row>
    <row r="165" spans="2:38" x14ac:dyDescent="0.3">
      <c r="B165" s="2">
        <f t="shared" si="5"/>
        <v>2009</v>
      </c>
      <c r="C165" s="2">
        <f t="shared" si="4"/>
        <v>11</v>
      </c>
      <c r="F165" s="5">
        <v>40118</v>
      </c>
      <c r="G165" s="4">
        <f t="array" ref="G165">AVERAGE(IF(($B165=Dayflow!$A$2:$A$8767)*($C165=Dayflow!$B$2:$B$8767),Dayflow!D$2:D$8767))</f>
        <v>9007.6666666666661</v>
      </c>
      <c r="H165" s="4">
        <f t="array" ref="H165">AVERAGE(IF(($B165=Dayflow!$A$2:$A$8767)*($C165=Dayflow!$B$2:$B$8767),Dayflow!E$2:E$8767))</f>
        <v>71.900000000000006</v>
      </c>
      <c r="I165" s="4">
        <f t="array" ref="I165">AVERAGE(IF(($B165=Dayflow!$A$2:$A$8767)*($C165=Dayflow!$B$2:$B$8767),Dayflow!F$2:F$8767))</f>
        <v>20.133333333333333</v>
      </c>
      <c r="J165" s="4">
        <f t="array" ref="J165">AVERAGE(IF(($B165=Dayflow!$A$2:$A$8767)*($C165=Dayflow!$B$2:$B$8767),Dayflow!G$2:G$8767))</f>
        <v>305.2</v>
      </c>
      <c r="K165" s="4">
        <f t="array" ref="K165">AVERAGE(IF(($B165=Dayflow!$A$2:$A$8767)*($C165=Dayflow!$B$2:$B$8767),Dayflow!H$2:H$8767))</f>
        <v>41.833333333333336</v>
      </c>
      <c r="L165" s="4">
        <f t="array" ref="L165">AVERAGE(IF(($B165=Dayflow!$A$2:$A$8767)*($C165=Dayflow!$B$2:$B$8767),Dayflow!I$2:I$8767))</f>
        <v>1393.6666666666667</v>
      </c>
      <c r="M165" s="4">
        <f t="array" ref="M165">AVERAGE(IF(($B165=Dayflow!$A$2:$A$8767)*($C165=Dayflow!$B$2:$B$8767),Dayflow!J$2:J$8767))</f>
        <v>1760.8333333333333</v>
      </c>
      <c r="N165" s="4">
        <f t="array" ref="N165">AVERAGE(IF(($B165=Dayflow!$A$2:$A$8767)*($C165=Dayflow!$B$2:$B$8767),Dayflow!K$2:K$8767))</f>
        <v>10840.4</v>
      </c>
      <c r="O165" s="4">
        <f t="array" ref="O165">AVERAGE(IF(($B165=Dayflow!$A$2:$A$8767)*($C165=Dayflow!$B$2:$B$8767),Dayflow!L$2:L$8767))</f>
        <v>145.43333333333334</v>
      </c>
      <c r="P165" s="4">
        <f t="array" ref="P165">AVERAGE(IF(($B165=Dayflow!$A$2:$A$8767)*($C165=Dayflow!$B$2:$B$8767),Dayflow!M$2:M$8767))</f>
        <v>1511.7333333333333</v>
      </c>
      <c r="Q165" s="4">
        <f t="array" ref="Q165">AVERAGE(IF(($B165=Dayflow!$A$2:$A$8767)*($C165=Dayflow!$B$2:$B$8767),Dayflow!N$2:N$8767))</f>
        <v>2867.5333333333333</v>
      </c>
      <c r="R165" s="4">
        <f t="array" ref="R165">AVERAGE(IF(($B165=Dayflow!$A$2:$A$8767)*($C165=Dayflow!$B$2:$B$8767),Dayflow!O$2:O$8767))</f>
        <v>72.400000000000006</v>
      </c>
      <c r="S165" s="4">
        <f t="array" ref="S165">AVERAGE(IF(($B165=Dayflow!$A$2:$A$8767)*($C165=Dayflow!$B$2:$B$8767),Dayflow!P$2:P$8767))</f>
        <v>4597.1000000000004</v>
      </c>
      <c r="T165" s="4">
        <f t="array" ref="T165">AVERAGE(IF(($B165=Dayflow!$A$2:$A$8767)*($C165=Dayflow!$B$2:$B$8767),Dayflow!Q$2:Q$8767))</f>
        <v>1726.3666666666666</v>
      </c>
      <c r="U165" s="4">
        <f t="array" ref="U165">AVERAGE(IF(($B165=Dayflow!$A$2:$A$8767)*($C165=Dayflow!$B$2:$B$8767),Dayflow!R$2:R$8767))</f>
        <v>137.4</v>
      </c>
      <c r="V165" s="4">
        <f t="array" ref="V165">AVERAGE(IF(($B165=Dayflow!$A$2:$A$8767)*($C165=Dayflow!$B$2:$B$8767),Dayflow!S$2:S$8767))</f>
        <v>0</v>
      </c>
      <c r="W165" s="4">
        <f t="array" ref="W165">AVERAGE(IF(($B165=Dayflow!$A$2:$A$8767)*($C165=Dayflow!$B$2:$B$8767),Dayflow!T$2:T$8767))</f>
        <v>1588.9</v>
      </c>
      <c r="X165" s="4">
        <f t="array" ref="X165">AVERAGE(IF(($B165=Dayflow!$A$2:$A$8767)*($C165=Dayflow!$B$2:$B$8767),Dayflow!U$2:U$8767))</f>
        <v>3923.7333333333331</v>
      </c>
      <c r="Y165" s="4">
        <f t="array" ref="Y165">AVERAGE(IF(($B165=Dayflow!$A$2:$A$8767)*($C165=Dayflow!$B$2:$B$8767),Dayflow!V$2:V$8767))</f>
        <v>54.633333333333333</v>
      </c>
      <c r="Z165" s="4">
        <f t="array" ref="Z165">AVERAGE(IF(($B165=Dayflow!$A$2:$A$8767)*($C165=Dayflow!$B$2:$B$8767),Dayflow!W$2:W$8767))</f>
        <v>4710.9333333333334</v>
      </c>
      <c r="AA165" s="4">
        <f t="array" ref="AA165">AVERAGE(IF(($B165=Dayflow!$A$2:$A$8767)*($C165=Dayflow!$B$2:$B$8767),Dayflow!X$2:X$8767))</f>
        <v>4654.3999999999996</v>
      </c>
      <c r="AB165" s="4">
        <f t="array" ref="AB165">AVERAGE(IF(($B165=Dayflow!$A$2:$A$8767)*($C165=Dayflow!$B$2:$B$8767),Dayflow!Y$2:Y$8767))</f>
        <v>0.40666666666666662</v>
      </c>
      <c r="AC165" s="4">
        <f t="array" ref="AC165">AVERAGE(IF(($B165=Dayflow!$A$2:$A$8767)*($C165=Dayflow!$B$2:$B$8767),Dayflow!Z$2:Z$8767))</f>
        <v>57.3</v>
      </c>
      <c r="AD165" s="4">
        <f t="array" ref="AD165">AVERAGE(IF(($B165=Dayflow!$A$2:$A$8767)*($C165=Dayflow!$B$2:$B$8767),Dayflow!AA$2:AA$8767))</f>
        <v>9446.7333333333336</v>
      </c>
      <c r="AE165" s="4">
        <f t="array" ref="AE165">AVERAGE(IF(($B165=Dayflow!$A$2:$A$8767)*($C165=Dayflow!$B$2:$B$8767),Dayflow!AB$2:AB$8767))</f>
        <v>51.033333333333331</v>
      </c>
      <c r="AF165" s="4">
        <f t="array" ref="AF165">AVERAGE(IF(($B165=Dayflow!$A$2:$A$8767)*($C165=Dayflow!$B$2:$B$8767),Dayflow!AC$2:AC$8767))</f>
        <v>86.215333333333348</v>
      </c>
      <c r="AG165" s="4">
        <f t="array" ref="AG165">AVERAGE(IF(($B165=Dayflow!$A$2:$A$8767)*($C165=Dayflow!$B$2:$B$8767),Dayflow!AD$2:AD$8767))</f>
        <v>0</v>
      </c>
      <c r="AH165" s="7"/>
      <c r="AI165" s="7"/>
      <c r="AJ165" s="7"/>
      <c r="AK165" s="7"/>
      <c r="AL165" s="7"/>
    </row>
    <row r="166" spans="2:38" x14ac:dyDescent="0.3">
      <c r="B166" s="2">
        <f t="shared" si="5"/>
        <v>2009</v>
      </c>
      <c r="C166" s="2">
        <f t="shared" si="4"/>
        <v>12</v>
      </c>
      <c r="F166" s="5">
        <v>40148</v>
      </c>
      <c r="G166" s="4">
        <f t="array" ref="G166">AVERAGE(IF(($B166=Dayflow!$A$2:$A$8767)*($C166=Dayflow!$B$2:$B$8767),Dayflow!D$2:D$8767))</f>
        <v>10611.935483870968</v>
      </c>
      <c r="H166" s="4">
        <f t="array" ref="H166">AVERAGE(IF(($B166=Dayflow!$A$2:$A$8767)*($C166=Dayflow!$B$2:$B$8767),Dayflow!E$2:E$8767))</f>
        <v>107.38709677419355</v>
      </c>
      <c r="I166" s="4">
        <f t="array" ref="I166">AVERAGE(IF(($B166=Dayflow!$A$2:$A$8767)*($C166=Dayflow!$B$2:$B$8767),Dayflow!F$2:F$8767))</f>
        <v>79.129032258064512</v>
      </c>
      <c r="J166" s="4">
        <f t="array" ref="J166">AVERAGE(IF(($B166=Dayflow!$A$2:$A$8767)*($C166=Dayflow!$B$2:$B$8767),Dayflow!G$2:G$8767))</f>
        <v>272.64516129032256</v>
      </c>
      <c r="K166" s="4">
        <f t="array" ref="K166">AVERAGE(IF(($B166=Dayflow!$A$2:$A$8767)*($C166=Dayflow!$B$2:$B$8767),Dayflow!H$2:H$8767))</f>
        <v>43.032258064516128</v>
      </c>
      <c r="L166" s="4">
        <f t="array" ref="L166">AVERAGE(IF(($B166=Dayflow!$A$2:$A$8767)*($C166=Dayflow!$B$2:$B$8767),Dayflow!I$2:I$8767))</f>
        <v>1318.7096774193549</v>
      </c>
      <c r="M166" s="4">
        <f t="array" ref="M166">AVERAGE(IF(($B166=Dayflow!$A$2:$A$8767)*($C166=Dayflow!$B$2:$B$8767),Dayflow!J$2:J$8767))</f>
        <v>1713.516129032258</v>
      </c>
      <c r="N166" s="4">
        <f t="array" ref="N166">AVERAGE(IF(($B166=Dayflow!$A$2:$A$8767)*($C166=Dayflow!$B$2:$B$8767),Dayflow!K$2:K$8767))</f>
        <v>12432.838709677419</v>
      </c>
      <c r="O166" s="4">
        <f t="array" ref="O166">AVERAGE(IF(($B166=Dayflow!$A$2:$A$8767)*($C166=Dayflow!$B$2:$B$8767),Dayflow!L$2:L$8767))</f>
        <v>119.54838709677419</v>
      </c>
      <c r="P166" s="4">
        <f t="array" ref="P166">AVERAGE(IF(($B166=Dayflow!$A$2:$A$8767)*($C166=Dayflow!$B$2:$B$8767),Dayflow!M$2:M$8767))</f>
        <v>3301.0322580645161</v>
      </c>
      <c r="Q166" s="4">
        <f t="array" ref="Q166">AVERAGE(IF(($B166=Dayflow!$A$2:$A$8767)*($C166=Dayflow!$B$2:$B$8767),Dayflow!N$2:N$8767))</f>
        <v>2191.6129032258063</v>
      </c>
      <c r="R166" s="4">
        <f t="array" ref="R166">AVERAGE(IF(($B166=Dayflow!$A$2:$A$8767)*($C166=Dayflow!$B$2:$B$8767),Dayflow!O$2:O$8767))</f>
        <v>26.29032258064516</v>
      </c>
      <c r="S166" s="4">
        <f t="array" ref="S166">AVERAGE(IF(($B166=Dayflow!$A$2:$A$8767)*($C166=Dayflow!$B$2:$B$8767),Dayflow!P$2:P$8767))</f>
        <v>5638.4838709677415</v>
      </c>
      <c r="T166" s="4">
        <f t="array" ref="T166">AVERAGE(IF(($B166=Dayflow!$A$2:$A$8767)*($C166=Dayflow!$B$2:$B$8767),Dayflow!Q$2:Q$8767))</f>
        <v>2072.3870967741937</v>
      </c>
      <c r="U166" s="4">
        <f t="array" ref="U166">AVERAGE(IF(($B166=Dayflow!$A$2:$A$8767)*($C166=Dayflow!$B$2:$B$8767),Dayflow!R$2:R$8767))</f>
        <v>1648.8709677419354</v>
      </c>
      <c r="V166" s="4">
        <f t="array" ref="V166">AVERAGE(IF(($B166=Dayflow!$A$2:$A$8767)*($C166=Dayflow!$B$2:$B$8767),Dayflow!S$2:S$8767))</f>
        <v>0</v>
      </c>
      <c r="W166" s="4">
        <f t="array" ref="W166">AVERAGE(IF(($B166=Dayflow!$A$2:$A$8767)*($C166=Dayflow!$B$2:$B$8767),Dayflow!T$2:T$8767))</f>
        <v>423.58064516129031</v>
      </c>
      <c r="X166" s="4">
        <f t="array" ref="X166">AVERAGE(IF(($B166=Dayflow!$A$2:$A$8767)*($C166=Dayflow!$B$2:$B$8767),Dayflow!U$2:U$8767))</f>
        <v>3671.7096774193546</v>
      </c>
      <c r="Y166" s="4">
        <f t="array" ref="Y166">AVERAGE(IF(($B166=Dayflow!$A$2:$A$8767)*($C166=Dayflow!$B$2:$B$8767),Dayflow!V$2:V$8767))</f>
        <v>-528.54838709677415</v>
      </c>
      <c r="Z166" s="4">
        <f t="array" ref="Z166">AVERAGE(IF(($B166=Dayflow!$A$2:$A$8767)*($C166=Dayflow!$B$2:$B$8767),Dayflow!W$2:W$8767))</f>
        <v>6928.9677419354839</v>
      </c>
      <c r="AA166" s="4">
        <f t="array" ref="AA166">AVERAGE(IF(($B166=Dayflow!$A$2:$A$8767)*($C166=Dayflow!$B$2:$B$8767),Dayflow!X$2:X$8767))</f>
        <v>6370.7741935483873</v>
      </c>
      <c r="AB166" s="4">
        <f t="array" ref="AB166">AVERAGE(IF(($B166=Dayflow!$A$2:$A$8767)*($C166=Dayflow!$B$2:$B$8767),Dayflow!Y$2:Y$8767))</f>
        <v>0.43774193548387097</v>
      </c>
      <c r="AC166" s="4">
        <f t="array" ref="AC166">AVERAGE(IF(($B166=Dayflow!$A$2:$A$8767)*($C166=Dayflow!$B$2:$B$8767),Dayflow!Z$2:Z$8767))</f>
        <v>49.483870967741936</v>
      </c>
      <c r="AD166" s="4">
        <f t="array" ref="AD166">AVERAGE(IF(($B166=Dayflow!$A$2:$A$8767)*($C166=Dayflow!$B$2:$B$8767),Dayflow!AA$2:AA$8767))</f>
        <v>11114.129032258064</v>
      </c>
      <c r="AE166" s="4">
        <f t="array" ref="AE166">AVERAGE(IF(($B166=Dayflow!$A$2:$A$8767)*($C166=Dayflow!$B$2:$B$8767),Dayflow!AB$2:AB$8767))</f>
        <v>43.354838709677416</v>
      </c>
      <c r="AF166" s="4">
        <f t="array" ref="AF166">AVERAGE(IF(($B166=Dayflow!$A$2:$A$8767)*($C166=Dayflow!$B$2:$B$8767),Dayflow!AC$2:AC$8767))</f>
        <v>84.328709677419354</v>
      </c>
      <c r="AG166" s="4">
        <f t="array" ref="AG166">AVERAGE(IF(($B166=Dayflow!$A$2:$A$8767)*($C166=Dayflow!$B$2:$B$8767),Dayflow!AD$2:AD$8767))</f>
        <v>0</v>
      </c>
      <c r="AH166" s="7"/>
      <c r="AI166" s="7"/>
      <c r="AJ166" s="7"/>
      <c r="AK166" s="7"/>
      <c r="AL166" s="7"/>
    </row>
    <row r="167" spans="2:38" x14ac:dyDescent="0.3">
      <c r="B167" s="2">
        <f t="shared" si="5"/>
        <v>2010</v>
      </c>
      <c r="C167" s="2">
        <f t="shared" si="4"/>
        <v>1</v>
      </c>
      <c r="F167" s="5">
        <v>40179</v>
      </c>
      <c r="G167" s="4">
        <f t="array" ref="G167">AVERAGE(IF(($B167=Dayflow!$A$2:$A$8767)*($C167=Dayflow!$B$2:$B$8767),Dayflow!D$2:D$8767))</f>
        <v>26808.709677419356</v>
      </c>
      <c r="H167" s="4">
        <f t="array" ref="H167">AVERAGE(IF(($B167=Dayflow!$A$2:$A$8767)*($C167=Dayflow!$B$2:$B$8767),Dayflow!E$2:E$8767))</f>
        <v>2229.3225806451615</v>
      </c>
      <c r="I167" s="4">
        <f t="array" ref="I167">AVERAGE(IF(($B167=Dayflow!$A$2:$A$8767)*($C167=Dayflow!$B$2:$B$8767),Dayflow!F$2:F$8767))</f>
        <v>344.83870967741933</v>
      </c>
      <c r="J167" s="4">
        <f t="array" ref="J167">AVERAGE(IF(($B167=Dayflow!$A$2:$A$8767)*($C167=Dayflow!$B$2:$B$8767),Dayflow!G$2:G$8767))</f>
        <v>273.03225806451616</v>
      </c>
      <c r="K167" s="4">
        <f t="array" ref="K167">AVERAGE(IF(($B167=Dayflow!$A$2:$A$8767)*($C167=Dayflow!$B$2:$B$8767),Dayflow!H$2:H$8767))</f>
        <v>38.58064516129032</v>
      </c>
      <c r="L167" s="4">
        <f t="array" ref="L167">AVERAGE(IF(($B167=Dayflow!$A$2:$A$8767)*($C167=Dayflow!$B$2:$B$8767),Dayflow!I$2:I$8767))</f>
        <v>1955.1612903225807</v>
      </c>
      <c r="M167" s="4">
        <f t="array" ref="M167">AVERAGE(IF(($B167=Dayflow!$A$2:$A$8767)*($C167=Dayflow!$B$2:$B$8767),Dayflow!J$2:J$8767))</f>
        <v>2611.6129032258063</v>
      </c>
      <c r="N167" s="4">
        <f t="array" ref="N167">AVERAGE(IF(($B167=Dayflow!$A$2:$A$8767)*($C167=Dayflow!$B$2:$B$8767),Dayflow!K$2:K$8767))</f>
        <v>31649.645161290322</v>
      </c>
      <c r="O167" s="4">
        <f t="array" ref="O167">AVERAGE(IF(($B167=Dayflow!$A$2:$A$8767)*($C167=Dayflow!$B$2:$B$8767),Dayflow!L$2:L$8767))</f>
        <v>50.12903225806452</v>
      </c>
      <c r="P167" s="4">
        <f t="array" ref="P167">AVERAGE(IF(($B167=Dayflow!$A$2:$A$8767)*($C167=Dayflow!$B$2:$B$8767),Dayflow!M$2:M$8767))</f>
        <v>4039.1935483870966</v>
      </c>
      <c r="Q167" s="4">
        <f t="array" ref="Q167">AVERAGE(IF(($B167=Dayflow!$A$2:$A$8767)*($C167=Dayflow!$B$2:$B$8767),Dayflow!N$2:N$8767))</f>
        <v>1622.7096774193549</v>
      </c>
      <c r="R167" s="4">
        <f t="array" ref="R167">AVERAGE(IF(($B167=Dayflow!$A$2:$A$8767)*($C167=Dayflow!$B$2:$B$8767),Dayflow!O$2:O$8767))</f>
        <v>15.193548387096774</v>
      </c>
      <c r="S167" s="4">
        <f t="array" ref="S167">AVERAGE(IF(($B167=Dayflow!$A$2:$A$8767)*($C167=Dayflow!$B$2:$B$8767),Dayflow!P$2:P$8767))</f>
        <v>5727.2258064516127</v>
      </c>
      <c r="T167" s="4">
        <f t="array" ref="T167">AVERAGE(IF(($B167=Dayflow!$A$2:$A$8767)*($C167=Dayflow!$B$2:$B$8767),Dayflow!Q$2:Q$8767))</f>
        <v>1208</v>
      </c>
      <c r="U167" s="4">
        <f t="array" ref="U167">AVERAGE(IF(($B167=Dayflow!$A$2:$A$8767)*($C167=Dayflow!$B$2:$B$8767),Dayflow!R$2:R$8767))</f>
        <v>2240.6129032258063</v>
      </c>
      <c r="V167" s="4">
        <f t="array" ref="V167">AVERAGE(IF(($B167=Dayflow!$A$2:$A$8767)*($C167=Dayflow!$B$2:$B$8767),Dayflow!S$2:S$8767))</f>
        <v>0</v>
      </c>
      <c r="W167" s="4">
        <f t="array" ref="W167">AVERAGE(IF(($B167=Dayflow!$A$2:$A$8767)*($C167=Dayflow!$B$2:$B$8767),Dayflow!T$2:T$8767))</f>
        <v>-1032.5806451612902</v>
      </c>
      <c r="X167" s="4">
        <f t="array" ref="X167">AVERAGE(IF(($B167=Dayflow!$A$2:$A$8767)*($C167=Dayflow!$B$2:$B$8767),Dayflow!U$2:U$8767))</f>
        <v>5267.0967741935483</v>
      </c>
      <c r="Y167" s="4">
        <f t="array" ref="Y167">AVERAGE(IF(($B167=Dayflow!$A$2:$A$8767)*($C167=Dayflow!$B$2:$B$8767),Dayflow!V$2:V$8767))</f>
        <v>2822.5806451612902</v>
      </c>
      <c r="Z167" s="4">
        <f t="array" ref="Z167">AVERAGE(IF(($B167=Dayflow!$A$2:$A$8767)*($C167=Dayflow!$B$2:$B$8767),Dayflow!W$2:W$8767))</f>
        <v>24060</v>
      </c>
      <c r="AA167" s="4">
        <f t="array" ref="AA167">AVERAGE(IF(($B167=Dayflow!$A$2:$A$8767)*($C167=Dayflow!$B$2:$B$8767),Dayflow!X$2:X$8767))</f>
        <v>26955</v>
      </c>
      <c r="AB167" s="4">
        <f t="array" ref="AB167">AVERAGE(IF(($B167=Dayflow!$A$2:$A$8767)*($C167=Dayflow!$B$2:$B$8767),Dayflow!Y$2:Y$8767))</f>
        <v>0.27064516129032262</v>
      </c>
      <c r="AC167" s="4">
        <f t="array" ref="AC167">AVERAGE(IF(($B167=Dayflow!$A$2:$A$8767)*($C167=Dayflow!$B$2:$B$8767),Dayflow!Z$2:Z$8767))</f>
        <v>27.612903225806452</v>
      </c>
      <c r="AD167" s="4">
        <f t="array" ref="AD167">AVERAGE(IF(($B167=Dayflow!$A$2:$A$8767)*($C167=Dayflow!$B$2:$B$8767),Dayflow!AA$2:AA$8767))</f>
        <v>29982.967741935485</v>
      </c>
      <c r="AE167" s="4">
        <f t="array" ref="AE167">AVERAGE(IF(($B167=Dayflow!$A$2:$A$8767)*($C167=Dayflow!$B$2:$B$8767),Dayflow!AB$2:AB$8767))</f>
        <v>22.580645161290324</v>
      </c>
      <c r="AF167" s="4">
        <f t="array" ref="AF167">AVERAGE(IF(($B167=Dayflow!$A$2:$A$8767)*($C167=Dayflow!$B$2:$B$8767),Dayflow!AC$2:AC$8767))</f>
        <v>78.734838709677419</v>
      </c>
      <c r="AG167" s="4">
        <f t="array" ref="AG167">AVERAGE(IF(($B167=Dayflow!$A$2:$A$8767)*($C167=Dayflow!$B$2:$B$8767),Dayflow!AD$2:AD$8767))</f>
        <v>0</v>
      </c>
      <c r="AH167" s="7"/>
      <c r="AI167" s="7"/>
      <c r="AJ167" s="7"/>
      <c r="AK167" s="7"/>
      <c r="AL167" s="7"/>
    </row>
    <row r="168" spans="2:38" x14ac:dyDescent="0.3">
      <c r="B168" s="2">
        <f t="shared" si="5"/>
        <v>2010</v>
      </c>
      <c r="C168" s="2">
        <f t="shared" si="4"/>
        <v>2</v>
      </c>
      <c r="F168" s="5">
        <v>40210</v>
      </c>
      <c r="G168" s="4">
        <f t="array" ref="G168">AVERAGE(IF(($B168=Dayflow!$A$2:$A$8767)*($C168=Dayflow!$B$2:$B$8767),Dayflow!D$2:D$8767))</f>
        <v>28992.857142857141</v>
      </c>
      <c r="H168" s="4">
        <f t="array" ref="H168">AVERAGE(IF(($B168=Dayflow!$A$2:$A$8767)*($C168=Dayflow!$B$2:$B$8767),Dayflow!E$2:E$8767))</f>
        <v>3098.1071428571427</v>
      </c>
      <c r="I168" s="4">
        <f t="array" ref="I168">AVERAGE(IF(($B168=Dayflow!$A$2:$A$8767)*($C168=Dayflow!$B$2:$B$8767),Dayflow!F$2:F$8767))</f>
        <v>470.07142857142856</v>
      </c>
      <c r="J168" s="4">
        <f t="array" ref="J168">AVERAGE(IF(($B168=Dayflow!$A$2:$A$8767)*($C168=Dayflow!$B$2:$B$8767),Dayflow!G$2:G$8767))</f>
        <v>277.39285714285717</v>
      </c>
      <c r="K168" s="4">
        <f t="array" ref="K168">AVERAGE(IF(($B168=Dayflow!$A$2:$A$8767)*($C168=Dayflow!$B$2:$B$8767),Dayflow!H$2:H$8767))</f>
        <v>31.071428571428573</v>
      </c>
      <c r="L168" s="4">
        <f t="array" ref="L168">AVERAGE(IF(($B168=Dayflow!$A$2:$A$8767)*($C168=Dayflow!$B$2:$B$8767),Dayflow!I$2:I$8767))</f>
        <v>2425.7142857142858</v>
      </c>
      <c r="M168" s="4">
        <f t="array" ref="M168">AVERAGE(IF(($B168=Dayflow!$A$2:$A$8767)*($C168=Dayflow!$B$2:$B$8767),Dayflow!J$2:J$8767))</f>
        <v>3204.25</v>
      </c>
      <c r="N168" s="4">
        <f t="array" ref="N168">AVERAGE(IF(($B168=Dayflow!$A$2:$A$8767)*($C168=Dayflow!$B$2:$B$8767),Dayflow!K$2:K$8767))</f>
        <v>35295.214285714283</v>
      </c>
      <c r="O168" s="4">
        <f t="array" ref="O168">AVERAGE(IF(($B168=Dayflow!$A$2:$A$8767)*($C168=Dayflow!$B$2:$B$8767),Dayflow!L$2:L$8767))</f>
        <v>140.53571428571428</v>
      </c>
      <c r="P168" s="4">
        <f t="array" ref="P168">AVERAGE(IF(($B168=Dayflow!$A$2:$A$8767)*($C168=Dayflow!$B$2:$B$8767),Dayflow!M$2:M$8767))</f>
        <v>3027.75</v>
      </c>
      <c r="Q168" s="4">
        <f t="array" ref="Q168">AVERAGE(IF(($B168=Dayflow!$A$2:$A$8767)*($C168=Dayflow!$B$2:$B$8767),Dayflow!N$2:N$8767))</f>
        <v>3793.9642857142858</v>
      </c>
      <c r="R168" s="4">
        <f t="array" ref="R168">AVERAGE(IF(($B168=Dayflow!$A$2:$A$8767)*($C168=Dayflow!$B$2:$B$8767),Dayflow!O$2:O$8767))</f>
        <v>21.142857142857142</v>
      </c>
      <c r="S168" s="4">
        <f t="array" ref="S168">AVERAGE(IF(($B168=Dayflow!$A$2:$A$8767)*($C168=Dayflow!$B$2:$B$8767),Dayflow!P$2:P$8767))</f>
        <v>6983.3928571428569</v>
      </c>
      <c r="T168" s="4">
        <f t="array" ref="T168">AVERAGE(IF(($B168=Dayflow!$A$2:$A$8767)*($C168=Dayflow!$B$2:$B$8767),Dayflow!Q$2:Q$8767))</f>
        <v>875.64285714285711</v>
      </c>
      <c r="U168" s="4">
        <f t="array" ref="U168">AVERAGE(IF(($B168=Dayflow!$A$2:$A$8767)*($C168=Dayflow!$B$2:$B$8767),Dayflow!R$2:R$8767))</f>
        <v>2546.1071428571427</v>
      </c>
      <c r="V168" s="4">
        <f t="array" ref="V168">AVERAGE(IF(($B168=Dayflow!$A$2:$A$8767)*($C168=Dayflow!$B$2:$B$8767),Dayflow!S$2:S$8767))</f>
        <v>0</v>
      </c>
      <c r="W168" s="4">
        <f t="array" ref="W168">AVERAGE(IF(($B168=Dayflow!$A$2:$A$8767)*($C168=Dayflow!$B$2:$B$8767),Dayflow!T$2:T$8767))</f>
        <v>-1670.3214285714287</v>
      </c>
      <c r="X168" s="4">
        <f t="array" ref="X168">AVERAGE(IF(($B168=Dayflow!$A$2:$A$8767)*($C168=Dayflow!$B$2:$B$8767),Dayflow!U$2:U$8767))</f>
        <v>5137.25</v>
      </c>
      <c r="Y168" s="4">
        <f t="array" ref="Y168">AVERAGE(IF(($B168=Dayflow!$A$2:$A$8767)*($C168=Dayflow!$B$2:$B$8767),Dayflow!V$2:V$8767))</f>
        <v>2443.8571428571427</v>
      </c>
      <c r="Z168" s="4">
        <f t="array" ref="Z168">AVERAGE(IF(($B168=Dayflow!$A$2:$A$8767)*($C168=Dayflow!$B$2:$B$8767),Dayflow!W$2:W$8767))</f>
        <v>27421.321428571428</v>
      </c>
      <c r="AA168" s="4">
        <f t="array" ref="AA168">AVERAGE(IF(($B168=Dayflow!$A$2:$A$8767)*($C168=Dayflow!$B$2:$B$8767),Dayflow!X$2:X$8767))</f>
        <v>29982.142857142859</v>
      </c>
      <c r="AB168" s="4">
        <f t="array" ref="AB168">AVERAGE(IF(($B168=Dayflow!$A$2:$A$8767)*($C168=Dayflow!$B$2:$B$8767),Dayflow!Y$2:Y$8767))</f>
        <v>0.20321428571428576</v>
      </c>
      <c r="AC168" s="4">
        <f t="array" ref="AC168">AVERAGE(IF(($B168=Dayflow!$A$2:$A$8767)*($C168=Dayflow!$B$2:$B$8767),Dayflow!Z$2:Z$8767))</f>
        <v>15.607142857142858</v>
      </c>
      <c r="AD168" s="4">
        <f t="array" ref="AD168">AVERAGE(IF(($B168=Dayflow!$A$2:$A$8767)*($C168=Dayflow!$B$2:$B$8767),Dayflow!AA$2:AA$8767))</f>
        <v>32869.5</v>
      </c>
      <c r="AE168" s="4">
        <f t="array" ref="AE168">AVERAGE(IF(($B168=Dayflow!$A$2:$A$8767)*($C168=Dayflow!$B$2:$B$8767),Dayflow!AB$2:AB$8767))</f>
        <v>8.9642857142857135</v>
      </c>
      <c r="AF168" s="4">
        <f t="array" ref="AF168">AVERAGE(IF(($B168=Dayflow!$A$2:$A$8767)*($C168=Dayflow!$B$2:$B$8767),Dayflow!AC$2:AC$8767))</f>
        <v>65.841071428571425</v>
      </c>
      <c r="AG168" s="4">
        <f t="array" ref="AG168">AVERAGE(IF(($B168=Dayflow!$A$2:$A$8767)*($C168=Dayflow!$B$2:$B$8767),Dayflow!AD$2:AD$8767))</f>
        <v>0</v>
      </c>
      <c r="AH168" s="7"/>
      <c r="AI168" s="7"/>
      <c r="AJ168" s="7"/>
      <c r="AK168" s="7"/>
      <c r="AL168" s="7"/>
    </row>
    <row r="169" spans="2:38" x14ac:dyDescent="0.3">
      <c r="B169" s="2">
        <f t="shared" si="5"/>
        <v>2010</v>
      </c>
      <c r="C169" s="2">
        <f t="shared" si="4"/>
        <v>3</v>
      </c>
      <c r="F169" s="5">
        <v>40238</v>
      </c>
      <c r="G169" s="4">
        <f t="array" ref="G169">AVERAGE(IF(($B169=Dayflow!$A$2:$A$8767)*($C169=Dayflow!$B$2:$B$8767),Dayflow!D$2:D$8767))</f>
        <v>19745.16129032258</v>
      </c>
      <c r="H169" s="4">
        <f t="array" ref="H169">AVERAGE(IF(($B169=Dayflow!$A$2:$A$8767)*($C169=Dayflow!$B$2:$B$8767),Dayflow!E$2:E$8767))</f>
        <v>616.41935483870964</v>
      </c>
      <c r="I169" s="4">
        <f t="array" ref="I169">AVERAGE(IF(($B169=Dayflow!$A$2:$A$8767)*($C169=Dayflow!$B$2:$B$8767),Dayflow!F$2:F$8767))</f>
        <v>656.51612903225805</v>
      </c>
      <c r="J169" s="4">
        <f t="array" ref="J169">AVERAGE(IF(($B169=Dayflow!$A$2:$A$8767)*($C169=Dayflow!$B$2:$B$8767),Dayflow!G$2:G$8767))</f>
        <v>243</v>
      </c>
      <c r="K169" s="4">
        <f t="array" ref="K169">AVERAGE(IF(($B169=Dayflow!$A$2:$A$8767)*($C169=Dayflow!$B$2:$B$8767),Dayflow!H$2:H$8767))</f>
        <v>28.129032258064516</v>
      </c>
      <c r="L169" s="4">
        <f t="array" ref="L169">AVERAGE(IF(($B169=Dayflow!$A$2:$A$8767)*($C169=Dayflow!$B$2:$B$8767),Dayflow!I$2:I$8767))</f>
        <v>2934.1935483870966</v>
      </c>
      <c r="M169" s="4">
        <f t="array" ref="M169">AVERAGE(IF(($B169=Dayflow!$A$2:$A$8767)*($C169=Dayflow!$B$2:$B$8767),Dayflow!J$2:J$8767))</f>
        <v>3861.8387096774195</v>
      </c>
      <c r="N169" s="4">
        <f t="array" ref="N169">AVERAGE(IF(($B169=Dayflow!$A$2:$A$8767)*($C169=Dayflow!$B$2:$B$8767),Dayflow!K$2:K$8767))</f>
        <v>24223.419354838708</v>
      </c>
      <c r="O169" s="4">
        <f t="array" ref="O169">AVERAGE(IF(($B169=Dayflow!$A$2:$A$8767)*($C169=Dayflow!$B$2:$B$8767),Dayflow!L$2:L$8767))</f>
        <v>154.74193548387098</v>
      </c>
      <c r="P169" s="4">
        <f t="array" ref="P169">AVERAGE(IF(($B169=Dayflow!$A$2:$A$8767)*($C169=Dayflow!$B$2:$B$8767),Dayflow!M$2:M$8767))</f>
        <v>3653.4193548387098</v>
      </c>
      <c r="Q169" s="4">
        <f t="array" ref="Q169">AVERAGE(IF(($B169=Dayflow!$A$2:$A$8767)*($C169=Dayflow!$B$2:$B$8767),Dayflow!N$2:N$8767))</f>
        <v>3363.516129032258</v>
      </c>
      <c r="R169" s="4">
        <f t="array" ref="R169">AVERAGE(IF(($B169=Dayflow!$A$2:$A$8767)*($C169=Dayflow!$B$2:$B$8767),Dayflow!O$2:O$8767))</f>
        <v>8.806451612903226</v>
      </c>
      <c r="S169" s="4">
        <f t="array" ref="S169">AVERAGE(IF(($B169=Dayflow!$A$2:$A$8767)*($C169=Dayflow!$B$2:$B$8767),Dayflow!P$2:P$8767))</f>
        <v>7180.4838709677415</v>
      </c>
      <c r="T169" s="4">
        <f t="array" ref="T169">AVERAGE(IF(($B169=Dayflow!$A$2:$A$8767)*($C169=Dayflow!$B$2:$B$8767),Dayflow!Q$2:Q$8767))</f>
        <v>1296.8709677419354</v>
      </c>
      <c r="U169" s="4">
        <f t="array" ref="U169">AVERAGE(IF(($B169=Dayflow!$A$2:$A$8767)*($C169=Dayflow!$B$2:$B$8767),Dayflow!R$2:R$8767))</f>
        <v>1375.4516129032259</v>
      </c>
      <c r="V169" s="4">
        <f t="array" ref="V169">AVERAGE(IF(($B169=Dayflow!$A$2:$A$8767)*($C169=Dayflow!$B$2:$B$8767),Dayflow!S$2:S$8767))</f>
        <v>0</v>
      </c>
      <c r="W169" s="4">
        <f t="array" ref="W169">AVERAGE(IF(($B169=Dayflow!$A$2:$A$8767)*($C169=Dayflow!$B$2:$B$8767),Dayflow!T$2:T$8767))</f>
        <v>-78.548387096774192</v>
      </c>
      <c r="X169" s="4">
        <f t="array" ref="X169">AVERAGE(IF(($B169=Dayflow!$A$2:$A$8767)*($C169=Dayflow!$B$2:$B$8767),Dayflow!U$2:U$8767))</f>
        <v>3776.3548387096776</v>
      </c>
      <c r="Y169" s="4">
        <f t="array" ref="Y169">AVERAGE(IF(($B169=Dayflow!$A$2:$A$8767)*($C169=Dayflow!$B$2:$B$8767),Dayflow!V$2:V$8767))</f>
        <v>508.67741935483872</v>
      </c>
      <c r="Z169" s="4">
        <f t="array" ref="Z169">AVERAGE(IF(($B169=Dayflow!$A$2:$A$8767)*($C169=Dayflow!$B$2:$B$8767),Dayflow!W$2:W$8767))</f>
        <v>16607.290322580644</v>
      </c>
      <c r="AA169" s="4">
        <f t="array" ref="AA169">AVERAGE(IF(($B169=Dayflow!$A$2:$A$8767)*($C169=Dayflow!$B$2:$B$8767),Dayflow!X$2:X$8767))</f>
        <v>17121.483870967742</v>
      </c>
      <c r="AB169" s="4">
        <f t="array" ref="AB169">AVERAGE(IF(($B169=Dayflow!$A$2:$A$8767)*($C169=Dayflow!$B$2:$B$8767),Dayflow!Y$2:Y$8767))</f>
        <v>0.31129032258064515</v>
      </c>
      <c r="AC169" s="4">
        <f t="array" ref="AC169">AVERAGE(IF(($B169=Dayflow!$A$2:$A$8767)*($C169=Dayflow!$B$2:$B$8767),Dayflow!Z$2:Z$8767))</f>
        <v>33.12903225806452</v>
      </c>
      <c r="AD169" s="4">
        <f t="array" ref="AD169">AVERAGE(IF(($B169=Dayflow!$A$2:$A$8767)*($C169=Dayflow!$B$2:$B$8767),Dayflow!AA$2:AA$8767))</f>
        <v>21289.225806451614</v>
      </c>
      <c r="AE169" s="4">
        <f t="array" ref="AE169">AVERAGE(IF(($B169=Dayflow!$A$2:$A$8767)*($C169=Dayflow!$B$2:$B$8767),Dayflow!AB$2:AB$8767))</f>
        <v>23.741935483870968</v>
      </c>
      <c r="AF169" s="4">
        <f t="array" ref="AF169">AVERAGE(IF(($B169=Dayflow!$A$2:$A$8767)*($C169=Dayflow!$B$2:$B$8767),Dayflow!AC$2:AC$8767))</f>
        <v>67.732580645161278</v>
      </c>
      <c r="AG169" s="4">
        <f t="array" ref="AG169">AVERAGE(IF(($B169=Dayflow!$A$2:$A$8767)*($C169=Dayflow!$B$2:$B$8767),Dayflow!AD$2:AD$8767))</f>
        <v>0</v>
      </c>
      <c r="AH169" s="7"/>
      <c r="AI169" s="7"/>
      <c r="AJ169" s="7"/>
      <c r="AK169" s="7"/>
      <c r="AL169" s="7"/>
    </row>
    <row r="170" spans="2:38" x14ac:dyDescent="0.3">
      <c r="B170" s="2">
        <f t="shared" si="5"/>
        <v>2010</v>
      </c>
      <c r="C170" s="2">
        <f t="shared" si="4"/>
        <v>4</v>
      </c>
      <c r="F170" s="5">
        <v>40269</v>
      </c>
      <c r="G170" s="4">
        <f t="array" ref="G170">AVERAGE(IF(($B170=Dayflow!$A$2:$A$8767)*($C170=Dayflow!$B$2:$B$8767),Dayflow!D$2:D$8767))</f>
        <v>18833.333333333332</v>
      </c>
      <c r="H170" s="4">
        <f t="array" ref="H170">AVERAGE(IF(($B170=Dayflow!$A$2:$A$8767)*($C170=Dayflow!$B$2:$B$8767),Dayflow!E$2:E$8767))</f>
        <v>911.23333333333335</v>
      </c>
      <c r="I170" s="4">
        <f t="array" ref="I170">AVERAGE(IF(($B170=Dayflow!$A$2:$A$8767)*($C170=Dayflow!$B$2:$B$8767),Dayflow!F$2:F$8767))</f>
        <v>984.3</v>
      </c>
      <c r="J170" s="4">
        <f t="array" ref="J170">AVERAGE(IF(($B170=Dayflow!$A$2:$A$8767)*($C170=Dayflow!$B$2:$B$8767),Dayflow!G$2:G$8767))</f>
        <v>369.7</v>
      </c>
      <c r="K170" s="4">
        <f t="array" ref="K170">AVERAGE(IF(($B170=Dayflow!$A$2:$A$8767)*($C170=Dayflow!$B$2:$B$8767),Dayflow!H$2:H$8767))</f>
        <v>20.933333333333334</v>
      </c>
      <c r="L170" s="4">
        <f t="array" ref="L170">AVERAGE(IF(($B170=Dayflow!$A$2:$A$8767)*($C170=Dayflow!$B$2:$B$8767),Dayflow!I$2:I$8767))</f>
        <v>4277</v>
      </c>
      <c r="M170" s="4">
        <f t="array" ref="M170">AVERAGE(IF(($B170=Dayflow!$A$2:$A$8767)*($C170=Dayflow!$B$2:$B$8767),Dayflow!J$2:J$8767))</f>
        <v>5651.9333333333334</v>
      </c>
      <c r="N170" s="4">
        <f t="array" ref="N170">AVERAGE(IF(($B170=Dayflow!$A$2:$A$8767)*($C170=Dayflow!$B$2:$B$8767),Dayflow!K$2:K$8767))</f>
        <v>25396.5</v>
      </c>
      <c r="O170" s="4">
        <f t="array" ref="O170">AVERAGE(IF(($B170=Dayflow!$A$2:$A$8767)*($C170=Dayflow!$B$2:$B$8767),Dayflow!L$2:L$8767))</f>
        <v>0</v>
      </c>
      <c r="P170" s="4">
        <f t="array" ref="P170">AVERAGE(IF(($B170=Dayflow!$A$2:$A$8767)*($C170=Dayflow!$B$2:$B$8767),Dayflow!M$2:M$8767))</f>
        <v>712.1</v>
      </c>
      <c r="Q170" s="4">
        <f t="array" ref="Q170">AVERAGE(IF(($B170=Dayflow!$A$2:$A$8767)*($C170=Dayflow!$B$2:$B$8767),Dayflow!N$2:N$8767))</f>
        <v>821.7</v>
      </c>
      <c r="R170" s="4">
        <f t="array" ref="R170">AVERAGE(IF(($B170=Dayflow!$A$2:$A$8767)*($C170=Dayflow!$B$2:$B$8767),Dayflow!O$2:O$8767))</f>
        <v>24.666666666666668</v>
      </c>
      <c r="S170" s="4">
        <f t="array" ref="S170">AVERAGE(IF(($B170=Dayflow!$A$2:$A$8767)*($C170=Dayflow!$B$2:$B$8767),Dayflow!P$2:P$8767))</f>
        <v>1558.4666666666667</v>
      </c>
      <c r="T170" s="4">
        <f t="array" ref="T170">AVERAGE(IF(($B170=Dayflow!$A$2:$A$8767)*($C170=Dayflow!$B$2:$B$8767),Dayflow!Q$2:Q$8767))</f>
        <v>1839.1333333333334</v>
      </c>
      <c r="U170" s="4">
        <f t="array" ref="U170">AVERAGE(IF(($B170=Dayflow!$A$2:$A$8767)*($C170=Dayflow!$B$2:$B$8767),Dayflow!R$2:R$8767))</f>
        <v>2605.5666666666666</v>
      </c>
      <c r="V170" s="4">
        <f t="array" ref="V170">AVERAGE(IF(($B170=Dayflow!$A$2:$A$8767)*($C170=Dayflow!$B$2:$B$8767),Dayflow!S$2:S$8767))</f>
        <v>0</v>
      </c>
      <c r="W170" s="4">
        <f t="array" ref="W170">AVERAGE(IF(($B170=Dayflow!$A$2:$A$8767)*($C170=Dayflow!$B$2:$B$8767),Dayflow!T$2:T$8767))</f>
        <v>-766.43333333333328</v>
      </c>
      <c r="X170" s="4">
        <f t="array" ref="X170">AVERAGE(IF(($B170=Dayflow!$A$2:$A$8767)*($C170=Dayflow!$B$2:$B$8767),Dayflow!U$2:U$8767))</f>
        <v>3624.9</v>
      </c>
      <c r="Y170" s="4">
        <f t="array" ref="Y170">AVERAGE(IF(($B170=Dayflow!$A$2:$A$8767)*($C170=Dayflow!$B$2:$B$8767),Dayflow!V$2:V$8767))</f>
        <v>8216.5666666666675</v>
      </c>
      <c r="Z170" s="4">
        <f t="array" ref="Z170">AVERAGE(IF(($B170=Dayflow!$A$2:$A$8767)*($C170=Dayflow!$B$2:$B$8767),Dayflow!W$2:W$8767))</f>
        <v>16334.3</v>
      </c>
      <c r="AA170" s="4">
        <f t="array" ref="AA170">AVERAGE(IF(($B170=Dayflow!$A$2:$A$8767)*($C170=Dayflow!$B$2:$B$8767),Dayflow!X$2:X$8767))</f>
        <v>24604.466666666667</v>
      </c>
      <c r="AB170" s="4">
        <f t="array" ref="AB170">AVERAGE(IF(($B170=Dayflow!$A$2:$A$8767)*($C170=Dayflow!$B$2:$B$8767),Dayflow!Y$2:Y$8767))</f>
        <v>6.4000000000000015E-2</v>
      </c>
      <c r="AC170" s="4">
        <f t="array" ref="AC170">AVERAGE(IF(($B170=Dayflow!$A$2:$A$8767)*($C170=Dayflow!$B$2:$B$8767),Dayflow!Z$2:Z$8767))</f>
        <v>2.8333333333333335</v>
      </c>
      <c r="AD170" s="4">
        <f t="array" ref="AD170">AVERAGE(IF(($B170=Dayflow!$A$2:$A$8767)*($C170=Dayflow!$B$2:$B$8767),Dayflow!AA$2:AA$8767))</f>
        <v>24165.3</v>
      </c>
      <c r="AE170" s="4">
        <f t="array" ref="AE170">AVERAGE(IF(($B170=Dayflow!$A$2:$A$8767)*($C170=Dayflow!$B$2:$B$8767),Dayflow!AB$2:AB$8767))</f>
        <v>-2.1</v>
      </c>
      <c r="AF170" s="4">
        <f t="array" ref="AF170">AVERAGE(IF(($B170=Dayflow!$A$2:$A$8767)*($C170=Dayflow!$B$2:$B$8767),Dayflow!AC$2:AC$8767))</f>
        <v>69.941000000000003</v>
      </c>
      <c r="AG170" s="4">
        <f t="array" ref="AG170">AVERAGE(IF(($B170=Dayflow!$A$2:$A$8767)*($C170=Dayflow!$B$2:$B$8767),Dayflow!AD$2:AD$8767))</f>
        <v>0</v>
      </c>
      <c r="AH170" s="7"/>
      <c r="AI170" s="7"/>
      <c r="AJ170" s="7"/>
      <c r="AK170" s="7"/>
      <c r="AL170" s="7"/>
    </row>
    <row r="171" spans="2:38" x14ac:dyDescent="0.3">
      <c r="B171" s="2">
        <f t="shared" si="5"/>
        <v>2010</v>
      </c>
      <c r="C171" s="2">
        <f t="shared" si="4"/>
        <v>5</v>
      </c>
      <c r="F171" s="5">
        <v>40299</v>
      </c>
      <c r="G171" s="4">
        <f t="array" ref="G171">AVERAGE(IF(($B171=Dayflow!$A$2:$A$8767)*($C171=Dayflow!$B$2:$B$8767),Dayflow!D$2:D$8767))</f>
        <v>17280.645161290322</v>
      </c>
      <c r="H171" s="4">
        <f t="array" ref="H171">AVERAGE(IF(($B171=Dayflow!$A$2:$A$8767)*($C171=Dayflow!$B$2:$B$8767),Dayflow!E$2:E$8767))</f>
        <v>389.48387096774195</v>
      </c>
      <c r="I171" s="4">
        <f t="array" ref="I171">AVERAGE(IF(($B171=Dayflow!$A$2:$A$8767)*($C171=Dayflow!$B$2:$B$8767),Dayflow!F$2:F$8767))</f>
        <v>1063.0322580645161</v>
      </c>
      <c r="J171" s="4">
        <f t="array" ref="J171">AVERAGE(IF(($B171=Dayflow!$A$2:$A$8767)*($C171=Dayflow!$B$2:$B$8767),Dayflow!G$2:G$8767))</f>
        <v>1068.9032258064517</v>
      </c>
      <c r="K171" s="4">
        <f t="array" ref="K171">AVERAGE(IF(($B171=Dayflow!$A$2:$A$8767)*($C171=Dayflow!$B$2:$B$8767),Dayflow!H$2:H$8767))</f>
        <v>103.2258064516129</v>
      </c>
      <c r="L171" s="4">
        <f t="array" ref="L171">AVERAGE(IF(($B171=Dayflow!$A$2:$A$8767)*($C171=Dayflow!$B$2:$B$8767),Dayflow!I$2:I$8767))</f>
        <v>5065.4838709677415</v>
      </c>
      <c r="M171" s="4">
        <f t="array" ref="M171">AVERAGE(IF(($B171=Dayflow!$A$2:$A$8767)*($C171=Dayflow!$B$2:$B$8767),Dayflow!J$2:J$8767))</f>
        <v>7300.6451612903229</v>
      </c>
      <c r="N171" s="4">
        <f t="array" ref="N171">AVERAGE(IF(($B171=Dayflow!$A$2:$A$8767)*($C171=Dayflow!$B$2:$B$8767),Dayflow!K$2:K$8767))</f>
        <v>24970.774193548386</v>
      </c>
      <c r="O171" s="4">
        <f t="array" ref="O171">AVERAGE(IF(($B171=Dayflow!$A$2:$A$8767)*($C171=Dayflow!$B$2:$B$8767),Dayflow!L$2:L$8767))</f>
        <v>125.70967741935483</v>
      </c>
      <c r="P171" s="4">
        <f t="array" ref="P171">AVERAGE(IF(($B171=Dayflow!$A$2:$A$8767)*($C171=Dayflow!$B$2:$B$8767),Dayflow!M$2:M$8767))</f>
        <v>1024.7741935483871</v>
      </c>
      <c r="Q171" s="4">
        <f t="array" ref="Q171">AVERAGE(IF(($B171=Dayflow!$A$2:$A$8767)*($C171=Dayflow!$B$2:$B$8767),Dayflow!N$2:N$8767))</f>
        <v>1253.9032258064517</v>
      </c>
      <c r="R171" s="4">
        <f t="array" ref="R171">AVERAGE(IF(($B171=Dayflow!$A$2:$A$8767)*($C171=Dayflow!$B$2:$B$8767),Dayflow!O$2:O$8767))</f>
        <v>71.064516129032256</v>
      </c>
      <c r="S171" s="4">
        <f t="array" ref="S171">AVERAGE(IF(($B171=Dayflow!$A$2:$A$8767)*($C171=Dayflow!$B$2:$B$8767),Dayflow!P$2:P$8767))</f>
        <v>2475.4516129032259</v>
      </c>
      <c r="T171" s="4">
        <f t="array" ref="T171">AVERAGE(IF(($B171=Dayflow!$A$2:$A$8767)*($C171=Dayflow!$B$2:$B$8767),Dayflow!Q$2:Q$8767))</f>
        <v>2353.3870967741937</v>
      </c>
      <c r="U171" s="4">
        <f t="array" ref="U171">AVERAGE(IF(($B171=Dayflow!$A$2:$A$8767)*($C171=Dayflow!$B$2:$B$8767),Dayflow!R$2:R$8767))</f>
        <v>539.77419354838707</v>
      </c>
      <c r="V171" s="4">
        <f t="array" ref="V171">AVERAGE(IF(($B171=Dayflow!$A$2:$A$8767)*($C171=Dayflow!$B$2:$B$8767),Dayflow!S$2:S$8767))</f>
        <v>0</v>
      </c>
      <c r="W171" s="4">
        <f t="array" ref="W171">AVERAGE(IF(($B171=Dayflow!$A$2:$A$8767)*($C171=Dayflow!$B$2:$B$8767),Dayflow!T$2:T$8767))</f>
        <v>1813.5806451612902</v>
      </c>
      <c r="X171" s="4">
        <f t="array" ref="X171">AVERAGE(IF(($B171=Dayflow!$A$2:$A$8767)*($C171=Dayflow!$B$2:$B$8767),Dayflow!U$2:U$8767))</f>
        <v>3885.3870967741937</v>
      </c>
      <c r="Y171" s="4">
        <f t="array" ref="Y171">AVERAGE(IF(($B171=Dayflow!$A$2:$A$8767)*($C171=Dayflow!$B$2:$B$8767),Dayflow!V$2:V$8767))</f>
        <v>7531.7419354838712</v>
      </c>
      <c r="Z171" s="4">
        <f t="array" ref="Z171">AVERAGE(IF(($B171=Dayflow!$A$2:$A$8767)*($C171=Dayflow!$B$2:$B$8767),Dayflow!W$2:W$8767))</f>
        <v>13276.935483870968</v>
      </c>
      <c r="AA171" s="4">
        <f t="array" ref="AA171">AVERAGE(IF(($B171=Dayflow!$A$2:$A$8767)*($C171=Dayflow!$B$2:$B$8767),Dayflow!X$2:X$8767))</f>
        <v>20681.741935483871</v>
      </c>
      <c r="AB171" s="4">
        <f t="array" ref="AB171">AVERAGE(IF(($B171=Dayflow!$A$2:$A$8767)*($C171=Dayflow!$B$2:$B$8767),Dayflow!Y$2:Y$8767))</f>
        <v>8.8387096774193583E-2</v>
      </c>
      <c r="AC171" s="4">
        <f t="array" ref="AC171">AVERAGE(IF(($B171=Dayflow!$A$2:$A$8767)*($C171=Dayflow!$B$2:$B$8767),Dayflow!Z$2:Z$8767))</f>
        <v>17.419354838709676</v>
      </c>
      <c r="AD171" s="4">
        <f t="array" ref="AD171">AVERAGE(IF(($B171=Dayflow!$A$2:$A$8767)*($C171=Dayflow!$B$2:$B$8767),Dayflow!AA$2:AA$8767))</f>
        <v>22076.612903225807</v>
      </c>
      <c r="AE171" s="4">
        <f t="array" ref="AE171">AVERAGE(IF(($B171=Dayflow!$A$2:$A$8767)*($C171=Dayflow!$B$2:$B$8767),Dayflow!AB$2:AB$8767))</f>
        <v>6.387096774193548</v>
      </c>
      <c r="AF171" s="4">
        <f t="array" ref="AF171">AVERAGE(IF(($B171=Dayflow!$A$2:$A$8767)*($C171=Dayflow!$B$2:$B$8767),Dayflow!AC$2:AC$8767))</f>
        <v>67.345161290322594</v>
      </c>
      <c r="AG171" s="4">
        <f t="array" ref="AG171">AVERAGE(IF(($B171=Dayflow!$A$2:$A$8767)*($C171=Dayflow!$B$2:$B$8767),Dayflow!AD$2:AD$8767))</f>
        <v>0</v>
      </c>
      <c r="AH171" s="7"/>
      <c r="AI171" s="7"/>
      <c r="AJ171" s="7"/>
      <c r="AK171" s="7"/>
      <c r="AL171" s="7"/>
    </row>
    <row r="172" spans="2:38" x14ac:dyDescent="0.3">
      <c r="B172" s="2">
        <f t="shared" si="5"/>
        <v>2010</v>
      </c>
      <c r="C172" s="2">
        <f t="shared" si="4"/>
        <v>6</v>
      </c>
      <c r="F172" s="5">
        <v>40330</v>
      </c>
      <c r="G172" s="4">
        <f t="array" ref="G172">AVERAGE(IF(($B172=Dayflow!$A$2:$A$8767)*($C172=Dayflow!$B$2:$B$8767),Dayflow!D$2:D$8767))</f>
        <v>20940</v>
      </c>
      <c r="H172" s="4">
        <f t="array" ref="H172">AVERAGE(IF(($B172=Dayflow!$A$2:$A$8767)*($C172=Dayflow!$B$2:$B$8767),Dayflow!E$2:E$8767))</f>
        <v>603.33333333333337</v>
      </c>
      <c r="I172" s="4">
        <f t="array" ref="I172">AVERAGE(IF(($B172=Dayflow!$A$2:$A$8767)*($C172=Dayflow!$B$2:$B$8767),Dayflow!F$2:F$8767))</f>
        <v>630.06666666666672</v>
      </c>
      <c r="J172" s="4">
        <f t="array" ref="J172">AVERAGE(IF(($B172=Dayflow!$A$2:$A$8767)*($C172=Dayflow!$B$2:$B$8767),Dayflow!G$2:G$8767))</f>
        <v>772.8</v>
      </c>
      <c r="K172" s="4">
        <f t="array" ref="K172">AVERAGE(IF(($B172=Dayflow!$A$2:$A$8767)*($C172=Dayflow!$B$2:$B$8767),Dayflow!H$2:H$8767))</f>
        <v>162.13333333333333</v>
      </c>
      <c r="L172" s="4">
        <f t="array" ref="L172">AVERAGE(IF(($B172=Dayflow!$A$2:$A$8767)*($C172=Dayflow!$B$2:$B$8767),Dayflow!I$2:I$8767))</f>
        <v>4000.3333333333335</v>
      </c>
      <c r="M172" s="4">
        <f t="array" ref="M172">AVERAGE(IF(($B172=Dayflow!$A$2:$A$8767)*($C172=Dayflow!$B$2:$B$8767),Dayflow!J$2:J$8767))</f>
        <v>5565.333333333333</v>
      </c>
      <c r="N172" s="4">
        <f t="array" ref="N172">AVERAGE(IF(($B172=Dayflow!$A$2:$A$8767)*($C172=Dayflow!$B$2:$B$8767),Dayflow!K$2:K$8767))</f>
        <v>27108.666666666668</v>
      </c>
      <c r="O172" s="4">
        <f t="array" ref="O172">AVERAGE(IF(($B172=Dayflow!$A$2:$A$8767)*($C172=Dayflow!$B$2:$B$8767),Dayflow!L$2:L$8767))</f>
        <v>252.96666666666667</v>
      </c>
      <c r="P172" s="4">
        <f t="array" ref="P172">AVERAGE(IF(($B172=Dayflow!$A$2:$A$8767)*($C172=Dayflow!$B$2:$B$8767),Dayflow!M$2:M$8767))</f>
        <v>3443.4</v>
      </c>
      <c r="Q172" s="4">
        <f t="array" ref="Q172">AVERAGE(IF(($B172=Dayflow!$A$2:$A$8767)*($C172=Dayflow!$B$2:$B$8767),Dayflow!N$2:N$8767))</f>
        <v>3138.2666666666669</v>
      </c>
      <c r="R172" s="4">
        <f t="array" ref="R172">AVERAGE(IF(($B172=Dayflow!$A$2:$A$8767)*($C172=Dayflow!$B$2:$B$8767),Dayflow!O$2:O$8767))</f>
        <v>98.3</v>
      </c>
      <c r="S172" s="4">
        <f t="array" ref="S172">AVERAGE(IF(($B172=Dayflow!$A$2:$A$8767)*($C172=Dayflow!$B$2:$B$8767),Dayflow!P$2:P$8767))</f>
        <v>6932.9333333333334</v>
      </c>
      <c r="T172" s="4">
        <f t="array" ref="T172">AVERAGE(IF(($B172=Dayflow!$A$2:$A$8767)*($C172=Dayflow!$B$2:$B$8767),Dayflow!Q$2:Q$8767))</f>
        <v>3650.7666666666669</v>
      </c>
      <c r="U172" s="4">
        <f t="array" ref="U172">AVERAGE(IF(($B172=Dayflow!$A$2:$A$8767)*($C172=Dayflow!$B$2:$B$8767),Dayflow!R$2:R$8767))</f>
        <v>0</v>
      </c>
      <c r="V172" s="4">
        <f t="array" ref="V172">AVERAGE(IF(($B172=Dayflow!$A$2:$A$8767)*($C172=Dayflow!$B$2:$B$8767),Dayflow!S$2:S$8767))</f>
        <v>0</v>
      </c>
      <c r="W172" s="4">
        <f t="array" ref="W172">AVERAGE(IF(($B172=Dayflow!$A$2:$A$8767)*($C172=Dayflow!$B$2:$B$8767),Dayflow!T$2:T$8767))</f>
        <v>3650.7666666666669</v>
      </c>
      <c r="X172" s="4">
        <f t="array" ref="X172">AVERAGE(IF(($B172=Dayflow!$A$2:$A$8767)*($C172=Dayflow!$B$2:$B$8767),Dayflow!U$2:U$8767))</f>
        <v>5961.7666666666664</v>
      </c>
      <c r="Y172" s="4">
        <f t="array" ref="Y172">AVERAGE(IF(($B172=Dayflow!$A$2:$A$8767)*($C172=Dayflow!$B$2:$B$8767),Dayflow!V$2:V$8767))</f>
        <v>2221.1999999999998</v>
      </c>
      <c r="Z172" s="4">
        <f t="array" ref="Z172">AVERAGE(IF(($B172=Dayflow!$A$2:$A$8767)*($C172=Dayflow!$B$2:$B$8767),Dayflow!W$2:W$8767))</f>
        <v>14559.3</v>
      </c>
      <c r="AA172" s="4">
        <f t="array" ref="AA172">AVERAGE(IF(($B172=Dayflow!$A$2:$A$8767)*($C172=Dayflow!$B$2:$B$8767),Dayflow!X$2:X$8767))</f>
        <v>16524.966666666667</v>
      </c>
      <c r="AB172" s="4">
        <f t="array" ref="AB172">AVERAGE(IF(($B172=Dayflow!$A$2:$A$8767)*($C172=Dayflow!$B$2:$B$8767),Dayflow!Y$2:Y$8767))</f>
        <v>0.24966666666666668</v>
      </c>
      <c r="AC172" s="4">
        <f t="array" ref="AC172">AVERAGE(IF(($B172=Dayflow!$A$2:$A$8767)*($C172=Dayflow!$B$2:$B$8767),Dayflow!Z$2:Z$8767))</f>
        <v>41.3</v>
      </c>
      <c r="AD172" s="4">
        <f t="array" ref="AD172">AVERAGE(IF(($B172=Dayflow!$A$2:$A$8767)*($C172=Dayflow!$B$2:$B$8767),Dayflow!AA$2:AA$8767))</f>
        <v>23108.333333333332</v>
      </c>
      <c r="AE172" s="4">
        <f t="array" ref="AE172">AVERAGE(IF(($B172=Dayflow!$A$2:$A$8767)*($C172=Dayflow!$B$2:$B$8767),Dayflow!AB$2:AB$8767))</f>
        <v>31.033333333333335</v>
      </c>
      <c r="AF172" s="4">
        <f t="array" ref="AF172">AVERAGE(IF(($B172=Dayflow!$A$2:$A$8767)*($C172=Dayflow!$B$2:$B$8767),Dayflow!AC$2:AC$8767))</f>
        <v>69.149000000000015</v>
      </c>
      <c r="AG172" s="4">
        <f t="array" ref="AG172">AVERAGE(IF(($B172=Dayflow!$A$2:$A$8767)*($C172=Dayflow!$B$2:$B$8767),Dayflow!AD$2:AD$8767))</f>
        <v>0</v>
      </c>
      <c r="AH172" s="7"/>
      <c r="AI172" s="7"/>
      <c r="AJ172" s="7"/>
      <c r="AK172" s="7"/>
      <c r="AL172" s="7"/>
    </row>
    <row r="173" spans="2:38" x14ac:dyDescent="0.3">
      <c r="B173" s="2">
        <f t="shared" si="5"/>
        <v>2010</v>
      </c>
      <c r="C173" s="2">
        <f t="shared" si="4"/>
        <v>7</v>
      </c>
      <c r="F173" s="5">
        <v>40360</v>
      </c>
      <c r="G173" s="4">
        <f t="array" ref="G173">AVERAGE(IF(($B173=Dayflow!$A$2:$A$8767)*($C173=Dayflow!$B$2:$B$8767),Dayflow!D$2:D$8767))</f>
        <v>17416.129032258064</v>
      </c>
      <c r="H173" s="4">
        <f t="array" ref="H173">AVERAGE(IF(($B173=Dayflow!$A$2:$A$8767)*($C173=Dayflow!$B$2:$B$8767),Dayflow!E$2:E$8767))</f>
        <v>693.0322580645161</v>
      </c>
      <c r="I173" s="4">
        <f t="array" ref="I173">AVERAGE(IF(($B173=Dayflow!$A$2:$A$8767)*($C173=Dayflow!$B$2:$B$8767),Dayflow!F$2:F$8767))</f>
        <v>79.58064516129032</v>
      </c>
      <c r="J173" s="4">
        <f t="array" ref="J173">AVERAGE(IF(($B173=Dayflow!$A$2:$A$8767)*($C173=Dayflow!$B$2:$B$8767),Dayflow!G$2:G$8767))</f>
        <v>644.74193548387098</v>
      </c>
      <c r="K173" s="4">
        <f t="array" ref="K173">AVERAGE(IF(($B173=Dayflow!$A$2:$A$8767)*($C173=Dayflow!$B$2:$B$8767),Dayflow!H$2:H$8767))</f>
        <v>178.51612903225808</v>
      </c>
      <c r="L173" s="4">
        <f t="array" ref="L173">AVERAGE(IF(($B173=Dayflow!$A$2:$A$8767)*($C173=Dayflow!$B$2:$B$8767),Dayflow!I$2:I$8767))</f>
        <v>1932.5806451612902</v>
      </c>
      <c r="M173" s="4">
        <f t="array" ref="M173">AVERAGE(IF(($B173=Dayflow!$A$2:$A$8767)*($C173=Dayflow!$B$2:$B$8767),Dayflow!J$2:J$8767))</f>
        <v>2835.4193548387098</v>
      </c>
      <c r="N173" s="4">
        <f t="array" ref="N173">AVERAGE(IF(($B173=Dayflow!$A$2:$A$8767)*($C173=Dayflow!$B$2:$B$8767),Dayflow!K$2:K$8767))</f>
        <v>20944.580645161292</v>
      </c>
      <c r="O173" s="4">
        <f t="array" ref="O173">AVERAGE(IF(($B173=Dayflow!$A$2:$A$8767)*($C173=Dayflow!$B$2:$B$8767),Dayflow!L$2:L$8767))</f>
        <v>241.03225806451613</v>
      </c>
      <c r="P173" s="4">
        <f t="array" ref="P173">AVERAGE(IF(($B173=Dayflow!$A$2:$A$8767)*($C173=Dayflow!$B$2:$B$8767),Dayflow!M$2:M$8767))</f>
        <v>5438.8709677419356</v>
      </c>
      <c r="Q173" s="4">
        <f t="array" ref="Q173">AVERAGE(IF(($B173=Dayflow!$A$2:$A$8767)*($C173=Dayflow!$B$2:$B$8767),Dayflow!N$2:N$8767))</f>
        <v>4175.5161290322585</v>
      </c>
      <c r="R173" s="4">
        <f t="array" ref="R173">AVERAGE(IF(($B173=Dayflow!$A$2:$A$8767)*($C173=Dayflow!$B$2:$B$8767),Dayflow!O$2:O$8767))</f>
        <v>106.41935483870968</v>
      </c>
      <c r="S173" s="4">
        <f t="array" ref="S173">AVERAGE(IF(($B173=Dayflow!$A$2:$A$8767)*($C173=Dayflow!$B$2:$B$8767),Dayflow!P$2:P$8767))</f>
        <v>9961.8387096774186</v>
      </c>
      <c r="T173" s="4">
        <f t="array" ref="T173">AVERAGE(IF(($B173=Dayflow!$A$2:$A$8767)*($C173=Dayflow!$B$2:$B$8767),Dayflow!Q$2:Q$8767))</f>
        <v>4281.9032258064517</v>
      </c>
      <c r="U173" s="4">
        <f t="array" ref="U173">AVERAGE(IF(($B173=Dayflow!$A$2:$A$8767)*($C173=Dayflow!$B$2:$B$8767),Dayflow!R$2:R$8767))</f>
        <v>0</v>
      </c>
      <c r="V173" s="4">
        <f t="array" ref="V173">AVERAGE(IF(($B173=Dayflow!$A$2:$A$8767)*($C173=Dayflow!$B$2:$B$8767),Dayflow!S$2:S$8767))</f>
        <v>0</v>
      </c>
      <c r="W173" s="4">
        <f t="array" ref="W173">AVERAGE(IF(($B173=Dayflow!$A$2:$A$8767)*($C173=Dayflow!$B$2:$B$8767),Dayflow!T$2:T$8767))</f>
        <v>4281.9032258064517</v>
      </c>
      <c r="X173" s="4">
        <f t="array" ref="X173">AVERAGE(IF(($B173=Dayflow!$A$2:$A$8767)*($C173=Dayflow!$B$2:$B$8767),Dayflow!U$2:U$8767))</f>
        <v>7314.8387096774195</v>
      </c>
      <c r="Y173" s="4">
        <f t="array" ref="Y173">AVERAGE(IF(($B173=Dayflow!$A$2:$A$8767)*($C173=Dayflow!$B$2:$B$8767),Dayflow!V$2:V$8767))</f>
        <v>-2594.8387096774195</v>
      </c>
      <c r="Z173" s="4">
        <f t="array" ref="Z173">AVERAGE(IF(($B173=Dayflow!$A$2:$A$8767)*($C173=Dayflow!$B$2:$B$8767),Dayflow!W$2:W$8767))</f>
        <v>9595.3870967741932</v>
      </c>
      <c r="AA173" s="4">
        <f t="array" ref="AA173">AVERAGE(IF(($B173=Dayflow!$A$2:$A$8767)*($C173=Dayflow!$B$2:$B$8767),Dayflow!X$2:X$8767))</f>
        <v>6700.8387096774195</v>
      </c>
      <c r="AB173" s="4">
        <f t="array" ref="AB173">AVERAGE(IF(($B173=Dayflow!$A$2:$A$8767)*($C173=Dayflow!$B$2:$B$8767),Dayflow!Y$2:Y$8767))</f>
        <v>0.45645161290322595</v>
      </c>
      <c r="AC173" s="4">
        <f t="array" ref="AC173">AVERAGE(IF(($B173=Dayflow!$A$2:$A$8767)*($C173=Dayflow!$B$2:$B$8767),Dayflow!Z$2:Z$8767))</f>
        <v>68</v>
      </c>
      <c r="AD173" s="4">
        <f t="array" ref="AD173">AVERAGE(IF(($B173=Dayflow!$A$2:$A$8767)*($C173=Dayflow!$B$2:$B$8767),Dayflow!AA$2:AA$8767))</f>
        <v>19012</v>
      </c>
      <c r="AE173" s="4">
        <f t="array" ref="AE173">AVERAGE(IF(($B173=Dayflow!$A$2:$A$8767)*($C173=Dayflow!$B$2:$B$8767),Dayflow!AB$2:AB$8767))</f>
        <v>64.903225806451616</v>
      </c>
      <c r="AF173" s="4">
        <f t="array" ref="AF173">AVERAGE(IF(($B173=Dayflow!$A$2:$A$8767)*($C173=Dayflow!$B$2:$B$8767),Dayflow!AC$2:AC$8767))</f>
        <v>77.650000000000006</v>
      </c>
      <c r="AG173" s="4">
        <f t="array" ref="AG173">AVERAGE(IF(($B173=Dayflow!$A$2:$A$8767)*($C173=Dayflow!$B$2:$B$8767),Dayflow!AD$2:AD$8767))</f>
        <v>0</v>
      </c>
      <c r="AH173" s="7"/>
      <c r="AI173" s="7"/>
      <c r="AJ173" s="7"/>
      <c r="AK173" s="7"/>
      <c r="AL173" s="7"/>
    </row>
    <row r="174" spans="2:38" x14ac:dyDescent="0.3">
      <c r="B174" s="2">
        <f t="shared" si="5"/>
        <v>2010</v>
      </c>
      <c r="C174" s="2">
        <f t="shared" si="4"/>
        <v>8</v>
      </c>
      <c r="F174" s="5">
        <v>40391</v>
      </c>
      <c r="G174" s="4">
        <f t="array" ref="G174">AVERAGE(IF(($B174=Dayflow!$A$2:$A$8767)*($C174=Dayflow!$B$2:$B$8767),Dayflow!D$2:D$8767))</f>
        <v>16709.677419354837</v>
      </c>
      <c r="H174" s="4">
        <f t="array" ref="H174">AVERAGE(IF(($B174=Dayflow!$A$2:$A$8767)*($C174=Dayflow!$B$2:$B$8767),Dayflow!E$2:E$8767))</f>
        <v>541.41935483870964</v>
      </c>
      <c r="I174" s="4">
        <f t="array" ref="I174">AVERAGE(IF(($B174=Dayflow!$A$2:$A$8767)*($C174=Dayflow!$B$2:$B$8767),Dayflow!F$2:F$8767))</f>
        <v>19.64516129032258</v>
      </c>
      <c r="J174" s="4">
        <f t="array" ref="J174">AVERAGE(IF(($B174=Dayflow!$A$2:$A$8767)*($C174=Dayflow!$B$2:$B$8767),Dayflow!G$2:G$8767))</f>
        <v>167.74193548387098</v>
      </c>
      <c r="K174" s="4">
        <f t="array" ref="K174">AVERAGE(IF(($B174=Dayflow!$A$2:$A$8767)*($C174=Dayflow!$B$2:$B$8767),Dayflow!H$2:H$8767))</f>
        <v>161.12903225806451</v>
      </c>
      <c r="L174" s="4">
        <f t="array" ref="L174">AVERAGE(IF(($B174=Dayflow!$A$2:$A$8767)*($C174=Dayflow!$B$2:$B$8767),Dayflow!I$2:I$8767))</f>
        <v>1288.0645161290322</v>
      </c>
      <c r="M174" s="4">
        <f t="array" ref="M174">AVERAGE(IF(($B174=Dayflow!$A$2:$A$8767)*($C174=Dayflow!$B$2:$B$8767),Dayflow!J$2:J$8767))</f>
        <v>1636.5806451612902</v>
      </c>
      <c r="N174" s="4">
        <f t="array" ref="N174">AVERAGE(IF(($B174=Dayflow!$A$2:$A$8767)*($C174=Dayflow!$B$2:$B$8767),Dayflow!K$2:K$8767))</f>
        <v>18887.677419354837</v>
      </c>
      <c r="O174" s="4">
        <f t="array" ref="O174">AVERAGE(IF(($B174=Dayflow!$A$2:$A$8767)*($C174=Dayflow!$B$2:$B$8767),Dayflow!L$2:L$8767))</f>
        <v>176.41935483870967</v>
      </c>
      <c r="P174" s="4">
        <f t="array" ref="P174">AVERAGE(IF(($B174=Dayflow!$A$2:$A$8767)*($C174=Dayflow!$B$2:$B$8767),Dayflow!M$2:M$8767))</f>
        <v>6679.3548387096771</v>
      </c>
      <c r="Q174" s="4">
        <f t="array" ref="Q174">AVERAGE(IF(($B174=Dayflow!$A$2:$A$8767)*($C174=Dayflow!$B$2:$B$8767),Dayflow!N$2:N$8767))</f>
        <v>4187.0645161290322</v>
      </c>
      <c r="R174" s="4">
        <f t="array" ref="R174">AVERAGE(IF(($B174=Dayflow!$A$2:$A$8767)*($C174=Dayflow!$B$2:$B$8767),Dayflow!O$2:O$8767))</f>
        <v>104.48387096774194</v>
      </c>
      <c r="S174" s="4">
        <f t="array" ref="S174">AVERAGE(IF(($B174=Dayflow!$A$2:$A$8767)*($C174=Dayflow!$B$2:$B$8767),Dayflow!P$2:P$8767))</f>
        <v>11147.322580645161</v>
      </c>
      <c r="T174" s="4">
        <f t="array" ref="T174">AVERAGE(IF(($B174=Dayflow!$A$2:$A$8767)*($C174=Dayflow!$B$2:$B$8767),Dayflow!Q$2:Q$8767))</f>
        <v>3736.4193548387098</v>
      </c>
      <c r="U174" s="4">
        <f t="array" ref="U174">AVERAGE(IF(($B174=Dayflow!$A$2:$A$8767)*($C174=Dayflow!$B$2:$B$8767),Dayflow!R$2:R$8767))</f>
        <v>0</v>
      </c>
      <c r="V174" s="4">
        <f t="array" ref="V174">AVERAGE(IF(($B174=Dayflow!$A$2:$A$8767)*($C174=Dayflow!$B$2:$B$8767),Dayflow!S$2:S$8767))</f>
        <v>0</v>
      </c>
      <c r="W174" s="4">
        <f t="array" ref="W174">AVERAGE(IF(($B174=Dayflow!$A$2:$A$8767)*($C174=Dayflow!$B$2:$B$8767),Dayflow!T$2:T$8767))</f>
        <v>3736.4193548387098</v>
      </c>
      <c r="X174" s="4">
        <f t="array" ref="X174">AVERAGE(IF(($B174=Dayflow!$A$2:$A$8767)*($C174=Dayflow!$B$2:$B$8767),Dayflow!U$2:U$8767))</f>
        <v>7311.9354838709678</v>
      </c>
      <c r="Y174" s="4">
        <f t="array" ref="Y174">AVERAGE(IF(($B174=Dayflow!$A$2:$A$8767)*($C174=Dayflow!$B$2:$B$8767),Dayflow!V$2:V$8767))</f>
        <v>-4627.4193548387093</v>
      </c>
      <c r="Z174" s="4">
        <f t="array" ref="Z174">AVERAGE(IF(($B174=Dayflow!$A$2:$A$8767)*($C174=Dayflow!$B$2:$B$8767),Dayflow!W$2:W$8767))</f>
        <v>8893</v>
      </c>
      <c r="AA174" s="4">
        <f t="array" ref="AA174">AVERAGE(IF(($B174=Dayflow!$A$2:$A$8767)*($C174=Dayflow!$B$2:$B$8767),Dayflow!X$2:X$8767))</f>
        <v>4003.9354838709678</v>
      </c>
      <c r="AB174" s="4">
        <f t="array" ref="AB174">AVERAGE(IF(($B174=Dayflow!$A$2:$A$8767)*($C174=Dayflow!$B$2:$B$8767),Dayflow!Y$2:Y$8767))</f>
        <v>0.57483870967741935</v>
      </c>
      <c r="AC174" s="4">
        <f t="array" ref="AC174">AVERAGE(IF(($B174=Dayflow!$A$2:$A$8767)*($C174=Dayflow!$B$2:$B$8767),Dayflow!Z$2:Z$8767))</f>
        <v>79</v>
      </c>
      <c r="AD174" s="4">
        <f t="array" ref="AD174">AVERAGE(IF(($B174=Dayflow!$A$2:$A$8767)*($C174=Dayflow!$B$2:$B$8767),Dayflow!AA$2:AA$8767))</f>
        <v>17599.612903225807</v>
      </c>
      <c r="AE174" s="4">
        <f t="array" ref="AE174">AVERAGE(IF(($B174=Dayflow!$A$2:$A$8767)*($C174=Dayflow!$B$2:$B$8767),Dayflow!AB$2:AB$8767))</f>
        <v>77.516129032258064</v>
      </c>
      <c r="AF174" s="4">
        <f t="array" ref="AF174">AVERAGE(IF(($B174=Dayflow!$A$2:$A$8767)*($C174=Dayflow!$B$2:$B$8767),Dayflow!AC$2:AC$8767))</f>
        <v>83.531290322580659</v>
      </c>
      <c r="AG174" s="4">
        <f t="array" ref="AG174">AVERAGE(IF(($B174=Dayflow!$A$2:$A$8767)*($C174=Dayflow!$B$2:$B$8767),Dayflow!AD$2:AD$8767))</f>
        <v>0</v>
      </c>
      <c r="AH174" s="7"/>
      <c r="AI174" s="7"/>
      <c r="AJ174" s="7"/>
      <c r="AK174" s="7"/>
      <c r="AL174" s="7"/>
    </row>
    <row r="175" spans="2:38" x14ac:dyDescent="0.3">
      <c r="B175" s="2">
        <f t="shared" si="5"/>
        <v>2010</v>
      </c>
      <c r="C175" s="2">
        <f t="shared" si="4"/>
        <v>9</v>
      </c>
      <c r="F175" s="5">
        <v>40422</v>
      </c>
      <c r="G175" s="4">
        <f t="array" ref="G175">AVERAGE(IF(($B175=Dayflow!$A$2:$A$8767)*($C175=Dayflow!$B$2:$B$8767),Dayflow!D$2:D$8767))</f>
        <v>16580</v>
      </c>
      <c r="H175" s="4">
        <f t="array" ref="H175">AVERAGE(IF(($B175=Dayflow!$A$2:$A$8767)*($C175=Dayflow!$B$2:$B$8767),Dayflow!E$2:E$8767))</f>
        <v>386.33333333333331</v>
      </c>
      <c r="I175" s="4">
        <f t="array" ref="I175">AVERAGE(IF(($B175=Dayflow!$A$2:$A$8767)*($C175=Dayflow!$B$2:$B$8767),Dayflow!F$2:F$8767))</f>
        <v>12.266666666666667</v>
      </c>
      <c r="J175" s="4">
        <f t="array" ref="J175">AVERAGE(IF(($B175=Dayflow!$A$2:$A$8767)*($C175=Dayflow!$B$2:$B$8767),Dayflow!G$2:G$8767))</f>
        <v>178.03333333333333</v>
      </c>
      <c r="K175" s="4">
        <f t="array" ref="K175">AVERAGE(IF(($B175=Dayflow!$A$2:$A$8767)*($C175=Dayflow!$B$2:$B$8767),Dayflow!H$2:H$8767))</f>
        <v>127.06666666666666</v>
      </c>
      <c r="L175" s="4">
        <f t="array" ref="L175">AVERAGE(IF(($B175=Dayflow!$A$2:$A$8767)*($C175=Dayflow!$B$2:$B$8767),Dayflow!I$2:I$8767))</f>
        <v>1842.3333333333333</v>
      </c>
      <c r="M175" s="4">
        <f t="array" ref="M175">AVERAGE(IF(($B175=Dayflow!$A$2:$A$8767)*($C175=Dayflow!$B$2:$B$8767),Dayflow!J$2:J$8767))</f>
        <v>2159.6999999999998</v>
      </c>
      <c r="N175" s="4">
        <f t="array" ref="N175">AVERAGE(IF(($B175=Dayflow!$A$2:$A$8767)*($C175=Dayflow!$B$2:$B$8767),Dayflow!K$2:K$8767))</f>
        <v>19126.033333333333</v>
      </c>
      <c r="O175" s="4">
        <f t="array" ref="O175">AVERAGE(IF(($B175=Dayflow!$A$2:$A$8767)*($C175=Dayflow!$B$2:$B$8767),Dayflow!L$2:L$8767))</f>
        <v>18.766666666666666</v>
      </c>
      <c r="P175" s="4">
        <f t="array" ref="P175">AVERAGE(IF(($B175=Dayflow!$A$2:$A$8767)*($C175=Dayflow!$B$2:$B$8767),Dayflow!M$2:M$8767))</f>
        <v>6402.5666666666666</v>
      </c>
      <c r="Q175" s="4">
        <f t="array" ref="Q175">AVERAGE(IF(($B175=Dayflow!$A$2:$A$8767)*($C175=Dayflow!$B$2:$B$8767),Dayflow!N$2:N$8767))</f>
        <v>4124.5</v>
      </c>
      <c r="R175" s="4">
        <f t="array" ref="R175">AVERAGE(IF(($B175=Dayflow!$A$2:$A$8767)*($C175=Dayflow!$B$2:$B$8767),Dayflow!O$2:O$8767))</f>
        <v>102.43333333333334</v>
      </c>
      <c r="S175" s="4">
        <f t="array" ref="S175">AVERAGE(IF(($B175=Dayflow!$A$2:$A$8767)*($C175=Dayflow!$B$2:$B$8767),Dayflow!P$2:P$8767))</f>
        <v>10648.266666666666</v>
      </c>
      <c r="T175" s="4">
        <f t="array" ref="T175">AVERAGE(IF(($B175=Dayflow!$A$2:$A$8767)*($C175=Dayflow!$B$2:$B$8767),Dayflow!Q$2:Q$8767))</f>
        <v>2592.5</v>
      </c>
      <c r="U175" s="4">
        <f t="array" ref="U175">AVERAGE(IF(($B175=Dayflow!$A$2:$A$8767)*($C175=Dayflow!$B$2:$B$8767),Dayflow!R$2:R$8767))</f>
        <v>0</v>
      </c>
      <c r="V175" s="4">
        <f t="array" ref="V175">AVERAGE(IF(($B175=Dayflow!$A$2:$A$8767)*($C175=Dayflow!$B$2:$B$8767),Dayflow!S$2:S$8767))</f>
        <v>0</v>
      </c>
      <c r="W175" s="4">
        <f t="array" ref="W175">AVERAGE(IF(($B175=Dayflow!$A$2:$A$8767)*($C175=Dayflow!$B$2:$B$8767),Dayflow!T$2:T$8767))</f>
        <v>2592.5</v>
      </c>
      <c r="X175" s="4">
        <f t="array" ref="X175">AVERAGE(IF(($B175=Dayflow!$A$2:$A$8767)*($C175=Dayflow!$B$2:$B$8767),Dayflow!U$2:U$8767))</f>
        <v>7309</v>
      </c>
      <c r="Y175" s="4">
        <f t="array" ref="Y175">AVERAGE(IF(($B175=Dayflow!$A$2:$A$8767)*($C175=Dayflow!$B$2:$B$8767),Dayflow!V$2:V$8767))</f>
        <v>-2864.5</v>
      </c>
      <c r="Z175" s="4">
        <f t="array" ref="Z175">AVERAGE(IF(($B175=Dayflow!$A$2:$A$8767)*($C175=Dayflow!$B$2:$B$8767),Dayflow!W$2:W$8767))</f>
        <v>8931.4333333333325</v>
      </c>
      <c r="AA175" s="4">
        <f t="array" ref="AA175">AVERAGE(IF(($B175=Dayflow!$A$2:$A$8767)*($C175=Dayflow!$B$2:$B$8767),Dayflow!X$2:X$8767))</f>
        <v>5885.2666666666664</v>
      </c>
      <c r="AB175" s="4">
        <f t="array" ref="AB175">AVERAGE(IF(($B175=Dayflow!$A$2:$A$8767)*($C175=Dayflow!$B$2:$B$8767),Dayflow!Y$2:Y$8767))</f>
        <v>0.55200000000000005</v>
      </c>
      <c r="AC175" s="4">
        <f t="array" ref="AC175">AVERAGE(IF(($B175=Dayflow!$A$2:$A$8767)*($C175=Dayflow!$B$2:$B$8767),Dayflow!Z$2:Z$8767))</f>
        <v>69.833333333333329</v>
      </c>
      <c r="AD175" s="4">
        <f t="array" ref="AD175">AVERAGE(IF(($B175=Dayflow!$A$2:$A$8767)*($C175=Dayflow!$B$2:$B$8767),Dayflow!AA$2:AA$8767))</f>
        <v>17283.7</v>
      </c>
      <c r="AE175" s="4">
        <f t="array" ref="AE175">AVERAGE(IF(($B175=Dayflow!$A$2:$A$8767)*($C175=Dayflow!$B$2:$B$8767),Dayflow!AB$2:AB$8767))</f>
        <v>66.566666666666663</v>
      </c>
      <c r="AF175" s="4">
        <f t="array" ref="AF175">AVERAGE(IF(($B175=Dayflow!$A$2:$A$8767)*($C175=Dayflow!$B$2:$B$8767),Dayflow!AC$2:AC$8767))</f>
        <v>85.489666666666679</v>
      </c>
      <c r="AG175" s="4">
        <f t="array" ref="AG175">AVERAGE(IF(($B175=Dayflow!$A$2:$A$8767)*($C175=Dayflow!$B$2:$B$8767),Dayflow!AD$2:AD$8767))</f>
        <v>0</v>
      </c>
      <c r="AH175" s="7"/>
      <c r="AI175" s="7"/>
      <c r="AJ175" s="7"/>
      <c r="AK175" s="7"/>
      <c r="AL175" s="7"/>
    </row>
    <row r="176" spans="2:38" x14ac:dyDescent="0.3">
      <c r="B176" s="2">
        <f t="shared" si="5"/>
        <v>2010</v>
      </c>
      <c r="C176" s="2">
        <f t="shared" si="4"/>
        <v>10</v>
      </c>
      <c r="F176" s="5">
        <v>40452</v>
      </c>
      <c r="G176" s="4">
        <f t="array" ref="G176">AVERAGE(IF(($B176=Dayflow!$A$2:$A$8767)*($C176=Dayflow!$B$2:$B$8767),Dayflow!D$2:D$8767))</f>
        <v>12005.161290322581</v>
      </c>
      <c r="H176" s="4">
        <f t="array" ref="H176">AVERAGE(IF(($B176=Dayflow!$A$2:$A$8767)*($C176=Dayflow!$B$2:$B$8767),Dayflow!E$2:E$8767))</f>
        <v>179.12903225806451</v>
      </c>
      <c r="I176" s="4">
        <f t="array" ref="I176">AVERAGE(IF(($B176=Dayflow!$A$2:$A$8767)*($C176=Dayflow!$B$2:$B$8767),Dayflow!F$2:F$8767))</f>
        <v>67.741935483870961</v>
      </c>
      <c r="J176" s="4">
        <f t="array" ref="J176">AVERAGE(IF(($B176=Dayflow!$A$2:$A$8767)*($C176=Dayflow!$B$2:$B$8767),Dayflow!G$2:G$8767))</f>
        <v>1031.2258064516129</v>
      </c>
      <c r="K176" s="4">
        <f t="array" ref="K176">AVERAGE(IF(($B176=Dayflow!$A$2:$A$8767)*($C176=Dayflow!$B$2:$B$8767),Dayflow!H$2:H$8767))</f>
        <v>56.70967741935484</v>
      </c>
      <c r="L176" s="4">
        <f t="array" ref="L176">AVERAGE(IF(($B176=Dayflow!$A$2:$A$8767)*($C176=Dayflow!$B$2:$B$8767),Dayflow!I$2:I$8767))</f>
        <v>2390.3225806451615</v>
      </c>
      <c r="M176" s="4">
        <f t="array" ref="M176">AVERAGE(IF(($B176=Dayflow!$A$2:$A$8767)*($C176=Dayflow!$B$2:$B$8767),Dayflow!J$2:J$8767))</f>
        <v>3546</v>
      </c>
      <c r="N176" s="4">
        <f t="array" ref="N176">AVERAGE(IF(($B176=Dayflow!$A$2:$A$8767)*($C176=Dayflow!$B$2:$B$8767),Dayflow!K$2:K$8767))</f>
        <v>15730.290322580646</v>
      </c>
      <c r="O176" s="4">
        <f t="array" ref="O176">AVERAGE(IF(($B176=Dayflow!$A$2:$A$8767)*($C176=Dayflow!$B$2:$B$8767),Dayflow!L$2:L$8767))</f>
        <v>48.677419354838712</v>
      </c>
      <c r="P176" s="4">
        <f t="array" ref="P176">AVERAGE(IF(($B176=Dayflow!$A$2:$A$8767)*($C176=Dayflow!$B$2:$B$8767),Dayflow!M$2:M$8767))</f>
        <v>5112.1612903225805</v>
      </c>
      <c r="Q176" s="4">
        <f t="array" ref="Q176">AVERAGE(IF(($B176=Dayflow!$A$2:$A$8767)*($C176=Dayflow!$B$2:$B$8767),Dayflow!N$2:N$8767))</f>
        <v>4166.5161290322585</v>
      </c>
      <c r="R176" s="4">
        <f t="array" ref="R176">AVERAGE(IF(($B176=Dayflow!$A$2:$A$8767)*($C176=Dayflow!$B$2:$B$8767),Dayflow!O$2:O$8767))</f>
        <v>83.483870967741936</v>
      </c>
      <c r="S176" s="4">
        <f t="array" ref="S176">AVERAGE(IF(($B176=Dayflow!$A$2:$A$8767)*($C176=Dayflow!$B$2:$B$8767),Dayflow!P$2:P$8767))</f>
        <v>9410.8387096774186</v>
      </c>
      <c r="T176" s="4">
        <f t="array" ref="T176">AVERAGE(IF(($B176=Dayflow!$A$2:$A$8767)*($C176=Dayflow!$B$2:$B$8767),Dayflow!Q$2:Q$8767))</f>
        <v>1844.516129032258</v>
      </c>
      <c r="U176" s="4">
        <f t="array" ref="U176">AVERAGE(IF(($B176=Dayflow!$A$2:$A$8767)*($C176=Dayflow!$B$2:$B$8767),Dayflow!R$2:R$8767))</f>
        <v>998.22580645161293</v>
      </c>
      <c r="V176" s="4">
        <f t="array" ref="V176">AVERAGE(IF(($B176=Dayflow!$A$2:$A$8767)*($C176=Dayflow!$B$2:$B$8767),Dayflow!S$2:S$8767))</f>
        <v>0</v>
      </c>
      <c r="W176" s="4">
        <f t="array" ref="W176">AVERAGE(IF(($B176=Dayflow!$A$2:$A$8767)*($C176=Dayflow!$B$2:$B$8767),Dayflow!T$2:T$8767))</f>
        <v>846.29032258064512</v>
      </c>
      <c r="X176" s="4">
        <f t="array" ref="X176">AVERAGE(IF(($B176=Dayflow!$A$2:$A$8767)*($C176=Dayflow!$B$2:$B$8767),Dayflow!U$2:U$8767))</f>
        <v>5272.2258064516127</v>
      </c>
      <c r="Y176" s="4">
        <f t="array" ref="Y176">AVERAGE(IF(($B176=Dayflow!$A$2:$A$8767)*($C176=Dayflow!$B$2:$B$8767),Dayflow!V$2:V$8767))</f>
        <v>-1142.6129032258063</v>
      </c>
      <c r="Z176" s="4">
        <f t="array" ref="Z176">AVERAGE(IF(($B176=Dayflow!$A$2:$A$8767)*($C176=Dayflow!$B$2:$B$8767),Dayflow!W$2:W$8767))</f>
        <v>6675.0967741935483</v>
      </c>
      <c r="AA176" s="4">
        <f t="array" ref="AA176">AVERAGE(IF(($B176=Dayflow!$A$2:$A$8767)*($C176=Dayflow!$B$2:$B$8767),Dayflow!X$2:X$8767))</f>
        <v>5473.2580645161288</v>
      </c>
      <c r="AB176" s="4">
        <f t="array" ref="AB176">AVERAGE(IF(($B176=Dayflow!$A$2:$A$8767)*($C176=Dayflow!$B$2:$B$8767),Dayflow!Y$2:Y$8767))</f>
        <v>0.59387096774193548</v>
      </c>
      <c r="AC176" s="4">
        <f t="array" ref="AC176">AVERAGE(IF(($B176=Dayflow!$A$2:$A$8767)*($C176=Dayflow!$B$2:$B$8767),Dayflow!Z$2:Z$8767))</f>
        <v>66.41935483870968</v>
      </c>
      <c r="AD176" s="4">
        <f t="array" ref="AD176">AVERAGE(IF(($B176=Dayflow!$A$2:$A$8767)*($C176=Dayflow!$B$2:$B$8767),Dayflow!AA$2:AA$8767))</f>
        <v>13339.967741935483</v>
      </c>
      <c r="AE176" s="4">
        <f t="array" ref="AE176">AVERAGE(IF(($B176=Dayflow!$A$2:$A$8767)*($C176=Dayflow!$B$2:$B$8767),Dayflow!AB$2:AB$8767))</f>
        <v>60.161290322580648</v>
      </c>
      <c r="AF176" s="4">
        <f t="array" ref="AF176">AVERAGE(IF(($B176=Dayflow!$A$2:$A$8767)*($C176=Dayflow!$B$2:$B$8767),Dayflow!AC$2:AC$8767))</f>
        <v>85.256129032258045</v>
      </c>
      <c r="AG176" s="4">
        <f t="array" ref="AG176">AVERAGE(IF(($B176=Dayflow!$A$2:$A$8767)*($C176=Dayflow!$B$2:$B$8767),Dayflow!AD$2:AD$8767))</f>
        <v>0</v>
      </c>
      <c r="AH176" s="7"/>
      <c r="AI176" s="7"/>
      <c r="AJ176" s="7"/>
      <c r="AK176" s="7"/>
      <c r="AL176" s="7"/>
    </row>
    <row r="177" spans="2:38" x14ac:dyDescent="0.3">
      <c r="B177" s="2">
        <f t="shared" si="5"/>
        <v>2010</v>
      </c>
      <c r="C177" s="2">
        <f t="shared" si="4"/>
        <v>11</v>
      </c>
      <c r="F177" s="5">
        <v>40483</v>
      </c>
      <c r="G177" s="4">
        <f t="array" ref="G177">AVERAGE(IF(($B177=Dayflow!$A$2:$A$8767)*($C177=Dayflow!$B$2:$B$8767),Dayflow!D$2:D$8767))</f>
        <v>13043.333333333334</v>
      </c>
      <c r="H177" s="4">
        <f t="array" ref="H177">AVERAGE(IF(($B177=Dayflow!$A$2:$A$8767)*($C177=Dayflow!$B$2:$B$8767),Dayflow!E$2:E$8767))</f>
        <v>57.2</v>
      </c>
      <c r="I177" s="4">
        <f t="array" ref="I177">AVERAGE(IF(($B177=Dayflow!$A$2:$A$8767)*($C177=Dayflow!$B$2:$B$8767),Dayflow!F$2:F$8767))</f>
        <v>162.30000000000001</v>
      </c>
      <c r="J177" s="4">
        <f t="array" ref="J177">AVERAGE(IF(($B177=Dayflow!$A$2:$A$8767)*($C177=Dayflow!$B$2:$B$8767),Dayflow!G$2:G$8767))</f>
        <v>659.5333333333333</v>
      </c>
      <c r="K177" s="4">
        <f t="array" ref="K177">AVERAGE(IF(($B177=Dayflow!$A$2:$A$8767)*($C177=Dayflow!$B$2:$B$8767),Dayflow!H$2:H$8767))</f>
        <v>35.466666666666669</v>
      </c>
      <c r="L177" s="4">
        <f t="array" ref="L177">AVERAGE(IF(($B177=Dayflow!$A$2:$A$8767)*($C177=Dayflow!$B$2:$B$8767),Dayflow!I$2:I$8767))</f>
        <v>1901.6666666666667</v>
      </c>
      <c r="M177" s="4">
        <f t="array" ref="M177">AVERAGE(IF(($B177=Dayflow!$A$2:$A$8767)*($C177=Dayflow!$B$2:$B$8767),Dayflow!J$2:J$8767))</f>
        <v>2758.9666666666667</v>
      </c>
      <c r="N177" s="4">
        <f t="array" ref="N177">AVERAGE(IF(($B177=Dayflow!$A$2:$A$8767)*($C177=Dayflow!$B$2:$B$8767),Dayflow!K$2:K$8767))</f>
        <v>15859.5</v>
      </c>
      <c r="O177" s="4">
        <f t="array" ref="O177">AVERAGE(IF(($B177=Dayflow!$A$2:$A$8767)*($C177=Dayflow!$B$2:$B$8767),Dayflow!L$2:L$8767))</f>
        <v>77.13333333333334</v>
      </c>
      <c r="P177" s="4">
        <f t="array" ref="P177">AVERAGE(IF(($B177=Dayflow!$A$2:$A$8767)*($C177=Dayflow!$B$2:$B$8767),Dayflow!M$2:M$8767))</f>
        <v>4947.4333333333334</v>
      </c>
      <c r="Q177" s="4">
        <f t="array" ref="Q177">AVERAGE(IF(($B177=Dayflow!$A$2:$A$8767)*($C177=Dayflow!$B$2:$B$8767),Dayflow!N$2:N$8767))</f>
        <v>4155.6000000000004</v>
      </c>
      <c r="R177" s="4">
        <f t="array" ref="R177">AVERAGE(IF(($B177=Dayflow!$A$2:$A$8767)*($C177=Dayflow!$B$2:$B$8767),Dayflow!O$2:O$8767))</f>
        <v>68.933333333333337</v>
      </c>
      <c r="S177" s="4">
        <f t="array" ref="S177">AVERAGE(IF(($B177=Dayflow!$A$2:$A$8767)*($C177=Dayflow!$B$2:$B$8767),Dayflow!P$2:P$8767))</f>
        <v>9249.1</v>
      </c>
      <c r="T177" s="4">
        <f t="array" ref="T177">AVERAGE(IF(($B177=Dayflow!$A$2:$A$8767)*($C177=Dayflow!$B$2:$B$8767),Dayflow!Q$2:Q$8767))</f>
        <v>1729.1</v>
      </c>
      <c r="U177" s="4">
        <f t="array" ref="U177">AVERAGE(IF(($B177=Dayflow!$A$2:$A$8767)*($C177=Dayflow!$B$2:$B$8767),Dayflow!R$2:R$8767))</f>
        <v>2139.4</v>
      </c>
      <c r="V177" s="4">
        <f t="array" ref="V177">AVERAGE(IF(($B177=Dayflow!$A$2:$A$8767)*($C177=Dayflow!$B$2:$B$8767),Dayflow!S$2:S$8767))</f>
        <v>0</v>
      </c>
      <c r="W177" s="4">
        <f t="array" ref="W177">AVERAGE(IF(($B177=Dayflow!$A$2:$A$8767)*($C177=Dayflow!$B$2:$B$8767),Dayflow!T$2:T$8767))</f>
        <v>-410.3</v>
      </c>
      <c r="X177" s="4">
        <f t="array" ref="X177">AVERAGE(IF(($B177=Dayflow!$A$2:$A$8767)*($C177=Dayflow!$B$2:$B$8767),Dayflow!U$2:U$8767))</f>
        <v>5715.0333333333338</v>
      </c>
      <c r="Y177" s="4">
        <f t="array" ref="Y177">AVERAGE(IF(($B177=Dayflow!$A$2:$A$8767)*($C177=Dayflow!$B$2:$B$8767),Dayflow!V$2:V$8767))</f>
        <v>-508.33333333333331</v>
      </c>
      <c r="Z177" s="4">
        <f t="array" ref="Z177">AVERAGE(IF(($B177=Dayflow!$A$2:$A$8767)*($C177=Dayflow!$B$2:$B$8767),Dayflow!W$2:W$8767))</f>
        <v>7500.4</v>
      </c>
      <c r="AA177" s="4">
        <f t="array" ref="AA177">AVERAGE(IF(($B177=Dayflow!$A$2:$A$8767)*($C177=Dayflow!$B$2:$B$8767),Dayflow!X$2:X$8767))</f>
        <v>7020.8666666666668</v>
      </c>
      <c r="AB177" s="4">
        <f t="array" ref="AB177">AVERAGE(IF(($B177=Dayflow!$A$2:$A$8767)*($C177=Dayflow!$B$2:$B$8767),Dayflow!Y$2:Y$8767))</f>
        <v>0.58433333333333326</v>
      </c>
      <c r="AC177" s="4">
        <f t="array" ref="AC177">AVERAGE(IF(($B177=Dayflow!$A$2:$A$8767)*($C177=Dayflow!$B$2:$B$8767),Dayflow!Z$2:Z$8767))</f>
        <v>57.966666666666669</v>
      </c>
      <c r="AD177" s="4">
        <f t="array" ref="AD177">AVERAGE(IF(($B177=Dayflow!$A$2:$A$8767)*($C177=Dayflow!$B$2:$B$8767),Dayflow!AA$2:AA$8767))</f>
        <v>13957.833333333334</v>
      </c>
      <c r="AE177" s="4">
        <f t="array" ref="AE177">AVERAGE(IF(($B177=Dayflow!$A$2:$A$8767)*($C177=Dayflow!$B$2:$B$8767),Dayflow!AB$2:AB$8767))</f>
        <v>52.5</v>
      </c>
      <c r="AF177" s="4">
        <f t="array" ref="AF177">AVERAGE(IF(($B177=Dayflow!$A$2:$A$8767)*($C177=Dayflow!$B$2:$B$8767),Dayflow!AC$2:AC$8767))</f>
        <v>84.0536666666667</v>
      </c>
      <c r="AG177" s="4">
        <f t="array" ref="AG177">AVERAGE(IF(($B177=Dayflow!$A$2:$A$8767)*($C177=Dayflow!$B$2:$B$8767),Dayflow!AD$2:AD$8767))</f>
        <v>0</v>
      </c>
      <c r="AH177" s="7"/>
      <c r="AI177" s="7"/>
      <c r="AJ177" s="7"/>
      <c r="AK177" s="7"/>
      <c r="AL177" s="7"/>
    </row>
    <row r="178" spans="2:38" x14ac:dyDescent="0.3">
      <c r="B178" s="2">
        <f t="shared" si="5"/>
        <v>2010</v>
      </c>
      <c r="C178" s="2">
        <f t="shared" si="4"/>
        <v>12</v>
      </c>
      <c r="F178" s="5">
        <v>40513</v>
      </c>
      <c r="G178" s="4">
        <f t="array" ref="G178">AVERAGE(IF(($B178=Dayflow!$A$2:$A$8767)*($C178=Dayflow!$B$2:$B$8767),Dayflow!D$2:D$8767))</f>
        <v>45700</v>
      </c>
      <c r="H178" s="4">
        <f t="array" ref="H178">AVERAGE(IF(($B178=Dayflow!$A$2:$A$8767)*($C178=Dayflow!$B$2:$B$8767),Dayflow!E$2:E$8767))</f>
        <v>1330.6129032258063</v>
      </c>
      <c r="I178" s="4">
        <f t="array" ref="I178">AVERAGE(IF(($B178=Dayflow!$A$2:$A$8767)*($C178=Dayflow!$B$2:$B$8767),Dayflow!F$2:F$8767))</f>
        <v>1815.1612903225807</v>
      </c>
      <c r="J178" s="4">
        <f t="array" ref="J178">AVERAGE(IF(($B178=Dayflow!$A$2:$A$8767)*($C178=Dayflow!$B$2:$B$8767),Dayflow!G$2:G$8767))</f>
        <v>1701.1290322580646</v>
      </c>
      <c r="K178" s="4">
        <f t="array" ref="K178">AVERAGE(IF(($B178=Dayflow!$A$2:$A$8767)*($C178=Dayflow!$B$2:$B$8767),Dayflow!H$2:H$8767))</f>
        <v>31.35483870967742</v>
      </c>
      <c r="L178" s="4">
        <f t="array" ref="L178">AVERAGE(IF(($B178=Dayflow!$A$2:$A$8767)*($C178=Dayflow!$B$2:$B$8767),Dayflow!I$2:I$8767))</f>
        <v>6942.2580645161288</v>
      </c>
      <c r="M178" s="4">
        <f t="array" ref="M178">AVERAGE(IF(($B178=Dayflow!$A$2:$A$8767)*($C178=Dayflow!$B$2:$B$8767),Dayflow!J$2:J$8767))</f>
        <v>10489.903225806451</v>
      </c>
      <c r="N178" s="4">
        <f t="array" ref="N178">AVERAGE(IF(($B178=Dayflow!$A$2:$A$8767)*($C178=Dayflow!$B$2:$B$8767),Dayflow!K$2:K$8767))</f>
        <v>57520.516129032258</v>
      </c>
      <c r="O178" s="4">
        <f t="array" ref="O178">AVERAGE(IF(($B178=Dayflow!$A$2:$A$8767)*($C178=Dayflow!$B$2:$B$8767),Dayflow!L$2:L$8767))</f>
        <v>15.548387096774194</v>
      </c>
      <c r="P178" s="4">
        <f t="array" ref="P178">AVERAGE(IF(($B178=Dayflow!$A$2:$A$8767)*($C178=Dayflow!$B$2:$B$8767),Dayflow!M$2:M$8767))</f>
        <v>6893.2258064516127</v>
      </c>
      <c r="Q178" s="4">
        <f t="array" ref="Q178">AVERAGE(IF(($B178=Dayflow!$A$2:$A$8767)*($C178=Dayflow!$B$2:$B$8767),Dayflow!N$2:N$8767))</f>
        <v>4099.4193548387093</v>
      </c>
      <c r="R178" s="4">
        <f t="array" ref="R178">AVERAGE(IF(($B178=Dayflow!$A$2:$A$8767)*($C178=Dayflow!$B$2:$B$8767),Dayflow!O$2:O$8767))</f>
        <v>22.516129032258064</v>
      </c>
      <c r="S178" s="4">
        <f t="array" ref="S178">AVERAGE(IF(($B178=Dayflow!$A$2:$A$8767)*($C178=Dayflow!$B$2:$B$8767),Dayflow!P$2:P$8767))</f>
        <v>11030.709677419354</v>
      </c>
      <c r="T178" s="4">
        <f t="array" ref="T178">AVERAGE(IF(($B178=Dayflow!$A$2:$A$8767)*($C178=Dayflow!$B$2:$B$8767),Dayflow!Q$2:Q$8767))</f>
        <v>2078.516129032258</v>
      </c>
      <c r="U178" s="4">
        <f t="array" ref="U178">AVERAGE(IF(($B178=Dayflow!$A$2:$A$8767)*($C178=Dayflow!$B$2:$B$8767),Dayflow!R$2:R$8767))</f>
        <v>3726.8064516129034</v>
      </c>
      <c r="V178" s="4">
        <f t="array" ref="V178">AVERAGE(IF(($B178=Dayflow!$A$2:$A$8767)*($C178=Dayflow!$B$2:$B$8767),Dayflow!S$2:S$8767))</f>
        <v>0</v>
      </c>
      <c r="W178" s="4">
        <f t="array" ref="W178">AVERAGE(IF(($B178=Dayflow!$A$2:$A$8767)*($C178=Dayflow!$B$2:$B$8767),Dayflow!T$2:T$8767))</f>
        <v>-1648.2903225806451</v>
      </c>
      <c r="X178" s="4">
        <f t="array" ref="X178">AVERAGE(IF(($B178=Dayflow!$A$2:$A$8767)*($C178=Dayflow!$B$2:$B$8767),Dayflow!U$2:U$8767))</f>
        <v>7864.2903225806449</v>
      </c>
      <c r="Y178" s="4">
        <f t="array" ref="Y178">AVERAGE(IF(($B178=Dayflow!$A$2:$A$8767)*($C178=Dayflow!$B$2:$B$8767),Dayflow!V$2:V$8767))</f>
        <v>8394.9032258064508</v>
      </c>
      <c r="Z178" s="4">
        <f t="array" ref="Z178">AVERAGE(IF(($B178=Dayflow!$A$2:$A$8767)*($C178=Dayflow!$B$2:$B$8767),Dayflow!W$2:W$8767))</f>
        <v>39627.870967741932</v>
      </c>
      <c r="AA178" s="4">
        <f t="array" ref="AA178">AVERAGE(IF(($B178=Dayflow!$A$2:$A$8767)*($C178=Dayflow!$B$2:$B$8767),Dayflow!X$2:X$8767))</f>
        <v>48138.06451612903</v>
      </c>
      <c r="AB178" s="4">
        <f t="array" ref="AB178">AVERAGE(IF(($B178=Dayflow!$A$2:$A$8767)*($C178=Dayflow!$B$2:$B$8767),Dayflow!Y$2:Y$8767))</f>
        <v>0.24709677419354842</v>
      </c>
      <c r="AC178" s="4">
        <f t="array" ref="AC178">AVERAGE(IF(($B178=Dayflow!$A$2:$A$8767)*($C178=Dayflow!$B$2:$B$8767),Dayflow!Z$2:Z$8767))</f>
        <v>22.903225806451612</v>
      </c>
      <c r="AD178" s="4">
        <f t="array" ref="AD178">AVERAGE(IF(($B178=Dayflow!$A$2:$A$8767)*($C178=Dayflow!$B$2:$B$8767),Dayflow!AA$2:AA$8767))</f>
        <v>51566.709677419356</v>
      </c>
      <c r="AE178" s="4">
        <f t="array" ref="AE178">AVERAGE(IF(($B178=Dayflow!$A$2:$A$8767)*($C178=Dayflow!$B$2:$B$8767),Dayflow!AB$2:AB$8767))</f>
        <v>13.129032258064516</v>
      </c>
      <c r="AF178" s="4">
        <f t="array" ref="AF178">AVERAGE(IF(($B178=Dayflow!$A$2:$A$8767)*($C178=Dayflow!$B$2:$B$8767),Dayflow!AC$2:AC$8767))</f>
        <v>71.921612903225807</v>
      </c>
      <c r="AG178" s="4">
        <f t="array" ref="AG178">AVERAGE(IF(($B178=Dayflow!$A$2:$A$8767)*($C178=Dayflow!$B$2:$B$8767),Dayflow!AD$2:AD$8767))</f>
        <v>0</v>
      </c>
      <c r="AH178" s="7"/>
      <c r="AI178" s="7"/>
      <c r="AJ178" s="7"/>
      <c r="AK178" s="7"/>
      <c r="AL178" s="7"/>
    </row>
    <row r="179" spans="2:38" x14ac:dyDescent="0.3">
      <c r="B179" s="2">
        <f t="shared" si="5"/>
        <v>2011</v>
      </c>
      <c r="C179" s="2">
        <f t="shared" si="4"/>
        <v>1</v>
      </c>
      <c r="F179" s="5">
        <v>40544</v>
      </c>
      <c r="G179" s="4">
        <f t="array" ref="G179">AVERAGE(IF(($B179=Dayflow!$A$2:$A$8767)*($C179=Dayflow!$B$2:$B$8767),Dayflow!D$2:D$8767))</f>
        <v>34964.516129032258</v>
      </c>
      <c r="H179" s="4">
        <f t="array" ref="H179">AVERAGE(IF(($B179=Dayflow!$A$2:$A$8767)*($C179=Dayflow!$B$2:$B$8767),Dayflow!E$2:E$8767))</f>
        <v>1214.7741935483871</v>
      </c>
      <c r="I179" s="4">
        <f t="array" ref="I179">AVERAGE(IF(($B179=Dayflow!$A$2:$A$8767)*($C179=Dayflow!$B$2:$B$8767),Dayflow!F$2:F$8767))</f>
        <v>985.06451612903231</v>
      </c>
      <c r="J179" s="4">
        <f t="array" ref="J179">AVERAGE(IF(($B179=Dayflow!$A$2:$A$8767)*($C179=Dayflow!$B$2:$B$8767),Dayflow!G$2:G$8767))</f>
        <v>1503.9677419354839</v>
      </c>
      <c r="K179" s="4">
        <f t="array" ref="K179">AVERAGE(IF(($B179=Dayflow!$A$2:$A$8767)*($C179=Dayflow!$B$2:$B$8767),Dayflow!H$2:H$8767))</f>
        <v>128.45161290322579</v>
      </c>
      <c r="L179" s="4">
        <f t="array" ref="L179">AVERAGE(IF(($B179=Dayflow!$A$2:$A$8767)*($C179=Dayflow!$B$2:$B$8767),Dayflow!I$2:I$8767))</f>
        <v>11793.548387096775</v>
      </c>
      <c r="M179" s="4">
        <f t="array" ref="M179">AVERAGE(IF(($B179=Dayflow!$A$2:$A$8767)*($C179=Dayflow!$B$2:$B$8767),Dayflow!J$2:J$8767))</f>
        <v>14411.032258064517</v>
      </c>
      <c r="N179" s="4">
        <f t="array" ref="N179">AVERAGE(IF(($B179=Dayflow!$A$2:$A$8767)*($C179=Dayflow!$B$2:$B$8767),Dayflow!K$2:K$8767))</f>
        <v>50590.322580645159</v>
      </c>
      <c r="O179" s="4">
        <f t="array" ref="O179">AVERAGE(IF(($B179=Dayflow!$A$2:$A$8767)*($C179=Dayflow!$B$2:$B$8767),Dayflow!L$2:L$8767))</f>
        <v>12.548387096774194</v>
      </c>
      <c r="P179" s="4">
        <f t="array" ref="P179">AVERAGE(IF(($B179=Dayflow!$A$2:$A$8767)*($C179=Dayflow!$B$2:$B$8767),Dayflow!M$2:M$8767))</f>
        <v>6748.2258064516127</v>
      </c>
      <c r="Q179" s="4">
        <f t="array" ref="Q179">AVERAGE(IF(($B179=Dayflow!$A$2:$A$8767)*($C179=Dayflow!$B$2:$B$8767),Dayflow!N$2:N$8767))</f>
        <v>4002.4193548387098</v>
      </c>
      <c r="R179" s="4">
        <f t="array" ref="R179">AVERAGE(IF(($B179=Dayflow!$A$2:$A$8767)*($C179=Dayflow!$B$2:$B$8767),Dayflow!O$2:O$8767))</f>
        <v>5.387096774193548</v>
      </c>
      <c r="S179" s="4">
        <f t="array" ref="S179">AVERAGE(IF(($B179=Dayflow!$A$2:$A$8767)*($C179=Dayflow!$B$2:$B$8767),Dayflow!P$2:P$8767))</f>
        <v>10768.58064516129</v>
      </c>
      <c r="T179" s="4">
        <f t="array" ref="T179">AVERAGE(IF(($B179=Dayflow!$A$2:$A$8767)*($C179=Dayflow!$B$2:$B$8767),Dayflow!Q$2:Q$8767))</f>
        <v>1211.0322580645161</v>
      </c>
      <c r="U179" s="4">
        <f t="array" ref="U179">AVERAGE(IF(($B179=Dayflow!$A$2:$A$8767)*($C179=Dayflow!$B$2:$B$8767),Dayflow!R$2:R$8767))</f>
        <v>865.06451612903231</v>
      </c>
      <c r="V179" s="4">
        <f t="array" ref="V179">AVERAGE(IF(($B179=Dayflow!$A$2:$A$8767)*($C179=Dayflow!$B$2:$B$8767),Dayflow!S$2:S$8767))</f>
        <v>0</v>
      </c>
      <c r="W179" s="4">
        <f t="array" ref="W179">AVERAGE(IF(($B179=Dayflow!$A$2:$A$8767)*($C179=Dayflow!$B$2:$B$8767),Dayflow!T$2:T$8767))</f>
        <v>345.96774193548384</v>
      </c>
      <c r="X179" s="4">
        <f t="array" ref="X179">AVERAGE(IF(($B179=Dayflow!$A$2:$A$8767)*($C179=Dayflow!$B$2:$B$8767),Dayflow!U$2:U$8767))</f>
        <v>6047.8709677419356</v>
      </c>
      <c r="Y179" s="4">
        <f t="array" ref="Y179">AVERAGE(IF(($B179=Dayflow!$A$2:$A$8767)*($C179=Dayflow!$B$2:$B$8767),Dayflow!V$2:V$8767))</f>
        <v>9465.4838709677424</v>
      </c>
      <c r="Z179" s="4">
        <f t="array" ref="Z179">AVERAGE(IF(($B179=Dayflow!$A$2:$A$8767)*($C179=Dayflow!$B$2:$B$8767),Dayflow!W$2:W$8767))</f>
        <v>30034.612903225807</v>
      </c>
      <c r="AA179" s="4">
        <f t="array" ref="AA179">AVERAGE(IF(($B179=Dayflow!$A$2:$A$8767)*($C179=Dayflow!$B$2:$B$8767),Dayflow!X$2:X$8767))</f>
        <v>39475.774193548386</v>
      </c>
      <c r="AB179" s="4">
        <f t="array" ref="AB179">AVERAGE(IF(($B179=Dayflow!$A$2:$A$8767)*($C179=Dayflow!$B$2:$B$8767),Dayflow!Y$2:Y$8767))</f>
        <v>0.23290322580645156</v>
      </c>
      <c r="AC179" s="4">
        <f t="array" ref="AC179">AVERAGE(IF(($B179=Dayflow!$A$2:$A$8767)*($C179=Dayflow!$B$2:$B$8767),Dayflow!Z$2:Z$8767))</f>
        <v>24.548387096774192</v>
      </c>
      <c r="AD179" s="4">
        <f t="array" ref="AD179">AVERAGE(IF(($B179=Dayflow!$A$2:$A$8767)*($C179=Dayflow!$B$2:$B$8767),Dayflow!AA$2:AA$8767))</f>
        <v>41365.709677419356</v>
      </c>
      <c r="AE179" s="4">
        <f t="array" ref="AE179">AVERAGE(IF(($B179=Dayflow!$A$2:$A$8767)*($C179=Dayflow!$B$2:$B$8767),Dayflow!AB$2:AB$8767))</f>
        <v>5.290322580645161</v>
      </c>
      <c r="AF179" s="4">
        <f t="array" ref="AF179">AVERAGE(IF(($B179=Dayflow!$A$2:$A$8767)*($C179=Dayflow!$B$2:$B$8767),Dayflow!AC$2:AC$8767))</f>
        <v>60.480967741935473</v>
      </c>
      <c r="AG179" s="4">
        <f t="array" ref="AG179">AVERAGE(IF(($B179=Dayflow!$A$2:$A$8767)*($C179=Dayflow!$B$2:$B$8767),Dayflow!AD$2:AD$8767))</f>
        <v>0</v>
      </c>
      <c r="AH179" s="7"/>
      <c r="AI179" s="7"/>
      <c r="AJ179" s="7"/>
      <c r="AK179" s="7"/>
      <c r="AL179" s="7"/>
    </row>
    <row r="180" spans="2:38" x14ac:dyDescent="0.3">
      <c r="B180" s="2">
        <f t="shared" si="5"/>
        <v>2011</v>
      </c>
      <c r="C180" s="2">
        <f t="shared" si="4"/>
        <v>2</v>
      </c>
      <c r="F180" s="5">
        <v>40575</v>
      </c>
      <c r="G180" s="4">
        <f t="array" ref="G180">AVERAGE(IF(($B180=Dayflow!$A$2:$A$8767)*($C180=Dayflow!$B$2:$B$8767),Dayflow!D$2:D$8767))</f>
        <v>24575</v>
      </c>
      <c r="H180" s="4">
        <f t="array" ref="H180">AVERAGE(IF(($B180=Dayflow!$A$2:$A$8767)*($C180=Dayflow!$B$2:$B$8767),Dayflow!E$2:E$8767))</f>
        <v>806.07142857142856</v>
      </c>
      <c r="I180" s="4">
        <f t="array" ref="I180">AVERAGE(IF(($B180=Dayflow!$A$2:$A$8767)*($C180=Dayflow!$B$2:$B$8767),Dayflow!F$2:F$8767))</f>
        <v>989.42857142857144</v>
      </c>
      <c r="J180" s="4">
        <f t="array" ref="J180">AVERAGE(IF(($B180=Dayflow!$A$2:$A$8767)*($C180=Dayflow!$B$2:$B$8767),Dayflow!G$2:G$8767))</f>
        <v>587.96428571428567</v>
      </c>
      <c r="K180" s="4">
        <f t="array" ref="K180">AVERAGE(IF(($B180=Dayflow!$A$2:$A$8767)*($C180=Dayflow!$B$2:$B$8767),Dayflow!H$2:H$8767))</f>
        <v>36.857142857142854</v>
      </c>
      <c r="L180" s="4">
        <f t="array" ref="L180">AVERAGE(IF(($B180=Dayflow!$A$2:$A$8767)*($C180=Dayflow!$B$2:$B$8767),Dayflow!I$2:I$8767))</f>
        <v>8698.9285714285706</v>
      </c>
      <c r="M180" s="4">
        <f t="array" ref="M180">AVERAGE(IF(($B180=Dayflow!$A$2:$A$8767)*($C180=Dayflow!$B$2:$B$8767),Dayflow!J$2:J$8767))</f>
        <v>10313.178571428571</v>
      </c>
      <c r="N180" s="4">
        <f t="array" ref="N180">AVERAGE(IF(($B180=Dayflow!$A$2:$A$8767)*($C180=Dayflow!$B$2:$B$8767),Dayflow!K$2:K$8767))</f>
        <v>35694.25</v>
      </c>
      <c r="O180" s="4">
        <f t="array" ref="O180">AVERAGE(IF(($B180=Dayflow!$A$2:$A$8767)*($C180=Dayflow!$B$2:$B$8767),Dayflow!L$2:L$8767))</f>
        <v>14.535714285714286</v>
      </c>
      <c r="P180" s="4">
        <f t="array" ref="P180">AVERAGE(IF(($B180=Dayflow!$A$2:$A$8767)*($C180=Dayflow!$B$2:$B$8767),Dayflow!M$2:M$8767))</f>
        <v>5914.6071428571431</v>
      </c>
      <c r="Q180" s="4">
        <f t="array" ref="Q180">AVERAGE(IF(($B180=Dayflow!$A$2:$A$8767)*($C180=Dayflow!$B$2:$B$8767),Dayflow!N$2:N$8767))</f>
        <v>3065.3928571428573</v>
      </c>
      <c r="R180" s="4">
        <f t="array" ref="R180">AVERAGE(IF(($B180=Dayflow!$A$2:$A$8767)*($C180=Dayflow!$B$2:$B$8767),Dayflow!O$2:O$8767))</f>
        <v>13.464285714285714</v>
      </c>
      <c r="S180" s="4">
        <f t="array" ref="S180">AVERAGE(IF(($B180=Dayflow!$A$2:$A$8767)*($C180=Dayflow!$B$2:$B$8767),Dayflow!P$2:P$8767))</f>
        <v>9008</v>
      </c>
      <c r="T180" s="4">
        <f t="array" ref="T180">AVERAGE(IF(($B180=Dayflow!$A$2:$A$8767)*($C180=Dayflow!$B$2:$B$8767),Dayflow!Q$2:Q$8767))</f>
        <v>874.96428571428567</v>
      </c>
      <c r="U180" s="4">
        <f t="array" ref="U180">AVERAGE(IF(($B180=Dayflow!$A$2:$A$8767)*($C180=Dayflow!$B$2:$B$8767),Dayflow!R$2:R$8767))</f>
        <v>2439.6428571428573</v>
      </c>
      <c r="V180" s="4">
        <f t="array" ref="V180">AVERAGE(IF(($B180=Dayflow!$A$2:$A$8767)*($C180=Dayflow!$B$2:$B$8767),Dayflow!S$2:S$8767))</f>
        <v>0</v>
      </c>
      <c r="W180" s="4">
        <f t="array" ref="W180">AVERAGE(IF(($B180=Dayflow!$A$2:$A$8767)*($C180=Dayflow!$B$2:$B$8767),Dayflow!T$2:T$8767))</f>
        <v>-1564.6785714285713</v>
      </c>
      <c r="X180" s="4">
        <f t="array" ref="X180">AVERAGE(IF(($B180=Dayflow!$A$2:$A$8767)*($C180=Dayflow!$B$2:$B$8767),Dayflow!U$2:U$8767))</f>
        <v>4208.7857142857147</v>
      </c>
      <c r="Y180" s="4">
        <f t="array" ref="Y180">AVERAGE(IF(($B180=Dayflow!$A$2:$A$8767)*($C180=Dayflow!$B$2:$B$8767),Dayflow!V$2:V$8767))</f>
        <v>6531.1071428571431</v>
      </c>
      <c r="Z180" s="4">
        <f t="array" ref="Z180">AVERAGE(IF(($B180=Dayflow!$A$2:$A$8767)*($C180=Dayflow!$B$2:$B$8767),Dayflow!W$2:W$8767))</f>
        <v>21610.428571428572</v>
      </c>
      <c r="AA180" s="4">
        <f t="array" ref="AA180">AVERAGE(IF(($B180=Dayflow!$A$2:$A$8767)*($C180=Dayflow!$B$2:$B$8767),Dayflow!X$2:X$8767))</f>
        <v>28251</v>
      </c>
      <c r="AB180" s="4">
        <f t="array" ref="AB180">AVERAGE(IF(($B180=Dayflow!$A$2:$A$8767)*($C180=Dayflow!$B$2:$B$8767),Dayflow!Y$2:Y$8767))</f>
        <v>0.27428571428571435</v>
      </c>
      <c r="AC180" s="4">
        <f t="array" ref="AC180">AVERAGE(IF(($B180=Dayflow!$A$2:$A$8767)*($C180=Dayflow!$B$2:$B$8767),Dayflow!Z$2:Z$8767))</f>
        <v>24.928571428571427</v>
      </c>
      <c r="AD180" s="4">
        <f t="array" ref="AD180">AVERAGE(IF(($B180=Dayflow!$A$2:$A$8767)*($C180=Dayflow!$B$2:$B$8767),Dayflow!AA$2:AA$8767))</f>
        <v>28826.678571428572</v>
      </c>
      <c r="AE180" s="4">
        <f t="array" ref="AE180">AVERAGE(IF(($B180=Dayflow!$A$2:$A$8767)*($C180=Dayflow!$B$2:$B$8767),Dayflow!AB$2:AB$8767))</f>
        <v>5.3214285714285712</v>
      </c>
      <c r="AF180" s="4">
        <f t="array" ref="AF180">AVERAGE(IF(($B180=Dayflow!$A$2:$A$8767)*($C180=Dayflow!$B$2:$B$8767),Dayflow!AC$2:AC$8767))</f>
        <v>65.582142857142856</v>
      </c>
      <c r="AG180" s="4">
        <f t="array" ref="AG180">AVERAGE(IF(($B180=Dayflow!$A$2:$A$8767)*($C180=Dayflow!$B$2:$B$8767),Dayflow!AD$2:AD$8767))</f>
        <v>0</v>
      </c>
      <c r="AH180" s="7"/>
      <c r="AI180" s="7"/>
      <c r="AJ180" s="7"/>
      <c r="AK180" s="7"/>
      <c r="AL180" s="7"/>
    </row>
    <row r="181" spans="2:38" x14ac:dyDescent="0.3">
      <c r="B181" s="2">
        <f t="shared" si="5"/>
        <v>2011</v>
      </c>
      <c r="C181" s="2">
        <f t="shared" si="4"/>
        <v>3</v>
      </c>
      <c r="F181" s="5">
        <v>40603</v>
      </c>
      <c r="G181" s="4">
        <f t="array" ref="G181">AVERAGE(IF(($B181=Dayflow!$A$2:$A$8767)*($C181=Dayflow!$B$2:$B$8767),Dayflow!D$2:D$8767))</f>
        <v>57983.870967741932</v>
      </c>
      <c r="H181" s="4">
        <f t="array" ref="H181">AVERAGE(IF(($B181=Dayflow!$A$2:$A$8767)*($C181=Dayflow!$B$2:$B$8767),Dayflow!E$2:E$8767))</f>
        <v>29023.064516129034</v>
      </c>
      <c r="I181" s="4">
        <f t="array" ref="I181">AVERAGE(IF(($B181=Dayflow!$A$2:$A$8767)*($C181=Dayflow!$B$2:$B$8767),Dayflow!F$2:F$8767))</f>
        <v>3818.8064516129034</v>
      </c>
      <c r="J181" s="4">
        <f t="array" ref="J181">AVERAGE(IF(($B181=Dayflow!$A$2:$A$8767)*($C181=Dayflow!$B$2:$B$8767),Dayflow!G$2:G$8767))</f>
        <v>1853.7741935483871</v>
      </c>
      <c r="K181" s="4">
        <f t="array" ref="K181">AVERAGE(IF(($B181=Dayflow!$A$2:$A$8767)*($C181=Dayflow!$B$2:$B$8767),Dayflow!H$2:H$8767))</f>
        <v>2263.2903225806454</v>
      </c>
      <c r="L181" s="4">
        <f t="array" ref="L181">AVERAGE(IF(($B181=Dayflow!$A$2:$A$8767)*($C181=Dayflow!$B$2:$B$8767),Dayflow!I$2:I$8767))</f>
        <v>13637.096774193549</v>
      </c>
      <c r="M181" s="4">
        <f t="array" ref="M181">AVERAGE(IF(($B181=Dayflow!$A$2:$A$8767)*($C181=Dayflow!$B$2:$B$8767),Dayflow!J$2:J$8767))</f>
        <v>21572.967741935485</v>
      </c>
      <c r="N181" s="4">
        <f t="array" ref="N181">AVERAGE(IF(($B181=Dayflow!$A$2:$A$8767)*($C181=Dayflow!$B$2:$B$8767),Dayflow!K$2:K$8767))</f>
        <v>108579.90322580645</v>
      </c>
      <c r="O181" s="4">
        <f t="array" ref="O181">AVERAGE(IF(($B181=Dayflow!$A$2:$A$8767)*($C181=Dayflow!$B$2:$B$8767),Dayflow!L$2:L$8767))</f>
        <v>5.032258064516129</v>
      </c>
      <c r="P181" s="4">
        <f t="array" ref="P181">AVERAGE(IF(($B181=Dayflow!$A$2:$A$8767)*($C181=Dayflow!$B$2:$B$8767),Dayflow!M$2:M$8767))</f>
        <v>3409.3225806451615</v>
      </c>
      <c r="Q181" s="4">
        <f t="array" ref="Q181">AVERAGE(IF(($B181=Dayflow!$A$2:$A$8767)*($C181=Dayflow!$B$2:$B$8767),Dayflow!N$2:N$8767))</f>
        <v>3015.9354838709678</v>
      </c>
      <c r="R181" s="4">
        <f t="array" ref="R181">AVERAGE(IF(($B181=Dayflow!$A$2:$A$8767)*($C181=Dayflow!$B$2:$B$8767),Dayflow!O$2:O$8767))</f>
        <v>3.967741935483871</v>
      </c>
      <c r="S181" s="4">
        <f t="array" ref="S181">AVERAGE(IF(($B181=Dayflow!$A$2:$A$8767)*($C181=Dayflow!$B$2:$B$8767),Dayflow!P$2:P$8767))</f>
        <v>6434.2580645161288</v>
      </c>
      <c r="T181" s="4">
        <f t="array" ref="T181">AVERAGE(IF(($B181=Dayflow!$A$2:$A$8767)*($C181=Dayflow!$B$2:$B$8767),Dayflow!Q$2:Q$8767))</f>
        <v>1308.8387096774193</v>
      </c>
      <c r="U181" s="4">
        <f t="array" ref="U181">AVERAGE(IF(($B181=Dayflow!$A$2:$A$8767)*($C181=Dayflow!$B$2:$B$8767),Dayflow!R$2:R$8767))</f>
        <v>3298</v>
      </c>
      <c r="V181" s="4">
        <f t="array" ref="V181">AVERAGE(IF(($B181=Dayflow!$A$2:$A$8767)*($C181=Dayflow!$B$2:$B$8767),Dayflow!S$2:S$8767))</f>
        <v>0</v>
      </c>
      <c r="W181" s="4">
        <f t="array" ref="W181">AVERAGE(IF(($B181=Dayflow!$A$2:$A$8767)*($C181=Dayflow!$B$2:$B$8767),Dayflow!T$2:T$8767))</f>
        <v>-1989.1612903225807</v>
      </c>
      <c r="X181" s="4">
        <f t="array" ref="X181">AVERAGE(IF(($B181=Dayflow!$A$2:$A$8767)*($C181=Dayflow!$B$2:$B$8767),Dayflow!U$2:U$8767))</f>
        <v>9340.7096774193542</v>
      </c>
      <c r="Y181" s="4">
        <f t="array" ref="Y181">AVERAGE(IF(($B181=Dayflow!$A$2:$A$8767)*($C181=Dayflow!$B$2:$B$8767),Dayflow!V$2:V$8767))</f>
        <v>25772.290322580644</v>
      </c>
      <c r="Z181" s="4">
        <f t="array" ref="Z181">AVERAGE(IF(($B181=Dayflow!$A$2:$A$8767)*($C181=Dayflow!$B$2:$B$8767),Dayflow!W$2:W$8767))</f>
        <v>78223.193548387091</v>
      </c>
      <c r="AA181" s="4">
        <f t="array" ref="AA181">AVERAGE(IF(($B181=Dayflow!$A$2:$A$8767)*($C181=Dayflow!$B$2:$B$8767),Dayflow!X$2:X$8767))</f>
        <v>104134.74193548386</v>
      </c>
      <c r="AB181" s="4">
        <f t="array" ref="AB181">AVERAGE(IF(($B181=Dayflow!$A$2:$A$8767)*($C181=Dayflow!$B$2:$B$8767),Dayflow!Y$2:Y$8767))</f>
        <v>9.612903225806449E-2</v>
      </c>
      <c r="AC181" s="4">
        <f t="array" ref="AC181">AVERAGE(IF(($B181=Dayflow!$A$2:$A$8767)*($C181=Dayflow!$B$2:$B$8767),Dayflow!Z$2:Z$8767))</f>
        <v>8.387096774193548</v>
      </c>
      <c r="AD181" s="4">
        <f t="array" ref="AD181">AVERAGE(IF(($B181=Dayflow!$A$2:$A$8767)*($C181=Dayflow!$B$2:$B$8767),Dayflow!AA$2:AA$8767))</f>
        <v>103739.32258064517</v>
      </c>
      <c r="AE181" s="4">
        <f t="array" ref="AE181">AVERAGE(IF(($B181=Dayflow!$A$2:$A$8767)*($C181=Dayflow!$B$2:$B$8767),Dayflow!AB$2:AB$8767))</f>
        <v>0.74193548387096775</v>
      </c>
      <c r="AF181" s="4">
        <f t="array" ref="AF181">AVERAGE(IF(($B181=Dayflow!$A$2:$A$8767)*($C181=Dayflow!$B$2:$B$8767),Dayflow!AC$2:AC$8767))</f>
        <v>58.846774193548406</v>
      </c>
      <c r="AG181" s="4">
        <f t="array" ref="AG181">AVERAGE(IF(($B181=Dayflow!$A$2:$A$8767)*($C181=Dayflow!$B$2:$B$8767),Dayflow!AD$2:AD$8767))</f>
        <v>0</v>
      </c>
      <c r="AH181" s="7"/>
      <c r="AI181" s="7"/>
      <c r="AJ181" s="7"/>
      <c r="AK181" s="7"/>
      <c r="AL181" s="7"/>
    </row>
    <row r="182" spans="2:38" x14ac:dyDescent="0.3">
      <c r="B182" s="2">
        <f t="shared" si="5"/>
        <v>2011</v>
      </c>
      <c r="C182" s="2">
        <f t="shared" si="4"/>
        <v>4</v>
      </c>
      <c r="F182" s="5">
        <v>40634</v>
      </c>
      <c r="G182" s="4">
        <f t="array" ref="G182">AVERAGE(IF(($B182=Dayflow!$A$2:$A$8767)*($C182=Dayflow!$B$2:$B$8767),Dayflow!D$2:D$8767))</f>
        <v>53733.333333333336</v>
      </c>
      <c r="H182" s="4">
        <f t="array" ref="H182">AVERAGE(IF(($B182=Dayflow!$A$2:$A$8767)*($C182=Dayflow!$B$2:$B$8767),Dayflow!E$2:E$8767))</f>
        <v>7530.0666666666666</v>
      </c>
      <c r="I182" s="4">
        <f t="array" ref="I182">AVERAGE(IF(($B182=Dayflow!$A$2:$A$8767)*($C182=Dayflow!$B$2:$B$8767),Dayflow!F$2:F$8767))</f>
        <v>2171</v>
      </c>
      <c r="J182" s="4">
        <f t="array" ref="J182">AVERAGE(IF(($B182=Dayflow!$A$2:$A$8767)*($C182=Dayflow!$B$2:$B$8767),Dayflow!G$2:G$8767))</f>
        <v>3149.6666666666665</v>
      </c>
      <c r="K182" s="4">
        <f t="array" ref="K182">AVERAGE(IF(($B182=Dayflow!$A$2:$A$8767)*($C182=Dayflow!$B$2:$B$8767),Dayflow!H$2:H$8767))</f>
        <v>153.96666666666667</v>
      </c>
      <c r="L182" s="4">
        <f t="array" ref="L182">AVERAGE(IF(($B182=Dayflow!$A$2:$A$8767)*($C182=Dayflow!$B$2:$B$8767),Dayflow!I$2:I$8767))</f>
        <v>26383.333333333332</v>
      </c>
      <c r="M182" s="4">
        <f t="array" ref="M182">AVERAGE(IF(($B182=Dayflow!$A$2:$A$8767)*($C182=Dayflow!$B$2:$B$8767),Dayflow!J$2:J$8767))</f>
        <v>31857.966666666667</v>
      </c>
      <c r="N182" s="4">
        <f t="array" ref="N182">AVERAGE(IF(($B182=Dayflow!$A$2:$A$8767)*($C182=Dayflow!$B$2:$B$8767),Dayflow!K$2:K$8767))</f>
        <v>93121.366666666669</v>
      </c>
      <c r="O182" s="4">
        <f t="array" ref="O182">AVERAGE(IF(($B182=Dayflow!$A$2:$A$8767)*($C182=Dayflow!$B$2:$B$8767),Dayflow!L$2:L$8767))</f>
        <v>78.433333333333337</v>
      </c>
      <c r="P182" s="4">
        <f t="array" ref="P182">AVERAGE(IF(($B182=Dayflow!$A$2:$A$8767)*($C182=Dayflow!$B$2:$B$8767),Dayflow!M$2:M$8767))</f>
        <v>3905.6</v>
      </c>
      <c r="Q182" s="4">
        <f t="array" ref="Q182">AVERAGE(IF(($B182=Dayflow!$A$2:$A$8767)*($C182=Dayflow!$B$2:$B$8767),Dayflow!N$2:N$8767))</f>
        <v>2237.1999999999998</v>
      </c>
      <c r="R182" s="4">
        <f t="array" ref="R182">AVERAGE(IF(($B182=Dayflow!$A$2:$A$8767)*($C182=Dayflow!$B$2:$B$8767),Dayflow!O$2:O$8767))</f>
        <v>9.8666666666666671</v>
      </c>
      <c r="S182" s="4">
        <f t="array" ref="S182">AVERAGE(IF(($B182=Dayflow!$A$2:$A$8767)*($C182=Dayflow!$B$2:$B$8767),Dayflow!P$2:P$8767))</f>
        <v>6231.1</v>
      </c>
      <c r="T182" s="4">
        <f t="array" ref="T182">AVERAGE(IF(($B182=Dayflow!$A$2:$A$8767)*($C182=Dayflow!$B$2:$B$8767),Dayflow!Q$2:Q$8767))</f>
        <v>1846.9333333333334</v>
      </c>
      <c r="U182" s="4">
        <f t="array" ref="U182">AVERAGE(IF(($B182=Dayflow!$A$2:$A$8767)*($C182=Dayflow!$B$2:$B$8767),Dayflow!R$2:R$8767))</f>
        <v>0</v>
      </c>
      <c r="V182" s="4">
        <f t="array" ref="V182">AVERAGE(IF(($B182=Dayflow!$A$2:$A$8767)*($C182=Dayflow!$B$2:$B$8767),Dayflow!S$2:S$8767))</f>
        <v>0</v>
      </c>
      <c r="W182" s="4">
        <f t="array" ref="W182">AVERAGE(IF(($B182=Dayflow!$A$2:$A$8767)*($C182=Dayflow!$B$2:$B$8767),Dayflow!T$2:T$8767))</f>
        <v>1846.9333333333334</v>
      </c>
      <c r="X182" s="4">
        <f t="array" ref="X182">AVERAGE(IF(($B182=Dayflow!$A$2:$A$8767)*($C182=Dayflow!$B$2:$B$8767),Dayflow!U$2:U$8767))</f>
        <v>8457.4666666666672</v>
      </c>
      <c r="Y182" s="4">
        <f t="array" ref="Y182">AVERAGE(IF(($B182=Dayflow!$A$2:$A$8767)*($C182=Dayflow!$B$2:$B$8767),Dayflow!V$2:V$8767))</f>
        <v>32883.76666666667</v>
      </c>
      <c r="Z182" s="4">
        <f t="array" ref="Z182">AVERAGE(IF(($B182=Dayflow!$A$2:$A$8767)*($C182=Dayflow!$B$2:$B$8767),Dayflow!W$2:W$8767))</f>
        <v>52288.73333333333</v>
      </c>
      <c r="AA182" s="4">
        <f t="array" ref="AA182">AVERAGE(IF(($B182=Dayflow!$A$2:$A$8767)*($C182=Dayflow!$B$2:$B$8767),Dayflow!X$2:X$8767))</f>
        <v>85043.333333333328</v>
      </c>
      <c r="AB182" s="4">
        <f t="array" ref="AB182">AVERAGE(IF(($B182=Dayflow!$A$2:$A$8767)*($C182=Dayflow!$B$2:$B$8767),Dayflow!Y$2:Y$8767))</f>
        <v>7.0000000000000021E-2</v>
      </c>
      <c r="AC182" s="4">
        <f t="array" ref="AC182">AVERAGE(IF(($B182=Dayflow!$A$2:$A$8767)*($C182=Dayflow!$B$2:$B$8767),Dayflow!Z$2:Z$8767))</f>
        <v>9.3666666666666671</v>
      </c>
      <c r="AD182" s="4">
        <f t="array" ref="AD182">AVERAGE(IF(($B182=Dayflow!$A$2:$A$8767)*($C182=Dayflow!$B$2:$B$8767),Dayflow!AA$2:AA$8767))</f>
        <v>86114.5</v>
      </c>
      <c r="AE182" s="4">
        <f t="array" ref="AE182">AVERAGE(IF(($B182=Dayflow!$A$2:$A$8767)*($C182=Dayflow!$B$2:$B$8767),Dayflow!AB$2:AB$8767))</f>
        <v>1.4666666666666666</v>
      </c>
      <c r="AF182" s="4">
        <f t="array" ref="AF182">AVERAGE(IF(($B182=Dayflow!$A$2:$A$8767)*($C182=Dayflow!$B$2:$B$8767),Dayflow!AC$2:AC$8767))</f>
        <v>50.790000000000006</v>
      </c>
      <c r="AG182" s="4">
        <f t="array" ref="AG182">AVERAGE(IF(($B182=Dayflow!$A$2:$A$8767)*($C182=Dayflow!$B$2:$B$8767),Dayflow!AD$2:AD$8767))</f>
        <v>0</v>
      </c>
      <c r="AH182" s="7"/>
      <c r="AI182" s="7"/>
      <c r="AJ182" s="7"/>
      <c r="AK182" s="7"/>
      <c r="AL182" s="7"/>
    </row>
    <row r="183" spans="2:38" x14ac:dyDescent="0.3">
      <c r="B183" s="2">
        <f t="shared" si="5"/>
        <v>2011</v>
      </c>
      <c r="C183" s="2">
        <f t="shared" si="4"/>
        <v>5</v>
      </c>
      <c r="F183" s="5">
        <v>40664</v>
      </c>
      <c r="G183" s="4">
        <f t="array" ref="G183">AVERAGE(IF(($B183=Dayflow!$A$2:$A$8767)*($C183=Dayflow!$B$2:$B$8767),Dayflow!D$2:D$8767))</f>
        <v>35580.645161290326</v>
      </c>
      <c r="H183" s="4">
        <f t="array" ref="H183">AVERAGE(IF(($B183=Dayflow!$A$2:$A$8767)*($C183=Dayflow!$B$2:$B$8767),Dayflow!E$2:E$8767))</f>
        <v>443.70967741935482</v>
      </c>
      <c r="I183" s="4">
        <f t="array" ref="I183">AVERAGE(IF(($B183=Dayflow!$A$2:$A$8767)*($C183=Dayflow!$B$2:$B$8767),Dayflow!F$2:F$8767))</f>
        <v>1312.2258064516129</v>
      </c>
      <c r="J183" s="4">
        <f t="array" ref="J183">AVERAGE(IF(($B183=Dayflow!$A$2:$A$8767)*($C183=Dayflow!$B$2:$B$8767),Dayflow!G$2:G$8767))</f>
        <v>2150.6451612903224</v>
      </c>
      <c r="K183" s="4">
        <f t="array" ref="K183">AVERAGE(IF(($B183=Dayflow!$A$2:$A$8767)*($C183=Dayflow!$B$2:$B$8767),Dayflow!H$2:H$8767))</f>
        <v>144.12903225806451</v>
      </c>
      <c r="L183" s="4">
        <f t="array" ref="L183">AVERAGE(IF(($B183=Dayflow!$A$2:$A$8767)*($C183=Dayflow!$B$2:$B$8767),Dayflow!I$2:I$8767))</f>
        <v>12648.387096774193</v>
      </c>
      <c r="M183" s="4">
        <f t="array" ref="M183">AVERAGE(IF(($B183=Dayflow!$A$2:$A$8767)*($C183=Dayflow!$B$2:$B$8767),Dayflow!J$2:J$8767))</f>
        <v>16255.387096774193</v>
      </c>
      <c r="N183" s="4">
        <f t="array" ref="N183">AVERAGE(IF(($B183=Dayflow!$A$2:$A$8767)*($C183=Dayflow!$B$2:$B$8767),Dayflow!K$2:K$8767))</f>
        <v>52279.741935483871</v>
      </c>
      <c r="O183" s="4">
        <f t="array" ref="O183">AVERAGE(IF(($B183=Dayflow!$A$2:$A$8767)*($C183=Dayflow!$B$2:$B$8767),Dayflow!L$2:L$8767))</f>
        <v>135.12903225806451</v>
      </c>
      <c r="P183" s="4">
        <f t="array" ref="P183">AVERAGE(IF(($B183=Dayflow!$A$2:$A$8767)*($C183=Dayflow!$B$2:$B$8767),Dayflow!M$2:M$8767))</f>
        <v>1698.6774193548388</v>
      </c>
      <c r="Q183" s="4">
        <f t="array" ref="Q183">AVERAGE(IF(($B183=Dayflow!$A$2:$A$8767)*($C183=Dayflow!$B$2:$B$8767),Dayflow!N$2:N$8767))</f>
        <v>1679.8709677419354</v>
      </c>
      <c r="R183" s="4">
        <f t="array" ref="R183">AVERAGE(IF(($B183=Dayflow!$A$2:$A$8767)*($C183=Dayflow!$B$2:$B$8767),Dayflow!O$2:O$8767))</f>
        <v>55.774193548387096</v>
      </c>
      <c r="S183" s="4">
        <f t="array" ref="S183">AVERAGE(IF(($B183=Dayflow!$A$2:$A$8767)*($C183=Dayflow!$B$2:$B$8767),Dayflow!P$2:P$8767))</f>
        <v>3569.4516129032259</v>
      </c>
      <c r="T183" s="4">
        <f t="array" ref="T183">AVERAGE(IF(($B183=Dayflow!$A$2:$A$8767)*($C183=Dayflow!$B$2:$B$8767),Dayflow!Q$2:Q$8767))</f>
        <v>2375.8387096774195</v>
      </c>
      <c r="U183" s="4">
        <f t="array" ref="U183">AVERAGE(IF(($B183=Dayflow!$A$2:$A$8767)*($C183=Dayflow!$B$2:$B$8767),Dayflow!R$2:R$8767))</f>
        <v>724.61290322580646</v>
      </c>
      <c r="V183" s="4">
        <f t="array" ref="V183">AVERAGE(IF(($B183=Dayflow!$A$2:$A$8767)*($C183=Dayflow!$B$2:$B$8767),Dayflow!S$2:S$8767))</f>
        <v>0</v>
      </c>
      <c r="W183" s="4">
        <f t="array" ref="W183">AVERAGE(IF(($B183=Dayflow!$A$2:$A$8767)*($C183=Dayflow!$B$2:$B$8767),Dayflow!T$2:T$8767))</f>
        <v>1651.2258064516129</v>
      </c>
      <c r="X183" s="4">
        <f t="array" ref="X183">AVERAGE(IF(($B183=Dayflow!$A$2:$A$8767)*($C183=Dayflow!$B$2:$B$8767),Dayflow!U$2:U$8767))</f>
        <v>5314.8064516129034</v>
      </c>
      <c r="Y183" s="4">
        <f t="array" ref="Y183">AVERAGE(IF(($B183=Dayflow!$A$2:$A$8767)*($C183=Dayflow!$B$2:$B$8767),Dayflow!V$2:V$8767))</f>
        <v>16927.580645161292</v>
      </c>
      <c r="Z183" s="4">
        <f t="array" ref="Z183">AVERAGE(IF(($B183=Dayflow!$A$2:$A$8767)*($C183=Dayflow!$B$2:$B$8767),Dayflow!W$2:W$8767))</f>
        <v>30247.16129032258</v>
      </c>
      <c r="AA183" s="4">
        <f t="array" ref="AA183">AVERAGE(IF(($B183=Dayflow!$A$2:$A$8767)*($C183=Dayflow!$B$2:$B$8767),Dayflow!X$2:X$8767))</f>
        <v>47059.129032258068</v>
      </c>
      <c r="AB183" s="4">
        <f t="array" ref="AB183">AVERAGE(IF(($B183=Dayflow!$A$2:$A$8767)*($C183=Dayflow!$B$2:$B$8767),Dayflow!Y$2:Y$8767))</f>
        <v>6.3225806451612937E-2</v>
      </c>
      <c r="AC183" s="4">
        <f t="array" ref="AC183">AVERAGE(IF(($B183=Dayflow!$A$2:$A$8767)*($C183=Dayflow!$B$2:$B$8767),Dayflow!Z$2:Z$8767))</f>
        <v>10.064516129032258</v>
      </c>
      <c r="AD183" s="4">
        <f t="array" ref="AD183">AVERAGE(IF(($B183=Dayflow!$A$2:$A$8767)*($C183=Dayflow!$B$2:$B$8767),Dayflow!AA$2:AA$8767))</f>
        <v>48016.838709677417</v>
      </c>
      <c r="AE183" s="4">
        <f t="array" ref="AE183">AVERAGE(IF(($B183=Dayflow!$A$2:$A$8767)*($C183=Dayflow!$B$2:$B$8767),Dayflow!AB$2:AB$8767))</f>
        <v>2.193548387096774</v>
      </c>
      <c r="AF183" s="4">
        <f t="array" ref="AF183">AVERAGE(IF(($B183=Dayflow!$A$2:$A$8767)*($C183=Dayflow!$B$2:$B$8767),Dayflow!AC$2:AC$8767))</f>
        <v>55.797419354838716</v>
      </c>
      <c r="AG183" s="4">
        <f t="array" ref="AG183">AVERAGE(IF(($B183=Dayflow!$A$2:$A$8767)*($C183=Dayflow!$B$2:$B$8767),Dayflow!AD$2:AD$8767))</f>
        <v>0</v>
      </c>
      <c r="AH183" s="7"/>
      <c r="AI183" s="7"/>
      <c r="AJ183" s="7"/>
      <c r="AK183" s="7"/>
      <c r="AL183" s="7"/>
    </row>
    <row r="184" spans="2:38" x14ac:dyDescent="0.3">
      <c r="B184" s="2">
        <f t="shared" si="5"/>
        <v>2011</v>
      </c>
      <c r="C184" s="2">
        <f t="shared" si="4"/>
        <v>6</v>
      </c>
      <c r="F184" s="5">
        <v>40695</v>
      </c>
      <c r="G184" s="4">
        <f t="array" ref="G184">AVERAGE(IF(($B184=Dayflow!$A$2:$A$8767)*($C184=Dayflow!$B$2:$B$8767),Dayflow!D$2:D$8767))</f>
        <v>40506.666666666664</v>
      </c>
      <c r="H184" s="4">
        <f t="array" ref="H184">AVERAGE(IF(($B184=Dayflow!$A$2:$A$8767)*($C184=Dayflow!$B$2:$B$8767),Dayflow!E$2:E$8767))</f>
        <v>722.3</v>
      </c>
      <c r="I184" s="4">
        <f t="array" ref="I184">AVERAGE(IF(($B184=Dayflow!$A$2:$A$8767)*($C184=Dayflow!$B$2:$B$8767),Dayflow!F$2:F$8767))</f>
        <v>943.9666666666667</v>
      </c>
      <c r="J184" s="4">
        <f t="array" ref="J184">AVERAGE(IF(($B184=Dayflow!$A$2:$A$8767)*($C184=Dayflow!$B$2:$B$8767),Dayflow!G$2:G$8767))</f>
        <v>1651.6666666666667</v>
      </c>
      <c r="K184" s="4">
        <f t="array" ref="K184">AVERAGE(IF(($B184=Dayflow!$A$2:$A$8767)*($C184=Dayflow!$B$2:$B$8767),Dayflow!H$2:H$8767))</f>
        <v>221.63333333333333</v>
      </c>
      <c r="L184" s="4">
        <f t="array" ref="L184">AVERAGE(IF(($B184=Dayflow!$A$2:$A$8767)*($C184=Dayflow!$B$2:$B$8767),Dayflow!I$2:I$8767))</f>
        <v>10658</v>
      </c>
      <c r="M184" s="4">
        <f t="array" ref="M184">AVERAGE(IF(($B184=Dayflow!$A$2:$A$8767)*($C184=Dayflow!$B$2:$B$8767),Dayflow!J$2:J$8767))</f>
        <v>13475.266666666666</v>
      </c>
      <c r="N184" s="4">
        <f t="array" ref="N184">AVERAGE(IF(($B184=Dayflow!$A$2:$A$8767)*($C184=Dayflow!$B$2:$B$8767),Dayflow!K$2:K$8767))</f>
        <v>54704.23333333333</v>
      </c>
      <c r="O184" s="4">
        <f t="array" ref="O184">AVERAGE(IF(($B184=Dayflow!$A$2:$A$8767)*($C184=Dayflow!$B$2:$B$8767),Dayflow!L$2:L$8767))</f>
        <v>149.16666666666666</v>
      </c>
      <c r="P184" s="4">
        <f t="array" ref="P184">AVERAGE(IF(($B184=Dayflow!$A$2:$A$8767)*($C184=Dayflow!$B$2:$B$8767),Dayflow!M$2:M$8767))</f>
        <v>6268.833333333333</v>
      </c>
      <c r="Q184" s="4">
        <f t="array" ref="Q184">AVERAGE(IF(($B184=Dayflow!$A$2:$A$8767)*($C184=Dayflow!$B$2:$B$8767),Dayflow!N$2:N$8767))</f>
        <v>3503.7</v>
      </c>
      <c r="R184" s="4">
        <f t="array" ref="R184">AVERAGE(IF(($B184=Dayflow!$A$2:$A$8767)*($C184=Dayflow!$B$2:$B$8767),Dayflow!O$2:O$8767))</f>
        <v>78.5</v>
      </c>
      <c r="S184" s="4">
        <f t="array" ref="S184">AVERAGE(IF(($B184=Dayflow!$A$2:$A$8767)*($C184=Dayflow!$B$2:$B$8767),Dayflow!P$2:P$8767))</f>
        <v>10000.200000000001</v>
      </c>
      <c r="T184" s="4">
        <f t="array" ref="T184">AVERAGE(IF(($B184=Dayflow!$A$2:$A$8767)*($C184=Dayflow!$B$2:$B$8767),Dayflow!Q$2:Q$8767))</f>
        <v>3683.4333333333334</v>
      </c>
      <c r="U184" s="4">
        <f t="array" ref="U184">AVERAGE(IF(($B184=Dayflow!$A$2:$A$8767)*($C184=Dayflow!$B$2:$B$8767),Dayflow!R$2:R$8767))</f>
        <v>1016.2333333333333</v>
      </c>
      <c r="V184" s="4">
        <f t="array" ref="V184">AVERAGE(IF(($B184=Dayflow!$A$2:$A$8767)*($C184=Dayflow!$B$2:$B$8767),Dayflow!S$2:S$8767))</f>
        <v>0</v>
      </c>
      <c r="W184" s="4">
        <f t="array" ref="W184">AVERAGE(IF(($B184=Dayflow!$A$2:$A$8767)*($C184=Dayflow!$B$2:$B$8767),Dayflow!T$2:T$8767))</f>
        <v>2667.2</v>
      </c>
      <c r="X184" s="4">
        <f t="array" ref="X184">AVERAGE(IF(($B184=Dayflow!$A$2:$A$8767)*($C184=Dayflow!$B$2:$B$8767),Dayflow!U$2:U$8767))</f>
        <v>6428.5666666666666</v>
      </c>
      <c r="Y184" s="4">
        <f t="array" ref="Y184">AVERAGE(IF(($B184=Dayflow!$A$2:$A$8767)*($C184=Dayflow!$B$2:$B$8767),Dayflow!V$2:V$8767))</f>
        <v>8169.9</v>
      </c>
      <c r="Z184" s="4">
        <f t="array" ref="Z184">AVERAGE(IF(($B184=Dayflow!$A$2:$A$8767)*($C184=Dayflow!$B$2:$B$8767),Dayflow!W$2:W$8767))</f>
        <v>34053.533333333333</v>
      </c>
      <c r="AA184" s="4">
        <f t="array" ref="AA184">AVERAGE(IF(($B184=Dayflow!$A$2:$A$8767)*($C184=Dayflow!$B$2:$B$8767),Dayflow!X$2:X$8767))</f>
        <v>42036.866666666669</v>
      </c>
      <c r="AB184" s="4">
        <f t="array" ref="AB184">AVERAGE(IF(($B184=Dayflow!$A$2:$A$8767)*($C184=Dayflow!$B$2:$B$8767),Dayflow!Y$2:Y$8767))</f>
        <v>0.18000000000000002</v>
      </c>
      <c r="AC184" s="4">
        <f t="array" ref="AC184">AVERAGE(IF(($B184=Dayflow!$A$2:$A$8767)*($C184=Dayflow!$B$2:$B$8767),Dayflow!Z$2:Z$8767))</f>
        <v>23.566666666666666</v>
      </c>
      <c r="AD184" s="4">
        <f t="array" ref="AD184">AVERAGE(IF(($B184=Dayflow!$A$2:$A$8767)*($C184=Dayflow!$B$2:$B$8767),Dayflow!AA$2:AA$8767))</f>
        <v>45519.166666666664</v>
      </c>
      <c r="AE184" s="4">
        <f t="array" ref="AE184">AVERAGE(IF(($B184=Dayflow!$A$2:$A$8767)*($C184=Dayflow!$B$2:$B$8767),Dayflow!AB$2:AB$8767))</f>
        <v>7.9</v>
      </c>
      <c r="AF184" s="4">
        <f t="array" ref="AF184">AVERAGE(IF(($B184=Dayflow!$A$2:$A$8767)*($C184=Dayflow!$B$2:$B$8767),Dayflow!AC$2:AC$8767))</f>
        <v>58.620999999999995</v>
      </c>
      <c r="AG184" s="4">
        <f t="array" ref="AG184">AVERAGE(IF(($B184=Dayflow!$A$2:$A$8767)*($C184=Dayflow!$B$2:$B$8767),Dayflow!AD$2:AD$8767))</f>
        <v>0</v>
      </c>
      <c r="AH184" s="7"/>
      <c r="AI184" s="7"/>
      <c r="AJ184" s="7"/>
      <c r="AK184" s="7"/>
      <c r="AL184" s="7"/>
    </row>
    <row r="185" spans="2:38" x14ac:dyDescent="0.3">
      <c r="B185" s="2">
        <f t="shared" si="5"/>
        <v>2011</v>
      </c>
      <c r="C185" s="2">
        <f t="shared" si="4"/>
        <v>7</v>
      </c>
      <c r="F185" s="5">
        <v>40725</v>
      </c>
      <c r="G185" s="4">
        <f t="array" ref="G185">AVERAGE(IF(($B185=Dayflow!$A$2:$A$8767)*($C185=Dayflow!$B$2:$B$8767),Dayflow!D$2:D$8767))</f>
        <v>21632.258064516129</v>
      </c>
      <c r="H185" s="4">
        <f t="array" ref="H185">AVERAGE(IF(($B185=Dayflow!$A$2:$A$8767)*($C185=Dayflow!$B$2:$B$8767),Dayflow!E$2:E$8767))</f>
        <v>640.61290322580646</v>
      </c>
      <c r="I185" s="4">
        <f t="array" ref="I185">AVERAGE(IF(($B185=Dayflow!$A$2:$A$8767)*($C185=Dayflow!$B$2:$B$8767),Dayflow!F$2:F$8767))</f>
        <v>269.87096774193549</v>
      </c>
      <c r="J185" s="4">
        <f t="array" ref="J185">AVERAGE(IF(($B185=Dayflow!$A$2:$A$8767)*($C185=Dayflow!$B$2:$B$8767),Dayflow!G$2:G$8767))</f>
        <v>2021.2903225806451</v>
      </c>
      <c r="K185" s="4">
        <f t="array" ref="K185">AVERAGE(IF(($B185=Dayflow!$A$2:$A$8767)*($C185=Dayflow!$B$2:$B$8767),Dayflow!H$2:H$8767))</f>
        <v>269.54838709677421</v>
      </c>
      <c r="L185" s="4">
        <f t="array" ref="L185">AVERAGE(IF(($B185=Dayflow!$A$2:$A$8767)*($C185=Dayflow!$B$2:$B$8767),Dayflow!I$2:I$8767))</f>
        <v>8586.1290322580644</v>
      </c>
      <c r="M185" s="4">
        <f t="array" ref="M185">AVERAGE(IF(($B185=Dayflow!$A$2:$A$8767)*($C185=Dayflow!$B$2:$B$8767),Dayflow!J$2:J$8767))</f>
        <v>11146.838709677419</v>
      </c>
      <c r="N185" s="4">
        <f t="array" ref="N185">AVERAGE(IF(($B185=Dayflow!$A$2:$A$8767)*($C185=Dayflow!$B$2:$B$8767),Dayflow!K$2:K$8767))</f>
        <v>33419.709677419356</v>
      </c>
      <c r="O185" s="4">
        <f t="array" ref="O185">AVERAGE(IF(($B185=Dayflow!$A$2:$A$8767)*($C185=Dayflow!$B$2:$B$8767),Dayflow!L$2:L$8767))</f>
        <v>177.90322580645162</v>
      </c>
      <c r="P185" s="4">
        <f t="array" ref="P185">AVERAGE(IF(($B185=Dayflow!$A$2:$A$8767)*($C185=Dayflow!$B$2:$B$8767),Dayflow!M$2:M$8767))</f>
        <v>7161.9032258064517</v>
      </c>
      <c r="Q185" s="4">
        <f t="array" ref="Q185">AVERAGE(IF(($B185=Dayflow!$A$2:$A$8767)*($C185=Dayflow!$B$2:$B$8767),Dayflow!N$2:N$8767))</f>
        <v>4226.8387096774195</v>
      </c>
      <c r="R185" s="4">
        <f t="array" ref="R185">AVERAGE(IF(($B185=Dayflow!$A$2:$A$8767)*($C185=Dayflow!$B$2:$B$8767),Dayflow!O$2:O$8767))</f>
        <v>100.09677419354838</v>
      </c>
      <c r="S185" s="4">
        <f t="array" ref="S185">AVERAGE(IF(($B185=Dayflow!$A$2:$A$8767)*($C185=Dayflow!$B$2:$B$8767),Dayflow!P$2:P$8767))</f>
        <v>11666.741935483871</v>
      </c>
      <c r="T185" s="4">
        <f t="array" ref="T185">AVERAGE(IF(($B185=Dayflow!$A$2:$A$8767)*($C185=Dayflow!$B$2:$B$8767),Dayflow!Q$2:Q$8767))</f>
        <v>4275.9354838709678</v>
      </c>
      <c r="U185" s="4">
        <f t="array" ref="U185">AVERAGE(IF(($B185=Dayflow!$A$2:$A$8767)*($C185=Dayflow!$B$2:$B$8767),Dayflow!R$2:R$8767))</f>
        <v>177.48387096774192</v>
      </c>
      <c r="V185" s="4">
        <f t="array" ref="V185">AVERAGE(IF(($B185=Dayflow!$A$2:$A$8767)*($C185=Dayflow!$B$2:$B$8767),Dayflow!S$2:S$8767))</f>
        <v>0</v>
      </c>
      <c r="W185" s="4">
        <f t="array" ref="W185">AVERAGE(IF(($B185=Dayflow!$A$2:$A$8767)*($C185=Dayflow!$B$2:$B$8767),Dayflow!T$2:T$8767))</f>
        <v>4098.4516129032254</v>
      </c>
      <c r="X185" s="4">
        <f t="array" ref="X185">AVERAGE(IF(($B185=Dayflow!$A$2:$A$8767)*($C185=Dayflow!$B$2:$B$8767),Dayflow!U$2:U$8767))</f>
        <v>5582.6451612903229</v>
      </c>
      <c r="Y185" s="4">
        <f t="array" ref="Y185">AVERAGE(IF(($B185=Dayflow!$A$2:$A$8767)*($C185=Dayflow!$B$2:$B$8767),Dayflow!V$2:V$8767))</f>
        <v>2398.8387096774195</v>
      </c>
      <c r="Z185" s="4">
        <f t="array" ref="Z185">AVERAGE(IF(($B185=Dayflow!$A$2:$A$8767)*($C185=Dayflow!$B$2:$B$8767),Dayflow!W$2:W$8767))</f>
        <v>15542.677419354839</v>
      </c>
      <c r="AA185" s="4">
        <f t="array" ref="AA185">AVERAGE(IF(($B185=Dayflow!$A$2:$A$8767)*($C185=Dayflow!$B$2:$B$8767),Dayflow!X$2:X$8767))</f>
        <v>17654.516129032258</v>
      </c>
      <c r="AB185" s="4">
        <f t="array" ref="AB185">AVERAGE(IF(($B185=Dayflow!$A$2:$A$8767)*($C185=Dayflow!$B$2:$B$8767),Dayflow!Y$2:Y$8767))</f>
        <v>0.36838709677419357</v>
      </c>
      <c r="AC185" s="4">
        <f t="array" ref="AC185">AVERAGE(IF(($B185=Dayflow!$A$2:$A$8767)*($C185=Dayflow!$B$2:$B$8767),Dayflow!Z$2:Z$8767))</f>
        <v>51.41935483870968</v>
      </c>
      <c r="AD185" s="4">
        <f t="array" ref="AD185">AVERAGE(IF(($B185=Dayflow!$A$2:$A$8767)*($C185=Dayflow!$B$2:$B$8767),Dayflow!AA$2:AA$8767))</f>
        <v>24965.290322580644</v>
      </c>
      <c r="AE185" s="4">
        <f t="array" ref="AE185">AVERAGE(IF(($B185=Dayflow!$A$2:$A$8767)*($C185=Dayflow!$B$2:$B$8767),Dayflow!AB$2:AB$8767))</f>
        <v>34.483870967741936</v>
      </c>
      <c r="AF185" s="4">
        <f t="array" ref="AF185">AVERAGE(IF(($B185=Dayflow!$A$2:$A$8767)*($C185=Dayflow!$B$2:$B$8767),Dayflow!AC$2:AC$8767))</f>
        <v>64.877741935483868</v>
      </c>
      <c r="AG185" s="4">
        <f t="array" ref="AG185">AVERAGE(IF(($B185=Dayflow!$A$2:$A$8767)*($C185=Dayflow!$B$2:$B$8767),Dayflow!AD$2:AD$8767))</f>
        <v>0</v>
      </c>
      <c r="AH185" s="7"/>
      <c r="AI185" s="7"/>
      <c r="AJ185" s="7"/>
      <c r="AK185" s="7"/>
      <c r="AL185" s="7"/>
    </row>
    <row r="186" spans="2:38" x14ac:dyDescent="0.3">
      <c r="B186" s="2">
        <f t="shared" si="5"/>
        <v>2011</v>
      </c>
      <c r="C186" s="2">
        <f t="shared" si="4"/>
        <v>8</v>
      </c>
      <c r="F186" s="5">
        <v>40756</v>
      </c>
      <c r="G186" s="4">
        <f t="array" ref="G186">AVERAGE(IF(($B186=Dayflow!$A$2:$A$8767)*($C186=Dayflow!$B$2:$B$8767),Dayflow!D$2:D$8767))</f>
        <v>17190.322580645163</v>
      </c>
      <c r="H186" s="4">
        <f t="array" ref="H186">AVERAGE(IF(($B186=Dayflow!$A$2:$A$8767)*($C186=Dayflow!$B$2:$B$8767),Dayflow!E$2:E$8767))</f>
        <v>592.19354838709683</v>
      </c>
      <c r="I186" s="4">
        <f t="array" ref="I186">AVERAGE(IF(($B186=Dayflow!$A$2:$A$8767)*($C186=Dayflow!$B$2:$B$8767),Dayflow!F$2:F$8767))</f>
        <v>66.064516129032256</v>
      </c>
      <c r="J186" s="4">
        <f t="array" ref="J186">AVERAGE(IF(($B186=Dayflow!$A$2:$A$8767)*($C186=Dayflow!$B$2:$B$8767),Dayflow!G$2:G$8767))</f>
        <v>822.0322580645161</v>
      </c>
      <c r="K186" s="4">
        <f t="array" ref="K186">AVERAGE(IF(($B186=Dayflow!$A$2:$A$8767)*($C186=Dayflow!$B$2:$B$8767),Dayflow!H$2:H$8767))</f>
        <v>231.70967741935485</v>
      </c>
      <c r="L186" s="4">
        <f t="array" ref="L186">AVERAGE(IF(($B186=Dayflow!$A$2:$A$8767)*($C186=Dayflow!$B$2:$B$8767),Dayflow!I$2:I$8767))</f>
        <v>5390.6451612903229</v>
      </c>
      <c r="M186" s="4">
        <f t="array" ref="M186">AVERAGE(IF(($B186=Dayflow!$A$2:$A$8767)*($C186=Dayflow!$B$2:$B$8767),Dayflow!J$2:J$8767))</f>
        <v>6510.4516129032254</v>
      </c>
      <c r="N186" s="4">
        <f t="array" ref="N186">AVERAGE(IF(($B186=Dayflow!$A$2:$A$8767)*($C186=Dayflow!$B$2:$B$8767),Dayflow!K$2:K$8767))</f>
        <v>24292.967741935485</v>
      </c>
      <c r="O186" s="4">
        <f t="array" ref="O186">AVERAGE(IF(($B186=Dayflow!$A$2:$A$8767)*($C186=Dayflow!$B$2:$B$8767),Dayflow!L$2:L$8767))</f>
        <v>222.06451612903226</v>
      </c>
      <c r="P186" s="4">
        <f t="array" ref="P186">AVERAGE(IF(($B186=Dayflow!$A$2:$A$8767)*($C186=Dayflow!$B$2:$B$8767),Dayflow!M$2:M$8767))</f>
        <v>7171.7741935483873</v>
      </c>
      <c r="Q186" s="4">
        <f t="array" ref="Q186">AVERAGE(IF(($B186=Dayflow!$A$2:$A$8767)*($C186=Dayflow!$B$2:$B$8767),Dayflow!N$2:N$8767))</f>
        <v>4206.1612903225805</v>
      </c>
      <c r="R186" s="4">
        <f t="array" ref="R186">AVERAGE(IF(($B186=Dayflow!$A$2:$A$8767)*($C186=Dayflow!$B$2:$B$8767),Dayflow!O$2:O$8767))</f>
        <v>98</v>
      </c>
      <c r="S186" s="4">
        <f t="array" ref="S186">AVERAGE(IF(($B186=Dayflow!$A$2:$A$8767)*($C186=Dayflow!$B$2:$B$8767),Dayflow!P$2:P$8767))</f>
        <v>11698</v>
      </c>
      <c r="T186" s="4">
        <f t="array" ref="T186">AVERAGE(IF(($B186=Dayflow!$A$2:$A$8767)*($C186=Dayflow!$B$2:$B$8767),Dayflow!Q$2:Q$8767))</f>
        <v>3731.6451612903224</v>
      </c>
      <c r="U186" s="4">
        <f t="array" ref="U186">AVERAGE(IF(($B186=Dayflow!$A$2:$A$8767)*($C186=Dayflow!$B$2:$B$8767),Dayflow!R$2:R$8767))</f>
        <v>0</v>
      </c>
      <c r="V186" s="4">
        <f t="array" ref="V186">AVERAGE(IF(($B186=Dayflow!$A$2:$A$8767)*($C186=Dayflow!$B$2:$B$8767),Dayflow!S$2:S$8767))</f>
        <v>0</v>
      </c>
      <c r="W186" s="4">
        <f t="array" ref="W186">AVERAGE(IF(($B186=Dayflow!$A$2:$A$8767)*($C186=Dayflow!$B$2:$B$8767),Dayflow!T$2:T$8767))</f>
        <v>3731.6451612903224</v>
      </c>
      <c r="X186" s="4">
        <f t="array" ref="X186">AVERAGE(IF(($B186=Dayflow!$A$2:$A$8767)*($C186=Dayflow!$B$2:$B$8767),Dayflow!U$2:U$8767))</f>
        <v>6956.1290322580644</v>
      </c>
      <c r="Y186" s="4">
        <f t="array" ref="Y186">AVERAGE(IF(($B186=Dayflow!$A$2:$A$8767)*($C186=Dayflow!$B$2:$B$8767),Dayflow!V$2:V$8767))</f>
        <v>-657.06451612903231</v>
      </c>
      <c r="Z186" s="4">
        <f t="array" ref="Z186">AVERAGE(IF(($B186=Dayflow!$A$2:$A$8767)*($C186=Dayflow!$B$2:$B$8767),Dayflow!W$2:W$8767))</f>
        <v>9781.6129032258068</v>
      </c>
      <c r="AA186" s="4">
        <f t="array" ref="AA186">AVERAGE(IF(($B186=Dayflow!$A$2:$A$8767)*($C186=Dayflow!$B$2:$B$8767),Dayflow!X$2:X$8767))</f>
        <v>8863.322580645161</v>
      </c>
      <c r="AB186" s="4">
        <f t="array" ref="AB186">AVERAGE(IF(($B186=Dayflow!$A$2:$A$8767)*($C186=Dayflow!$B$2:$B$8767),Dayflow!Y$2:Y$8767))</f>
        <v>0.46870967741935488</v>
      </c>
      <c r="AC186" s="4">
        <f t="array" ref="AC186">AVERAGE(IF(($B186=Dayflow!$A$2:$A$8767)*($C186=Dayflow!$B$2:$B$8767),Dayflow!Z$2:Z$8767))</f>
        <v>63.967741935483872</v>
      </c>
      <c r="AD186" s="4">
        <f t="array" ref="AD186">AVERAGE(IF(($B186=Dayflow!$A$2:$A$8767)*($C186=Dayflow!$B$2:$B$8767),Dayflow!AA$2:AA$8767))</f>
        <v>18902.322580645163</v>
      </c>
      <c r="AE186" s="4">
        <f t="array" ref="AE186">AVERAGE(IF(($B186=Dayflow!$A$2:$A$8767)*($C186=Dayflow!$B$2:$B$8767),Dayflow!AB$2:AB$8767))</f>
        <v>53.548387096774192</v>
      </c>
      <c r="AF186" s="4">
        <f t="array" ref="AF186">AVERAGE(IF(($B186=Dayflow!$A$2:$A$8767)*($C186=Dayflow!$B$2:$B$8767),Dayflow!AC$2:AC$8767))</f>
        <v>76.209999999999994</v>
      </c>
      <c r="AG186" s="4">
        <f t="array" ref="AG186">AVERAGE(IF(($B186=Dayflow!$A$2:$A$8767)*($C186=Dayflow!$B$2:$B$8767),Dayflow!AD$2:AD$8767))</f>
        <v>0</v>
      </c>
      <c r="AH186" s="7"/>
      <c r="AI186" s="7"/>
      <c r="AJ186" s="7"/>
      <c r="AK186" s="7"/>
      <c r="AL186" s="7"/>
    </row>
    <row r="187" spans="2:38" x14ac:dyDescent="0.3">
      <c r="B187" s="2">
        <f t="shared" si="5"/>
        <v>2011</v>
      </c>
      <c r="C187" s="2">
        <f t="shared" si="4"/>
        <v>9</v>
      </c>
      <c r="F187" s="5">
        <v>40787</v>
      </c>
      <c r="G187" s="4">
        <f t="array" ref="G187">AVERAGE(IF(($B187=Dayflow!$A$2:$A$8767)*($C187=Dayflow!$B$2:$B$8767),Dayflow!D$2:D$8767))</f>
        <v>21046.666666666668</v>
      </c>
      <c r="H187" s="4">
        <f t="array" ref="H187">AVERAGE(IF(($B187=Dayflow!$A$2:$A$8767)*($C187=Dayflow!$B$2:$B$8767),Dayflow!E$2:E$8767))</f>
        <v>386.83333333333331</v>
      </c>
      <c r="I187" s="4">
        <f t="array" ref="I187">AVERAGE(IF(($B187=Dayflow!$A$2:$A$8767)*($C187=Dayflow!$B$2:$B$8767),Dayflow!F$2:F$8767))</f>
        <v>37.033333333333331</v>
      </c>
      <c r="J187" s="4">
        <f t="array" ref="J187">AVERAGE(IF(($B187=Dayflow!$A$2:$A$8767)*($C187=Dayflow!$B$2:$B$8767),Dayflow!G$2:G$8767))</f>
        <v>477.63333333333333</v>
      </c>
      <c r="K187" s="4">
        <f t="array" ref="K187">AVERAGE(IF(($B187=Dayflow!$A$2:$A$8767)*($C187=Dayflow!$B$2:$B$8767),Dayflow!H$2:H$8767))</f>
        <v>186.13333333333333</v>
      </c>
      <c r="L187" s="4">
        <f t="array" ref="L187">AVERAGE(IF(($B187=Dayflow!$A$2:$A$8767)*($C187=Dayflow!$B$2:$B$8767),Dayflow!I$2:I$8767))</f>
        <v>4272</v>
      </c>
      <c r="M187" s="4">
        <f t="array" ref="M187">AVERAGE(IF(($B187=Dayflow!$A$2:$A$8767)*($C187=Dayflow!$B$2:$B$8767),Dayflow!J$2:J$8767))</f>
        <v>4972.8</v>
      </c>
      <c r="N187" s="4">
        <f t="array" ref="N187">AVERAGE(IF(($B187=Dayflow!$A$2:$A$8767)*($C187=Dayflow!$B$2:$B$8767),Dayflow!K$2:K$8767))</f>
        <v>26406.3</v>
      </c>
      <c r="O187" s="4">
        <f t="array" ref="O187">AVERAGE(IF(($B187=Dayflow!$A$2:$A$8767)*($C187=Dayflow!$B$2:$B$8767),Dayflow!L$2:L$8767))</f>
        <v>169.6</v>
      </c>
      <c r="P187" s="4">
        <f t="array" ref="P187">AVERAGE(IF(($B187=Dayflow!$A$2:$A$8767)*($C187=Dayflow!$B$2:$B$8767),Dayflow!M$2:M$8767))</f>
        <v>7158.5666666666666</v>
      </c>
      <c r="Q187" s="4">
        <f t="array" ref="Q187">AVERAGE(IF(($B187=Dayflow!$A$2:$A$8767)*($C187=Dayflow!$B$2:$B$8767),Dayflow!N$2:N$8767))</f>
        <v>4182.8</v>
      </c>
      <c r="R187" s="4">
        <f t="array" ref="R187">AVERAGE(IF(($B187=Dayflow!$A$2:$A$8767)*($C187=Dayflow!$B$2:$B$8767),Dayflow!O$2:O$8767))</f>
        <v>105.03333333333333</v>
      </c>
      <c r="S187" s="4">
        <f t="array" ref="S187">AVERAGE(IF(($B187=Dayflow!$A$2:$A$8767)*($C187=Dayflow!$B$2:$B$8767),Dayflow!P$2:P$8767))</f>
        <v>11616</v>
      </c>
      <c r="T187" s="4">
        <f t="array" ref="T187">AVERAGE(IF(($B187=Dayflow!$A$2:$A$8767)*($C187=Dayflow!$B$2:$B$8767),Dayflow!Q$2:Q$8767))</f>
        <v>2584.5</v>
      </c>
      <c r="U187" s="4">
        <f t="array" ref="U187">AVERAGE(IF(($B187=Dayflow!$A$2:$A$8767)*($C187=Dayflow!$B$2:$B$8767),Dayflow!R$2:R$8767))</f>
        <v>0</v>
      </c>
      <c r="V187" s="4">
        <f t="array" ref="V187">AVERAGE(IF(($B187=Dayflow!$A$2:$A$8767)*($C187=Dayflow!$B$2:$B$8767),Dayflow!S$2:S$8767))</f>
        <v>0</v>
      </c>
      <c r="W187" s="4">
        <f t="array" ref="W187">AVERAGE(IF(($B187=Dayflow!$A$2:$A$8767)*($C187=Dayflow!$B$2:$B$8767),Dayflow!T$2:T$8767))</f>
        <v>2584.5</v>
      </c>
      <c r="X187" s="4">
        <f t="array" ref="X187">AVERAGE(IF(($B187=Dayflow!$A$2:$A$8767)*($C187=Dayflow!$B$2:$B$8767),Dayflow!U$2:U$8767))</f>
        <v>8284.6666666666661</v>
      </c>
      <c r="Y187" s="4">
        <f t="array" ref="Y187">AVERAGE(IF(($B187=Dayflow!$A$2:$A$8767)*($C187=Dayflow!$B$2:$B$8767),Dayflow!V$2:V$8767))</f>
        <v>-38.4</v>
      </c>
      <c r="Z187" s="4">
        <f t="array" ref="Z187">AVERAGE(IF(($B187=Dayflow!$A$2:$A$8767)*($C187=Dayflow!$B$2:$B$8767),Dayflow!W$2:W$8767))</f>
        <v>12425.233333333334</v>
      </c>
      <c r="AA187" s="4">
        <f t="array" ref="AA187">AVERAGE(IF(($B187=Dayflow!$A$2:$A$8767)*($C187=Dayflow!$B$2:$B$8767),Dayflow!X$2:X$8767))</f>
        <v>12205.8</v>
      </c>
      <c r="AB187" s="4">
        <f t="array" ref="AB187">AVERAGE(IF(($B187=Dayflow!$A$2:$A$8767)*($C187=Dayflow!$B$2:$B$8767),Dayflow!Y$2:Y$8767))</f>
        <v>0.42699999999999994</v>
      </c>
      <c r="AC187" s="4">
        <f t="array" ref="AC187">AVERAGE(IF(($B187=Dayflow!$A$2:$A$8767)*($C187=Dayflow!$B$2:$B$8767),Dayflow!Z$2:Z$8767))</f>
        <v>53.9</v>
      </c>
      <c r="AD187" s="4">
        <f t="array" ref="AD187">AVERAGE(IF(($B187=Dayflow!$A$2:$A$8767)*($C187=Dayflow!$B$2:$B$8767),Dayflow!AA$2:AA$8767))</f>
        <v>22134.3</v>
      </c>
      <c r="AE187" s="4">
        <f t="array" ref="AE187">AVERAGE(IF(($B187=Dayflow!$A$2:$A$8767)*($C187=Dayflow!$B$2:$B$8767),Dayflow!AB$2:AB$8767))</f>
        <v>44.93333333333333</v>
      </c>
      <c r="AF187" s="4">
        <f t="array" ref="AF187">AVERAGE(IF(($B187=Dayflow!$A$2:$A$8767)*($C187=Dayflow!$B$2:$B$8767),Dayflow!AC$2:AC$8767))</f>
        <v>75.302333333333351</v>
      </c>
      <c r="AG187" s="4">
        <f t="array" ref="AG187">AVERAGE(IF(($B187=Dayflow!$A$2:$A$8767)*($C187=Dayflow!$B$2:$B$8767),Dayflow!AD$2:AD$8767))</f>
        <v>0</v>
      </c>
      <c r="AH187" s="7"/>
      <c r="AI187" s="7"/>
      <c r="AJ187" s="7"/>
      <c r="AK187" s="7"/>
      <c r="AL187" s="7"/>
    </row>
    <row r="188" spans="2:38" x14ac:dyDescent="0.3">
      <c r="B188" s="2">
        <f t="shared" si="5"/>
        <v>2011</v>
      </c>
      <c r="C188" s="2">
        <f t="shared" si="4"/>
        <v>10</v>
      </c>
      <c r="F188" s="5">
        <v>40817</v>
      </c>
      <c r="G188" s="4">
        <f t="array" ref="G188">AVERAGE(IF(($B188=Dayflow!$A$2:$A$8767)*($C188=Dayflow!$B$2:$B$8767),Dayflow!D$2:D$8767))</f>
        <v>17654.83870967742</v>
      </c>
      <c r="H188" s="4">
        <f t="array" ref="H188">AVERAGE(IF(($B188=Dayflow!$A$2:$A$8767)*($C188=Dayflow!$B$2:$B$8767),Dayflow!E$2:E$8767))</f>
        <v>125.03225806451613</v>
      </c>
      <c r="I188" s="4">
        <f t="array" ref="I188">AVERAGE(IF(($B188=Dayflow!$A$2:$A$8767)*($C188=Dayflow!$B$2:$B$8767),Dayflow!F$2:F$8767))</f>
        <v>63</v>
      </c>
      <c r="J188" s="4">
        <f t="array" ref="J188">AVERAGE(IF(($B188=Dayflow!$A$2:$A$8767)*($C188=Dayflow!$B$2:$B$8767),Dayflow!G$2:G$8767))</f>
        <v>1033.1935483870968</v>
      </c>
      <c r="K188" s="4">
        <f t="array" ref="K188">AVERAGE(IF(($B188=Dayflow!$A$2:$A$8767)*($C188=Dayflow!$B$2:$B$8767),Dayflow!H$2:H$8767))</f>
        <v>65.774193548387103</v>
      </c>
      <c r="L188" s="4">
        <f t="array" ref="L188">AVERAGE(IF(($B188=Dayflow!$A$2:$A$8767)*($C188=Dayflow!$B$2:$B$8767),Dayflow!I$2:I$8767))</f>
        <v>5027.0967741935483</v>
      </c>
      <c r="M188" s="4">
        <f t="array" ref="M188">AVERAGE(IF(($B188=Dayflow!$A$2:$A$8767)*($C188=Dayflow!$B$2:$B$8767),Dayflow!J$2:J$8767))</f>
        <v>6189.0645161290322</v>
      </c>
      <c r="N188" s="4">
        <f t="array" ref="N188">AVERAGE(IF(($B188=Dayflow!$A$2:$A$8767)*($C188=Dayflow!$B$2:$B$8767),Dayflow!K$2:K$8767))</f>
        <v>23968.935483870966</v>
      </c>
      <c r="O188" s="4">
        <f t="array" ref="O188">AVERAGE(IF(($B188=Dayflow!$A$2:$A$8767)*($C188=Dayflow!$B$2:$B$8767),Dayflow!L$2:L$8767))</f>
        <v>138.87096774193549</v>
      </c>
      <c r="P188" s="4">
        <f t="array" ref="P188">AVERAGE(IF(($B188=Dayflow!$A$2:$A$8767)*($C188=Dayflow!$B$2:$B$8767),Dayflow!M$2:M$8767))</f>
        <v>6561.6129032258068</v>
      </c>
      <c r="Q188" s="4">
        <f t="array" ref="Q188">AVERAGE(IF(($B188=Dayflow!$A$2:$A$8767)*($C188=Dayflow!$B$2:$B$8767),Dayflow!N$2:N$8767))</f>
        <v>4038.3225806451615</v>
      </c>
      <c r="R188" s="4">
        <f t="array" ref="R188">AVERAGE(IF(($B188=Dayflow!$A$2:$A$8767)*($C188=Dayflow!$B$2:$B$8767),Dayflow!O$2:O$8767))</f>
        <v>73.645161290322577</v>
      </c>
      <c r="S188" s="4">
        <f t="array" ref="S188">AVERAGE(IF(($B188=Dayflow!$A$2:$A$8767)*($C188=Dayflow!$B$2:$B$8767),Dayflow!P$2:P$8767))</f>
        <v>10812.129032258064</v>
      </c>
      <c r="T188" s="4">
        <f t="array" ref="T188">AVERAGE(IF(($B188=Dayflow!$A$2:$A$8767)*($C188=Dayflow!$B$2:$B$8767),Dayflow!Q$2:Q$8767))</f>
        <v>1855.9032258064517</v>
      </c>
      <c r="U188" s="4">
        <f t="array" ref="U188">AVERAGE(IF(($B188=Dayflow!$A$2:$A$8767)*($C188=Dayflow!$B$2:$B$8767),Dayflow!R$2:R$8767))</f>
        <v>776.45161290322585</v>
      </c>
      <c r="V188" s="4">
        <f t="array" ref="V188">AVERAGE(IF(($B188=Dayflow!$A$2:$A$8767)*($C188=Dayflow!$B$2:$B$8767),Dayflow!S$2:S$8767))</f>
        <v>0</v>
      </c>
      <c r="W188" s="4">
        <f t="array" ref="W188">AVERAGE(IF(($B188=Dayflow!$A$2:$A$8767)*($C188=Dayflow!$B$2:$B$8767),Dayflow!T$2:T$8767))</f>
        <v>1079.4516129032259</v>
      </c>
      <c r="X188" s="4">
        <f t="array" ref="X188">AVERAGE(IF(($B188=Dayflow!$A$2:$A$8767)*($C188=Dayflow!$B$2:$B$8767),Dayflow!U$2:U$8767))</f>
        <v>5677.8709677419356</v>
      </c>
      <c r="Y188" s="4">
        <f t="array" ref="Y188">AVERAGE(IF(($B188=Dayflow!$A$2:$A$8767)*($C188=Dayflow!$B$2:$B$8767),Dayflow!V$2:V$8767))</f>
        <v>353.12903225806451</v>
      </c>
      <c r="Z188" s="4">
        <f t="array" ref="Z188">AVERAGE(IF(($B188=Dayflow!$A$2:$A$8767)*($C188=Dayflow!$B$2:$B$8767),Dayflow!W$2:W$8767))</f>
        <v>11799.774193548386</v>
      </c>
      <c r="AA188" s="4">
        <f t="array" ref="AA188">AVERAGE(IF(($B188=Dayflow!$A$2:$A$8767)*($C188=Dayflow!$B$2:$B$8767),Dayflow!X$2:X$8767))</f>
        <v>12077.290322580646</v>
      </c>
      <c r="AB188" s="4">
        <f t="array" ref="AB188">AVERAGE(IF(($B188=Dayflow!$A$2:$A$8767)*($C188=Dayflow!$B$2:$B$8767),Dayflow!Y$2:Y$8767))</f>
        <v>0.4541935483870968</v>
      </c>
      <c r="AC188" s="4">
        <f t="array" ref="AC188">AVERAGE(IF(($B188=Dayflow!$A$2:$A$8767)*($C188=Dayflow!$B$2:$B$8767),Dayflow!Z$2:Z$8767))</f>
        <v>51.677419354838712</v>
      </c>
      <c r="AD188" s="4">
        <f t="array" ref="AD188">AVERAGE(IF(($B188=Dayflow!$A$2:$A$8767)*($C188=Dayflow!$B$2:$B$8767),Dayflow!AA$2:AA$8767))</f>
        <v>18941.83870967742</v>
      </c>
      <c r="AE188" s="4">
        <f t="array" ref="AE188">AVERAGE(IF(($B188=Dayflow!$A$2:$A$8767)*($C188=Dayflow!$B$2:$B$8767),Dayflow!AB$2:AB$8767))</f>
        <v>39</v>
      </c>
      <c r="AF188" s="4">
        <f t="array" ref="AF188">AVERAGE(IF(($B188=Dayflow!$A$2:$A$8767)*($C188=Dayflow!$B$2:$B$8767),Dayflow!AC$2:AC$8767))</f>
        <v>74.015161290322581</v>
      </c>
      <c r="AG188" s="4">
        <f t="array" ref="AG188">AVERAGE(IF(($B188=Dayflow!$A$2:$A$8767)*($C188=Dayflow!$B$2:$B$8767),Dayflow!AD$2:AD$8767))</f>
        <v>0</v>
      </c>
      <c r="AH188" s="7"/>
      <c r="AI188" s="7"/>
      <c r="AJ188" s="7"/>
      <c r="AK188" s="7"/>
      <c r="AL188" s="7"/>
    </row>
    <row r="189" spans="2:38" x14ac:dyDescent="0.3">
      <c r="B189" s="2">
        <f t="shared" si="5"/>
        <v>2011</v>
      </c>
      <c r="C189" s="2">
        <f t="shared" si="4"/>
        <v>11</v>
      </c>
      <c r="F189" s="5">
        <v>40848</v>
      </c>
      <c r="G189" s="4">
        <f t="array" ref="G189">AVERAGE(IF(($B189=Dayflow!$A$2:$A$8767)*($C189=Dayflow!$B$2:$B$8767),Dayflow!D$2:D$8767))</f>
        <v>12710</v>
      </c>
      <c r="H189" s="4">
        <f t="array" ref="H189">AVERAGE(IF(($B189=Dayflow!$A$2:$A$8767)*($C189=Dayflow!$B$2:$B$8767),Dayflow!E$2:E$8767))</f>
        <v>65.900000000000006</v>
      </c>
      <c r="I189" s="4">
        <f t="array" ref="I189">AVERAGE(IF(($B189=Dayflow!$A$2:$A$8767)*($C189=Dayflow!$B$2:$B$8767),Dayflow!F$2:F$8767))</f>
        <v>60.266666666666666</v>
      </c>
      <c r="J189" s="4">
        <f t="array" ref="J189">AVERAGE(IF(($B189=Dayflow!$A$2:$A$8767)*($C189=Dayflow!$B$2:$B$8767),Dayflow!G$2:G$8767))</f>
        <v>544.5333333333333</v>
      </c>
      <c r="K189" s="4">
        <f t="array" ref="K189">AVERAGE(IF(($B189=Dayflow!$A$2:$A$8767)*($C189=Dayflow!$B$2:$B$8767),Dayflow!H$2:H$8767))</f>
        <v>235.8</v>
      </c>
      <c r="L189" s="4">
        <f t="array" ref="L189">AVERAGE(IF(($B189=Dayflow!$A$2:$A$8767)*($C189=Dayflow!$B$2:$B$8767),Dayflow!I$2:I$8767))</f>
        <v>2755.3333333333335</v>
      </c>
      <c r="M189" s="4">
        <f t="array" ref="M189">AVERAGE(IF(($B189=Dayflow!$A$2:$A$8767)*($C189=Dayflow!$B$2:$B$8767),Dayflow!J$2:J$8767))</f>
        <v>3595.9333333333334</v>
      </c>
      <c r="N189" s="4">
        <f t="array" ref="N189">AVERAGE(IF(($B189=Dayflow!$A$2:$A$8767)*($C189=Dayflow!$B$2:$B$8767),Dayflow!K$2:K$8767))</f>
        <v>16371.833333333334</v>
      </c>
      <c r="O189" s="4">
        <f t="array" ref="O189">AVERAGE(IF(($B189=Dayflow!$A$2:$A$8767)*($C189=Dayflow!$B$2:$B$8767),Dayflow!L$2:L$8767))</f>
        <v>305.46666666666664</v>
      </c>
      <c r="P189" s="4">
        <f t="array" ref="P189">AVERAGE(IF(($B189=Dayflow!$A$2:$A$8767)*($C189=Dayflow!$B$2:$B$8767),Dayflow!M$2:M$8767))</f>
        <v>3477.2</v>
      </c>
      <c r="Q189" s="4">
        <f t="array" ref="Q189">AVERAGE(IF(($B189=Dayflow!$A$2:$A$8767)*($C189=Dayflow!$B$2:$B$8767),Dayflow!N$2:N$8767))</f>
        <v>3367.1</v>
      </c>
      <c r="R189" s="4">
        <f t="array" ref="R189">AVERAGE(IF(($B189=Dayflow!$A$2:$A$8767)*($C189=Dayflow!$B$2:$B$8767),Dayflow!O$2:O$8767))</f>
        <v>72.466666666666669</v>
      </c>
      <c r="S189" s="4">
        <f t="array" ref="S189">AVERAGE(IF(($B189=Dayflow!$A$2:$A$8767)*($C189=Dayflow!$B$2:$B$8767),Dayflow!P$2:P$8767))</f>
        <v>7222.3</v>
      </c>
      <c r="T189" s="4">
        <f t="array" ref="T189">AVERAGE(IF(($B189=Dayflow!$A$2:$A$8767)*($C189=Dayflow!$B$2:$B$8767),Dayflow!Q$2:Q$8767))</f>
        <v>1728.2333333333333</v>
      </c>
      <c r="U189" s="4">
        <f t="array" ref="U189">AVERAGE(IF(($B189=Dayflow!$A$2:$A$8767)*($C189=Dayflow!$B$2:$B$8767),Dayflow!R$2:R$8767))</f>
        <v>848</v>
      </c>
      <c r="V189" s="4">
        <f t="array" ref="V189">AVERAGE(IF(($B189=Dayflow!$A$2:$A$8767)*($C189=Dayflow!$B$2:$B$8767),Dayflow!S$2:S$8767))</f>
        <v>0</v>
      </c>
      <c r="W189" s="4">
        <f t="array" ref="W189">AVERAGE(IF(($B189=Dayflow!$A$2:$A$8767)*($C189=Dayflow!$B$2:$B$8767),Dayflow!T$2:T$8767))</f>
        <v>880.23333333333335</v>
      </c>
      <c r="X189" s="4">
        <f t="array" ref="X189">AVERAGE(IF(($B189=Dayflow!$A$2:$A$8767)*($C189=Dayflow!$B$2:$B$8767),Dayflow!U$2:U$8767))</f>
        <v>5756.666666666667</v>
      </c>
      <c r="Y189" s="4">
        <f t="array" ref="Y189">AVERAGE(IF(($B189=Dayflow!$A$2:$A$8767)*($C189=Dayflow!$B$2:$B$8767),Dayflow!V$2:V$8767))</f>
        <v>1558.1666666666667</v>
      </c>
      <c r="Z189" s="4">
        <f t="array" ref="Z189">AVERAGE(IF(($B189=Dayflow!$A$2:$A$8767)*($C189=Dayflow!$B$2:$B$8767),Dayflow!W$2:W$8767))</f>
        <v>6772.7</v>
      </c>
      <c r="AA189" s="4">
        <f t="array" ref="AA189">AVERAGE(IF(($B189=Dayflow!$A$2:$A$8767)*($C189=Dayflow!$B$2:$B$8767),Dayflow!X$2:X$8767))</f>
        <v>8269.4</v>
      </c>
      <c r="AB189" s="4">
        <f t="array" ref="AB189">AVERAGE(IF(($B189=Dayflow!$A$2:$A$8767)*($C189=Dayflow!$B$2:$B$8767),Dayflow!Y$2:Y$8767))</f>
        <v>0.42633333333333334</v>
      </c>
      <c r="AC189" s="4">
        <f t="array" ref="AC189">AVERAGE(IF(($B189=Dayflow!$A$2:$A$8767)*($C189=Dayflow!$B$2:$B$8767),Dayflow!Z$2:Z$8767))</f>
        <v>50.233333333333334</v>
      </c>
      <c r="AD189" s="4">
        <f t="array" ref="AD189">AVERAGE(IF(($B189=Dayflow!$A$2:$A$8767)*($C189=Dayflow!$B$2:$B$8767),Dayflow!AA$2:AA$8767))</f>
        <v>13616.5</v>
      </c>
      <c r="AE189" s="4">
        <f t="array" ref="AE189">AVERAGE(IF(($B189=Dayflow!$A$2:$A$8767)*($C189=Dayflow!$B$2:$B$8767),Dayflow!AB$2:AB$8767))</f>
        <v>40.733333333333334</v>
      </c>
      <c r="AF189" s="4">
        <f t="array" ref="AF189">AVERAGE(IF(($B189=Dayflow!$A$2:$A$8767)*($C189=Dayflow!$B$2:$B$8767),Dayflow!AC$2:AC$8767))</f>
        <v>79.488333333333358</v>
      </c>
      <c r="AG189" s="4">
        <f t="array" ref="AG189">AVERAGE(IF(($B189=Dayflow!$A$2:$A$8767)*($C189=Dayflow!$B$2:$B$8767),Dayflow!AD$2:AD$8767))</f>
        <v>0</v>
      </c>
      <c r="AH189" s="7"/>
      <c r="AI189" s="7"/>
      <c r="AJ189" s="7"/>
      <c r="AK189" s="7"/>
      <c r="AL189" s="7"/>
    </row>
    <row r="190" spans="2:38" x14ac:dyDescent="0.3">
      <c r="B190" s="2">
        <f t="shared" si="5"/>
        <v>2011</v>
      </c>
      <c r="C190" s="2">
        <f t="shared" si="4"/>
        <v>12</v>
      </c>
      <c r="F190" s="5">
        <v>40878</v>
      </c>
      <c r="G190" s="4">
        <f t="array" ref="G190">AVERAGE(IF(($B190=Dayflow!$A$2:$A$8767)*($C190=Dayflow!$B$2:$B$8767),Dayflow!D$2:D$8767))</f>
        <v>14480.645161290322</v>
      </c>
      <c r="H190" s="4">
        <f t="array" ref="H190">AVERAGE(IF(($B190=Dayflow!$A$2:$A$8767)*($C190=Dayflow!$B$2:$B$8767),Dayflow!E$2:E$8767))</f>
        <v>84.967741935483872</v>
      </c>
      <c r="I190" s="4">
        <f t="array" ref="I190">AVERAGE(IF(($B190=Dayflow!$A$2:$A$8767)*($C190=Dayflow!$B$2:$B$8767),Dayflow!F$2:F$8767))</f>
        <v>53.032258064516128</v>
      </c>
      <c r="J190" s="4">
        <f t="array" ref="J190">AVERAGE(IF(($B190=Dayflow!$A$2:$A$8767)*($C190=Dayflow!$B$2:$B$8767),Dayflow!G$2:G$8767))</f>
        <v>266.87096774193549</v>
      </c>
      <c r="K190" s="4">
        <f t="array" ref="K190">AVERAGE(IF(($B190=Dayflow!$A$2:$A$8767)*($C190=Dayflow!$B$2:$B$8767),Dayflow!H$2:H$8767))</f>
        <v>100.3225806451613</v>
      </c>
      <c r="L190" s="4">
        <f t="array" ref="L190">AVERAGE(IF(($B190=Dayflow!$A$2:$A$8767)*($C190=Dayflow!$B$2:$B$8767),Dayflow!I$2:I$8767))</f>
        <v>1816.4516129032259</v>
      </c>
      <c r="M190" s="4">
        <f t="array" ref="M190">AVERAGE(IF(($B190=Dayflow!$A$2:$A$8767)*($C190=Dayflow!$B$2:$B$8767),Dayflow!J$2:J$8767))</f>
        <v>2236.6774193548385</v>
      </c>
      <c r="N190" s="4">
        <f t="array" ref="N190">AVERAGE(IF(($B190=Dayflow!$A$2:$A$8767)*($C190=Dayflow!$B$2:$B$8767),Dayflow!K$2:K$8767))</f>
        <v>16802.290322580644</v>
      </c>
      <c r="O190" s="4">
        <f t="array" ref="O190">AVERAGE(IF(($B190=Dayflow!$A$2:$A$8767)*($C190=Dayflow!$B$2:$B$8767),Dayflow!L$2:L$8767))</f>
        <v>263.51612903225805</v>
      </c>
      <c r="P190" s="4">
        <f t="array" ref="P190">AVERAGE(IF(($B190=Dayflow!$A$2:$A$8767)*($C190=Dayflow!$B$2:$B$8767),Dayflow!M$2:M$8767))</f>
        <v>5197.9032258064517</v>
      </c>
      <c r="Q190" s="4">
        <f t="array" ref="Q190">AVERAGE(IF(($B190=Dayflow!$A$2:$A$8767)*($C190=Dayflow!$B$2:$B$8767),Dayflow!N$2:N$8767))</f>
        <v>3941.1612903225805</v>
      </c>
      <c r="R190" s="4">
        <f t="array" ref="R190">AVERAGE(IF(($B190=Dayflow!$A$2:$A$8767)*($C190=Dayflow!$B$2:$B$8767),Dayflow!O$2:O$8767))</f>
        <v>49.741935483870968</v>
      </c>
      <c r="S190" s="4">
        <f t="array" ref="S190">AVERAGE(IF(($B190=Dayflow!$A$2:$A$8767)*($C190=Dayflow!$B$2:$B$8767),Dayflow!P$2:P$8767))</f>
        <v>9452.4516129032254</v>
      </c>
      <c r="T190" s="4">
        <f t="array" ref="T190">AVERAGE(IF(($B190=Dayflow!$A$2:$A$8767)*($C190=Dayflow!$B$2:$B$8767),Dayflow!Q$2:Q$8767))</f>
        <v>2080.6451612903224</v>
      </c>
      <c r="U190" s="4">
        <f t="array" ref="U190">AVERAGE(IF(($B190=Dayflow!$A$2:$A$8767)*($C190=Dayflow!$B$2:$B$8767),Dayflow!R$2:R$8767))</f>
        <v>103.41935483870968</v>
      </c>
      <c r="V190" s="4">
        <f t="array" ref="V190">AVERAGE(IF(($B190=Dayflow!$A$2:$A$8767)*($C190=Dayflow!$B$2:$B$8767),Dayflow!S$2:S$8767))</f>
        <v>0</v>
      </c>
      <c r="W190" s="4">
        <f t="array" ref="W190">AVERAGE(IF(($B190=Dayflow!$A$2:$A$8767)*($C190=Dayflow!$B$2:$B$8767),Dayflow!T$2:T$8767))</f>
        <v>1977.2258064516129</v>
      </c>
      <c r="X190" s="4">
        <f t="array" ref="X190">AVERAGE(IF(($B190=Dayflow!$A$2:$A$8767)*($C190=Dayflow!$B$2:$B$8767),Dayflow!U$2:U$8767))</f>
        <v>3121.2580645161293</v>
      </c>
      <c r="Y190" s="4">
        <f t="array" ref="Y190">AVERAGE(IF(($B190=Dayflow!$A$2:$A$8767)*($C190=Dayflow!$B$2:$B$8767),Dayflow!V$2:V$8767))</f>
        <v>-5379.6451612903229</v>
      </c>
      <c r="Z190" s="4">
        <f t="array" ref="Z190">AVERAGE(IF(($B190=Dayflow!$A$2:$A$8767)*($C190=Dayflow!$B$2:$B$8767),Dayflow!W$2:W$8767))</f>
        <v>10890.677419354839</v>
      </c>
      <c r="AA190" s="4">
        <f t="array" ref="AA190">AVERAGE(IF(($B190=Dayflow!$A$2:$A$8767)*($C190=Dayflow!$B$2:$B$8767),Dayflow!X$2:X$8767))</f>
        <v>5372.7096774193551</v>
      </c>
      <c r="AB190" s="4">
        <f t="array" ref="AB190">AVERAGE(IF(($B190=Dayflow!$A$2:$A$8767)*($C190=Dayflow!$B$2:$B$8767),Dayflow!Y$2:Y$8767))</f>
        <v>0.54129032258064524</v>
      </c>
      <c r="AC190" s="4">
        <f t="array" ref="AC190">AVERAGE(IF(($B190=Dayflow!$A$2:$A$8767)*($C190=Dayflow!$B$2:$B$8767),Dayflow!Z$2:Z$8767))</f>
        <v>68</v>
      </c>
      <c r="AD190" s="4">
        <f t="array" ref="AD190">AVERAGE(IF(($B190=Dayflow!$A$2:$A$8767)*($C190=Dayflow!$B$2:$B$8767),Dayflow!AA$2:AA$8767))</f>
        <v>14985.838709677419</v>
      </c>
      <c r="AE190" s="4">
        <f t="array" ref="AE190">AVERAGE(IF(($B190=Dayflow!$A$2:$A$8767)*($C190=Dayflow!$B$2:$B$8767),Dayflow!AB$2:AB$8767))</f>
        <v>63.87096774193548</v>
      </c>
      <c r="AF190" s="4">
        <f t="array" ref="AF190">AVERAGE(IF(($B190=Dayflow!$A$2:$A$8767)*($C190=Dayflow!$B$2:$B$8767),Dayflow!AC$2:AC$8767))</f>
        <v>81.189354838709704</v>
      </c>
      <c r="AG190" s="4">
        <f t="array" ref="AG190">AVERAGE(IF(($B190=Dayflow!$A$2:$A$8767)*($C190=Dayflow!$B$2:$B$8767),Dayflow!AD$2:AD$8767))</f>
        <v>0</v>
      </c>
      <c r="AH190" s="7"/>
      <c r="AI190" s="7"/>
      <c r="AJ190" s="7"/>
      <c r="AK190" s="7"/>
      <c r="AL190" s="7"/>
    </row>
    <row r="191" spans="2:38" x14ac:dyDescent="0.3">
      <c r="B191" s="2">
        <f t="shared" si="5"/>
        <v>2012</v>
      </c>
      <c r="C191" s="2">
        <f t="shared" si="4"/>
        <v>1</v>
      </c>
      <c r="F191" s="5">
        <v>40909</v>
      </c>
      <c r="G191" s="4">
        <f t="array" ref="G191">AVERAGE(IF(($B191=Dayflow!$A$2:$A$8767)*($C191=Dayflow!$B$2:$B$8767),Dayflow!D$2:D$8767))</f>
        <v>15003.225806451614</v>
      </c>
      <c r="H191" s="4">
        <f t="array" ref="H191">AVERAGE(IF(($B191=Dayflow!$A$2:$A$8767)*($C191=Dayflow!$B$2:$B$8767),Dayflow!E$2:E$8767))</f>
        <v>158.80645161290323</v>
      </c>
      <c r="I191" s="4">
        <f t="array" ref="I191">AVERAGE(IF(($B191=Dayflow!$A$2:$A$8767)*($C191=Dayflow!$B$2:$B$8767),Dayflow!F$2:F$8767))</f>
        <v>133.19354838709677</v>
      </c>
      <c r="J191" s="4">
        <f t="array" ref="J191">AVERAGE(IF(($B191=Dayflow!$A$2:$A$8767)*($C191=Dayflow!$B$2:$B$8767),Dayflow!G$2:G$8767))</f>
        <v>259.77419354838707</v>
      </c>
      <c r="K191" s="4">
        <f t="array" ref="K191">AVERAGE(IF(($B191=Dayflow!$A$2:$A$8767)*($C191=Dayflow!$B$2:$B$8767),Dayflow!H$2:H$8767))</f>
        <v>48.032258064516128</v>
      </c>
      <c r="L191" s="4">
        <f t="array" ref="L191">AVERAGE(IF(($B191=Dayflow!$A$2:$A$8767)*($C191=Dayflow!$B$2:$B$8767),Dayflow!I$2:I$8767))</f>
        <v>1821.2903225806451</v>
      </c>
      <c r="M191" s="4">
        <f t="array" ref="M191">AVERAGE(IF(($B191=Dayflow!$A$2:$A$8767)*($C191=Dayflow!$B$2:$B$8767),Dayflow!J$2:J$8767))</f>
        <v>2262.2903225806454</v>
      </c>
      <c r="N191" s="4">
        <f t="array" ref="N191">AVERAGE(IF(($B191=Dayflow!$A$2:$A$8767)*($C191=Dayflow!$B$2:$B$8767),Dayflow!K$2:K$8767))</f>
        <v>17424.322580645163</v>
      </c>
      <c r="O191" s="4">
        <f t="array" ref="O191">AVERAGE(IF(($B191=Dayflow!$A$2:$A$8767)*($C191=Dayflow!$B$2:$B$8767),Dayflow!L$2:L$8767))</f>
        <v>109.7741935483871</v>
      </c>
      <c r="P191" s="4">
        <f t="array" ref="P191">AVERAGE(IF(($B191=Dayflow!$A$2:$A$8767)*($C191=Dayflow!$B$2:$B$8767),Dayflow!M$2:M$8767))</f>
        <v>3668.1935483870966</v>
      </c>
      <c r="Q191" s="4">
        <f t="array" ref="Q191">AVERAGE(IF(($B191=Dayflow!$A$2:$A$8767)*($C191=Dayflow!$B$2:$B$8767),Dayflow!N$2:N$8767))</f>
        <v>2307.6129032258063</v>
      </c>
      <c r="R191" s="4">
        <f t="array" ref="R191">AVERAGE(IF(($B191=Dayflow!$A$2:$A$8767)*($C191=Dayflow!$B$2:$B$8767),Dayflow!O$2:O$8767))</f>
        <v>39.58064516129032</v>
      </c>
      <c r="S191" s="4">
        <f t="array" ref="S191">AVERAGE(IF(($B191=Dayflow!$A$2:$A$8767)*($C191=Dayflow!$B$2:$B$8767),Dayflow!P$2:P$8767))</f>
        <v>6125.0967741935483</v>
      </c>
      <c r="T191" s="4">
        <f t="array" ref="T191">AVERAGE(IF(($B191=Dayflow!$A$2:$A$8767)*($C191=Dayflow!$B$2:$B$8767),Dayflow!Q$2:Q$8767))</f>
        <v>1212.9032258064517</v>
      </c>
      <c r="U191" s="4">
        <f t="array" ref="U191">AVERAGE(IF(($B191=Dayflow!$A$2:$A$8767)*($C191=Dayflow!$B$2:$B$8767),Dayflow!R$2:R$8767))</f>
        <v>1331.0322580645161</v>
      </c>
      <c r="V191" s="4">
        <f t="array" ref="V191">AVERAGE(IF(($B191=Dayflow!$A$2:$A$8767)*($C191=Dayflow!$B$2:$B$8767),Dayflow!S$2:S$8767))</f>
        <v>0</v>
      </c>
      <c r="W191" s="4">
        <f t="array" ref="W191">AVERAGE(IF(($B191=Dayflow!$A$2:$A$8767)*($C191=Dayflow!$B$2:$B$8767),Dayflow!T$2:T$8767))</f>
        <v>-118.12903225806451</v>
      </c>
      <c r="X191" s="4">
        <f t="array" ref="X191">AVERAGE(IF(($B191=Dayflow!$A$2:$A$8767)*($C191=Dayflow!$B$2:$B$8767),Dayflow!U$2:U$8767))</f>
        <v>3164.7741935483873</v>
      </c>
      <c r="Y191" s="4">
        <f t="array" ref="Y191">AVERAGE(IF(($B191=Dayflow!$A$2:$A$8767)*($C191=Dayflow!$B$2:$B$8767),Dayflow!V$2:V$8767))</f>
        <v>-621.22580645161293</v>
      </c>
      <c r="Z191" s="4">
        <f t="array" ref="Z191">AVERAGE(IF(($B191=Dayflow!$A$2:$A$8767)*($C191=Dayflow!$B$2:$B$8767),Dayflow!W$2:W$8767))</f>
        <v>12030.322580645161</v>
      </c>
      <c r="AA191" s="4">
        <f t="array" ref="AA191">AVERAGE(IF(($B191=Dayflow!$A$2:$A$8767)*($C191=Dayflow!$B$2:$B$8767),Dayflow!X$2:X$8767))</f>
        <v>11417.387096774193</v>
      </c>
      <c r="AB191" s="4">
        <f t="array" ref="AB191">AVERAGE(IF(($B191=Dayflow!$A$2:$A$8767)*($C191=Dayflow!$B$2:$B$8767),Dayflow!Y$2:Y$8767))</f>
        <v>0.37612903225806449</v>
      </c>
      <c r="AC191" s="4">
        <f t="array" ref="AC191">AVERAGE(IF(($B191=Dayflow!$A$2:$A$8767)*($C191=Dayflow!$B$2:$B$8767),Dayflow!Z$2:Z$8767))</f>
        <v>40.806451612903224</v>
      </c>
      <c r="AD191" s="4">
        <f t="array" ref="AD191">AVERAGE(IF(($B191=Dayflow!$A$2:$A$8767)*($C191=Dayflow!$B$2:$B$8767),Dayflow!AA$2:AA$8767))</f>
        <v>15603.032258064517</v>
      </c>
      <c r="AE191" s="4">
        <f t="array" ref="AE191">AVERAGE(IF(($B191=Dayflow!$A$2:$A$8767)*($C191=Dayflow!$B$2:$B$8767),Dayflow!AB$2:AB$8767))</f>
        <v>33.70967741935484</v>
      </c>
      <c r="AF191" s="4">
        <f t="array" ref="AF191">AVERAGE(IF(($B191=Dayflow!$A$2:$A$8767)*($C191=Dayflow!$B$2:$B$8767),Dayflow!AC$2:AC$8767))</f>
        <v>81.236129032258049</v>
      </c>
      <c r="AG191" s="4">
        <f t="array" ref="AG191">AVERAGE(IF(($B191=Dayflow!$A$2:$A$8767)*($C191=Dayflow!$B$2:$B$8767),Dayflow!AD$2:AD$8767))</f>
        <v>0</v>
      </c>
      <c r="AH191" s="7"/>
      <c r="AI191" s="7"/>
      <c r="AJ191" s="7"/>
      <c r="AK191" s="7"/>
      <c r="AL191" s="7"/>
    </row>
    <row r="192" spans="2:38" x14ac:dyDescent="0.3">
      <c r="B192" s="2">
        <f t="shared" si="5"/>
        <v>2012</v>
      </c>
      <c r="C192" s="2">
        <f t="shared" si="4"/>
        <v>2</v>
      </c>
      <c r="F192" s="5">
        <v>40940</v>
      </c>
      <c r="G192" s="4">
        <f t="array" ref="G192">AVERAGE(IF(($B192=Dayflow!$A$2:$A$8767)*($C192=Dayflow!$B$2:$B$8767),Dayflow!D$2:D$8767))</f>
        <v>13227.586206896553</v>
      </c>
      <c r="H192" s="4">
        <f t="array" ref="H192">AVERAGE(IF(($B192=Dayflow!$A$2:$A$8767)*($C192=Dayflow!$B$2:$B$8767),Dayflow!E$2:E$8767))</f>
        <v>97.172413793103445</v>
      </c>
      <c r="I192" s="4">
        <f t="array" ref="I192">AVERAGE(IF(($B192=Dayflow!$A$2:$A$8767)*($C192=Dayflow!$B$2:$B$8767),Dayflow!F$2:F$8767))</f>
        <v>98.34482758620689</v>
      </c>
      <c r="J192" s="4">
        <f t="array" ref="J192">AVERAGE(IF(($B192=Dayflow!$A$2:$A$8767)*($C192=Dayflow!$B$2:$B$8767),Dayflow!G$2:G$8767))</f>
        <v>263.62068965517244</v>
      </c>
      <c r="K192" s="4">
        <f t="array" ref="K192">AVERAGE(IF(($B192=Dayflow!$A$2:$A$8767)*($C192=Dayflow!$B$2:$B$8767),Dayflow!H$2:H$8767))</f>
        <v>30.586206896551722</v>
      </c>
      <c r="L192" s="4">
        <f t="array" ref="L192">AVERAGE(IF(($B192=Dayflow!$A$2:$A$8767)*($C192=Dayflow!$B$2:$B$8767),Dayflow!I$2:I$8767))</f>
        <v>1584.4827586206898</v>
      </c>
      <c r="M192" s="4">
        <f t="array" ref="M192">AVERAGE(IF(($B192=Dayflow!$A$2:$A$8767)*($C192=Dayflow!$B$2:$B$8767),Dayflow!J$2:J$8767))</f>
        <v>1977.0344827586207</v>
      </c>
      <c r="N192" s="4">
        <f t="array" ref="N192">AVERAGE(IF(($B192=Dayflow!$A$2:$A$8767)*($C192=Dayflow!$B$2:$B$8767),Dayflow!K$2:K$8767))</f>
        <v>15301.793103448275</v>
      </c>
      <c r="O192" s="4">
        <f t="array" ref="O192">AVERAGE(IF(($B192=Dayflow!$A$2:$A$8767)*($C192=Dayflow!$B$2:$B$8767),Dayflow!L$2:L$8767))</f>
        <v>192.86206896551724</v>
      </c>
      <c r="P192" s="4">
        <f t="array" ref="P192">AVERAGE(IF(($B192=Dayflow!$A$2:$A$8767)*($C192=Dayflow!$B$2:$B$8767),Dayflow!M$2:M$8767))</f>
        <v>1804.344827586207</v>
      </c>
      <c r="Q192" s="4">
        <f t="array" ref="Q192">AVERAGE(IF(($B192=Dayflow!$A$2:$A$8767)*($C192=Dayflow!$B$2:$B$8767),Dayflow!N$2:N$8767))</f>
        <v>1921.0344827586207</v>
      </c>
      <c r="R192" s="4">
        <f t="array" ref="R192">AVERAGE(IF(($B192=Dayflow!$A$2:$A$8767)*($C192=Dayflow!$B$2:$B$8767),Dayflow!O$2:O$8767))</f>
        <v>5.4137931034482758</v>
      </c>
      <c r="S192" s="4">
        <f t="array" ref="S192">AVERAGE(IF(($B192=Dayflow!$A$2:$A$8767)*($C192=Dayflow!$B$2:$B$8767),Dayflow!P$2:P$8767))</f>
        <v>3923.3793103448274</v>
      </c>
      <c r="T192" s="4">
        <f t="array" ref="T192">AVERAGE(IF(($B192=Dayflow!$A$2:$A$8767)*($C192=Dayflow!$B$2:$B$8767),Dayflow!Q$2:Q$8767))</f>
        <v>881.93103448275861</v>
      </c>
      <c r="U192" s="4">
        <f t="array" ref="U192">AVERAGE(IF(($B192=Dayflow!$A$2:$A$8767)*($C192=Dayflow!$B$2:$B$8767),Dayflow!R$2:R$8767))</f>
        <v>300.31034482758622</v>
      </c>
      <c r="V192" s="4">
        <f t="array" ref="V192">AVERAGE(IF(($B192=Dayflow!$A$2:$A$8767)*($C192=Dayflow!$B$2:$B$8767),Dayflow!S$2:S$8767))</f>
        <v>0</v>
      </c>
      <c r="W192" s="4">
        <f t="array" ref="W192">AVERAGE(IF(($B192=Dayflow!$A$2:$A$8767)*($C192=Dayflow!$B$2:$B$8767),Dayflow!T$2:T$8767))</f>
        <v>581.62068965517244</v>
      </c>
      <c r="X192" s="4">
        <f t="array" ref="X192">AVERAGE(IF(($B192=Dayflow!$A$2:$A$8767)*($C192=Dayflow!$B$2:$B$8767),Dayflow!U$2:U$8767))</f>
        <v>2870.7586206896553</v>
      </c>
      <c r="Y192" s="4">
        <f t="array" ref="Y192">AVERAGE(IF(($B192=Dayflow!$A$2:$A$8767)*($C192=Dayflow!$B$2:$B$8767),Dayflow!V$2:V$8767))</f>
        <v>546.41379310344826</v>
      </c>
      <c r="Z192" s="4">
        <f t="array" ref="Z192">AVERAGE(IF(($B192=Dayflow!$A$2:$A$8767)*($C192=Dayflow!$B$2:$B$8767),Dayflow!W$2:W$8767))</f>
        <v>10291.137931034482</v>
      </c>
      <c r="AA192" s="4">
        <f t="array" ref="AA192">AVERAGE(IF(($B192=Dayflow!$A$2:$A$8767)*($C192=Dayflow!$B$2:$B$8767),Dayflow!X$2:X$8767))</f>
        <v>10796.862068965518</v>
      </c>
      <c r="AB192" s="4">
        <f t="array" ref="AB192">AVERAGE(IF(($B192=Dayflow!$A$2:$A$8767)*($C192=Dayflow!$B$2:$B$8767),Dayflow!Y$2:Y$8767))</f>
        <v>0.23999999999999996</v>
      </c>
      <c r="AC192" s="4">
        <f t="array" ref="AC192">AVERAGE(IF(($B192=Dayflow!$A$2:$A$8767)*($C192=Dayflow!$B$2:$B$8767),Dayflow!Z$2:Z$8767))</f>
        <v>29.206896551724139</v>
      </c>
      <c r="AD192" s="4">
        <f t="array" ref="AD192">AVERAGE(IF(($B192=Dayflow!$A$2:$A$8767)*($C192=Dayflow!$B$2:$B$8767),Dayflow!AA$2:AA$8767))</f>
        <v>13717.310344827587</v>
      </c>
      <c r="AE192" s="4">
        <f t="array" ref="AE192">AVERAGE(IF(($B192=Dayflow!$A$2:$A$8767)*($C192=Dayflow!$B$2:$B$8767),Dayflow!AB$2:AB$8767))</f>
        <v>21</v>
      </c>
      <c r="AF192" s="4">
        <f t="array" ref="AF192">AVERAGE(IF(($B192=Dayflow!$A$2:$A$8767)*($C192=Dayflow!$B$2:$B$8767),Dayflow!AC$2:AC$8767))</f>
        <v>75.797931034482772</v>
      </c>
      <c r="AG192" s="4">
        <f t="array" ref="AG192">AVERAGE(IF(($B192=Dayflow!$A$2:$A$8767)*($C192=Dayflow!$B$2:$B$8767),Dayflow!AD$2:AD$8767))</f>
        <v>0</v>
      </c>
      <c r="AH192" s="7"/>
      <c r="AI192" s="7"/>
      <c r="AJ192" s="7"/>
      <c r="AK192" s="7"/>
      <c r="AL192" s="7"/>
    </row>
    <row r="193" spans="2:38" x14ac:dyDescent="0.3">
      <c r="B193" s="2">
        <f t="shared" si="5"/>
        <v>2012</v>
      </c>
      <c r="C193" s="2">
        <f t="shared" si="4"/>
        <v>3</v>
      </c>
      <c r="F193" s="5">
        <v>40969</v>
      </c>
      <c r="G193" s="4">
        <f t="array" ref="G193">AVERAGE(IF(($B193=Dayflow!$A$2:$A$8767)*($C193=Dayflow!$B$2:$B$8767),Dayflow!D$2:D$8767))</f>
        <v>19610.645161290322</v>
      </c>
      <c r="H193" s="4">
        <f t="array" ref="H193">AVERAGE(IF(($B193=Dayflow!$A$2:$A$8767)*($C193=Dayflow!$B$2:$B$8767),Dayflow!E$2:E$8767))</f>
        <v>255.38709677419354</v>
      </c>
      <c r="I193" s="4">
        <f t="array" ref="I193">AVERAGE(IF(($B193=Dayflow!$A$2:$A$8767)*($C193=Dayflow!$B$2:$B$8767),Dayflow!F$2:F$8767))</f>
        <v>781.61290322580646</v>
      </c>
      <c r="J193" s="4">
        <f t="array" ref="J193">AVERAGE(IF(($B193=Dayflow!$A$2:$A$8767)*($C193=Dayflow!$B$2:$B$8767),Dayflow!G$2:G$8767))</f>
        <v>183.74193548387098</v>
      </c>
      <c r="K193" s="4">
        <f t="array" ref="K193">AVERAGE(IF(($B193=Dayflow!$A$2:$A$8767)*($C193=Dayflow!$B$2:$B$8767),Dayflow!H$2:H$8767))</f>
        <v>43.29032258064516</v>
      </c>
      <c r="L193" s="4">
        <f t="array" ref="L193">AVERAGE(IF(($B193=Dayflow!$A$2:$A$8767)*($C193=Dayflow!$B$2:$B$8767),Dayflow!I$2:I$8767))</f>
        <v>1615.483870967742</v>
      </c>
      <c r="M193" s="4">
        <f t="array" ref="M193">AVERAGE(IF(($B193=Dayflow!$A$2:$A$8767)*($C193=Dayflow!$B$2:$B$8767),Dayflow!J$2:J$8767))</f>
        <v>2624.1290322580644</v>
      </c>
      <c r="N193" s="4">
        <f t="array" ref="N193">AVERAGE(IF(($B193=Dayflow!$A$2:$A$8767)*($C193=Dayflow!$B$2:$B$8767),Dayflow!K$2:K$8767))</f>
        <v>22490.16129032258</v>
      </c>
      <c r="O193" s="4">
        <f t="array" ref="O193">AVERAGE(IF(($B193=Dayflow!$A$2:$A$8767)*($C193=Dayflow!$B$2:$B$8767),Dayflow!L$2:L$8767))</f>
        <v>177.58064516129033</v>
      </c>
      <c r="P193" s="4">
        <f t="array" ref="P193">AVERAGE(IF(($B193=Dayflow!$A$2:$A$8767)*($C193=Dayflow!$B$2:$B$8767),Dayflow!M$2:M$8767))</f>
        <v>1459.0967741935483</v>
      </c>
      <c r="Q193" s="4">
        <f t="array" ref="Q193">AVERAGE(IF(($B193=Dayflow!$A$2:$A$8767)*($C193=Dayflow!$B$2:$B$8767),Dayflow!N$2:N$8767))</f>
        <v>1901.0645161290322</v>
      </c>
      <c r="R193" s="4">
        <f t="array" ref="R193">AVERAGE(IF(($B193=Dayflow!$A$2:$A$8767)*($C193=Dayflow!$B$2:$B$8767),Dayflow!O$2:O$8767))</f>
        <v>5.4516129032258061</v>
      </c>
      <c r="S193" s="4">
        <f t="array" ref="S193">AVERAGE(IF(($B193=Dayflow!$A$2:$A$8767)*($C193=Dayflow!$B$2:$B$8767),Dayflow!P$2:P$8767))</f>
        <v>3543.2903225806454</v>
      </c>
      <c r="T193" s="4">
        <f t="array" ref="T193">AVERAGE(IF(($B193=Dayflow!$A$2:$A$8767)*($C193=Dayflow!$B$2:$B$8767),Dayflow!Q$2:Q$8767))</f>
        <v>1294.8064516129032</v>
      </c>
      <c r="U193" s="4">
        <f t="array" ref="U193">AVERAGE(IF(($B193=Dayflow!$A$2:$A$8767)*($C193=Dayflow!$B$2:$B$8767),Dayflow!R$2:R$8767))</f>
        <v>2462.4193548387098</v>
      </c>
      <c r="V193" s="4">
        <f t="array" ref="V193">AVERAGE(IF(($B193=Dayflow!$A$2:$A$8767)*($C193=Dayflow!$B$2:$B$8767),Dayflow!S$2:S$8767))</f>
        <v>0</v>
      </c>
      <c r="W193" s="4">
        <f t="array" ref="W193">AVERAGE(IF(($B193=Dayflow!$A$2:$A$8767)*($C193=Dayflow!$B$2:$B$8767),Dayflow!T$2:T$8767))</f>
        <v>-1167.483870967742</v>
      </c>
      <c r="X193" s="4">
        <f t="array" ref="X193">AVERAGE(IF(($B193=Dayflow!$A$2:$A$8767)*($C193=Dayflow!$B$2:$B$8767),Dayflow!U$2:U$8767))</f>
        <v>4100</v>
      </c>
      <c r="Y193" s="4">
        <f t="array" ref="Y193">AVERAGE(IF(($B193=Dayflow!$A$2:$A$8767)*($C193=Dayflow!$B$2:$B$8767),Dayflow!V$2:V$8767))</f>
        <v>3939.8387096774195</v>
      </c>
      <c r="Z193" s="4">
        <f t="array" ref="Z193">AVERAGE(IF(($B193=Dayflow!$A$2:$A$8767)*($C193=Dayflow!$B$2:$B$8767),Dayflow!W$2:W$8767))</f>
        <v>16092.935483870968</v>
      </c>
      <c r="AA193" s="4">
        <f t="array" ref="AA193">AVERAGE(IF(($B193=Dayflow!$A$2:$A$8767)*($C193=Dayflow!$B$2:$B$8767),Dayflow!X$2:X$8767))</f>
        <v>20114.419354838708</v>
      </c>
      <c r="AB193" s="4">
        <f t="array" ref="AB193">AVERAGE(IF(($B193=Dayflow!$A$2:$A$8767)*($C193=Dayflow!$B$2:$B$8767),Dayflow!Y$2:Y$8767))</f>
        <v>0.17096774193548386</v>
      </c>
      <c r="AC193" s="4">
        <f t="array" ref="AC193">AVERAGE(IF(($B193=Dayflow!$A$2:$A$8767)*($C193=Dayflow!$B$2:$B$8767),Dayflow!Z$2:Z$8767))</f>
        <v>16</v>
      </c>
      <c r="AD193" s="4">
        <f t="array" ref="AD193">AVERAGE(IF(($B193=Dayflow!$A$2:$A$8767)*($C193=Dayflow!$B$2:$B$8767),Dayflow!AA$2:AA$8767))</f>
        <v>21053.612903225807</v>
      </c>
      <c r="AE193" s="4">
        <f t="array" ref="AE193">AVERAGE(IF(($B193=Dayflow!$A$2:$A$8767)*($C193=Dayflow!$B$2:$B$8767),Dayflow!AB$2:AB$8767))</f>
        <v>9.0322580645161299</v>
      </c>
      <c r="AF193" s="4">
        <f t="array" ref="AF193">AVERAGE(IF(($B193=Dayflow!$A$2:$A$8767)*($C193=Dayflow!$B$2:$B$8767),Dayflow!AC$2:AC$8767))</f>
        <v>74.421290322580646</v>
      </c>
      <c r="AG193" s="4">
        <f t="array" ref="AG193">AVERAGE(IF(($B193=Dayflow!$A$2:$A$8767)*($C193=Dayflow!$B$2:$B$8767),Dayflow!AD$2:AD$8767))</f>
        <v>0</v>
      </c>
      <c r="AH193" s="7"/>
      <c r="AI193" s="7"/>
      <c r="AJ193" s="7"/>
      <c r="AK193" s="7"/>
      <c r="AL193" s="7"/>
    </row>
    <row r="194" spans="2:38" x14ac:dyDescent="0.3">
      <c r="B194" s="2">
        <f t="shared" si="5"/>
        <v>2012</v>
      </c>
      <c r="C194" s="2">
        <f t="shared" si="4"/>
        <v>4</v>
      </c>
      <c r="F194" s="5">
        <v>41000</v>
      </c>
      <c r="G194" s="4">
        <f t="array" ref="G194">AVERAGE(IF(($B194=Dayflow!$A$2:$A$8767)*($C194=Dayflow!$B$2:$B$8767),Dayflow!D$2:D$8767))</f>
        <v>25670</v>
      </c>
      <c r="H194" s="4">
        <f t="array" ref="H194">AVERAGE(IF(($B194=Dayflow!$A$2:$A$8767)*($C194=Dayflow!$B$2:$B$8767),Dayflow!E$2:E$8767))</f>
        <v>218.5</v>
      </c>
      <c r="I194" s="4">
        <f t="array" ref="I194">AVERAGE(IF(($B194=Dayflow!$A$2:$A$8767)*($C194=Dayflow!$B$2:$B$8767),Dayflow!F$2:F$8767))</f>
        <v>1159.5999999999999</v>
      </c>
      <c r="J194" s="4">
        <f t="array" ref="J194">AVERAGE(IF(($B194=Dayflow!$A$2:$A$8767)*($C194=Dayflow!$B$2:$B$8767),Dayflow!G$2:G$8767))</f>
        <v>185.93333333333334</v>
      </c>
      <c r="K194" s="4">
        <f t="array" ref="K194">AVERAGE(IF(($B194=Dayflow!$A$2:$A$8767)*($C194=Dayflow!$B$2:$B$8767),Dayflow!H$2:H$8767))</f>
        <v>87.033333333333331</v>
      </c>
      <c r="L194" s="4">
        <f t="array" ref="L194">AVERAGE(IF(($B194=Dayflow!$A$2:$A$8767)*($C194=Dayflow!$B$2:$B$8767),Dayflow!I$2:I$8767))</f>
        <v>2499</v>
      </c>
      <c r="M194" s="4">
        <f t="array" ref="M194">AVERAGE(IF(($B194=Dayflow!$A$2:$A$8767)*($C194=Dayflow!$B$2:$B$8767),Dayflow!J$2:J$8767))</f>
        <v>3931.5666666666666</v>
      </c>
      <c r="N194" s="4">
        <f t="array" ref="N194">AVERAGE(IF(($B194=Dayflow!$A$2:$A$8767)*($C194=Dayflow!$B$2:$B$8767),Dayflow!K$2:K$8767))</f>
        <v>29820.066666666666</v>
      </c>
      <c r="O194" s="4">
        <f t="array" ref="O194">AVERAGE(IF(($B194=Dayflow!$A$2:$A$8767)*($C194=Dayflow!$B$2:$B$8767),Dayflow!L$2:L$8767))</f>
        <v>13.333333333333334</v>
      </c>
      <c r="P194" s="4">
        <f t="array" ref="P194">AVERAGE(IF(($B194=Dayflow!$A$2:$A$8767)*($C194=Dayflow!$B$2:$B$8767),Dayflow!M$2:M$8767))</f>
        <v>1359.4</v>
      </c>
      <c r="Q194" s="4">
        <f t="array" ref="Q194">AVERAGE(IF(($B194=Dayflow!$A$2:$A$8767)*($C194=Dayflow!$B$2:$B$8767),Dayflow!N$2:N$8767))</f>
        <v>933.23333333333335</v>
      </c>
      <c r="R194" s="4">
        <f t="array" ref="R194">AVERAGE(IF(($B194=Dayflow!$A$2:$A$8767)*($C194=Dayflow!$B$2:$B$8767),Dayflow!O$2:O$8767))</f>
        <v>7.1</v>
      </c>
      <c r="S194" s="4">
        <f t="array" ref="S194">AVERAGE(IF(($B194=Dayflow!$A$2:$A$8767)*($C194=Dayflow!$B$2:$B$8767),Dayflow!P$2:P$8767))</f>
        <v>2312.9</v>
      </c>
      <c r="T194" s="4">
        <f t="array" ref="T194">AVERAGE(IF(($B194=Dayflow!$A$2:$A$8767)*($C194=Dayflow!$B$2:$B$8767),Dayflow!Q$2:Q$8767))</f>
        <v>1856.9666666666667</v>
      </c>
      <c r="U194" s="4">
        <f t="array" ref="U194">AVERAGE(IF(($B194=Dayflow!$A$2:$A$8767)*($C194=Dayflow!$B$2:$B$8767),Dayflow!R$2:R$8767))</f>
        <v>2131.7666666666669</v>
      </c>
      <c r="V194" s="4">
        <f t="array" ref="V194">AVERAGE(IF(($B194=Dayflow!$A$2:$A$8767)*($C194=Dayflow!$B$2:$B$8767),Dayflow!S$2:S$8767))</f>
        <v>0</v>
      </c>
      <c r="W194" s="4">
        <f t="array" ref="W194">AVERAGE(IF(($B194=Dayflow!$A$2:$A$8767)*($C194=Dayflow!$B$2:$B$8767),Dayflow!T$2:T$8767))</f>
        <v>-274.76666666666665</v>
      </c>
      <c r="X194" s="4">
        <f t="array" ref="X194">AVERAGE(IF(($B194=Dayflow!$A$2:$A$8767)*($C194=Dayflow!$B$2:$B$8767),Dayflow!U$2:U$8767))</f>
        <v>4964.0333333333338</v>
      </c>
      <c r="Y194" s="4">
        <f t="array" ref="Y194">AVERAGE(IF(($B194=Dayflow!$A$2:$A$8767)*($C194=Dayflow!$B$2:$B$8767),Dayflow!V$2:V$8767))</f>
        <v>6761.3666666666668</v>
      </c>
      <c r="Z194" s="4">
        <f t="array" ref="Z194">AVERAGE(IF(($B194=Dayflow!$A$2:$A$8767)*($C194=Dayflow!$B$2:$B$8767),Dayflow!W$2:W$8767))</f>
        <v>21001.4</v>
      </c>
      <c r="AA194" s="4">
        <f t="array" ref="AA194">AVERAGE(IF(($B194=Dayflow!$A$2:$A$8767)*($C194=Dayflow!$B$2:$B$8767),Dayflow!X$2:X$8767))</f>
        <v>27781.933333333334</v>
      </c>
      <c r="AB194" s="4">
        <f t="array" ref="AB194">AVERAGE(IF(($B194=Dayflow!$A$2:$A$8767)*($C194=Dayflow!$B$2:$B$8767),Dayflow!Y$2:Y$8767))</f>
        <v>7.9000000000000001E-2</v>
      </c>
      <c r="AC194" s="4">
        <f t="array" ref="AC194">AVERAGE(IF(($B194=Dayflow!$A$2:$A$8767)*($C194=Dayflow!$B$2:$B$8767),Dayflow!Z$2:Z$8767))</f>
        <v>8.1999999999999993</v>
      </c>
      <c r="AD194" s="4">
        <f t="array" ref="AD194">AVERAGE(IF(($B194=Dayflow!$A$2:$A$8767)*($C194=Dayflow!$B$2:$B$8767),Dayflow!AA$2:AA$8767))</f>
        <v>28061.433333333334</v>
      </c>
      <c r="AE194" s="4">
        <f t="array" ref="AE194">AVERAGE(IF(($B194=Dayflow!$A$2:$A$8767)*($C194=Dayflow!$B$2:$B$8767),Dayflow!AB$2:AB$8767))</f>
        <v>1.9666666666666666</v>
      </c>
      <c r="AF194" s="4">
        <f t="array" ref="AF194">AVERAGE(IF(($B194=Dayflow!$A$2:$A$8767)*($C194=Dayflow!$B$2:$B$8767),Dayflow!AC$2:AC$8767))</f>
        <v>67.252333333333311</v>
      </c>
      <c r="AG194" s="4">
        <f t="array" ref="AG194">AVERAGE(IF(($B194=Dayflow!$A$2:$A$8767)*($C194=Dayflow!$B$2:$B$8767),Dayflow!AD$2:AD$8767))</f>
        <v>0</v>
      </c>
      <c r="AH194" s="7"/>
      <c r="AI194" s="7"/>
      <c r="AJ194" s="7"/>
      <c r="AK194" s="7"/>
      <c r="AL194" s="7"/>
    </row>
    <row r="195" spans="2:38" x14ac:dyDescent="0.3">
      <c r="B195" s="2">
        <f t="shared" si="5"/>
        <v>2012</v>
      </c>
      <c r="C195" s="2">
        <f t="shared" si="4"/>
        <v>5</v>
      </c>
      <c r="F195" s="5">
        <v>41030</v>
      </c>
      <c r="G195" s="4">
        <f t="array" ref="G195">AVERAGE(IF(($B195=Dayflow!$A$2:$A$8767)*($C195=Dayflow!$B$2:$B$8767),Dayflow!D$2:D$8767))</f>
        <v>14042.258064516129</v>
      </c>
      <c r="H195" s="4">
        <f t="array" ref="H195">AVERAGE(IF(($B195=Dayflow!$A$2:$A$8767)*($C195=Dayflow!$B$2:$B$8767),Dayflow!E$2:E$8767))</f>
        <v>536.41935483870964</v>
      </c>
      <c r="I195" s="4">
        <f t="array" ref="I195">AVERAGE(IF(($B195=Dayflow!$A$2:$A$8767)*($C195=Dayflow!$B$2:$B$8767),Dayflow!F$2:F$8767))</f>
        <v>378.74193548387098</v>
      </c>
      <c r="J195" s="4">
        <f t="array" ref="J195">AVERAGE(IF(($B195=Dayflow!$A$2:$A$8767)*($C195=Dayflow!$B$2:$B$8767),Dayflow!G$2:G$8767))</f>
        <v>164.74193548387098</v>
      </c>
      <c r="K195" s="4">
        <f t="array" ref="K195">AVERAGE(IF(($B195=Dayflow!$A$2:$A$8767)*($C195=Dayflow!$B$2:$B$8767),Dayflow!H$2:H$8767))</f>
        <v>157.74193548387098</v>
      </c>
      <c r="L195" s="4">
        <f t="array" ref="L195">AVERAGE(IF(($B195=Dayflow!$A$2:$A$8767)*($C195=Dayflow!$B$2:$B$8767),Dayflow!I$2:I$8767))</f>
        <v>2992.2580645161293</v>
      </c>
      <c r="M195" s="4">
        <f t="array" ref="M195">AVERAGE(IF(($B195=Dayflow!$A$2:$A$8767)*($C195=Dayflow!$B$2:$B$8767),Dayflow!J$2:J$8767))</f>
        <v>3693.483870967742</v>
      </c>
      <c r="N195" s="4">
        <f t="array" ref="N195">AVERAGE(IF(($B195=Dayflow!$A$2:$A$8767)*($C195=Dayflow!$B$2:$B$8767),Dayflow!K$2:K$8767))</f>
        <v>18272.16129032258</v>
      </c>
      <c r="O195" s="4">
        <f t="array" ref="O195">AVERAGE(IF(($B195=Dayflow!$A$2:$A$8767)*($C195=Dayflow!$B$2:$B$8767),Dayflow!L$2:L$8767))</f>
        <v>197.38709677419354</v>
      </c>
      <c r="P195" s="4">
        <f t="array" ref="P195">AVERAGE(IF(($B195=Dayflow!$A$2:$A$8767)*($C195=Dayflow!$B$2:$B$8767),Dayflow!M$2:M$8767))</f>
        <v>1698.258064516129</v>
      </c>
      <c r="Q195" s="4">
        <f t="array" ref="Q195">AVERAGE(IF(($B195=Dayflow!$A$2:$A$8767)*($C195=Dayflow!$B$2:$B$8767),Dayflow!N$2:N$8767))</f>
        <v>1469.5483870967741</v>
      </c>
      <c r="R195" s="4">
        <f t="array" ref="R195">AVERAGE(IF(($B195=Dayflow!$A$2:$A$8767)*($C195=Dayflow!$B$2:$B$8767),Dayflow!O$2:O$8767))</f>
        <v>33.032258064516128</v>
      </c>
      <c r="S195" s="4">
        <f t="array" ref="S195">AVERAGE(IF(($B195=Dayflow!$A$2:$A$8767)*($C195=Dayflow!$B$2:$B$8767),Dayflow!P$2:P$8767))</f>
        <v>3398.0967741935483</v>
      </c>
      <c r="T195" s="4">
        <f t="array" ref="T195">AVERAGE(IF(($B195=Dayflow!$A$2:$A$8767)*($C195=Dayflow!$B$2:$B$8767),Dayflow!Q$2:Q$8767))</f>
        <v>2381.2903225806454</v>
      </c>
      <c r="U195" s="4">
        <f t="array" ref="U195">AVERAGE(IF(($B195=Dayflow!$A$2:$A$8767)*($C195=Dayflow!$B$2:$B$8767),Dayflow!R$2:R$8767))</f>
        <v>0</v>
      </c>
      <c r="V195" s="4">
        <f t="array" ref="V195">AVERAGE(IF(($B195=Dayflow!$A$2:$A$8767)*($C195=Dayflow!$B$2:$B$8767),Dayflow!S$2:S$8767))</f>
        <v>0</v>
      </c>
      <c r="W195" s="4">
        <f t="array" ref="W195">AVERAGE(IF(($B195=Dayflow!$A$2:$A$8767)*($C195=Dayflow!$B$2:$B$8767),Dayflow!T$2:T$8767))</f>
        <v>2381.2903225806454</v>
      </c>
      <c r="X195" s="4">
        <f t="array" ref="X195">AVERAGE(IF(($B195=Dayflow!$A$2:$A$8767)*($C195=Dayflow!$B$2:$B$8767),Dayflow!U$2:U$8767))</f>
        <v>3775.9032258064517</v>
      </c>
      <c r="Y195" s="4">
        <f t="array" ref="Y195">AVERAGE(IF(($B195=Dayflow!$A$2:$A$8767)*($C195=Dayflow!$B$2:$B$8767),Dayflow!V$2:V$8767))</f>
        <v>2523.4193548387098</v>
      </c>
      <c r="Z195" s="4">
        <f t="array" ref="Z195">AVERAGE(IF(($B195=Dayflow!$A$2:$A$8767)*($C195=Dayflow!$B$2:$B$8767),Dayflow!W$2:W$8767))</f>
        <v>10135.967741935483</v>
      </c>
      <c r="AA195" s="4">
        <f t="array" ref="AA195">AVERAGE(IF(($B195=Dayflow!$A$2:$A$8767)*($C195=Dayflow!$B$2:$B$8767),Dayflow!X$2:X$8767))</f>
        <v>12492.806451612903</v>
      </c>
      <c r="AB195" s="4">
        <f t="array" ref="AB195">AVERAGE(IF(($B195=Dayflow!$A$2:$A$8767)*($C195=Dayflow!$B$2:$B$8767),Dayflow!Y$2:Y$8767))</f>
        <v>0.19225806451612909</v>
      </c>
      <c r="AC195" s="4">
        <f t="array" ref="AC195">AVERAGE(IF(($B195=Dayflow!$A$2:$A$8767)*($C195=Dayflow!$B$2:$B$8767),Dayflow!Z$2:Z$8767))</f>
        <v>35.58064516129032</v>
      </c>
      <c r="AD195" s="4">
        <f t="array" ref="AD195">AVERAGE(IF(($B195=Dayflow!$A$2:$A$8767)*($C195=Dayflow!$B$2:$B$8767),Dayflow!AA$2:AA$8767))</f>
        <v>15477.838709677419</v>
      </c>
      <c r="AE195" s="4">
        <f t="array" ref="AE195">AVERAGE(IF(($B195=Dayflow!$A$2:$A$8767)*($C195=Dayflow!$B$2:$B$8767),Dayflow!AB$2:AB$8767))</f>
        <v>23.387096774193548</v>
      </c>
      <c r="AF195" s="4">
        <f t="array" ref="AF195">AVERAGE(IF(($B195=Dayflow!$A$2:$A$8767)*($C195=Dayflow!$B$2:$B$8767),Dayflow!AC$2:AC$8767))</f>
        <v>69.991612903225814</v>
      </c>
      <c r="AG195" s="4">
        <f t="array" ref="AG195">AVERAGE(IF(($B195=Dayflow!$A$2:$A$8767)*($C195=Dayflow!$B$2:$B$8767),Dayflow!AD$2:AD$8767))</f>
        <v>0</v>
      </c>
      <c r="AH195" s="7"/>
      <c r="AI195" s="7"/>
      <c r="AJ195" s="7"/>
      <c r="AK195" s="7"/>
      <c r="AL195" s="7"/>
    </row>
    <row r="196" spans="2:38" x14ac:dyDescent="0.3">
      <c r="B196" s="2">
        <f t="shared" si="5"/>
        <v>2012</v>
      </c>
      <c r="C196" s="2">
        <f t="shared" si="4"/>
        <v>6</v>
      </c>
      <c r="F196" s="5">
        <v>41061</v>
      </c>
      <c r="G196" s="4">
        <f t="array" ref="G196">AVERAGE(IF(($B196=Dayflow!$A$2:$A$8767)*($C196=Dayflow!$B$2:$B$8767),Dayflow!D$2:D$8767))</f>
        <v>13500.666666666666</v>
      </c>
      <c r="H196" s="4">
        <f t="array" ref="H196">AVERAGE(IF(($B196=Dayflow!$A$2:$A$8767)*($C196=Dayflow!$B$2:$B$8767),Dayflow!E$2:E$8767))</f>
        <v>634.4666666666667</v>
      </c>
      <c r="I196" s="4">
        <f t="array" ref="I196">AVERAGE(IF(($B196=Dayflow!$A$2:$A$8767)*($C196=Dayflow!$B$2:$B$8767),Dayflow!F$2:F$8767))</f>
        <v>91.5</v>
      </c>
      <c r="J196" s="4">
        <f t="array" ref="J196">AVERAGE(IF(($B196=Dayflow!$A$2:$A$8767)*($C196=Dayflow!$B$2:$B$8767),Dayflow!G$2:G$8767))</f>
        <v>44.133333333333333</v>
      </c>
      <c r="K196" s="4">
        <f t="array" ref="K196">AVERAGE(IF(($B196=Dayflow!$A$2:$A$8767)*($C196=Dayflow!$B$2:$B$8767),Dayflow!H$2:H$8767))</f>
        <v>188.6</v>
      </c>
      <c r="L196" s="4">
        <f t="array" ref="L196">AVERAGE(IF(($B196=Dayflow!$A$2:$A$8767)*($C196=Dayflow!$B$2:$B$8767),Dayflow!I$2:I$8767))</f>
        <v>1592.3333333333333</v>
      </c>
      <c r="M196" s="4">
        <f t="array" ref="M196">AVERAGE(IF(($B196=Dayflow!$A$2:$A$8767)*($C196=Dayflow!$B$2:$B$8767),Dayflow!J$2:J$8767))</f>
        <v>1916.5666666666666</v>
      </c>
      <c r="N196" s="4">
        <f t="array" ref="N196">AVERAGE(IF(($B196=Dayflow!$A$2:$A$8767)*($C196=Dayflow!$B$2:$B$8767),Dayflow!K$2:K$8767))</f>
        <v>16051.7</v>
      </c>
      <c r="O196" s="4">
        <f t="array" ref="O196">AVERAGE(IF(($B196=Dayflow!$A$2:$A$8767)*($C196=Dayflow!$B$2:$B$8767),Dayflow!L$2:L$8767))</f>
        <v>350.16666666666669</v>
      </c>
      <c r="P196" s="4">
        <f t="array" ref="P196">AVERAGE(IF(($B196=Dayflow!$A$2:$A$8767)*($C196=Dayflow!$B$2:$B$8767),Dayflow!M$2:M$8767))</f>
        <v>1590.1666666666667</v>
      </c>
      <c r="Q196" s="4">
        <f t="array" ref="Q196">AVERAGE(IF(($B196=Dayflow!$A$2:$A$8767)*($C196=Dayflow!$B$2:$B$8767),Dayflow!N$2:N$8767))</f>
        <v>2076.0666666666666</v>
      </c>
      <c r="R196" s="4">
        <f t="array" ref="R196">AVERAGE(IF(($B196=Dayflow!$A$2:$A$8767)*($C196=Dayflow!$B$2:$B$8767),Dayflow!O$2:O$8767))</f>
        <v>89.266666666666666</v>
      </c>
      <c r="S196" s="4">
        <f t="array" ref="S196">AVERAGE(IF(($B196=Dayflow!$A$2:$A$8767)*($C196=Dayflow!$B$2:$B$8767),Dayflow!P$2:P$8767))</f>
        <v>4105.6000000000004</v>
      </c>
      <c r="T196" s="4">
        <f t="array" ref="T196">AVERAGE(IF(($B196=Dayflow!$A$2:$A$8767)*($C196=Dayflow!$B$2:$B$8767),Dayflow!Q$2:Q$8767))</f>
        <v>3678.3666666666668</v>
      </c>
      <c r="U196" s="4">
        <f t="array" ref="U196">AVERAGE(IF(($B196=Dayflow!$A$2:$A$8767)*($C196=Dayflow!$B$2:$B$8767),Dayflow!R$2:R$8767))</f>
        <v>38.166666666666664</v>
      </c>
      <c r="V196" s="4">
        <f t="array" ref="V196">AVERAGE(IF(($B196=Dayflow!$A$2:$A$8767)*($C196=Dayflow!$B$2:$B$8767),Dayflow!S$2:S$8767))</f>
        <v>0</v>
      </c>
      <c r="W196" s="4">
        <f t="array" ref="W196">AVERAGE(IF(($B196=Dayflow!$A$2:$A$8767)*($C196=Dayflow!$B$2:$B$8767),Dayflow!T$2:T$8767))</f>
        <v>3640.2</v>
      </c>
      <c r="X196" s="4">
        <f t="array" ref="X196">AVERAGE(IF(($B196=Dayflow!$A$2:$A$8767)*($C196=Dayflow!$B$2:$B$8767),Dayflow!U$2:U$8767))</f>
        <v>4554.7666666666664</v>
      </c>
      <c r="Y196" s="4">
        <f t="array" ref="Y196">AVERAGE(IF(($B196=Dayflow!$A$2:$A$8767)*($C196=Dayflow!$B$2:$B$8767),Dayflow!V$2:V$8767))</f>
        <v>-0.53333333333333333</v>
      </c>
      <c r="Z196" s="4">
        <f t="array" ref="Z196">AVERAGE(IF(($B196=Dayflow!$A$2:$A$8767)*($C196=Dayflow!$B$2:$B$8767),Dayflow!W$2:W$8767))</f>
        <v>8561.1</v>
      </c>
      <c r="AA196" s="4">
        <f t="array" ref="AA196">AVERAGE(IF(($B196=Dayflow!$A$2:$A$8767)*($C196=Dayflow!$B$2:$B$8767),Dayflow!X$2:X$8767))</f>
        <v>8305.7666666666664</v>
      </c>
      <c r="AB196" s="4">
        <f t="array" ref="AB196">AVERAGE(IF(($B196=Dayflow!$A$2:$A$8767)*($C196=Dayflow!$B$2:$B$8767),Dayflow!Y$2:Y$8767))</f>
        <v>0.22500000000000001</v>
      </c>
      <c r="AC196" s="4">
        <f t="array" ref="AC196">AVERAGE(IF(($B196=Dayflow!$A$2:$A$8767)*($C196=Dayflow!$B$2:$B$8767),Dayflow!Z$2:Z$8767))</f>
        <v>48.43333333333333</v>
      </c>
      <c r="AD196" s="4">
        <f t="array" ref="AD196">AVERAGE(IF(($B196=Dayflow!$A$2:$A$8767)*($C196=Dayflow!$B$2:$B$8767),Dayflow!AA$2:AA$8767))</f>
        <v>14459.366666666667</v>
      </c>
      <c r="AE196" s="4">
        <f t="array" ref="AE196">AVERAGE(IF(($B196=Dayflow!$A$2:$A$8767)*($C196=Dayflow!$B$2:$B$8767),Dayflow!AB$2:AB$8767))</f>
        <v>42.6</v>
      </c>
      <c r="AF196" s="4">
        <f t="array" ref="AF196">AVERAGE(IF(($B196=Dayflow!$A$2:$A$8767)*($C196=Dayflow!$B$2:$B$8767),Dayflow!AC$2:AC$8767))</f>
        <v>77.930333333333337</v>
      </c>
      <c r="AG196" s="4">
        <f t="array" ref="AG196">AVERAGE(IF(($B196=Dayflow!$A$2:$A$8767)*($C196=Dayflow!$B$2:$B$8767),Dayflow!AD$2:AD$8767))</f>
        <v>0</v>
      </c>
      <c r="AH196" s="7"/>
      <c r="AI196" s="7"/>
      <c r="AJ196" s="7"/>
      <c r="AK196" s="7"/>
      <c r="AL196" s="7"/>
    </row>
    <row r="197" spans="2:38" x14ac:dyDescent="0.3">
      <c r="B197" s="2">
        <f t="shared" si="5"/>
        <v>2012</v>
      </c>
      <c r="C197" s="2">
        <f t="shared" si="4"/>
        <v>7</v>
      </c>
      <c r="F197" s="5">
        <v>41091</v>
      </c>
      <c r="G197" s="4">
        <f t="array" ref="G197">AVERAGE(IF(($B197=Dayflow!$A$2:$A$8767)*($C197=Dayflow!$B$2:$B$8767),Dayflow!D$2:D$8767))</f>
        <v>20283.870967741936</v>
      </c>
      <c r="H197" s="4">
        <f t="array" ref="H197">AVERAGE(IF(($B197=Dayflow!$A$2:$A$8767)*($C197=Dayflow!$B$2:$B$8767),Dayflow!E$2:E$8767))</f>
        <v>659.61290322580646</v>
      </c>
      <c r="I197" s="4">
        <f t="array" ref="I197">AVERAGE(IF(($B197=Dayflow!$A$2:$A$8767)*($C197=Dayflow!$B$2:$B$8767),Dayflow!F$2:F$8767))</f>
        <v>31.258064516129032</v>
      </c>
      <c r="J197" s="4">
        <f t="array" ref="J197">AVERAGE(IF(($B197=Dayflow!$A$2:$A$8767)*($C197=Dayflow!$B$2:$B$8767),Dayflow!G$2:G$8767))</f>
        <v>38.387096774193552</v>
      </c>
      <c r="K197" s="4">
        <f t="array" ref="K197">AVERAGE(IF(($B197=Dayflow!$A$2:$A$8767)*($C197=Dayflow!$B$2:$B$8767),Dayflow!H$2:H$8767))</f>
        <v>207.06451612903226</v>
      </c>
      <c r="L197" s="4">
        <f t="array" ref="L197">AVERAGE(IF(($B197=Dayflow!$A$2:$A$8767)*($C197=Dayflow!$B$2:$B$8767),Dayflow!I$2:I$8767))</f>
        <v>951.90322580645159</v>
      </c>
      <c r="M197" s="4">
        <f t="array" ref="M197">AVERAGE(IF(($B197=Dayflow!$A$2:$A$8767)*($C197=Dayflow!$B$2:$B$8767),Dayflow!J$2:J$8767))</f>
        <v>1228.6129032258063</v>
      </c>
      <c r="N197" s="4">
        <f t="array" ref="N197">AVERAGE(IF(($B197=Dayflow!$A$2:$A$8767)*($C197=Dayflow!$B$2:$B$8767),Dayflow!K$2:K$8767))</f>
        <v>22172.096774193549</v>
      </c>
      <c r="O197" s="4">
        <f t="array" ref="O197">AVERAGE(IF(($B197=Dayflow!$A$2:$A$8767)*($C197=Dayflow!$B$2:$B$8767),Dayflow!L$2:L$8767))</f>
        <v>407.96774193548384</v>
      </c>
      <c r="P197" s="4">
        <f t="array" ref="P197">AVERAGE(IF(($B197=Dayflow!$A$2:$A$8767)*($C197=Dayflow!$B$2:$B$8767),Dayflow!M$2:M$8767))</f>
        <v>5718.8064516129034</v>
      </c>
      <c r="Q197" s="4">
        <f t="array" ref="Q197">AVERAGE(IF(($B197=Dayflow!$A$2:$A$8767)*($C197=Dayflow!$B$2:$B$8767),Dayflow!N$2:N$8767))</f>
        <v>4132.1290322580644</v>
      </c>
      <c r="R197" s="4">
        <f t="array" ref="R197">AVERAGE(IF(($B197=Dayflow!$A$2:$A$8767)*($C197=Dayflow!$B$2:$B$8767),Dayflow!O$2:O$8767))</f>
        <v>94.193548387096769</v>
      </c>
      <c r="S197" s="4">
        <f t="array" ref="S197">AVERAGE(IF(($B197=Dayflow!$A$2:$A$8767)*($C197=Dayflow!$B$2:$B$8767),Dayflow!P$2:P$8767))</f>
        <v>10353.193548387097</v>
      </c>
      <c r="T197" s="4">
        <f t="array" ref="T197">AVERAGE(IF(($B197=Dayflow!$A$2:$A$8767)*($C197=Dayflow!$B$2:$B$8767),Dayflow!Q$2:Q$8767))</f>
        <v>4284.2580645161288</v>
      </c>
      <c r="U197" s="4">
        <f t="array" ref="U197">AVERAGE(IF(($B197=Dayflow!$A$2:$A$8767)*($C197=Dayflow!$B$2:$B$8767),Dayflow!R$2:R$8767))</f>
        <v>0</v>
      </c>
      <c r="V197" s="4">
        <f t="array" ref="V197">AVERAGE(IF(($B197=Dayflow!$A$2:$A$8767)*($C197=Dayflow!$B$2:$B$8767),Dayflow!S$2:S$8767))</f>
        <v>0</v>
      </c>
      <c r="W197" s="4">
        <f t="array" ref="W197">AVERAGE(IF(($B197=Dayflow!$A$2:$A$8767)*($C197=Dayflow!$B$2:$B$8767),Dayflow!T$2:T$8767))</f>
        <v>4284.2580645161288</v>
      </c>
      <c r="X197" s="4">
        <f t="array" ref="X197">AVERAGE(IF(($B197=Dayflow!$A$2:$A$8767)*($C197=Dayflow!$B$2:$B$8767),Dayflow!U$2:U$8767))</f>
        <v>8761.2903225806458</v>
      </c>
      <c r="Y197" s="4">
        <f t="array" ref="Y197">AVERAGE(IF(($B197=Dayflow!$A$2:$A$8767)*($C197=Dayflow!$B$2:$B$8767),Dayflow!V$2:V$8767))</f>
        <v>-3148</v>
      </c>
      <c r="Z197" s="4">
        <f t="array" ref="Z197">AVERAGE(IF(($B197=Dayflow!$A$2:$A$8767)*($C197=Dayflow!$B$2:$B$8767),Dayflow!W$2:W$8767))</f>
        <v>10982.548387096775</v>
      </c>
      <c r="AA197" s="4">
        <f t="array" ref="AA197">AVERAGE(IF(($B197=Dayflow!$A$2:$A$8767)*($C197=Dayflow!$B$2:$B$8767),Dayflow!X$2:X$8767))</f>
        <v>7534.7096774193551</v>
      </c>
      <c r="AB197" s="4">
        <f t="array" ref="AB197">AVERAGE(IF(($B197=Dayflow!$A$2:$A$8767)*($C197=Dayflow!$B$2:$B$8767),Dayflow!Y$2:Y$8767))</f>
        <v>0.44225806451612909</v>
      </c>
      <c r="AC197" s="4">
        <f t="array" ref="AC197">AVERAGE(IF(($B197=Dayflow!$A$2:$A$8767)*($C197=Dayflow!$B$2:$B$8767),Dayflow!Z$2:Z$8767))</f>
        <v>66.225806451612897</v>
      </c>
      <c r="AD197" s="4">
        <f t="array" ref="AD197">AVERAGE(IF(($B197=Dayflow!$A$2:$A$8767)*($C197=Dayflow!$B$2:$B$8767),Dayflow!AA$2:AA$8767))</f>
        <v>21220.193548387098</v>
      </c>
      <c r="AE197" s="4">
        <f t="array" ref="AE197">AVERAGE(IF(($B197=Dayflow!$A$2:$A$8767)*($C197=Dayflow!$B$2:$B$8767),Dayflow!AB$2:AB$8767))</f>
        <v>64.677419354838705</v>
      </c>
      <c r="AF197" s="4">
        <f t="array" ref="AF197">AVERAGE(IF(($B197=Dayflow!$A$2:$A$8767)*($C197=Dayflow!$B$2:$B$8767),Dayflow!AC$2:AC$8767))</f>
        <v>79.369354838709668</v>
      </c>
      <c r="AG197" s="4">
        <f t="array" ref="AG197">AVERAGE(IF(($B197=Dayflow!$A$2:$A$8767)*($C197=Dayflow!$B$2:$B$8767),Dayflow!AD$2:AD$8767))</f>
        <v>0</v>
      </c>
      <c r="AH197" s="7"/>
      <c r="AI197" s="7"/>
      <c r="AJ197" s="7"/>
      <c r="AK197" s="7"/>
      <c r="AL197" s="7"/>
    </row>
    <row r="198" spans="2:38" x14ac:dyDescent="0.3">
      <c r="B198" s="2">
        <f t="shared" si="5"/>
        <v>2012</v>
      </c>
      <c r="C198" s="2">
        <f t="shared" si="4"/>
        <v>8</v>
      </c>
      <c r="F198" s="5">
        <v>41122</v>
      </c>
      <c r="G198" s="4">
        <f t="array" ref="G198">AVERAGE(IF(($B198=Dayflow!$A$2:$A$8767)*($C198=Dayflow!$B$2:$B$8767),Dayflow!D$2:D$8767))</f>
        <v>17877.419354838708</v>
      </c>
      <c r="H198" s="4">
        <f t="array" ref="H198">AVERAGE(IF(($B198=Dayflow!$A$2:$A$8767)*($C198=Dayflow!$B$2:$B$8767),Dayflow!E$2:E$8767))</f>
        <v>590.93548387096769</v>
      </c>
      <c r="I198" s="4">
        <f t="array" ref="I198">AVERAGE(IF(($B198=Dayflow!$A$2:$A$8767)*($C198=Dayflow!$B$2:$B$8767),Dayflow!F$2:F$8767))</f>
        <v>12.451612903225806</v>
      </c>
      <c r="J198" s="4">
        <f t="array" ref="J198">AVERAGE(IF(($B198=Dayflow!$A$2:$A$8767)*($C198=Dayflow!$B$2:$B$8767),Dayflow!G$2:G$8767))</f>
        <v>36.032258064516128</v>
      </c>
      <c r="K198" s="4">
        <f t="array" ref="K198">AVERAGE(IF(($B198=Dayflow!$A$2:$A$8767)*($C198=Dayflow!$B$2:$B$8767),Dayflow!H$2:H$8767))</f>
        <v>202.7741935483871</v>
      </c>
      <c r="L198" s="4">
        <f t="array" ref="L198">AVERAGE(IF(($B198=Dayflow!$A$2:$A$8767)*($C198=Dayflow!$B$2:$B$8767),Dayflow!I$2:I$8767))</f>
        <v>777.64516129032256</v>
      </c>
      <c r="M198" s="4">
        <f t="array" ref="M198">AVERAGE(IF(($B198=Dayflow!$A$2:$A$8767)*($C198=Dayflow!$B$2:$B$8767),Dayflow!J$2:J$8767))</f>
        <v>1028.9032258064517</v>
      </c>
      <c r="N198" s="4">
        <f t="array" ref="N198">AVERAGE(IF(($B198=Dayflow!$A$2:$A$8767)*($C198=Dayflow!$B$2:$B$8767),Dayflow!K$2:K$8767))</f>
        <v>19497.258064516129</v>
      </c>
      <c r="O198" s="4">
        <f t="array" ref="O198">AVERAGE(IF(($B198=Dayflow!$A$2:$A$8767)*($C198=Dayflow!$B$2:$B$8767),Dayflow!L$2:L$8767))</f>
        <v>415.41935483870969</v>
      </c>
      <c r="P198" s="4">
        <f t="array" ref="P198">AVERAGE(IF(($B198=Dayflow!$A$2:$A$8767)*($C198=Dayflow!$B$2:$B$8767),Dayflow!M$2:M$8767))</f>
        <v>6220.9354838709678</v>
      </c>
      <c r="Q198" s="4">
        <f t="array" ref="Q198">AVERAGE(IF(($B198=Dayflow!$A$2:$A$8767)*($C198=Dayflow!$B$2:$B$8767),Dayflow!N$2:N$8767))</f>
        <v>4404.2580645161288</v>
      </c>
      <c r="R198" s="4">
        <f t="array" ref="R198">AVERAGE(IF(($B198=Dayflow!$A$2:$A$8767)*($C198=Dayflow!$B$2:$B$8767),Dayflow!O$2:O$8767))</f>
        <v>90.903225806451616</v>
      </c>
      <c r="S198" s="4">
        <f t="array" ref="S198">AVERAGE(IF(($B198=Dayflow!$A$2:$A$8767)*($C198=Dayflow!$B$2:$B$8767),Dayflow!P$2:P$8767))</f>
        <v>11131.516129032258</v>
      </c>
      <c r="T198" s="4">
        <f t="array" ref="T198">AVERAGE(IF(($B198=Dayflow!$A$2:$A$8767)*($C198=Dayflow!$B$2:$B$8767),Dayflow!Q$2:Q$8767))</f>
        <v>3724.1290322580644</v>
      </c>
      <c r="U198" s="4">
        <f t="array" ref="U198">AVERAGE(IF(($B198=Dayflow!$A$2:$A$8767)*($C198=Dayflow!$B$2:$B$8767),Dayflow!R$2:R$8767))</f>
        <v>0</v>
      </c>
      <c r="V198" s="4">
        <f t="array" ref="V198">AVERAGE(IF(($B198=Dayflow!$A$2:$A$8767)*($C198=Dayflow!$B$2:$B$8767),Dayflow!S$2:S$8767))</f>
        <v>0</v>
      </c>
      <c r="W198" s="4">
        <f t="array" ref="W198">AVERAGE(IF(($B198=Dayflow!$A$2:$A$8767)*($C198=Dayflow!$B$2:$B$8767),Dayflow!T$2:T$8767))</f>
        <v>3724.1290322580644</v>
      </c>
      <c r="X198" s="4">
        <f t="array" ref="X198">AVERAGE(IF(($B198=Dayflow!$A$2:$A$8767)*($C198=Dayflow!$B$2:$B$8767),Dayflow!U$2:U$8767))</f>
        <v>7918.3870967741932</v>
      </c>
      <c r="Y198" s="4">
        <f t="array" ref="Y198">AVERAGE(IF(($B198=Dayflow!$A$2:$A$8767)*($C198=Dayflow!$B$2:$B$8767),Dayflow!V$2:V$8767))</f>
        <v>-4605.0967741935483</v>
      </c>
      <c r="Z198" s="4">
        <f t="array" ref="Z198">AVERAGE(IF(($B198=Dayflow!$A$2:$A$8767)*($C198=Dayflow!$B$2:$B$8767),Dayflow!W$2:W$8767))</f>
        <v>9507.1290322580644</v>
      </c>
      <c r="AA198" s="4">
        <f t="array" ref="AA198">AVERAGE(IF(($B198=Dayflow!$A$2:$A$8767)*($C198=Dayflow!$B$2:$B$8767),Dayflow!X$2:X$8767))</f>
        <v>4641.4193548387093</v>
      </c>
      <c r="AB198" s="4">
        <f t="array" ref="AB198">AVERAGE(IF(($B198=Dayflow!$A$2:$A$8767)*($C198=Dayflow!$B$2:$B$8767),Dayflow!Y$2:Y$8767))</f>
        <v>0.55064516129032248</v>
      </c>
      <c r="AC198" s="4">
        <f t="array" ref="AC198">AVERAGE(IF(($B198=Dayflow!$A$2:$A$8767)*($C198=Dayflow!$B$2:$B$8767),Dayflow!Z$2:Z$8767))</f>
        <v>77.451612903225808</v>
      </c>
      <c r="AD198" s="4">
        <f t="array" ref="AD198">AVERAGE(IF(($B198=Dayflow!$A$2:$A$8767)*($C198=Dayflow!$B$2:$B$8767),Dayflow!AA$2:AA$8767))</f>
        <v>18719.612903225807</v>
      </c>
      <c r="AE198" s="4">
        <f t="array" ref="AE198">AVERAGE(IF(($B198=Dayflow!$A$2:$A$8767)*($C198=Dayflow!$B$2:$B$8767),Dayflow!AB$2:AB$8767))</f>
        <v>76.451612903225808</v>
      </c>
      <c r="AF198" s="4">
        <f t="array" ref="AF198">AVERAGE(IF(($B198=Dayflow!$A$2:$A$8767)*($C198=Dayflow!$B$2:$B$8767),Dayflow!AC$2:AC$8767))</f>
        <v>82.359677419354838</v>
      </c>
      <c r="AG198" s="4">
        <f t="array" ref="AG198">AVERAGE(IF(($B198=Dayflow!$A$2:$A$8767)*($C198=Dayflow!$B$2:$B$8767),Dayflow!AD$2:AD$8767))</f>
        <v>0</v>
      </c>
      <c r="AH198" s="7"/>
      <c r="AI198" s="7"/>
      <c r="AJ198" s="7"/>
      <c r="AK198" s="7"/>
      <c r="AL198" s="7"/>
    </row>
    <row r="199" spans="2:38" x14ac:dyDescent="0.3">
      <c r="B199" s="2">
        <f t="shared" si="5"/>
        <v>2012</v>
      </c>
      <c r="C199" s="2">
        <f t="shared" si="4"/>
        <v>9</v>
      </c>
      <c r="F199" s="5">
        <v>41153</v>
      </c>
      <c r="G199" s="4">
        <f t="array" ref="G199">AVERAGE(IF(($B199=Dayflow!$A$2:$A$8767)*($C199=Dayflow!$B$2:$B$8767),Dayflow!D$2:D$8767))</f>
        <v>15350</v>
      </c>
      <c r="H199" s="4">
        <f t="array" ref="H199">AVERAGE(IF(($B199=Dayflow!$A$2:$A$8767)*($C199=Dayflow!$B$2:$B$8767),Dayflow!E$2:E$8767))</f>
        <v>388.16666666666669</v>
      </c>
      <c r="I199" s="4">
        <f t="array" ref="I199">AVERAGE(IF(($B199=Dayflow!$A$2:$A$8767)*($C199=Dayflow!$B$2:$B$8767),Dayflow!F$2:F$8767))</f>
        <v>11.5</v>
      </c>
      <c r="J199" s="4">
        <f t="array" ref="J199">AVERAGE(IF(($B199=Dayflow!$A$2:$A$8767)*($C199=Dayflow!$B$2:$B$8767),Dayflow!G$2:G$8767))</f>
        <v>37.533333333333331</v>
      </c>
      <c r="K199" s="4">
        <f t="array" ref="K199">AVERAGE(IF(($B199=Dayflow!$A$2:$A$8767)*($C199=Dayflow!$B$2:$B$8767),Dayflow!H$2:H$8767))</f>
        <v>175.63333333333333</v>
      </c>
      <c r="L199" s="4">
        <f t="array" ref="L199">AVERAGE(IF(($B199=Dayflow!$A$2:$A$8767)*($C199=Dayflow!$B$2:$B$8767),Dayflow!I$2:I$8767))</f>
        <v>956.16666666666663</v>
      </c>
      <c r="M199" s="4">
        <f t="array" ref="M199">AVERAGE(IF(($B199=Dayflow!$A$2:$A$8767)*($C199=Dayflow!$B$2:$B$8767),Dayflow!J$2:J$8767))</f>
        <v>1180.8333333333333</v>
      </c>
      <c r="N199" s="4">
        <f t="array" ref="N199">AVERAGE(IF(($B199=Dayflow!$A$2:$A$8767)*($C199=Dayflow!$B$2:$B$8767),Dayflow!K$2:K$8767))</f>
        <v>16919</v>
      </c>
      <c r="O199" s="4">
        <f t="array" ref="O199">AVERAGE(IF(($B199=Dayflow!$A$2:$A$8767)*($C199=Dayflow!$B$2:$B$8767),Dayflow!L$2:L$8767))</f>
        <v>298</v>
      </c>
      <c r="P199" s="4">
        <f t="array" ref="P199">AVERAGE(IF(($B199=Dayflow!$A$2:$A$8767)*($C199=Dayflow!$B$2:$B$8767),Dayflow!M$2:M$8767))</f>
        <v>4903.7666666666664</v>
      </c>
      <c r="Q199" s="4">
        <f t="array" ref="Q199">AVERAGE(IF(($B199=Dayflow!$A$2:$A$8767)*($C199=Dayflow!$B$2:$B$8767),Dayflow!N$2:N$8767))</f>
        <v>4157.3666666666668</v>
      </c>
      <c r="R199" s="4">
        <f t="array" ref="R199">AVERAGE(IF(($B199=Dayflow!$A$2:$A$8767)*($C199=Dayflow!$B$2:$B$8767),Dayflow!O$2:O$8767))</f>
        <v>108.9</v>
      </c>
      <c r="S199" s="4">
        <f t="array" ref="S199">AVERAGE(IF(($B199=Dayflow!$A$2:$A$8767)*($C199=Dayflow!$B$2:$B$8767),Dayflow!P$2:P$8767))</f>
        <v>9468.3333333333339</v>
      </c>
      <c r="T199" s="4">
        <f t="array" ref="T199">AVERAGE(IF(($B199=Dayflow!$A$2:$A$8767)*($C199=Dayflow!$B$2:$B$8767),Dayflow!Q$2:Q$8767))</f>
        <v>2563.7333333333331</v>
      </c>
      <c r="U199" s="4">
        <f t="array" ref="U199">AVERAGE(IF(($B199=Dayflow!$A$2:$A$8767)*($C199=Dayflow!$B$2:$B$8767),Dayflow!R$2:R$8767))</f>
        <v>0</v>
      </c>
      <c r="V199" s="4">
        <f t="array" ref="V199">AVERAGE(IF(($B199=Dayflow!$A$2:$A$8767)*($C199=Dayflow!$B$2:$B$8767),Dayflow!S$2:S$8767))</f>
        <v>0</v>
      </c>
      <c r="W199" s="4">
        <f t="array" ref="W199">AVERAGE(IF(($B199=Dayflow!$A$2:$A$8767)*($C199=Dayflow!$B$2:$B$8767),Dayflow!T$2:T$8767))</f>
        <v>2563.7333333333331</v>
      </c>
      <c r="X199" s="4">
        <f t="array" ref="X199">AVERAGE(IF(($B199=Dayflow!$A$2:$A$8767)*($C199=Dayflow!$B$2:$B$8767),Dayflow!U$2:U$8767))</f>
        <v>7002.2</v>
      </c>
      <c r="Y199" s="4">
        <f t="array" ref="Y199">AVERAGE(IF(($B199=Dayflow!$A$2:$A$8767)*($C199=Dayflow!$B$2:$B$8767),Dayflow!V$2:V$8767))</f>
        <v>-2951.8333333333335</v>
      </c>
      <c r="Z199" s="4">
        <f t="array" ref="Z199">AVERAGE(IF(($B199=Dayflow!$A$2:$A$8767)*($C199=Dayflow!$B$2:$B$8767),Dayflow!W$2:W$8767))</f>
        <v>8018.0666666666666</v>
      </c>
      <c r="AA199" s="4">
        <f t="array" ref="AA199">AVERAGE(IF(($B199=Dayflow!$A$2:$A$8767)*($C199=Dayflow!$B$2:$B$8767),Dayflow!X$2:X$8767))</f>
        <v>4886.8</v>
      </c>
      <c r="AB199" s="4">
        <f t="array" ref="AB199">AVERAGE(IF(($B199=Dayflow!$A$2:$A$8767)*($C199=Dayflow!$B$2:$B$8767),Dayflow!Y$2:Y$8767))</f>
        <v>0.53066666666666673</v>
      </c>
      <c r="AC199" s="4">
        <f t="array" ref="AC199">AVERAGE(IF(($B199=Dayflow!$A$2:$A$8767)*($C199=Dayflow!$B$2:$B$8767),Dayflow!Z$2:Z$8767))</f>
        <v>71.033333333333331</v>
      </c>
      <c r="AD199" s="4">
        <f t="array" ref="AD199">AVERAGE(IF(($B199=Dayflow!$A$2:$A$8767)*($C199=Dayflow!$B$2:$B$8767),Dayflow!AA$2:AA$8767))</f>
        <v>15962.833333333334</v>
      </c>
      <c r="AE199" s="4">
        <f t="array" ref="AE199">AVERAGE(IF(($B199=Dayflow!$A$2:$A$8767)*($C199=Dayflow!$B$2:$B$8767),Dayflow!AB$2:AB$8767))</f>
        <v>69.2</v>
      </c>
      <c r="AF199" s="4">
        <f t="array" ref="AF199">AVERAGE(IF(($B199=Dayflow!$A$2:$A$8767)*($C199=Dayflow!$B$2:$B$8767),Dayflow!AC$2:AC$8767))</f>
        <v>86.714999999999989</v>
      </c>
      <c r="AG199" s="4">
        <f t="array" ref="AG199">AVERAGE(IF(($B199=Dayflow!$A$2:$A$8767)*($C199=Dayflow!$B$2:$B$8767),Dayflow!AD$2:AD$8767))</f>
        <v>0</v>
      </c>
      <c r="AH199" s="7"/>
      <c r="AI199" s="7"/>
      <c r="AJ199" s="7"/>
      <c r="AK199" s="7"/>
      <c r="AL199" s="7"/>
    </row>
    <row r="200" spans="2:38" x14ac:dyDescent="0.3">
      <c r="B200" s="2">
        <f t="shared" si="5"/>
        <v>2012</v>
      </c>
      <c r="C200" s="2">
        <f t="shared" ref="C200:C223" si="6">MONTH(F200)</f>
        <v>10</v>
      </c>
      <c r="F200" s="5">
        <v>41183</v>
      </c>
      <c r="G200" s="4">
        <f t="array" ref="G200">AVERAGE(IF(($B200=Dayflow!$A$2:$A$8767)*($C200=Dayflow!$B$2:$B$8767),Dayflow!D$2:D$8767))</f>
        <v>11451.612903225807</v>
      </c>
      <c r="H200" s="4">
        <f t="array" ref="H200">AVERAGE(IF(($B200=Dayflow!$A$2:$A$8767)*($C200=Dayflow!$B$2:$B$8767),Dayflow!E$2:E$8767))</f>
        <v>206.41935483870967</v>
      </c>
      <c r="I200" s="4">
        <f t="array" ref="I200">AVERAGE(IF(($B200=Dayflow!$A$2:$A$8767)*($C200=Dayflow!$B$2:$B$8767),Dayflow!F$2:F$8767))</f>
        <v>19.161290322580644</v>
      </c>
      <c r="J200" s="4">
        <f t="array" ref="J200">AVERAGE(IF(($B200=Dayflow!$A$2:$A$8767)*($C200=Dayflow!$B$2:$B$8767),Dayflow!G$2:G$8767))</f>
        <v>182.45161290322579</v>
      </c>
      <c r="K200" s="4">
        <f t="array" ref="K200">AVERAGE(IF(($B200=Dayflow!$A$2:$A$8767)*($C200=Dayflow!$B$2:$B$8767),Dayflow!H$2:H$8767))</f>
        <v>82.516129032258064</v>
      </c>
      <c r="L200" s="4">
        <f t="array" ref="L200">AVERAGE(IF(($B200=Dayflow!$A$2:$A$8767)*($C200=Dayflow!$B$2:$B$8767),Dayflow!I$2:I$8767))</f>
        <v>1789.2903225806451</v>
      </c>
      <c r="M200" s="4">
        <f t="array" ref="M200">AVERAGE(IF(($B200=Dayflow!$A$2:$A$8767)*($C200=Dayflow!$B$2:$B$8767),Dayflow!J$2:J$8767))</f>
        <v>2073.4193548387098</v>
      </c>
      <c r="N200" s="4">
        <f t="array" ref="N200">AVERAGE(IF(($B200=Dayflow!$A$2:$A$8767)*($C200=Dayflow!$B$2:$B$8767),Dayflow!K$2:K$8767))</f>
        <v>13731.451612903225</v>
      </c>
      <c r="O200" s="4">
        <f t="array" ref="O200">AVERAGE(IF(($B200=Dayflow!$A$2:$A$8767)*($C200=Dayflow!$B$2:$B$8767),Dayflow!L$2:L$8767))</f>
        <v>143.70967741935485</v>
      </c>
      <c r="P200" s="4">
        <f t="array" ref="P200">AVERAGE(IF(($B200=Dayflow!$A$2:$A$8767)*($C200=Dayflow!$B$2:$B$8767),Dayflow!M$2:M$8767))</f>
        <v>3725</v>
      </c>
      <c r="Q200" s="4">
        <f t="array" ref="Q200">AVERAGE(IF(($B200=Dayflow!$A$2:$A$8767)*($C200=Dayflow!$B$2:$B$8767),Dayflow!N$2:N$8767))</f>
        <v>3928.9032258064517</v>
      </c>
      <c r="R200" s="4">
        <f t="array" ref="R200">AVERAGE(IF(($B200=Dayflow!$A$2:$A$8767)*($C200=Dayflow!$B$2:$B$8767),Dayflow!O$2:O$8767))</f>
        <v>85</v>
      </c>
      <c r="S200" s="4">
        <f t="array" ref="S200">AVERAGE(IF(($B200=Dayflow!$A$2:$A$8767)*($C200=Dayflow!$B$2:$B$8767),Dayflow!P$2:P$8767))</f>
        <v>7882.677419354839</v>
      </c>
      <c r="T200" s="4">
        <f t="array" ref="T200">AVERAGE(IF(($B200=Dayflow!$A$2:$A$8767)*($C200=Dayflow!$B$2:$B$8767),Dayflow!Q$2:Q$8767))</f>
        <v>1815.6774193548388</v>
      </c>
      <c r="U200" s="4">
        <f t="array" ref="U200">AVERAGE(IF(($B200=Dayflow!$A$2:$A$8767)*($C200=Dayflow!$B$2:$B$8767),Dayflow!R$2:R$8767))</f>
        <v>443.70967741935482</v>
      </c>
      <c r="V200" s="4">
        <f t="array" ref="V200">AVERAGE(IF(($B200=Dayflow!$A$2:$A$8767)*($C200=Dayflow!$B$2:$B$8767),Dayflow!S$2:S$8767))</f>
        <v>0</v>
      </c>
      <c r="W200" s="4">
        <f t="array" ref="W200">AVERAGE(IF(($B200=Dayflow!$A$2:$A$8767)*($C200=Dayflow!$B$2:$B$8767),Dayflow!T$2:T$8767))</f>
        <v>1371.9677419354839</v>
      </c>
      <c r="X200" s="4">
        <f t="array" ref="X200">AVERAGE(IF(($B200=Dayflow!$A$2:$A$8767)*($C200=Dayflow!$B$2:$B$8767),Dayflow!U$2:U$8767))</f>
        <v>5573.8709677419356</v>
      </c>
      <c r="Y200" s="4">
        <f t="array" ref="Y200">AVERAGE(IF(($B200=Dayflow!$A$2:$A$8767)*($C200=Dayflow!$B$2:$B$8767),Dayflow!V$2:V$8767))</f>
        <v>-1127.0645161290322</v>
      </c>
      <c r="Z200" s="4">
        <f t="array" ref="Z200">AVERAGE(IF(($B200=Dayflow!$A$2:$A$8767)*($C200=Dayflow!$B$2:$B$8767),Dayflow!W$2:W$8767))</f>
        <v>5700.0645161290322</v>
      </c>
      <c r="AA200" s="4">
        <f t="array" ref="AA200">AVERAGE(IF(($B200=Dayflow!$A$2:$A$8767)*($C200=Dayflow!$B$2:$B$8767),Dayflow!X$2:X$8767))</f>
        <v>4476.9032258064517</v>
      </c>
      <c r="AB200" s="4">
        <f t="array" ref="AB200">AVERAGE(IF(($B200=Dayflow!$A$2:$A$8767)*($C200=Dayflow!$B$2:$B$8767),Dayflow!Y$2:Y$8767))</f>
        <v>0.55064516129032259</v>
      </c>
      <c r="AC200" s="4">
        <f t="array" ref="AC200">AVERAGE(IF(($B200=Dayflow!$A$2:$A$8767)*($C200=Dayflow!$B$2:$B$8767),Dayflow!Z$2:Z$8767))</f>
        <v>67.354838709677423</v>
      </c>
      <c r="AD200" s="4">
        <f t="array" ref="AD200">AVERAGE(IF(($B200=Dayflow!$A$2:$A$8767)*($C200=Dayflow!$B$2:$B$8767),Dayflow!AA$2:AA$8767))</f>
        <v>11942.161290322581</v>
      </c>
      <c r="AE200" s="4">
        <f t="array" ref="AE200">AVERAGE(IF(($B200=Dayflow!$A$2:$A$8767)*($C200=Dayflow!$B$2:$B$8767),Dayflow!AB$2:AB$8767))</f>
        <v>61.774193548387096</v>
      </c>
      <c r="AF200" s="4">
        <f t="array" ref="AF200">AVERAGE(IF(($B200=Dayflow!$A$2:$A$8767)*($C200=Dayflow!$B$2:$B$8767),Dayflow!AC$2:AC$8767))</f>
        <v>86.157419354838709</v>
      </c>
      <c r="AG200" s="4">
        <f t="array" ref="AG200">AVERAGE(IF(($B200=Dayflow!$A$2:$A$8767)*($C200=Dayflow!$B$2:$B$8767),Dayflow!AD$2:AD$8767))</f>
        <v>0</v>
      </c>
      <c r="AH200" s="7"/>
      <c r="AI200" s="7"/>
      <c r="AJ200" s="7"/>
      <c r="AK200" s="7"/>
      <c r="AL200" s="7"/>
    </row>
    <row r="201" spans="2:38" x14ac:dyDescent="0.3">
      <c r="B201" s="2">
        <f t="shared" ref="B201:B223" si="7">YEAR(F201)</f>
        <v>2012</v>
      </c>
      <c r="C201" s="2">
        <f t="shared" si="6"/>
        <v>11</v>
      </c>
      <c r="F201" s="5">
        <v>41214</v>
      </c>
      <c r="G201" s="4">
        <f t="array" ref="G201">AVERAGE(IF(($B201=Dayflow!$A$2:$A$8767)*($C201=Dayflow!$B$2:$B$8767),Dayflow!D$2:D$8767))</f>
        <v>11910.333333333334</v>
      </c>
      <c r="H201" s="4">
        <f t="array" ref="H201">AVERAGE(IF(($B201=Dayflow!$A$2:$A$8767)*($C201=Dayflow!$B$2:$B$8767),Dayflow!E$2:E$8767))</f>
        <v>59.1</v>
      </c>
      <c r="I201" s="4">
        <f t="array" ref="I201">AVERAGE(IF(($B201=Dayflow!$A$2:$A$8767)*($C201=Dayflow!$B$2:$B$8767),Dayflow!F$2:F$8767))</f>
        <v>75.733333333333334</v>
      </c>
      <c r="J201" s="4">
        <f t="array" ref="J201">AVERAGE(IF(($B201=Dayflow!$A$2:$A$8767)*($C201=Dayflow!$B$2:$B$8767),Dayflow!G$2:G$8767))</f>
        <v>196.66666666666666</v>
      </c>
      <c r="K201" s="4">
        <f t="array" ref="K201">AVERAGE(IF(($B201=Dayflow!$A$2:$A$8767)*($C201=Dayflow!$B$2:$B$8767),Dayflow!H$2:H$8767))</f>
        <v>50.266666666666666</v>
      </c>
      <c r="L201" s="4">
        <f t="array" ref="L201">AVERAGE(IF(($B201=Dayflow!$A$2:$A$8767)*($C201=Dayflow!$B$2:$B$8767),Dayflow!I$2:I$8767))</f>
        <v>1294.6666666666667</v>
      </c>
      <c r="M201" s="4">
        <f t="array" ref="M201">AVERAGE(IF(($B201=Dayflow!$A$2:$A$8767)*($C201=Dayflow!$B$2:$B$8767),Dayflow!J$2:J$8767))</f>
        <v>1617.3333333333333</v>
      </c>
      <c r="N201" s="4">
        <f t="array" ref="N201">AVERAGE(IF(($B201=Dayflow!$A$2:$A$8767)*($C201=Dayflow!$B$2:$B$8767),Dayflow!K$2:K$8767))</f>
        <v>13586.766666666666</v>
      </c>
      <c r="O201" s="4">
        <f t="array" ref="O201">AVERAGE(IF(($B201=Dayflow!$A$2:$A$8767)*($C201=Dayflow!$B$2:$B$8767),Dayflow!L$2:L$8767))</f>
        <v>113.4</v>
      </c>
      <c r="P201" s="4">
        <f t="array" ref="P201">AVERAGE(IF(($B201=Dayflow!$A$2:$A$8767)*($C201=Dayflow!$B$2:$B$8767),Dayflow!M$2:M$8767))</f>
        <v>3026.1666666666665</v>
      </c>
      <c r="Q201" s="4">
        <f t="array" ref="Q201">AVERAGE(IF(($B201=Dayflow!$A$2:$A$8767)*($C201=Dayflow!$B$2:$B$8767),Dayflow!N$2:N$8767))</f>
        <v>3936.8666666666668</v>
      </c>
      <c r="R201" s="4">
        <f t="array" ref="R201">AVERAGE(IF(($B201=Dayflow!$A$2:$A$8767)*($C201=Dayflow!$B$2:$B$8767),Dayflow!O$2:O$8767))</f>
        <v>77.63333333333334</v>
      </c>
      <c r="S201" s="4">
        <f t="array" ref="S201">AVERAGE(IF(($B201=Dayflow!$A$2:$A$8767)*($C201=Dayflow!$B$2:$B$8767),Dayflow!P$2:P$8767))</f>
        <v>7153.8666666666668</v>
      </c>
      <c r="T201" s="4">
        <f t="array" ref="T201">AVERAGE(IF(($B201=Dayflow!$A$2:$A$8767)*($C201=Dayflow!$B$2:$B$8767),Dayflow!Q$2:Q$8767))</f>
        <v>1722.6</v>
      </c>
      <c r="U201" s="4">
        <f t="array" ref="U201">AVERAGE(IF(($B201=Dayflow!$A$2:$A$8767)*($C201=Dayflow!$B$2:$B$8767),Dayflow!R$2:R$8767))</f>
        <v>1581.6666666666667</v>
      </c>
      <c r="V201" s="4">
        <f t="array" ref="V201">AVERAGE(IF(($B201=Dayflow!$A$2:$A$8767)*($C201=Dayflow!$B$2:$B$8767),Dayflow!S$2:S$8767))</f>
        <v>0</v>
      </c>
      <c r="W201" s="4">
        <f t="array" ref="W201">AVERAGE(IF(($B201=Dayflow!$A$2:$A$8767)*($C201=Dayflow!$B$2:$B$8767),Dayflow!T$2:T$8767))</f>
        <v>141.03333333333333</v>
      </c>
      <c r="X201" s="4">
        <f t="array" ref="X201">AVERAGE(IF(($B201=Dayflow!$A$2:$A$8767)*($C201=Dayflow!$B$2:$B$8767),Dayflow!U$2:U$8767))</f>
        <v>5350.166666666667</v>
      </c>
      <c r="Y201" s="4">
        <f t="array" ref="Y201">AVERAGE(IF(($B201=Dayflow!$A$2:$A$8767)*($C201=Dayflow!$B$2:$B$8767),Dayflow!V$2:V$8767))</f>
        <v>-278.23333333333335</v>
      </c>
      <c r="Z201" s="4">
        <f t="array" ref="Z201">AVERAGE(IF(($B201=Dayflow!$A$2:$A$8767)*($C201=Dayflow!$B$2:$B$8767),Dayflow!W$2:W$8767))</f>
        <v>6579.8</v>
      </c>
      <c r="AA201" s="4">
        <f t="array" ref="AA201">AVERAGE(IF(($B201=Dayflow!$A$2:$A$8767)*($C201=Dayflow!$B$2:$B$8767),Dayflow!X$2:X$8767))</f>
        <v>6291.7</v>
      </c>
      <c r="AB201" s="4">
        <f t="array" ref="AB201">AVERAGE(IF(($B201=Dayflow!$A$2:$A$8767)*($C201=Dayflow!$B$2:$B$8767),Dayflow!Y$2:Y$8767))</f>
        <v>0.50666666666666671</v>
      </c>
      <c r="AC201" s="4">
        <f t="array" ref="AC201">AVERAGE(IF(($B201=Dayflow!$A$2:$A$8767)*($C201=Dayflow!$B$2:$B$8767),Dayflow!Z$2:Z$8767))</f>
        <v>55.033333333333331</v>
      </c>
      <c r="AD201" s="4">
        <f t="array" ref="AD201">AVERAGE(IF(($B201=Dayflow!$A$2:$A$8767)*($C201=Dayflow!$B$2:$B$8767),Dayflow!AA$2:AA$8767))</f>
        <v>12292.1</v>
      </c>
      <c r="AE201" s="4">
        <f t="array" ref="AE201">AVERAGE(IF(($B201=Dayflow!$A$2:$A$8767)*($C201=Dayflow!$B$2:$B$8767),Dayflow!AB$2:AB$8767))</f>
        <v>50.233333333333334</v>
      </c>
      <c r="AF201" s="4">
        <f t="array" ref="AF201">AVERAGE(IF(($B201=Dayflow!$A$2:$A$8767)*($C201=Dayflow!$B$2:$B$8767),Dayflow!AC$2:AC$8767))</f>
        <v>85.327333333333314</v>
      </c>
      <c r="AG201" s="4">
        <f t="array" ref="AG201">AVERAGE(IF(($B201=Dayflow!$A$2:$A$8767)*($C201=Dayflow!$B$2:$B$8767),Dayflow!AD$2:AD$8767))</f>
        <v>0</v>
      </c>
      <c r="AH201" s="7"/>
      <c r="AI201" s="7"/>
      <c r="AJ201" s="7"/>
      <c r="AK201" s="7"/>
      <c r="AL201" s="7"/>
    </row>
    <row r="202" spans="2:38" x14ac:dyDescent="0.3">
      <c r="B202" s="2">
        <f t="shared" si="7"/>
        <v>2012</v>
      </c>
      <c r="C202" s="2">
        <f t="shared" si="6"/>
        <v>12</v>
      </c>
      <c r="F202" s="5">
        <v>41244</v>
      </c>
      <c r="G202" s="4">
        <f t="array" ref="G202">AVERAGE(IF(($B202=Dayflow!$A$2:$A$8767)*($C202=Dayflow!$B$2:$B$8767),Dayflow!D$2:D$8767))</f>
        <v>45996.774193548386</v>
      </c>
      <c r="H202" s="4">
        <f t="array" ref="H202">AVERAGE(IF(($B202=Dayflow!$A$2:$A$8767)*($C202=Dayflow!$B$2:$B$8767),Dayflow!E$2:E$8767))</f>
        <v>3703.4516129032259</v>
      </c>
      <c r="I202" s="4">
        <f t="array" ref="I202">AVERAGE(IF(($B202=Dayflow!$A$2:$A$8767)*($C202=Dayflow!$B$2:$B$8767),Dayflow!F$2:F$8767))</f>
        <v>1013.483870967742</v>
      </c>
      <c r="J202" s="4">
        <f t="array" ref="J202">AVERAGE(IF(($B202=Dayflow!$A$2:$A$8767)*($C202=Dayflow!$B$2:$B$8767),Dayflow!G$2:G$8767))</f>
        <v>392.54838709677421</v>
      </c>
      <c r="K202" s="4">
        <f t="array" ref="K202">AVERAGE(IF(($B202=Dayflow!$A$2:$A$8767)*($C202=Dayflow!$B$2:$B$8767),Dayflow!H$2:H$8767))</f>
        <v>30.225806451612904</v>
      </c>
      <c r="L202" s="4">
        <f t="array" ref="L202">AVERAGE(IF(($B202=Dayflow!$A$2:$A$8767)*($C202=Dayflow!$B$2:$B$8767),Dayflow!I$2:I$8767))</f>
        <v>1960.6451612903227</v>
      </c>
      <c r="M202" s="4">
        <f t="array" ref="M202">AVERAGE(IF(($B202=Dayflow!$A$2:$A$8767)*($C202=Dayflow!$B$2:$B$8767),Dayflow!J$2:J$8767))</f>
        <v>3396.9032258064517</v>
      </c>
      <c r="N202" s="4">
        <f t="array" ref="N202">AVERAGE(IF(($B202=Dayflow!$A$2:$A$8767)*($C202=Dayflow!$B$2:$B$8767),Dayflow!K$2:K$8767))</f>
        <v>53097.129032258068</v>
      </c>
      <c r="O202" s="4">
        <f t="array" ref="O202">AVERAGE(IF(($B202=Dayflow!$A$2:$A$8767)*($C202=Dayflow!$B$2:$B$8767),Dayflow!L$2:L$8767))</f>
        <v>93.774193548387103</v>
      </c>
      <c r="P202" s="4">
        <f t="array" ref="P202">AVERAGE(IF(($B202=Dayflow!$A$2:$A$8767)*($C202=Dayflow!$B$2:$B$8767),Dayflow!M$2:M$8767))</f>
        <v>4220.4516129032254</v>
      </c>
      <c r="Q202" s="4">
        <f t="array" ref="Q202">AVERAGE(IF(($B202=Dayflow!$A$2:$A$8767)*($C202=Dayflow!$B$2:$B$8767),Dayflow!N$2:N$8767))</f>
        <v>2931.8064516129034</v>
      </c>
      <c r="R202" s="4">
        <f t="array" ref="R202">AVERAGE(IF(($B202=Dayflow!$A$2:$A$8767)*($C202=Dayflow!$B$2:$B$8767),Dayflow!O$2:O$8767))</f>
        <v>24.483870967741936</v>
      </c>
      <c r="S202" s="4">
        <f t="array" ref="S202">AVERAGE(IF(($B202=Dayflow!$A$2:$A$8767)*($C202=Dayflow!$B$2:$B$8767),Dayflow!P$2:P$8767))</f>
        <v>7270.322580645161</v>
      </c>
      <c r="T202" s="4">
        <f t="array" ref="T202">AVERAGE(IF(($B202=Dayflow!$A$2:$A$8767)*($C202=Dayflow!$B$2:$B$8767),Dayflow!Q$2:Q$8767))</f>
        <v>2079.2580645161293</v>
      </c>
      <c r="U202" s="4">
        <f t="array" ref="U202">AVERAGE(IF(($B202=Dayflow!$A$2:$A$8767)*($C202=Dayflow!$B$2:$B$8767),Dayflow!R$2:R$8767))</f>
        <v>4503.322580645161</v>
      </c>
      <c r="V202" s="4">
        <f t="array" ref="V202">AVERAGE(IF(($B202=Dayflow!$A$2:$A$8767)*($C202=Dayflow!$B$2:$B$8767),Dayflow!S$2:S$8767))</f>
        <v>0</v>
      </c>
      <c r="W202" s="4">
        <f t="array" ref="W202">AVERAGE(IF(($B202=Dayflow!$A$2:$A$8767)*($C202=Dayflow!$B$2:$B$8767),Dayflow!T$2:T$8767))</f>
        <v>-2424.0645161290322</v>
      </c>
      <c r="X202" s="4">
        <f t="array" ref="X202">AVERAGE(IF(($B202=Dayflow!$A$2:$A$8767)*($C202=Dayflow!$B$2:$B$8767),Dayflow!U$2:U$8767))</f>
        <v>8341.8709677419356</v>
      </c>
      <c r="Y202" s="4">
        <f t="array" ref="Y202">AVERAGE(IF(($B202=Dayflow!$A$2:$A$8767)*($C202=Dayflow!$B$2:$B$8767),Dayflow!V$2:V$8767))</f>
        <v>6044.0322580645161</v>
      </c>
      <c r="Z202" s="4">
        <f t="array" ref="Z202">AVERAGE(IF(($B202=Dayflow!$A$2:$A$8767)*($C202=Dayflow!$B$2:$B$8767),Dayflow!W$2:W$8767))</f>
        <v>42037.032258064515</v>
      </c>
      <c r="AA202" s="4">
        <f t="array" ref="AA202">AVERAGE(IF(($B202=Dayflow!$A$2:$A$8767)*($C202=Dayflow!$B$2:$B$8767),Dayflow!X$2:X$8767))</f>
        <v>48250.870967741932</v>
      </c>
      <c r="AB202" s="4">
        <f t="array" ref="AB202">AVERAGE(IF(($B202=Dayflow!$A$2:$A$8767)*($C202=Dayflow!$B$2:$B$8767),Dayflow!Y$2:Y$8767))</f>
        <v>0.16451612903225807</v>
      </c>
      <c r="AC202" s="4">
        <f t="array" ref="AC202">AVERAGE(IF(($B202=Dayflow!$A$2:$A$8767)*($C202=Dayflow!$B$2:$B$8767),Dayflow!Z$2:Z$8767))</f>
        <v>13.161290322580646</v>
      </c>
      <c r="AD202" s="4">
        <f t="array" ref="AD202">AVERAGE(IF(($B202=Dayflow!$A$2:$A$8767)*($C202=Dayflow!$B$2:$B$8767),Dayflow!AA$2:AA$8767))</f>
        <v>51564.870967741932</v>
      </c>
      <c r="AE202" s="4">
        <f t="array" ref="AE202">AVERAGE(IF(($B202=Dayflow!$A$2:$A$8767)*($C202=Dayflow!$B$2:$B$8767),Dayflow!AB$2:AB$8767))</f>
        <v>10.419354838709678</v>
      </c>
      <c r="AF202" s="4">
        <f t="array" ref="AF202">AVERAGE(IF(($B202=Dayflow!$A$2:$A$8767)*($C202=Dayflow!$B$2:$B$8767),Dayflow!AC$2:AC$8767))</f>
        <v>70.720967741935482</v>
      </c>
      <c r="AG202" s="4">
        <f t="array" ref="AG202">AVERAGE(IF(($B202=Dayflow!$A$2:$A$8767)*($C202=Dayflow!$B$2:$B$8767),Dayflow!AD$2:AD$8767))</f>
        <v>0</v>
      </c>
      <c r="AH202" s="7"/>
      <c r="AI202" s="7"/>
      <c r="AJ202" s="7"/>
      <c r="AK202" s="7"/>
      <c r="AL202" s="7"/>
    </row>
    <row r="203" spans="2:38" x14ac:dyDescent="0.3">
      <c r="B203" s="2">
        <f t="shared" si="7"/>
        <v>2013</v>
      </c>
      <c r="C203" s="2">
        <f t="shared" si="6"/>
        <v>1</v>
      </c>
      <c r="F203" s="5">
        <v>41275</v>
      </c>
      <c r="G203" s="4">
        <f t="array" ref="G203">AVERAGE(IF(($B203=Dayflow!$A$2:$A$8767)*($C203=Dayflow!$B$2:$B$8767),Dayflow!D$2:D$8767))</f>
        <v>23719.354838709678</v>
      </c>
      <c r="H203" s="4">
        <f t="array" ref="H203">AVERAGE(IF(($B203=Dayflow!$A$2:$A$8767)*($C203=Dayflow!$B$2:$B$8767),Dayflow!E$2:E$8767))</f>
        <v>663.16129032258061</v>
      </c>
      <c r="I203" s="4">
        <f t="array" ref="I203">AVERAGE(IF(($B203=Dayflow!$A$2:$A$8767)*($C203=Dayflow!$B$2:$B$8767),Dayflow!F$2:F$8767))</f>
        <v>296.96774193548384</v>
      </c>
      <c r="J203" s="4">
        <f t="array" ref="J203">AVERAGE(IF(($B203=Dayflow!$A$2:$A$8767)*($C203=Dayflow!$B$2:$B$8767),Dayflow!G$2:G$8767))</f>
        <v>292.22580645161293</v>
      </c>
      <c r="K203" s="4">
        <f t="array" ref="K203">AVERAGE(IF(($B203=Dayflow!$A$2:$A$8767)*($C203=Dayflow!$B$2:$B$8767),Dayflow!H$2:H$8767))</f>
        <v>27</v>
      </c>
      <c r="L203" s="4">
        <f t="array" ref="L203">AVERAGE(IF(($B203=Dayflow!$A$2:$A$8767)*($C203=Dayflow!$B$2:$B$8767),Dayflow!I$2:I$8767))</f>
        <v>1838.7096774193549</v>
      </c>
      <c r="M203" s="4">
        <f t="array" ref="M203">AVERAGE(IF(($B203=Dayflow!$A$2:$A$8767)*($C203=Dayflow!$B$2:$B$8767),Dayflow!J$2:J$8767))</f>
        <v>2454.9032258064517</v>
      </c>
      <c r="N203" s="4">
        <f t="array" ref="N203">AVERAGE(IF(($B203=Dayflow!$A$2:$A$8767)*($C203=Dayflow!$B$2:$B$8767),Dayflow!K$2:K$8767))</f>
        <v>26837.419354838708</v>
      </c>
      <c r="O203" s="4">
        <f t="array" ref="O203">AVERAGE(IF(($B203=Dayflow!$A$2:$A$8767)*($C203=Dayflow!$B$2:$B$8767),Dayflow!L$2:L$8767))</f>
        <v>269.90322580645159</v>
      </c>
      <c r="P203" s="4">
        <f t="array" ref="P203">AVERAGE(IF(($B203=Dayflow!$A$2:$A$8767)*($C203=Dayflow!$B$2:$B$8767),Dayflow!M$2:M$8767))</f>
        <v>2654.516129032258</v>
      </c>
      <c r="Q203" s="4">
        <f t="array" ref="Q203">AVERAGE(IF(($B203=Dayflow!$A$2:$A$8767)*($C203=Dayflow!$B$2:$B$8767),Dayflow!N$2:N$8767))</f>
        <v>1649.0322580645161</v>
      </c>
      <c r="R203" s="4">
        <f t="array" ref="R203">AVERAGE(IF(($B203=Dayflow!$A$2:$A$8767)*($C203=Dayflow!$B$2:$B$8767),Dayflow!O$2:O$8767))</f>
        <v>15.580645161290322</v>
      </c>
      <c r="S203" s="4">
        <f t="array" ref="S203">AVERAGE(IF(($B203=Dayflow!$A$2:$A$8767)*($C203=Dayflow!$B$2:$B$8767),Dayflow!P$2:P$8767))</f>
        <v>4588.8387096774195</v>
      </c>
      <c r="T203" s="4">
        <f t="array" ref="T203">AVERAGE(IF(($B203=Dayflow!$A$2:$A$8767)*($C203=Dayflow!$B$2:$B$8767),Dayflow!Q$2:Q$8767))</f>
        <v>1208.6774193548388</v>
      </c>
      <c r="U203" s="4">
        <f t="array" ref="U203">AVERAGE(IF(($B203=Dayflow!$A$2:$A$8767)*($C203=Dayflow!$B$2:$B$8767),Dayflow!R$2:R$8767))</f>
        <v>1249.6129032258063</v>
      </c>
      <c r="V203" s="4">
        <f t="array" ref="V203">AVERAGE(IF(($B203=Dayflow!$A$2:$A$8767)*($C203=Dayflow!$B$2:$B$8767),Dayflow!S$2:S$8767))</f>
        <v>0</v>
      </c>
      <c r="W203" s="4">
        <f t="array" ref="W203">AVERAGE(IF(($B203=Dayflow!$A$2:$A$8767)*($C203=Dayflow!$B$2:$B$8767),Dayflow!T$2:T$8767))</f>
        <v>-40.903225806451616</v>
      </c>
      <c r="X203" s="4">
        <f t="array" ref="X203">AVERAGE(IF(($B203=Dayflow!$A$2:$A$8767)*($C203=Dayflow!$B$2:$B$8767),Dayflow!U$2:U$8767))</f>
        <v>4474.0322580645161</v>
      </c>
      <c r="Y203" s="4">
        <f t="array" ref="Y203">AVERAGE(IF(($B203=Dayflow!$A$2:$A$8767)*($C203=Dayflow!$B$2:$B$8767),Dayflow!V$2:V$8767))</f>
        <v>2366.6774193548385</v>
      </c>
      <c r="Z203" s="4">
        <f t="array" ref="Z203">AVERAGE(IF(($B203=Dayflow!$A$2:$A$8767)*($C203=Dayflow!$B$2:$B$8767),Dayflow!W$2:W$8767))</f>
        <v>19920</v>
      </c>
      <c r="AA203" s="4">
        <f t="array" ref="AA203">AVERAGE(IF(($B203=Dayflow!$A$2:$A$8767)*($C203=Dayflow!$B$2:$B$8767),Dayflow!X$2:X$8767))</f>
        <v>22289.451612903227</v>
      </c>
      <c r="AB203" s="4">
        <f t="array" ref="AB203">AVERAGE(IF(($B203=Dayflow!$A$2:$A$8767)*($C203=Dayflow!$B$2:$B$8767),Dayflow!Y$2:Y$8767))</f>
        <v>0.17</v>
      </c>
      <c r="AC203" s="4">
        <f t="array" ref="AC203">AVERAGE(IF(($B203=Dayflow!$A$2:$A$8767)*($C203=Dayflow!$B$2:$B$8767),Dayflow!Z$2:Z$8767))</f>
        <v>18.419354838709676</v>
      </c>
      <c r="AD203" s="4">
        <f t="array" ref="AD203">AVERAGE(IF(($B203=Dayflow!$A$2:$A$8767)*($C203=Dayflow!$B$2:$B$8767),Dayflow!AA$2:AA$8767))</f>
        <v>25101.709677419356</v>
      </c>
      <c r="AE203" s="4">
        <f t="array" ref="AE203">AVERAGE(IF(($B203=Dayflow!$A$2:$A$8767)*($C203=Dayflow!$B$2:$B$8767),Dayflow!AB$2:AB$8767))</f>
        <v>12.67741935483871</v>
      </c>
      <c r="AF203" s="4">
        <f t="array" ref="AF203">AVERAGE(IF(($B203=Dayflow!$A$2:$A$8767)*($C203=Dayflow!$B$2:$B$8767),Dayflow!AC$2:AC$8767))</f>
        <v>65.003870967741932</v>
      </c>
      <c r="AG203" s="4">
        <f t="array" ref="AG203">AVERAGE(IF(($B203=Dayflow!$A$2:$A$8767)*($C203=Dayflow!$B$2:$B$8767),Dayflow!AD$2:AD$8767))</f>
        <v>0</v>
      </c>
      <c r="AH203" s="7"/>
      <c r="AI203" s="7"/>
      <c r="AJ203" s="7"/>
      <c r="AK203" s="7"/>
      <c r="AL203" s="7"/>
    </row>
    <row r="204" spans="2:38" x14ac:dyDescent="0.3">
      <c r="B204" s="2">
        <f t="shared" si="7"/>
        <v>2013</v>
      </c>
      <c r="C204" s="2">
        <f t="shared" si="6"/>
        <v>2</v>
      </c>
      <c r="F204" s="5">
        <v>41306</v>
      </c>
      <c r="G204" s="4">
        <f t="array" ref="G204">AVERAGE(IF(($B204=Dayflow!$A$2:$A$8767)*($C204=Dayflow!$B$2:$B$8767),Dayflow!D$2:D$8767))</f>
        <v>15878.571428571429</v>
      </c>
      <c r="H204" s="4">
        <f t="array" ref="H204">AVERAGE(IF(($B204=Dayflow!$A$2:$A$8767)*($C204=Dayflow!$B$2:$B$8767),Dayflow!E$2:E$8767))</f>
        <v>99.928571428571431</v>
      </c>
      <c r="I204" s="4">
        <f t="array" ref="I204">AVERAGE(IF(($B204=Dayflow!$A$2:$A$8767)*($C204=Dayflow!$B$2:$B$8767),Dayflow!F$2:F$8767))</f>
        <v>222.64285714285714</v>
      </c>
      <c r="J204" s="4">
        <f t="array" ref="J204">AVERAGE(IF(($B204=Dayflow!$A$2:$A$8767)*($C204=Dayflow!$B$2:$B$8767),Dayflow!G$2:G$8767))</f>
        <v>204.75</v>
      </c>
      <c r="K204" s="4">
        <f t="array" ref="K204">AVERAGE(IF(($B204=Dayflow!$A$2:$A$8767)*($C204=Dayflow!$B$2:$B$8767),Dayflow!H$2:H$8767))</f>
        <v>23.714285714285715</v>
      </c>
      <c r="L204" s="4">
        <f t="array" ref="L204">AVERAGE(IF(($B204=Dayflow!$A$2:$A$8767)*($C204=Dayflow!$B$2:$B$8767),Dayflow!I$2:I$8767))</f>
        <v>2230.3571428571427</v>
      </c>
      <c r="M204" s="4">
        <f t="array" ref="M204">AVERAGE(IF(($B204=Dayflow!$A$2:$A$8767)*($C204=Dayflow!$B$2:$B$8767),Dayflow!J$2:J$8767))</f>
        <v>2681.4642857142858</v>
      </c>
      <c r="N204" s="4">
        <f t="array" ref="N204">AVERAGE(IF(($B204=Dayflow!$A$2:$A$8767)*($C204=Dayflow!$B$2:$B$8767),Dayflow!K$2:K$8767))</f>
        <v>18659.964285714286</v>
      </c>
      <c r="O204" s="4">
        <f t="array" ref="O204">AVERAGE(IF(($B204=Dayflow!$A$2:$A$8767)*($C204=Dayflow!$B$2:$B$8767),Dayflow!L$2:L$8767))</f>
        <v>194.14285714285714</v>
      </c>
      <c r="P204" s="4">
        <f t="array" ref="P204">AVERAGE(IF(($B204=Dayflow!$A$2:$A$8767)*($C204=Dayflow!$B$2:$B$8767),Dayflow!M$2:M$8767))</f>
        <v>1743.3214285714287</v>
      </c>
      <c r="Q204" s="4">
        <f t="array" ref="Q204">AVERAGE(IF(($B204=Dayflow!$A$2:$A$8767)*($C204=Dayflow!$B$2:$B$8767),Dayflow!N$2:N$8767))</f>
        <v>2605.1428571428573</v>
      </c>
      <c r="R204" s="4">
        <f t="array" ref="R204">AVERAGE(IF(($B204=Dayflow!$A$2:$A$8767)*($C204=Dayflow!$B$2:$B$8767),Dayflow!O$2:O$8767))</f>
        <v>20.607142857142858</v>
      </c>
      <c r="S204" s="4">
        <f t="array" ref="S204">AVERAGE(IF(($B204=Dayflow!$A$2:$A$8767)*($C204=Dayflow!$B$2:$B$8767),Dayflow!P$2:P$8767))</f>
        <v>4563.1071428571431</v>
      </c>
      <c r="T204" s="4">
        <f t="array" ref="T204">AVERAGE(IF(($B204=Dayflow!$A$2:$A$8767)*($C204=Dayflow!$B$2:$B$8767),Dayflow!Q$2:Q$8767))</f>
        <v>872.60714285714289</v>
      </c>
      <c r="U204" s="4">
        <f t="array" ref="U204">AVERAGE(IF(($B204=Dayflow!$A$2:$A$8767)*($C204=Dayflow!$B$2:$B$8767),Dayflow!R$2:R$8767))</f>
        <v>204.64285714285714</v>
      </c>
      <c r="V204" s="4">
        <f t="array" ref="V204">AVERAGE(IF(($B204=Dayflow!$A$2:$A$8767)*($C204=Dayflow!$B$2:$B$8767),Dayflow!S$2:S$8767))</f>
        <v>0</v>
      </c>
      <c r="W204" s="4">
        <f t="array" ref="W204">AVERAGE(IF(($B204=Dayflow!$A$2:$A$8767)*($C204=Dayflow!$B$2:$B$8767),Dayflow!T$2:T$8767))</f>
        <v>667.96428571428567</v>
      </c>
      <c r="X204" s="4">
        <f t="array" ref="X204">AVERAGE(IF(($B204=Dayflow!$A$2:$A$8767)*($C204=Dayflow!$B$2:$B$8767),Dayflow!U$2:U$8767))</f>
        <v>3149.8571428571427</v>
      </c>
      <c r="Y204" s="4">
        <f t="array" ref="Y204">AVERAGE(IF(($B204=Dayflow!$A$2:$A$8767)*($C204=Dayflow!$B$2:$B$8767),Dayflow!V$2:V$8767))</f>
        <v>833.96428571428567</v>
      </c>
      <c r="Z204" s="4">
        <f t="array" ref="Z204">AVERAGE(IF(($B204=Dayflow!$A$2:$A$8767)*($C204=Dayflow!$B$2:$B$8767),Dayflow!W$2:W$8767))</f>
        <v>12641.678571428571</v>
      </c>
      <c r="AA204" s="4">
        <f t="array" ref="AA204">AVERAGE(IF(($B204=Dayflow!$A$2:$A$8767)*($C204=Dayflow!$B$2:$B$8767),Dayflow!X$2:X$8767))</f>
        <v>13428.821428571429</v>
      </c>
      <c r="AB204" s="4">
        <f t="array" ref="AB204">AVERAGE(IF(($B204=Dayflow!$A$2:$A$8767)*($C204=Dayflow!$B$2:$B$8767),Dayflow!Y$2:Y$8767))</f>
        <v>0.23821428571428568</v>
      </c>
      <c r="AC204" s="4">
        <f t="array" ref="AC204">AVERAGE(IF(($B204=Dayflow!$A$2:$A$8767)*($C204=Dayflow!$B$2:$B$8767),Dayflow!Z$2:Z$8767))</f>
        <v>28.535714285714285</v>
      </c>
      <c r="AD204" s="4">
        <f t="array" ref="AD204">AVERAGE(IF(($B204=Dayflow!$A$2:$A$8767)*($C204=Dayflow!$B$2:$B$8767),Dayflow!AA$2:AA$8767))</f>
        <v>16429.607142857141</v>
      </c>
      <c r="AE204" s="4">
        <f t="array" ref="AE204">AVERAGE(IF(($B204=Dayflow!$A$2:$A$8767)*($C204=Dayflow!$B$2:$B$8767),Dayflow!AB$2:AB$8767))</f>
        <v>18.714285714285715</v>
      </c>
      <c r="AF204" s="4">
        <f t="array" ref="AF204">AVERAGE(IF(($B204=Dayflow!$A$2:$A$8767)*($C204=Dayflow!$B$2:$B$8767),Dayflow!AC$2:AC$8767))</f>
        <v>70.342142857142861</v>
      </c>
      <c r="AG204" s="4">
        <f t="array" ref="AG204">AVERAGE(IF(($B204=Dayflow!$A$2:$A$8767)*($C204=Dayflow!$B$2:$B$8767),Dayflow!AD$2:AD$8767))</f>
        <v>0</v>
      </c>
      <c r="AH204" s="7"/>
      <c r="AI204" s="7"/>
      <c r="AJ204" s="7"/>
      <c r="AK204" s="7"/>
      <c r="AL204" s="7"/>
    </row>
    <row r="205" spans="2:38" x14ac:dyDescent="0.3">
      <c r="B205" s="2">
        <f t="shared" si="7"/>
        <v>2013</v>
      </c>
      <c r="C205" s="2">
        <f t="shared" si="6"/>
        <v>3</v>
      </c>
      <c r="F205" s="5">
        <v>41334</v>
      </c>
      <c r="G205" s="4">
        <f t="array" ref="G205">AVERAGE(IF(($B205=Dayflow!$A$2:$A$8767)*($C205=Dayflow!$B$2:$B$8767),Dayflow!D$2:D$8767))</f>
        <v>13435.483870967742</v>
      </c>
      <c r="H205" s="4">
        <f t="array" ref="H205">AVERAGE(IF(($B205=Dayflow!$A$2:$A$8767)*($C205=Dayflow!$B$2:$B$8767),Dayflow!E$2:E$8767))</f>
        <v>404.51612903225805</v>
      </c>
      <c r="I205" s="4">
        <f t="array" ref="I205">AVERAGE(IF(($B205=Dayflow!$A$2:$A$8767)*($C205=Dayflow!$B$2:$B$8767),Dayflow!F$2:F$8767))</f>
        <v>301.90322580645159</v>
      </c>
      <c r="J205" s="4">
        <f t="array" ref="J205">AVERAGE(IF(($B205=Dayflow!$A$2:$A$8767)*($C205=Dayflow!$B$2:$B$8767),Dayflow!G$2:G$8767))</f>
        <v>140.45161290322579</v>
      </c>
      <c r="K205" s="4">
        <f t="array" ref="K205">AVERAGE(IF(($B205=Dayflow!$A$2:$A$8767)*($C205=Dayflow!$B$2:$B$8767),Dayflow!H$2:H$8767))</f>
        <v>75.354838709677423</v>
      </c>
      <c r="L205" s="4">
        <f t="array" ref="L205">AVERAGE(IF(($B205=Dayflow!$A$2:$A$8767)*($C205=Dayflow!$B$2:$B$8767),Dayflow!I$2:I$8767))</f>
        <v>1509.6774193548388</v>
      </c>
      <c r="M205" s="4">
        <f t="array" ref="M205">AVERAGE(IF(($B205=Dayflow!$A$2:$A$8767)*($C205=Dayflow!$B$2:$B$8767),Dayflow!J$2:J$8767))</f>
        <v>2027.3870967741937</v>
      </c>
      <c r="N205" s="4">
        <f t="array" ref="N205">AVERAGE(IF(($B205=Dayflow!$A$2:$A$8767)*($C205=Dayflow!$B$2:$B$8767),Dayflow!K$2:K$8767))</f>
        <v>15867.387096774193</v>
      </c>
      <c r="O205" s="4">
        <f t="array" ref="O205">AVERAGE(IF(($B205=Dayflow!$A$2:$A$8767)*($C205=Dayflow!$B$2:$B$8767),Dayflow!L$2:L$8767))</f>
        <v>219.38709677419354</v>
      </c>
      <c r="P205" s="4">
        <f t="array" ref="P205">AVERAGE(IF(($B205=Dayflow!$A$2:$A$8767)*($C205=Dayflow!$B$2:$B$8767),Dayflow!M$2:M$8767))</f>
        <v>2590.8064516129034</v>
      </c>
      <c r="Q205" s="4">
        <f t="array" ref="Q205">AVERAGE(IF(($B205=Dayflow!$A$2:$A$8767)*($C205=Dayflow!$B$2:$B$8767),Dayflow!N$2:N$8767))</f>
        <v>2463.3870967741937</v>
      </c>
      <c r="R205" s="4">
        <f t="array" ref="R205">AVERAGE(IF(($B205=Dayflow!$A$2:$A$8767)*($C205=Dayflow!$B$2:$B$8767),Dayflow!O$2:O$8767))</f>
        <v>10.774193548387096</v>
      </c>
      <c r="S205" s="4">
        <f t="array" ref="S205">AVERAGE(IF(($B205=Dayflow!$A$2:$A$8767)*($C205=Dayflow!$B$2:$B$8767),Dayflow!P$2:P$8767))</f>
        <v>5284.3548387096771</v>
      </c>
      <c r="T205" s="4">
        <f t="array" ref="T205">AVERAGE(IF(($B205=Dayflow!$A$2:$A$8767)*($C205=Dayflow!$B$2:$B$8767),Dayflow!Q$2:Q$8767))</f>
        <v>1274.258064516129</v>
      </c>
      <c r="U205" s="4">
        <f t="array" ref="U205">AVERAGE(IF(($B205=Dayflow!$A$2:$A$8767)*($C205=Dayflow!$B$2:$B$8767),Dayflow!R$2:R$8767))</f>
        <v>317.96774193548384</v>
      </c>
      <c r="V205" s="4">
        <f t="array" ref="V205">AVERAGE(IF(($B205=Dayflow!$A$2:$A$8767)*($C205=Dayflow!$B$2:$B$8767),Dayflow!S$2:S$8767))</f>
        <v>0</v>
      </c>
      <c r="W205" s="4">
        <f t="array" ref="W205">AVERAGE(IF(($B205=Dayflow!$A$2:$A$8767)*($C205=Dayflow!$B$2:$B$8767),Dayflow!T$2:T$8767))</f>
        <v>956.22580645161293</v>
      </c>
      <c r="X205" s="4">
        <f t="array" ref="X205">AVERAGE(IF(($B205=Dayflow!$A$2:$A$8767)*($C205=Dayflow!$B$2:$B$8767),Dayflow!U$2:U$8767))</f>
        <v>2893.8064516129034</v>
      </c>
      <c r="Y205" s="4">
        <f t="array" ref="Y205">AVERAGE(IF(($B205=Dayflow!$A$2:$A$8767)*($C205=Dayflow!$B$2:$B$8767),Dayflow!V$2:V$8767))</f>
        <v>-984.70967741935488</v>
      </c>
      <c r="Z205" s="4">
        <f t="array" ref="Z205">AVERAGE(IF(($B205=Dayflow!$A$2:$A$8767)*($C205=Dayflow!$B$2:$B$8767),Dayflow!W$2:W$8767))</f>
        <v>10678.483870967742</v>
      </c>
      <c r="AA205" s="4">
        <f t="array" ref="AA205">AVERAGE(IF(($B205=Dayflow!$A$2:$A$8767)*($C205=Dayflow!$B$2:$B$8767),Dayflow!X$2:X$8767))</f>
        <v>9626.9032258064508</v>
      </c>
      <c r="AB205" s="4">
        <f t="array" ref="AB205">AVERAGE(IF(($B205=Dayflow!$A$2:$A$8767)*($C205=Dayflow!$B$2:$B$8767),Dayflow!Y$2:Y$8767))</f>
        <v>0.32032258064516134</v>
      </c>
      <c r="AC205" s="4">
        <f t="array" ref="AC205">AVERAGE(IF(($B205=Dayflow!$A$2:$A$8767)*($C205=Dayflow!$B$2:$B$8767),Dayflow!Z$2:Z$8767))</f>
        <v>39.87096774193548</v>
      </c>
      <c r="AD205" s="4">
        <f t="array" ref="AD205">AVERAGE(IF(($B205=Dayflow!$A$2:$A$8767)*($C205=Dayflow!$B$2:$B$8767),Dayflow!AA$2:AA$8767))</f>
        <v>14357.709677419354</v>
      </c>
      <c r="AE205" s="4">
        <f t="array" ref="AE205">AVERAGE(IF(($B205=Dayflow!$A$2:$A$8767)*($C205=Dayflow!$B$2:$B$8767),Dayflow!AB$2:AB$8767))</f>
        <v>33.387096774193552</v>
      </c>
      <c r="AF205" s="4">
        <f t="array" ref="AF205">AVERAGE(IF(($B205=Dayflow!$A$2:$A$8767)*($C205=Dayflow!$B$2:$B$8767),Dayflow!AC$2:AC$8767))</f>
        <v>75.327741935483871</v>
      </c>
      <c r="AG205" s="4">
        <f t="array" ref="AG205">AVERAGE(IF(($B205=Dayflow!$A$2:$A$8767)*($C205=Dayflow!$B$2:$B$8767),Dayflow!AD$2:AD$8767))</f>
        <v>0</v>
      </c>
      <c r="AH205" s="7"/>
      <c r="AI205" s="7"/>
      <c r="AJ205" s="7"/>
      <c r="AK205" s="7"/>
      <c r="AL205" s="7"/>
    </row>
    <row r="206" spans="2:38" x14ac:dyDescent="0.3">
      <c r="B206" s="2">
        <f t="shared" si="7"/>
        <v>2013</v>
      </c>
      <c r="C206" s="2">
        <f t="shared" si="6"/>
        <v>4</v>
      </c>
      <c r="F206" s="5">
        <v>41365</v>
      </c>
      <c r="G206" s="4">
        <f t="array" ref="G206">AVERAGE(IF(($B206=Dayflow!$A$2:$A$8767)*($C206=Dayflow!$B$2:$B$8767),Dayflow!D$2:D$8767))</f>
        <v>12397.666666666666</v>
      </c>
      <c r="H206" s="4">
        <f t="array" ref="H206">AVERAGE(IF(($B206=Dayflow!$A$2:$A$8767)*($C206=Dayflow!$B$2:$B$8767),Dayflow!E$2:E$8767))</f>
        <v>418.3</v>
      </c>
      <c r="I206" s="4">
        <f t="array" ref="I206">AVERAGE(IF(($B206=Dayflow!$A$2:$A$8767)*($C206=Dayflow!$B$2:$B$8767),Dayflow!F$2:F$8767))</f>
        <v>312.53333333333336</v>
      </c>
      <c r="J206" s="4">
        <f t="array" ref="J206">AVERAGE(IF(($B206=Dayflow!$A$2:$A$8767)*($C206=Dayflow!$B$2:$B$8767),Dayflow!G$2:G$8767))</f>
        <v>173.96666666666667</v>
      </c>
      <c r="K206" s="4">
        <f t="array" ref="K206">AVERAGE(IF(($B206=Dayflow!$A$2:$A$8767)*($C206=Dayflow!$B$2:$B$8767),Dayflow!H$2:H$8767))</f>
        <v>123.26666666666667</v>
      </c>
      <c r="L206" s="4">
        <f t="array" ref="L206">AVERAGE(IF(($B206=Dayflow!$A$2:$A$8767)*($C206=Dayflow!$B$2:$B$8767),Dayflow!I$2:I$8767))</f>
        <v>2162</v>
      </c>
      <c r="M206" s="4">
        <f t="array" ref="M206">AVERAGE(IF(($B206=Dayflow!$A$2:$A$8767)*($C206=Dayflow!$B$2:$B$8767),Dayflow!J$2:J$8767))</f>
        <v>2771.7666666666669</v>
      </c>
      <c r="N206" s="4">
        <f t="array" ref="N206">AVERAGE(IF(($B206=Dayflow!$A$2:$A$8767)*($C206=Dayflow!$B$2:$B$8767),Dayflow!K$2:K$8767))</f>
        <v>15587.733333333334</v>
      </c>
      <c r="O206" s="4">
        <f t="array" ref="O206">AVERAGE(IF(($B206=Dayflow!$A$2:$A$8767)*($C206=Dayflow!$B$2:$B$8767),Dayflow!L$2:L$8767))</f>
        <v>25.366666666666667</v>
      </c>
      <c r="P206" s="4">
        <f t="array" ref="P206">AVERAGE(IF(($B206=Dayflow!$A$2:$A$8767)*($C206=Dayflow!$B$2:$B$8767),Dayflow!M$2:M$8767))</f>
        <v>1373.5333333333333</v>
      </c>
      <c r="Q206" s="4">
        <f t="array" ref="Q206">AVERAGE(IF(($B206=Dayflow!$A$2:$A$8767)*($C206=Dayflow!$B$2:$B$8767),Dayflow!N$2:N$8767))</f>
        <v>455.43333333333334</v>
      </c>
      <c r="R206" s="4">
        <f t="array" ref="R206">AVERAGE(IF(($B206=Dayflow!$A$2:$A$8767)*($C206=Dayflow!$B$2:$B$8767),Dayflow!O$2:O$8767))</f>
        <v>38.966666666666669</v>
      </c>
      <c r="S206" s="4">
        <f t="array" ref="S206">AVERAGE(IF(($B206=Dayflow!$A$2:$A$8767)*($C206=Dayflow!$B$2:$B$8767),Dayflow!P$2:P$8767))</f>
        <v>1893.3333333333333</v>
      </c>
      <c r="T206" s="4">
        <f t="array" ref="T206">AVERAGE(IF(($B206=Dayflow!$A$2:$A$8767)*($C206=Dayflow!$B$2:$B$8767),Dayflow!Q$2:Q$8767))</f>
        <v>1837.4333333333334</v>
      </c>
      <c r="U206" s="4">
        <f t="array" ref="U206">AVERAGE(IF(($B206=Dayflow!$A$2:$A$8767)*($C206=Dayflow!$B$2:$B$8767),Dayflow!R$2:R$8767))</f>
        <v>1008.6333333333333</v>
      </c>
      <c r="V206" s="4">
        <f t="array" ref="V206">AVERAGE(IF(($B206=Dayflow!$A$2:$A$8767)*($C206=Dayflow!$B$2:$B$8767),Dayflow!S$2:S$8767))</f>
        <v>0</v>
      </c>
      <c r="W206" s="4">
        <f t="array" ref="W206">AVERAGE(IF(($B206=Dayflow!$A$2:$A$8767)*($C206=Dayflow!$B$2:$B$8767),Dayflow!T$2:T$8767))</f>
        <v>828.73333333333335</v>
      </c>
      <c r="X206" s="4">
        <f t="array" ref="X206">AVERAGE(IF(($B206=Dayflow!$A$2:$A$8767)*($C206=Dayflow!$B$2:$B$8767),Dayflow!U$2:U$8767))</f>
        <v>2627.4666666666667</v>
      </c>
      <c r="Y206" s="4">
        <f t="array" ref="Y206">AVERAGE(IF(($B206=Dayflow!$A$2:$A$8767)*($C206=Dayflow!$B$2:$B$8767),Dayflow!V$2:V$8767))</f>
        <v>2967.2</v>
      </c>
      <c r="Z206" s="4">
        <f t="array" ref="Z206">AVERAGE(IF(($B206=Dayflow!$A$2:$A$8767)*($C206=Dayflow!$B$2:$B$8767),Dayflow!W$2:W$8767))</f>
        <v>9956.4</v>
      </c>
      <c r="AA206" s="4">
        <f t="array" ref="AA206">AVERAGE(IF(($B206=Dayflow!$A$2:$A$8767)*($C206=Dayflow!$B$2:$B$8767),Dayflow!X$2:X$8767))</f>
        <v>12865.7</v>
      </c>
      <c r="AB206" s="4">
        <f t="array" ref="AB206">AVERAGE(IF(($B206=Dayflow!$A$2:$A$8767)*($C206=Dayflow!$B$2:$B$8767),Dayflow!Y$2:Y$8767))</f>
        <v>0.12133333333333333</v>
      </c>
      <c r="AC206" s="4">
        <f t="array" ref="AC206">AVERAGE(IF(($B206=Dayflow!$A$2:$A$8767)*($C206=Dayflow!$B$2:$B$8767),Dayflow!Z$2:Z$8767))</f>
        <v>19.899999999999999</v>
      </c>
      <c r="AD206" s="4">
        <f t="array" ref="AD206">AVERAGE(IF(($B206=Dayflow!$A$2:$A$8767)*($C206=Dayflow!$B$2:$B$8767),Dayflow!AA$2:AA$8767))</f>
        <v>13839.7</v>
      </c>
      <c r="AE206" s="4">
        <f t="array" ref="AE206">AVERAGE(IF(($B206=Dayflow!$A$2:$A$8767)*($C206=Dayflow!$B$2:$B$8767),Dayflow!AB$2:AB$8767))</f>
        <v>9.1666666666666661</v>
      </c>
      <c r="AF206" s="4">
        <f t="array" ref="AF206">AVERAGE(IF(($B206=Dayflow!$A$2:$A$8767)*($C206=Dayflow!$B$2:$B$8767),Dayflow!AC$2:AC$8767))</f>
        <v>74.721000000000018</v>
      </c>
      <c r="AG206" s="4">
        <f t="array" ref="AG206">AVERAGE(IF(($B206=Dayflow!$A$2:$A$8767)*($C206=Dayflow!$B$2:$B$8767),Dayflow!AD$2:AD$8767))</f>
        <v>0</v>
      </c>
      <c r="AH206" s="7"/>
      <c r="AI206" s="7"/>
      <c r="AJ206" s="7"/>
      <c r="AK206" s="7"/>
      <c r="AL206" s="7"/>
    </row>
    <row r="207" spans="2:38" x14ac:dyDescent="0.3">
      <c r="B207" s="2">
        <f t="shared" si="7"/>
        <v>2013</v>
      </c>
      <c r="C207" s="2">
        <f t="shared" si="6"/>
        <v>5</v>
      </c>
      <c r="F207" s="5">
        <v>41395</v>
      </c>
      <c r="G207" s="4">
        <f t="array" ref="G207">AVERAGE(IF(($B207=Dayflow!$A$2:$A$8767)*($C207=Dayflow!$B$2:$B$8767),Dayflow!D$2:D$8767))</f>
        <v>11377.741935483871</v>
      </c>
      <c r="H207" s="4">
        <f t="array" ref="H207">AVERAGE(IF(($B207=Dayflow!$A$2:$A$8767)*($C207=Dayflow!$B$2:$B$8767),Dayflow!E$2:E$8767))</f>
        <v>560.25806451612902</v>
      </c>
      <c r="I207" s="4">
        <f t="array" ref="I207">AVERAGE(IF(($B207=Dayflow!$A$2:$A$8767)*($C207=Dayflow!$B$2:$B$8767),Dayflow!F$2:F$8767))</f>
        <v>101.16129032258064</v>
      </c>
      <c r="J207" s="4">
        <f t="array" ref="J207">AVERAGE(IF(($B207=Dayflow!$A$2:$A$8767)*($C207=Dayflow!$B$2:$B$8767),Dayflow!G$2:G$8767))</f>
        <v>168.32258064516128</v>
      </c>
      <c r="K207" s="4">
        <f t="array" ref="K207">AVERAGE(IF(($B207=Dayflow!$A$2:$A$8767)*($C207=Dayflow!$B$2:$B$8767),Dayflow!H$2:H$8767))</f>
        <v>167.93548387096774</v>
      </c>
      <c r="L207" s="4">
        <f t="array" ref="L207">AVERAGE(IF(($B207=Dayflow!$A$2:$A$8767)*($C207=Dayflow!$B$2:$B$8767),Dayflow!I$2:I$8767))</f>
        <v>2318.483870967742</v>
      </c>
      <c r="M207" s="4">
        <f t="array" ref="M207">AVERAGE(IF(($B207=Dayflow!$A$2:$A$8767)*($C207=Dayflow!$B$2:$B$8767),Dayflow!J$2:J$8767))</f>
        <v>2755.9032258064517</v>
      </c>
      <c r="N207" s="4">
        <f t="array" ref="N207">AVERAGE(IF(($B207=Dayflow!$A$2:$A$8767)*($C207=Dayflow!$B$2:$B$8767),Dayflow!K$2:K$8767))</f>
        <v>14693.903225806451</v>
      </c>
      <c r="O207" s="4">
        <f t="array" ref="O207">AVERAGE(IF(($B207=Dayflow!$A$2:$A$8767)*($C207=Dayflow!$B$2:$B$8767),Dayflow!L$2:L$8767))</f>
        <v>220.61290322580646</v>
      </c>
      <c r="P207" s="4">
        <f t="array" ref="P207">AVERAGE(IF(($B207=Dayflow!$A$2:$A$8767)*($C207=Dayflow!$B$2:$B$8767),Dayflow!M$2:M$8767))</f>
        <v>899.87096774193549</v>
      </c>
      <c r="Q207" s="4">
        <f t="array" ref="Q207">AVERAGE(IF(($B207=Dayflow!$A$2:$A$8767)*($C207=Dayflow!$B$2:$B$8767),Dayflow!N$2:N$8767))</f>
        <v>1039.1935483870968</v>
      </c>
      <c r="R207" s="4">
        <f t="array" ref="R207">AVERAGE(IF(($B207=Dayflow!$A$2:$A$8767)*($C207=Dayflow!$B$2:$B$8767),Dayflow!O$2:O$8767))</f>
        <v>101.93548387096774</v>
      </c>
      <c r="S207" s="4">
        <f t="array" ref="S207">AVERAGE(IF(($B207=Dayflow!$A$2:$A$8767)*($C207=Dayflow!$B$2:$B$8767),Dayflow!P$2:P$8767))</f>
        <v>2261.6774193548385</v>
      </c>
      <c r="T207" s="4">
        <f t="array" ref="T207">AVERAGE(IF(($B207=Dayflow!$A$2:$A$8767)*($C207=Dayflow!$B$2:$B$8767),Dayflow!Q$2:Q$8767))</f>
        <v>2364.3548387096776</v>
      </c>
      <c r="U207" s="4">
        <f t="array" ref="U207">AVERAGE(IF(($B207=Dayflow!$A$2:$A$8767)*($C207=Dayflow!$B$2:$B$8767),Dayflow!R$2:R$8767))</f>
        <v>0</v>
      </c>
      <c r="V207" s="4">
        <f t="array" ref="V207">AVERAGE(IF(($B207=Dayflow!$A$2:$A$8767)*($C207=Dayflow!$B$2:$B$8767),Dayflow!S$2:S$8767))</f>
        <v>0</v>
      </c>
      <c r="W207" s="4">
        <f t="array" ref="W207">AVERAGE(IF(($B207=Dayflow!$A$2:$A$8767)*($C207=Dayflow!$B$2:$B$8767),Dayflow!T$2:T$8767))</f>
        <v>2364.3548387096776</v>
      </c>
      <c r="X207" s="4">
        <f t="array" ref="X207">AVERAGE(IF(($B207=Dayflow!$A$2:$A$8767)*($C207=Dayflow!$B$2:$B$8767),Dayflow!U$2:U$8767))</f>
        <v>2879.516129032258</v>
      </c>
      <c r="Y207" s="4">
        <f t="array" ref="Y207">AVERAGE(IF(($B207=Dayflow!$A$2:$A$8767)*($C207=Dayflow!$B$2:$B$8767),Dayflow!V$2:V$8767))</f>
        <v>1836.6451612903227</v>
      </c>
      <c r="Z207" s="4">
        <f t="array" ref="Z207">AVERAGE(IF(($B207=Dayflow!$A$2:$A$8767)*($C207=Dayflow!$B$2:$B$8767),Dayflow!W$2:W$8767))</f>
        <v>8396.5161290322576</v>
      </c>
      <c r="AA207" s="4">
        <f t="array" ref="AA207">AVERAGE(IF(($B207=Dayflow!$A$2:$A$8767)*($C207=Dayflow!$B$2:$B$8767),Dayflow!X$2:X$8767))</f>
        <v>10067.870967741936</v>
      </c>
      <c r="AB207" s="4">
        <f t="array" ref="AB207">AVERAGE(IF(($B207=Dayflow!$A$2:$A$8767)*($C207=Dayflow!$B$2:$B$8767),Dayflow!Y$2:Y$8767))</f>
        <v>0.12580645161290321</v>
      </c>
      <c r="AC207" s="4">
        <f t="array" ref="AC207">AVERAGE(IF(($B207=Dayflow!$A$2:$A$8767)*($C207=Dayflow!$B$2:$B$8767),Dayflow!Z$2:Z$8767))</f>
        <v>31.548387096774192</v>
      </c>
      <c r="AD207" s="4">
        <f t="array" ref="AD207">AVERAGE(IF(($B207=Dayflow!$A$2:$A$8767)*($C207=Dayflow!$B$2:$B$8767),Dayflow!AA$2:AA$8767))</f>
        <v>12692.870967741936</v>
      </c>
      <c r="AE207" s="4">
        <f t="array" ref="AE207">AVERAGE(IF(($B207=Dayflow!$A$2:$A$8767)*($C207=Dayflow!$B$2:$B$8767),Dayflow!AB$2:AB$8767))</f>
        <v>20.612903225806452</v>
      </c>
      <c r="AF207" s="4">
        <f t="array" ref="AF207">AVERAGE(IF(($B207=Dayflow!$A$2:$A$8767)*($C207=Dayflow!$B$2:$B$8767),Dayflow!AC$2:AC$8767))</f>
        <v>76.271612903225815</v>
      </c>
      <c r="AG207" s="4">
        <f t="array" ref="AG207">AVERAGE(IF(($B207=Dayflow!$A$2:$A$8767)*($C207=Dayflow!$B$2:$B$8767),Dayflow!AD$2:AD$8767))</f>
        <v>0</v>
      </c>
      <c r="AH207" s="7"/>
      <c r="AI207" s="7"/>
      <c r="AJ207" s="7"/>
      <c r="AK207" s="7"/>
      <c r="AL207" s="7"/>
    </row>
    <row r="208" spans="2:38" x14ac:dyDescent="0.3">
      <c r="B208" s="2">
        <f t="shared" si="7"/>
        <v>2013</v>
      </c>
      <c r="C208" s="2">
        <f t="shared" si="6"/>
        <v>6</v>
      </c>
      <c r="F208" s="5">
        <v>41426</v>
      </c>
      <c r="G208" s="4">
        <f t="array" ref="G208">AVERAGE(IF(($B208=Dayflow!$A$2:$A$8767)*($C208=Dayflow!$B$2:$B$8767),Dayflow!D$2:D$8767))</f>
        <v>13203.333333333334</v>
      </c>
      <c r="H208" s="4">
        <f t="array" ref="H208">AVERAGE(IF(($B208=Dayflow!$A$2:$A$8767)*($C208=Dayflow!$B$2:$B$8767),Dayflow!E$2:E$8767))</f>
        <v>653.66666666666663</v>
      </c>
      <c r="I208" s="4">
        <f t="array" ref="I208">AVERAGE(IF(($B208=Dayflow!$A$2:$A$8767)*($C208=Dayflow!$B$2:$B$8767),Dayflow!F$2:F$8767))</f>
        <v>36.266666666666666</v>
      </c>
      <c r="J208" s="4">
        <f t="array" ref="J208">AVERAGE(IF(($B208=Dayflow!$A$2:$A$8767)*($C208=Dayflow!$B$2:$B$8767),Dayflow!G$2:G$8767))</f>
        <v>39.06666666666667</v>
      </c>
      <c r="K208" s="4">
        <f t="array" ref="K208">AVERAGE(IF(($B208=Dayflow!$A$2:$A$8767)*($C208=Dayflow!$B$2:$B$8767),Dayflow!H$2:H$8767))</f>
        <v>197.6</v>
      </c>
      <c r="L208" s="4">
        <f t="array" ref="L208">AVERAGE(IF(($B208=Dayflow!$A$2:$A$8767)*($C208=Dayflow!$B$2:$B$8767),Dayflow!I$2:I$8767))</f>
        <v>737.4</v>
      </c>
      <c r="M208" s="4">
        <f t="array" ref="M208">AVERAGE(IF(($B208=Dayflow!$A$2:$A$8767)*($C208=Dayflow!$B$2:$B$8767),Dayflow!J$2:J$8767))</f>
        <v>1010.3333333333334</v>
      </c>
      <c r="N208" s="4">
        <f t="array" ref="N208">AVERAGE(IF(($B208=Dayflow!$A$2:$A$8767)*($C208=Dayflow!$B$2:$B$8767),Dayflow!K$2:K$8767))</f>
        <v>14867.333333333334</v>
      </c>
      <c r="O208" s="4">
        <f t="array" ref="O208">AVERAGE(IF(($B208=Dayflow!$A$2:$A$8767)*($C208=Dayflow!$B$2:$B$8767),Dayflow!L$2:L$8767))</f>
        <v>345.8</v>
      </c>
      <c r="P208" s="4">
        <f t="array" ref="P208">AVERAGE(IF(($B208=Dayflow!$A$2:$A$8767)*($C208=Dayflow!$B$2:$B$8767),Dayflow!M$2:M$8767))</f>
        <v>2047.8333333333333</v>
      </c>
      <c r="Q208" s="4">
        <f t="array" ref="Q208">AVERAGE(IF(($B208=Dayflow!$A$2:$A$8767)*($C208=Dayflow!$B$2:$B$8767),Dayflow!N$2:N$8767))</f>
        <v>783.0333333333333</v>
      </c>
      <c r="R208" s="4">
        <f t="array" ref="R208">AVERAGE(IF(($B208=Dayflow!$A$2:$A$8767)*($C208=Dayflow!$B$2:$B$8767),Dayflow!O$2:O$8767))</f>
        <v>110.36666666666666</v>
      </c>
      <c r="S208" s="4">
        <f t="array" ref="S208">AVERAGE(IF(($B208=Dayflow!$A$2:$A$8767)*($C208=Dayflow!$B$2:$B$8767),Dayflow!P$2:P$8767))</f>
        <v>3286.9333333333334</v>
      </c>
      <c r="T208" s="4">
        <f t="array" ref="T208">AVERAGE(IF(($B208=Dayflow!$A$2:$A$8767)*($C208=Dayflow!$B$2:$B$8767),Dayflow!Q$2:Q$8767))</f>
        <v>3678.2666666666669</v>
      </c>
      <c r="U208" s="4">
        <f t="array" ref="U208">AVERAGE(IF(($B208=Dayflow!$A$2:$A$8767)*($C208=Dayflow!$B$2:$B$8767),Dayflow!R$2:R$8767))</f>
        <v>0</v>
      </c>
      <c r="V208" s="4">
        <f t="array" ref="V208">AVERAGE(IF(($B208=Dayflow!$A$2:$A$8767)*($C208=Dayflow!$B$2:$B$8767),Dayflow!S$2:S$8767))</f>
        <v>0</v>
      </c>
      <c r="W208" s="4">
        <f t="array" ref="W208">AVERAGE(IF(($B208=Dayflow!$A$2:$A$8767)*($C208=Dayflow!$B$2:$B$8767),Dayflow!T$2:T$8767))</f>
        <v>3678.2666666666669</v>
      </c>
      <c r="X208" s="4">
        <f t="array" ref="X208">AVERAGE(IF(($B208=Dayflow!$A$2:$A$8767)*($C208=Dayflow!$B$2:$B$8767),Dayflow!U$2:U$8767))</f>
        <v>5294.1</v>
      </c>
      <c r="Y208" s="4">
        <f t="array" ref="Y208">AVERAGE(IF(($B208=Dayflow!$A$2:$A$8767)*($C208=Dayflow!$B$2:$B$8767),Dayflow!V$2:V$8767))</f>
        <v>626.6</v>
      </c>
      <c r="Z208" s="4">
        <f t="array" ref="Z208">AVERAGE(IF(($B208=Dayflow!$A$2:$A$8767)*($C208=Dayflow!$B$2:$B$8767),Dayflow!W$2:W$8767))</f>
        <v>7532.8666666666668</v>
      </c>
      <c r="AA208" s="4">
        <f t="array" ref="AA208">AVERAGE(IF(($B208=Dayflow!$A$2:$A$8767)*($C208=Dayflow!$B$2:$B$8767),Dayflow!X$2:X$8767))</f>
        <v>7902.0333333333338</v>
      </c>
      <c r="AB208" s="4">
        <f t="array" ref="AB208">AVERAGE(IF(($B208=Dayflow!$A$2:$A$8767)*($C208=Dayflow!$B$2:$B$8767),Dayflow!Y$2:Y$8767))</f>
        <v>0.17666666666666669</v>
      </c>
      <c r="AC208" s="4">
        <f t="array" ref="AC208">AVERAGE(IF(($B208=Dayflow!$A$2:$A$8767)*($C208=Dayflow!$B$2:$B$8767),Dayflow!Z$2:Z$8767))</f>
        <v>46.333333333333336</v>
      </c>
      <c r="AD208" s="4">
        <f t="array" ref="AD208">AVERAGE(IF(($B208=Dayflow!$A$2:$A$8767)*($C208=Dayflow!$B$2:$B$8767),Dayflow!AA$2:AA$8767))</f>
        <v>14129.933333333332</v>
      </c>
      <c r="AE208" s="4">
        <f t="array" ref="AE208">AVERAGE(IF(($B208=Dayflow!$A$2:$A$8767)*($C208=Dayflow!$B$2:$B$8767),Dayflow!AB$2:AB$8767))</f>
        <v>43.43333333333333</v>
      </c>
      <c r="AF208" s="4">
        <f t="array" ref="AF208">AVERAGE(IF(($B208=Dayflow!$A$2:$A$8767)*($C208=Dayflow!$B$2:$B$8767),Dayflow!AC$2:AC$8767))</f>
        <v>78.222333333333339</v>
      </c>
      <c r="AG208" s="4">
        <f t="array" ref="AG208">AVERAGE(IF(($B208=Dayflow!$A$2:$A$8767)*($C208=Dayflow!$B$2:$B$8767),Dayflow!AD$2:AD$8767))</f>
        <v>0</v>
      </c>
      <c r="AH208" s="7"/>
      <c r="AI208" s="7"/>
      <c r="AJ208" s="7"/>
      <c r="AK208" s="7"/>
      <c r="AL208" s="7"/>
    </row>
    <row r="209" spans="2:38" x14ac:dyDescent="0.3">
      <c r="B209" s="2">
        <f t="shared" si="7"/>
        <v>2013</v>
      </c>
      <c r="C209" s="2">
        <f t="shared" si="6"/>
        <v>7</v>
      </c>
      <c r="F209" s="5">
        <v>41456</v>
      </c>
      <c r="G209" s="4">
        <f t="array" ref="G209">AVERAGE(IF(($B209=Dayflow!$A$2:$A$8767)*($C209=Dayflow!$B$2:$B$8767),Dayflow!D$2:D$8767))</f>
        <v>17487.096774193549</v>
      </c>
      <c r="H209" s="4">
        <f t="array" ref="H209">AVERAGE(IF(($B209=Dayflow!$A$2:$A$8767)*($C209=Dayflow!$B$2:$B$8767),Dayflow!E$2:E$8767))</f>
        <v>684.29032258064512</v>
      </c>
      <c r="I209" s="4">
        <f t="array" ref="I209">AVERAGE(IF(($B209=Dayflow!$A$2:$A$8767)*($C209=Dayflow!$B$2:$B$8767),Dayflow!F$2:F$8767))</f>
        <v>13.35483870967742</v>
      </c>
      <c r="J209" s="4">
        <f t="array" ref="J209">AVERAGE(IF(($B209=Dayflow!$A$2:$A$8767)*($C209=Dayflow!$B$2:$B$8767),Dayflow!G$2:G$8767))</f>
        <v>40.161290322580648</v>
      </c>
      <c r="K209" s="4">
        <f t="array" ref="K209">AVERAGE(IF(($B209=Dayflow!$A$2:$A$8767)*($C209=Dayflow!$B$2:$B$8767),Dayflow!H$2:H$8767))</f>
        <v>199.06451612903226</v>
      </c>
      <c r="L209" s="4">
        <f t="array" ref="L209">AVERAGE(IF(($B209=Dayflow!$A$2:$A$8767)*($C209=Dayflow!$B$2:$B$8767),Dayflow!I$2:I$8767))</f>
        <v>576.0322580645161</v>
      </c>
      <c r="M209" s="4">
        <f t="array" ref="M209">AVERAGE(IF(($B209=Dayflow!$A$2:$A$8767)*($C209=Dayflow!$B$2:$B$8767),Dayflow!J$2:J$8767))</f>
        <v>828.61290322580646</v>
      </c>
      <c r="N209" s="4">
        <f t="array" ref="N209">AVERAGE(IF(($B209=Dayflow!$A$2:$A$8767)*($C209=Dayflow!$B$2:$B$8767),Dayflow!K$2:K$8767))</f>
        <v>19000</v>
      </c>
      <c r="O209" s="4">
        <f t="array" ref="O209">AVERAGE(IF(($B209=Dayflow!$A$2:$A$8767)*($C209=Dayflow!$B$2:$B$8767),Dayflow!L$2:L$8767))</f>
        <v>329.90322580645159</v>
      </c>
      <c r="P209" s="4">
        <f t="array" ref="P209">AVERAGE(IF(($B209=Dayflow!$A$2:$A$8767)*($C209=Dayflow!$B$2:$B$8767),Dayflow!M$2:M$8767))</f>
        <v>5172.8387096774195</v>
      </c>
      <c r="Q209" s="4">
        <f t="array" ref="Q209">AVERAGE(IF(($B209=Dayflow!$A$2:$A$8767)*($C209=Dayflow!$B$2:$B$8767),Dayflow!N$2:N$8767))</f>
        <v>3664.4193548387098</v>
      </c>
      <c r="R209" s="4">
        <f t="array" ref="R209">AVERAGE(IF(($B209=Dayflow!$A$2:$A$8767)*($C209=Dayflow!$B$2:$B$8767),Dayflow!O$2:O$8767))</f>
        <v>102.74193548387096</v>
      </c>
      <c r="S209" s="4">
        <f t="array" ref="S209">AVERAGE(IF(($B209=Dayflow!$A$2:$A$8767)*($C209=Dayflow!$B$2:$B$8767),Dayflow!P$2:P$8767))</f>
        <v>9270</v>
      </c>
      <c r="T209" s="4">
        <f t="array" ref="T209">AVERAGE(IF(($B209=Dayflow!$A$2:$A$8767)*($C209=Dayflow!$B$2:$B$8767),Dayflow!Q$2:Q$8767))</f>
        <v>4286.4193548387093</v>
      </c>
      <c r="U209" s="4">
        <f t="array" ref="U209">AVERAGE(IF(($B209=Dayflow!$A$2:$A$8767)*($C209=Dayflow!$B$2:$B$8767),Dayflow!R$2:R$8767))</f>
        <v>0</v>
      </c>
      <c r="V209" s="4">
        <f t="array" ref="V209">AVERAGE(IF(($B209=Dayflow!$A$2:$A$8767)*($C209=Dayflow!$B$2:$B$8767),Dayflow!S$2:S$8767))</f>
        <v>0</v>
      </c>
      <c r="W209" s="4">
        <f t="array" ref="W209">AVERAGE(IF(($B209=Dayflow!$A$2:$A$8767)*($C209=Dayflow!$B$2:$B$8767),Dayflow!T$2:T$8767))</f>
        <v>4286.4193548387093</v>
      </c>
      <c r="X209" s="4">
        <f t="array" ref="X209">AVERAGE(IF(($B209=Dayflow!$A$2:$A$8767)*($C209=Dayflow!$B$2:$B$8767),Dayflow!U$2:U$8767))</f>
        <v>7654.6129032258068</v>
      </c>
      <c r="Y209" s="4">
        <f t="array" ref="Y209">AVERAGE(IF(($B209=Dayflow!$A$2:$A$8767)*($C209=Dayflow!$B$2:$B$8767),Dayflow!V$2:V$8767))</f>
        <v>-3573</v>
      </c>
      <c r="Z209" s="4">
        <f t="array" ref="Z209">AVERAGE(IF(($B209=Dayflow!$A$2:$A$8767)*($C209=Dayflow!$B$2:$B$8767),Dayflow!W$2:W$8767))</f>
        <v>9316.645161290322</v>
      </c>
      <c r="AA209" s="4">
        <f t="array" ref="AA209">AVERAGE(IF(($B209=Dayflow!$A$2:$A$8767)*($C209=Dayflow!$B$2:$B$8767),Dayflow!X$2:X$8767))</f>
        <v>5443.5483870967746</v>
      </c>
      <c r="AB209" s="4">
        <f t="array" ref="AB209">AVERAGE(IF(($B209=Dayflow!$A$2:$A$8767)*($C209=Dayflow!$B$2:$B$8767),Dayflow!Y$2:Y$8767))</f>
        <v>0.46193548387096783</v>
      </c>
      <c r="AC209" s="4">
        <f t="array" ref="AC209">AVERAGE(IF(($B209=Dayflow!$A$2:$A$8767)*($C209=Dayflow!$B$2:$B$8767),Dayflow!Z$2:Z$8767))</f>
        <v>71.387096774193552</v>
      </c>
      <c r="AD209" s="4">
        <f t="array" ref="AD209">AVERAGE(IF(($B209=Dayflow!$A$2:$A$8767)*($C209=Dayflow!$B$2:$B$8767),Dayflow!AA$2:AA$8767))</f>
        <v>18423.967741935485</v>
      </c>
      <c r="AE209" s="4">
        <f t="array" ref="AE209">AVERAGE(IF(($B209=Dayflow!$A$2:$A$8767)*($C209=Dayflow!$B$2:$B$8767),Dayflow!AB$2:AB$8767))</f>
        <v>70.483870967741936</v>
      </c>
      <c r="AF209" s="4">
        <f t="array" ref="AF209">AVERAGE(IF(($B209=Dayflow!$A$2:$A$8767)*($C209=Dayflow!$B$2:$B$8767),Dayflow!AC$2:AC$8767))</f>
        <v>81.456774193548398</v>
      </c>
      <c r="AG209" s="4">
        <f t="array" ref="AG209">AVERAGE(IF(($B209=Dayflow!$A$2:$A$8767)*($C209=Dayflow!$B$2:$B$8767),Dayflow!AD$2:AD$8767))</f>
        <v>0</v>
      </c>
      <c r="AH209" s="7"/>
      <c r="AI209" s="7"/>
      <c r="AJ209" s="7"/>
      <c r="AK209" s="7"/>
      <c r="AL209" s="7"/>
    </row>
    <row r="210" spans="2:38" x14ac:dyDescent="0.3">
      <c r="B210" s="2">
        <f t="shared" si="7"/>
        <v>2013</v>
      </c>
      <c r="C210" s="2">
        <f t="shared" si="6"/>
        <v>8</v>
      </c>
      <c r="F210" s="5">
        <v>41487</v>
      </c>
      <c r="G210" s="4">
        <f t="array" ref="G210">AVERAGE(IF(($B210=Dayflow!$A$2:$A$8767)*($C210=Dayflow!$B$2:$B$8767),Dayflow!D$2:D$8767))</f>
        <v>17606.451612903227</v>
      </c>
      <c r="H210" s="4">
        <f t="array" ref="H210">AVERAGE(IF(($B210=Dayflow!$A$2:$A$8767)*($C210=Dayflow!$B$2:$B$8767),Dayflow!E$2:E$8767))</f>
        <v>501.51612903225805</v>
      </c>
      <c r="I210" s="4">
        <f t="array" ref="I210">AVERAGE(IF(($B210=Dayflow!$A$2:$A$8767)*($C210=Dayflow!$B$2:$B$8767),Dayflow!F$2:F$8767))</f>
        <v>5.967741935483871</v>
      </c>
      <c r="J210" s="4">
        <f t="array" ref="J210">AVERAGE(IF(($B210=Dayflow!$A$2:$A$8767)*($C210=Dayflow!$B$2:$B$8767),Dayflow!G$2:G$8767))</f>
        <v>36.387096774193552</v>
      </c>
      <c r="K210" s="4">
        <f t="array" ref="K210">AVERAGE(IF(($B210=Dayflow!$A$2:$A$8767)*($C210=Dayflow!$B$2:$B$8767),Dayflow!H$2:H$8767))</f>
        <v>175.03225806451613</v>
      </c>
      <c r="L210" s="4">
        <f t="array" ref="L210">AVERAGE(IF(($B210=Dayflow!$A$2:$A$8767)*($C210=Dayflow!$B$2:$B$8767),Dayflow!I$2:I$8767))</f>
        <v>525.25806451612902</v>
      </c>
      <c r="M210" s="4">
        <f t="array" ref="M210">AVERAGE(IF(($B210=Dayflow!$A$2:$A$8767)*($C210=Dayflow!$B$2:$B$8767),Dayflow!J$2:J$8767))</f>
        <v>742.64516129032256</v>
      </c>
      <c r="N210" s="4">
        <f t="array" ref="N210">AVERAGE(IF(($B210=Dayflow!$A$2:$A$8767)*($C210=Dayflow!$B$2:$B$8767),Dayflow!K$2:K$8767))</f>
        <v>18850.612903225807</v>
      </c>
      <c r="O210" s="4">
        <f t="array" ref="O210">AVERAGE(IF(($B210=Dayflow!$A$2:$A$8767)*($C210=Dayflow!$B$2:$B$8767),Dayflow!L$2:L$8767))</f>
        <v>307.35483870967744</v>
      </c>
      <c r="P210" s="4">
        <f t="array" ref="P210">AVERAGE(IF(($B210=Dayflow!$A$2:$A$8767)*($C210=Dayflow!$B$2:$B$8767),Dayflow!M$2:M$8767))</f>
        <v>5821.3870967741932</v>
      </c>
      <c r="Q210" s="4">
        <f t="array" ref="Q210">AVERAGE(IF(($B210=Dayflow!$A$2:$A$8767)*($C210=Dayflow!$B$2:$B$8767),Dayflow!N$2:N$8767))</f>
        <v>3810.8387096774195</v>
      </c>
      <c r="R210" s="4">
        <f t="array" ref="R210">AVERAGE(IF(($B210=Dayflow!$A$2:$A$8767)*($C210=Dayflow!$B$2:$B$8767),Dayflow!O$2:O$8767))</f>
        <v>104.83870967741936</v>
      </c>
      <c r="S210" s="4">
        <f t="array" ref="S210">AVERAGE(IF(($B210=Dayflow!$A$2:$A$8767)*($C210=Dayflow!$B$2:$B$8767),Dayflow!P$2:P$8767))</f>
        <v>10044.387096774193</v>
      </c>
      <c r="T210" s="4">
        <f t="array" ref="T210">AVERAGE(IF(($B210=Dayflow!$A$2:$A$8767)*($C210=Dayflow!$B$2:$B$8767),Dayflow!Q$2:Q$8767))</f>
        <v>3722.4516129032259</v>
      </c>
      <c r="U210" s="4">
        <f t="array" ref="U210">AVERAGE(IF(($B210=Dayflow!$A$2:$A$8767)*($C210=Dayflow!$B$2:$B$8767),Dayflow!R$2:R$8767))</f>
        <v>0</v>
      </c>
      <c r="V210" s="4">
        <f t="array" ref="V210">AVERAGE(IF(($B210=Dayflow!$A$2:$A$8767)*($C210=Dayflow!$B$2:$B$8767),Dayflow!S$2:S$8767))</f>
        <v>0</v>
      </c>
      <c r="W210" s="4">
        <f t="array" ref="W210">AVERAGE(IF(($B210=Dayflow!$A$2:$A$8767)*($C210=Dayflow!$B$2:$B$8767),Dayflow!T$2:T$8767))</f>
        <v>3722.4516129032259</v>
      </c>
      <c r="X210" s="4">
        <f t="array" ref="X210">AVERAGE(IF(($B210=Dayflow!$A$2:$A$8767)*($C210=Dayflow!$B$2:$B$8767),Dayflow!U$2:U$8767))</f>
        <v>7709.0322580645161</v>
      </c>
      <c r="Y210" s="4">
        <f t="array" ref="Y210">AVERAGE(IF(($B210=Dayflow!$A$2:$A$8767)*($C210=Dayflow!$B$2:$B$8767),Dayflow!V$2:V$8767))</f>
        <v>-4012.2580645161293</v>
      </c>
      <c r="Z210" s="4">
        <f t="array" ref="Z210">AVERAGE(IF(($B210=Dayflow!$A$2:$A$8767)*($C210=Dayflow!$B$2:$B$8767),Dayflow!W$2:W$8767))</f>
        <v>9356.5806451612898</v>
      </c>
      <c r="AA210" s="4">
        <f t="array" ref="AA210">AVERAGE(IF(($B210=Dayflow!$A$2:$A$8767)*($C210=Dayflow!$B$2:$B$8767),Dayflow!X$2:X$8767))</f>
        <v>5083.677419354839</v>
      </c>
      <c r="AB210" s="4">
        <f t="array" ref="AB210">AVERAGE(IF(($B210=Dayflow!$A$2:$A$8767)*($C210=Dayflow!$B$2:$B$8767),Dayflow!Y$2:Y$8767))</f>
        <v>0.5061290322580646</v>
      </c>
      <c r="AC210" s="4">
        <f t="array" ref="AC210">AVERAGE(IF(($B210=Dayflow!$A$2:$A$8767)*($C210=Dayflow!$B$2:$B$8767),Dayflow!Z$2:Z$8767))</f>
        <v>72.903225806451616</v>
      </c>
      <c r="AD210" s="4">
        <f t="array" ref="AD210">AVERAGE(IF(($B210=Dayflow!$A$2:$A$8767)*($C210=Dayflow!$B$2:$B$8767),Dayflow!AA$2:AA$8767))</f>
        <v>18325.354838709678</v>
      </c>
      <c r="AE210" s="4">
        <f t="array" ref="AE210">AVERAGE(IF(($B210=Dayflow!$A$2:$A$8767)*($C210=Dayflow!$B$2:$B$8767),Dayflow!AB$2:AB$8767))</f>
        <v>72.258064516129039</v>
      </c>
      <c r="AF210" s="4">
        <f t="array" ref="AF210">AVERAGE(IF(($B210=Dayflow!$A$2:$A$8767)*($C210=Dayflow!$B$2:$B$8767),Dayflow!AC$2:AC$8767))</f>
        <v>83.710000000000022</v>
      </c>
      <c r="AG210" s="4">
        <f t="array" ref="AG210">AVERAGE(IF(($B210=Dayflow!$A$2:$A$8767)*($C210=Dayflow!$B$2:$B$8767),Dayflow!AD$2:AD$8767))</f>
        <v>0</v>
      </c>
      <c r="AH210" s="7"/>
      <c r="AI210" s="7"/>
      <c r="AJ210" s="7"/>
      <c r="AK210" s="7"/>
      <c r="AL210" s="7"/>
    </row>
    <row r="211" spans="2:38" x14ac:dyDescent="0.3">
      <c r="B211" s="2">
        <f t="shared" si="7"/>
        <v>2013</v>
      </c>
      <c r="C211" s="2">
        <f t="shared" si="6"/>
        <v>9</v>
      </c>
      <c r="F211" s="5">
        <v>41518</v>
      </c>
      <c r="G211" s="4">
        <f t="array" ref="G211">AVERAGE(IF(($B211=Dayflow!$A$2:$A$8767)*($C211=Dayflow!$B$2:$B$8767),Dayflow!D$2:D$8767))</f>
        <v>13480</v>
      </c>
      <c r="H211" s="4">
        <f t="array" ref="H211">AVERAGE(IF(($B211=Dayflow!$A$2:$A$8767)*($C211=Dayflow!$B$2:$B$8767),Dayflow!E$2:E$8767))</f>
        <v>317.46666666666664</v>
      </c>
      <c r="I211" s="4">
        <f t="array" ref="I211">AVERAGE(IF(($B211=Dayflow!$A$2:$A$8767)*($C211=Dayflow!$B$2:$B$8767),Dayflow!F$2:F$8767))</f>
        <v>8.8666666666666671</v>
      </c>
      <c r="J211" s="4">
        <f t="array" ref="J211">AVERAGE(IF(($B211=Dayflow!$A$2:$A$8767)*($C211=Dayflow!$B$2:$B$8767),Dayflow!G$2:G$8767))</f>
        <v>38.799999999999997</v>
      </c>
      <c r="K211" s="4">
        <f t="array" ref="K211">AVERAGE(IF(($B211=Dayflow!$A$2:$A$8767)*($C211=Dayflow!$B$2:$B$8767),Dayflow!H$2:H$8767))</f>
        <v>121.36666666666666</v>
      </c>
      <c r="L211" s="4">
        <f t="array" ref="L211">AVERAGE(IF(($B211=Dayflow!$A$2:$A$8767)*($C211=Dayflow!$B$2:$B$8767),Dayflow!I$2:I$8767))</f>
        <v>849.06666666666672</v>
      </c>
      <c r="M211" s="4">
        <f t="array" ref="M211">AVERAGE(IF(($B211=Dayflow!$A$2:$A$8767)*($C211=Dayflow!$B$2:$B$8767),Dayflow!J$2:J$8767))</f>
        <v>1018.1</v>
      </c>
      <c r="N211" s="4">
        <f t="array" ref="N211">AVERAGE(IF(($B211=Dayflow!$A$2:$A$8767)*($C211=Dayflow!$B$2:$B$8767),Dayflow!K$2:K$8767))</f>
        <v>14815.566666666668</v>
      </c>
      <c r="O211" s="4">
        <f t="array" ref="O211">AVERAGE(IF(($B211=Dayflow!$A$2:$A$8767)*($C211=Dayflow!$B$2:$B$8767),Dayflow!L$2:L$8767))</f>
        <v>251.16666666666666</v>
      </c>
      <c r="P211" s="4">
        <f t="array" ref="P211">AVERAGE(IF(($B211=Dayflow!$A$2:$A$8767)*($C211=Dayflow!$B$2:$B$8767),Dayflow!M$2:M$8767))</f>
        <v>3378.1666666666665</v>
      </c>
      <c r="Q211" s="4">
        <f t="array" ref="Q211">AVERAGE(IF(($B211=Dayflow!$A$2:$A$8767)*($C211=Dayflow!$B$2:$B$8767),Dayflow!N$2:N$8767))</f>
        <v>3296.8</v>
      </c>
      <c r="R211" s="4">
        <f t="array" ref="R211">AVERAGE(IF(($B211=Dayflow!$A$2:$A$8767)*($C211=Dayflow!$B$2:$B$8767),Dayflow!O$2:O$8767))</f>
        <v>93.933333333333337</v>
      </c>
      <c r="S211" s="4">
        <f t="array" ref="S211">AVERAGE(IF(($B211=Dayflow!$A$2:$A$8767)*($C211=Dayflow!$B$2:$B$8767),Dayflow!P$2:P$8767))</f>
        <v>7019.9</v>
      </c>
      <c r="T211" s="4">
        <f t="array" ref="T211">AVERAGE(IF(($B211=Dayflow!$A$2:$A$8767)*($C211=Dayflow!$B$2:$B$8767),Dayflow!Q$2:Q$8767))</f>
        <v>2585.9</v>
      </c>
      <c r="U211" s="4">
        <f t="array" ref="U211">AVERAGE(IF(($B211=Dayflow!$A$2:$A$8767)*($C211=Dayflow!$B$2:$B$8767),Dayflow!R$2:R$8767))</f>
        <v>382</v>
      </c>
      <c r="V211" s="4">
        <f t="array" ref="V211">AVERAGE(IF(($B211=Dayflow!$A$2:$A$8767)*($C211=Dayflow!$B$2:$B$8767),Dayflow!S$2:S$8767))</f>
        <v>0</v>
      </c>
      <c r="W211" s="4">
        <f t="array" ref="W211">AVERAGE(IF(($B211=Dayflow!$A$2:$A$8767)*($C211=Dayflow!$B$2:$B$8767),Dayflow!T$2:T$8767))</f>
        <v>2203.9</v>
      </c>
      <c r="X211" s="4">
        <f t="array" ref="X211">AVERAGE(IF(($B211=Dayflow!$A$2:$A$8767)*($C211=Dayflow!$B$2:$B$8767),Dayflow!U$2:U$8767))</f>
        <v>6326.666666666667</v>
      </c>
      <c r="Y211" s="4">
        <f t="array" ref="Y211">AVERAGE(IF(($B211=Dayflow!$A$2:$A$8767)*($C211=Dayflow!$B$2:$B$8767),Dayflow!V$2:V$8767))</f>
        <v>-1107.8333333333333</v>
      </c>
      <c r="Z211" s="4">
        <f t="array" ref="Z211">AVERAGE(IF(($B211=Dayflow!$A$2:$A$8767)*($C211=Dayflow!$B$2:$B$8767),Dayflow!W$2:W$8767))</f>
        <v>6853.7333333333336</v>
      </c>
      <c r="AA211" s="4">
        <f t="array" ref="AA211">AVERAGE(IF(($B211=Dayflow!$A$2:$A$8767)*($C211=Dayflow!$B$2:$B$8767),Dayflow!X$2:X$8767))</f>
        <v>5591.7666666666664</v>
      </c>
      <c r="AB211" s="4">
        <f t="array" ref="AB211">AVERAGE(IF(($B211=Dayflow!$A$2:$A$8767)*($C211=Dayflow!$B$2:$B$8767),Dayflow!Y$2:Y$8767))</f>
        <v>0.44633333333333336</v>
      </c>
      <c r="AC211" s="4">
        <f t="array" ref="AC211">AVERAGE(IF(($B211=Dayflow!$A$2:$A$8767)*($C211=Dayflow!$B$2:$B$8767),Dayflow!Z$2:Z$8767))</f>
        <v>61.93333333333333</v>
      </c>
      <c r="AD211" s="4">
        <f t="array" ref="AD211">AVERAGE(IF(($B211=Dayflow!$A$2:$A$8767)*($C211=Dayflow!$B$2:$B$8767),Dayflow!AA$2:AA$8767))</f>
        <v>13966.5</v>
      </c>
      <c r="AE211" s="4">
        <f t="array" ref="AE211">AVERAGE(IF(($B211=Dayflow!$A$2:$A$8767)*($C211=Dayflow!$B$2:$B$8767),Dayflow!AB$2:AB$8767))</f>
        <v>59.366666666666667</v>
      </c>
      <c r="AF211" s="4">
        <f t="array" ref="AF211">AVERAGE(IF(($B211=Dayflow!$A$2:$A$8767)*($C211=Dayflow!$B$2:$B$8767),Dayflow!AC$2:AC$8767))</f>
        <v>83.733999999999966</v>
      </c>
      <c r="AG211" s="4">
        <f t="array" ref="AG211">AVERAGE(IF(($B211=Dayflow!$A$2:$A$8767)*($C211=Dayflow!$B$2:$B$8767),Dayflow!AD$2:AD$8767))</f>
        <v>0</v>
      </c>
      <c r="AH211" s="7"/>
      <c r="AI211" s="7"/>
      <c r="AJ211" s="7"/>
      <c r="AK211" s="7"/>
      <c r="AL211" s="7"/>
    </row>
    <row r="212" spans="2:38" x14ac:dyDescent="0.3">
      <c r="B212" s="2">
        <f t="shared" si="7"/>
        <v>2013</v>
      </c>
      <c r="C212" s="2">
        <f t="shared" si="6"/>
        <v>10</v>
      </c>
      <c r="F212" s="5">
        <v>41548</v>
      </c>
      <c r="G212" s="4">
        <f t="array" ref="G212">AVERAGE(IF(($B212=Dayflow!$A$2:$A$8767)*($C212=Dayflow!$B$2:$B$8767),Dayflow!D$2:D$8767))</f>
        <v>7974.8387096774195</v>
      </c>
      <c r="H212" s="4">
        <f t="array" ref="H212">AVERAGE(IF(($B212=Dayflow!$A$2:$A$8767)*($C212=Dayflow!$B$2:$B$8767),Dayflow!E$2:E$8767))</f>
        <v>165.45161290322579</v>
      </c>
      <c r="I212" s="4">
        <f t="array" ref="I212">AVERAGE(IF(($B212=Dayflow!$A$2:$A$8767)*($C212=Dayflow!$B$2:$B$8767),Dayflow!F$2:F$8767))</f>
        <v>15.35483870967742</v>
      </c>
      <c r="J212" s="4">
        <f t="array" ref="J212">AVERAGE(IF(($B212=Dayflow!$A$2:$A$8767)*($C212=Dayflow!$B$2:$B$8767),Dayflow!G$2:G$8767))</f>
        <v>171.61290322580646</v>
      </c>
      <c r="K212" s="4">
        <f t="array" ref="K212">AVERAGE(IF(($B212=Dayflow!$A$2:$A$8767)*($C212=Dayflow!$B$2:$B$8767),Dayflow!H$2:H$8767))</f>
        <v>48.87096774193548</v>
      </c>
      <c r="L212" s="4">
        <f t="array" ref="L212">AVERAGE(IF(($B212=Dayflow!$A$2:$A$8767)*($C212=Dayflow!$B$2:$B$8767),Dayflow!I$2:I$8767))</f>
        <v>1439.3870967741937</v>
      </c>
      <c r="M212" s="4">
        <f t="array" ref="M212">AVERAGE(IF(($B212=Dayflow!$A$2:$A$8767)*($C212=Dayflow!$B$2:$B$8767),Dayflow!J$2:J$8767))</f>
        <v>1675.2258064516129</v>
      </c>
      <c r="N212" s="4">
        <f t="array" ref="N212">AVERAGE(IF(($B212=Dayflow!$A$2:$A$8767)*($C212=Dayflow!$B$2:$B$8767),Dayflow!K$2:K$8767))</f>
        <v>9815.5161290322576</v>
      </c>
      <c r="O212" s="4">
        <f t="array" ref="O212">AVERAGE(IF(($B212=Dayflow!$A$2:$A$8767)*($C212=Dayflow!$B$2:$B$8767),Dayflow!L$2:L$8767))</f>
        <v>158.35483870967741</v>
      </c>
      <c r="P212" s="4">
        <f t="array" ref="P212">AVERAGE(IF(($B212=Dayflow!$A$2:$A$8767)*($C212=Dayflow!$B$2:$B$8767),Dayflow!M$2:M$8767))</f>
        <v>1170.6774193548388</v>
      </c>
      <c r="Q212" s="4">
        <f t="array" ref="Q212">AVERAGE(IF(($B212=Dayflow!$A$2:$A$8767)*($C212=Dayflow!$B$2:$B$8767),Dayflow!N$2:N$8767))</f>
        <v>2277.4193548387098</v>
      </c>
      <c r="R212" s="4">
        <f t="array" ref="R212">AVERAGE(IF(($B212=Dayflow!$A$2:$A$8767)*($C212=Dayflow!$B$2:$B$8767),Dayflow!O$2:O$8767))</f>
        <v>96.483870967741936</v>
      </c>
      <c r="S212" s="4">
        <f t="array" ref="S212">AVERAGE(IF(($B212=Dayflow!$A$2:$A$8767)*($C212=Dayflow!$B$2:$B$8767),Dayflow!P$2:P$8767))</f>
        <v>3702.8709677419356</v>
      </c>
      <c r="T212" s="4">
        <f t="array" ref="T212">AVERAGE(IF(($B212=Dayflow!$A$2:$A$8767)*($C212=Dayflow!$B$2:$B$8767),Dayflow!Q$2:Q$8767))</f>
        <v>1839.0322580645161</v>
      </c>
      <c r="U212" s="4">
        <f t="array" ref="U212">AVERAGE(IF(($B212=Dayflow!$A$2:$A$8767)*($C212=Dayflow!$B$2:$B$8767),Dayflow!R$2:R$8767))</f>
        <v>0</v>
      </c>
      <c r="V212" s="4">
        <f t="array" ref="V212">AVERAGE(IF(($B212=Dayflow!$A$2:$A$8767)*($C212=Dayflow!$B$2:$B$8767),Dayflow!S$2:S$8767))</f>
        <v>0</v>
      </c>
      <c r="W212" s="4">
        <f t="array" ref="W212">AVERAGE(IF(($B212=Dayflow!$A$2:$A$8767)*($C212=Dayflow!$B$2:$B$8767),Dayflow!T$2:T$8767))</f>
        <v>1839.0322580645161</v>
      </c>
      <c r="X212" s="4">
        <f t="array" ref="X212">AVERAGE(IF(($B212=Dayflow!$A$2:$A$8767)*($C212=Dayflow!$B$2:$B$8767),Dayflow!U$2:U$8767))</f>
        <v>3356.2903225806454</v>
      </c>
      <c r="Y212" s="4">
        <f t="array" ref="Y212">AVERAGE(IF(($B212=Dayflow!$A$2:$A$8767)*($C212=Dayflow!$B$2:$B$8767),Dayflow!V$2:V$8767))</f>
        <v>133.16129032258064</v>
      </c>
      <c r="Z212" s="4">
        <f t="array" ref="Z212">AVERAGE(IF(($B212=Dayflow!$A$2:$A$8767)*($C212=Dayflow!$B$2:$B$8767),Dayflow!W$2:W$8767))</f>
        <v>4269.1935483870966</v>
      </c>
      <c r="AA212" s="4">
        <f t="array" ref="AA212">AVERAGE(IF(($B212=Dayflow!$A$2:$A$8767)*($C212=Dayflow!$B$2:$B$8767),Dayflow!X$2:X$8767))</f>
        <v>4273.5161290322585</v>
      </c>
      <c r="AB212" s="4">
        <f t="array" ref="AB212">AVERAGE(IF(($B212=Dayflow!$A$2:$A$8767)*($C212=Dayflow!$B$2:$B$8767),Dayflow!Y$2:Y$8767))</f>
        <v>0.34935483870967743</v>
      </c>
      <c r="AC212" s="4">
        <f t="array" ref="AC212">AVERAGE(IF(($B212=Dayflow!$A$2:$A$8767)*($C212=Dayflow!$B$2:$B$8767),Dayflow!Z$2:Z$8767))</f>
        <v>56.612903225806448</v>
      </c>
      <c r="AD212" s="4">
        <f t="array" ref="AD212">AVERAGE(IF(($B212=Dayflow!$A$2:$A$8767)*($C212=Dayflow!$B$2:$B$8767),Dayflow!AA$2:AA$8767))</f>
        <v>8376.1290322580644</v>
      </c>
      <c r="AE212" s="4">
        <f t="array" ref="AE212">AVERAGE(IF(($B212=Dayflow!$A$2:$A$8767)*($C212=Dayflow!$B$2:$B$8767),Dayflow!AB$2:AB$8767))</f>
        <v>48.41935483870968</v>
      </c>
      <c r="AF212" s="4">
        <f t="array" ref="AF212">AVERAGE(IF(($B212=Dayflow!$A$2:$A$8767)*($C212=Dayflow!$B$2:$B$8767),Dayflow!AC$2:AC$8767))</f>
        <v>85.931290322580622</v>
      </c>
      <c r="AG212" s="4">
        <f t="array" ref="AG212">AVERAGE(IF(($B212=Dayflow!$A$2:$A$8767)*($C212=Dayflow!$B$2:$B$8767),Dayflow!AD$2:AD$8767))</f>
        <v>0</v>
      </c>
      <c r="AH212" s="7"/>
      <c r="AI212" s="7"/>
      <c r="AJ212" s="7"/>
      <c r="AK212" s="7"/>
      <c r="AL212" s="7"/>
    </row>
    <row r="213" spans="2:38" x14ac:dyDescent="0.3">
      <c r="B213" s="2">
        <f t="shared" si="7"/>
        <v>2013</v>
      </c>
      <c r="C213" s="2">
        <f t="shared" si="6"/>
        <v>11</v>
      </c>
      <c r="F213" s="5">
        <v>41579</v>
      </c>
      <c r="G213" s="4">
        <f t="array" ref="G213">AVERAGE(IF(($B213=Dayflow!$A$2:$A$8767)*($C213=Dayflow!$B$2:$B$8767),Dayflow!D$2:D$8767))</f>
        <v>8783.3333333333339</v>
      </c>
      <c r="H213" s="4">
        <f t="array" ref="H213">AVERAGE(IF(($B213=Dayflow!$A$2:$A$8767)*($C213=Dayflow!$B$2:$B$8767),Dayflow!E$2:E$8767))</f>
        <v>99.2</v>
      </c>
      <c r="I213" s="4">
        <f t="array" ref="I213">AVERAGE(IF(($B213=Dayflow!$A$2:$A$8767)*($C213=Dayflow!$B$2:$B$8767),Dayflow!F$2:F$8767))</f>
        <v>22.8</v>
      </c>
      <c r="J213" s="4">
        <f t="array" ref="J213">AVERAGE(IF(($B213=Dayflow!$A$2:$A$8767)*($C213=Dayflow!$B$2:$B$8767),Dayflow!G$2:G$8767))</f>
        <v>185.56666666666666</v>
      </c>
      <c r="K213" s="4">
        <f t="array" ref="K213">AVERAGE(IF(($B213=Dayflow!$A$2:$A$8767)*($C213=Dayflow!$B$2:$B$8767),Dayflow!H$2:H$8767))</f>
        <v>35.43333333333333</v>
      </c>
      <c r="L213" s="4">
        <f t="array" ref="L213">AVERAGE(IF(($B213=Dayflow!$A$2:$A$8767)*($C213=Dayflow!$B$2:$B$8767),Dayflow!I$2:I$8767))</f>
        <v>1087.1333333333334</v>
      </c>
      <c r="M213" s="4">
        <f t="array" ref="M213">AVERAGE(IF(($B213=Dayflow!$A$2:$A$8767)*($C213=Dayflow!$B$2:$B$8767),Dayflow!J$2:J$8767))</f>
        <v>1330.9333333333334</v>
      </c>
      <c r="N213" s="4">
        <f t="array" ref="N213">AVERAGE(IF(($B213=Dayflow!$A$2:$A$8767)*($C213=Dayflow!$B$2:$B$8767),Dayflow!K$2:K$8767))</f>
        <v>10213.466666666667</v>
      </c>
      <c r="O213" s="4">
        <f t="array" ref="O213">AVERAGE(IF(($B213=Dayflow!$A$2:$A$8767)*($C213=Dayflow!$B$2:$B$8767),Dayflow!L$2:L$8767))</f>
        <v>137.56666666666666</v>
      </c>
      <c r="P213" s="4">
        <f t="array" ref="P213">AVERAGE(IF(($B213=Dayflow!$A$2:$A$8767)*($C213=Dayflow!$B$2:$B$8767),Dayflow!M$2:M$8767))</f>
        <v>1930.8666666666666</v>
      </c>
      <c r="Q213" s="4">
        <f t="array" ref="Q213">AVERAGE(IF(($B213=Dayflow!$A$2:$A$8767)*($C213=Dayflow!$B$2:$B$8767),Dayflow!N$2:N$8767))</f>
        <v>1743</v>
      </c>
      <c r="R213" s="4">
        <f t="array" ref="R213">AVERAGE(IF(($B213=Dayflow!$A$2:$A$8767)*($C213=Dayflow!$B$2:$B$8767),Dayflow!O$2:O$8767))</f>
        <v>65.233333333333334</v>
      </c>
      <c r="S213" s="4">
        <f t="array" ref="S213">AVERAGE(IF(($B213=Dayflow!$A$2:$A$8767)*($C213=Dayflow!$B$2:$B$8767),Dayflow!P$2:P$8767))</f>
        <v>3876.6</v>
      </c>
      <c r="T213" s="4">
        <f t="array" ref="T213">AVERAGE(IF(($B213=Dayflow!$A$2:$A$8767)*($C213=Dayflow!$B$2:$B$8767),Dayflow!Q$2:Q$8767))</f>
        <v>1723.9333333333334</v>
      </c>
      <c r="U213" s="4">
        <f t="array" ref="U213">AVERAGE(IF(($B213=Dayflow!$A$2:$A$8767)*($C213=Dayflow!$B$2:$B$8767),Dayflow!R$2:R$8767))</f>
        <v>955.16666666666663</v>
      </c>
      <c r="V213" s="4">
        <f t="array" ref="V213">AVERAGE(IF(($B213=Dayflow!$A$2:$A$8767)*($C213=Dayflow!$B$2:$B$8767),Dayflow!S$2:S$8767))</f>
        <v>0</v>
      </c>
      <c r="W213" s="4">
        <f t="array" ref="W213">AVERAGE(IF(($B213=Dayflow!$A$2:$A$8767)*($C213=Dayflow!$B$2:$B$8767),Dayflow!T$2:T$8767))</f>
        <v>768.83333333333337</v>
      </c>
      <c r="X213" s="4">
        <f t="array" ref="X213">AVERAGE(IF(($B213=Dayflow!$A$2:$A$8767)*($C213=Dayflow!$B$2:$B$8767),Dayflow!U$2:U$8767))</f>
        <v>3500.0333333333333</v>
      </c>
      <c r="Y213" s="4">
        <f t="array" ref="Y213">AVERAGE(IF(($B213=Dayflow!$A$2:$A$8767)*($C213=Dayflow!$B$2:$B$8767),Dayflow!V$2:V$8767))</f>
        <v>454.7</v>
      </c>
      <c r="Z213" s="4">
        <f t="array" ref="Z213">AVERAGE(IF(($B213=Dayflow!$A$2:$A$8767)*($C213=Dayflow!$B$2:$B$8767),Dayflow!W$2:W$8767))</f>
        <v>5167.2666666666664</v>
      </c>
      <c r="AA213" s="4">
        <f t="array" ref="AA213">AVERAGE(IF(($B213=Dayflow!$A$2:$A$8767)*($C213=Dayflow!$B$2:$B$8767),Dayflow!X$2:X$8767))</f>
        <v>5567.9666666666662</v>
      </c>
      <c r="AB213" s="4">
        <f t="array" ref="AB213">AVERAGE(IF(($B213=Dayflow!$A$2:$A$8767)*($C213=Dayflow!$B$2:$B$8767),Dayflow!Y$2:Y$8767))</f>
        <v>0.35966666666666658</v>
      </c>
      <c r="AC213" s="4">
        <f t="array" ref="AC213">AVERAGE(IF(($B213=Dayflow!$A$2:$A$8767)*($C213=Dayflow!$B$2:$B$8767),Dayflow!Z$2:Z$8767))</f>
        <v>46.06666666666667</v>
      </c>
      <c r="AD213" s="4">
        <f t="array" ref="AD213">AVERAGE(IF(($B213=Dayflow!$A$2:$A$8767)*($C213=Dayflow!$B$2:$B$8767),Dayflow!AA$2:AA$8767))</f>
        <v>9226.5666666666675</v>
      </c>
      <c r="AE213" s="4">
        <f t="array" ref="AE213">AVERAGE(IF(($B213=Dayflow!$A$2:$A$8767)*($C213=Dayflow!$B$2:$B$8767),Dayflow!AB$2:AB$8767))</f>
        <v>40.733333333333334</v>
      </c>
      <c r="AF213" s="4">
        <f t="array" ref="AF213">AVERAGE(IF(($B213=Dayflow!$A$2:$A$8767)*($C213=Dayflow!$B$2:$B$8767),Dayflow!AC$2:AC$8767))</f>
        <v>85.680666666666653</v>
      </c>
      <c r="AG213" s="4">
        <f t="array" ref="AG213">AVERAGE(IF(($B213=Dayflow!$A$2:$A$8767)*($C213=Dayflow!$B$2:$B$8767),Dayflow!AD$2:AD$8767))</f>
        <v>0</v>
      </c>
      <c r="AH213" s="7"/>
      <c r="AI213" s="7"/>
      <c r="AJ213" s="7"/>
      <c r="AK213" s="7"/>
      <c r="AL213" s="7"/>
    </row>
    <row r="214" spans="2:38" x14ac:dyDescent="0.3">
      <c r="B214" s="2">
        <f t="shared" si="7"/>
        <v>2013</v>
      </c>
      <c r="C214" s="2">
        <f t="shared" si="6"/>
        <v>12</v>
      </c>
      <c r="F214" s="5">
        <v>41609</v>
      </c>
      <c r="G214" s="4">
        <f t="array" ref="G214">AVERAGE(IF(($B214=Dayflow!$A$2:$A$8767)*($C214=Dayflow!$B$2:$B$8767),Dayflow!D$2:D$8767))</f>
        <v>8204.8387096774186</v>
      </c>
      <c r="H214" s="4">
        <f t="array" ref="H214">AVERAGE(IF(($B214=Dayflow!$A$2:$A$8767)*($C214=Dayflow!$B$2:$B$8767),Dayflow!E$2:E$8767))</f>
        <v>93.129032258064512</v>
      </c>
      <c r="I214" s="4">
        <f t="array" ref="I214">AVERAGE(IF(($B214=Dayflow!$A$2:$A$8767)*($C214=Dayflow!$B$2:$B$8767),Dayflow!F$2:F$8767))</f>
        <v>24.29032258064516</v>
      </c>
      <c r="J214" s="4">
        <f t="array" ref="J214">AVERAGE(IF(($B214=Dayflow!$A$2:$A$8767)*($C214=Dayflow!$B$2:$B$8767),Dayflow!G$2:G$8767))</f>
        <v>179.41935483870967</v>
      </c>
      <c r="K214" s="4">
        <f t="array" ref="K214">AVERAGE(IF(($B214=Dayflow!$A$2:$A$8767)*($C214=Dayflow!$B$2:$B$8767),Dayflow!H$2:H$8767))</f>
        <v>26</v>
      </c>
      <c r="L214" s="4">
        <f t="array" ref="L214">AVERAGE(IF(($B214=Dayflow!$A$2:$A$8767)*($C214=Dayflow!$B$2:$B$8767),Dayflow!I$2:I$8767))</f>
        <v>935.38709677419354</v>
      </c>
      <c r="M214" s="4">
        <f t="array" ref="M214">AVERAGE(IF(($B214=Dayflow!$A$2:$A$8767)*($C214=Dayflow!$B$2:$B$8767),Dayflow!J$2:J$8767))</f>
        <v>1165.0967741935483</v>
      </c>
      <c r="N214" s="4">
        <f t="array" ref="N214">AVERAGE(IF(($B214=Dayflow!$A$2:$A$8767)*($C214=Dayflow!$B$2:$B$8767),Dayflow!K$2:K$8767))</f>
        <v>9463.0645161290322</v>
      </c>
      <c r="O214" s="4">
        <f t="array" ref="O214">AVERAGE(IF(($B214=Dayflow!$A$2:$A$8767)*($C214=Dayflow!$B$2:$B$8767),Dayflow!L$2:L$8767))</f>
        <v>103.09677419354838</v>
      </c>
      <c r="P214" s="4">
        <f t="array" ref="P214">AVERAGE(IF(($B214=Dayflow!$A$2:$A$8767)*($C214=Dayflow!$B$2:$B$8767),Dayflow!M$2:M$8767))</f>
        <v>1658.6774193548388</v>
      </c>
      <c r="Q214" s="4">
        <f t="array" ref="Q214">AVERAGE(IF(($B214=Dayflow!$A$2:$A$8767)*($C214=Dayflow!$B$2:$B$8767),Dayflow!N$2:N$8767))</f>
        <v>984.83870967741939</v>
      </c>
      <c r="R214" s="4">
        <f t="array" ref="R214">AVERAGE(IF(($B214=Dayflow!$A$2:$A$8767)*($C214=Dayflow!$B$2:$B$8767),Dayflow!O$2:O$8767))</f>
        <v>56.29032258064516</v>
      </c>
      <c r="S214" s="4">
        <f t="array" ref="S214">AVERAGE(IF(($B214=Dayflow!$A$2:$A$8767)*($C214=Dayflow!$B$2:$B$8767),Dayflow!P$2:P$8767))</f>
        <v>2802.9677419354839</v>
      </c>
      <c r="T214" s="4">
        <f t="array" ref="T214">AVERAGE(IF(($B214=Dayflow!$A$2:$A$8767)*($C214=Dayflow!$B$2:$B$8767),Dayflow!Q$2:Q$8767))</f>
        <v>2078.4516129032259</v>
      </c>
      <c r="U214" s="4">
        <f t="array" ref="U214">AVERAGE(IF(($B214=Dayflow!$A$2:$A$8767)*($C214=Dayflow!$B$2:$B$8767),Dayflow!R$2:R$8767))</f>
        <v>369.67741935483872</v>
      </c>
      <c r="V214" s="4">
        <f t="array" ref="V214">AVERAGE(IF(($B214=Dayflow!$A$2:$A$8767)*($C214=Dayflow!$B$2:$B$8767),Dayflow!S$2:S$8767))</f>
        <v>0</v>
      </c>
      <c r="W214" s="4">
        <f t="array" ref="W214">AVERAGE(IF(($B214=Dayflow!$A$2:$A$8767)*($C214=Dayflow!$B$2:$B$8767),Dayflow!T$2:T$8767))</f>
        <v>1708.7741935483871</v>
      </c>
      <c r="X214" s="4">
        <f t="array" ref="X214">AVERAGE(IF(($B214=Dayflow!$A$2:$A$8767)*($C214=Dayflow!$B$2:$B$8767),Dayflow!U$2:U$8767))</f>
        <v>1958.8064516129032</v>
      </c>
      <c r="Y214" s="4">
        <f t="array" ref="Y214">AVERAGE(IF(($B214=Dayflow!$A$2:$A$8767)*($C214=Dayflow!$B$2:$B$8767),Dayflow!V$2:V$8767))</f>
        <v>-789.9677419354839</v>
      </c>
      <c r="Z214" s="4">
        <f t="array" ref="Z214">AVERAGE(IF(($B214=Dayflow!$A$2:$A$8767)*($C214=Dayflow!$B$2:$B$8767),Dayflow!W$2:W$8767))</f>
        <v>5860.5806451612907</v>
      </c>
      <c r="AA214" s="4">
        <f t="array" ref="AA214">AVERAGE(IF(($B214=Dayflow!$A$2:$A$8767)*($C214=Dayflow!$B$2:$B$8767),Dayflow!X$2:X$8767))</f>
        <v>4951.1935483870966</v>
      </c>
      <c r="AB214" s="4">
        <f t="array" ref="AB214">AVERAGE(IF(($B214=Dayflow!$A$2:$A$8767)*($C214=Dayflow!$B$2:$B$8767),Dayflow!Y$2:Y$8767))</f>
        <v>0.27870967741935482</v>
      </c>
      <c r="AC214" s="4">
        <f t="array" ref="AC214">AVERAGE(IF(($B214=Dayflow!$A$2:$A$8767)*($C214=Dayflow!$B$2:$B$8767),Dayflow!Z$2:Z$8767))</f>
        <v>47.838709677419352</v>
      </c>
      <c r="AD214" s="4">
        <f t="array" ref="AD214">AVERAGE(IF(($B214=Dayflow!$A$2:$A$8767)*($C214=Dayflow!$B$2:$B$8767),Dayflow!AA$2:AA$8767))</f>
        <v>8527.677419354839</v>
      </c>
      <c r="AE214" s="4">
        <f t="array" ref="AE214">AVERAGE(IF(($B214=Dayflow!$A$2:$A$8767)*($C214=Dayflow!$B$2:$B$8767),Dayflow!AB$2:AB$8767))</f>
        <v>42.096774193548384</v>
      </c>
      <c r="AF214" s="4">
        <f t="array" ref="AF214">AVERAGE(IF(($B214=Dayflow!$A$2:$A$8767)*($C214=Dayflow!$B$2:$B$8767),Dayflow!AC$2:AC$8767))</f>
        <v>84.431290322580637</v>
      </c>
      <c r="AG214" s="4">
        <f t="array" ref="AG214">AVERAGE(IF(($B214=Dayflow!$A$2:$A$8767)*($C214=Dayflow!$B$2:$B$8767),Dayflow!AD$2:AD$8767))</f>
        <v>0</v>
      </c>
      <c r="AH214" s="7"/>
      <c r="AI214" s="7"/>
      <c r="AJ214" s="7"/>
      <c r="AK214" s="7"/>
      <c r="AL214" s="7"/>
    </row>
    <row r="215" spans="2:38" x14ac:dyDescent="0.3">
      <c r="B215" s="2">
        <f t="shared" si="7"/>
        <v>2014</v>
      </c>
      <c r="C215" s="2">
        <f t="shared" si="6"/>
        <v>1</v>
      </c>
      <c r="F215" s="5">
        <v>41640</v>
      </c>
      <c r="G215" s="4">
        <f t="array" ref="G215">AVERAGE(IF(($B215=Dayflow!$A$2:$A$8767)*($C215=Dayflow!$B$2:$B$8767),Dayflow!D$2:D$8767))</f>
        <v>6329.0322580645161</v>
      </c>
      <c r="H215" s="4">
        <f t="array" ref="H215">AVERAGE(IF(($B215=Dayflow!$A$2:$A$8767)*($C215=Dayflow!$B$2:$B$8767),Dayflow!E$2:E$8767))</f>
        <v>198.70967741935485</v>
      </c>
      <c r="I215" s="4">
        <f t="array" ref="I215">AVERAGE(IF(($B215=Dayflow!$A$2:$A$8767)*($C215=Dayflow!$B$2:$B$8767),Dayflow!F$2:F$8767))</f>
        <v>23.612903225806452</v>
      </c>
      <c r="J215" s="4">
        <f t="array" ref="J215">AVERAGE(IF(($B215=Dayflow!$A$2:$A$8767)*($C215=Dayflow!$B$2:$B$8767),Dayflow!G$2:G$8767))</f>
        <v>171.93548387096774</v>
      </c>
      <c r="K215" s="4">
        <f t="array" ref="K215">AVERAGE(IF(($B215=Dayflow!$A$2:$A$8767)*($C215=Dayflow!$B$2:$B$8767),Dayflow!H$2:H$8767))</f>
        <v>28.096774193548388</v>
      </c>
      <c r="L215" s="4">
        <f t="array" ref="L215">AVERAGE(IF(($B215=Dayflow!$A$2:$A$8767)*($C215=Dayflow!$B$2:$B$8767),Dayflow!I$2:I$8767))</f>
        <v>789.09677419354841</v>
      </c>
      <c r="M215" s="4">
        <f t="array" ref="M215">AVERAGE(IF(($B215=Dayflow!$A$2:$A$8767)*($C215=Dayflow!$B$2:$B$8767),Dayflow!J$2:J$8767))</f>
        <v>1012.741935483871</v>
      </c>
      <c r="N215" s="4">
        <f t="array" ref="N215">AVERAGE(IF(($B215=Dayflow!$A$2:$A$8767)*($C215=Dayflow!$B$2:$B$8767),Dayflow!K$2:K$8767))</f>
        <v>7540.4838709677415</v>
      </c>
      <c r="O215" s="4">
        <f t="array" ref="O215">AVERAGE(IF(($B215=Dayflow!$A$2:$A$8767)*($C215=Dayflow!$B$2:$B$8767),Dayflow!L$2:L$8767))</f>
        <v>81.741935483870961</v>
      </c>
      <c r="P215" s="4">
        <f t="array" ref="P215">AVERAGE(IF(($B215=Dayflow!$A$2:$A$8767)*($C215=Dayflow!$B$2:$B$8767),Dayflow!M$2:M$8767))</f>
        <v>1034.6129032258063</v>
      </c>
      <c r="Q215" s="4">
        <f t="array" ref="Q215">AVERAGE(IF(($B215=Dayflow!$A$2:$A$8767)*($C215=Dayflow!$B$2:$B$8767),Dayflow!N$2:N$8767))</f>
        <v>436.12903225806451</v>
      </c>
      <c r="R215" s="4">
        <f t="array" ref="R215">AVERAGE(IF(($B215=Dayflow!$A$2:$A$8767)*($C215=Dayflow!$B$2:$B$8767),Dayflow!O$2:O$8767))</f>
        <v>60.741935483870968</v>
      </c>
      <c r="S215" s="4">
        <f t="array" ref="S215">AVERAGE(IF(($B215=Dayflow!$A$2:$A$8767)*($C215=Dayflow!$B$2:$B$8767),Dayflow!P$2:P$8767))</f>
        <v>1613.2903225806451</v>
      </c>
      <c r="T215" s="4">
        <f t="array" ref="T215">AVERAGE(IF(($B215=Dayflow!$A$2:$A$8767)*($C215=Dayflow!$B$2:$B$8767),Dayflow!Q$2:Q$8767))</f>
        <v>1176.2903225806451</v>
      </c>
      <c r="U215" s="4">
        <f t="array" ref="U215">AVERAGE(IF(($B215=Dayflow!$A$2:$A$8767)*($C215=Dayflow!$B$2:$B$8767),Dayflow!R$2:R$8767))</f>
        <v>29.548387096774192</v>
      </c>
      <c r="V215" s="4">
        <f t="array" ref="V215">AVERAGE(IF(($B215=Dayflow!$A$2:$A$8767)*($C215=Dayflow!$B$2:$B$8767),Dayflow!S$2:S$8767))</f>
        <v>0</v>
      </c>
      <c r="W215" s="4">
        <f t="array" ref="W215">AVERAGE(IF(($B215=Dayflow!$A$2:$A$8767)*($C215=Dayflow!$B$2:$B$8767),Dayflow!T$2:T$8767))</f>
        <v>1146.6774193548388</v>
      </c>
      <c r="X215" s="4">
        <f t="array" ref="X215">AVERAGE(IF(($B215=Dayflow!$A$2:$A$8767)*($C215=Dayflow!$B$2:$B$8767),Dayflow!U$2:U$8767))</f>
        <v>1670.7096774193549</v>
      </c>
      <c r="Y215" s="4">
        <f t="array" ref="Y215">AVERAGE(IF(($B215=Dayflow!$A$2:$A$8767)*($C215=Dayflow!$B$2:$B$8767),Dayflow!V$2:V$8767))</f>
        <v>324.80645161290323</v>
      </c>
      <c r="Z215" s="4">
        <f t="array" ref="Z215">AVERAGE(IF(($B215=Dayflow!$A$2:$A$8767)*($C215=Dayflow!$B$2:$B$8767),Dayflow!W$2:W$8767))</f>
        <v>4536</v>
      </c>
      <c r="AA215" s="4">
        <f t="array" ref="AA215">AVERAGE(IF(($B215=Dayflow!$A$2:$A$8767)*($C215=Dayflow!$B$2:$B$8767),Dayflow!X$2:X$8767))</f>
        <v>4780.4193548387093</v>
      </c>
      <c r="AB215" s="4">
        <f t="array" ref="AB215">AVERAGE(IF(($B215=Dayflow!$A$2:$A$8767)*($C215=Dayflow!$B$2:$B$8767),Dayflow!Y$2:Y$8767))</f>
        <v>0.18935483870967745</v>
      </c>
      <c r="AC215" s="4">
        <f t="array" ref="AC215">AVERAGE(IF(($B215=Dayflow!$A$2:$A$8767)*($C215=Dayflow!$B$2:$B$8767),Dayflow!Z$2:Z$8767))</f>
        <v>36.387096774193552</v>
      </c>
      <c r="AD215" s="4">
        <f t="array" ref="AD215">AVERAGE(IF(($B215=Dayflow!$A$2:$A$8767)*($C215=Dayflow!$B$2:$B$8767),Dayflow!AA$2:AA$8767))</f>
        <v>6759.4838709677415</v>
      </c>
      <c r="AE215" s="4">
        <f t="array" ref="AE215">AVERAGE(IF(($B215=Dayflow!$A$2:$A$8767)*($C215=Dayflow!$B$2:$B$8767),Dayflow!AB$2:AB$8767))</f>
        <v>28.806451612903224</v>
      </c>
      <c r="AF215" s="4">
        <f t="array" ref="AF215">AVERAGE(IF(($B215=Dayflow!$A$2:$A$8767)*($C215=Dayflow!$B$2:$B$8767),Dayflow!AC$2:AC$8767))</f>
        <v>85.390645161290337</v>
      </c>
      <c r="AG215" s="4">
        <f t="array" ref="AG215">AVERAGE(IF(($B215=Dayflow!$A$2:$A$8767)*($C215=Dayflow!$B$2:$B$8767),Dayflow!AD$2:AD$8767))</f>
        <v>0</v>
      </c>
      <c r="AH215" s="7"/>
      <c r="AI215" s="7"/>
      <c r="AJ215" s="7"/>
      <c r="AK215" s="7"/>
      <c r="AL215" s="7"/>
    </row>
    <row r="216" spans="2:38" x14ac:dyDescent="0.3">
      <c r="B216" s="2">
        <f t="shared" si="7"/>
        <v>2014</v>
      </c>
      <c r="C216" s="2">
        <f t="shared" si="6"/>
        <v>2</v>
      </c>
      <c r="F216" s="5">
        <v>41671</v>
      </c>
      <c r="G216" s="4">
        <f t="array" ref="G216">AVERAGE(IF(($B216=Dayflow!$A$2:$A$8767)*($C216=Dayflow!$B$2:$B$8767),Dayflow!D$2:D$8767))</f>
        <v>10736.785714285714</v>
      </c>
      <c r="H216" s="4">
        <f t="array" ref="H216">AVERAGE(IF(($B216=Dayflow!$A$2:$A$8767)*($C216=Dayflow!$B$2:$B$8767),Dayflow!E$2:E$8767))</f>
        <v>133.21428571428572</v>
      </c>
      <c r="I216" s="4">
        <f t="array" ref="I216">AVERAGE(IF(($B216=Dayflow!$A$2:$A$8767)*($C216=Dayflow!$B$2:$B$8767),Dayflow!F$2:F$8767))</f>
        <v>318.71428571428572</v>
      </c>
      <c r="J216" s="4">
        <f t="array" ref="J216">AVERAGE(IF(($B216=Dayflow!$A$2:$A$8767)*($C216=Dayflow!$B$2:$B$8767),Dayflow!G$2:G$8767))</f>
        <v>201.32142857142858</v>
      </c>
      <c r="K216" s="4">
        <f t="array" ref="K216">AVERAGE(IF(($B216=Dayflow!$A$2:$A$8767)*($C216=Dayflow!$B$2:$B$8767),Dayflow!H$2:H$8767))</f>
        <v>14.25</v>
      </c>
      <c r="L216" s="4">
        <f t="array" ref="L216">AVERAGE(IF(($B216=Dayflow!$A$2:$A$8767)*($C216=Dayflow!$B$2:$B$8767),Dayflow!I$2:I$8767))</f>
        <v>821.89285714285711</v>
      </c>
      <c r="M216" s="4">
        <f t="array" ref="M216">AVERAGE(IF(($B216=Dayflow!$A$2:$A$8767)*($C216=Dayflow!$B$2:$B$8767),Dayflow!J$2:J$8767))</f>
        <v>1356.1785714285713</v>
      </c>
      <c r="N216" s="4">
        <f t="array" ref="N216">AVERAGE(IF(($B216=Dayflow!$A$2:$A$8767)*($C216=Dayflow!$B$2:$B$8767),Dayflow!K$2:K$8767))</f>
        <v>12226.178571428571</v>
      </c>
      <c r="O216" s="4">
        <f t="array" ref="O216">AVERAGE(IF(($B216=Dayflow!$A$2:$A$8767)*($C216=Dayflow!$B$2:$B$8767),Dayflow!L$2:L$8767))</f>
        <v>51.178571428571431</v>
      </c>
      <c r="P216" s="4">
        <f t="array" ref="P216">AVERAGE(IF(($B216=Dayflow!$A$2:$A$8767)*($C216=Dayflow!$B$2:$B$8767),Dayflow!M$2:M$8767))</f>
        <v>1284.9285714285713</v>
      </c>
      <c r="Q216" s="4">
        <f t="array" ref="Q216">AVERAGE(IF(($B216=Dayflow!$A$2:$A$8767)*($C216=Dayflow!$B$2:$B$8767),Dayflow!N$2:N$8767))</f>
        <v>1294.3214285714287</v>
      </c>
      <c r="R216" s="4">
        <f t="array" ref="R216">AVERAGE(IF(($B216=Dayflow!$A$2:$A$8767)*($C216=Dayflow!$B$2:$B$8767),Dayflow!O$2:O$8767))</f>
        <v>21.107142857142858</v>
      </c>
      <c r="S216" s="4">
        <f t="array" ref="S216">AVERAGE(IF(($B216=Dayflow!$A$2:$A$8767)*($C216=Dayflow!$B$2:$B$8767),Dayflow!P$2:P$8767))</f>
        <v>2651.4285714285716</v>
      </c>
      <c r="T216" s="4">
        <f t="array" ref="T216">AVERAGE(IF(($B216=Dayflow!$A$2:$A$8767)*($C216=Dayflow!$B$2:$B$8767),Dayflow!Q$2:Q$8767))</f>
        <v>863.28571428571433</v>
      </c>
      <c r="U216" s="4">
        <f t="array" ref="U216">AVERAGE(IF(($B216=Dayflow!$A$2:$A$8767)*($C216=Dayflow!$B$2:$B$8767),Dayflow!R$2:R$8767))</f>
        <v>2349.6071428571427</v>
      </c>
      <c r="V216" s="4">
        <f t="array" ref="V216">AVERAGE(IF(($B216=Dayflow!$A$2:$A$8767)*($C216=Dayflow!$B$2:$B$8767),Dayflow!S$2:S$8767))</f>
        <v>0</v>
      </c>
      <c r="W216" s="4">
        <f t="array" ref="W216">AVERAGE(IF(($B216=Dayflow!$A$2:$A$8767)*($C216=Dayflow!$B$2:$B$8767),Dayflow!T$2:T$8767))</f>
        <v>-1486.25</v>
      </c>
      <c r="X216" s="4">
        <f t="array" ref="X216">AVERAGE(IF(($B216=Dayflow!$A$2:$A$8767)*($C216=Dayflow!$B$2:$B$8767),Dayflow!U$2:U$8767))</f>
        <v>2973.1071428571427</v>
      </c>
      <c r="Y216" s="4">
        <f t="array" ref="Y216">AVERAGE(IF(($B216=Dayflow!$A$2:$A$8767)*($C216=Dayflow!$B$2:$B$8767),Dayflow!V$2:V$8767))</f>
        <v>2643.8214285714284</v>
      </c>
      <c r="Z216" s="4">
        <f t="array" ref="Z216">AVERAGE(IF(($B216=Dayflow!$A$2:$A$8767)*($C216=Dayflow!$B$2:$B$8767),Dayflow!W$2:W$8767))</f>
        <v>8313.1428571428569</v>
      </c>
      <c r="AA216" s="4">
        <f t="array" ref="AA216">AVERAGE(IF(($B216=Dayflow!$A$2:$A$8767)*($C216=Dayflow!$B$2:$B$8767),Dayflow!X$2:X$8767))</f>
        <v>11061.035714285714</v>
      </c>
      <c r="AB216" s="4">
        <f t="array" ref="AB216">AVERAGE(IF(($B216=Dayflow!$A$2:$A$8767)*($C216=Dayflow!$B$2:$B$8767),Dayflow!Y$2:Y$8767))</f>
        <v>0.19964285714285718</v>
      </c>
      <c r="AC216" s="4">
        <f t="array" ref="AC216">AVERAGE(IF(($B216=Dayflow!$A$2:$A$8767)*($C216=Dayflow!$B$2:$B$8767),Dayflow!Z$2:Z$8767))</f>
        <v>11.071428571428571</v>
      </c>
      <c r="AD216" s="4">
        <f t="array" ref="AD216">AVERAGE(IF(($B216=Dayflow!$A$2:$A$8767)*($C216=Dayflow!$B$2:$B$8767),Dayflow!AA$2:AA$8767))</f>
        <v>11938.392857142857</v>
      </c>
      <c r="AE216" s="4">
        <f t="array" ref="AE216">AVERAGE(IF(($B216=Dayflow!$A$2:$A$8767)*($C216=Dayflow!$B$2:$B$8767),Dayflow!AB$2:AB$8767))</f>
        <v>9.5357142857142865</v>
      </c>
      <c r="AF216" s="4">
        <f t="array" ref="AF216">AVERAGE(IF(($B216=Dayflow!$A$2:$A$8767)*($C216=Dayflow!$B$2:$B$8767),Dayflow!AC$2:AC$8767))</f>
        <v>80.695714285714288</v>
      </c>
      <c r="AG216" s="4">
        <f t="array" ref="AG216">AVERAGE(IF(($B216=Dayflow!$A$2:$A$8767)*($C216=Dayflow!$B$2:$B$8767),Dayflow!AD$2:AD$8767))</f>
        <v>0</v>
      </c>
      <c r="AH216" s="7"/>
      <c r="AI216" s="7"/>
      <c r="AJ216" s="7"/>
      <c r="AK216" s="7"/>
      <c r="AL216" s="7"/>
    </row>
    <row r="217" spans="2:38" x14ac:dyDescent="0.3">
      <c r="B217" s="2">
        <f t="shared" si="7"/>
        <v>2014</v>
      </c>
      <c r="C217" s="2">
        <f t="shared" si="6"/>
        <v>3</v>
      </c>
      <c r="F217" s="5">
        <v>41699</v>
      </c>
      <c r="G217" s="4">
        <f t="array" ref="G217">AVERAGE(IF(($B217=Dayflow!$A$2:$A$8767)*($C217=Dayflow!$B$2:$B$8767),Dayflow!D$2:D$8767))</f>
        <v>14774.838709677419</v>
      </c>
      <c r="H217" s="4">
        <f t="array" ref="H217">AVERAGE(IF(($B217=Dayflow!$A$2:$A$8767)*($C217=Dayflow!$B$2:$B$8767),Dayflow!E$2:E$8767))</f>
        <v>133.38709677419354</v>
      </c>
      <c r="I217" s="4">
        <f t="array" ref="I217">AVERAGE(IF(($B217=Dayflow!$A$2:$A$8767)*($C217=Dayflow!$B$2:$B$8767),Dayflow!F$2:F$8767))</f>
        <v>356.58064516129031</v>
      </c>
      <c r="J217" s="4">
        <f t="array" ref="J217">AVERAGE(IF(($B217=Dayflow!$A$2:$A$8767)*($C217=Dayflow!$B$2:$B$8767),Dayflow!G$2:G$8767))</f>
        <v>128.93548387096774</v>
      </c>
      <c r="K217" s="4">
        <f t="array" ref="K217">AVERAGE(IF(($B217=Dayflow!$A$2:$A$8767)*($C217=Dayflow!$B$2:$B$8767),Dayflow!H$2:H$8767))</f>
        <v>20.967741935483872</v>
      </c>
      <c r="L217" s="4">
        <f t="array" ref="L217">AVERAGE(IF(($B217=Dayflow!$A$2:$A$8767)*($C217=Dayflow!$B$2:$B$8767),Dayflow!I$2:I$8767))</f>
        <v>847.19354838709683</v>
      </c>
      <c r="M217" s="4">
        <f t="array" ref="M217">AVERAGE(IF(($B217=Dayflow!$A$2:$A$8767)*($C217=Dayflow!$B$2:$B$8767),Dayflow!J$2:J$8767))</f>
        <v>1353.6774193548388</v>
      </c>
      <c r="N217" s="4">
        <f t="array" ref="N217">AVERAGE(IF(($B217=Dayflow!$A$2:$A$8767)*($C217=Dayflow!$B$2:$B$8767),Dayflow!K$2:K$8767))</f>
        <v>16261.903225806451</v>
      </c>
      <c r="O217" s="4">
        <f t="array" ref="O217">AVERAGE(IF(($B217=Dayflow!$A$2:$A$8767)*($C217=Dayflow!$B$2:$B$8767),Dayflow!L$2:L$8767))</f>
        <v>99.032258064516128</v>
      </c>
      <c r="P217" s="4">
        <f t="array" ref="P217">AVERAGE(IF(($B217=Dayflow!$A$2:$A$8767)*($C217=Dayflow!$B$2:$B$8767),Dayflow!M$2:M$8767))</f>
        <v>2056.2258064516127</v>
      </c>
      <c r="Q217" s="4">
        <f t="array" ref="Q217">AVERAGE(IF(($B217=Dayflow!$A$2:$A$8767)*($C217=Dayflow!$B$2:$B$8767),Dayflow!N$2:N$8767))</f>
        <v>2210.0645161290322</v>
      </c>
      <c r="R217" s="4">
        <f t="array" ref="R217">AVERAGE(IF(($B217=Dayflow!$A$2:$A$8767)*($C217=Dayflow!$B$2:$B$8767),Dayflow!O$2:O$8767))</f>
        <v>18.483870967741936</v>
      </c>
      <c r="S217" s="4">
        <f t="array" ref="S217">AVERAGE(IF(($B217=Dayflow!$A$2:$A$8767)*($C217=Dayflow!$B$2:$B$8767),Dayflow!P$2:P$8767))</f>
        <v>4383.7419354838712</v>
      </c>
      <c r="T217" s="4">
        <f t="array" ref="T217">AVERAGE(IF(($B217=Dayflow!$A$2:$A$8767)*($C217=Dayflow!$B$2:$B$8767),Dayflow!Q$2:Q$8767))</f>
        <v>1277.2903225806451</v>
      </c>
      <c r="U217" s="4">
        <f t="array" ref="U217">AVERAGE(IF(($B217=Dayflow!$A$2:$A$8767)*($C217=Dayflow!$B$2:$B$8767),Dayflow!R$2:R$8767))</f>
        <v>2122.1935483870966</v>
      </c>
      <c r="V217" s="4">
        <f t="array" ref="V217">AVERAGE(IF(($B217=Dayflow!$A$2:$A$8767)*($C217=Dayflow!$B$2:$B$8767),Dayflow!S$2:S$8767))</f>
        <v>0</v>
      </c>
      <c r="W217" s="4">
        <f t="array" ref="W217">AVERAGE(IF(($B217=Dayflow!$A$2:$A$8767)*($C217=Dayflow!$B$2:$B$8767),Dayflow!T$2:T$8767))</f>
        <v>-844.9677419354839</v>
      </c>
      <c r="X217" s="4">
        <f t="array" ref="X217">AVERAGE(IF(($B217=Dayflow!$A$2:$A$8767)*($C217=Dayflow!$B$2:$B$8767),Dayflow!U$2:U$8767))</f>
        <v>2794.1935483870966</v>
      </c>
      <c r="Y217" s="4">
        <f t="array" ref="Y217">AVERAGE(IF(($B217=Dayflow!$A$2:$A$8767)*($C217=Dayflow!$B$2:$B$8767),Dayflow!V$2:V$8767))</f>
        <v>313.19354838709677</v>
      </c>
      <c r="Z217" s="4">
        <f t="array" ref="Z217">AVERAGE(IF(($B217=Dayflow!$A$2:$A$8767)*($C217=Dayflow!$B$2:$B$8767),Dayflow!W$2:W$8767))</f>
        <v>12350.774193548386</v>
      </c>
      <c r="AA217" s="4">
        <f t="array" ref="AA217">AVERAGE(IF(($B217=Dayflow!$A$2:$A$8767)*($C217=Dayflow!$B$2:$B$8767),Dayflow!X$2:X$8767))</f>
        <v>12723.129032258064</v>
      </c>
      <c r="AB217" s="4">
        <f t="array" ref="AB217">AVERAGE(IF(($B217=Dayflow!$A$2:$A$8767)*($C217=Dayflow!$B$2:$B$8767),Dayflow!Y$2:Y$8767))</f>
        <v>0.26354838709677419</v>
      </c>
      <c r="AC217" s="4">
        <f t="array" ref="AC217">AVERAGE(IF(($B217=Dayflow!$A$2:$A$8767)*($C217=Dayflow!$B$2:$B$8767),Dayflow!Z$2:Z$8767))</f>
        <v>23.483870967741936</v>
      </c>
      <c r="AD217" s="4">
        <f t="array" ref="AD217">AVERAGE(IF(($B217=Dayflow!$A$2:$A$8767)*($C217=Dayflow!$B$2:$B$8767),Dayflow!AA$2:AA$8767))</f>
        <v>15639.838709677419</v>
      </c>
      <c r="AE217" s="4">
        <f t="array" ref="AE217">AVERAGE(IF(($B217=Dayflow!$A$2:$A$8767)*($C217=Dayflow!$B$2:$B$8767),Dayflow!AB$2:AB$8767))</f>
        <v>20.870967741935484</v>
      </c>
      <c r="AF217" s="4">
        <f t="array" ref="AF217">AVERAGE(IF(($B217=Dayflow!$A$2:$A$8767)*($C217=Dayflow!$B$2:$B$8767),Dayflow!AC$2:AC$8767))</f>
        <v>76.664516129032236</v>
      </c>
      <c r="AG217" s="4">
        <f t="array" ref="AG217">AVERAGE(IF(($B217=Dayflow!$A$2:$A$8767)*($C217=Dayflow!$B$2:$B$8767),Dayflow!AD$2:AD$8767))</f>
        <v>0</v>
      </c>
      <c r="AH217" s="7"/>
      <c r="AI217" s="7"/>
      <c r="AJ217" s="7"/>
      <c r="AK217" s="7"/>
      <c r="AL217" s="7"/>
    </row>
    <row r="218" spans="2:38" x14ac:dyDescent="0.3">
      <c r="B218" s="2">
        <f t="shared" si="7"/>
        <v>2014</v>
      </c>
      <c r="C218" s="2">
        <f t="shared" si="6"/>
        <v>4</v>
      </c>
      <c r="F218" s="5">
        <v>41730</v>
      </c>
      <c r="G218" s="4">
        <f t="array" ref="G218">AVERAGE(IF(($B218=Dayflow!$A$2:$A$8767)*($C218=Dayflow!$B$2:$B$8767),Dayflow!D$2:D$8767))</f>
        <v>9636.6666666666661</v>
      </c>
      <c r="H218" s="4">
        <f t="array" ref="H218">AVERAGE(IF(($B218=Dayflow!$A$2:$A$8767)*($C218=Dayflow!$B$2:$B$8767),Dayflow!E$2:E$8767))</f>
        <v>235.66666666666666</v>
      </c>
      <c r="I218" s="4">
        <f t="array" ref="I218">AVERAGE(IF(($B218=Dayflow!$A$2:$A$8767)*($C218=Dayflow!$B$2:$B$8767),Dayflow!F$2:F$8767))</f>
        <v>262.10000000000002</v>
      </c>
      <c r="J218" s="4">
        <f t="array" ref="J218">AVERAGE(IF(($B218=Dayflow!$A$2:$A$8767)*($C218=Dayflow!$B$2:$B$8767),Dayflow!G$2:G$8767))</f>
        <v>169.36666666666667</v>
      </c>
      <c r="K218" s="4">
        <f t="array" ref="K218">AVERAGE(IF(($B218=Dayflow!$A$2:$A$8767)*($C218=Dayflow!$B$2:$B$8767),Dayflow!H$2:H$8767))</f>
        <v>92.63333333333334</v>
      </c>
      <c r="L218" s="4">
        <f t="array" ref="L218">AVERAGE(IF(($B218=Dayflow!$A$2:$A$8767)*($C218=Dayflow!$B$2:$B$8767),Dayflow!I$2:I$8767))</f>
        <v>1778.7333333333333</v>
      </c>
      <c r="M218" s="4">
        <f t="array" ref="M218">AVERAGE(IF(($B218=Dayflow!$A$2:$A$8767)*($C218=Dayflow!$B$2:$B$8767),Dayflow!J$2:J$8767))</f>
        <v>2302.8333333333335</v>
      </c>
      <c r="N218" s="4">
        <f t="array" ref="N218">AVERAGE(IF(($B218=Dayflow!$A$2:$A$8767)*($C218=Dayflow!$B$2:$B$8767),Dayflow!K$2:K$8767))</f>
        <v>12175.166666666666</v>
      </c>
      <c r="O218" s="4">
        <f t="array" ref="O218">AVERAGE(IF(($B218=Dayflow!$A$2:$A$8767)*($C218=Dayflow!$B$2:$B$8767),Dayflow!L$2:L$8767))</f>
        <v>223.86666666666667</v>
      </c>
      <c r="P218" s="4">
        <f t="array" ref="P218">AVERAGE(IF(($B218=Dayflow!$A$2:$A$8767)*($C218=Dayflow!$B$2:$B$8767),Dayflow!M$2:M$8767))</f>
        <v>646.5</v>
      </c>
      <c r="Q218" s="4">
        <f t="array" ref="Q218">AVERAGE(IF(($B218=Dayflow!$A$2:$A$8767)*($C218=Dayflow!$B$2:$B$8767),Dayflow!N$2:N$8767))</f>
        <v>3036.5666666666666</v>
      </c>
      <c r="R218" s="4">
        <f t="array" ref="R218">AVERAGE(IF(($B218=Dayflow!$A$2:$A$8767)*($C218=Dayflow!$B$2:$B$8767),Dayflow!O$2:O$8767))</f>
        <v>60.06666666666667</v>
      </c>
      <c r="S218" s="4">
        <f t="array" ref="S218">AVERAGE(IF(($B218=Dayflow!$A$2:$A$8767)*($C218=Dayflow!$B$2:$B$8767),Dayflow!P$2:P$8767))</f>
        <v>3966.6666666666665</v>
      </c>
      <c r="T218" s="4">
        <f t="array" ref="T218">AVERAGE(IF(($B218=Dayflow!$A$2:$A$8767)*($C218=Dayflow!$B$2:$B$8767),Dayflow!Q$2:Q$8767))</f>
        <v>1831.4666666666667</v>
      </c>
      <c r="U218" s="4">
        <f t="array" ref="U218">AVERAGE(IF(($B218=Dayflow!$A$2:$A$8767)*($C218=Dayflow!$B$2:$B$8767),Dayflow!R$2:R$8767))</f>
        <v>1535.8666666666666</v>
      </c>
      <c r="V218" s="4">
        <f t="array" ref="V218">AVERAGE(IF(($B218=Dayflow!$A$2:$A$8767)*($C218=Dayflow!$B$2:$B$8767),Dayflow!S$2:S$8767))</f>
        <v>0</v>
      </c>
      <c r="W218" s="4">
        <f t="array" ref="W218">AVERAGE(IF(($B218=Dayflow!$A$2:$A$8767)*($C218=Dayflow!$B$2:$B$8767),Dayflow!T$2:T$8767))</f>
        <v>295.7</v>
      </c>
      <c r="X218" s="4">
        <f t="array" ref="X218">AVERAGE(IF(($B218=Dayflow!$A$2:$A$8767)*($C218=Dayflow!$B$2:$B$8767),Dayflow!U$2:U$8767))</f>
        <v>2110.7333333333331</v>
      </c>
      <c r="Y218" s="4">
        <f t="array" ref="Y218">AVERAGE(IF(($B218=Dayflow!$A$2:$A$8767)*($C218=Dayflow!$B$2:$B$8767),Dayflow!V$2:V$8767))</f>
        <v>254.53333333333333</v>
      </c>
      <c r="Z218" s="4">
        <f t="array" ref="Z218">AVERAGE(IF(($B218=Dayflow!$A$2:$A$8767)*($C218=Dayflow!$B$2:$B$8767),Dayflow!W$2:W$8767))</f>
        <v>7678.9333333333334</v>
      </c>
      <c r="AA218" s="4">
        <f t="array" ref="AA218">AVERAGE(IF(($B218=Dayflow!$A$2:$A$8767)*($C218=Dayflow!$B$2:$B$8767),Dayflow!X$2:X$8767))</f>
        <v>7912.7333333333336</v>
      </c>
      <c r="AB218" s="4">
        <f t="array" ref="AB218">AVERAGE(IF(($B218=Dayflow!$A$2:$A$8767)*($C218=Dayflow!$B$2:$B$8767),Dayflow!Y$2:Y$8767))</f>
        <v>0.30133333333333334</v>
      </c>
      <c r="AC218" s="4">
        <f t="array" ref="AC218">AVERAGE(IF(($B218=Dayflow!$A$2:$A$8767)*($C218=Dayflow!$B$2:$B$8767),Dayflow!Z$2:Z$8767))</f>
        <v>38.166666666666664</v>
      </c>
      <c r="AD218" s="4">
        <f t="array" ref="AD218">AVERAGE(IF(($B218=Dayflow!$A$2:$A$8767)*($C218=Dayflow!$B$2:$B$8767),Dayflow!AA$2:AA$8767))</f>
        <v>10618.066666666668</v>
      </c>
      <c r="AE218" s="4">
        <f t="array" ref="AE218">AVERAGE(IF(($B218=Dayflow!$A$2:$A$8767)*($C218=Dayflow!$B$2:$B$8767),Dayflow!AB$2:AB$8767))</f>
        <v>27.433333333333334</v>
      </c>
      <c r="AF218" s="4">
        <f t="array" ref="AF218">AVERAGE(IF(($B218=Dayflow!$A$2:$A$8767)*($C218=Dayflow!$B$2:$B$8767),Dayflow!AC$2:AC$8767))</f>
        <v>79.337333333333319</v>
      </c>
      <c r="AG218" s="4">
        <f t="array" ref="AG218">AVERAGE(IF(($B218=Dayflow!$A$2:$A$8767)*($C218=Dayflow!$B$2:$B$8767),Dayflow!AD$2:AD$8767))</f>
        <v>0</v>
      </c>
      <c r="AH218" s="7"/>
      <c r="AI218" s="7"/>
      <c r="AJ218" s="7"/>
      <c r="AK218" s="7"/>
      <c r="AL218" s="7"/>
    </row>
    <row r="219" spans="2:38" x14ac:dyDescent="0.3">
      <c r="B219" s="2">
        <f t="shared" si="7"/>
        <v>2014</v>
      </c>
      <c r="C219" s="2">
        <f t="shared" si="6"/>
        <v>5</v>
      </c>
      <c r="F219" s="5">
        <v>41760</v>
      </c>
      <c r="G219" s="4">
        <f t="array" ref="G219">AVERAGE(IF(($B219=Dayflow!$A$2:$A$8767)*($C219=Dayflow!$B$2:$B$8767),Dayflow!D$2:D$8767))</f>
        <v>5749.677419354839</v>
      </c>
      <c r="H219" s="4">
        <f t="array" ref="H219">AVERAGE(IF(($B219=Dayflow!$A$2:$A$8767)*($C219=Dayflow!$B$2:$B$8767),Dayflow!E$2:E$8767))</f>
        <v>509.87096774193549</v>
      </c>
      <c r="I219" s="4">
        <f t="array" ref="I219">AVERAGE(IF(($B219=Dayflow!$A$2:$A$8767)*($C219=Dayflow!$B$2:$B$8767),Dayflow!F$2:F$8767))</f>
        <v>88.161290322580641</v>
      </c>
      <c r="J219" s="4">
        <f t="array" ref="J219">AVERAGE(IF(($B219=Dayflow!$A$2:$A$8767)*($C219=Dayflow!$B$2:$B$8767),Dayflow!G$2:G$8767))</f>
        <v>161.87096774193549</v>
      </c>
      <c r="K219" s="4">
        <f t="array" ref="K219">AVERAGE(IF(($B219=Dayflow!$A$2:$A$8767)*($C219=Dayflow!$B$2:$B$8767),Dayflow!H$2:H$8767))</f>
        <v>153.58064516129033</v>
      </c>
      <c r="L219" s="4">
        <f t="array" ref="L219">AVERAGE(IF(($B219=Dayflow!$A$2:$A$8767)*($C219=Dayflow!$B$2:$B$8767),Dayflow!I$2:I$8767))</f>
        <v>1534.3870967741937</v>
      </c>
      <c r="M219" s="4">
        <f t="array" ref="M219">AVERAGE(IF(($B219=Dayflow!$A$2:$A$8767)*($C219=Dayflow!$B$2:$B$8767),Dayflow!J$2:J$8767))</f>
        <v>1938</v>
      </c>
      <c r="N219" s="4">
        <f t="array" ref="N219">AVERAGE(IF(($B219=Dayflow!$A$2:$A$8767)*($C219=Dayflow!$B$2:$B$8767),Dayflow!K$2:K$8767))</f>
        <v>8197.5483870967746</v>
      </c>
      <c r="O219" s="4">
        <f t="array" ref="O219">AVERAGE(IF(($B219=Dayflow!$A$2:$A$8767)*($C219=Dayflow!$B$2:$B$8767),Dayflow!L$2:L$8767))</f>
        <v>239</v>
      </c>
      <c r="P219" s="4">
        <f t="array" ref="P219">AVERAGE(IF(($B219=Dayflow!$A$2:$A$8767)*($C219=Dayflow!$B$2:$B$8767),Dayflow!M$2:M$8767))</f>
        <v>300.77419354838707</v>
      </c>
      <c r="Q219" s="4">
        <f t="array" ref="Q219">AVERAGE(IF(($B219=Dayflow!$A$2:$A$8767)*($C219=Dayflow!$B$2:$B$8767),Dayflow!N$2:N$8767))</f>
        <v>1016.7741935483871</v>
      </c>
      <c r="R219" s="4">
        <f t="array" ref="R219">AVERAGE(IF(($B219=Dayflow!$A$2:$A$8767)*($C219=Dayflow!$B$2:$B$8767),Dayflow!O$2:O$8767))</f>
        <v>107.61290322580645</v>
      </c>
      <c r="S219" s="4">
        <f t="array" ref="S219">AVERAGE(IF(($B219=Dayflow!$A$2:$A$8767)*($C219=Dayflow!$B$2:$B$8767),Dayflow!P$2:P$8767))</f>
        <v>1663.8709677419354</v>
      </c>
      <c r="T219" s="4">
        <f t="array" ref="T219">AVERAGE(IF(($B219=Dayflow!$A$2:$A$8767)*($C219=Dayflow!$B$2:$B$8767),Dayflow!Q$2:Q$8767))</f>
        <v>2366.6129032258063</v>
      </c>
      <c r="U219" s="4">
        <f t="array" ref="U219">AVERAGE(IF(($B219=Dayflow!$A$2:$A$8767)*($C219=Dayflow!$B$2:$B$8767),Dayflow!R$2:R$8767))</f>
        <v>7.387096774193548</v>
      </c>
      <c r="V219" s="4">
        <f t="array" ref="V219">AVERAGE(IF(($B219=Dayflow!$A$2:$A$8767)*($C219=Dayflow!$B$2:$B$8767),Dayflow!S$2:S$8767))</f>
        <v>0</v>
      </c>
      <c r="W219" s="4">
        <f t="array" ref="W219">AVERAGE(IF(($B219=Dayflow!$A$2:$A$8767)*($C219=Dayflow!$B$2:$B$8767),Dayflow!T$2:T$8767))</f>
        <v>2359.2258064516127</v>
      </c>
      <c r="X219" s="4">
        <f t="array" ref="X219">AVERAGE(IF(($B219=Dayflow!$A$2:$A$8767)*($C219=Dayflow!$B$2:$B$8767),Dayflow!U$2:U$8767))</f>
        <v>1893.0645161290322</v>
      </c>
      <c r="Y219" s="4">
        <f t="array" ref="Y219">AVERAGE(IF(($B219=Dayflow!$A$2:$A$8767)*($C219=Dayflow!$B$2:$B$8767),Dayflow!V$2:V$8767))</f>
        <v>633.61290322580646</v>
      </c>
      <c r="Z219" s="4">
        <f t="array" ref="Z219">AVERAGE(IF(($B219=Dayflow!$A$2:$A$8767)*($C219=Dayflow!$B$2:$B$8767),Dayflow!W$2:W$8767))</f>
        <v>3705.9032258064517</v>
      </c>
      <c r="AA219" s="4">
        <f t="array" ref="AA219">AVERAGE(IF(($B219=Dayflow!$A$2:$A$8767)*($C219=Dayflow!$B$2:$B$8767),Dayflow!X$2:X$8767))</f>
        <v>4174.3870967741932</v>
      </c>
      <c r="AB219" s="4">
        <f t="array" ref="AB219">AVERAGE(IF(($B219=Dayflow!$A$2:$A$8767)*($C219=Dayflow!$B$2:$B$8767),Dayflow!Y$2:Y$8767))</f>
        <v>0.15193548387096775</v>
      </c>
      <c r="AC219" s="4">
        <f t="array" ref="AC219">AVERAGE(IF(($B219=Dayflow!$A$2:$A$8767)*($C219=Dayflow!$B$2:$B$8767),Dayflow!Z$2:Z$8767))</f>
        <v>49.12903225806452</v>
      </c>
      <c r="AD219" s="4">
        <f t="array" ref="AD219">AVERAGE(IF(($B219=Dayflow!$A$2:$A$8767)*($C219=Dayflow!$B$2:$B$8767),Dayflow!AA$2:AA$8767))</f>
        <v>6679.8064516129034</v>
      </c>
      <c r="AE219" s="4">
        <f t="array" ref="AE219">AVERAGE(IF(($B219=Dayflow!$A$2:$A$8767)*($C219=Dayflow!$B$2:$B$8767),Dayflow!AB$2:AB$8767))</f>
        <v>36.741935483870968</v>
      </c>
      <c r="AF219" s="4">
        <f t="array" ref="AF219">AVERAGE(IF(($B219=Dayflow!$A$2:$A$8767)*($C219=Dayflow!$B$2:$B$8767),Dayflow!AC$2:AC$8767))</f>
        <v>84.145161290322577</v>
      </c>
      <c r="AG219" s="4">
        <f t="array" ref="AG219">AVERAGE(IF(($B219=Dayflow!$A$2:$A$8767)*($C219=Dayflow!$B$2:$B$8767),Dayflow!AD$2:AD$8767))</f>
        <v>0</v>
      </c>
      <c r="AH219" s="7"/>
      <c r="AI219" s="7"/>
      <c r="AJ219" s="7"/>
      <c r="AK219" s="7"/>
      <c r="AL219" s="7"/>
    </row>
    <row r="220" spans="2:38" x14ac:dyDescent="0.3">
      <c r="B220" s="2">
        <f t="shared" si="7"/>
        <v>2014</v>
      </c>
      <c r="C220" s="2">
        <f t="shared" si="6"/>
        <v>6</v>
      </c>
      <c r="F220" s="5">
        <v>41791</v>
      </c>
      <c r="G220" s="4">
        <f t="array" ref="G220">AVERAGE(IF(($B220=Dayflow!$A$2:$A$8767)*($C220=Dayflow!$B$2:$B$8767),Dayflow!D$2:D$8767))</f>
        <v>8900</v>
      </c>
      <c r="H220" s="4">
        <f t="array" ref="H220">AVERAGE(IF(($B220=Dayflow!$A$2:$A$8767)*($C220=Dayflow!$B$2:$B$8767),Dayflow!E$2:E$8767))</f>
        <v>727.4666666666667</v>
      </c>
      <c r="I220" s="4">
        <f t="array" ref="I220">AVERAGE(IF(($B220=Dayflow!$A$2:$A$8767)*($C220=Dayflow!$B$2:$B$8767),Dayflow!F$2:F$8767))</f>
        <v>16.666666666666668</v>
      </c>
      <c r="J220" s="4">
        <f t="array" ref="J220">AVERAGE(IF(($B220=Dayflow!$A$2:$A$8767)*($C220=Dayflow!$B$2:$B$8767),Dayflow!G$2:G$8767))</f>
        <v>74</v>
      </c>
      <c r="K220" s="4">
        <f t="array" ref="K220">AVERAGE(IF(($B220=Dayflow!$A$2:$A$8767)*($C220=Dayflow!$B$2:$B$8767),Dayflow!H$2:H$8767))</f>
        <v>185</v>
      </c>
      <c r="L220" s="4">
        <f t="array" ref="L220">AVERAGE(IF(($B220=Dayflow!$A$2:$A$8767)*($C220=Dayflow!$B$2:$B$8767),Dayflow!I$2:I$8767))</f>
        <v>325.33333333333331</v>
      </c>
      <c r="M220" s="4">
        <f t="array" ref="M220">AVERAGE(IF(($B220=Dayflow!$A$2:$A$8767)*($C220=Dayflow!$B$2:$B$8767),Dayflow!J$2:J$8767))</f>
        <v>601</v>
      </c>
      <c r="N220" s="4">
        <f t="array" ref="N220">AVERAGE(IF(($B220=Dayflow!$A$2:$A$8767)*($C220=Dayflow!$B$2:$B$8767),Dayflow!K$2:K$8767))</f>
        <v>10228.466666666667</v>
      </c>
      <c r="O220" s="4">
        <f t="array" ref="O220">AVERAGE(IF(($B220=Dayflow!$A$2:$A$8767)*($C220=Dayflow!$B$2:$B$8767),Dayflow!L$2:L$8767))</f>
        <v>194.7</v>
      </c>
      <c r="P220" s="4">
        <f t="array" ref="P220">AVERAGE(IF(($B220=Dayflow!$A$2:$A$8767)*($C220=Dayflow!$B$2:$B$8767),Dayflow!M$2:M$8767))</f>
        <v>631.6</v>
      </c>
      <c r="Q220" s="4">
        <f t="array" ref="Q220">AVERAGE(IF(($B220=Dayflow!$A$2:$A$8767)*($C220=Dayflow!$B$2:$B$8767),Dayflow!N$2:N$8767))</f>
        <v>249.76666666666668</v>
      </c>
      <c r="R220" s="4">
        <f t="array" ref="R220">AVERAGE(IF(($B220=Dayflow!$A$2:$A$8767)*($C220=Dayflow!$B$2:$B$8767),Dayflow!O$2:O$8767))</f>
        <v>80.566666666666663</v>
      </c>
      <c r="S220" s="4">
        <f t="array" ref="S220">AVERAGE(IF(($B220=Dayflow!$A$2:$A$8767)*($C220=Dayflow!$B$2:$B$8767),Dayflow!P$2:P$8767))</f>
        <v>1156.5999999999999</v>
      </c>
      <c r="T220" s="4">
        <f t="array" ref="T220">AVERAGE(IF(($B220=Dayflow!$A$2:$A$8767)*($C220=Dayflow!$B$2:$B$8767),Dayflow!Q$2:Q$8767))</f>
        <v>3665.5666666666666</v>
      </c>
      <c r="U220" s="4">
        <f t="array" ref="U220">AVERAGE(IF(($B220=Dayflow!$A$2:$A$8767)*($C220=Dayflow!$B$2:$B$8767),Dayflow!R$2:R$8767))</f>
        <v>0</v>
      </c>
      <c r="V220" s="4">
        <f t="array" ref="V220">AVERAGE(IF(($B220=Dayflow!$A$2:$A$8767)*($C220=Dayflow!$B$2:$B$8767),Dayflow!S$2:S$8767))</f>
        <v>0</v>
      </c>
      <c r="W220" s="4">
        <f t="array" ref="W220">AVERAGE(IF(($B220=Dayflow!$A$2:$A$8767)*($C220=Dayflow!$B$2:$B$8767),Dayflow!T$2:T$8767))</f>
        <v>3665.5666666666666</v>
      </c>
      <c r="X220" s="4">
        <f t="array" ref="X220">AVERAGE(IF(($B220=Dayflow!$A$2:$A$8767)*($C220=Dayflow!$B$2:$B$8767),Dayflow!U$2:U$8767))</f>
        <v>3951.3333333333335</v>
      </c>
      <c r="Y220" s="4">
        <f t="array" ref="Y220">AVERAGE(IF(($B220=Dayflow!$A$2:$A$8767)*($C220=Dayflow!$B$2:$B$8767),Dayflow!V$2:V$8767))</f>
        <v>1012.8333333333334</v>
      </c>
      <c r="Z220" s="4">
        <f t="array" ref="Z220">AVERAGE(IF(($B220=Dayflow!$A$2:$A$8767)*($C220=Dayflow!$B$2:$B$8767),Dayflow!W$2:W$8767))</f>
        <v>4649.833333333333</v>
      </c>
      <c r="AA220" s="4">
        <f t="array" ref="AA220">AVERAGE(IF(($B220=Dayflow!$A$2:$A$8767)*($C220=Dayflow!$B$2:$B$8767),Dayflow!X$2:X$8767))</f>
        <v>5406.0333333333338</v>
      </c>
      <c r="AB220" s="4">
        <f t="array" ref="AB220">AVERAGE(IF(($B220=Dayflow!$A$2:$A$8767)*($C220=Dayflow!$B$2:$B$8767),Dayflow!Y$2:Y$8767))</f>
        <v>7.9333333333333339E-2</v>
      </c>
      <c r="AC220" s="4">
        <f t="array" ref="AC220">AVERAGE(IF(($B220=Dayflow!$A$2:$A$8767)*($C220=Dayflow!$B$2:$B$8767),Dayflow!Z$2:Z$8767))</f>
        <v>47.2</v>
      </c>
      <c r="AD220" s="4">
        <f t="array" ref="AD220">AVERAGE(IF(($B220=Dayflow!$A$2:$A$8767)*($C220=Dayflow!$B$2:$B$8767),Dayflow!AA$2:AA$8767))</f>
        <v>9903.1333333333332</v>
      </c>
      <c r="AE220" s="4">
        <f t="array" ref="AE220">AVERAGE(IF(($B220=Dayflow!$A$2:$A$8767)*($C220=Dayflow!$B$2:$B$8767),Dayflow!AB$2:AB$8767))</f>
        <v>45.5</v>
      </c>
      <c r="AF220" s="4">
        <f t="array" ref="AF220">AVERAGE(IF(($B220=Dayflow!$A$2:$A$8767)*($C220=Dayflow!$B$2:$B$8767),Dayflow!AC$2:AC$8767))</f>
        <v>85.045666666666676</v>
      </c>
      <c r="AG220" s="4">
        <f t="array" ref="AG220">AVERAGE(IF(($B220=Dayflow!$A$2:$A$8767)*($C220=Dayflow!$B$2:$B$8767),Dayflow!AD$2:AD$8767))</f>
        <v>0</v>
      </c>
      <c r="AH220" s="7"/>
      <c r="AI220" s="7"/>
      <c r="AJ220" s="7"/>
      <c r="AK220" s="7"/>
      <c r="AL220" s="7"/>
    </row>
    <row r="221" spans="2:38" x14ac:dyDescent="0.3">
      <c r="B221" s="2">
        <f t="shared" si="7"/>
        <v>2014</v>
      </c>
      <c r="C221" s="2">
        <f t="shared" si="6"/>
        <v>7</v>
      </c>
      <c r="F221" s="5">
        <v>41821</v>
      </c>
      <c r="G221" s="4">
        <f t="array" ref="G221">AVERAGE(IF(($B221=Dayflow!$A$2:$A$8767)*($C221=Dayflow!$B$2:$B$8767),Dayflow!D$2:D$8767))</f>
        <v>9144.1935483870966</v>
      </c>
      <c r="H221" s="4">
        <f t="array" ref="H221">AVERAGE(IF(($B221=Dayflow!$A$2:$A$8767)*($C221=Dayflow!$B$2:$B$8767),Dayflow!E$2:E$8767))</f>
        <v>722.09677419354841</v>
      </c>
      <c r="I221" s="4">
        <f t="array" ref="I221">AVERAGE(IF(($B221=Dayflow!$A$2:$A$8767)*($C221=Dayflow!$B$2:$B$8767),Dayflow!F$2:F$8767))</f>
        <v>2.193548387096774</v>
      </c>
      <c r="J221" s="4">
        <f t="array" ref="J221">AVERAGE(IF(($B221=Dayflow!$A$2:$A$8767)*($C221=Dayflow!$B$2:$B$8767),Dayflow!G$2:G$8767))</f>
        <v>29.806451612903224</v>
      </c>
      <c r="K221" s="4">
        <f t="array" ref="K221">AVERAGE(IF(($B221=Dayflow!$A$2:$A$8767)*($C221=Dayflow!$B$2:$B$8767),Dayflow!H$2:H$8767))</f>
        <v>186.16129032258064</v>
      </c>
      <c r="L221" s="4">
        <f t="array" ref="L221">AVERAGE(IF(($B221=Dayflow!$A$2:$A$8767)*($C221=Dayflow!$B$2:$B$8767),Dayflow!I$2:I$8767))</f>
        <v>281.22580645161293</v>
      </c>
      <c r="M221" s="4">
        <f t="array" ref="M221">AVERAGE(IF(($B221=Dayflow!$A$2:$A$8767)*($C221=Dayflow!$B$2:$B$8767),Dayflow!J$2:J$8767))</f>
        <v>499.41935483870969</v>
      </c>
      <c r="N221" s="4">
        <f t="array" ref="N221">AVERAGE(IF(($B221=Dayflow!$A$2:$A$8767)*($C221=Dayflow!$B$2:$B$8767),Dayflow!K$2:K$8767))</f>
        <v>10365.709677419354</v>
      </c>
      <c r="O221" s="4">
        <f t="array" ref="O221">AVERAGE(IF(($B221=Dayflow!$A$2:$A$8767)*($C221=Dayflow!$B$2:$B$8767),Dayflow!L$2:L$8767))</f>
        <v>120.6774193548387</v>
      </c>
      <c r="P221" s="4">
        <f t="array" ref="P221">AVERAGE(IF(($B221=Dayflow!$A$2:$A$8767)*($C221=Dayflow!$B$2:$B$8767),Dayflow!M$2:M$8767))</f>
        <v>1201.4516129032259</v>
      </c>
      <c r="Q221" s="4">
        <f t="array" ref="Q221">AVERAGE(IF(($B221=Dayflow!$A$2:$A$8767)*($C221=Dayflow!$B$2:$B$8767),Dayflow!N$2:N$8767))</f>
        <v>609.25806451612902</v>
      </c>
      <c r="R221" s="4">
        <f t="array" ref="R221">AVERAGE(IF(($B221=Dayflow!$A$2:$A$8767)*($C221=Dayflow!$B$2:$B$8767),Dayflow!O$2:O$8767))</f>
        <v>64</v>
      </c>
      <c r="S221" s="4">
        <f t="array" ref="S221">AVERAGE(IF(($B221=Dayflow!$A$2:$A$8767)*($C221=Dayflow!$B$2:$B$8767),Dayflow!P$2:P$8767))</f>
        <v>1995.516129032258</v>
      </c>
      <c r="T221" s="4">
        <f t="array" ref="T221">AVERAGE(IF(($B221=Dayflow!$A$2:$A$8767)*($C221=Dayflow!$B$2:$B$8767),Dayflow!Q$2:Q$8767))</f>
        <v>4285.2258064516127</v>
      </c>
      <c r="U221" s="4">
        <f t="array" ref="U221">AVERAGE(IF(($B221=Dayflow!$A$2:$A$8767)*($C221=Dayflow!$B$2:$B$8767),Dayflow!R$2:R$8767))</f>
        <v>0</v>
      </c>
      <c r="V221" s="4">
        <f t="array" ref="V221">AVERAGE(IF(($B221=Dayflow!$A$2:$A$8767)*($C221=Dayflow!$B$2:$B$8767),Dayflow!S$2:S$8767))</f>
        <v>0</v>
      </c>
      <c r="W221" s="4">
        <f t="array" ref="W221">AVERAGE(IF(($B221=Dayflow!$A$2:$A$8767)*($C221=Dayflow!$B$2:$B$8767),Dayflow!T$2:T$8767))</f>
        <v>4285.2258064516127</v>
      </c>
      <c r="X221" s="4">
        <f t="array" ref="X221">AVERAGE(IF(($B221=Dayflow!$A$2:$A$8767)*($C221=Dayflow!$B$2:$B$8767),Dayflow!U$2:U$8767))</f>
        <v>4823.2258064516127</v>
      </c>
      <c r="Y221" s="4">
        <f t="array" ref="Y221">AVERAGE(IF(($B221=Dayflow!$A$2:$A$8767)*($C221=Dayflow!$B$2:$B$8767),Dayflow!V$2:V$8767))</f>
        <v>541.70967741935488</v>
      </c>
      <c r="Z221" s="4">
        <f t="array" ref="Z221">AVERAGE(IF(($B221=Dayflow!$A$2:$A$8767)*($C221=Dayflow!$B$2:$B$8767),Dayflow!W$2:W$8767))</f>
        <v>3843.2258064516127</v>
      </c>
      <c r="AA221" s="4">
        <f t="array" ref="AA221">AVERAGE(IF(($B221=Dayflow!$A$2:$A$8767)*($C221=Dayflow!$B$2:$B$8767),Dayflow!X$2:X$8767))</f>
        <v>4084.9677419354839</v>
      </c>
      <c r="AB221" s="4">
        <f t="array" ref="AB221">AVERAGE(IF(($B221=Dayflow!$A$2:$A$8767)*($C221=Dayflow!$B$2:$B$8767),Dayflow!Y$2:Y$8767))</f>
        <v>0.16838709677419356</v>
      </c>
      <c r="AC221" s="4">
        <f t="array" ref="AC221">AVERAGE(IF(($B221=Dayflow!$A$2:$A$8767)*($C221=Dayflow!$B$2:$B$8767),Dayflow!Z$2:Z$8767))</f>
        <v>60.612903225806448</v>
      </c>
      <c r="AD221" s="4">
        <f t="array" ref="AD221">AVERAGE(IF(($B221=Dayflow!$A$2:$A$8767)*($C221=Dayflow!$B$2:$B$8767),Dayflow!AA$2:AA$8767))</f>
        <v>10084.483870967742</v>
      </c>
      <c r="AE221" s="4">
        <f t="array" ref="AE221">AVERAGE(IF(($B221=Dayflow!$A$2:$A$8767)*($C221=Dayflow!$B$2:$B$8767),Dayflow!AB$2:AB$8767))</f>
        <v>59.548387096774192</v>
      </c>
      <c r="AF221" s="4">
        <f t="array" ref="AF221">AVERAGE(IF(($B221=Dayflow!$A$2:$A$8767)*($C221=Dayflow!$B$2:$B$8767),Dayflow!AC$2:AC$8767))</f>
        <v>85.631612903225815</v>
      </c>
      <c r="AG221" s="4">
        <f t="array" ref="AG221">AVERAGE(IF(($B221=Dayflow!$A$2:$A$8767)*($C221=Dayflow!$B$2:$B$8767),Dayflow!AD$2:AD$8767))</f>
        <v>0</v>
      </c>
      <c r="AH221" s="7"/>
      <c r="AI221" s="7"/>
      <c r="AJ221" s="7"/>
      <c r="AK221" s="7"/>
      <c r="AL221" s="7"/>
    </row>
    <row r="222" spans="2:38" x14ac:dyDescent="0.3">
      <c r="B222" s="2">
        <f t="shared" si="7"/>
        <v>2014</v>
      </c>
      <c r="C222" s="2">
        <f t="shared" si="6"/>
        <v>8</v>
      </c>
      <c r="F222" s="5">
        <v>41852</v>
      </c>
      <c r="G222" s="4">
        <f t="array" ref="G222">AVERAGE(IF(($B222=Dayflow!$A$2:$A$8767)*($C222=Dayflow!$B$2:$B$8767),Dayflow!D$2:D$8767))</f>
        <v>8543.5483870967746</v>
      </c>
      <c r="H222" s="4">
        <f t="array" ref="H222">AVERAGE(IF(($B222=Dayflow!$A$2:$A$8767)*($C222=Dayflow!$B$2:$B$8767),Dayflow!E$2:E$8767))</f>
        <v>508.96774193548384</v>
      </c>
      <c r="I222" s="4">
        <f t="array" ref="I222">AVERAGE(IF(($B222=Dayflow!$A$2:$A$8767)*($C222=Dayflow!$B$2:$B$8767),Dayflow!F$2:F$8767))</f>
        <v>0</v>
      </c>
      <c r="J222" s="4">
        <f t="array" ref="J222">AVERAGE(IF(($B222=Dayflow!$A$2:$A$8767)*($C222=Dayflow!$B$2:$B$8767),Dayflow!G$2:G$8767))</f>
        <v>33.483870967741936</v>
      </c>
      <c r="K222" s="4">
        <f t="array" ref="K222">AVERAGE(IF(($B222=Dayflow!$A$2:$A$8767)*($C222=Dayflow!$B$2:$B$8767),Dayflow!H$2:H$8767))</f>
        <v>176.93548387096774</v>
      </c>
      <c r="L222" s="4">
        <f t="array" ref="L222">AVERAGE(IF(($B222=Dayflow!$A$2:$A$8767)*($C222=Dayflow!$B$2:$B$8767),Dayflow!I$2:I$8767))</f>
        <v>279.80645161290323</v>
      </c>
      <c r="M222" s="4">
        <f t="array" ref="M222">AVERAGE(IF(($B222=Dayflow!$A$2:$A$8767)*($C222=Dayflow!$B$2:$B$8767),Dayflow!J$2:J$8767))</f>
        <v>490.22580645161293</v>
      </c>
      <c r="N222" s="4">
        <f t="array" ref="N222">AVERAGE(IF(($B222=Dayflow!$A$2:$A$8767)*($C222=Dayflow!$B$2:$B$8767),Dayflow!K$2:K$8767))</f>
        <v>9542.7419354838712</v>
      </c>
      <c r="O222" s="4">
        <f t="array" ref="O222">AVERAGE(IF(($B222=Dayflow!$A$2:$A$8767)*($C222=Dayflow!$B$2:$B$8767),Dayflow!L$2:L$8767))</f>
        <v>128.25806451612902</v>
      </c>
      <c r="P222" s="4">
        <f t="array" ref="P222">AVERAGE(IF(($B222=Dayflow!$A$2:$A$8767)*($C222=Dayflow!$B$2:$B$8767),Dayflow!M$2:M$8767))</f>
        <v>1644.6451612903227</v>
      </c>
      <c r="Q222" s="4">
        <f t="array" ref="Q222">AVERAGE(IF(($B222=Dayflow!$A$2:$A$8767)*($C222=Dayflow!$B$2:$B$8767),Dayflow!N$2:N$8767))</f>
        <v>540.9677419354839</v>
      </c>
      <c r="R222" s="4">
        <f t="array" ref="R222">AVERAGE(IF(($B222=Dayflow!$A$2:$A$8767)*($C222=Dayflow!$B$2:$B$8767),Dayflow!O$2:O$8767))</f>
        <v>66.774193548387103</v>
      </c>
      <c r="S222" s="4">
        <f t="array" ref="S222">AVERAGE(IF(($B222=Dayflow!$A$2:$A$8767)*($C222=Dayflow!$B$2:$B$8767),Dayflow!P$2:P$8767))</f>
        <v>2380.516129032258</v>
      </c>
      <c r="T222" s="4">
        <f t="array" ref="T222">AVERAGE(IF(($B222=Dayflow!$A$2:$A$8767)*($C222=Dayflow!$B$2:$B$8767),Dayflow!Q$2:Q$8767))</f>
        <v>3743.7741935483873</v>
      </c>
      <c r="U222" s="4">
        <f t="array" ref="U222">AVERAGE(IF(($B222=Dayflow!$A$2:$A$8767)*($C222=Dayflow!$B$2:$B$8767),Dayflow!R$2:R$8767))</f>
        <v>0</v>
      </c>
      <c r="V222" s="4">
        <f t="array" ref="V222">AVERAGE(IF(($B222=Dayflow!$A$2:$A$8767)*($C222=Dayflow!$B$2:$B$8767),Dayflow!S$2:S$8767))</f>
        <v>0</v>
      </c>
      <c r="W222" s="4">
        <f t="array" ref="W222">AVERAGE(IF(($B222=Dayflow!$A$2:$A$8767)*($C222=Dayflow!$B$2:$B$8767),Dayflow!T$2:T$8767))</f>
        <v>3743.7741935483873</v>
      </c>
      <c r="X222" s="4">
        <f t="array" ref="X222">AVERAGE(IF(($B222=Dayflow!$A$2:$A$8767)*($C222=Dayflow!$B$2:$B$8767),Dayflow!U$2:U$8767))</f>
        <v>4633.8709677419356</v>
      </c>
      <c r="Y222" s="4">
        <f t="array" ref="Y222">AVERAGE(IF(($B222=Dayflow!$A$2:$A$8767)*($C222=Dayflow!$B$2:$B$8767),Dayflow!V$2:V$8767))</f>
        <v>310.16129032258067</v>
      </c>
      <c r="Z222" s="4">
        <f t="array" ref="Z222">AVERAGE(IF(($B222=Dayflow!$A$2:$A$8767)*($C222=Dayflow!$B$2:$B$8767),Dayflow!W$2:W$8767))</f>
        <v>3370.516129032258</v>
      </c>
      <c r="AA222" s="4">
        <f t="array" ref="AA222">AVERAGE(IF(($B222=Dayflow!$A$2:$A$8767)*($C222=Dayflow!$B$2:$B$8767),Dayflow!X$2:X$8767))</f>
        <v>3418.6129032258063</v>
      </c>
      <c r="AB222" s="4">
        <f t="array" ref="AB222">AVERAGE(IF(($B222=Dayflow!$A$2:$A$8767)*($C222=Dayflow!$B$2:$B$8767),Dayflow!Y$2:Y$8767))</f>
        <v>0.22258064516129034</v>
      </c>
      <c r="AC222" s="4">
        <f t="array" ref="AC222">AVERAGE(IF(($B222=Dayflow!$A$2:$A$8767)*($C222=Dayflow!$B$2:$B$8767),Dayflow!Z$2:Z$8767))</f>
        <v>64.290322580645167</v>
      </c>
      <c r="AD222" s="4">
        <f t="array" ref="AD222">AVERAGE(IF(($B222=Dayflow!$A$2:$A$8767)*($C222=Dayflow!$B$2:$B$8767),Dayflow!AA$2:AA$8767))</f>
        <v>9262.9354838709678</v>
      </c>
      <c r="AE222" s="4">
        <f t="array" ref="AE222">AVERAGE(IF(($B222=Dayflow!$A$2:$A$8767)*($C222=Dayflow!$B$2:$B$8767),Dayflow!AB$2:AB$8767))</f>
        <v>63.161290322580648</v>
      </c>
      <c r="AF222" s="4">
        <f t="array" ref="AF222">AVERAGE(IF(($B222=Dayflow!$A$2:$A$8767)*($C222=Dayflow!$B$2:$B$8767),Dayflow!AC$2:AC$8767))</f>
        <v>88.121935483870956</v>
      </c>
      <c r="AG222" s="4">
        <f t="array" ref="AG222">AVERAGE(IF(($B222=Dayflow!$A$2:$A$8767)*($C222=Dayflow!$B$2:$B$8767),Dayflow!AD$2:AD$8767))</f>
        <v>0</v>
      </c>
      <c r="AH222" s="7"/>
      <c r="AI222" s="7"/>
      <c r="AJ222" s="7"/>
      <c r="AK222" s="7"/>
      <c r="AL222" s="7"/>
    </row>
    <row r="223" spans="2:38" x14ac:dyDescent="0.3">
      <c r="B223" s="2">
        <f t="shared" si="7"/>
        <v>2014</v>
      </c>
      <c r="C223" s="2">
        <f t="shared" si="6"/>
        <v>9</v>
      </c>
      <c r="F223" s="5">
        <v>41883</v>
      </c>
      <c r="G223" s="4">
        <f t="array" ref="G223">AVERAGE(IF(($B223=Dayflow!$A$2:$A$8767)*($C223=Dayflow!$B$2:$B$8767),Dayflow!D$2:D$8767))</f>
        <v>8254.3333333333339</v>
      </c>
      <c r="H223" s="4">
        <f t="array" ref="H223">AVERAGE(IF(($B223=Dayflow!$A$2:$A$8767)*($C223=Dayflow!$B$2:$B$8767),Dayflow!E$2:E$8767))</f>
        <v>379.8</v>
      </c>
      <c r="I223" s="4">
        <f t="array" ref="I223">AVERAGE(IF(($B223=Dayflow!$A$2:$A$8767)*($C223=Dayflow!$B$2:$B$8767),Dayflow!F$2:F$8767))</f>
        <v>0</v>
      </c>
      <c r="J223" s="4">
        <f t="array" ref="J223">AVERAGE(IF(($B223=Dayflow!$A$2:$A$8767)*($C223=Dayflow!$B$2:$B$8767),Dayflow!G$2:G$8767))</f>
        <v>34.766666666666666</v>
      </c>
      <c r="K223" s="4">
        <f t="array" ref="K223">AVERAGE(IF(($B223=Dayflow!$A$2:$A$8767)*($C223=Dayflow!$B$2:$B$8767),Dayflow!H$2:H$8767))</f>
        <v>129.6</v>
      </c>
      <c r="L223" s="4">
        <f t="array" ref="L223">AVERAGE(IF(($B223=Dayflow!$A$2:$A$8767)*($C223=Dayflow!$B$2:$B$8767),Dayflow!I$2:I$8767))</f>
        <v>324.86666666666667</v>
      </c>
      <c r="M223" s="4">
        <f t="array" ref="M223">AVERAGE(IF(($B223=Dayflow!$A$2:$A$8767)*($C223=Dayflow!$B$2:$B$8767),Dayflow!J$2:J$8767))</f>
        <v>489.23333333333335</v>
      </c>
      <c r="N223" s="4">
        <f t="array" ref="N223">AVERAGE(IF(($B223=Dayflow!$A$2:$A$8767)*($C223=Dayflow!$B$2:$B$8767),Dayflow!K$2:K$8767))</f>
        <v>9123.3666666666668</v>
      </c>
      <c r="O223" s="4">
        <f t="array" ref="O223">AVERAGE(IF(($B223=Dayflow!$A$2:$A$8767)*($C223=Dayflow!$B$2:$B$8767),Dayflow!L$2:L$8767))</f>
        <v>158.73333333333332</v>
      </c>
      <c r="P223" s="4">
        <f t="array" ref="P223">AVERAGE(IF(($B223=Dayflow!$A$2:$A$8767)*($C223=Dayflow!$B$2:$B$8767),Dayflow!M$2:M$8767))</f>
        <v>2022.6</v>
      </c>
      <c r="Q223" s="4">
        <f t="array" ref="Q223">AVERAGE(IF(($B223=Dayflow!$A$2:$A$8767)*($C223=Dayflow!$B$2:$B$8767),Dayflow!N$2:N$8767))</f>
        <v>1380.6333333333334</v>
      </c>
      <c r="R223" s="4">
        <f t="array" ref="R223">AVERAGE(IF(($B223=Dayflow!$A$2:$A$8767)*($C223=Dayflow!$B$2:$B$8767),Dayflow!O$2:O$8767))</f>
        <v>43.06666666666667</v>
      </c>
      <c r="S223" s="4">
        <f t="array" ref="S223">AVERAGE(IF(($B223=Dayflow!$A$2:$A$8767)*($C223=Dayflow!$B$2:$B$8767),Dayflow!P$2:P$8767))</f>
        <v>3605.1333333333332</v>
      </c>
      <c r="T223" s="4">
        <f t="array" ref="T223">AVERAGE(IF(($B223=Dayflow!$A$2:$A$8767)*($C223=Dayflow!$B$2:$B$8767),Dayflow!Q$2:Q$8767))</f>
        <v>2584.7666666666669</v>
      </c>
      <c r="U223" s="4">
        <f t="array" ref="U223">AVERAGE(IF(($B223=Dayflow!$A$2:$A$8767)*($C223=Dayflow!$B$2:$B$8767),Dayflow!R$2:R$8767))</f>
        <v>267.5</v>
      </c>
      <c r="V223" s="4">
        <f t="array" ref="V223">AVERAGE(IF(($B223=Dayflow!$A$2:$A$8767)*($C223=Dayflow!$B$2:$B$8767),Dayflow!S$2:S$8767))</f>
        <v>0</v>
      </c>
      <c r="W223" s="4">
        <f t="array" ref="W223">AVERAGE(IF(($B223=Dayflow!$A$2:$A$8767)*($C223=Dayflow!$B$2:$B$8767),Dayflow!T$2:T$8767))</f>
        <v>2317.3000000000002</v>
      </c>
      <c r="X223" s="4">
        <f t="array" ref="X223">AVERAGE(IF(($B223=Dayflow!$A$2:$A$8767)*($C223=Dayflow!$B$2:$B$8767),Dayflow!U$2:U$8767))</f>
        <v>4586</v>
      </c>
      <c r="Y223" s="4">
        <f t="array" ref="Y223">AVERAGE(IF(($B223=Dayflow!$A$2:$A$8767)*($C223=Dayflow!$B$2:$B$8767),Dayflow!V$2:V$8767))</f>
        <v>-36</v>
      </c>
      <c r="Z223" s="4">
        <f t="array" ref="Z223">AVERAGE(IF(($B223=Dayflow!$A$2:$A$8767)*($C223=Dayflow!$B$2:$B$8767),Dayflow!W$2:W$8767))</f>
        <v>3399.3333333333335</v>
      </c>
      <c r="AA223" s="4">
        <f t="array" ref="AA223">AVERAGE(IF(($B223=Dayflow!$A$2:$A$8767)*($C223=Dayflow!$B$2:$B$8767),Dayflow!X$2:X$8767))</f>
        <v>3201.0666666666666</v>
      </c>
      <c r="AB223" s="4">
        <f t="array" ref="AB223">AVERAGE(IF(($B223=Dayflow!$A$2:$A$8767)*($C223=Dayflow!$B$2:$B$8767),Dayflow!Y$2:Y$8767))</f>
        <v>0.37100000000000005</v>
      </c>
      <c r="AC223" s="4">
        <f t="array" ref="AC223">AVERAGE(IF(($B223=Dayflow!$A$2:$A$8767)*($C223=Dayflow!$B$2:$B$8767),Dayflow!Z$2:Z$8767))</f>
        <v>64.933333333333337</v>
      </c>
      <c r="AD223" s="4">
        <f t="array" ref="AD223">AVERAGE(IF(($B223=Dayflow!$A$2:$A$8767)*($C223=Dayflow!$B$2:$B$8767),Dayflow!AA$2:AA$8767))</f>
        <v>8798.5</v>
      </c>
      <c r="AE223" s="4">
        <f t="array" ref="AE223">AVERAGE(IF(($B223=Dayflow!$A$2:$A$8767)*($C223=Dayflow!$B$2:$B$8767),Dayflow!AB$2:AB$8767))</f>
        <v>63.666666666666664</v>
      </c>
      <c r="AF223" s="4">
        <f t="array" ref="AF223">AVERAGE(IF(($B223=Dayflow!$A$2:$A$8767)*($C223=Dayflow!$B$2:$B$8767),Dayflow!AC$2:AC$8767))</f>
        <v>89.492666666666679</v>
      </c>
      <c r="AG223" s="4">
        <f t="array" ref="AG223">AVERAGE(IF(($B223=Dayflow!$A$2:$A$8767)*($C223=Dayflow!$B$2:$B$8767),Dayflow!AD$2:AD$8767))</f>
        <v>0</v>
      </c>
      <c r="AH223" s="7"/>
      <c r="AI223" s="7"/>
      <c r="AJ223" s="7"/>
      <c r="AK223" s="7"/>
      <c r="AL223" s="7"/>
    </row>
    <row r="224" spans="2:38" x14ac:dyDescent="0.3">
      <c r="B224" s="2">
        <f t="shared" ref="B224:B287" si="8">YEAR(F224)</f>
        <v>2014</v>
      </c>
      <c r="C224" s="2">
        <f t="shared" ref="C224:C287" si="9">MONTH(F224)</f>
        <v>10</v>
      </c>
      <c r="F224" s="5">
        <v>41913</v>
      </c>
      <c r="G224" s="4">
        <f t="array" ref="G224">AVERAGE(IF(($B224=Dayflow!$A$2:$A$8767)*($C224=Dayflow!$B$2:$B$8767),Dayflow!D$2:D$8767))</f>
        <v>6324.5161290322585</v>
      </c>
      <c r="H224" s="4">
        <f t="array" ref="H224">AVERAGE(IF(($B224=Dayflow!$A$2:$A$8767)*($C224=Dayflow!$B$2:$B$8767),Dayflow!E$2:E$8767))</f>
        <v>250.51612903225808</v>
      </c>
      <c r="I224" s="4">
        <f t="array" ref="I224">AVERAGE(IF(($B224=Dayflow!$A$2:$A$8767)*($C224=Dayflow!$B$2:$B$8767),Dayflow!F$2:F$8767))</f>
        <v>4.290322580645161</v>
      </c>
      <c r="J224" s="4">
        <f t="array" ref="J224">AVERAGE(IF(($B224=Dayflow!$A$2:$A$8767)*($C224=Dayflow!$B$2:$B$8767),Dayflow!G$2:G$8767))</f>
        <v>146.58064516129033</v>
      </c>
      <c r="K224" s="4">
        <f t="array" ref="K224">AVERAGE(IF(($B224=Dayflow!$A$2:$A$8767)*($C224=Dayflow!$B$2:$B$8767),Dayflow!H$2:H$8767))</f>
        <v>524</v>
      </c>
      <c r="L224" s="4">
        <f t="array" ref="L224">AVERAGE(IF(($B224=Dayflow!$A$2:$A$8767)*($C224=Dayflow!$B$2:$B$8767),Dayflow!I$2:I$8767))</f>
        <v>537.9677419354839</v>
      </c>
      <c r="M224" s="4">
        <f t="array" ref="M224">AVERAGE(IF(($B224=Dayflow!$A$2:$A$8767)*($C224=Dayflow!$B$2:$B$8767),Dayflow!J$2:J$8767))</f>
        <v>1212.8387096774193</v>
      </c>
      <c r="N224" s="4">
        <f t="array" ref="N224">AVERAGE(IF(($B224=Dayflow!$A$2:$A$8767)*($C224=Dayflow!$B$2:$B$8767),Dayflow!K$2:K$8767))</f>
        <v>7787.8709677419356</v>
      </c>
      <c r="O224" s="4">
        <f t="array" ref="O224">AVERAGE(IF(($B224=Dayflow!$A$2:$A$8767)*($C224=Dayflow!$B$2:$B$8767),Dayflow!L$2:L$8767))</f>
        <v>119.06451612903226</v>
      </c>
      <c r="P224" s="4">
        <f t="array" ref="P224">AVERAGE(IF(($B224=Dayflow!$A$2:$A$8767)*($C224=Dayflow!$B$2:$B$8767),Dayflow!M$2:M$8767))</f>
        <v>403.35483870967744</v>
      </c>
      <c r="Q224" s="4">
        <f t="array" ref="Q224">AVERAGE(IF(($B224=Dayflow!$A$2:$A$8767)*($C224=Dayflow!$B$2:$B$8767),Dayflow!N$2:N$8767))</f>
        <v>719</v>
      </c>
      <c r="R224" s="4">
        <f t="array" ref="R224">AVERAGE(IF(($B224=Dayflow!$A$2:$A$8767)*($C224=Dayflow!$B$2:$B$8767),Dayflow!O$2:O$8767))</f>
        <v>48.87096774193548</v>
      </c>
      <c r="S224" s="4">
        <f t="array" ref="S224">AVERAGE(IF(($B224=Dayflow!$A$2:$A$8767)*($C224=Dayflow!$B$2:$B$8767),Dayflow!P$2:P$8767))</f>
        <v>1290.3870967741937</v>
      </c>
      <c r="T224" s="4">
        <f t="array" ref="T224">AVERAGE(IF(($B224=Dayflow!$A$2:$A$8767)*($C224=Dayflow!$B$2:$B$8767),Dayflow!Q$2:Q$8767))</f>
        <v>1821.2903225806451</v>
      </c>
      <c r="U224" s="4">
        <f t="array" ref="U224">AVERAGE(IF(($B224=Dayflow!$A$2:$A$8767)*($C224=Dayflow!$B$2:$B$8767),Dayflow!R$2:R$8767))</f>
        <v>44.354838709677416</v>
      </c>
      <c r="V224" s="4">
        <f t="array" ref="V224">AVERAGE(IF(($B224=Dayflow!$A$2:$A$8767)*($C224=Dayflow!$B$2:$B$8767),Dayflow!S$2:S$8767))</f>
        <v>0</v>
      </c>
      <c r="W224" s="4">
        <f t="array" ref="W224">AVERAGE(IF(($B224=Dayflow!$A$2:$A$8767)*($C224=Dayflow!$B$2:$B$8767),Dayflow!T$2:T$8767))</f>
        <v>1776.9032258064517</v>
      </c>
      <c r="X224" s="4">
        <f t="array" ref="X224">AVERAGE(IF(($B224=Dayflow!$A$2:$A$8767)*($C224=Dayflow!$B$2:$B$8767),Dayflow!U$2:U$8767))</f>
        <v>3634.8709677419356</v>
      </c>
      <c r="Y224" s="4">
        <f t="array" ref="Y224">AVERAGE(IF(($B224=Dayflow!$A$2:$A$8767)*($C224=Dayflow!$B$2:$B$8767),Dayflow!V$2:V$8767))</f>
        <v>2402.3870967741937</v>
      </c>
      <c r="Z224" s="4">
        <f t="array" ref="Z224">AVERAGE(IF(($B224=Dayflow!$A$2:$A$8767)*($C224=Dayflow!$B$2:$B$8767),Dayflow!W$2:W$8767))</f>
        <v>2442.6451612903224</v>
      </c>
      <c r="AA224" s="4">
        <f t="array" ref="AA224">AVERAGE(IF(($B224=Dayflow!$A$2:$A$8767)*($C224=Dayflow!$B$2:$B$8767),Dayflow!X$2:X$8767))</f>
        <v>4720.6129032258068</v>
      </c>
      <c r="AB224" s="4">
        <f t="array" ref="AB224">AVERAGE(IF(($B224=Dayflow!$A$2:$A$8767)*($C224=Dayflow!$B$2:$B$8767),Dayflow!Y$2:Y$8767))</f>
        <v>0.13870967741935483</v>
      </c>
      <c r="AC224" s="4">
        <f t="array" ref="AC224">AVERAGE(IF(($B224=Dayflow!$A$2:$A$8767)*($C224=Dayflow!$B$2:$B$8767),Dayflow!Z$2:Z$8767))</f>
        <v>39.774193548387096</v>
      </c>
      <c r="AD224" s="4">
        <f t="array" ref="AD224">AVERAGE(IF(($B224=Dayflow!$A$2:$A$8767)*($C224=Dayflow!$B$2:$B$8767),Dayflow!AA$2:AA$8767))</f>
        <v>7264.4193548387093</v>
      </c>
      <c r="AE224" s="4">
        <f t="array" ref="AE224">AVERAGE(IF(($B224=Dayflow!$A$2:$A$8767)*($C224=Dayflow!$B$2:$B$8767),Dayflow!AB$2:AB$8767))</f>
        <v>35.354838709677416</v>
      </c>
      <c r="AF224" s="4">
        <f t="array" ref="AF224">AVERAGE(IF(($B224=Dayflow!$A$2:$A$8767)*($C224=Dayflow!$B$2:$B$8767),Dayflow!AC$2:AC$8767))</f>
        <v>88.235161290322594</v>
      </c>
      <c r="AG224" s="4">
        <f t="array" ref="AG224">AVERAGE(IF(($B224=Dayflow!$A$2:$A$8767)*($C224=Dayflow!$B$2:$B$8767),Dayflow!AD$2:AD$8767))</f>
        <v>0</v>
      </c>
      <c r="AH224" s="7"/>
      <c r="AI224" s="7"/>
      <c r="AJ224" s="7"/>
      <c r="AK224" s="7"/>
      <c r="AL224" s="7"/>
    </row>
    <row r="225" spans="2:38" x14ac:dyDescent="0.3">
      <c r="B225" s="2">
        <f t="shared" si="8"/>
        <v>2014</v>
      </c>
      <c r="C225" s="2">
        <f t="shared" si="9"/>
        <v>11</v>
      </c>
      <c r="F225" s="5">
        <v>41944</v>
      </c>
      <c r="G225" s="4">
        <f t="array" ref="G225">AVERAGE(IF(($B225=Dayflow!$A$2:$A$8767)*($C225=Dayflow!$B$2:$B$8767),Dayflow!D$2:D$8767))</f>
        <v>7596.666666666667</v>
      </c>
      <c r="H225" s="4">
        <f t="array" ref="H225">AVERAGE(IF(($B225=Dayflow!$A$2:$A$8767)*($C225=Dayflow!$B$2:$B$8767),Dayflow!E$2:E$8767))</f>
        <v>160.66666666666666</v>
      </c>
      <c r="I225" s="4">
        <f t="array" ref="I225">AVERAGE(IF(($B225=Dayflow!$A$2:$A$8767)*($C225=Dayflow!$B$2:$B$8767),Dayflow!F$2:F$8767))</f>
        <v>20.3</v>
      </c>
      <c r="J225" s="4">
        <f t="array" ref="J225">AVERAGE(IF(($B225=Dayflow!$A$2:$A$8767)*($C225=Dayflow!$B$2:$B$8767),Dayflow!G$2:G$8767))</f>
        <v>165.56666666666666</v>
      </c>
      <c r="K225" s="4">
        <f t="array" ref="K225">AVERAGE(IF(($B225=Dayflow!$A$2:$A$8767)*($C225=Dayflow!$B$2:$B$8767),Dayflow!H$2:H$8767))</f>
        <v>363.66666666666669</v>
      </c>
      <c r="L225" s="4">
        <f t="array" ref="L225">AVERAGE(IF(($B225=Dayflow!$A$2:$A$8767)*($C225=Dayflow!$B$2:$B$8767),Dayflow!I$2:I$8767))</f>
        <v>956.26666666666665</v>
      </c>
      <c r="M225" s="4">
        <f t="array" ref="M225">AVERAGE(IF(($B225=Dayflow!$A$2:$A$8767)*($C225=Dayflow!$B$2:$B$8767),Dayflow!J$2:J$8767))</f>
        <v>1505.8</v>
      </c>
      <c r="N225" s="4">
        <f t="array" ref="N225">AVERAGE(IF(($B225=Dayflow!$A$2:$A$8767)*($C225=Dayflow!$B$2:$B$8767),Dayflow!K$2:K$8767))</f>
        <v>9263.1333333333332</v>
      </c>
      <c r="O225" s="4">
        <f t="array" ref="O225">AVERAGE(IF(($B225=Dayflow!$A$2:$A$8767)*($C225=Dayflow!$B$2:$B$8767),Dayflow!L$2:L$8767))</f>
        <v>56.366666666666667</v>
      </c>
      <c r="P225" s="4">
        <f t="array" ref="P225">AVERAGE(IF(($B225=Dayflow!$A$2:$A$8767)*($C225=Dayflow!$B$2:$B$8767),Dayflow!M$2:M$8767))</f>
        <v>2088.5</v>
      </c>
      <c r="Q225" s="4">
        <f t="array" ref="Q225">AVERAGE(IF(($B225=Dayflow!$A$2:$A$8767)*($C225=Dayflow!$B$2:$B$8767),Dayflow!N$2:N$8767))</f>
        <v>815.66666666666663</v>
      </c>
      <c r="R225" s="4">
        <f t="array" ref="R225">AVERAGE(IF(($B225=Dayflow!$A$2:$A$8767)*($C225=Dayflow!$B$2:$B$8767),Dayflow!O$2:O$8767))</f>
        <v>20.466666666666665</v>
      </c>
      <c r="S225" s="4">
        <f t="array" ref="S225">AVERAGE(IF(($B225=Dayflow!$A$2:$A$8767)*($C225=Dayflow!$B$2:$B$8767),Dayflow!P$2:P$8767))</f>
        <v>2980.7666666666669</v>
      </c>
      <c r="T225" s="4">
        <f t="array" ref="T225">AVERAGE(IF(($B225=Dayflow!$A$2:$A$8767)*($C225=Dayflow!$B$2:$B$8767),Dayflow!Q$2:Q$8767))</f>
        <v>1719.5666666666666</v>
      </c>
      <c r="U225" s="4">
        <f t="array" ref="U225">AVERAGE(IF(($B225=Dayflow!$A$2:$A$8767)*($C225=Dayflow!$B$2:$B$8767),Dayflow!R$2:R$8767))</f>
        <v>871.16666666666663</v>
      </c>
      <c r="V225" s="4">
        <f t="array" ref="V225">AVERAGE(IF(($B225=Dayflow!$A$2:$A$8767)*($C225=Dayflow!$B$2:$B$8767),Dayflow!S$2:S$8767))</f>
        <v>0</v>
      </c>
      <c r="W225" s="4">
        <f t="array" ref="W225">AVERAGE(IF(($B225=Dayflow!$A$2:$A$8767)*($C225=Dayflow!$B$2:$B$8767),Dayflow!T$2:T$8767))</f>
        <v>848.4666666666667</v>
      </c>
      <c r="X225" s="4">
        <f t="array" ref="X225">AVERAGE(IF(($B225=Dayflow!$A$2:$A$8767)*($C225=Dayflow!$B$2:$B$8767),Dayflow!U$2:U$8767))</f>
        <v>3866.9</v>
      </c>
      <c r="Y225" s="4">
        <f t="array" ref="Y225">AVERAGE(IF(($B225=Dayflow!$A$2:$A$8767)*($C225=Dayflow!$B$2:$B$8767),Dayflow!V$2:V$8767))</f>
        <v>1840.2333333333333</v>
      </c>
      <c r="Z225" s="4">
        <f t="array" ref="Z225">AVERAGE(IF(($B225=Dayflow!$A$2:$A$8767)*($C225=Dayflow!$B$2:$B$8767),Dayflow!W$2:W$8767))</f>
        <v>3652.9</v>
      </c>
      <c r="AA225" s="4">
        <f t="array" ref="AA225">AVERAGE(IF(($B225=Dayflow!$A$2:$A$8767)*($C225=Dayflow!$B$2:$B$8767),Dayflow!X$2:X$8767))</f>
        <v>5433.7</v>
      </c>
      <c r="AB225" s="4">
        <f t="array" ref="AB225">AVERAGE(IF(($B225=Dayflow!$A$2:$A$8767)*($C225=Dayflow!$B$2:$B$8767),Dayflow!Y$2:Y$8767))</f>
        <v>0.31533333333333335</v>
      </c>
      <c r="AC225" s="4">
        <f t="array" ref="AC225">AVERAGE(IF(($B225=Dayflow!$A$2:$A$8767)*($C225=Dayflow!$B$2:$B$8767),Dayflow!Z$2:Z$8767))</f>
        <v>41.8</v>
      </c>
      <c r="AD225" s="4">
        <f t="array" ref="AD225">AVERAGE(IF(($B225=Dayflow!$A$2:$A$8767)*($C225=Dayflow!$B$2:$B$8767),Dayflow!AA$2:AA$8767))</f>
        <v>8327.0333333333328</v>
      </c>
      <c r="AE225" s="4">
        <f t="array" ref="AE225">AVERAGE(IF(($B225=Dayflow!$A$2:$A$8767)*($C225=Dayflow!$B$2:$B$8767),Dayflow!AB$2:AB$8767))</f>
        <v>35.06666666666667</v>
      </c>
      <c r="AF225" s="4">
        <f t="array" ref="AF225">AVERAGE(IF(($B225=Dayflow!$A$2:$A$8767)*($C225=Dayflow!$B$2:$B$8767),Dayflow!AC$2:AC$8767))</f>
        <v>84.404333333333312</v>
      </c>
      <c r="AG225" s="4">
        <f t="array" ref="AG225">AVERAGE(IF(($B225=Dayflow!$A$2:$A$8767)*($C225=Dayflow!$B$2:$B$8767),Dayflow!AD$2:AD$8767))</f>
        <v>0</v>
      </c>
      <c r="AH225" s="7"/>
      <c r="AI225" s="7"/>
      <c r="AJ225" s="7"/>
      <c r="AK225" s="7"/>
      <c r="AL225" s="7"/>
    </row>
    <row r="226" spans="2:38" x14ac:dyDescent="0.3">
      <c r="B226" s="2">
        <f t="shared" si="8"/>
        <v>2014</v>
      </c>
      <c r="C226" s="2">
        <f t="shared" si="9"/>
        <v>12</v>
      </c>
      <c r="F226" s="5">
        <v>41974</v>
      </c>
      <c r="G226" s="4">
        <f t="array" ref="G226">AVERAGE(IF(($B226=Dayflow!$A$2:$A$8767)*($C226=Dayflow!$B$2:$B$8767),Dayflow!D$2:D$8767))</f>
        <v>33066.129032258068</v>
      </c>
      <c r="H226" s="4">
        <f t="array" ref="H226">AVERAGE(IF(($B226=Dayflow!$A$2:$A$8767)*($C226=Dayflow!$B$2:$B$8767),Dayflow!E$2:E$8767))</f>
        <v>2666.3870967741937</v>
      </c>
      <c r="I226" s="4">
        <f t="array" ref="I226">AVERAGE(IF(($B226=Dayflow!$A$2:$A$8767)*($C226=Dayflow!$B$2:$B$8767),Dayflow!F$2:F$8767))</f>
        <v>234.2258064516129</v>
      </c>
      <c r="J226" s="4">
        <f t="array" ref="J226">AVERAGE(IF(($B226=Dayflow!$A$2:$A$8767)*($C226=Dayflow!$B$2:$B$8767),Dayflow!G$2:G$8767))</f>
        <v>179.7741935483871</v>
      </c>
      <c r="K226" s="4">
        <f t="array" ref="K226">AVERAGE(IF(($B226=Dayflow!$A$2:$A$8767)*($C226=Dayflow!$B$2:$B$8767),Dayflow!H$2:H$8767))</f>
        <v>207.7741935483871</v>
      </c>
      <c r="L226" s="4">
        <f t="array" ref="L226">AVERAGE(IF(($B226=Dayflow!$A$2:$A$8767)*($C226=Dayflow!$B$2:$B$8767),Dayflow!I$2:I$8767))</f>
        <v>1212.3225806451612</v>
      </c>
      <c r="M226" s="4">
        <f t="array" ref="M226">AVERAGE(IF(($B226=Dayflow!$A$2:$A$8767)*($C226=Dayflow!$B$2:$B$8767),Dayflow!J$2:J$8767))</f>
        <v>1834.0967741935483</v>
      </c>
      <c r="N226" s="4">
        <f t="array" ref="N226">AVERAGE(IF(($B226=Dayflow!$A$2:$A$8767)*($C226=Dayflow!$B$2:$B$8767),Dayflow!K$2:K$8767))</f>
        <v>37566.612903225803</v>
      </c>
      <c r="O226" s="4">
        <f t="array" ref="O226">AVERAGE(IF(($B226=Dayflow!$A$2:$A$8767)*($C226=Dayflow!$B$2:$B$8767),Dayflow!L$2:L$8767))</f>
        <v>40.483870967741936</v>
      </c>
      <c r="P226" s="4">
        <f t="array" ref="P226">AVERAGE(IF(($B226=Dayflow!$A$2:$A$8767)*($C226=Dayflow!$B$2:$B$8767),Dayflow!M$2:M$8767))</f>
        <v>4219.6129032258068</v>
      </c>
      <c r="Q226" s="4">
        <f t="array" ref="Q226">AVERAGE(IF(($B226=Dayflow!$A$2:$A$8767)*($C226=Dayflow!$B$2:$B$8767),Dayflow!N$2:N$8767))</f>
        <v>2218.9354838709678</v>
      </c>
      <c r="R226" s="4">
        <f t="array" ref="R226">AVERAGE(IF(($B226=Dayflow!$A$2:$A$8767)*($C226=Dayflow!$B$2:$B$8767),Dayflow!O$2:O$8767))</f>
        <v>13.516129032258064</v>
      </c>
      <c r="S226" s="4">
        <f t="array" ref="S226">AVERAGE(IF(($B226=Dayflow!$A$2:$A$8767)*($C226=Dayflow!$B$2:$B$8767),Dayflow!P$2:P$8767))</f>
        <v>6492.5483870967746</v>
      </c>
      <c r="T226" s="4">
        <f t="array" ref="T226">AVERAGE(IF(($B226=Dayflow!$A$2:$A$8767)*($C226=Dayflow!$B$2:$B$8767),Dayflow!Q$2:Q$8767))</f>
        <v>2077.5483870967741</v>
      </c>
      <c r="U226" s="4">
        <f t="array" ref="U226">AVERAGE(IF(($B226=Dayflow!$A$2:$A$8767)*($C226=Dayflow!$B$2:$B$8767),Dayflow!R$2:R$8767))</f>
        <v>4510.5806451612907</v>
      </c>
      <c r="V226" s="4">
        <f t="array" ref="V226">AVERAGE(IF(($B226=Dayflow!$A$2:$A$8767)*($C226=Dayflow!$B$2:$B$8767),Dayflow!S$2:S$8767))</f>
        <v>0</v>
      </c>
      <c r="W226" s="4">
        <f t="array" ref="W226">AVERAGE(IF(($B226=Dayflow!$A$2:$A$8767)*($C226=Dayflow!$B$2:$B$8767),Dayflow!T$2:T$8767))</f>
        <v>-2432.9677419354839</v>
      </c>
      <c r="X226" s="4">
        <f t="array" ref="X226">AVERAGE(IF(($B226=Dayflow!$A$2:$A$8767)*($C226=Dayflow!$B$2:$B$8767),Dayflow!U$2:U$8767))</f>
        <v>5258.0967741935483</v>
      </c>
      <c r="Y226" s="4">
        <f t="array" ref="Y226">AVERAGE(IF(($B226=Dayflow!$A$2:$A$8767)*($C226=Dayflow!$B$2:$B$8767),Dayflow!V$2:V$8767))</f>
        <v>2181.1612903225805</v>
      </c>
      <c r="Z226" s="4">
        <f t="array" ref="Z226">AVERAGE(IF(($B226=Dayflow!$A$2:$A$8767)*($C226=Dayflow!$B$2:$B$8767),Dayflow!W$2:W$8767))</f>
        <v>31155.677419354837</v>
      </c>
      <c r="AA226" s="4">
        <f t="array" ref="AA226">AVERAGE(IF(($B226=Dayflow!$A$2:$A$8767)*($C226=Dayflow!$B$2:$B$8767),Dayflow!X$2:X$8767))</f>
        <v>33506.93548387097</v>
      </c>
      <c r="AB226" s="4">
        <f t="array" ref="AB226">AVERAGE(IF(($B226=Dayflow!$A$2:$A$8767)*($C226=Dayflow!$B$2:$B$8767),Dayflow!Y$2:Y$8767))</f>
        <v>0.21258064516129035</v>
      </c>
      <c r="AC226" s="4">
        <f t="array" ref="AC226">AVERAGE(IF(($B226=Dayflow!$A$2:$A$8767)*($C226=Dayflow!$B$2:$B$8767),Dayflow!Z$2:Z$8767))</f>
        <v>11</v>
      </c>
      <c r="AD226" s="4">
        <f t="array" ref="AD226">AVERAGE(IF(($B226=Dayflow!$A$2:$A$8767)*($C226=Dayflow!$B$2:$B$8767),Dayflow!AA$2:AA$8767))</f>
        <v>36354.290322580644</v>
      </c>
      <c r="AE226" s="4">
        <f t="array" ref="AE226">AVERAGE(IF(($B226=Dayflow!$A$2:$A$8767)*($C226=Dayflow!$B$2:$B$8767),Dayflow!AB$2:AB$8767))</f>
        <v>7.4838709677419351</v>
      </c>
      <c r="AF226" s="4">
        <f t="array" ref="AF226">AVERAGE(IF(($B226=Dayflow!$A$2:$A$8767)*($C226=Dayflow!$B$2:$B$8767),Dayflow!AC$2:AC$8767))</f>
        <v>74.1841935483871</v>
      </c>
      <c r="AG226" s="4">
        <f t="array" ref="AG226">AVERAGE(IF(($B226=Dayflow!$A$2:$A$8767)*($C226=Dayflow!$B$2:$B$8767),Dayflow!AD$2:AD$8767))</f>
        <v>0</v>
      </c>
      <c r="AH226" s="7"/>
      <c r="AI226" s="7"/>
      <c r="AJ226" s="7"/>
      <c r="AK226" s="7"/>
      <c r="AL226" s="7"/>
    </row>
    <row r="227" spans="2:38" x14ac:dyDescent="0.3">
      <c r="B227" s="2">
        <f t="shared" si="8"/>
        <v>2015</v>
      </c>
      <c r="C227" s="2">
        <f t="shared" si="9"/>
        <v>1</v>
      </c>
      <c r="F227" s="5">
        <v>42005</v>
      </c>
      <c r="G227" s="4">
        <f t="array" ref="G227">AVERAGE(IF(($B227=Dayflow!$A$2:$A$8767)*($C227=Dayflow!$B$2:$B$8767),Dayflow!D$2:D$8767))</f>
        <v>10733.225806451614</v>
      </c>
      <c r="H227" s="4">
        <f t="array" ref="H227">AVERAGE(IF(($B227=Dayflow!$A$2:$A$8767)*($C227=Dayflow!$B$2:$B$8767),Dayflow!E$2:E$8767))</f>
        <v>407.19354838709677</v>
      </c>
      <c r="I227" s="4">
        <f t="array" ref="I227">AVERAGE(IF(($B227=Dayflow!$A$2:$A$8767)*($C227=Dayflow!$B$2:$B$8767),Dayflow!F$2:F$8767))</f>
        <v>57.612903225806448</v>
      </c>
      <c r="J227" s="4">
        <f t="array" ref="J227">AVERAGE(IF(($B227=Dayflow!$A$2:$A$8767)*($C227=Dayflow!$B$2:$B$8767),Dayflow!G$2:G$8767))</f>
        <v>153.51612903225808</v>
      </c>
      <c r="K227" s="4">
        <f t="array" ref="K227">AVERAGE(IF(($B227=Dayflow!$A$2:$A$8767)*($C227=Dayflow!$B$2:$B$8767),Dayflow!H$2:H$8767))</f>
        <v>259.29032258064518</v>
      </c>
      <c r="L227" s="4">
        <f t="array" ref="L227">AVERAGE(IF(($B227=Dayflow!$A$2:$A$8767)*($C227=Dayflow!$B$2:$B$8767),Dayflow!I$2:I$8767))</f>
        <v>884.41935483870964</v>
      </c>
      <c r="M227" s="4">
        <f t="array" ref="M227">AVERAGE(IF(($B227=Dayflow!$A$2:$A$8767)*($C227=Dayflow!$B$2:$B$8767),Dayflow!J$2:J$8767))</f>
        <v>1354.8387096774193</v>
      </c>
      <c r="N227" s="4">
        <f t="array" ref="N227">AVERAGE(IF(($B227=Dayflow!$A$2:$A$8767)*($C227=Dayflow!$B$2:$B$8767),Dayflow!K$2:K$8767))</f>
        <v>12495.258064516129</v>
      </c>
      <c r="O227" s="4">
        <f t="array" ref="O227">AVERAGE(IF(($B227=Dayflow!$A$2:$A$8767)*($C227=Dayflow!$B$2:$B$8767),Dayflow!L$2:L$8767))</f>
        <v>58.258064516129032</v>
      </c>
      <c r="P227" s="4">
        <f t="array" ref="P227">AVERAGE(IF(($B227=Dayflow!$A$2:$A$8767)*($C227=Dayflow!$B$2:$B$8767),Dayflow!M$2:M$8767))</f>
        <v>3906.4516129032259</v>
      </c>
      <c r="Q227" s="4">
        <f t="array" ref="Q227">AVERAGE(IF(($B227=Dayflow!$A$2:$A$8767)*($C227=Dayflow!$B$2:$B$8767),Dayflow!N$2:N$8767))</f>
        <v>1253.741935483871</v>
      </c>
      <c r="R227" s="4">
        <f t="array" ref="R227">AVERAGE(IF(($B227=Dayflow!$A$2:$A$8767)*($C227=Dayflow!$B$2:$B$8767),Dayflow!O$2:O$8767))</f>
        <v>18.258064516129032</v>
      </c>
      <c r="S227" s="4">
        <f t="array" ref="S227">AVERAGE(IF(($B227=Dayflow!$A$2:$A$8767)*($C227=Dayflow!$B$2:$B$8767),Dayflow!P$2:P$8767))</f>
        <v>5236.7419354838712</v>
      </c>
      <c r="T227" s="4">
        <f t="array" ref="T227">AVERAGE(IF(($B227=Dayflow!$A$2:$A$8767)*($C227=Dayflow!$B$2:$B$8767),Dayflow!Q$2:Q$8767))</f>
        <v>1207.1290322580646</v>
      </c>
      <c r="U227" s="4">
        <f t="array" ref="U227">AVERAGE(IF(($B227=Dayflow!$A$2:$A$8767)*($C227=Dayflow!$B$2:$B$8767),Dayflow!R$2:R$8767))</f>
        <v>0</v>
      </c>
      <c r="V227" s="4">
        <f t="array" ref="V227">AVERAGE(IF(($B227=Dayflow!$A$2:$A$8767)*($C227=Dayflow!$B$2:$B$8767),Dayflow!S$2:S$8767))</f>
        <v>0</v>
      </c>
      <c r="W227" s="4">
        <f t="array" ref="W227">AVERAGE(IF(($B227=Dayflow!$A$2:$A$8767)*($C227=Dayflow!$B$2:$B$8767),Dayflow!T$2:T$8767))</f>
        <v>1207.1290322580646</v>
      </c>
      <c r="X227" s="4">
        <f t="array" ref="X227">AVERAGE(IF(($B227=Dayflow!$A$2:$A$8767)*($C227=Dayflow!$B$2:$B$8767),Dayflow!U$2:U$8767))</f>
        <v>2256.516129032258</v>
      </c>
      <c r="Y227" s="4">
        <f t="array" ref="Y227">AVERAGE(IF(($B227=Dayflow!$A$2:$A$8767)*($C227=Dayflow!$B$2:$B$8767),Dayflow!V$2:V$8767))</f>
        <v>-2410.0322580645161</v>
      </c>
      <c r="Z227" s="4">
        <f t="array" ref="Z227">AVERAGE(IF(($B227=Dayflow!$A$2:$A$8767)*($C227=Dayflow!$B$2:$B$8767),Dayflow!W$2:W$8767))</f>
        <v>8545.7419354838712</v>
      </c>
      <c r="AA227" s="4">
        <f t="array" ref="AA227">AVERAGE(IF(($B227=Dayflow!$A$2:$A$8767)*($C227=Dayflow!$B$2:$B$8767),Dayflow!X$2:X$8767))</f>
        <v>6051.3548387096771</v>
      </c>
      <c r="AB227" s="4">
        <f t="array" ref="AB227">AVERAGE(IF(($B227=Dayflow!$A$2:$A$8767)*($C227=Dayflow!$B$2:$B$8767),Dayflow!Y$2:Y$8767))</f>
        <v>0.41967741935483871</v>
      </c>
      <c r="AC227" s="4">
        <f t="array" ref="AC227">AVERAGE(IF(($B227=Dayflow!$A$2:$A$8767)*($C227=Dayflow!$B$2:$B$8767),Dayflow!Z$2:Z$8767))</f>
        <v>52.161290322580648</v>
      </c>
      <c r="AD227" s="4">
        <f t="array" ref="AD227">AVERAGE(IF(($B227=Dayflow!$A$2:$A$8767)*($C227=Dayflow!$B$2:$B$8767),Dayflow!AA$2:AA$8767))</f>
        <v>11610.838709677419</v>
      </c>
      <c r="AE227" s="4">
        <f t="array" ref="AE227">AVERAGE(IF(($B227=Dayflow!$A$2:$A$8767)*($C227=Dayflow!$B$2:$B$8767),Dayflow!AB$2:AB$8767))</f>
        <v>48.645161290322584</v>
      </c>
      <c r="AF227" s="4">
        <f t="array" ref="AF227">AVERAGE(IF(($B227=Dayflow!$A$2:$A$8767)*($C227=Dayflow!$B$2:$B$8767),Dayflow!AC$2:AC$8767))</f>
        <v>75.307741935483861</v>
      </c>
      <c r="AG227" s="4">
        <f t="array" ref="AG227">AVERAGE(IF(($B227=Dayflow!$A$2:$A$8767)*($C227=Dayflow!$B$2:$B$8767),Dayflow!AD$2:AD$8767))</f>
        <v>0</v>
      </c>
      <c r="AH227" s="7"/>
      <c r="AI227" s="7"/>
      <c r="AJ227" s="7"/>
      <c r="AK227" s="7"/>
      <c r="AL227" s="7"/>
    </row>
    <row r="228" spans="2:38" x14ac:dyDescent="0.3">
      <c r="B228" s="2">
        <f t="shared" si="8"/>
        <v>2015</v>
      </c>
      <c r="C228" s="2">
        <f t="shared" si="9"/>
        <v>2</v>
      </c>
      <c r="F228" s="5">
        <v>42036</v>
      </c>
      <c r="G228" s="4">
        <f t="array" ref="G228">AVERAGE(IF(($B228=Dayflow!$A$2:$A$8767)*($C228=Dayflow!$B$2:$B$8767),Dayflow!D$2:D$8767))</f>
        <v>17869.285714285714</v>
      </c>
      <c r="H228" s="4">
        <f t="array" ref="H228">AVERAGE(IF(($B228=Dayflow!$A$2:$A$8767)*($C228=Dayflow!$B$2:$B$8767),Dayflow!E$2:E$8767))</f>
        <v>1051.2142857142858</v>
      </c>
      <c r="I228" s="4">
        <f t="array" ref="I228">AVERAGE(IF(($B228=Dayflow!$A$2:$A$8767)*($C228=Dayflow!$B$2:$B$8767),Dayflow!F$2:F$8767))</f>
        <v>617.53571428571433</v>
      </c>
      <c r="J228" s="4">
        <f t="array" ref="J228">AVERAGE(IF(($B228=Dayflow!$A$2:$A$8767)*($C228=Dayflow!$B$2:$B$8767),Dayflow!G$2:G$8767))</f>
        <v>185.64285714285714</v>
      </c>
      <c r="K228" s="4">
        <f t="array" ref="K228">AVERAGE(IF(($B228=Dayflow!$A$2:$A$8767)*($C228=Dayflow!$B$2:$B$8767),Dayflow!H$2:H$8767))</f>
        <v>211.5</v>
      </c>
      <c r="L228" s="4">
        <f t="array" ref="L228">AVERAGE(IF(($B228=Dayflow!$A$2:$A$8767)*($C228=Dayflow!$B$2:$B$8767),Dayflow!I$2:I$8767))</f>
        <v>912.07142857142856</v>
      </c>
      <c r="M228" s="4">
        <f t="array" ref="M228">AVERAGE(IF(($B228=Dayflow!$A$2:$A$8767)*($C228=Dayflow!$B$2:$B$8767),Dayflow!J$2:J$8767))</f>
        <v>1926.75</v>
      </c>
      <c r="N228" s="4">
        <f t="array" ref="N228">AVERAGE(IF(($B228=Dayflow!$A$2:$A$8767)*($C228=Dayflow!$B$2:$B$8767),Dayflow!K$2:K$8767))</f>
        <v>20847.25</v>
      </c>
      <c r="O228" s="4">
        <f t="array" ref="O228">AVERAGE(IF(($B228=Dayflow!$A$2:$A$8767)*($C228=Dayflow!$B$2:$B$8767),Dayflow!L$2:L$8767))</f>
        <v>46.75</v>
      </c>
      <c r="P228" s="4">
        <f t="array" ref="P228">AVERAGE(IF(($B228=Dayflow!$A$2:$A$8767)*($C228=Dayflow!$B$2:$B$8767),Dayflow!M$2:M$8767))</f>
        <v>3950.9285714285716</v>
      </c>
      <c r="Q228" s="4">
        <f t="array" ref="Q228">AVERAGE(IF(($B228=Dayflow!$A$2:$A$8767)*($C228=Dayflow!$B$2:$B$8767),Dayflow!N$2:N$8767))</f>
        <v>1002.5357142857143</v>
      </c>
      <c r="R228" s="4">
        <f t="array" ref="R228">AVERAGE(IF(($B228=Dayflow!$A$2:$A$8767)*($C228=Dayflow!$B$2:$B$8767),Dayflow!O$2:O$8767))</f>
        <v>27.75</v>
      </c>
      <c r="S228" s="4">
        <f t="array" ref="S228">AVERAGE(IF(($B228=Dayflow!$A$2:$A$8767)*($C228=Dayflow!$B$2:$B$8767),Dayflow!P$2:P$8767))</f>
        <v>5027.7857142857147</v>
      </c>
      <c r="T228" s="4">
        <f t="array" ref="T228">AVERAGE(IF(($B228=Dayflow!$A$2:$A$8767)*($C228=Dayflow!$B$2:$B$8767),Dayflow!Q$2:Q$8767))</f>
        <v>871.53571428571433</v>
      </c>
      <c r="U228" s="4">
        <f t="array" ref="U228">AVERAGE(IF(($B228=Dayflow!$A$2:$A$8767)*($C228=Dayflow!$B$2:$B$8767),Dayflow!R$2:R$8767))</f>
        <v>1309.8571428571429</v>
      </c>
      <c r="V228" s="4">
        <f t="array" ref="V228">AVERAGE(IF(($B228=Dayflow!$A$2:$A$8767)*($C228=Dayflow!$B$2:$B$8767),Dayflow!S$2:S$8767))</f>
        <v>0</v>
      </c>
      <c r="W228" s="4">
        <f t="array" ref="W228">AVERAGE(IF(($B228=Dayflow!$A$2:$A$8767)*($C228=Dayflow!$B$2:$B$8767),Dayflow!T$2:T$8767))</f>
        <v>-438.28571428571428</v>
      </c>
      <c r="X228" s="4">
        <f t="array" ref="X228">AVERAGE(IF(($B228=Dayflow!$A$2:$A$8767)*($C228=Dayflow!$B$2:$B$8767),Dayflow!U$2:U$8767))</f>
        <v>3205.6785714285716</v>
      </c>
      <c r="Y228" s="4">
        <f t="array" ref="Y228">AVERAGE(IF(($B228=Dayflow!$A$2:$A$8767)*($C228=Dayflow!$B$2:$B$8767),Dayflow!V$2:V$8767))</f>
        <v>389.32142857142856</v>
      </c>
      <c r="Z228" s="4">
        <f t="array" ref="Z228">AVERAGE(IF(($B228=Dayflow!$A$2:$A$8767)*($C228=Dayflow!$B$2:$B$8767),Dayflow!W$2:W$8767))</f>
        <v>15837.642857142857</v>
      </c>
      <c r="AA228" s="4">
        <f t="array" ref="AA228">AVERAGE(IF(($B228=Dayflow!$A$2:$A$8767)*($C228=Dayflow!$B$2:$B$8767),Dayflow!X$2:X$8767))</f>
        <v>16257.535714285714</v>
      </c>
      <c r="AB228" s="4">
        <f t="array" ref="AB228">AVERAGE(IF(($B228=Dayflow!$A$2:$A$8767)*($C228=Dayflow!$B$2:$B$8767),Dayflow!Y$2:Y$8767))</f>
        <v>0.26571428571428574</v>
      </c>
      <c r="AC228" s="4">
        <f t="array" ref="AC228">AVERAGE(IF(($B228=Dayflow!$A$2:$A$8767)*($C228=Dayflow!$B$2:$B$8767),Dayflow!Z$2:Z$8767))</f>
        <v>27.321428571428573</v>
      </c>
      <c r="AD228" s="4">
        <f t="array" ref="AD228">AVERAGE(IF(($B228=Dayflow!$A$2:$A$8767)*($C228=Dayflow!$B$2:$B$8767),Dayflow!AA$2:AA$8767))</f>
        <v>19935.178571428572</v>
      </c>
      <c r="AE228" s="4">
        <f t="array" ref="AE228">AVERAGE(IF(($B228=Dayflow!$A$2:$A$8767)*($C228=Dayflow!$B$2:$B$8767),Dayflow!AB$2:AB$8767))</f>
        <v>23.5</v>
      </c>
      <c r="AF228" s="4">
        <f t="array" ref="AF228">AVERAGE(IF(($B228=Dayflow!$A$2:$A$8767)*($C228=Dayflow!$B$2:$B$8767),Dayflow!AC$2:AC$8767))</f>
        <v>76.549285714285702</v>
      </c>
      <c r="AG228" s="4">
        <f t="array" ref="AG228">AVERAGE(IF(($B228=Dayflow!$A$2:$A$8767)*($C228=Dayflow!$B$2:$B$8767),Dayflow!AD$2:AD$8767))</f>
        <v>0</v>
      </c>
      <c r="AH228" s="7"/>
      <c r="AI228" s="7"/>
      <c r="AJ228" s="7"/>
      <c r="AK228" s="7"/>
      <c r="AL228" s="7"/>
    </row>
    <row r="229" spans="2:38" x14ac:dyDescent="0.3">
      <c r="B229" s="2">
        <f t="shared" si="8"/>
        <v>2015</v>
      </c>
      <c r="C229" s="2">
        <f t="shared" si="9"/>
        <v>3</v>
      </c>
      <c r="F229" s="5">
        <v>42064</v>
      </c>
      <c r="G229" s="4">
        <f t="array" ref="G229">AVERAGE(IF(($B229=Dayflow!$A$2:$A$8767)*($C229=Dayflow!$B$2:$B$8767),Dayflow!D$2:D$8767))</f>
        <v>7972.9032258064517</v>
      </c>
      <c r="H229" s="4">
        <f t="array" ref="H229">AVERAGE(IF(($B229=Dayflow!$A$2:$A$8767)*($C229=Dayflow!$B$2:$B$8767),Dayflow!E$2:E$8767))</f>
        <v>382.35483870967744</v>
      </c>
      <c r="I229" s="4">
        <f t="array" ref="I229">AVERAGE(IF(($B229=Dayflow!$A$2:$A$8767)*($C229=Dayflow!$B$2:$B$8767),Dayflow!F$2:F$8767))</f>
        <v>88.483870967741936</v>
      </c>
      <c r="J229" s="4">
        <f t="array" ref="J229">AVERAGE(IF(($B229=Dayflow!$A$2:$A$8767)*($C229=Dayflow!$B$2:$B$8767),Dayflow!G$2:G$8767))</f>
        <v>108.29032258064517</v>
      </c>
      <c r="K229" s="4">
        <f t="array" ref="K229">AVERAGE(IF(($B229=Dayflow!$A$2:$A$8767)*($C229=Dayflow!$B$2:$B$8767),Dayflow!H$2:H$8767))</f>
        <v>1123.1612903225807</v>
      </c>
      <c r="L229" s="4">
        <f t="array" ref="L229">AVERAGE(IF(($B229=Dayflow!$A$2:$A$8767)*($C229=Dayflow!$B$2:$B$8767),Dayflow!I$2:I$8767))</f>
        <v>638.48387096774195</v>
      </c>
      <c r="M229" s="4">
        <f t="array" ref="M229">AVERAGE(IF(($B229=Dayflow!$A$2:$A$8767)*($C229=Dayflow!$B$2:$B$8767),Dayflow!J$2:J$8767))</f>
        <v>1958.4193548387098</v>
      </c>
      <c r="N229" s="4">
        <f t="array" ref="N229">AVERAGE(IF(($B229=Dayflow!$A$2:$A$8767)*($C229=Dayflow!$B$2:$B$8767),Dayflow!K$2:K$8767))</f>
        <v>10313.677419354839</v>
      </c>
      <c r="O229" s="4">
        <f t="array" ref="O229">AVERAGE(IF(($B229=Dayflow!$A$2:$A$8767)*($C229=Dayflow!$B$2:$B$8767),Dayflow!L$2:L$8767))</f>
        <v>248.06451612903226</v>
      </c>
      <c r="P229" s="4">
        <f t="array" ref="P229">AVERAGE(IF(($B229=Dayflow!$A$2:$A$8767)*($C229=Dayflow!$B$2:$B$8767),Dayflow!M$2:M$8767))</f>
        <v>1228.5806451612902</v>
      </c>
      <c r="Q229" s="4">
        <f t="array" ref="Q229">AVERAGE(IF(($B229=Dayflow!$A$2:$A$8767)*($C229=Dayflow!$B$2:$B$8767),Dayflow!N$2:N$8767))</f>
        <v>1700.9354838709678</v>
      </c>
      <c r="R229" s="4">
        <f t="array" ref="R229">AVERAGE(IF(($B229=Dayflow!$A$2:$A$8767)*($C229=Dayflow!$B$2:$B$8767),Dayflow!O$2:O$8767))</f>
        <v>26.451612903225808</v>
      </c>
      <c r="S229" s="4">
        <f t="array" ref="S229">AVERAGE(IF(($B229=Dayflow!$A$2:$A$8767)*($C229=Dayflow!$B$2:$B$8767),Dayflow!P$2:P$8767))</f>
        <v>3204.1612903225805</v>
      </c>
      <c r="T229" s="4">
        <f t="array" ref="T229">AVERAGE(IF(($B229=Dayflow!$A$2:$A$8767)*($C229=Dayflow!$B$2:$B$8767),Dayflow!Q$2:Q$8767))</f>
        <v>1268.7741935483871</v>
      </c>
      <c r="U229" s="4">
        <f t="array" ref="U229">AVERAGE(IF(($B229=Dayflow!$A$2:$A$8767)*($C229=Dayflow!$B$2:$B$8767),Dayflow!R$2:R$8767))</f>
        <v>147.90322580645162</v>
      </c>
      <c r="V229" s="4">
        <f t="array" ref="V229">AVERAGE(IF(($B229=Dayflow!$A$2:$A$8767)*($C229=Dayflow!$B$2:$B$8767),Dayflow!S$2:S$8767))</f>
        <v>0</v>
      </c>
      <c r="W229" s="4">
        <f t="array" ref="W229">AVERAGE(IF(($B229=Dayflow!$A$2:$A$8767)*($C229=Dayflow!$B$2:$B$8767),Dayflow!T$2:T$8767))</f>
        <v>1120.8709677419354</v>
      </c>
      <c r="X229" s="4">
        <f t="array" ref="X229">AVERAGE(IF(($B229=Dayflow!$A$2:$A$8767)*($C229=Dayflow!$B$2:$B$8767),Dayflow!U$2:U$8767))</f>
        <v>1889.3225806451612</v>
      </c>
      <c r="Y229" s="4">
        <f t="array" ref="Y229">AVERAGE(IF(($B229=Dayflow!$A$2:$A$8767)*($C229=Dayflow!$B$2:$B$8767),Dayflow!V$2:V$8767))</f>
        <v>-84.903225806451616</v>
      </c>
      <c r="Z229" s="4">
        <f t="array" ref="Z229">AVERAGE(IF(($B229=Dayflow!$A$2:$A$8767)*($C229=Dayflow!$B$2:$B$8767),Dayflow!W$2:W$8767))</f>
        <v>6152.1290322580644</v>
      </c>
      <c r="AA229" s="4">
        <f t="array" ref="AA229">AVERAGE(IF(($B229=Dayflow!$A$2:$A$8767)*($C229=Dayflow!$B$2:$B$8767),Dayflow!X$2:X$8767))</f>
        <v>5988.7419354838712</v>
      </c>
      <c r="AB229" s="4">
        <f t="array" ref="AB229">AVERAGE(IF(($B229=Dayflow!$A$2:$A$8767)*($C229=Dayflow!$B$2:$B$8767),Dayflow!Y$2:Y$8767))</f>
        <v>0.27580645161290318</v>
      </c>
      <c r="AC229" s="4">
        <f t="array" ref="AC229">AVERAGE(IF(($B229=Dayflow!$A$2:$A$8767)*($C229=Dayflow!$B$2:$B$8767),Dayflow!Z$2:Z$8767))</f>
        <v>41.645161290322584</v>
      </c>
      <c r="AD229" s="4">
        <f t="array" ref="AD229">AVERAGE(IF(($B229=Dayflow!$A$2:$A$8767)*($C229=Dayflow!$B$2:$B$8767),Dayflow!AA$2:AA$8767))</f>
        <v>9675.1935483870966</v>
      </c>
      <c r="AE229" s="4">
        <f t="array" ref="AE229">AVERAGE(IF(($B229=Dayflow!$A$2:$A$8767)*($C229=Dayflow!$B$2:$B$8767),Dayflow!AB$2:AB$8767))</f>
        <v>37.677419354838712</v>
      </c>
      <c r="AF229" s="4">
        <f t="array" ref="AF229">AVERAGE(IF(($B229=Dayflow!$A$2:$A$8767)*($C229=Dayflow!$B$2:$B$8767),Dayflow!AC$2:AC$8767))</f>
        <v>79.687741935483885</v>
      </c>
      <c r="AG229" s="4">
        <f t="array" ref="AG229">AVERAGE(IF(($B229=Dayflow!$A$2:$A$8767)*($C229=Dayflow!$B$2:$B$8767),Dayflow!AD$2:AD$8767))</f>
        <v>0</v>
      </c>
      <c r="AH229" s="7"/>
      <c r="AI229" s="7"/>
      <c r="AJ229" s="7"/>
      <c r="AK229" s="7"/>
      <c r="AL229" s="7"/>
    </row>
    <row r="230" spans="2:38" x14ac:dyDescent="0.3">
      <c r="B230" s="2">
        <f t="shared" si="8"/>
        <v>2015</v>
      </c>
      <c r="C230" s="2">
        <f t="shared" si="9"/>
        <v>4</v>
      </c>
      <c r="F230" s="5">
        <v>42095</v>
      </c>
      <c r="G230" s="4">
        <f t="array" ref="G230">AVERAGE(IF(($B230=Dayflow!$A$2:$A$8767)*($C230=Dayflow!$B$2:$B$8767),Dayflow!D$2:D$8767))</f>
        <v>6341.333333333333</v>
      </c>
      <c r="H230" s="4">
        <f t="array" ref="H230">AVERAGE(IF(($B230=Dayflow!$A$2:$A$8767)*($C230=Dayflow!$B$2:$B$8767),Dayflow!E$2:E$8767))</f>
        <v>469.26666666666665</v>
      </c>
      <c r="I230" s="4">
        <f t="array" ref="I230">AVERAGE(IF(($B230=Dayflow!$A$2:$A$8767)*($C230=Dayflow!$B$2:$B$8767),Dayflow!F$2:F$8767))</f>
        <v>69.86666666666666</v>
      </c>
      <c r="J230" s="4">
        <f t="array" ref="J230">AVERAGE(IF(($B230=Dayflow!$A$2:$A$8767)*($C230=Dayflow!$B$2:$B$8767),Dayflow!G$2:G$8767))</f>
        <v>84.666666666666671</v>
      </c>
      <c r="K230" s="4">
        <f t="array" ref="K230">AVERAGE(IF(($B230=Dayflow!$A$2:$A$8767)*($C230=Dayflow!$B$2:$B$8767),Dayflow!H$2:H$8767))</f>
        <v>1292.3666666666666</v>
      </c>
      <c r="L230" s="4">
        <f t="array" ref="L230">AVERAGE(IF(($B230=Dayflow!$A$2:$A$8767)*($C230=Dayflow!$B$2:$B$8767),Dayflow!I$2:I$8767))</f>
        <v>874.8</v>
      </c>
      <c r="M230" s="4">
        <f t="array" ref="M230">AVERAGE(IF(($B230=Dayflow!$A$2:$A$8767)*($C230=Dayflow!$B$2:$B$8767),Dayflow!J$2:J$8767))</f>
        <v>2321.6999999999998</v>
      </c>
      <c r="N230" s="4">
        <f t="array" ref="N230">AVERAGE(IF(($B230=Dayflow!$A$2:$A$8767)*($C230=Dayflow!$B$2:$B$8767),Dayflow!K$2:K$8767))</f>
        <v>9132.2999999999993</v>
      </c>
      <c r="O230" s="4">
        <f t="array" ref="O230">AVERAGE(IF(($B230=Dayflow!$A$2:$A$8767)*($C230=Dayflow!$B$2:$B$8767),Dayflow!L$2:L$8767))</f>
        <v>116</v>
      </c>
      <c r="P230" s="4">
        <f t="array" ref="P230">AVERAGE(IF(($B230=Dayflow!$A$2:$A$8767)*($C230=Dayflow!$B$2:$B$8767),Dayflow!M$2:M$8767))</f>
        <v>559.1</v>
      </c>
      <c r="Q230" s="4">
        <f t="array" ref="Q230">AVERAGE(IF(($B230=Dayflow!$A$2:$A$8767)*($C230=Dayflow!$B$2:$B$8767),Dayflow!N$2:N$8767))</f>
        <v>944.66666666666663</v>
      </c>
      <c r="R230" s="4">
        <f t="array" ref="R230">AVERAGE(IF(($B230=Dayflow!$A$2:$A$8767)*($C230=Dayflow!$B$2:$B$8767),Dayflow!O$2:O$8767))</f>
        <v>56.333333333333336</v>
      </c>
      <c r="S230" s="4">
        <f t="array" ref="S230">AVERAGE(IF(($B230=Dayflow!$A$2:$A$8767)*($C230=Dayflow!$B$2:$B$8767),Dayflow!P$2:P$8767))</f>
        <v>1676.4</v>
      </c>
      <c r="T230" s="4">
        <f t="array" ref="T230">AVERAGE(IF(($B230=Dayflow!$A$2:$A$8767)*($C230=Dayflow!$B$2:$B$8767),Dayflow!Q$2:Q$8767))</f>
        <v>1821.9333333333334</v>
      </c>
      <c r="U230" s="4">
        <f t="array" ref="U230">AVERAGE(IF(($B230=Dayflow!$A$2:$A$8767)*($C230=Dayflow!$B$2:$B$8767),Dayflow!R$2:R$8767))</f>
        <v>1184.3333333333333</v>
      </c>
      <c r="V230" s="4">
        <f t="array" ref="V230">AVERAGE(IF(($B230=Dayflow!$A$2:$A$8767)*($C230=Dayflow!$B$2:$B$8767),Dayflow!S$2:S$8767))</f>
        <v>0</v>
      </c>
      <c r="W230" s="4">
        <f t="array" ref="W230">AVERAGE(IF(($B230=Dayflow!$A$2:$A$8767)*($C230=Dayflow!$B$2:$B$8767),Dayflow!T$2:T$8767))</f>
        <v>637.5333333333333</v>
      </c>
      <c r="X230" s="4">
        <f t="array" ref="X230">AVERAGE(IF(($B230=Dayflow!$A$2:$A$8767)*($C230=Dayflow!$B$2:$B$8767),Dayflow!U$2:U$8767))</f>
        <v>1672.4333333333334</v>
      </c>
      <c r="Y230" s="4">
        <f t="array" ref="Y230">AVERAGE(IF(($B230=Dayflow!$A$2:$A$8767)*($C230=Dayflow!$B$2:$B$8767),Dayflow!V$2:V$8767))</f>
        <v>1903.2666666666667</v>
      </c>
      <c r="Z230" s="4">
        <f t="array" ref="Z230">AVERAGE(IF(($B230=Dayflow!$A$2:$A$8767)*($C230=Dayflow!$B$2:$B$8767),Dayflow!W$2:W$8767))</f>
        <v>4959.7</v>
      </c>
      <c r="AA230" s="4">
        <f t="array" ref="AA230">AVERAGE(IF(($B230=Dayflow!$A$2:$A$8767)*($C230=Dayflow!$B$2:$B$8767),Dayflow!X$2:X$8767))</f>
        <v>6818.2666666666664</v>
      </c>
      <c r="AB230" s="4">
        <f t="array" ref="AB230">AVERAGE(IF(($B230=Dayflow!$A$2:$A$8767)*($C230=Dayflow!$B$2:$B$8767),Dayflow!Y$2:Y$8767))</f>
        <v>0.1593333333333333</v>
      </c>
      <c r="AC230" s="4">
        <f t="array" ref="AC230">AVERAGE(IF(($B230=Dayflow!$A$2:$A$8767)*($C230=Dayflow!$B$2:$B$8767),Dayflow!Z$2:Z$8767))</f>
        <v>26.1</v>
      </c>
      <c r="AD230" s="4">
        <f t="array" ref="AD230">AVERAGE(IF(($B230=Dayflow!$A$2:$A$8767)*($C230=Dayflow!$B$2:$B$8767),Dayflow!AA$2:AA$8767))</f>
        <v>8375.9333333333325</v>
      </c>
      <c r="AE230" s="4">
        <f t="array" ref="AE230">AVERAGE(IF(($B230=Dayflow!$A$2:$A$8767)*($C230=Dayflow!$B$2:$B$8767),Dayflow!AB$2:AB$8767))</f>
        <v>20</v>
      </c>
      <c r="AF230" s="4">
        <f t="array" ref="AF230">AVERAGE(IF(($B230=Dayflow!$A$2:$A$8767)*($C230=Dayflow!$B$2:$B$8767),Dayflow!AC$2:AC$8767))</f>
        <v>81.267333333333326</v>
      </c>
      <c r="AG230" s="4">
        <f t="array" ref="AG230">AVERAGE(IF(($B230=Dayflow!$A$2:$A$8767)*($C230=Dayflow!$B$2:$B$8767),Dayflow!AD$2:AD$8767))</f>
        <v>0</v>
      </c>
      <c r="AH230" s="7"/>
      <c r="AI230" s="7"/>
      <c r="AJ230" s="7"/>
      <c r="AK230" s="7"/>
      <c r="AL230" s="7"/>
    </row>
    <row r="231" spans="2:38" x14ac:dyDescent="0.3">
      <c r="B231" s="2">
        <f t="shared" si="8"/>
        <v>2015</v>
      </c>
      <c r="C231" s="2">
        <f t="shared" si="9"/>
        <v>5</v>
      </c>
      <c r="F231" s="5">
        <v>42125</v>
      </c>
      <c r="G231" s="4">
        <f t="array" ref="G231">AVERAGE(IF(($B231=Dayflow!$A$2:$A$8767)*($C231=Dayflow!$B$2:$B$8767),Dayflow!D$2:D$8767))</f>
        <v>7320.322580645161</v>
      </c>
      <c r="H231" s="4">
        <f t="array" ref="H231">AVERAGE(IF(($B231=Dayflow!$A$2:$A$8767)*($C231=Dayflow!$B$2:$B$8767),Dayflow!E$2:E$8767))</f>
        <v>582.48387096774195</v>
      </c>
      <c r="I231" s="4">
        <f t="array" ref="I231">AVERAGE(IF(($B231=Dayflow!$A$2:$A$8767)*($C231=Dayflow!$B$2:$B$8767),Dayflow!F$2:F$8767))</f>
        <v>51.645161290322584</v>
      </c>
      <c r="J231" s="4">
        <f t="array" ref="J231">AVERAGE(IF(($B231=Dayflow!$A$2:$A$8767)*($C231=Dayflow!$B$2:$B$8767),Dayflow!G$2:G$8767))</f>
        <v>21.612903225806452</v>
      </c>
      <c r="K231" s="4">
        <f t="array" ref="K231">AVERAGE(IF(($B231=Dayflow!$A$2:$A$8767)*($C231=Dayflow!$B$2:$B$8767),Dayflow!H$2:H$8767))</f>
        <v>966.0322580645161</v>
      </c>
      <c r="L231" s="4">
        <f t="array" ref="L231">AVERAGE(IF(($B231=Dayflow!$A$2:$A$8767)*($C231=Dayflow!$B$2:$B$8767),Dayflow!I$2:I$8767))</f>
        <v>338.90322580645159</v>
      </c>
      <c r="M231" s="4">
        <f t="array" ref="M231">AVERAGE(IF(($B231=Dayflow!$A$2:$A$8767)*($C231=Dayflow!$B$2:$B$8767),Dayflow!J$2:J$8767))</f>
        <v>1378.1935483870968</v>
      </c>
      <c r="N231" s="4">
        <f t="array" ref="N231">AVERAGE(IF(($B231=Dayflow!$A$2:$A$8767)*($C231=Dayflow!$B$2:$B$8767),Dayflow!K$2:K$8767))</f>
        <v>9281</v>
      </c>
      <c r="O231" s="4">
        <f t="array" ref="O231">AVERAGE(IF(($B231=Dayflow!$A$2:$A$8767)*($C231=Dayflow!$B$2:$B$8767),Dayflow!L$2:L$8767))</f>
        <v>58.193548387096776</v>
      </c>
      <c r="P231" s="4">
        <f t="array" ref="P231">AVERAGE(IF(($B231=Dayflow!$A$2:$A$8767)*($C231=Dayflow!$B$2:$B$8767),Dayflow!M$2:M$8767))</f>
        <v>566.29032258064512</v>
      </c>
      <c r="Q231" s="4">
        <f t="array" ref="Q231">AVERAGE(IF(($B231=Dayflow!$A$2:$A$8767)*($C231=Dayflow!$B$2:$B$8767),Dayflow!N$2:N$8767))</f>
        <v>319.77419354838707</v>
      </c>
      <c r="R231" s="4">
        <f t="array" ref="R231">AVERAGE(IF(($B231=Dayflow!$A$2:$A$8767)*($C231=Dayflow!$B$2:$B$8767),Dayflow!O$2:O$8767))</f>
        <v>57.903225806451616</v>
      </c>
      <c r="S231" s="4">
        <f t="array" ref="S231">AVERAGE(IF(($B231=Dayflow!$A$2:$A$8767)*($C231=Dayflow!$B$2:$B$8767),Dayflow!P$2:P$8767))</f>
        <v>1002.2903225806451</v>
      </c>
      <c r="T231" s="4">
        <f t="array" ref="T231">AVERAGE(IF(($B231=Dayflow!$A$2:$A$8767)*($C231=Dayflow!$B$2:$B$8767),Dayflow!Q$2:Q$8767))</f>
        <v>2369.8064516129034</v>
      </c>
      <c r="U231" s="4">
        <f t="array" ref="U231">AVERAGE(IF(($B231=Dayflow!$A$2:$A$8767)*($C231=Dayflow!$B$2:$B$8767),Dayflow!R$2:R$8767))</f>
        <v>0</v>
      </c>
      <c r="V231" s="4">
        <f t="array" ref="V231">AVERAGE(IF(($B231=Dayflow!$A$2:$A$8767)*($C231=Dayflow!$B$2:$B$8767),Dayflow!S$2:S$8767))</f>
        <v>0</v>
      </c>
      <c r="W231" s="4">
        <f t="array" ref="W231">AVERAGE(IF(($B231=Dayflow!$A$2:$A$8767)*($C231=Dayflow!$B$2:$B$8767),Dayflow!T$2:T$8767))</f>
        <v>2369.8064516129034</v>
      </c>
      <c r="X231" s="4">
        <f t="array" ref="X231">AVERAGE(IF(($B231=Dayflow!$A$2:$A$8767)*($C231=Dayflow!$B$2:$B$8767),Dayflow!U$2:U$8767))</f>
        <v>2657.3225806451615</v>
      </c>
      <c r="Y231" s="4">
        <f t="array" ref="Y231">AVERAGE(IF(($B231=Dayflow!$A$2:$A$8767)*($C231=Dayflow!$B$2:$B$8767),Dayflow!V$2:V$8767))</f>
        <v>1492.9032258064517</v>
      </c>
      <c r="Z231" s="4">
        <f t="array" ref="Z231">AVERAGE(IF(($B231=Dayflow!$A$2:$A$8767)*($C231=Dayflow!$B$2:$B$8767),Dayflow!W$2:W$8767))</f>
        <v>4581.8709677419356</v>
      </c>
      <c r="AA231" s="4">
        <f t="array" ref="AA231">AVERAGE(IF(($B231=Dayflow!$A$2:$A$8767)*($C231=Dayflow!$B$2:$B$8767),Dayflow!X$2:X$8767))</f>
        <v>5908.9032258064517</v>
      </c>
      <c r="AB231" s="4">
        <f t="array" ref="AB231">AVERAGE(IF(($B231=Dayflow!$A$2:$A$8767)*($C231=Dayflow!$B$2:$B$8767),Dayflow!Y$2:Y$8767))</f>
        <v>8.9354838709677462E-2</v>
      </c>
      <c r="AC231" s="4">
        <f t="array" ref="AC231">AVERAGE(IF(($B231=Dayflow!$A$2:$A$8767)*($C231=Dayflow!$B$2:$B$8767),Dayflow!Z$2:Z$8767))</f>
        <v>36.645161290322584</v>
      </c>
      <c r="AD231" s="4">
        <f t="array" ref="AD231">AVERAGE(IF(($B231=Dayflow!$A$2:$A$8767)*($C231=Dayflow!$B$2:$B$8767),Dayflow!AA$2:AA$8767))</f>
        <v>8942.0967741935492</v>
      </c>
      <c r="AE231" s="4">
        <f t="array" ref="AE231">AVERAGE(IF(($B231=Dayflow!$A$2:$A$8767)*($C231=Dayflow!$B$2:$B$8767),Dayflow!AB$2:AB$8767))</f>
        <v>34.29032258064516</v>
      </c>
      <c r="AF231" s="4">
        <f t="array" ref="AF231">AVERAGE(IF(($B231=Dayflow!$A$2:$A$8767)*($C231=Dayflow!$B$2:$B$8767),Dayflow!AC$2:AC$8767))</f>
        <v>82.373548387096761</v>
      </c>
      <c r="AG231" s="4">
        <f t="array" ref="AG231">AVERAGE(IF(($B231=Dayflow!$A$2:$A$8767)*($C231=Dayflow!$B$2:$B$8767),Dayflow!AD$2:AD$8767))</f>
        <v>0</v>
      </c>
      <c r="AH231" s="7"/>
      <c r="AI231" s="7"/>
      <c r="AJ231" s="7"/>
      <c r="AK231" s="7"/>
      <c r="AL231" s="7"/>
    </row>
    <row r="232" spans="2:38" x14ac:dyDescent="0.3">
      <c r="B232" s="2">
        <f t="shared" si="8"/>
        <v>2015</v>
      </c>
      <c r="C232" s="2">
        <f t="shared" si="9"/>
        <v>6</v>
      </c>
      <c r="F232" s="5">
        <v>42156</v>
      </c>
      <c r="G232" s="4">
        <f t="array" ref="G232">AVERAGE(IF(($B232=Dayflow!$A$2:$A$8767)*($C232=Dayflow!$B$2:$B$8767),Dayflow!D$2:D$8767))</f>
        <v>6886</v>
      </c>
      <c r="H232" s="4">
        <f t="array" ref="H232">AVERAGE(IF(($B232=Dayflow!$A$2:$A$8767)*($C232=Dayflow!$B$2:$B$8767),Dayflow!E$2:E$8767))</f>
        <v>621.70000000000005</v>
      </c>
      <c r="I232" s="4">
        <f t="array" ref="I232">AVERAGE(IF(($B232=Dayflow!$A$2:$A$8767)*($C232=Dayflow!$B$2:$B$8767),Dayflow!F$2:F$8767))</f>
        <v>16.866666666666667</v>
      </c>
      <c r="J232" s="4">
        <f t="array" ref="J232">AVERAGE(IF(($B232=Dayflow!$A$2:$A$8767)*($C232=Dayflow!$B$2:$B$8767),Dayflow!G$2:G$8767))</f>
        <v>378.43333333333334</v>
      </c>
      <c r="K232" s="4">
        <f t="array" ref="K232">AVERAGE(IF(($B232=Dayflow!$A$2:$A$8767)*($C232=Dayflow!$B$2:$B$8767),Dayflow!H$2:H$8767))</f>
        <v>1121.6333333333334</v>
      </c>
      <c r="L232" s="4">
        <f t="array" ref="L232">AVERAGE(IF(($B232=Dayflow!$A$2:$A$8767)*($C232=Dayflow!$B$2:$B$8767),Dayflow!I$2:I$8767))</f>
        <v>191.23333333333332</v>
      </c>
      <c r="M232" s="4">
        <f t="array" ref="M232">AVERAGE(IF(($B232=Dayflow!$A$2:$A$8767)*($C232=Dayflow!$B$2:$B$8767),Dayflow!J$2:J$8767))</f>
        <v>1708.1666666666667</v>
      </c>
      <c r="N232" s="4">
        <f t="array" ref="N232">AVERAGE(IF(($B232=Dayflow!$A$2:$A$8767)*($C232=Dayflow!$B$2:$B$8767),Dayflow!K$2:K$8767))</f>
        <v>9215.8666666666668</v>
      </c>
      <c r="O232" s="4">
        <f t="array" ref="O232">AVERAGE(IF(($B232=Dayflow!$A$2:$A$8767)*($C232=Dayflow!$B$2:$B$8767),Dayflow!L$2:L$8767))</f>
        <v>78.36666666666666</v>
      </c>
      <c r="P232" s="4">
        <f t="array" ref="P232">AVERAGE(IF(($B232=Dayflow!$A$2:$A$8767)*($C232=Dayflow!$B$2:$B$8767),Dayflow!M$2:M$8767))</f>
        <v>398.76666666666665</v>
      </c>
      <c r="Q232" s="4">
        <f t="array" ref="Q232">AVERAGE(IF(($B232=Dayflow!$A$2:$A$8767)*($C232=Dayflow!$B$2:$B$8767),Dayflow!N$2:N$8767))</f>
        <v>363.3</v>
      </c>
      <c r="R232" s="4">
        <f t="array" ref="R232">AVERAGE(IF(($B232=Dayflow!$A$2:$A$8767)*($C232=Dayflow!$B$2:$B$8767),Dayflow!O$2:O$8767))</f>
        <v>56.666666666666664</v>
      </c>
      <c r="S232" s="4">
        <f t="array" ref="S232">AVERAGE(IF(($B232=Dayflow!$A$2:$A$8767)*($C232=Dayflow!$B$2:$B$8767),Dayflow!P$2:P$8767))</f>
        <v>896.93333333333328</v>
      </c>
      <c r="T232" s="4">
        <f t="array" ref="T232">AVERAGE(IF(($B232=Dayflow!$A$2:$A$8767)*($C232=Dayflow!$B$2:$B$8767),Dayflow!Q$2:Q$8767))</f>
        <v>3675.4</v>
      </c>
      <c r="U232" s="4">
        <f t="array" ref="U232">AVERAGE(IF(($B232=Dayflow!$A$2:$A$8767)*($C232=Dayflow!$B$2:$B$8767),Dayflow!R$2:R$8767))</f>
        <v>152.83333333333334</v>
      </c>
      <c r="V232" s="4">
        <f t="array" ref="V232">AVERAGE(IF(($B232=Dayflow!$A$2:$A$8767)*($C232=Dayflow!$B$2:$B$8767),Dayflow!S$2:S$8767))</f>
        <v>0</v>
      </c>
      <c r="W232" s="4">
        <f t="array" ref="W232">AVERAGE(IF(($B232=Dayflow!$A$2:$A$8767)*($C232=Dayflow!$B$2:$B$8767),Dayflow!T$2:T$8767))</f>
        <v>3522.5666666666666</v>
      </c>
      <c r="X232" s="4">
        <f t="array" ref="X232">AVERAGE(IF(($B232=Dayflow!$A$2:$A$8767)*($C232=Dayflow!$B$2:$B$8767),Dayflow!U$2:U$8767))</f>
        <v>3034.1</v>
      </c>
      <c r="Y232" s="4">
        <f t="array" ref="Y232">AVERAGE(IF(($B232=Dayflow!$A$2:$A$8767)*($C232=Dayflow!$B$2:$B$8767),Dayflow!V$2:V$8767))</f>
        <v>1555.5666666666666</v>
      </c>
      <c r="Z232" s="4">
        <f t="array" ref="Z232">AVERAGE(IF(($B232=Dayflow!$A$2:$A$8767)*($C232=Dayflow!$B$2:$B$8767),Dayflow!W$2:W$8767))</f>
        <v>3487.3666666666668</v>
      </c>
      <c r="AA232" s="4">
        <f t="array" ref="AA232">AVERAGE(IF(($B232=Dayflow!$A$2:$A$8767)*($C232=Dayflow!$B$2:$B$8767),Dayflow!X$2:X$8767))</f>
        <v>4796.4666666666662</v>
      </c>
      <c r="AB232" s="4">
        <f t="array" ref="AB232">AVERAGE(IF(($B232=Dayflow!$A$2:$A$8767)*($C232=Dayflow!$B$2:$B$8767),Dayflow!Y$2:Y$8767))</f>
        <v>7.5666666666666688E-2</v>
      </c>
      <c r="AC232" s="4">
        <f t="array" ref="AC232">AVERAGE(IF(($B232=Dayflow!$A$2:$A$8767)*($C232=Dayflow!$B$2:$B$8767),Dayflow!Z$2:Z$8767))</f>
        <v>48.06666666666667</v>
      </c>
      <c r="AD232" s="4">
        <f t="array" ref="AD232">AVERAGE(IF(($B232=Dayflow!$A$2:$A$8767)*($C232=Dayflow!$B$2:$B$8767),Dayflow!AA$2:AA$8767))</f>
        <v>9024.6333333333332</v>
      </c>
      <c r="AE232" s="4">
        <f t="array" ref="AE232">AVERAGE(IF(($B232=Dayflow!$A$2:$A$8767)*($C232=Dayflow!$B$2:$B$8767),Dayflow!AB$2:AB$8767))</f>
        <v>46.9</v>
      </c>
      <c r="AF232" s="4">
        <f t="array" ref="AF232">AVERAGE(IF(($B232=Dayflow!$A$2:$A$8767)*($C232=Dayflow!$B$2:$B$8767),Dayflow!AC$2:AC$8767))</f>
        <v>83.925000000000011</v>
      </c>
      <c r="AG232" s="4">
        <f t="array" ref="AG232">AVERAGE(IF(($B232=Dayflow!$A$2:$A$8767)*($C232=Dayflow!$B$2:$B$8767),Dayflow!AD$2:AD$8767))</f>
        <v>0</v>
      </c>
      <c r="AH232" s="7"/>
      <c r="AI232" s="7"/>
      <c r="AJ232" s="7"/>
      <c r="AK232" s="7"/>
      <c r="AL232" s="7"/>
    </row>
    <row r="233" spans="2:38" x14ac:dyDescent="0.3">
      <c r="B233" s="2">
        <f t="shared" si="8"/>
        <v>2015</v>
      </c>
      <c r="C233" s="2">
        <f t="shared" si="9"/>
        <v>7</v>
      </c>
      <c r="F233" s="5">
        <v>42186</v>
      </c>
      <c r="G233" s="4">
        <f t="array" ref="G233">AVERAGE(IF(($B233=Dayflow!$A$2:$A$8767)*($C233=Dayflow!$B$2:$B$8767),Dayflow!D$2:D$8767))</f>
        <v>7886.1290322580644</v>
      </c>
      <c r="H233" s="4">
        <f t="array" ref="H233">AVERAGE(IF(($B233=Dayflow!$A$2:$A$8767)*($C233=Dayflow!$B$2:$B$8767),Dayflow!E$2:E$8767))</f>
        <v>607.80645161290317</v>
      </c>
      <c r="I233" s="4">
        <f t="array" ref="I233">AVERAGE(IF(($B233=Dayflow!$A$2:$A$8767)*($C233=Dayflow!$B$2:$B$8767),Dayflow!F$2:F$8767))</f>
        <v>2.806451612903226</v>
      </c>
      <c r="J233" s="4">
        <f t="array" ref="J233">AVERAGE(IF(($B233=Dayflow!$A$2:$A$8767)*($C233=Dayflow!$B$2:$B$8767),Dayflow!G$2:G$8767))</f>
        <v>25.451612903225808</v>
      </c>
      <c r="K233" s="4">
        <f t="array" ref="K233">AVERAGE(IF(($B233=Dayflow!$A$2:$A$8767)*($C233=Dayflow!$B$2:$B$8767),Dayflow!H$2:H$8767))</f>
        <v>1215.0322580645161</v>
      </c>
      <c r="L233" s="4">
        <f t="array" ref="L233">AVERAGE(IF(($B233=Dayflow!$A$2:$A$8767)*($C233=Dayflow!$B$2:$B$8767),Dayflow!I$2:I$8767))</f>
        <v>121.90322580645162</v>
      </c>
      <c r="M233" s="4">
        <f t="array" ref="M233">AVERAGE(IF(($B233=Dayflow!$A$2:$A$8767)*($C233=Dayflow!$B$2:$B$8767),Dayflow!J$2:J$8767))</f>
        <v>1365.1935483870968</v>
      </c>
      <c r="N233" s="4">
        <f t="array" ref="N233">AVERAGE(IF(($B233=Dayflow!$A$2:$A$8767)*($C233=Dayflow!$B$2:$B$8767),Dayflow!K$2:K$8767))</f>
        <v>9859.1290322580644</v>
      </c>
      <c r="O233" s="4">
        <f t="array" ref="O233">AVERAGE(IF(($B233=Dayflow!$A$2:$A$8767)*($C233=Dayflow!$B$2:$B$8767),Dayflow!L$2:L$8767))</f>
        <v>106.70967741935483</v>
      </c>
      <c r="P233" s="4">
        <f t="array" ref="P233">AVERAGE(IF(($B233=Dayflow!$A$2:$A$8767)*($C233=Dayflow!$B$2:$B$8767),Dayflow!M$2:M$8767))</f>
        <v>282.87096774193549</v>
      </c>
      <c r="Q233" s="4">
        <f t="array" ref="Q233">AVERAGE(IF(($B233=Dayflow!$A$2:$A$8767)*($C233=Dayflow!$B$2:$B$8767),Dayflow!N$2:N$8767))</f>
        <v>306.58064516129031</v>
      </c>
      <c r="R233" s="4">
        <f t="array" ref="R233">AVERAGE(IF(($B233=Dayflow!$A$2:$A$8767)*($C233=Dayflow!$B$2:$B$8767),Dayflow!O$2:O$8767))</f>
        <v>53.645161290322584</v>
      </c>
      <c r="S233" s="4">
        <f t="array" ref="S233">AVERAGE(IF(($B233=Dayflow!$A$2:$A$8767)*($C233=Dayflow!$B$2:$B$8767),Dayflow!P$2:P$8767))</f>
        <v>749.87096774193549</v>
      </c>
      <c r="T233" s="4">
        <f t="array" ref="T233">AVERAGE(IF(($B233=Dayflow!$A$2:$A$8767)*($C233=Dayflow!$B$2:$B$8767),Dayflow!Q$2:Q$8767))</f>
        <v>4345.3870967741932</v>
      </c>
      <c r="U233" s="4">
        <f t="array" ref="U233">AVERAGE(IF(($B233=Dayflow!$A$2:$A$8767)*($C233=Dayflow!$B$2:$B$8767),Dayflow!R$2:R$8767))</f>
        <v>0</v>
      </c>
      <c r="V233" s="4">
        <f t="array" ref="V233">AVERAGE(IF(($B233=Dayflow!$A$2:$A$8767)*($C233=Dayflow!$B$2:$B$8767),Dayflow!S$2:S$8767))</f>
        <v>0</v>
      </c>
      <c r="W233" s="4">
        <f t="array" ref="W233">AVERAGE(IF(($B233=Dayflow!$A$2:$A$8767)*($C233=Dayflow!$B$2:$B$8767),Dayflow!T$2:T$8767))</f>
        <v>4345.3870967741932</v>
      </c>
      <c r="X233" s="4">
        <f t="array" ref="X233">AVERAGE(IF(($B233=Dayflow!$A$2:$A$8767)*($C233=Dayflow!$B$2:$B$8767),Dayflow!U$2:U$8767))</f>
        <v>4215.2580645161288</v>
      </c>
      <c r="Y233" s="4">
        <f t="array" ref="Y233">AVERAGE(IF(($B233=Dayflow!$A$2:$A$8767)*($C233=Dayflow!$B$2:$B$8767),Dayflow!V$2:V$8767))</f>
        <v>2005.8387096774193</v>
      </c>
      <c r="Z233" s="4">
        <f t="array" ref="Z233">AVERAGE(IF(($B233=Dayflow!$A$2:$A$8767)*($C233=Dayflow!$B$2:$B$8767),Dayflow!W$2:W$8767))</f>
        <v>3061.9354838709678</v>
      </c>
      <c r="AA233" s="4">
        <f t="array" ref="AA233">AVERAGE(IF(($B233=Dayflow!$A$2:$A$8767)*($C233=Dayflow!$B$2:$B$8767),Dayflow!X$2:X$8767))</f>
        <v>4763.5806451612907</v>
      </c>
      <c r="AB233" s="4">
        <f t="array" ref="AB233">AVERAGE(IF(($B233=Dayflow!$A$2:$A$8767)*($C233=Dayflow!$B$2:$B$8767),Dayflow!Y$2:Y$8767))</f>
        <v>5.8709677419354879E-2</v>
      </c>
      <c r="AC233" s="4">
        <f t="array" ref="AC233">AVERAGE(IF(($B233=Dayflow!$A$2:$A$8767)*($C233=Dayflow!$B$2:$B$8767),Dayflow!Z$2:Z$8767))</f>
        <v>51.87096774193548</v>
      </c>
      <c r="AD233" s="4">
        <f t="array" ref="AD233">AVERAGE(IF(($B233=Dayflow!$A$2:$A$8767)*($C233=Dayflow!$B$2:$B$8767),Dayflow!AA$2:AA$8767))</f>
        <v>9737.2258064516136</v>
      </c>
      <c r="AE233" s="4">
        <f t="array" ref="AE233">AVERAGE(IF(($B233=Dayflow!$A$2:$A$8767)*($C233=Dayflow!$B$2:$B$8767),Dayflow!AB$2:AB$8767))</f>
        <v>51.258064516129032</v>
      </c>
      <c r="AF233" s="4">
        <f t="array" ref="AF233">AVERAGE(IF(($B233=Dayflow!$A$2:$A$8767)*($C233=Dayflow!$B$2:$B$8767),Dayflow!AC$2:AC$8767))</f>
        <v>85.388064516129049</v>
      </c>
      <c r="AG233" s="4">
        <f t="array" ref="AG233">AVERAGE(IF(($B233=Dayflow!$A$2:$A$8767)*($C233=Dayflow!$B$2:$B$8767),Dayflow!AD$2:AD$8767))</f>
        <v>0</v>
      </c>
      <c r="AH233" s="7"/>
      <c r="AI233" s="7"/>
      <c r="AJ233" s="7"/>
      <c r="AK233" s="7"/>
      <c r="AL233" s="7"/>
    </row>
    <row r="234" spans="2:38" x14ac:dyDescent="0.3">
      <c r="B234" s="2">
        <f t="shared" si="8"/>
        <v>2015</v>
      </c>
      <c r="C234" s="2">
        <f t="shared" si="9"/>
        <v>8</v>
      </c>
      <c r="F234" s="5">
        <v>42217</v>
      </c>
      <c r="G234" s="4">
        <f t="array" ref="G234">AVERAGE(IF(($B234=Dayflow!$A$2:$A$8767)*($C234=Dayflow!$B$2:$B$8767),Dayflow!D$2:D$8767))</f>
        <v>7779.677419354839</v>
      </c>
      <c r="H234" s="4">
        <f t="array" ref="H234">AVERAGE(IF(($B234=Dayflow!$A$2:$A$8767)*($C234=Dayflow!$B$2:$B$8767),Dayflow!E$2:E$8767))</f>
        <v>603.25806451612902</v>
      </c>
      <c r="I234" s="4">
        <f t="array" ref="I234">AVERAGE(IF(($B234=Dayflow!$A$2:$A$8767)*($C234=Dayflow!$B$2:$B$8767),Dayflow!F$2:F$8767))</f>
        <v>0</v>
      </c>
      <c r="J234" s="4">
        <f t="array" ref="J234">AVERAGE(IF(($B234=Dayflow!$A$2:$A$8767)*($C234=Dayflow!$B$2:$B$8767),Dayflow!G$2:G$8767))</f>
        <v>22.967741935483872</v>
      </c>
      <c r="K234" s="4">
        <f t="array" ref="K234">AVERAGE(IF(($B234=Dayflow!$A$2:$A$8767)*($C234=Dayflow!$B$2:$B$8767),Dayflow!H$2:H$8767))</f>
        <v>1118.1612903225807</v>
      </c>
      <c r="L234" s="4">
        <f t="array" ref="L234">AVERAGE(IF(($B234=Dayflow!$A$2:$A$8767)*($C234=Dayflow!$B$2:$B$8767),Dayflow!I$2:I$8767))</f>
        <v>149.96774193548387</v>
      </c>
      <c r="M234" s="4">
        <f t="array" ref="M234">AVERAGE(IF(($B234=Dayflow!$A$2:$A$8767)*($C234=Dayflow!$B$2:$B$8767),Dayflow!J$2:J$8767))</f>
        <v>1291.0967741935483</v>
      </c>
      <c r="N234" s="4">
        <f t="array" ref="N234">AVERAGE(IF(($B234=Dayflow!$A$2:$A$8767)*($C234=Dayflow!$B$2:$B$8767),Dayflow!K$2:K$8767))</f>
        <v>9674.032258064517</v>
      </c>
      <c r="O234" s="4">
        <f t="array" ref="O234">AVERAGE(IF(($B234=Dayflow!$A$2:$A$8767)*($C234=Dayflow!$B$2:$B$8767),Dayflow!L$2:L$8767))</f>
        <v>109.29032258064517</v>
      </c>
      <c r="P234" s="4">
        <f t="array" ref="P234">AVERAGE(IF(($B234=Dayflow!$A$2:$A$8767)*($C234=Dayflow!$B$2:$B$8767),Dayflow!M$2:M$8767))</f>
        <v>725.9677419354839</v>
      </c>
      <c r="Q234" s="4">
        <f t="array" ref="Q234">AVERAGE(IF(($B234=Dayflow!$A$2:$A$8767)*($C234=Dayflow!$B$2:$B$8767),Dayflow!N$2:N$8767))</f>
        <v>525.90322580645159</v>
      </c>
      <c r="R234" s="4">
        <f t="array" ref="R234">AVERAGE(IF(($B234=Dayflow!$A$2:$A$8767)*($C234=Dayflow!$B$2:$B$8767),Dayflow!O$2:O$8767))</f>
        <v>72.41935483870968</v>
      </c>
      <c r="S234" s="4">
        <f t="array" ref="S234">AVERAGE(IF(($B234=Dayflow!$A$2:$A$8767)*($C234=Dayflow!$B$2:$B$8767),Dayflow!P$2:P$8767))</f>
        <v>1433.4516129032259</v>
      </c>
      <c r="T234" s="4">
        <f t="array" ref="T234">AVERAGE(IF(($B234=Dayflow!$A$2:$A$8767)*($C234=Dayflow!$B$2:$B$8767),Dayflow!Q$2:Q$8767))</f>
        <v>3770.3870967741937</v>
      </c>
      <c r="U234" s="4">
        <f t="array" ref="U234">AVERAGE(IF(($B234=Dayflow!$A$2:$A$8767)*($C234=Dayflow!$B$2:$B$8767),Dayflow!R$2:R$8767))</f>
        <v>0</v>
      </c>
      <c r="V234" s="4">
        <f t="array" ref="V234">AVERAGE(IF(($B234=Dayflow!$A$2:$A$8767)*($C234=Dayflow!$B$2:$B$8767),Dayflow!S$2:S$8767))</f>
        <v>0</v>
      </c>
      <c r="W234" s="4">
        <f t="array" ref="W234">AVERAGE(IF(($B234=Dayflow!$A$2:$A$8767)*($C234=Dayflow!$B$2:$B$8767),Dayflow!T$2:T$8767))</f>
        <v>3770.3870967741937</v>
      </c>
      <c r="X234" s="4">
        <f t="array" ref="X234">AVERAGE(IF(($B234=Dayflow!$A$2:$A$8767)*($C234=Dayflow!$B$2:$B$8767),Dayflow!U$2:U$8767))</f>
        <v>3931.2258064516127</v>
      </c>
      <c r="Y234" s="4">
        <f t="array" ref="Y234">AVERAGE(IF(($B234=Dayflow!$A$2:$A$8767)*($C234=Dayflow!$B$2:$B$8767),Dayflow!V$2:V$8767))</f>
        <v>1338.0645161290322</v>
      </c>
      <c r="Z234" s="4">
        <f t="array" ref="Z234">AVERAGE(IF(($B234=Dayflow!$A$2:$A$8767)*($C234=Dayflow!$B$2:$B$8767),Dayflow!W$2:W$8767))</f>
        <v>3396</v>
      </c>
      <c r="AA234" s="4">
        <f t="array" ref="AA234">AVERAGE(IF(($B234=Dayflow!$A$2:$A$8767)*($C234=Dayflow!$B$2:$B$8767),Dayflow!X$2:X$8767))</f>
        <v>4470.0645161290322</v>
      </c>
      <c r="AB234" s="4">
        <f t="array" ref="AB234">AVERAGE(IF(($B234=Dayflow!$A$2:$A$8767)*($C234=Dayflow!$B$2:$B$8767),Dayflow!Y$2:Y$8767))</f>
        <v>0.12387096774193554</v>
      </c>
      <c r="AC234" s="4">
        <f t="array" ref="AC234">AVERAGE(IF(($B234=Dayflow!$A$2:$A$8767)*($C234=Dayflow!$B$2:$B$8767),Dayflow!Z$2:Z$8767))</f>
        <v>53.70967741935484</v>
      </c>
      <c r="AD234" s="4">
        <f t="array" ref="AD234">AVERAGE(IF(($B234=Dayflow!$A$2:$A$8767)*($C234=Dayflow!$B$2:$B$8767),Dayflow!AA$2:AA$8767))</f>
        <v>9524.0645161290322</v>
      </c>
      <c r="AE234" s="4">
        <f t="array" ref="AE234">AVERAGE(IF(($B234=Dayflow!$A$2:$A$8767)*($C234=Dayflow!$B$2:$B$8767),Dayflow!AB$2:AB$8767))</f>
        <v>52.967741935483872</v>
      </c>
      <c r="AF234" s="4">
        <f t="array" ref="AF234">AVERAGE(IF(($B234=Dayflow!$A$2:$A$8767)*($C234=Dayflow!$B$2:$B$8767),Dayflow!AC$2:AC$8767))</f>
        <v>85.574516129032247</v>
      </c>
      <c r="AG234" s="4">
        <f t="array" ref="AG234">AVERAGE(IF(($B234=Dayflow!$A$2:$A$8767)*($C234=Dayflow!$B$2:$B$8767),Dayflow!AD$2:AD$8767))</f>
        <v>0</v>
      </c>
      <c r="AH234" s="7"/>
      <c r="AI234" s="7"/>
      <c r="AJ234" s="7"/>
      <c r="AK234" s="7"/>
      <c r="AL234" s="7"/>
    </row>
    <row r="235" spans="2:38" x14ac:dyDescent="0.3">
      <c r="B235" s="2">
        <f t="shared" si="8"/>
        <v>2015</v>
      </c>
      <c r="C235" s="2">
        <f t="shared" si="9"/>
        <v>9</v>
      </c>
      <c r="F235" s="5">
        <v>42248</v>
      </c>
      <c r="G235" s="4">
        <f t="array" ref="G235">AVERAGE(IF(($B235=Dayflow!$A$2:$A$8767)*($C235=Dayflow!$B$2:$B$8767),Dayflow!D$2:D$8767))</f>
        <v>7901</v>
      </c>
      <c r="H235" s="4">
        <f t="array" ref="H235">AVERAGE(IF(($B235=Dayflow!$A$2:$A$8767)*($C235=Dayflow!$B$2:$B$8767),Dayflow!E$2:E$8767))</f>
        <v>705.6</v>
      </c>
      <c r="I235" s="4">
        <f t="array" ref="I235">AVERAGE(IF(($B235=Dayflow!$A$2:$A$8767)*($C235=Dayflow!$B$2:$B$8767),Dayflow!F$2:F$8767))</f>
        <v>0</v>
      </c>
      <c r="J235" s="4">
        <f t="array" ref="J235">AVERAGE(IF(($B235=Dayflow!$A$2:$A$8767)*($C235=Dayflow!$B$2:$B$8767),Dayflow!G$2:G$8767))</f>
        <v>20.633333333333333</v>
      </c>
      <c r="K235" s="4">
        <f t="array" ref="K235">AVERAGE(IF(($B235=Dayflow!$A$2:$A$8767)*($C235=Dayflow!$B$2:$B$8767),Dayflow!H$2:H$8767))</f>
        <v>876.73333333333335</v>
      </c>
      <c r="L235" s="4">
        <f t="array" ref="L235">AVERAGE(IF(($B235=Dayflow!$A$2:$A$8767)*($C235=Dayflow!$B$2:$B$8767),Dayflow!I$2:I$8767))</f>
        <v>212.66666666666666</v>
      </c>
      <c r="M235" s="4">
        <f t="array" ref="M235">AVERAGE(IF(($B235=Dayflow!$A$2:$A$8767)*($C235=Dayflow!$B$2:$B$8767),Dayflow!J$2:J$8767))</f>
        <v>1110.0333333333333</v>
      </c>
      <c r="N235" s="4">
        <f t="array" ref="N235">AVERAGE(IF(($B235=Dayflow!$A$2:$A$8767)*($C235=Dayflow!$B$2:$B$8767),Dayflow!K$2:K$8767))</f>
        <v>9716.6333333333332</v>
      </c>
      <c r="O235" s="4">
        <f t="array" ref="O235">AVERAGE(IF(($B235=Dayflow!$A$2:$A$8767)*($C235=Dayflow!$B$2:$B$8767),Dayflow!L$2:L$8767))</f>
        <v>119.66666666666667</v>
      </c>
      <c r="P235" s="4">
        <f t="array" ref="P235">AVERAGE(IF(($B235=Dayflow!$A$2:$A$8767)*($C235=Dayflow!$B$2:$B$8767),Dayflow!M$2:M$8767))</f>
        <v>726.4</v>
      </c>
      <c r="Q235" s="4">
        <f t="array" ref="Q235">AVERAGE(IF(($B235=Dayflow!$A$2:$A$8767)*($C235=Dayflow!$B$2:$B$8767),Dayflow!N$2:N$8767))</f>
        <v>1372.9</v>
      </c>
      <c r="R235" s="4">
        <f t="array" ref="R235">AVERAGE(IF(($B235=Dayflow!$A$2:$A$8767)*($C235=Dayflow!$B$2:$B$8767),Dayflow!O$2:O$8767))</f>
        <v>70.36666666666666</v>
      </c>
      <c r="S235" s="4">
        <f t="array" ref="S235">AVERAGE(IF(($B235=Dayflow!$A$2:$A$8767)*($C235=Dayflow!$B$2:$B$8767),Dayflow!P$2:P$8767))</f>
        <v>2289.3000000000002</v>
      </c>
      <c r="T235" s="4">
        <f t="array" ref="T235">AVERAGE(IF(($B235=Dayflow!$A$2:$A$8767)*($C235=Dayflow!$B$2:$B$8767),Dayflow!Q$2:Q$8767))</f>
        <v>2601.4333333333334</v>
      </c>
      <c r="U235" s="4">
        <f t="array" ref="U235">AVERAGE(IF(($B235=Dayflow!$A$2:$A$8767)*($C235=Dayflow!$B$2:$B$8767),Dayflow!R$2:R$8767))</f>
        <v>0</v>
      </c>
      <c r="V235" s="4">
        <f t="array" ref="V235">AVERAGE(IF(($B235=Dayflow!$A$2:$A$8767)*($C235=Dayflow!$B$2:$B$8767),Dayflow!S$2:S$8767))</f>
        <v>0</v>
      </c>
      <c r="W235" s="4">
        <f t="array" ref="W235">AVERAGE(IF(($B235=Dayflow!$A$2:$A$8767)*($C235=Dayflow!$B$2:$B$8767),Dayflow!T$2:T$8767))</f>
        <v>2601.4333333333334</v>
      </c>
      <c r="X235" s="4">
        <f t="array" ref="X235">AVERAGE(IF(($B235=Dayflow!$A$2:$A$8767)*($C235=Dayflow!$B$2:$B$8767),Dayflow!U$2:U$8767))</f>
        <v>4620.2333333333336</v>
      </c>
      <c r="Y235" s="4">
        <f t="array" ref="Y235">AVERAGE(IF(($B235=Dayflow!$A$2:$A$8767)*($C235=Dayflow!$B$2:$B$8767),Dayflow!V$2:V$8767))</f>
        <v>1749.9333333333334</v>
      </c>
      <c r="Z235" s="4">
        <f t="array" ref="Z235">AVERAGE(IF(($B235=Dayflow!$A$2:$A$8767)*($C235=Dayflow!$B$2:$B$8767),Dayflow!W$2:W$8767))</f>
        <v>3258.0333333333333</v>
      </c>
      <c r="AA235" s="4">
        <f t="array" ref="AA235">AVERAGE(IF(($B235=Dayflow!$A$2:$A$8767)*($C235=Dayflow!$B$2:$B$8767),Dayflow!X$2:X$8767))</f>
        <v>4825.7333333333336</v>
      </c>
      <c r="AB235" s="4">
        <f t="array" ref="AB235">AVERAGE(IF(($B235=Dayflow!$A$2:$A$8767)*($C235=Dayflow!$B$2:$B$8767),Dayflow!Y$2:Y$8767))</f>
        <v>0.2090000000000001</v>
      </c>
      <c r="AC235" s="4">
        <f t="array" ref="AC235">AVERAGE(IF(($B235=Dayflow!$A$2:$A$8767)*($C235=Dayflow!$B$2:$B$8767),Dayflow!Z$2:Z$8767))</f>
        <v>49.93333333333333</v>
      </c>
      <c r="AD235" s="4">
        <f t="array" ref="AD235">AVERAGE(IF(($B235=Dayflow!$A$2:$A$8767)*($C235=Dayflow!$B$2:$B$8767),Dayflow!AA$2:AA$8767))</f>
        <v>9503.9666666666672</v>
      </c>
      <c r="AE235" s="4">
        <f t="array" ref="AE235">AVERAGE(IF(($B235=Dayflow!$A$2:$A$8767)*($C235=Dayflow!$B$2:$B$8767),Dayflow!AB$2:AB$8767))</f>
        <v>48.766666666666666</v>
      </c>
      <c r="AF235" s="4">
        <f t="array" ref="AF235">AVERAGE(IF(($B235=Dayflow!$A$2:$A$8767)*($C235=Dayflow!$B$2:$B$8767),Dayflow!AC$2:AC$8767))</f>
        <v>86.105000000000018</v>
      </c>
      <c r="AG235" s="4">
        <f t="array" ref="AG235">AVERAGE(IF(($B235=Dayflow!$A$2:$A$8767)*($C235=Dayflow!$B$2:$B$8767),Dayflow!AD$2:AD$8767))</f>
        <v>0</v>
      </c>
      <c r="AH235" s="7"/>
      <c r="AI235" s="7"/>
      <c r="AJ235" s="7"/>
      <c r="AK235" s="7"/>
      <c r="AL235" s="7"/>
    </row>
    <row r="236" spans="2:38" x14ac:dyDescent="0.3">
      <c r="B236" s="2">
        <f t="shared" si="8"/>
        <v>2015</v>
      </c>
      <c r="C236" s="2">
        <f t="shared" si="9"/>
        <v>10</v>
      </c>
      <c r="F236" s="5">
        <v>42278</v>
      </c>
      <c r="G236" s="4">
        <f t="array" ref="G236">AVERAGE(IF(($B236=Dayflow!$A$2:$A$8767)*($C236=Dayflow!$B$2:$B$8767),Dayflow!D$2:D$8767))</f>
        <v>7004.8387096774195</v>
      </c>
      <c r="H236" s="4">
        <f t="array" ref="H236">AVERAGE(IF(($B236=Dayflow!$A$2:$A$8767)*($C236=Dayflow!$B$2:$B$8767),Dayflow!E$2:E$8767))</f>
        <v>168.25806451612902</v>
      </c>
      <c r="I236" s="4">
        <f t="array" ref="I236">AVERAGE(IF(($B236=Dayflow!$A$2:$A$8767)*($C236=Dayflow!$B$2:$B$8767),Dayflow!F$2:F$8767))</f>
        <v>2.774193548387097</v>
      </c>
      <c r="J236" s="4">
        <f t="array" ref="J236">AVERAGE(IF(($B236=Dayflow!$A$2:$A$8767)*($C236=Dayflow!$B$2:$B$8767),Dayflow!G$2:G$8767))</f>
        <v>84.354838709677423</v>
      </c>
      <c r="K236" s="4">
        <f t="array" ref="K236">AVERAGE(IF(($B236=Dayflow!$A$2:$A$8767)*($C236=Dayflow!$B$2:$B$8767),Dayflow!H$2:H$8767))</f>
        <v>27.193548387096776</v>
      </c>
      <c r="L236" s="4">
        <f t="array" ref="L236">AVERAGE(IF(($B236=Dayflow!$A$2:$A$8767)*($C236=Dayflow!$B$2:$B$8767),Dayflow!I$2:I$8767))</f>
        <v>515.93548387096769</v>
      </c>
      <c r="M236" s="4">
        <f t="array" ref="M236">AVERAGE(IF(($B236=Dayflow!$A$2:$A$8767)*($C236=Dayflow!$B$2:$B$8767),Dayflow!J$2:J$8767))</f>
        <v>630.22580645161293</v>
      </c>
      <c r="N236" s="4">
        <f t="array" ref="N236">AVERAGE(IF(($B236=Dayflow!$A$2:$A$8767)*($C236=Dayflow!$B$2:$B$8767),Dayflow!K$2:K$8767))</f>
        <v>7803.2903225806449</v>
      </c>
      <c r="O236" s="4">
        <f t="array" ref="O236">AVERAGE(IF(($B236=Dayflow!$A$2:$A$8767)*($C236=Dayflow!$B$2:$B$8767),Dayflow!L$2:L$8767))</f>
        <v>103.48387096774194</v>
      </c>
      <c r="P236" s="4">
        <f t="array" ref="P236">AVERAGE(IF(($B236=Dayflow!$A$2:$A$8767)*($C236=Dayflow!$B$2:$B$8767),Dayflow!M$2:M$8767))</f>
        <v>301.09677419354841</v>
      </c>
      <c r="Q236" s="4">
        <f t="array" ref="Q236">AVERAGE(IF(($B236=Dayflow!$A$2:$A$8767)*($C236=Dayflow!$B$2:$B$8767),Dayflow!N$2:N$8767))</f>
        <v>1046.6451612903227</v>
      </c>
      <c r="R236" s="4">
        <f t="array" ref="R236">AVERAGE(IF(($B236=Dayflow!$A$2:$A$8767)*($C236=Dayflow!$B$2:$B$8767),Dayflow!O$2:O$8767))</f>
        <v>68.387096774193552</v>
      </c>
      <c r="S236" s="4">
        <f t="array" ref="S236">AVERAGE(IF(($B236=Dayflow!$A$2:$A$8767)*($C236=Dayflow!$B$2:$B$8767),Dayflow!P$2:P$8767))</f>
        <v>1519.6129032258063</v>
      </c>
      <c r="T236" s="4">
        <f t="array" ref="T236">AVERAGE(IF(($B236=Dayflow!$A$2:$A$8767)*($C236=Dayflow!$B$2:$B$8767),Dayflow!Q$2:Q$8767))</f>
        <v>1841.9677419354839</v>
      </c>
      <c r="U236" s="4">
        <f t="array" ref="U236">AVERAGE(IF(($B236=Dayflow!$A$2:$A$8767)*($C236=Dayflow!$B$2:$B$8767),Dayflow!R$2:R$8767))</f>
        <v>295.80645161290323</v>
      </c>
      <c r="V236" s="4">
        <f t="array" ref="V236">AVERAGE(IF(($B236=Dayflow!$A$2:$A$8767)*($C236=Dayflow!$B$2:$B$8767),Dayflow!S$2:S$8767))</f>
        <v>0</v>
      </c>
      <c r="W236" s="4">
        <f t="array" ref="W236">AVERAGE(IF(($B236=Dayflow!$A$2:$A$8767)*($C236=Dayflow!$B$2:$B$8767),Dayflow!T$2:T$8767))</f>
        <v>1546.2258064516129</v>
      </c>
      <c r="X236" s="4">
        <f t="array" ref="X236">AVERAGE(IF(($B236=Dayflow!$A$2:$A$8767)*($C236=Dayflow!$B$2:$B$8767),Dayflow!U$2:U$8767))</f>
        <v>4029.1935483870966</v>
      </c>
      <c r="Y236" s="4">
        <f t="array" ref="Y236">AVERAGE(IF(($B236=Dayflow!$A$2:$A$8767)*($C236=Dayflow!$B$2:$B$8767),Dayflow!V$2:V$8767))</f>
        <v>2134.8387096774195</v>
      </c>
      <c r="Z236" s="4">
        <f t="array" ref="Z236">AVERAGE(IF(($B236=Dayflow!$A$2:$A$8767)*($C236=Dayflow!$B$2:$B$8767),Dayflow!W$2:W$8767))</f>
        <v>2710.9677419354839</v>
      </c>
      <c r="AA236" s="4">
        <f t="array" ref="AA236">AVERAGE(IF(($B236=Dayflow!$A$2:$A$8767)*($C236=Dayflow!$B$2:$B$8767),Dayflow!X$2:X$8767))</f>
        <v>4737.5806451612907</v>
      </c>
      <c r="AB236" s="4">
        <f t="array" ref="AB236">AVERAGE(IF(($B236=Dayflow!$A$2:$A$8767)*($C236=Dayflow!$B$2:$B$8767),Dayflow!Y$2:Y$8767))</f>
        <v>0.17064516129032264</v>
      </c>
      <c r="AC236" s="4">
        <f t="array" ref="AC236">AVERAGE(IF(($B236=Dayflow!$A$2:$A$8767)*($C236=Dayflow!$B$2:$B$8767),Dayflow!Z$2:Z$8767))</f>
        <v>39.548387096774192</v>
      </c>
      <c r="AD236" s="4">
        <f t="array" ref="AD236">AVERAGE(IF(($B236=Dayflow!$A$2:$A$8767)*($C236=Dayflow!$B$2:$B$8767),Dayflow!AA$2:AA$8767))</f>
        <v>7287.3548387096771</v>
      </c>
      <c r="AE236" s="4">
        <f t="array" ref="AE236">AVERAGE(IF(($B236=Dayflow!$A$2:$A$8767)*($C236=Dayflow!$B$2:$B$8767),Dayflow!AB$2:AB$8767))</f>
        <v>35</v>
      </c>
      <c r="AF236" s="4">
        <f t="array" ref="AF236">AVERAGE(IF(($B236=Dayflow!$A$2:$A$8767)*($C236=Dayflow!$B$2:$B$8767),Dayflow!AC$2:AC$8767))</f>
        <v>85.923225806451597</v>
      </c>
      <c r="AG236" s="4">
        <f t="array" ref="AG236">AVERAGE(IF(($B236=Dayflow!$A$2:$A$8767)*($C236=Dayflow!$B$2:$B$8767),Dayflow!AD$2:AD$8767))</f>
        <v>0</v>
      </c>
      <c r="AH236" s="7"/>
      <c r="AI236" s="7"/>
      <c r="AJ236" s="7"/>
      <c r="AK236" s="7"/>
      <c r="AL236" s="7"/>
    </row>
    <row r="237" spans="2:38" x14ac:dyDescent="0.3">
      <c r="B237" s="2">
        <f t="shared" si="8"/>
        <v>2015</v>
      </c>
      <c r="C237" s="2">
        <f t="shared" si="9"/>
        <v>11</v>
      </c>
      <c r="F237" s="5">
        <v>42309</v>
      </c>
      <c r="G237" s="4">
        <f t="array" ref="G237">AVERAGE(IF(($B237=Dayflow!$A$2:$A$8767)*($C237=Dayflow!$B$2:$B$8767),Dayflow!D$2:D$8767))</f>
        <v>6122</v>
      </c>
      <c r="H237" s="4">
        <f t="array" ref="H237">AVERAGE(IF(($B237=Dayflow!$A$2:$A$8767)*($C237=Dayflow!$B$2:$B$8767),Dayflow!E$2:E$8767))</f>
        <v>96.066666666666663</v>
      </c>
      <c r="I237" s="4">
        <f t="array" ref="I237">AVERAGE(IF(($B237=Dayflow!$A$2:$A$8767)*($C237=Dayflow!$B$2:$B$8767),Dayflow!F$2:F$8767))</f>
        <v>26.2</v>
      </c>
      <c r="J237" s="4">
        <f t="array" ref="J237">AVERAGE(IF(($B237=Dayflow!$A$2:$A$8767)*($C237=Dayflow!$B$2:$B$8767),Dayflow!G$2:G$8767))</f>
        <v>126.23333333333333</v>
      </c>
      <c r="K237" s="4">
        <f t="array" ref="K237">AVERAGE(IF(($B237=Dayflow!$A$2:$A$8767)*($C237=Dayflow!$B$2:$B$8767),Dayflow!H$2:H$8767))</f>
        <v>26.266666666666666</v>
      </c>
      <c r="L237" s="4">
        <f t="array" ref="L237">AVERAGE(IF(($B237=Dayflow!$A$2:$A$8767)*($C237=Dayflow!$B$2:$B$8767),Dayflow!I$2:I$8767))</f>
        <v>892.16666666666663</v>
      </c>
      <c r="M237" s="4">
        <f t="array" ref="M237">AVERAGE(IF(($B237=Dayflow!$A$2:$A$8767)*($C237=Dayflow!$B$2:$B$8767),Dayflow!J$2:J$8767))</f>
        <v>1070.8333333333333</v>
      </c>
      <c r="N237" s="4">
        <f t="array" ref="N237">AVERAGE(IF(($B237=Dayflow!$A$2:$A$8767)*($C237=Dayflow!$B$2:$B$8767),Dayflow!K$2:K$8767))</f>
        <v>7289.0333333333338</v>
      </c>
      <c r="O237" s="4">
        <f t="array" ref="O237">AVERAGE(IF(($B237=Dayflow!$A$2:$A$8767)*($C237=Dayflow!$B$2:$B$8767),Dayflow!L$2:L$8767))</f>
        <v>74.400000000000006</v>
      </c>
      <c r="P237" s="4">
        <f t="array" ref="P237">AVERAGE(IF(($B237=Dayflow!$A$2:$A$8767)*($C237=Dayflow!$B$2:$B$8767),Dayflow!M$2:M$8767))</f>
        <v>649.79999999999995</v>
      </c>
      <c r="Q237" s="4">
        <f t="array" ref="Q237">AVERAGE(IF(($B237=Dayflow!$A$2:$A$8767)*($C237=Dayflow!$B$2:$B$8767),Dayflow!N$2:N$8767))</f>
        <v>1503.7666666666667</v>
      </c>
      <c r="R237" s="4">
        <f t="array" ref="R237">AVERAGE(IF(($B237=Dayflow!$A$2:$A$8767)*($C237=Dayflow!$B$2:$B$8767),Dayflow!O$2:O$8767))</f>
        <v>55.166666666666664</v>
      </c>
      <c r="S237" s="4">
        <f t="array" ref="S237">AVERAGE(IF(($B237=Dayflow!$A$2:$A$8767)*($C237=Dayflow!$B$2:$B$8767),Dayflow!P$2:P$8767))</f>
        <v>2283.1</v>
      </c>
      <c r="T237" s="4">
        <f t="array" ref="T237">AVERAGE(IF(($B237=Dayflow!$A$2:$A$8767)*($C237=Dayflow!$B$2:$B$8767),Dayflow!Q$2:Q$8767))</f>
        <v>1726.7</v>
      </c>
      <c r="U237" s="4">
        <f t="array" ref="U237">AVERAGE(IF(($B237=Dayflow!$A$2:$A$8767)*($C237=Dayflow!$B$2:$B$8767),Dayflow!R$2:R$8767))</f>
        <v>1489.9</v>
      </c>
      <c r="V237" s="4">
        <f t="array" ref="V237">AVERAGE(IF(($B237=Dayflow!$A$2:$A$8767)*($C237=Dayflow!$B$2:$B$8767),Dayflow!S$2:S$8767))</f>
        <v>0</v>
      </c>
      <c r="W237" s="4">
        <f t="array" ref="W237">AVERAGE(IF(($B237=Dayflow!$A$2:$A$8767)*($C237=Dayflow!$B$2:$B$8767),Dayflow!T$2:T$8767))</f>
        <v>236.83333333333334</v>
      </c>
      <c r="X237" s="4">
        <f t="array" ref="X237">AVERAGE(IF(($B237=Dayflow!$A$2:$A$8767)*($C237=Dayflow!$B$2:$B$8767),Dayflow!U$2:U$8767))</f>
        <v>3678.3666666666668</v>
      </c>
      <c r="Y237" s="4">
        <f t="array" ref="Y237">AVERAGE(IF(($B237=Dayflow!$A$2:$A$8767)*($C237=Dayflow!$B$2:$B$8767),Dayflow!V$2:V$8767))</f>
        <v>2312.1999999999998</v>
      </c>
      <c r="Z237" s="4">
        <f t="array" ref="Z237">AVERAGE(IF(($B237=Dayflow!$A$2:$A$8767)*($C237=Dayflow!$B$2:$B$8767),Dayflow!W$2:W$8767))</f>
        <v>2473.2666666666669</v>
      </c>
      <c r="AA237" s="4">
        <f t="array" ref="AA237">AVERAGE(IF(($B237=Dayflow!$A$2:$A$8767)*($C237=Dayflow!$B$2:$B$8767),Dayflow!X$2:X$8767))</f>
        <v>4769.0666666666666</v>
      </c>
      <c r="AB237" s="4">
        <f t="array" ref="AB237">AVERAGE(IF(($B237=Dayflow!$A$2:$A$8767)*($C237=Dayflow!$B$2:$B$8767),Dayflow!Y$2:Y$8767))</f>
        <v>0.29400000000000015</v>
      </c>
      <c r="AC237" s="4">
        <f t="array" ref="AC237">AVERAGE(IF(($B237=Dayflow!$A$2:$A$8767)*($C237=Dayflow!$B$2:$B$8767),Dayflow!Z$2:Z$8767))</f>
        <v>35.866666666666667</v>
      </c>
      <c r="AD237" s="4">
        <f t="array" ref="AD237">AVERAGE(IF(($B237=Dayflow!$A$2:$A$8767)*($C237=Dayflow!$B$2:$B$8767),Dayflow!AA$2:AA$8767))</f>
        <v>6509.2333333333336</v>
      </c>
      <c r="AE237" s="4">
        <f t="array" ref="AE237">AVERAGE(IF(($B237=Dayflow!$A$2:$A$8767)*($C237=Dayflow!$B$2:$B$8767),Dayflow!AB$2:AB$8767))</f>
        <v>28.133333333333333</v>
      </c>
      <c r="AF237" s="4">
        <f t="array" ref="AF237">AVERAGE(IF(($B237=Dayflow!$A$2:$A$8767)*($C237=Dayflow!$B$2:$B$8767),Dayflow!AC$2:AC$8767))</f>
        <v>85.722666666666655</v>
      </c>
      <c r="AG237" s="4">
        <f t="array" ref="AG237">AVERAGE(IF(($B237=Dayflow!$A$2:$A$8767)*($C237=Dayflow!$B$2:$B$8767),Dayflow!AD$2:AD$8767))</f>
        <v>0</v>
      </c>
      <c r="AH237" s="7"/>
      <c r="AI237" s="7"/>
      <c r="AJ237" s="7"/>
      <c r="AK237" s="7"/>
      <c r="AL237" s="7"/>
    </row>
    <row r="238" spans="2:38" x14ac:dyDescent="0.3">
      <c r="B238" s="2">
        <f t="shared" si="8"/>
        <v>2015</v>
      </c>
      <c r="C238" s="2">
        <f t="shared" si="9"/>
        <v>12</v>
      </c>
      <c r="F238" s="5">
        <v>42339</v>
      </c>
      <c r="G238" s="4">
        <f t="array" ref="G238">AVERAGE(IF(($B238=Dayflow!$A$2:$A$8767)*($C238=Dayflow!$B$2:$B$8767),Dayflow!D$2:D$8767))</f>
        <v>10542.258064516129</v>
      </c>
      <c r="H238" s="4">
        <f t="array" ref="H238">AVERAGE(IF(($B238=Dayflow!$A$2:$A$8767)*($C238=Dayflow!$B$2:$B$8767),Dayflow!E$2:E$8767))</f>
        <v>139.25806451612902</v>
      </c>
      <c r="I238" s="4">
        <f t="array" ref="I238">AVERAGE(IF(($B238=Dayflow!$A$2:$A$8767)*($C238=Dayflow!$B$2:$B$8767),Dayflow!F$2:F$8767))</f>
        <v>259.35483870967744</v>
      </c>
      <c r="J238" s="4">
        <f t="array" ref="J238">AVERAGE(IF(($B238=Dayflow!$A$2:$A$8767)*($C238=Dayflow!$B$2:$B$8767),Dayflow!G$2:G$8767))</f>
        <v>121.35483870967742</v>
      </c>
      <c r="K238" s="4">
        <f t="array" ref="K238">AVERAGE(IF(($B238=Dayflow!$A$2:$A$8767)*($C238=Dayflow!$B$2:$B$8767),Dayflow!H$2:H$8767))</f>
        <v>29.741935483870968</v>
      </c>
      <c r="L238" s="4">
        <f t="array" ref="L238">AVERAGE(IF(($B238=Dayflow!$A$2:$A$8767)*($C238=Dayflow!$B$2:$B$8767),Dayflow!I$2:I$8767))</f>
        <v>773.48387096774195</v>
      </c>
      <c r="M238" s="4">
        <f t="array" ref="M238">AVERAGE(IF(($B238=Dayflow!$A$2:$A$8767)*($C238=Dayflow!$B$2:$B$8767),Dayflow!J$2:J$8767))</f>
        <v>1183.8064516129032</v>
      </c>
      <c r="N238" s="4">
        <f t="array" ref="N238">AVERAGE(IF(($B238=Dayflow!$A$2:$A$8767)*($C238=Dayflow!$B$2:$B$8767),Dayflow!K$2:K$8767))</f>
        <v>11865.322580645161</v>
      </c>
      <c r="O238" s="4">
        <f t="array" ref="O238">AVERAGE(IF(($B238=Dayflow!$A$2:$A$8767)*($C238=Dayflow!$B$2:$B$8767),Dayflow!L$2:L$8767))</f>
        <v>64.58064516129032</v>
      </c>
      <c r="P238" s="4">
        <f t="array" ref="P238">AVERAGE(IF(($B238=Dayflow!$A$2:$A$8767)*($C238=Dayflow!$B$2:$B$8767),Dayflow!M$2:M$8767))</f>
        <v>1249.9677419354839</v>
      </c>
      <c r="Q238" s="4">
        <f t="array" ref="Q238">AVERAGE(IF(($B238=Dayflow!$A$2:$A$8767)*($C238=Dayflow!$B$2:$B$8767),Dayflow!N$2:N$8767))</f>
        <v>1112.3225806451612</v>
      </c>
      <c r="R238" s="4">
        <f t="array" ref="R238">AVERAGE(IF(($B238=Dayflow!$A$2:$A$8767)*($C238=Dayflow!$B$2:$B$8767),Dayflow!O$2:O$8767))</f>
        <v>19.161290322580644</v>
      </c>
      <c r="S238" s="4">
        <f t="array" ref="S238">AVERAGE(IF(($B238=Dayflow!$A$2:$A$8767)*($C238=Dayflow!$B$2:$B$8767),Dayflow!P$2:P$8767))</f>
        <v>2445.8064516129034</v>
      </c>
      <c r="T238" s="4">
        <f t="array" ref="T238">AVERAGE(IF(($B238=Dayflow!$A$2:$A$8767)*($C238=Dayflow!$B$2:$B$8767),Dayflow!Q$2:Q$8767))</f>
        <v>2078.5483870967741</v>
      </c>
      <c r="U238" s="4">
        <f t="array" ref="U238">AVERAGE(IF(($B238=Dayflow!$A$2:$A$8767)*($C238=Dayflow!$B$2:$B$8767),Dayflow!R$2:R$8767))</f>
        <v>1907.741935483871</v>
      </c>
      <c r="V238" s="4">
        <f t="array" ref="V238">AVERAGE(IF(($B238=Dayflow!$A$2:$A$8767)*($C238=Dayflow!$B$2:$B$8767),Dayflow!S$2:S$8767))</f>
        <v>0</v>
      </c>
      <c r="W238" s="4">
        <f t="array" ref="W238">AVERAGE(IF(($B238=Dayflow!$A$2:$A$8767)*($C238=Dayflow!$B$2:$B$8767),Dayflow!T$2:T$8767))</f>
        <v>170.87096774193549</v>
      </c>
      <c r="X238" s="4">
        <f t="array" ref="X238">AVERAGE(IF(($B238=Dayflow!$A$2:$A$8767)*($C238=Dayflow!$B$2:$B$8767),Dayflow!U$2:U$8767))</f>
        <v>3527.9354838709678</v>
      </c>
      <c r="Y238" s="4">
        <f t="array" ref="Y238">AVERAGE(IF(($B238=Dayflow!$A$2:$A$8767)*($C238=Dayflow!$B$2:$B$8767),Dayflow!V$2:V$8767))</f>
        <v>2154.9677419354839</v>
      </c>
      <c r="Z238" s="4">
        <f t="array" ref="Z238">AVERAGE(IF(($B238=Dayflow!$A$2:$A$8767)*($C238=Dayflow!$B$2:$B$8767),Dayflow!W$2:W$8767))</f>
        <v>7105.7096774193551</v>
      </c>
      <c r="AA238" s="4">
        <f t="array" ref="AA238">AVERAGE(IF(($B238=Dayflow!$A$2:$A$8767)*($C238=Dayflow!$B$2:$B$8767),Dayflow!X$2:X$8767))</f>
        <v>9248.6129032258068</v>
      </c>
      <c r="AB238" s="4">
        <f t="array" ref="AB238">AVERAGE(IF(($B238=Dayflow!$A$2:$A$8767)*($C238=Dayflow!$B$2:$B$8767),Dayflow!Y$2:Y$8767))</f>
        <v>0.1790322580645162</v>
      </c>
      <c r="AC238" s="4">
        <f t="array" ref="AC238">AVERAGE(IF(($B238=Dayflow!$A$2:$A$8767)*($C238=Dayflow!$B$2:$B$8767),Dayflow!Z$2:Z$8767))</f>
        <v>23.677419354838708</v>
      </c>
      <c r="AD238" s="4">
        <f t="array" ref="AD238">AVERAGE(IF(($B238=Dayflow!$A$2:$A$8767)*($C238=Dayflow!$B$2:$B$8767),Dayflow!AA$2:AA$8767))</f>
        <v>11181.322580645161</v>
      </c>
      <c r="AE238" s="4">
        <f t="array" ref="AE238">AVERAGE(IF(($B238=Dayflow!$A$2:$A$8767)*($C238=Dayflow!$B$2:$B$8767),Dayflow!AB$2:AB$8767))</f>
        <v>19.129032258064516</v>
      </c>
      <c r="AF238" s="4">
        <f t="array" ref="AF238">AVERAGE(IF(($B238=Dayflow!$A$2:$A$8767)*($C238=Dayflow!$B$2:$B$8767),Dayflow!AC$2:AC$8767))</f>
        <v>82.667419354838714</v>
      </c>
      <c r="AG238" s="4">
        <f t="array" ref="AG238">AVERAGE(IF(($B238=Dayflow!$A$2:$A$8767)*($C238=Dayflow!$B$2:$B$8767),Dayflow!AD$2:AD$8767))</f>
        <v>0</v>
      </c>
      <c r="AH238" s="7"/>
      <c r="AI238" s="7"/>
      <c r="AJ238" s="7"/>
      <c r="AK238" s="7"/>
      <c r="AL238" s="7"/>
    </row>
    <row r="239" spans="2:38" x14ac:dyDescent="0.3">
      <c r="B239" s="2">
        <f t="shared" si="8"/>
        <v>2016</v>
      </c>
      <c r="C239" s="2">
        <f t="shared" si="9"/>
        <v>1</v>
      </c>
      <c r="F239" s="5">
        <v>42370</v>
      </c>
      <c r="G239" s="4">
        <f t="array" ref="G239">AVERAGE(IF(($B239=Dayflow!$A$2:$A$8767)*($C239=Dayflow!$B$2:$B$8767),Dayflow!D$2:D$8767))</f>
        <v>27404.193548387098</v>
      </c>
      <c r="H239" s="4">
        <f t="array" ref="H239">AVERAGE(IF(($B239=Dayflow!$A$2:$A$8767)*($C239=Dayflow!$B$2:$B$8767),Dayflow!E$2:E$8767))</f>
        <v>706.12903225806451</v>
      </c>
      <c r="I239" s="4">
        <f t="array" ref="I239">AVERAGE(IF(($B239=Dayflow!$A$2:$A$8767)*($C239=Dayflow!$B$2:$B$8767),Dayflow!F$2:F$8767))</f>
        <v>771.25806451612902</v>
      </c>
      <c r="J239" s="4">
        <f t="array" ref="J239">AVERAGE(IF(($B239=Dayflow!$A$2:$A$8767)*($C239=Dayflow!$B$2:$B$8767),Dayflow!G$2:G$8767))</f>
        <v>151.16129032258064</v>
      </c>
      <c r="K239" s="4">
        <f t="array" ref="K239">AVERAGE(IF(($B239=Dayflow!$A$2:$A$8767)*($C239=Dayflow!$B$2:$B$8767),Dayflow!H$2:H$8767))</f>
        <v>20.451612903225808</v>
      </c>
      <c r="L239" s="4">
        <f t="array" ref="L239">AVERAGE(IF(($B239=Dayflow!$A$2:$A$8767)*($C239=Dayflow!$B$2:$B$8767),Dayflow!I$2:I$8767))</f>
        <v>1622.8387096774193</v>
      </c>
      <c r="M239" s="4">
        <f t="array" ref="M239">AVERAGE(IF(($B239=Dayflow!$A$2:$A$8767)*($C239=Dayflow!$B$2:$B$8767),Dayflow!J$2:J$8767))</f>
        <v>2565.7096774193546</v>
      </c>
      <c r="N239" s="4">
        <f t="array" ref="N239">AVERAGE(IF(($B239=Dayflow!$A$2:$A$8767)*($C239=Dayflow!$B$2:$B$8767),Dayflow!K$2:K$8767))</f>
        <v>30676.032258064515</v>
      </c>
      <c r="O239" s="4">
        <f t="array" ref="O239">AVERAGE(IF(($B239=Dayflow!$A$2:$A$8767)*($C239=Dayflow!$B$2:$B$8767),Dayflow!L$2:L$8767))</f>
        <v>15</v>
      </c>
      <c r="P239" s="4">
        <f t="array" ref="P239">AVERAGE(IF(($B239=Dayflow!$A$2:$A$8767)*($C239=Dayflow!$B$2:$B$8767),Dayflow!M$2:M$8767))</f>
        <v>2223.9677419354839</v>
      </c>
      <c r="Q239" s="4">
        <f t="array" ref="Q239">AVERAGE(IF(($B239=Dayflow!$A$2:$A$8767)*($C239=Dayflow!$B$2:$B$8767),Dayflow!N$2:N$8767))</f>
        <v>2357.3548387096776</v>
      </c>
      <c r="R239" s="4">
        <f t="array" ref="R239">AVERAGE(IF(($B239=Dayflow!$A$2:$A$8767)*($C239=Dayflow!$B$2:$B$8767),Dayflow!O$2:O$8767))</f>
        <v>16.06451612903226</v>
      </c>
      <c r="S239" s="4">
        <f t="array" ref="S239">AVERAGE(IF(($B239=Dayflow!$A$2:$A$8767)*($C239=Dayflow!$B$2:$B$8767),Dayflow!P$2:P$8767))</f>
        <v>4612</v>
      </c>
      <c r="T239" s="4">
        <f t="array" ref="T239">AVERAGE(IF(($B239=Dayflow!$A$2:$A$8767)*($C239=Dayflow!$B$2:$B$8767),Dayflow!Q$2:Q$8767))</f>
        <v>1207.6774193548388</v>
      </c>
      <c r="U239" s="4">
        <f t="array" ref="U239">AVERAGE(IF(($B239=Dayflow!$A$2:$A$8767)*($C239=Dayflow!$B$2:$B$8767),Dayflow!R$2:R$8767))</f>
        <v>2780.2903225806454</v>
      </c>
      <c r="V239" s="4">
        <f t="array" ref="V239">AVERAGE(IF(($B239=Dayflow!$A$2:$A$8767)*($C239=Dayflow!$B$2:$B$8767),Dayflow!S$2:S$8767))</f>
        <v>0</v>
      </c>
      <c r="W239" s="4">
        <f t="array" ref="W239">AVERAGE(IF(($B239=Dayflow!$A$2:$A$8767)*($C239=Dayflow!$B$2:$B$8767),Dayflow!T$2:T$8767))</f>
        <v>-1572.3548387096773</v>
      </c>
      <c r="X239" s="4">
        <f t="array" ref="X239">AVERAGE(IF(($B239=Dayflow!$A$2:$A$8767)*($C239=Dayflow!$B$2:$B$8767),Dayflow!U$2:U$8767))</f>
        <v>5102.5483870967746</v>
      </c>
      <c r="Y239" s="4">
        <f t="array" ref="Y239">AVERAGE(IF(($B239=Dayflow!$A$2:$A$8767)*($C239=Dayflow!$B$2:$B$8767),Dayflow!V$2:V$8767))</f>
        <v>4078.1290322580644</v>
      </c>
      <c r="Z239" s="4">
        <f t="array" ref="Z239">AVERAGE(IF(($B239=Dayflow!$A$2:$A$8767)*($C239=Dayflow!$B$2:$B$8767),Dayflow!W$2:W$8767))</f>
        <v>23448.129032258064</v>
      </c>
      <c r="AA239" s="4">
        <f t="array" ref="AA239">AVERAGE(IF(($B239=Dayflow!$A$2:$A$8767)*($C239=Dayflow!$B$2:$B$8767),Dayflow!X$2:X$8767))</f>
        <v>27636.225806451614</v>
      </c>
      <c r="AB239" s="4">
        <f t="array" ref="AB239">AVERAGE(IF(($B239=Dayflow!$A$2:$A$8767)*($C239=Dayflow!$B$2:$B$8767),Dayflow!Y$2:Y$8767))</f>
        <v>0.20806451612903229</v>
      </c>
      <c r="AC239" s="4">
        <f t="array" ref="AC239">AVERAGE(IF(($B239=Dayflow!$A$2:$A$8767)*($C239=Dayflow!$B$2:$B$8767),Dayflow!Z$2:Z$8767))</f>
        <v>14.774193548387096</v>
      </c>
      <c r="AD239" s="4">
        <f t="array" ref="AD239">AVERAGE(IF(($B239=Dayflow!$A$2:$A$8767)*($C239=Dayflow!$B$2:$B$8767),Dayflow!AA$2:AA$8767))</f>
        <v>29163.580645161292</v>
      </c>
      <c r="AE239" s="4">
        <f t="array" ref="AE239">AVERAGE(IF(($B239=Dayflow!$A$2:$A$8767)*($C239=Dayflow!$B$2:$B$8767),Dayflow!AB$2:AB$8767))</f>
        <v>9.8387096774193541</v>
      </c>
      <c r="AF239" s="4">
        <f t="array" ref="AF239">AVERAGE(IF(($B239=Dayflow!$A$2:$A$8767)*($C239=Dayflow!$B$2:$B$8767),Dayflow!AC$2:AC$8767))</f>
        <v>75.158064516129016</v>
      </c>
      <c r="AG239" s="4">
        <f t="array" ref="AG239">AVERAGE(IF(($B239=Dayflow!$A$2:$A$8767)*($C239=Dayflow!$B$2:$B$8767),Dayflow!AD$2:AD$8767))</f>
        <v>0</v>
      </c>
      <c r="AH239" s="7"/>
      <c r="AI239" s="7"/>
      <c r="AJ239" s="7"/>
      <c r="AK239" s="7"/>
      <c r="AL239" s="7"/>
    </row>
    <row r="240" spans="2:38" x14ac:dyDescent="0.3">
      <c r="B240" s="2">
        <f t="shared" si="8"/>
        <v>2016</v>
      </c>
      <c r="C240" s="2">
        <f t="shared" si="9"/>
        <v>2</v>
      </c>
      <c r="F240" s="5">
        <v>42401</v>
      </c>
      <c r="G240" s="4">
        <f t="array" ref="G240">AVERAGE(IF(($B240=Dayflow!$A$2:$A$8767)*($C240=Dayflow!$B$2:$B$8767),Dayflow!D$2:D$8767))</f>
        <v>21165.517241379312</v>
      </c>
      <c r="H240" s="4">
        <f t="array" ref="H240">AVERAGE(IF(($B240=Dayflow!$A$2:$A$8767)*($C240=Dayflow!$B$2:$B$8767),Dayflow!E$2:E$8767))</f>
        <v>348.68965517241378</v>
      </c>
      <c r="I240" s="4">
        <f t="array" ref="I240">AVERAGE(IF(($B240=Dayflow!$A$2:$A$8767)*($C240=Dayflow!$B$2:$B$8767),Dayflow!F$2:F$8767))</f>
        <v>629.48275862068965</v>
      </c>
      <c r="J240" s="4">
        <f t="array" ref="J240">AVERAGE(IF(($B240=Dayflow!$A$2:$A$8767)*($C240=Dayflow!$B$2:$B$8767),Dayflow!G$2:G$8767))</f>
        <v>106.62068965517241</v>
      </c>
      <c r="K240" s="4">
        <f t="array" ref="K240">AVERAGE(IF(($B240=Dayflow!$A$2:$A$8767)*($C240=Dayflow!$B$2:$B$8767),Dayflow!H$2:H$8767))</f>
        <v>19.896551724137932</v>
      </c>
      <c r="L240" s="4">
        <f t="array" ref="L240">AVERAGE(IF(($B240=Dayflow!$A$2:$A$8767)*($C240=Dayflow!$B$2:$B$8767),Dayflow!I$2:I$8767))</f>
        <v>1048.8965517241379</v>
      </c>
      <c r="M240" s="4">
        <f t="array" ref="M240">AVERAGE(IF(($B240=Dayflow!$A$2:$A$8767)*($C240=Dayflow!$B$2:$B$8767),Dayflow!J$2:J$8767))</f>
        <v>1804.7931034482758</v>
      </c>
      <c r="N240" s="4">
        <f t="array" ref="N240">AVERAGE(IF(($B240=Dayflow!$A$2:$A$8767)*($C240=Dayflow!$B$2:$B$8767),Dayflow!K$2:K$8767))</f>
        <v>23319</v>
      </c>
      <c r="O240" s="4">
        <f t="array" ref="O240">AVERAGE(IF(($B240=Dayflow!$A$2:$A$8767)*($C240=Dayflow!$B$2:$B$8767),Dayflow!L$2:L$8767))</f>
        <v>92.482758620689651</v>
      </c>
      <c r="P240" s="4">
        <f t="array" ref="P240">AVERAGE(IF(($B240=Dayflow!$A$2:$A$8767)*($C240=Dayflow!$B$2:$B$8767),Dayflow!M$2:M$8767))</f>
        <v>2152.0344827586205</v>
      </c>
      <c r="Q240" s="4">
        <f t="array" ref="Q240">AVERAGE(IF(($B240=Dayflow!$A$2:$A$8767)*($C240=Dayflow!$B$2:$B$8767),Dayflow!N$2:N$8767))</f>
        <v>2897.2413793103447</v>
      </c>
      <c r="R240" s="4">
        <f t="array" ref="R240">AVERAGE(IF(($B240=Dayflow!$A$2:$A$8767)*($C240=Dayflow!$B$2:$B$8767),Dayflow!O$2:O$8767))</f>
        <v>16.620689655172413</v>
      </c>
      <c r="S240" s="4">
        <f t="array" ref="S240">AVERAGE(IF(($B240=Dayflow!$A$2:$A$8767)*($C240=Dayflow!$B$2:$B$8767),Dayflow!P$2:P$8767))</f>
        <v>5158.4482758620688</v>
      </c>
      <c r="T240" s="4">
        <f t="array" ref="T240">AVERAGE(IF(($B240=Dayflow!$A$2:$A$8767)*($C240=Dayflow!$B$2:$B$8767),Dayflow!Q$2:Q$8767))</f>
        <v>877.51724137931035</v>
      </c>
      <c r="U240" s="4">
        <f t="array" ref="U240">AVERAGE(IF(($B240=Dayflow!$A$2:$A$8767)*($C240=Dayflow!$B$2:$B$8767),Dayflow!R$2:R$8767))</f>
        <v>561.24137931034488</v>
      </c>
      <c r="V240" s="4">
        <f t="array" ref="V240">AVERAGE(IF(($B240=Dayflow!$A$2:$A$8767)*($C240=Dayflow!$B$2:$B$8767),Dayflow!S$2:S$8767))</f>
        <v>0</v>
      </c>
      <c r="W240" s="4">
        <f t="array" ref="W240">AVERAGE(IF(($B240=Dayflow!$A$2:$A$8767)*($C240=Dayflow!$B$2:$B$8767),Dayflow!T$2:T$8767))</f>
        <v>316.34482758620692</v>
      </c>
      <c r="X240" s="4">
        <f t="array" ref="X240">AVERAGE(IF(($B240=Dayflow!$A$2:$A$8767)*($C240=Dayflow!$B$2:$B$8767),Dayflow!U$2:U$8767))</f>
        <v>4158.9655172413795</v>
      </c>
      <c r="Y240" s="4">
        <f t="array" ref="Y240">AVERAGE(IF(($B240=Dayflow!$A$2:$A$8767)*($C240=Dayflow!$B$2:$B$8767),Dayflow!V$2:V$8767))</f>
        <v>599.82758620689651</v>
      </c>
      <c r="Z240" s="4">
        <f t="array" ref="Z240">AVERAGE(IF(($B240=Dayflow!$A$2:$A$8767)*($C240=Dayflow!$B$2:$B$8767),Dayflow!W$2:W$8767))</f>
        <v>17266.517241379312</v>
      </c>
      <c r="AA240" s="4">
        <f t="array" ref="AA240">AVERAGE(IF(($B240=Dayflow!$A$2:$A$8767)*($C240=Dayflow!$B$2:$B$8767),Dayflow!X$2:X$8767))</f>
        <v>17844.344827586207</v>
      </c>
      <c r="AB240" s="4">
        <f t="array" ref="AB240">AVERAGE(IF(($B240=Dayflow!$A$2:$A$8767)*($C240=Dayflow!$B$2:$B$8767),Dayflow!Y$2:Y$8767))</f>
        <v>0.24379310344827582</v>
      </c>
      <c r="AC240" s="4">
        <f t="array" ref="AC240">AVERAGE(IF(($B240=Dayflow!$A$2:$A$8767)*($C240=Dayflow!$B$2:$B$8767),Dayflow!Z$2:Z$8767))</f>
        <v>26.310344827586206</v>
      </c>
      <c r="AD240" s="4">
        <f t="array" ref="AD240">AVERAGE(IF(($B240=Dayflow!$A$2:$A$8767)*($C240=Dayflow!$B$2:$B$8767),Dayflow!AA$2:AA$8767))</f>
        <v>22270.103448275862</v>
      </c>
      <c r="AE240" s="4">
        <f t="array" ref="AE240">AVERAGE(IF(($B240=Dayflow!$A$2:$A$8767)*($C240=Dayflow!$B$2:$B$8767),Dayflow!AB$2:AB$8767))</f>
        <v>22.758620689655171</v>
      </c>
      <c r="AF240" s="4">
        <f t="array" ref="AF240">AVERAGE(IF(($B240=Dayflow!$A$2:$A$8767)*($C240=Dayflow!$B$2:$B$8767),Dayflow!AC$2:AC$8767))</f>
        <v>68.325517241379302</v>
      </c>
      <c r="AG240" s="4">
        <f t="array" ref="AG240">AVERAGE(IF(($B240=Dayflow!$A$2:$A$8767)*($C240=Dayflow!$B$2:$B$8767),Dayflow!AD$2:AD$8767))</f>
        <v>0</v>
      </c>
      <c r="AH240" s="7"/>
      <c r="AI240" s="7"/>
      <c r="AJ240" s="7"/>
      <c r="AK240" s="7"/>
      <c r="AL240" s="7"/>
    </row>
    <row r="241" spans="2:38" x14ac:dyDescent="0.3">
      <c r="B241" s="2">
        <f t="shared" si="8"/>
        <v>2016</v>
      </c>
      <c r="C241" s="2">
        <f t="shared" si="9"/>
        <v>3</v>
      </c>
      <c r="F241" s="5">
        <v>42430</v>
      </c>
      <c r="G241" s="4">
        <f t="array" ref="G241">AVERAGE(IF(($B241=Dayflow!$A$2:$A$8767)*($C241=Dayflow!$B$2:$B$8767),Dayflow!D$2:D$8767))</f>
        <v>53790.322580645159</v>
      </c>
      <c r="H241" s="4">
        <f t="array" ref="H241">AVERAGE(IF(($B241=Dayflow!$A$2:$A$8767)*($C241=Dayflow!$B$2:$B$8767),Dayflow!E$2:E$8767))</f>
        <v>10175.032258064517</v>
      </c>
      <c r="I241" s="4">
        <f t="array" ref="I241">AVERAGE(IF(($B241=Dayflow!$A$2:$A$8767)*($C241=Dayflow!$B$2:$B$8767),Dayflow!F$2:F$8767))</f>
        <v>2313.4516129032259</v>
      </c>
      <c r="J241" s="4">
        <f t="array" ref="J241">AVERAGE(IF(($B241=Dayflow!$A$2:$A$8767)*($C241=Dayflow!$B$2:$B$8767),Dayflow!G$2:G$8767))</f>
        <v>98.548387096774192</v>
      </c>
      <c r="K241" s="4">
        <f t="array" ref="K241">AVERAGE(IF(($B241=Dayflow!$A$2:$A$8767)*($C241=Dayflow!$B$2:$B$8767),Dayflow!H$2:H$8767))</f>
        <v>21.806451612903224</v>
      </c>
      <c r="L241" s="4">
        <f t="array" ref="L241">AVERAGE(IF(($B241=Dayflow!$A$2:$A$8767)*($C241=Dayflow!$B$2:$B$8767),Dayflow!I$2:I$8767))</f>
        <v>1992.741935483871</v>
      </c>
      <c r="M241" s="4">
        <f t="array" ref="M241">AVERAGE(IF(($B241=Dayflow!$A$2:$A$8767)*($C241=Dayflow!$B$2:$B$8767),Dayflow!J$2:J$8767))</f>
        <v>4426.4193548387093</v>
      </c>
      <c r="N241" s="4">
        <f t="array" ref="N241">AVERAGE(IF(($B241=Dayflow!$A$2:$A$8767)*($C241=Dayflow!$B$2:$B$8767),Dayflow!K$2:K$8767))</f>
        <v>68391.774193548394</v>
      </c>
      <c r="O241" s="4">
        <f t="array" ref="O241">AVERAGE(IF(($B241=Dayflow!$A$2:$A$8767)*($C241=Dayflow!$B$2:$B$8767),Dayflow!L$2:L$8767))</f>
        <v>94.258064516129039</v>
      </c>
      <c r="P241" s="4">
        <f t="array" ref="P241">AVERAGE(IF(($B241=Dayflow!$A$2:$A$8767)*($C241=Dayflow!$B$2:$B$8767),Dayflow!M$2:M$8767))</f>
        <v>2643.2580645161293</v>
      </c>
      <c r="Q241" s="4">
        <f t="array" ref="Q241">AVERAGE(IF(($B241=Dayflow!$A$2:$A$8767)*($C241=Dayflow!$B$2:$B$8767),Dayflow!N$2:N$8767))</f>
        <v>3099.8387096774195</v>
      </c>
      <c r="R241" s="4">
        <f t="array" ref="R241">AVERAGE(IF(($B241=Dayflow!$A$2:$A$8767)*($C241=Dayflow!$B$2:$B$8767),Dayflow!O$2:O$8767))</f>
        <v>0.32258064516129031</v>
      </c>
      <c r="S241" s="4">
        <f t="array" ref="S241">AVERAGE(IF(($B241=Dayflow!$A$2:$A$8767)*($C241=Dayflow!$B$2:$B$8767),Dayflow!P$2:P$8767))</f>
        <v>5837.5483870967746</v>
      </c>
      <c r="T241" s="4">
        <f t="array" ref="T241">AVERAGE(IF(($B241=Dayflow!$A$2:$A$8767)*($C241=Dayflow!$B$2:$B$8767),Dayflow!Q$2:Q$8767))</f>
        <v>1302.8387096774193</v>
      </c>
      <c r="U241" s="4">
        <f t="array" ref="U241">AVERAGE(IF(($B241=Dayflow!$A$2:$A$8767)*($C241=Dayflow!$B$2:$B$8767),Dayflow!R$2:R$8767))</f>
        <v>2403.2258064516127</v>
      </c>
      <c r="V241" s="4">
        <f t="array" ref="V241">AVERAGE(IF(($B241=Dayflow!$A$2:$A$8767)*($C241=Dayflow!$B$2:$B$8767),Dayflow!S$2:S$8767))</f>
        <v>0</v>
      </c>
      <c r="W241" s="4">
        <f t="array" ref="W241">AVERAGE(IF(($B241=Dayflow!$A$2:$A$8767)*($C241=Dayflow!$B$2:$B$8767),Dayflow!T$2:T$8767))</f>
        <v>-1100.2903225806451</v>
      </c>
      <c r="X241" s="4">
        <f t="array" ref="X241">AVERAGE(IF(($B241=Dayflow!$A$2:$A$8767)*($C241=Dayflow!$B$2:$B$8767),Dayflow!U$2:U$8767))</f>
        <v>8681.0967741935492</v>
      </c>
      <c r="Y241" s="4">
        <f t="array" ref="Y241">AVERAGE(IF(($B241=Dayflow!$A$2:$A$8767)*($C241=Dayflow!$B$2:$B$8767),Dayflow!V$2:V$8767))</f>
        <v>7985.0322580645161</v>
      </c>
      <c r="Z241" s="4">
        <f t="array" ref="Z241">AVERAGE(IF(($B241=Dayflow!$A$2:$A$8767)*($C241=Dayflow!$B$2:$B$8767),Dayflow!W$2:W$8767))</f>
        <v>55592.354838709674</v>
      </c>
      <c r="AA241" s="4">
        <f t="array" ref="AA241">AVERAGE(IF(($B241=Dayflow!$A$2:$A$8767)*($C241=Dayflow!$B$2:$B$8767),Dayflow!X$2:X$8767))</f>
        <v>63654.354838709674</v>
      </c>
      <c r="AB241" s="4">
        <f t="array" ref="AB241">AVERAGE(IF(($B241=Dayflow!$A$2:$A$8767)*($C241=Dayflow!$B$2:$B$8767),Dayflow!Y$2:Y$8767))</f>
        <v>0.12354838709677415</v>
      </c>
      <c r="AC241" s="4">
        <f t="array" ref="AC241">AVERAGE(IF(($B241=Dayflow!$A$2:$A$8767)*($C241=Dayflow!$B$2:$B$8767),Dayflow!Z$2:Z$8767))</f>
        <v>10.548387096774194</v>
      </c>
      <c r="AD241" s="4">
        <f t="array" ref="AD241">AVERAGE(IF(($B241=Dayflow!$A$2:$A$8767)*($C241=Dayflow!$B$2:$B$8767),Dayflow!AA$2:AA$8767))</f>
        <v>66399.032258064515</v>
      </c>
      <c r="AE241" s="4">
        <f t="array" ref="AE241">AVERAGE(IF(($B241=Dayflow!$A$2:$A$8767)*($C241=Dayflow!$B$2:$B$8767),Dayflow!AB$2:AB$8767))</f>
        <v>7.774193548387097</v>
      </c>
      <c r="AF241" s="4">
        <f t="array" ref="AF241">AVERAGE(IF(($B241=Dayflow!$A$2:$A$8767)*($C241=Dayflow!$B$2:$B$8767),Dayflow!AC$2:AC$8767))</f>
        <v>64.454516129032243</v>
      </c>
      <c r="AG241" s="4">
        <f t="array" ref="AG241">AVERAGE(IF(($B241=Dayflow!$A$2:$A$8767)*($C241=Dayflow!$B$2:$B$8767),Dayflow!AD$2:AD$8767))</f>
        <v>0</v>
      </c>
      <c r="AH241" s="7"/>
      <c r="AI241" s="7"/>
      <c r="AJ241" s="7"/>
      <c r="AK241" s="7"/>
      <c r="AL241" s="7"/>
    </row>
    <row r="242" spans="2:38" x14ac:dyDescent="0.3">
      <c r="B242" s="2">
        <f t="shared" si="8"/>
        <v>2016</v>
      </c>
      <c r="C242" s="2">
        <f t="shared" si="9"/>
        <v>4</v>
      </c>
      <c r="F242" s="5">
        <v>42461</v>
      </c>
      <c r="G242" s="4">
        <f t="array" ref="G242">AVERAGE(IF(($B242=Dayflow!$A$2:$A$8767)*($C242=Dayflow!$B$2:$B$8767),Dayflow!D$2:D$8767))</f>
        <v>19436.666666666668</v>
      </c>
      <c r="H242" s="4">
        <f t="array" ref="H242">AVERAGE(IF(($B242=Dayflow!$A$2:$A$8767)*($C242=Dayflow!$B$2:$B$8767),Dayflow!E$2:E$8767))</f>
        <v>702</v>
      </c>
      <c r="I242" s="4">
        <f t="array" ref="I242">AVERAGE(IF(($B242=Dayflow!$A$2:$A$8767)*($C242=Dayflow!$B$2:$B$8767),Dayflow!F$2:F$8767))</f>
        <v>656.76666666666665</v>
      </c>
      <c r="J242" s="4">
        <f t="array" ref="J242">AVERAGE(IF(($B242=Dayflow!$A$2:$A$8767)*($C242=Dayflow!$B$2:$B$8767),Dayflow!G$2:G$8767))</f>
        <v>190.3</v>
      </c>
      <c r="K242" s="4">
        <f t="array" ref="K242">AVERAGE(IF(($B242=Dayflow!$A$2:$A$8767)*($C242=Dayflow!$B$2:$B$8767),Dayflow!H$2:H$8767))</f>
        <v>80.3</v>
      </c>
      <c r="L242" s="4">
        <f t="array" ref="L242">AVERAGE(IF(($B242=Dayflow!$A$2:$A$8767)*($C242=Dayflow!$B$2:$B$8767),Dayflow!I$2:I$8767))</f>
        <v>1765.8666666666666</v>
      </c>
      <c r="M242" s="4">
        <f t="array" ref="M242">AVERAGE(IF(($B242=Dayflow!$A$2:$A$8767)*($C242=Dayflow!$B$2:$B$8767),Dayflow!J$2:J$8767))</f>
        <v>2693.1</v>
      </c>
      <c r="N242" s="4">
        <f t="array" ref="N242">AVERAGE(IF(($B242=Dayflow!$A$2:$A$8767)*($C242=Dayflow!$B$2:$B$8767),Dayflow!K$2:K$8767))</f>
        <v>22831.766666666666</v>
      </c>
      <c r="O242" s="4">
        <f t="array" ref="O242">AVERAGE(IF(($B242=Dayflow!$A$2:$A$8767)*($C242=Dayflow!$B$2:$B$8767),Dayflow!L$2:L$8767))</f>
        <v>289.7</v>
      </c>
      <c r="P242" s="4">
        <f t="array" ref="P242">AVERAGE(IF(($B242=Dayflow!$A$2:$A$8767)*($C242=Dayflow!$B$2:$B$8767),Dayflow!M$2:M$8767))</f>
        <v>764.6</v>
      </c>
      <c r="Q242" s="4">
        <f t="array" ref="Q242">AVERAGE(IF(($B242=Dayflow!$A$2:$A$8767)*($C242=Dayflow!$B$2:$B$8767),Dayflow!N$2:N$8767))</f>
        <v>996.13333333333333</v>
      </c>
      <c r="R242" s="4">
        <f t="array" ref="R242">AVERAGE(IF(($B242=Dayflow!$A$2:$A$8767)*($C242=Dayflow!$B$2:$B$8767),Dayflow!O$2:O$8767))</f>
        <v>8.8333333333333339</v>
      </c>
      <c r="S242" s="4">
        <f t="array" ref="S242">AVERAGE(IF(($B242=Dayflow!$A$2:$A$8767)*($C242=Dayflow!$B$2:$B$8767),Dayflow!P$2:P$8767))</f>
        <v>2059.3333333333335</v>
      </c>
      <c r="T242" s="4">
        <f t="array" ref="T242">AVERAGE(IF(($B242=Dayflow!$A$2:$A$8767)*($C242=Dayflow!$B$2:$B$8767),Dayflow!Q$2:Q$8767))</f>
        <v>1847.0333333333333</v>
      </c>
      <c r="U242" s="4">
        <f t="array" ref="U242">AVERAGE(IF(($B242=Dayflow!$A$2:$A$8767)*($C242=Dayflow!$B$2:$B$8767),Dayflow!R$2:R$8767))</f>
        <v>1948.3666666666666</v>
      </c>
      <c r="V242" s="4">
        <f t="array" ref="V242">AVERAGE(IF(($B242=Dayflow!$A$2:$A$8767)*($C242=Dayflow!$B$2:$B$8767),Dayflow!S$2:S$8767))</f>
        <v>0</v>
      </c>
      <c r="W242" s="4">
        <f t="array" ref="W242">AVERAGE(IF(($B242=Dayflow!$A$2:$A$8767)*($C242=Dayflow!$B$2:$B$8767),Dayflow!T$2:T$8767))</f>
        <v>-101.5</v>
      </c>
      <c r="X242" s="4">
        <f t="array" ref="X242">AVERAGE(IF(($B242=Dayflow!$A$2:$A$8767)*($C242=Dayflow!$B$2:$B$8767),Dayflow!U$2:U$8767))</f>
        <v>3768.6666666666665</v>
      </c>
      <c r="Y242" s="4">
        <f t="array" ref="Y242">AVERAGE(IF(($B242=Dayflow!$A$2:$A$8767)*($C242=Dayflow!$B$2:$B$8767),Dayflow!V$2:V$8767))</f>
        <v>4468.2666666666664</v>
      </c>
      <c r="Z242" s="4">
        <f t="array" ref="Z242">AVERAGE(IF(($B242=Dayflow!$A$2:$A$8767)*($C242=Dayflow!$B$2:$B$8767),Dayflow!W$2:W$8767))</f>
        <v>16398.433333333334</v>
      </c>
      <c r="AA242" s="4">
        <f t="array" ref="AA242">AVERAGE(IF(($B242=Dayflow!$A$2:$A$8767)*($C242=Dayflow!$B$2:$B$8767),Dayflow!X$2:X$8767))</f>
        <v>20873.900000000001</v>
      </c>
      <c r="AB242" s="4">
        <f t="array" ref="AB242">AVERAGE(IF(($B242=Dayflow!$A$2:$A$8767)*($C242=Dayflow!$B$2:$B$8767),Dayflow!Y$2:Y$8767))</f>
        <v>8.100000000000003E-2</v>
      </c>
      <c r="AC242" s="4">
        <f t="array" ref="AC242">AVERAGE(IF(($B242=Dayflow!$A$2:$A$8767)*($C242=Dayflow!$B$2:$B$8767),Dayflow!Z$2:Z$8767))</f>
        <v>9.4333333333333336</v>
      </c>
      <c r="AD242" s="4">
        <f t="array" ref="AD242">AVERAGE(IF(($B242=Dayflow!$A$2:$A$8767)*($C242=Dayflow!$B$2:$B$8767),Dayflow!AA$2:AA$8767))</f>
        <v>21616.166666666668</v>
      </c>
      <c r="AE242" s="4">
        <f t="array" ref="AE242">AVERAGE(IF(($B242=Dayflow!$A$2:$A$8767)*($C242=Dayflow!$B$2:$B$8767),Dayflow!AB$2:AB$8767))</f>
        <v>4</v>
      </c>
      <c r="AF242" s="4">
        <f t="array" ref="AF242">AVERAGE(IF(($B242=Dayflow!$A$2:$A$8767)*($C242=Dayflow!$B$2:$B$8767),Dayflow!AC$2:AC$8767))</f>
        <v>63.342333333333336</v>
      </c>
      <c r="AG242" s="4">
        <f t="array" ref="AG242">AVERAGE(IF(($B242=Dayflow!$A$2:$A$8767)*($C242=Dayflow!$B$2:$B$8767),Dayflow!AD$2:AD$8767))</f>
        <v>0</v>
      </c>
      <c r="AH242" s="7"/>
      <c r="AI242" s="7"/>
      <c r="AJ242" s="7"/>
      <c r="AK242" s="7"/>
      <c r="AL242" s="7"/>
    </row>
    <row r="243" spans="2:38" x14ac:dyDescent="0.3">
      <c r="B243" s="2">
        <f t="shared" si="8"/>
        <v>2016</v>
      </c>
      <c r="C243" s="2">
        <f t="shared" si="9"/>
        <v>5</v>
      </c>
      <c r="F243" s="5">
        <v>42491</v>
      </c>
      <c r="G243" s="4">
        <f t="array" ref="G243">AVERAGE(IF(($B243=Dayflow!$A$2:$A$8767)*($C243=Dayflow!$B$2:$B$8767),Dayflow!D$2:D$8767))</f>
        <v>13329.032258064517</v>
      </c>
      <c r="H243" s="4">
        <f t="array" ref="H243">AVERAGE(IF(($B243=Dayflow!$A$2:$A$8767)*($C243=Dayflow!$B$2:$B$8767),Dayflow!E$2:E$8767))</f>
        <v>501.09677419354841</v>
      </c>
      <c r="I243" s="4">
        <f t="array" ref="I243">AVERAGE(IF(($B243=Dayflow!$A$2:$A$8767)*($C243=Dayflow!$B$2:$B$8767),Dayflow!F$2:F$8767))</f>
        <v>295</v>
      </c>
      <c r="J243" s="4">
        <f t="array" ref="J243">AVERAGE(IF(($B243=Dayflow!$A$2:$A$8767)*($C243=Dayflow!$B$2:$B$8767),Dayflow!G$2:G$8767))</f>
        <v>204.16129032258064</v>
      </c>
      <c r="K243" s="4">
        <f t="array" ref="K243">AVERAGE(IF(($B243=Dayflow!$A$2:$A$8767)*($C243=Dayflow!$B$2:$B$8767),Dayflow!H$2:H$8767))</f>
        <v>147.19354838709677</v>
      </c>
      <c r="L243" s="4">
        <f t="array" ref="L243">AVERAGE(IF(($B243=Dayflow!$A$2:$A$8767)*($C243=Dayflow!$B$2:$B$8767),Dayflow!I$2:I$8767))</f>
        <v>1957.4193548387098</v>
      </c>
      <c r="M243" s="4">
        <f t="array" ref="M243">AVERAGE(IF(($B243=Dayflow!$A$2:$A$8767)*($C243=Dayflow!$B$2:$B$8767),Dayflow!J$2:J$8767))</f>
        <v>2603.7741935483873</v>
      </c>
      <c r="N243" s="4">
        <f t="array" ref="N243">AVERAGE(IF(($B243=Dayflow!$A$2:$A$8767)*($C243=Dayflow!$B$2:$B$8767),Dayflow!K$2:K$8767))</f>
        <v>16433.903225806451</v>
      </c>
      <c r="O243" s="4">
        <f t="array" ref="O243">AVERAGE(IF(($B243=Dayflow!$A$2:$A$8767)*($C243=Dayflow!$B$2:$B$8767),Dayflow!L$2:L$8767))</f>
        <v>286.90322580645159</v>
      </c>
      <c r="P243" s="4">
        <f t="array" ref="P243">AVERAGE(IF(($B243=Dayflow!$A$2:$A$8767)*($C243=Dayflow!$B$2:$B$8767),Dayflow!M$2:M$8767))</f>
        <v>956.9677419354839</v>
      </c>
      <c r="Q243" s="4">
        <f t="array" ref="Q243">AVERAGE(IF(($B243=Dayflow!$A$2:$A$8767)*($C243=Dayflow!$B$2:$B$8767),Dayflow!N$2:N$8767))</f>
        <v>1076.1935483870968</v>
      </c>
      <c r="R243" s="4">
        <f t="array" ref="R243">AVERAGE(IF(($B243=Dayflow!$A$2:$A$8767)*($C243=Dayflow!$B$2:$B$8767),Dayflow!O$2:O$8767))</f>
        <v>50.193548387096776</v>
      </c>
      <c r="S243" s="4">
        <f t="array" ref="S243">AVERAGE(IF(($B243=Dayflow!$A$2:$A$8767)*($C243=Dayflow!$B$2:$B$8767),Dayflow!P$2:P$8767))</f>
        <v>2370.1612903225805</v>
      </c>
      <c r="T243" s="4">
        <f t="array" ref="T243">AVERAGE(IF(($B243=Dayflow!$A$2:$A$8767)*($C243=Dayflow!$B$2:$B$8767),Dayflow!Q$2:Q$8767))</f>
        <v>2390.2580645161293</v>
      </c>
      <c r="U243" s="4">
        <f t="array" ref="U243">AVERAGE(IF(($B243=Dayflow!$A$2:$A$8767)*($C243=Dayflow!$B$2:$B$8767),Dayflow!R$2:R$8767))</f>
        <v>480.64516129032256</v>
      </c>
      <c r="V243" s="4">
        <f t="array" ref="V243">AVERAGE(IF(($B243=Dayflow!$A$2:$A$8767)*($C243=Dayflow!$B$2:$B$8767),Dayflow!S$2:S$8767))</f>
        <v>0</v>
      </c>
      <c r="W243" s="4">
        <f t="array" ref="W243">AVERAGE(IF(($B243=Dayflow!$A$2:$A$8767)*($C243=Dayflow!$B$2:$B$8767),Dayflow!T$2:T$8767))</f>
        <v>1909.5806451612902</v>
      </c>
      <c r="X243" s="4">
        <f t="array" ref="X243">AVERAGE(IF(($B243=Dayflow!$A$2:$A$8767)*($C243=Dayflow!$B$2:$B$8767),Dayflow!U$2:U$8767))</f>
        <v>3349.8387096774195</v>
      </c>
      <c r="Y243" s="4">
        <f t="array" ref="Y243">AVERAGE(IF(($B243=Dayflow!$A$2:$A$8767)*($C243=Dayflow!$B$2:$B$8767),Dayflow!V$2:V$8767))</f>
        <v>2342.1935483870966</v>
      </c>
      <c r="Z243" s="4">
        <f t="array" ref="Z243">AVERAGE(IF(($B243=Dayflow!$A$2:$A$8767)*($C243=Dayflow!$B$2:$B$8767),Dayflow!W$2:W$8767))</f>
        <v>9945.5483870967746</v>
      </c>
      <c r="AA243" s="4">
        <f t="array" ref="AA243">AVERAGE(IF(($B243=Dayflow!$A$2:$A$8767)*($C243=Dayflow!$B$2:$B$8767),Dayflow!X$2:X$8767))</f>
        <v>12154.129032258064</v>
      </c>
      <c r="AB243" s="4">
        <f t="array" ref="AB243">AVERAGE(IF(($B243=Dayflow!$A$2:$A$8767)*($C243=Dayflow!$B$2:$B$8767),Dayflow!Y$2:Y$8767))</f>
        <v>0.12129032258064515</v>
      </c>
      <c r="AC243" s="4">
        <f t="array" ref="AC243">AVERAGE(IF(($B243=Dayflow!$A$2:$A$8767)*($C243=Dayflow!$B$2:$B$8767),Dayflow!Z$2:Z$8767))</f>
        <v>26.387096774193548</v>
      </c>
      <c r="AD243" s="4">
        <f t="array" ref="AD243">AVERAGE(IF(($B243=Dayflow!$A$2:$A$8767)*($C243=Dayflow!$B$2:$B$8767),Dayflow!AA$2:AA$8767))</f>
        <v>14476.483870967742</v>
      </c>
      <c r="AE243" s="4">
        <f t="array" ref="AE243">AVERAGE(IF(($B243=Dayflow!$A$2:$A$8767)*($C243=Dayflow!$B$2:$B$8767),Dayflow!AB$2:AB$8767))</f>
        <v>16.29032258064516</v>
      </c>
      <c r="AF243" s="4">
        <f t="array" ref="AF243">AVERAGE(IF(($B243=Dayflow!$A$2:$A$8767)*($C243=Dayflow!$B$2:$B$8767),Dayflow!AC$2:AC$8767))</f>
        <v>71.405483870967757</v>
      </c>
      <c r="AG243" s="4">
        <f t="array" ref="AG243">AVERAGE(IF(($B243=Dayflow!$A$2:$A$8767)*($C243=Dayflow!$B$2:$B$8767),Dayflow!AD$2:AD$8767))</f>
        <v>0</v>
      </c>
      <c r="AH243" s="7"/>
      <c r="AI243" s="7"/>
      <c r="AJ243" s="7"/>
      <c r="AK243" s="7"/>
      <c r="AL243" s="7"/>
    </row>
    <row r="244" spans="2:38" x14ac:dyDescent="0.3">
      <c r="B244" s="2">
        <f t="shared" si="8"/>
        <v>2016</v>
      </c>
      <c r="C244" s="2">
        <f t="shared" si="9"/>
        <v>6</v>
      </c>
      <c r="F244" s="5">
        <v>42522</v>
      </c>
      <c r="G244" s="4">
        <f t="array" ref="G244">AVERAGE(IF(($B244=Dayflow!$A$2:$A$8767)*($C244=Dayflow!$B$2:$B$8767),Dayflow!D$2:D$8767))</f>
        <v>13840</v>
      </c>
      <c r="H244" s="4">
        <f t="array" ref="H244">AVERAGE(IF(($B244=Dayflow!$A$2:$A$8767)*($C244=Dayflow!$B$2:$B$8767),Dayflow!E$2:E$8767))</f>
        <v>615.5333333333333</v>
      </c>
      <c r="I244" s="4">
        <f t="array" ref="I244">AVERAGE(IF(($B244=Dayflow!$A$2:$A$8767)*($C244=Dayflow!$B$2:$B$8767),Dayflow!F$2:F$8767))</f>
        <v>78.566666666666663</v>
      </c>
      <c r="J244" s="4">
        <f t="array" ref="J244">AVERAGE(IF(($B244=Dayflow!$A$2:$A$8767)*($C244=Dayflow!$B$2:$B$8767),Dayflow!G$2:G$8767))</f>
        <v>202.43333333333334</v>
      </c>
      <c r="K244" s="4">
        <f t="array" ref="K244">AVERAGE(IF(($B244=Dayflow!$A$2:$A$8767)*($C244=Dayflow!$B$2:$B$8767),Dayflow!H$2:H$8767))</f>
        <v>186.23333333333332</v>
      </c>
      <c r="L244" s="4">
        <f t="array" ref="L244">AVERAGE(IF(($B244=Dayflow!$A$2:$A$8767)*($C244=Dayflow!$B$2:$B$8767),Dayflow!I$2:I$8767))</f>
        <v>609.5</v>
      </c>
      <c r="M244" s="4">
        <f t="array" ref="M244">AVERAGE(IF(($B244=Dayflow!$A$2:$A$8767)*($C244=Dayflow!$B$2:$B$8767),Dayflow!J$2:J$8767))</f>
        <v>1076.5999999999999</v>
      </c>
      <c r="N244" s="4">
        <f t="array" ref="N244">AVERAGE(IF(($B244=Dayflow!$A$2:$A$8767)*($C244=Dayflow!$B$2:$B$8767),Dayflow!K$2:K$8767))</f>
        <v>15532.133333333333</v>
      </c>
      <c r="O244" s="4">
        <f t="array" ref="O244">AVERAGE(IF(($B244=Dayflow!$A$2:$A$8767)*($C244=Dayflow!$B$2:$B$8767),Dayflow!L$2:L$8767))</f>
        <v>342.96666666666664</v>
      </c>
      <c r="P244" s="4">
        <f t="array" ref="P244">AVERAGE(IF(($B244=Dayflow!$A$2:$A$8767)*($C244=Dayflow!$B$2:$B$8767),Dayflow!M$2:M$8767))</f>
        <v>3291.2666666666669</v>
      </c>
      <c r="Q244" s="4">
        <f t="array" ref="Q244">AVERAGE(IF(($B244=Dayflow!$A$2:$A$8767)*($C244=Dayflow!$B$2:$B$8767),Dayflow!N$2:N$8767))</f>
        <v>1077.3</v>
      </c>
      <c r="R244" s="4">
        <f t="array" ref="R244">AVERAGE(IF(($B244=Dayflow!$A$2:$A$8767)*($C244=Dayflow!$B$2:$B$8767),Dayflow!O$2:O$8767))</f>
        <v>79.63333333333334</v>
      </c>
      <c r="S244" s="4">
        <f t="array" ref="S244">AVERAGE(IF(($B244=Dayflow!$A$2:$A$8767)*($C244=Dayflow!$B$2:$B$8767),Dayflow!P$2:P$8767))</f>
        <v>4791.1333333333332</v>
      </c>
      <c r="T244" s="4">
        <f t="array" ref="T244">AVERAGE(IF(($B244=Dayflow!$A$2:$A$8767)*($C244=Dayflow!$B$2:$B$8767),Dayflow!Q$2:Q$8767))</f>
        <v>3692.0666666666666</v>
      </c>
      <c r="U244" s="4">
        <f t="array" ref="U244">AVERAGE(IF(($B244=Dayflow!$A$2:$A$8767)*($C244=Dayflow!$B$2:$B$8767),Dayflow!R$2:R$8767))</f>
        <v>0</v>
      </c>
      <c r="V244" s="4">
        <f t="array" ref="V244">AVERAGE(IF(($B244=Dayflow!$A$2:$A$8767)*($C244=Dayflow!$B$2:$B$8767),Dayflow!S$2:S$8767))</f>
        <v>0</v>
      </c>
      <c r="W244" s="4">
        <f t="array" ref="W244">AVERAGE(IF(($B244=Dayflow!$A$2:$A$8767)*($C244=Dayflow!$B$2:$B$8767),Dayflow!T$2:T$8767))</f>
        <v>3692.0666666666666</v>
      </c>
      <c r="X244" s="4">
        <f t="array" ref="X244">AVERAGE(IF(($B244=Dayflow!$A$2:$A$8767)*($C244=Dayflow!$B$2:$B$8767),Dayflow!U$2:U$8767))</f>
        <v>5211.7333333333336</v>
      </c>
      <c r="Y244" s="4">
        <f t="array" ref="Y244">AVERAGE(IF(($B244=Dayflow!$A$2:$A$8767)*($C244=Dayflow!$B$2:$B$8767),Dayflow!V$2:V$8767))</f>
        <v>-902.5</v>
      </c>
      <c r="Z244" s="4">
        <f t="array" ref="Z244">AVERAGE(IF(($B244=Dayflow!$A$2:$A$8767)*($C244=Dayflow!$B$2:$B$8767),Dayflow!W$2:W$8767))</f>
        <v>8210</v>
      </c>
      <c r="AA244" s="4">
        <f t="array" ref="AA244">AVERAGE(IF(($B244=Dayflow!$A$2:$A$8767)*($C244=Dayflow!$B$2:$B$8767),Dayflow!X$2:X$8767))</f>
        <v>7049.0333333333338</v>
      </c>
      <c r="AB244" s="4">
        <f t="array" ref="AB244">AVERAGE(IF(($B244=Dayflow!$A$2:$A$8767)*($C244=Dayflow!$B$2:$B$8767),Dayflow!Y$2:Y$8767))</f>
        <v>0.27466666666666667</v>
      </c>
      <c r="AC244" s="4">
        <f t="array" ref="AC244">AVERAGE(IF(($B244=Dayflow!$A$2:$A$8767)*($C244=Dayflow!$B$2:$B$8767),Dayflow!Z$2:Z$8767))</f>
        <v>54.366666666666667</v>
      </c>
      <c r="AD244" s="4">
        <f t="array" ref="AD244">AVERAGE(IF(($B244=Dayflow!$A$2:$A$8767)*($C244=Dayflow!$B$2:$B$8767),Dayflow!AA$2:AA$8767))</f>
        <v>14922.633333333333</v>
      </c>
      <c r="AE244" s="4">
        <f t="array" ref="AE244">AVERAGE(IF(($B244=Dayflow!$A$2:$A$8767)*($C244=Dayflow!$B$2:$B$8767),Dayflow!AB$2:AB$8767))</f>
        <v>52.3</v>
      </c>
      <c r="AF244" s="4">
        <f t="array" ref="AF244">AVERAGE(IF(($B244=Dayflow!$A$2:$A$8767)*($C244=Dayflow!$B$2:$B$8767),Dayflow!AC$2:AC$8767))</f>
        <v>77.301333333333332</v>
      </c>
      <c r="AG244" s="4">
        <f t="array" ref="AG244">AVERAGE(IF(($B244=Dayflow!$A$2:$A$8767)*($C244=Dayflow!$B$2:$B$8767),Dayflow!AD$2:AD$8767))</f>
        <v>0</v>
      </c>
      <c r="AH244" s="7"/>
      <c r="AI244" s="7"/>
      <c r="AJ244" s="7"/>
      <c r="AK244" s="7"/>
      <c r="AL244" s="7"/>
    </row>
    <row r="245" spans="2:38" x14ac:dyDescent="0.3">
      <c r="B245" s="2">
        <f t="shared" si="8"/>
        <v>2016</v>
      </c>
      <c r="C245" s="2">
        <f t="shared" si="9"/>
        <v>7</v>
      </c>
      <c r="F245" s="5">
        <v>42552</v>
      </c>
      <c r="G245" s="4">
        <f t="array" ref="G245">AVERAGE(IF(($B245=Dayflow!$A$2:$A$8767)*($C245=Dayflow!$B$2:$B$8767),Dayflow!D$2:D$8767))</f>
        <v>18441.935483870966</v>
      </c>
      <c r="H245" s="4">
        <f t="array" ref="H245">AVERAGE(IF(($B245=Dayflow!$A$2:$A$8767)*($C245=Dayflow!$B$2:$B$8767),Dayflow!E$2:E$8767))</f>
        <v>797.29032258064512</v>
      </c>
      <c r="I245" s="4">
        <f t="array" ref="I245">AVERAGE(IF(($B245=Dayflow!$A$2:$A$8767)*($C245=Dayflow!$B$2:$B$8767),Dayflow!F$2:F$8767))</f>
        <v>21.032258064516128</v>
      </c>
      <c r="J245" s="4">
        <f t="array" ref="J245">AVERAGE(IF(($B245=Dayflow!$A$2:$A$8767)*($C245=Dayflow!$B$2:$B$8767),Dayflow!G$2:G$8767))</f>
        <v>27.612903225806452</v>
      </c>
      <c r="K245" s="4">
        <f t="array" ref="K245">AVERAGE(IF(($B245=Dayflow!$A$2:$A$8767)*($C245=Dayflow!$B$2:$B$8767),Dayflow!H$2:H$8767))</f>
        <v>209.83870967741936</v>
      </c>
      <c r="L245" s="4">
        <f t="array" ref="L245">AVERAGE(IF(($B245=Dayflow!$A$2:$A$8767)*($C245=Dayflow!$B$2:$B$8767),Dayflow!I$2:I$8767))</f>
        <v>311.96774193548384</v>
      </c>
      <c r="M245" s="4">
        <f t="array" ref="M245">AVERAGE(IF(($B245=Dayflow!$A$2:$A$8767)*($C245=Dayflow!$B$2:$B$8767),Dayflow!J$2:J$8767))</f>
        <v>570.41935483870964</v>
      </c>
      <c r="N245" s="4">
        <f t="array" ref="N245">AVERAGE(IF(($B245=Dayflow!$A$2:$A$8767)*($C245=Dayflow!$B$2:$B$8767),Dayflow!K$2:K$8767))</f>
        <v>19809.645161290322</v>
      </c>
      <c r="O245" s="4">
        <f t="array" ref="O245">AVERAGE(IF(($B245=Dayflow!$A$2:$A$8767)*($C245=Dayflow!$B$2:$B$8767),Dayflow!L$2:L$8767))</f>
        <v>280.80645161290323</v>
      </c>
      <c r="P245" s="4">
        <f t="array" ref="P245">AVERAGE(IF(($B245=Dayflow!$A$2:$A$8767)*($C245=Dayflow!$B$2:$B$8767),Dayflow!M$2:M$8767))</f>
        <v>5922</v>
      </c>
      <c r="Q245" s="4">
        <f t="array" ref="Q245">AVERAGE(IF(($B245=Dayflow!$A$2:$A$8767)*($C245=Dayflow!$B$2:$B$8767),Dayflow!N$2:N$8767))</f>
        <v>964.51612903225805</v>
      </c>
      <c r="R245" s="4">
        <f t="array" ref="R245">AVERAGE(IF(($B245=Dayflow!$A$2:$A$8767)*($C245=Dayflow!$B$2:$B$8767),Dayflow!O$2:O$8767))</f>
        <v>87.516129032258064</v>
      </c>
      <c r="S245" s="4">
        <f t="array" ref="S245">AVERAGE(IF(($B245=Dayflow!$A$2:$A$8767)*($C245=Dayflow!$B$2:$B$8767),Dayflow!P$2:P$8767))</f>
        <v>7254.8709677419356</v>
      </c>
      <c r="T245" s="4">
        <f t="array" ref="T245">AVERAGE(IF(($B245=Dayflow!$A$2:$A$8767)*($C245=Dayflow!$B$2:$B$8767),Dayflow!Q$2:Q$8767))</f>
        <v>4302.5483870967746</v>
      </c>
      <c r="U245" s="4">
        <f t="array" ref="U245">AVERAGE(IF(($B245=Dayflow!$A$2:$A$8767)*($C245=Dayflow!$B$2:$B$8767),Dayflow!R$2:R$8767))</f>
        <v>0</v>
      </c>
      <c r="V245" s="4">
        <f t="array" ref="V245">AVERAGE(IF(($B245=Dayflow!$A$2:$A$8767)*($C245=Dayflow!$B$2:$B$8767),Dayflow!S$2:S$8767))</f>
        <v>0</v>
      </c>
      <c r="W245" s="4">
        <f t="array" ref="W245">AVERAGE(IF(($B245=Dayflow!$A$2:$A$8767)*($C245=Dayflow!$B$2:$B$8767),Dayflow!T$2:T$8767))</f>
        <v>4302.5483870967746</v>
      </c>
      <c r="X245" s="4">
        <f t="array" ref="X245">AVERAGE(IF(($B245=Dayflow!$A$2:$A$8767)*($C245=Dayflow!$B$2:$B$8767),Dayflow!U$2:U$8767))</f>
        <v>7717.7419354838712</v>
      </c>
      <c r="Y245" s="4">
        <f t="array" ref="Y245">AVERAGE(IF(($B245=Dayflow!$A$2:$A$8767)*($C245=Dayflow!$B$2:$B$8767),Dayflow!V$2:V$8767))</f>
        <v>-1763.3870967741937</v>
      </c>
      <c r="Z245" s="4">
        <f t="array" ref="Z245">AVERAGE(IF(($B245=Dayflow!$A$2:$A$8767)*($C245=Dayflow!$B$2:$B$8767),Dayflow!W$2:W$8767))</f>
        <v>10316.870967741936</v>
      </c>
      <c r="AA245" s="4">
        <f t="array" ref="AA245">AVERAGE(IF(($B245=Dayflow!$A$2:$A$8767)*($C245=Dayflow!$B$2:$B$8767),Dayflow!X$2:X$8767))</f>
        <v>8252.032258064517</v>
      </c>
      <c r="AB245" s="4">
        <f t="array" ref="AB245">AVERAGE(IF(($B245=Dayflow!$A$2:$A$8767)*($C245=Dayflow!$B$2:$B$8767),Dayflow!Y$2:Y$8767))</f>
        <v>0.34483870967741959</v>
      </c>
      <c r="AC245" s="4">
        <f t="array" ref="AC245">AVERAGE(IF(($B245=Dayflow!$A$2:$A$8767)*($C245=Dayflow!$B$2:$B$8767),Dayflow!Z$2:Z$8767))</f>
        <v>58.451612903225808</v>
      </c>
      <c r="AD245" s="4">
        <f t="array" ref="AD245">AVERAGE(IF(($B245=Dayflow!$A$2:$A$8767)*($C245=Dayflow!$B$2:$B$8767),Dayflow!AA$2:AA$8767))</f>
        <v>19497.677419354837</v>
      </c>
      <c r="AE245" s="4">
        <f t="array" ref="AE245">AVERAGE(IF(($B245=Dayflow!$A$2:$A$8767)*($C245=Dayflow!$B$2:$B$8767),Dayflow!AB$2:AB$8767))</f>
        <v>57.806451612903224</v>
      </c>
      <c r="AF245" s="4">
        <f t="array" ref="AF245">AVERAGE(IF(($B245=Dayflow!$A$2:$A$8767)*($C245=Dayflow!$B$2:$B$8767),Dayflow!AC$2:AC$8767))</f>
        <v>79.487741935483854</v>
      </c>
      <c r="AG245" s="4">
        <f t="array" ref="AG245">AVERAGE(IF(($B245=Dayflow!$A$2:$A$8767)*($C245=Dayflow!$B$2:$B$8767),Dayflow!AD$2:AD$8767))</f>
        <v>0</v>
      </c>
      <c r="AH245" s="7"/>
      <c r="AI245" s="7"/>
      <c r="AJ245" s="7"/>
      <c r="AK245" s="7"/>
      <c r="AL245" s="7"/>
    </row>
    <row r="246" spans="2:38" x14ac:dyDescent="0.3">
      <c r="B246" s="2">
        <f t="shared" si="8"/>
        <v>2016</v>
      </c>
      <c r="C246" s="2">
        <f t="shared" si="9"/>
        <v>8</v>
      </c>
      <c r="F246" s="5">
        <v>42583</v>
      </c>
      <c r="G246" s="4">
        <f t="array" ref="G246">AVERAGE(IF(($B246=Dayflow!$A$2:$A$8767)*($C246=Dayflow!$B$2:$B$8767),Dayflow!D$2:D$8767))</f>
        <v>18851.612903225807</v>
      </c>
      <c r="H246" s="4">
        <f t="array" ref="H246">AVERAGE(IF(($B246=Dayflow!$A$2:$A$8767)*($C246=Dayflow!$B$2:$B$8767),Dayflow!E$2:E$8767))</f>
        <v>488.61290322580646</v>
      </c>
      <c r="I246" s="4">
        <f t="array" ref="I246">AVERAGE(IF(($B246=Dayflow!$A$2:$A$8767)*($C246=Dayflow!$B$2:$B$8767),Dayflow!F$2:F$8767))</f>
        <v>7.193548387096774</v>
      </c>
      <c r="J246" s="4">
        <f t="array" ref="J246">AVERAGE(IF(($B246=Dayflow!$A$2:$A$8767)*($C246=Dayflow!$B$2:$B$8767),Dayflow!G$2:G$8767))</f>
        <v>32.838709677419352</v>
      </c>
      <c r="K246" s="4">
        <f t="array" ref="K246">AVERAGE(IF(($B246=Dayflow!$A$2:$A$8767)*($C246=Dayflow!$B$2:$B$8767),Dayflow!H$2:H$8767))</f>
        <v>227.19354838709677</v>
      </c>
      <c r="L246" s="4">
        <f t="array" ref="L246">AVERAGE(IF(($B246=Dayflow!$A$2:$A$8767)*($C246=Dayflow!$B$2:$B$8767),Dayflow!I$2:I$8767))</f>
        <v>285.32258064516128</v>
      </c>
      <c r="M246" s="4">
        <f t="array" ref="M246">AVERAGE(IF(($B246=Dayflow!$A$2:$A$8767)*($C246=Dayflow!$B$2:$B$8767),Dayflow!J$2:J$8767))</f>
        <v>552.64516129032256</v>
      </c>
      <c r="N246" s="4">
        <f t="array" ref="N246">AVERAGE(IF(($B246=Dayflow!$A$2:$A$8767)*($C246=Dayflow!$B$2:$B$8767),Dayflow!K$2:K$8767))</f>
        <v>19892.870967741936</v>
      </c>
      <c r="O246" s="4">
        <f t="array" ref="O246">AVERAGE(IF(($B246=Dayflow!$A$2:$A$8767)*($C246=Dayflow!$B$2:$B$8767),Dayflow!L$2:L$8767))</f>
        <v>270.32258064516128</v>
      </c>
      <c r="P246" s="4">
        <f t="array" ref="P246">AVERAGE(IF(($B246=Dayflow!$A$2:$A$8767)*($C246=Dayflow!$B$2:$B$8767),Dayflow!M$2:M$8767))</f>
        <v>6970.3548387096771</v>
      </c>
      <c r="Q246" s="4">
        <f t="array" ref="Q246">AVERAGE(IF(($B246=Dayflow!$A$2:$A$8767)*($C246=Dayflow!$B$2:$B$8767),Dayflow!N$2:N$8767))</f>
        <v>2628.516129032258</v>
      </c>
      <c r="R246" s="4">
        <f t="array" ref="R246">AVERAGE(IF(($B246=Dayflow!$A$2:$A$8767)*($C246=Dayflow!$B$2:$B$8767),Dayflow!O$2:O$8767))</f>
        <v>77.290322580645167</v>
      </c>
      <c r="S246" s="4">
        <f t="array" ref="S246">AVERAGE(IF(($B246=Dayflow!$A$2:$A$8767)*($C246=Dayflow!$B$2:$B$8767),Dayflow!P$2:P$8767))</f>
        <v>9946.2580645161288</v>
      </c>
      <c r="T246" s="4">
        <f t="array" ref="T246">AVERAGE(IF(($B246=Dayflow!$A$2:$A$8767)*($C246=Dayflow!$B$2:$B$8767),Dayflow!Q$2:Q$8767))</f>
        <v>3751.4193548387098</v>
      </c>
      <c r="U246" s="4">
        <f t="array" ref="U246">AVERAGE(IF(($B246=Dayflow!$A$2:$A$8767)*($C246=Dayflow!$B$2:$B$8767),Dayflow!R$2:R$8767))</f>
        <v>0</v>
      </c>
      <c r="V246" s="4">
        <f t="array" ref="V246">AVERAGE(IF(($B246=Dayflow!$A$2:$A$8767)*($C246=Dayflow!$B$2:$B$8767),Dayflow!S$2:S$8767))</f>
        <v>0</v>
      </c>
      <c r="W246" s="4">
        <f t="array" ref="W246">AVERAGE(IF(($B246=Dayflow!$A$2:$A$8767)*($C246=Dayflow!$B$2:$B$8767),Dayflow!T$2:T$8767))</f>
        <v>3751.4193548387098</v>
      </c>
      <c r="X246" s="4">
        <f t="array" ref="X246">AVERAGE(IF(($B246=Dayflow!$A$2:$A$8767)*($C246=Dayflow!$B$2:$B$8767),Dayflow!U$2:U$8767))</f>
        <v>8002.5806451612907</v>
      </c>
      <c r="Y246" s="4">
        <f t="array" ref="Y246">AVERAGE(IF(($B246=Dayflow!$A$2:$A$8767)*($C246=Dayflow!$B$2:$B$8767),Dayflow!V$2:V$8767))</f>
        <v>-3829.483870967742</v>
      </c>
      <c r="Z246" s="4">
        <f t="array" ref="Z246">AVERAGE(IF(($B246=Dayflow!$A$2:$A$8767)*($C246=Dayflow!$B$2:$B$8767),Dayflow!W$2:W$8767))</f>
        <v>10287.258064516129</v>
      </c>
      <c r="AA246" s="4">
        <f t="array" ref="AA246">AVERAGE(IF(($B246=Dayflow!$A$2:$A$8767)*($C246=Dayflow!$B$2:$B$8767),Dayflow!X$2:X$8767))</f>
        <v>6195.1935483870966</v>
      </c>
      <c r="AB246" s="4">
        <f t="array" ref="AB246">AVERAGE(IF(($B246=Dayflow!$A$2:$A$8767)*($C246=Dayflow!$B$2:$B$8767),Dayflow!Y$2:Y$8767))</f>
        <v>0.48483870967741943</v>
      </c>
      <c r="AC246" s="4">
        <f t="array" ref="AC246">AVERAGE(IF(($B246=Dayflow!$A$2:$A$8767)*($C246=Dayflow!$B$2:$B$8767),Dayflow!Z$2:Z$8767))</f>
        <v>69.161290322580641</v>
      </c>
      <c r="AD246" s="4">
        <f t="array" ref="AD246">AVERAGE(IF(($B246=Dayflow!$A$2:$A$8767)*($C246=Dayflow!$B$2:$B$8767),Dayflow!AA$2:AA$8767))</f>
        <v>19607.548387096773</v>
      </c>
      <c r="AE246" s="4">
        <f t="array" ref="AE246">AVERAGE(IF(($B246=Dayflow!$A$2:$A$8767)*($C246=Dayflow!$B$2:$B$8767),Dayflow!AB$2:AB$8767))</f>
        <v>68.806451612903231</v>
      </c>
      <c r="AF246" s="4">
        <f t="array" ref="AF246">AVERAGE(IF(($B246=Dayflow!$A$2:$A$8767)*($C246=Dayflow!$B$2:$B$8767),Dayflow!AC$2:AC$8767))</f>
        <v>80.315806451612914</v>
      </c>
      <c r="AG246" s="4">
        <f t="array" ref="AG246">AVERAGE(IF(($B246=Dayflow!$A$2:$A$8767)*($C246=Dayflow!$B$2:$B$8767),Dayflow!AD$2:AD$8767))</f>
        <v>0</v>
      </c>
      <c r="AH246" s="7"/>
      <c r="AI246" s="7"/>
      <c r="AJ246" s="7"/>
      <c r="AK246" s="7"/>
      <c r="AL246" s="7"/>
    </row>
    <row r="247" spans="2:38" x14ac:dyDescent="0.3">
      <c r="B247" s="2">
        <f t="shared" si="8"/>
        <v>2016</v>
      </c>
      <c r="C247" s="2">
        <f t="shared" si="9"/>
        <v>9</v>
      </c>
      <c r="F247" s="5">
        <v>42614</v>
      </c>
      <c r="G247" s="4">
        <f t="array" ref="G247">AVERAGE(IF(($B247=Dayflow!$A$2:$A$8767)*($C247=Dayflow!$B$2:$B$8767),Dayflow!D$2:D$8767))</f>
        <v>16630</v>
      </c>
      <c r="H247" s="4">
        <f t="array" ref="H247">AVERAGE(IF(($B247=Dayflow!$A$2:$A$8767)*($C247=Dayflow!$B$2:$B$8767),Dayflow!E$2:E$8767))</f>
        <v>374.93333333333334</v>
      </c>
      <c r="I247" s="4">
        <f t="array" ref="I247">AVERAGE(IF(($B247=Dayflow!$A$2:$A$8767)*($C247=Dayflow!$B$2:$B$8767),Dayflow!F$2:F$8767))</f>
        <v>5.0999999999999996</v>
      </c>
      <c r="J247" s="4">
        <f t="array" ref="J247">AVERAGE(IF(($B247=Dayflow!$A$2:$A$8767)*($C247=Dayflow!$B$2:$B$8767),Dayflow!G$2:G$8767))</f>
        <v>32.633333333333333</v>
      </c>
      <c r="K247" s="4">
        <f t="array" ref="K247">AVERAGE(IF(($B247=Dayflow!$A$2:$A$8767)*($C247=Dayflow!$B$2:$B$8767),Dayflow!H$2:H$8767))</f>
        <v>200.93333333333334</v>
      </c>
      <c r="L247" s="4">
        <f t="array" ref="L247">AVERAGE(IF(($B247=Dayflow!$A$2:$A$8767)*($C247=Dayflow!$B$2:$B$8767),Dayflow!I$2:I$8767))</f>
        <v>282.56666666666666</v>
      </c>
      <c r="M247" s="4">
        <f t="array" ref="M247">AVERAGE(IF(($B247=Dayflow!$A$2:$A$8767)*($C247=Dayflow!$B$2:$B$8767),Dayflow!J$2:J$8767))</f>
        <v>521.13333333333333</v>
      </c>
      <c r="N247" s="4">
        <f t="array" ref="N247">AVERAGE(IF(($B247=Dayflow!$A$2:$A$8767)*($C247=Dayflow!$B$2:$B$8767),Dayflow!K$2:K$8767))</f>
        <v>17526.066666666666</v>
      </c>
      <c r="O247" s="4">
        <f t="array" ref="O247">AVERAGE(IF(($B247=Dayflow!$A$2:$A$8767)*($C247=Dayflow!$B$2:$B$8767),Dayflow!L$2:L$8767))</f>
        <v>328.33333333333331</v>
      </c>
      <c r="P247" s="4">
        <f t="array" ref="P247">AVERAGE(IF(($B247=Dayflow!$A$2:$A$8767)*($C247=Dayflow!$B$2:$B$8767),Dayflow!M$2:M$8767))</f>
        <v>5504.833333333333</v>
      </c>
      <c r="Q247" s="4">
        <f t="array" ref="Q247">AVERAGE(IF(($B247=Dayflow!$A$2:$A$8767)*($C247=Dayflow!$B$2:$B$8767),Dayflow!N$2:N$8767))</f>
        <v>3826.9666666666667</v>
      </c>
      <c r="R247" s="4">
        <f t="array" ref="R247">AVERAGE(IF(($B247=Dayflow!$A$2:$A$8767)*($C247=Dayflow!$B$2:$B$8767),Dayflow!O$2:O$8767))</f>
        <v>70.433333333333337</v>
      </c>
      <c r="S247" s="4">
        <f t="array" ref="S247">AVERAGE(IF(($B247=Dayflow!$A$2:$A$8767)*($C247=Dayflow!$B$2:$B$8767),Dayflow!P$2:P$8767))</f>
        <v>9730.4</v>
      </c>
      <c r="T247" s="4">
        <f t="array" ref="T247">AVERAGE(IF(($B247=Dayflow!$A$2:$A$8767)*($C247=Dayflow!$B$2:$B$8767),Dayflow!Q$2:Q$8767))</f>
        <v>2605.8333333333335</v>
      </c>
      <c r="U247" s="4">
        <f t="array" ref="U247">AVERAGE(IF(($B247=Dayflow!$A$2:$A$8767)*($C247=Dayflow!$B$2:$B$8767),Dayflow!R$2:R$8767))</f>
        <v>0</v>
      </c>
      <c r="V247" s="4">
        <f t="array" ref="V247">AVERAGE(IF(($B247=Dayflow!$A$2:$A$8767)*($C247=Dayflow!$B$2:$B$8767),Dayflow!S$2:S$8767))</f>
        <v>0</v>
      </c>
      <c r="W247" s="4">
        <f t="array" ref="W247">AVERAGE(IF(($B247=Dayflow!$A$2:$A$8767)*($C247=Dayflow!$B$2:$B$8767),Dayflow!T$2:T$8767))</f>
        <v>2605.8333333333335</v>
      </c>
      <c r="X247" s="4">
        <f t="array" ref="X247">AVERAGE(IF(($B247=Dayflow!$A$2:$A$8767)*($C247=Dayflow!$B$2:$B$8767),Dayflow!U$2:U$8767))</f>
        <v>7501</v>
      </c>
      <c r="Y247" s="4">
        <f t="array" ref="Y247">AVERAGE(IF(($B247=Dayflow!$A$2:$A$8767)*($C247=Dayflow!$B$2:$B$8767),Dayflow!V$2:V$8767))</f>
        <v>-3402.1</v>
      </c>
      <c r="Z247" s="4">
        <f t="array" ref="Z247">AVERAGE(IF(($B247=Dayflow!$A$2:$A$8767)*($C247=Dayflow!$B$2:$B$8767),Dayflow!W$2:W$8767))</f>
        <v>8774.3333333333339</v>
      </c>
      <c r="AA247" s="4">
        <f t="array" ref="AA247">AVERAGE(IF(($B247=Dayflow!$A$2:$A$8767)*($C247=Dayflow!$B$2:$B$8767),Dayflow!X$2:X$8767))</f>
        <v>5189.7666666666664</v>
      </c>
      <c r="AB247" s="4">
        <f t="array" ref="AB247">AVERAGE(IF(($B247=Dayflow!$A$2:$A$8767)*($C247=Dayflow!$B$2:$B$8767),Dayflow!Y$2:Y$8767))</f>
        <v>0.53133333333333332</v>
      </c>
      <c r="AC247" s="4">
        <f t="array" ref="AC247">AVERAGE(IF(($B247=Dayflow!$A$2:$A$8767)*($C247=Dayflow!$B$2:$B$8767),Dayflow!Z$2:Z$8767))</f>
        <v>70.5</v>
      </c>
      <c r="AD247" s="4">
        <f t="array" ref="AD247">AVERAGE(IF(($B247=Dayflow!$A$2:$A$8767)*($C247=Dayflow!$B$2:$B$8767),Dayflow!AA$2:AA$8767))</f>
        <v>17243.5</v>
      </c>
      <c r="AE247" s="4">
        <f t="array" ref="AE247">AVERAGE(IF(($B247=Dayflow!$A$2:$A$8767)*($C247=Dayflow!$B$2:$B$8767),Dayflow!AB$2:AB$8767))</f>
        <v>69.900000000000006</v>
      </c>
      <c r="AF247" s="4">
        <f t="array" ref="AF247">AVERAGE(IF(($B247=Dayflow!$A$2:$A$8767)*($C247=Dayflow!$B$2:$B$8767),Dayflow!AC$2:AC$8767))</f>
        <v>83.595999999999989</v>
      </c>
      <c r="AG247" s="4">
        <f t="array" ref="AG247">AVERAGE(IF(($B247=Dayflow!$A$2:$A$8767)*($C247=Dayflow!$B$2:$B$8767),Dayflow!AD$2:AD$8767))</f>
        <v>0</v>
      </c>
      <c r="AH247" s="7"/>
      <c r="AI247" s="7"/>
      <c r="AJ247" s="7"/>
      <c r="AK247" s="7"/>
      <c r="AL247" s="7"/>
    </row>
    <row r="248" spans="2:38" x14ac:dyDescent="0.3">
      <c r="B248" s="2">
        <f t="shared" si="8"/>
        <v>2016</v>
      </c>
      <c r="C248" s="2">
        <f t="shared" si="9"/>
        <v>10</v>
      </c>
      <c r="F248" s="5">
        <v>42644</v>
      </c>
      <c r="G248" s="4">
        <f t="array" ref="G248">AVERAGE(IF(($B248=Dayflow!$A$2:$A$8767)*($C248=Dayflow!$B$2:$B$8767),Dayflow!D$2:D$8767))</f>
        <v>11633.870967741936</v>
      </c>
      <c r="H248" s="4">
        <f t="array" ref="H248">AVERAGE(IF(($B248=Dayflow!$A$2:$A$8767)*($C248=Dayflow!$B$2:$B$8767),Dayflow!E$2:E$8767))</f>
        <v>154.96774193548387</v>
      </c>
      <c r="I248" s="4">
        <f t="array" ref="I248">AVERAGE(IF(($B248=Dayflow!$A$2:$A$8767)*($C248=Dayflow!$B$2:$B$8767),Dayflow!F$2:F$8767))</f>
        <v>105.38709677419355</v>
      </c>
      <c r="J248" s="4">
        <f t="array" ref="J248">AVERAGE(IF(($B248=Dayflow!$A$2:$A$8767)*($C248=Dayflow!$B$2:$B$8767),Dayflow!G$2:G$8767))</f>
        <v>290.61290322580646</v>
      </c>
      <c r="K248" s="4">
        <f t="array" ref="K248">AVERAGE(IF(($B248=Dayflow!$A$2:$A$8767)*($C248=Dayflow!$B$2:$B$8767),Dayflow!H$2:H$8767))</f>
        <v>69.645161290322577</v>
      </c>
      <c r="L248" s="4">
        <f t="array" ref="L248">AVERAGE(IF(($B248=Dayflow!$A$2:$A$8767)*($C248=Dayflow!$B$2:$B$8767),Dayflow!I$2:I$8767))</f>
        <v>1232.8387096774193</v>
      </c>
      <c r="M248" s="4">
        <f t="array" ref="M248">AVERAGE(IF(($B248=Dayflow!$A$2:$A$8767)*($C248=Dayflow!$B$2:$B$8767),Dayflow!J$2:J$8767))</f>
        <v>1698.5483870967741</v>
      </c>
      <c r="N248" s="4">
        <f t="array" ref="N248">AVERAGE(IF(($B248=Dayflow!$A$2:$A$8767)*($C248=Dayflow!$B$2:$B$8767),Dayflow!K$2:K$8767))</f>
        <v>13487.387096774193</v>
      </c>
      <c r="O248" s="4">
        <f t="array" ref="O248">AVERAGE(IF(($B248=Dayflow!$A$2:$A$8767)*($C248=Dayflow!$B$2:$B$8767),Dayflow!L$2:L$8767))</f>
        <v>137.96774193548387</v>
      </c>
      <c r="P248" s="4">
        <f t="array" ref="P248">AVERAGE(IF(($B248=Dayflow!$A$2:$A$8767)*($C248=Dayflow!$B$2:$B$8767),Dayflow!M$2:M$8767))</f>
        <v>2887.1612903225805</v>
      </c>
      <c r="Q248" s="4">
        <f t="array" ref="Q248">AVERAGE(IF(($B248=Dayflow!$A$2:$A$8767)*($C248=Dayflow!$B$2:$B$8767),Dayflow!N$2:N$8767))</f>
        <v>3811.9354838709678</v>
      </c>
      <c r="R248" s="4">
        <f t="array" ref="R248">AVERAGE(IF(($B248=Dayflow!$A$2:$A$8767)*($C248=Dayflow!$B$2:$B$8767),Dayflow!O$2:O$8767))</f>
        <v>59.741935483870968</v>
      </c>
      <c r="S248" s="4">
        <f t="array" ref="S248">AVERAGE(IF(($B248=Dayflow!$A$2:$A$8767)*($C248=Dayflow!$B$2:$B$8767),Dayflow!P$2:P$8767))</f>
        <v>6896.8064516129034</v>
      </c>
      <c r="T248" s="4">
        <f t="array" ref="T248">AVERAGE(IF(($B248=Dayflow!$A$2:$A$8767)*($C248=Dayflow!$B$2:$B$8767),Dayflow!Q$2:Q$8767))</f>
        <v>1851.8709677419354</v>
      </c>
      <c r="U248" s="4">
        <f t="array" ref="U248">AVERAGE(IF(($B248=Dayflow!$A$2:$A$8767)*($C248=Dayflow!$B$2:$B$8767),Dayflow!R$2:R$8767))</f>
        <v>2876.4516129032259</v>
      </c>
      <c r="V248" s="4">
        <f t="array" ref="V248">AVERAGE(IF(($B248=Dayflow!$A$2:$A$8767)*($C248=Dayflow!$B$2:$B$8767),Dayflow!S$2:S$8767))</f>
        <v>0</v>
      </c>
      <c r="W248" s="4">
        <f t="array" ref="W248">AVERAGE(IF(($B248=Dayflow!$A$2:$A$8767)*($C248=Dayflow!$B$2:$B$8767),Dayflow!T$2:T$8767))</f>
        <v>-1024.5483870967741</v>
      </c>
      <c r="X248" s="4">
        <f t="array" ref="X248">AVERAGE(IF(($B248=Dayflow!$A$2:$A$8767)*($C248=Dayflow!$B$2:$B$8767),Dayflow!U$2:U$8767))</f>
        <v>5584.8387096774195</v>
      </c>
      <c r="Y248" s="4">
        <f t="array" ref="Y248">AVERAGE(IF(($B248=Dayflow!$A$2:$A$8767)*($C248=Dayflow!$B$2:$B$8767),Dayflow!V$2:V$8767))</f>
        <v>1052.5483870967741</v>
      </c>
      <c r="Z248" s="4">
        <f t="array" ref="Z248">AVERAGE(IF(($B248=Dayflow!$A$2:$A$8767)*($C248=Dayflow!$B$2:$B$8767),Dayflow!W$2:W$8767))</f>
        <v>6490.7741935483873</v>
      </c>
      <c r="AA248" s="4">
        <f t="array" ref="AA248">AVERAGE(IF(($B248=Dayflow!$A$2:$A$8767)*($C248=Dayflow!$B$2:$B$8767),Dayflow!X$2:X$8767))</f>
        <v>7614.9354838709678</v>
      </c>
      <c r="AB248" s="4">
        <f t="array" ref="AB248">AVERAGE(IF(($B248=Dayflow!$A$2:$A$8767)*($C248=Dayflow!$B$2:$B$8767),Dayflow!Y$2:Y$8767))</f>
        <v>0.49838709677419363</v>
      </c>
      <c r="AC248" s="4">
        <f t="array" ref="AC248">AVERAGE(IF(($B248=Dayflow!$A$2:$A$8767)*($C248=Dayflow!$B$2:$B$8767),Dayflow!Z$2:Z$8767))</f>
        <v>45.29032258064516</v>
      </c>
      <c r="AD248" s="4">
        <f t="array" ref="AD248">AVERAGE(IF(($B248=Dayflow!$A$2:$A$8767)*($C248=Dayflow!$B$2:$B$8767),Dayflow!AA$2:AA$8767))</f>
        <v>12382.612903225807</v>
      </c>
      <c r="AE248" s="4">
        <f t="array" ref="AE248">AVERAGE(IF(($B248=Dayflow!$A$2:$A$8767)*($C248=Dayflow!$B$2:$B$8767),Dayflow!AB$2:AB$8767))</f>
        <v>40.516129032258064</v>
      </c>
      <c r="AF248" s="4">
        <f t="array" ref="AF248">AVERAGE(IF(($B248=Dayflow!$A$2:$A$8767)*($C248=Dayflow!$B$2:$B$8767),Dayflow!AC$2:AC$8767))</f>
        <v>83.956451612903194</v>
      </c>
      <c r="AG248" s="4">
        <f t="array" ref="AG248">AVERAGE(IF(($B248=Dayflow!$A$2:$A$8767)*($C248=Dayflow!$B$2:$B$8767),Dayflow!AD$2:AD$8767))</f>
        <v>0</v>
      </c>
      <c r="AH248" s="7"/>
      <c r="AI248" s="7"/>
      <c r="AJ248" s="7"/>
      <c r="AK248" s="7"/>
      <c r="AL248" s="7"/>
    </row>
    <row r="249" spans="2:38" x14ac:dyDescent="0.3">
      <c r="B249" s="2">
        <f t="shared" si="8"/>
        <v>2016</v>
      </c>
      <c r="C249" s="2">
        <f t="shared" si="9"/>
        <v>11</v>
      </c>
      <c r="F249" s="5">
        <v>42675</v>
      </c>
      <c r="G249" s="4">
        <f t="array" ref="G249">AVERAGE(IF(($B249=Dayflow!$A$2:$A$8767)*($C249=Dayflow!$B$2:$B$8767),Dayflow!D$2:D$8767))</f>
        <v>15056.666666666666</v>
      </c>
      <c r="H249" s="4">
        <f t="array" ref="H249">AVERAGE(IF(($B249=Dayflow!$A$2:$A$8767)*($C249=Dayflow!$B$2:$B$8767),Dayflow!E$2:E$8767))</f>
        <v>112.7</v>
      </c>
      <c r="I249" s="4">
        <f t="array" ref="I249">AVERAGE(IF(($B249=Dayflow!$A$2:$A$8767)*($C249=Dayflow!$B$2:$B$8767),Dayflow!F$2:F$8767))</f>
        <v>196.9</v>
      </c>
      <c r="J249" s="4">
        <f t="array" ref="J249">AVERAGE(IF(($B249=Dayflow!$A$2:$A$8767)*($C249=Dayflow!$B$2:$B$8767),Dayflow!G$2:G$8767))</f>
        <v>347.36666666666667</v>
      </c>
      <c r="K249" s="4">
        <f t="array" ref="K249">AVERAGE(IF(($B249=Dayflow!$A$2:$A$8767)*($C249=Dayflow!$B$2:$B$8767),Dayflow!H$2:H$8767))</f>
        <v>34.133333333333333</v>
      </c>
      <c r="L249" s="4">
        <f t="array" ref="L249">AVERAGE(IF(($B249=Dayflow!$A$2:$A$8767)*($C249=Dayflow!$B$2:$B$8767),Dayflow!I$2:I$8767))</f>
        <v>1147.1333333333334</v>
      </c>
      <c r="M249" s="4">
        <f t="array" ref="M249">AVERAGE(IF(($B249=Dayflow!$A$2:$A$8767)*($C249=Dayflow!$B$2:$B$8767),Dayflow!J$2:J$8767))</f>
        <v>1725.4666666666667</v>
      </c>
      <c r="N249" s="4">
        <f t="array" ref="N249">AVERAGE(IF(($B249=Dayflow!$A$2:$A$8767)*($C249=Dayflow!$B$2:$B$8767),Dayflow!K$2:K$8767))</f>
        <v>16894.833333333332</v>
      </c>
      <c r="O249" s="4">
        <f t="array" ref="O249">AVERAGE(IF(($B249=Dayflow!$A$2:$A$8767)*($C249=Dayflow!$B$2:$B$8767),Dayflow!L$2:L$8767))</f>
        <v>100.66666666666667</v>
      </c>
      <c r="P249" s="4">
        <f t="array" ref="P249">AVERAGE(IF(($B249=Dayflow!$A$2:$A$8767)*($C249=Dayflow!$B$2:$B$8767),Dayflow!M$2:M$8767))</f>
        <v>4866.0333333333338</v>
      </c>
      <c r="Q249" s="4">
        <f t="array" ref="Q249">AVERAGE(IF(($B249=Dayflow!$A$2:$A$8767)*($C249=Dayflow!$B$2:$B$8767),Dayflow!N$2:N$8767))</f>
        <v>2669.7</v>
      </c>
      <c r="R249" s="4">
        <f t="array" ref="R249">AVERAGE(IF(($B249=Dayflow!$A$2:$A$8767)*($C249=Dayflow!$B$2:$B$8767),Dayflow!O$2:O$8767))</f>
        <v>47.733333333333334</v>
      </c>
      <c r="S249" s="4">
        <f t="array" ref="S249">AVERAGE(IF(($B249=Dayflow!$A$2:$A$8767)*($C249=Dayflow!$B$2:$B$8767),Dayflow!P$2:P$8767))</f>
        <v>7684.0666666666666</v>
      </c>
      <c r="T249" s="4">
        <f t="array" ref="T249">AVERAGE(IF(($B249=Dayflow!$A$2:$A$8767)*($C249=Dayflow!$B$2:$B$8767),Dayflow!Q$2:Q$8767))</f>
        <v>1725.6</v>
      </c>
      <c r="U249" s="4">
        <f t="array" ref="U249">AVERAGE(IF(($B249=Dayflow!$A$2:$A$8767)*($C249=Dayflow!$B$2:$B$8767),Dayflow!R$2:R$8767))</f>
        <v>1184.3333333333333</v>
      </c>
      <c r="V249" s="4">
        <f t="array" ref="V249">AVERAGE(IF(($B249=Dayflow!$A$2:$A$8767)*($C249=Dayflow!$B$2:$B$8767),Dayflow!S$2:S$8767))</f>
        <v>0</v>
      </c>
      <c r="W249" s="4">
        <f t="array" ref="W249">AVERAGE(IF(($B249=Dayflow!$A$2:$A$8767)*($C249=Dayflow!$B$2:$B$8767),Dayflow!T$2:T$8767))</f>
        <v>541.4</v>
      </c>
      <c r="X249" s="4">
        <f t="array" ref="X249">AVERAGE(IF(($B249=Dayflow!$A$2:$A$8767)*($C249=Dayflow!$B$2:$B$8767),Dayflow!U$2:U$8767))</f>
        <v>5251.5666666666666</v>
      </c>
      <c r="Y249" s="4">
        <f t="array" ref="Y249">AVERAGE(IF(($B249=Dayflow!$A$2:$A$8767)*($C249=Dayflow!$B$2:$B$8767),Dayflow!V$2:V$8767))</f>
        <v>-1059.2666666666667</v>
      </c>
      <c r="Z249" s="4">
        <f t="array" ref="Z249">AVERAGE(IF(($B249=Dayflow!$A$2:$A$8767)*($C249=Dayflow!$B$2:$B$8767),Dayflow!W$2:W$8767))</f>
        <v>9766.2333333333336</v>
      </c>
      <c r="AA249" s="4">
        <f t="array" ref="AA249">AVERAGE(IF(($B249=Dayflow!$A$2:$A$8767)*($C249=Dayflow!$B$2:$B$8767),Dayflow!X$2:X$8767))</f>
        <v>8668.9666666666672</v>
      </c>
      <c r="AB249" s="4">
        <f t="array" ref="AB249">AVERAGE(IF(($B249=Dayflow!$A$2:$A$8767)*($C249=Dayflow!$B$2:$B$8767),Dayflow!Y$2:Y$8767))</f>
        <v>0.43733333333333335</v>
      </c>
      <c r="AC249" s="4">
        <f t="array" ref="AC249">AVERAGE(IF(($B249=Dayflow!$A$2:$A$8767)*($C249=Dayflow!$B$2:$B$8767),Dayflow!Z$2:Z$8767))</f>
        <v>49.3</v>
      </c>
      <c r="AD249" s="4">
        <f t="array" ref="AD249">AVERAGE(IF(($B249=Dayflow!$A$2:$A$8767)*($C249=Dayflow!$B$2:$B$8767),Dayflow!AA$2:AA$8767))</f>
        <v>15747.7</v>
      </c>
      <c r="AE249" s="4">
        <f t="array" ref="AE249">AVERAGE(IF(($B249=Dayflow!$A$2:$A$8767)*($C249=Dayflow!$B$2:$B$8767),Dayflow!AB$2:AB$8767))</f>
        <v>45.666666666666664</v>
      </c>
      <c r="AF249" s="4">
        <f t="array" ref="AF249">AVERAGE(IF(($B249=Dayflow!$A$2:$A$8767)*($C249=Dayflow!$B$2:$B$8767),Dayflow!AC$2:AC$8767))</f>
        <v>81.106000000000009</v>
      </c>
      <c r="AG249" s="4">
        <f t="array" ref="AG249">AVERAGE(IF(($B249=Dayflow!$A$2:$A$8767)*($C249=Dayflow!$B$2:$B$8767),Dayflow!AD$2:AD$8767))</f>
        <v>0</v>
      </c>
      <c r="AH249" s="7"/>
      <c r="AI249" s="7"/>
      <c r="AJ249" s="7"/>
      <c r="AK249" s="7"/>
      <c r="AL249" s="7"/>
    </row>
    <row r="250" spans="2:38" x14ac:dyDescent="0.3">
      <c r="B250" s="2">
        <f t="shared" si="8"/>
        <v>2016</v>
      </c>
      <c r="C250" s="2">
        <f t="shared" si="9"/>
        <v>12</v>
      </c>
      <c r="F250" s="5">
        <v>42705</v>
      </c>
      <c r="G250" s="4">
        <f t="array" ref="G250">AVERAGE(IF(($B250=Dayflow!$A$2:$A$8767)*($C250=Dayflow!$B$2:$B$8767),Dayflow!D$2:D$8767))</f>
        <v>39925.806451612902</v>
      </c>
      <c r="H250" s="4">
        <f t="array" ref="H250">AVERAGE(IF(($B250=Dayflow!$A$2:$A$8767)*($C250=Dayflow!$B$2:$B$8767),Dayflow!E$2:E$8767))</f>
        <v>2163.483870967742</v>
      </c>
      <c r="I250" s="4">
        <f t="array" ref="I250">AVERAGE(IF(($B250=Dayflow!$A$2:$A$8767)*($C250=Dayflow!$B$2:$B$8767),Dayflow!F$2:F$8767))</f>
        <v>1025.9032258064517</v>
      </c>
      <c r="J250" s="4">
        <f t="array" ref="J250">AVERAGE(IF(($B250=Dayflow!$A$2:$A$8767)*($C250=Dayflow!$B$2:$B$8767),Dayflow!G$2:G$8767))</f>
        <v>817.09677419354841</v>
      </c>
      <c r="K250" s="4">
        <f t="array" ref="K250">AVERAGE(IF(($B250=Dayflow!$A$2:$A$8767)*($C250=Dayflow!$B$2:$B$8767),Dayflow!H$2:H$8767))</f>
        <v>29.35483870967742</v>
      </c>
      <c r="L250" s="4">
        <f t="array" ref="L250">AVERAGE(IF(($B250=Dayflow!$A$2:$A$8767)*($C250=Dayflow!$B$2:$B$8767),Dayflow!I$2:I$8767))</f>
        <v>1063.5483870967741</v>
      </c>
      <c r="M250" s="4">
        <f t="array" ref="M250">AVERAGE(IF(($B250=Dayflow!$A$2:$A$8767)*($C250=Dayflow!$B$2:$B$8767),Dayflow!J$2:J$8767))</f>
        <v>2935.9354838709678</v>
      </c>
      <c r="N250" s="4">
        <f t="array" ref="N250">AVERAGE(IF(($B250=Dayflow!$A$2:$A$8767)*($C250=Dayflow!$B$2:$B$8767),Dayflow!K$2:K$8767))</f>
        <v>45025.225806451614</v>
      </c>
      <c r="O250" s="4">
        <f t="array" ref="O250">AVERAGE(IF(($B250=Dayflow!$A$2:$A$8767)*($C250=Dayflow!$B$2:$B$8767),Dayflow!L$2:L$8767))</f>
        <v>95.032258064516128</v>
      </c>
      <c r="P250" s="4">
        <f t="array" ref="P250">AVERAGE(IF(($B250=Dayflow!$A$2:$A$8767)*($C250=Dayflow!$B$2:$B$8767),Dayflow!M$2:M$8767))</f>
        <v>4891.6129032258068</v>
      </c>
      <c r="Q250" s="4">
        <f t="array" ref="Q250">AVERAGE(IF(($B250=Dayflow!$A$2:$A$8767)*($C250=Dayflow!$B$2:$B$8767),Dayflow!N$2:N$8767))</f>
        <v>3540.3225806451615</v>
      </c>
      <c r="R250" s="4">
        <f t="array" ref="R250">AVERAGE(IF(($B250=Dayflow!$A$2:$A$8767)*($C250=Dayflow!$B$2:$B$8767),Dayflow!O$2:O$8767))</f>
        <v>33.29032258064516</v>
      </c>
      <c r="S250" s="4">
        <f t="array" ref="S250">AVERAGE(IF(($B250=Dayflow!$A$2:$A$8767)*($C250=Dayflow!$B$2:$B$8767),Dayflow!P$2:P$8767))</f>
        <v>8560.354838709678</v>
      </c>
      <c r="T250" s="4">
        <f t="array" ref="T250">AVERAGE(IF(($B250=Dayflow!$A$2:$A$8767)*($C250=Dayflow!$B$2:$B$8767),Dayflow!Q$2:Q$8767))</f>
        <v>2078.3225806451615</v>
      </c>
      <c r="U250" s="4">
        <f t="array" ref="U250">AVERAGE(IF(($B250=Dayflow!$A$2:$A$8767)*($C250=Dayflow!$B$2:$B$8767),Dayflow!R$2:R$8767))</f>
        <v>976.0322580645161</v>
      </c>
      <c r="V250" s="4">
        <f t="array" ref="V250">AVERAGE(IF(($B250=Dayflow!$A$2:$A$8767)*($C250=Dayflow!$B$2:$B$8767),Dayflow!S$2:S$8767))</f>
        <v>0</v>
      </c>
      <c r="W250" s="4">
        <f t="array" ref="W250">AVERAGE(IF(($B250=Dayflow!$A$2:$A$8767)*($C250=Dayflow!$B$2:$B$8767),Dayflow!T$2:T$8767))</f>
        <v>1102.4193548387098</v>
      </c>
      <c r="X250" s="4">
        <f t="array" ref="X250">AVERAGE(IF(($B250=Dayflow!$A$2:$A$8767)*($C250=Dayflow!$B$2:$B$8767),Dayflow!U$2:U$8767))</f>
        <v>6192.8387096774195</v>
      </c>
      <c r="Y250" s="4">
        <f t="array" ref="Y250">AVERAGE(IF(($B250=Dayflow!$A$2:$A$8767)*($C250=Dayflow!$B$2:$B$8767),Dayflow!V$2:V$8767))</f>
        <v>-148.19354838709677</v>
      </c>
      <c r="Z250" s="4">
        <f t="array" ref="Z250">AVERAGE(IF(($B250=Dayflow!$A$2:$A$8767)*($C250=Dayflow!$B$2:$B$8767),Dayflow!W$2:W$8767))</f>
        <v>35587.741935483871</v>
      </c>
      <c r="AA250" s="4">
        <f t="array" ref="AA250">AVERAGE(IF(($B250=Dayflow!$A$2:$A$8767)*($C250=Dayflow!$B$2:$B$8767),Dayflow!X$2:X$8767))</f>
        <v>35362.451612903227</v>
      </c>
      <c r="AB250" s="4">
        <f t="array" ref="AB250">AVERAGE(IF(($B250=Dayflow!$A$2:$A$8767)*($C250=Dayflow!$B$2:$B$8767),Dayflow!Y$2:Y$8767))</f>
        <v>0.28483870967741942</v>
      </c>
      <c r="AC250" s="4">
        <f t="array" ref="AC250">AVERAGE(IF(($B250=Dayflow!$A$2:$A$8767)*($C250=Dayflow!$B$2:$B$8767),Dayflow!Z$2:Z$8767))</f>
        <v>33</v>
      </c>
      <c r="AD250" s="4">
        <f t="array" ref="AD250">AVERAGE(IF(($B250=Dayflow!$A$2:$A$8767)*($C250=Dayflow!$B$2:$B$8767),Dayflow!AA$2:AA$8767))</f>
        <v>43961.677419354841</v>
      </c>
      <c r="AE250" s="4">
        <f t="array" ref="AE250">AVERAGE(IF(($B250=Dayflow!$A$2:$A$8767)*($C250=Dayflow!$B$2:$B$8767),Dayflow!AB$2:AB$8767))</f>
        <v>31.096774193548388</v>
      </c>
      <c r="AF250" s="4">
        <f t="array" ref="AF250">AVERAGE(IF(($B250=Dayflow!$A$2:$A$8767)*($C250=Dayflow!$B$2:$B$8767),Dayflow!AC$2:AC$8767))</f>
        <v>73.746451612903201</v>
      </c>
      <c r="AG250" s="4">
        <f t="array" ref="AG250">AVERAGE(IF(($B250=Dayflow!$A$2:$A$8767)*($C250=Dayflow!$B$2:$B$8767),Dayflow!AD$2:AD$8767))</f>
        <v>0</v>
      </c>
      <c r="AH250" s="7"/>
      <c r="AI250" s="7"/>
      <c r="AJ250" s="7"/>
      <c r="AK250" s="7"/>
      <c r="AL250" s="7"/>
    </row>
    <row r="251" spans="2:38" x14ac:dyDescent="0.3">
      <c r="B251" s="2">
        <f t="shared" si="8"/>
        <v>2017</v>
      </c>
      <c r="C251" s="2">
        <f t="shared" si="9"/>
        <v>1</v>
      </c>
      <c r="F251" s="5">
        <v>42736</v>
      </c>
      <c r="G251" s="4">
        <f t="array" ref="G251">AVERAGE(IF(($B251=Dayflow!$A$2:$A$8767)*($C251=Dayflow!$B$2:$B$8767),Dayflow!D$2:D$8767))</f>
        <v>67500</v>
      </c>
      <c r="H251" s="4">
        <f t="array" ref="H251">AVERAGE(IF(($B251=Dayflow!$A$2:$A$8767)*($C251=Dayflow!$B$2:$B$8767),Dayflow!E$2:E$8767))</f>
        <v>59044.709677419356</v>
      </c>
      <c r="I251" s="4">
        <f t="array" ref="I251">AVERAGE(IF(($B251=Dayflow!$A$2:$A$8767)*($C251=Dayflow!$B$2:$B$8767),Dayflow!F$2:F$8767))</f>
        <v>5222.4516129032254</v>
      </c>
      <c r="J251" s="4">
        <f t="array" ref="J251">AVERAGE(IF(($B251=Dayflow!$A$2:$A$8767)*($C251=Dayflow!$B$2:$B$8767),Dayflow!G$2:G$8767))</f>
        <v>3970.6129032258063</v>
      </c>
      <c r="K251" s="4">
        <f t="array" ref="K251">AVERAGE(IF(($B251=Dayflow!$A$2:$A$8767)*($C251=Dayflow!$B$2:$B$8767),Dayflow!H$2:H$8767))</f>
        <v>1785.516129032258</v>
      </c>
      <c r="L251" s="4">
        <f t="array" ref="L251">AVERAGE(IF(($B251=Dayflow!$A$2:$A$8767)*($C251=Dayflow!$B$2:$B$8767),Dayflow!I$2:I$8767))</f>
        <v>13347.032258064517</v>
      </c>
      <c r="M251" s="4">
        <f t="array" ref="M251">AVERAGE(IF(($B251=Dayflow!$A$2:$A$8767)*($C251=Dayflow!$B$2:$B$8767),Dayflow!J$2:J$8767))</f>
        <v>24325.612903225807</v>
      </c>
      <c r="N251" s="4">
        <f t="array" ref="N251">AVERAGE(IF(($B251=Dayflow!$A$2:$A$8767)*($C251=Dayflow!$B$2:$B$8767),Dayflow!K$2:K$8767))</f>
        <v>150870.32258064515</v>
      </c>
      <c r="O251" s="4">
        <f t="array" ref="O251">AVERAGE(IF(($B251=Dayflow!$A$2:$A$8767)*($C251=Dayflow!$B$2:$B$8767),Dayflow!L$2:L$8767))</f>
        <v>166.67741935483872</v>
      </c>
      <c r="P251" s="4">
        <f t="array" ref="P251">AVERAGE(IF(($B251=Dayflow!$A$2:$A$8767)*($C251=Dayflow!$B$2:$B$8767),Dayflow!M$2:M$8767))</f>
        <v>7787.6129032258068</v>
      </c>
      <c r="Q251" s="4">
        <f t="array" ref="Q251">AVERAGE(IF(($B251=Dayflow!$A$2:$A$8767)*($C251=Dayflow!$B$2:$B$8767),Dayflow!N$2:N$8767))</f>
        <v>3771.4193548387098</v>
      </c>
      <c r="R251" s="4">
        <f t="array" ref="R251">AVERAGE(IF(($B251=Dayflow!$A$2:$A$8767)*($C251=Dayflow!$B$2:$B$8767),Dayflow!O$2:O$8767))</f>
        <v>16.64516129032258</v>
      </c>
      <c r="S251" s="4">
        <f t="array" ref="S251">AVERAGE(IF(($B251=Dayflow!$A$2:$A$8767)*($C251=Dayflow!$B$2:$B$8767),Dayflow!P$2:P$8767))</f>
        <v>11742.258064516129</v>
      </c>
      <c r="T251" s="4">
        <f t="array" ref="T251">AVERAGE(IF(($B251=Dayflow!$A$2:$A$8767)*($C251=Dayflow!$B$2:$B$8767),Dayflow!Q$2:Q$8767))</f>
        <v>1207.5806451612902</v>
      </c>
      <c r="U251" s="4">
        <f t="array" ref="U251">AVERAGE(IF(($B251=Dayflow!$A$2:$A$8767)*($C251=Dayflow!$B$2:$B$8767),Dayflow!R$2:R$8767))</f>
        <v>6028.3870967741932</v>
      </c>
      <c r="V251" s="4">
        <f t="array" ref="V251">AVERAGE(IF(($B251=Dayflow!$A$2:$A$8767)*($C251=Dayflow!$B$2:$B$8767),Dayflow!S$2:S$8767))</f>
        <v>0</v>
      </c>
      <c r="W251" s="4">
        <f t="array" ref="W251">AVERAGE(IF(($B251=Dayflow!$A$2:$A$8767)*($C251=Dayflow!$B$2:$B$8767),Dayflow!T$2:T$8767))</f>
        <v>-4820.4516129032254</v>
      </c>
      <c r="X251" s="4">
        <f t="array" ref="X251">AVERAGE(IF(($B251=Dayflow!$A$2:$A$8767)*($C251=Dayflow!$B$2:$B$8767),Dayflow!U$2:U$8767))</f>
        <v>9806.645161290322</v>
      </c>
      <c r="Y251" s="4">
        <f t="array" ref="Y251">AVERAGE(IF(($B251=Dayflow!$A$2:$A$8767)*($C251=Dayflow!$B$2:$B$8767),Dayflow!V$2:V$8767))</f>
        <v>25523.129032258064</v>
      </c>
      <c r="Z251" s="4">
        <f t="array" ref="Z251">AVERAGE(IF(($B251=Dayflow!$A$2:$A$8767)*($C251=Dayflow!$B$2:$B$8767),Dayflow!W$2:W$8767))</f>
        <v>118087.87096774194</v>
      </c>
      <c r="AA251" s="4">
        <f t="array" ref="AA251">AVERAGE(IF(($B251=Dayflow!$A$2:$A$8767)*($C251=Dayflow!$B$2:$B$8767),Dayflow!X$2:X$8767))</f>
        <v>143948.45161290321</v>
      </c>
      <c r="AB251" s="4">
        <f t="array" ref="AB251">AVERAGE(IF(($B251=Dayflow!$A$2:$A$8767)*($C251=Dayflow!$B$2:$B$8767),Dayflow!Y$2:Y$8767))</f>
        <v>9.7741935483870973E-2</v>
      </c>
      <c r="AC251" s="4">
        <f t="array" ref="AC251">AVERAGE(IF(($B251=Dayflow!$A$2:$A$8767)*($C251=Dayflow!$B$2:$B$8767),Dayflow!Z$2:Z$8767))</f>
        <v>7.4838709677419351</v>
      </c>
      <c r="AD251" s="4">
        <f t="array" ref="AD251">AVERAGE(IF(($B251=Dayflow!$A$2:$A$8767)*($C251=Dayflow!$B$2:$B$8767),Dayflow!AA$2:AA$8767))</f>
        <v>142950.54838709679</v>
      </c>
      <c r="AE251" s="4">
        <f t="array" ref="AE251">AVERAGE(IF(($B251=Dayflow!$A$2:$A$8767)*($C251=Dayflow!$B$2:$B$8767),Dayflow!AB$2:AB$8767))</f>
        <v>1.8709677419354838</v>
      </c>
      <c r="AF251" s="4">
        <f t="array" ref="AF251">AVERAGE(IF(($B251=Dayflow!$A$2:$A$8767)*($C251=Dayflow!$B$2:$B$8767),Dayflow!AC$2:AC$8767))</f>
        <v>57.010322580645152</v>
      </c>
      <c r="AG251" s="4">
        <f t="array" ref="AG251">AVERAGE(IF(($B251=Dayflow!$A$2:$A$8767)*($C251=Dayflow!$B$2:$B$8767),Dayflow!AD$2:AD$8767))</f>
        <v>0</v>
      </c>
      <c r="AH251" s="7"/>
      <c r="AI251" s="7"/>
      <c r="AJ251" s="7"/>
      <c r="AK251" s="7"/>
      <c r="AL251" s="7"/>
    </row>
    <row r="252" spans="2:38" x14ac:dyDescent="0.3">
      <c r="B252" s="2">
        <f t="shared" si="8"/>
        <v>2017</v>
      </c>
      <c r="C252" s="2">
        <f t="shared" si="9"/>
        <v>2</v>
      </c>
      <c r="F252" s="5">
        <v>42767</v>
      </c>
      <c r="G252" s="4">
        <f t="array" ref="G252">AVERAGE(IF(($B252=Dayflow!$A$2:$A$8767)*($C252=Dayflow!$B$2:$B$8767),Dayflow!D$2:D$8767))</f>
        <v>82107.142857142855</v>
      </c>
      <c r="H252" s="4">
        <f t="array" ref="H252">AVERAGE(IF(($B252=Dayflow!$A$2:$A$8767)*($C252=Dayflow!$B$2:$B$8767),Dayflow!E$2:E$8767))</f>
        <v>148441.57142857142</v>
      </c>
      <c r="I252" s="4">
        <f t="array" ref="I252">AVERAGE(IF(($B252=Dayflow!$A$2:$A$8767)*($C252=Dayflow!$B$2:$B$8767),Dayflow!F$2:F$8767))</f>
        <v>7772.1428571428569</v>
      </c>
      <c r="J252" s="4">
        <f t="array" ref="J252">AVERAGE(IF(($B252=Dayflow!$A$2:$A$8767)*($C252=Dayflow!$B$2:$B$8767),Dayflow!G$2:G$8767))</f>
        <v>4446.5357142857147</v>
      </c>
      <c r="K252" s="4">
        <f t="array" ref="K252">AVERAGE(IF(($B252=Dayflow!$A$2:$A$8767)*($C252=Dayflow!$B$2:$B$8767),Dayflow!H$2:H$8767))</f>
        <v>3246.5</v>
      </c>
      <c r="L252" s="4">
        <f t="array" ref="L252">AVERAGE(IF(($B252=Dayflow!$A$2:$A$8767)*($C252=Dayflow!$B$2:$B$8767),Dayflow!I$2:I$8767))</f>
        <v>28964.285714285714</v>
      </c>
      <c r="M252" s="4">
        <f t="array" ref="M252">AVERAGE(IF(($B252=Dayflow!$A$2:$A$8767)*($C252=Dayflow!$B$2:$B$8767),Dayflow!J$2:J$8767))</f>
        <v>44429.464285714283</v>
      </c>
      <c r="N252" s="4">
        <f t="array" ref="N252">AVERAGE(IF(($B252=Dayflow!$A$2:$A$8767)*($C252=Dayflow!$B$2:$B$8767),Dayflow!K$2:K$8767))</f>
        <v>274978.17857142858</v>
      </c>
      <c r="O252" s="4">
        <f t="array" ref="O252">AVERAGE(IF(($B252=Dayflow!$A$2:$A$8767)*($C252=Dayflow!$B$2:$B$8767),Dayflow!L$2:L$8767))</f>
        <v>212.67857142857142</v>
      </c>
      <c r="P252" s="4">
        <f t="array" ref="P252">AVERAGE(IF(($B252=Dayflow!$A$2:$A$8767)*($C252=Dayflow!$B$2:$B$8767),Dayflow!M$2:M$8767))</f>
        <v>7270.9285714285716</v>
      </c>
      <c r="Q252" s="4">
        <f t="array" ref="Q252">AVERAGE(IF(($B252=Dayflow!$A$2:$A$8767)*($C252=Dayflow!$B$2:$B$8767),Dayflow!N$2:N$8767))</f>
        <v>3982.3928571428573</v>
      </c>
      <c r="R252" s="4">
        <f t="array" ref="R252">AVERAGE(IF(($B252=Dayflow!$A$2:$A$8767)*($C252=Dayflow!$B$2:$B$8767),Dayflow!O$2:O$8767))</f>
        <v>17.071428571428573</v>
      </c>
      <c r="S252" s="4">
        <f t="array" ref="S252">AVERAGE(IF(($B252=Dayflow!$A$2:$A$8767)*($C252=Dayflow!$B$2:$B$8767),Dayflow!P$2:P$8767))</f>
        <v>11483.035714285714</v>
      </c>
      <c r="T252" s="4">
        <f t="array" ref="T252">AVERAGE(IF(($B252=Dayflow!$A$2:$A$8767)*($C252=Dayflow!$B$2:$B$8767),Dayflow!Q$2:Q$8767))</f>
        <v>878.21428571428567</v>
      </c>
      <c r="U252" s="4">
        <f t="array" ref="U252">AVERAGE(IF(($B252=Dayflow!$A$2:$A$8767)*($C252=Dayflow!$B$2:$B$8767),Dayflow!R$2:R$8767))</f>
        <v>6385.6785714285716</v>
      </c>
      <c r="V252" s="4">
        <f t="array" ref="V252">AVERAGE(IF(($B252=Dayflow!$A$2:$A$8767)*($C252=Dayflow!$B$2:$B$8767),Dayflow!S$2:S$8767))</f>
        <v>0</v>
      </c>
      <c r="W252" s="4">
        <f t="array" ref="W252">AVERAGE(IF(($B252=Dayflow!$A$2:$A$8767)*($C252=Dayflow!$B$2:$B$8767),Dayflow!T$2:T$8767))</f>
        <v>-5507.1785714285716</v>
      </c>
      <c r="X252" s="4">
        <f t="array" ref="X252">AVERAGE(IF(($B252=Dayflow!$A$2:$A$8767)*($C252=Dayflow!$B$2:$B$8767),Dayflow!U$2:U$8767))</f>
        <v>11749.321428571429</v>
      </c>
      <c r="Y252" s="4">
        <f t="array" ref="Y252">AVERAGE(IF(($B252=Dayflow!$A$2:$A$8767)*($C252=Dayflow!$B$2:$B$8767),Dayflow!V$2:V$8767))</f>
        <v>48275.357142857145</v>
      </c>
      <c r="Z252" s="4">
        <f t="array" ref="Z252">AVERAGE(IF(($B252=Dayflow!$A$2:$A$8767)*($C252=Dayflow!$B$2:$B$8767),Dayflow!W$2:W$8767))</f>
        <v>220341.35714285713</v>
      </c>
      <c r="AA252" s="4">
        <f t="array" ref="AA252">AVERAGE(IF(($B252=Dayflow!$A$2:$A$8767)*($C252=Dayflow!$B$2:$B$8767),Dayflow!X$2:X$8767))</f>
        <v>269002.46428571426</v>
      </c>
      <c r="AB252" s="4">
        <f t="array" ref="AB252">AVERAGE(IF(($B252=Dayflow!$A$2:$A$8767)*($C252=Dayflow!$B$2:$B$8767),Dayflow!Y$2:Y$8767))</f>
        <v>5.0714285714285733E-2</v>
      </c>
      <c r="AC252" s="4">
        <f t="array" ref="AC252">AVERAGE(IF(($B252=Dayflow!$A$2:$A$8767)*($C252=Dayflow!$B$2:$B$8767),Dayflow!Z$2:Z$8767))</f>
        <v>3.1785714285714284</v>
      </c>
      <c r="AD252" s="4">
        <f t="array" ref="AD252">AVERAGE(IF(($B252=Dayflow!$A$2:$A$8767)*($C252=Dayflow!$B$2:$B$8767),Dayflow!AA$2:AA$8767))</f>
        <v>266123.21428571426</v>
      </c>
      <c r="AE252" s="4">
        <f t="array" ref="AE252">AVERAGE(IF(($B252=Dayflow!$A$2:$A$8767)*($C252=Dayflow!$B$2:$B$8767),Dayflow!AB$2:AB$8767))</f>
        <v>-0.9642857142857143</v>
      </c>
      <c r="AF252" s="4">
        <f t="array" ref="AF252">AVERAGE(IF(($B252=Dayflow!$A$2:$A$8767)*($C252=Dayflow!$B$2:$B$8767),Dayflow!AC$2:AC$8767))</f>
        <v>44.665714285714287</v>
      </c>
      <c r="AG252" s="4">
        <f t="array" ref="AG252">AVERAGE(IF(($B252=Dayflow!$A$2:$A$8767)*($C252=Dayflow!$B$2:$B$8767),Dayflow!AD$2:AD$8767))</f>
        <v>0</v>
      </c>
      <c r="AH252" s="7"/>
      <c r="AI252" s="7"/>
      <c r="AJ252" s="7"/>
      <c r="AK252" s="7"/>
      <c r="AL252" s="7"/>
    </row>
    <row r="253" spans="2:38" x14ac:dyDescent="0.3">
      <c r="B253" s="2">
        <f t="shared" si="8"/>
        <v>2017</v>
      </c>
      <c r="C253" s="2">
        <f t="shared" si="9"/>
        <v>3</v>
      </c>
      <c r="F253" s="5">
        <v>42795</v>
      </c>
      <c r="G253" s="4">
        <f t="array" ref="G253">AVERAGE(IF(($B253=Dayflow!$A$2:$A$8767)*($C253=Dayflow!$B$2:$B$8767),Dayflow!D$2:D$8767))</f>
        <v>66770.967741935485</v>
      </c>
      <c r="H253" s="4">
        <f t="array" ref="H253">AVERAGE(IF(($B253=Dayflow!$A$2:$A$8767)*($C253=Dayflow!$B$2:$B$8767),Dayflow!E$2:E$8767))</f>
        <v>24435.354838709678</v>
      </c>
      <c r="I253" s="4">
        <f t="array" ref="I253">AVERAGE(IF(($B253=Dayflow!$A$2:$A$8767)*($C253=Dayflow!$B$2:$B$8767),Dayflow!F$2:F$8767))</f>
        <v>2122.9032258064517</v>
      </c>
      <c r="J253" s="4">
        <f t="array" ref="J253">AVERAGE(IF(($B253=Dayflow!$A$2:$A$8767)*($C253=Dayflow!$B$2:$B$8767),Dayflow!G$2:G$8767))</f>
        <v>4556.8064516129034</v>
      </c>
      <c r="K253" s="4">
        <f t="array" ref="K253">AVERAGE(IF(($B253=Dayflow!$A$2:$A$8767)*($C253=Dayflow!$B$2:$B$8767),Dayflow!H$2:H$8767))</f>
        <v>834.12903225806451</v>
      </c>
      <c r="L253" s="4">
        <f t="array" ref="L253">AVERAGE(IF(($B253=Dayflow!$A$2:$A$8767)*($C253=Dayflow!$B$2:$B$8767),Dayflow!I$2:I$8767))</f>
        <v>29696.774193548386</v>
      </c>
      <c r="M253" s="4">
        <f t="array" ref="M253">AVERAGE(IF(($B253=Dayflow!$A$2:$A$8767)*($C253=Dayflow!$B$2:$B$8767),Dayflow!J$2:J$8767))</f>
        <v>37210.612903225803</v>
      </c>
      <c r="N253" s="4">
        <f t="array" ref="N253">AVERAGE(IF(($B253=Dayflow!$A$2:$A$8767)*($C253=Dayflow!$B$2:$B$8767),Dayflow!K$2:K$8767))</f>
        <v>128416.93548387097</v>
      </c>
      <c r="O253" s="4">
        <f t="array" ref="O253">AVERAGE(IF(($B253=Dayflow!$A$2:$A$8767)*($C253=Dayflow!$B$2:$B$8767),Dayflow!L$2:L$8767))</f>
        <v>83.032258064516128</v>
      </c>
      <c r="P253" s="4">
        <f t="array" ref="P253">AVERAGE(IF(($B253=Dayflow!$A$2:$A$8767)*($C253=Dayflow!$B$2:$B$8767),Dayflow!M$2:M$8767))</f>
        <v>930.35483870967744</v>
      </c>
      <c r="Q253" s="4">
        <f t="array" ref="Q253">AVERAGE(IF(($B253=Dayflow!$A$2:$A$8767)*($C253=Dayflow!$B$2:$B$8767),Dayflow!N$2:N$8767))</f>
        <v>3678.9032258064517</v>
      </c>
      <c r="R253" s="4">
        <f t="array" ref="R253">AVERAGE(IF(($B253=Dayflow!$A$2:$A$8767)*($C253=Dayflow!$B$2:$B$8767),Dayflow!O$2:O$8767))</f>
        <v>3.774193548387097</v>
      </c>
      <c r="S253" s="4">
        <f t="array" ref="S253">AVERAGE(IF(($B253=Dayflow!$A$2:$A$8767)*($C253=Dayflow!$B$2:$B$8767),Dayflow!P$2:P$8767))</f>
        <v>4695.7741935483873</v>
      </c>
      <c r="T253" s="4">
        <f t="array" ref="T253">AVERAGE(IF(($B253=Dayflow!$A$2:$A$8767)*($C253=Dayflow!$B$2:$B$8767),Dayflow!Q$2:Q$8767))</f>
        <v>1304.8064516129032</v>
      </c>
      <c r="U253" s="4">
        <f t="array" ref="U253">AVERAGE(IF(($B253=Dayflow!$A$2:$A$8767)*($C253=Dayflow!$B$2:$B$8767),Dayflow!R$2:R$8767))</f>
        <v>1922.516129032258</v>
      </c>
      <c r="V253" s="4">
        <f t="array" ref="V253">AVERAGE(IF(($B253=Dayflow!$A$2:$A$8767)*($C253=Dayflow!$B$2:$B$8767),Dayflow!S$2:S$8767))</f>
        <v>0</v>
      </c>
      <c r="W253" s="4">
        <f t="array" ref="W253">AVERAGE(IF(($B253=Dayflow!$A$2:$A$8767)*($C253=Dayflow!$B$2:$B$8767),Dayflow!T$2:T$8767))</f>
        <v>-617.61290322580646</v>
      </c>
      <c r="X253" s="4">
        <f t="array" ref="X253">AVERAGE(IF(($B253=Dayflow!$A$2:$A$8767)*($C253=Dayflow!$B$2:$B$8767),Dayflow!U$2:U$8767))</f>
        <v>9709.645161290322</v>
      </c>
      <c r="Y253" s="4">
        <f t="array" ref="Y253">AVERAGE(IF(($B253=Dayflow!$A$2:$A$8767)*($C253=Dayflow!$B$2:$B$8767),Dayflow!V$2:V$8767))</f>
        <v>42625.709677419356</v>
      </c>
      <c r="Z253" s="4">
        <f t="array" ref="Z253">AVERAGE(IF(($B253=Dayflow!$A$2:$A$8767)*($C253=Dayflow!$B$2:$B$8767),Dayflow!W$2:W$8767))</f>
        <v>81669.677419354834</v>
      </c>
      <c r="AA253" s="4">
        <f t="array" ref="AA253">AVERAGE(IF(($B253=Dayflow!$A$2:$A$8767)*($C253=Dayflow!$B$2:$B$8767),Dayflow!X$2:X$8767))</f>
        <v>124338.6129032258</v>
      </c>
      <c r="AB253" s="4">
        <f t="array" ref="AB253">AVERAGE(IF(($B253=Dayflow!$A$2:$A$8767)*($C253=Dayflow!$B$2:$B$8767),Dayflow!Y$2:Y$8767))</f>
        <v>3.7096774193548399E-2</v>
      </c>
      <c r="AC253" s="4">
        <f t="array" ref="AC253">AVERAGE(IF(($B253=Dayflow!$A$2:$A$8767)*($C253=Dayflow!$B$2:$B$8767),Dayflow!Z$2:Z$8767))</f>
        <v>3.2580645161290325</v>
      </c>
      <c r="AD253" s="4">
        <f t="array" ref="AD253">AVERAGE(IF(($B253=Dayflow!$A$2:$A$8767)*($C253=Dayflow!$B$2:$B$8767),Dayflow!AA$2:AA$8767))</f>
        <v>123980.48387096774</v>
      </c>
      <c r="AE253" s="4">
        <f t="array" ref="AE253">AVERAGE(IF(($B253=Dayflow!$A$2:$A$8767)*($C253=Dayflow!$B$2:$B$8767),Dayflow!AB$2:AB$8767))</f>
        <v>-0.16129032258064516</v>
      </c>
      <c r="AF253" s="4">
        <f t="array" ref="AF253">AVERAGE(IF(($B253=Dayflow!$A$2:$A$8767)*($C253=Dayflow!$B$2:$B$8767),Dayflow!AC$2:AC$8767))</f>
        <v>43.841612903225801</v>
      </c>
      <c r="AG253" s="4">
        <f t="array" ref="AG253">AVERAGE(IF(($B253=Dayflow!$A$2:$A$8767)*($C253=Dayflow!$B$2:$B$8767),Dayflow!AD$2:AD$8767))</f>
        <v>0</v>
      </c>
      <c r="AH253" s="7"/>
      <c r="AI253" s="7"/>
      <c r="AJ253" s="7"/>
      <c r="AK253" s="7"/>
      <c r="AL253" s="7"/>
    </row>
    <row r="254" spans="2:38" x14ac:dyDescent="0.3">
      <c r="B254" s="2">
        <f t="shared" si="8"/>
        <v>2017</v>
      </c>
      <c r="C254" s="2">
        <f t="shared" si="9"/>
        <v>4</v>
      </c>
      <c r="F254" s="5">
        <v>42826</v>
      </c>
      <c r="G254" s="4">
        <f t="array" ref="G254">AVERAGE(IF(($B254=Dayflow!$A$2:$A$8767)*($C254=Dayflow!$B$2:$B$8767),Dayflow!D$2:D$8767))</f>
        <v>67336.666666666672</v>
      </c>
      <c r="H254" s="4">
        <f t="array" ref="H254">AVERAGE(IF(($B254=Dayflow!$A$2:$A$8767)*($C254=Dayflow!$B$2:$B$8767),Dayflow!E$2:E$8767))</f>
        <v>15255.333333333334</v>
      </c>
      <c r="I254" s="4">
        <f t="array" ref="I254">AVERAGE(IF(($B254=Dayflow!$A$2:$A$8767)*($C254=Dayflow!$B$2:$B$8767),Dayflow!F$2:F$8767))</f>
        <v>2359.3333333333335</v>
      </c>
      <c r="J254" s="4">
        <f t="array" ref="J254">AVERAGE(IF(($B254=Dayflow!$A$2:$A$8767)*($C254=Dayflow!$B$2:$B$8767),Dayflow!G$2:G$8767))</f>
        <v>4048.2666666666669</v>
      </c>
      <c r="K254" s="4">
        <f t="array" ref="K254">AVERAGE(IF(($B254=Dayflow!$A$2:$A$8767)*($C254=Dayflow!$B$2:$B$8767),Dayflow!H$2:H$8767))</f>
        <v>49.766666666666666</v>
      </c>
      <c r="L254" s="4">
        <f t="array" ref="L254">AVERAGE(IF(($B254=Dayflow!$A$2:$A$8767)*($C254=Dayflow!$B$2:$B$8767),Dayflow!I$2:I$8767))</f>
        <v>23530</v>
      </c>
      <c r="M254" s="4">
        <f t="array" ref="M254">AVERAGE(IF(($B254=Dayflow!$A$2:$A$8767)*($C254=Dayflow!$B$2:$B$8767),Dayflow!J$2:J$8767))</f>
        <v>29987.366666666665</v>
      </c>
      <c r="N254" s="4">
        <f t="array" ref="N254">AVERAGE(IF(($B254=Dayflow!$A$2:$A$8767)*($C254=Dayflow!$B$2:$B$8767),Dayflow!K$2:K$8767))</f>
        <v>112579.36666666667</v>
      </c>
      <c r="O254" s="4">
        <f t="array" ref="O254">AVERAGE(IF(($B254=Dayflow!$A$2:$A$8767)*($C254=Dayflow!$B$2:$B$8767),Dayflow!L$2:L$8767))</f>
        <v>221.83333333333334</v>
      </c>
      <c r="P254" s="4">
        <f t="array" ref="P254">AVERAGE(IF(($B254=Dayflow!$A$2:$A$8767)*($C254=Dayflow!$B$2:$B$8767),Dayflow!M$2:M$8767))</f>
        <v>1373.3</v>
      </c>
      <c r="Q254" s="4">
        <f t="array" ref="Q254">AVERAGE(IF(($B254=Dayflow!$A$2:$A$8767)*($C254=Dayflow!$B$2:$B$8767),Dayflow!N$2:N$8767))</f>
        <v>3945.0666666666666</v>
      </c>
      <c r="R254" s="4">
        <f t="array" ref="R254">AVERAGE(IF(($B254=Dayflow!$A$2:$A$8767)*($C254=Dayflow!$B$2:$B$8767),Dayflow!O$2:O$8767))</f>
        <v>7.0666666666666664</v>
      </c>
      <c r="S254" s="4">
        <f t="array" ref="S254">AVERAGE(IF(($B254=Dayflow!$A$2:$A$8767)*($C254=Dayflow!$B$2:$B$8767),Dayflow!P$2:P$8767))</f>
        <v>5547.1</v>
      </c>
      <c r="T254" s="4">
        <f t="array" ref="T254">AVERAGE(IF(($B254=Dayflow!$A$2:$A$8767)*($C254=Dayflow!$B$2:$B$8767),Dayflow!Q$2:Q$8767))</f>
        <v>1868.5</v>
      </c>
      <c r="U254" s="4">
        <f t="array" ref="U254">AVERAGE(IF(($B254=Dayflow!$A$2:$A$8767)*($C254=Dayflow!$B$2:$B$8767),Dayflow!R$2:R$8767))</f>
        <v>1833.8333333333333</v>
      </c>
      <c r="V254" s="4">
        <f t="array" ref="V254">AVERAGE(IF(($B254=Dayflow!$A$2:$A$8767)*($C254=Dayflow!$B$2:$B$8767),Dayflow!S$2:S$8767))</f>
        <v>0</v>
      </c>
      <c r="W254" s="4">
        <f t="array" ref="W254">AVERAGE(IF(($B254=Dayflow!$A$2:$A$8767)*($C254=Dayflow!$B$2:$B$8767),Dayflow!T$2:T$8767))</f>
        <v>34.799999999999997</v>
      </c>
      <c r="X254" s="4">
        <f t="array" ref="X254">AVERAGE(IF(($B254=Dayflow!$A$2:$A$8767)*($C254=Dayflow!$B$2:$B$8767),Dayflow!U$2:U$8767))</f>
        <v>9784.7666666666664</v>
      </c>
      <c r="Y254" s="4">
        <f t="array" ref="Y254">AVERAGE(IF(($B254=Dayflow!$A$2:$A$8767)*($C254=Dayflow!$B$2:$B$8767),Dayflow!V$2:V$8767))</f>
        <v>34202.400000000001</v>
      </c>
      <c r="Z254" s="4">
        <f t="array" ref="Z254">AVERAGE(IF(($B254=Dayflow!$A$2:$A$8767)*($C254=Dayflow!$B$2:$B$8767),Dayflow!W$2:W$8767))</f>
        <v>72797.5</v>
      </c>
      <c r="AA254" s="4">
        <f t="array" ref="AA254">AVERAGE(IF(($B254=Dayflow!$A$2:$A$8767)*($C254=Dayflow!$B$2:$B$8767),Dayflow!X$2:X$8767))</f>
        <v>106997.46666666666</v>
      </c>
      <c r="AB254" s="4">
        <f t="array" ref="AB254">AVERAGE(IF(($B254=Dayflow!$A$2:$A$8767)*($C254=Dayflow!$B$2:$B$8767),Dayflow!Y$2:Y$8767))</f>
        <v>4.7666666666666684E-2</v>
      </c>
      <c r="AC254" s="4">
        <f t="array" ref="AC254">AVERAGE(IF(($B254=Dayflow!$A$2:$A$8767)*($C254=Dayflow!$B$2:$B$8767),Dayflow!Z$2:Z$8767))</f>
        <v>4.833333333333333</v>
      </c>
      <c r="AD254" s="4">
        <f t="array" ref="AD254">AVERAGE(IF(($B254=Dayflow!$A$2:$A$8767)*($C254=Dayflow!$B$2:$B$8767),Dayflow!AA$2:AA$8767))</f>
        <v>107017.53333333334</v>
      </c>
      <c r="AE254" s="4">
        <f t="array" ref="AE254">AVERAGE(IF(($B254=Dayflow!$A$2:$A$8767)*($C254=Dayflow!$B$2:$B$8767),Dayflow!AB$2:AB$8767))</f>
        <v>6.6666666666666666E-2</v>
      </c>
      <c r="AF254" s="4">
        <f t="array" ref="AF254">AVERAGE(IF(($B254=Dayflow!$A$2:$A$8767)*($C254=Dayflow!$B$2:$B$8767),Dayflow!AC$2:AC$8767))</f>
        <v>48.005333333333319</v>
      </c>
      <c r="AG254" s="4">
        <f t="array" ref="AG254">AVERAGE(IF(($B254=Dayflow!$A$2:$A$8767)*($C254=Dayflow!$B$2:$B$8767),Dayflow!AD$2:AD$8767))</f>
        <v>0</v>
      </c>
      <c r="AH254" s="7"/>
      <c r="AI254" s="7"/>
      <c r="AJ254" s="7"/>
      <c r="AK254" s="7"/>
      <c r="AL254" s="7"/>
    </row>
    <row r="255" spans="2:38" x14ac:dyDescent="0.3">
      <c r="B255" s="2">
        <f t="shared" si="8"/>
        <v>2017</v>
      </c>
      <c r="C255" s="2">
        <f t="shared" si="9"/>
        <v>5</v>
      </c>
      <c r="F255" s="5">
        <v>42856</v>
      </c>
      <c r="G255" s="4">
        <f t="array" ref="G255">AVERAGE(IF(($B255=Dayflow!$A$2:$A$8767)*($C255=Dayflow!$B$2:$B$8767),Dayflow!D$2:D$8767))</f>
        <v>48345.161290322583</v>
      </c>
      <c r="H255" s="4">
        <f t="array" ref="H255">AVERAGE(IF(($B255=Dayflow!$A$2:$A$8767)*($C255=Dayflow!$B$2:$B$8767),Dayflow!E$2:E$8767))</f>
        <v>1848.8064516129032</v>
      </c>
      <c r="I255" s="4">
        <f t="array" ref="I255">AVERAGE(IF(($B255=Dayflow!$A$2:$A$8767)*($C255=Dayflow!$B$2:$B$8767),Dayflow!F$2:F$8767))</f>
        <v>996.25806451612902</v>
      </c>
      <c r="J255" s="4">
        <f t="array" ref="J255">AVERAGE(IF(($B255=Dayflow!$A$2:$A$8767)*($C255=Dayflow!$B$2:$B$8767),Dayflow!G$2:G$8767))</f>
        <v>3789.3225806451615</v>
      </c>
      <c r="K255" s="4">
        <f t="array" ref="K255">AVERAGE(IF(($B255=Dayflow!$A$2:$A$8767)*($C255=Dayflow!$B$2:$B$8767),Dayflow!H$2:H$8767))</f>
        <v>143.25806451612902</v>
      </c>
      <c r="L255" s="4">
        <f t="array" ref="L255">AVERAGE(IF(($B255=Dayflow!$A$2:$A$8767)*($C255=Dayflow!$B$2:$B$8767),Dayflow!I$2:I$8767))</f>
        <v>19180.645161290322</v>
      </c>
      <c r="M255" s="4">
        <f t="array" ref="M255">AVERAGE(IF(($B255=Dayflow!$A$2:$A$8767)*($C255=Dayflow!$B$2:$B$8767),Dayflow!J$2:J$8767))</f>
        <v>24109.483870967742</v>
      </c>
      <c r="N255" s="4">
        <f t="array" ref="N255">AVERAGE(IF(($B255=Dayflow!$A$2:$A$8767)*($C255=Dayflow!$B$2:$B$8767),Dayflow!K$2:K$8767))</f>
        <v>74303.451612903227</v>
      </c>
      <c r="O255" s="4">
        <f t="array" ref="O255">AVERAGE(IF(($B255=Dayflow!$A$2:$A$8767)*($C255=Dayflow!$B$2:$B$8767),Dayflow!L$2:L$8767))</f>
        <v>180.12903225806451</v>
      </c>
      <c r="P255" s="4">
        <f t="array" ref="P255">AVERAGE(IF(($B255=Dayflow!$A$2:$A$8767)*($C255=Dayflow!$B$2:$B$8767),Dayflow!M$2:M$8767))</f>
        <v>4122.4516129032254</v>
      </c>
      <c r="Q255" s="4">
        <f t="array" ref="Q255">AVERAGE(IF(($B255=Dayflow!$A$2:$A$8767)*($C255=Dayflow!$B$2:$B$8767),Dayflow!N$2:N$8767))</f>
        <v>2424.0322580645161</v>
      </c>
      <c r="R255" s="4">
        <f t="array" ref="R255">AVERAGE(IF(($B255=Dayflow!$A$2:$A$8767)*($C255=Dayflow!$B$2:$B$8767),Dayflow!O$2:O$8767))</f>
        <v>47.838709677419352</v>
      </c>
      <c r="S255" s="4">
        <f t="array" ref="S255">AVERAGE(IF(($B255=Dayflow!$A$2:$A$8767)*($C255=Dayflow!$B$2:$B$8767),Dayflow!P$2:P$8767))</f>
        <v>6774.4516129032254</v>
      </c>
      <c r="T255" s="4">
        <f t="array" ref="T255">AVERAGE(IF(($B255=Dayflow!$A$2:$A$8767)*($C255=Dayflow!$B$2:$B$8767),Dayflow!Q$2:Q$8767))</f>
        <v>2387.1612903225805</v>
      </c>
      <c r="U255" s="4">
        <f t="array" ref="U255">AVERAGE(IF(($B255=Dayflow!$A$2:$A$8767)*($C255=Dayflow!$B$2:$B$8767),Dayflow!R$2:R$8767))</f>
        <v>7.387096774193548</v>
      </c>
      <c r="V255" s="4">
        <f t="array" ref="V255">AVERAGE(IF(($B255=Dayflow!$A$2:$A$8767)*($C255=Dayflow!$B$2:$B$8767),Dayflow!S$2:S$8767))</f>
        <v>0</v>
      </c>
      <c r="W255" s="4">
        <f t="array" ref="W255">AVERAGE(IF(($B255=Dayflow!$A$2:$A$8767)*($C255=Dayflow!$B$2:$B$8767),Dayflow!T$2:T$8767))</f>
        <v>2379.7419354838707</v>
      </c>
      <c r="X255" s="4">
        <f t="array" ref="X255">AVERAGE(IF(($B255=Dayflow!$A$2:$A$8767)*($C255=Dayflow!$B$2:$B$8767),Dayflow!U$2:U$8767))</f>
        <v>7258.8709677419356</v>
      </c>
      <c r="Y255" s="4">
        <f t="array" ref="Y255">AVERAGE(IF(($B255=Dayflow!$A$2:$A$8767)*($C255=Dayflow!$B$2:$B$8767),Dayflow!V$2:V$8767))</f>
        <v>23047.16129032258</v>
      </c>
      <c r="Z255" s="4">
        <f t="array" ref="Z255">AVERAGE(IF(($B255=Dayflow!$A$2:$A$8767)*($C255=Dayflow!$B$2:$B$8767),Dayflow!W$2:W$8767))</f>
        <v>42268.870967741932</v>
      </c>
      <c r="AA255" s="4">
        <f t="array" ref="AA255">AVERAGE(IF(($B255=Dayflow!$A$2:$A$8767)*($C255=Dayflow!$B$2:$B$8767),Dayflow!X$2:X$8767))</f>
        <v>65149.322580645159</v>
      </c>
      <c r="AB255" s="4">
        <f t="array" ref="AB255">AVERAGE(IF(($B255=Dayflow!$A$2:$A$8767)*($C255=Dayflow!$B$2:$B$8767),Dayflow!Y$2:Y$8767))</f>
        <v>8.7419354838709634E-2</v>
      </c>
      <c r="AC255" s="4">
        <f t="array" ref="AC255">AVERAGE(IF(($B255=Dayflow!$A$2:$A$8767)*($C255=Dayflow!$B$2:$B$8767),Dayflow!Z$2:Z$8767))</f>
        <v>12.483870967741936</v>
      </c>
      <c r="AD255" s="4">
        <f t="array" ref="AD255">AVERAGE(IF(($B255=Dayflow!$A$2:$A$8767)*($C255=Dayflow!$B$2:$B$8767),Dayflow!AA$2:AA$8767))</f>
        <v>66529.580645161288</v>
      </c>
      <c r="AE255" s="4">
        <f t="array" ref="AE255">AVERAGE(IF(($B255=Dayflow!$A$2:$A$8767)*($C255=Dayflow!$B$2:$B$8767),Dayflow!AB$2:AB$8767))</f>
        <v>2.161290322580645</v>
      </c>
      <c r="AF255" s="4">
        <f t="array" ref="AF255">AVERAGE(IF(($B255=Dayflow!$A$2:$A$8767)*($C255=Dayflow!$B$2:$B$8767),Dayflow!AC$2:AC$8767))</f>
        <v>51.164838709677397</v>
      </c>
      <c r="AG255" s="4">
        <f t="array" ref="AG255">AVERAGE(IF(($B255=Dayflow!$A$2:$A$8767)*($C255=Dayflow!$B$2:$B$8767),Dayflow!AD$2:AD$8767))</f>
        <v>0</v>
      </c>
      <c r="AH255" s="7"/>
      <c r="AI255" s="7"/>
      <c r="AJ255" s="7"/>
      <c r="AK255" s="7"/>
      <c r="AL255" s="7"/>
    </row>
    <row r="256" spans="2:38" x14ac:dyDescent="0.3">
      <c r="B256" s="2">
        <f t="shared" si="8"/>
        <v>2017</v>
      </c>
      <c r="C256" s="2">
        <f t="shared" si="9"/>
        <v>6</v>
      </c>
      <c r="F256" s="5">
        <v>42887</v>
      </c>
      <c r="G256" s="4">
        <f t="array" ref="G256">AVERAGE(IF(($B256=Dayflow!$A$2:$A$8767)*($C256=Dayflow!$B$2:$B$8767),Dayflow!D$2:D$8767))</f>
        <v>26166.666666666668</v>
      </c>
      <c r="H256" s="4">
        <f t="array" ref="H256">AVERAGE(IF(($B256=Dayflow!$A$2:$A$8767)*($C256=Dayflow!$B$2:$B$8767),Dayflow!E$2:E$8767))</f>
        <v>701.4</v>
      </c>
      <c r="I256" s="4">
        <f t="array" ref="I256">AVERAGE(IF(($B256=Dayflow!$A$2:$A$8767)*($C256=Dayflow!$B$2:$B$8767),Dayflow!F$2:F$8767))</f>
        <v>348.56666666666666</v>
      </c>
      <c r="J256" s="4">
        <f t="array" ref="J256">AVERAGE(IF(($B256=Dayflow!$A$2:$A$8767)*($C256=Dayflow!$B$2:$B$8767),Dayflow!G$2:G$8767))</f>
        <v>1432.1</v>
      </c>
      <c r="K256" s="4">
        <f t="array" ref="K256">AVERAGE(IF(($B256=Dayflow!$A$2:$A$8767)*($C256=Dayflow!$B$2:$B$8767),Dayflow!H$2:H$8767))</f>
        <v>181.83333333333334</v>
      </c>
      <c r="L256" s="4">
        <f t="array" ref="L256">AVERAGE(IF(($B256=Dayflow!$A$2:$A$8767)*($C256=Dayflow!$B$2:$B$8767),Dayflow!I$2:I$8767))</f>
        <v>14023.333333333334</v>
      </c>
      <c r="M256" s="4">
        <f t="array" ref="M256">AVERAGE(IF(($B256=Dayflow!$A$2:$A$8767)*($C256=Dayflow!$B$2:$B$8767),Dayflow!J$2:J$8767))</f>
        <v>15985.833333333334</v>
      </c>
      <c r="N256" s="4">
        <f t="array" ref="N256">AVERAGE(IF(($B256=Dayflow!$A$2:$A$8767)*($C256=Dayflow!$B$2:$B$8767),Dayflow!K$2:K$8767))</f>
        <v>42853.9</v>
      </c>
      <c r="O256" s="4">
        <f t="array" ref="O256">AVERAGE(IF(($B256=Dayflow!$A$2:$A$8767)*($C256=Dayflow!$B$2:$B$8767),Dayflow!L$2:L$8767))</f>
        <v>160.19999999999999</v>
      </c>
      <c r="P256" s="4">
        <f t="array" ref="P256">AVERAGE(IF(($B256=Dayflow!$A$2:$A$8767)*($C256=Dayflow!$B$2:$B$8767),Dayflow!M$2:M$8767))</f>
        <v>6664.5666666666666</v>
      </c>
      <c r="Q256" s="4">
        <f t="array" ref="Q256">AVERAGE(IF(($B256=Dayflow!$A$2:$A$8767)*($C256=Dayflow!$B$2:$B$8767),Dayflow!N$2:N$8767))</f>
        <v>4384.333333333333</v>
      </c>
      <c r="R256" s="4">
        <f t="array" ref="R256">AVERAGE(IF(($B256=Dayflow!$A$2:$A$8767)*($C256=Dayflow!$B$2:$B$8767),Dayflow!O$2:O$8767))</f>
        <v>54.93333333333333</v>
      </c>
      <c r="S256" s="4">
        <f t="array" ref="S256">AVERAGE(IF(($B256=Dayflow!$A$2:$A$8767)*($C256=Dayflow!$B$2:$B$8767),Dayflow!P$2:P$8767))</f>
        <v>11263.866666666667</v>
      </c>
      <c r="T256" s="4">
        <f t="array" ref="T256">AVERAGE(IF(($B256=Dayflow!$A$2:$A$8767)*($C256=Dayflow!$B$2:$B$8767),Dayflow!Q$2:Q$8767))</f>
        <v>3690.5</v>
      </c>
      <c r="U256" s="4">
        <f t="array" ref="U256">AVERAGE(IF(($B256=Dayflow!$A$2:$A$8767)*($C256=Dayflow!$B$2:$B$8767),Dayflow!R$2:R$8767))</f>
        <v>221.53333333333333</v>
      </c>
      <c r="V256" s="4">
        <f t="array" ref="V256">AVERAGE(IF(($B256=Dayflow!$A$2:$A$8767)*($C256=Dayflow!$B$2:$B$8767),Dayflow!S$2:S$8767))</f>
        <v>0</v>
      </c>
      <c r="W256" s="4">
        <f t="array" ref="W256">AVERAGE(IF(($B256=Dayflow!$A$2:$A$8767)*($C256=Dayflow!$B$2:$B$8767),Dayflow!T$2:T$8767))</f>
        <v>3468.9</v>
      </c>
      <c r="X256" s="4">
        <f t="array" ref="X256">AVERAGE(IF(($B256=Dayflow!$A$2:$A$8767)*($C256=Dayflow!$B$2:$B$8767),Dayflow!U$2:U$8767))</f>
        <v>5180.5666666666666</v>
      </c>
      <c r="Y256" s="4">
        <f t="array" ref="Y256">AVERAGE(IF(($B256=Dayflow!$A$2:$A$8767)*($C256=Dayflow!$B$2:$B$8767),Dayflow!V$2:V$8767))</f>
        <v>7647.8</v>
      </c>
      <c r="Z256" s="4">
        <f t="array" ref="Z256">AVERAGE(IF(($B256=Dayflow!$A$2:$A$8767)*($C256=Dayflow!$B$2:$B$8767),Dayflow!W$2:W$8767))</f>
        <v>20716.233333333334</v>
      </c>
      <c r="AA256" s="4">
        <f t="array" ref="AA256">AVERAGE(IF(($B256=Dayflow!$A$2:$A$8767)*($C256=Dayflow!$B$2:$B$8767),Dayflow!X$2:X$8767))</f>
        <v>28121.3</v>
      </c>
      <c r="AB256" s="4">
        <f t="array" ref="AB256">AVERAGE(IF(($B256=Dayflow!$A$2:$A$8767)*($C256=Dayflow!$B$2:$B$8767),Dayflow!Y$2:Y$8767))</f>
        <v>0.26700000000000002</v>
      </c>
      <c r="AC256" s="4">
        <f t="array" ref="AC256">AVERAGE(IF(($B256=Dayflow!$A$2:$A$8767)*($C256=Dayflow!$B$2:$B$8767),Dayflow!Z$2:Z$8767))</f>
        <v>36</v>
      </c>
      <c r="AD256" s="4">
        <f t="array" ref="AD256">AVERAGE(IF(($B256=Dayflow!$A$2:$A$8767)*($C256=Dayflow!$B$2:$B$8767),Dayflow!AA$2:AA$8767))</f>
        <v>33087.466666666667</v>
      </c>
      <c r="AE256" s="4">
        <f t="array" ref="AE256">AVERAGE(IF(($B256=Dayflow!$A$2:$A$8767)*($C256=Dayflow!$B$2:$B$8767),Dayflow!AB$2:AB$8767))</f>
        <v>16.033333333333335</v>
      </c>
      <c r="AF256" s="4">
        <f t="array" ref="AF256">AVERAGE(IF(($B256=Dayflow!$A$2:$A$8767)*($C256=Dayflow!$B$2:$B$8767),Dayflow!AC$2:AC$8767))</f>
        <v>59.399000000000015</v>
      </c>
      <c r="AG256" s="4">
        <f t="array" ref="AG256">AVERAGE(IF(($B256=Dayflow!$A$2:$A$8767)*($C256=Dayflow!$B$2:$B$8767),Dayflow!AD$2:AD$8767))</f>
        <v>0</v>
      </c>
      <c r="AH256" s="7"/>
      <c r="AI256" s="7"/>
      <c r="AJ256" s="7"/>
      <c r="AK256" s="7"/>
      <c r="AL256" s="7"/>
    </row>
    <row r="257" spans="2:38" x14ac:dyDescent="0.3">
      <c r="B257" s="2">
        <f t="shared" si="8"/>
        <v>2017</v>
      </c>
      <c r="C257" s="2">
        <f t="shared" si="9"/>
        <v>7</v>
      </c>
      <c r="F257" s="5">
        <v>42917</v>
      </c>
      <c r="G257" s="4">
        <f t="array" ref="G257">AVERAGE(IF(($B257=Dayflow!$A$2:$A$8767)*($C257=Dayflow!$B$2:$B$8767),Dayflow!D$2:D$8767))</f>
        <v>15000</v>
      </c>
      <c r="H257" s="4">
        <f t="array" ref="H257">AVERAGE(IF(($B257=Dayflow!$A$2:$A$8767)*($C257=Dayflow!$B$2:$B$8767),Dayflow!E$2:E$8767))</f>
        <v>577.0322580645161</v>
      </c>
      <c r="I257" s="4">
        <f t="array" ref="I257">AVERAGE(IF(($B257=Dayflow!$A$2:$A$8767)*($C257=Dayflow!$B$2:$B$8767),Dayflow!F$2:F$8767))</f>
        <v>83.612903225806448</v>
      </c>
      <c r="J257" s="4">
        <f t="array" ref="J257">AVERAGE(IF(($B257=Dayflow!$A$2:$A$8767)*($C257=Dayflow!$B$2:$B$8767),Dayflow!G$2:G$8767))</f>
        <v>1134.741935483871</v>
      </c>
      <c r="K257" s="4">
        <f t="array" ref="K257">AVERAGE(IF(($B257=Dayflow!$A$2:$A$8767)*($C257=Dayflow!$B$2:$B$8767),Dayflow!H$2:H$8767))</f>
        <v>240.96774193548387</v>
      </c>
      <c r="L257" s="4">
        <f t="array" ref="L257">AVERAGE(IF(($B257=Dayflow!$A$2:$A$8767)*($C257=Dayflow!$B$2:$B$8767),Dayflow!I$2:I$8767))</f>
        <v>7985.8064516129034</v>
      </c>
      <c r="M257" s="4">
        <f t="array" ref="M257">AVERAGE(IF(($B257=Dayflow!$A$2:$A$8767)*($C257=Dayflow!$B$2:$B$8767),Dayflow!J$2:J$8767))</f>
        <v>9445.032258064517</v>
      </c>
      <c r="N257" s="4">
        <f t="array" ref="N257">AVERAGE(IF(($B257=Dayflow!$A$2:$A$8767)*($C257=Dayflow!$B$2:$B$8767),Dayflow!K$2:K$8767))</f>
        <v>25022.064516129034</v>
      </c>
      <c r="O257" s="4">
        <f t="array" ref="O257">AVERAGE(IF(($B257=Dayflow!$A$2:$A$8767)*($C257=Dayflow!$B$2:$B$8767),Dayflow!L$2:L$8767))</f>
        <v>175.7741935483871</v>
      </c>
      <c r="P257" s="4">
        <f t="array" ref="P257">AVERAGE(IF(($B257=Dayflow!$A$2:$A$8767)*($C257=Dayflow!$B$2:$B$8767),Dayflow!M$2:M$8767))</f>
        <v>6594.6129032258068</v>
      </c>
      <c r="Q257" s="4">
        <f t="array" ref="Q257">AVERAGE(IF(($B257=Dayflow!$A$2:$A$8767)*($C257=Dayflow!$B$2:$B$8767),Dayflow!N$2:N$8767))</f>
        <v>4245.4193548387093</v>
      </c>
      <c r="R257" s="4">
        <f t="array" ref="R257">AVERAGE(IF(($B257=Dayflow!$A$2:$A$8767)*($C257=Dayflow!$B$2:$B$8767),Dayflow!O$2:O$8767))</f>
        <v>54.612903225806448</v>
      </c>
      <c r="S257" s="4">
        <f t="array" ref="S257">AVERAGE(IF(($B257=Dayflow!$A$2:$A$8767)*($C257=Dayflow!$B$2:$B$8767),Dayflow!P$2:P$8767))</f>
        <v>11070.290322580646</v>
      </c>
      <c r="T257" s="4">
        <f t="array" ref="T257">AVERAGE(IF(($B257=Dayflow!$A$2:$A$8767)*($C257=Dayflow!$B$2:$B$8767),Dayflow!Q$2:Q$8767))</f>
        <v>4300.5806451612907</v>
      </c>
      <c r="U257" s="4">
        <f t="array" ref="U257">AVERAGE(IF(($B257=Dayflow!$A$2:$A$8767)*($C257=Dayflow!$B$2:$B$8767),Dayflow!R$2:R$8767))</f>
        <v>0</v>
      </c>
      <c r="V257" s="4">
        <f t="array" ref="V257">AVERAGE(IF(($B257=Dayflow!$A$2:$A$8767)*($C257=Dayflow!$B$2:$B$8767),Dayflow!S$2:S$8767))</f>
        <v>0</v>
      </c>
      <c r="W257" s="4">
        <f t="array" ref="W257">AVERAGE(IF(($B257=Dayflow!$A$2:$A$8767)*($C257=Dayflow!$B$2:$B$8767),Dayflow!T$2:T$8767))</f>
        <v>4300.5806451612907</v>
      </c>
      <c r="X257" s="4">
        <f t="array" ref="X257">AVERAGE(IF(($B257=Dayflow!$A$2:$A$8767)*($C257=Dayflow!$B$2:$B$8767),Dayflow!U$2:U$8767))</f>
        <v>6361.2580645161288</v>
      </c>
      <c r="Y257" s="4">
        <f t="array" ref="Y257">AVERAGE(IF(($B257=Dayflow!$A$2:$A$8767)*($C257=Dayflow!$B$2:$B$8767),Dayflow!V$2:V$8767))</f>
        <v>1940.6774193548388</v>
      </c>
      <c r="Z257" s="4">
        <f t="array" ref="Z257">AVERAGE(IF(($B257=Dayflow!$A$2:$A$8767)*($C257=Dayflow!$B$2:$B$8767),Dayflow!W$2:W$8767))</f>
        <v>8011.677419354839</v>
      </c>
      <c r="AA257" s="4">
        <f t="array" ref="AA257">AVERAGE(IF(($B257=Dayflow!$A$2:$A$8767)*($C257=Dayflow!$B$2:$B$8767),Dayflow!X$2:X$8767))</f>
        <v>9651.2258064516136</v>
      </c>
      <c r="AB257" s="4">
        <f t="array" ref="AB257">AVERAGE(IF(($B257=Dayflow!$A$2:$A$8767)*($C257=Dayflow!$B$2:$B$8767),Dayflow!Y$2:Y$8767))</f>
        <v>0.43580645161290327</v>
      </c>
      <c r="AC257" s="4">
        <f t="array" ref="AC257">AVERAGE(IF(($B257=Dayflow!$A$2:$A$8767)*($C257=Dayflow!$B$2:$B$8767),Dayflow!Z$2:Z$8767))</f>
        <v>62.096774193548384</v>
      </c>
      <c r="AD257" s="4">
        <f t="array" ref="AD257">AVERAGE(IF(($B257=Dayflow!$A$2:$A$8767)*($C257=Dayflow!$B$2:$B$8767),Dayflow!AA$2:AA$8767))</f>
        <v>17646.935483870966</v>
      </c>
      <c r="AE257" s="4">
        <f t="array" ref="AE257">AVERAGE(IF(($B257=Dayflow!$A$2:$A$8767)*($C257=Dayflow!$B$2:$B$8767),Dayflow!AB$2:AB$8767))</f>
        <v>45.548387096774192</v>
      </c>
      <c r="AF257" s="4">
        <f t="array" ref="AF257">AVERAGE(IF(($B257=Dayflow!$A$2:$A$8767)*($C257=Dayflow!$B$2:$B$8767),Dayflow!AC$2:AC$8767))</f>
        <v>71.192580645161257</v>
      </c>
      <c r="AG257" s="4">
        <f t="array" ref="AG257">AVERAGE(IF(($B257=Dayflow!$A$2:$A$8767)*($C257=Dayflow!$B$2:$B$8767),Dayflow!AD$2:AD$8767))</f>
        <v>0</v>
      </c>
      <c r="AH257" s="7"/>
      <c r="AI257" s="7"/>
      <c r="AJ257" s="7"/>
      <c r="AK257" s="7"/>
      <c r="AL257" s="7"/>
    </row>
    <row r="258" spans="2:38" x14ac:dyDescent="0.3">
      <c r="B258" s="2">
        <f t="shared" si="8"/>
        <v>2017</v>
      </c>
      <c r="C258" s="2">
        <f t="shared" si="9"/>
        <v>8</v>
      </c>
      <c r="F258" s="5">
        <v>42948</v>
      </c>
      <c r="G258" s="4">
        <f t="array" ref="G258">AVERAGE(IF(($B258=Dayflow!$A$2:$A$8767)*($C258=Dayflow!$B$2:$B$8767),Dayflow!D$2:D$8767))</f>
        <v>19980.645161290322</v>
      </c>
      <c r="H258" s="4">
        <f t="array" ref="H258">AVERAGE(IF(($B258=Dayflow!$A$2:$A$8767)*($C258=Dayflow!$B$2:$B$8767),Dayflow!E$2:E$8767))</f>
        <v>437.12903225806451</v>
      </c>
      <c r="I258" s="4">
        <f t="array" ref="I258">AVERAGE(IF(($B258=Dayflow!$A$2:$A$8767)*($C258=Dayflow!$B$2:$B$8767),Dayflow!F$2:F$8767))</f>
        <v>44.645161290322584</v>
      </c>
      <c r="J258" s="4">
        <f t="array" ref="J258">AVERAGE(IF(($B258=Dayflow!$A$2:$A$8767)*($C258=Dayflow!$B$2:$B$8767),Dayflow!G$2:G$8767))</f>
        <v>386.09677419354841</v>
      </c>
      <c r="K258" s="4">
        <f t="array" ref="K258">AVERAGE(IF(($B258=Dayflow!$A$2:$A$8767)*($C258=Dayflow!$B$2:$B$8767),Dayflow!H$2:H$8767))</f>
        <v>220.67741935483872</v>
      </c>
      <c r="L258" s="4">
        <f t="array" ref="L258">AVERAGE(IF(($B258=Dayflow!$A$2:$A$8767)*($C258=Dayflow!$B$2:$B$8767),Dayflow!I$2:I$8767))</f>
        <v>4698.3870967741932</v>
      </c>
      <c r="M258" s="4">
        <f t="array" ref="M258">AVERAGE(IF(($B258=Dayflow!$A$2:$A$8767)*($C258=Dayflow!$B$2:$B$8767),Dayflow!J$2:J$8767))</f>
        <v>5349.8387096774195</v>
      </c>
      <c r="N258" s="4">
        <f t="array" ref="N258">AVERAGE(IF(($B258=Dayflow!$A$2:$A$8767)*($C258=Dayflow!$B$2:$B$8767),Dayflow!K$2:K$8767))</f>
        <v>25767.612903225807</v>
      </c>
      <c r="O258" s="4">
        <f t="array" ref="O258">AVERAGE(IF(($B258=Dayflow!$A$2:$A$8767)*($C258=Dayflow!$B$2:$B$8767),Dayflow!L$2:L$8767))</f>
        <v>190.48387096774192</v>
      </c>
      <c r="P258" s="4">
        <f t="array" ref="P258">AVERAGE(IF(($B258=Dayflow!$A$2:$A$8767)*($C258=Dayflow!$B$2:$B$8767),Dayflow!M$2:M$8767))</f>
        <v>7139.9032258064517</v>
      </c>
      <c r="Q258" s="4">
        <f t="array" ref="Q258">AVERAGE(IF(($B258=Dayflow!$A$2:$A$8767)*($C258=Dayflow!$B$2:$B$8767),Dayflow!N$2:N$8767))</f>
        <v>4354.1612903225805</v>
      </c>
      <c r="R258" s="4">
        <f t="array" ref="R258">AVERAGE(IF(($B258=Dayflow!$A$2:$A$8767)*($C258=Dayflow!$B$2:$B$8767),Dayflow!O$2:O$8767))</f>
        <v>95.870967741935488</v>
      </c>
      <c r="S258" s="4">
        <f t="array" ref="S258">AVERAGE(IF(($B258=Dayflow!$A$2:$A$8767)*($C258=Dayflow!$B$2:$B$8767),Dayflow!P$2:P$8767))</f>
        <v>11780.258064516129</v>
      </c>
      <c r="T258" s="4">
        <f t="array" ref="T258">AVERAGE(IF(($B258=Dayflow!$A$2:$A$8767)*($C258=Dayflow!$B$2:$B$8767),Dayflow!Q$2:Q$8767))</f>
        <v>3751.4516129032259</v>
      </c>
      <c r="U258" s="4">
        <f t="array" ref="U258">AVERAGE(IF(($B258=Dayflow!$A$2:$A$8767)*($C258=Dayflow!$B$2:$B$8767),Dayflow!R$2:R$8767))</f>
        <v>0</v>
      </c>
      <c r="V258" s="4">
        <f t="array" ref="V258">AVERAGE(IF(($B258=Dayflow!$A$2:$A$8767)*($C258=Dayflow!$B$2:$B$8767),Dayflow!S$2:S$8767))</f>
        <v>0</v>
      </c>
      <c r="W258" s="4">
        <f t="array" ref="W258">AVERAGE(IF(($B258=Dayflow!$A$2:$A$8767)*($C258=Dayflow!$B$2:$B$8767),Dayflow!T$2:T$8767))</f>
        <v>3751.4516129032259</v>
      </c>
      <c r="X258" s="4">
        <f t="array" ref="X258">AVERAGE(IF(($B258=Dayflow!$A$2:$A$8767)*($C258=Dayflow!$B$2:$B$8767),Dayflow!U$2:U$8767))</f>
        <v>8297.7419354838712</v>
      </c>
      <c r="Y258" s="4">
        <f t="array" ref="Y258">AVERAGE(IF(($B258=Dayflow!$A$2:$A$8767)*($C258=Dayflow!$B$2:$B$8767),Dayflow!V$2:V$8767))</f>
        <v>-571.06451612903231</v>
      </c>
      <c r="Z258" s="4">
        <f t="array" ref="Z258">AVERAGE(IF(($B258=Dayflow!$A$2:$A$8767)*($C258=Dayflow!$B$2:$B$8767),Dayflow!W$2:W$8767))</f>
        <v>11069.645161290322</v>
      </c>
      <c r="AA258" s="4">
        <f t="array" ref="AA258">AVERAGE(IF(($B258=Dayflow!$A$2:$A$8767)*($C258=Dayflow!$B$2:$B$8767),Dayflow!X$2:X$8767))</f>
        <v>10235.935483870968</v>
      </c>
      <c r="AB258" s="4">
        <f t="array" ref="AB258">AVERAGE(IF(($B258=Dayflow!$A$2:$A$8767)*($C258=Dayflow!$B$2:$B$8767),Dayflow!Y$2:Y$8767))</f>
        <v>0.44483870967741929</v>
      </c>
      <c r="AC258" s="4">
        <f t="array" ref="AC258">AVERAGE(IF(($B258=Dayflow!$A$2:$A$8767)*($C258=Dayflow!$B$2:$B$8767),Dayflow!Z$2:Z$8767))</f>
        <v>60.387096774193552</v>
      </c>
      <c r="AD258" s="4">
        <f t="array" ref="AD258">AVERAGE(IF(($B258=Dayflow!$A$2:$A$8767)*($C258=Dayflow!$B$2:$B$8767),Dayflow!AA$2:AA$8767))</f>
        <v>21069.225806451614</v>
      </c>
      <c r="AE258" s="4">
        <f t="array" ref="AE258">AVERAGE(IF(($B258=Dayflow!$A$2:$A$8767)*($C258=Dayflow!$B$2:$B$8767),Dayflow!AB$2:AB$8767))</f>
        <v>51.548387096774192</v>
      </c>
      <c r="AF258" s="4">
        <f t="array" ref="AF258">AVERAGE(IF(($B258=Dayflow!$A$2:$A$8767)*($C258=Dayflow!$B$2:$B$8767),Dayflow!AC$2:AC$8767))</f>
        <v>76.469032258064516</v>
      </c>
      <c r="AG258" s="4">
        <f t="array" ref="AG258">AVERAGE(IF(($B258=Dayflow!$A$2:$A$8767)*($C258=Dayflow!$B$2:$B$8767),Dayflow!AD$2:AD$8767))</f>
        <v>0</v>
      </c>
      <c r="AH258" s="7"/>
      <c r="AI258" s="7"/>
      <c r="AJ258" s="7"/>
      <c r="AK258" s="7"/>
      <c r="AL258" s="7"/>
    </row>
    <row r="259" spans="2:38" x14ac:dyDescent="0.3">
      <c r="B259" s="2">
        <f t="shared" si="8"/>
        <v>2017</v>
      </c>
      <c r="C259" s="2">
        <f t="shared" si="9"/>
        <v>9</v>
      </c>
      <c r="F259" s="5">
        <v>42979</v>
      </c>
      <c r="G259" s="4">
        <f t="array" ref="G259">AVERAGE(IF(($B259=Dayflow!$A$2:$A$8767)*($C259=Dayflow!$B$2:$B$8767),Dayflow!D$2:D$8767))</f>
        <v>21266.666666666668</v>
      </c>
      <c r="H259" s="4">
        <f t="array" ref="H259">AVERAGE(IF(($B259=Dayflow!$A$2:$A$8767)*($C259=Dayflow!$B$2:$B$8767),Dayflow!E$2:E$8767))</f>
        <v>339.8</v>
      </c>
      <c r="I259" s="4">
        <f t="array" ref="I259">AVERAGE(IF(($B259=Dayflow!$A$2:$A$8767)*($C259=Dayflow!$B$2:$B$8767),Dayflow!F$2:F$8767))</f>
        <v>37.366666666666667</v>
      </c>
      <c r="J259" s="4">
        <f t="array" ref="J259">AVERAGE(IF(($B259=Dayflow!$A$2:$A$8767)*($C259=Dayflow!$B$2:$B$8767),Dayflow!G$2:G$8767))</f>
        <v>344.33333333333331</v>
      </c>
      <c r="K259" s="4">
        <f t="array" ref="K259">AVERAGE(IF(($B259=Dayflow!$A$2:$A$8767)*($C259=Dayflow!$B$2:$B$8767),Dayflow!H$2:H$8767))</f>
        <v>185.23333333333332</v>
      </c>
      <c r="L259" s="4">
        <f t="array" ref="L259">AVERAGE(IF(($B259=Dayflow!$A$2:$A$8767)*($C259=Dayflow!$B$2:$B$8767),Dayflow!I$2:I$8767))</f>
        <v>3215</v>
      </c>
      <c r="M259" s="4">
        <f t="array" ref="M259">AVERAGE(IF(($B259=Dayflow!$A$2:$A$8767)*($C259=Dayflow!$B$2:$B$8767),Dayflow!J$2:J$8767))</f>
        <v>3781.9333333333334</v>
      </c>
      <c r="N259" s="4">
        <f t="array" ref="N259">AVERAGE(IF(($B259=Dayflow!$A$2:$A$8767)*($C259=Dayflow!$B$2:$B$8767),Dayflow!K$2:K$8767))</f>
        <v>25388.400000000001</v>
      </c>
      <c r="O259" s="4">
        <f t="array" ref="O259">AVERAGE(IF(($B259=Dayflow!$A$2:$A$8767)*($C259=Dayflow!$B$2:$B$8767),Dayflow!L$2:L$8767))</f>
        <v>167.7</v>
      </c>
      <c r="P259" s="4">
        <f t="array" ref="P259">AVERAGE(IF(($B259=Dayflow!$A$2:$A$8767)*($C259=Dayflow!$B$2:$B$8767),Dayflow!M$2:M$8767))</f>
        <v>5519.2</v>
      </c>
      <c r="Q259" s="4">
        <f t="array" ref="Q259">AVERAGE(IF(($B259=Dayflow!$A$2:$A$8767)*($C259=Dayflow!$B$2:$B$8767),Dayflow!N$2:N$8767))</f>
        <v>4061.4666666666667</v>
      </c>
      <c r="R259" s="4">
        <f t="array" ref="R259">AVERAGE(IF(($B259=Dayflow!$A$2:$A$8767)*($C259=Dayflow!$B$2:$B$8767),Dayflow!O$2:O$8767))</f>
        <v>97.3</v>
      </c>
      <c r="S259" s="4">
        <f t="array" ref="S259">AVERAGE(IF(($B259=Dayflow!$A$2:$A$8767)*($C259=Dayflow!$B$2:$B$8767),Dayflow!P$2:P$8767))</f>
        <v>9845.4333333333325</v>
      </c>
      <c r="T259" s="4">
        <f t="array" ref="T259">AVERAGE(IF(($B259=Dayflow!$A$2:$A$8767)*($C259=Dayflow!$B$2:$B$8767),Dayflow!Q$2:Q$8767))</f>
        <v>2606.0333333333333</v>
      </c>
      <c r="U259" s="4">
        <f t="array" ref="U259">AVERAGE(IF(($B259=Dayflow!$A$2:$A$8767)*($C259=Dayflow!$B$2:$B$8767),Dayflow!R$2:R$8767))</f>
        <v>0</v>
      </c>
      <c r="V259" s="4">
        <f t="array" ref="V259">AVERAGE(IF(($B259=Dayflow!$A$2:$A$8767)*($C259=Dayflow!$B$2:$B$8767),Dayflow!S$2:S$8767))</f>
        <v>0</v>
      </c>
      <c r="W259" s="4">
        <f t="array" ref="W259">AVERAGE(IF(($B259=Dayflow!$A$2:$A$8767)*($C259=Dayflow!$B$2:$B$8767),Dayflow!T$2:T$8767))</f>
        <v>2606.0333333333333</v>
      </c>
      <c r="X259" s="4">
        <f t="array" ref="X259">AVERAGE(IF(($B259=Dayflow!$A$2:$A$8767)*($C259=Dayflow!$B$2:$B$8767),Dayflow!U$2:U$8767))</f>
        <v>7541.2333333333336</v>
      </c>
      <c r="Y259" s="4">
        <f t="array" ref="Y259">AVERAGE(IF(($B259=Dayflow!$A$2:$A$8767)*($C259=Dayflow!$B$2:$B$8767),Dayflow!V$2:V$8767))</f>
        <v>-216.43333333333334</v>
      </c>
      <c r="Z259" s="4">
        <f t="array" ref="Z259">AVERAGE(IF(($B259=Dayflow!$A$2:$A$8767)*($C259=Dayflow!$B$2:$B$8767),Dayflow!W$2:W$8767))</f>
        <v>13335.533333333333</v>
      </c>
      <c r="AA259" s="4">
        <f t="array" ref="AA259">AVERAGE(IF(($B259=Dayflow!$A$2:$A$8767)*($C259=Dayflow!$B$2:$B$8767),Dayflow!X$2:X$8767))</f>
        <v>12936.733333333334</v>
      </c>
      <c r="AB259" s="4">
        <f t="array" ref="AB259">AVERAGE(IF(($B259=Dayflow!$A$2:$A$8767)*($C259=Dayflow!$B$2:$B$8767),Dayflow!Y$2:Y$8767))</f>
        <v>0.37766666666666671</v>
      </c>
      <c r="AC259" s="4">
        <f t="array" ref="AC259">AVERAGE(IF(($B259=Dayflow!$A$2:$A$8767)*($C259=Dayflow!$B$2:$B$8767),Dayflow!Z$2:Z$8767))</f>
        <v>49.1</v>
      </c>
      <c r="AD259" s="4">
        <f t="array" ref="AD259">AVERAGE(IF(($B259=Dayflow!$A$2:$A$8767)*($C259=Dayflow!$B$2:$B$8767),Dayflow!AA$2:AA$8767))</f>
        <v>22173.4</v>
      </c>
      <c r="AE259" s="4">
        <f t="array" ref="AE259">AVERAGE(IF(($B259=Dayflow!$A$2:$A$8767)*($C259=Dayflow!$B$2:$B$8767),Dayflow!AB$2:AB$8767))</f>
        <v>41.666666666666664</v>
      </c>
      <c r="AF259" s="4">
        <f t="array" ref="AF259">AVERAGE(IF(($B259=Dayflow!$A$2:$A$8767)*($C259=Dayflow!$B$2:$B$8767),Dayflow!AC$2:AC$8767))</f>
        <v>74.537333333333336</v>
      </c>
      <c r="AG259" s="4">
        <f t="array" ref="AG259">AVERAGE(IF(($B259=Dayflow!$A$2:$A$8767)*($C259=Dayflow!$B$2:$B$8767),Dayflow!AD$2:AD$8767))</f>
        <v>0</v>
      </c>
      <c r="AH259" s="7"/>
      <c r="AI259" s="7"/>
      <c r="AJ259" s="7"/>
      <c r="AK259" s="7"/>
      <c r="AL259" s="7"/>
    </row>
    <row r="260" spans="2:38" x14ac:dyDescent="0.3">
      <c r="B260" s="2">
        <f t="shared" si="8"/>
        <v>2017</v>
      </c>
      <c r="C260" s="2">
        <f t="shared" si="9"/>
        <v>10</v>
      </c>
      <c r="F260" s="5">
        <v>43009</v>
      </c>
      <c r="G260" s="4">
        <f t="array" ref="G260">AVERAGE(IF(($B260=Dayflow!$A$2:$A$8767)*($C260=Dayflow!$B$2:$B$8767),Dayflow!D$2:D$8767))</f>
        <v>13316.129032258064</v>
      </c>
      <c r="H260" s="4">
        <f t="array" ref="H260">AVERAGE(IF(($B260=Dayflow!$A$2:$A$8767)*($C260=Dayflow!$B$2:$B$8767),Dayflow!E$2:E$8767))</f>
        <v>224.19354838709677</v>
      </c>
      <c r="I260" s="4">
        <f t="array" ref="I260">AVERAGE(IF(($B260=Dayflow!$A$2:$A$8767)*($C260=Dayflow!$B$2:$B$8767),Dayflow!F$2:F$8767))</f>
        <v>38.096774193548384</v>
      </c>
      <c r="J260" s="4">
        <f t="array" ref="J260">AVERAGE(IF(($B260=Dayflow!$A$2:$A$8767)*($C260=Dayflow!$B$2:$B$8767),Dayflow!G$2:G$8767))</f>
        <v>615.93548387096769</v>
      </c>
      <c r="K260" s="4">
        <f t="array" ref="K260">AVERAGE(IF(($B260=Dayflow!$A$2:$A$8767)*($C260=Dayflow!$B$2:$B$8767),Dayflow!H$2:H$8767))</f>
        <v>65.161290322580641</v>
      </c>
      <c r="L260" s="4">
        <f t="array" ref="L260">AVERAGE(IF(($B260=Dayflow!$A$2:$A$8767)*($C260=Dayflow!$B$2:$B$8767),Dayflow!I$2:I$8767))</f>
        <v>2743.8709677419356</v>
      </c>
      <c r="M260" s="4">
        <f t="array" ref="M260">AVERAGE(IF(($B260=Dayflow!$A$2:$A$8767)*($C260=Dayflow!$B$2:$B$8767),Dayflow!J$2:J$8767))</f>
        <v>3462.9677419354839</v>
      </c>
      <c r="N260" s="4">
        <f t="array" ref="N260">AVERAGE(IF(($B260=Dayflow!$A$2:$A$8767)*($C260=Dayflow!$B$2:$B$8767),Dayflow!K$2:K$8767))</f>
        <v>17003.258064516129</v>
      </c>
      <c r="O260" s="4">
        <f t="array" ref="O260">AVERAGE(IF(($B260=Dayflow!$A$2:$A$8767)*($C260=Dayflow!$B$2:$B$8767),Dayflow!L$2:L$8767))</f>
        <v>139</v>
      </c>
      <c r="P260" s="4">
        <f t="array" ref="P260">AVERAGE(IF(($B260=Dayflow!$A$2:$A$8767)*($C260=Dayflow!$B$2:$B$8767),Dayflow!M$2:M$8767))</f>
        <v>1395.516129032258</v>
      </c>
      <c r="Q260" s="4">
        <f t="array" ref="Q260">AVERAGE(IF(($B260=Dayflow!$A$2:$A$8767)*($C260=Dayflow!$B$2:$B$8767),Dayflow!N$2:N$8767))</f>
        <v>4370.0967741935483</v>
      </c>
      <c r="R260" s="4">
        <f t="array" ref="R260">AVERAGE(IF(($B260=Dayflow!$A$2:$A$8767)*($C260=Dayflow!$B$2:$B$8767),Dayflow!O$2:O$8767))</f>
        <v>89.677419354838705</v>
      </c>
      <c r="S260" s="4">
        <f t="array" ref="S260">AVERAGE(IF(($B260=Dayflow!$A$2:$A$8767)*($C260=Dayflow!$B$2:$B$8767),Dayflow!P$2:P$8767))</f>
        <v>5994.3870967741932</v>
      </c>
      <c r="T260" s="4">
        <f t="array" ref="T260">AVERAGE(IF(($B260=Dayflow!$A$2:$A$8767)*($C260=Dayflow!$B$2:$B$8767),Dayflow!Q$2:Q$8767))</f>
        <v>1852.9677419354839</v>
      </c>
      <c r="U260" s="4">
        <f t="array" ref="U260">AVERAGE(IF(($B260=Dayflow!$A$2:$A$8767)*($C260=Dayflow!$B$2:$B$8767),Dayflow!R$2:R$8767))</f>
        <v>184.83870967741936</v>
      </c>
      <c r="V260" s="4">
        <f t="array" ref="V260">AVERAGE(IF(($B260=Dayflow!$A$2:$A$8767)*($C260=Dayflow!$B$2:$B$8767),Dayflow!S$2:S$8767))</f>
        <v>0</v>
      </c>
      <c r="W260" s="4">
        <f t="array" ref="W260">AVERAGE(IF(($B260=Dayflow!$A$2:$A$8767)*($C260=Dayflow!$B$2:$B$8767),Dayflow!T$2:T$8767))</f>
        <v>1668.1290322580646</v>
      </c>
      <c r="X260" s="4">
        <f t="array" ref="X260">AVERAGE(IF(($B260=Dayflow!$A$2:$A$8767)*($C260=Dayflow!$B$2:$B$8767),Dayflow!U$2:U$8767))</f>
        <v>2731.2903225806454</v>
      </c>
      <c r="Y260" s="4">
        <f t="array" ref="Y260">AVERAGE(IF(($B260=Dayflow!$A$2:$A$8767)*($C260=Dayflow!$B$2:$B$8767),Dayflow!V$2:V$8767))</f>
        <v>-884.41935483870964</v>
      </c>
      <c r="Z260" s="4">
        <f t="array" ref="Z260">AVERAGE(IF(($B260=Dayflow!$A$2:$A$8767)*($C260=Dayflow!$B$2:$B$8767),Dayflow!W$2:W$8767))</f>
        <v>10341.870967741936</v>
      </c>
      <c r="AA260" s="4">
        <f t="array" ref="AA260">AVERAGE(IF(($B260=Dayflow!$A$2:$A$8767)*($C260=Dayflow!$B$2:$B$8767),Dayflow!X$2:X$8767))</f>
        <v>9340.5806451612898</v>
      </c>
      <c r="AB260" s="4">
        <f t="array" ref="AB260">AVERAGE(IF(($B260=Dayflow!$A$2:$A$8767)*($C260=Dayflow!$B$2:$B$8767),Dayflow!Y$2:Y$8767))</f>
        <v>0.34064516129032252</v>
      </c>
      <c r="AC260" s="4">
        <f t="array" ref="AC260">AVERAGE(IF(($B260=Dayflow!$A$2:$A$8767)*($C260=Dayflow!$B$2:$B$8767),Dayflow!Z$2:Z$8767))</f>
        <v>45.258064516129032</v>
      </c>
      <c r="AD260" s="4">
        <f t="array" ref="AD260">AVERAGE(IF(($B260=Dayflow!$A$2:$A$8767)*($C260=Dayflow!$B$2:$B$8767),Dayflow!AA$2:AA$8767))</f>
        <v>14259.387096774193</v>
      </c>
      <c r="AE260" s="4">
        <f t="array" ref="AE260">AVERAGE(IF(($B260=Dayflow!$A$2:$A$8767)*($C260=Dayflow!$B$2:$B$8767),Dayflow!AB$2:AB$8767))</f>
        <v>34.387096774193552</v>
      </c>
      <c r="AF260" s="4">
        <f t="array" ref="AF260">AVERAGE(IF(($B260=Dayflow!$A$2:$A$8767)*($C260=Dayflow!$B$2:$B$8767),Dayflow!AC$2:AC$8767))</f>
        <v>75.552258064516124</v>
      </c>
      <c r="AG260" s="4">
        <f t="array" ref="AG260">AVERAGE(IF(($B260=Dayflow!$A$2:$A$8767)*($C260=Dayflow!$B$2:$B$8767),Dayflow!AD$2:AD$8767))</f>
        <v>0</v>
      </c>
      <c r="AH260" s="7"/>
      <c r="AI260" s="7"/>
      <c r="AJ260" s="7"/>
      <c r="AK260" s="7"/>
      <c r="AL260" s="7"/>
    </row>
    <row r="261" spans="2:38" x14ac:dyDescent="0.3">
      <c r="B261" s="2">
        <f t="shared" si="8"/>
        <v>2017</v>
      </c>
      <c r="C261" s="2">
        <f t="shared" si="9"/>
        <v>11</v>
      </c>
      <c r="F261" s="5">
        <v>43040</v>
      </c>
      <c r="G261" s="4">
        <f t="array" ref="G261">AVERAGE(IF(($B261=Dayflow!$A$2:$A$8767)*($C261=Dayflow!$B$2:$B$8767),Dayflow!D$2:D$8767))</f>
        <v>13666.666666666666</v>
      </c>
      <c r="H261" s="4">
        <f t="array" ref="H261">AVERAGE(IF(($B261=Dayflow!$A$2:$A$8767)*($C261=Dayflow!$B$2:$B$8767),Dayflow!E$2:E$8767))</f>
        <v>102.4</v>
      </c>
      <c r="I261" s="4">
        <f t="array" ref="I261">AVERAGE(IF(($B261=Dayflow!$A$2:$A$8767)*($C261=Dayflow!$B$2:$B$8767),Dayflow!F$2:F$8767))</f>
        <v>161.93333333333334</v>
      </c>
      <c r="J261" s="4">
        <f t="array" ref="J261">AVERAGE(IF(($B261=Dayflow!$A$2:$A$8767)*($C261=Dayflow!$B$2:$B$8767),Dayflow!G$2:G$8767))</f>
        <v>538.16666666666663</v>
      </c>
      <c r="K261" s="4">
        <f t="array" ref="K261">AVERAGE(IF(($B261=Dayflow!$A$2:$A$8767)*($C261=Dayflow!$B$2:$B$8767),Dayflow!H$2:H$8767))</f>
        <v>790.26666666666665</v>
      </c>
      <c r="L261" s="4">
        <f t="array" ref="L261">AVERAGE(IF(($B261=Dayflow!$A$2:$A$8767)*($C261=Dayflow!$B$2:$B$8767),Dayflow!I$2:I$8767))</f>
        <v>2046.3333333333333</v>
      </c>
      <c r="M261" s="4">
        <f t="array" ref="M261">AVERAGE(IF(($B261=Dayflow!$A$2:$A$8767)*($C261=Dayflow!$B$2:$B$8767),Dayflow!J$2:J$8767))</f>
        <v>3536.7</v>
      </c>
      <c r="N261" s="4">
        <f t="array" ref="N261">AVERAGE(IF(($B261=Dayflow!$A$2:$A$8767)*($C261=Dayflow!$B$2:$B$8767),Dayflow!K$2:K$8767))</f>
        <v>17305.733333333334</v>
      </c>
      <c r="O261" s="4">
        <f t="array" ref="O261">AVERAGE(IF(($B261=Dayflow!$A$2:$A$8767)*($C261=Dayflow!$B$2:$B$8767),Dayflow!L$2:L$8767))</f>
        <v>119.16666666666667</v>
      </c>
      <c r="P261" s="4">
        <f t="array" ref="P261">AVERAGE(IF(($B261=Dayflow!$A$2:$A$8767)*($C261=Dayflow!$B$2:$B$8767),Dayflow!M$2:M$8767))</f>
        <v>4317.5</v>
      </c>
      <c r="Q261" s="4">
        <f t="array" ref="Q261">AVERAGE(IF(($B261=Dayflow!$A$2:$A$8767)*($C261=Dayflow!$B$2:$B$8767),Dayflow!N$2:N$8767))</f>
        <v>3072.6</v>
      </c>
      <c r="R261" s="4">
        <f t="array" ref="R261">AVERAGE(IF(($B261=Dayflow!$A$2:$A$8767)*($C261=Dayflow!$B$2:$B$8767),Dayflow!O$2:O$8767))</f>
        <v>78.933333333333337</v>
      </c>
      <c r="S261" s="4">
        <f t="array" ref="S261">AVERAGE(IF(($B261=Dayflow!$A$2:$A$8767)*($C261=Dayflow!$B$2:$B$8767),Dayflow!P$2:P$8767))</f>
        <v>7588.3</v>
      </c>
      <c r="T261" s="4">
        <f t="array" ref="T261">AVERAGE(IF(($B261=Dayflow!$A$2:$A$8767)*($C261=Dayflow!$B$2:$B$8767),Dayflow!Q$2:Q$8767))</f>
        <v>1725.3666666666666</v>
      </c>
      <c r="U261" s="4">
        <f t="array" ref="U261">AVERAGE(IF(($B261=Dayflow!$A$2:$A$8767)*($C261=Dayflow!$B$2:$B$8767),Dayflow!R$2:R$8767))</f>
        <v>1054.4666666666667</v>
      </c>
      <c r="V261" s="4">
        <f t="array" ref="V261">AVERAGE(IF(($B261=Dayflow!$A$2:$A$8767)*($C261=Dayflow!$B$2:$B$8767),Dayflow!S$2:S$8767))</f>
        <v>0</v>
      </c>
      <c r="W261" s="4">
        <f t="array" ref="W261">AVERAGE(IF(($B261=Dayflow!$A$2:$A$8767)*($C261=Dayflow!$B$2:$B$8767),Dayflow!T$2:T$8767))</f>
        <v>671.0333333333333</v>
      </c>
      <c r="X261" s="4">
        <f t="array" ref="X261">AVERAGE(IF(($B261=Dayflow!$A$2:$A$8767)*($C261=Dayflow!$B$2:$B$8767),Dayflow!U$2:U$8767))</f>
        <v>3410.3333333333335</v>
      </c>
      <c r="Y261" s="4">
        <f t="array" ref="Y261">AVERAGE(IF(($B261=Dayflow!$A$2:$A$8767)*($C261=Dayflow!$B$2:$B$8767),Dayflow!V$2:V$8767))</f>
        <v>-1077.4666666666667</v>
      </c>
      <c r="Z261" s="4">
        <f t="array" ref="Z261">AVERAGE(IF(($B261=Dayflow!$A$2:$A$8767)*($C261=Dayflow!$B$2:$B$8767),Dayflow!W$2:W$8767))</f>
        <v>10170.700000000001</v>
      </c>
      <c r="AA261" s="4">
        <f t="array" ref="AA261">AVERAGE(IF(($B261=Dayflow!$A$2:$A$8767)*($C261=Dayflow!$B$2:$B$8767),Dayflow!X$2:X$8767))</f>
        <v>9046.3666666666668</v>
      </c>
      <c r="AB261" s="4">
        <f t="array" ref="AB261">AVERAGE(IF(($B261=Dayflow!$A$2:$A$8767)*($C261=Dayflow!$B$2:$B$8767),Dayflow!Y$2:Y$8767))</f>
        <v>0.41199999999999992</v>
      </c>
      <c r="AC261" s="4">
        <f t="array" ref="AC261">AVERAGE(IF(($B261=Dayflow!$A$2:$A$8767)*($C261=Dayflow!$B$2:$B$8767),Dayflow!Z$2:Z$8767))</f>
        <v>47.2</v>
      </c>
      <c r="AD261" s="4">
        <f t="array" ref="AD261">AVERAGE(IF(($B261=Dayflow!$A$2:$A$8767)*($C261=Dayflow!$B$2:$B$8767),Dayflow!AA$2:AA$8767))</f>
        <v>15259.4</v>
      </c>
      <c r="AE261" s="4">
        <f t="array" ref="AE261">AVERAGE(IF(($B261=Dayflow!$A$2:$A$8767)*($C261=Dayflow!$B$2:$B$8767),Dayflow!AB$2:AB$8767))</f>
        <v>39.06666666666667</v>
      </c>
      <c r="AF261" s="4">
        <f t="array" ref="AF261">AVERAGE(IF(($B261=Dayflow!$A$2:$A$8767)*($C261=Dayflow!$B$2:$B$8767),Dayflow!AC$2:AC$8767))</f>
        <v>78.093666666666678</v>
      </c>
      <c r="AG261" s="4">
        <f t="array" ref="AG261">AVERAGE(IF(($B261=Dayflow!$A$2:$A$8767)*($C261=Dayflow!$B$2:$B$8767),Dayflow!AD$2:AD$8767))</f>
        <v>0</v>
      </c>
      <c r="AH261" s="7"/>
      <c r="AI261" s="7"/>
      <c r="AJ261" s="7"/>
      <c r="AK261" s="7"/>
      <c r="AL261" s="7"/>
    </row>
    <row r="262" spans="2:38" x14ac:dyDescent="0.3">
      <c r="B262" s="2">
        <f t="shared" si="8"/>
        <v>2017</v>
      </c>
      <c r="C262" s="2">
        <f t="shared" si="9"/>
        <v>12</v>
      </c>
      <c r="F262" s="5">
        <v>43070</v>
      </c>
      <c r="G262" s="4">
        <f t="array" ref="G262">AVERAGE(IF(($B262=Dayflow!$A$2:$A$8767)*($C262=Dayflow!$B$2:$B$8767),Dayflow!D$2:D$8767))</f>
        <v>14425.806451612903</v>
      </c>
      <c r="H262" s="4">
        <f t="array" ref="H262">AVERAGE(IF(($B262=Dayflow!$A$2:$A$8767)*($C262=Dayflow!$B$2:$B$8767),Dayflow!E$2:E$8767))</f>
        <v>87.322580645161295</v>
      </c>
      <c r="I262" s="4">
        <f t="array" ref="I262">AVERAGE(IF(($B262=Dayflow!$A$2:$A$8767)*($C262=Dayflow!$B$2:$B$8767),Dayflow!F$2:F$8767))</f>
        <v>87.612903225806448</v>
      </c>
      <c r="J262" s="4">
        <f t="array" ref="J262">AVERAGE(IF(($B262=Dayflow!$A$2:$A$8767)*($C262=Dayflow!$B$2:$B$8767),Dayflow!G$2:G$8767))</f>
        <v>426.87096774193549</v>
      </c>
      <c r="K262" s="4">
        <f t="array" ref="K262">AVERAGE(IF(($B262=Dayflow!$A$2:$A$8767)*($C262=Dayflow!$B$2:$B$8767),Dayflow!H$2:H$8767))</f>
        <v>109</v>
      </c>
      <c r="L262" s="4">
        <f t="array" ref="L262">AVERAGE(IF(($B262=Dayflow!$A$2:$A$8767)*($C262=Dayflow!$B$2:$B$8767),Dayflow!I$2:I$8767))</f>
        <v>2150.6451612903224</v>
      </c>
      <c r="M262" s="4">
        <f t="array" ref="M262">AVERAGE(IF(($B262=Dayflow!$A$2:$A$8767)*($C262=Dayflow!$B$2:$B$8767),Dayflow!J$2:J$8767))</f>
        <v>2774.1612903225805</v>
      </c>
      <c r="N262" s="4">
        <f t="array" ref="N262">AVERAGE(IF(($B262=Dayflow!$A$2:$A$8767)*($C262=Dayflow!$B$2:$B$8767),Dayflow!K$2:K$8767))</f>
        <v>17287.258064516129</v>
      </c>
      <c r="O262" s="4">
        <f t="array" ref="O262">AVERAGE(IF(($B262=Dayflow!$A$2:$A$8767)*($C262=Dayflow!$B$2:$B$8767),Dayflow!L$2:L$8767))</f>
        <v>97.774193548387103</v>
      </c>
      <c r="P262" s="4">
        <f t="array" ref="P262">AVERAGE(IF(($B262=Dayflow!$A$2:$A$8767)*($C262=Dayflow!$B$2:$B$8767),Dayflow!M$2:M$8767))</f>
        <v>4226.9677419354839</v>
      </c>
      <c r="Q262" s="4">
        <f t="array" ref="Q262">AVERAGE(IF(($B262=Dayflow!$A$2:$A$8767)*($C262=Dayflow!$B$2:$B$8767),Dayflow!N$2:N$8767))</f>
        <v>4064.9032258064517</v>
      </c>
      <c r="R262" s="4">
        <f t="array" ref="R262">AVERAGE(IF(($B262=Dayflow!$A$2:$A$8767)*($C262=Dayflow!$B$2:$B$8767),Dayflow!O$2:O$8767))</f>
        <v>68.096774193548384</v>
      </c>
      <c r="S262" s="4">
        <f t="array" ref="S262">AVERAGE(IF(($B262=Dayflow!$A$2:$A$8767)*($C262=Dayflow!$B$2:$B$8767),Dayflow!P$2:P$8767))</f>
        <v>8457.5806451612898</v>
      </c>
      <c r="T262" s="4">
        <f t="array" ref="T262">AVERAGE(IF(($B262=Dayflow!$A$2:$A$8767)*($C262=Dayflow!$B$2:$B$8767),Dayflow!Q$2:Q$8767))</f>
        <v>2077.0967741935483</v>
      </c>
      <c r="U262" s="4">
        <f t="array" ref="U262">AVERAGE(IF(($B262=Dayflow!$A$2:$A$8767)*($C262=Dayflow!$B$2:$B$8767),Dayflow!R$2:R$8767))</f>
        <v>88.709677419354833</v>
      </c>
      <c r="V262" s="4">
        <f t="array" ref="V262">AVERAGE(IF(($B262=Dayflow!$A$2:$A$8767)*($C262=Dayflow!$B$2:$B$8767),Dayflow!S$2:S$8767))</f>
        <v>0</v>
      </c>
      <c r="W262" s="4">
        <f t="array" ref="W262">AVERAGE(IF(($B262=Dayflow!$A$2:$A$8767)*($C262=Dayflow!$B$2:$B$8767),Dayflow!T$2:T$8767))</f>
        <v>1988.3870967741937</v>
      </c>
      <c r="X262" s="4">
        <f t="array" ref="X262">AVERAGE(IF(($B262=Dayflow!$A$2:$A$8767)*($C262=Dayflow!$B$2:$B$8767),Dayflow!U$2:U$8767))</f>
        <v>3310.9677419354839</v>
      </c>
      <c r="Y262" s="4">
        <f t="array" ref="Y262">AVERAGE(IF(($B262=Dayflow!$A$2:$A$8767)*($C262=Dayflow!$B$2:$B$8767),Dayflow!V$2:V$8767))</f>
        <v>-3665.1290322580644</v>
      </c>
      <c r="Z262" s="4">
        <f t="array" ref="Z262">AVERAGE(IF(($B262=Dayflow!$A$2:$A$8767)*($C262=Dayflow!$B$2:$B$8767),Dayflow!W$2:W$8767))</f>
        <v>10645.41935483871</v>
      </c>
      <c r="AA262" s="4">
        <f t="array" ref="AA262">AVERAGE(IF(($B262=Dayflow!$A$2:$A$8767)*($C262=Dayflow!$B$2:$B$8767),Dayflow!X$2:X$8767))</f>
        <v>6841.1290322580644</v>
      </c>
      <c r="AB262" s="4">
        <f t="array" ref="AB262">AVERAGE(IF(($B262=Dayflow!$A$2:$A$8767)*($C262=Dayflow!$B$2:$B$8767),Dayflow!Y$2:Y$8767))</f>
        <v>0.47516129032258064</v>
      </c>
      <c r="AC262" s="4">
        <f t="array" ref="AC262">AVERAGE(IF(($B262=Dayflow!$A$2:$A$8767)*($C262=Dayflow!$B$2:$B$8767),Dayflow!Z$2:Z$8767))</f>
        <v>60</v>
      </c>
      <c r="AD262" s="4">
        <f t="array" ref="AD262">AVERAGE(IF(($B262=Dayflow!$A$2:$A$8767)*($C262=Dayflow!$B$2:$B$8767),Dayflow!AA$2:AA$8767))</f>
        <v>15136.612903225807</v>
      </c>
      <c r="AE262" s="4">
        <f t="array" ref="AE262">AVERAGE(IF(($B262=Dayflow!$A$2:$A$8767)*($C262=Dayflow!$B$2:$B$8767),Dayflow!AB$2:AB$8767))</f>
        <v>54.451612903225808</v>
      </c>
      <c r="AF262" s="4">
        <f t="array" ref="AF262">AVERAGE(IF(($B262=Dayflow!$A$2:$A$8767)*($C262=Dayflow!$B$2:$B$8767),Dayflow!AC$2:AC$8767))</f>
        <v>79.925161290322578</v>
      </c>
      <c r="AG262" s="4">
        <f t="array" ref="AG262">AVERAGE(IF(($B262=Dayflow!$A$2:$A$8767)*($C262=Dayflow!$B$2:$B$8767),Dayflow!AD$2:AD$8767))</f>
        <v>0</v>
      </c>
      <c r="AH262" s="7"/>
      <c r="AI262" s="7"/>
      <c r="AJ262" s="7"/>
      <c r="AK262" s="7"/>
      <c r="AL262" s="7"/>
    </row>
    <row r="263" spans="2:38" x14ac:dyDescent="0.3">
      <c r="B263" s="2">
        <f t="shared" si="8"/>
        <v>2018</v>
      </c>
      <c r="C263" s="2">
        <f t="shared" si="9"/>
        <v>1</v>
      </c>
      <c r="F263" s="5">
        <v>43101</v>
      </c>
      <c r="G263" s="4">
        <f t="array" ref="G263">AVERAGE(IF(($B263=Dayflow!$A$2:$A$8767)*($C263=Dayflow!$B$2:$B$8767),Dayflow!D$2:D$8767))</f>
        <v>18180.645161290322</v>
      </c>
      <c r="H263" s="4">
        <f t="array" ref="H263">AVERAGE(IF(($B263=Dayflow!$A$2:$A$8767)*($C263=Dayflow!$B$2:$B$8767),Dayflow!E$2:E$8767))</f>
        <v>135.54838709677421</v>
      </c>
      <c r="I263" s="4">
        <f t="array" ref="I263">AVERAGE(IF(($B263=Dayflow!$A$2:$A$8767)*($C263=Dayflow!$B$2:$B$8767),Dayflow!F$2:F$8767))</f>
        <v>353.64516129032256</v>
      </c>
      <c r="J263" s="4">
        <f t="array" ref="J263">AVERAGE(IF(($B263=Dayflow!$A$2:$A$8767)*($C263=Dayflow!$B$2:$B$8767),Dayflow!G$2:G$8767))</f>
        <v>335.41935483870969</v>
      </c>
      <c r="K263" s="4">
        <f t="array" ref="K263">AVERAGE(IF(($B263=Dayflow!$A$2:$A$8767)*($C263=Dayflow!$B$2:$B$8767),Dayflow!H$2:H$8767))</f>
        <v>23.70967741935484</v>
      </c>
      <c r="L263" s="4">
        <f t="array" ref="L263">AVERAGE(IF(($B263=Dayflow!$A$2:$A$8767)*($C263=Dayflow!$B$2:$B$8767),Dayflow!I$2:I$8767))</f>
        <v>2265.483870967742</v>
      </c>
      <c r="M263" s="4">
        <f t="array" ref="M263">AVERAGE(IF(($B263=Dayflow!$A$2:$A$8767)*($C263=Dayflow!$B$2:$B$8767),Dayflow!J$2:J$8767))</f>
        <v>2978.2580645161293</v>
      </c>
      <c r="N263" s="4">
        <f t="array" ref="N263">AVERAGE(IF(($B263=Dayflow!$A$2:$A$8767)*($C263=Dayflow!$B$2:$B$8767),Dayflow!K$2:K$8767))</f>
        <v>21294.580645161292</v>
      </c>
      <c r="O263" s="4">
        <f t="array" ref="O263">AVERAGE(IF(($B263=Dayflow!$A$2:$A$8767)*($C263=Dayflow!$B$2:$B$8767),Dayflow!L$2:L$8767))</f>
        <v>96.451612903225808</v>
      </c>
      <c r="P263" s="4">
        <f t="array" ref="P263">AVERAGE(IF(($B263=Dayflow!$A$2:$A$8767)*($C263=Dayflow!$B$2:$B$8767),Dayflow!M$2:M$8767))</f>
        <v>3018.9354838709678</v>
      </c>
      <c r="Q263" s="4">
        <f t="array" ref="Q263">AVERAGE(IF(($B263=Dayflow!$A$2:$A$8767)*($C263=Dayflow!$B$2:$B$8767),Dayflow!N$2:N$8767))</f>
        <v>3337.1290322580644</v>
      </c>
      <c r="R263" s="4">
        <f t="array" ref="R263">AVERAGE(IF(($B263=Dayflow!$A$2:$A$8767)*($C263=Dayflow!$B$2:$B$8767),Dayflow!O$2:O$8767))</f>
        <v>44.483870967741936</v>
      </c>
      <c r="S263" s="4">
        <f t="array" ref="S263">AVERAGE(IF(($B263=Dayflow!$A$2:$A$8767)*($C263=Dayflow!$B$2:$B$8767),Dayflow!P$2:P$8767))</f>
        <v>6497</v>
      </c>
      <c r="T263" s="4">
        <f t="array" ref="T263">AVERAGE(IF(($B263=Dayflow!$A$2:$A$8767)*($C263=Dayflow!$B$2:$B$8767),Dayflow!Q$2:Q$8767))</f>
        <v>1206.9354838709678</v>
      </c>
      <c r="U263" s="4">
        <f t="array" ref="U263">AVERAGE(IF(($B263=Dayflow!$A$2:$A$8767)*($C263=Dayflow!$B$2:$B$8767),Dayflow!R$2:R$8767))</f>
        <v>3401.483870967742</v>
      </c>
      <c r="V263" s="4">
        <f t="array" ref="V263">AVERAGE(IF(($B263=Dayflow!$A$2:$A$8767)*($C263=Dayflow!$B$2:$B$8767),Dayflow!S$2:S$8767))</f>
        <v>0</v>
      </c>
      <c r="W263" s="4">
        <f t="array" ref="W263">AVERAGE(IF(($B263=Dayflow!$A$2:$A$8767)*($C263=Dayflow!$B$2:$B$8767),Dayflow!T$2:T$8767))</f>
        <v>-2194.483870967742</v>
      </c>
      <c r="X263" s="4">
        <f t="array" ref="X263">AVERAGE(IF(($B263=Dayflow!$A$2:$A$8767)*($C263=Dayflow!$B$2:$B$8767),Dayflow!U$2:U$8767))</f>
        <v>3834.8387096774195</v>
      </c>
      <c r="Y263" s="4">
        <f t="array" ref="Y263">AVERAGE(IF(($B263=Dayflow!$A$2:$A$8767)*($C263=Dayflow!$B$2:$B$8767),Dayflow!V$2:V$8767))</f>
        <v>1742.6451612903227</v>
      </c>
      <c r="Z263" s="4">
        <f t="array" ref="Z263">AVERAGE(IF(($B263=Dayflow!$A$2:$A$8767)*($C263=Dayflow!$B$2:$B$8767),Dayflow!W$2:W$8767))</f>
        <v>15095.806451612903</v>
      </c>
      <c r="AA263" s="4">
        <f t="array" ref="AA263">AVERAGE(IF(($B263=Dayflow!$A$2:$A$8767)*($C263=Dayflow!$B$2:$B$8767),Dayflow!X$2:X$8767))</f>
        <v>16992</v>
      </c>
      <c r="AB263" s="4">
        <f t="array" ref="AB263">AVERAGE(IF(($B263=Dayflow!$A$2:$A$8767)*($C263=Dayflow!$B$2:$B$8767),Dayflow!Y$2:Y$8767))</f>
        <v>0.30967741935483872</v>
      </c>
      <c r="AC263" s="4">
        <f t="array" ref="AC263">AVERAGE(IF(($B263=Dayflow!$A$2:$A$8767)*($C263=Dayflow!$B$2:$B$8767),Dayflow!Z$2:Z$8767))</f>
        <v>22.967741935483872</v>
      </c>
      <c r="AD263" s="4">
        <f t="array" ref="AD263">AVERAGE(IF(($B263=Dayflow!$A$2:$A$8767)*($C263=Dayflow!$B$2:$B$8767),Dayflow!AA$2:AA$8767))</f>
        <v>19381.612903225807</v>
      </c>
      <c r="AE263" s="4">
        <f t="array" ref="AE263">AVERAGE(IF(($B263=Dayflow!$A$2:$A$8767)*($C263=Dayflow!$B$2:$B$8767),Dayflow!AB$2:AB$8767))</f>
        <v>15.483870967741936</v>
      </c>
      <c r="AF263" s="4">
        <f t="array" ref="AF263">AVERAGE(IF(($B263=Dayflow!$A$2:$A$8767)*($C263=Dayflow!$B$2:$B$8767),Dayflow!AC$2:AC$8767))</f>
        <v>75.606774193548404</v>
      </c>
      <c r="AG263" s="4">
        <f t="array" ref="AG263">AVERAGE(IF(($B263=Dayflow!$A$2:$A$8767)*($C263=Dayflow!$B$2:$B$8767),Dayflow!AD$2:AD$8767))</f>
        <v>0</v>
      </c>
      <c r="AH263" s="7"/>
      <c r="AI263" s="7"/>
      <c r="AJ263" s="7"/>
      <c r="AK263" s="7"/>
      <c r="AL263" s="7"/>
    </row>
    <row r="264" spans="2:38" x14ac:dyDescent="0.3">
      <c r="B264" s="2">
        <f t="shared" si="8"/>
        <v>2018</v>
      </c>
      <c r="C264" s="2">
        <f t="shared" si="9"/>
        <v>2</v>
      </c>
      <c r="F264" s="5">
        <v>43132</v>
      </c>
      <c r="G264" s="4">
        <f t="array" ref="G264">AVERAGE(IF(($B264=Dayflow!$A$2:$A$8767)*($C264=Dayflow!$B$2:$B$8767),Dayflow!D$2:D$8767))</f>
        <v>13532.142857142857</v>
      </c>
      <c r="H264" s="4">
        <f t="array" ref="H264">AVERAGE(IF(($B264=Dayflow!$A$2:$A$8767)*($C264=Dayflow!$B$2:$B$8767),Dayflow!E$2:E$8767))</f>
        <v>117.07142857142857</v>
      </c>
      <c r="I264" s="4">
        <f t="array" ref="I264">AVERAGE(IF(($B264=Dayflow!$A$2:$A$8767)*($C264=Dayflow!$B$2:$B$8767),Dayflow!F$2:F$8767))</f>
        <v>168.39285714285714</v>
      </c>
      <c r="J264" s="4">
        <f t="array" ref="J264">AVERAGE(IF(($B264=Dayflow!$A$2:$A$8767)*($C264=Dayflow!$B$2:$B$8767),Dayflow!G$2:G$8767))</f>
        <v>336.25</v>
      </c>
      <c r="K264" s="4">
        <f t="array" ref="K264">AVERAGE(IF(($B264=Dayflow!$A$2:$A$8767)*($C264=Dayflow!$B$2:$B$8767),Dayflow!H$2:H$8767))</f>
        <v>24.357142857142858</v>
      </c>
      <c r="L264" s="4">
        <f t="array" ref="L264">AVERAGE(IF(($B264=Dayflow!$A$2:$A$8767)*($C264=Dayflow!$B$2:$B$8767),Dayflow!I$2:I$8767))</f>
        <v>2145</v>
      </c>
      <c r="M264" s="4">
        <f t="array" ref="M264">AVERAGE(IF(($B264=Dayflow!$A$2:$A$8767)*($C264=Dayflow!$B$2:$B$8767),Dayflow!J$2:J$8767))</f>
        <v>2674</v>
      </c>
      <c r="N264" s="4">
        <f t="array" ref="N264">AVERAGE(IF(($B264=Dayflow!$A$2:$A$8767)*($C264=Dayflow!$B$2:$B$8767),Dayflow!K$2:K$8767))</f>
        <v>16323.285714285714</v>
      </c>
      <c r="O264" s="4">
        <f t="array" ref="O264">AVERAGE(IF(($B264=Dayflow!$A$2:$A$8767)*($C264=Dayflow!$B$2:$B$8767),Dayflow!L$2:L$8767))</f>
        <v>98.25</v>
      </c>
      <c r="P264" s="4">
        <f t="array" ref="P264">AVERAGE(IF(($B264=Dayflow!$A$2:$A$8767)*($C264=Dayflow!$B$2:$B$8767),Dayflow!M$2:M$8767))</f>
        <v>2084.25</v>
      </c>
      <c r="Q264" s="4">
        <f t="array" ref="Q264">AVERAGE(IF(($B264=Dayflow!$A$2:$A$8767)*($C264=Dayflow!$B$2:$B$8767),Dayflow!N$2:N$8767))</f>
        <v>1836.9642857142858</v>
      </c>
      <c r="R264" s="4">
        <f t="array" ref="R264">AVERAGE(IF(($B264=Dayflow!$A$2:$A$8767)*($C264=Dayflow!$B$2:$B$8767),Dayflow!O$2:O$8767))</f>
        <v>63.035714285714285</v>
      </c>
      <c r="S264" s="4">
        <f t="array" ref="S264">AVERAGE(IF(($B264=Dayflow!$A$2:$A$8767)*($C264=Dayflow!$B$2:$B$8767),Dayflow!P$2:P$8767))</f>
        <v>4082.2142857142858</v>
      </c>
      <c r="T264" s="4">
        <f t="array" ref="T264">AVERAGE(IF(($B264=Dayflow!$A$2:$A$8767)*($C264=Dayflow!$B$2:$B$8767),Dayflow!Q$2:Q$8767))</f>
        <v>867.10714285714289</v>
      </c>
      <c r="U264" s="4">
        <f t="array" ref="U264">AVERAGE(IF(($B264=Dayflow!$A$2:$A$8767)*($C264=Dayflow!$B$2:$B$8767),Dayflow!R$2:R$8767))</f>
        <v>196.5</v>
      </c>
      <c r="V264" s="4">
        <f t="array" ref="V264">AVERAGE(IF(($B264=Dayflow!$A$2:$A$8767)*($C264=Dayflow!$B$2:$B$8767),Dayflow!S$2:S$8767))</f>
        <v>0</v>
      </c>
      <c r="W264" s="4">
        <f t="array" ref="W264">AVERAGE(IF(($B264=Dayflow!$A$2:$A$8767)*($C264=Dayflow!$B$2:$B$8767),Dayflow!T$2:T$8767))</f>
        <v>670.64285714285711</v>
      </c>
      <c r="X264" s="4">
        <f t="array" ref="X264">AVERAGE(IF(($B264=Dayflow!$A$2:$A$8767)*($C264=Dayflow!$B$2:$B$8767),Dayflow!U$2:U$8767))</f>
        <v>3088.2142857142858</v>
      </c>
      <c r="Y264" s="4">
        <f t="array" ref="Y264">AVERAGE(IF(($B264=Dayflow!$A$2:$A$8767)*($C264=Dayflow!$B$2:$B$8767),Dayflow!V$2:V$8767))</f>
        <v>1244.0714285714287</v>
      </c>
      <c r="Z264" s="4">
        <f t="array" ref="Z264">AVERAGE(IF(($B264=Dayflow!$A$2:$A$8767)*($C264=Dayflow!$B$2:$B$8767),Dayflow!W$2:W$8767))</f>
        <v>10373.214285714286</v>
      </c>
      <c r="AA264" s="4">
        <f t="array" ref="AA264">AVERAGE(IF(($B264=Dayflow!$A$2:$A$8767)*($C264=Dayflow!$B$2:$B$8767),Dayflow!X$2:X$8767))</f>
        <v>11570.25</v>
      </c>
      <c r="AB264" s="4">
        <f t="array" ref="AB264">AVERAGE(IF(($B264=Dayflow!$A$2:$A$8767)*($C264=Dayflow!$B$2:$B$8767),Dayflow!Y$2:Y$8767))</f>
        <v>0.23107142857142857</v>
      </c>
      <c r="AC264" s="4">
        <f t="array" ref="AC264">AVERAGE(IF(($B264=Dayflow!$A$2:$A$8767)*($C264=Dayflow!$B$2:$B$8767),Dayflow!Z$2:Z$8767))</f>
        <v>28.25</v>
      </c>
      <c r="AD264" s="4">
        <f t="array" ref="AD264">AVERAGE(IF(($B264=Dayflow!$A$2:$A$8767)*($C264=Dayflow!$B$2:$B$8767),Dayflow!AA$2:AA$8767))</f>
        <v>14401.428571428571</v>
      </c>
      <c r="AE264" s="4">
        <f t="array" ref="AE264">AVERAGE(IF(($B264=Dayflow!$A$2:$A$8767)*($C264=Dayflow!$B$2:$B$8767),Dayflow!AB$2:AB$8767))</f>
        <v>18.321428571428573</v>
      </c>
      <c r="AF264" s="4">
        <f t="array" ref="AF264">AVERAGE(IF(($B264=Dayflow!$A$2:$A$8767)*($C264=Dayflow!$B$2:$B$8767),Dayflow!AC$2:AC$8767))</f>
        <v>73.91357142857143</v>
      </c>
      <c r="AG264" s="4">
        <f t="array" ref="AG264">AVERAGE(IF(($B264=Dayflow!$A$2:$A$8767)*($C264=Dayflow!$B$2:$B$8767),Dayflow!AD$2:AD$8767))</f>
        <v>0</v>
      </c>
      <c r="AH264" s="7"/>
      <c r="AI264" s="7"/>
      <c r="AJ264" s="7"/>
      <c r="AK264" s="7"/>
      <c r="AL264" s="7"/>
    </row>
    <row r="265" spans="2:38" x14ac:dyDescent="0.3">
      <c r="B265" s="2">
        <f t="shared" si="8"/>
        <v>2018</v>
      </c>
      <c r="C265" s="2">
        <f t="shared" si="9"/>
        <v>3</v>
      </c>
      <c r="F265" s="5">
        <v>43160</v>
      </c>
      <c r="G265" s="4">
        <f t="array" ref="G265">AVERAGE(IF(($B265=Dayflow!$A$2:$A$8767)*($C265=Dayflow!$B$2:$B$8767),Dayflow!D$2:D$8767))</f>
        <v>26558.064516129034</v>
      </c>
      <c r="H265" s="4">
        <f t="array" ref="H265">AVERAGE(IF(($B265=Dayflow!$A$2:$A$8767)*($C265=Dayflow!$B$2:$B$8767),Dayflow!E$2:E$8767))</f>
        <v>248.38709677419354</v>
      </c>
      <c r="I265" s="4">
        <f t="array" ref="I265">AVERAGE(IF(($B265=Dayflow!$A$2:$A$8767)*($C265=Dayflow!$B$2:$B$8767),Dayflow!F$2:F$8767))</f>
        <v>2032.7096774193549</v>
      </c>
      <c r="J265" s="4">
        <f t="array" ref="J265">AVERAGE(IF(($B265=Dayflow!$A$2:$A$8767)*($C265=Dayflow!$B$2:$B$8767),Dayflow!G$2:G$8767))</f>
        <v>233.35483870967741</v>
      </c>
      <c r="K265" s="4">
        <f t="array" ref="K265">AVERAGE(IF(($B265=Dayflow!$A$2:$A$8767)*($C265=Dayflow!$B$2:$B$8767),Dayflow!H$2:H$8767))</f>
        <v>43.645161290322584</v>
      </c>
      <c r="L265" s="4">
        <f t="array" ref="L265">AVERAGE(IF(($B265=Dayflow!$A$2:$A$8767)*($C265=Dayflow!$B$2:$B$8767),Dayflow!I$2:I$8767))</f>
        <v>3631.9354838709678</v>
      </c>
      <c r="M265" s="4">
        <f t="array" ref="M265">AVERAGE(IF(($B265=Dayflow!$A$2:$A$8767)*($C265=Dayflow!$B$2:$B$8767),Dayflow!J$2:J$8767))</f>
        <v>5941.6451612903229</v>
      </c>
      <c r="N265" s="4">
        <f t="array" ref="N265">AVERAGE(IF(($B265=Dayflow!$A$2:$A$8767)*($C265=Dayflow!$B$2:$B$8767),Dayflow!K$2:K$8767))</f>
        <v>32748.096774193549</v>
      </c>
      <c r="O265" s="4">
        <f t="array" ref="O265">AVERAGE(IF(($B265=Dayflow!$A$2:$A$8767)*($C265=Dayflow!$B$2:$B$8767),Dayflow!L$2:L$8767))</f>
        <v>30.225806451612904</v>
      </c>
      <c r="P265" s="4">
        <f t="array" ref="P265">AVERAGE(IF(($B265=Dayflow!$A$2:$A$8767)*($C265=Dayflow!$B$2:$B$8767),Dayflow!M$2:M$8767))</f>
        <v>3676.7096774193546</v>
      </c>
      <c r="Q265" s="4">
        <f t="array" ref="Q265">AVERAGE(IF(($B265=Dayflow!$A$2:$A$8767)*($C265=Dayflow!$B$2:$B$8767),Dayflow!N$2:N$8767))</f>
        <v>2740.0967741935483</v>
      </c>
      <c r="R265" s="4">
        <f t="array" ref="R265">AVERAGE(IF(($B265=Dayflow!$A$2:$A$8767)*($C265=Dayflow!$B$2:$B$8767),Dayflow!O$2:O$8767))</f>
        <v>25.419354838709676</v>
      </c>
      <c r="S265" s="4">
        <f t="array" ref="S265">AVERAGE(IF(($B265=Dayflow!$A$2:$A$8767)*($C265=Dayflow!$B$2:$B$8767),Dayflow!P$2:P$8767))</f>
        <v>6472.5483870967746</v>
      </c>
      <c r="T265" s="4">
        <f t="array" ref="T265">AVERAGE(IF(($B265=Dayflow!$A$2:$A$8767)*($C265=Dayflow!$B$2:$B$8767),Dayflow!Q$2:Q$8767))</f>
        <v>1306.5483870967741</v>
      </c>
      <c r="U265" s="4">
        <f t="array" ref="U265">AVERAGE(IF(($B265=Dayflow!$A$2:$A$8767)*($C265=Dayflow!$B$2:$B$8767),Dayflow!R$2:R$8767))</f>
        <v>3224.0967741935483</v>
      </c>
      <c r="V265" s="4">
        <f t="array" ref="V265">AVERAGE(IF(($B265=Dayflow!$A$2:$A$8767)*($C265=Dayflow!$B$2:$B$8767),Dayflow!S$2:S$8767))</f>
        <v>0</v>
      </c>
      <c r="W265" s="4">
        <f t="array" ref="W265">AVERAGE(IF(($B265=Dayflow!$A$2:$A$8767)*($C265=Dayflow!$B$2:$B$8767),Dayflow!T$2:T$8767))</f>
        <v>-1917.3548387096773</v>
      </c>
      <c r="X265" s="4">
        <f t="array" ref="X265">AVERAGE(IF(($B265=Dayflow!$A$2:$A$8767)*($C265=Dayflow!$B$2:$B$8767),Dayflow!U$2:U$8767))</f>
        <v>4974.1935483870966</v>
      </c>
      <c r="Y265" s="4">
        <f t="array" ref="Y265">AVERAGE(IF(($B265=Dayflow!$A$2:$A$8767)*($C265=Dayflow!$B$2:$B$8767),Dayflow!V$2:V$8767))</f>
        <v>5689.4516129032254</v>
      </c>
      <c r="Z265" s="4">
        <f t="array" ref="Z265">AVERAGE(IF(($B265=Dayflow!$A$2:$A$8767)*($C265=Dayflow!$B$2:$B$8767),Dayflow!W$2:W$8767))</f>
        <v>22369.032258064515</v>
      </c>
      <c r="AA265" s="4">
        <f t="array" ref="AA265">AVERAGE(IF(($B265=Dayflow!$A$2:$A$8767)*($C265=Dayflow!$B$2:$B$8767),Dayflow!X$2:X$8767))</f>
        <v>28192.677419354837</v>
      </c>
      <c r="AB265" s="4">
        <f t="array" ref="AB265">AVERAGE(IF(($B265=Dayflow!$A$2:$A$8767)*($C265=Dayflow!$B$2:$B$8767),Dayflow!Y$2:Y$8767))</f>
        <v>0.23387096774193555</v>
      </c>
      <c r="AC265" s="4">
        <f t="array" ref="AC265">AVERAGE(IF(($B265=Dayflow!$A$2:$A$8767)*($C265=Dayflow!$B$2:$B$8767),Dayflow!Z$2:Z$8767))</f>
        <v>16.548387096774192</v>
      </c>
      <c r="AD265" s="4">
        <f t="array" ref="AD265">AVERAGE(IF(($B265=Dayflow!$A$2:$A$8767)*($C265=Dayflow!$B$2:$B$8767),Dayflow!AA$2:AA$8767))</f>
        <v>29577.096774193549</v>
      </c>
      <c r="AE265" s="4">
        <f t="array" ref="AE265">AVERAGE(IF(($B265=Dayflow!$A$2:$A$8767)*($C265=Dayflow!$B$2:$B$8767),Dayflow!AB$2:AB$8767))</f>
        <v>7.387096774193548</v>
      </c>
      <c r="AF265" s="4">
        <f t="array" ref="AF265">AVERAGE(IF(($B265=Dayflow!$A$2:$A$8767)*($C265=Dayflow!$B$2:$B$8767),Dayflow!AC$2:AC$8767))</f>
        <v>71.27129032258064</v>
      </c>
      <c r="AG265" s="4">
        <f t="array" ref="AG265">AVERAGE(IF(($B265=Dayflow!$A$2:$A$8767)*($C265=Dayflow!$B$2:$B$8767),Dayflow!AD$2:AD$8767))</f>
        <v>0</v>
      </c>
      <c r="AH265" s="7"/>
      <c r="AI265" s="7"/>
      <c r="AJ265" s="7"/>
      <c r="AK265" s="7"/>
      <c r="AL265" s="7"/>
    </row>
    <row r="266" spans="2:38" x14ac:dyDescent="0.3">
      <c r="B266" s="2">
        <f t="shared" si="8"/>
        <v>2018</v>
      </c>
      <c r="C266" s="2">
        <f t="shared" si="9"/>
        <v>4</v>
      </c>
      <c r="F266" s="5">
        <v>43191</v>
      </c>
      <c r="G266" s="4">
        <f t="array" ref="G266">AVERAGE(IF(($B266=Dayflow!$A$2:$A$8767)*($C266=Dayflow!$B$2:$B$8767),Dayflow!D$2:D$8767))</f>
        <v>35520</v>
      </c>
      <c r="H266" s="4">
        <f t="array" ref="H266">AVERAGE(IF(($B266=Dayflow!$A$2:$A$8767)*($C266=Dayflow!$B$2:$B$8767),Dayflow!E$2:E$8767))</f>
        <v>724.76666666666665</v>
      </c>
      <c r="I266" s="4">
        <f t="array" ref="I266">AVERAGE(IF(($B266=Dayflow!$A$2:$A$8767)*($C266=Dayflow!$B$2:$B$8767),Dayflow!F$2:F$8767))</f>
        <v>1511.5666666666666</v>
      </c>
      <c r="J266" s="4">
        <f t="array" ref="J266">AVERAGE(IF(($B266=Dayflow!$A$2:$A$8767)*($C266=Dayflow!$B$2:$B$8767),Dayflow!G$2:G$8767))</f>
        <v>912.73333333333335</v>
      </c>
      <c r="K266" s="4">
        <f t="array" ref="K266">AVERAGE(IF(($B266=Dayflow!$A$2:$A$8767)*($C266=Dayflow!$B$2:$B$8767),Dayflow!H$2:H$8767))</f>
        <v>61.1</v>
      </c>
      <c r="L266" s="4">
        <f t="array" ref="L266">AVERAGE(IF(($B266=Dayflow!$A$2:$A$8767)*($C266=Dayflow!$B$2:$B$8767),Dayflow!I$2:I$8767))</f>
        <v>7145</v>
      </c>
      <c r="M266" s="4">
        <f t="array" ref="M266">AVERAGE(IF(($B266=Dayflow!$A$2:$A$8767)*($C266=Dayflow!$B$2:$B$8767),Dayflow!J$2:J$8767))</f>
        <v>9630.4</v>
      </c>
      <c r="N266" s="4">
        <f t="array" ref="N266">AVERAGE(IF(($B266=Dayflow!$A$2:$A$8767)*($C266=Dayflow!$B$2:$B$8767),Dayflow!K$2:K$8767))</f>
        <v>45875.066666666666</v>
      </c>
      <c r="O266" s="4">
        <f t="array" ref="O266">AVERAGE(IF(($B266=Dayflow!$A$2:$A$8767)*($C266=Dayflow!$B$2:$B$8767),Dayflow!L$2:L$8767))</f>
        <v>247.9</v>
      </c>
      <c r="P266" s="4">
        <f t="array" ref="P266">AVERAGE(IF(($B266=Dayflow!$A$2:$A$8767)*($C266=Dayflow!$B$2:$B$8767),Dayflow!M$2:M$8767))</f>
        <v>1812.5</v>
      </c>
      <c r="Q266" s="4">
        <f t="array" ref="Q266">AVERAGE(IF(($B266=Dayflow!$A$2:$A$8767)*($C266=Dayflow!$B$2:$B$8767),Dayflow!N$2:N$8767))</f>
        <v>1911.5333333333333</v>
      </c>
      <c r="R266" s="4">
        <f t="array" ref="R266">AVERAGE(IF(($B266=Dayflow!$A$2:$A$8767)*($C266=Dayflow!$B$2:$B$8767),Dayflow!O$2:O$8767))</f>
        <v>5.6333333333333337</v>
      </c>
      <c r="S266" s="4">
        <f t="array" ref="S266">AVERAGE(IF(($B266=Dayflow!$A$2:$A$8767)*($C266=Dayflow!$B$2:$B$8767),Dayflow!P$2:P$8767))</f>
        <v>3977.5333333333333</v>
      </c>
      <c r="T266" s="4">
        <f t="array" ref="T266">AVERAGE(IF(($B266=Dayflow!$A$2:$A$8767)*($C266=Dayflow!$B$2:$B$8767),Dayflow!Q$2:Q$8767))</f>
        <v>1863.2333333333333</v>
      </c>
      <c r="U266" s="4">
        <f t="array" ref="U266">AVERAGE(IF(($B266=Dayflow!$A$2:$A$8767)*($C266=Dayflow!$B$2:$B$8767),Dayflow!R$2:R$8767))</f>
        <v>1872</v>
      </c>
      <c r="V266" s="4">
        <f t="array" ref="V266">AVERAGE(IF(($B266=Dayflow!$A$2:$A$8767)*($C266=Dayflow!$B$2:$B$8767),Dayflow!S$2:S$8767))</f>
        <v>0</v>
      </c>
      <c r="W266" s="4">
        <f t="array" ref="W266">AVERAGE(IF(($B266=Dayflow!$A$2:$A$8767)*($C266=Dayflow!$B$2:$B$8767),Dayflow!T$2:T$8767))</f>
        <v>-8.6999999999999993</v>
      </c>
      <c r="X266" s="4">
        <f t="array" ref="X266">AVERAGE(IF(($B266=Dayflow!$A$2:$A$8767)*($C266=Dayflow!$B$2:$B$8767),Dayflow!U$2:U$8767))</f>
        <v>6084</v>
      </c>
      <c r="Y266" s="4">
        <f t="array" ref="Y266">AVERAGE(IF(($B266=Dayflow!$A$2:$A$8767)*($C266=Dayflow!$B$2:$B$8767),Dayflow!V$2:V$8767))</f>
        <v>11742.366666666667</v>
      </c>
      <c r="Z266" s="4">
        <f t="array" ref="Z266">AVERAGE(IF(($B266=Dayflow!$A$2:$A$8767)*($C266=Dayflow!$B$2:$B$8767),Dayflow!W$2:W$8767))</f>
        <v>30163.200000000001</v>
      </c>
      <c r="AA266" s="4">
        <f t="array" ref="AA266">AVERAGE(IF(($B266=Dayflow!$A$2:$A$8767)*($C266=Dayflow!$B$2:$B$8767),Dayflow!X$2:X$8767))</f>
        <v>41906.1</v>
      </c>
      <c r="AB266" s="4">
        <f t="array" ref="AB266">AVERAGE(IF(($B266=Dayflow!$A$2:$A$8767)*($C266=Dayflow!$B$2:$B$8767),Dayflow!Y$2:Y$8767))</f>
        <v>8.3666666666666709E-2</v>
      </c>
      <c r="AC266" s="4">
        <f t="array" ref="AC266">AVERAGE(IF(($B266=Dayflow!$A$2:$A$8767)*($C266=Dayflow!$B$2:$B$8767),Dayflow!Z$2:Z$8767))</f>
        <v>11.9</v>
      </c>
      <c r="AD266" s="4">
        <f t="array" ref="AD266">AVERAGE(IF(($B266=Dayflow!$A$2:$A$8767)*($C266=Dayflow!$B$2:$B$8767),Dayflow!AA$2:AA$8767))</f>
        <v>42162.9</v>
      </c>
      <c r="AE266" s="4">
        <f t="array" ref="AE266">AVERAGE(IF(($B266=Dayflow!$A$2:$A$8767)*($C266=Dayflow!$B$2:$B$8767),Dayflow!AB$2:AB$8767))</f>
        <v>2.7</v>
      </c>
      <c r="AF266" s="4">
        <f t="array" ref="AF266">AVERAGE(IF(($B266=Dayflow!$A$2:$A$8767)*($C266=Dayflow!$B$2:$B$8767),Dayflow!AC$2:AC$8767))</f>
        <v>62.537999999999997</v>
      </c>
      <c r="AG266" s="4">
        <f t="array" ref="AG266">AVERAGE(IF(($B266=Dayflow!$A$2:$A$8767)*($C266=Dayflow!$B$2:$B$8767),Dayflow!AD$2:AD$8767))</f>
        <v>0</v>
      </c>
      <c r="AH266" s="7"/>
      <c r="AI266" s="7"/>
      <c r="AJ266" s="7"/>
      <c r="AK266" s="7"/>
      <c r="AL266" s="7"/>
    </row>
    <row r="267" spans="2:38" x14ac:dyDescent="0.3">
      <c r="B267" s="2">
        <f t="shared" si="8"/>
        <v>2018</v>
      </c>
      <c r="C267" s="2">
        <f t="shared" si="9"/>
        <v>5</v>
      </c>
      <c r="F267" s="5">
        <v>43221</v>
      </c>
      <c r="G267" s="4">
        <f t="array" ref="G267">AVERAGE(IF(($B267=Dayflow!$A$2:$A$8767)*($C267=Dayflow!$B$2:$B$8767),Dayflow!D$2:D$8767))</f>
        <v>10838.064516129032</v>
      </c>
      <c r="H267" s="4">
        <f t="array" ref="H267">AVERAGE(IF(($B267=Dayflow!$A$2:$A$8767)*($C267=Dayflow!$B$2:$B$8767),Dayflow!E$2:E$8767))</f>
        <v>427.93548387096774</v>
      </c>
      <c r="I267" s="4">
        <f t="array" ref="I267">AVERAGE(IF(($B267=Dayflow!$A$2:$A$8767)*($C267=Dayflow!$B$2:$B$8767),Dayflow!F$2:F$8767))</f>
        <v>322.41935483870969</v>
      </c>
      <c r="J267" s="4">
        <f t="array" ref="J267">AVERAGE(IF(($B267=Dayflow!$A$2:$A$8767)*($C267=Dayflow!$B$2:$B$8767),Dayflow!G$2:G$8767))</f>
        <v>718.54838709677415</v>
      </c>
      <c r="K267" s="4">
        <f t="array" ref="K267">AVERAGE(IF(($B267=Dayflow!$A$2:$A$8767)*($C267=Dayflow!$B$2:$B$8767),Dayflow!H$2:H$8767))</f>
        <v>208.64516129032259</v>
      </c>
      <c r="L267" s="4">
        <f t="array" ref="L267">AVERAGE(IF(($B267=Dayflow!$A$2:$A$8767)*($C267=Dayflow!$B$2:$B$8767),Dayflow!I$2:I$8767))</f>
        <v>5180.9677419354839</v>
      </c>
      <c r="M267" s="4">
        <f t="array" ref="M267">AVERAGE(IF(($B267=Dayflow!$A$2:$A$8767)*($C267=Dayflow!$B$2:$B$8767),Dayflow!J$2:J$8767))</f>
        <v>6430.5806451612907</v>
      </c>
      <c r="N267" s="4">
        <f t="array" ref="N267">AVERAGE(IF(($B267=Dayflow!$A$2:$A$8767)*($C267=Dayflow!$B$2:$B$8767),Dayflow!K$2:K$8767))</f>
        <v>17696.580645161292</v>
      </c>
      <c r="O267" s="4">
        <f t="array" ref="O267">AVERAGE(IF(($B267=Dayflow!$A$2:$A$8767)*($C267=Dayflow!$B$2:$B$8767),Dayflow!L$2:L$8767))</f>
        <v>214.03225806451613</v>
      </c>
      <c r="P267" s="4">
        <f t="array" ref="P267">AVERAGE(IF(($B267=Dayflow!$A$2:$A$8767)*($C267=Dayflow!$B$2:$B$8767),Dayflow!M$2:M$8767))</f>
        <v>885.93548387096769</v>
      </c>
      <c r="Q267" s="4">
        <f t="array" ref="Q267">AVERAGE(IF(($B267=Dayflow!$A$2:$A$8767)*($C267=Dayflow!$B$2:$B$8767),Dayflow!N$2:N$8767))</f>
        <v>1663.7741935483871</v>
      </c>
      <c r="R267" s="4">
        <f t="array" ref="R267">AVERAGE(IF(($B267=Dayflow!$A$2:$A$8767)*($C267=Dayflow!$B$2:$B$8767),Dayflow!O$2:O$8767))</f>
        <v>75.903225806451616</v>
      </c>
      <c r="S267" s="4">
        <f t="array" ref="S267">AVERAGE(IF(($B267=Dayflow!$A$2:$A$8767)*($C267=Dayflow!$B$2:$B$8767),Dayflow!P$2:P$8767))</f>
        <v>2839.4193548387098</v>
      </c>
      <c r="T267" s="4">
        <f t="array" ref="T267">AVERAGE(IF(($B267=Dayflow!$A$2:$A$8767)*($C267=Dayflow!$B$2:$B$8767),Dayflow!Q$2:Q$8767))</f>
        <v>2391.7741935483873</v>
      </c>
      <c r="U267" s="4">
        <f t="array" ref="U267">AVERAGE(IF(($B267=Dayflow!$A$2:$A$8767)*($C267=Dayflow!$B$2:$B$8767),Dayflow!R$2:R$8767))</f>
        <v>221.7741935483871</v>
      </c>
      <c r="V267" s="4">
        <f t="array" ref="V267">AVERAGE(IF(($B267=Dayflow!$A$2:$A$8767)*($C267=Dayflow!$B$2:$B$8767),Dayflow!S$2:S$8767))</f>
        <v>0</v>
      </c>
      <c r="W267" s="4">
        <f t="array" ref="W267">AVERAGE(IF(($B267=Dayflow!$A$2:$A$8767)*($C267=Dayflow!$B$2:$B$8767),Dayflow!T$2:T$8767))</f>
        <v>2169.9354838709678</v>
      </c>
      <c r="X267" s="4">
        <f t="array" ref="X267">AVERAGE(IF(($B267=Dayflow!$A$2:$A$8767)*($C267=Dayflow!$B$2:$B$8767),Dayflow!U$2:U$8767))</f>
        <v>2521.9354838709678</v>
      </c>
      <c r="Y267" s="4">
        <f t="array" ref="Y267">AVERAGE(IF(($B267=Dayflow!$A$2:$A$8767)*($C267=Dayflow!$B$2:$B$8767),Dayflow!V$2:V$8767))</f>
        <v>4702.677419354839</v>
      </c>
      <c r="Z267" s="4">
        <f t="array" ref="Z267">AVERAGE(IF(($B267=Dayflow!$A$2:$A$8767)*($C267=Dayflow!$B$2:$B$8767),Dayflow!W$2:W$8767))</f>
        <v>8136.5161290322585</v>
      </c>
      <c r="AA267" s="4">
        <f t="array" ref="AA267">AVERAGE(IF(($B267=Dayflow!$A$2:$A$8767)*($C267=Dayflow!$B$2:$B$8767),Dayflow!X$2:X$8767))</f>
        <v>12687.193548387097</v>
      </c>
      <c r="AB267" s="4">
        <f t="array" ref="AB267">AVERAGE(IF(($B267=Dayflow!$A$2:$A$8767)*($C267=Dayflow!$B$2:$B$8767),Dayflow!Y$2:Y$8767))</f>
        <v>0.14483870967741935</v>
      </c>
      <c r="AC267" s="4">
        <f t="array" ref="AC267">AVERAGE(IF(($B267=Dayflow!$A$2:$A$8767)*($C267=Dayflow!$B$2:$B$8767),Dayflow!Z$2:Z$8767))</f>
        <v>28.93548387096774</v>
      </c>
      <c r="AD267" s="4">
        <f t="array" ref="AD267">AVERAGE(IF(($B267=Dayflow!$A$2:$A$8767)*($C267=Dayflow!$B$2:$B$8767),Dayflow!AA$2:AA$8767))</f>
        <v>14316.41935483871</v>
      </c>
      <c r="AE267" s="4">
        <f t="array" ref="AE267">AVERAGE(IF(($B267=Dayflow!$A$2:$A$8767)*($C267=Dayflow!$B$2:$B$8767),Dayflow!AB$2:AB$8767))</f>
        <v>11.741935483870968</v>
      </c>
      <c r="AF267" s="4">
        <f t="array" ref="AF267">AVERAGE(IF(($B267=Dayflow!$A$2:$A$8767)*($C267=Dayflow!$B$2:$B$8767),Dayflow!AC$2:AC$8767))</f>
        <v>69.699677419354828</v>
      </c>
      <c r="AG267" s="4">
        <f t="array" ref="AG267">AVERAGE(IF(($B267=Dayflow!$A$2:$A$8767)*($C267=Dayflow!$B$2:$B$8767),Dayflow!AD$2:AD$8767))</f>
        <v>0</v>
      </c>
      <c r="AH267" s="7"/>
      <c r="AI267" s="7"/>
      <c r="AJ267" s="7"/>
      <c r="AK267" s="7"/>
      <c r="AL267" s="7"/>
    </row>
    <row r="268" spans="2:38" x14ac:dyDescent="0.3">
      <c r="B268" s="2">
        <f t="shared" si="8"/>
        <v>2018</v>
      </c>
      <c r="C268" s="2">
        <f t="shared" si="9"/>
        <v>6</v>
      </c>
      <c r="F268" s="5">
        <v>43252</v>
      </c>
      <c r="G268" s="4">
        <f t="array" ref="G268">AVERAGE(IF(($B268=Dayflow!$A$2:$A$8767)*($C268=Dayflow!$B$2:$B$8767),Dayflow!D$2:D$8767))</f>
        <v>12063.333333333334</v>
      </c>
      <c r="H268" s="4">
        <f t="array" ref="H268">AVERAGE(IF(($B268=Dayflow!$A$2:$A$8767)*($C268=Dayflow!$B$2:$B$8767),Dayflow!E$2:E$8767))</f>
        <v>575.86666666666667</v>
      </c>
      <c r="I268" s="4">
        <f t="array" ref="I268">AVERAGE(IF(($B268=Dayflow!$A$2:$A$8767)*($C268=Dayflow!$B$2:$B$8767),Dayflow!F$2:F$8767))</f>
        <v>100.56666666666666</v>
      </c>
      <c r="J268" s="4">
        <f t="array" ref="J268">AVERAGE(IF(($B268=Dayflow!$A$2:$A$8767)*($C268=Dayflow!$B$2:$B$8767),Dayflow!G$2:G$8767))</f>
        <v>366.96666666666664</v>
      </c>
      <c r="K268" s="4">
        <f t="array" ref="K268">AVERAGE(IF(($B268=Dayflow!$A$2:$A$8767)*($C268=Dayflow!$B$2:$B$8767),Dayflow!H$2:H$8767))</f>
        <v>232.36666666666667</v>
      </c>
      <c r="L268" s="4">
        <f t="array" ref="L268">AVERAGE(IF(($B268=Dayflow!$A$2:$A$8767)*($C268=Dayflow!$B$2:$B$8767),Dayflow!I$2:I$8767))</f>
        <v>1491.6</v>
      </c>
      <c r="M268" s="4">
        <f t="array" ref="M268">AVERAGE(IF(($B268=Dayflow!$A$2:$A$8767)*($C268=Dayflow!$B$2:$B$8767),Dayflow!J$2:J$8767))</f>
        <v>2191.3666666666668</v>
      </c>
      <c r="N268" s="4">
        <f t="array" ref="N268">AVERAGE(IF(($B268=Dayflow!$A$2:$A$8767)*($C268=Dayflow!$B$2:$B$8767),Dayflow!K$2:K$8767))</f>
        <v>14830.5</v>
      </c>
      <c r="O268" s="4">
        <f t="array" ref="O268">AVERAGE(IF(($B268=Dayflow!$A$2:$A$8767)*($C268=Dayflow!$B$2:$B$8767),Dayflow!L$2:L$8767))</f>
        <v>177.6</v>
      </c>
      <c r="P268" s="4">
        <f t="array" ref="P268">AVERAGE(IF(($B268=Dayflow!$A$2:$A$8767)*($C268=Dayflow!$B$2:$B$8767),Dayflow!M$2:M$8767))</f>
        <v>828.33333333333337</v>
      </c>
      <c r="Q268" s="4">
        <f t="array" ref="Q268">AVERAGE(IF(($B268=Dayflow!$A$2:$A$8767)*($C268=Dayflow!$B$2:$B$8767),Dayflow!N$2:N$8767))</f>
        <v>2711.3333333333335</v>
      </c>
      <c r="R268" s="4">
        <f t="array" ref="R268">AVERAGE(IF(($B268=Dayflow!$A$2:$A$8767)*($C268=Dayflow!$B$2:$B$8767),Dayflow!O$2:O$8767))</f>
        <v>101.06666666666666</v>
      </c>
      <c r="S268" s="4">
        <f t="array" ref="S268">AVERAGE(IF(($B268=Dayflow!$A$2:$A$8767)*($C268=Dayflow!$B$2:$B$8767),Dayflow!P$2:P$8767))</f>
        <v>3818.1666666666665</v>
      </c>
      <c r="T268" s="4">
        <f t="array" ref="T268">AVERAGE(IF(($B268=Dayflow!$A$2:$A$8767)*($C268=Dayflow!$B$2:$B$8767),Dayflow!Q$2:Q$8767))</f>
        <v>3694.9</v>
      </c>
      <c r="U268" s="4">
        <f t="array" ref="U268">AVERAGE(IF(($B268=Dayflow!$A$2:$A$8767)*($C268=Dayflow!$B$2:$B$8767),Dayflow!R$2:R$8767))</f>
        <v>0</v>
      </c>
      <c r="V268" s="4">
        <f t="array" ref="V268">AVERAGE(IF(($B268=Dayflow!$A$2:$A$8767)*($C268=Dayflow!$B$2:$B$8767),Dayflow!S$2:S$8767))</f>
        <v>0</v>
      </c>
      <c r="W268" s="4">
        <f t="array" ref="W268">AVERAGE(IF(($B268=Dayflow!$A$2:$A$8767)*($C268=Dayflow!$B$2:$B$8767),Dayflow!T$2:T$8767))</f>
        <v>3694.9</v>
      </c>
      <c r="X268" s="4">
        <f t="array" ref="X268">AVERAGE(IF(($B268=Dayflow!$A$2:$A$8767)*($C268=Dayflow!$B$2:$B$8767),Dayflow!U$2:U$8767))</f>
        <v>4165</v>
      </c>
      <c r="Y268" s="4">
        <f t="array" ref="Y268">AVERAGE(IF(($B268=Dayflow!$A$2:$A$8767)*($C268=Dayflow!$B$2:$B$8767),Dayflow!V$2:V$8767))</f>
        <v>136.63333333333333</v>
      </c>
      <c r="Z268" s="4">
        <f t="array" ref="Z268">AVERAGE(IF(($B268=Dayflow!$A$2:$A$8767)*($C268=Dayflow!$B$2:$B$8767),Dayflow!W$2:W$8767))</f>
        <v>7439.5</v>
      </c>
      <c r="AA268" s="4">
        <f t="array" ref="AA268">AVERAGE(IF(($B268=Dayflow!$A$2:$A$8767)*($C268=Dayflow!$B$2:$B$8767),Dayflow!X$2:X$8767))</f>
        <v>7317.6</v>
      </c>
      <c r="AB268" s="4">
        <f t="array" ref="AB268">AVERAGE(IF(($B268=Dayflow!$A$2:$A$8767)*($C268=Dayflow!$B$2:$B$8767),Dayflow!Y$2:Y$8767))</f>
        <v>0.23633333333333337</v>
      </c>
      <c r="AC268" s="4">
        <f t="array" ref="AC268">AVERAGE(IF(($B268=Dayflow!$A$2:$A$8767)*($C268=Dayflow!$B$2:$B$8767),Dayflow!Z$2:Z$8767))</f>
        <v>50.93333333333333</v>
      </c>
      <c r="AD268" s="4">
        <f t="array" ref="AD268">AVERAGE(IF(($B268=Dayflow!$A$2:$A$8767)*($C268=Dayflow!$B$2:$B$8767),Dayflow!AA$2:AA$8767))</f>
        <v>13338.9</v>
      </c>
      <c r="AE268" s="4">
        <f t="array" ref="AE268">AVERAGE(IF(($B268=Dayflow!$A$2:$A$8767)*($C268=Dayflow!$B$2:$B$8767),Dayflow!AB$2:AB$8767))</f>
        <v>45.333333333333336</v>
      </c>
      <c r="AF268" s="4">
        <f t="array" ref="AF268">AVERAGE(IF(($B268=Dayflow!$A$2:$A$8767)*($C268=Dayflow!$B$2:$B$8767),Dayflow!AC$2:AC$8767))</f>
        <v>76.522999999999996</v>
      </c>
      <c r="AG268" s="4">
        <f t="array" ref="AG268">AVERAGE(IF(($B268=Dayflow!$A$2:$A$8767)*($C268=Dayflow!$B$2:$B$8767),Dayflow!AD$2:AD$8767))</f>
        <v>0</v>
      </c>
      <c r="AH268" s="7"/>
      <c r="AI268" s="7"/>
      <c r="AJ268" s="7"/>
      <c r="AK268" s="7"/>
      <c r="AL268" s="7"/>
    </row>
    <row r="269" spans="2:38" x14ac:dyDescent="0.3">
      <c r="B269" s="2">
        <f t="shared" si="8"/>
        <v>2018</v>
      </c>
      <c r="C269" s="2">
        <f t="shared" si="9"/>
        <v>7</v>
      </c>
      <c r="F269" s="5">
        <v>43282</v>
      </c>
      <c r="G269" s="4">
        <f t="array" ref="G269">AVERAGE(IF(($B269=Dayflow!$A$2:$A$8767)*($C269=Dayflow!$B$2:$B$8767),Dayflow!D$2:D$8767))</f>
        <v>15335.483870967742</v>
      </c>
      <c r="H269" s="4">
        <f t="array" ref="H269">AVERAGE(IF(($B269=Dayflow!$A$2:$A$8767)*($C269=Dayflow!$B$2:$B$8767),Dayflow!E$2:E$8767))</f>
        <v>579.32258064516134</v>
      </c>
      <c r="I269" s="4">
        <f t="array" ref="I269">AVERAGE(IF(($B269=Dayflow!$A$2:$A$8767)*($C269=Dayflow!$B$2:$B$8767),Dayflow!F$2:F$8767))</f>
        <v>42.064516129032256</v>
      </c>
      <c r="J269" s="4">
        <f t="array" ref="J269">AVERAGE(IF(($B269=Dayflow!$A$2:$A$8767)*($C269=Dayflow!$B$2:$B$8767),Dayflow!G$2:G$8767))</f>
        <v>49.516129032258064</v>
      </c>
      <c r="K269" s="4">
        <f t="array" ref="K269">AVERAGE(IF(($B269=Dayflow!$A$2:$A$8767)*($C269=Dayflow!$B$2:$B$8767),Dayflow!H$2:H$8767))</f>
        <v>212.93548387096774</v>
      </c>
      <c r="L269" s="4">
        <f t="array" ref="L269">AVERAGE(IF(($B269=Dayflow!$A$2:$A$8767)*($C269=Dayflow!$B$2:$B$8767),Dayflow!I$2:I$8767))</f>
        <v>562.48387096774195</v>
      </c>
      <c r="M269" s="4">
        <f t="array" ref="M269">AVERAGE(IF(($B269=Dayflow!$A$2:$A$8767)*($C269=Dayflow!$B$2:$B$8767),Dayflow!J$2:J$8767))</f>
        <v>866.87096774193549</v>
      </c>
      <c r="N269" s="4">
        <f t="array" ref="N269">AVERAGE(IF(($B269=Dayflow!$A$2:$A$8767)*($C269=Dayflow!$B$2:$B$8767),Dayflow!K$2:K$8767))</f>
        <v>16781.612903225807</v>
      </c>
      <c r="O269" s="4">
        <f t="array" ref="O269">AVERAGE(IF(($B269=Dayflow!$A$2:$A$8767)*($C269=Dayflow!$B$2:$B$8767),Dayflow!L$2:L$8767))</f>
        <v>201.09677419354838</v>
      </c>
      <c r="P269" s="4">
        <f t="array" ref="P269">AVERAGE(IF(($B269=Dayflow!$A$2:$A$8767)*($C269=Dayflow!$B$2:$B$8767),Dayflow!M$2:M$8767))</f>
        <v>1664.4193548387098</v>
      </c>
      <c r="Q269" s="4">
        <f t="array" ref="Q269">AVERAGE(IF(($B269=Dayflow!$A$2:$A$8767)*($C269=Dayflow!$B$2:$B$8767),Dayflow!N$2:N$8767))</f>
        <v>3865.8709677419356</v>
      </c>
      <c r="R269" s="4">
        <f t="array" ref="R269">AVERAGE(IF(($B269=Dayflow!$A$2:$A$8767)*($C269=Dayflow!$B$2:$B$8767),Dayflow!O$2:O$8767))</f>
        <v>97</v>
      </c>
      <c r="S269" s="4">
        <f t="array" ref="S269">AVERAGE(IF(($B269=Dayflow!$A$2:$A$8767)*($C269=Dayflow!$B$2:$B$8767),Dayflow!P$2:P$8767))</f>
        <v>5828.8387096774195</v>
      </c>
      <c r="T269" s="4">
        <f t="array" ref="T269">AVERAGE(IF(($B269=Dayflow!$A$2:$A$8767)*($C269=Dayflow!$B$2:$B$8767),Dayflow!Q$2:Q$8767))</f>
        <v>4301.2258064516127</v>
      </c>
      <c r="U269" s="4">
        <f t="array" ref="U269">AVERAGE(IF(($B269=Dayflow!$A$2:$A$8767)*($C269=Dayflow!$B$2:$B$8767),Dayflow!R$2:R$8767))</f>
        <v>0</v>
      </c>
      <c r="V269" s="4">
        <f t="array" ref="V269">AVERAGE(IF(($B269=Dayflow!$A$2:$A$8767)*($C269=Dayflow!$B$2:$B$8767),Dayflow!S$2:S$8767))</f>
        <v>0</v>
      </c>
      <c r="W269" s="4">
        <f t="array" ref="W269">AVERAGE(IF(($B269=Dayflow!$A$2:$A$8767)*($C269=Dayflow!$B$2:$B$8767),Dayflow!T$2:T$8767))</f>
        <v>4301.2258064516127</v>
      </c>
      <c r="X269" s="4">
        <f t="array" ref="X269">AVERAGE(IF(($B269=Dayflow!$A$2:$A$8767)*($C269=Dayflow!$B$2:$B$8767),Dayflow!U$2:U$8767))</f>
        <v>7175.8064516129034</v>
      </c>
      <c r="Y269" s="4">
        <f t="array" ref="Y269">AVERAGE(IF(($B269=Dayflow!$A$2:$A$8767)*($C269=Dayflow!$B$2:$B$8767),Dayflow!V$2:V$8767))</f>
        <v>-581.90322580645159</v>
      </c>
      <c r="Z269" s="4">
        <f t="array" ref="Z269">AVERAGE(IF(($B269=Dayflow!$A$2:$A$8767)*($C269=Dayflow!$B$2:$B$8767),Dayflow!W$2:W$8767))</f>
        <v>7534.677419354839</v>
      </c>
      <c r="AA269" s="4">
        <f t="array" ref="AA269">AVERAGE(IF(($B269=Dayflow!$A$2:$A$8767)*($C269=Dayflow!$B$2:$B$8767),Dayflow!X$2:X$8767))</f>
        <v>6651.7741935483873</v>
      </c>
      <c r="AB269" s="4">
        <f t="array" ref="AB269">AVERAGE(IF(($B269=Dayflow!$A$2:$A$8767)*($C269=Dayflow!$B$2:$B$8767),Dayflow!Y$2:Y$8767))</f>
        <v>0.32225806451612904</v>
      </c>
      <c r="AC269" s="4">
        <f t="array" ref="AC269">AVERAGE(IF(($B269=Dayflow!$A$2:$A$8767)*($C269=Dayflow!$B$2:$B$8767),Dayflow!Z$2:Z$8767))</f>
        <v>60.225806451612904</v>
      </c>
      <c r="AD269" s="4">
        <f t="array" ref="AD269">AVERAGE(IF(($B269=Dayflow!$A$2:$A$8767)*($C269=Dayflow!$B$2:$B$8767),Dayflow!AA$2:AA$8767))</f>
        <v>16219.129032258064</v>
      </c>
      <c r="AE269" s="4">
        <f t="array" ref="AE269">AVERAGE(IF(($B269=Dayflow!$A$2:$A$8767)*($C269=Dayflow!$B$2:$B$8767),Dayflow!AB$2:AB$8767))</f>
        <v>58.806451612903224</v>
      </c>
      <c r="AF269" s="4">
        <f t="array" ref="AF269">AVERAGE(IF(($B269=Dayflow!$A$2:$A$8767)*($C269=Dayflow!$B$2:$B$8767),Dayflow!AC$2:AC$8767))</f>
        <v>80.531612903225792</v>
      </c>
      <c r="AG269" s="4">
        <f t="array" ref="AG269">AVERAGE(IF(($B269=Dayflow!$A$2:$A$8767)*($C269=Dayflow!$B$2:$B$8767),Dayflow!AD$2:AD$8767))</f>
        <v>0</v>
      </c>
      <c r="AH269" s="7"/>
      <c r="AI269" s="7"/>
      <c r="AJ269" s="7"/>
      <c r="AK269" s="7"/>
      <c r="AL269" s="7"/>
    </row>
    <row r="270" spans="2:38" x14ac:dyDescent="0.3">
      <c r="B270" s="2">
        <f t="shared" si="8"/>
        <v>2018</v>
      </c>
      <c r="C270" s="2">
        <f t="shared" si="9"/>
        <v>8</v>
      </c>
      <c r="F270" s="5">
        <v>43313</v>
      </c>
      <c r="G270" s="4">
        <f t="array" ref="G270">AVERAGE(IF(($B270=Dayflow!$A$2:$A$8767)*($C270=Dayflow!$B$2:$B$8767),Dayflow!D$2:D$8767))</f>
        <v>18477.419354838708</v>
      </c>
      <c r="H270" s="4">
        <f t="array" ref="H270">AVERAGE(IF(($B270=Dayflow!$A$2:$A$8767)*($C270=Dayflow!$B$2:$B$8767),Dayflow!E$2:E$8767))</f>
        <v>545.87096774193549</v>
      </c>
      <c r="I270" s="4">
        <f t="array" ref="I270">AVERAGE(IF(($B270=Dayflow!$A$2:$A$8767)*($C270=Dayflow!$B$2:$B$8767),Dayflow!F$2:F$8767))</f>
        <v>23.096774193548388</v>
      </c>
      <c r="J270" s="4">
        <f t="array" ref="J270">AVERAGE(IF(($B270=Dayflow!$A$2:$A$8767)*($C270=Dayflow!$B$2:$B$8767),Dayflow!G$2:G$8767))</f>
        <v>46.161290322580648</v>
      </c>
      <c r="K270" s="4">
        <f t="array" ref="K270">AVERAGE(IF(($B270=Dayflow!$A$2:$A$8767)*($C270=Dayflow!$B$2:$B$8767),Dayflow!H$2:H$8767))</f>
        <v>179.74193548387098</v>
      </c>
      <c r="L270" s="4">
        <f t="array" ref="L270">AVERAGE(IF(($B270=Dayflow!$A$2:$A$8767)*($C270=Dayflow!$B$2:$B$8767),Dayflow!I$2:I$8767))</f>
        <v>551.51612903225805</v>
      </c>
      <c r="M270" s="4">
        <f t="array" ref="M270">AVERAGE(IF(($B270=Dayflow!$A$2:$A$8767)*($C270=Dayflow!$B$2:$B$8767),Dayflow!J$2:J$8767))</f>
        <v>800.54838709677415</v>
      </c>
      <c r="N270" s="4">
        <f t="array" ref="N270">AVERAGE(IF(($B270=Dayflow!$A$2:$A$8767)*($C270=Dayflow!$B$2:$B$8767),Dayflow!K$2:K$8767))</f>
        <v>19823.677419354837</v>
      </c>
      <c r="O270" s="4">
        <f t="array" ref="O270">AVERAGE(IF(($B270=Dayflow!$A$2:$A$8767)*($C270=Dayflow!$B$2:$B$8767),Dayflow!L$2:L$8767))</f>
        <v>184.87096774193549</v>
      </c>
      <c r="P270" s="4">
        <f t="array" ref="P270">AVERAGE(IF(($B270=Dayflow!$A$2:$A$8767)*($C270=Dayflow!$B$2:$B$8767),Dayflow!M$2:M$8767))</f>
        <v>5780.2580645161288</v>
      </c>
      <c r="Q270" s="4">
        <f t="array" ref="Q270">AVERAGE(IF(($B270=Dayflow!$A$2:$A$8767)*($C270=Dayflow!$B$2:$B$8767),Dayflow!N$2:N$8767))</f>
        <v>4251.677419354839</v>
      </c>
      <c r="R270" s="4">
        <f t="array" ref="R270">AVERAGE(IF(($B270=Dayflow!$A$2:$A$8767)*($C270=Dayflow!$B$2:$B$8767),Dayflow!O$2:O$8767))</f>
        <v>97.161290322580641</v>
      </c>
      <c r="S270" s="4">
        <f t="array" ref="S270">AVERAGE(IF(($B270=Dayflow!$A$2:$A$8767)*($C270=Dayflow!$B$2:$B$8767),Dayflow!P$2:P$8767))</f>
        <v>10313.903225806451</v>
      </c>
      <c r="T270" s="4">
        <f t="array" ref="T270">AVERAGE(IF(($B270=Dayflow!$A$2:$A$8767)*($C270=Dayflow!$B$2:$B$8767),Dayflow!Q$2:Q$8767))</f>
        <v>3750.0645161290322</v>
      </c>
      <c r="U270" s="4">
        <f t="array" ref="U270">AVERAGE(IF(($B270=Dayflow!$A$2:$A$8767)*($C270=Dayflow!$B$2:$B$8767),Dayflow!R$2:R$8767))</f>
        <v>0</v>
      </c>
      <c r="V270" s="4">
        <f t="array" ref="V270">AVERAGE(IF(($B270=Dayflow!$A$2:$A$8767)*($C270=Dayflow!$B$2:$B$8767),Dayflow!S$2:S$8767))</f>
        <v>0</v>
      </c>
      <c r="W270" s="4">
        <f t="array" ref="W270">AVERAGE(IF(($B270=Dayflow!$A$2:$A$8767)*($C270=Dayflow!$B$2:$B$8767),Dayflow!T$2:T$8767))</f>
        <v>3750.0645161290322</v>
      </c>
      <c r="X270" s="4">
        <f t="array" ref="X270">AVERAGE(IF(($B270=Dayflow!$A$2:$A$8767)*($C270=Dayflow!$B$2:$B$8767),Dayflow!U$2:U$8767))</f>
        <v>8247.4193548387102</v>
      </c>
      <c r="Y270" s="4">
        <f t="array" ref="Y270">AVERAGE(IF(($B270=Dayflow!$A$2:$A$8767)*($C270=Dayflow!$B$2:$B$8767),Dayflow!V$2:V$8767))</f>
        <v>-3703.483870967742</v>
      </c>
      <c r="Z270" s="4">
        <f t="array" ref="Z270">AVERAGE(IF(($B270=Dayflow!$A$2:$A$8767)*($C270=Dayflow!$B$2:$B$8767),Dayflow!W$2:W$8767))</f>
        <v>9725.7096774193542</v>
      </c>
      <c r="AA270" s="4">
        <f t="array" ref="AA270">AVERAGE(IF(($B270=Dayflow!$A$2:$A$8767)*($C270=Dayflow!$B$2:$B$8767),Dayflow!X$2:X$8767))</f>
        <v>5759.8064516129034</v>
      </c>
      <c r="AB270" s="4">
        <f t="array" ref="AB270">AVERAGE(IF(($B270=Dayflow!$A$2:$A$8767)*($C270=Dayflow!$B$2:$B$8767),Dayflow!Y$2:Y$8767))</f>
        <v>0.50516129032258061</v>
      </c>
      <c r="AC270" s="4">
        <f t="array" ref="AC270">AVERAGE(IF(($B270=Dayflow!$A$2:$A$8767)*($C270=Dayflow!$B$2:$B$8767),Dayflow!Z$2:Z$8767))</f>
        <v>71.032258064516128</v>
      </c>
      <c r="AD270" s="4">
        <f t="array" ref="AD270">AVERAGE(IF(($B270=Dayflow!$A$2:$A$8767)*($C270=Dayflow!$B$2:$B$8767),Dayflow!AA$2:AA$8767))</f>
        <v>19272.16129032258</v>
      </c>
      <c r="AE270" s="4">
        <f t="array" ref="AE270">AVERAGE(IF(($B270=Dayflow!$A$2:$A$8767)*($C270=Dayflow!$B$2:$B$8767),Dayflow!AB$2:AB$8767))</f>
        <v>70.129032258064512</v>
      </c>
      <c r="AF270" s="4">
        <f t="array" ref="AF270">AVERAGE(IF(($B270=Dayflow!$A$2:$A$8767)*($C270=Dayflow!$B$2:$B$8767),Dayflow!AC$2:AC$8767))</f>
        <v>81.987741935483868</v>
      </c>
      <c r="AG270" s="4">
        <f t="array" ref="AG270">AVERAGE(IF(($B270=Dayflow!$A$2:$A$8767)*($C270=Dayflow!$B$2:$B$8767),Dayflow!AD$2:AD$8767))</f>
        <v>0</v>
      </c>
      <c r="AH270" s="7"/>
      <c r="AI270" s="7"/>
      <c r="AJ270" s="7"/>
      <c r="AK270" s="7"/>
      <c r="AL270" s="7"/>
    </row>
    <row r="271" spans="2:38" x14ac:dyDescent="0.3">
      <c r="B271" s="2">
        <f t="shared" si="8"/>
        <v>2018</v>
      </c>
      <c r="C271" s="2">
        <f t="shared" si="9"/>
        <v>9</v>
      </c>
      <c r="F271" s="5">
        <v>43344</v>
      </c>
      <c r="G271" s="4">
        <f t="array" ref="G271">AVERAGE(IF(($B271=Dayflow!$A$2:$A$8767)*($C271=Dayflow!$B$2:$B$8767),Dayflow!D$2:D$8767))</f>
        <v>16876.666666666668</v>
      </c>
      <c r="H271" s="4">
        <f t="array" ref="H271">AVERAGE(IF(($B271=Dayflow!$A$2:$A$8767)*($C271=Dayflow!$B$2:$B$8767),Dayflow!E$2:E$8767))</f>
        <v>688.5</v>
      </c>
      <c r="I271" s="4">
        <f t="array" ref="I271">AVERAGE(IF(($B271=Dayflow!$A$2:$A$8767)*($C271=Dayflow!$B$2:$B$8767),Dayflow!F$2:F$8767))</f>
        <v>18.466666666666665</v>
      </c>
      <c r="J271" s="4">
        <f t="array" ref="J271">AVERAGE(IF(($B271=Dayflow!$A$2:$A$8767)*($C271=Dayflow!$B$2:$B$8767),Dayflow!G$2:G$8767))</f>
        <v>227.03333333333333</v>
      </c>
      <c r="K271" s="4">
        <f t="array" ref="K271">AVERAGE(IF(($B271=Dayflow!$A$2:$A$8767)*($C271=Dayflow!$B$2:$B$8767),Dayflow!H$2:H$8767))</f>
        <v>155.66666666666666</v>
      </c>
      <c r="L271" s="4">
        <f t="array" ref="L271">AVERAGE(IF(($B271=Dayflow!$A$2:$A$8767)*($C271=Dayflow!$B$2:$B$8767),Dayflow!I$2:I$8767))</f>
        <v>999.9666666666667</v>
      </c>
      <c r="M271" s="4">
        <f t="array" ref="M271">AVERAGE(IF(($B271=Dayflow!$A$2:$A$8767)*($C271=Dayflow!$B$2:$B$8767),Dayflow!J$2:J$8767))</f>
        <v>1401.2</v>
      </c>
      <c r="N271" s="4">
        <f t="array" ref="N271">AVERAGE(IF(($B271=Dayflow!$A$2:$A$8767)*($C271=Dayflow!$B$2:$B$8767),Dayflow!K$2:K$8767))</f>
        <v>18966.3</v>
      </c>
      <c r="O271" s="4">
        <f t="array" ref="O271">AVERAGE(IF(($B271=Dayflow!$A$2:$A$8767)*($C271=Dayflow!$B$2:$B$8767),Dayflow!L$2:L$8767))</f>
        <v>181.9</v>
      </c>
      <c r="P271" s="4">
        <f t="array" ref="P271">AVERAGE(IF(($B271=Dayflow!$A$2:$A$8767)*($C271=Dayflow!$B$2:$B$8767),Dayflow!M$2:M$8767))</f>
        <v>5956.5</v>
      </c>
      <c r="Q271" s="4">
        <f t="array" ref="Q271">AVERAGE(IF(($B271=Dayflow!$A$2:$A$8767)*($C271=Dayflow!$B$2:$B$8767),Dayflow!N$2:N$8767))</f>
        <v>4053.3333333333335</v>
      </c>
      <c r="R271" s="4">
        <f t="array" ref="R271">AVERAGE(IF(($B271=Dayflow!$A$2:$A$8767)*($C271=Dayflow!$B$2:$B$8767),Dayflow!O$2:O$8767))</f>
        <v>93.966666666666669</v>
      </c>
      <c r="S271" s="4">
        <f t="array" ref="S271">AVERAGE(IF(($B271=Dayflow!$A$2:$A$8767)*($C271=Dayflow!$B$2:$B$8767),Dayflow!P$2:P$8767))</f>
        <v>10285.666666666666</v>
      </c>
      <c r="T271" s="4">
        <f t="array" ref="T271">AVERAGE(IF(($B271=Dayflow!$A$2:$A$8767)*($C271=Dayflow!$B$2:$B$8767),Dayflow!Q$2:Q$8767))</f>
        <v>2602.1666666666665</v>
      </c>
      <c r="U271" s="4">
        <f t="array" ref="U271">AVERAGE(IF(($B271=Dayflow!$A$2:$A$8767)*($C271=Dayflow!$B$2:$B$8767),Dayflow!R$2:R$8767))</f>
        <v>0</v>
      </c>
      <c r="V271" s="4">
        <f t="array" ref="V271">AVERAGE(IF(($B271=Dayflow!$A$2:$A$8767)*($C271=Dayflow!$B$2:$B$8767),Dayflow!S$2:S$8767))</f>
        <v>0</v>
      </c>
      <c r="W271" s="4">
        <f t="array" ref="W271">AVERAGE(IF(($B271=Dayflow!$A$2:$A$8767)*($C271=Dayflow!$B$2:$B$8767),Dayflow!T$2:T$8767))</f>
        <v>2602.1666666666665</v>
      </c>
      <c r="X271" s="4">
        <f t="array" ref="X271">AVERAGE(IF(($B271=Dayflow!$A$2:$A$8767)*($C271=Dayflow!$B$2:$B$8767),Dayflow!U$2:U$8767))</f>
        <v>7630.333333333333</v>
      </c>
      <c r="Y271" s="4">
        <f t="array" ref="Y271">AVERAGE(IF(($B271=Dayflow!$A$2:$A$8767)*($C271=Dayflow!$B$2:$B$8767),Dayflow!V$2:V$8767))</f>
        <v>-2945.7333333333331</v>
      </c>
      <c r="Z271" s="4">
        <f t="array" ref="Z271">AVERAGE(IF(($B271=Dayflow!$A$2:$A$8767)*($C271=Dayflow!$B$2:$B$8767),Dayflow!W$2:W$8767))</f>
        <v>9206.1666666666661</v>
      </c>
      <c r="AA271" s="4">
        <f t="array" ref="AA271">AVERAGE(IF(($B271=Dayflow!$A$2:$A$8767)*($C271=Dayflow!$B$2:$B$8767),Dayflow!X$2:X$8767))</f>
        <v>6078.2666666666664</v>
      </c>
      <c r="AB271" s="4">
        <f t="array" ref="AB271">AVERAGE(IF(($B271=Dayflow!$A$2:$A$8767)*($C271=Dayflow!$B$2:$B$8767),Dayflow!Y$2:Y$8767))</f>
        <v>0.5256666666666665</v>
      </c>
      <c r="AC271" s="4">
        <f t="array" ref="AC271">AVERAGE(IF(($B271=Dayflow!$A$2:$A$8767)*($C271=Dayflow!$B$2:$B$8767),Dayflow!Z$2:Z$8767))</f>
        <v>68</v>
      </c>
      <c r="AD271" s="4">
        <f t="array" ref="AD271">AVERAGE(IF(($B271=Dayflow!$A$2:$A$8767)*($C271=Dayflow!$B$2:$B$8767),Dayflow!AA$2:AA$8767))</f>
        <v>17966.333333333332</v>
      </c>
      <c r="AE271" s="4">
        <f t="array" ref="AE271">AVERAGE(IF(($B271=Dayflow!$A$2:$A$8767)*($C271=Dayflow!$B$2:$B$8767),Dayflow!AB$2:AB$8767))</f>
        <v>66.13333333333334</v>
      </c>
      <c r="AF271" s="4">
        <f t="array" ref="AF271">AVERAGE(IF(($B271=Dayflow!$A$2:$A$8767)*($C271=Dayflow!$B$2:$B$8767),Dayflow!AC$2:AC$8767))</f>
        <v>82.75566666666667</v>
      </c>
      <c r="AG271" s="4">
        <f t="array" ref="AG271">AVERAGE(IF(($B271=Dayflow!$A$2:$A$8767)*($C271=Dayflow!$B$2:$B$8767),Dayflow!AD$2:AD$8767))</f>
        <v>0</v>
      </c>
      <c r="AH271" s="7"/>
      <c r="AI271" s="7"/>
      <c r="AJ271" s="7"/>
      <c r="AK271" s="7"/>
      <c r="AL271" s="7"/>
    </row>
    <row r="272" spans="2:38" x14ac:dyDescent="0.3">
      <c r="B272" s="2">
        <f t="shared" si="8"/>
        <v>2018</v>
      </c>
      <c r="C272" s="2">
        <f t="shared" si="9"/>
        <v>10</v>
      </c>
      <c r="F272" s="5">
        <v>43374</v>
      </c>
      <c r="G272" s="4">
        <f t="array" ref="G272">AVERAGE(IF(($B272=Dayflow!$A$2:$A$8767)*($C272=Dayflow!$B$2:$B$8767),Dayflow!D$2:D$8767))</f>
        <v>11167.41935483871</v>
      </c>
      <c r="H272" s="4">
        <f t="array" ref="H272">AVERAGE(IF(($B272=Dayflow!$A$2:$A$8767)*($C272=Dayflow!$B$2:$B$8767),Dayflow!E$2:E$8767))</f>
        <v>50.516129032258064</v>
      </c>
      <c r="I272" s="4">
        <f t="array" ref="I272">AVERAGE(IF(($B272=Dayflow!$A$2:$A$8767)*($C272=Dayflow!$B$2:$B$8767),Dayflow!F$2:F$8767))</f>
        <v>24.322580645161292</v>
      </c>
      <c r="J272" s="4">
        <f t="array" ref="J272">AVERAGE(IF(($B272=Dayflow!$A$2:$A$8767)*($C272=Dayflow!$B$2:$B$8767),Dayflow!G$2:G$8767))</f>
        <v>620.67741935483866</v>
      </c>
      <c r="K272" s="4">
        <f t="array" ref="K272">AVERAGE(IF(($B272=Dayflow!$A$2:$A$8767)*($C272=Dayflow!$B$2:$B$8767),Dayflow!H$2:H$8767))</f>
        <v>98.41935483870968</v>
      </c>
      <c r="L272" s="4">
        <f t="array" ref="L272">AVERAGE(IF(($B272=Dayflow!$A$2:$A$8767)*($C272=Dayflow!$B$2:$B$8767),Dayflow!I$2:I$8767))</f>
        <v>1887.4193548387098</v>
      </c>
      <c r="M272" s="4">
        <f t="array" ref="M272">AVERAGE(IF(($B272=Dayflow!$A$2:$A$8767)*($C272=Dayflow!$B$2:$B$8767),Dayflow!J$2:J$8767))</f>
        <v>2630.7096774193546</v>
      </c>
      <c r="N272" s="4">
        <f t="array" ref="N272">AVERAGE(IF(($B272=Dayflow!$A$2:$A$8767)*($C272=Dayflow!$B$2:$B$8767),Dayflow!K$2:K$8767))</f>
        <v>13848.548387096775</v>
      </c>
      <c r="O272" s="4">
        <f t="array" ref="O272">AVERAGE(IF(($B272=Dayflow!$A$2:$A$8767)*($C272=Dayflow!$B$2:$B$8767),Dayflow!L$2:L$8767))</f>
        <v>164.41935483870967</v>
      </c>
      <c r="P272" s="4">
        <f t="array" ref="P272">AVERAGE(IF(($B272=Dayflow!$A$2:$A$8767)*($C272=Dayflow!$B$2:$B$8767),Dayflow!M$2:M$8767))</f>
        <v>3643.5806451612902</v>
      </c>
      <c r="Q272" s="4">
        <f t="array" ref="Q272">AVERAGE(IF(($B272=Dayflow!$A$2:$A$8767)*($C272=Dayflow!$B$2:$B$8767),Dayflow!N$2:N$8767))</f>
        <v>4067.8064516129034</v>
      </c>
      <c r="R272" s="4">
        <f t="array" ref="R272">AVERAGE(IF(($B272=Dayflow!$A$2:$A$8767)*($C272=Dayflow!$B$2:$B$8767),Dayflow!O$2:O$8767))</f>
        <v>81.548387096774192</v>
      </c>
      <c r="S272" s="4">
        <f t="array" ref="S272">AVERAGE(IF(($B272=Dayflow!$A$2:$A$8767)*($C272=Dayflow!$B$2:$B$8767),Dayflow!P$2:P$8767))</f>
        <v>7957.1935483870966</v>
      </c>
      <c r="T272" s="4">
        <f t="array" ref="T272">AVERAGE(IF(($B272=Dayflow!$A$2:$A$8767)*($C272=Dayflow!$B$2:$B$8767),Dayflow!Q$2:Q$8767))</f>
        <v>1846.6774193548388</v>
      </c>
      <c r="U272" s="4">
        <f t="array" ref="U272">AVERAGE(IF(($B272=Dayflow!$A$2:$A$8767)*($C272=Dayflow!$B$2:$B$8767),Dayflow!R$2:R$8767))</f>
        <v>961.29032258064512</v>
      </c>
      <c r="V272" s="4">
        <f t="array" ref="V272">AVERAGE(IF(($B272=Dayflow!$A$2:$A$8767)*($C272=Dayflow!$B$2:$B$8767),Dayflow!S$2:S$8767))</f>
        <v>0</v>
      </c>
      <c r="W272" s="4">
        <f t="array" ref="W272">AVERAGE(IF(($B272=Dayflow!$A$2:$A$8767)*($C272=Dayflow!$B$2:$B$8767),Dayflow!T$2:T$8767))</f>
        <v>885.38709677419354</v>
      </c>
      <c r="X272" s="4">
        <f t="array" ref="X272">AVERAGE(IF(($B272=Dayflow!$A$2:$A$8767)*($C272=Dayflow!$B$2:$B$8767),Dayflow!U$2:U$8767))</f>
        <v>4945.1612903225805</v>
      </c>
      <c r="Y272" s="4">
        <f t="array" ref="Y272">AVERAGE(IF(($B272=Dayflow!$A$2:$A$8767)*($C272=Dayflow!$B$2:$B$8767),Dayflow!V$2:V$8767))</f>
        <v>-957</v>
      </c>
      <c r="Z272" s="4">
        <f t="array" ref="Z272">AVERAGE(IF(($B272=Dayflow!$A$2:$A$8767)*($C272=Dayflow!$B$2:$B$8767),Dayflow!W$2:W$8767))</f>
        <v>6024.7419354838712</v>
      </c>
      <c r="AA272" s="4">
        <f t="array" ref="AA272">AVERAGE(IF(($B272=Dayflow!$A$2:$A$8767)*($C272=Dayflow!$B$2:$B$8767),Dayflow!X$2:X$8767))</f>
        <v>5005.7096774193551</v>
      </c>
      <c r="AB272" s="4">
        <f t="array" ref="AB272">AVERAGE(IF(($B272=Dayflow!$A$2:$A$8767)*($C272=Dayflow!$B$2:$B$8767),Dayflow!Y$2:Y$8767))</f>
        <v>0.55258064516129057</v>
      </c>
      <c r="AC272" s="4">
        <f t="array" ref="AC272">AVERAGE(IF(($B272=Dayflow!$A$2:$A$8767)*($C272=Dayflow!$B$2:$B$8767),Dayflow!Z$2:Z$8767))</f>
        <v>64.677419354838705</v>
      </c>
      <c r="AD272" s="4">
        <f t="array" ref="AD272">AVERAGE(IF(($B272=Dayflow!$A$2:$A$8767)*($C272=Dayflow!$B$2:$B$8767),Dayflow!AA$2:AA$8767))</f>
        <v>11961.129032258064</v>
      </c>
      <c r="AE272" s="4">
        <f t="array" ref="AE272">AVERAGE(IF(($B272=Dayflow!$A$2:$A$8767)*($C272=Dayflow!$B$2:$B$8767),Dayflow!AB$2:AB$8767))</f>
        <v>59.064516129032256</v>
      </c>
      <c r="AF272" s="4">
        <f t="array" ref="AF272">AVERAGE(IF(($B272=Dayflow!$A$2:$A$8767)*($C272=Dayflow!$B$2:$B$8767),Dayflow!AC$2:AC$8767))</f>
        <v>83.844838709677418</v>
      </c>
      <c r="AG272" s="4">
        <f t="array" ref="AG272">AVERAGE(IF(($B272=Dayflow!$A$2:$A$8767)*($C272=Dayflow!$B$2:$B$8767),Dayflow!AD$2:AD$8767))</f>
        <v>0</v>
      </c>
      <c r="AH272" s="7"/>
      <c r="AI272" s="7"/>
      <c r="AJ272" s="7"/>
      <c r="AK272" s="7"/>
      <c r="AL272" s="7"/>
    </row>
    <row r="273" spans="2:38" x14ac:dyDescent="0.3">
      <c r="B273" s="2">
        <f t="shared" si="8"/>
        <v>2018</v>
      </c>
      <c r="C273" s="2">
        <f t="shared" si="9"/>
        <v>11</v>
      </c>
      <c r="F273" s="5">
        <v>43405</v>
      </c>
      <c r="G273" s="4">
        <f t="array" ref="G273">AVERAGE(IF(($B273=Dayflow!$A$2:$A$8767)*($C273=Dayflow!$B$2:$B$8767),Dayflow!D$2:D$8767))</f>
        <v>9611.6666666666661</v>
      </c>
      <c r="H273" s="4">
        <f t="array" ref="H273">AVERAGE(IF(($B273=Dayflow!$A$2:$A$8767)*($C273=Dayflow!$B$2:$B$8767),Dayflow!E$2:E$8767))</f>
        <v>83.833333333333329</v>
      </c>
      <c r="I273" s="4">
        <f t="array" ref="I273">AVERAGE(IF(($B273=Dayflow!$A$2:$A$8767)*($C273=Dayflow!$B$2:$B$8767),Dayflow!F$2:F$8767))</f>
        <v>50.5</v>
      </c>
      <c r="J273" s="4">
        <f t="array" ref="J273">AVERAGE(IF(($B273=Dayflow!$A$2:$A$8767)*($C273=Dayflow!$B$2:$B$8767),Dayflow!G$2:G$8767))</f>
        <v>307.3</v>
      </c>
      <c r="K273" s="4">
        <f t="array" ref="K273">AVERAGE(IF(($B273=Dayflow!$A$2:$A$8767)*($C273=Dayflow!$B$2:$B$8767),Dayflow!H$2:H$8767))</f>
        <v>106.43333333333334</v>
      </c>
      <c r="L273" s="4">
        <f t="array" ref="L273">AVERAGE(IF(($B273=Dayflow!$A$2:$A$8767)*($C273=Dayflow!$B$2:$B$8767),Dayflow!I$2:I$8767))</f>
        <v>1564</v>
      </c>
      <c r="M273" s="4">
        <f t="array" ref="M273">AVERAGE(IF(($B273=Dayflow!$A$2:$A$8767)*($C273=Dayflow!$B$2:$B$8767),Dayflow!J$2:J$8767))</f>
        <v>2028</v>
      </c>
      <c r="N273" s="4">
        <f t="array" ref="N273">AVERAGE(IF(($B273=Dayflow!$A$2:$A$8767)*($C273=Dayflow!$B$2:$B$8767),Dayflow!K$2:K$8767))</f>
        <v>11723.333333333334</v>
      </c>
      <c r="O273" s="4">
        <f t="array" ref="O273">AVERAGE(IF(($B273=Dayflow!$A$2:$A$8767)*($C273=Dayflow!$B$2:$B$8767),Dayflow!L$2:L$8767))</f>
        <v>125.9</v>
      </c>
      <c r="P273" s="4">
        <f t="array" ref="P273">AVERAGE(IF(($B273=Dayflow!$A$2:$A$8767)*($C273=Dayflow!$B$2:$B$8767),Dayflow!M$2:M$8767))</f>
        <v>1336.3333333333333</v>
      </c>
      <c r="Q273" s="4">
        <f t="array" ref="Q273">AVERAGE(IF(($B273=Dayflow!$A$2:$A$8767)*($C273=Dayflow!$B$2:$B$8767),Dayflow!N$2:N$8767))</f>
        <v>2521.5666666666666</v>
      </c>
      <c r="R273" s="4">
        <f t="array" ref="R273">AVERAGE(IF(($B273=Dayflow!$A$2:$A$8767)*($C273=Dayflow!$B$2:$B$8767),Dayflow!O$2:O$8767))</f>
        <v>89.266666666666666</v>
      </c>
      <c r="S273" s="4">
        <f t="array" ref="S273">AVERAGE(IF(($B273=Dayflow!$A$2:$A$8767)*($C273=Dayflow!$B$2:$B$8767),Dayflow!P$2:P$8767))</f>
        <v>4073</v>
      </c>
      <c r="T273" s="4">
        <f t="array" ref="T273">AVERAGE(IF(($B273=Dayflow!$A$2:$A$8767)*($C273=Dayflow!$B$2:$B$8767),Dayflow!Q$2:Q$8767))</f>
        <v>1719.5666666666666</v>
      </c>
      <c r="U273" s="4">
        <f t="array" ref="U273">AVERAGE(IF(($B273=Dayflow!$A$2:$A$8767)*($C273=Dayflow!$B$2:$B$8767),Dayflow!R$2:R$8767))</f>
        <v>1963.8333333333333</v>
      </c>
      <c r="V273" s="4">
        <f t="array" ref="V273">AVERAGE(IF(($B273=Dayflow!$A$2:$A$8767)*($C273=Dayflow!$B$2:$B$8767),Dayflow!S$2:S$8767))</f>
        <v>0</v>
      </c>
      <c r="W273" s="4">
        <f t="array" ref="W273">AVERAGE(IF(($B273=Dayflow!$A$2:$A$8767)*($C273=Dayflow!$B$2:$B$8767),Dayflow!T$2:T$8767))</f>
        <v>-244.13333333333333</v>
      </c>
      <c r="X273" s="4">
        <f t="array" ref="X273">AVERAGE(IF(($B273=Dayflow!$A$2:$A$8767)*($C273=Dayflow!$B$2:$B$8767),Dayflow!U$2:U$8767))</f>
        <v>3196.3333333333335</v>
      </c>
      <c r="Y273" s="4">
        <f t="array" ref="Y273">AVERAGE(IF(($B273=Dayflow!$A$2:$A$8767)*($C273=Dayflow!$B$2:$B$8767),Dayflow!V$2:V$8767))</f>
        <v>1310.0333333333333</v>
      </c>
      <c r="Z273" s="4">
        <f t="array" ref="Z273">AVERAGE(IF(($B273=Dayflow!$A$2:$A$8767)*($C273=Dayflow!$B$2:$B$8767),Dayflow!W$2:W$8767))</f>
        <v>6567.333333333333</v>
      </c>
      <c r="AA273" s="4">
        <f t="array" ref="AA273">AVERAGE(IF(($B273=Dayflow!$A$2:$A$8767)*($C273=Dayflow!$B$2:$B$8767),Dayflow!X$2:X$8767))</f>
        <v>7894.5</v>
      </c>
      <c r="AB273" s="4">
        <f t="array" ref="AB273">AVERAGE(IF(($B273=Dayflow!$A$2:$A$8767)*($C273=Dayflow!$B$2:$B$8767),Dayflow!Y$2:Y$8767))</f>
        <v>0.33333333333333326</v>
      </c>
      <c r="AC273" s="4">
        <f t="array" ref="AC273">AVERAGE(IF(($B273=Dayflow!$A$2:$A$8767)*($C273=Dayflow!$B$2:$B$8767),Dayflow!Z$2:Z$8767))</f>
        <v>36.5</v>
      </c>
      <c r="AD273" s="4">
        <f t="array" ref="AD273">AVERAGE(IF(($B273=Dayflow!$A$2:$A$8767)*($C273=Dayflow!$B$2:$B$8767),Dayflow!AA$2:AA$8767))</f>
        <v>10304.566666666668</v>
      </c>
      <c r="AE273" s="4">
        <f t="array" ref="AE273">AVERAGE(IF(($B273=Dayflow!$A$2:$A$8767)*($C273=Dayflow!$B$2:$B$8767),Dayflow!AB$2:AB$8767))</f>
        <v>29.3</v>
      </c>
      <c r="AF273" s="4">
        <f t="array" ref="AF273">AVERAGE(IF(($B273=Dayflow!$A$2:$A$8767)*($C273=Dayflow!$B$2:$B$8767),Dayflow!AC$2:AC$8767))</f>
        <v>84.864666666666665</v>
      </c>
      <c r="AG273" s="4">
        <f t="array" ref="AG273">AVERAGE(IF(($B273=Dayflow!$A$2:$A$8767)*($C273=Dayflow!$B$2:$B$8767),Dayflow!AD$2:AD$8767))</f>
        <v>0</v>
      </c>
      <c r="AH273" s="7"/>
      <c r="AI273" s="7"/>
      <c r="AJ273" s="7"/>
      <c r="AK273" s="7"/>
      <c r="AL273" s="7"/>
    </row>
    <row r="274" spans="2:38" x14ac:dyDescent="0.3">
      <c r="B274" s="2">
        <f t="shared" si="8"/>
        <v>2018</v>
      </c>
      <c r="C274" s="2">
        <f t="shared" si="9"/>
        <v>12</v>
      </c>
      <c r="F274" s="5">
        <v>43435</v>
      </c>
      <c r="G274" s="4">
        <f t="array" ref="G274">AVERAGE(IF(($B274=Dayflow!$A$2:$A$8767)*($C274=Dayflow!$B$2:$B$8767),Dayflow!D$2:D$8767))</f>
        <v>15093.548387096775</v>
      </c>
      <c r="H274" s="4">
        <f t="array" ref="H274">AVERAGE(IF(($B274=Dayflow!$A$2:$A$8767)*($C274=Dayflow!$B$2:$B$8767),Dayflow!E$2:E$8767))</f>
        <v>80.870967741935488</v>
      </c>
      <c r="I274" s="4">
        <f t="array" ref="I274">AVERAGE(IF(($B274=Dayflow!$A$2:$A$8767)*($C274=Dayflow!$B$2:$B$8767),Dayflow!F$2:F$8767))</f>
        <v>103.25806451612904</v>
      </c>
      <c r="J274" s="4">
        <f t="array" ref="J274">AVERAGE(IF(($B274=Dayflow!$A$2:$A$8767)*($C274=Dayflow!$B$2:$B$8767),Dayflow!G$2:G$8767))</f>
        <v>281.03225806451616</v>
      </c>
      <c r="K274" s="4">
        <f t="array" ref="K274">AVERAGE(IF(($B274=Dayflow!$A$2:$A$8767)*($C274=Dayflow!$B$2:$B$8767),Dayflow!H$2:H$8767))</f>
        <v>61.677419354838712</v>
      </c>
      <c r="L274" s="4">
        <f t="array" ref="L274">AVERAGE(IF(($B274=Dayflow!$A$2:$A$8767)*($C274=Dayflow!$B$2:$B$8767),Dayflow!I$2:I$8767))</f>
        <v>1384.8387096774193</v>
      </c>
      <c r="M274" s="4">
        <f t="array" ref="M274">AVERAGE(IF(($B274=Dayflow!$A$2:$A$8767)*($C274=Dayflow!$B$2:$B$8767),Dayflow!J$2:J$8767))</f>
        <v>1830.8387096774193</v>
      </c>
      <c r="N274" s="4">
        <f t="array" ref="N274">AVERAGE(IF(($B274=Dayflow!$A$2:$A$8767)*($C274=Dayflow!$B$2:$B$8767),Dayflow!K$2:K$8767))</f>
        <v>17005.193548387098</v>
      </c>
      <c r="O274" s="4">
        <f t="array" ref="O274">AVERAGE(IF(($B274=Dayflow!$A$2:$A$8767)*($C274=Dayflow!$B$2:$B$8767),Dayflow!L$2:L$8767))</f>
        <v>100.87096774193549</v>
      </c>
      <c r="P274" s="4">
        <f t="array" ref="P274">AVERAGE(IF(($B274=Dayflow!$A$2:$A$8767)*($C274=Dayflow!$B$2:$B$8767),Dayflow!M$2:M$8767))</f>
        <v>3656.4516129032259</v>
      </c>
      <c r="Q274" s="4">
        <f t="array" ref="Q274">AVERAGE(IF(($B274=Dayflow!$A$2:$A$8767)*($C274=Dayflow!$B$2:$B$8767),Dayflow!N$2:N$8767))</f>
        <v>3905.6774193548385</v>
      </c>
      <c r="R274" s="4">
        <f t="array" ref="R274">AVERAGE(IF(($B274=Dayflow!$A$2:$A$8767)*($C274=Dayflow!$B$2:$B$8767),Dayflow!O$2:O$8767))</f>
        <v>55.677419354838712</v>
      </c>
      <c r="S274" s="4">
        <f t="array" ref="S274">AVERAGE(IF(($B274=Dayflow!$A$2:$A$8767)*($C274=Dayflow!$B$2:$B$8767),Dayflow!P$2:P$8767))</f>
        <v>7718.9032258064517</v>
      </c>
      <c r="T274" s="4">
        <f t="array" ref="T274">AVERAGE(IF(($B274=Dayflow!$A$2:$A$8767)*($C274=Dayflow!$B$2:$B$8767),Dayflow!Q$2:Q$8767))</f>
        <v>2077.7741935483873</v>
      </c>
      <c r="U274" s="4">
        <f t="array" ref="U274">AVERAGE(IF(($B274=Dayflow!$A$2:$A$8767)*($C274=Dayflow!$B$2:$B$8767),Dayflow!R$2:R$8767))</f>
        <v>2869.0645161290322</v>
      </c>
      <c r="V274" s="4">
        <f t="array" ref="V274">AVERAGE(IF(($B274=Dayflow!$A$2:$A$8767)*($C274=Dayflow!$B$2:$B$8767),Dayflow!S$2:S$8767))</f>
        <v>0</v>
      </c>
      <c r="W274" s="4">
        <f t="array" ref="W274">AVERAGE(IF(($B274=Dayflow!$A$2:$A$8767)*($C274=Dayflow!$B$2:$B$8767),Dayflow!T$2:T$8767))</f>
        <v>-791.12903225806451</v>
      </c>
      <c r="X274" s="4">
        <f t="array" ref="X274">AVERAGE(IF(($B274=Dayflow!$A$2:$A$8767)*($C274=Dayflow!$B$2:$B$8767),Dayflow!U$2:U$8767))</f>
        <v>3475.483870967742</v>
      </c>
      <c r="Y274" s="4">
        <f t="array" ref="Y274">AVERAGE(IF(($B274=Dayflow!$A$2:$A$8767)*($C274=Dayflow!$B$2:$B$8767),Dayflow!V$2:V$8767))</f>
        <v>-1898.4516129032259</v>
      </c>
      <c r="Z274" s="4">
        <f t="array" ref="Z274">AVERAGE(IF(($B274=Dayflow!$A$2:$A$8767)*($C274=Dayflow!$B$2:$B$8767),Dayflow!W$2:W$8767))</f>
        <v>11920.41935483871</v>
      </c>
      <c r="AA274" s="4">
        <f t="array" ref="AA274">AVERAGE(IF(($B274=Dayflow!$A$2:$A$8767)*($C274=Dayflow!$B$2:$B$8767),Dayflow!X$2:X$8767))</f>
        <v>10077.41935483871</v>
      </c>
      <c r="AB274" s="4">
        <f t="array" ref="AB274">AVERAGE(IF(($B274=Dayflow!$A$2:$A$8767)*($C274=Dayflow!$B$2:$B$8767),Dayflow!Y$2:Y$8767))</f>
        <v>0.45580645161290317</v>
      </c>
      <c r="AC274" s="4">
        <f t="array" ref="AC274">AVERAGE(IF(($B274=Dayflow!$A$2:$A$8767)*($C274=Dayflow!$B$2:$B$8767),Dayflow!Z$2:Z$8767))</f>
        <v>44.258064516129032</v>
      </c>
      <c r="AD274" s="4">
        <f t="array" ref="AD274">AVERAGE(IF(($B274=Dayflow!$A$2:$A$8767)*($C274=Dayflow!$B$2:$B$8767),Dayflow!AA$2:AA$8767))</f>
        <v>15620.354838709678</v>
      </c>
      <c r="AE274" s="4">
        <f t="array" ref="AE274">AVERAGE(IF(($B274=Dayflow!$A$2:$A$8767)*($C274=Dayflow!$B$2:$B$8767),Dayflow!AB$2:AB$8767))</f>
        <v>39.29032258064516</v>
      </c>
      <c r="AF274" s="4">
        <f t="array" ref="AF274">AVERAGE(IF(($B274=Dayflow!$A$2:$A$8767)*($C274=Dayflow!$B$2:$B$8767),Dayflow!AC$2:AC$8767))</f>
        <v>79.628709677419351</v>
      </c>
      <c r="AG274" s="4">
        <f t="array" ref="AG274">AVERAGE(IF(($B274=Dayflow!$A$2:$A$8767)*($C274=Dayflow!$B$2:$B$8767),Dayflow!AD$2:AD$8767))</f>
        <v>0</v>
      </c>
      <c r="AH274" s="7"/>
      <c r="AI274" s="7"/>
      <c r="AJ274" s="7"/>
      <c r="AK274" s="7"/>
      <c r="AL274" s="7"/>
    </row>
    <row r="275" spans="2:38" x14ac:dyDescent="0.3">
      <c r="B275" s="2">
        <f t="shared" si="8"/>
        <v>2019</v>
      </c>
      <c r="C275" s="2">
        <f t="shared" si="9"/>
        <v>1</v>
      </c>
      <c r="F275" s="5">
        <v>43466</v>
      </c>
      <c r="G275" s="4">
        <f t="array" ref="G275">AVERAGE(IF(($B275=Dayflow!$A$2:$A$8767)*($C275=Dayflow!$B$2:$B$8767),Dayflow!D$2:D$8767))</f>
        <v>31577.419354838708</v>
      </c>
      <c r="H275" s="4">
        <f t="array" ref="H275">AVERAGE(IF(($B275=Dayflow!$A$2:$A$8767)*($C275=Dayflow!$B$2:$B$8767),Dayflow!E$2:E$8767))</f>
        <v>2029.3548387096773</v>
      </c>
      <c r="I275" s="4">
        <f t="array" ref="I275">AVERAGE(IF(($B275=Dayflow!$A$2:$A$8767)*($C275=Dayflow!$B$2:$B$8767),Dayflow!F$2:F$8767))</f>
        <v>779.70967741935488</v>
      </c>
      <c r="J275" s="4">
        <f t="array" ref="J275">AVERAGE(IF(($B275=Dayflow!$A$2:$A$8767)*($C275=Dayflow!$B$2:$B$8767),Dayflow!G$2:G$8767))</f>
        <v>430.32258064516128</v>
      </c>
      <c r="K275" s="4">
        <f t="array" ref="K275">AVERAGE(IF(($B275=Dayflow!$A$2:$A$8767)*($C275=Dayflow!$B$2:$B$8767),Dayflow!H$2:H$8767))</f>
        <v>219.64516129032259</v>
      </c>
      <c r="L275" s="4">
        <f t="array" ref="L275">AVERAGE(IF(($B275=Dayflow!$A$2:$A$8767)*($C275=Dayflow!$B$2:$B$8767),Dayflow!I$2:I$8767))</f>
        <v>1530.6451612903227</v>
      </c>
      <c r="M275" s="4">
        <f t="array" ref="M275">AVERAGE(IF(($B275=Dayflow!$A$2:$A$8767)*($C275=Dayflow!$B$2:$B$8767),Dayflow!J$2:J$8767))</f>
        <v>2960.2903225806454</v>
      </c>
      <c r="N275" s="4">
        <f t="array" ref="N275">AVERAGE(IF(($B275=Dayflow!$A$2:$A$8767)*($C275=Dayflow!$B$2:$B$8767),Dayflow!K$2:K$8767))</f>
        <v>36567</v>
      </c>
      <c r="O275" s="4">
        <f t="array" ref="O275">AVERAGE(IF(($B275=Dayflow!$A$2:$A$8767)*($C275=Dayflow!$B$2:$B$8767),Dayflow!L$2:L$8767))</f>
        <v>60.967741935483872</v>
      </c>
      <c r="P275" s="4">
        <f t="array" ref="P275">AVERAGE(IF(($B275=Dayflow!$A$2:$A$8767)*($C275=Dayflow!$B$2:$B$8767),Dayflow!M$2:M$8767))</f>
        <v>2386.3225806451615</v>
      </c>
      <c r="Q275" s="4">
        <f t="array" ref="Q275">AVERAGE(IF(($B275=Dayflow!$A$2:$A$8767)*($C275=Dayflow!$B$2:$B$8767),Dayflow!N$2:N$8767))</f>
        <v>3575.5806451612902</v>
      </c>
      <c r="R275" s="4">
        <f t="array" ref="R275">AVERAGE(IF(($B275=Dayflow!$A$2:$A$8767)*($C275=Dayflow!$B$2:$B$8767),Dayflow!O$2:O$8767))</f>
        <v>23.032258064516128</v>
      </c>
      <c r="S275" s="4">
        <f t="array" ref="S275">AVERAGE(IF(($B275=Dayflow!$A$2:$A$8767)*($C275=Dayflow!$B$2:$B$8767),Dayflow!P$2:P$8767))</f>
        <v>6045.9677419354839</v>
      </c>
      <c r="T275" s="4">
        <f t="array" ref="T275">AVERAGE(IF(($B275=Dayflow!$A$2:$A$8767)*($C275=Dayflow!$B$2:$B$8767),Dayflow!Q$2:Q$8767))</f>
        <v>1206.9354838709678</v>
      </c>
      <c r="U275" s="4">
        <f t="array" ref="U275">AVERAGE(IF(($B275=Dayflow!$A$2:$A$8767)*($C275=Dayflow!$B$2:$B$8767),Dayflow!R$2:R$8767))</f>
        <v>2994.8064516129034</v>
      </c>
      <c r="V275" s="4">
        <f t="array" ref="V275">AVERAGE(IF(($B275=Dayflow!$A$2:$A$8767)*($C275=Dayflow!$B$2:$B$8767),Dayflow!S$2:S$8767))</f>
        <v>0</v>
      </c>
      <c r="W275" s="4">
        <f t="array" ref="W275">AVERAGE(IF(($B275=Dayflow!$A$2:$A$8767)*($C275=Dayflow!$B$2:$B$8767),Dayflow!T$2:T$8767))</f>
        <v>-1787.6451612903227</v>
      </c>
      <c r="X275" s="4">
        <f t="array" ref="X275">AVERAGE(IF(($B275=Dayflow!$A$2:$A$8767)*($C275=Dayflow!$B$2:$B$8767),Dayflow!U$2:U$8767))</f>
        <v>5749.677419354839</v>
      </c>
      <c r="Y275" s="4">
        <f t="array" ref="Y275">AVERAGE(IF(($B275=Dayflow!$A$2:$A$8767)*($C275=Dayflow!$B$2:$B$8767),Dayflow!V$2:V$8767))</f>
        <v>3825.9677419354839</v>
      </c>
      <c r="Z275" s="4">
        <f t="array" ref="Z275">AVERAGE(IF(($B275=Dayflow!$A$2:$A$8767)*($C275=Dayflow!$B$2:$B$8767),Dayflow!W$2:W$8767))</f>
        <v>28357.645161290322</v>
      </c>
      <c r="AA275" s="4">
        <f t="array" ref="AA275">AVERAGE(IF(($B275=Dayflow!$A$2:$A$8767)*($C275=Dayflow!$B$2:$B$8767),Dayflow!X$2:X$8767))</f>
        <v>32308.774193548386</v>
      </c>
      <c r="AB275" s="4">
        <f t="array" ref="AB275">AVERAGE(IF(($B275=Dayflow!$A$2:$A$8767)*($C275=Dayflow!$B$2:$B$8767),Dayflow!Y$2:Y$8767))</f>
        <v>0.2058064516129032</v>
      </c>
      <c r="AC275" s="4">
        <f t="array" ref="AC275">AVERAGE(IF(($B275=Dayflow!$A$2:$A$8767)*($C275=Dayflow!$B$2:$B$8767),Dayflow!Z$2:Z$8767))</f>
        <v>15.387096774193548</v>
      </c>
      <c r="AD275" s="4">
        <f t="array" ref="AD275">AVERAGE(IF(($B275=Dayflow!$A$2:$A$8767)*($C275=Dayflow!$B$2:$B$8767),Dayflow!AA$2:AA$8767))</f>
        <v>35036.354838709674</v>
      </c>
      <c r="AE275" s="4">
        <f t="array" ref="AE275">AVERAGE(IF(($B275=Dayflow!$A$2:$A$8767)*($C275=Dayflow!$B$2:$B$8767),Dayflow!AB$2:AB$8767))</f>
        <v>11.32258064516129</v>
      </c>
      <c r="AF275" s="4">
        <f t="array" ref="AF275">AVERAGE(IF(($B275=Dayflow!$A$2:$A$8767)*($C275=Dayflow!$B$2:$B$8767),Dayflow!AC$2:AC$8767))</f>
        <v>71.949677419354842</v>
      </c>
      <c r="AG275" s="4">
        <f t="array" ref="AG275">AVERAGE(IF(($B275=Dayflow!$A$2:$A$8767)*($C275=Dayflow!$B$2:$B$8767),Dayflow!AD$2:AD$8767))</f>
        <v>0</v>
      </c>
      <c r="AH275" s="7"/>
      <c r="AI275" s="7"/>
      <c r="AJ275" s="7"/>
      <c r="AK275" s="7"/>
      <c r="AL275" s="7"/>
    </row>
    <row r="276" spans="2:38" x14ac:dyDescent="0.3">
      <c r="B276" s="2">
        <f t="shared" si="8"/>
        <v>2019</v>
      </c>
      <c r="C276" s="2">
        <f t="shared" si="9"/>
        <v>2</v>
      </c>
      <c r="F276" s="5">
        <v>43497</v>
      </c>
      <c r="G276" s="4">
        <f t="array" ref="G276">AVERAGE(IF(($B276=Dayflow!$A$2:$A$8767)*($C276=Dayflow!$B$2:$B$8767),Dayflow!D$2:D$8767))</f>
        <v>55289.285714285717</v>
      </c>
      <c r="H276" s="4">
        <f t="array" ref="H276">AVERAGE(IF(($B276=Dayflow!$A$2:$A$8767)*($C276=Dayflow!$B$2:$B$8767),Dayflow!E$2:E$8767))</f>
        <v>15200.357142857143</v>
      </c>
      <c r="I276" s="4">
        <f t="array" ref="I276">AVERAGE(IF(($B276=Dayflow!$A$2:$A$8767)*($C276=Dayflow!$B$2:$B$8767),Dayflow!F$2:F$8767))</f>
        <v>2892.5</v>
      </c>
      <c r="J276" s="4">
        <f t="array" ref="J276">AVERAGE(IF(($B276=Dayflow!$A$2:$A$8767)*($C276=Dayflow!$B$2:$B$8767),Dayflow!G$2:G$8767))</f>
        <v>1981.9285714285713</v>
      </c>
      <c r="K276" s="4">
        <f t="array" ref="K276">AVERAGE(IF(($B276=Dayflow!$A$2:$A$8767)*($C276=Dayflow!$B$2:$B$8767),Dayflow!H$2:H$8767))</f>
        <v>1970.5357142857142</v>
      </c>
      <c r="L276" s="4">
        <f t="array" ref="L276">AVERAGE(IF(($B276=Dayflow!$A$2:$A$8767)*($C276=Dayflow!$B$2:$B$8767),Dayflow!I$2:I$8767))</f>
        <v>8654.2857142857138</v>
      </c>
      <c r="M276" s="4">
        <f t="array" ref="M276">AVERAGE(IF(($B276=Dayflow!$A$2:$A$8767)*($C276=Dayflow!$B$2:$B$8767),Dayflow!J$2:J$8767))</f>
        <v>15499.107142857143</v>
      </c>
      <c r="N276" s="4">
        <f t="array" ref="N276">AVERAGE(IF(($B276=Dayflow!$A$2:$A$8767)*($C276=Dayflow!$B$2:$B$8767),Dayflow!K$2:K$8767))</f>
        <v>85988.75</v>
      </c>
      <c r="O276" s="4">
        <f t="array" ref="O276">AVERAGE(IF(($B276=Dayflow!$A$2:$A$8767)*($C276=Dayflow!$B$2:$B$8767),Dayflow!L$2:L$8767))</f>
        <v>87.928571428571431</v>
      </c>
      <c r="P276" s="4">
        <f t="array" ref="P276">AVERAGE(IF(($B276=Dayflow!$A$2:$A$8767)*($C276=Dayflow!$B$2:$B$8767),Dayflow!M$2:M$8767))</f>
        <v>4565.8214285714284</v>
      </c>
      <c r="Q276" s="4">
        <f t="array" ref="Q276">AVERAGE(IF(($B276=Dayflow!$A$2:$A$8767)*($C276=Dayflow!$B$2:$B$8767),Dayflow!N$2:N$8767))</f>
        <v>3818.5714285714284</v>
      </c>
      <c r="R276" s="4">
        <f t="array" ref="R276">AVERAGE(IF(($B276=Dayflow!$A$2:$A$8767)*($C276=Dayflow!$B$2:$B$8767),Dayflow!O$2:O$8767))</f>
        <v>16.964285714285715</v>
      </c>
      <c r="S276" s="4">
        <f t="array" ref="S276">AVERAGE(IF(($B276=Dayflow!$A$2:$A$8767)*($C276=Dayflow!$B$2:$B$8767),Dayflow!P$2:P$8767))</f>
        <v>8489.1071428571431</v>
      </c>
      <c r="T276" s="4">
        <f t="array" ref="T276">AVERAGE(IF(($B276=Dayflow!$A$2:$A$8767)*($C276=Dayflow!$B$2:$B$8767),Dayflow!Q$2:Q$8767))</f>
        <v>877.57142857142856</v>
      </c>
      <c r="U276" s="4">
        <f t="array" ref="U276">AVERAGE(IF(($B276=Dayflow!$A$2:$A$8767)*($C276=Dayflow!$B$2:$B$8767),Dayflow!R$2:R$8767))</f>
        <v>5304.9642857142853</v>
      </c>
      <c r="V276" s="4">
        <f t="array" ref="V276">AVERAGE(IF(($B276=Dayflow!$A$2:$A$8767)*($C276=Dayflow!$B$2:$B$8767),Dayflow!S$2:S$8767))</f>
        <v>0</v>
      </c>
      <c r="W276" s="4">
        <f t="array" ref="W276">AVERAGE(IF(($B276=Dayflow!$A$2:$A$8767)*($C276=Dayflow!$B$2:$B$8767),Dayflow!T$2:T$8767))</f>
        <v>-4427.3214285714284</v>
      </c>
      <c r="X276" s="4">
        <f t="array" ref="X276">AVERAGE(IF(($B276=Dayflow!$A$2:$A$8767)*($C276=Dayflow!$B$2:$B$8767),Dayflow!U$2:U$8767))</f>
        <v>8983.2142857142862</v>
      </c>
      <c r="Y276" s="4">
        <f t="array" ref="Y276">AVERAGE(IF(($B276=Dayflow!$A$2:$A$8767)*($C276=Dayflow!$B$2:$B$8767),Dayflow!V$2:V$8767))</f>
        <v>18870.857142857141</v>
      </c>
      <c r="Z276" s="4">
        <f t="array" ref="Z276">AVERAGE(IF(($B276=Dayflow!$A$2:$A$8767)*($C276=Dayflow!$B$2:$B$8767),Dayflow!W$2:W$8767))</f>
        <v>62746</v>
      </c>
      <c r="AA276" s="4">
        <f t="array" ref="AA276">AVERAGE(IF(($B276=Dayflow!$A$2:$A$8767)*($C276=Dayflow!$B$2:$B$8767),Dayflow!X$2:X$8767))</f>
        <v>81926.892857142855</v>
      </c>
      <c r="AB276" s="4">
        <f t="array" ref="AB276">AVERAGE(IF(($B276=Dayflow!$A$2:$A$8767)*($C276=Dayflow!$B$2:$B$8767),Dayflow!Y$2:Y$8767))</f>
        <v>0.10821428571428572</v>
      </c>
      <c r="AC276" s="4">
        <f t="array" ref="AC276">AVERAGE(IF(($B276=Dayflow!$A$2:$A$8767)*($C276=Dayflow!$B$2:$B$8767),Dayflow!Z$2:Z$8767))</f>
        <v>4.9642857142857144</v>
      </c>
      <c r="AD276" s="4">
        <f t="array" ref="AD276">AVERAGE(IF(($B276=Dayflow!$A$2:$A$8767)*($C276=Dayflow!$B$2:$B$8767),Dayflow!AA$2:AA$8767))</f>
        <v>81024.428571428565</v>
      </c>
      <c r="AE276" s="4">
        <f t="array" ref="AE276">AVERAGE(IF(($B276=Dayflow!$A$2:$A$8767)*($C276=Dayflow!$B$2:$B$8767),Dayflow!AB$2:AB$8767))</f>
        <v>-0.8928571428571429</v>
      </c>
      <c r="AF276" s="4">
        <f t="array" ref="AF276">AVERAGE(IF(($B276=Dayflow!$A$2:$A$8767)*($C276=Dayflow!$B$2:$B$8767),Dayflow!AC$2:AC$8767))</f>
        <v>60.004285714285707</v>
      </c>
      <c r="AG276" s="4">
        <f t="array" ref="AG276">AVERAGE(IF(($B276=Dayflow!$A$2:$A$8767)*($C276=Dayflow!$B$2:$B$8767),Dayflow!AD$2:AD$8767))</f>
        <v>0</v>
      </c>
      <c r="AH276" s="7"/>
      <c r="AI276" s="7"/>
      <c r="AJ276" s="7"/>
      <c r="AK276" s="7"/>
      <c r="AL276" s="7"/>
    </row>
    <row r="277" spans="2:38" x14ac:dyDescent="0.3">
      <c r="B277" s="2">
        <f t="shared" si="8"/>
        <v>2019</v>
      </c>
      <c r="C277" s="2">
        <f t="shared" si="9"/>
        <v>3</v>
      </c>
      <c r="F277" s="5">
        <v>43525</v>
      </c>
      <c r="G277" s="4">
        <f t="array" ref="G277">AVERAGE(IF(($B277=Dayflow!$A$2:$A$8767)*($C277=Dayflow!$B$2:$B$8767),Dayflow!D$2:D$8767))</f>
        <v>69916.129032258061</v>
      </c>
      <c r="H277" s="4">
        <f t="array" ref="H277">AVERAGE(IF(($B277=Dayflow!$A$2:$A$8767)*($C277=Dayflow!$B$2:$B$8767),Dayflow!E$2:E$8767))</f>
        <v>34528.483870967742</v>
      </c>
      <c r="I277" s="4">
        <f t="array" ref="I277">AVERAGE(IF(($B277=Dayflow!$A$2:$A$8767)*($C277=Dayflow!$B$2:$B$8767),Dayflow!F$2:F$8767))</f>
        <v>3419.0322580645161</v>
      </c>
      <c r="J277" s="4">
        <f t="array" ref="J277">AVERAGE(IF(($B277=Dayflow!$A$2:$A$8767)*($C277=Dayflow!$B$2:$B$8767),Dayflow!G$2:G$8767))</f>
        <v>2200</v>
      </c>
      <c r="K277" s="4">
        <f t="array" ref="K277">AVERAGE(IF(($B277=Dayflow!$A$2:$A$8767)*($C277=Dayflow!$B$2:$B$8767),Dayflow!H$2:H$8767))</f>
        <v>994.93548387096769</v>
      </c>
      <c r="L277" s="4">
        <f t="array" ref="L277">AVERAGE(IF(($B277=Dayflow!$A$2:$A$8767)*($C277=Dayflow!$B$2:$B$8767),Dayflow!I$2:I$8767))</f>
        <v>16009.677419354839</v>
      </c>
      <c r="M277" s="4">
        <f t="array" ref="M277">AVERAGE(IF(($B277=Dayflow!$A$2:$A$8767)*($C277=Dayflow!$B$2:$B$8767),Dayflow!J$2:J$8767))</f>
        <v>22623.677419354837</v>
      </c>
      <c r="N277" s="4">
        <f t="array" ref="N277">AVERAGE(IF(($B277=Dayflow!$A$2:$A$8767)*($C277=Dayflow!$B$2:$B$8767),Dayflow!K$2:K$8767))</f>
        <v>127068.29032258065</v>
      </c>
      <c r="O277" s="4">
        <f t="array" ref="O277">AVERAGE(IF(($B277=Dayflow!$A$2:$A$8767)*($C277=Dayflow!$B$2:$B$8767),Dayflow!L$2:L$8767))</f>
        <v>2.967741935483871</v>
      </c>
      <c r="P277" s="4">
        <f t="array" ref="P277">AVERAGE(IF(($B277=Dayflow!$A$2:$A$8767)*($C277=Dayflow!$B$2:$B$8767),Dayflow!M$2:M$8767))</f>
        <v>5447.2258064516127</v>
      </c>
      <c r="Q277" s="4">
        <f t="array" ref="Q277">AVERAGE(IF(($B277=Dayflow!$A$2:$A$8767)*($C277=Dayflow!$B$2:$B$8767),Dayflow!N$2:N$8767))</f>
        <v>2183.9354838709678</v>
      </c>
      <c r="R277" s="4">
        <f t="array" ref="R277">AVERAGE(IF(($B277=Dayflow!$A$2:$A$8767)*($C277=Dayflow!$B$2:$B$8767),Dayflow!O$2:O$8767))</f>
        <v>1.2580645161290323</v>
      </c>
      <c r="S277" s="4">
        <f t="array" ref="S277">AVERAGE(IF(($B277=Dayflow!$A$2:$A$8767)*($C277=Dayflow!$B$2:$B$8767),Dayflow!P$2:P$8767))</f>
        <v>7635.3548387096771</v>
      </c>
      <c r="T277" s="4">
        <f t="array" ref="T277">AVERAGE(IF(($B277=Dayflow!$A$2:$A$8767)*($C277=Dayflow!$B$2:$B$8767),Dayflow!Q$2:Q$8767))</f>
        <v>1305.6774193548388</v>
      </c>
      <c r="U277" s="4">
        <f t="array" ref="U277">AVERAGE(IF(($B277=Dayflow!$A$2:$A$8767)*($C277=Dayflow!$B$2:$B$8767),Dayflow!R$2:R$8767))</f>
        <v>2602.9354838709678</v>
      </c>
      <c r="V277" s="4">
        <f t="array" ref="V277">AVERAGE(IF(($B277=Dayflow!$A$2:$A$8767)*($C277=Dayflow!$B$2:$B$8767),Dayflow!S$2:S$8767))</f>
        <v>0</v>
      </c>
      <c r="W277" s="4">
        <f t="array" ref="W277">AVERAGE(IF(($B277=Dayflow!$A$2:$A$8767)*($C277=Dayflow!$B$2:$B$8767),Dayflow!T$2:T$8767))</f>
        <v>-1297</v>
      </c>
      <c r="X277" s="4">
        <f t="array" ref="X277">AVERAGE(IF(($B277=Dayflow!$A$2:$A$8767)*($C277=Dayflow!$B$2:$B$8767),Dayflow!U$2:U$8767))</f>
        <v>11097.096774193549</v>
      </c>
      <c r="Y277" s="4">
        <f t="array" ref="Y277">AVERAGE(IF(($B277=Dayflow!$A$2:$A$8767)*($C277=Dayflow!$B$2:$B$8767),Dayflow!V$2:V$8767))</f>
        <v>26928.419354838708</v>
      </c>
      <c r="Z277" s="4">
        <f t="array" ref="Z277">AVERAGE(IF(($B277=Dayflow!$A$2:$A$8767)*($C277=Dayflow!$B$2:$B$8767),Dayflow!W$2:W$8767))</f>
        <v>93710.645161290318</v>
      </c>
      <c r="AA277" s="4">
        <f t="array" ref="AA277">AVERAGE(IF(($B277=Dayflow!$A$2:$A$8767)*($C277=Dayflow!$B$2:$B$8767),Dayflow!X$2:X$8767))</f>
        <v>120729.93548387097</v>
      </c>
      <c r="AB277" s="4">
        <f t="array" ref="AB277">AVERAGE(IF(($B277=Dayflow!$A$2:$A$8767)*($C277=Dayflow!$B$2:$B$8767),Dayflow!Y$2:Y$8767))</f>
        <v>6.4193548387096816E-2</v>
      </c>
      <c r="AC277" s="4">
        <f t="array" ref="AC277">AVERAGE(IF(($B277=Dayflow!$A$2:$A$8767)*($C277=Dayflow!$B$2:$B$8767),Dayflow!Z$2:Z$8767))</f>
        <v>5.612903225806452</v>
      </c>
      <c r="AD277" s="4">
        <f t="array" ref="AD277">AVERAGE(IF(($B277=Dayflow!$A$2:$A$8767)*($C277=Dayflow!$B$2:$B$8767),Dayflow!AA$2:AA$8767))</f>
        <v>119977.64516129032</v>
      </c>
      <c r="AE277" s="4">
        <f t="array" ref="AE277">AVERAGE(IF(($B277=Dayflow!$A$2:$A$8767)*($C277=Dayflow!$B$2:$B$8767),Dayflow!AB$2:AB$8767))</f>
        <v>-0.5161290322580645</v>
      </c>
      <c r="AF277" s="4">
        <f t="array" ref="AF277">AVERAGE(IF(($B277=Dayflow!$A$2:$A$8767)*($C277=Dayflow!$B$2:$B$8767),Dayflow!AC$2:AC$8767))</f>
        <v>50.243548387096773</v>
      </c>
      <c r="AG277" s="4">
        <f t="array" ref="AG277">AVERAGE(IF(($B277=Dayflow!$A$2:$A$8767)*($C277=Dayflow!$B$2:$B$8767),Dayflow!AD$2:AD$8767))</f>
        <v>0</v>
      </c>
      <c r="AH277" s="7"/>
      <c r="AI277" s="7"/>
      <c r="AJ277" s="7"/>
      <c r="AK277" s="7"/>
      <c r="AL277" s="7"/>
    </row>
    <row r="278" spans="2:38" x14ac:dyDescent="0.3">
      <c r="B278" s="2">
        <f t="shared" si="8"/>
        <v>2019</v>
      </c>
      <c r="C278" s="2">
        <f t="shared" si="9"/>
        <v>4</v>
      </c>
      <c r="F278" s="5">
        <v>43556</v>
      </c>
      <c r="G278" s="4">
        <f t="array" ref="G278">AVERAGE(IF(($B278=Dayflow!$A$2:$A$8767)*($C278=Dayflow!$B$2:$B$8767),Dayflow!D$2:D$8767))</f>
        <v>63670</v>
      </c>
      <c r="H278" s="4">
        <f t="array" ref="H278">AVERAGE(IF(($B278=Dayflow!$A$2:$A$8767)*($C278=Dayflow!$B$2:$B$8767),Dayflow!E$2:E$8767))</f>
        <v>10296.366666666667</v>
      </c>
      <c r="I278" s="4">
        <f t="array" ref="I278">AVERAGE(IF(($B278=Dayflow!$A$2:$A$8767)*($C278=Dayflow!$B$2:$B$8767),Dayflow!F$2:F$8767))</f>
        <v>2156.6666666666665</v>
      </c>
      <c r="J278" s="4">
        <f t="array" ref="J278">AVERAGE(IF(($B278=Dayflow!$A$2:$A$8767)*($C278=Dayflow!$B$2:$B$8767),Dayflow!G$2:G$8767))</f>
        <v>2244.2666666666669</v>
      </c>
      <c r="K278" s="4">
        <f t="array" ref="K278">AVERAGE(IF(($B278=Dayflow!$A$2:$A$8767)*($C278=Dayflow!$B$2:$B$8767),Dayflow!H$2:H$8767))</f>
        <v>67.3</v>
      </c>
      <c r="L278" s="4">
        <f t="array" ref="L278">AVERAGE(IF(($B278=Dayflow!$A$2:$A$8767)*($C278=Dayflow!$B$2:$B$8767),Dayflow!I$2:I$8767))</f>
        <v>11877</v>
      </c>
      <c r="M278" s="4">
        <f t="array" ref="M278">AVERAGE(IF(($B278=Dayflow!$A$2:$A$8767)*($C278=Dayflow!$B$2:$B$8767),Dayflow!J$2:J$8767))</f>
        <v>16345.1</v>
      </c>
      <c r="N278" s="4">
        <f t="array" ref="N278">AVERAGE(IF(($B278=Dayflow!$A$2:$A$8767)*($C278=Dayflow!$B$2:$B$8767),Dayflow!K$2:K$8767))</f>
        <v>90311.46666666666</v>
      </c>
      <c r="O278" s="4">
        <f t="array" ref="O278">AVERAGE(IF(($B278=Dayflow!$A$2:$A$8767)*($C278=Dayflow!$B$2:$B$8767),Dayflow!L$2:L$8767))</f>
        <v>246.13333333333333</v>
      </c>
      <c r="P278" s="4">
        <f t="array" ref="P278">AVERAGE(IF(($B278=Dayflow!$A$2:$A$8767)*($C278=Dayflow!$B$2:$B$8767),Dayflow!M$2:M$8767))</f>
        <v>1317.5333333333333</v>
      </c>
      <c r="Q278" s="4">
        <f t="array" ref="Q278">AVERAGE(IF(($B278=Dayflow!$A$2:$A$8767)*($C278=Dayflow!$B$2:$B$8767),Dayflow!N$2:N$8767))</f>
        <v>1613.2</v>
      </c>
      <c r="R278" s="4">
        <f t="array" ref="R278">AVERAGE(IF(($B278=Dayflow!$A$2:$A$8767)*($C278=Dayflow!$B$2:$B$8767),Dayflow!O$2:O$8767))</f>
        <v>17.2</v>
      </c>
      <c r="S278" s="4">
        <f t="array" ref="S278">AVERAGE(IF(($B278=Dayflow!$A$2:$A$8767)*($C278=Dayflow!$B$2:$B$8767),Dayflow!P$2:P$8767))</f>
        <v>3194.3</v>
      </c>
      <c r="T278" s="4">
        <f t="array" ref="T278">AVERAGE(IF(($B278=Dayflow!$A$2:$A$8767)*($C278=Dayflow!$B$2:$B$8767),Dayflow!Q$2:Q$8767))</f>
        <v>1855.8666666666666</v>
      </c>
      <c r="U278" s="4">
        <f t="array" ref="U278">AVERAGE(IF(($B278=Dayflow!$A$2:$A$8767)*($C278=Dayflow!$B$2:$B$8767),Dayflow!R$2:R$8767))</f>
        <v>420.26666666666665</v>
      </c>
      <c r="V278" s="4">
        <f t="array" ref="V278">AVERAGE(IF(($B278=Dayflow!$A$2:$A$8767)*($C278=Dayflow!$B$2:$B$8767),Dayflow!S$2:S$8767))</f>
        <v>0</v>
      </c>
      <c r="W278" s="4">
        <f t="array" ref="W278">AVERAGE(IF(($B278=Dayflow!$A$2:$A$8767)*($C278=Dayflow!$B$2:$B$8767),Dayflow!T$2:T$8767))</f>
        <v>1435.7333333333333</v>
      </c>
      <c r="X278" s="4">
        <f t="array" ref="X278">AVERAGE(IF(($B278=Dayflow!$A$2:$A$8767)*($C278=Dayflow!$B$2:$B$8767),Dayflow!U$2:U$8767))</f>
        <v>10134</v>
      </c>
      <c r="Y278" s="4">
        <f t="array" ref="Y278">AVERAGE(IF(($B278=Dayflow!$A$2:$A$8767)*($C278=Dayflow!$B$2:$B$8767),Dayflow!V$2:V$8767))</f>
        <v>22351.766666666666</v>
      </c>
      <c r="Z278" s="4">
        <f t="array" ref="Z278">AVERAGE(IF(($B278=Dayflow!$A$2:$A$8767)*($C278=Dayflow!$B$2:$B$8767),Dayflow!W$2:W$8767))</f>
        <v>63430.366666666669</v>
      </c>
      <c r="AA278" s="4">
        <f t="array" ref="AA278">AVERAGE(IF(($B278=Dayflow!$A$2:$A$8767)*($C278=Dayflow!$B$2:$B$8767),Dayflow!X$2:X$8767))</f>
        <v>85681.566666666666</v>
      </c>
      <c r="AB278" s="4">
        <f t="array" ref="AB278">AVERAGE(IF(($B278=Dayflow!$A$2:$A$8767)*($C278=Dayflow!$B$2:$B$8767),Dayflow!Y$2:Y$8767))</f>
        <v>3.2666666666666691E-2</v>
      </c>
      <c r="AC278" s="4">
        <f t="array" ref="AC278">AVERAGE(IF(($B278=Dayflow!$A$2:$A$8767)*($C278=Dayflow!$B$2:$B$8767),Dayflow!Z$2:Z$8767))</f>
        <v>5.3</v>
      </c>
      <c r="AD278" s="4">
        <f t="array" ref="AD278">AVERAGE(IF(($B278=Dayflow!$A$2:$A$8767)*($C278=Dayflow!$B$2:$B$8767),Dayflow!AA$2:AA$8767))</f>
        <v>86514.3</v>
      </c>
      <c r="AE278" s="4">
        <f t="array" ref="AE278">AVERAGE(IF(($B278=Dayflow!$A$2:$A$8767)*($C278=Dayflow!$B$2:$B$8767),Dayflow!AB$2:AB$8767))</f>
        <v>1.1333333333333333</v>
      </c>
      <c r="AF278" s="4">
        <f t="array" ref="AF278">AVERAGE(IF(($B278=Dayflow!$A$2:$A$8767)*($C278=Dayflow!$B$2:$B$8767),Dayflow!AC$2:AC$8767))</f>
        <v>50.443999999999988</v>
      </c>
      <c r="AG278" s="4">
        <f t="array" ref="AG278">AVERAGE(IF(($B278=Dayflow!$A$2:$A$8767)*($C278=Dayflow!$B$2:$B$8767),Dayflow!AD$2:AD$8767))</f>
        <v>0</v>
      </c>
      <c r="AH278" s="7"/>
      <c r="AI278" s="7"/>
      <c r="AJ278" s="7"/>
      <c r="AK278" s="7"/>
      <c r="AL278" s="7"/>
    </row>
    <row r="279" spans="2:38" x14ac:dyDescent="0.3">
      <c r="B279" s="2">
        <f t="shared" si="8"/>
        <v>2019</v>
      </c>
      <c r="C279" s="2">
        <f t="shared" si="9"/>
        <v>5</v>
      </c>
      <c r="F279" s="5">
        <v>43586</v>
      </c>
      <c r="G279" s="4">
        <f t="array" ref="G279">AVERAGE(IF(($B279=Dayflow!$A$2:$A$8767)*($C279=Dayflow!$B$2:$B$8767),Dayflow!D$2:D$8767))</f>
        <v>36503.225806451614</v>
      </c>
      <c r="H279" s="4">
        <f t="array" ref="H279">AVERAGE(IF(($B279=Dayflow!$A$2:$A$8767)*($C279=Dayflow!$B$2:$B$8767),Dayflow!E$2:E$8767))</f>
        <v>550.70967741935488</v>
      </c>
      <c r="I279" s="4">
        <f t="array" ref="I279">AVERAGE(IF(($B279=Dayflow!$A$2:$A$8767)*($C279=Dayflow!$B$2:$B$8767),Dayflow!F$2:F$8767))</f>
        <v>1453.7741935483871</v>
      </c>
      <c r="J279" s="4">
        <f t="array" ref="J279">AVERAGE(IF(($B279=Dayflow!$A$2:$A$8767)*($C279=Dayflow!$B$2:$B$8767),Dayflow!G$2:G$8767))</f>
        <v>2278.2903225806454</v>
      </c>
      <c r="K279" s="4">
        <f t="array" ref="K279">AVERAGE(IF(($B279=Dayflow!$A$2:$A$8767)*($C279=Dayflow!$B$2:$B$8767),Dayflow!H$2:H$8767))</f>
        <v>291.41935483870969</v>
      </c>
      <c r="L279" s="4">
        <f t="array" ref="L279">AVERAGE(IF(($B279=Dayflow!$A$2:$A$8767)*($C279=Dayflow!$B$2:$B$8767),Dayflow!I$2:I$8767))</f>
        <v>11062.903225806451</v>
      </c>
      <c r="M279" s="4">
        <f t="array" ref="M279">AVERAGE(IF(($B279=Dayflow!$A$2:$A$8767)*($C279=Dayflow!$B$2:$B$8767),Dayflow!J$2:J$8767))</f>
        <v>15086.41935483871</v>
      </c>
      <c r="N279" s="4">
        <f t="array" ref="N279">AVERAGE(IF(($B279=Dayflow!$A$2:$A$8767)*($C279=Dayflow!$B$2:$B$8767),Dayflow!K$2:K$8767))</f>
        <v>52140.354838709674</v>
      </c>
      <c r="O279" s="4">
        <f t="array" ref="O279">AVERAGE(IF(($B279=Dayflow!$A$2:$A$8767)*($C279=Dayflow!$B$2:$B$8767),Dayflow!L$2:L$8767))</f>
        <v>130.70967741935485</v>
      </c>
      <c r="P279" s="4">
        <f t="array" ref="P279">AVERAGE(IF(($B279=Dayflow!$A$2:$A$8767)*($C279=Dayflow!$B$2:$B$8767),Dayflow!M$2:M$8767))</f>
        <v>1258.4193548387098</v>
      </c>
      <c r="Q279" s="4">
        <f t="array" ref="Q279">AVERAGE(IF(($B279=Dayflow!$A$2:$A$8767)*($C279=Dayflow!$B$2:$B$8767),Dayflow!N$2:N$8767))</f>
        <v>1407.5806451612902</v>
      </c>
      <c r="R279" s="4">
        <f t="array" ref="R279">AVERAGE(IF(($B279=Dayflow!$A$2:$A$8767)*($C279=Dayflow!$B$2:$B$8767),Dayflow!O$2:O$8767))</f>
        <v>42.903225806451616</v>
      </c>
      <c r="S279" s="4">
        <f t="array" ref="S279">AVERAGE(IF(($B279=Dayflow!$A$2:$A$8767)*($C279=Dayflow!$B$2:$B$8767),Dayflow!P$2:P$8767))</f>
        <v>2839.5806451612902</v>
      </c>
      <c r="T279" s="4">
        <f t="array" ref="T279">AVERAGE(IF(($B279=Dayflow!$A$2:$A$8767)*($C279=Dayflow!$B$2:$B$8767),Dayflow!Q$2:Q$8767))</f>
        <v>2400.4193548387098</v>
      </c>
      <c r="U279" s="4">
        <f t="array" ref="U279">AVERAGE(IF(($B279=Dayflow!$A$2:$A$8767)*($C279=Dayflow!$B$2:$B$8767),Dayflow!R$2:R$8767))</f>
        <v>3216.5483870967741</v>
      </c>
      <c r="V279" s="4">
        <f t="array" ref="V279">AVERAGE(IF(($B279=Dayflow!$A$2:$A$8767)*($C279=Dayflow!$B$2:$B$8767),Dayflow!S$2:S$8767))</f>
        <v>0</v>
      </c>
      <c r="W279" s="4">
        <f t="array" ref="W279">AVERAGE(IF(($B279=Dayflow!$A$2:$A$8767)*($C279=Dayflow!$B$2:$B$8767),Dayflow!T$2:T$8767))</f>
        <v>-816.16129032258061</v>
      </c>
      <c r="X279" s="4">
        <f t="array" ref="X279">AVERAGE(IF(($B279=Dayflow!$A$2:$A$8767)*($C279=Dayflow!$B$2:$B$8767),Dayflow!U$2:U$8767))</f>
        <v>6154.1935483870966</v>
      </c>
      <c r="Y279" s="4">
        <f t="array" ref="Y279">AVERAGE(IF(($B279=Dayflow!$A$2:$A$8767)*($C279=Dayflow!$B$2:$B$8767),Dayflow!V$2:V$8767))</f>
        <v>18931.516129032258</v>
      </c>
      <c r="Z279" s="4">
        <f t="array" ref="Z279">AVERAGE(IF(($B279=Dayflow!$A$2:$A$8767)*($C279=Dayflow!$B$2:$B$8767),Dayflow!W$2:W$8767))</f>
        <v>31128.258064516129</v>
      </c>
      <c r="AA279" s="4">
        <f t="array" ref="AA279">AVERAGE(IF(($B279=Dayflow!$A$2:$A$8767)*($C279=Dayflow!$B$2:$B$8767),Dayflow!X$2:X$8767))</f>
        <v>50116.741935483871</v>
      </c>
      <c r="AB279" s="4">
        <f t="array" ref="AB279">AVERAGE(IF(($B279=Dayflow!$A$2:$A$8767)*($C279=Dayflow!$B$2:$B$8767),Dayflow!Y$2:Y$8767))</f>
        <v>5.0322580645161312E-2</v>
      </c>
      <c r="AC279" s="4">
        <f t="array" ref="AC279">AVERAGE(IF(($B279=Dayflow!$A$2:$A$8767)*($C279=Dayflow!$B$2:$B$8767),Dayflow!Z$2:Z$8767))</f>
        <v>4.4838709677419351</v>
      </c>
      <c r="AD279" s="4">
        <f t="array" ref="AD279">AVERAGE(IF(($B279=Dayflow!$A$2:$A$8767)*($C279=Dayflow!$B$2:$B$8767),Dayflow!AA$2:AA$8767))</f>
        <v>49643.483870967742</v>
      </c>
      <c r="AE279" s="4">
        <f t="array" ref="AE279">AVERAGE(IF(($B279=Dayflow!$A$2:$A$8767)*($C279=Dayflow!$B$2:$B$8767),Dayflow!AB$2:AB$8767))</f>
        <v>-0.25806451612903225</v>
      </c>
      <c r="AF279" s="4">
        <f t="array" ref="AF279">AVERAGE(IF(($B279=Dayflow!$A$2:$A$8767)*($C279=Dayflow!$B$2:$B$8767),Dayflow!AC$2:AC$8767))</f>
        <v>55.566451612903222</v>
      </c>
      <c r="AG279" s="4">
        <f t="array" ref="AG279">AVERAGE(IF(($B279=Dayflow!$A$2:$A$8767)*($C279=Dayflow!$B$2:$B$8767),Dayflow!AD$2:AD$8767))</f>
        <v>0</v>
      </c>
      <c r="AH279" s="7"/>
      <c r="AI279" s="7"/>
      <c r="AJ279" s="7"/>
      <c r="AK279" s="7"/>
      <c r="AL279" s="7"/>
    </row>
    <row r="280" spans="2:38" x14ac:dyDescent="0.3">
      <c r="B280" s="2">
        <f t="shared" si="8"/>
        <v>2019</v>
      </c>
      <c r="C280" s="2">
        <f t="shared" si="9"/>
        <v>6</v>
      </c>
      <c r="F280" s="5">
        <v>43617</v>
      </c>
      <c r="G280" s="4">
        <f t="array" ref="G280">AVERAGE(IF(($B280=Dayflow!$A$2:$A$8767)*($C280=Dayflow!$B$2:$B$8767),Dayflow!D$2:D$8767))</f>
        <v>29880</v>
      </c>
      <c r="H280" s="4">
        <f t="array" ref="H280">AVERAGE(IF(($B280=Dayflow!$A$2:$A$8767)*($C280=Dayflow!$B$2:$B$8767),Dayflow!E$2:E$8767))</f>
        <v>202</v>
      </c>
      <c r="I280" s="4">
        <f t="array" ref="I280">AVERAGE(IF(($B280=Dayflow!$A$2:$A$8767)*($C280=Dayflow!$B$2:$B$8767),Dayflow!F$2:F$8767))</f>
        <v>705.8</v>
      </c>
      <c r="J280" s="4">
        <f t="array" ref="J280">AVERAGE(IF(($B280=Dayflow!$A$2:$A$8767)*($C280=Dayflow!$B$2:$B$8767),Dayflow!G$2:G$8767))</f>
        <v>2614.6333333333332</v>
      </c>
      <c r="K280" s="4">
        <f t="array" ref="K280">AVERAGE(IF(($B280=Dayflow!$A$2:$A$8767)*($C280=Dayflow!$B$2:$B$8767),Dayflow!H$2:H$8767))</f>
        <v>547.66666666666663</v>
      </c>
      <c r="L280" s="4">
        <f t="array" ref="L280">AVERAGE(IF(($B280=Dayflow!$A$2:$A$8767)*($C280=Dayflow!$B$2:$B$8767),Dayflow!I$2:I$8767))</f>
        <v>12443.666666666666</v>
      </c>
      <c r="M280" s="4">
        <f t="array" ref="M280">AVERAGE(IF(($B280=Dayflow!$A$2:$A$8767)*($C280=Dayflow!$B$2:$B$8767),Dayflow!J$2:J$8767))</f>
        <v>16311.766666666666</v>
      </c>
      <c r="N280" s="4">
        <f t="array" ref="N280">AVERAGE(IF(($B280=Dayflow!$A$2:$A$8767)*($C280=Dayflow!$B$2:$B$8767),Dayflow!K$2:K$8767))</f>
        <v>46393.8</v>
      </c>
      <c r="O280" s="4">
        <f t="array" ref="O280">AVERAGE(IF(($B280=Dayflow!$A$2:$A$8767)*($C280=Dayflow!$B$2:$B$8767),Dayflow!L$2:L$8767))</f>
        <v>155.06666666666666</v>
      </c>
      <c r="P280" s="4">
        <f t="array" ref="P280">AVERAGE(IF(($B280=Dayflow!$A$2:$A$8767)*($C280=Dayflow!$B$2:$B$8767),Dayflow!M$2:M$8767))</f>
        <v>5691.1333333333332</v>
      </c>
      <c r="Q280" s="4">
        <f t="array" ref="Q280">AVERAGE(IF(($B280=Dayflow!$A$2:$A$8767)*($C280=Dayflow!$B$2:$B$8767),Dayflow!N$2:N$8767))</f>
        <v>3801.2</v>
      </c>
      <c r="R280" s="4">
        <f t="array" ref="R280">AVERAGE(IF(($B280=Dayflow!$A$2:$A$8767)*($C280=Dayflow!$B$2:$B$8767),Dayflow!O$2:O$8767))</f>
        <v>90.066666666666663</v>
      </c>
      <c r="S280" s="4">
        <f t="array" ref="S280">AVERAGE(IF(($B280=Dayflow!$A$2:$A$8767)*($C280=Dayflow!$B$2:$B$8767),Dayflow!P$2:P$8767))</f>
        <v>9737.1333333333332</v>
      </c>
      <c r="T280" s="4">
        <f t="array" ref="T280">AVERAGE(IF(($B280=Dayflow!$A$2:$A$8767)*($C280=Dayflow!$B$2:$B$8767),Dayflow!Q$2:Q$8767))</f>
        <v>3689.5333333333333</v>
      </c>
      <c r="U280" s="4">
        <f t="array" ref="U280">AVERAGE(IF(($B280=Dayflow!$A$2:$A$8767)*($C280=Dayflow!$B$2:$B$8767),Dayflow!R$2:R$8767))</f>
        <v>0</v>
      </c>
      <c r="V280" s="4">
        <f t="array" ref="V280">AVERAGE(IF(($B280=Dayflow!$A$2:$A$8767)*($C280=Dayflow!$B$2:$B$8767),Dayflow!S$2:S$8767))</f>
        <v>0</v>
      </c>
      <c r="W280" s="4">
        <f t="array" ref="W280">AVERAGE(IF(($B280=Dayflow!$A$2:$A$8767)*($C280=Dayflow!$B$2:$B$8767),Dayflow!T$2:T$8767))</f>
        <v>3689.5333333333333</v>
      </c>
      <c r="X280" s="4">
        <f t="array" ref="X280">AVERAGE(IF(($B280=Dayflow!$A$2:$A$8767)*($C280=Dayflow!$B$2:$B$8767),Dayflow!U$2:U$8767))</f>
        <v>6082.3</v>
      </c>
      <c r="Y280" s="4">
        <f t="array" ref="Y280">AVERAGE(IF(($B280=Dayflow!$A$2:$A$8767)*($C280=Dayflow!$B$2:$B$8767),Dayflow!V$2:V$8767))</f>
        <v>10258.700000000001</v>
      </c>
      <c r="Z280" s="4">
        <f t="array" ref="Z280">AVERAGE(IF(($B280=Dayflow!$A$2:$A$8767)*($C280=Dayflow!$B$2:$B$8767),Dayflow!W$2:W$8767))</f>
        <v>22966.7</v>
      </c>
      <c r="AA280" s="4">
        <f t="array" ref="AA280">AVERAGE(IF(($B280=Dayflow!$A$2:$A$8767)*($C280=Dayflow!$B$2:$B$8767),Dayflow!X$2:X$8767))</f>
        <v>32967.033333333333</v>
      </c>
      <c r="AB280" s="4">
        <f t="array" ref="AB280">AVERAGE(IF(($B280=Dayflow!$A$2:$A$8767)*($C280=Dayflow!$B$2:$B$8767),Dayflow!Y$2:Y$8767))</f>
        <v>0.21666666666666665</v>
      </c>
      <c r="AC280" s="4">
        <f t="array" ref="AC280">AVERAGE(IF(($B280=Dayflow!$A$2:$A$8767)*($C280=Dayflow!$B$2:$B$8767),Dayflow!Z$2:Z$8767))</f>
        <v>31.766666666666666</v>
      </c>
      <c r="AD280" s="4">
        <f t="array" ref="AD280">AVERAGE(IF(($B280=Dayflow!$A$2:$A$8767)*($C280=Dayflow!$B$2:$B$8767),Dayflow!AA$2:AA$8767))</f>
        <v>36751.433333333334</v>
      </c>
      <c r="AE280" s="4">
        <f t="array" ref="AE280">AVERAGE(IF(($B280=Dayflow!$A$2:$A$8767)*($C280=Dayflow!$B$2:$B$8767),Dayflow!AB$2:AB$8767))</f>
        <v>12.666666666666666</v>
      </c>
      <c r="AF280" s="4">
        <f t="array" ref="AF280">AVERAGE(IF(($B280=Dayflow!$A$2:$A$8767)*($C280=Dayflow!$B$2:$B$8767),Dayflow!AC$2:AC$8767))</f>
        <v>59.231666666666655</v>
      </c>
      <c r="AG280" s="4">
        <f t="array" ref="AG280">AVERAGE(IF(($B280=Dayflow!$A$2:$A$8767)*($C280=Dayflow!$B$2:$B$8767),Dayflow!AD$2:AD$8767))</f>
        <v>0</v>
      </c>
      <c r="AH280" s="7"/>
      <c r="AI280" s="7"/>
      <c r="AJ280" s="7"/>
      <c r="AK280" s="7"/>
      <c r="AL280" s="7"/>
    </row>
    <row r="281" spans="2:38" x14ac:dyDescent="0.3">
      <c r="B281" s="2">
        <f t="shared" si="8"/>
        <v>2019</v>
      </c>
      <c r="C281" s="2">
        <f t="shared" si="9"/>
        <v>7</v>
      </c>
      <c r="F281" s="5">
        <v>43647</v>
      </c>
      <c r="G281" s="4">
        <f t="array" ref="G281">AVERAGE(IF(($B281=Dayflow!$A$2:$A$8767)*($C281=Dayflow!$B$2:$B$8767),Dayflow!D$2:D$8767))</f>
        <v>18022.580645161292</v>
      </c>
      <c r="H281" s="4">
        <f t="array" ref="H281">AVERAGE(IF(($B281=Dayflow!$A$2:$A$8767)*($C281=Dayflow!$B$2:$B$8767),Dayflow!E$2:E$8767))</f>
        <v>65.548387096774192</v>
      </c>
      <c r="I281" s="4">
        <f t="array" ref="I281">AVERAGE(IF(($B281=Dayflow!$A$2:$A$8767)*($C281=Dayflow!$B$2:$B$8767),Dayflow!F$2:F$8767))</f>
        <v>130.80645161290323</v>
      </c>
      <c r="J281" s="4">
        <f t="array" ref="J281">AVERAGE(IF(($B281=Dayflow!$A$2:$A$8767)*($C281=Dayflow!$B$2:$B$8767),Dayflow!G$2:G$8767))</f>
        <v>1110.5483870967741</v>
      </c>
      <c r="K281" s="4">
        <f t="array" ref="K281">AVERAGE(IF(($B281=Dayflow!$A$2:$A$8767)*($C281=Dayflow!$B$2:$B$8767),Dayflow!H$2:H$8767))</f>
        <v>425.25806451612902</v>
      </c>
      <c r="L281" s="4">
        <f t="array" ref="L281">AVERAGE(IF(($B281=Dayflow!$A$2:$A$8767)*($C281=Dayflow!$B$2:$B$8767),Dayflow!I$2:I$8767))</f>
        <v>3371.2903225806454</v>
      </c>
      <c r="M281" s="4">
        <f t="array" ref="M281">AVERAGE(IF(($B281=Dayflow!$A$2:$A$8767)*($C281=Dayflow!$B$2:$B$8767),Dayflow!J$2:J$8767))</f>
        <v>5037.9032258064517</v>
      </c>
      <c r="N281" s="4">
        <f t="array" ref="N281">AVERAGE(IF(($B281=Dayflow!$A$2:$A$8767)*($C281=Dayflow!$B$2:$B$8767),Dayflow!K$2:K$8767))</f>
        <v>23125.967741935485</v>
      </c>
      <c r="O281" s="4">
        <f t="array" ref="O281">AVERAGE(IF(($B281=Dayflow!$A$2:$A$8767)*($C281=Dayflow!$B$2:$B$8767),Dayflow!L$2:L$8767))</f>
        <v>179</v>
      </c>
      <c r="P281" s="4">
        <f t="array" ref="P281">AVERAGE(IF(($B281=Dayflow!$A$2:$A$8767)*($C281=Dayflow!$B$2:$B$8767),Dayflow!M$2:M$8767))</f>
        <v>6742.9677419354839</v>
      </c>
      <c r="Q281" s="4">
        <f t="array" ref="Q281">AVERAGE(IF(($B281=Dayflow!$A$2:$A$8767)*($C281=Dayflow!$B$2:$B$8767),Dayflow!N$2:N$8767))</f>
        <v>4161.8387096774195</v>
      </c>
      <c r="R281" s="4">
        <f t="array" ref="R281">AVERAGE(IF(($B281=Dayflow!$A$2:$A$8767)*($C281=Dayflow!$B$2:$B$8767),Dayflow!O$2:O$8767))</f>
        <v>110.41935483870968</v>
      </c>
      <c r="S281" s="4">
        <f t="array" ref="S281">AVERAGE(IF(($B281=Dayflow!$A$2:$A$8767)*($C281=Dayflow!$B$2:$B$8767),Dayflow!P$2:P$8767))</f>
        <v>11193.741935483871</v>
      </c>
      <c r="T281" s="4">
        <f t="array" ref="T281">AVERAGE(IF(($B281=Dayflow!$A$2:$A$8767)*($C281=Dayflow!$B$2:$B$8767),Dayflow!Q$2:Q$8767))</f>
        <v>4298.5161290322585</v>
      </c>
      <c r="U281" s="4">
        <f t="array" ref="U281">AVERAGE(IF(($B281=Dayflow!$A$2:$A$8767)*($C281=Dayflow!$B$2:$B$8767),Dayflow!R$2:R$8767))</f>
        <v>0</v>
      </c>
      <c r="V281" s="4">
        <f t="array" ref="V281">AVERAGE(IF(($B281=Dayflow!$A$2:$A$8767)*($C281=Dayflow!$B$2:$B$8767),Dayflow!S$2:S$8767))</f>
        <v>0</v>
      </c>
      <c r="W281" s="4">
        <f t="array" ref="W281">AVERAGE(IF(($B281=Dayflow!$A$2:$A$8767)*($C281=Dayflow!$B$2:$B$8767),Dayflow!T$2:T$8767))</f>
        <v>4298.5161290322585</v>
      </c>
      <c r="X281" s="4">
        <f t="array" ref="X281">AVERAGE(IF(($B281=Dayflow!$A$2:$A$8767)*($C281=Dayflow!$B$2:$B$8767),Dayflow!U$2:U$8767))</f>
        <v>6991.2903225806449</v>
      </c>
      <c r="Y281" s="4">
        <f t="array" ref="Y281">AVERAGE(IF(($B281=Dayflow!$A$2:$A$8767)*($C281=Dayflow!$B$2:$B$8767),Dayflow!V$2:V$8767))</f>
        <v>-1958.5806451612902</v>
      </c>
      <c r="Z281" s="4">
        <f t="array" ref="Z281">AVERAGE(IF(($B281=Dayflow!$A$2:$A$8767)*($C281=Dayflow!$B$2:$B$8767),Dayflow!W$2:W$8767))</f>
        <v>9893.2580645161288</v>
      </c>
      <c r="AA281" s="4">
        <f t="array" ref="AA281">AVERAGE(IF(($B281=Dayflow!$A$2:$A$8767)*($C281=Dayflow!$B$2:$B$8767),Dayflow!X$2:X$8767))</f>
        <v>7633.677419354839</v>
      </c>
      <c r="AB281" s="4">
        <f t="array" ref="AB281">AVERAGE(IF(($B281=Dayflow!$A$2:$A$8767)*($C281=Dayflow!$B$2:$B$8767),Dayflow!Y$2:Y$8767))</f>
        <v>0.47096774193548391</v>
      </c>
      <c r="AC281" s="4">
        <f t="array" ref="AC281">AVERAGE(IF(($B281=Dayflow!$A$2:$A$8767)*($C281=Dayflow!$B$2:$B$8767),Dayflow!Z$2:Z$8767))</f>
        <v>67.225806451612897</v>
      </c>
      <c r="AD281" s="4">
        <f t="array" ref="AD281">AVERAGE(IF(($B281=Dayflow!$A$2:$A$8767)*($C281=Dayflow!$B$2:$B$8767),Dayflow!AA$2:AA$8767))</f>
        <v>19754.677419354837</v>
      </c>
      <c r="AE281" s="4">
        <f t="array" ref="AE281">AVERAGE(IF(($B281=Dayflow!$A$2:$A$8767)*($C281=Dayflow!$B$2:$B$8767),Dayflow!AB$2:AB$8767))</f>
        <v>61.451612903225808</v>
      </c>
      <c r="AF281" s="4">
        <f t="array" ref="AF281">AVERAGE(IF(($B281=Dayflow!$A$2:$A$8767)*($C281=Dayflow!$B$2:$B$8767),Dayflow!AC$2:AC$8767))</f>
        <v>72.62161290322581</v>
      </c>
      <c r="AG281" s="4">
        <f t="array" ref="AG281">AVERAGE(IF(($B281=Dayflow!$A$2:$A$8767)*($C281=Dayflow!$B$2:$B$8767),Dayflow!AD$2:AD$8767))</f>
        <v>0</v>
      </c>
      <c r="AH281" s="7"/>
      <c r="AI281" s="7"/>
      <c r="AJ281" s="7"/>
      <c r="AK281" s="7"/>
      <c r="AL281" s="7"/>
    </row>
    <row r="282" spans="2:38" x14ac:dyDescent="0.3">
      <c r="B282" s="2">
        <f t="shared" si="8"/>
        <v>2019</v>
      </c>
      <c r="C282" s="2">
        <f t="shared" si="9"/>
        <v>8</v>
      </c>
      <c r="F282" s="5">
        <v>43678</v>
      </c>
      <c r="G282" s="4">
        <f t="array" ref="G282">AVERAGE(IF(($B282=Dayflow!$A$2:$A$8767)*($C282=Dayflow!$B$2:$B$8767),Dayflow!D$2:D$8767))</f>
        <v>20651.612903225807</v>
      </c>
      <c r="H282" s="4">
        <f t="array" ref="H282">AVERAGE(IF(($B282=Dayflow!$A$2:$A$8767)*($C282=Dayflow!$B$2:$B$8767),Dayflow!E$2:E$8767))</f>
        <v>126.7741935483871</v>
      </c>
      <c r="I282" s="4">
        <f t="array" ref="I282">AVERAGE(IF(($B282=Dayflow!$A$2:$A$8767)*($C282=Dayflow!$B$2:$B$8767),Dayflow!F$2:F$8767))</f>
        <v>50.064516129032256</v>
      </c>
      <c r="J282" s="4">
        <f t="array" ref="J282">AVERAGE(IF(($B282=Dayflow!$A$2:$A$8767)*($C282=Dayflow!$B$2:$B$8767),Dayflow!G$2:G$8767))</f>
        <v>571.12903225806451</v>
      </c>
      <c r="K282" s="4">
        <f t="array" ref="K282">AVERAGE(IF(($B282=Dayflow!$A$2:$A$8767)*($C282=Dayflow!$B$2:$B$8767),Dayflow!H$2:H$8767))</f>
        <v>319.25806451612902</v>
      </c>
      <c r="L282" s="4">
        <f t="array" ref="L282">AVERAGE(IF(($B282=Dayflow!$A$2:$A$8767)*($C282=Dayflow!$B$2:$B$8767),Dayflow!I$2:I$8767))</f>
        <v>3244.516129032258</v>
      </c>
      <c r="M282" s="4">
        <f t="array" ref="M282">AVERAGE(IF(($B282=Dayflow!$A$2:$A$8767)*($C282=Dayflow!$B$2:$B$8767),Dayflow!J$2:J$8767))</f>
        <v>4184.7741935483873</v>
      </c>
      <c r="N282" s="4">
        <f t="array" ref="N282">AVERAGE(IF(($B282=Dayflow!$A$2:$A$8767)*($C282=Dayflow!$B$2:$B$8767),Dayflow!K$2:K$8767))</f>
        <v>24963.16129032258</v>
      </c>
      <c r="O282" s="4">
        <f t="array" ref="O282">AVERAGE(IF(($B282=Dayflow!$A$2:$A$8767)*($C282=Dayflow!$B$2:$B$8767),Dayflow!L$2:L$8767))</f>
        <v>197.35483870967741</v>
      </c>
      <c r="P282" s="4">
        <f t="array" ref="P282">AVERAGE(IF(($B282=Dayflow!$A$2:$A$8767)*($C282=Dayflow!$B$2:$B$8767),Dayflow!M$2:M$8767))</f>
        <v>5119.322580645161</v>
      </c>
      <c r="Q282" s="4">
        <f t="array" ref="Q282">AVERAGE(IF(($B282=Dayflow!$A$2:$A$8767)*($C282=Dayflow!$B$2:$B$8767),Dayflow!N$2:N$8767))</f>
        <v>4102.9032258064517</v>
      </c>
      <c r="R282" s="4">
        <f t="array" ref="R282">AVERAGE(IF(($B282=Dayflow!$A$2:$A$8767)*($C282=Dayflow!$B$2:$B$8767),Dayflow!O$2:O$8767))</f>
        <v>108</v>
      </c>
      <c r="S282" s="4">
        <f t="array" ref="S282">AVERAGE(IF(($B282=Dayflow!$A$2:$A$8767)*($C282=Dayflow!$B$2:$B$8767),Dayflow!P$2:P$8767))</f>
        <v>9527.645161290322</v>
      </c>
      <c r="T282" s="4">
        <f t="array" ref="T282">AVERAGE(IF(($B282=Dayflow!$A$2:$A$8767)*($C282=Dayflow!$B$2:$B$8767),Dayflow!Q$2:Q$8767))</f>
        <v>3748.6451612903224</v>
      </c>
      <c r="U282" s="4">
        <f t="array" ref="U282">AVERAGE(IF(($B282=Dayflow!$A$2:$A$8767)*($C282=Dayflow!$B$2:$B$8767),Dayflow!R$2:R$8767))</f>
        <v>0</v>
      </c>
      <c r="V282" s="4">
        <f t="array" ref="V282">AVERAGE(IF(($B282=Dayflow!$A$2:$A$8767)*($C282=Dayflow!$B$2:$B$8767),Dayflow!S$2:S$8767))</f>
        <v>0</v>
      </c>
      <c r="W282" s="4">
        <f t="array" ref="W282">AVERAGE(IF(($B282=Dayflow!$A$2:$A$8767)*($C282=Dayflow!$B$2:$B$8767),Dayflow!T$2:T$8767))</f>
        <v>3748.6451612903224</v>
      </c>
      <c r="X282" s="4">
        <f t="array" ref="X282">AVERAGE(IF(($B282=Dayflow!$A$2:$A$8767)*($C282=Dayflow!$B$2:$B$8767),Dayflow!U$2:U$8767))</f>
        <v>8435.4838709677424</v>
      </c>
      <c r="Y282" s="4">
        <f t="array" ref="Y282">AVERAGE(IF(($B282=Dayflow!$A$2:$A$8767)*($C282=Dayflow!$B$2:$B$8767),Dayflow!V$2:V$8767))</f>
        <v>656.12903225806451</v>
      </c>
      <c r="Z282" s="4">
        <f t="array" ref="Z282">AVERAGE(IF(($B282=Dayflow!$A$2:$A$8767)*($C282=Dayflow!$B$2:$B$8767),Dayflow!W$2:W$8767))</f>
        <v>11293.258064516129</v>
      </c>
      <c r="AA282" s="4">
        <f t="array" ref="AA282">AVERAGE(IF(($B282=Dayflow!$A$2:$A$8767)*($C282=Dayflow!$B$2:$B$8767),Dayflow!X$2:X$8767))</f>
        <v>11687.064516129032</v>
      </c>
      <c r="AB282" s="4">
        <f t="array" ref="AB282">AVERAGE(IF(($B282=Dayflow!$A$2:$A$8767)*($C282=Dayflow!$B$2:$B$8767),Dayflow!Y$2:Y$8767))</f>
        <v>0.36645161290322587</v>
      </c>
      <c r="AC282" s="4">
        <f t="array" ref="AC282">AVERAGE(IF(($B282=Dayflow!$A$2:$A$8767)*($C282=Dayflow!$B$2:$B$8767),Dayflow!Z$2:Z$8767))</f>
        <v>53.12903225806452</v>
      </c>
      <c r="AD282" s="4">
        <f t="array" ref="AD282">AVERAGE(IF(($B282=Dayflow!$A$2:$A$8767)*($C282=Dayflow!$B$2:$B$8767),Dayflow!AA$2:AA$8767))</f>
        <v>21718.645161290322</v>
      </c>
      <c r="AE282" s="4">
        <f t="array" ref="AE282">AVERAGE(IF(($B282=Dayflow!$A$2:$A$8767)*($C282=Dayflow!$B$2:$B$8767),Dayflow!AB$2:AB$8767))</f>
        <v>46.064516129032256</v>
      </c>
      <c r="AF282" s="4">
        <f t="array" ref="AF282">AVERAGE(IF(($B282=Dayflow!$A$2:$A$8767)*($C282=Dayflow!$B$2:$B$8767),Dayflow!AC$2:AC$8767))</f>
        <v>76.407096774193548</v>
      </c>
      <c r="AG282" s="4">
        <f t="array" ref="AG282">AVERAGE(IF(($B282=Dayflow!$A$2:$A$8767)*($C282=Dayflow!$B$2:$B$8767),Dayflow!AD$2:AD$8767))</f>
        <v>0</v>
      </c>
      <c r="AH282" s="7"/>
      <c r="AI282" s="7"/>
      <c r="AJ282" s="7"/>
      <c r="AK282" s="7"/>
      <c r="AL282" s="7"/>
    </row>
    <row r="283" spans="2:38" x14ac:dyDescent="0.3">
      <c r="B283" s="2">
        <f t="shared" si="8"/>
        <v>2019</v>
      </c>
      <c r="C283" s="2">
        <f t="shared" si="9"/>
        <v>9</v>
      </c>
      <c r="F283" s="5">
        <v>43709</v>
      </c>
      <c r="G283" s="4">
        <f t="array" ref="G283">AVERAGE(IF(($B283=Dayflow!$A$2:$A$8767)*($C283=Dayflow!$B$2:$B$8767),Dayflow!D$2:D$8767))</f>
        <v>20870</v>
      </c>
      <c r="H283" s="4">
        <f t="array" ref="H283">AVERAGE(IF(($B283=Dayflow!$A$2:$A$8767)*($C283=Dayflow!$B$2:$B$8767),Dayflow!E$2:E$8767))</f>
        <v>473.86666666666667</v>
      </c>
      <c r="I283" s="4">
        <f t="array" ref="I283">AVERAGE(IF(($B283=Dayflow!$A$2:$A$8767)*($C283=Dayflow!$B$2:$B$8767),Dayflow!F$2:F$8767))</f>
        <v>40.9</v>
      </c>
      <c r="J283" s="4">
        <f t="array" ref="J283">AVERAGE(IF(($B283=Dayflow!$A$2:$A$8767)*($C283=Dayflow!$B$2:$B$8767),Dayflow!G$2:G$8767))</f>
        <v>610.4</v>
      </c>
      <c r="K283" s="4">
        <f t="array" ref="K283">AVERAGE(IF(($B283=Dayflow!$A$2:$A$8767)*($C283=Dayflow!$B$2:$B$8767),Dayflow!H$2:H$8767))</f>
        <v>131.19999999999999</v>
      </c>
      <c r="L283" s="4">
        <f t="array" ref="L283">AVERAGE(IF(($B283=Dayflow!$A$2:$A$8767)*($C283=Dayflow!$B$2:$B$8767),Dayflow!I$2:I$8767))</f>
        <v>2920.6666666666665</v>
      </c>
      <c r="M283" s="4">
        <f t="array" ref="M283">AVERAGE(IF(($B283=Dayflow!$A$2:$A$8767)*($C283=Dayflow!$B$2:$B$8767),Dayflow!J$2:J$8767))</f>
        <v>3703.1</v>
      </c>
      <c r="N283" s="4">
        <f t="array" ref="N283">AVERAGE(IF(($B283=Dayflow!$A$2:$A$8767)*($C283=Dayflow!$B$2:$B$8767),Dayflow!K$2:K$8767))</f>
        <v>25046.933333333334</v>
      </c>
      <c r="O283" s="4">
        <f t="array" ref="O283">AVERAGE(IF(($B283=Dayflow!$A$2:$A$8767)*($C283=Dayflow!$B$2:$B$8767),Dayflow!L$2:L$8767))</f>
        <v>174.46666666666667</v>
      </c>
      <c r="P283" s="4">
        <f t="array" ref="P283">AVERAGE(IF(($B283=Dayflow!$A$2:$A$8767)*($C283=Dayflow!$B$2:$B$8767),Dayflow!M$2:M$8767))</f>
        <v>5842.8666666666668</v>
      </c>
      <c r="Q283" s="4">
        <f t="array" ref="Q283">AVERAGE(IF(($B283=Dayflow!$A$2:$A$8767)*($C283=Dayflow!$B$2:$B$8767),Dayflow!N$2:N$8767))</f>
        <v>4081.8333333333335</v>
      </c>
      <c r="R283" s="4">
        <f t="array" ref="R283">AVERAGE(IF(($B283=Dayflow!$A$2:$A$8767)*($C283=Dayflow!$B$2:$B$8767),Dayflow!O$2:O$8767))</f>
        <v>103.73333333333333</v>
      </c>
      <c r="S283" s="4">
        <f t="array" ref="S283">AVERAGE(IF(($B283=Dayflow!$A$2:$A$8767)*($C283=Dayflow!$B$2:$B$8767),Dayflow!P$2:P$8767))</f>
        <v>10202.866666666667</v>
      </c>
      <c r="T283" s="4">
        <f t="array" ref="T283">AVERAGE(IF(($B283=Dayflow!$A$2:$A$8767)*($C283=Dayflow!$B$2:$B$8767),Dayflow!Q$2:Q$8767))</f>
        <v>2601.6333333333332</v>
      </c>
      <c r="U283" s="4">
        <f t="array" ref="U283">AVERAGE(IF(($B283=Dayflow!$A$2:$A$8767)*($C283=Dayflow!$B$2:$B$8767),Dayflow!R$2:R$8767))</f>
        <v>229.16666666666666</v>
      </c>
      <c r="V283" s="4">
        <f t="array" ref="V283">AVERAGE(IF(($B283=Dayflow!$A$2:$A$8767)*($C283=Dayflow!$B$2:$B$8767),Dayflow!S$2:S$8767))</f>
        <v>0</v>
      </c>
      <c r="W283" s="4">
        <f t="array" ref="W283">AVERAGE(IF(($B283=Dayflow!$A$2:$A$8767)*($C283=Dayflow!$B$2:$B$8767),Dayflow!T$2:T$8767))</f>
        <v>2372.4</v>
      </c>
      <c r="X283" s="4">
        <f t="array" ref="X283">AVERAGE(IF(($B283=Dayflow!$A$2:$A$8767)*($C283=Dayflow!$B$2:$B$8767),Dayflow!U$2:U$8767))</f>
        <v>8532.3333333333339</v>
      </c>
      <c r="Y283" s="4">
        <f t="array" ref="Y283">AVERAGE(IF(($B283=Dayflow!$A$2:$A$8767)*($C283=Dayflow!$B$2:$B$8767),Dayflow!V$2:V$8767))</f>
        <v>490.63333333333333</v>
      </c>
      <c r="Z283" s="4">
        <f t="array" ref="Z283">AVERAGE(IF(($B283=Dayflow!$A$2:$A$8767)*($C283=Dayflow!$B$2:$B$8767),Dayflow!W$2:W$8767))</f>
        <v>12147.233333333334</v>
      </c>
      <c r="AA283" s="4">
        <f t="array" ref="AA283">AVERAGE(IF(($B283=Dayflow!$A$2:$A$8767)*($C283=Dayflow!$B$2:$B$8767),Dayflow!X$2:X$8767))</f>
        <v>12471.733333333334</v>
      </c>
      <c r="AB283" s="4">
        <f t="array" ref="AB283">AVERAGE(IF(($B283=Dayflow!$A$2:$A$8767)*($C283=Dayflow!$B$2:$B$8767),Dayflow!Y$2:Y$8767))</f>
        <v>0.39633333333333337</v>
      </c>
      <c r="AC283" s="4">
        <f t="array" ref="AC283">AVERAGE(IF(($B283=Dayflow!$A$2:$A$8767)*($C283=Dayflow!$B$2:$B$8767),Dayflow!Z$2:Z$8767))</f>
        <v>50.2</v>
      </c>
      <c r="AD283" s="4">
        <f t="array" ref="AD283">AVERAGE(IF(($B283=Dayflow!$A$2:$A$8767)*($C283=Dayflow!$B$2:$B$8767),Dayflow!AA$2:AA$8767))</f>
        <v>22126.266666666666</v>
      </c>
      <c r="AE283" s="4">
        <f t="array" ref="AE283">AVERAGE(IF(($B283=Dayflow!$A$2:$A$8767)*($C283=Dayflow!$B$2:$B$8767),Dayflow!AB$2:AB$8767))</f>
        <v>43.533333333333331</v>
      </c>
      <c r="AF283" s="4">
        <f t="array" ref="AF283">AVERAGE(IF(($B283=Dayflow!$A$2:$A$8767)*($C283=Dayflow!$B$2:$B$8767),Dayflow!AC$2:AC$8767))</f>
        <v>74.609666666666655</v>
      </c>
      <c r="AG283" s="4">
        <f t="array" ref="AG283">AVERAGE(IF(($B283=Dayflow!$A$2:$A$8767)*($C283=Dayflow!$B$2:$B$8767),Dayflow!AD$2:AD$8767))</f>
        <v>0</v>
      </c>
      <c r="AH283" s="7"/>
      <c r="AI283" s="7"/>
      <c r="AJ283" s="7"/>
      <c r="AK283" s="7"/>
      <c r="AL283" s="7"/>
    </row>
    <row r="284" spans="2:38" x14ac:dyDescent="0.3">
      <c r="B284" s="2">
        <f t="shared" si="8"/>
        <v>2019</v>
      </c>
      <c r="C284" s="2">
        <f t="shared" si="9"/>
        <v>10</v>
      </c>
      <c r="F284" s="5">
        <v>43739</v>
      </c>
      <c r="G284" s="4">
        <f t="array" ref="G284">AVERAGE(IF(($B284=Dayflow!$A$2:$A$8767)*($C284=Dayflow!$B$2:$B$8767),Dayflow!D$2:D$8767))</f>
        <v>14280.645161290322</v>
      </c>
      <c r="H284" s="4">
        <f t="array" ref="H284">AVERAGE(IF(($B284=Dayflow!$A$2:$A$8767)*($C284=Dayflow!$B$2:$B$8767),Dayflow!E$2:E$8767))</f>
        <v>41.387096774193552</v>
      </c>
      <c r="I284" s="4">
        <f t="array" ref="I284">AVERAGE(IF(($B284=Dayflow!$A$2:$A$8767)*($C284=Dayflow!$B$2:$B$8767),Dayflow!F$2:F$8767))</f>
        <v>43.838709677419352</v>
      </c>
      <c r="J284" s="4">
        <f t="array" ref="J284">AVERAGE(IF(($B284=Dayflow!$A$2:$A$8767)*($C284=Dayflow!$B$2:$B$8767),Dayflow!G$2:G$8767))</f>
        <v>770.32258064516134</v>
      </c>
      <c r="K284" s="4">
        <f t="array" ref="K284">AVERAGE(IF(($B284=Dayflow!$A$2:$A$8767)*($C284=Dayflow!$B$2:$B$8767),Dayflow!H$2:H$8767))</f>
        <v>64.645161290322577</v>
      </c>
      <c r="L284" s="4">
        <f t="array" ref="L284">AVERAGE(IF(($B284=Dayflow!$A$2:$A$8767)*($C284=Dayflow!$B$2:$B$8767),Dayflow!I$2:I$8767))</f>
        <v>2674.516129032258</v>
      </c>
      <c r="M284" s="4">
        <f t="array" ref="M284">AVERAGE(IF(($B284=Dayflow!$A$2:$A$8767)*($C284=Dayflow!$B$2:$B$8767),Dayflow!J$2:J$8767))</f>
        <v>3553.3225806451615</v>
      </c>
      <c r="N284" s="4">
        <f t="array" ref="N284">AVERAGE(IF(($B284=Dayflow!$A$2:$A$8767)*($C284=Dayflow!$B$2:$B$8767),Dayflow!K$2:K$8767))</f>
        <v>17875.290322580644</v>
      </c>
      <c r="O284" s="4">
        <f t="array" ref="O284">AVERAGE(IF(($B284=Dayflow!$A$2:$A$8767)*($C284=Dayflow!$B$2:$B$8767),Dayflow!L$2:L$8767))</f>
        <v>152.41935483870967</v>
      </c>
      <c r="P284" s="4">
        <f t="array" ref="P284">AVERAGE(IF(($B284=Dayflow!$A$2:$A$8767)*($C284=Dayflow!$B$2:$B$8767),Dayflow!M$2:M$8767))</f>
        <v>1134.8064516129032</v>
      </c>
      <c r="Q284" s="4">
        <f t="array" ref="Q284">AVERAGE(IF(($B284=Dayflow!$A$2:$A$8767)*($C284=Dayflow!$B$2:$B$8767),Dayflow!N$2:N$8767))</f>
        <v>1435.3225806451612</v>
      </c>
      <c r="R284" s="4">
        <f t="array" ref="R284">AVERAGE(IF(($B284=Dayflow!$A$2:$A$8767)*($C284=Dayflow!$B$2:$B$8767),Dayflow!O$2:O$8767))</f>
        <v>82.096774193548384</v>
      </c>
      <c r="S284" s="4">
        <f t="array" ref="S284">AVERAGE(IF(($B284=Dayflow!$A$2:$A$8767)*($C284=Dayflow!$B$2:$B$8767),Dayflow!P$2:P$8767))</f>
        <v>2804.7096774193546</v>
      </c>
      <c r="T284" s="4">
        <f t="array" ref="T284">AVERAGE(IF(($B284=Dayflow!$A$2:$A$8767)*($C284=Dayflow!$B$2:$B$8767),Dayflow!Q$2:Q$8767))</f>
        <v>1843.9032258064517</v>
      </c>
      <c r="U284" s="4">
        <f t="array" ref="U284">AVERAGE(IF(($B284=Dayflow!$A$2:$A$8767)*($C284=Dayflow!$B$2:$B$8767),Dayflow!R$2:R$8767))</f>
        <v>0</v>
      </c>
      <c r="V284" s="4">
        <f t="array" ref="V284">AVERAGE(IF(($B284=Dayflow!$A$2:$A$8767)*($C284=Dayflow!$B$2:$B$8767),Dayflow!S$2:S$8767))</f>
        <v>0</v>
      </c>
      <c r="W284" s="4">
        <f t="array" ref="W284">AVERAGE(IF(($B284=Dayflow!$A$2:$A$8767)*($C284=Dayflow!$B$2:$B$8767),Dayflow!T$2:T$8767))</f>
        <v>1843.9032258064517</v>
      </c>
      <c r="X284" s="4">
        <f t="array" ref="X284">AVERAGE(IF(($B284=Dayflow!$A$2:$A$8767)*($C284=Dayflow!$B$2:$B$8767),Dayflow!U$2:U$8767))</f>
        <v>5821.322580645161</v>
      </c>
      <c r="Y284" s="4">
        <f t="array" ref="Y284">AVERAGE(IF(($B284=Dayflow!$A$2:$A$8767)*($C284=Dayflow!$B$2:$B$8767),Dayflow!V$2:V$8767))</f>
        <v>5371.3548387096771</v>
      </c>
      <c r="Z284" s="4">
        <f t="array" ref="Z284">AVERAGE(IF(($B284=Dayflow!$A$2:$A$8767)*($C284=Dayflow!$B$2:$B$8767),Dayflow!W$2:W$8767))</f>
        <v>7984.322580645161</v>
      </c>
      <c r="AA284" s="4">
        <f t="array" ref="AA284">AVERAGE(IF(($B284=Dayflow!$A$2:$A$8767)*($C284=Dayflow!$B$2:$B$8767),Dayflow!X$2:X$8767))</f>
        <v>13226.645161290322</v>
      </c>
      <c r="AB284" s="4">
        <f t="array" ref="AB284">AVERAGE(IF(($B284=Dayflow!$A$2:$A$8767)*($C284=Dayflow!$B$2:$B$8767),Dayflow!Y$2:Y$8767))</f>
        <v>0.12774193548387092</v>
      </c>
      <c r="AC284" s="4">
        <f t="array" ref="AC284">AVERAGE(IF(($B284=Dayflow!$A$2:$A$8767)*($C284=Dayflow!$B$2:$B$8767),Dayflow!Z$2:Z$8767))</f>
        <v>24.677419354838708</v>
      </c>
      <c r="AD284" s="4">
        <f t="array" ref="AD284">AVERAGE(IF(($B284=Dayflow!$A$2:$A$8767)*($C284=Dayflow!$B$2:$B$8767),Dayflow!AA$2:AA$8767))</f>
        <v>15623.064516129032</v>
      </c>
      <c r="AE284" s="4">
        <f t="array" ref="AE284">AVERAGE(IF(($B284=Dayflow!$A$2:$A$8767)*($C284=Dayflow!$B$2:$B$8767),Dayflow!AB$2:AB$8767))</f>
        <v>14.03225806451613</v>
      </c>
      <c r="AF284" s="4">
        <f t="array" ref="AF284">AVERAGE(IF(($B284=Dayflow!$A$2:$A$8767)*($C284=Dayflow!$B$2:$B$8767),Dayflow!AC$2:AC$8767))</f>
        <v>73.794193548387113</v>
      </c>
      <c r="AG284" s="4">
        <f t="array" ref="AG284">AVERAGE(IF(($B284=Dayflow!$A$2:$A$8767)*($C284=Dayflow!$B$2:$B$8767),Dayflow!AD$2:AD$8767))</f>
        <v>0</v>
      </c>
      <c r="AH284" s="7"/>
      <c r="AI284" s="7"/>
      <c r="AJ284" s="7"/>
      <c r="AK284" s="7"/>
      <c r="AL284" s="7"/>
    </row>
    <row r="285" spans="2:38" x14ac:dyDescent="0.3">
      <c r="B285" s="2">
        <f t="shared" si="8"/>
        <v>2019</v>
      </c>
      <c r="C285" s="2">
        <f t="shared" si="9"/>
        <v>11</v>
      </c>
      <c r="F285" s="5">
        <v>43770</v>
      </c>
      <c r="G285" s="4">
        <f t="array" ref="G285">AVERAGE(IF(($B285=Dayflow!$A$2:$A$8767)*($C285=Dayflow!$B$2:$B$8767),Dayflow!D$2:D$8767))</f>
        <v>10621</v>
      </c>
      <c r="H285" s="4">
        <f t="array" ref="H285">AVERAGE(IF(($B285=Dayflow!$A$2:$A$8767)*($C285=Dayflow!$B$2:$B$8767),Dayflow!E$2:E$8767))</f>
        <v>62.333333333333336</v>
      </c>
      <c r="I285" s="4">
        <f t="array" ref="I285">AVERAGE(IF(($B285=Dayflow!$A$2:$A$8767)*($C285=Dayflow!$B$2:$B$8767),Dayflow!F$2:F$8767))</f>
        <v>41.9</v>
      </c>
      <c r="J285" s="4">
        <f t="array" ref="J285">AVERAGE(IF(($B285=Dayflow!$A$2:$A$8767)*($C285=Dayflow!$B$2:$B$8767),Dayflow!G$2:G$8767))</f>
        <v>386.66666666666669</v>
      </c>
      <c r="K285" s="4">
        <f t="array" ref="K285">AVERAGE(IF(($B285=Dayflow!$A$2:$A$8767)*($C285=Dayflow!$B$2:$B$8767),Dayflow!H$2:H$8767))</f>
        <v>51.766666666666666</v>
      </c>
      <c r="L285" s="4">
        <f t="array" ref="L285">AVERAGE(IF(($B285=Dayflow!$A$2:$A$8767)*($C285=Dayflow!$B$2:$B$8767),Dayflow!I$2:I$8767))</f>
        <v>1721.3333333333333</v>
      </c>
      <c r="M285" s="4">
        <f t="array" ref="M285">AVERAGE(IF(($B285=Dayflow!$A$2:$A$8767)*($C285=Dayflow!$B$2:$B$8767),Dayflow!J$2:J$8767))</f>
        <v>2201.6333333333332</v>
      </c>
      <c r="N285" s="4">
        <f t="array" ref="N285">AVERAGE(IF(($B285=Dayflow!$A$2:$A$8767)*($C285=Dayflow!$B$2:$B$8767),Dayflow!K$2:K$8767))</f>
        <v>12884.9</v>
      </c>
      <c r="O285" s="4">
        <f t="array" ref="O285">AVERAGE(IF(($B285=Dayflow!$A$2:$A$8767)*($C285=Dayflow!$B$2:$B$8767),Dayflow!L$2:L$8767))</f>
        <v>212.66666666666666</v>
      </c>
      <c r="P285" s="4">
        <f t="array" ref="P285">AVERAGE(IF(($B285=Dayflow!$A$2:$A$8767)*($C285=Dayflow!$B$2:$B$8767),Dayflow!M$2:M$8767))</f>
        <v>3180.6333333333332</v>
      </c>
      <c r="Q285" s="4">
        <f t="array" ref="Q285">AVERAGE(IF(($B285=Dayflow!$A$2:$A$8767)*($C285=Dayflow!$B$2:$B$8767),Dayflow!N$2:N$8767))</f>
        <v>1406.2</v>
      </c>
      <c r="R285" s="4">
        <f t="array" ref="R285">AVERAGE(IF(($B285=Dayflow!$A$2:$A$8767)*($C285=Dayflow!$B$2:$B$8767),Dayflow!O$2:O$8767))</f>
        <v>90.066666666666663</v>
      </c>
      <c r="S285" s="4">
        <f t="array" ref="S285">AVERAGE(IF(($B285=Dayflow!$A$2:$A$8767)*($C285=Dayflow!$B$2:$B$8767),Dayflow!P$2:P$8767))</f>
        <v>4889.6333333333332</v>
      </c>
      <c r="T285" s="4">
        <f t="array" ref="T285">AVERAGE(IF(($B285=Dayflow!$A$2:$A$8767)*($C285=Dayflow!$B$2:$B$8767),Dayflow!Q$2:Q$8767))</f>
        <v>1719.6</v>
      </c>
      <c r="U285" s="4">
        <f t="array" ref="U285">AVERAGE(IF(($B285=Dayflow!$A$2:$A$8767)*($C285=Dayflow!$B$2:$B$8767),Dayflow!R$2:R$8767))</f>
        <v>511.96666666666664</v>
      </c>
      <c r="V285" s="4">
        <f t="array" ref="V285">AVERAGE(IF(($B285=Dayflow!$A$2:$A$8767)*($C285=Dayflow!$B$2:$B$8767),Dayflow!S$2:S$8767))</f>
        <v>0</v>
      </c>
      <c r="W285" s="4">
        <f t="array" ref="W285">AVERAGE(IF(($B285=Dayflow!$A$2:$A$8767)*($C285=Dayflow!$B$2:$B$8767),Dayflow!T$2:T$8767))</f>
        <v>1207.6333333333334</v>
      </c>
      <c r="X285" s="4">
        <f t="array" ref="X285">AVERAGE(IF(($B285=Dayflow!$A$2:$A$8767)*($C285=Dayflow!$B$2:$B$8767),Dayflow!U$2:U$8767))</f>
        <v>4736.333333333333</v>
      </c>
      <c r="Y285" s="4">
        <f t="array" ref="Y285">AVERAGE(IF(($B285=Dayflow!$A$2:$A$8767)*($C285=Dayflow!$B$2:$B$8767),Dayflow!V$2:V$8767))</f>
        <v>1263.4333333333334</v>
      </c>
      <c r="Z285" s="4">
        <f t="array" ref="Z285">AVERAGE(IF(($B285=Dayflow!$A$2:$A$8767)*($C285=Dayflow!$B$2:$B$8767),Dayflow!W$2:W$8767))</f>
        <v>5608.8</v>
      </c>
      <c r="AA285" s="4">
        <f t="array" ref="AA285">AVERAGE(IF(($B285=Dayflow!$A$2:$A$8767)*($C285=Dayflow!$B$2:$B$8767),Dayflow!X$2:X$8767))</f>
        <v>6787.6333333333332</v>
      </c>
      <c r="AB285" s="4">
        <f t="array" ref="AB285">AVERAGE(IF(($B285=Dayflow!$A$2:$A$8767)*($C285=Dayflow!$B$2:$B$8767),Dayflow!Y$2:Y$8767))</f>
        <v>0.35199999999999998</v>
      </c>
      <c r="AC285" s="4">
        <f t="array" ref="AC285">AVERAGE(IF(($B285=Dayflow!$A$2:$A$8767)*($C285=Dayflow!$B$2:$B$8767),Dayflow!Z$2:Z$8767))</f>
        <v>47.333333333333336</v>
      </c>
      <c r="AD285" s="4">
        <f t="array" ref="AD285">AVERAGE(IF(($B285=Dayflow!$A$2:$A$8767)*($C285=Dayflow!$B$2:$B$8767),Dayflow!AA$2:AA$8767))</f>
        <v>11163.566666666668</v>
      </c>
      <c r="AE285" s="4">
        <f t="array" ref="AE285">AVERAGE(IF(($B285=Dayflow!$A$2:$A$8767)*($C285=Dayflow!$B$2:$B$8767),Dayflow!AB$2:AB$8767))</f>
        <v>39.033333333333331</v>
      </c>
      <c r="AF285" s="4">
        <f t="array" ref="AF285">AVERAGE(IF(($B285=Dayflow!$A$2:$A$8767)*($C285=Dayflow!$B$2:$B$8767),Dayflow!AC$2:AC$8767))</f>
        <v>77.682333333333318</v>
      </c>
      <c r="AG285" s="4">
        <f t="array" ref="AG285">AVERAGE(IF(($B285=Dayflow!$A$2:$A$8767)*($C285=Dayflow!$B$2:$B$8767),Dayflow!AD$2:AD$8767))</f>
        <v>0</v>
      </c>
      <c r="AH285" s="7"/>
      <c r="AI285" s="7"/>
      <c r="AJ285" s="7"/>
      <c r="AK285" s="7"/>
      <c r="AL285" s="7"/>
    </row>
    <row r="286" spans="2:38" x14ac:dyDescent="0.3">
      <c r="B286" s="2">
        <f t="shared" si="8"/>
        <v>2019</v>
      </c>
      <c r="C286" s="2">
        <f t="shared" si="9"/>
        <v>12</v>
      </c>
      <c r="F286" s="5">
        <v>43800</v>
      </c>
      <c r="G286" s="4">
        <f t="array" ref="G286">AVERAGE(IF(($B286=Dayflow!$A$2:$A$8767)*($C286=Dayflow!$B$2:$B$8767),Dayflow!D$2:D$8767))</f>
        <v>19409.677419354837</v>
      </c>
      <c r="H286" s="4">
        <f t="array" ref="H286">AVERAGE(IF(($B286=Dayflow!$A$2:$A$8767)*($C286=Dayflow!$B$2:$B$8767),Dayflow!E$2:E$8767))</f>
        <v>144.38709677419354</v>
      </c>
      <c r="I286" s="4">
        <f t="array" ref="I286">AVERAGE(IF(($B286=Dayflow!$A$2:$A$8767)*($C286=Dayflow!$B$2:$B$8767),Dayflow!F$2:F$8767))</f>
        <v>251.64516129032259</v>
      </c>
      <c r="J286" s="4">
        <f t="array" ref="J286">AVERAGE(IF(($B286=Dayflow!$A$2:$A$8767)*($C286=Dayflow!$B$2:$B$8767),Dayflow!G$2:G$8767))</f>
        <v>308.41935483870969</v>
      </c>
      <c r="K286" s="4">
        <f t="array" ref="K286">AVERAGE(IF(($B286=Dayflow!$A$2:$A$8767)*($C286=Dayflow!$B$2:$B$8767),Dayflow!H$2:H$8767))</f>
        <v>102.80645161290323</v>
      </c>
      <c r="L286" s="4">
        <f t="array" ref="L286">AVERAGE(IF(($B286=Dayflow!$A$2:$A$8767)*($C286=Dayflow!$B$2:$B$8767),Dayflow!I$2:I$8767))</f>
        <v>3628.0645161290322</v>
      </c>
      <c r="M286" s="4">
        <f t="array" ref="M286">AVERAGE(IF(($B286=Dayflow!$A$2:$A$8767)*($C286=Dayflow!$B$2:$B$8767),Dayflow!J$2:J$8767))</f>
        <v>4290.9354838709678</v>
      </c>
      <c r="N286" s="4">
        <f t="array" ref="N286">AVERAGE(IF(($B286=Dayflow!$A$2:$A$8767)*($C286=Dayflow!$B$2:$B$8767),Dayflow!K$2:K$8767))</f>
        <v>23844.870967741936</v>
      </c>
      <c r="O286" s="4">
        <f t="array" ref="O286">AVERAGE(IF(($B286=Dayflow!$A$2:$A$8767)*($C286=Dayflow!$B$2:$B$8767),Dayflow!L$2:L$8767))</f>
        <v>92.032258064516128</v>
      </c>
      <c r="P286" s="4">
        <f t="array" ref="P286">AVERAGE(IF(($B286=Dayflow!$A$2:$A$8767)*($C286=Dayflow!$B$2:$B$8767),Dayflow!M$2:M$8767))</f>
        <v>6863.0645161290322</v>
      </c>
      <c r="Q286" s="4">
        <f t="array" ref="Q286">AVERAGE(IF(($B286=Dayflow!$A$2:$A$8767)*($C286=Dayflow!$B$2:$B$8767),Dayflow!N$2:N$8767))</f>
        <v>3569.5483870967741</v>
      </c>
      <c r="R286" s="4">
        <f t="array" ref="R286">AVERAGE(IF(($B286=Dayflow!$A$2:$A$8767)*($C286=Dayflow!$B$2:$B$8767),Dayflow!O$2:O$8767))</f>
        <v>48</v>
      </c>
      <c r="S286" s="4">
        <f t="array" ref="S286">AVERAGE(IF(($B286=Dayflow!$A$2:$A$8767)*($C286=Dayflow!$B$2:$B$8767),Dayflow!P$2:P$8767))</f>
        <v>10572.548387096775</v>
      </c>
      <c r="T286" s="4">
        <f t="array" ref="T286">AVERAGE(IF(($B286=Dayflow!$A$2:$A$8767)*($C286=Dayflow!$B$2:$B$8767),Dayflow!Q$2:Q$8767))</f>
        <v>2077.3870967741937</v>
      </c>
      <c r="U286" s="4">
        <f t="array" ref="U286">AVERAGE(IF(($B286=Dayflow!$A$2:$A$8767)*($C286=Dayflow!$B$2:$B$8767),Dayflow!R$2:R$8767))</f>
        <v>3312.5806451612902</v>
      </c>
      <c r="V286" s="4">
        <f t="array" ref="V286">AVERAGE(IF(($B286=Dayflow!$A$2:$A$8767)*($C286=Dayflow!$B$2:$B$8767),Dayflow!S$2:S$8767))</f>
        <v>0</v>
      </c>
      <c r="W286" s="4">
        <f t="array" ref="W286">AVERAGE(IF(($B286=Dayflow!$A$2:$A$8767)*($C286=Dayflow!$B$2:$B$8767),Dayflow!T$2:T$8767))</f>
        <v>-1235.1935483870968</v>
      </c>
      <c r="X286" s="4">
        <f t="array" ref="X286">AVERAGE(IF(($B286=Dayflow!$A$2:$A$8767)*($C286=Dayflow!$B$2:$B$8767),Dayflow!U$2:U$8767))</f>
        <v>4129.0967741935483</v>
      </c>
      <c r="Y286" s="4">
        <f t="array" ref="Y286">AVERAGE(IF(($B286=Dayflow!$A$2:$A$8767)*($C286=Dayflow!$B$2:$B$8767),Dayflow!V$2:V$8767))</f>
        <v>-1349.5806451612902</v>
      </c>
      <c r="Z286" s="4">
        <f t="array" ref="Z286">AVERAGE(IF(($B286=Dayflow!$A$2:$A$8767)*($C286=Dayflow!$B$2:$B$8767),Dayflow!W$2:W$8767))</f>
        <v>15770.806451612903</v>
      </c>
      <c r="AA286" s="4">
        <f t="array" ref="AA286">AVERAGE(IF(($B286=Dayflow!$A$2:$A$8767)*($C286=Dayflow!$B$2:$B$8767),Dayflow!X$2:X$8767))</f>
        <v>14507.58064516129</v>
      </c>
      <c r="AB286" s="4">
        <f t="array" ref="AB286">AVERAGE(IF(($B286=Dayflow!$A$2:$A$8767)*($C286=Dayflow!$B$2:$B$8767),Dayflow!Y$2:Y$8767))</f>
        <v>0.44548387096774195</v>
      </c>
      <c r="AC286" s="4">
        <f t="array" ref="AC286">AVERAGE(IF(($B286=Dayflow!$A$2:$A$8767)*($C286=Dayflow!$B$2:$B$8767),Dayflow!Z$2:Z$8767))</f>
        <v>40.225806451612904</v>
      </c>
      <c r="AD286" s="4">
        <f t="array" ref="AD286">AVERAGE(IF(($B286=Dayflow!$A$2:$A$8767)*($C286=Dayflow!$B$2:$B$8767),Dayflow!AA$2:AA$8767))</f>
        <v>20216.806451612902</v>
      </c>
      <c r="AE286" s="4">
        <f t="array" ref="AE286">AVERAGE(IF(($B286=Dayflow!$A$2:$A$8767)*($C286=Dayflow!$B$2:$B$8767),Dayflow!AB$2:AB$8767))</f>
        <v>29.225806451612904</v>
      </c>
      <c r="AF286" s="4">
        <f t="array" ref="AF286">AVERAGE(IF(($B286=Dayflow!$A$2:$A$8767)*($C286=Dayflow!$B$2:$B$8767),Dayflow!AC$2:AC$8767))</f>
        <v>75.626774193548385</v>
      </c>
      <c r="AG286" s="4">
        <f t="array" ref="AG286">AVERAGE(IF(($B286=Dayflow!$A$2:$A$8767)*($C286=Dayflow!$B$2:$B$8767),Dayflow!AD$2:AD$8767))</f>
        <v>0</v>
      </c>
      <c r="AH286" s="7"/>
      <c r="AI286" s="7"/>
      <c r="AJ286" s="7"/>
      <c r="AK286" s="7"/>
      <c r="AL286" s="7"/>
    </row>
    <row r="287" spans="2:38" x14ac:dyDescent="0.3">
      <c r="B287" s="2">
        <f t="shared" si="8"/>
        <v>2020</v>
      </c>
      <c r="C287" s="2">
        <f t="shared" si="9"/>
        <v>1</v>
      </c>
      <c r="F287" s="5">
        <v>43831</v>
      </c>
      <c r="G287" s="4">
        <f t="array" ref="G287">AVERAGE(IF(($B287=Dayflow!$A$2:$A$8767)*($C287=Dayflow!$B$2:$B$8767),Dayflow!D$2:D$8767))</f>
        <v>16458.064516129034</v>
      </c>
      <c r="H287" s="4">
        <f t="array" ref="H287">AVERAGE(IF(($B287=Dayflow!$A$2:$A$8767)*($C287=Dayflow!$B$2:$B$8767),Dayflow!E$2:E$8767))</f>
        <v>116.80645161290323</v>
      </c>
      <c r="I287" s="4">
        <f t="array" ref="I287">AVERAGE(IF(($B287=Dayflow!$A$2:$A$8767)*($C287=Dayflow!$B$2:$B$8767),Dayflow!F$2:F$8767))</f>
        <v>159.67741935483872</v>
      </c>
      <c r="J287" s="4">
        <f t="array" ref="J287">AVERAGE(IF(($B287=Dayflow!$A$2:$A$8767)*($C287=Dayflow!$B$2:$B$8767),Dayflow!G$2:G$8767))</f>
        <v>301.22580645161293</v>
      </c>
      <c r="K287" s="4">
        <f t="array" ref="K287">AVERAGE(IF(($B287=Dayflow!$A$2:$A$8767)*($C287=Dayflow!$B$2:$B$8767),Dayflow!H$2:H$8767))</f>
        <v>78.935483870967744</v>
      </c>
      <c r="L287" s="4">
        <f t="array" ref="L287">AVERAGE(IF(($B287=Dayflow!$A$2:$A$8767)*($C287=Dayflow!$B$2:$B$8767),Dayflow!I$2:I$8767))</f>
        <v>2259.3548387096776</v>
      </c>
      <c r="M287" s="4">
        <f t="array" ref="M287">AVERAGE(IF(($B287=Dayflow!$A$2:$A$8767)*($C287=Dayflow!$B$2:$B$8767),Dayflow!J$2:J$8767))</f>
        <v>2799.1935483870966</v>
      </c>
      <c r="N287" s="4">
        <f t="array" ref="N287">AVERAGE(IF(($B287=Dayflow!$A$2:$A$8767)*($C287=Dayflow!$B$2:$B$8767),Dayflow!K$2:K$8767))</f>
        <v>19374</v>
      </c>
      <c r="O287" s="4">
        <f t="array" ref="O287">AVERAGE(IF(($B287=Dayflow!$A$2:$A$8767)*($C287=Dayflow!$B$2:$B$8767),Dayflow!L$2:L$8767))</f>
        <v>107.6774193548387</v>
      </c>
      <c r="P287" s="4">
        <f t="array" ref="P287">AVERAGE(IF(($B287=Dayflow!$A$2:$A$8767)*($C287=Dayflow!$B$2:$B$8767),Dayflow!M$2:M$8767))</f>
        <v>2126.2580645161293</v>
      </c>
      <c r="Q287" s="4">
        <f t="array" ref="Q287">AVERAGE(IF(($B287=Dayflow!$A$2:$A$8767)*($C287=Dayflow!$B$2:$B$8767),Dayflow!N$2:N$8767))</f>
        <v>4166.9032258064517</v>
      </c>
      <c r="R287" s="4">
        <f t="array" ref="R287">AVERAGE(IF(($B287=Dayflow!$A$2:$A$8767)*($C287=Dayflow!$B$2:$B$8767),Dayflow!O$2:O$8767))</f>
        <v>32.12903225806452</v>
      </c>
      <c r="S287" s="4">
        <f t="array" ref="S287">AVERAGE(IF(($B287=Dayflow!$A$2:$A$8767)*($C287=Dayflow!$B$2:$B$8767),Dayflow!P$2:P$8767))</f>
        <v>6433</v>
      </c>
      <c r="T287" s="4">
        <f t="array" ref="T287">AVERAGE(IF(($B287=Dayflow!$A$2:$A$8767)*($C287=Dayflow!$B$2:$B$8767),Dayflow!Q$2:Q$8767))</f>
        <v>1206.4516129032259</v>
      </c>
      <c r="U287" s="4">
        <f t="array" ref="U287">AVERAGE(IF(($B287=Dayflow!$A$2:$A$8767)*($C287=Dayflow!$B$2:$B$8767),Dayflow!R$2:R$8767))</f>
        <v>1183.1290322580646</v>
      </c>
      <c r="V287" s="4">
        <f t="array" ref="V287">AVERAGE(IF(($B287=Dayflow!$A$2:$A$8767)*($C287=Dayflow!$B$2:$B$8767),Dayflow!S$2:S$8767))</f>
        <v>0</v>
      </c>
      <c r="W287" s="4">
        <f t="array" ref="W287">AVERAGE(IF(($B287=Dayflow!$A$2:$A$8767)*($C287=Dayflow!$B$2:$B$8767),Dayflow!T$2:T$8767))</f>
        <v>23.322580645161292</v>
      </c>
      <c r="X287" s="4">
        <f t="array" ref="X287">AVERAGE(IF(($B287=Dayflow!$A$2:$A$8767)*($C287=Dayflow!$B$2:$B$8767),Dayflow!U$2:U$8767))</f>
        <v>3602.2580645161293</v>
      </c>
      <c r="Y287" s="4">
        <f t="array" ref="Y287">AVERAGE(IF(($B287=Dayflow!$A$2:$A$8767)*($C287=Dayflow!$B$2:$B$8767),Dayflow!V$2:V$8767))</f>
        <v>-46.70967741935484</v>
      </c>
      <c r="Z287" s="4">
        <f t="array" ref="Z287">AVERAGE(IF(($B287=Dayflow!$A$2:$A$8767)*($C287=Dayflow!$B$2:$B$8767),Dayflow!W$2:W$8767))</f>
        <v>12966.064516129032</v>
      </c>
      <c r="AA287" s="4">
        <f t="array" ref="AA287">AVERAGE(IF(($B287=Dayflow!$A$2:$A$8767)*($C287=Dayflow!$B$2:$B$8767),Dayflow!X$2:X$8767))</f>
        <v>12917.645161290322</v>
      </c>
      <c r="AB287" s="4">
        <f t="array" ref="AB287">AVERAGE(IF(($B287=Dayflow!$A$2:$A$8767)*($C287=Dayflow!$B$2:$B$8767),Dayflow!Y$2:Y$8767))</f>
        <v>0.32935483870967747</v>
      </c>
      <c r="AC287" s="4">
        <f t="array" ref="AC287">AVERAGE(IF(($B287=Dayflow!$A$2:$A$8767)*($C287=Dayflow!$B$2:$B$8767),Dayflow!Z$2:Z$8767))</f>
        <v>33.935483870967744</v>
      </c>
      <c r="AD287" s="4">
        <f t="array" ref="AD287">AVERAGE(IF(($B287=Dayflow!$A$2:$A$8767)*($C287=Dayflow!$B$2:$B$8767),Dayflow!AA$2:AA$8767))</f>
        <v>17114.645161290322</v>
      </c>
      <c r="AE287" s="4">
        <f t="array" ref="AE287">AVERAGE(IF(($B287=Dayflow!$A$2:$A$8767)*($C287=Dayflow!$B$2:$B$8767),Dayflow!AB$2:AB$8767))</f>
        <v>25.032258064516128</v>
      </c>
      <c r="AF287" s="4">
        <f t="array" ref="AF287">AVERAGE(IF(($B287=Dayflow!$A$2:$A$8767)*($C287=Dayflow!$B$2:$B$8767),Dayflow!AC$2:AC$8767))</f>
        <v>75.257096774193542</v>
      </c>
      <c r="AG287" s="4">
        <f t="array" ref="AG287">AVERAGE(IF(($B287=Dayflow!$A$2:$A$8767)*($C287=Dayflow!$B$2:$B$8767),Dayflow!AD$2:AD$8767))</f>
        <v>0</v>
      </c>
      <c r="AH287" s="7"/>
      <c r="AI287" s="7"/>
      <c r="AJ287" s="7"/>
      <c r="AK287" s="7"/>
      <c r="AL287" s="7"/>
    </row>
    <row r="288" spans="2:38" x14ac:dyDescent="0.3">
      <c r="B288" s="2">
        <f t="shared" ref="B288:B295" si="10">YEAR(F288)</f>
        <v>2020</v>
      </c>
      <c r="C288" s="2">
        <f t="shared" ref="C288:C295" si="11">MONTH(F288)</f>
        <v>2</v>
      </c>
      <c r="F288" s="5">
        <v>43862</v>
      </c>
      <c r="G288" s="4">
        <f t="array" ref="G288">AVERAGE(IF(($B288=Dayflow!$A$2:$A$8767)*($C288=Dayflow!$B$2:$B$8767),Dayflow!D$2:D$8767))</f>
        <v>13586.206896551725</v>
      </c>
      <c r="H288" s="4">
        <f t="array" ref="H288">AVERAGE(IF(($B288=Dayflow!$A$2:$A$8767)*($C288=Dayflow!$B$2:$B$8767),Dayflow!E$2:E$8767))</f>
        <v>144.62068965517241</v>
      </c>
      <c r="I288" s="4">
        <f t="array" ref="I288">AVERAGE(IF(($B288=Dayflow!$A$2:$A$8767)*($C288=Dayflow!$B$2:$B$8767),Dayflow!F$2:F$8767))</f>
        <v>131.31034482758622</v>
      </c>
      <c r="J288" s="4">
        <f t="array" ref="J288">AVERAGE(IF(($B288=Dayflow!$A$2:$A$8767)*($C288=Dayflow!$B$2:$B$8767),Dayflow!G$2:G$8767))</f>
        <v>274.13793103448273</v>
      </c>
      <c r="K288" s="4">
        <f t="array" ref="K288">AVERAGE(IF(($B288=Dayflow!$A$2:$A$8767)*($C288=Dayflow!$B$2:$B$8767),Dayflow!H$2:H$8767))</f>
        <v>25.137931034482758</v>
      </c>
      <c r="L288" s="4">
        <f t="array" ref="L288">AVERAGE(IF(($B288=Dayflow!$A$2:$A$8767)*($C288=Dayflow!$B$2:$B$8767),Dayflow!I$2:I$8767))</f>
        <v>2259.3103448275861</v>
      </c>
      <c r="M288" s="4">
        <f t="array" ref="M288">AVERAGE(IF(($B288=Dayflow!$A$2:$A$8767)*($C288=Dayflow!$B$2:$B$8767),Dayflow!J$2:J$8767))</f>
        <v>2689.8620689655172</v>
      </c>
      <c r="N288" s="4">
        <f t="array" ref="N288">AVERAGE(IF(($B288=Dayflow!$A$2:$A$8767)*($C288=Dayflow!$B$2:$B$8767),Dayflow!K$2:K$8767))</f>
        <v>16420.689655172413</v>
      </c>
      <c r="O288" s="4">
        <f t="array" ref="O288">AVERAGE(IF(($B288=Dayflow!$A$2:$A$8767)*($C288=Dayflow!$B$2:$B$8767),Dayflow!L$2:L$8767))</f>
        <v>121.62068965517241</v>
      </c>
      <c r="P288" s="4">
        <f t="array" ref="P288">AVERAGE(IF(($B288=Dayflow!$A$2:$A$8767)*($C288=Dayflow!$B$2:$B$8767),Dayflow!M$2:M$8767))</f>
        <v>1927.0689655172414</v>
      </c>
      <c r="Q288" s="4">
        <f t="array" ref="Q288">AVERAGE(IF(($B288=Dayflow!$A$2:$A$8767)*($C288=Dayflow!$B$2:$B$8767),Dayflow!N$2:N$8767))</f>
        <v>1666.655172413793</v>
      </c>
      <c r="R288" s="4">
        <f t="array" ref="R288">AVERAGE(IF(($B288=Dayflow!$A$2:$A$8767)*($C288=Dayflow!$B$2:$B$8767),Dayflow!O$2:O$8767))</f>
        <v>71</v>
      </c>
      <c r="S288" s="4">
        <f t="array" ref="S288">AVERAGE(IF(($B288=Dayflow!$A$2:$A$8767)*($C288=Dayflow!$B$2:$B$8767),Dayflow!P$2:P$8767))</f>
        <v>3786.3103448275861</v>
      </c>
      <c r="T288" s="4">
        <f t="array" ref="T288">AVERAGE(IF(($B288=Dayflow!$A$2:$A$8767)*($C288=Dayflow!$B$2:$B$8767),Dayflow!Q$2:Q$8767))</f>
        <v>866.41379310344826</v>
      </c>
      <c r="U288" s="4">
        <f t="array" ref="U288">AVERAGE(IF(($B288=Dayflow!$A$2:$A$8767)*($C288=Dayflow!$B$2:$B$8767),Dayflow!R$2:R$8767))</f>
        <v>0</v>
      </c>
      <c r="V288" s="4">
        <f t="array" ref="V288">AVERAGE(IF(($B288=Dayflow!$A$2:$A$8767)*($C288=Dayflow!$B$2:$B$8767),Dayflow!S$2:S$8767))</f>
        <v>0</v>
      </c>
      <c r="W288" s="4">
        <f t="array" ref="W288">AVERAGE(IF(($B288=Dayflow!$A$2:$A$8767)*($C288=Dayflow!$B$2:$B$8767),Dayflow!T$2:T$8767))</f>
        <v>866.41379310344826</v>
      </c>
      <c r="X288" s="4">
        <f t="array" ref="X288">AVERAGE(IF(($B288=Dayflow!$A$2:$A$8767)*($C288=Dayflow!$B$2:$B$8767),Dayflow!U$2:U$8767))</f>
        <v>3157.5862068965516</v>
      </c>
      <c r="Y288" s="4">
        <f t="array" ref="Y288">AVERAGE(IF(($B288=Dayflow!$A$2:$A$8767)*($C288=Dayflow!$B$2:$B$8767),Dayflow!V$2:V$8767))</f>
        <v>1498.1724137931035</v>
      </c>
      <c r="Z288" s="4">
        <f t="array" ref="Z288">AVERAGE(IF(($B288=Dayflow!$A$2:$A$8767)*($C288=Dayflow!$B$2:$B$8767),Dayflow!W$2:W$8767))</f>
        <v>10330.48275862069</v>
      </c>
      <c r="AA288" s="4">
        <f t="array" ref="AA288">AVERAGE(IF(($B288=Dayflow!$A$2:$A$8767)*($C288=Dayflow!$B$2:$B$8767),Dayflow!X$2:X$8767))</f>
        <v>11768.068965517241</v>
      </c>
      <c r="AB288" s="4">
        <f t="array" ref="AB288">AVERAGE(IF(($B288=Dayflow!$A$2:$A$8767)*($C288=Dayflow!$B$2:$B$8767),Dayflow!Y$2:Y$8767))</f>
        <v>0.20620689655172414</v>
      </c>
      <c r="AC288" s="4">
        <f t="array" ref="AC288">AVERAGE(IF(($B288=Dayflow!$A$2:$A$8767)*($C288=Dayflow!$B$2:$B$8767),Dayflow!Z$2:Z$8767))</f>
        <v>27.172413793103448</v>
      </c>
      <c r="AD288" s="4">
        <f t="array" ref="AD288">AVERAGE(IF(($B288=Dayflow!$A$2:$A$8767)*($C288=Dayflow!$B$2:$B$8767),Dayflow!AA$2:AA$8767))</f>
        <v>14261.586206896553</v>
      </c>
      <c r="AE288" s="4">
        <f t="array" ref="AE288">AVERAGE(IF(($B288=Dayflow!$A$2:$A$8767)*($C288=Dayflow!$B$2:$B$8767),Dayflow!AB$2:AB$8767))</f>
        <v>16.241379310344829</v>
      </c>
      <c r="AF288" s="4">
        <f t="array" ref="AF288">AVERAGE(IF(($B288=Dayflow!$A$2:$A$8767)*($C288=Dayflow!$B$2:$B$8767),Dayflow!AC$2:AC$8767))</f>
        <v>74.02000000000001</v>
      </c>
      <c r="AG288" s="4">
        <f t="array" ref="AG288">AVERAGE(IF(($B288=Dayflow!$A$2:$A$8767)*($C288=Dayflow!$B$2:$B$8767),Dayflow!AD$2:AD$8767))</f>
        <v>0</v>
      </c>
      <c r="AH288" s="7"/>
      <c r="AI288" s="7"/>
      <c r="AJ288" s="7"/>
      <c r="AK288" s="7"/>
      <c r="AL288" s="7"/>
    </row>
    <row r="289" spans="2:38" x14ac:dyDescent="0.3">
      <c r="B289" s="2">
        <f t="shared" si="10"/>
        <v>2020</v>
      </c>
      <c r="C289" s="2">
        <f t="shared" si="11"/>
        <v>3</v>
      </c>
      <c r="F289" s="5">
        <v>43891</v>
      </c>
      <c r="G289" s="4">
        <f t="array" ref="G289">AVERAGE(IF(($B289=Dayflow!$A$2:$A$8767)*($C289=Dayflow!$B$2:$B$8767),Dayflow!D$2:D$8767))</f>
        <v>12067.741935483871</v>
      </c>
      <c r="H289" s="4">
        <f t="array" ref="H289">AVERAGE(IF(($B289=Dayflow!$A$2:$A$8767)*($C289=Dayflow!$B$2:$B$8767),Dayflow!E$2:E$8767))</f>
        <v>83.58064516129032</v>
      </c>
      <c r="I289" s="4">
        <f t="array" ref="I289">AVERAGE(IF(($B289=Dayflow!$A$2:$A$8767)*($C289=Dayflow!$B$2:$B$8767),Dayflow!F$2:F$8767))</f>
        <v>522.58064516129036</v>
      </c>
      <c r="J289" s="4">
        <f t="array" ref="J289">AVERAGE(IF(($B289=Dayflow!$A$2:$A$8767)*($C289=Dayflow!$B$2:$B$8767),Dayflow!G$2:G$8767))</f>
        <v>216.09677419354838</v>
      </c>
      <c r="K289" s="4">
        <f t="array" ref="K289">AVERAGE(IF(($B289=Dayflow!$A$2:$A$8767)*($C289=Dayflow!$B$2:$B$8767),Dayflow!H$2:H$8767))</f>
        <v>38.225806451612904</v>
      </c>
      <c r="L289" s="4">
        <f t="array" ref="L289">AVERAGE(IF(($B289=Dayflow!$A$2:$A$8767)*($C289=Dayflow!$B$2:$B$8767),Dayflow!I$2:I$8767))</f>
        <v>2114.8387096774195</v>
      </c>
      <c r="M289" s="4">
        <f t="array" ref="M289">AVERAGE(IF(($B289=Dayflow!$A$2:$A$8767)*($C289=Dayflow!$B$2:$B$8767),Dayflow!J$2:J$8767))</f>
        <v>2891.6774193548385</v>
      </c>
      <c r="N289" s="4">
        <f t="array" ref="N289">AVERAGE(IF(($B289=Dayflow!$A$2:$A$8767)*($C289=Dayflow!$B$2:$B$8767),Dayflow!K$2:K$8767))</f>
        <v>15042.870967741936</v>
      </c>
      <c r="O289" s="4">
        <f t="array" ref="O289">AVERAGE(IF(($B289=Dayflow!$A$2:$A$8767)*($C289=Dayflow!$B$2:$B$8767),Dayflow!L$2:L$8767))</f>
        <v>97.193548387096769</v>
      </c>
      <c r="P289" s="4">
        <f t="array" ref="P289">AVERAGE(IF(($B289=Dayflow!$A$2:$A$8767)*($C289=Dayflow!$B$2:$B$8767),Dayflow!M$2:M$8767))</f>
        <v>1892.7741935483871</v>
      </c>
      <c r="Q289" s="4">
        <f t="array" ref="Q289">AVERAGE(IF(($B289=Dayflow!$A$2:$A$8767)*($C289=Dayflow!$B$2:$B$8767),Dayflow!N$2:N$8767))</f>
        <v>2636.9354838709678</v>
      </c>
      <c r="R289" s="4">
        <f t="array" ref="R289">AVERAGE(IF(($B289=Dayflow!$A$2:$A$8767)*($C289=Dayflow!$B$2:$B$8767),Dayflow!O$2:O$8767))</f>
        <v>8.064516129032258</v>
      </c>
      <c r="S289" s="4">
        <f t="array" ref="S289">AVERAGE(IF(($B289=Dayflow!$A$2:$A$8767)*($C289=Dayflow!$B$2:$B$8767),Dayflow!P$2:P$8767))</f>
        <v>4635.0645161290322</v>
      </c>
      <c r="T289" s="4">
        <f t="array" ref="T289">AVERAGE(IF(($B289=Dayflow!$A$2:$A$8767)*($C289=Dayflow!$B$2:$B$8767),Dayflow!Q$2:Q$8767))</f>
        <v>1295.0322580645161</v>
      </c>
      <c r="U289" s="4">
        <f t="array" ref="U289">AVERAGE(IF(($B289=Dayflow!$A$2:$A$8767)*($C289=Dayflow!$B$2:$B$8767),Dayflow!R$2:R$8767))</f>
        <v>1212.7741935483871</v>
      </c>
      <c r="V289" s="4">
        <f t="array" ref="V289">AVERAGE(IF(($B289=Dayflow!$A$2:$A$8767)*($C289=Dayflow!$B$2:$B$8767),Dayflow!S$2:S$8767))</f>
        <v>0</v>
      </c>
      <c r="W289" s="4">
        <f t="array" ref="W289">AVERAGE(IF(($B289=Dayflow!$A$2:$A$8767)*($C289=Dayflow!$B$2:$B$8767),Dayflow!T$2:T$8767))</f>
        <v>82.258064516129039</v>
      </c>
      <c r="X289" s="4">
        <f t="array" ref="X289">AVERAGE(IF(($B289=Dayflow!$A$2:$A$8767)*($C289=Dayflow!$B$2:$B$8767),Dayflow!U$2:U$8767))</f>
        <v>2922.3548387096776</v>
      </c>
      <c r="Y289" s="4">
        <f t="array" ref="Y289">AVERAGE(IF(($B289=Dayflow!$A$2:$A$8767)*($C289=Dayflow!$B$2:$B$8767),Dayflow!V$2:V$8767))</f>
        <v>1125.3870967741937</v>
      </c>
      <c r="Z289" s="4">
        <f t="array" ref="Z289">AVERAGE(IF(($B289=Dayflow!$A$2:$A$8767)*($C289=Dayflow!$B$2:$B$8767),Dayflow!W$2:W$8767))</f>
        <v>9205.9032258064508</v>
      </c>
      <c r="AA289" s="4">
        <f t="array" ref="AA289">AVERAGE(IF(($B289=Dayflow!$A$2:$A$8767)*($C289=Dayflow!$B$2:$B$8767),Dayflow!X$2:X$8767))</f>
        <v>10325.483870967742</v>
      </c>
      <c r="AB289" s="4">
        <f t="array" ref="AB289">AVERAGE(IF(($B289=Dayflow!$A$2:$A$8767)*($C289=Dayflow!$B$2:$B$8767),Dayflow!Y$2:Y$8767))</f>
        <v>0.30161290322580642</v>
      </c>
      <c r="AC289" s="4">
        <f t="array" ref="AC289">AVERAGE(IF(($B289=Dayflow!$A$2:$A$8767)*($C289=Dayflow!$B$2:$B$8767),Dayflow!Z$2:Z$8767))</f>
        <v>32.387096774193552</v>
      </c>
      <c r="AD289" s="4">
        <f t="array" ref="AD289">AVERAGE(IF(($B289=Dayflow!$A$2:$A$8767)*($C289=Dayflow!$B$2:$B$8767),Dayflow!AA$2:AA$8767))</f>
        <v>12985.709677419354</v>
      </c>
      <c r="AE289" s="4">
        <f t="array" ref="AE289">AVERAGE(IF(($B289=Dayflow!$A$2:$A$8767)*($C289=Dayflow!$B$2:$B$8767),Dayflow!AB$2:AB$8767))</f>
        <v>21.483870967741936</v>
      </c>
      <c r="AF289" s="4">
        <f t="array" ref="AF289">AVERAGE(IF(($B289=Dayflow!$A$2:$A$8767)*($C289=Dayflow!$B$2:$B$8767),Dayflow!AC$2:AC$8767))</f>
        <v>75.358387096774209</v>
      </c>
      <c r="AG289" s="4">
        <f t="array" ref="AG289">AVERAGE(IF(($B289=Dayflow!$A$2:$A$8767)*($C289=Dayflow!$B$2:$B$8767),Dayflow!AD$2:AD$8767))</f>
        <v>0</v>
      </c>
      <c r="AH289" s="7"/>
      <c r="AI289" s="7"/>
      <c r="AJ289" s="7"/>
      <c r="AK289" s="7"/>
      <c r="AL289" s="7"/>
    </row>
    <row r="290" spans="2:38" x14ac:dyDescent="0.3">
      <c r="B290" s="2">
        <f t="shared" si="10"/>
        <v>2020</v>
      </c>
      <c r="C290" s="2">
        <f t="shared" si="11"/>
        <v>4</v>
      </c>
      <c r="F290" s="5">
        <v>43922</v>
      </c>
      <c r="G290" s="4">
        <f t="array" ref="G290">AVERAGE(IF(($B290=Dayflow!$A$2:$A$8767)*($C290=Dayflow!$B$2:$B$8767),Dayflow!D$2:D$8767))</f>
        <v>11806.666666666666</v>
      </c>
      <c r="H290" s="4">
        <f t="array" ref="H290">AVERAGE(IF(($B290=Dayflow!$A$2:$A$8767)*($C290=Dayflow!$B$2:$B$8767),Dayflow!E$2:E$8767))</f>
        <v>97.6</v>
      </c>
      <c r="I290" s="4">
        <f t="array" ref="I290">AVERAGE(IF(($B290=Dayflow!$A$2:$A$8767)*($C290=Dayflow!$B$2:$B$8767),Dayflow!F$2:F$8767))</f>
        <v>1044.9333333333334</v>
      </c>
      <c r="J290" s="4">
        <f t="array" ref="J290">AVERAGE(IF(($B290=Dayflow!$A$2:$A$8767)*($C290=Dayflow!$B$2:$B$8767),Dayflow!G$2:G$8767))</f>
        <v>172.46666666666667</v>
      </c>
      <c r="K290" s="4">
        <f t="array" ref="K290">AVERAGE(IF(($B290=Dayflow!$A$2:$A$8767)*($C290=Dayflow!$B$2:$B$8767),Dayflow!H$2:H$8767))</f>
        <v>88.63333333333334</v>
      </c>
      <c r="L290" s="4">
        <f t="array" ref="L290">AVERAGE(IF(($B290=Dayflow!$A$2:$A$8767)*($C290=Dayflow!$B$2:$B$8767),Dayflow!I$2:I$8767))</f>
        <v>1958.6666666666667</v>
      </c>
      <c r="M290" s="4">
        <f t="array" ref="M290">AVERAGE(IF(($B290=Dayflow!$A$2:$A$8767)*($C290=Dayflow!$B$2:$B$8767),Dayflow!J$2:J$8767))</f>
        <v>3264.7</v>
      </c>
      <c r="N290" s="4">
        <f t="array" ref="N290">AVERAGE(IF(($B290=Dayflow!$A$2:$A$8767)*($C290=Dayflow!$B$2:$B$8767),Dayflow!K$2:K$8767))</f>
        <v>15168.866666666667</v>
      </c>
      <c r="O290" s="4">
        <f t="array" ref="O290">AVERAGE(IF(($B290=Dayflow!$A$2:$A$8767)*($C290=Dayflow!$B$2:$B$8767),Dayflow!L$2:L$8767))</f>
        <v>138.53333333333333</v>
      </c>
      <c r="P290" s="4">
        <f t="array" ref="P290">AVERAGE(IF(($B290=Dayflow!$A$2:$A$8767)*($C290=Dayflow!$B$2:$B$8767),Dayflow!M$2:M$8767))</f>
        <v>693.56666666666672</v>
      </c>
      <c r="Q290" s="4">
        <f t="array" ref="Q290">AVERAGE(IF(($B290=Dayflow!$A$2:$A$8767)*($C290=Dayflow!$B$2:$B$8767),Dayflow!N$2:N$8767))</f>
        <v>1923.5666666666666</v>
      </c>
      <c r="R290" s="4">
        <f t="array" ref="R290">AVERAGE(IF(($B290=Dayflow!$A$2:$A$8767)*($C290=Dayflow!$B$2:$B$8767),Dayflow!O$2:O$8767))</f>
        <v>67.033333333333331</v>
      </c>
      <c r="S290" s="4">
        <f t="array" ref="S290">AVERAGE(IF(($B290=Dayflow!$A$2:$A$8767)*($C290=Dayflow!$B$2:$B$8767),Dayflow!P$2:P$8767))</f>
        <v>2822.6</v>
      </c>
      <c r="T290" s="4">
        <f t="array" ref="T290">AVERAGE(IF(($B290=Dayflow!$A$2:$A$8767)*($C290=Dayflow!$B$2:$B$8767),Dayflow!Q$2:Q$8767))</f>
        <v>1849</v>
      </c>
      <c r="U290" s="4">
        <f t="array" ref="U290">AVERAGE(IF(($B290=Dayflow!$A$2:$A$8767)*($C290=Dayflow!$B$2:$B$8767),Dayflow!R$2:R$8767))</f>
        <v>886.3</v>
      </c>
      <c r="V290" s="4">
        <f t="array" ref="V290">AVERAGE(IF(($B290=Dayflow!$A$2:$A$8767)*($C290=Dayflow!$B$2:$B$8767),Dayflow!S$2:S$8767))</f>
        <v>0</v>
      </c>
      <c r="W290" s="4">
        <f t="array" ref="W290">AVERAGE(IF(($B290=Dayflow!$A$2:$A$8767)*($C290=Dayflow!$B$2:$B$8767),Dayflow!T$2:T$8767))</f>
        <v>962.7</v>
      </c>
      <c r="X290" s="4">
        <f t="array" ref="X290">AVERAGE(IF(($B290=Dayflow!$A$2:$A$8767)*($C290=Dayflow!$B$2:$B$8767),Dayflow!U$2:U$8767))</f>
        <v>2872.3333333333335</v>
      </c>
      <c r="Y290" s="4">
        <f t="array" ref="Y290">AVERAGE(IF(($B290=Dayflow!$A$2:$A$8767)*($C290=Dayflow!$B$2:$B$8767),Dayflow!V$2:V$8767))</f>
        <v>2688.6333333333332</v>
      </c>
      <c r="Z290" s="4">
        <f t="array" ref="Z290">AVERAGE(IF(($B290=Dayflow!$A$2:$A$8767)*($C290=Dayflow!$B$2:$B$8767),Dayflow!W$2:W$8767))</f>
        <v>8762.2666666666664</v>
      </c>
      <c r="AA290" s="4">
        <f t="array" ref="AA290">AVERAGE(IF(($B290=Dayflow!$A$2:$A$8767)*($C290=Dayflow!$B$2:$B$8767),Dayflow!X$2:X$8767))</f>
        <v>11383.6</v>
      </c>
      <c r="AB290" s="4">
        <f t="array" ref="AB290">AVERAGE(IF(($B290=Dayflow!$A$2:$A$8767)*($C290=Dayflow!$B$2:$B$8767),Dayflow!Y$2:Y$8767))</f>
        <v>0.16966666666666669</v>
      </c>
      <c r="AC290" s="4">
        <f t="array" ref="AC290">AVERAGE(IF(($B290=Dayflow!$A$2:$A$8767)*($C290=Dayflow!$B$2:$B$8767),Dayflow!Z$2:Z$8767))</f>
        <v>27.2</v>
      </c>
      <c r="AD290" s="4">
        <f t="array" ref="AD290">AVERAGE(IF(($B290=Dayflow!$A$2:$A$8767)*($C290=Dayflow!$B$2:$B$8767),Dayflow!AA$2:AA$8767))</f>
        <v>13210.2</v>
      </c>
      <c r="AE290" s="4">
        <f t="array" ref="AE290">AVERAGE(IF(($B290=Dayflow!$A$2:$A$8767)*($C290=Dayflow!$B$2:$B$8767),Dayflow!AB$2:AB$8767))</f>
        <v>16.100000000000001</v>
      </c>
      <c r="AF290" s="4">
        <f t="array" ref="AF290">AVERAGE(IF(($B290=Dayflow!$A$2:$A$8767)*($C290=Dayflow!$B$2:$B$8767),Dayflow!AC$2:AC$8767))</f>
        <v>75.768000000000001</v>
      </c>
      <c r="AG290" s="4">
        <f t="array" ref="AG290">AVERAGE(IF(($B290=Dayflow!$A$2:$A$8767)*($C290=Dayflow!$B$2:$B$8767),Dayflow!AD$2:AD$8767))</f>
        <v>0</v>
      </c>
      <c r="AH290" s="7"/>
      <c r="AI290" s="7"/>
      <c r="AJ290" s="7"/>
      <c r="AK290" s="7"/>
      <c r="AL290" s="7"/>
    </row>
    <row r="291" spans="2:38" x14ac:dyDescent="0.3">
      <c r="B291" s="2">
        <f t="shared" si="10"/>
        <v>2020</v>
      </c>
      <c r="C291" s="2">
        <f t="shared" si="11"/>
        <v>5</v>
      </c>
      <c r="F291" s="5">
        <v>43952</v>
      </c>
      <c r="G291" s="4">
        <f t="array" ref="G291">AVERAGE(IF(($B291=Dayflow!$A$2:$A$8767)*($C291=Dayflow!$B$2:$B$8767),Dayflow!D$2:D$8767))</f>
        <v>10552.58064516129</v>
      </c>
      <c r="H291" s="4">
        <f t="array" ref="H291">AVERAGE(IF(($B291=Dayflow!$A$2:$A$8767)*($C291=Dayflow!$B$2:$B$8767),Dayflow!E$2:E$8767))</f>
        <v>71.677419354838705</v>
      </c>
      <c r="I291" s="4">
        <f t="array" ref="I291">AVERAGE(IF(($B291=Dayflow!$A$2:$A$8767)*($C291=Dayflow!$B$2:$B$8767),Dayflow!F$2:F$8767))</f>
        <v>379.25806451612902</v>
      </c>
      <c r="J291" s="4">
        <f t="array" ref="J291">AVERAGE(IF(($B291=Dayflow!$A$2:$A$8767)*($C291=Dayflow!$B$2:$B$8767),Dayflow!G$2:G$8767))</f>
        <v>163</v>
      </c>
      <c r="K291" s="4">
        <f t="array" ref="K291">AVERAGE(IF(($B291=Dayflow!$A$2:$A$8767)*($C291=Dayflow!$B$2:$B$8767),Dayflow!H$2:H$8767))</f>
        <v>158.32258064516128</v>
      </c>
      <c r="L291" s="4">
        <f t="array" ref="L291">AVERAGE(IF(($B291=Dayflow!$A$2:$A$8767)*($C291=Dayflow!$B$2:$B$8767),Dayflow!I$2:I$8767))</f>
        <v>1756.4516129032259</v>
      </c>
      <c r="M291" s="4">
        <f t="array" ref="M291">AVERAGE(IF(($B291=Dayflow!$A$2:$A$8767)*($C291=Dayflow!$B$2:$B$8767),Dayflow!J$2:J$8767))</f>
        <v>2457.0322580645161</v>
      </c>
      <c r="N291" s="4">
        <f t="array" ref="N291">AVERAGE(IF(($B291=Dayflow!$A$2:$A$8767)*($C291=Dayflow!$B$2:$B$8767),Dayflow!K$2:K$8767))</f>
        <v>13081.322580645161</v>
      </c>
      <c r="O291" s="4">
        <f t="array" ref="O291">AVERAGE(IF(($B291=Dayflow!$A$2:$A$8767)*($C291=Dayflow!$B$2:$B$8767),Dayflow!L$2:L$8767))</f>
        <v>165.19354838709677</v>
      </c>
      <c r="P291" s="4">
        <f t="array" ref="P291">AVERAGE(IF(($B291=Dayflow!$A$2:$A$8767)*($C291=Dayflow!$B$2:$B$8767),Dayflow!M$2:M$8767))</f>
        <v>588.0322580645161</v>
      </c>
      <c r="Q291" s="4">
        <f t="array" ref="Q291">AVERAGE(IF(($B291=Dayflow!$A$2:$A$8767)*($C291=Dayflow!$B$2:$B$8767),Dayflow!N$2:N$8767))</f>
        <v>931.70967741935488</v>
      </c>
      <c r="R291" s="4">
        <f t="array" ref="R291">AVERAGE(IF(($B291=Dayflow!$A$2:$A$8767)*($C291=Dayflow!$B$2:$B$8767),Dayflow!O$2:O$8767))</f>
        <v>91.225806451612897</v>
      </c>
      <c r="S291" s="4">
        <f t="array" ref="S291">AVERAGE(IF(($B291=Dayflow!$A$2:$A$8767)*($C291=Dayflow!$B$2:$B$8767),Dayflow!P$2:P$8767))</f>
        <v>1776.3548387096773</v>
      </c>
      <c r="T291" s="4">
        <f t="array" ref="T291">AVERAGE(IF(($B291=Dayflow!$A$2:$A$8767)*($C291=Dayflow!$B$2:$B$8767),Dayflow!Q$2:Q$8767))</f>
        <v>2376.7741935483873</v>
      </c>
      <c r="U291" s="4">
        <f t="array" ref="U291">AVERAGE(IF(($B291=Dayflow!$A$2:$A$8767)*($C291=Dayflow!$B$2:$B$8767),Dayflow!R$2:R$8767))</f>
        <v>125.74193548387096</v>
      </c>
      <c r="V291" s="4">
        <f t="array" ref="V291">AVERAGE(IF(($B291=Dayflow!$A$2:$A$8767)*($C291=Dayflow!$B$2:$B$8767),Dayflow!S$2:S$8767))</f>
        <v>0</v>
      </c>
      <c r="W291" s="4">
        <f t="array" ref="W291">AVERAGE(IF(($B291=Dayflow!$A$2:$A$8767)*($C291=Dayflow!$B$2:$B$8767),Dayflow!T$2:T$8767))</f>
        <v>2251.0322580645161</v>
      </c>
      <c r="X291" s="4">
        <f t="array" ref="X291">AVERAGE(IF(($B291=Dayflow!$A$2:$A$8767)*($C291=Dayflow!$B$2:$B$8767),Dayflow!U$2:U$8767))</f>
        <v>3244.3225806451615</v>
      </c>
      <c r="Y291" s="4">
        <f t="array" ref="Y291">AVERAGE(IF(($B291=Dayflow!$A$2:$A$8767)*($C291=Dayflow!$B$2:$B$8767),Dayflow!V$2:V$8767))</f>
        <v>2461.8709677419356</v>
      </c>
      <c r="Z291" s="4">
        <f t="array" ref="Z291">AVERAGE(IF(($B291=Dayflow!$A$2:$A$8767)*($C291=Dayflow!$B$2:$B$8767),Dayflow!W$2:W$8767))</f>
        <v>6749.5806451612907</v>
      </c>
      <c r="AA291" s="4">
        <f t="array" ref="AA291">AVERAGE(IF(($B291=Dayflow!$A$2:$A$8767)*($C291=Dayflow!$B$2:$B$8767),Dayflow!X$2:X$8767))</f>
        <v>9053.9354838709678</v>
      </c>
      <c r="AB291" s="4">
        <f t="array" ref="AB291">AVERAGE(IF(($B291=Dayflow!$A$2:$A$8767)*($C291=Dayflow!$B$2:$B$8767),Dayflow!Y$2:Y$8767))</f>
        <v>0.11677419354838711</v>
      </c>
      <c r="AC291" s="4">
        <f t="array" ref="AC291">AVERAGE(IF(($B291=Dayflow!$A$2:$A$8767)*($C291=Dayflow!$B$2:$B$8767),Dayflow!Z$2:Z$8767))</f>
        <v>31.806451612903224</v>
      </c>
      <c r="AD291" s="4">
        <f t="array" ref="AD291">AVERAGE(IF(($B291=Dayflow!$A$2:$A$8767)*($C291=Dayflow!$B$2:$B$8767),Dayflow!AA$2:AA$8767))</f>
        <v>11324.870967741936</v>
      </c>
      <c r="AE291" s="4">
        <f t="array" ref="AE291">AVERAGE(IF(($B291=Dayflow!$A$2:$A$8767)*($C291=Dayflow!$B$2:$B$8767),Dayflow!AB$2:AB$8767))</f>
        <v>20.967741935483872</v>
      </c>
      <c r="AF291" s="4">
        <f t="array" ref="AF291">AVERAGE(IF(($B291=Dayflow!$A$2:$A$8767)*($C291=Dayflow!$B$2:$B$8767),Dayflow!AC$2:AC$8767))</f>
        <v>77.905161290322596</v>
      </c>
      <c r="AG291" s="4">
        <f t="array" ref="AG291">AVERAGE(IF(($B291=Dayflow!$A$2:$A$8767)*($C291=Dayflow!$B$2:$B$8767),Dayflow!AD$2:AD$8767))</f>
        <v>0</v>
      </c>
      <c r="AH291" s="7"/>
      <c r="AI291" s="7"/>
      <c r="AJ291" s="7"/>
      <c r="AK291" s="7"/>
      <c r="AL291" s="7"/>
    </row>
    <row r="292" spans="2:38" x14ac:dyDescent="0.3">
      <c r="B292" s="2">
        <f t="shared" si="10"/>
        <v>2020</v>
      </c>
      <c r="C292" s="2">
        <f t="shared" si="11"/>
        <v>6</v>
      </c>
      <c r="F292" s="5">
        <v>43983</v>
      </c>
      <c r="G292" s="4">
        <f t="array" ref="G292">AVERAGE(IF(($B292=Dayflow!$A$2:$A$8767)*($C292=Dayflow!$B$2:$B$8767),Dayflow!D$2:D$8767))</f>
        <v>12290</v>
      </c>
      <c r="H292" s="4">
        <f t="array" ref="H292">AVERAGE(IF(($B292=Dayflow!$A$2:$A$8767)*($C292=Dayflow!$B$2:$B$8767),Dayflow!E$2:E$8767))</f>
        <v>71.933333333333337</v>
      </c>
      <c r="I292" s="4">
        <f t="array" ref="I292">AVERAGE(IF(($B292=Dayflow!$A$2:$A$8767)*($C292=Dayflow!$B$2:$B$8767),Dayflow!F$2:F$8767))</f>
        <v>100.36666666666666</v>
      </c>
      <c r="J292" s="4">
        <f t="array" ref="J292">AVERAGE(IF(($B292=Dayflow!$A$2:$A$8767)*($C292=Dayflow!$B$2:$B$8767),Dayflow!G$2:G$8767))</f>
        <v>38.533333333333331</v>
      </c>
      <c r="K292" s="4">
        <f t="array" ref="K292">AVERAGE(IF(($B292=Dayflow!$A$2:$A$8767)*($C292=Dayflow!$B$2:$B$8767),Dayflow!H$2:H$8767))</f>
        <v>191.63333333333333</v>
      </c>
      <c r="L292" s="4">
        <f t="array" ref="L292">AVERAGE(IF(($B292=Dayflow!$A$2:$A$8767)*($C292=Dayflow!$B$2:$B$8767),Dayflow!I$2:I$8767))</f>
        <v>1513.0666666666666</v>
      </c>
      <c r="M292" s="4">
        <f t="array" ref="M292">AVERAGE(IF(($B292=Dayflow!$A$2:$A$8767)*($C292=Dayflow!$B$2:$B$8767),Dayflow!J$2:J$8767))</f>
        <v>1843.5</v>
      </c>
      <c r="N292" s="4">
        <f t="array" ref="N292">AVERAGE(IF(($B292=Dayflow!$A$2:$A$8767)*($C292=Dayflow!$B$2:$B$8767),Dayflow!K$2:K$8767))</f>
        <v>14205.6</v>
      </c>
      <c r="O292" s="4">
        <f t="array" ref="O292">AVERAGE(IF(($B292=Dayflow!$A$2:$A$8767)*($C292=Dayflow!$B$2:$B$8767),Dayflow!L$2:L$8767))</f>
        <v>186.13333333333333</v>
      </c>
      <c r="P292" s="4">
        <f t="array" ref="P292">AVERAGE(IF(($B292=Dayflow!$A$2:$A$8767)*($C292=Dayflow!$B$2:$B$8767),Dayflow!M$2:M$8767))</f>
        <v>582.23333333333335</v>
      </c>
      <c r="Q292" s="4">
        <f t="array" ref="Q292">AVERAGE(IF(($B292=Dayflow!$A$2:$A$8767)*($C292=Dayflow!$B$2:$B$8767),Dayflow!N$2:N$8767))</f>
        <v>2584.3333333333335</v>
      </c>
      <c r="R292" s="4">
        <f t="array" ref="R292">AVERAGE(IF(($B292=Dayflow!$A$2:$A$8767)*($C292=Dayflow!$B$2:$B$8767),Dayflow!O$2:O$8767))</f>
        <v>80.233333333333334</v>
      </c>
      <c r="S292" s="4">
        <f t="array" ref="S292">AVERAGE(IF(($B292=Dayflow!$A$2:$A$8767)*($C292=Dayflow!$B$2:$B$8767),Dayflow!P$2:P$8767))</f>
        <v>3432.9333333333334</v>
      </c>
      <c r="T292" s="4">
        <f t="array" ref="T292">AVERAGE(IF(($B292=Dayflow!$A$2:$A$8767)*($C292=Dayflow!$B$2:$B$8767),Dayflow!Q$2:Q$8767))</f>
        <v>3687.2333333333331</v>
      </c>
      <c r="U292" s="4">
        <f t="array" ref="U292">AVERAGE(IF(($B292=Dayflow!$A$2:$A$8767)*($C292=Dayflow!$B$2:$B$8767),Dayflow!R$2:R$8767))</f>
        <v>22.9</v>
      </c>
      <c r="V292" s="4">
        <f t="array" ref="V292">AVERAGE(IF(($B292=Dayflow!$A$2:$A$8767)*($C292=Dayflow!$B$2:$B$8767),Dayflow!S$2:S$8767))</f>
        <v>0</v>
      </c>
      <c r="W292" s="4">
        <f t="array" ref="W292">AVERAGE(IF(($B292=Dayflow!$A$2:$A$8767)*($C292=Dayflow!$B$2:$B$8767),Dayflow!T$2:T$8767))</f>
        <v>3664.3333333333335</v>
      </c>
      <c r="X292" s="4">
        <f t="array" ref="X292">AVERAGE(IF(($B292=Dayflow!$A$2:$A$8767)*($C292=Dayflow!$B$2:$B$8767),Dayflow!U$2:U$8767))</f>
        <v>5212.7333333333336</v>
      </c>
      <c r="Y292" s="4">
        <f t="array" ref="Y292">AVERAGE(IF(($B292=Dayflow!$A$2:$A$8767)*($C292=Dayflow!$B$2:$B$8767),Dayflow!V$2:V$8767))</f>
        <v>1241.5666666666666</v>
      </c>
      <c r="Z292" s="4">
        <f t="array" ref="Z292">AVERAGE(IF(($B292=Dayflow!$A$2:$A$8767)*($C292=Dayflow!$B$2:$B$8767),Dayflow!W$2:W$8767))</f>
        <v>6123.2333333333336</v>
      </c>
      <c r="AA292" s="4">
        <f t="array" ref="AA292">AVERAGE(IF(($B292=Dayflow!$A$2:$A$8767)*($C292=Dayflow!$B$2:$B$8767),Dayflow!X$2:X$8767))</f>
        <v>7108.2666666666664</v>
      </c>
      <c r="AB292" s="4">
        <f t="array" ref="AB292">AVERAGE(IF(($B292=Dayflow!$A$2:$A$8767)*($C292=Dayflow!$B$2:$B$8767),Dayflow!Y$2:Y$8767))</f>
        <v>0.21866666666666668</v>
      </c>
      <c r="AC292" s="4">
        <f t="array" ref="AC292">AVERAGE(IF(($B292=Dayflow!$A$2:$A$8767)*($C292=Dayflow!$B$2:$B$8767),Dayflow!Z$2:Z$8767))</f>
        <v>49.966666666666669</v>
      </c>
      <c r="AD292" s="4">
        <f t="array" ref="AD292">AVERAGE(IF(($B292=Dayflow!$A$2:$A$8767)*($C292=Dayflow!$B$2:$B$8767),Dayflow!AA$2:AA$8767))</f>
        <v>12692.533333333333</v>
      </c>
      <c r="AE292" s="4">
        <f t="array" ref="AE292">AVERAGE(IF(($B292=Dayflow!$A$2:$A$8767)*($C292=Dayflow!$B$2:$B$8767),Dayflow!AB$2:AB$8767))</f>
        <v>43.9</v>
      </c>
      <c r="AF292" s="4">
        <f t="array" ref="AF292">AVERAGE(IF(($B292=Dayflow!$A$2:$A$8767)*($C292=Dayflow!$B$2:$B$8767),Dayflow!AC$2:AC$8767))</f>
        <v>79.057000000000002</v>
      </c>
      <c r="AG292" s="4">
        <f t="array" ref="AG292">AVERAGE(IF(($B292=Dayflow!$A$2:$A$8767)*($C292=Dayflow!$B$2:$B$8767),Dayflow!AD$2:AD$8767))</f>
        <v>0</v>
      </c>
      <c r="AH292" s="7"/>
      <c r="AI292" s="7"/>
      <c r="AJ292" s="7"/>
      <c r="AK292" s="7"/>
      <c r="AL292" s="7"/>
    </row>
    <row r="293" spans="2:38" x14ac:dyDescent="0.3">
      <c r="B293" s="2">
        <f t="shared" si="10"/>
        <v>2020</v>
      </c>
      <c r="C293" s="2">
        <f t="shared" si="11"/>
        <v>7</v>
      </c>
      <c r="F293" s="5">
        <v>44013</v>
      </c>
      <c r="G293" s="4">
        <f t="array" ref="G293">AVERAGE(IF(($B293=Dayflow!$A$2:$A$8767)*($C293=Dayflow!$B$2:$B$8767),Dayflow!D$2:D$8767))</f>
        <v>13800</v>
      </c>
      <c r="H293" s="4">
        <f t="array" ref="H293">AVERAGE(IF(($B293=Dayflow!$A$2:$A$8767)*($C293=Dayflow!$B$2:$B$8767),Dayflow!E$2:E$8767))</f>
        <v>76.387096774193552</v>
      </c>
      <c r="I293" s="4">
        <f t="array" ref="I293">AVERAGE(IF(($B293=Dayflow!$A$2:$A$8767)*($C293=Dayflow!$B$2:$B$8767),Dayflow!F$2:F$8767))</f>
        <v>33</v>
      </c>
      <c r="J293" s="4">
        <f t="array" ref="J293">AVERAGE(IF(($B293=Dayflow!$A$2:$A$8767)*($C293=Dayflow!$B$2:$B$8767),Dayflow!G$2:G$8767))</f>
        <v>34.967741935483872</v>
      </c>
      <c r="K293" s="4">
        <f t="array" ref="K293">AVERAGE(IF(($B293=Dayflow!$A$2:$A$8767)*($C293=Dayflow!$B$2:$B$8767),Dayflow!H$2:H$8767))</f>
        <v>189.83870967741936</v>
      </c>
      <c r="L293" s="4">
        <f t="array" ref="L293">AVERAGE(IF(($B293=Dayflow!$A$2:$A$8767)*($C293=Dayflow!$B$2:$B$8767),Dayflow!I$2:I$8767))</f>
        <v>947.64516129032256</v>
      </c>
      <c r="M293" s="4">
        <f t="array" ref="M293">AVERAGE(IF(($B293=Dayflow!$A$2:$A$8767)*($C293=Dayflow!$B$2:$B$8767),Dayflow!J$2:J$8767))</f>
        <v>1205.483870967742</v>
      </c>
      <c r="N293" s="4">
        <f t="array" ref="N293">AVERAGE(IF(($B293=Dayflow!$A$2:$A$8767)*($C293=Dayflow!$B$2:$B$8767),Dayflow!K$2:K$8767))</f>
        <v>15081.741935483871</v>
      </c>
      <c r="O293" s="4">
        <f t="array" ref="O293">AVERAGE(IF(($B293=Dayflow!$A$2:$A$8767)*($C293=Dayflow!$B$2:$B$8767),Dayflow!L$2:L$8767))</f>
        <v>196.80645161290323</v>
      </c>
      <c r="P293" s="4">
        <f t="array" ref="P293">AVERAGE(IF(($B293=Dayflow!$A$2:$A$8767)*($C293=Dayflow!$B$2:$B$8767),Dayflow!M$2:M$8767))</f>
        <v>2009.9354838709678</v>
      </c>
      <c r="Q293" s="4">
        <f t="array" ref="Q293">AVERAGE(IF(($B293=Dayflow!$A$2:$A$8767)*($C293=Dayflow!$B$2:$B$8767),Dayflow!N$2:N$8767))</f>
        <v>3989.7741935483873</v>
      </c>
      <c r="R293" s="4">
        <f t="array" ref="R293">AVERAGE(IF(($B293=Dayflow!$A$2:$A$8767)*($C293=Dayflow!$B$2:$B$8767),Dayflow!O$2:O$8767))</f>
        <v>77.967741935483872</v>
      </c>
      <c r="S293" s="4">
        <f t="array" ref="S293">AVERAGE(IF(($B293=Dayflow!$A$2:$A$8767)*($C293=Dayflow!$B$2:$B$8767),Dayflow!P$2:P$8767))</f>
        <v>6274.5483870967746</v>
      </c>
      <c r="T293" s="4">
        <f t="array" ref="T293">AVERAGE(IF(($B293=Dayflow!$A$2:$A$8767)*($C293=Dayflow!$B$2:$B$8767),Dayflow!Q$2:Q$8767))</f>
        <v>4280.677419354839</v>
      </c>
      <c r="U293" s="4">
        <f t="array" ref="U293">AVERAGE(IF(($B293=Dayflow!$A$2:$A$8767)*($C293=Dayflow!$B$2:$B$8767),Dayflow!R$2:R$8767))</f>
        <v>0</v>
      </c>
      <c r="V293" s="4">
        <f t="array" ref="V293">AVERAGE(IF(($B293=Dayflow!$A$2:$A$8767)*($C293=Dayflow!$B$2:$B$8767),Dayflow!S$2:S$8767))</f>
        <v>0</v>
      </c>
      <c r="W293" s="4">
        <f t="array" ref="W293">AVERAGE(IF(($B293=Dayflow!$A$2:$A$8767)*($C293=Dayflow!$B$2:$B$8767),Dayflow!T$2:T$8767))</f>
        <v>4280.677419354839</v>
      </c>
      <c r="X293" s="4">
        <f t="array" ref="X293">AVERAGE(IF(($B293=Dayflow!$A$2:$A$8767)*($C293=Dayflow!$B$2:$B$8767),Dayflow!U$2:U$8767))</f>
        <v>6751.9354838709678</v>
      </c>
      <c r="Y293" s="4">
        <f t="array" ref="Y293">AVERAGE(IF(($B293=Dayflow!$A$2:$A$8767)*($C293=Dayflow!$B$2:$B$8767),Dayflow!V$2:V$8767))</f>
        <v>-1099.5483870967741</v>
      </c>
      <c r="Z293" s="4">
        <f t="array" ref="Z293">AVERAGE(IF(($B293=Dayflow!$A$2:$A$8767)*($C293=Dayflow!$B$2:$B$8767),Dayflow!W$2:W$8767))</f>
        <v>5925.7419354838712</v>
      </c>
      <c r="AA293" s="4">
        <f t="array" ref="AA293">AVERAGE(IF(($B293=Dayflow!$A$2:$A$8767)*($C293=Dayflow!$B$2:$B$8767),Dayflow!X$2:X$8767))</f>
        <v>4526.6129032258068</v>
      </c>
      <c r="AB293" s="4">
        <f t="array" ref="AB293">AVERAGE(IF(($B293=Dayflow!$A$2:$A$8767)*($C293=Dayflow!$B$2:$B$8767),Dayflow!Y$2:Y$8767))</f>
        <v>0.38935483870967741</v>
      </c>
      <c r="AC293" s="4">
        <f t="array" ref="AC293">AVERAGE(IF(($B293=Dayflow!$A$2:$A$8767)*($C293=Dayflow!$B$2:$B$8767),Dayflow!Z$2:Z$8767))</f>
        <v>69.774193548387103</v>
      </c>
      <c r="AD293" s="4">
        <f t="array" ref="AD293">AVERAGE(IF(($B293=Dayflow!$A$2:$A$8767)*($C293=Dayflow!$B$2:$B$8767),Dayflow!AA$2:AA$8767))</f>
        <v>14134.096774193549</v>
      </c>
      <c r="AE293" s="4">
        <f t="array" ref="AE293">AVERAGE(IF(($B293=Dayflow!$A$2:$A$8767)*($C293=Dayflow!$B$2:$B$8767),Dayflow!AB$2:AB$8767))</f>
        <v>67.870967741935488</v>
      </c>
      <c r="AF293" s="4">
        <f t="array" ref="AF293">AVERAGE(IF(($B293=Dayflow!$A$2:$A$8767)*($C293=Dayflow!$B$2:$B$8767),Dayflow!AC$2:AC$8767))</f>
        <v>83.256774193548395</v>
      </c>
      <c r="AG293" s="4">
        <f t="array" ref="AG293">AVERAGE(IF(($B293=Dayflow!$A$2:$A$8767)*($C293=Dayflow!$B$2:$B$8767),Dayflow!AD$2:AD$8767))</f>
        <v>0</v>
      </c>
      <c r="AH293" s="7"/>
      <c r="AI293" s="7"/>
      <c r="AJ293" s="7"/>
      <c r="AK293" s="7"/>
      <c r="AL293" s="7"/>
    </row>
    <row r="294" spans="2:38" x14ac:dyDescent="0.3">
      <c r="B294" s="2">
        <f t="shared" si="10"/>
        <v>2020</v>
      </c>
      <c r="C294" s="2">
        <f t="shared" si="11"/>
        <v>8</v>
      </c>
      <c r="F294" s="5">
        <v>44044</v>
      </c>
      <c r="G294" s="4">
        <f t="array" ref="G294">AVERAGE(IF(($B294=Dayflow!$A$2:$A$8767)*($C294=Dayflow!$B$2:$B$8767),Dayflow!D$2:D$8767))</f>
        <v>13603.225806451614</v>
      </c>
      <c r="H294" s="4">
        <f t="array" ref="H294">AVERAGE(IF(($B294=Dayflow!$A$2:$A$8767)*($C294=Dayflow!$B$2:$B$8767),Dayflow!E$2:E$8767))</f>
        <v>51.838709677419352</v>
      </c>
      <c r="I294" s="4">
        <f t="array" ref="I294">AVERAGE(IF(($B294=Dayflow!$A$2:$A$8767)*($C294=Dayflow!$B$2:$B$8767),Dayflow!F$2:F$8767))</f>
        <v>14.548387096774194</v>
      </c>
      <c r="J294" s="4">
        <f t="array" ref="J294">AVERAGE(IF(($B294=Dayflow!$A$2:$A$8767)*($C294=Dayflow!$B$2:$B$8767),Dayflow!G$2:G$8767))</f>
        <v>35.12903225806452</v>
      </c>
      <c r="K294" s="4">
        <f t="array" ref="K294">AVERAGE(IF(($B294=Dayflow!$A$2:$A$8767)*($C294=Dayflow!$B$2:$B$8767),Dayflow!H$2:H$8767))</f>
        <v>190.12903225806451</v>
      </c>
      <c r="L294" s="4">
        <f t="array" ref="L294">AVERAGE(IF(($B294=Dayflow!$A$2:$A$8767)*($C294=Dayflow!$B$2:$B$8767),Dayflow!I$2:I$8767))</f>
        <v>450.90322580645159</v>
      </c>
      <c r="M294" s="4">
        <f t="array" ref="M294">AVERAGE(IF(($B294=Dayflow!$A$2:$A$8767)*($C294=Dayflow!$B$2:$B$8767),Dayflow!J$2:J$8767))</f>
        <v>690.67741935483866</v>
      </c>
      <c r="N294" s="4">
        <f t="array" ref="N294">AVERAGE(IF(($B294=Dayflow!$A$2:$A$8767)*($C294=Dayflow!$B$2:$B$8767),Dayflow!K$2:K$8767))</f>
        <v>14345.58064516129</v>
      </c>
      <c r="O294" s="4">
        <f t="array" ref="O294">AVERAGE(IF(($B294=Dayflow!$A$2:$A$8767)*($C294=Dayflow!$B$2:$B$8767),Dayflow!L$2:L$8767))</f>
        <v>191.74193548387098</v>
      </c>
      <c r="P294" s="4">
        <f t="array" ref="P294">AVERAGE(IF(($B294=Dayflow!$A$2:$A$8767)*($C294=Dayflow!$B$2:$B$8767),Dayflow!M$2:M$8767))</f>
        <v>2791.8709677419356</v>
      </c>
      <c r="Q294" s="4">
        <f t="array" ref="Q294">AVERAGE(IF(($B294=Dayflow!$A$2:$A$8767)*($C294=Dayflow!$B$2:$B$8767),Dayflow!N$2:N$8767))</f>
        <v>4147.4838709677415</v>
      </c>
      <c r="R294" s="4">
        <f t="array" ref="R294">AVERAGE(IF(($B294=Dayflow!$A$2:$A$8767)*($C294=Dayflow!$B$2:$B$8767),Dayflow!O$2:O$8767))</f>
        <v>82.838709677419359</v>
      </c>
      <c r="S294" s="4">
        <f t="array" ref="S294">AVERAGE(IF(($B294=Dayflow!$A$2:$A$8767)*($C294=Dayflow!$B$2:$B$8767),Dayflow!P$2:P$8767))</f>
        <v>7213.9677419354839</v>
      </c>
      <c r="T294" s="4">
        <f t="array" ref="T294">AVERAGE(IF(($B294=Dayflow!$A$2:$A$8767)*($C294=Dayflow!$B$2:$B$8767),Dayflow!Q$2:Q$8767))</f>
        <v>3736.0322580645161</v>
      </c>
      <c r="U294" s="4">
        <f t="array" ref="U294">AVERAGE(IF(($B294=Dayflow!$A$2:$A$8767)*($C294=Dayflow!$B$2:$B$8767),Dayflow!R$2:R$8767))</f>
        <v>0</v>
      </c>
      <c r="V294" s="4">
        <f t="array" ref="V294">AVERAGE(IF(($B294=Dayflow!$A$2:$A$8767)*($C294=Dayflow!$B$2:$B$8767),Dayflow!S$2:S$8767))</f>
        <v>0</v>
      </c>
      <c r="W294" s="4">
        <f t="array" ref="W294">AVERAGE(IF(($B294=Dayflow!$A$2:$A$8767)*($C294=Dayflow!$B$2:$B$8767),Dayflow!T$2:T$8767))</f>
        <v>3736.0322580645161</v>
      </c>
      <c r="X294" s="4">
        <f t="array" ref="X294">AVERAGE(IF(($B294=Dayflow!$A$2:$A$8767)*($C294=Dayflow!$B$2:$B$8767),Dayflow!U$2:U$8767))</f>
        <v>6683.2258064516127</v>
      </c>
      <c r="Y294" s="4">
        <f t="array" ref="Y294">AVERAGE(IF(($B294=Dayflow!$A$2:$A$8767)*($C294=Dayflow!$B$2:$B$8767),Dayflow!V$2:V$8767))</f>
        <v>-2268.6129032258063</v>
      </c>
      <c r="Z294" s="4">
        <f t="array" ref="Z294">AVERAGE(IF(($B294=Dayflow!$A$2:$A$8767)*($C294=Dayflow!$B$2:$B$8767),Dayflow!W$2:W$8767))</f>
        <v>5925.677419354839</v>
      </c>
      <c r="AA294" s="4">
        <f t="array" ref="AA294">AVERAGE(IF(($B294=Dayflow!$A$2:$A$8767)*($C294=Dayflow!$B$2:$B$8767),Dayflow!X$2:X$8767))</f>
        <v>3395.6129032258063</v>
      </c>
      <c r="AB294" s="4">
        <f t="array" ref="AB294">AVERAGE(IF(($B294=Dayflow!$A$2:$A$8767)*($C294=Dayflow!$B$2:$B$8767),Dayflow!Y$2:Y$8767))</f>
        <v>0.47451612903225809</v>
      </c>
      <c r="AC294" s="4">
        <f t="array" ref="AC294">AVERAGE(IF(($B294=Dayflow!$A$2:$A$8767)*($C294=Dayflow!$B$2:$B$8767),Dayflow!Z$2:Z$8767))</f>
        <v>76.193548387096769</v>
      </c>
      <c r="AD294" s="4">
        <f t="array" ref="AD294">AVERAGE(IF(($B294=Dayflow!$A$2:$A$8767)*($C294=Dayflow!$B$2:$B$8767),Dayflow!AA$2:AA$8767))</f>
        <v>13894.677419354839</v>
      </c>
      <c r="AE294" s="4">
        <f t="array" ref="AE294">AVERAGE(IF(($B294=Dayflow!$A$2:$A$8767)*($C294=Dayflow!$B$2:$B$8767),Dayflow!AB$2:AB$8767))</f>
        <v>75.41935483870968</v>
      </c>
      <c r="AF294" s="4">
        <f t="array" ref="AF294">AVERAGE(IF(($B294=Dayflow!$A$2:$A$8767)*($C294=Dayflow!$B$2:$B$8767),Dayflow!AC$2:AC$8767))</f>
        <v>87.58193548387095</v>
      </c>
      <c r="AG294" s="4">
        <f t="array" ref="AG294">AVERAGE(IF(($B294=Dayflow!$A$2:$A$8767)*($C294=Dayflow!$B$2:$B$8767),Dayflow!AD$2:AD$8767))</f>
        <v>0</v>
      </c>
      <c r="AH294" s="7"/>
      <c r="AI294" s="7"/>
      <c r="AJ294" s="7"/>
      <c r="AK294" s="7"/>
      <c r="AL294" s="7"/>
    </row>
    <row r="295" spans="2:38" x14ac:dyDescent="0.3">
      <c r="B295" s="2">
        <f t="shared" si="10"/>
        <v>2020</v>
      </c>
      <c r="C295" s="2">
        <f t="shared" si="11"/>
        <v>9</v>
      </c>
      <c r="F295" s="5">
        <v>44075</v>
      </c>
      <c r="G295" s="4">
        <f t="array" ref="G295">AVERAGE(IF(($B295=Dayflow!$A$2:$A$8767)*($C295=Dayflow!$B$2:$B$8767),Dayflow!D$2:D$8767))</f>
        <v>11640</v>
      </c>
      <c r="H295" s="4">
        <f t="array" ref="H295">AVERAGE(IF(($B295=Dayflow!$A$2:$A$8767)*($C295=Dayflow!$B$2:$B$8767),Dayflow!E$2:E$8767))</f>
        <v>61.5</v>
      </c>
      <c r="I295" s="4">
        <f t="array" ref="I295">AVERAGE(IF(($B295=Dayflow!$A$2:$A$8767)*($C295=Dayflow!$B$2:$B$8767),Dayflow!F$2:F$8767))</f>
        <v>11.6</v>
      </c>
      <c r="J295" s="4">
        <f t="array" ref="J295">AVERAGE(IF(($B295=Dayflow!$A$2:$A$8767)*($C295=Dayflow!$B$2:$B$8767),Dayflow!G$2:G$8767))</f>
        <v>35.033333333333331</v>
      </c>
      <c r="K295" s="4">
        <f t="array" ref="K295">AVERAGE(IF(($B295=Dayflow!$A$2:$A$8767)*($C295=Dayflow!$B$2:$B$8767),Dayflow!H$2:H$8767))</f>
        <v>147.80000000000001</v>
      </c>
      <c r="L295" s="4">
        <f t="array" ref="L295">AVERAGE(IF(($B295=Dayflow!$A$2:$A$8767)*($C295=Dayflow!$B$2:$B$8767),Dayflow!I$2:I$8767))</f>
        <v>577.93333333333328</v>
      </c>
      <c r="M295" s="4">
        <f t="array" ref="M295">AVERAGE(IF(($B295=Dayflow!$A$2:$A$8767)*($C295=Dayflow!$B$2:$B$8767),Dayflow!J$2:J$8767))</f>
        <v>772.16666666666663</v>
      </c>
      <c r="N295" s="4">
        <f t="array" ref="N295">AVERAGE(IF(($B295=Dayflow!$A$2:$A$8767)*($C295=Dayflow!$B$2:$B$8767),Dayflow!K$2:K$8767))</f>
        <v>12473.7</v>
      </c>
      <c r="O295" s="4">
        <f t="array" ref="O295">AVERAGE(IF(($B295=Dayflow!$A$2:$A$8767)*($C295=Dayflow!$B$2:$B$8767),Dayflow!L$2:L$8767))</f>
        <v>189.73333333333332</v>
      </c>
      <c r="P295" s="4">
        <f t="array" ref="P295">AVERAGE(IF(($B295=Dayflow!$A$2:$A$8767)*($C295=Dayflow!$B$2:$B$8767),Dayflow!M$2:M$8767))</f>
        <v>1354.5</v>
      </c>
      <c r="Q295" s="4">
        <f t="array" ref="Q295">AVERAGE(IF(($B295=Dayflow!$A$2:$A$8767)*($C295=Dayflow!$B$2:$B$8767),Dayflow!N$2:N$8767))</f>
        <v>3979.5666666666666</v>
      </c>
      <c r="R295" s="4">
        <f t="array" ref="R295">AVERAGE(IF(($B295=Dayflow!$A$2:$A$8767)*($C295=Dayflow!$B$2:$B$8767),Dayflow!O$2:O$8767))</f>
        <v>89.466666666666669</v>
      </c>
      <c r="S295" s="4">
        <f t="array" ref="S295">AVERAGE(IF(($B295=Dayflow!$A$2:$A$8767)*($C295=Dayflow!$B$2:$B$8767),Dayflow!P$2:P$8767))</f>
        <v>5613.166666666667</v>
      </c>
      <c r="T295" s="4">
        <f t="array" ref="T295">AVERAGE(IF(($B295=Dayflow!$A$2:$A$8767)*($C295=Dayflow!$B$2:$B$8767),Dayflow!Q$2:Q$8767))</f>
        <v>2588.9333333333334</v>
      </c>
      <c r="U295" s="4">
        <f t="array" ref="U295">AVERAGE(IF(($B295=Dayflow!$A$2:$A$8767)*($C295=Dayflow!$B$2:$B$8767),Dayflow!R$2:R$8767))</f>
        <v>0</v>
      </c>
      <c r="V295" s="4">
        <f t="array" ref="V295">AVERAGE(IF(($B295=Dayflow!$A$2:$A$8767)*($C295=Dayflow!$B$2:$B$8767),Dayflow!S$2:S$8767))</f>
        <v>0</v>
      </c>
      <c r="W295" s="4">
        <f t="array" ref="W295">AVERAGE(IF(($B295=Dayflow!$A$2:$A$8767)*($C295=Dayflow!$B$2:$B$8767),Dayflow!T$2:T$8767))</f>
        <v>2588.9333333333334</v>
      </c>
      <c r="X295" s="4">
        <f t="array" ref="X295">AVERAGE(IF(($B295=Dayflow!$A$2:$A$8767)*($C295=Dayflow!$B$2:$B$8767),Dayflow!U$2:U$8767))</f>
        <v>5973.333333333333</v>
      </c>
      <c r="Y295" s="4">
        <f t="array" ref="Y295">AVERAGE(IF(($B295=Dayflow!$A$2:$A$8767)*($C295=Dayflow!$B$2:$B$8767),Dayflow!V$2:V$8767))</f>
        <v>-550.36666666666667</v>
      </c>
      <c r="Z295" s="4">
        <f t="array" ref="Z295">AVERAGE(IF(($B295=Dayflow!$A$2:$A$8767)*($C295=Dayflow!$B$2:$B$8767),Dayflow!W$2:W$8767))</f>
        <v>5003.2333333333336</v>
      </c>
      <c r="AA295" s="4">
        <f t="array" ref="AA295">AVERAGE(IF(($B295=Dayflow!$A$2:$A$8767)*($C295=Dayflow!$B$2:$B$8767),Dayflow!X$2:X$8767))</f>
        <v>4271.6000000000004</v>
      </c>
      <c r="AB295" s="4">
        <f t="array" ref="AB295">AVERAGE(IF(($B295=Dayflow!$A$2:$A$8767)*($C295=Dayflow!$B$2:$B$8767),Dayflow!Y$2:Y$8767))</f>
        <v>0.42900000000000005</v>
      </c>
      <c r="AC295" s="4">
        <f t="array" ref="AC295">AVERAGE(IF(($B295=Dayflow!$A$2:$A$8767)*($C295=Dayflow!$B$2:$B$8767),Dayflow!Z$2:Z$8767))</f>
        <v>66.13333333333334</v>
      </c>
      <c r="AD295" s="4">
        <f t="array" ref="AD295">AVERAGE(IF(($B295=Dayflow!$A$2:$A$8767)*($C295=Dayflow!$B$2:$B$8767),Dayflow!AA$2:AA$8767))</f>
        <v>11895.766666666666</v>
      </c>
      <c r="AE295" s="4">
        <f t="array" ref="AE295">AVERAGE(IF(($B295=Dayflow!$A$2:$A$8767)*($C295=Dayflow!$B$2:$B$8767),Dayflow!AB$2:AB$8767))</f>
        <v>64.533333333333331</v>
      </c>
      <c r="AF295" s="4">
        <f t="array" ref="AF295">AVERAGE(IF(($B295=Dayflow!$A$2:$A$8767)*($C295=Dayflow!$B$2:$B$8767),Dayflow!AC$2:AC$8767))</f>
        <v>87.133333333333297</v>
      </c>
      <c r="AG295" s="4">
        <f t="array" ref="AG295">AVERAGE(IF(($B295=Dayflow!$A$2:$A$8767)*($C295=Dayflow!$B$2:$B$8767),Dayflow!AD$2:AD$8767))</f>
        <v>0</v>
      </c>
      <c r="AH295" s="7"/>
      <c r="AI295" s="7"/>
      <c r="AJ295" s="7"/>
      <c r="AK295" s="7"/>
      <c r="AL295" s="7"/>
    </row>
    <row r="296" spans="2:38" x14ac:dyDescent="0.3">
      <c r="AH296" s="7"/>
      <c r="AI296" s="7"/>
      <c r="AJ296" s="7"/>
      <c r="AK296" s="7"/>
      <c r="AL296" s="7"/>
    </row>
    <row r="297" spans="2:38" x14ac:dyDescent="0.3">
      <c r="AH297" s="7"/>
      <c r="AI297" s="7"/>
      <c r="AJ297" s="7"/>
      <c r="AK297" s="7"/>
      <c r="AL297" s="7"/>
    </row>
    <row r="298" spans="2:38" x14ac:dyDescent="0.3">
      <c r="AH298" s="7"/>
      <c r="AI298" s="7"/>
      <c r="AJ298" s="7"/>
      <c r="AK298" s="7"/>
      <c r="AL298" s="7"/>
    </row>
    <row r="299" spans="2:38" x14ac:dyDescent="0.3">
      <c r="AH299" s="7"/>
      <c r="AI299" s="7"/>
      <c r="AJ299" s="7"/>
      <c r="AK299" s="7"/>
      <c r="AL299" s="7"/>
    </row>
    <row r="300" spans="2:38" x14ac:dyDescent="0.3">
      <c r="AH300" s="7"/>
      <c r="AI300" s="7"/>
      <c r="AJ300" s="7"/>
      <c r="AK300" s="7"/>
      <c r="AL300" s="7"/>
    </row>
    <row r="301" spans="2:38" x14ac:dyDescent="0.3">
      <c r="AH301" s="7"/>
      <c r="AI301" s="7"/>
      <c r="AJ301" s="7"/>
      <c r="AK301" s="7"/>
      <c r="AL301" s="7"/>
    </row>
    <row r="302" spans="2:38" x14ac:dyDescent="0.3">
      <c r="AH302" s="7"/>
      <c r="AI302" s="7"/>
      <c r="AJ302" s="7"/>
      <c r="AK302" s="7"/>
      <c r="AL302" s="7"/>
    </row>
    <row r="303" spans="2:38" x14ac:dyDescent="0.3">
      <c r="AH303" s="7"/>
      <c r="AI303" s="7"/>
      <c r="AJ303" s="7"/>
      <c r="AK303" s="7"/>
      <c r="AL303" s="7"/>
    </row>
    <row r="304" spans="2:38" x14ac:dyDescent="0.3">
      <c r="AH304" s="7"/>
      <c r="AI304" s="7"/>
      <c r="AJ304" s="7"/>
      <c r="AK304" s="7"/>
      <c r="AL304" s="7"/>
    </row>
    <row r="305" spans="34:38" x14ac:dyDescent="0.3">
      <c r="AH305" s="7"/>
      <c r="AI305" s="7"/>
      <c r="AJ305" s="7"/>
      <c r="AK305" s="7"/>
      <c r="AL305" s="7"/>
    </row>
    <row r="306" spans="34:38" x14ac:dyDescent="0.3">
      <c r="AH306" s="7"/>
      <c r="AI306" s="7"/>
      <c r="AJ306" s="7"/>
      <c r="AK306" s="7"/>
      <c r="AL306" s="7"/>
    </row>
    <row r="307" spans="34:38" x14ac:dyDescent="0.3">
      <c r="AH307" s="7"/>
      <c r="AI307" s="7"/>
      <c r="AJ307" s="7"/>
      <c r="AK307" s="7"/>
      <c r="AL307" s="7"/>
    </row>
    <row r="308" spans="34:38" x14ac:dyDescent="0.3">
      <c r="AH308" s="7"/>
      <c r="AI308" s="7"/>
      <c r="AJ308" s="7"/>
      <c r="AK308" s="7"/>
      <c r="AL308" s="7"/>
    </row>
    <row r="309" spans="34:38" x14ac:dyDescent="0.3">
      <c r="AH309" s="7"/>
      <c r="AI309" s="7"/>
      <c r="AJ309" s="7"/>
      <c r="AK309" s="7"/>
      <c r="AL309" s="7"/>
    </row>
    <row r="310" spans="34:38" x14ac:dyDescent="0.3">
      <c r="AH310" s="7"/>
      <c r="AI310" s="7"/>
      <c r="AJ310" s="7"/>
      <c r="AK310" s="7"/>
      <c r="AL310" s="7"/>
    </row>
    <row r="311" spans="34:38" x14ac:dyDescent="0.3">
      <c r="AH311" s="7"/>
      <c r="AI311" s="7"/>
      <c r="AJ311" s="7"/>
      <c r="AK311" s="7"/>
      <c r="AL311" s="7"/>
    </row>
    <row r="312" spans="34:38" x14ac:dyDescent="0.3">
      <c r="AH312" s="7"/>
      <c r="AI312" s="7"/>
      <c r="AJ312" s="7"/>
      <c r="AK312" s="7"/>
      <c r="AL312" s="7"/>
    </row>
    <row r="313" spans="34:38" x14ac:dyDescent="0.3">
      <c r="AH313" s="7"/>
      <c r="AI313" s="7"/>
      <c r="AJ313" s="7"/>
      <c r="AK313" s="7"/>
      <c r="AL313" s="7"/>
    </row>
    <row r="314" spans="34:38" x14ac:dyDescent="0.3">
      <c r="AH314" s="7"/>
      <c r="AI314" s="7"/>
      <c r="AJ314" s="7"/>
      <c r="AK314" s="7"/>
      <c r="AL314" s="7"/>
    </row>
    <row r="315" spans="34:38" x14ac:dyDescent="0.3">
      <c r="AH315" s="7"/>
      <c r="AI315" s="7"/>
      <c r="AJ315" s="7"/>
      <c r="AK315" s="7"/>
      <c r="AL315" s="7"/>
    </row>
    <row r="316" spans="34:38" x14ac:dyDescent="0.3">
      <c r="AH316" s="7"/>
      <c r="AI316" s="7"/>
      <c r="AJ316" s="7"/>
      <c r="AK316" s="7"/>
      <c r="AL316" s="7"/>
    </row>
    <row r="317" spans="34:38" x14ac:dyDescent="0.3">
      <c r="AH317" s="7"/>
      <c r="AI317" s="7"/>
      <c r="AJ317" s="7"/>
      <c r="AK317" s="7"/>
      <c r="AL317" s="7"/>
    </row>
    <row r="318" spans="34:38" x14ac:dyDescent="0.3">
      <c r="AH318" s="7"/>
      <c r="AI318" s="7"/>
      <c r="AJ318" s="7"/>
      <c r="AK318" s="7"/>
      <c r="AL318" s="7"/>
    </row>
    <row r="319" spans="34:38" x14ac:dyDescent="0.3">
      <c r="AH319" s="7"/>
      <c r="AI319" s="7"/>
      <c r="AJ319" s="7"/>
      <c r="AK319" s="7"/>
      <c r="AL319" s="7"/>
    </row>
    <row r="320" spans="34:38" x14ac:dyDescent="0.3">
      <c r="AH320" s="7"/>
      <c r="AI320" s="7"/>
      <c r="AJ320" s="7"/>
      <c r="AK320" s="7"/>
      <c r="AL320" s="7"/>
    </row>
    <row r="321" spans="34:38" x14ac:dyDescent="0.3">
      <c r="AH321" s="7"/>
      <c r="AI321" s="7"/>
      <c r="AJ321" s="7"/>
      <c r="AK321" s="7"/>
      <c r="AL321" s="7"/>
    </row>
    <row r="322" spans="34:38" x14ac:dyDescent="0.3">
      <c r="AH322" s="7"/>
      <c r="AI322" s="7"/>
      <c r="AJ322" s="7"/>
      <c r="AK322" s="7"/>
      <c r="AL322" s="7"/>
    </row>
    <row r="323" spans="34:38" x14ac:dyDescent="0.3">
      <c r="AH323" s="7"/>
      <c r="AI323" s="7"/>
      <c r="AJ323" s="7"/>
      <c r="AK323" s="7"/>
      <c r="AL323" s="7"/>
    </row>
    <row r="324" spans="34:38" x14ac:dyDescent="0.3">
      <c r="AH324" s="7"/>
      <c r="AI324" s="7"/>
      <c r="AJ324" s="7"/>
      <c r="AK324" s="7"/>
      <c r="AL324" s="7"/>
    </row>
    <row r="325" spans="34:38" x14ac:dyDescent="0.3">
      <c r="AH325" s="7"/>
      <c r="AI325" s="7"/>
      <c r="AJ325" s="7"/>
      <c r="AK325" s="7"/>
      <c r="AL325" s="7"/>
    </row>
    <row r="326" spans="34:38" x14ac:dyDescent="0.3">
      <c r="AH326" s="7"/>
      <c r="AI326" s="7"/>
      <c r="AJ326" s="7"/>
      <c r="AK326" s="7"/>
      <c r="AL326" s="7"/>
    </row>
    <row r="327" spans="34:38" x14ac:dyDescent="0.3">
      <c r="AH327" s="7"/>
      <c r="AI327" s="7"/>
      <c r="AJ327" s="7"/>
      <c r="AK327" s="7"/>
      <c r="AL327" s="7"/>
    </row>
    <row r="328" spans="34:38" x14ac:dyDescent="0.3">
      <c r="AH328" s="7"/>
      <c r="AI328" s="7"/>
      <c r="AJ328" s="7"/>
      <c r="AK328" s="7"/>
      <c r="AL328" s="7"/>
    </row>
    <row r="329" spans="34:38" x14ac:dyDescent="0.3">
      <c r="AH329" s="7"/>
      <c r="AI329" s="7"/>
      <c r="AJ329" s="7"/>
      <c r="AK329" s="7"/>
      <c r="AL329" s="7"/>
    </row>
    <row r="330" spans="34:38" x14ac:dyDescent="0.3">
      <c r="AH330" s="7"/>
      <c r="AI330" s="7"/>
      <c r="AJ330" s="7"/>
      <c r="AK330" s="7"/>
      <c r="AL330" s="7"/>
    </row>
    <row r="331" spans="34:38" x14ac:dyDescent="0.3">
      <c r="AH331" s="7"/>
      <c r="AI331" s="7"/>
      <c r="AJ331" s="7"/>
      <c r="AK331" s="7"/>
      <c r="AL331" s="7"/>
    </row>
    <row r="332" spans="34:38" x14ac:dyDescent="0.3">
      <c r="AH332" s="7"/>
      <c r="AI332" s="7"/>
      <c r="AJ332" s="7"/>
      <c r="AK332" s="7"/>
      <c r="AL332" s="7"/>
    </row>
    <row r="333" spans="34:38" x14ac:dyDescent="0.3">
      <c r="AH333" s="7"/>
      <c r="AI333" s="7"/>
      <c r="AJ333" s="7"/>
      <c r="AK333" s="7"/>
      <c r="AL333" s="7"/>
    </row>
    <row r="334" spans="34:38" x14ac:dyDescent="0.3">
      <c r="AH334" s="7"/>
      <c r="AI334" s="7"/>
      <c r="AJ334" s="7"/>
      <c r="AK334" s="7"/>
      <c r="AL334" s="7"/>
    </row>
    <row r="335" spans="34:38" x14ac:dyDescent="0.3">
      <c r="AH335" s="7"/>
      <c r="AI335" s="7"/>
      <c r="AJ335" s="7"/>
      <c r="AK335" s="7"/>
      <c r="AL335" s="7"/>
    </row>
    <row r="336" spans="34:38" x14ac:dyDescent="0.3">
      <c r="AH336" s="7"/>
      <c r="AI336" s="7"/>
      <c r="AJ336" s="7"/>
      <c r="AK336" s="7"/>
      <c r="AL336" s="7"/>
    </row>
    <row r="337" spans="34:38" x14ac:dyDescent="0.3">
      <c r="AH337" s="7"/>
      <c r="AI337" s="7"/>
      <c r="AJ337" s="7"/>
      <c r="AK337" s="7"/>
      <c r="AL337" s="7"/>
    </row>
    <row r="338" spans="34:38" x14ac:dyDescent="0.3">
      <c r="AH338" s="7"/>
      <c r="AI338" s="7"/>
      <c r="AJ338" s="7"/>
      <c r="AK338" s="7"/>
      <c r="AL338" s="7"/>
    </row>
    <row r="339" spans="34:38" x14ac:dyDescent="0.3">
      <c r="AH339" s="7"/>
      <c r="AI339" s="7"/>
      <c r="AJ339" s="7"/>
      <c r="AK339" s="7"/>
      <c r="AL339" s="7"/>
    </row>
    <row r="340" spans="34:38" x14ac:dyDescent="0.3">
      <c r="AH340" s="7"/>
      <c r="AI340" s="7"/>
      <c r="AJ340" s="7"/>
      <c r="AK340" s="7"/>
      <c r="AL340" s="7"/>
    </row>
    <row r="341" spans="34:38" x14ac:dyDescent="0.3">
      <c r="AH341" s="7"/>
      <c r="AI341" s="7"/>
      <c r="AJ341" s="7"/>
      <c r="AK341" s="7"/>
      <c r="AL341" s="7"/>
    </row>
    <row r="342" spans="34:38" x14ac:dyDescent="0.3">
      <c r="AH342" s="7"/>
      <c r="AI342" s="7"/>
      <c r="AJ342" s="7"/>
      <c r="AK342" s="7"/>
      <c r="AL342" s="7"/>
    </row>
    <row r="343" spans="34:38" x14ac:dyDescent="0.3">
      <c r="AH343" s="7"/>
      <c r="AI343" s="7"/>
      <c r="AJ343" s="7"/>
      <c r="AK343" s="7"/>
      <c r="AL343" s="7"/>
    </row>
    <row r="344" spans="34:38" x14ac:dyDescent="0.3">
      <c r="AH344" s="7"/>
      <c r="AI344" s="7"/>
      <c r="AJ344" s="7"/>
      <c r="AK344" s="7"/>
      <c r="AL344" s="7"/>
    </row>
    <row r="345" spans="34:38" x14ac:dyDescent="0.3">
      <c r="AH345" s="7"/>
      <c r="AI345" s="7"/>
      <c r="AJ345" s="7"/>
      <c r="AK345" s="7"/>
      <c r="AL345" s="7"/>
    </row>
    <row r="346" spans="34:38" x14ac:dyDescent="0.3">
      <c r="AH346" s="7"/>
      <c r="AI346" s="7"/>
      <c r="AJ346" s="7"/>
      <c r="AK346" s="7"/>
      <c r="AL346" s="7"/>
    </row>
    <row r="347" spans="34:38" x14ac:dyDescent="0.3">
      <c r="AH347" s="7"/>
      <c r="AI347" s="7"/>
      <c r="AJ347" s="7"/>
      <c r="AK347" s="7"/>
      <c r="AL347" s="7"/>
    </row>
    <row r="348" spans="34:38" x14ac:dyDescent="0.3">
      <c r="AH348" s="7"/>
      <c r="AI348" s="7"/>
      <c r="AJ348" s="7"/>
      <c r="AK348" s="7"/>
      <c r="AL348" s="7"/>
    </row>
    <row r="349" spans="34:38" x14ac:dyDescent="0.3">
      <c r="AH349" s="7"/>
      <c r="AI349" s="7"/>
      <c r="AJ349" s="7"/>
      <c r="AK349" s="7"/>
      <c r="AL349" s="7"/>
    </row>
    <row r="350" spans="34:38" x14ac:dyDescent="0.3">
      <c r="AH350" s="7"/>
      <c r="AI350" s="7"/>
      <c r="AJ350" s="7"/>
      <c r="AK350" s="7"/>
      <c r="AL350" s="7"/>
    </row>
    <row r="351" spans="34:38" x14ac:dyDescent="0.3">
      <c r="AH351" s="7"/>
      <c r="AI351" s="7"/>
      <c r="AJ351" s="7"/>
      <c r="AK351" s="7"/>
      <c r="AL351" s="7"/>
    </row>
    <row r="352" spans="34:38" x14ac:dyDescent="0.3">
      <c r="AH352" s="7"/>
      <c r="AI352" s="7"/>
      <c r="AJ352" s="7"/>
      <c r="AK352" s="7"/>
      <c r="AL352" s="7"/>
    </row>
    <row r="353" spans="34:38" x14ac:dyDescent="0.3">
      <c r="AH353" s="7"/>
      <c r="AI353" s="7"/>
      <c r="AJ353" s="7"/>
      <c r="AK353" s="7"/>
      <c r="AL353" s="7"/>
    </row>
    <row r="354" spans="34:38" x14ac:dyDescent="0.3">
      <c r="AH354" s="7"/>
      <c r="AI354" s="7"/>
      <c r="AJ354" s="7"/>
      <c r="AK354" s="7"/>
      <c r="AL354" s="7"/>
    </row>
    <row r="355" spans="34:38" x14ac:dyDescent="0.3">
      <c r="AH355" s="7"/>
      <c r="AI355" s="7"/>
      <c r="AJ355" s="7"/>
      <c r="AK355" s="7"/>
      <c r="AL355" s="7"/>
    </row>
    <row r="356" spans="34:38" x14ac:dyDescent="0.3">
      <c r="AH356" s="7"/>
      <c r="AI356" s="7"/>
      <c r="AJ356" s="7"/>
      <c r="AK356" s="7"/>
      <c r="AL356" s="7"/>
    </row>
    <row r="357" spans="34:38" x14ac:dyDescent="0.3">
      <c r="AH357" s="7"/>
      <c r="AI357" s="7"/>
      <c r="AJ357" s="7"/>
      <c r="AK357" s="7"/>
      <c r="AL357" s="7"/>
    </row>
    <row r="358" spans="34:38" x14ac:dyDescent="0.3">
      <c r="AH358" s="7"/>
      <c r="AI358" s="7"/>
      <c r="AJ358" s="7"/>
      <c r="AK358" s="7"/>
      <c r="AL358" s="7"/>
    </row>
    <row r="359" spans="34:38" x14ac:dyDescent="0.3">
      <c r="AH359" s="7"/>
      <c r="AI359" s="7"/>
      <c r="AJ359" s="7"/>
      <c r="AK359" s="7"/>
      <c r="AL359" s="7"/>
    </row>
    <row r="360" spans="34:38" x14ac:dyDescent="0.3">
      <c r="AH360" s="7"/>
      <c r="AI360" s="7"/>
      <c r="AJ360" s="7"/>
      <c r="AK360" s="7"/>
      <c r="AL360" s="7"/>
    </row>
    <row r="361" spans="34:38" x14ac:dyDescent="0.3">
      <c r="AH361" s="7"/>
      <c r="AI361" s="7"/>
      <c r="AJ361" s="7"/>
      <c r="AK361" s="7"/>
      <c r="AL361" s="7"/>
    </row>
    <row r="362" spans="34:38" x14ac:dyDescent="0.3">
      <c r="AH362" s="7"/>
      <c r="AI362" s="7"/>
      <c r="AJ362" s="7"/>
      <c r="AK362" s="7"/>
      <c r="AL362" s="7"/>
    </row>
    <row r="363" spans="34:38" x14ac:dyDescent="0.3">
      <c r="AH363" s="7"/>
      <c r="AI363" s="7"/>
      <c r="AJ363" s="7"/>
      <c r="AK363" s="7"/>
      <c r="AL363" s="7"/>
    </row>
    <row r="364" spans="34:38" x14ac:dyDescent="0.3">
      <c r="AH364" s="7"/>
      <c r="AI364" s="7"/>
      <c r="AJ364" s="7"/>
      <c r="AK364" s="7"/>
      <c r="AL364" s="7"/>
    </row>
    <row r="365" spans="34:38" x14ac:dyDescent="0.3">
      <c r="AH365" s="7"/>
      <c r="AI365" s="7"/>
      <c r="AJ365" s="7"/>
      <c r="AK365" s="7"/>
      <c r="AL365" s="7"/>
    </row>
    <row r="366" spans="34:38" x14ac:dyDescent="0.3">
      <c r="AH366" s="7"/>
      <c r="AI366" s="7"/>
      <c r="AJ366" s="7"/>
      <c r="AK366" s="7"/>
      <c r="AL366" s="7"/>
    </row>
    <row r="367" spans="34:38" x14ac:dyDescent="0.3">
      <c r="AH367" s="7"/>
      <c r="AI367" s="7"/>
      <c r="AJ367" s="7"/>
      <c r="AK367" s="7"/>
      <c r="AL367" s="7"/>
    </row>
    <row r="368" spans="34:38" x14ac:dyDescent="0.3">
      <c r="AH368" s="7"/>
      <c r="AI368" s="7"/>
      <c r="AJ368" s="7"/>
      <c r="AK368" s="7"/>
      <c r="AL368" s="7"/>
    </row>
    <row r="369" spans="34:38" x14ac:dyDescent="0.3">
      <c r="AH369" s="7"/>
      <c r="AI369" s="7"/>
      <c r="AJ369" s="7"/>
      <c r="AK369" s="7"/>
      <c r="AL369" s="7"/>
    </row>
    <row r="370" spans="34:38" x14ac:dyDescent="0.3">
      <c r="AH370" s="7"/>
      <c r="AI370" s="7"/>
      <c r="AJ370" s="7"/>
      <c r="AK370" s="7"/>
      <c r="AL370" s="7"/>
    </row>
    <row r="371" spans="34:38" x14ac:dyDescent="0.3">
      <c r="AH371" s="7"/>
      <c r="AI371" s="7"/>
      <c r="AJ371" s="7"/>
      <c r="AK371" s="7"/>
      <c r="AL371" s="7"/>
    </row>
    <row r="372" spans="34:38" x14ac:dyDescent="0.3">
      <c r="AH372" s="7"/>
      <c r="AI372" s="7"/>
      <c r="AJ372" s="7"/>
      <c r="AK372" s="7"/>
      <c r="AL372" s="7"/>
    </row>
    <row r="373" spans="34:38" x14ac:dyDescent="0.3">
      <c r="AH373" s="2"/>
      <c r="AJ373" s="2"/>
    </row>
    <row r="374" spans="34:38" x14ac:dyDescent="0.3">
      <c r="AH374" s="2"/>
      <c r="AJ374" s="2"/>
    </row>
    <row r="375" spans="34:38" x14ac:dyDescent="0.3">
      <c r="AH375" s="2"/>
      <c r="AJ375" s="2"/>
    </row>
    <row r="376" spans="34:38" x14ac:dyDescent="0.3">
      <c r="AH376" s="2"/>
      <c r="AJ376" s="2"/>
    </row>
    <row r="377" spans="34:38" x14ac:dyDescent="0.3">
      <c r="AH377" s="2"/>
      <c r="AJ377" s="2"/>
    </row>
    <row r="378" spans="34:38" x14ac:dyDescent="0.3">
      <c r="AH378" s="2"/>
      <c r="AJ378" s="2"/>
    </row>
    <row r="379" spans="34:38" x14ac:dyDescent="0.3">
      <c r="AH379" s="2"/>
      <c r="AJ379" s="2"/>
    </row>
    <row r="380" spans="34:38" x14ac:dyDescent="0.3">
      <c r="AH380" s="2"/>
      <c r="AJ380" s="2"/>
    </row>
    <row r="381" spans="34:38" x14ac:dyDescent="0.3">
      <c r="AH381" s="2"/>
      <c r="AJ381" s="2"/>
    </row>
    <row r="382" spans="34:38" x14ac:dyDescent="0.3">
      <c r="AH382" s="2"/>
      <c r="AJ382" s="2"/>
    </row>
    <row r="383" spans="34:38" x14ac:dyDescent="0.3">
      <c r="AH383" s="2"/>
      <c r="AJ383" s="2"/>
    </row>
    <row r="384" spans="34:38" x14ac:dyDescent="0.3">
      <c r="AH384" s="2"/>
      <c r="AJ384" s="2"/>
    </row>
    <row r="385" spans="6:33" s="2" customFormat="1" x14ac:dyDescent="0.3">
      <c r="F385" s="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6:33" s="2" customFormat="1" x14ac:dyDescent="0.3">
      <c r="F386" s="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6:33" s="2" customFormat="1" x14ac:dyDescent="0.3">
      <c r="F387" s="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6:33" s="2" customFormat="1" x14ac:dyDescent="0.3">
      <c r="F388" s="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6:33" s="2" customFormat="1" x14ac:dyDescent="0.3">
      <c r="F389" s="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6:33" s="2" customFormat="1" x14ac:dyDescent="0.3">
      <c r="F390" s="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6:33" s="2" customFormat="1" x14ac:dyDescent="0.3">
      <c r="F391" s="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6:33" s="2" customFormat="1" x14ac:dyDescent="0.3">
      <c r="F392" s="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6:33" s="2" customFormat="1" x14ac:dyDescent="0.3">
      <c r="F393" s="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6:33" s="2" customFormat="1" x14ac:dyDescent="0.3">
      <c r="F394" s="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6:33" s="2" customFormat="1" x14ac:dyDescent="0.3">
      <c r="F395" s="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6:33" s="2" customFormat="1" x14ac:dyDescent="0.3">
      <c r="F396" s="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6:33" s="2" customFormat="1" x14ac:dyDescent="0.3">
      <c r="F397" s="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6:33" s="2" customFormat="1" x14ac:dyDescent="0.3">
      <c r="F398" s="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6:33" s="2" customFormat="1" x14ac:dyDescent="0.3">
      <c r="F399" s="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6:33" s="2" customFormat="1" x14ac:dyDescent="0.3">
      <c r="F400" s="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6:33" s="2" customFormat="1" x14ac:dyDescent="0.3">
      <c r="F401" s="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6:33" s="2" customFormat="1" x14ac:dyDescent="0.3">
      <c r="F402" s="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6:33" s="2" customFormat="1" x14ac:dyDescent="0.3">
      <c r="F403" s="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6:33" s="2" customFormat="1" x14ac:dyDescent="0.3">
      <c r="F404" s="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6:33" s="2" customFormat="1" x14ac:dyDescent="0.3"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6:33" s="2" customFormat="1" x14ac:dyDescent="0.3">
      <c r="F406" s="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6:33" s="2" customFormat="1" x14ac:dyDescent="0.3">
      <c r="F407" s="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6:33" s="2" customFormat="1" x14ac:dyDescent="0.3">
      <c r="F408" s="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6:33" s="2" customFormat="1" x14ac:dyDescent="0.3">
      <c r="F409" s="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6:33" s="2" customFormat="1" x14ac:dyDescent="0.3"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6:33" s="2" customFormat="1" x14ac:dyDescent="0.3">
      <c r="F411" s="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6:33" s="2" customFormat="1" x14ac:dyDescent="0.3">
      <c r="F412" s="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6:33" s="2" customFormat="1" x14ac:dyDescent="0.3">
      <c r="F413" s="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6:33" s="2" customFormat="1" x14ac:dyDescent="0.3">
      <c r="F414" s="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6:33" s="2" customFormat="1" x14ac:dyDescent="0.3">
      <c r="F415" s="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6:33" s="2" customFormat="1" x14ac:dyDescent="0.3">
      <c r="F416" s="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6:33" s="2" customFormat="1" x14ac:dyDescent="0.3">
      <c r="F417" s="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6:33" s="2" customFormat="1" x14ac:dyDescent="0.3">
      <c r="F418" s="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6:33" s="2" customFormat="1" x14ac:dyDescent="0.3">
      <c r="F419" s="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6:33" s="2" customFormat="1" x14ac:dyDescent="0.3">
      <c r="F420" s="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6:33" s="2" customFormat="1" x14ac:dyDescent="0.3">
      <c r="F421" s="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6:33" s="2" customFormat="1" x14ac:dyDescent="0.3">
      <c r="F422" s="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6:33" s="2" customFormat="1" x14ac:dyDescent="0.3"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6:33" s="2" customFormat="1" x14ac:dyDescent="0.3">
      <c r="F424" s="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6:33" s="2" customFormat="1" x14ac:dyDescent="0.3">
      <c r="F425" s="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6:33" s="2" customFormat="1" x14ac:dyDescent="0.3">
      <c r="F426" s="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6:33" s="2" customFormat="1" x14ac:dyDescent="0.3">
      <c r="F427" s="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6:33" s="2" customFormat="1" x14ac:dyDescent="0.3">
      <c r="F428" s="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6:33" s="2" customFormat="1" x14ac:dyDescent="0.3">
      <c r="F429" s="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6:33" s="2" customFormat="1" x14ac:dyDescent="0.3">
      <c r="F430" s="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6:33" s="2" customFormat="1" x14ac:dyDescent="0.3">
      <c r="F431" s="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6:33" s="2" customFormat="1" x14ac:dyDescent="0.3">
      <c r="F432" s="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6:33" s="2" customFormat="1" x14ac:dyDescent="0.3">
      <c r="F433" s="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6:33" s="2" customFormat="1" x14ac:dyDescent="0.3">
      <c r="F434" s="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6:33" s="2" customFormat="1" x14ac:dyDescent="0.3">
      <c r="F435" s="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6:33" s="2" customFormat="1" x14ac:dyDescent="0.3">
      <c r="F436" s="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6:33" s="2" customFormat="1" x14ac:dyDescent="0.3">
      <c r="F437" s="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6:33" s="2" customFormat="1" x14ac:dyDescent="0.3">
      <c r="F438" s="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6:33" s="2" customFormat="1" x14ac:dyDescent="0.3">
      <c r="F439" s="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6:33" s="2" customFormat="1" x14ac:dyDescent="0.3">
      <c r="F440" s="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6:33" s="2" customFormat="1" x14ac:dyDescent="0.3">
      <c r="F441" s="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6:33" s="2" customFormat="1" x14ac:dyDescent="0.3">
      <c r="F442" s="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6:33" s="2" customFormat="1" x14ac:dyDescent="0.3">
      <c r="F443" s="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6:33" s="2" customFormat="1" x14ac:dyDescent="0.3">
      <c r="F444" s="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6:33" s="2" customFormat="1" x14ac:dyDescent="0.3">
      <c r="F445" s="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6:33" s="2" customFormat="1" x14ac:dyDescent="0.3">
      <c r="F446" s="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6:33" s="2" customFormat="1" x14ac:dyDescent="0.3">
      <c r="F447" s="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6:33" s="2" customFormat="1" x14ac:dyDescent="0.3">
      <c r="F448" s="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6:33" s="2" customFormat="1" x14ac:dyDescent="0.3">
      <c r="F449" s="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6:33" s="2" customFormat="1" x14ac:dyDescent="0.3">
      <c r="F450" s="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6:33" s="2" customFormat="1" x14ac:dyDescent="0.3">
      <c r="F451" s="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6:33" s="2" customFormat="1" x14ac:dyDescent="0.3">
      <c r="F452" s="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6:33" s="2" customFormat="1" x14ac:dyDescent="0.3">
      <c r="F453" s="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6:33" s="2" customFormat="1" x14ac:dyDescent="0.3">
      <c r="F454" s="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6:33" s="2" customFormat="1" x14ac:dyDescent="0.3">
      <c r="F455" s="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6:33" s="2" customFormat="1" x14ac:dyDescent="0.3">
      <c r="F456" s="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6:33" s="2" customFormat="1" x14ac:dyDescent="0.3">
      <c r="F457" s="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6:33" s="2" customFormat="1" x14ac:dyDescent="0.3">
      <c r="F458" s="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6:33" s="2" customFormat="1" x14ac:dyDescent="0.3">
      <c r="F459" s="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6:33" s="2" customFormat="1" x14ac:dyDescent="0.3">
      <c r="F460" s="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6:33" s="2" customFormat="1" x14ac:dyDescent="0.3">
      <c r="F461" s="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6:33" s="2" customFormat="1" x14ac:dyDescent="0.3">
      <c r="F462" s="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6:33" s="2" customFormat="1" x14ac:dyDescent="0.3">
      <c r="F463" s="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6:33" s="2" customFormat="1" x14ac:dyDescent="0.3">
      <c r="F464" s="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6:33" s="2" customFormat="1" x14ac:dyDescent="0.3">
      <c r="F465" s="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6:33" s="2" customFormat="1" x14ac:dyDescent="0.3">
      <c r="F466" s="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6:33" s="2" customFormat="1" x14ac:dyDescent="0.3">
      <c r="F467" s="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6:33" s="2" customFormat="1" x14ac:dyDescent="0.3">
      <c r="F468" s="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6:33" s="2" customFormat="1" x14ac:dyDescent="0.3">
      <c r="F469" s="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6:33" s="2" customFormat="1" x14ac:dyDescent="0.3">
      <c r="F470" s="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6:33" s="2" customFormat="1" x14ac:dyDescent="0.3">
      <c r="F471" s="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6:33" s="2" customFormat="1" x14ac:dyDescent="0.3">
      <c r="F472" s="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6:33" s="2" customFormat="1" x14ac:dyDescent="0.3">
      <c r="F473" s="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6:33" s="2" customFormat="1" x14ac:dyDescent="0.3">
      <c r="F474" s="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6:33" s="2" customFormat="1" x14ac:dyDescent="0.3">
      <c r="F475" s="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6:33" s="2" customFormat="1" x14ac:dyDescent="0.3">
      <c r="F476" s="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6:33" s="2" customFormat="1" x14ac:dyDescent="0.3">
      <c r="F477" s="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6:33" s="2" customFormat="1" x14ac:dyDescent="0.3">
      <c r="F478" s="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6:33" s="2" customFormat="1" x14ac:dyDescent="0.3">
      <c r="F479" s="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6:33" s="2" customFormat="1" x14ac:dyDescent="0.3">
      <c r="F480" s="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6:33" s="2" customFormat="1" x14ac:dyDescent="0.3">
      <c r="F481" s="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6:33" s="2" customFormat="1" x14ac:dyDescent="0.3">
      <c r="F482" s="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6:33" s="2" customFormat="1" x14ac:dyDescent="0.3">
      <c r="F483" s="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6:33" s="2" customFormat="1" x14ac:dyDescent="0.3">
      <c r="F484" s="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6:33" s="2" customFormat="1" x14ac:dyDescent="0.3">
      <c r="F485" s="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6:33" s="2" customFormat="1" x14ac:dyDescent="0.3">
      <c r="F486" s="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6:33" s="2" customFormat="1" x14ac:dyDescent="0.3">
      <c r="F487" s="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6:33" s="2" customFormat="1" x14ac:dyDescent="0.3">
      <c r="F488" s="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6:33" s="2" customFormat="1" x14ac:dyDescent="0.3">
      <c r="F489" s="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6:33" s="2" customFormat="1" x14ac:dyDescent="0.3">
      <c r="F490" s="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6:33" s="2" customFormat="1" x14ac:dyDescent="0.3">
      <c r="F491" s="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6:33" s="2" customFormat="1" x14ac:dyDescent="0.3">
      <c r="F492" s="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6:33" s="2" customFormat="1" x14ac:dyDescent="0.3">
      <c r="F493" s="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6:33" s="2" customFormat="1" x14ac:dyDescent="0.3">
      <c r="F494" s="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6:33" s="2" customFormat="1" x14ac:dyDescent="0.3">
      <c r="F495" s="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6:33" s="2" customFormat="1" x14ac:dyDescent="0.3">
      <c r="F496" s="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6:33" s="2" customFormat="1" x14ac:dyDescent="0.3">
      <c r="F497" s="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6:33" s="2" customFormat="1" x14ac:dyDescent="0.3"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6:33" s="2" customFormat="1" x14ac:dyDescent="0.3">
      <c r="F499" s="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6:33" s="2" customFormat="1" x14ac:dyDescent="0.3">
      <c r="F500" s="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6:33" s="2" customFormat="1" x14ac:dyDescent="0.3">
      <c r="F501" s="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6:33" s="2" customFormat="1" x14ac:dyDescent="0.3">
      <c r="F502" s="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6:33" s="2" customFormat="1" x14ac:dyDescent="0.3">
      <c r="F503" s="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6:33" s="2" customFormat="1" x14ac:dyDescent="0.3">
      <c r="F504" s="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6:33" s="2" customFormat="1" x14ac:dyDescent="0.3">
      <c r="F505" s="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6:33" s="2" customFormat="1" x14ac:dyDescent="0.3">
      <c r="F506" s="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6:33" s="2" customFormat="1" x14ac:dyDescent="0.3">
      <c r="F507" s="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6:33" s="2" customFormat="1" x14ac:dyDescent="0.3">
      <c r="F508" s="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6:33" s="2" customFormat="1" x14ac:dyDescent="0.3">
      <c r="F509" s="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6:33" s="2" customFormat="1" x14ac:dyDescent="0.3">
      <c r="F510" s="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6:33" s="2" customFormat="1" x14ac:dyDescent="0.3">
      <c r="F511" s="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6:33" s="2" customFormat="1" x14ac:dyDescent="0.3">
      <c r="F512" s="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6:33" s="2" customFormat="1" x14ac:dyDescent="0.3">
      <c r="F513" s="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6:33" s="2" customFormat="1" x14ac:dyDescent="0.3">
      <c r="F514" s="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6:33" s="2" customFormat="1" x14ac:dyDescent="0.3">
      <c r="F515" s="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6:33" s="2" customFormat="1" x14ac:dyDescent="0.3">
      <c r="F516" s="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6:33" s="2" customFormat="1" x14ac:dyDescent="0.3">
      <c r="F517" s="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6:33" s="2" customFormat="1" x14ac:dyDescent="0.3">
      <c r="F518" s="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6:33" s="2" customFormat="1" x14ac:dyDescent="0.3">
      <c r="F519" s="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6:33" s="2" customFormat="1" x14ac:dyDescent="0.3">
      <c r="F520" s="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6:33" s="2" customFormat="1" x14ac:dyDescent="0.3">
      <c r="F521" s="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6:33" s="2" customFormat="1" x14ac:dyDescent="0.3">
      <c r="F522" s="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6:33" s="2" customFormat="1" x14ac:dyDescent="0.3">
      <c r="F523" s="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6:33" s="2" customFormat="1" x14ac:dyDescent="0.3">
      <c r="F524" s="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6:33" s="2" customFormat="1" x14ac:dyDescent="0.3">
      <c r="F525" s="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6:33" s="2" customFormat="1" x14ac:dyDescent="0.3">
      <c r="F526" s="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6:33" s="2" customFormat="1" x14ac:dyDescent="0.3">
      <c r="F527" s="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6:33" s="2" customFormat="1" x14ac:dyDescent="0.3">
      <c r="F528" s="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6:33" s="2" customFormat="1" x14ac:dyDescent="0.3">
      <c r="F529" s="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6:33" s="2" customFormat="1" x14ac:dyDescent="0.3">
      <c r="F530" s="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6:33" s="2" customFormat="1" x14ac:dyDescent="0.3">
      <c r="F531" s="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6:33" s="2" customFormat="1" x14ac:dyDescent="0.3">
      <c r="F532" s="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6:33" s="2" customFormat="1" x14ac:dyDescent="0.3">
      <c r="F533" s="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6:33" s="2" customFormat="1" x14ac:dyDescent="0.3">
      <c r="F534" s="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6:33" s="2" customFormat="1" x14ac:dyDescent="0.3">
      <c r="F535" s="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6:33" s="2" customFormat="1" x14ac:dyDescent="0.3">
      <c r="F536" s="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6:33" s="2" customFormat="1" x14ac:dyDescent="0.3">
      <c r="F537" s="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6:33" s="2" customFormat="1" x14ac:dyDescent="0.3">
      <c r="F538" s="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6:33" s="2" customFormat="1" x14ac:dyDescent="0.3">
      <c r="F539" s="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6:33" s="2" customFormat="1" x14ac:dyDescent="0.3">
      <c r="F540" s="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6:33" s="2" customFormat="1" x14ac:dyDescent="0.3">
      <c r="F541" s="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6:33" s="2" customFormat="1" x14ac:dyDescent="0.3">
      <c r="F542" s="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6:33" s="2" customFormat="1" x14ac:dyDescent="0.3">
      <c r="F543" s="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6:33" s="2" customFormat="1" x14ac:dyDescent="0.3"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6:33" s="2" customFormat="1" x14ac:dyDescent="0.3">
      <c r="F545" s="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6:33" s="2" customFormat="1" x14ac:dyDescent="0.3">
      <c r="F546" s="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6:33" s="2" customFormat="1" x14ac:dyDescent="0.3">
      <c r="F547" s="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6:33" s="2" customFormat="1" x14ac:dyDescent="0.3">
      <c r="F548" s="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6:33" s="2" customFormat="1" x14ac:dyDescent="0.3">
      <c r="F549" s="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6:33" s="2" customFormat="1" x14ac:dyDescent="0.3">
      <c r="F550" s="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6:33" s="2" customFormat="1" x14ac:dyDescent="0.3">
      <c r="F551" s="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6:33" s="2" customFormat="1" x14ac:dyDescent="0.3">
      <c r="F552" s="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6:33" s="2" customFormat="1" x14ac:dyDescent="0.3">
      <c r="F553" s="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6:33" s="2" customFormat="1" x14ac:dyDescent="0.3">
      <c r="F554" s="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6:33" s="2" customFormat="1" x14ac:dyDescent="0.3">
      <c r="F555" s="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6:33" s="2" customFormat="1" x14ac:dyDescent="0.3">
      <c r="F556" s="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6:33" s="2" customFormat="1" x14ac:dyDescent="0.3">
      <c r="F557" s="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6:33" s="2" customFormat="1" x14ac:dyDescent="0.3">
      <c r="F558" s="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6:33" s="2" customFormat="1" x14ac:dyDescent="0.3">
      <c r="F559" s="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6:33" s="2" customFormat="1" x14ac:dyDescent="0.3">
      <c r="F560" s="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6:33" s="2" customFormat="1" x14ac:dyDescent="0.3">
      <c r="F561" s="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6:33" s="2" customFormat="1" x14ac:dyDescent="0.3">
      <c r="F562" s="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6:33" s="2" customFormat="1" x14ac:dyDescent="0.3">
      <c r="F563" s="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6:33" s="2" customFormat="1" x14ac:dyDescent="0.3">
      <c r="F564" s="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6:33" s="2" customFormat="1" x14ac:dyDescent="0.3">
      <c r="F565" s="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6:33" s="2" customFormat="1" x14ac:dyDescent="0.3">
      <c r="F566" s="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6:33" s="2" customFormat="1" x14ac:dyDescent="0.3">
      <c r="F567" s="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6:33" s="2" customFormat="1" x14ac:dyDescent="0.3">
      <c r="F568" s="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6:33" s="2" customFormat="1" x14ac:dyDescent="0.3">
      <c r="F569" s="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6:33" s="2" customFormat="1" x14ac:dyDescent="0.3">
      <c r="F570" s="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6:33" s="2" customFormat="1" x14ac:dyDescent="0.3">
      <c r="F571" s="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6:33" s="2" customFormat="1" x14ac:dyDescent="0.3">
      <c r="F572" s="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6:33" s="2" customFormat="1" x14ac:dyDescent="0.3">
      <c r="F573" s="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6:33" s="2" customFormat="1" x14ac:dyDescent="0.3">
      <c r="F574" s="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6:33" s="2" customFormat="1" x14ac:dyDescent="0.3"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6:33" s="2" customFormat="1" x14ac:dyDescent="0.3"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6:33" s="2" customFormat="1" x14ac:dyDescent="0.3">
      <c r="F577" s="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6:33" s="2" customFormat="1" x14ac:dyDescent="0.3">
      <c r="F578" s="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6:33" s="2" customFormat="1" x14ac:dyDescent="0.3">
      <c r="F579" s="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6:33" s="2" customFormat="1" x14ac:dyDescent="0.3"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6:33" s="2" customFormat="1" x14ac:dyDescent="0.3">
      <c r="F581" s="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6:33" s="2" customFormat="1" x14ac:dyDescent="0.3">
      <c r="F582" s="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6:33" s="2" customFormat="1" x14ac:dyDescent="0.3">
      <c r="F583" s="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6:33" s="2" customFormat="1" x14ac:dyDescent="0.3"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6:33" s="2" customFormat="1" x14ac:dyDescent="0.3"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6:33" s="2" customFormat="1" x14ac:dyDescent="0.3">
      <c r="F586" s="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6:33" s="2" customFormat="1" x14ac:dyDescent="0.3">
      <c r="F587" s="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6:33" s="2" customFormat="1" x14ac:dyDescent="0.3"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6:33" s="2" customFormat="1" x14ac:dyDescent="0.3">
      <c r="F589" s="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6:33" s="2" customFormat="1" x14ac:dyDescent="0.3">
      <c r="F590" s="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6:33" s="2" customFormat="1" x14ac:dyDescent="0.3">
      <c r="F591" s="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6:33" s="2" customFormat="1" x14ac:dyDescent="0.3"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6:33" s="2" customFormat="1" x14ac:dyDescent="0.3"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6:33" s="2" customFormat="1" x14ac:dyDescent="0.3">
      <c r="F594" s="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6:33" s="2" customFormat="1" x14ac:dyDescent="0.3"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6:33" s="2" customFormat="1" x14ac:dyDescent="0.3">
      <c r="F596" s="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6:33" s="2" customFormat="1" x14ac:dyDescent="0.3">
      <c r="F597" s="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6:33" s="2" customFormat="1" x14ac:dyDescent="0.3">
      <c r="F598" s="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6:33" s="2" customFormat="1" x14ac:dyDescent="0.3"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6:33" s="2" customFormat="1" x14ac:dyDescent="0.3"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6:33" s="2" customFormat="1" x14ac:dyDescent="0.3">
      <c r="F601" s="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6:33" s="2" customFormat="1" x14ac:dyDescent="0.3">
      <c r="F602" s="5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6:33" s="2" customFormat="1" x14ac:dyDescent="0.3"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6:33" s="2" customFormat="1" x14ac:dyDescent="0.3"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6:33" s="2" customFormat="1" x14ac:dyDescent="0.3"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6:33" s="2" customFormat="1" x14ac:dyDescent="0.3">
      <c r="F606" s="5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6:33" s="2" customFormat="1" x14ac:dyDescent="0.3"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6:33" s="2" customFormat="1" x14ac:dyDescent="0.3"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6:33" s="2" customFormat="1" x14ac:dyDescent="0.3">
      <c r="F609" s="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6:33" s="2" customFormat="1" x14ac:dyDescent="0.3">
      <c r="F610" s="5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6:33" s="2" customFormat="1" x14ac:dyDescent="0.3">
      <c r="F611" s="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6:33" s="2" customFormat="1" x14ac:dyDescent="0.3"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6:33" s="2" customFormat="1" x14ac:dyDescent="0.3"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6:33" s="2" customFormat="1" x14ac:dyDescent="0.3"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6:33" s="2" customFormat="1" x14ac:dyDescent="0.3">
      <c r="F615" s="5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6:33" s="2" customFormat="1" x14ac:dyDescent="0.3"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6:33" s="2" customFormat="1" x14ac:dyDescent="0.3">
      <c r="F617" s="5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6:33" s="2" customFormat="1" x14ac:dyDescent="0.3"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6:33" s="2" customFormat="1" x14ac:dyDescent="0.3"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6:33" s="2" customFormat="1" x14ac:dyDescent="0.3"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6:33" s="2" customFormat="1" x14ac:dyDescent="0.3"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6:33" s="2" customFormat="1" x14ac:dyDescent="0.3">
      <c r="F622" s="5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6:33" s="2" customFormat="1" x14ac:dyDescent="0.3">
      <c r="F623" s="5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6:33" s="2" customFormat="1" x14ac:dyDescent="0.3">
      <c r="F624" s="5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6:33" s="2" customFormat="1" x14ac:dyDescent="0.3">
      <c r="F625" s="5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6:33" s="2" customFormat="1" x14ac:dyDescent="0.3">
      <c r="F626" s="5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6:33" s="2" customFormat="1" x14ac:dyDescent="0.3">
      <c r="F627" s="5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6:33" s="2" customFormat="1" x14ac:dyDescent="0.3">
      <c r="F628" s="5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6:33" s="2" customFormat="1" x14ac:dyDescent="0.3">
      <c r="F629" s="5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6:33" s="2" customFormat="1" x14ac:dyDescent="0.3">
      <c r="F630" s="5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6:33" s="2" customFormat="1" x14ac:dyDescent="0.3">
      <c r="F631" s="5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6:33" s="2" customFormat="1" x14ac:dyDescent="0.3">
      <c r="F632" s="5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6:33" s="2" customFormat="1" x14ac:dyDescent="0.3">
      <c r="F633" s="5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6:33" s="2" customFormat="1" x14ac:dyDescent="0.3">
      <c r="F634" s="5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6:33" s="2" customFormat="1" x14ac:dyDescent="0.3">
      <c r="F635" s="5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6:33" s="2" customFormat="1" x14ac:dyDescent="0.3">
      <c r="F636" s="5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6:33" s="2" customFormat="1" x14ac:dyDescent="0.3">
      <c r="F637" s="5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6:33" s="2" customFormat="1" x14ac:dyDescent="0.3">
      <c r="F638" s="5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6:33" s="2" customFormat="1" x14ac:dyDescent="0.3">
      <c r="F639" s="5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6:33" s="2" customFormat="1" x14ac:dyDescent="0.3">
      <c r="F640" s="5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6:33" s="2" customFormat="1" x14ac:dyDescent="0.3">
      <c r="F641" s="5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6:33" s="2" customFormat="1" x14ac:dyDescent="0.3">
      <c r="F642" s="5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6:33" s="2" customFormat="1" x14ac:dyDescent="0.3">
      <c r="F643" s="5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6:33" s="2" customFormat="1" x14ac:dyDescent="0.3">
      <c r="F644" s="5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6:33" s="2" customFormat="1" x14ac:dyDescent="0.3">
      <c r="F645" s="5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6:33" s="2" customFormat="1" x14ac:dyDescent="0.3">
      <c r="F646" s="5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6:33" s="2" customFormat="1" x14ac:dyDescent="0.3">
      <c r="F647" s="5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6:33" s="2" customFormat="1" x14ac:dyDescent="0.3">
      <c r="F648" s="5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6:33" s="2" customFormat="1" x14ac:dyDescent="0.3">
      <c r="F649" s="5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6:33" s="2" customFormat="1" x14ac:dyDescent="0.3">
      <c r="F650" s="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6:33" s="2" customFormat="1" x14ac:dyDescent="0.3">
      <c r="F651" s="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6:33" s="2" customFormat="1" x14ac:dyDescent="0.3">
      <c r="F652" s="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6:33" s="2" customFormat="1" x14ac:dyDescent="0.3">
      <c r="F653" s="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6:33" s="2" customFormat="1" x14ac:dyDescent="0.3">
      <c r="F654" s="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6:33" s="2" customFormat="1" x14ac:dyDescent="0.3">
      <c r="F655" s="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6:33" s="2" customFormat="1" x14ac:dyDescent="0.3">
      <c r="F656" s="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6:33" s="2" customFormat="1" x14ac:dyDescent="0.3">
      <c r="F657" s="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6:33" s="2" customFormat="1" x14ac:dyDescent="0.3">
      <c r="F658" s="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6:33" s="2" customFormat="1" x14ac:dyDescent="0.3">
      <c r="F659" s="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6:33" s="2" customFormat="1" x14ac:dyDescent="0.3">
      <c r="F660" s="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6:33" s="2" customFormat="1" x14ac:dyDescent="0.3">
      <c r="F661" s="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6:33" s="2" customFormat="1" x14ac:dyDescent="0.3">
      <c r="F662" s="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6:33" s="2" customFormat="1" x14ac:dyDescent="0.3">
      <c r="F663" s="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6:33" s="2" customFormat="1" x14ac:dyDescent="0.3">
      <c r="F664" s="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6:33" s="2" customFormat="1" x14ac:dyDescent="0.3">
      <c r="F665" s="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6:33" s="2" customFormat="1" x14ac:dyDescent="0.3">
      <c r="F666" s="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6:33" s="2" customFormat="1" x14ac:dyDescent="0.3">
      <c r="F667" s="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6:33" s="2" customFormat="1" x14ac:dyDescent="0.3">
      <c r="F668" s="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6:33" s="2" customFormat="1" x14ac:dyDescent="0.3">
      <c r="F669" s="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6:33" s="2" customFormat="1" x14ac:dyDescent="0.3">
      <c r="F670" s="5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6:33" s="2" customFormat="1" x14ac:dyDescent="0.3">
      <c r="F671" s="5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6:33" s="2" customFormat="1" x14ac:dyDescent="0.3">
      <c r="F672" s="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6:33" s="2" customFormat="1" x14ac:dyDescent="0.3">
      <c r="F673" s="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6:33" s="2" customFormat="1" x14ac:dyDescent="0.3">
      <c r="F674" s="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6:33" s="2" customFormat="1" x14ac:dyDescent="0.3">
      <c r="F675" s="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6:33" s="2" customFormat="1" x14ac:dyDescent="0.3">
      <c r="F676" s="5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6:33" s="2" customFormat="1" x14ac:dyDescent="0.3">
      <c r="F677" s="5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6:33" s="2" customFormat="1" x14ac:dyDescent="0.3">
      <c r="F678" s="5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6:33" s="2" customFormat="1" x14ac:dyDescent="0.3">
      <c r="F679" s="5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6:33" s="2" customFormat="1" x14ac:dyDescent="0.3">
      <c r="F680" s="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6:33" s="2" customFormat="1" x14ac:dyDescent="0.3">
      <c r="F681" s="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6:33" s="2" customFormat="1" x14ac:dyDescent="0.3">
      <c r="F682" s="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6:33" s="2" customFormat="1" x14ac:dyDescent="0.3">
      <c r="F683" s="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6:33" s="2" customFormat="1" x14ac:dyDescent="0.3">
      <c r="F684" s="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6:33" s="2" customFormat="1" x14ac:dyDescent="0.3">
      <c r="F685" s="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6:33" s="2" customFormat="1" x14ac:dyDescent="0.3">
      <c r="F686" s="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6:33" s="2" customFormat="1" x14ac:dyDescent="0.3">
      <c r="F687" s="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6:33" s="2" customFormat="1" x14ac:dyDescent="0.3">
      <c r="F688" s="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6:33" s="2" customFormat="1" x14ac:dyDescent="0.3">
      <c r="F689" s="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6:33" s="2" customFormat="1" x14ac:dyDescent="0.3">
      <c r="F690" s="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6:33" s="2" customFormat="1" x14ac:dyDescent="0.3">
      <c r="F691" s="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6:33" s="2" customFormat="1" x14ac:dyDescent="0.3">
      <c r="F692" s="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6:33" s="2" customFormat="1" x14ac:dyDescent="0.3">
      <c r="F693" s="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6:33" s="2" customFormat="1" x14ac:dyDescent="0.3">
      <c r="F694" s="5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6:33" s="2" customFormat="1" x14ac:dyDescent="0.3">
      <c r="F695" s="5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6:33" s="2" customFormat="1" x14ac:dyDescent="0.3">
      <c r="F696" s="5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6:33" s="2" customFormat="1" x14ac:dyDescent="0.3">
      <c r="F697" s="5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6:33" s="2" customFormat="1" x14ac:dyDescent="0.3">
      <c r="F698" s="5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6:33" s="2" customFormat="1" x14ac:dyDescent="0.3">
      <c r="F699" s="5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6:33" s="2" customFormat="1" x14ac:dyDescent="0.3">
      <c r="F700" s="5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6:33" s="2" customFormat="1" x14ac:dyDescent="0.3">
      <c r="F701" s="5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6:33" s="2" customFormat="1" x14ac:dyDescent="0.3">
      <c r="F702" s="5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6:33" s="2" customFormat="1" x14ac:dyDescent="0.3">
      <c r="F703" s="5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6:33" s="2" customFormat="1" x14ac:dyDescent="0.3">
      <c r="F704" s="5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6:33" s="2" customFormat="1" x14ac:dyDescent="0.3">
      <c r="F705" s="5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6:33" s="2" customFormat="1" x14ac:dyDescent="0.3">
      <c r="F706" s="5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6:33" s="2" customFormat="1" x14ac:dyDescent="0.3">
      <c r="F707" s="5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6:33" s="2" customFormat="1" x14ac:dyDescent="0.3">
      <c r="F708" s="5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6:33" s="2" customFormat="1" x14ac:dyDescent="0.3">
      <c r="F709" s="5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6:33" s="2" customFormat="1" x14ac:dyDescent="0.3">
      <c r="F710" s="5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6:33" s="2" customFormat="1" x14ac:dyDescent="0.3">
      <c r="F711" s="5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6:33" s="2" customFormat="1" x14ac:dyDescent="0.3">
      <c r="F712" s="5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6:33" s="2" customFormat="1" x14ac:dyDescent="0.3">
      <c r="F713" s="5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6:33" s="2" customFormat="1" x14ac:dyDescent="0.3">
      <c r="F714" s="5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6:33" s="2" customFormat="1" x14ac:dyDescent="0.3">
      <c r="F715" s="5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6:33" s="2" customFormat="1" x14ac:dyDescent="0.3">
      <c r="F716" s="5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6:33" s="2" customFormat="1" x14ac:dyDescent="0.3">
      <c r="F717" s="5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6:33" s="2" customFormat="1" x14ac:dyDescent="0.3">
      <c r="F718" s="5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6:33" s="2" customFormat="1" x14ac:dyDescent="0.3">
      <c r="F719" s="5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6:33" s="2" customFormat="1" x14ac:dyDescent="0.3">
      <c r="F720" s="5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6:33" s="2" customFormat="1" x14ac:dyDescent="0.3">
      <c r="F721" s="5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6:33" s="2" customFormat="1" x14ac:dyDescent="0.3">
      <c r="F722" s="5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6:33" s="2" customFormat="1" x14ac:dyDescent="0.3">
      <c r="F723" s="5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6:33" s="2" customFormat="1" x14ac:dyDescent="0.3">
      <c r="F724" s="5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6:33" s="2" customFormat="1" x14ac:dyDescent="0.3">
      <c r="F725" s="5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6:33" s="2" customFormat="1" x14ac:dyDescent="0.3">
      <c r="F726" s="5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6:33" s="2" customFormat="1" x14ac:dyDescent="0.3">
      <c r="F727" s="5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6:33" s="2" customFormat="1" x14ac:dyDescent="0.3">
      <c r="F728" s="5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6:33" s="2" customFormat="1" x14ac:dyDescent="0.3">
      <c r="F729" s="5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6:33" s="2" customFormat="1" x14ac:dyDescent="0.3">
      <c r="F730" s="5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6:33" s="2" customFormat="1" x14ac:dyDescent="0.3">
      <c r="F731" s="5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6:33" s="2" customFormat="1" x14ac:dyDescent="0.3">
      <c r="F732" s="5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6:33" s="2" customFormat="1" x14ac:dyDescent="0.3">
      <c r="F733" s="5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6:33" s="2" customFormat="1" x14ac:dyDescent="0.3">
      <c r="F734" s="5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6:33" s="2" customFormat="1" x14ac:dyDescent="0.3">
      <c r="F735" s="5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6:33" s="2" customFormat="1" x14ac:dyDescent="0.3">
      <c r="F736" s="5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6:33" s="2" customFormat="1" x14ac:dyDescent="0.3">
      <c r="F737" s="5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6:33" s="2" customFormat="1" x14ac:dyDescent="0.3">
      <c r="F738" s="5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6:33" s="2" customFormat="1" x14ac:dyDescent="0.3">
      <c r="F739" s="5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6:33" s="2" customFormat="1" x14ac:dyDescent="0.3">
      <c r="F740" s="5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6:33" s="2" customFormat="1" x14ac:dyDescent="0.3">
      <c r="F741" s="5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6:33" s="2" customFormat="1" x14ac:dyDescent="0.3">
      <c r="F742" s="5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6:33" s="2" customFormat="1" x14ac:dyDescent="0.3">
      <c r="F743" s="5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6:33" s="2" customFormat="1" x14ac:dyDescent="0.3">
      <c r="F744" s="5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6:33" s="2" customFormat="1" x14ac:dyDescent="0.3">
      <c r="F745" s="5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6:33" s="2" customFormat="1" x14ac:dyDescent="0.3">
      <c r="F746" s="5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6:33" s="2" customFormat="1" x14ac:dyDescent="0.3">
      <c r="F747" s="5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6:33" s="2" customFormat="1" x14ac:dyDescent="0.3">
      <c r="F748" s="5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6:33" s="2" customFormat="1" x14ac:dyDescent="0.3">
      <c r="F749" s="5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6:33" s="2" customFormat="1" x14ac:dyDescent="0.3">
      <c r="F750" s="5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6:33" s="2" customFormat="1" x14ac:dyDescent="0.3">
      <c r="F751" s="5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6:33" s="2" customFormat="1" x14ac:dyDescent="0.3">
      <c r="F752" s="5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6:33" s="2" customFormat="1" x14ac:dyDescent="0.3">
      <c r="F753" s="5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6:33" s="2" customFormat="1" x14ac:dyDescent="0.3">
      <c r="F754" s="5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6:33" s="2" customFormat="1" x14ac:dyDescent="0.3">
      <c r="F755" s="5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6:33" s="2" customFormat="1" x14ac:dyDescent="0.3">
      <c r="F756" s="5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6:33" s="2" customFormat="1" x14ac:dyDescent="0.3">
      <c r="F757" s="5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6:33" s="2" customFormat="1" x14ac:dyDescent="0.3">
      <c r="F758" s="5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6:33" s="2" customFormat="1" x14ac:dyDescent="0.3">
      <c r="F759" s="5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6:33" s="2" customFormat="1" x14ac:dyDescent="0.3">
      <c r="F760" s="5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6:33" s="2" customFormat="1" x14ac:dyDescent="0.3">
      <c r="F761" s="5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6:33" s="2" customFormat="1" x14ac:dyDescent="0.3">
      <c r="F762" s="5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6:33" s="2" customFormat="1" x14ac:dyDescent="0.3">
      <c r="F763" s="5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6:33" s="2" customFormat="1" x14ac:dyDescent="0.3">
      <c r="F764" s="5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6:33" s="2" customFormat="1" x14ac:dyDescent="0.3">
      <c r="F765" s="5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6:33" s="2" customFormat="1" x14ac:dyDescent="0.3">
      <c r="F766" s="5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6:33" s="2" customFormat="1" x14ac:dyDescent="0.3">
      <c r="F767" s="5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6:33" s="2" customFormat="1" x14ac:dyDescent="0.3">
      <c r="F768" s="5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6:33" s="2" customFormat="1" x14ac:dyDescent="0.3">
      <c r="F769" s="5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6:33" s="2" customFormat="1" x14ac:dyDescent="0.3">
      <c r="F770" s="5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6:33" s="2" customFormat="1" x14ac:dyDescent="0.3">
      <c r="F771" s="5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6:33" s="2" customFormat="1" x14ac:dyDescent="0.3">
      <c r="F772" s="5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6:33" s="2" customFormat="1" x14ac:dyDescent="0.3">
      <c r="F773" s="5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6:33" s="2" customFormat="1" x14ac:dyDescent="0.3">
      <c r="F774" s="5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6:33" s="2" customFormat="1" x14ac:dyDescent="0.3">
      <c r="F775" s="5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6:33" s="2" customFormat="1" x14ac:dyDescent="0.3">
      <c r="F776" s="5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6:33" s="2" customFormat="1" x14ac:dyDescent="0.3">
      <c r="F777" s="5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6:33" s="2" customFormat="1" x14ac:dyDescent="0.3">
      <c r="F778" s="5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6:33" s="2" customFormat="1" x14ac:dyDescent="0.3">
      <c r="F779" s="5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6:33" s="2" customFormat="1" x14ac:dyDescent="0.3">
      <c r="F780" s="5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6:33" s="2" customFormat="1" x14ac:dyDescent="0.3">
      <c r="F781" s="5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6:33" s="2" customFormat="1" x14ac:dyDescent="0.3">
      <c r="F782" s="5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6:33" s="2" customFormat="1" x14ac:dyDescent="0.3">
      <c r="F783" s="5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6:33" s="2" customFormat="1" x14ac:dyDescent="0.3">
      <c r="F784" s="5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6:33" s="2" customFormat="1" x14ac:dyDescent="0.3">
      <c r="F785" s="5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6:33" s="2" customFormat="1" x14ac:dyDescent="0.3">
      <c r="F786" s="5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6:33" s="2" customFormat="1" x14ac:dyDescent="0.3">
      <c r="F787" s="5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6:33" s="2" customFormat="1" x14ac:dyDescent="0.3">
      <c r="F788" s="5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6:33" s="2" customFormat="1" x14ac:dyDescent="0.3">
      <c r="F789" s="5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6:33" s="2" customFormat="1" x14ac:dyDescent="0.3">
      <c r="F790" s="5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6:33" s="2" customFormat="1" x14ac:dyDescent="0.3">
      <c r="F791" s="5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6:33" s="2" customFormat="1" x14ac:dyDescent="0.3">
      <c r="F792" s="5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6:33" s="2" customFormat="1" x14ac:dyDescent="0.3">
      <c r="F793" s="5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6:33" s="2" customFormat="1" x14ac:dyDescent="0.3">
      <c r="F794" s="5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6:33" s="2" customFormat="1" x14ac:dyDescent="0.3">
      <c r="F795" s="5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6:33" s="2" customFormat="1" x14ac:dyDescent="0.3">
      <c r="F796" s="5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6:33" s="2" customFormat="1" x14ac:dyDescent="0.3">
      <c r="F797" s="5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6:33" s="2" customFormat="1" x14ac:dyDescent="0.3">
      <c r="F798" s="5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6:33" s="2" customFormat="1" x14ac:dyDescent="0.3">
      <c r="F799" s="5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6:33" s="2" customFormat="1" x14ac:dyDescent="0.3">
      <c r="F800" s="5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6:33" s="2" customFormat="1" x14ac:dyDescent="0.3">
      <c r="F801" s="5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6:33" s="2" customFormat="1" x14ac:dyDescent="0.3">
      <c r="F802" s="5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6:33" s="2" customFormat="1" x14ac:dyDescent="0.3">
      <c r="F803" s="5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6:33" s="2" customFormat="1" x14ac:dyDescent="0.3">
      <c r="F804" s="5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6:33" s="2" customFormat="1" x14ac:dyDescent="0.3">
      <c r="F805" s="5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6:33" s="2" customFormat="1" x14ac:dyDescent="0.3">
      <c r="F806" s="5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6:33" s="2" customFormat="1" x14ac:dyDescent="0.3">
      <c r="F807" s="5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6:33" s="2" customFormat="1" x14ac:dyDescent="0.3">
      <c r="F808" s="5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6:33" s="2" customFormat="1" x14ac:dyDescent="0.3">
      <c r="F809" s="5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6:33" s="2" customFormat="1" x14ac:dyDescent="0.3">
      <c r="F810" s="5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6:33" s="2" customFormat="1" x14ac:dyDescent="0.3">
      <c r="F811" s="5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6:33" s="2" customFormat="1" x14ac:dyDescent="0.3">
      <c r="F812" s="5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6:33" s="2" customFormat="1" x14ac:dyDescent="0.3">
      <c r="F813" s="5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6:33" s="2" customFormat="1" x14ac:dyDescent="0.3">
      <c r="F814" s="5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6:33" s="2" customFormat="1" x14ac:dyDescent="0.3">
      <c r="F815" s="5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6:33" s="2" customFormat="1" x14ac:dyDescent="0.3">
      <c r="F816" s="5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6:33" s="2" customFormat="1" x14ac:dyDescent="0.3">
      <c r="F817" s="5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6:33" s="2" customFormat="1" x14ac:dyDescent="0.3">
      <c r="F818" s="5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6:33" s="2" customFormat="1" x14ac:dyDescent="0.3">
      <c r="F819" s="5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6:33" s="2" customFormat="1" x14ac:dyDescent="0.3">
      <c r="F820" s="5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6:33" s="2" customFormat="1" x14ac:dyDescent="0.3">
      <c r="F821" s="5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6:33" s="2" customFormat="1" x14ac:dyDescent="0.3">
      <c r="F822" s="5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6:33" s="2" customFormat="1" x14ac:dyDescent="0.3">
      <c r="F823" s="5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6:33" s="2" customFormat="1" x14ac:dyDescent="0.3">
      <c r="F824" s="5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6:33" s="2" customFormat="1" x14ac:dyDescent="0.3">
      <c r="F825" s="5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6:33" s="2" customFormat="1" x14ac:dyDescent="0.3">
      <c r="F826" s="5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6:33" s="2" customFormat="1" x14ac:dyDescent="0.3">
      <c r="F827" s="5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6:33" s="2" customFormat="1" x14ac:dyDescent="0.3">
      <c r="F828" s="5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6:33" s="2" customFormat="1" x14ac:dyDescent="0.3">
      <c r="F829" s="5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6:33" s="2" customFormat="1" x14ac:dyDescent="0.3">
      <c r="F830" s="5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6:33" s="2" customFormat="1" x14ac:dyDescent="0.3">
      <c r="F831" s="5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6:33" s="2" customFormat="1" x14ac:dyDescent="0.3">
      <c r="F832" s="5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6:33" s="2" customFormat="1" x14ac:dyDescent="0.3">
      <c r="F833" s="5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6:33" s="2" customFormat="1" x14ac:dyDescent="0.3">
      <c r="F834" s="5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6:33" s="2" customFormat="1" x14ac:dyDescent="0.3">
      <c r="F835" s="5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6:33" s="2" customFormat="1" x14ac:dyDescent="0.3">
      <c r="F836" s="5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6:33" s="2" customFormat="1" x14ac:dyDescent="0.3">
      <c r="F837" s="5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6:33" s="2" customFormat="1" x14ac:dyDescent="0.3">
      <c r="F838" s="5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6:33" s="2" customFormat="1" x14ac:dyDescent="0.3">
      <c r="F839" s="5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6:33" s="2" customFormat="1" x14ac:dyDescent="0.3">
      <c r="F840" s="5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6:33" s="2" customFormat="1" x14ac:dyDescent="0.3">
      <c r="F841" s="5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6:33" s="2" customFormat="1" x14ac:dyDescent="0.3">
      <c r="F842" s="5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6:33" s="2" customFormat="1" x14ac:dyDescent="0.3">
      <c r="F843" s="5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6:33" s="2" customFormat="1" x14ac:dyDescent="0.3">
      <c r="F844" s="5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6:33" s="2" customFormat="1" x14ac:dyDescent="0.3">
      <c r="F845" s="5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6:33" s="2" customFormat="1" x14ac:dyDescent="0.3">
      <c r="F846" s="5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6:33" s="2" customFormat="1" x14ac:dyDescent="0.3">
      <c r="F847" s="5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6:33" s="2" customFormat="1" x14ac:dyDescent="0.3">
      <c r="F848" s="5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6:33" s="2" customFormat="1" x14ac:dyDescent="0.3">
      <c r="F849" s="5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6:33" s="2" customFormat="1" x14ac:dyDescent="0.3">
      <c r="F850" s="5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6:33" s="2" customFormat="1" x14ac:dyDescent="0.3">
      <c r="F851" s="5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6:33" s="2" customFormat="1" x14ac:dyDescent="0.3">
      <c r="F852" s="5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6:33" s="2" customFormat="1" x14ac:dyDescent="0.3">
      <c r="F853" s="5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6:33" s="2" customFormat="1" x14ac:dyDescent="0.3">
      <c r="F854" s="5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6:33" s="2" customFormat="1" x14ac:dyDescent="0.3">
      <c r="F855" s="5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6:33" s="2" customFormat="1" x14ac:dyDescent="0.3">
      <c r="F856" s="5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6:33" s="2" customFormat="1" x14ac:dyDescent="0.3">
      <c r="F857" s="5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6:33" s="2" customFormat="1" x14ac:dyDescent="0.3">
      <c r="F858" s="5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6:33" s="2" customFormat="1" x14ac:dyDescent="0.3">
      <c r="F859" s="5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6:33" s="2" customFormat="1" x14ac:dyDescent="0.3">
      <c r="F860" s="5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6:33" s="2" customFormat="1" x14ac:dyDescent="0.3">
      <c r="F861" s="5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6:33" s="2" customFormat="1" x14ac:dyDescent="0.3">
      <c r="F862" s="5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6:33" s="2" customFormat="1" x14ac:dyDescent="0.3">
      <c r="F863" s="5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6:33" s="2" customFormat="1" x14ac:dyDescent="0.3">
      <c r="F864" s="5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6:33" s="2" customFormat="1" x14ac:dyDescent="0.3">
      <c r="F865" s="5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6:33" s="2" customFormat="1" x14ac:dyDescent="0.3">
      <c r="F866" s="5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6:33" s="2" customFormat="1" x14ac:dyDescent="0.3">
      <c r="F867" s="5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6:33" s="2" customFormat="1" x14ac:dyDescent="0.3">
      <c r="F868" s="5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6:33" s="2" customFormat="1" x14ac:dyDescent="0.3">
      <c r="F869" s="5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6:33" s="2" customFormat="1" x14ac:dyDescent="0.3">
      <c r="F870" s="5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6:33" s="2" customFormat="1" x14ac:dyDescent="0.3">
      <c r="F871" s="5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6:33" s="2" customFormat="1" x14ac:dyDescent="0.3">
      <c r="F872" s="5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6:33" s="2" customFormat="1" x14ac:dyDescent="0.3">
      <c r="F873" s="5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6:33" s="2" customFormat="1" x14ac:dyDescent="0.3">
      <c r="F874" s="5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6:33" s="2" customFormat="1" x14ac:dyDescent="0.3">
      <c r="F875" s="5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6:33" s="2" customFormat="1" x14ac:dyDescent="0.3">
      <c r="F876" s="5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6:33" s="2" customFormat="1" x14ac:dyDescent="0.3">
      <c r="F877" s="5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6:33" s="2" customFormat="1" x14ac:dyDescent="0.3">
      <c r="F878" s="5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6:33" s="2" customFormat="1" x14ac:dyDescent="0.3">
      <c r="F879" s="5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6:33" s="2" customFormat="1" x14ac:dyDescent="0.3">
      <c r="F880" s="5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6:33" s="2" customFormat="1" x14ac:dyDescent="0.3">
      <c r="F881" s="5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6:33" s="2" customFormat="1" x14ac:dyDescent="0.3">
      <c r="F882" s="5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6:33" s="2" customFormat="1" x14ac:dyDescent="0.3">
      <c r="F883" s="5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6:33" s="2" customFormat="1" x14ac:dyDescent="0.3">
      <c r="F884" s="5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6:33" s="2" customFormat="1" x14ac:dyDescent="0.3">
      <c r="F885" s="5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6:33" s="2" customFormat="1" x14ac:dyDescent="0.3">
      <c r="F886" s="5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6:33" s="2" customFormat="1" x14ac:dyDescent="0.3">
      <c r="F887" s="5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6:33" s="2" customFormat="1" x14ac:dyDescent="0.3">
      <c r="F888" s="5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6:33" s="2" customFormat="1" x14ac:dyDescent="0.3">
      <c r="F889" s="5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6:33" s="2" customFormat="1" x14ac:dyDescent="0.3">
      <c r="F890" s="5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6:33" s="2" customFormat="1" x14ac:dyDescent="0.3">
      <c r="F891" s="5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6:33" s="2" customFormat="1" x14ac:dyDescent="0.3">
      <c r="F892" s="5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6:33" s="2" customFormat="1" x14ac:dyDescent="0.3">
      <c r="F893" s="5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6:33" s="2" customFormat="1" x14ac:dyDescent="0.3">
      <c r="F894" s="5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6:33" s="2" customFormat="1" x14ac:dyDescent="0.3">
      <c r="F895" s="5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6:33" s="2" customFormat="1" x14ac:dyDescent="0.3">
      <c r="F896" s="5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6:33" s="2" customFormat="1" x14ac:dyDescent="0.3">
      <c r="F897" s="5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6:33" s="2" customFormat="1" x14ac:dyDescent="0.3">
      <c r="F898" s="5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6:33" s="2" customFormat="1" x14ac:dyDescent="0.3">
      <c r="F899" s="5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6:33" s="2" customFormat="1" x14ac:dyDescent="0.3">
      <c r="F900" s="5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6:33" s="2" customFormat="1" x14ac:dyDescent="0.3">
      <c r="F901" s="5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6:33" s="2" customFormat="1" x14ac:dyDescent="0.3">
      <c r="F902" s="5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6:33" s="2" customFormat="1" x14ac:dyDescent="0.3">
      <c r="F903" s="5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6:33" s="2" customFormat="1" x14ac:dyDescent="0.3">
      <c r="F904" s="5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6:33" s="2" customFormat="1" x14ac:dyDescent="0.3">
      <c r="F905" s="5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6:33" s="2" customFormat="1" x14ac:dyDescent="0.3">
      <c r="F906" s="5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6:33" s="2" customFormat="1" x14ac:dyDescent="0.3">
      <c r="F907" s="5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6:33" s="2" customFormat="1" x14ac:dyDescent="0.3">
      <c r="F908" s="5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6:33" s="2" customFormat="1" x14ac:dyDescent="0.3">
      <c r="F909" s="5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6:33" s="2" customFormat="1" x14ac:dyDescent="0.3">
      <c r="F910" s="5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6:33" s="2" customFormat="1" x14ac:dyDescent="0.3">
      <c r="F911" s="5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6:33" s="2" customFormat="1" x14ac:dyDescent="0.3">
      <c r="F912" s="5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6:33" s="2" customFormat="1" x14ac:dyDescent="0.3">
      <c r="F913" s="5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6:33" s="2" customFormat="1" x14ac:dyDescent="0.3">
      <c r="F914" s="5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6:33" s="2" customFormat="1" x14ac:dyDescent="0.3">
      <c r="F915" s="5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6:33" s="2" customFormat="1" x14ac:dyDescent="0.3">
      <c r="F916" s="5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6:33" s="2" customFormat="1" x14ac:dyDescent="0.3">
      <c r="F917" s="5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6:33" s="2" customFormat="1" x14ac:dyDescent="0.3">
      <c r="F918" s="5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6:33" s="2" customFormat="1" x14ac:dyDescent="0.3">
      <c r="F919" s="5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6:33" s="2" customFormat="1" x14ac:dyDescent="0.3">
      <c r="F920" s="5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6:33" s="2" customFormat="1" x14ac:dyDescent="0.3">
      <c r="F921" s="5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6:33" s="2" customFormat="1" x14ac:dyDescent="0.3">
      <c r="F922" s="5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6:33" s="2" customFormat="1" x14ac:dyDescent="0.3">
      <c r="F923" s="5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6:33" s="2" customFormat="1" x14ac:dyDescent="0.3">
      <c r="F924" s="5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6:33" s="2" customFormat="1" x14ac:dyDescent="0.3">
      <c r="F925" s="5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6:33" s="2" customFormat="1" x14ac:dyDescent="0.3">
      <c r="F926" s="5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6:33" s="2" customFormat="1" x14ac:dyDescent="0.3">
      <c r="F927" s="5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6:33" s="2" customFormat="1" x14ac:dyDescent="0.3">
      <c r="F928" s="5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6:33" s="2" customFormat="1" x14ac:dyDescent="0.3">
      <c r="F929" s="5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6:33" s="2" customFormat="1" x14ac:dyDescent="0.3">
      <c r="F930" s="5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6:33" s="2" customFormat="1" x14ac:dyDescent="0.3">
      <c r="F931" s="5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6:33" s="2" customFormat="1" x14ac:dyDescent="0.3">
      <c r="F932" s="5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6:33" s="2" customFormat="1" x14ac:dyDescent="0.3">
      <c r="F933" s="5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6:33" s="2" customFormat="1" x14ac:dyDescent="0.3">
      <c r="F934" s="5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6:33" s="2" customFormat="1" x14ac:dyDescent="0.3">
      <c r="F935" s="5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6:33" s="2" customFormat="1" x14ac:dyDescent="0.3">
      <c r="F936" s="5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6:33" s="2" customFormat="1" x14ac:dyDescent="0.3">
      <c r="F937" s="5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6:33" s="2" customFormat="1" x14ac:dyDescent="0.3">
      <c r="F938" s="5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6:33" s="2" customFormat="1" x14ac:dyDescent="0.3">
      <c r="F939" s="5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6:33" s="2" customFormat="1" x14ac:dyDescent="0.3">
      <c r="F940" s="5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6:33" s="2" customFormat="1" x14ac:dyDescent="0.3">
      <c r="F941" s="5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6:33" s="2" customFormat="1" x14ac:dyDescent="0.3">
      <c r="F942" s="5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6:33" s="2" customFormat="1" x14ac:dyDescent="0.3">
      <c r="F943" s="5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6:33" s="2" customFormat="1" x14ac:dyDescent="0.3">
      <c r="F944" s="5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6:33" s="2" customFormat="1" x14ac:dyDescent="0.3">
      <c r="F945" s="5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6:33" s="2" customFormat="1" x14ac:dyDescent="0.3">
      <c r="F946" s="5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6:33" s="2" customFormat="1" x14ac:dyDescent="0.3">
      <c r="F947" s="5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6:33" s="2" customFormat="1" x14ac:dyDescent="0.3">
      <c r="F948" s="5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6:33" s="2" customFormat="1" x14ac:dyDescent="0.3">
      <c r="F949" s="5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6:33" s="2" customFormat="1" x14ac:dyDescent="0.3">
      <c r="F950" s="5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6:33" s="2" customFormat="1" x14ac:dyDescent="0.3">
      <c r="F951" s="5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6:33" s="2" customFormat="1" x14ac:dyDescent="0.3">
      <c r="F952" s="5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6:33" s="2" customFormat="1" x14ac:dyDescent="0.3">
      <c r="F953" s="5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6:33" s="2" customFormat="1" x14ac:dyDescent="0.3">
      <c r="F954" s="5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6:33" s="2" customFormat="1" x14ac:dyDescent="0.3">
      <c r="F955" s="5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6:33" s="2" customFormat="1" x14ac:dyDescent="0.3">
      <c r="F956" s="5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6:33" s="2" customFormat="1" x14ac:dyDescent="0.3">
      <c r="F957" s="5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6:33" s="2" customFormat="1" x14ac:dyDescent="0.3">
      <c r="F958" s="5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6:33" s="2" customFormat="1" x14ac:dyDescent="0.3">
      <c r="F959" s="5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6:33" s="2" customFormat="1" x14ac:dyDescent="0.3">
      <c r="F960" s="5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6:33" s="2" customFormat="1" x14ac:dyDescent="0.3">
      <c r="F961" s="5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6:33" s="2" customFormat="1" x14ac:dyDescent="0.3">
      <c r="F962" s="5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6:33" s="2" customFormat="1" x14ac:dyDescent="0.3">
      <c r="F963" s="5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6:33" s="2" customFormat="1" x14ac:dyDescent="0.3">
      <c r="F964" s="5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6:33" s="2" customFormat="1" x14ac:dyDescent="0.3">
      <c r="F965" s="5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6:33" s="2" customFormat="1" x14ac:dyDescent="0.3">
      <c r="F966" s="5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6:33" s="2" customFormat="1" x14ac:dyDescent="0.3">
      <c r="F967" s="5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6:33" s="2" customFormat="1" x14ac:dyDescent="0.3">
      <c r="F968" s="5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6:33" s="2" customFormat="1" x14ac:dyDescent="0.3">
      <c r="F969" s="5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6:33" s="2" customFormat="1" x14ac:dyDescent="0.3">
      <c r="F970" s="5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6:33" s="2" customFormat="1" x14ac:dyDescent="0.3">
      <c r="F971" s="5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6:33" s="2" customFormat="1" x14ac:dyDescent="0.3">
      <c r="F972" s="5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6:33" s="2" customFormat="1" x14ac:dyDescent="0.3">
      <c r="F973" s="5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6:33" s="2" customFormat="1" x14ac:dyDescent="0.3">
      <c r="F974" s="5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6:33" s="2" customFormat="1" x14ac:dyDescent="0.3">
      <c r="F975" s="5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6:33" s="2" customFormat="1" x14ac:dyDescent="0.3">
      <c r="F976" s="5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6:33" s="2" customFormat="1" x14ac:dyDescent="0.3">
      <c r="F977" s="5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6:33" s="2" customFormat="1" x14ac:dyDescent="0.3">
      <c r="F978" s="5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6:33" s="2" customFormat="1" x14ac:dyDescent="0.3">
      <c r="F979" s="5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6:33" s="2" customFormat="1" x14ac:dyDescent="0.3">
      <c r="F980" s="5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6:33" s="2" customFormat="1" x14ac:dyDescent="0.3">
      <c r="F981" s="5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6:33" s="2" customFormat="1" x14ac:dyDescent="0.3">
      <c r="F982" s="5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6:33" s="2" customFormat="1" x14ac:dyDescent="0.3">
      <c r="F983" s="5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6:33" s="2" customFormat="1" x14ac:dyDescent="0.3">
      <c r="F984" s="5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6:33" s="2" customFormat="1" x14ac:dyDescent="0.3">
      <c r="F985" s="5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6:33" s="2" customFormat="1" x14ac:dyDescent="0.3">
      <c r="F986" s="5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6:33" s="2" customFormat="1" x14ac:dyDescent="0.3">
      <c r="F987" s="5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6:33" s="2" customFormat="1" x14ac:dyDescent="0.3">
      <c r="F988" s="5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6:33" s="2" customFormat="1" x14ac:dyDescent="0.3">
      <c r="F989" s="5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6:33" s="2" customFormat="1" x14ac:dyDescent="0.3">
      <c r="F990" s="5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6:33" s="2" customFormat="1" x14ac:dyDescent="0.3">
      <c r="F991" s="5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6:33" s="2" customFormat="1" x14ac:dyDescent="0.3">
      <c r="F992" s="5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6:33" s="2" customFormat="1" x14ac:dyDescent="0.3">
      <c r="F993" s="5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6:33" s="2" customFormat="1" x14ac:dyDescent="0.3">
      <c r="F994" s="5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6:33" s="2" customFormat="1" x14ac:dyDescent="0.3">
      <c r="F995" s="5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6:33" s="2" customFormat="1" x14ac:dyDescent="0.3">
      <c r="F996" s="5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6:33" s="2" customFormat="1" x14ac:dyDescent="0.3">
      <c r="F997" s="5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6:33" s="2" customFormat="1" x14ac:dyDescent="0.3">
      <c r="F998" s="5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6:33" s="2" customFormat="1" x14ac:dyDescent="0.3">
      <c r="F999" s="5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6:33" s="2" customFormat="1" x14ac:dyDescent="0.3">
      <c r="F1000" s="5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spans="6:33" s="2" customFormat="1" x14ac:dyDescent="0.3">
      <c r="F1001" s="5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6:33" s="2" customFormat="1" x14ac:dyDescent="0.3">
      <c r="F1002" s="5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6:33" s="2" customFormat="1" x14ac:dyDescent="0.3">
      <c r="F1003" s="5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</row>
    <row r="1004" spans="6:33" s="2" customFormat="1" x14ac:dyDescent="0.3">
      <c r="F1004" s="5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spans="6:33" s="2" customFormat="1" x14ac:dyDescent="0.3">
      <c r="F1005" s="5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6:33" s="2" customFormat="1" x14ac:dyDescent="0.3">
      <c r="F1006" s="5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spans="6:33" s="2" customFormat="1" x14ac:dyDescent="0.3">
      <c r="F1007" s="5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spans="6:33" s="2" customFormat="1" x14ac:dyDescent="0.3">
      <c r="F1008" s="5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6:33" s="2" customFormat="1" x14ac:dyDescent="0.3">
      <c r="F1009" s="5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</row>
    <row r="1010" spans="6:33" s="2" customFormat="1" x14ac:dyDescent="0.3">
      <c r="F1010" s="5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spans="6:33" s="2" customFormat="1" x14ac:dyDescent="0.3">
      <c r="F1011" s="5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6:33" s="2" customFormat="1" x14ac:dyDescent="0.3">
      <c r="F1012" s="5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</row>
    <row r="1013" spans="6:33" s="2" customFormat="1" x14ac:dyDescent="0.3">
      <c r="F1013" s="5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spans="6:33" s="2" customFormat="1" x14ac:dyDescent="0.3">
      <c r="F1014" s="5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6:33" s="2" customFormat="1" x14ac:dyDescent="0.3">
      <c r="F1015" s="5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</row>
    <row r="1016" spans="6:33" s="2" customFormat="1" x14ac:dyDescent="0.3">
      <c r="F1016" s="5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spans="6:33" s="2" customFormat="1" x14ac:dyDescent="0.3">
      <c r="F1017" s="5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6:33" s="2" customFormat="1" x14ac:dyDescent="0.3">
      <c r="F1018" s="5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</row>
    <row r="1019" spans="6:33" s="2" customFormat="1" x14ac:dyDescent="0.3">
      <c r="F1019" s="5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spans="6:33" s="2" customFormat="1" x14ac:dyDescent="0.3">
      <c r="F1020" s="5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6:33" s="2" customFormat="1" x14ac:dyDescent="0.3">
      <c r="F1021" s="5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</row>
    <row r="1022" spans="6:33" s="2" customFormat="1" x14ac:dyDescent="0.3">
      <c r="F1022" s="5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spans="6:33" s="2" customFormat="1" x14ac:dyDescent="0.3">
      <c r="F1023" s="5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6:33" s="2" customFormat="1" x14ac:dyDescent="0.3">
      <c r="F1024" s="5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</row>
    <row r="1025" spans="6:33" s="2" customFormat="1" x14ac:dyDescent="0.3">
      <c r="F1025" s="5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spans="6:33" s="2" customFormat="1" x14ac:dyDescent="0.3">
      <c r="F1026" s="5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6:33" s="2" customFormat="1" x14ac:dyDescent="0.3">
      <c r="F1027" s="5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</row>
    <row r="1028" spans="6:33" s="2" customFormat="1" x14ac:dyDescent="0.3">
      <c r="F1028" s="5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spans="6:33" s="2" customFormat="1" x14ac:dyDescent="0.3">
      <c r="F1029" s="5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6:33" s="2" customFormat="1" x14ac:dyDescent="0.3">
      <c r="F1030" s="5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</row>
    <row r="1031" spans="6:33" s="2" customFormat="1" x14ac:dyDescent="0.3">
      <c r="F1031" s="5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spans="6:33" s="2" customFormat="1" x14ac:dyDescent="0.3">
      <c r="F1032" s="5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6:33" s="2" customFormat="1" x14ac:dyDescent="0.3">
      <c r="F1033" s="5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</row>
    <row r="1034" spans="6:33" s="2" customFormat="1" x14ac:dyDescent="0.3">
      <c r="F1034" s="5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spans="6:33" s="2" customFormat="1" x14ac:dyDescent="0.3">
      <c r="F1035" s="5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6:33" s="2" customFormat="1" x14ac:dyDescent="0.3">
      <c r="F1036" s="5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</row>
    <row r="1037" spans="6:33" s="2" customFormat="1" x14ac:dyDescent="0.3">
      <c r="F1037" s="5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spans="6:33" s="2" customFormat="1" x14ac:dyDescent="0.3">
      <c r="F1038" s="5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6:33" s="2" customFormat="1" x14ac:dyDescent="0.3">
      <c r="F1039" s="5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</row>
    <row r="1040" spans="6:33" s="2" customFormat="1" x14ac:dyDescent="0.3">
      <c r="F1040" s="5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spans="6:33" s="2" customFormat="1" x14ac:dyDescent="0.3">
      <c r="F1041" s="5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6:33" s="2" customFormat="1" x14ac:dyDescent="0.3">
      <c r="F1042" s="5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</row>
    <row r="1043" spans="6:33" s="2" customFormat="1" x14ac:dyDescent="0.3">
      <c r="F1043" s="5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spans="6:33" s="2" customFormat="1" x14ac:dyDescent="0.3">
      <c r="F1044" s="5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6:33" s="2" customFormat="1" x14ac:dyDescent="0.3">
      <c r="F1045" s="5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</row>
    <row r="1046" spans="6:33" s="2" customFormat="1" x14ac:dyDescent="0.3">
      <c r="F1046" s="5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</row>
    <row r="1047" spans="6:33" s="2" customFormat="1" x14ac:dyDescent="0.3">
      <c r="F1047" s="5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spans="6:33" s="2" customFormat="1" x14ac:dyDescent="0.3">
      <c r="F1048" s="5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</row>
    <row r="1049" spans="6:33" s="2" customFormat="1" x14ac:dyDescent="0.3">
      <c r="F1049" s="5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spans="6:33" s="2" customFormat="1" x14ac:dyDescent="0.3">
      <c r="F1050" s="5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6:33" s="2" customFormat="1" x14ac:dyDescent="0.3">
      <c r="F1051" s="5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</row>
    <row r="1052" spans="6:33" s="2" customFormat="1" x14ac:dyDescent="0.3">
      <c r="F1052" s="5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spans="6:33" s="2" customFormat="1" x14ac:dyDescent="0.3">
      <c r="F1053" s="5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6:33" s="2" customFormat="1" x14ac:dyDescent="0.3">
      <c r="F1054" s="5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</row>
    <row r="1055" spans="6:33" s="2" customFormat="1" x14ac:dyDescent="0.3">
      <c r="F1055" s="5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spans="6:33" s="2" customFormat="1" x14ac:dyDescent="0.3">
      <c r="F1056" s="5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6:33" s="2" customFormat="1" x14ac:dyDescent="0.3">
      <c r="F1057" s="5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</row>
    <row r="1058" spans="6:33" s="2" customFormat="1" x14ac:dyDescent="0.3">
      <c r="F1058" s="5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</row>
    <row r="1059" spans="6:33" s="2" customFormat="1" x14ac:dyDescent="0.3">
      <c r="F1059" s="5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</row>
    <row r="1060" spans="6:33" s="2" customFormat="1" x14ac:dyDescent="0.3">
      <c r="F1060" s="5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</row>
    <row r="1061" spans="6:33" s="2" customFormat="1" x14ac:dyDescent="0.3">
      <c r="F1061" s="5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</row>
    <row r="1062" spans="6:33" s="2" customFormat="1" x14ac:dyDescent="0.3">
      <c r="F1062" s="5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6:33" s="2" customFormat="1" x14ac:dyDescent="0.3">
      <c r="F1063" s="5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spans="6:33" s="2" customFormat="1" x14ac:dyDescent="0.3">
      <c r="F1064" s="5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</row>
    <row r="1065" spans="6:33" s="2" customFormat="1" x14ac:dyDescent="0.3">
      <c r="F1065" s="5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6:33" s="2" customFormat="1" x14ac:dyDescent="0.3">
      <c r="F1066" s="5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spans="6:33" s="2" customFormat="1" x14ac:dyDescent="0.3">
      <c r="F1067" s="5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</row>
    <row r="1068" spans="6:33" s="2" customFormat="1" x14ac:dyDescent="0.3">
      <c r="F1068" s="5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6:33" s="2" customFormat="1" x14ac:dyDescent="0.3">
      <c r="F1069" s="5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spans="6:33" s="2" customFormat="1" x14ac:dyDescent="0.3">
      <c r="F1070" s="5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</row>
    <row r="1071" spans="6:33" s="2" customFormat="1" x14ac:dyDescent="0.3">
      <c r="F1071" s="5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6:33" s="2" customFormat="1" x14ac:dyDescent="0.3">
      <c r="F1072" s="5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spans="6:33" s="2" customFormat="1" x14ac:dyDescent="0.3">
      <c r="F1073" s="5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</row>
    <row r="1074" spans="6:33" s="2" customFormat="1" x14ac:dyDescent="0.3">
      <c r="F1074" s="5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6:33" s="2" customFormat="1" x14ac:dyDescent="0.3">
      <c r="F1075" s="5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spans="6:33" s="2" customFormat="1" x14ac:dyDescent="0.3">
      <c r="F1076" s="5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</row>
    <row r="1077" spans="6:33" s="2" customFormat="1" x14ac:dyDescent="0.3">
      <c r="F1077" s="5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spans="6:33" s="2" customFormat="1" x14ac:dyDescent="0.3">
      <c r="F1078" s="5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</row>
    <row r="1079" spans="6:33" s="2" customFormat="1" x14ac:dyDescent="0.3">
      <c r="F1079" s="5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spans="6:33" s="2" customFormat="1" x14ac:dyDescent="0.3">
      <c r="F1080" s="5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6:33" s="2" customFormat="1" x14ac:dyDescent="0.3">
      <c r="F1081" s="5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</row>
    <row r="1082" spans="6:33" s="2" customFormat="1" x14ac:dyDescent="0.3">
      <c r="F1082" s="5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</row>
    <row r="1083" spans="6:33" s="2" customFormat="1" x14ac:dyDescent="0.3">
      <c r="F1083" s="5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6:33" s="2" customFormat="1" x14ac:dyDescent="0.3">
      <c r="F1084" s="5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</row>
    <row r="1085" spans="6:33" s="2" customFormat="1" x14ac:dyDescent="0.3">
      <c r="F1085" s="5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</row>
    <row r="1086" spans="6:33" s="2" customFormat="1" x14ac:dyDescent="0.3">
      <c r="F1086" s="5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</row>
    <row r="1087" spans="6:33" s="2" customFormat="1" x14ac:dyDescent="0.3">
      <c r="F1087" s="5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</row>
    <row r="1088" spans="6:33" s="2" customFormat="1" x14ac:dyDescent="0.3">
      <c r="F1088" s="5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</row>
    <row r="1089" spans="6:33" s="2" customFormat="1" x14ac:dyDescent="0.3">
      <c r="F1089" s="5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</row>
    <row r="1090" spans="6:33" s="2" customFormat="1" x14ac:dyDescent="0.3">
      <c r="F1090" s="5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</row>
    <row r="1091" spans="6:33" s="2" customFormat="1" x14ac:dyDescent="0.3">
      <c r="F1091" s="5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</row>
    <row r="1092" spans="6:33" s="2" customFormat="1" x14ac:dyDescent="0.3">
      <c r="F1092" s="5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</row>
    <row r="1093" spans="6:33" s="2" customFormat="1" x14ac:dyDescent="0.3">
      <c r="F1093" s="5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</row>
    <row r="1094" spans="6:33" s="2" customFormat="1" x14ac:dyDescent="0.3">
      <c r="F1094" s="5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</row>
    <row r="1095" spans="6:33" s="2" customFormat="1" x14ac:dyDescent="0.3">
      <c r="F1095" s="5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</row>
    <row r="1096" spans="6:33" s="2" customFormat="1" x14ac:dyDescent="0.3">
      <c r="F1096" s="5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</row>
    <row r="1097" spans="6:33" s="2" customFormat="1" x14ac:dyDescent="0.3">
      <c r="F1097" s="5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</row>
    <row r="1098" spans="6:33" s="2" customFormat="1" x14ac:dyDescent="0.3">
      <c r="F1098" s="5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</row>
    <row r="1099" spans="6:33" s="2" customFormat="1" x14ac:dyDescent="0.3">
      <c r="F1099" s="5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</row>
    <row r="1100" spans="6:33" s="2" customFormat="1" x14ac:dyDescent="0.3">
      <c r="F1100" s="5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</row>
    <row r="1101" spans="6:33" s="2" customFormat="1" x14ac:dyDescent="0.3">
      <c r="F1101" s="5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</row>
    <row r="1102" spans="6:33" s="2" customFormat="1" x14ac:dyDescent="0.3">
      <c r="F1102" s="5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</row>
    <row r="1103" spans="6:33" s="2" customFormat="1" x14ac:dyDescent="0.3">
      <c r="F1103" s="5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</row>
    <row r="1104" spans="6:33" s="2" customFormat="1" x14ac:dyDescent="0.3">
      <c r="F1104" s="5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</row>
    <row r="1105" spans="6:33" s="2" customFormat="1" x14ac:dyDescent="0.3">
      <c r="F1105" s="5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</row>
    <row r="1106" spans="6:33" s="2" customFormat="1" x14ac:dyDescent="0.3">
      <c r="F1106" s="5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</row>
    <row r="1107" spans="6:33" s="2" customFormat="1" x14ac:dyDescent="0.3">
      <c r="F1107" s="5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</row>
    <row r="1108" spans="6:33" s="2" customFormat="1" x14ac:dyDescent="0.3">
      <c r="F1108" s="5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</row>
    <row r="1109" spans="6:33" s="2" customFormat="1" x14ac:dyDescent="0.3">
      <c r="F1109" s="5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</row>
    <row r="1110" spans="6:33" s="2" customFormat="1" x14ac:dyDescent="0.3">
      <c r="F1110" s="5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</row>
    <row r="1111" spans="6:33" s="2" customFormat="1" x14ac:dyDescent="0.3">
      <c r="F1111" s="5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</row>
    <row r="1112" spans="6:33" s="2" customFormat="1" x14ac:dyDescent="0.3">
      <c r="F1112" s="5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</row>
    <row r="1113" spans="6:33" s="2" customFormat="1" x14ac:dyDescent="0.3">
      <c r="F1113" s="5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</row>
    <row r="1114" spans="6:33" s="2" customFormat="1" x14ac:dyDescent="0.3">
      <c r="F1114" s="5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</row>
    <row r="1115" spans="6:33" s="2" customFormat="1" x14ac:dyDescent="0.3">
      <c r="F1115" s="5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</row>
    <row r="1116" spans="6:33" s="2" customFormat="1" x14ac:dyDescent="0.3">
      <c r="F1116" s="5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</row>
    <row r="1117" spans="6:33" s="2" customFormat="1" x14ac:dyDescent="0.3">
      <c r="F1117" s="5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</row>
    <row r="1118" spans="6:33" s="2" customFormat="1" x14ac:dyDescent="0.3">
      <c r="F1118" s="5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</row>
    <row r="1119" spans="6:33" s="2" customFormat="1" x14ac:dyDescent="0.3">
      <c r="F1119" s="5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</row>
    <row r="1120" spans="6:33" s="2" customFormat="1" x14ac:dyDescent="0.3">
      <c r="F1120" s="5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</row>
    <row r="1121" spans="6:33" s="2" customFormat="1" x14ac:dyDescent="0.3">
      <c r="F1121" s="5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</row>
    <row r="1122" spans="6:33" s="2" customFormat="1" x14ac:dyDescent="0.3">
      <c r="F1122" s="5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</row>
    <row r="1123" spans="6:33" s="2" customFormat="1" x14ac:dyDescent="0.3">
      <c r="F1123" s="5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</row>
    <row r="1124" spans="6:33" s="2" customFormat="1" x14ac:dyDescent="0.3">
      <c r="F1124" s="5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</row>
    <row r="1125" spans="6:33" s="2" customFormat="1" x14ac:dyDescent="0.3">
      <c r="F1125" s="5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</row>
    <row r="1126" spans="6:33" s="2" customFormat="1" x14ac:dyDescent="0.3">
      <c r="F1126" s="5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</row>
    <row r="1127" spans="6:33" s="2" customFormat="1" x14ac:dyDescent="0.3">
      <c r="F1127" s="5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</row>
    <row r="1128" spans="6:33" s="2" customFormat="1" x14ac:dyDescent="0.3">
      <c r="F1128" s="5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</row>
    <row r="1129" spans="6:33" s="2" customFormat="1" x14ac:dyDescent="0.3">
      <c r="F1129" s="5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</row>
    <row r="1130" spans="6:33" s="2" customFormat="1" x14ac:dyDescent="0.3">
      <c r="F1130" s="5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</row>
    <row r="1131" spans="6:33" s="2" customFormat="1" x14ac:dyDescent="0.3">
      <c r="F1131" s="5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spans="6:33" s="2" customFormat="1" x14ac:dyDescent="0.3">
      <c r="F1132" s="5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</row>
    <row r="1133" spans="6:33" s="2" customFormat="1" x14ac:dyDescent="0.3">
      <c r="F1133" s="5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</row>
    <row r="1134" spans="6:33" s="2" customFormat="1" x14ac:dyDescent="0.3">
      <c r="F1134" s="5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</row>
    <row r="1135" spans="6:33" s="2" customFormat="1" x14ac:dyDescent="0.3">
      <c r="F1135" s="5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</row>
    <row r="1136" spans="6:33" s="2" customFormat="1" x14ac:dyDescent="0.3">
      <c r="F1136" s="5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</row>
    <row r="1137" spans="6:33" s="2" customFormat="1" x14ac:dyDescent="0.3">
      <c r="F1137" s="5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</row>
    <row r="1138" spans="6:33" s="2" customFormat="1" x14ac:dyDescent="0.3">
      <c r="F1138" s="5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</row>
    <row r="1139" spans="6:33" s="2" customFormat="1" x14ac:dyDescent="0.3">
      <c r="F1139" s="5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</row>
    <row r="1140" spans="6:33" s="2" customFormat="1" x14ac:dyDescent="0.3">
      <c r="F1140" s="5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</row>
    <row r="1141" spans="6:33" s="2" customFormat="1" x14ac:dyDescent="0.3">
      <c r="F1141" s="5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</row>
    <row r="1142" spans="6:33" s="2" customFormat="1" x14ac:dyDescent="0.3">
      <c r="F1142" s="5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</row>
    <row r="1143" spans="6:33" s="2" customFormat="1" x14ac:dyDescent="0.3">
      <c r="F1143" s="5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</row>
    <row r="1144" spans="6:33" s="2" customFormat="1" x14ac:dyDescent="0.3">
      <c r="F1144" s="5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</row>
    <row r="1145" spans="6:33" s="2" customFormat="1" x14ac:dyDescent="0.3">
      <c r="F1145" s="5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</row>
    <row r="1146" spans="6:33" s="2" customFormat="1" x14ac:dyDescent="0.3">
      <c r="F1146" s="5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</row>
    <row r="1147" spans="6:33" s="2" customFormat="1" x14ac:dyDescent="0.3">
      <c r="F1147" s="5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</row>
    <row r="1148" spans="6:33" s="2" customFormat="1" x14ac:dyDescent="0.3">
      <c r="F1148" s="5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</row>
    <row r="1149" spans="6:33" s="2" customFormat="1" x14ac:dyDescent="0.3">
      <c r="F1149" s="5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</row>
    <row r="1150" spans="6:33" s="2" customFormat="1" x14ac:dyDescent="0.3">
      <c r="F1150" s="5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</row>
    <row r="1151" spans="6:33" s="2" customFormat="1" x14ac:dyDescent="0.3">
      <c r="F1151" s="5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</row>
    <row r="1152" spans="6:33" s="2" customFormat="1" x14ac:dyDescent="0.3">
      <c r="F1152" s="5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</row>
    <row r="1153" spans="6:33" s="2" customFormat="1" x14ac:dyDescent="0.3">
      <c r="F1153" s="5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</row>
    <row r="1154" spans="6:33" s="2" customFormat="1" x14ac:dyDescent="0.3">
      <c r="F1154" s="5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</row>
    <row r="1155" spans="6:33" s="2" customFormat="1" x14ac:dyDescent="0.3">
      <c r="F1155" s="5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</row>
    <row r="1156" spans="6:33" s="2" customFormat="1" x14ac:dyDescent="0.3">
      <c r="F1156" s="5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</row>
    <row r="1157" spans="6:33" s="2" customFormat="1" x14ac:dyDescent="0.3">
      <c r="F1157" s="5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</row>
    <row r="1158" spans="6:33" s="2" customFormat="1" x14ac:dyDescent="0.3">
      <c r="F1158" s="5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</row>
    <row r="1159" spans="6:33" s="2" customFormat="1" x14ac:dyDescent="0.3">
      <c r="F1159" s="5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</row>
    <row r="1160" spans="6:33" s="2" customFormat="1" x14ac:dyDescent="0.3">
      <c r="F1160" s="5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</row>
    <row r="1161" spans="6:33" s="2" customFormat="1" x14ac:dyDescent="0.3">
      <c r="F1161" s="5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</row>
    <row r="1162" spans="6:33" s="2" customFormat="1" x14ac:dyDescent="0.3">
      <c r="F1162" s="5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</row>
    <row r="1163" spans="6:33" s="2" customFormat="1" x14ac:dyDescent="0.3">
      <c r="F1163" s="5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</row>
    <row r="1164" spans="6:33" s="2" customFormat="1" x14ac:dyDescent="0.3">
      <c r="F1164" s="5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</row>
    <row r="1165" spans="6:33" s="2" customFormat="1" x14ac:dyDescent="0.3">
      <c r="F1165" s="5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</row>
    <row r="1166" spans="6:33" s="2" customFormat="1" x14ac:dyDescent="0.3">
      <c r="F1166" s="5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</row>
    <row r="1167" spans="6:33" s="2" customFormat="1" x14ac:dyDescent="0.3">
      <c r="F1167" s="5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</row>
    <row r="1168" spans="6:33" s="2" customFormat="1" x14ac:dyDescent="0.3">
      <c r="F1168" s="5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</row>
    <row r="1169" spans="6:33" s="2" customFormat="1" x14ac:dyDescent="0.3">
      <c r="F1169" s="5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</row>
    <row r="1170" spans="6:33" s="2" customFormat="1" x14ac:dyDescent="0.3">
      <c r="F1170" s="5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</row>
    <row r="1171" spans="6:33" s="2" customFormat="1" x14ac:dyDescent="0.3">
      <c r="F1171" s="5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</row>
    <row r="1172" spans="6:33" s="2" customFormat="1" x14ac:dyDescent="0.3">
      <c r="F1172" s="5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</row>
    <row r="1173" spans="6:33" s="2" customFormat="1" x14ac:dyDescent="0.3">
      <c r="F1173" s="5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</row>
    <row r="1174" spans="6:33" s="2" customFormat="1" x14ac:dyDescent="0.3">
      <c r="F1174" s="5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</row>
    <row r="1175" spans="6:33" s="2" customFormat="1" x14ac:dyDescent="0.3">
      <c r="F1175" s="5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</row>
    <row r="1176" spans="6:33" s="2" customFormat="1" x14ac:dyDescent="0.3">
      <c r="F1176" s="5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</row>
    <row r="1177" spans="6:33" s="2" customFormat="1" x14ac:dyDescent="0.3">
      <c r="F1177" s="5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</row>
    <row r="1178" spans="6:33" s="2" customFormat="1" x14ac:dyDescent="0.3">
      <c r="F1178" s="5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</row>
    <row r="1179" spans="6:33" s="2" customFormat="1" x14ac:dyDescent="0.3">
      <c r="F1179" s="5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</row>
    <row r="1180" spans="6:33" s="2" customFormat="1" x14ac:dyDescent="0.3">
      <c r="F1180" s="5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</row>
    <row r="1181" spans="6:33" s="2" customFormat="1" x14ac:dyDescent="0.3">
      <c r="F1181" s="5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</row>
    <row r="1182" spans="6:33" s="2" customFormat="1" x14ac:dyDescent="0.3">
      <c r="F1182" s="5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</row>
    <row r="1183" spans="6:33" s="2" customFormat="1" x14ac:dyDescent="0.3">
      <c r="F1183" s="5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</row>
    <row r="1184" spans="6:33" s="2" customFormat="1" x14ac:dyDescent="0.3">
      <c r="F1184" s="5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</row>
    <row r="1185" spans="6:33" s="2" customFormat="1" x14ac:dyDescent="0.3">
      <c r="F1185" s="5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</row>
    <row r="1186" spans="6:33" s="2" customFormat="1" x14ac:dyDescent="0.3">
      <c r="F1186" s="5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</row>
    <row r="1187" spans="6:33" s="2" customFormat="1" x14ac:dyDescent="0.3">
      <c r="F1187" s="5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</row>
    <row r="1188" spans="6:33" s="2" customFormat="1" x14ac:dyDescent="0.3">
      <c r="F1188" s="5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</row>
    <row r="1189" spans="6:33" s="2" customFormat="1" x14ac:dyDescent="0.3">
      <c r="F1189" s="5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</row>
    <row r="1190" spans="6:33" s="2" customFormat="1" x14ac:dyDescent="0.3">
      <c r="F1190" s="5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</row>
    <row r="1191" spans="6:33" s="2" customFormat="1" x14ac:dyDescent="0.3">
      <c r="F1191" s="5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</row>
    <row r="1192" spans="6:33" s="2" customFormat="1" x14ac:dyDescent="0.3">
      <c r="F1192" s="5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</row>
    <row r="1193" spans="6:33" s="2" customFormat="1" x14ac:dyDescent="0.3">
      <c r="F1193" s="5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</row>
    <row r="1194" spans="6:33" s="2" customFormat="1" x14ac:dyDescent="0.3">
      <c r="F1194" s="5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</row>
    <row r="1195" spans="6:33" s="2" customFormat="1" x14ac:dyDescent="0.3">
      <c r="F1195" s="5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</row>
    <row r="1196" spans="6:33" s="2" customFormat="1" x14ac:dyDescent="0.3">
      <c r="F1196" s="5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</row>
    <row r="1197" spans="6:33" s="2" customFormat="1" x14ac:dyDescent="0.3">
      <c r="F1197" s="5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</row>
    <row r="1198" spans="6:33" s="2" customFormat="1" x14ac:dyDescent="0.3">
      <c r="F1198" s="5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</row>
    <row r="1199" spans="6:33" s="2" customFormat="1" x14ac:dyDescent="0.3">
      <c r="F1199" s="5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</row>
    <row r="1200" spans="6:33" s="2" customFormat="1" x14ac:dyDescent="0.3">
      <c r="F1200" s="5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</row>
    <row r="1201" spans="6:33" s="2" customFormat="1" x14ac:dyDescent="0.3">
      <c r="F1201" s="5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</row>
    <row r="1202" spans="6:33" s="2" customFormat="1" x14ac:dyDescent="0.3">
      <c r="F1202" s="5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</row>
    <row r="1203" spans="6:33" s="2" customFormat="1" x14ac:dyDescent="0.3">
      <c r="F1203" s="5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</row>
    <row r="1204" spans="6:33" s="2" customFormat="1" x14ac:dyDescent="0.3">
      <c r="F1204" s="5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</row>
    <row r="1205" spans="6:33" s="2" customFormat="1" x14ac:dyDescent="0.3">
      <c r="F1205" s="5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</row>
    <row r="1206" spans="6:33" s="2" customFormat="1" x14ac:dyDescent="0.3">
      <c r="F1206" s="5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</row>
    <row r="1207" spans="6:33" s="2" customFormat="1" x14ac:dyDescent="0.3">
      <c r="F1207" s="5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</row>
    <row r="1208" spans="6:33" s="2" customFormat="1" x14ac:dyDescent="0.3">
      <c r="F1208" s="5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</row>
    <row r="1209" spans="6:33" s="2" customFormat="1" x14ac:dyDescent="0.3">
      <c r="F1209" s="5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</row>
    <row r="1210" spans="6:33" s="2" customFormat="1" x14ac:dyDescent="0.3">
      <c r="F1210" s="5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</row>
    <row r="1211" spans="6:33" s="2" customFormat="1" x14ac:dyDescent="0.3">
      <c r="F1211" s="5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</row>
    <row r="1212" spans="6:33" s="2" customFormat="1" x14ac:dyDescent="0.3">
      <c r="F1212" s="5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</row>
    <row r="1213" spans="6:33" s="2" customFormat="1" x14ac:dyDescent="0.3">
      <c r="F1213" s="5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</row>
    <row r="1214" spans="6:33" s="2" customFormat="1" x14ac:dyDescent="0.3">
      <c r="F1214" s="5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</row>
    <row r="1215" spans="6:33" s="2" customFormat="1" x14ac:dyDescent="0.3">
      <c r="F1215" s="5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</row>
    <row r="1216" spans="6:33" s="2" customFormat="1" x14ac:dyDescent="0.3">
      <c r="F1216" s="5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</row>
    <row r="1217" spans="6:33" s="2" customFormat="1" x14ac:dyDescent="0.3">
      <c r="F1217" s="5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</row>
    <row r="1218" spans="6:33" s="2" customFormat="1" x14ac:dyDescent="0.3">
      <c r="F1218" s="5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</row>
    <row r="1219" spans="6:33" s="2" customFormat="1" x14ac:dyDescent="0.3">
      <c r="F1219" s="5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</row>
    <row r="1220" spans="6:33" s="2" customFormat="1" x14ac:dyDescent="0.3">
      <c r="F1220" s="5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</row>
    <row r="1221" spans="6:33" s="2" customFormat="1" x14ac:dyDescent="0.3">
      <c r="F1221" s="5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</row>
    <row r="1222" spans="6:33" s="2" customFormat="1" x14ac:dyDescent="0.3">
      <c r="F1222" s="5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</row>
    <row r="1223" spans="6:33" s="2" customFormat="1" x14ac:dyDescent="0.3">
      <c r="F1223" s="5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</row>
    <row r="1224" spans="6:33" s="2" customFormat="1" x14ac:dyDescent="0.3">
      <c r="F1224" s="5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</row>
    <row r="1225" spans="6:33" s="2" customFormat="1" x14ac:dyDescent="0.3">
      <c r="F1225" s="5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</row>
    <row r="1226" spans="6:33" s="2" customFormat="1" x14ac:dyDescent="0.3">
      <c r="F1226" s="5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</row>
    <row r="1227" spans="6:33" s="2" customFormat="1" x14ac:dyDescent="0.3">
      <c r="F1227" s="5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</row>
    <row r="1228" spans="6:33" s="2" customFormat="1" x14ac:dyDescent="0.3">
      <c r="F1228" s="5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</row>
    <row r="1229" spans="6:33" s="2" customFormat="1" x14ac:dyDescent="0.3">
      <c r="F1229" s="5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</row>
    <row r="1230" spans="6:33" s="2" customFormat="1" x14ac:dyDescent="0.3">
      <c r="F1230" s="5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</row>
    <row r="1231" spans="6:33" s="2" customFormat="1" x14ac:dyDescent="0.3">
      <c r="F1231" s="5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</row>
    <row r="1232" spans="6:33" s="2" customFormat="1" x14ac:dyDescent="0.3">
      <c r="F1232" s="5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</row>
    <row r="1233" spans="6:33" s="2" customFormat="1" x14ac:dyDescent="0.3">
      <c r="F1233" s="5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</row>
    <row r="1234" spans="6:33" s="2" customFormat="1" x14ac:dyDescent="0.3">
      <c r="F1234" s="5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</row>
    <row r="1235" spans="6:33" s="2" customFormat="1" x14ac:dyDescent="0.3">
      <c r="F1235" s="5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</row>
    <row r="1236" spans="6:33" s="2" customFormat="1" x14ac:dyDescent="0.3">
      <c r="F1236" s="5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</row>
    <row r="1237" spans="6:33" s="2" customFormat="1" x14ac:dyDescent="0.3">
      <c r="F1237" s="5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</row>
    <row r="1238" spans="6:33" s="2" customFormat="1" x14ac:dyDescent="0.3">
      <c r="F1238" s="5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</row>
    <row r="1239" spans="6:33" s="2" customFormat="1" x14ac:dyDescent="0.3">
      <c r="F1239" s="5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</row>
    <row r="1240" spans="6:33" s="2" customFormat="1" x14ac:dyDescent="0.3">
      <c r="F1240" s="5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</row>
    <row r="1241" spans="6:33" s="2" customFormat="1" x14ac:dyDescent="0.3">
      <c r="F1241" s="5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</row>
    <row r="1242" spans="6:33" s="2" customFormat="1" x14ac:dyDescent="0.3">
      <c r="F1242" s="5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</row>
    <row r="1243" spans="6:33" s="2" customFormat="1" x14ac:dyDescent="0.3">
      <c r="F1243" s="5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</row>
    <row r="1244" spans="6:33" s="2" customFormat="1" x14ac:dyDescent="0.3">
      <c r="F1244" s="5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</row>
    <row r="1245" spans="6:33" s="2" customFormat="1" x14ac:dyDescent="0.3">
      <c r="F1245" s="5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</row>
    <row r="1246" spans="6:33" s="2" customFormat="1" x14ac:dyDescent="0.3">
      <c r="F1246" s="5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</row>
    <row r="1247" spans="6:33" s="2" customFormat="1" x14ac:dyDescent="0.3">
      <c r="F1247" s="5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</row>
    <row r="1248" spans="6:33" s="2" customFormat="1" x14ac:dyDescent="0.3">
      <c r="F1248" s="5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</row>
    <row r="1249" spans="6:33" s="2" customFormat="1" x14ac:dyDescent="0.3">
      <c r="F1249" s="5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</row>
    <row r="1250" spans="6:33" s="2" customFormat="1" x14ac:dyDescent="0.3">
      <c r="F1250" s="5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</row>
    <row r="1251" spans="6:33" s="2" customFormat="1" x14ac:dyDescent="0.3">
      <c r="F1251" s="5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</row>
    <row r="1252" spans="6:33" s="2" customFormat="1" x14ac:dyDescent="0.3">
      <c r="F1252" s="5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</row>
    <row r="1253" spans="6:33" s="2" customFormat="1" x14ac:dyDescent="0.3">
      <c r="F1253" s="5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</row>
    <row r="1254" spans="6:33" s="2" customFormat="1" x14ac:dyDescent="0.3">
      <c r="F1254" s="5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</row>
    <row r="1255" spans="6:33" s="2" customFormat="1" x14ac:dyDescent="0.3">
      <c r="F1255" s="5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</row>
    <row r="1256" spans="6:33" s="2" customFormat="1" x14ac:dyDescent="0.3">
      <c r="F1256" s="5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</row>
    <row r="1257" spans="6:33" s="2" customFormat="1" x14ac:dyDescent="0.3">
      <c r="F1257" s="5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</row>
    <row r="1258" spans="6:33" s="2" customFormat="1" x14ac:dyDescent="0.3">
      <c r="F1258" s="5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</row>
    <row r="1259" spans="6:33" s="2" customFormat="1" x14ac:dyDescent="0.3">
      <c r="F1259" s="5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</row>
    <row r="1260" spans="6:33" s="2" customFormat="1" x14ac:dyDescent="0.3">
      <c r="F1260" s="5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</row>
    <row r="1261" spans="6:33" s="2" customFormat="1" x14ac:dyDescent="0.3">
      <c r="F1261" s="5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</row>
    <row r="1262" spans="6:33" s="2" customFormat="1" x14ac:dyDescent="0.3">
      <c r="F1262" s="5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</row>
    <row r="1263" spans="6:33" s="2" customFormat="1" x14ac:dyDescent="0.3">
      <c r="F1263" s="5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</row>
    <row r="1264" spans="6:33" s="2" customFormat="1" x14ac:dyDescent="0.3">
      <c r="F1264" s="5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</row>
    <row r="1265" spans="6:33" s="2" customFormat="1" x14ac:dyDescent="0.3">
      <c r="F1265" s="5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</row>
    <row r="1266" spans="6:33" s="2" customFormat="1" x14ac:dyDescent="0.3">
      <c r="F1266" s="5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</row>
    <row r="1267" spans="6:33" s="2" customFormat="1" x14ac:dyDescent="0.3">
      <c r="F1267" s="5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</row>
    <row r="1268" spans="6:33" s="2" customFormat="1" x14ac:dyDescent="0.3">
      <c r="F1268" s="5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</row>
    <row r="1269" spans="6:33" s="2" customFormat="1" x14ac:dyDescent="0.3">
      <c r="F1269" s="5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</row>
    <row r="1270" spans="6:33" s="2" customFormat="1" x14ac:dyDescent="0.3">
      <c r="F1270" s="5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</row>
    <row r="1271" spans="6:33" s="2" customFormat="1" x14ac:dyDescent="0.3">
      <c r="F1271" s="5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</row>
    <row r="1272" spans="6:33" s="2" customFormat="1" x14ac:dyDescent="0.3">
      <c r="F1272" s="5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</row>
    <row r="1273" spans="6:33" s="2" customFormat="1" x14ac:dyDescent="0.3">
      <c r="F1273" s="5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</row>
    <row r="1274" spans="6:33" s="2" customFormat="1" x14ac:dyDescent="0.3">
      <c r="F1274" s="5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</row>
    <row r="1275" spans="6:33" s="2" customFormat="1" x14ac:dyDescent="0.3">
      <c r="F1275" s="5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</row>
    <row r="1276" spans="6:33" s="2" customFormat="1" x14ac:dyDescent="0.3">
      <c r="F1276" s="5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</row>
    <row r="1277" spans="6:33" s="2" customFormat="1" x14ac:dyDescent="0.3">
      <c r="F1277" s="5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</row>
    <row r="1278" spans="6:33" s="2" customFormat="1" x14ac:dyDescent="0.3">
      <c r="F1278" s="5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</row>
    <row r="1279" spans="6:33" s="2" customFormat="1" x14ac:dyDescent="0.3">
      <c r="F1279" s="5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</row>
    <row r="1280" spans="6:33" s="2" customFormat="1" x14ac:dyDescent="0.3">
      <c r="F1280" s="5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</row>
    <row r="1281" spans="6:33" s="2" customFormat="1" x14ac:dyDescent="0.3">
      <c r="F1281" s="5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</row>
    <row r="1282" spans="6:33" s="2" customFormat="1" x14ac:dyDescent="0.3">
      <c r="F1282" s="5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</row>
    <row r="1283" spans="6:33" s="2" customFormat="1" x14ac:dyDescent="0.3">
      <c r="F1283" s="5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</row>
    <row r="1284" spans="6:33" s="2" customFormat="1" x14ac:dyDescent="0.3">
      <c r="F1284" s="5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</row>
    <row r="1285" spans="6:33" s="2" customFormat="1" x14ac:dyDescent="0.3">
      <c r="F1285" s="5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</row>
    <row r="1286" spans="6:33" s="2" customFormat="1" x14ac:dyDescent="0.3">
      <c r="F1286" s="5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</row>
    <row r="1287" spans="6:33" s="2" customFormat="1" x14ac:dyDescent="0.3">
      <c r="F1287" s="5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</row>
    <row r="1288" spans="6:33" s="2" customFormat="1" x14ac:dyDescent="0.3">
      <c r="F1288" s="5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</row>
    <row r="1289" spans="6:33" s="2" customFormat="1" x14ac:dyDescent="0.3">
      <c r="F1289" s="5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</row>
    <row r="1290" spans="6:33" s="2" customFormat="1" x14ac:dyDescent="0.3">
      <c r="F1290" s="5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</row>
    <row r="1291" spans="6:33" s="2" customFormat="1" x14ac:dyDescent="0.3">
      <c r="F1291" s="5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</row>
    <row r="1292" spans="6:33" s="2" customFormat="1" x14ac:dyDescent="0.3">
      <c r="F1292" s="5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</row>
    <row r="1293" spans="6:33" s="2" customFormat="1" x14ac:dyDescent="0.3">
      <c r="F1293" s="5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</row>
    <row r="1294" spans="6:33" s="2" customFormat="1" x14ac:dyDescent="0.3">
      <c r="F1294" s="5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</row>
    <row r="1295" spans="6:33" s="2" customFormat="1" x14ac:dyDescent="0.3">
      <c r="F1295" s="5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</row>
    <row r="1296" spans="6:33" s="2" customFormat="1" x14ac:dyDescent="0.3">
      <c r="F1296" s="5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</row>
    <row r="1297" spans="6:33" s="2" customFormat="1" x14ac:dyDescent="0.3">
      <c r="F1297" s="5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</row>
    <row r="1298" spans="6:33" s="2" customFormat="1" x14ac:dyDescent="0.3">
      <c r="F1298" s="5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</row>
    <row r="1299" spans="6:33" s="2" customFormat="1" x14ac:dyDescent="0.3">
      <c r="F1299" s="5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</row>
    <row r="1300" spans="6:33" s="2" customFormat="1" x14ac:dyDescent="0.3">
      <c r="F1300" s="5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</row>
    <row r="1301" spans="6:33" s="2" customFormat="1" x14ac:dyDescent="0.3">
      <c r="F1301" s="5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</row>
    <row r="1302" spans="6:33" s="2" customFormat="1" x14ac:dyDescent="0.3">
      <c r="F1302" s="5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</row>
    <row r="1303" spans="6:33" s="2" customFormat="1" x14ac:dyDescent="0.3">
      <c r="F1303" s="5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</row>
    <row r="1304" spans="6:33" s="2" customFormat="1" x14ac:dyDescent="0.3">
      <c r="F1304" s="5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</row>
    <row r="1305" spans="6:33" s="2" customFormat="1" x14ac:dyDescent="0.3">
      <c r="F1305" s="5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</row>
    <row r="1306" spans="6:33" s="2" customFormat="1" x14ac:dyDescent="0.3">
      <c r="F1306" s="5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</row>
    <row r="1307" spans="6:33" s="2" customFormat="1" x14ac:dyDescent="0.3">
      <c r="F1307" s="5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</row>
    <row r="1308" spans="6:33" s="2" customFormat="1" x14ac:dyDescent="0.3">
      <c r="F1308" s="5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</row>
    <row r="1309" spans="6:33" s="2" customFormat="1" x14ac:dyDescent="0.3">
      <c r="F1309" s="5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</row>
    <row r="1310" spans="6:33" s="2" customFormat="1" x14ac:dyDescent="0.3">
      <c r="F1310" s="5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</row>
    <row r="1311" spans="6:33" s="2" customFormat="1" x14ac:dyDescent="0.3">
      <c r="F1311" s="5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</row>
    <row r="1312" spans="6:33" s="2" customFormat="1" x14ac:dyDescent="0.3">
      <c r="F1312" s="5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</row>
    <row r="1313" spans="6:33" s="2" customFormat="1" x14ac:dyDescent="0.3">
      <c r="F1313" s="5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</row>
    <row r="1314" spans="6:33" s="2" customFormat="1" x14ac:dyDescent="0.3">
      <c r="F1314" s="5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</row>
    <row r="1315" spans="6:33" s="2" customFormat="1" x14ac:dyDescent="0.3">
      <c r="F1315" s="5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</row>
    <row r="1316" spans="6:33" s="2" customFormat="1" x14ac:dyDescent="0.3">
      <c r="F1316" s="5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</row>
    <row r="1317" spans="6:33" s="2" customFormat="1" x14ac:dyDescent="0.3">
      <c r="F1317" s="5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</row>
    <row r="1318" spans="6:33" s="2" customFormat="1" x14ac:dyDescent="0.3">
      <c r="F1318" s="5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</row>
    <row r="1319" spans="6:33" s="2" customFormat="1" x14ac:dyDescent="0.3">
      <c r="F1319" s="5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</row>
    <row r="1320" spans="6:33" s="2" customFormat="1" x14ac:dyDescent="0.3">
      <c r="F1320" s="5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</row>
    <row r="1321" spans="6:33" s="2" customFormat="1" x14ac:dyDescent="0.3">
      <c r="F1321" s="5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</row>
    <row r="1322" spans="6:33" s="2" customFormat="1" x14ac:dyDescent="0.3">
      <c r="F1322" s="5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</row>
    <row r="1323" spans="6:33" s="2" customFormat="1" x14ac:dyDescent="0.3">
      <c r="F1323" s="5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</row>
    <row r="1324" spans="6:33" s="2" customFormat="1" x14ac:dyDescent="0.3">
      <c r="F1324" s="5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</row>
    <row r="1325" spans="6:33" s="2" customFormat="1" x14ac:dyDescent="0.3">
      <c r="F1325" s="5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</row>
    <row r="1326" spans="6:33" s="2" customFormat="1" x14ac:dyDescent="0.3">
      <c r="F1326" s="5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</row>
    <row r="1327" spans="6:33" s="2" customFormat="1" x14ac:dyDescent="0.3">
      <c r="F1327" s="5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</row>
    <row r="1328" spans="6:33" s="2" customFormat="1" x14ac:dyDescent="0.3">
      <c r="F1328" s="5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</row>
    <row r="1329" spans="6:33" s="2" customFormat="1" x14ac:dyDescent="0.3">
      <c r="F1329" s="5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</row>
    <row r="1330" spans="6:33" s="2" customFormat="1" x14ac:dyDescent="0.3">
      <c r="F1330" s="5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</row>
    <row r="1331" spans="6:33" s="2" customFormat="1" x14ac:dyDescent="0.3">
      <c r="F1331" s="5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</row>
    <row r="1332" spans="6:33" s="2" customFormat="1" x14ac:dyDescent="0.3">
      <c r="F1332" s="5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</row>
    <row r="1333" spans="6:33" s="2" customFormat="1" x14ac:dyDescent="0.3">
      <c r="F1333" s="5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</row>
    <row r="1334" spans="6:33" s="2" customFormat="1" x14ac:dyDescent="0.3">
      <c r="F1334" s="5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</row>
    <row r="1335" spans="6:33" s="2" customFormat="1" x14ac:dyDescent="0.3">
      <c r="F1335" s="5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</row>
    <row r="1336" spans="6:33" s="2" customFormat="1" x14ac:dyDescent="0.3">
      <c r="F1336" s="5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</row>
    <row r="1337" spans="6:33" s="2" customFormat="1" x14ac:dyDescent="0.3">
      <c r="F1337" s="5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</row>
    <row r="1338" spans="6:33" s="2" customFormat="1" x14ac:dyDescent="0.3">
      <c r="F1338" s="5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</row>
    <row r="1339" spans="6:33" s="2" customFormat="1" x14ac:dyDescent="0.3">
      <c r="F1339" s="5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</row>
    <row r="1340" spans="6:33" s="2" customFormat="1" x14ac:dyDescent="0.3">
      <c r="F1340" s="5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</row>
    <row r="1341" spans="6:33" s="2" customFormat="1" x14ac:dyDescent="0.3">
      <c r="F1341" s="5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</row>
    <row r="1342" spans="6:33" s="2" customFormat="1" x14ac:dyDescent="0.3">
      <c r="F1342" s="5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</row>
    <row r="1343" spans="6:33" s="2" customFormat="1" x14ac:dyDescent="0.3">
      <c r="F1343" s="5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</row>
    <row r="1344" spans="6:33" s="2" customFormat="1" x14ac:dyDescent="0.3">
      <c r="F1344" s="5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</row>
    <row r="1345" spans="6:33" s="2" customFormat="1" x14ac:dyDescent="0.3">
      <c r="F1345" s="5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</row>
    <row r="1346" spans="6:33" s="2" customFormat="1" x14ac:dyDescent="0.3">
      <c r="F1346" s="5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</row>
    <row r="1347" spans="6:33" s="2" customFormat="1" x14ac:dyDescent="0.3">
      <c r="F1347" s="5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</row>
    <row r="1348" spans="6:33" s="2" customFormat="1" x14ac:dyDescent="0.3">
      <c r="F1348" s="5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</row>
    <row r="1349" spans="6:33" s="2" customFormat="1" x14ac:dyDescent="0.3">
      <c r="F1349" s="5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</row>
    <row r="1350" spans="6:33" s="2" customFormat="1" x14ac:dyDescent="0.3">
      <c r="F1350" s="5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</row>
    <row r="1351" spans="6:33" s="2" customFormat="1" x14ac:dyDescent="0.3">
      <c r="F1351" s="5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</row>
    <row r="1352" spans="6:33" s="2" customFormat="1" x14ac:dyDescent="0.3">
      <c r="F1352" s="5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</row>
    <row r="1353" spans="6:33" s="2" customFormat="1" x14ac:dyDescent="0.3">
      <c r="F1353" s="5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</row>
    <row r="1354" spans="6:33" s="2" customFormat="1" x14ac:dyDescent="0.3">
      <c r="F1354" s="5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</row>
    <row r="1355" spans="6:33" s="2" customFormat="1" x14ac:dyDescent="0.3">
      <c r="F1355" s="5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</row>
    <row r="1356" spans="6:33" s="2" customFormat="1" x14ac:dyDescent="0.3">
      <c r="F1356" s="5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</row>
    <row r="1357" spans="6:33" s="2" customFormat="1" x14ac:dyDescent="0.3">
      <c r="F1357" s="5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</row>
    <row r="1358" spans="6:33" s="2" customFormat="1" x14ac:dyDescent="0.3">
      <c r="F1358" s="5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</row>
    <row r="1359" spans="6:33" s="2" customFormat="1" x14ac:dyDescent="0.3">
      <c r="F1359" s="5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</row>
    <row r="1360" spans="6:33" s="2" customFormat="1" x14ac:dyDescent="0.3">
      <c r="F1360" s="5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</row>
    <row r="1361" spans="6:33" s="2" customFormat="1" x14ac:dyDescent="0.3">
      <c r="F1361" s="5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</row>
    <row r="1362" spans="6:33" s="2" customFormat="1" x14ac:dyDescent="0.3">
      <c r="F1362" s="5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</row>
    <row r="1363" spans="6:33" s="2" customFormat="1" x14ac:dyDescent="0.3">
      <c r="F1363" s="5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</row>
    <row r="1364" spans="6:33" s="2" customFormat="1" x14ac:dyDescent="0.3">
      <c r="F1364" s="5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</row>
    <row r="1365" spans="6:33" s="2" customFormat="1" x14ac:dyDescent="0.3">
      <c r="F1365" s="5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</row>
    <row r="1366" spans="6:33" s="2" customFormat="1" x14ac:dyDescent="0.3">
      <c r="F1366" s="5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</row>
    <row r="1367" spans="6:33" s="2" customFormat="1" x14ac:dyDescent="0.3">
      <c r="F1367" s="5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</row>
    <row r="1368" spans="6:33" s="2" customFormat="1" x14ac:dyDescent="0.3">
      <c r="F1368" s="5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</row>
    <row r="1369" spans="6:33" s="2" customFormat="1" x14ac:dyDescent="0.3">
      <c r="F1369" s="5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</row>
    <row r="1370" spans="6:33" s="2" customFormat="1" x14ac:dyDescent="0.3">
      <c r="F1370" s="5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</row>
    <row r="1371" spans="6:33" s="2" customFormat="1" x14ac:dyDescent="0.3">
      <c r="F1371" s="5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</row>
    <row r="1372" spans="6:33" s="2" customFormat="1" x14ac:dyDescent="0.3">
      <c r="F1372" s="5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</row>
    <row r="1373" spans="6:33" s="2" customFormat="1" x14ac:dyDescent="0.3">
      <c r="F1373" s="5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</row>
    <row r="1374" spans="6:33" s="2" customFormat="1" x14ac:dyDescent="0.3">
      <c r="F1374" s="5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</row>
    <row r="1375" spans="6:33" s="2" customFormat="1" x14ac:dyDescent="0.3">
      <c r="F1375" s="5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</row>
    <row r="1376" spans="6:33" s="2" customFormat="1" x14ac:dyDescent="0.3">
      <c r="F1376" s="5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</row>
    <row r="1377" spans="6:33" s="2" customFormat="1" x14ac:dyDescent="0.3">
      <c r="F1377" s="5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</row>
    <row r="1378" spans="6:33" s="2" customFormat="1" x14ac:dyDescent="0.3">
      <c r="F1378" s="5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</row>
    <row r="1379" spans="6:33" s="2" customFormat="1" x14ac:dyDescent="0.3">
      <c r="F1379" s="5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</row>
    <row r="1380" spans="6:33" s="2" customFormat="1" x14ac:dyDescent="0.3">
      <c r="F1380" s="5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</row>
    <row r="1381" spans="6:33" s="2" customFormat="1" x14ac:dyDescent="0.3">
      <c r="F1381" s="5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</row>
    <row r="1382" spans="6:33" s="2" customFormat="1" x14ac:dyDescent="0.3">
      <c r="F1382" s="5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</row>
    <row r="1383" spans="6:33" s="2" customFormat="1" x14ac:dyDescent="0.3">
      <c r="F1383" s="5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</row>
    <row r="1384" spans="6:33" s="2" customFormat="1" x14ac:dyDescent="0.3">
      <c r="F1384" s="5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</row>
    <row r="1385" spans="6:33" s="2" customFormat="1" x14ac:dyDescent="0.3">
      <c r="F1385" s="5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</row>
    <row r="1386" spans="6:33" s="2" customFormat="1" x14ac:dyDescent="0.3">
      <c r="F1386" s="5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</row>
    <row r="1387" spans="6:33" s="2" customFormat="1" x14ac:dyDescent="0.3">
      <c r="F1387" s="5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</row>
    <row r="1388" spans="6:33" s="2" customFormat="1" x14ac:dyDescent="0.3">
      <c r="F1388" s="5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</row>
    <row r="1389" spans="6:33" s="2" customFormat="1" x14ac:dyDescent="0.3">
      <c r="F1389" s="5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</row>
    <row r="1390" spans="6:33" s="2" customFormat="1" x14ac:dyDescent="0.3">
      <c r="F1390" s="5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</row>
    <row r="1391" spans="6:33" s="2" customFormat="1" x14ac:dyDescent="0.3">
      <c r="F1391" s="5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</row>
    <row r="1392" spans="6:33" s="2" customFormat="1" x14ac:dyDescent="0.3">
      <c r="F1392" s="5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</row>
    <row r="1393" spans="6:33" s="2" customFormat="1" x14ac:dyDescent="0.3">
      <c r="F1393" s="5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</row>
    <row r="1394" spans="6:33" s="2" customFormat="1" x14ac:dyDescent="0.3">
      <c r="F1394" s="5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</row>
    <row r="1395" spans="6:33" s="2" customFormat="1" x14ac:dyDescent="0.3">
      <c r="F1395" s="5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</row>
    <row r="1396" spans="6:33" s="2" customFormat="1" x14ac:dyDescent="0.3">
      <c r="F1396" s="5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</row>
    <row r="1397" spans="6:33" s="2" customFormat="1" x14ac:dyDescent="0.3">
      <c r="F1397" s="5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</row>
    <row r="1398" spans="6:33" s="2" customFormat="1" x14ac:dyDescent="0.3">
      <c r="F1398" s="5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</row>
    <row r="1399" spans="6:33" s="2" customFormat="1" x14ac:dyDescent="0.3">
      <c r="F1399" s="5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</row>
    <row r="1400" spans="6:33" s="2" customFormat="1" x14ac:dyDescent="0.3">
      <c r="F1400" s="5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</row>
    <row r="1401" spans="6:33" s="2" customFormat="1" x14ac:dyDescent="0.3">
      <c r="F1401" s="5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</row>
    <row r="1402" spans="6:33" s="2" customFormat="1" x14ac:dyDescent="0.3">
      <c r="F1402" s="5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</row>
    <row r="1403" spans="6:33" s="2" customFormat="1" x14ac:dyDescent="0.3">
      <c r="F1403" s="5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</row>
    <row r="1404" spans="6:33" s="2" customFormat="1" x14ac:dyDescent="0.3">
      <c r="F1404" s="5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</row>
    <row r="1405" spans="6:33" s="2" customFormat="1" x14ac:dyDescent="0.3">
      <c r="F1405" s="5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</row>
    <row r="1406" spans="6:33" s="2" customFormat="1" x14ac:dyDescent="0.3">
      <c r="F1406" s="5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</row>
    <row r="1407" spans="6:33" s="2" customFormat="1" x14ac:dyDescent="0.3">
      <c r="F1407" s="5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</row>
    <row r="1408" spans="6:33" s="2" customFormat="1" x14ac:dyDescent="0.3">
      <c r="F1408" s="5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</row>
    <row r="1409" spans="6:33" s="2" customFormat="1" x14ac:dyDescent="0.3">
      <c r="F1409" s="5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</row>
    <row r="1410" spans="6:33" s="2" customFormat="1" x14ac:dyDescent="0.3">
      <c r="F1410" s="5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</row>
    <row r="1411" spans="6:33" s="2" customFormat="1" x14ac:dyDescent="0.3">
      <c r="F1411" s="5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</row>
    <row r="1412" spans="6:33" s="2" customFormat="1" x14ac:dyDescent="0.3">
      <c r="F1412" s="5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</row>
    <row r="1413" spans="6:33" s="2" customFormat="1" x14ac:dyDescent="0.3">
      <c r="F1413" s="5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</row>
    <row r="1414" spans="6:33" s="2" customFormat="1" x14ac:dyDescent="0.3">
      <c r="F1414" s="5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</row>
    <row r="1415" spans="6:33" s="2" customFormat="1" x14ac:dyDescent="0.3">
      <c r="F1415" s="5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</row>
    <row r="1416" spans="6:33" s="2" customFormat="1" x14ac:dyDescent="0.3">
      <c r="F1416" s="5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</row>
    <row r="1417" spans="6:33" s="2" customFormat="1" x14ac:dyDescent="0.3">
      <c r="F1417" s="5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</row>
    <row r="1418" spans="6:33" s="2" customFormat="1" x14ac:dyDescent="0.3">
      <c r="F1418" s="5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</row>
    <row r="1419" spans="6:33" s="2" customFormat="1" x14ac:dyDescent="0.3">
      <c r="F1419" s="5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</row>
    <row r="1420" spans="6:33" s="2" customFormat="1" x14ac:dyDescent="0.3">
      <c r="F1420" s="5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</row>
    <row r="1421" spans="6:33" s="2" customFormat="1" x14ac:dyDescent="0.3">
      <c r="F1421" s="5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</row>
    <row r="1422" spans="6:33" s="2" customFormat="1" x14ac:dyDescent="0.3">
      <c r="F1422" s="5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</row>
    <row r="1423" spans="6:33" s="2" customFormat="1" x14ac:dyDescent="0.3">
      <c r="F1423" s="5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</row>
    <row r="1424" spans="6:33" s="2" customFormat="1" x14ac:dyDescent="0.3">
      <c r="F1424" s="5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</row>
    <row r="1425" spans="6:33" s="2" customFormat="1" x14ac:dyDescent="0.3">
      <c r="F1425" s="5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</row>
    <row r="1426" spans="6:33" s="2" customFormat="1" x14ac:dyDescent="0.3">
      <c r="F1426" s="5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</row>
    <row r="1427" spans="6:33" s="2" customFormat="1" x14ac:dyDescent="0.3">
      <c r="F1427" s="5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</row>
    <row r="1428" spans="6:33" s="2" customFormat="1" x14ac:dyDescent="0.3">
      <c r="F1428" s="5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</row>
    <row r="1429" spans="6:33" s="2" customFormat="1" x14ac:dyDescent="0.3">
      <c r="F1429" s="5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</row>
    <row r="1430" spans="6:33" s="2" customFormat="1" x14ac:dyDescent="0.3">
      <c r="F1430" s="5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</row>
    <row r="1431" spans="6:33" s="2" customFormat="1" x14ac:dyDescent="0.3">
      <c r="F1431" s="5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</row>
    <row r="1432" spans="6:33" s="2" customFormat="1" x14ac:dyDescent="0.3">
      <c r="F1432" s="5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</row>
    <row r="1433" spans="6:33" s="2" customFormat="1" x14ac:dyDescent="0.3">
      <c r="F1433" s="5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</row>
    <row r="1434" spans="6:33" s="2" customFormat="1" x14ac:dyDescent="0.3">
      <c r="F1434" s="5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</row>
    <row r="1435" spans="6:33" s="2" customFormat="1" x14ac:dyDescent="0.3">
      <c r="F1435" s="5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</row>
    <row r="1436" spans="6:33" s="2" customFormat="1" x14ac:dyDescent="0.3">
      <c r="F1436" s="5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</row>
    <row r="1437" spans="6:33" s="2" customFormat="1" x14ac:dyDescent="0.3">
      <c r="F1437" s="5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</row>
    <row r="1438" spans="6:33" s="2" customFormat="1" x14ac:dyDescent="0.3">
      <c r="F1438" s="5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</row>
    <row r="1439" spans="6:33" s="2" customFormat="1" x14ac:dyDescent="0.3">
      <c r="F1439" s="5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</row>
    <row r="1440" spans="6:33" s="2" customFormat="1" x14ac:dyDescent="0.3">
      <c r="F1440" s="5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</row>
    <row r="1441" spans="6:33" s="2" customFormat="1" x14ac:dyDescent="0.3">
      <c r="F1441" s="5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</row>
    <row r="1442" spans="6:33" s="2" customFormat="1" x14ac:dyDescent="0.3">
      <c r="F1442" s="5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</row>
    <row r="1443" spans="6:33" s="2" customFormat="1" x14ac:dyDescent="0.3">
      <c r="F1443" s="5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</row>
    <row r="1444" spans="6:33" s="2" customFormat="1" x14ac:dyDescent="0.3">
      <c r="F1444" s="5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</row>
    <row r="1445" spans="6:33" s="2" customFormat="1" x14ac:dyDescent="0.3">
      <c r="F1445" s="5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</row>
    <row r="1446" spans="6:33" s="2" customFormat="1" x14ac:dyDescent="0.3">
      <c r="F1446" s="5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</row>
    <row r="1447" spans="6:33" s="2" customFormat="1" x14ac:dyDescent="0.3">
      <c r="F1447" s="5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</row>
    <row r="1448" spans="6:33" s="2" customFormat="1" x14ac:dyDescent="0.3">
      <c r="F1448" s="5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</row>
    <row r="1449" spans="6:33" s="2" customFormat="1" x14ac:dyDescent="0.3">
      <c r="F1449" s="5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</row>
    <row r="1450" spans="6:33" s="2" customFormat="1" x14ac:dyDescent="0.3">
      <c r="F1450" s="5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</row>
    <row r="1451" spans="6:33" s="2" customFormat="1" x14ac:dyDescent="0.3">
      <c r="F1451" s="5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</row>
    <row r="1452" spans="6:33" s="2" customFormat="1" x14ac:dyDescent="0.3">
      <c r="F1452" s="5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</row>
    <row r="1453" spans="6:33" s="2" customFormat="1" x14ac:dyDescent="0.3">
      <c r="F1453" s="5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</row>
    <row r="1454" spans="6:33" s="2" customFormat="1" x14ac:dyDescent="0.3">
      <c r="F1454" s="5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</row>
    <row r="1455" spans="6:33" s="2" customFormat="1" x14ac:dyDescent="0.3">
      <c r="F1455" s="5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</row>
    <row r="1456" spans="6:33" s="2" customFormat="1" x14ac:dyDescent="0.3">
      <c r="F1456" s="5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</row>
    <row r="1457" spans="6:33" s="2" customFormat="1" x14ac:dyDescent="0.3">
      <c r="F1457" s="5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</row>
    <row r="1458" spans="6:33" s="2" customFormat="1" x14ac:dyDescent="0.3">
      <c r="F1458" s="5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</row>
    <row r="1459" spans="6:33" s="2" customFormat="1" x14ac:dyDescent="0.3">
      <c r="F1459" s="5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</row>
    <row r="1460" spans="6:33" s="2" customFormat="1" x14ac:dyDescent="0.3">
      <c r="F1460" s="5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</row>
    <row r="1461" spans="6:33" s="2" customFormat="1" x14ac:dyDescent="0.3">
      <c r="F1461" s="5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</row>
    <row r="1462" spans="6:33" s="2" customFormat="1" x14ac:dyDescent="0.3">
      <c r="F1462" s="5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</row>
    <row r="1463" spans="6:33" s="2" customFormat="1" x14ac:dyDescent="0.3">
      <c r="F1463" s="5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</row>
    <row r="1464" spans="6:33" s="2" customFormat="1" x14ac:dyDescent="0.3">
      <c r="F1464" s="5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</row>
    <row r="1465" spans="6:33" s="2" customFormat="1" x14ac:dyDescent="0.3">
      <c r="F1465" s="5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</row>
    <row r="1466" spans="6:33" s="2" customFormat="1" x14ac:dyDescent="0.3">
      <c r="F1466" s="5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</row>
    <row r="1467" spans="6:33" s="2" customFormat="1" x14ac:dyDescent="0.3">
      <c r="F1467" s="5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</row>
    <row r="1468" spans="6:33" s="2" customFormat="1" x14ac:dyDescent="0.3">
      <c r="F1468" s="5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</row>
    <row r="1469" spans="6:33" s="2" customFormat="1" x14ac:dyDescent="0.3">
      <c r="F1469" s="5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</row>
    <row r="1470" spans="6:33" s="2" customFormat="1" x14ac:dyDescent="0.3">
      <c r="F1470" s="5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</row>
    <row r="1471" spans="6:33" s="2" customFormat="1" x14ac:dyDescent="0.3">
      <c r="F1471" s="5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</row>
    <row r="1472" spans="6:33" s="2" customFormat="1" x14ac:dyDescent="0.3">
      <c r="F1472" s="5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</row>
    <row r="1473" spans="6:33" s="2" customFormat="1" x14ac:dyDescent="0.3">
      <c r="F1473" s="5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</row>
    <row r="1474" spans="6:33" s="2" customFormat="1" x14ac:dyDescent="0.3">
      <c r="F1474" s="5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</row>
    <row r="1475" spans="6:33" s="2" customFormat="1" x14ac:dyDescent="0.3">
      <c r="F1475" s="5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</row>
    <row r="1476" spans="6:33" s="2" customFormat="1" x14ac:dyDescent="0.3">
      <c r="F1476" s="5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</row>
    <row r="1477" spans="6:33" s="2" customFormat="1" x14ac:dyDescent="0.3">
      <c r="F1477" s="5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</row>
    <row r="1478" spans="6:33" s="2" customFormat="1" x14ac:dyDescent="0.3">
      <c r="F1478" s="5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</row>
    <row r="1479" spans="6:33" s="2" customFormat="1" x14ac:dyDescent="0.3">
      <c r="F1479" s="5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</row>
    <row r="1480" spans="6:33" s="2" customFormat="1" x14ac:dyDescent="0.3">
      <c r="F1480" s="5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</row>
    <row r="1481" spans="6:33" s="2" customFormat="1" x14ac:dyDescent="0.3">
      <c r="F1481" s="5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</row>
    <row r="1482" spans="6:33" s="2" customFormat="1" x14ac:dyDescent="0.3">
      <c r="F1482" s="5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</row>
    <row r="1483" spans="6:33" s="2" customFormat="1" x14ac:dyDescent="0.3">
      <c r="F1483" s="5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</row>
    <row r="1484" spans="6:33" s="2" customFormat="1" x14ac:dyDescent="0.3">
      <c r="F1484" s="5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</row>
    <row r="1485" spans="6:33" s="2" customFormat="1" x14ac:dyDescent="0.3">
      <c r="F1485" s="5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</row>
    <row r="1486" spans="6:33" s="2" customFormat="1" x14ac:dyDescent="0.3">
      <c r="F1486" s="5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</row>
    <row r="1487" spans="6:33" s="2" customFormat="1" x14ac:dyDescent="0.3">
      <c r="F1487" s="5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</row>
    <row r="1488" spans="6:33" s="2" customFormat="1" x14ac:dyDescent="0.3">
      <c r="F1488" s="5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</row>
    <row r="1489" spans="6:33" s="2" customFormat="1" x14ac:dyDescent="0.3">
      <c r="F1489" s="5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</row>
    <row r="1490" spans="6:33" s="2" customFormat="1" x14ac:dyDescent="0.3">
      <c r="F1490" s="5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</row>
    <row r="1491" spans="6:33" s="2" customFormat="1" x14ac:dyDescent="0.3">
      <c r="F1491" s="5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</row>
    <row r="1492" spans="6:33" s="2" customFormat="1" x14ac:dyDescent="0.3">
      <c r="F1492" s="5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</row>
    <row r="1493" spans="6:33" s="2" customFormat="1" x14ac:dyDescent="0.3">
      <c r="F1493" s="5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</row>
    <row r="1494" spans="6:33" s="2" customFormat="1" x14ac:dyDescent="0.3">
      <c r="F1494" s="5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</row>
    <row r="1495" spans="6:33" s="2" customFormat="1" x14ac:dyDescent="0.3">
      <c r="F1495" s="5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</row>
    <row r="1496" spans="6:33" s="2" customFormat="1" x14ac:dyDescent="0.3">
      <c r="F1496" s="5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</row>
    <row r="1497" spans="6:33" s="2" customFormat="1" x14ac:dyDescent="0.3">
      <c r="F1497" s="5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</row>
    <row r="1498" spans="6:33" s="2" customFormat="1" x14ac:dyDescent="0.3">
      <c r="F1498" s="5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</row>
    <row r="1499" spans="6:33" s="2" customFormat="1" x14ac:dyDescent="0.3">
      <c r="F1499" s="5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</row>
    <row r="1500" spans="6:33" s="2" customFormat="1" x14ac:dyDescent="0.3">
      <c r="F1500" s="5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</row>
    <row r="1501" spans="6:33" s="2" customFormat="1" x14ac:dyDescent="0.3">
      <c r="F1501" s="5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</row>
    <row r="1502" spans="6:33" s="2" customFormat="1" x14ac:dyDescent="0.3">
      <c r="F1502" s="5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</row>
    <row r="1503" spans="6:33" s="2" customFormat="1" x14ac:dyDescent="0.3">
      <c r="F1503" s="5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</row>
    <row r="1504" spans="6:33" s="2" customFormat="1" x14ac:dyDescent="0.3">
      <c r="F1504" s="5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</row>
    <row r="1505" spans="6:33" s="2" customFormat="1" x14ac:dyDescent="0.3">
      <c r="F1505" s="5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</row>
    <row r="1506" spans="6:33" s="2" customFormat="1" x14ac:dyDescent="0.3">
      <c r="F1506" s="5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</row>
    <row r="1507" spans="6:33" s="2" customFormat="1" x14ac:dyDescent="0.3">
      <c r="F1507" s="5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</row>
    <row r="1508" spans="6:33" s="2" customFormat="1" x14ac:dyDescent="0.3">
      <c r="F1508" s="5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</row>
    <row r="1509" spans="6:33" s="2" customFormat="1" x14ac:dyDescent="0.3">
      <c r="F1509" s="5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</row>
    <row r="1510" spans="6:33" s="2" customFormat="1" x14ac:dyDescent="0.3">
      <c r="F1510" s="5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</row>
    <row r="1511" spans="6:33" s="2" customFormat="1" x14ac:dyDescent="0.3">
      <c r="F1511" s="5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</row>
    <row r="1512" spans="6:33" s="2" customFormat="1" x14ac:dyDescent="0.3">
      <c r="F1512" s="5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</row>
    <row r="1513" spans="6:33" s="2" customFormat="1" x14ac:dyDescent="0.3">
      <c r="F1513" s="5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</row>
    <row r="1514" spans="6:33" s="2" customFormat="1" x14ac:dyDescent="0.3">
      <c r="F1514" s="5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</row>
    <row r="1515" spans="6:33" s="2" customFormat="1" x14ac:dyDescent="0.3">
      <c r="F1515" s="5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</row>
    <row r="1516" spans="6:33" s="2" customFormat="1" x14ac:dyDescent="0.3">
      <c r="F1516" s="5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</row>
    <row r="1517" spans="6:33" s="2" customFormat="1" x14ac:dyDescent="0.3">
      <c r="F1517" s="5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</row>
    <row r="1518" spans="6:33" s="2" customFormat="1" x14ac:dyDescent="0.3">
      <c r="F1518" s="5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</row>
    <row r="1519" spans="6:33" s="2" customFormat="1" x14ac:dyDescent="0.3">
      <c r="F1519" s="5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</row>
    <row r="1520" spans="6:33" s="2" customFormat="1" x14ac:dyDescent="0.3">
      <c r="F1520" s="5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</row>
    <row r="1521" spans="6:33" s="2" customFormat="1" x14ac:dyDescent="0.3">
      <c r="F1521" s="5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</row>
    <row r="1522" spans="6:33" s="2" customFormat="1" x14ac:dyDescent="0.3">
      <c r="F1522" s="5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</row>
    <row r="1523" spans="6:33" s="2" customFormat="1" x14ac:dyDescent="0.3">
      <c r="F1523" s="5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</row>
    <row r="1524" spans="6:33" s="2" customFormat="1" x14ac:dyDescent="0.3">
      <c r="F1524" s="5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</row>
    <row r="1525" spans="6:33" s="2" customFormat="1" x14ac:dyDescent="0.3">
      <c r="F1525" s="5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</row>
    <row r="1526" spans="6:33" s="2" customFormat="1" x14ac:dyDescent="0.3">
      <c r="F1526" s="5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</row>
    <row r="1527" spans="6:33" s="2" customFormat="1" x14ac:dyDescent="0.3">
      <c r="F1527" s="5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</row>
    <row r="1528" spans="6:33" s="2" customFormat="1" x14ac:dyDescent="0.3">
      <c r="F1528" s="5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</row>
    <row r="1529" spans="6:33" s="2" customFormat="1" x14ac:dyDescent="0.3">
      <c r="F1529" s="5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</row>
    <row r="1530" spans="6:33" s="2" customFormat="1" x14ac:dyDescent="0.3">
      <c r="F1530" s="5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</row>
    <row r="1531" spans="6:33" s="2" customFormat="1" x14ac:dyDescent="0.3">
      <c r="F1531" s="5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</row>
    <row r="1532" spans="6:33" s="2" customFormat="1" x14ac:dyDescent="0.3">
      <c r="F1532" s="5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</row>
    <row r="1533" spans="6:33" s="2" customFormat="1" x14ac:dyDescent="0.3">
      <c r="F1533" s="5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</row>
    <row r="1534" spans="6:33" s="2" customFormat="1" x14ac:dyDescent="0.3">
      <c r="F1534" s="5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</row>
    <row r="1535" spans="6:33" s="2" customFormat="1" x14ac:dyDescent="0.3">
      <c r="F1535" s="5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</row>
    <row r="1536" spans="6:33" s="2" customFormat="1" x14ac:dyDescent="0.3">
      <c r="F1536" s="5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</row>
    <row r="1537" spans="6:33" s="2" customFormat="1" x14ac:dyDescent="0.3">
      <c r="F1537" s="5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</row>
    <row r="1538" spans="6:33" s="2" customFormat="1" x14ac:dyDescent="0.3">
      <c r="F1538" s="5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</row>
    <row r="1539" spans="6:33" s="2" customFormat="1" x14ac:dyDescent="0.3">
      <c r="F1539" s="5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</row>
    <row r="1540" spans="6:33" s="2" customFormat="1" x14ac:dyDescent="0.3">
      <c r="F1540" s="5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</row>
    <row r="1541" spans="6:33" s="2" customFormat="1" x14ac:dyDescent="0.3">
      <c r="F1541" s="5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</row>
    <row r="1542" spans="6:33" s="2" customFormat="1" x14ac:dyDescent="0.3">
      <c r="F1542" s="5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</row>
    <row r="1543" spans="6:33" s="2" customFormat="1" x14ac:dyDescent="0.3">
      <c r="F1543" s="5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</row>
    <row r="1544" spans="6:33" s="2" customFormat="1" x14ac:dyDescent="0.3">
      <c r="F1544" s="5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</row>
    <row r="1545" spans="6:33" s="2" customFormat="1" x14ac:dyDescent="0.3">
      <c r="F1545" s="5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</row>
    <row r="1546" spans="6:33" s="2" customFormat="1" x14ac:dyDescent="0.3">
      <c r="F1546" s="5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</row>
    <row r="1547" spans="6:33" s="2" customFormat="1" x14ac:dyDescent="0.3">
      <c r="F1547" s="5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</row>
    <row r="1548" spans="6:33" s="2" customFormat="1" x14ac:dyDescent="0.3">
      <c r="F1548" s="5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</row>
    <row r="1549" spans="6:33" s="2" customFormat="1" x14ac:dyDescent="0.3">
      <c r="F1549" s="5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</row>
    <row r="1550" spans="6:33" s="2" customFormat="1" x14ac:dyDescent="0.3">
      <c r="F1550" s="5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</row>
    <row r="1551" spans="6:33" s="2" customFormat="1" x14ac:dyDescent="0.3">
      <c r="F1551" s="5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</row>
    <row r="1552" spans="6:33" s="2" customFormat="1" x14ac:dyDescent="0.3">
      <c r="F1552" s="5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</row>
    <row r="1553" spans="6:33" s="2" customFormat="1" x14ac:dyDescent="0.3">
      <c r="F1553" s="5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</row>
    <row r="1554" spans="6:33" s="2" customFormat="1" x14ac:dyDescent="0.3">
      <c r="F1554" s="5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</row>
    <row r="1555" spans="6:33" s="2" customFormat="1" x14ac:dyDescent="0.3">
      <c r="F1555" s="5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</row>
    <row r="1556" spans="6:33" s="2" customFormat="1" x14ac:dyDescent="0.3">
      <c r="F1556" s="5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</row>
    <row r="1557" spans="6:33" s="2" customFormat="1" x14ac:dyDescent="0.3">
      <c r="F1557" s="5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</row>
    <row r="1558" spans="6:33" s="2" customFormat="1" x14ac:dyDescent="0.3">
      <c r="F1558" s="5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</row>
    <row r="1559" spans="6:33" s="2" customFormat="1" x14ac:dyDescent="0.3">
      <c r="F1559" s="5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</row>
    <row r="1560" spans="6:33" s="2" customFormat="1" x14ac:dyDescent="0.3">
      <c r="F1560" s="5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</row>
    <row r="1561" spans="6:33" s="2" customFormat="1" x14ac:dyDescent="0.3">
      <c r="F1561" s="5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</row>
    <row r="1562" spans="6:33" s="2" customFormat="1" x14ac:dyDescent="0.3">
      <c r="F1562" s="5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</row>
    <row r="1563" spans="6:33" s="2" customFormat="1" x14ac:dyDescent="0.3">
      <c r="F1563" s="5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</row>
    <row r="1564" spans="6:33" s="2" customFormat="1" x14ac:dyDescent="0.3">
      <c r="F1564" s="5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</row>
    <row r="1565" spans="6:33" s="2" customFormat="1" x14ac:dyDescent="0.3">
      <c r="F1565" s="5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</row>
    <row r="1566" spans="6:33" s="2" customFormat="1" x14ac:dyDescent="0.3">
      <c r="F1566" s="5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</row>
    <row r="1567" spans="6:33" s="2" customFormat="1" x14ac:dyDescent="0.3">
      <c r="F1567" s="5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</row>
    <row r="1568" spans="6:33" s="2" customFormat="1" x14ac:dyDescent="0.3">
      <c r="F1568" s="5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</row>
    <row r="1569" spans="6:33" s="2" customFormat="1" x14ac:dyDescent="0.3">
      <c r="F1569" s="5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</row>
    <row r="1570" spans="6:33" s="2" customFormat="1" x14ac:dyDescent="0.3">
      <c r="F1570" s="5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</row>
    <row r="1571" spans="6:33" s="2" customFormat="1" x14ac:dyDescent="0.3">
      <c r="F1571" s="5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</row>
    <row r="1572" spans="6:33" s="2" customFormat="1" x14ac:dyDescent="0.3">
      <c r="F1572" s="5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</row>
    <row r="1573" spans="6:33" s="2" customFormat="1" x14ac:dyDescent="0.3">
      <c r="F1573" s="5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</row>
    <row r="1574" spans="6:33" s="2" customFormat="1" x14ac:dyDescent="0.3">
      <c r="F1574" s="5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</row>
    <row r="1575" spans="6:33" s="2" customFormat="1" x14ac:dyDescent="0.3">
      <c r="F1575" s="5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</row>
    <row r="1576" spans="6:33" s="2" customFormat="1" x14ac:dyDescent="0.3">
      <c r="F1576" s="5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</row>
    <row r="1577" spans="6:33" s="2" customFormat="1" x14ac:dyDescent="0.3">
      <c r="F1577" s="5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</row>
    <row r="1578" spans="6:33" s="2" customFormat="1" x14ac:dyDescent="0.3">
      <c r="F1578" s="5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</row>
    <row r="1579" spans="6:33" s="2" customFormat="1" x14ac:dyDescent="0.3">
      <c r="F1579" s="5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</row>
    <row r="1580" spans="6:33" s="2" customFormat="1" x14ac:dyDescent="0.3">
      <c r="F1580" s="5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</row>
    <row r="1581" spans="6:33" s="2" customFormat="1" x14ac:dyDescent="0.3">
      <c r="F1581" s="5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</row>
    <row r="1582" spans="6:33" s="2" customFormat="1" x14ac:dyDescent="0.3">
      <c r="F1582" s="5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</row>
    <row r="1583" spans="6:33" s="2" customFormat="1" x14ac:dyDescent="0.3">
      <c r="F1583" s="5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</row>
    <row r="1584" spans="6:33" s="2" customFormat="1" x14ac:dyDescent="0.3">
      <c r="F1584" s="5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</row>
    <row r="1585" spans="6:33" s="2" customFormat="1" x14ac:dyDescent="0.3">
      <c r="F1585" s="5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</row>
    <row r="1586" spans="6:33" s="2" customFormat="1" x14ac:dyDescent="0.3">
      <c r="F1586" s="5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</row>
    <row r="1587" spans="6:33" s="2" customFormat="1" x14ac:dyDescent="0.3">
      <c r="F1587" s="5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</row>
    <row r="1588" spans="6:33" s="2" customFormat="1" x14ac:dyDescent="0.3">
      <c r="F1588" s="5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</row>
    <row r="1589" spans="6:33" s="2" customFormat="1" x14ac:dyDescent="0.3">
      <c r="F1589" s="5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</row>
    <row r="1590" spans="6:33" s="2" customFormat="1" x14ac:dyDescent="0.3">
      <c r="F1590" s="5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</row>
    <row r="1591" spans="6:33" s="2" customFormat="1" x14ac:dyDescent="0.3">
      <c r="F1591" s="5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</row>
    <row r="1592" spans="6:33" s="2" customFormat="1" x14ac:dyDescent="0.3">
      <c r="F1592" s="5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</row>
    <row r="1593" spans="6:33" s="2" customFormat="1" x14ac:dyDescent="0.3">
      <c r="F1593" s="5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</row>
    <row r="1594" spans="6:33" s="2" customFormat="1" x14ac:dyDescent="0.3">
      <c r="F1594" s="5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</row>
    <row r="1595" spans="6:33" s="2" customFormat="1" x14ac:dyDescent="0.3">
      <c r="F1595" s="5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</row>
    <row r="1596" spans="6:33" s="2" customFormat="1" x14ac:dyDescent="0.3">
      <c r="F1596" s="5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</row>
    <row r="1597" spans="6:33" s="2" customFormat="1" x14ac:dyDescent="0.3">
      <c r="F1597" s="5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</row>
    <row r="1598" spans="6:33" s="2" customFormat="1" x14ac:dyDescent="0.3">
      <c r="F1598" s="5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</row>
    <row r="1599" spans="6:33" s="2" customFormat="1" x14ac:dyDescent="0.3">
      <c r="F1599" s="5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</row>
    <row r="1600" spans="6:33" s="2" customFormat="1" x14ac:dyDescent="0.3">
      <c r="F1600" s="5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</row>
    <row r="1601" spans="6:33" s="2" customFormat="1" x14ac:dyDescent="0.3">
      <c r="F1601" s="5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</row>
    <row r="1602" spans="6:33" s="2" customFormat="1" x14ac:dyDescent="0.3">
      <c r="F1602" s="5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</row>
    <row r="1603" spans="6:33" s="2" customFormat="1" x14ac:dyDescent="0.3">
      <c r="F1603" s="5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</row>
    <row r="1604" spans="6:33" s="2" customFormat="1" x14ac:dyDescent="0.3">
      <c r="F1604" s="5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</row>
    <row r="1605" spans="6:33" s="2" customFormat="1" x14ac:dyDescent="0.3">
      <c r="F1605" s="5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</row>
    <row r="1606" spans="6:33" s="2" customFormat="1" x14ac:dyDescent="0.3">
      <c r="F1606" s="5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</row>
    <row r="1607" spans="6:33" s="2" customFormat="1" x14ac:dyDescent="0.3">
      <c r="F1607" s="5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</row>
    <row r="1608" spans="6:33" s="2" customFormat="1" x14ac:dyDescent="0.3">
      <c r="F1608" s="5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</row>
    <row r="1609" spans="6:33" s="2" customFormat="1" x14ac:dyDescent="0.3">
      <c r="F1609" s="5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</row>
    <row r="1610" spans="6:33" s="2" customFormat="1" x14ac:dyDescent="0.3">
      <c r="F1610" s="5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</row>
    <row r="1611" spans="6:33" s="2" customFormat="1" x14ac:dyDescent="0.3">
      <c r="F1611" s="5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</row>
    <row r="1612" spans="6:33" s="2" customFormat="1" x14ac:dyDescent="0.3">
      <c r="F1612" s="5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</row>
    <row r="1613" spans="6:33" s="2" customFormat="1" x14ac:dyDescent="0.3">
      <c r="F1613" s="5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</row>
    <row r="1614" spans="6:33" s="2" customFormat="1" x14ac:dyDescent="0.3">
      <c r="F1614" s="5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</row>
    <row r="1615" spans="6:33" s="2" customFormat="1" x14ac:dyDescent="0.3">
      <c r="F1615" s="5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</row>
    <row r="1616" spans="6:33" s="2" customFormat="1" x14ac:dyDescent="0.3">
      <c r="F1616" s="5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</row>
    <row r="1617" spans="6:33" s="2" customFormat="1" x14ac:dyDescent="0.3">
      <c r="F1617" s="5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</row>
    <row r="1618" spans="6:33" s="2" customFormat="1" x14ac:dyDescent="0.3">
      <c r="F1618" s="5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</row>
    <row r="1619" spans="6:33" s="2" customFormat="1" x14ac:dyDescent="0.3">
      <c r="F1619" s="5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</row>
    <row r="1620" spans="6:33" s="2" customFormat="1" x14ac:dyDescent="0.3">
      <c r="F1620" s="5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</row>
    <row r="1621" spans="6:33" s="2" customFormat="1" x14ac:dyDescent="0.3">
      <c r="F1621" s="5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</row>
    <row r="1622" spans="6:33" s="2" customFormat="1" x14ac:dyDescent="0.3">
      <c r="F1622" s="5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</row>
    <row r="1623" spans="6:33" s="2" customFormat="1" x14ac:dyDescent="0.3">
      <c r="F1623" s="5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</row>
    <row r="1624" spans="6:33" s="2" customFormat="1" x14ac:dyDescent="0.3">
      <c r="F1624" s="5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</row>
    <row r="1625" spans="6:33" s="2" customFormat="1" x14ac:dyDescent="0.3">
      <c r="F1625" s="5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</row>
    <row r="1626" spans="6:33" s="2" customFormat="1" x14ac:dyDescent="0.3">
      <c r="F1626" s="5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</row>
    <row r="1627" spans="6:33" s="2" customFormat="1" x14ac:dyDescent="0.3">
      <c r="F1627" s="5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</row>
    <row r="1628" spans="6:33" s="2" customFormat="1" x14ac:dyDescent="0.3">
      <c r="F1628" s="5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</row>
    <row r="1629" spans="6:33" s="2" customFormat="1" x14ac:dyDescent="0.3">
      <c r="F1629" s="5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</row>
    <row r="1630" spans="6:33" s="2" customFormat="1" x14ac:dyDescent="0.3">
      <c r="F1630" s="5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</row>
    <row r="1631" spans="6:33" s="2" customFormat="1" x14ac:dyDescent="0.3">
      <c r="F1631" s="5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</row>
    <row r="1632" spans="6:33" s="2" customFormat="1" x14ac:dyDescent="0.3">
      <c r="F1632" s="5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</row>
    <row r="1633" spans="6:33" s="2" customFormat="1" x14ac:dyDescent="0.3">
      <c r="F1633" s="5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</row>
    <row r="1634" spans="6:33" s="2" customFormat="1" x14ac:dyDescent="0.3">
      <c r="F1634" s="5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</row>
    <row r="1635" spans="6:33" s="2" customFormat="1" x14ac:dyDescent="0.3">
      <c r="F1635" s="5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</row>
    <row r="1636" spans="6:33" s="2" customFormat="1" x14ac:dyDescent="0.3">
      <c r="F1636" s="5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</row>
    <row r="1637" spans="6:33" s="2" customFormat="1" x14ac:dyDescent="0.3">
      <c r="F1637" s="5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</row>
    <row r="1638" spans="6:33" s="2" customFormat="1" x14ac:dyDescent="0.3">
      <c r="F1638" s="5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</row>
    <row r="1639" spans="6:33" s="2" customFormat="1" x14ac:dyDescent="0.3">
      <c r="F1639" s="5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</row>
    <row r="1640" spans="6:33" s="2" customFormat="1" x14ac:dyDescent="0.3">
      <c r="F1640" s="5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</row>
    <row r="1641" spans="6:33" s="2" customFormat="1" x14ac:dyDescent="0.3">
      <c r="F1641" s="5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</row>
    <row r="1642" spans="6:33" s="2" customFormat="1" x14ac:dyDescent="0.3">
      <c r="F1642" s="5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</row>
    <row r="1643" spans="6:33" s="2" customFormat="1" x14ac:dyDescent="0.3">
      <c r="F1643" s="5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</row>
    <row r="1644" spans="6:33" s="2" customFormat="1" x14ac:dyDescent="0.3">
      <c r="F1644" s="5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</row>
    <row r="1645" spans="6:33" s="2" customFormat="1" x14ac:dyDescent="0.3">
      <c r="F1645" s="5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</row>
    <row r="1646" spans="6:33" s="2" customFormat="1" x14ac:dyDescent="0.3">
      <c r="F1646" s="5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</row>
    <row r="1647" spans="6:33" s="2" customFormat="1" x14ac:dyDescent="0.3">
      <c r="F1647" s="5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</row>
    <row r="1648" spans="6:33" s="2" customFormat="1" x14ac:dyDescent="0.3">
      <c r="F1648" s="5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</row>
    <row r="1649" spans="6:33" s="2" customFormat="1" x14ac:dyDescent="0.3">
      <c r="F1649" s="5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</row>
    <row r="1650" spans="6:33" s="2" customFormat="1" x14ac:dyDescent="0.3">
      <c r="F1650" s="5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</row>
    <row r="1651" spans="6:33" s="2" customFormat="1" x14ac:dyDescent="0.3">
      <c r="F1651" s="5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</row>
    <row r="1652" spans="6:33" s="2" customFormat="1" x14ac:dyDescent="0.3">
      <c r="F1652" s="5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</row>
    <row r="1653" spans="6:33" s="2" customFormat="1" x14ac:dyDescent="0.3">
      <c r="F1653" s="5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</row>
    <row r="1654" spans="6:33" s="2" customFormat="1" x14ac:dyDescent="0.3">
      <c r="F1654" s="5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</row>
    <row r="1655" spans="6:33" s="2" customFormat="1" x14ac:dyDescent="0.3">
      <c r="F1655" s="5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</row>
    <row r="1656" spans="6:33" s="2" customFormat="1" x14ac:dyDescent="0.3">
      <c r="F1656" s="5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</row>
    <row r="1657" spans="6:33" s="2" customFormat="1" x14ac:dyDescent="0.3">
      <c r="F1657" s="5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</row>
    <row r="1658" spans="6:33" s="2" customFormat="1" x14ac:dyDescent="0.3">
      <c r="F1658" s="5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</row>
    <row r="1659" spans="6:33" s="2" customFormat="1" x14ac:dyDescent="0.3">
      <c r="F1659" s="5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</row>
    <row r="1660" spans="6:33" s="2" customFormat="1" x14ac:dyDescent="0.3">
      <c r="F1660" s="5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</row>
    <row r="1661" spans="6:33" s="2" customFormat="1" x14ac:dyDescent="0.3">
      <c r="F1661" s="5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</row>
    <row r="1662" spans="6:33" s="2" customFormat="1" x14ac:dyDescent="0.3">
      <c r="F1662" s="5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</row>
    <row r="1663" spans="6:33" s="2" customFormat="1" x14ac:dyDescent="0.3">
      <c r="F1663" s="5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</row>
    <row r="1664" spans="6:33" s="2" customFormat="1" x14ac:dyDescent="0.3">
      <c r="F1664" s="5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</row>
    <row r="1665" spans="6:33" s="2" customFormat="1" x14ac:dyDescent="0.3">
      <c r="F1665" s="5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</row>
    <row r="1666" spans="6:33" s="2" customFormat="1" x14ac:dyDescent="0.3">
      <c r="F1666" s="5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</row>
    <row r="1667" spans="6:33" s="2" customFormat="1" x14ac:dyDescent="0.3">
      <c r="F1667" s="5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</row>
    <row r="1668" spans="6:33" s="2" customFormat="1" x14ac:dyDescent="0.3">
      <c r="F1668" s="5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</row>
    <row r="1669" spans="6:33" s="2" customFormat="1" x14ac:dyDescent="0.3">
      <c r="F1669" s="5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</row>
    <row r="1670" spans="6:33" s="2" customFormat="1" x14ac:dyDescent="0.3">
      <c r="F1670" s="5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</row>
    <row r="1671" spans="6:33" s="2" customFormat="1" x14ac:dyDescent="0.3">
      <c r="F1671" s="5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</row>
    <row r="1672" spans="6:33" s="2" customFormat="1" x14ac:dyDescent="0.3">
      <c r="F1672" s="5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</row>
    <row r="1673" spans="6:33" s="2" customFormat="1" x14ac:dyDescent="0.3">
      <c r="F1673" s="5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</row>
    <row r="1674" spans="6:33" s="2" customFormat="1" x14ac:dyDescent="0.3">
      <c r="F1674" s="5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</row>
    <row r="1675" spans="6:33" s="2" customFormat="1" x14ac:dyDescent="0.3">
      <c r="F1675" s="5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</row>
    <row r="1676" spans="6:33" s="2" customFormat="1" x14ac:dyDescent="0.3">
      <c r="F1676" s="5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</row>
    <row r="1677" spans="6:33" s="2" customFormat="1" x14ac:dyDescent="0.3">
      <c r="F1677" s="5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</row>
    <row r="1678" spans="6:33" s="2" customFormat="1" x14ac:dyDescent="0.3">
      <c r="F1678" s="5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</row>
    <row r="1679" spans="6:33" s="2" customFormat="1" x14ac:dyDescent="0.3">
      <c r="F1679" s="5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</row>
    <row r="1680" spans="6:33" s="2" customFormat="1" x14ac:dyDescent="0.3">
      <c r="F1680" s="5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</row>
    <row r="1681" spans="6:33" s="2" customFormat="1" x14ac:dyDescent="0.3">
      <c r="F1681" s="5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</row>
    <row r="1682" spans="6:33" s="2" customFormat="1" x14ac:dyDescent="0.3">
      <c r="F1682" s="5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</row>
    <row r="1683" spans="6:33" s="2" customFormat="1" x14ac:dyDescent="0.3">
      <c r="F1683" s="5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</row>
    <row r="1684" spans="6:33" s="2" customFormat="1" x14ac:dyDescent="0.3">
      <c r="F1684" s="5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</row>
    <row r="1685" spans="6:33" s="2" customFormat="1" x14ac:dyDescent="0.3">
      <c r="F1685" s="5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</row>
    <row r="1686" spans="6:33" s="2" customFormat="1" x14ac:dyDescent="0.3">
      <c r="F1686" s="5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</row>
    <row r="1687" spans="6:33" s="2" customFormat="1" x14ac:dyDescent="0.3">
      <c r="F1687" s="5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</row>
    <row r="1688" spans="6:33" s="2" customFormat="1" x14ac:dyDescent="0.3">
      <c r="F1688" s="5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</row>
    <row r="1689" spans="6:33" s="2" customFormat="1" x14ac:dyDescent="0.3">
      <c r="F1689" s="5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</row>
    <row r="1690" spans="6:33" s="2" customFormat="1" x14ac:dyDescent="0.3">
      <c r="F1690" s="5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</row>
    <row r="1691" spans="6:33" s="2" customFormat="1" x14ac:dyDescent="0.3">
      <c r="F1691" s="5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</row>
    <row r="1692" spans="6:33" s="2" customFormat="1" x14ac:dyDescent="0.3">
      <c r="F1692" s="5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</row>
    <row r="1693" spans="6:33" s="2" customFormat="1" x14ac:dyDescent="0.3">
      <c r="F1693" s="5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</row>
    <row r="1694" spans="6:33" s="2" customFormat="1" x14ac:dyDescent="0.3">
      <c r="F1694" s="5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</row>
    <row r="1695" spans="6:33" s="2" customFormat="1" x14ac:dyDescent="0.3">
      <c r="F1695" s="5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</row>
    <row r="1696" spans="6:33" s="2" customFormat="1" x14ac:dyDescent="0.3">
      <c r="F1696" s="5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</row>
    <row r="1697" spans="6:33" s="2" customFormat="1" x14ac:dyDescent="0.3">
      <c r="F1697" s="5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</row>
    <row r="1698" spans="6:33" s="2" customFormat="1" x14ac:dyDescent="0.3">
      <c r="F1698" s="5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</row>
    <row r="1699" spans="6:33" s="2" customFormat="1" x14ac:dyDescent="0.3">
      <c r="F1699" s="5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</row>
    <row r="1700" spans="6:33" s="2" customFormat="1" x14ac:dyDescent="0.3">
      <c r="F1700" s="5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</row>
    <row r="1701" spans="6:33" s="2" customFormat="1" x14ac:dyDescent="0.3">
      <c r="F1701" s="5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</row>
    <row r="1702" spans="6:33" s="2" customFormat="1" x14ac:dyDescent="0.3">
      <c r="F1702" s="5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</row>
    <row r="1703" spans="6:33" s="2" customFormat="1" x14ac:dyDescent="0.3">
      <c r="F1703" s="5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</row>
    <row r="1704" spans="6:33" s="2" customFormat="1" x14ac:dyDescent="0.3">
      <c r="F1704" s="5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</row>
    <row r="1705" spans="6:33" s="2" customFormat="1" x14ac:dyDescent="0.3">
      <c r="F1705" s="5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</row>
    <row r="1706" spans="6:33" s="2" customFormat="1" x14ac:dyDescent="0.3">
      <c r="F1706" s="5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</row>
    <row r="1707" spans="6:33" s="2" customFormat="1" x14ac:dyDescent="0.3">
      <c r="F1707" s="5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</row>
    <row r="1708" spans="6:33" s="2" customFormat="1" x14ac:dyDescent="0.3">
      <c r="F1708" s="5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</row>
    <row r="1709" spans="6:33" s="2" customFormat="1" x14ac:dyDescent="0.3">
      <c r="F1709" s="5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</row>
    <row r="1710" spans="6:33" s="2" customFormat="1" x14ac:dyDescent="0.3">
      <c r="F1710" s="5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</row>
    <row r="1711" spans="6:33" s="2" customFormat="1" x14ac:dyDescent="0.3">
      <c r="F1711" s="5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</row>
    <row r="1712" spans="6:33" s="2" customFormat="1" x14ac:dyDescent="0.3">
      <c r="F1712" s="5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</row>
    <row r="1713" spans="6:33" s="2" customFormat="1" x14ac:dyDescent="0.3">
      <c r="F1713" s="5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</row>
    <row r="1714" spans="6:33" s="2" customFormat="1" x14ac:dyDescent="0.3">
      <c r="F1714" s="5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</row>
    <row r="1715" spans="6:33" s="2" customFormat="1" x14ac:dyDescent="0.3">
      <c r="F1715" s="5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</row>
    <row r="1716" spans="6:33" s="2" customFormat="1" x14ac:dyDescent="0.3">
      <c r="F1716" s="5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</row>
    <row r="1717" spans="6:33" s="2" customFormat="1" x14ac:dyDescent="0.3">
      <c r="F1717" s="5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</row>
    <row r="1718" spans="6:33" s="2" customFormat="1" x14ac:dyDescent="0.3">
      <c r="F1718" s="5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</row>
    <row r="1719" spans="6:33" s="2" customFormat="1" x14ac:dyDescent="0.3">
      <c r="F1719" s="5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</row>
    <row r="1720" spans="6:33" s="2" customFormat="1" x14ac:dyDescent="0.3">
      <c r="F1720" s="5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</row>
    <row r="1721" spans="6:33" s="2" customFormat="1" x14ac:dyDescent="0.3">
      <c r="F1721" s="5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</row>
    <row r="1722" spans="6:33" s="2" customFormat="1" x14ac:dyDescent="0.3">
      <c r="F1722" s="5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</row>
    <row r="1723" spans="6:33" s="2" customFormat="1" x14ac:dyDescent="0.3">
      <c r="F1723" s="5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</row>
    <row r="1724" spans="6:33" s="2" customFormat="1" x14ac:dyDescent="0.3">
      <c r="F1724" s="5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</row>
    <row r="1725" spans="6:33" s="2" customFormat="1" x14ac:dyDescent="0.3">
      <c r="F1725" s="5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</row>
    <row r="1726" spans="6:33" s="2" customFormat="1" x14ac:dyDescent="0.3">
      <c r="F1726" s="5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</row>
    <row r="1727" spans="6:33" s="2" customFormat="1" x14ac:dyDescent="0.3">
      <c r="F1727" s="5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</row>
    <row r="1728" spans="6:33" s="2" customFormat="1" x14ac:dyDescent="0.3">
      <c r="F1728" s="5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</row>
    <row r="1729" spans="6:33" s="2" customFormat="1" x14ac:dyDescent="0.3">
      <c r="F1729" s="5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</row>
    <row r="1730" spans="6:33" s="2" customFormat="1" x14ac:dyDescent="0.3">
      <c r="F1730" s="5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</row>
    <row r="1731" spans="6:33" s="2" customFormat="1" x14ac:dyDescent="0.3">
      <c r="F1731" s="5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</row>
    <row r="1732" spans="6:33" s="2" customFormat="1" x14ac:dyDescent="0.3">
      <c r="F1732" s="5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</row>
    <row r="1733" spans="6:33" s="2" customFormat="1" x14ac:dyDescent="0.3">
      <c r="F1733" s="5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</row>
    <row r="1734" spans="6:33" s="2" customFormat="1" x14ac:dyDescent="0.3">
      <c r="F1734" s="5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</row>
    <row r="1735" spans="6:33" s="2" customFormat="1" x14ac:dyDescent="0.3">
      <c r="F1735" s="5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</row>
    <row r="1736" spans="6:33" s="2" customFormat="1" x14ac:dyDescent="0.3">
      <c r="F1736" s="5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</row>
    <row r="1737" spans="6:33" s="2" customFormat="1" x14ac:dyDescent="0.3">
      <c r="F1737" s="5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</row>
    <row r="1738" spans="6:33" s="2" customFormat="1" x14ac:dyDescent="0.3">
      <c r="F1738" s="5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</row>
    <row r="1739" spans="6:33" s="2" customFormat="1" x14ac:dyDescent="0.3">
      <c r="F1739" s="5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</row>
    <row r="1740" spans="6:33" s="2" customFormat="1" x14ac:dyDescent="0.3">
      <c r="F1740" s="5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</row>
    <row r="1741" spans="6:33" s="2" customFormat="1" x14ac:dyDescent="0.3">
      <c r="F1741" s="5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</row>
    <row r="1742" spans="6:33" s="2" customFormat="1" x14ac:dyDescent="0.3">
      <c r="F1742" s="5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</row>
    <row r="1743" spans="6:33" s="2" customFormat="1" x14ac:dyDescent="0.3">
      <c r="F1743" s="5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</row>
    <row r="1744" spans="6:33" s="2" customFormat="1" x14ac:dyDescent="0.3">
      <c r="F1744" s="5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</row>
    <row r="1745" spans="6:33" s="2" customFormat="1" x14ac:dyDescent="0.3">
      <c r="F1745" s="5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</row>
    <row r="1746" spans="6:33" s="2" customFormat="1" x14ac:dyDescent="0.3">
      <c r="F1746" s="5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</row>
    <row r="1747" spans="6:33" s="2" customFormat="1" x14ac:dyDescent="0.3">
      <c r="F1747" s="5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</row>
    <row r="1748" spans="6:33" s="2" customFormat="1" x14ac:dyDescent="0.3">
      <c r="F1748" s="5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</row>
    <row r="1749" spans="6:33" s="2" customFormat="1" x14ac:dyDescent="0.3">
      <c r="F1749" s="5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</row>
    <row r="1750" spans="6:33" s="2" customFormat="1" x14ac:dyDescent="0.3">
      <c r="F1750" s="5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</row>
    <row r="1751" spans="6:33" s="2" customFormat="1" x14ac:dyDescent="0.3">
      <c r="F1751" s="5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</row>
    <row r="1752" spans="6:33" s="2" customFormat="1" x14ac:dyDescent="0.3">
      <c r="F1752" s="5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</row>
    <row r="1753" spans="6:33" s="2" customFormat="1" x14ac:dyDescent="0.3">
      <c r="F1753" s="5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</row>
    <row r="1754" spans="6:33" s="2" customFormat="1" x14ac:dyDescent="0.3">
      <c r="F1754" s="5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</row>
    <row r="1755" spans="6:33" s="2" customFormat="1" x14ac:dyDescent="0.3">
      <c r="F1755" s="5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</row>
    <row r="1756" spans="6:33" s="2" customFormat="1" x14ac:dyDescent="0.3">
      <c r="F1756" s="5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</row>
    <row r="1757" spans="6:33" s="2" customFormat="1" x14ac:dyDescent="0.3">
      <c r="F1757" s="5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</row>
    <row r="1758" spans="6:33" s="2" customFormat="1" x14ac:dyDescent="0.3">
      <c r="F1758" s="5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</row>
    <row r="1759" spans="6:33" s="2" customFormat="1" x14ac:dyDescent="0.3">
      <c r="F1759" s="5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</row>
    <row r="1760" spans="6:33" s="2" customFormat="1" x14ac:dyDescent="0.3">
      <c r="F1760" s="5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</row>
    <row r="1761" spans="6:33" s="2" customFormat="1" x14ac:dyDescent="0.3">
      <c r="F1761" s="5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</row>
    <row r="1762" spans="6:33" s="2" customFormat="1" x14ac:dyDescent="0.3">
      <c r="F1762" s="5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</row>
    <row r="1763" spans="6:33" s="2" customFormat="1" x14ac:dyDescent="0.3">
      <c r="F1763" s="5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</row>
    <row r="1764" spans="6:33" s="2" customFormat="1" x14ac:dyDescent="0.3">
      <c r="F1764" s="5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</row>
    <row r="1765" spans="6:33" s="2" customFormat="1" x14ac:dyDescent="0.3">
      <c r="F1765" s="5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</row>
    <row r="1766" spans="6:33" s="2" customFormat="1" x14ac:dyDescent="0.3">
      <c r="F1766" s="5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</row>
    <row r="1767" spans="6:33" s="2" customFormat="1" x14ac:dyDescent="0.3">
      <c r="F1767" s="5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</row>
    <row r="1768" spans="6:33" s="2" customFormat="1" x14ac:dyDescent="0.3">
      <c r="F1768" s="5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</row>
    <row r="1769" spans="6:33" s="2" customFormat="1" x14ac:dyDescent="0.3">
      <c r="F1769" s="5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</row>
    <row r="1770" spans="6:33" s="2" customFormat="1" x14ac:dyDescent="0.3">
      <c r="F1770" s="5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</row>
    <row r="1771" spans="6:33" s="2" customFormat="1" x14ac:dyDescent="0.3">
      <c r="F1771" s="5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</row>
    <row r="1772" spans="6:33" s="2" customFormat="1" x14ac:dyDescent="0.3">
      <c r="F1772" s="5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</row>
    <row r="1773" spans="6:33" s="2" customFormat="1" x14ac:dyDescent="0.3">
      <c r="F1773" s="5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</row>
    <row r="1774" spans="6:33" s="2" customFormat="1" x14ac:dyDescent="0.3">
      <c r="F1774" s="5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</row>
    <row r="1775" spans="6:33" s="2" customFormat="1" x14ac:dyDescent="0.3">
      <c r="F1775" s="5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</row>
    <row r="1776" spans="6:33" s="2" customFormat="1" x14ac:dyDescent="0.3">
      <c r="F1776" s="5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</row>
    <row r="1777" spans="6:33" s="2" customFormat="1" x14ac:dyDescent="0.3">
      <c r="F1777" s="5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</row>
    <row r="1778" spans="6:33" s="2" customFormat="1" x14ac:dyDescent="0.3">
      <c r="F1778" s="5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</row>
    <row r="1779" spans="6:33" s="2" customFormat="1" x14ac:dyDescent="0.3">
      <c r="F1779" s="5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</row>
    <row r="1780" spans="6:33" s="2" customFormat="1" x14ac:dyDescent="0.3">
      <c r="F1780" s="5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</row>
    <row r="1781" spans="6:33" s="2" customFormat="1" x14ac:dyDescent="0.3">
      <c r="F1781" s="5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</row>
    <row r="1782" spans="6:33" s="2" customFormat="1" x14ac:dyDescent="0.3">
      <c r="F1782" s="5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</row>
    <row r="1783" spans="6:33" s="2" customFormat="1" x14ac:dyDescent="0.3">
      <c r="F1783" s="5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</row>
    <row r="1784" spans="6:33" s="2" customFormat="1" x14ac:dyDescent="0.3">
      <c r="F1784" s="5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</row>
    <row r="1785" spans="6:33" s="2" customFormat="1" x14ac:dyDescent="0.3">
      <c r="F1785" s="5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</row>
    <row r="1786" spans="6:33" s="2" customFormat="1" x14ac:dyDescent="0.3">
      <c r="F1786" s="5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</row>
    <row r="1787" spans="6:33" s="2" customFormat="1" x14ac:dyDescent="0.3">
      <c r="F1787" s="5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</row>
    <row r="1788" spans="6:33" s="2" customFormat="1" x14ac:dyDescent="0.3">
      <c r="F1788" s="5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</row>
    <row r="1789" spans="6:33" s="2" customFormat="1" x14ac:dyDescent="0.3">
      <c r="F1789" s="5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</row>
    <row r="1790" spans="6:33" s="2" customFormat="1" x14ac:dyDescent="0.3">
      <c r="F1790" s="5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</row>
    <row r="1791" spans="6:33" s="2" customFormat="1" x14ac:dyDescent="0.3">
      <c r="F1791" s="5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</row>
    <row r="1792" spans="6:33" s="2" customFormat="1" x14ac:dyDescent="0.3">
      <c r="F1792" s="5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</row>
    <row r="1793" spans="6:33" s="2" customFormat="1" x14ac:dyDescent="0.3">
      <c r="F1793" s="5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</row>
    <row r="1794" spans="6:33" s="2" customFormat="1" x14ac:dyDescent="0.3">
      <c r="F1794" s="5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</row>
    <row r="1795" spans="6:33" s="2" customFormat="1" x14ac:dyDescent="0.3">
      <c r="F1795" s="5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</row>
    <row r="1796" spans="6:33" s="2" customFormat="1" x14ac:dyDescent="0.3">
      <c r="F1796" s="5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</row>
    <row r="1797" spans="6:33" s="2" customFormat="1" x14ac:dyDescent="0.3">
      <c r="F1797" s="5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</row>
    <row r="1798" spans="6:33" s="2" customFormat="1" x14ac:dyDescent="0.3">
      <c r="F1798" s="5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</row>
    <row r="1799" spans="6:33" s="2" customFormat="1" x14ac:dyDescent="0.3">
      <c r="F1799" s="5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</row>
    <row r="1800" spans="6:33" s="2" customFormat="1" x14ac:dyDescent="0.3">
      <c r="F1800" s="5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</row>
    <row r="1801" spans="6:33" s="2" customFormat="1" x14ac:dyDescent="0.3">
      <c r="F1801" s="5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</row>
    <row r="1802" spans="6:33" s="2" customFormat="1" x14ac:dyDescent="0.3">
      <c r="F1802" s="5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</row>
    <row r="1803" spans="6:33" s="2" customFormat="1" x14ac:dyDescent="0.3">
      <c r="F1803" s="5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</row>
    <row r="1804" spans="6:33" s="2" customFormat="1" x14ac:dyDescent="0.3">
      <c r="F1804" s="5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</row>
    <row r="1805" spans="6:33" s="2" customFormat="1" x14ac:dyDescent="0.3">
      <c r="F1805" s="5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</row>
    <row r="1806" spans="6:33" s="2" customFormat="1" x14ac:dyDescent="0.3">
      <c r="F1806" s="5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</row>
    <row r="1807" spans="6:33" s="2" customFormat="1" x14ac:dyDescent="0.3">
      <c r="F1807" s="5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</row>
    <row r="1808" spans="6:33" s="2" customFormat="1" x14ac:dyDescent="0.3">
      <c r="F1808" s="5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</row>
    <row r="1809" spans="6:33" s="2" customFormat="1" x14ac:dyDescent="0.3">
      <c r="F1809" s="5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</row>
    <row r="1810" spans="6:33" s="2" customFormat="1" x14ac:dyDescent="0.3">
      <c r="F1810" s="5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</row>
    <row r="1811" spans="6:33" s="2" customFormat="1" x14ac:dyDescent="0.3">
      <c r="F1811" s="5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</row>
    <row r="1812" spans="6:33" s="2" customFormat="1" x14ac:dyDescent="0.3">
      <c r="F1812" s="5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</row>
    <row r="1813" spans="6:33" s="2" customFormat="1" x14ac:dyDescent="0.3">
      <c r="F1813" s="5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</row>
    <row r="1814" spans="6:33" s="2" customFormat="1" x14ac:dyDescent="0.3">
      <c r="F1814" s="5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</row>
    <row r="1815" spans="6:33" s="2" customFormat="1" x14ac:dyDescent="0.3">
      <c r="F1815" s="5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</row>
    <row r="1816" spans="6:33" s="2" customFormat="1" x14ac:dyDescent="0.3">
      <c r="F1816" s="5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</row>
    <row r="1817" spans="6:33" s="2" customFormat="1" x14ac:dyDescent="0.3">
      <c r="F1817" s="5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</row>
    <row r="1818" spans="6:33" s="2" customFormat="1" x14ac:dyDescent="0.3">
      <c r="F1818" s="5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</row>
    <row r="1819" spans="6:33" s="2" customFormat="1" x14ac:dyDescent="0.3">
      <c r="F1819" s="5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</row>
    <row r="1820" spans="6:33" s="2" customFormat="1" x14ac:dyDescent="0.3">
      <c r="F1820" s="5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</row>
    <row r="1821" spans="6:33" s="2" customFormat="1" x14ac:dyDescent="0.3">
      <c r="F1821" s="5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</row>
    <row r="1822" spans="6:33" s="2" customFormat="1" x14ac:dyDescent="0.3">
      <c r="F1822" s="5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</row>
    <row r="1823" spans="6:33" s="2" customFormat="1" x14ac:dyDescent="0.3">
      <c r="F1823" s="5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</row>
    <row r="1824" spans="6:33" s="2" customFormat="1" x14ac:dyDescent="0.3">
      <c r="F1824" s="5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</row>
    <row r="1825" spans="6:33" s="2" customFormat="1" x14ac:dyDescent="0.3">
      <c r="F1825" s="5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</row>
    <row r="1826" spans="6:33" s="2" customFormat="1" x14ac:dyDescent="0.3">
      <c r="F1826" s="5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</row>
    <row r="1827" spans="6:33" s="2" customFormat="1" x14ac:dyDescent="0.3">
      <c r="F1827" s="5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</row>
    <row r="1828" spans="6:33" s="2" customFormat="1" x14ac:dyDescent="0.3">
      <c r="F1828" s="5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</row>
    <row r="1829" spans="6:33" s="2" customFormat="1" x14ac:dyDescent="0.3">
      <c r="F1829" s="5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</row>
    <row r="1830" spans="6:33" s="2" customFormat="1" x14ac:dyDescent="0.3">
      <c r="F1830" s="5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</row>
    <row r="1831" spans="6:33" s="2" customFormat="1" x14ac:dyDescent="0.3">
      <c r="F1831" s="5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</row>
    <row r="1832" spans="6:33" s="2" customFormat="1" x14ac:dyDescent="0.3">
      <c r="F1832" s="5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</row>
    <row r="1833" spans="6:33" s="2" customFormat="1" x14ac:dyDescent="0.3">
      <c r="F1833" s="5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</row>
    <row r="1834" spans="6:33" s="2" customFormat="1" x14ac:dyDescent="0.3">
      <c r="F1834" s="5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</row>
    <row r="1835" spans="6:33" s="2" customFormat="1" x14ac:dyDescent="0.3">
      <c r="F1835" s="5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</row>
    <row r="1836" spans="6:33" s="2" customFormat="1" x14ac:dyDescent="0.3">
      <c r="F1836" s="5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</row>
    <row r="1837" spans="6:33" s="2" customFormat="1" x14ac:dyDescent="0.3">
      <c r="F1837" s="5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</row>
    <row r="1838" spans="6:33" s="2" customFormat="1" x14ac:dyDescent="0.3">
      <c r="F1838" s="5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</row>
    <row r="1839" spans="6:33" s="2" customFormat="1" x14ac:dyDescent="0.3">
      <c r="F1839" s="5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</row>
    <row r="1840" spans="6:33" s="2" customFormat="1" x14ac:dyDescent="0.3">
      <c r="F1840" s="5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</row>
    <row r="1841" spans="6:33" s="2" customFormat="1" x14ac:dyDescent="0.3">
      <c r="F1841" s="5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</row>
    <row r="1842" spans="6:33" s="2" customFormat="1" x14ac:dyDescent="0.3">
      <c r="F1842" s="5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</row>
    <row r="1843" spans="6:33" s="2" customFormat="1" x14ac:dyDescent="0.3">
      <c r="F1843" s="5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</row>
    <row r="1844" spans="6:33" s="2" customFormat="1" x14ac:dyDescent="0.3">
      <c r="F1844" s="5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</row>
    <row r="1845" spans="6:33" s="2" customFormat="1" x14ac:dyDescent="0.3">
      <c r="F1845" s="5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</row>
    <row r="1846" spans="6:33" s="2" customFormat="1" x14ac:dyDescent="0.3">
      <c r="F1846" s="5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</row>
    <row r="1847" spans="6:33" s="2" customFormat="1" x14ac:dyDescent="0.3">
      <c r="F1847" s="5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</row>
    <row r="1848" spans="6:33" s="2" customFormat="1" x14ac:dyDescent="0.3">
      <c r="F1848" s="5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</row>
    <row r="1849" spans="6:33" s="2" customFormat="1" x14ac:dyDescent="0.3">
      <c r="F1849" s="5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</row>
    <row r="1850" spans="6:33" s="2" customFormat="1" x14ac:dyDescent="0.3">
      <c r="F1850" s="5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</row>
    <row r="1851" spans="6:33" s="2" customFormat="1" x14ac:dyDescent="0.3">
      <c r="F1851" s="5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</row>
    <row r="1852" spans="6:33" s="2" customFormat="1" x14ac:dyDescent="0.3">
      <c r="F1852" s="5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</row>
    <row r="1853" spans="6:33" s="2" customFormat="1" x14ac:dyDescent="0.3">
      <c r="F1853" s="5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</row>
    <row r="1854" spans="6:33" s="2" customFormat="1" x14ac:dyDescent="0.3">
      <c r="F1854" s="5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</row>
    <row r="1855" spans="6:33" s="2" customFormat="1" x14ac:dyDescent="0.3">
      <c r="F1855" s="5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</row>
    <row r="1856" spans="6:33" s="2" customFormat="1" x14ac:dyDescent="0.3">
      <c r="F1856" s="5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</row>
    <row r="1857" spans="6:33" s="2" customFormat="1" x14ac:dyDescent="0.3">
      <c r="F1857" s="5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</row>
    <row r="1858" spans="6:33" s="2" customFormat="1" x14ac:dyDescent="0.3">
      <c r="F1858" s="5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</row>
    <row r="1859" spans="6:33" s="2" customFormat="1" x14ac:dyDescent="0.3">
      <c r="F1859" s="5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</row>
    <row r="1860" spans="6:33" s="2" customFormat="1" x14ac:dyDescent="0.3">
      <c r="F1860" s="5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</row>
    <row r="1861" spans="6:33" s="2" customFormat="1" x14ac:dyDescent="0.3">
      <c r="F1861" s="5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</row>
    <row r="1862" spans="6:33" s="2" customFormat="1" x14ac:dyDescent="0.3">
      <c r="F1862" s="5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</row>
    <row r="1863" spans="6:33" s="2" customFormat="1" x14ac:dyDescent="0.3">
      <c r="F1863" s="5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</row>
    <row r="1864" spans="6:33" s="2" customFormat="1" x14ac:dyDescent="0.3">
      <c r="F1864" s="5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</row>
    <row r="1865" spans="6:33" s="2" customFormat="1" x14ac:dyDescent="0.3">
      <c r="F1865" s="5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</row>
    <row r="1866" spans="6:33" s="2" customFormat="1" x14ac:dyDescent="0.3">
      <c r="F1866" s="5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</row>
    <row r="1867" spans="6:33" s="2" customFormat="1" x14ac:dyDescent="0.3">
      <c r="F1867" s="5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</row>
    <row r="1868" spans="6:33" s="2" customFormat="1" x14ac:dyDescent="0.3">
      <c r="F1868" s="5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</row>
    <row r="1869" spans="6:33" s="2" customFormat="1" x14ac:dyDescent="0.3">
      <c r="F1869" s="5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</row>
    <row r="1870" spans="6:33" s="2" customFormat="1" x14ac:dyDescent="0.3">
      <c r="F1870" s="5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</row>
    <row r="1871" spans="6:33" s="2" customFormat="1" x14ac:dyDescent="0.3">
      <c r="F1871" s="5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</row>
    <row r="1872" spans="6:33" s="2" customFormat="1" x14ac:dyDescent="0.3">
      <c r="F1872" s="5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</row>
    <row r="1873" spans="6:33" s="2" customFormat="1" x14ac:dyDescent="0.3">
      <c r="F1873" s="5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</row>
    <row r="1874" spans="6:33" s="2" customFormat="1" x14ac:dyDescent="0.3">
      <c r="F1874" s="5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</row>
    <row r="1875" spans="6:33" s="2" customFormat="1" x14ac:dyDescent="0.3">
      <c r="F1875" s="5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</row>
    <row r="1876" spans="6:33" s="2" customFormat="1" x14ac:dyDescent="0.3">
      <c r="F1876" s="5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</row>
    <row r="1877" spans="6:33" s="2" customFormat="1" x14ac:dyDescent="0.3">
      <c r="F1877" s="5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</row>
    <row r="1878" spans="6:33" s="2" customFormat="1" x14ac:dyDescent="0.3">
      <c r="F1878" s="5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</row>
    <row r="1879" spans="6:33" s="2" customFormat="1" x14ac:dyDescent="0.3">
      <c r="F1879" s="5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</row>
    <row r="1880" spans="6:33" s="2" customFormat="1" x14ac:dyDescent="0.3">
      <c r="F1880" s="5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</row>
    <row r="1881" spans="6:33" s="2" customFormat="1" x14ac:dyDescent="0.3">
      <c r="F1881" s="5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</row>
    <row r="1882" spans="6:33" s="2" customFormat="1" x14ac:dyDescent="0.3">
      <c r="F1882" s="5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</row>
    <row r="1883" spans="6:33" s="2" customFormat="1" x14ac:dyDescent="0.3">
      <c r="F1883" s="5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</row>
    <row r="1884" spans="6:33" s="2" customFormat="1" x14ac:dyDescent="0.3">
      <c r="F1884" s="5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</row>
    <row r="1885" spans="6:33" s="2" customFormat="1" x14ac:dyDescent="0.3">
      <c r="F1885" s="5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</row>
    <row r="1886" spans="6:33" s="2" customFormat="1" x14ac:dyDescent="0.3">
      <c r="F1886" s="5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</row>
    <row r="1887" spans="6:33" s="2" customFormat="1" x14ac:dyDescent="0.3">
      <c r="F1887" s="5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</row>
    <row r="1888" spans="6:33" s="2" customFormat="1" x14ac:dyDescent="0.3">
      <c r="F1888" s="5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</row>
    <row r="1889" spans="6:33" s="2" customFormat="1" x14ac:dyDescent="0.3">
      <c r="F1889" s="5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</row>
    <row r="1890" spans="6:33" s="2" customFormat="1" x14ac:dyDescent="0.3">
      <c r="F1890" s="5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</row>
    <row r="1891" spans="6:33" s="2" customFormat="1" x14ac:dyDescent="0.3">
      <c r="F1891" s="5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</row>
    <row r="1892" spans="6:33" s="2" customFormat="1" x14ac:dyDescent="0.3">
      <c r="F1892" s="5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</row>
    <row r="1893" spans="6:33" s="2" customFormat="1" x14ac:dyDescent="0.3">
      <c r="F1893" s="5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</row>
    <row r="1894" spans="6:33" s="2" customFormat="1" x14ac:dyDescent="0.3">
      <c r="F1894" s="5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</row>
    <row r="1895" spans="6:33" s="2" customFormat="1" x14ac:dyDescent="0.3">
      <c r="F1895" s="5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</row>
    <row r="1896" spans="6:33" s="2" customFormat="1" x14ac:dyDescent="0.3">
      <c r="F1896" s="5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</row>
    <row r="1897" spans="6:33" s="2" customFormat="1" x14ac:dyDescent="0.3">
      <c r="F1897" s="5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</row>
    <row r="1898" spans="6:33" s="2" customFormat="1" x14ac:dyDescent="0.3">
      <c r="F1898" s="5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</row>
    <row r="1899" spans="6:33" s="2" customFormat="1" x14ac:dyDescent="0.3">
      <c r="F1899" s="5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</row>
    <row r="1900" spans="6:33" s="2" customFormat="1" x14ac:dyDescent="0.3">
      <c r="F1900" s="5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</row>
    <row r="1901" spans="6:33" s="2" customFormat="1" x14ac:dyDescent="0.3">
      <c r="F1901" s="5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</row>
    <row r="1902" spans="6:33" s="2" customFormat="1" x14ac:dyDescent="0.3">
      <c r="F1902" s="5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</row>
    <row r="1903" spans="6:33" s="2" customFormat="1" x14ac:dyDescent="0.3">
      <c r="F1903" s="5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</row>
    <row r="1904" spans="6:33" s="2" customFormat="1" x14ac:dyDescent="0.3">
      <c r="F1904" s="5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</row>
    <row r="1905" spans="6:33" s="2" customFormat="1" x14ac:dyDescent="0.3">
      <c r="F1905" s="5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</row>
    <row r="1906" spans="6:33" s="2" customFormat="1" x14ac:dyDescent="0.3">
      <c r="F1906" s="5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</row>
    <row r="1907" spans="6:33" s="2" customFormat="1" x14ac:dyDescent="0.3">
      <c r="F1907" s="5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</row>
    <row r="1908" spans="6:33" s="2" customFormat="1" x14ac:dyDescent="0.3">
      <c r="F1908" s="5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</row>
    <row r="1909" spans="6:33" s="2" customFormat="1" x14ac:dyDescent="0.3">
      <c r="F1909" s="5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</row>
    <row r="1910" spans="6:33" s="2" customFormat="1" x14ac:dyDescent="0.3">
      <c r="F1910" s="5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</row>
    <row r="1911" spans="6:33" s="2" customFormat="1" x14ac:dyDescent="0.3">
      <c r="F1911" s="5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</row>
    <row r="1912" spans="6:33" s="2" customFormat="1" x14ac:dyDescent="0.3">
      <c r="F1912" s="5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</row>
    <row r="1913" spans="6:33" s="2" customFormat="1" x14ac:dyDescent="0.3">
      <c r="F1913" s="5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</row>
    <row r="1914" spans="6:33" s="2" customFormat="1" x14ac:dyDescent="0.3">
      <c r="F1914" s="5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</row>
    <row r="1915" spans="6:33" s="2" customFormat="1" x14ac:dyDescent="0.3">
      <c r="F1915" s="5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</row>
    <row r="1916" spans="6:33" s="2" customFormat="1" x14ac:dyDescent="0.3">
      <c r="F1916" s="5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</row>
    <row r="1917" spans="6:33" s="2" customFormat="1" x14ac:dyDescent="0.3">
      <c r="F1917" s="5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</row>
    <row r="1918" spans="6:33" s="2" customFormat="1" x14ac:dyDescent="0.3">
      <c r="F1918" s="5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</row>
    <row r="1919" spans="6:33" s="2" customFormat="1" x14ac:dyDescent="0.3">
      <c r="F1919" s="5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</row>
    <row r="1920" spans="6:33" s="2" customFormat="1" x14ac:dyDescent="0.3">
      <c r="F1920" s="5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</row>
    <row r="1921" spans="6:33" s="2" customFormat="1" x14ac:dyDescent="0.3">
      <c r="F1921" s="5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</row>
    <row r="1922" spans="6:33" s="2" customFormat="1" x14ac:dyDescent="0.3">
      <c r="F1922" s="5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</row>
    <row r="1923" spans="6:33" s="2" customFormat="1" x14ac:dyDescent="0.3">
      <c r="F1923" s="5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</row>
    <row r="1924" spans="6:33" s="2" customFormat="1" x14ac:dyDescent="0.3">
      <c r="F1924" s="5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</row>
    <row r="1925" spans="6:33" s="2" customFormat="1" x14ac:dyDescent="0.3">
      <c r="F1925" s="5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</row>
    <row r="1926" spans="6:33" s="2" customFormat="1" x14ac:dyDescent="0.3">
      <c r="F1926" s="5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</row>
    <row r="1927" spans="6:33" s="2" customFormat="1" x14ac:dyDescent="0.3">
      <c r="F1927" s="5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</row>
    <row r="1928" spans="6:33" s="2" customFormat="1" x14ac:dyDescent="0.3">
      <c r="F1928" s="5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</row>
    <row r="1929" spans="6:33" s="2" customFormat="1" x14ac:dyDescent="0.3">
      <c r="F1929" s="5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</row>
    <row r="1930" spans="6:33" s="2" customFormat="1" x14ac:dyDescent="0.3">
      <c r="F1930" s="5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</row>
    <row r="1931" spans="6:33" s="2" customFormat="1" x14ac:dyDescent="0.3">
      <c r="F1931" s="5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</row>
    <row r="1932" spans="6:33" s="2" customFormat="1" x14ac:dyDescent="0.3">
      <c r="F1932" s="5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</row>
    <row r="1933" spans="6:33" s="2" customFormat="1" x14ac:dyDescent="0.3">
      <c r="F1933" s="5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</row>
    <row r="1934" spans="6:33" s="2" customFormat="1" x14ac:dyDescent="0.3">
      <c r="F1934" s="5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</row>
    <row r="1935" spans="6:33" s="2" customFormat="1" x14ac:dyDescent="0.3">
      <c r="F1935" s="5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</row>
    <row r="1936" spans="6:33" s="2" customFormat="1" x14ac:dyDescent="0.3">
      <c r="F1936" s="5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</row>
    <row r="1937" spans="6:33" s="2" customFormat="1" x14ac:dyDescent="0.3">
      <c r="F1937" s="5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</row>
    <row r="1938" spans="6:33" s="2" customFormat="1" x14ac:dyDescent="0.3">
      <c r="F1938" s="5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</row>
    <row r="1939" spans="6:33" s="2" customFormat="1" x14ac:dyDescent="0.3">
      <c r="F1939" s="5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</row>
    <row r="1940" spans="6:33" s="2" customFormat="1" x14ac:dyDescent="0.3">
      <c r="F1940" s="5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</row>
    <row r="1941" spans="6:33" s="2" customFormat="1" x14ac:dyDescent="0.3">
      <c r="F1941" s="5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</row>
    <row r="1942" spans="6:33" s="2" customFormat="1" x14ac:dyDescent="0.3">
      <c r="F1942" s="5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</row>
    <row r="1943" spans="6:33" s="2" customFormat="1" x14ac:dyDescent="0.3">
      <c r="F1943" s="5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</row>
    <row r="1944" spans="6:33" s="2" customFormat="1" x14ac:dyDescent="0.3">
      <c r="F1944" s="5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</row>
    <row r="1945" spans="6:33" s="2" customFormat="1" x14ac:dyDescent="0.3">
      <c r="F1945" s="5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</row>
    <row r="1946" spans="6:33" s="2" customFormat="1" x14ac:dyDescent="0.3">
      <c r="F1946" s="5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</row>
    <row r="1947" spans="6:33" s="2" customFormat="1" x14ac:dyDescent="0.3">
      <c r="F1947" s="5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</row>
    <row r="1948" spans="6:33" s="2" customFormat="1" x14ac:dyDescent="0.3">
      <c r="F1948" s="5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</row>
    <row r="1949" spans="6:33" s="2" customFormat="1" x14ac:dyDescent="0.3">
      <c r="F1949" s="5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</row>
    <row r="1950" spans="6:33" s="2" customFormat="1" x14ac:dyDescent="0.3">
      <c r="F1950" s="5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</row>
    <row r="1951" spans="6:33" s="2" customFormat="1" x14ac:dyDescent="0.3">
      <c r="F1951" s="5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</row>
    <row r="1952" spans="6:33" s="2" customFormat="1" x14ac:dyDescent="0.3">
      <c r="F1952" s="5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</row>
    <row r="1953" spans="6:33" s="2" customFormat="1" x14ac:dyDescent="0.3">
      <c r="F1953" s="5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</row>
    <row r="1954" spans="6:33" s="2" customFormat="1" x14ac:dyDescent="0.3">
      <c r="F1954" s="5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</row>
    <row r="1955" spans="6:33" s="2" customFormat="1" x14ac:dyDescent="0.3">
      <c r="F1955" s="5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</row>
    <row r="1956" spans="6:33" s="2" customFormat="1" x14ac:dyDescent="0.3">
      <c r="F1956" s="5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</row>
    <row r="1957" spans="6:33" s="2" customFormat="1" x14ac:dyDescent="0.3">
      <c r="F1957" s="5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</row>
    <row r="1958" spans="6:33" s="2" customFormat="1" x14ac:dyDescent="0.3">
      <c r="F1958" s="5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</row>
    <row r="1959" spans="6:33" s="2" customFormat="1" x14ac:dyDescent="0.3">
      <c r="F1959" s="5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</row>
    <row r="1960" spans="6:33" s="2" customFormat="1" x14ac:dyDescent="0.3">
      <c r="F1960" s="5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</row>
    <row r="1961" spans="6:33" s="2" customFormat="1" x14ac:dyDescent="0.3">
      <c r="F1961" s="5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</row>
    <row r="1962" spans="6:33" s="2" customFormat="1" x14ac:dyDescent="0.3">
      <c r="F1962" s="5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</row>
    <row r="1963" spans="6:33" s="2" customFormat="1" x14ac:dyDescent="0.3">
      <c r="F1963" s="5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</row>
    <row r="1964" spans="6:33" s="2" customFormat="1" x14ac:dyDescent="0.3">
      <c r="F1964" s="5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</row>
    <row r="1965" spans="6:33" s="2" customFormat="1" x14ac:dyDescent="0.3">
      <c r="F1965" s="5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</row>
    <row r="1966" spans="6:33" s="2" customFormat="1" x14ac:dyDescent="0.3">
      <c r="F1966" s="5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</row>
    <row r="1967" spans="6:33" s="2" customFormat="1" x14ac:dyDescent="0.3">
      <c r="F1967" s="5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</row>
    <row r="1968" spans="6:33" s="2" customFormat="1" x14ac:dyDescent="0.3">
      <c r="F1968" s="5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</row>
    <row r="1969" spans="6:33" s="2" customFormat="1" x14ac:dyDescent="0.3">
      <c r="F1969" s="5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</row>
    <row r="1970" spans="6:33" s="2" customFormat="1" x14ac:dyDescent="0.3">
      <c r="F1970" s="5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</row>
    <row r="1971" spans="6:33" s="2" customFormat="1" x14ac:dyDescent="0.3">
      <c r="F1971" s="5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</row>
    <row r="1972" spans="6:33" s="2" customFormat="1" x14ac:dyDescent="0.3">
      <c r="F1972" s="5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</row>
    <row r="1973" spans="6:33" s="2" customFormat="1" x14ac:dyDescent="0.3">
      <c r="F1973" s="5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</row>
    <row r="1974" spans="6:33" s="2" customFormat="1" x14ac:dyDescent="0.3">
      <c r="F1974" s="5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</row>
    <row r="1975" spans="6:33" s="2" customFormat="1" x14ac:dyDescent="0.3">
      <c r="F1975" s="5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</row>
    <row r="1976" spans="6:33" s="2" customFormat="1" x14ac:dyDescent="0.3">
      <c r="F1976" s="5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</row>
    <row r="1977" spans="6:33" s="2" customFormat="1" x14ac:dyDescent="0.3">
      <c r="F1977" s="5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</row>
    <row r="1978" spans="6:33" s="2" customFormat="1" x14ac:dyDescent="0.3">
      <c r="F1978" s="5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</row>
    <row r="1979" spans="6:33" s="2" customFormat="1" x14ac:dyDescent="0.3">
      <c r="F1979" s="5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</row>
    <row r="1980" spans="6:33" s="2" customFormat="1" x14ac:dyDescent="0.3">
      <c r="F1980" s="5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</row>
    <row r="1981" spans="6:33" s="2" customFormat="1" x14ac:dyDescent="0.3">
      <c r="F1981" s="5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</row>
    <row r="1982" spans="6:33" s="2" customFormat="1" x14ac:dyDescent="0.3">
      <c r="F1982" s="5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</row>
    <row r="1983" spans="6:33" s="2" customFormat="1" x14ac:dyDescent="0.3">
      <c r="F1983" s="5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</row>
    <row r="1984" spans="6:33" s="2" customFormat="1" x14ac:dyDescent="0.3">
      <c r="F1984" s="5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</row>
    <row r="1985" spans="6:33" s="2" customFormat="1" x14ac:dyDescent="0.3">
      <c r="F1985" s="5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</row>
    <row r="1986" spans="6:33" s="2" customFormat="1" x14ac:dyDescent="0.3">
      <c r="F1986" s="5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</row>
    <row r="1987" spans="6:33" s="2" customFormat="1" x14ac:dyDescent="0.3">
      <c r="F1987" s="5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</row>
    <row r="1988" spans="6:33" s="2" customFormat="1" x14ac:dyDescent="0.3">
      <c r="F1988" s="5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</row>
    <row r="1989" spans="6:33" s="2" customFormat="1" x14ac:dyDescent="0.3">
      <c r="F1989" s="5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</row>
    <row r="1990" spans="6:33" s="2" customFormat="1" x14ac:dyDescent="0.3">
      <c r="F1990" s="5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</row>
    <row r="1991" spans="6:33" s="2" customFormat="1" x14ac:dyDescent="0.3">
      <c r="F1991" s="5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</row>
    <row r="1992" spans="6:33" s="2" customFormat="1" x14ac:dyDescent="0.3">
      <c r="F1992" s="5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</row>
    <row r="1993" spans="6:33" s="2" customFormat="1" x14ac:dyDescent="0.3">
      <c r="F1993" s="5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</row>
    <row r="1994" spans="6:33" s="2" customFormat="1" x14ac:dyDescent="0.3">
      <c r="F1994" s="5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</row>
    <row r="1995" spans="6:33" s="2" customFormat="1" x14ac:dyDescent="0.3">
      <c r="F1995" s="5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</row>
    <row r="1996" spans="6:33" s="2" customFormat="1" x14ac:dyDescent="0.3">
      <c r="F1996" s="5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</row>
    <row r="1997" spans="6:33" s="2" customFormat="1" x14ac:dyDescent="0.3">
      <c r="F1997" s="5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</row>
    <row r="1998" spans="6:33" s="2" customFormat="1" x14ac:dyDescent="0.3">
      <c r="F1998" s="5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</row>
    <row r="1999" spans="6:33" s="2" customFormat="1" x14ac:dyDescent="0.3">
      <c r="F1999" s="5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</row>
    <row r="2000" spans="6:33" s="2" customFormat="1" x14ac:dyDescent="0.3">
      <c r="F2000" s="5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</row>
    <row r="2001" spans="6:33" s="2" customFormat="1" x14ac:dyDescent="0.3">
      <c r="F2001" s="5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</row>
    <row r="2002" spans="6:33" s="2" customFormat="1" x14ac:dyDescent="0.3">
      <c r="F2002" s="5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</row>
    <row r="2003" spans="6:33" s="2" customFormat="1" x14ac:dyDescent="0.3">
      <c r="F2003" s="5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</row>
    <row r="2004" spans="6:33" s="2" customFormat="1" x14ac:dyDescent="0.3">
      <c r="F2004" s="5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</row>
    <row r="2005" spans="6:33" s="2" customFormat="1" x14ac:dyDescent="0.3">
      <c r="F2005" s="5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</row>
    <row r="2006" spans="6:33" s="2" customFormat="1" x14ac:dyDescent="0.3">
      <c r="F2006" s="5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</row>
    <row r="2007" spans="6:33" s="2" customFormat="1" x14ac:dyDescent="0.3">
      <c r="F2007" s="5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</row>
    <row r="2008" spans="6:33" s="2" customFormat="1" x14ac:dyDescent="0.3">
      <c r="F2008" s="5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</row>
    <row r="2009" spans="6:33" s="2" customFormat="1" x14ac:dyDescent="0.3">
      <c r="F2009" s="5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</row>
    <row r="2010" spans="6:33" s="2" customFormat="1" x14ac:dyDescent="0.3">
      <c r="F2010" s="5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</row>
    <row r="2011" spans="6:33" s="2" customFormat="1" x14ac:dyDescent="0.3">
      <c r="F2011" s="5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</row>
    <row r="2012" spans="6:33" s="2" customFormat="1" x14ac:dyDescent="0.3">
      <c r="F2012" s="5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</row>
    <row r="2013" spans="6:33" s="2" customFormat="1" x14ac:dyDescent="0.3">
      <c r="F2013" s="5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</row>
    <row r="2014" spans="6:33" s="2" customFormat="1" x14ac:dyDescent="0.3">
      <c r="F2014" s="5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</row>
    <row r="2015" spans="6:33" s="2" customFormat="1" x14ac:dyDescent="0.3">
      <c r="F2015" s="5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</row>
    <row r="2016" spans="6:33" s="2" customFormat="1" x14ac:dyDescent="0.3">
      <c r="F2016" s="5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</row>
    <row r="2017" spans="6:33" s="2" customFormat="1" x14ac:dyDescent="0.3">
      <c r="F2017" s="5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</row>
    <row r="2018" spans="6:33" s="2" customFormat="1" x14ac:dyDescent="0.3">
      <c r="F2018" s="5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</row>
    <row r="2019" spans="6:33" s="2" customFormat="1" x14ac:dyDescent="0.3">
      <c r="F2019" s="5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</row>
    <row r="2020" spans="6:33" s="2" customFormat="1" x14ac:dyDescent="0.3">
      <c r="F2020" s="5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</row>
    <row r="2021" spans="6:33" s="2" customFormat="1" x14ac:dyDescent="0.3">
      <c r="F2021" s="5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</row>
    <row r="2022" spans="6:33" s="2" customFormat="1" x14ac:dyDescent="0.3">
      <c r="F2022" s="5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</row>
    <row r="2023" spans="6:33" s="2" customFormat="1" x14ac:dyDescent="0.3">
      <c r="F2023" s="5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</row>
    <row r="2024" spans="6:33" s="2" customFormat="1" x14ac:dyDescent="0.3">
      <c r="F2024" s="5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</row>
    <row r="2025" spans="6:33" s="2" customFormat="1" x14ac:dyDescent="0.3">
      <c r="F2025" s="5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</row>
    <row r="2026" spans="6:33" s="2" customFormat="1" x14ac:dyDescent="0.3">
      <c r="F2026" s="5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</row>
    <row r="2027" spans="6:33" s="2" customFormat="1" x14ac:dyDescent="0.3">
      <c r="F2027" s="5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</row>
    <row r="2028" spans="6:33" s="2" customFormat="1" x14ac:dyDescent="0.3">
      <c r="F2028" s="5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</row>
    <row r="2029" spans="6:33" s="2" customFormat="1" x14ac:dyDescent="0.3">
      <c r="F2029" s="5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</row>
    <row r="2030" spans="6:33" s="2" customFormat="1" x14ac:dyDescent="0.3">
      <c r="F2030" s="5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</row>
    <row r="2031" spans="6:33" s="2" customFormat="1" x14ac:dyDescent="0.3">
      <c r="F2031" s="5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</row>
    <row r="2032" spans="6:33" s="2" customFormat="1" x14ac:dyDescent="0.3">
      <c r="F2032" s="5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</row>
    <row r="2033" spans="6:33" s="2" customFormat="1" x14ac:dyDescent="0.3">
      <c r="F2033" s="5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</row>
    <row r="2034" spans="6:33" s="2" customFormat="1" x14ac:dyDescent="0.3">
      <c r="F2034" s="5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</row>
    <row r="2035" spans="6:33" s="2" customFormat="1" x14ac:dyDescent="0.3">
      <c r="F2035" s="5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</row>
    <row r="2036" spans="6:33" s="2" customFormat="1" x14ac:dyDescent="0.3">
      <c r="F2036" s="5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</row>
    <row r="2037" spans="6:33" s="2" customFormat="1" x14ac:dyDescent="0.3">
      <c r="F2037" s="5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</row>
    <row r="2038" spans="6:33" s="2" customFormat="1" x14ac:dyDescent="0.3">
      <c r="F2038" s="5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</row>
    <row r="2039" spans="6:33" s="2" customFormat="1" x14ac:dyDescent="0.3">
      <c r="F2039" s="5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</row>
    <row r="2040" spans="6:33" s="2" customFormat="1" x14ac:dyDescent="0.3">
      <c r="F2040" s="5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</row>
    <row r="2041" spans="6:33" s="2" customFormat="1" x14ac:dyDescent="0.3">
      <c r="F2041" s="5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</row>
    <row r="2042" spans="6:33" s="2" customFormat="1" x14ac:dyDescent="0.3">
      <c r="F2042" s="5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</row>
    <row r="2043" spans="6:33" s="2" customFormat="1" x14ac:dyDescent="0.3">
      <c r="F2043" s="5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</row>
    <row r="2044" spans="6:33" s="2" customFormat="1" x14ac:dyDescent="0.3">
      <c r="F2044" s="5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</row>
    <row r="2045" spans="6:33" s="2" customFormat="1" x14ac:dyDescent="0.3">
      <c r="F2045" s="5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</row>
    <row r="2046" spans="6:33" s="2" customFormat="1" x14ac:dyDescent="0.3">
      <c r="F2046" s="5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</row>
    <row r="2047" spans="6:33" s="2" customFormat="1" x14ac:dyDescent="0.3">
      <c r="F2047" s="5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</row>
    <row r="2048" spans="6:33" s="2" customFormat="1" x14ac:dyDescent="0.3">
      <c r="F2048" s="5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</row>
    <row r="2049" spans="6:33" s="2" customFormat="1" x14ac:dyDescent="0.3">
      <c r="F2049" s="5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</row>
    <row r="2050" spans="6:33" s="2" customFormat="1" x14ac:dyDescent="0.3">
      <c r="F2050" s="5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</row>
    <row r="2051" spans="6:33" s="2" customFormat="1" x14ac:dyDescent="0.3">
      <c r="F2051" s="5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</row>
    <row r="2052" spans="6:33" s="2" customFormat="1" x14ac:dyDescent="0.3">
      <c r="F2052" s="5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</row>
    <row r="2053" spans="6:33" s="2" customFormat="1" x14ac:dyDescent="0.3">
      <c r="F2053" s="5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</row>
    <row r="2054" spans="6:33" s="2" customFormat="1" x14ac:dyDescent="0.3">
      <c r="F2054" s="5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</row>
    <row r="2055" spans="6:33" s="2" customFormat="1" x14ac:dyDescent="0.3">
      <c r="F2055" s="5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</row>
    <row r="2056" spans="6:33" s="2" customFormat="1" x14ac:dyDescent="0.3">
      <c r="F2056" s="5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</row>
    <row r="2057" spans="6:33" s="2" customFormat="1" x14ac:dyDescent="0.3">
      <c r="F2057" s="5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</row>
    <row r="2058" spans="6:33" s="2" customFormat="1" x14ac:dyDescent="0.3">
      <c r="F2058" s="5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</row>
    <row r="2059" spans="6:33" s="2" customFormat="1" x14ac:dyDescent="0.3">
      <c r="F2059" s="5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</row>
    <row r="2060" spans="6:33" s="2" customFormat="1" x14ac:dyDescent="0.3">
      <c r="F2060" s="5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</row>
    <row r="2061" spans="6:33" s="2" customFormat="1" x14ac:dyDescent="0.3">
      <c r="F2061" s="5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</row>
    <row r="2062" spans="6:33" s="2" customFormat="1" x14ac:dyDescent="0.3">
      <c r="F2062" s="5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</row>
    <row r="2063" spans="6:33" s="2" customFormat="1" x14ac:dyDescent="0.3">
      <c r="F2063" s="5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</row>
    <row r="2064" spans="6:33" s="2" customFormat="1" x14ac:dyDescent="0.3">
      <c r="F2064" s="5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</row>
    <row r="2065" spans="6:33" s="2" customFormat="1" x14ac:dyDescent="0.3">
      <c r="F2065" s="5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</row>
    <row r="2066" spans="6:33" s="2" customFormat="1" x14ac:dyDescent="0.3">
      <c r="F2066" s="5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</row>
    <row r="2067" spans="6:33" s="2" customFormat="1" x14ac:dyDescent="0.3">
      <c r="F2067" s="5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</row>
    <row r="2068" spans="6:33" s="2" customFormat="1" x14ac:dyDescent="0.3">
      <c r="F2068" s="5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</row>
    <row r="2069" spans="6:33" s="2" customFormat="1" x14ac:dyDescent="0.3">
      <c r="F2069" s="5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</row>
    <row r="2070" spans="6:33" s="2" customFormat="1" x14ac:dyDescent="0.3">
      <c r="F2070" s="5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</row>
    <row r="2071" spans="6:33" s="2" customFormat="1" x14ac:dyDescent="0.3">
      <c r="F2071" s="5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</row>
    <row r="2072" spans="6:33" s="2" customFormat="1" x14ac:dyDescent="0.3">
      <c r="F2072" s="5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</row>
    <row r="2073" spans="6:33" s="2" customFormat="1" x14ac:dyDescent="0.3">
      <c r="F2073" s="5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</row>
    <row r="2074" spans="6:33" s="2" customFormat="1" x14ac:dyDescent="0.3">
      <c r="F2074" s="5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</row>
    <row r="2075" spans="6:33" s="2" customFormat="1" x14ac:dyDescent="0.3">
      <c r="F2075" s="5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</row>
    <row r="2076" spans="6:33" s="2" customFormat="1" x14ac:dyDescent="0.3">
      <c r="F2076" s="5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</row>
    <row r="2077" spans="6:33" s="2" customFormat="1" x14ac:dyDescent="0.3">
      <c r="F2077" s="5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</row>
    <row r="2078" spans="6:33" s="2" customFormat="1" x14ac:dyDescent="0.3">
      <c r="F2078" s="5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</row>
    <row r="2079" spans="6:33" s="2" customFormat="1" x14ac:dyDescent="0.3">
      <c r="F2079" s="5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</row>
    <row r="2080" spans="6:33" s="2" customFormat="1" x14ac:dyDescent="0.3">
      <c r="F2080" s="5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</row>
    <row r="2081" spans="6:33" s="2" customFormat="1" x14ac:dyDescent="0.3">
      <c r="F2081" s="5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</row>
    <row r="2082" spans="6:33" s="2" customFormat="1" x14ac:dyDescent="0.3">
      <c r="F2082" s="5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</row>
    <row r="2083" spans="6:33" s="2" customFormat="1" x14ac:dyDescent="0.3">
      <c r="F2083" s="5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</row>
    <row r="2084" spans="6:33" s="2" customFormat="1" x14ac:dyDescent="0.3">
      <c r="F2084" s="5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</row>
    <row r="2085" spans="6:33" s="2" customFormat="1" x14ac:dyDescent="0.3">
      <c r="F2085" s="5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</row>
    <row r="2086" spans="6:33" s="2" customFormat="1" x14ac:dyDescent="0.3">
      <c r="F2086" s="5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</row>
    <row r="2087" spans="6:33" s="2" customFormat="1" x14ac:dyDescent="0.3">
      <c r="F2087" s="5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</row>
    <row r="2088" spans="6:33" s="2" customFormat="1" x14ac:dyDescent="0.3">
      <c r="F2088" s="5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</row>
    <row r="2089" spans="6:33" s="2" customFormat="1" x14ac:dyDescent="0.3">
      <c r="F2089" s="5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</row>
    <row r="2090" spans="6:33" s="2" customFormat="1" x14ac:dyDescent="0.3">
      <c r="F2090" s="5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</row>
    <row r="2091" spans="6:33" s="2" customFormat="1" x14ac:dyDescent="0.3">
      <c r="F2091" s="5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</row>
    <row r="2092" spans="6:33" s="2" customFormat="1" x14ac:dyDescent="0.3">
      <c r="F2092" s="5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</row>
    <row r="2093" spans="6:33" s="2" customFormat="1" x14ac:dyDescent="0.3">
      <c r="F2093" s="5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</row>
    <row r="2094" spans="6:33" s="2" customFormat="1" x14ac:dyDescent="0.3">
      <c r="F2094" s="5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</row>
    <row r="2095" spans="6:33" s="2" customFormat="1" x14ac:dyDescent="0.3">
      <c r="F2095" s="5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</row>
    <row r="2096" spans="6:33" s="2" customFormat="1" x14ac:dyDescent="0.3">
      <c r="F2096" s="5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</row>
    <row r="2097" spans="6:33" s="2" customFormat="1" x14ac:dyDescent="0.3">
      <c r="F2097" s="5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</row>
    <row r="2098" spans="6:33" s="2" customFormat="1" x14ac:dyDescent="0.3">
      <c r="F2098" s="5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</row>
    <row r="2099" spans="6:33" s="2" customFormat="1" x14ac:dyDescent="0.3">
      <c r="F2099" s="5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</row>
    <row r="2100" spans="6:33" s="2" customFormat="1" x14ac:dyDescent="0.3">
      <c r="F2100" s="5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</row>
    <row r="2101" spans="6:33" s="2" customFormat="1" x14ac:dyDescent="0.3">
      <c r="F2101" s="5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</row>
    <row r="2102" spans="6:33" s="2" customFormat="1" x14ac:dyDescent="0.3">
      <c r="F2102" s="5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</row>
    <row r="2103" spans="6:33" s="2" customFormat="1" x14ac:dyDescent="0.3">
      <c r="F2103" s="5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</row>
    <row r="2104" spans="6:33" s="2" customFormat="1" x14ac:dyDescent="0.3">
      <c r="F2104" s="5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</row>
    <row r="2105" spans="6:33" s="2" customFormat="1" x14ac:dyDescent="0.3">
      <c r="F2105" s="5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</row>
    <row r="2106" spans="6:33" s="2" customFormat="1" x14ac:dyDescent="0.3">
      <c r="F2106" s="5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</row>
    <row r="2107" spans="6:33" s="2" customFormat="1" x14ac:dyDescent="0.3">
      <c r="F2107" s="5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</row>
    <row r="2108" spans="6:33" s="2" customFormat="1" x14ac:dyDescent="0.3">
      <c r="F2108" s="5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</row>
    <row r="2109" spans="6:33" s="2" customFormat="1" x14ac:dyDescent="0.3">
      <c r="F2109" s="5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</row>
    <row r="2110" spans="6:33" s="2" customFormat="1" x14ac:dyDescent="0.3">
      <c r="F2110" s="5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</row>
    <row r="2111" spans="6:33" s="2" customFormat="1" x14ac:dyDescent="0.3">
      <c r="F2111" s="5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</row>
    <row r="2112" spans="6:33" s="2" customFormat="1" x14ac:dyDescent="0.3">
      <c r="F2112" s="5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</row>
    <row r="2113" spans="6:33" s="2" customFormat="1" x14ac:dyDescent="0.3">
      <c r="F2113" s="5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</row>
    <row r="2114" spans="6:33" s="2" customFormat="1" x14ac:dyDescent="0.3">
      <c r="F2114" s="5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</row>
    <row r="2115" spans="6:33" s="2" customFormat="1" x14ac:dyDescent="0.3">
      <c r="F2115" s="5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</row>
    <row r="2116" spans="6:33" s="2" customFormat="1" x14ac:dyDescent="0.3">
      <c r="F2116" s="5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</row>
    <row r="2117" spans="6:33" s="2" customFormat="1" x14ac:dyDescent="0.3">
      <c r="F2117" s="5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</row>
    <row r="2118" spans="6:33" s="2" customFormat="1" x14ac:dyDescent="0.3">
      <c r="F2118" s="5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</row>
    <row r="2119" spans="6:33" s="2" customFormat="1" x14ac:dyDescent="0.3">
      <c r="F2119" s="5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</row>
    <row r="2120" spans="6:33" s="2" customFormat="1" x14ac:dyDescent="0.3">
      <c r="F2120" s="5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</row>
    <row r="2121" spans="6:33" s="2" customFormat="1" x14ac:dyDescent="0.3">
      <c r="F2121" s="5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</row>
    <row r="2122" spans="6:33" s="2" customFormat="1" x14ac:dyDescent="0.3">
      <c r="F2122" s="5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</row>
    <row r="2123" spans="6:33" s="2" customFormat="1" x14ac:dyDescent="0.3">
      <c r="F2123" s="5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</row>
    <row r="2124" spans="6:33" s="2" customFormat="1" x14ac:dyDescent="0.3">
      <c r="F2124" s="5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</row>
    <row r="2125" spans="6:33" s="2" customFormat="1" x14ac:dyDescent="0.3">
      <c r="F2125" s="5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</row>
    <row r="2126" spans="6:33" s="2" customFormat="1" x14ac:dyDescent="0.3">
      <c r="F2126" s="5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</row>
    <row r="2127" spans="6:33" s="2" customFormat="1" x14ac:dyDescent="0.3">
      <c r="F2127" s="5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</row>
    <row r="2128" spans="6:33" s="2" customFormat="1" x14ac:dyDescent="0.3">
      <c r="F2128" s="5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</row>
    <row r="2129" spans="6:33" s="2" customFormat="1" x14ac:dyDescent="0.3">
      <c r="F2129" s="5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</row>
    <row r="2130" spans="6:33" s="2" customFormat="1" x14ac:dyDescent="0.3">
      <c r="F2130" s="5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</row>
    <row r="2131" spans="6:33" s="2" customFormat="1" x14ac:dyDescent="0.3">
      <c r="F2131" s="5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</row>
    <row r="2132" spans="6:33" s="2" customFormat="1" x14ac:dyDescent="0.3">
      <c r="F2132" s="5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</row>
    <row r="2133" spans="6:33" s="2" customFormat="1" x14ac:dyDescent="0.3">
      <c r="F2133" s="5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</row>
    <row r="2134" spans="6:33" s="2" customFormat="1" x14ac:dyDescent="0.3">
      <c r="F2134" s="5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</row>
    <row r="2135" spans="6:33" s="2" customFormat="1" x14ac:dyDescent="0.3">
      <c r="F2135" s="5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</row>
    <row r="2136" spans="6:33" s="2" customFormat="1" x14ac:dyDescent="0.3">
      <c r="F2136" s="5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</row>
    <row r="2137" spans="6:33" s="2" customFormat="1" x14ac:dyDescent="0.3">
      <c r="F2137" s="5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</row>
    <row r="2138" spans="6:33" s="2" customFormat="1" x14ac:dyDescent="0.3">
      <c r="F2138" s="5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</row>
    <row r="2139" spans="6:33" s="2" customFormat="1" x14ac:dyDescent="0.3">
      <c r="F2139" s="5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</row>
    <row r="2140" spans="6:33" s="2" customFormat="1" x14ac:dyDescent="0.3">
      <c r="F2140" s="5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</row>
    <row r="2141" spans="6:33" s="2" customFormat="1" x14ac:dyDescent="0.3">
      <c r="F2141" s="5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</row>
    <row r="2142" spans="6:33" s="2" customFormat="1" x14ac:dyDescent="0.3">
      <c r="F2142" s="5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</row>
    <row r="2143" spans="6:33" s="2" customFormat="1" x14ac:dyDescent="0.3">
      <c r="F2143" s="5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</row>
    <row r="2144" spans="6:33" s="2" customFormat="1" x14ac:dyDescent="0.3">
      <c r="F2144" s="5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</row>
    <row r="2145" spans="6:33" s="2" customFormat="1" x14ac:dyDescent="0.3">
      <c r="F2145" s="5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</row>
    <row r="2146" spans="6:33" s="2" customFormat="1" x14ac:dyDescent="0.3">
      <c r="F2146" s="5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</row>
    <row r="2147" spans="6:33" s="2" customFormat="1" x14ac:dyDescent="0.3">
      <c r="F2147" s="5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</row>
    <row r="2148" spans="6:33" s="2" customFormat="1" x14ac:dyDescent="0.3">
      <c r="F2148" s="5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</row>
    <row r="2149" spans="6:33" s="2" customFormat="1" x14ac:dyDescent="0.3">
      <c r="F2149" s="5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</row>
    <row r="2150" spans="6:33" s="2" customFormat="1" x14ac:dyDescent="0.3">
      <c r="F2150" s="5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</row>
    <row r="2151" spans="6:33" s="2" customFormat="1" x14ac:dyDescent="0.3">
      <c r="F2151" s="5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</row>
    <row r="2152" spans="6:33" s="2" customFormat="1" x14ac:dyDescent="0.3">
      <c r="F2152" s="5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</row>
    <row r="2153" spans="6:33" s="2" customFormat="1" x14ac:dyDescent="0.3">
      <c r="F2153" s="5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</row>
    <row r="2154" spans="6:33" s="2" customFormat="1" x14ac:dyDescent="0.3">
      <c r="F2154" s="5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</row>
    <row r="2155" spans="6:33" s="2" customFormat="1" x14ac:dyDescent="0.3">
      <c r="F2155" s="5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</row>
    <row r="2156" spans="6:33" s="2" customFormat="1" x14ac:dyDescent="0.3">
      <c r="F2156" s="5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</row>
    <row r="2157" spans="6:33" s="2" customFormat="1" x14ac:dyDescent="0.3">
      <c r="F2157" s="5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</row>
    <row r="2158" spans="6:33" s="2" customFormat="1" x14ac:dyDescent="0.3">
      <c r="F2158" s="5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</row>
    <row r="2159" spans="6:33" s="2" customFormat="1" x14ac:dyDescent="0.3">
      <c r="F2159" s="5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</row>
    <row r="2160" spans="6:33" s="2" customFormat="1" x14ac:dyDescent="0.3">
      <c r="F2160" s="5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</row>
    <row r="2161" spans="6:33" s="2" customFormat="1" x14ac:dyDescent="0.3">
      <c r="F2161" s="5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</row>
    <row r="2162" spans="6:33" s="2" customFormat="1" x14ac:dyDescent="0.3">
      <c r="F2162" s="5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</row>
    <row r="2163" spans="6:33" s="2" customFormat="1" x14ac:dyDescent="0.3">
      <c r="F2163" s="5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</row>
    <row r="2164" spans="6:33" s="2" customFormat="1" x14ac:dyDescent="0.3">
      <c r="F2164" s="5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</row>
    <row r="2165" spans="6:33" s="2" customFormat="1" x14ac:dyDescent="0.3">
      <c r="F2165" s="5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</row>
    <row r="2166" spans="6:33" s="2" customFormat="1" x14ac:dyDescent="0.3">
      <c r="F2166" s="5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</row>
    <row r="2167" spans="6:33" s="2" customFormat="1" x14ac:dyDescent="0.3">
      <c r="F2167" s="5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</row>
    <row r="2168" spans="6:33" s="2" customFormat="1" x14ac:dyDescent="0.3">
      <c r="F2168" s="5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</row>
    <row r="2169" spans="6:33" s="2" customFormat="1" x14ac:dyDescent="0.3">
      <c r="F2169" s="5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</row>
    <row r="2170" spans="6:33" s="2" customFormat="1" x14ac:dyDescent="0.3">
      <c r="F2170" s="5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</row>
    <row r="2171" spans="6:33" s="2" customFormat="1" x14ac:dyDescent="0.3">
      <c r="F2171" s="5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</row>
    <row r="2172" spans="6:33" s="2" customFormat="1" x14ac:dyDescent="0.3">
      <c r="F2172" s="5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</row>
    <row r="2173" spans="6:33" s="2" customFormat="1" x14ac:dyDescent="0.3">
      <c r="F2173" s="5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</row>
    <row r="2174" spans="6:33" s="2" customFormat="1" x14ac:dyDescent="0.3">
      <c r="F2174" s="5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</row>
    <row r="2175" spans="6:33" s="2" customFormat="1" x14ac:dyDescent="0.3">
      <c r="F2175" s="5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</row>
    <row r="2176" spans="6:33" s="2" customFormat="1" x14ac:dyDescent="0.3">
      <c r="F2176" s="5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</row>
    <row r="2177" spans="6:33" s="2" customFormat="1" x14ac:dyDescent="0.3">
      <c r="F2177" s="5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</row>
    <row r="2178" spans="6:33" s="2" customFormat="1" x14ac:dyDescent="0.3">
      <c r="F2178" s="5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</row>
    <row r="2179" spans="6:33" s="2" customFormat="1" x14ac:dyDescent="0.3">
      <c r="F2179" s="5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</row>
    <row r="2180" spans="6:33" s="2" customFormat="1" x14ac:dyDescent="0.3">
      <c r="F2180" s="5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</row>
    <row r="2181" spans="6:33" s="2" customFormat="1" x14ac:dyDescent="0.3">
      <c r="F2181" s="5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</row>
    <row r="2182" spans="6:33" s="2" customFormat="1" x14ac:dyDescent="0.3">
      <c r="F2182" s="5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</row>
    <row r="2183" spans="6:33" s="2" customFormat="1" x14ac:dyDescent="0.3">
      <c r="F2183" s="5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</row>
    <row r="2184" spans="6:33" s="2" customFormat="1" x14ac:dyDescent="0.3">
      <c r="F2184" s="5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</row>
    <row r="2185" spans="6:33" s="2" customFormat="1" x14ac:dyDescent="0.3">
      <c r="F2185" s="5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</row>
    <row r="2186" spans="6:33" s="2" customFormat="1" x14ac:dyDescent="0.3">
      <c r="F2186" s="5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</row>
    <row r="2187" spans="6:33" s="2" customFormat="1" x14ac:dyDescent="0.3">
      <c r="F2187" s="5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</row>
    <row r="2188" spans="6:33" s="2" customFormat="1" x14ac:dyDescent="0.3">
      <c r="F2188" s="5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</row>
    <row r="2189" spans="6:33" s="2" customFormat="1" x14ac:dyDescent="0.3">
      <c r="F2189" s="5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</row>
    <row r="2190" spans="6:33" s="2" customFormat="1" x14ac:dyDescent="0.3">
      <c r="F2190" s="5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</row>
    <row r="2191" spans="6:33" s="2" customFormat="1" x14ac:dyDescent="0.3">
      <c r="F2191" s="5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</row>
    <row r="2192" spans="6:33" s="2" customFormat="1" x14ac:dyDescent="0.3">
      <c r="F2192" s="5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</row>
    <row r="2193" spans="6:33" s="2" customFormat="1" x14ac:dyDescent="0.3">
      <c r="F2193" s="5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</row>
    <row r="2194" spans="6:33" s="2" customFormat="1" x14ac:dyDescent="0.3">
      <c r="F2194" s="5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</row>
    <row r="2195" spans="6:33" s="2" customFormat="1" x14ac:dyDescent="0.3">
      <c r="F2195" s="5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</row>
    <row r="2196" spans="6:33" s="2" customFormat="1" x14ac:dyDescent="0.3">
      <c r="F2196" s="5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</row>
    <row r="2197" spans="6:33" s="2" customFormat="1" x14ac:dyDescent="0.3">
      <c r="F2197" s="5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</row>
    <row r="2198" spans="6:33" s="2" customFormat="1" x14ac:dyDescent="0.3">
      <c r="F2198" s="5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</row>
    <row r="2199" spans="6:33" s="2" customFormat="1" x14ac:dyDescent="0.3">
      <c r="F2199" s="5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</row>
    <row r="2200" spans="6:33" s="2" customFormat="1" x14ac:dyDescent="0.3">
      <c r="F2200" s="5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</row>
    <row r="2201" spans="6:33" s="2" customFormat="1" x14ac:dyDescent="0.3">
      <c r="F2201" s="5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</row>
    <row r="2202" spans="6:33" s="2" customFormat="1" x14ac:dyDescent="0.3">
      <c r="F2202" s="5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</row>
    <row r="2203" spans="6:33" s="2" customFormat="1" x14ac:dyDescent="0.3">
      <c r="F2203" s="5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</row>
    <row r="2204" spans="6:33" s="2" customFormat="1" x14ac:dyDescent="0.3">
      <c r="F2204" s="5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</row>
    <row r="2205" spans="6:33" s="2" customFormat="1" x14ac:dyDescent="0.3">
      <c r="F2205" s="5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</row>
    <row r="2206" spans="6:33" s="2" customFormat="1" x14ac:dyDescent="0.3">
      <c r="F2206" s="5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</row>
    <row r="2207" spans="6:33" s="2" customFormat="1" x14ac:dyDescent="0.3">
      <c r="F2207" s="5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</row>
    <row r="2208" spans="6:33" s="2" customFormat="1" x14ac:dyDescent="0.3">
      <c r="F2208" s="5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</row>
    <row r="2209" spans="6:33" s="2" customFormat="1" x14ac:dyDescent="0.3">
      <c r="F2209" s="5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</row>
    <row r="2210" spans="6:33" s="2" customFormat="1" x14ac:dyDescent="0.3">
      <c r="F2210" s="5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</row>
    <row r="2211" spans="6:33" s="2" customFormat="1" x14ac:dyDescent="0.3">
      <c r="F2211" s="5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</row>
    <row r="2212" spans="6:33" s="2" customFormat="1" x14ac:dyDescent="0.3">
      <c r="F2212" s="5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</row>
    <row r="2213" spans="6:33" s="2" customFormat="1" x14ac:dyDescent="0.3">
      <c r="F2213" s="5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</row>
    <row r="2214" spans="6:33" s="2" customFormat="1" x14ac:dyDescent="0.3">
      <c r="F2214" s="5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</row>
    <row r="2215" spans="6:33" s="2" customFormat="1" x14ac:dyDescent="0.3">
      <c r="F2215" s="5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</row>
    <row r="2216" spans="6:33" s="2" customFormat="1" x14ac:dyDescent="0.3">
      <c r="F2216" s="5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</row>
    <row r="2217" spans="6:33" s="2" customFormat="1" x14ac:dyDescent="0.3">
      <c r="F2217" s="5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</row>
    <row r="2218" spans="6:33" s="2" customFormat="1" x14ac:dyDescent="0.3">
      <c r="F2218" s="5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</row>
    <row r="2219" spans="6:33" s="2" customFormat="1" x14ac:dyDescent="0.3">
      <c r="F2219" s="5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</row>
    <row r="2220" spans="6:33" s="2" customFormat="1" x14ac:dyDescent="0.3">
      <c r="F2220" s="5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</row>
    <row r="2221" spans="6:33" s="2" customFormat="1" x14ac:dyDescent="0.3">
      <c r="F2221" s="5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</row>
    <row r="2222" spans="6:33" s="2" customFormat="1" x14ac:dyDescent="0.3">
      <c r="F2222" s="5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</row>
    <row r="2223" spans="6:33" s="2" customFormat="1" x14ac:dyDescent="0.3">
      <c r="F2223" s="5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</row>
    <row r="2224" spans="6:33" s="2" customFormat="1" x14ac:dyDescent="0.3">
      <c r="F2224" s="5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</row>
    <row r="2225" spans="6:33" s="2" customFormat="1" x14ac:dyDescent="0.3">
      <c r="F2225" s="5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</row>
    <row r="2226" spans="6:33" s="2" customFormat="1" x14ac:dyDescent="0.3">
      <c r="F2226" s="5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</row>
    <row r="2227" spans="6:33" s="2" customFormat="1" x14ac:dyDescent="0.3">
      <c r="F2227" s="5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</row>
    <row r="2228" spans="6:33" s="2" customFormat="1" x14ac:dyDescent="0.3">
      <c r="F2228" s="5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</row>
    <row r="2229" spans="6:33" s="2" customFormat="1" x14ac:dyDescent="0.3">
      <c r="F2229" s="5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</row>
    <row r="2230" spans="6:33" s="2" customFormat="1" x14ac:dyDescent="0.3">
      <c r="F2230" s="5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</row>
    <row r="2231" spans="6:33" s="2" customFormat="1" x14ac:dyDescent="0.3">
      <c r="F2231" s="5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</row>
    <row r="2232" spans="6:33" s="2" customFormat="1" x14ac:dyDescent="0.3">
      <c r="F2232" s="5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</row>
    <row r="2233" spans="6:33" s="2" customFormat="1" x14ac:dyDescent="0.3">
      <c r="F2233" s="5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</row>
    <row r="2234" spans="6:33" s="2" customFormat="1" x14ac:dyDescent="0.3">
      <c r="F2234" s="5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</row>
    <row r="2235" spans="6:33" s="2" customFormat="1" x14ac:dyDescent="0.3">
      <c r="F2235" s="5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</row>
    <row r="2236" spans="6:33" s="2" customFormat="1" x14ac:dyDescent="0.3">
      <c r="F2236" s="5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</row>
    <row r="2237" spans="6:33" s="2" customFormat="1" x14ac:dyDescent="0.3">
      <c r="F2237" s="5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</row>
    <row r="2238" spans="6:33" s="2" customFormat="1" x14ac:dyDescent="0.3">
      <c r="F2238" s="5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</row>
    <row r="2239" spans="6:33" s="2" customFormat="1" x14ac:dyDescent="0.3">
      <c r="F2239" s="5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</row>
    <row r="2240" spans="6:33" s="2" customFormat="1" x14ac:dyDescent="0.3">
      <c r="F2240" s="5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</row>
    <row r="2241" spans="6:33" s="2" customFormat="1" x14ac:dyDescent="0.3">
      <c r="F2241" s="5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</row>
    <row r="2242" spans="6:33" s="2" customFormat="1" x14ac:dyDescent="0.3">
      <c r="F2242" s="5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</row>
    <row r="2243" spans="6:33" s="2" customFormat="1" x14ac:dyDescent="0.3">
      <c r="F2243" s="5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</row>
    <row r="2244" spans="6:33" s="2" customFormat="1" x14ac:dyDescent="0.3">
      <c r="F2244" s="5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</row>
    <row r="2245" spans="6:33" s="2" customFormat="1" x14ac:dyDescent="0.3">
      <c r="F2245" s="5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</row>
    <row r="2246" spans="6:33" s="2" customFormat="1" x14ac:dyDescent="0.3">
      <c r="F2246" s="5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</row>
    <row r="2247" spans="6:33" s="2" customFormat="1" x14ac:dyDescent="0.3">
      <c r="F2247" s="5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</row>
    <row r="2248" spans="6:33" s="2" customFormat="1" x14ac:dyDescent="0.3">
      <c r="F2248" s="5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</row>
    <row r="2249" spans="6:33" s="2" customFormat="1" x14ac:dyDescent="0.3">
      <c r="F2249" s="5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</row>
    <row r="2250" spans="6:33" s="2" customFormat="1" x14ac:dyDescent="0.3">
      <c r="F2250" s="5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</row>
    <row r="2251" spans="6:33" s="2" customFormat="1" x14ac:dyDescent="0.3">
      <c r="F2251" s="5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</row>
    <row r="2252" spans="6:33" s="2" customFormat="1" x14ac:dyDescent="0.3">
      <c r="F2252" s="5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</row>
    <row r="2253" spans="6:33" s="2" customFormat="1" x14ac:dyDescent="0.3">
      <c r="F2253" s="5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</row>
    <row r="2254" spans="6:33" s="2" customFormat="1" x14ac:dyDescent="0.3">
      <c r="F2254" s="5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</row>
    <row r="2255" spans="6:33" s="2" customFormat="1" x14ac:dyDescent="0.3">
      <c r="F2255" s="5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</row>
    <row r="2256" spans="6:33" s="2" customFormat="1" x14ac:dyDescent="0.3">
      <c r="F2256" s="5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</row>
    <row r="2257" spans="6:33" s="2" customFormat="1" x14ac:dyDescent="0.3">
      <c r="F2257" s="5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</row>
    <row r="2258" spans="6:33" s="2" customFormat="1" x14ac:dyDescent="0.3">
      <c r="F2258" s="5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</row>
    <row r="2259" spans="6:33" s="2" customFormat="1" x14ac:dyDescent="0.3">
      <c r="F2259" s="5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</row>
    <row r="2260" spans="6:33" s="2" customFormat="1" x14ac:dyDescent="0.3">
      <c r="F2260" s="5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</row>
    <row r="2261" spans="6:33" s="2" customFormat="1" x14ac:dyDescent="0.3">
      <c r="F2261" s="5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</row>
    <row r="2262" spans="6:33" s="2" customFormat="1" x14ac:dyDescent="0.3">
      <c r="F2262" s="5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</row>
    <row r="2263" spans="6:33" s="2" customFormat="1" x14ac:dyDescent="0.3">
      <c r="F2263" s="5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</row>
    <row r="2264" spans="6:33" s="2" customFormat="1" x14ac:dyDescent="0.3">
      <c r="F2264" s="5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</row>
    <row r="2265" spans="6:33" s="2" customFormat="1" x14ac:dyDescent="0.3">
      <c r="F2265" s="5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</row>
    <row r="2266" spans="6:33" s="2" customFormat="1" x14ac:dyDescent="0.3">
      <c r="F2266" s="5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</row>
    <row r="2267" spans="6:33" s="2" customFormat="1" x14ac:dyDescent="0.3">
      <c r="F2267" s="5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</row>
    <row r="2268" spans="6:33" s="2" customFormat="1" x14ac:dyDescent="0.3">
      <c r="F2268" s="5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</row>
    <row r="2269" spans="6:33" s="2" customFormat="1" x14ac:dyDescent="0.3">
      <c r="F2269" s="5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</row>
    <row r="2270" spans="6:33" s="2" customFormat="1" x14ac:dyDescent="0.3">
      <c r="F2270" s="5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</row>
    <row r="2271" spans="6:33" s="2" customFormat="1" x14ac:dyDescent="0.3">
      <c r="F2271" s="5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</row>
    <row r="2272" spans="6:33" s="2" customFormat="1" x14ac:dyDescent="0.3">
      <c r="F2272" s="5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</row>
    <row r="2273" spans="6:33" s="2" customFormat="1" x14ac:dyDescent="0.3">
      <c r="F2273" s="5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</row>
    <row r="2274" spans="6:33" s="2" customFormat="1" x14ac:dyDescent="0.3">
      <c r="F2274" s="5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</row>
    <row r="2275" spans="6:33" s="2" customFormat="1" x14ac:dyDescent="0.3">
      <c r="F2275" s="5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</row>
    <row r="2276" spans="6:33" s="2" customFormat="1" x14ac:dyDescent="0.3">
      <c r="F2276" s="5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</row>
    <row r="2277" spans="6:33" s="2" customFormat="1" x14ac:dyDescent="0.3">
      <c r="F2277" s="5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</row>
    <row r="2278" spans="6:33" s="2" customFormat="1" x14ac:dyDescent="0.3">
      <c r="F2278" s="5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</row>
    <row r="2279" spans="6:33" s="2" customFormat="1" x14ac:dyDescent="0.3">
      <c r="F2279" s="5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</row>
    <row r="2280" spans="6:33" s="2" customFormat="1" x14ac:dyDescent="0.3">
      <c r="F2280" s="5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</row>
    <row r="2281" spans="6:33" s="2" customFormat="1" x14ac:dyDescent="0.3">
      <c r="F2281" s="5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</row>
    <row r="2282" spans="6:33" s="2" customFormat="1" x14ac:dyDescent="0.3">
      <c r="F2282" s="5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</row>
    <row r="2283" spans="6:33" s="2" customFormat="1" x14ac:dyDescent="0.3">
      <c r="F2283" s="5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</row>
    <row r="2284" spans="6:33" s="2" customFormat="1" x14ac:dyDescent="0.3">
      <c r="F2284" s="5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</row>
    <row r="2285" spans="6:33" s="2" customFormat="1" x14ac:dyDescent="0.3">
      <c r="F2285" s="5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</row>
    <row r="2286" spans="6:33" s="2" customFormat="1" x14ac:dyDescent="0.3">
      <c r="F2286" s="5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</row>
    <row r="2287" spans="6:33" s="2" customFormat="1" x14ac:dyDescent="0.3">
      <c r="F2287" s="5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</row>
    <row r="2288" spans="6:33" s="2" customFormat="1" x14ac:dyDescent="0.3">
      <c r="F2288" s="5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</row>
    <row r="2289" spans="6:33" s="2" customFormat="1" x14ac:dyDescent="0.3">
      <c r="F2289" s="5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</row>
    <row r="2290" spans="6:33" s="2" customFormat="1" x14ac:dyDescent="0.3">
      <c r="F2290" s="5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</row>
    <row r="2291" spans="6:33" s="2" customFormat="1" x14ac:dyDescent="0.3">
      <c r="F2291" s="5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</row>
    <row r="2292" spans="6:33" s="2" customFormat="1" x14ac:dyDescent="0.3">
      <c r="F2292" s="5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</row>
    <row r="2293" spans="6:33" s="2" customFormat="1" x14ac:dyDescent="0.3">
      <c r="F2293" s="5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</row>
    <row r="2294" spans="6:33" s="2" customFormat="1" x14ac:dyDescent="0.3">
      <c r="F2294" s="5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</row>
    <row r="2295" spans="6:33" s="2" customFormat="1" x14ac:dyDescent="0.3">
      <c r="F2295" s="5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</row>
    <row r="2296" spans="6:33" s="2" customFormat="1" x14ac:dyDescent="0.3">
      <c r="F2296" s="5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</row>
    <row r="2297" spans="6:33" s="2" customFormat="1" x14ac:dyDescent="0.3">
      <c r="F2297" s="5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</row>
    <row r="2298" spans="6:33" s="2" customFormat="1" x14ac:dyDescent="0.3">
      <c r="F2298" s="5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</row>
    <row r="2299" spans="6:33" s="2" customFormat="1" x14ac:dyDescent="0.3">
      <c r="F2299" s="5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</row>
    <row r="2300" spans="6:33" s="2" customFormat="1" x14ac:dyDescent="0.3">
      <c r="F2300" s="5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</row>
    <row r="2301" spans="6:33" s="2" customFormat="1" x14ac:dyDescent="0.3">
      <c r="F2301" s="5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</row>
    <row r="2302" spans="6:33" s="2" customFormat="1" x14ac:dyDescent="0.3">
      <c r="F2302" s="5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</row>
    <row r="2303" spans="6:33" s="2" customFormat="1" x14ac:dyDescent="0.3">
      <c r="F2303" s="5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</row>
    <row r="2304" spans="6:33" s="2" customFormat="1" x14ac:dyDescent="0.3">
      <c r="F2304" s="5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</row>
    <row r="2305" spans="6:33" s="2" customFormat="1" x14ac:dyDescent="0.3">
      <c r="F2305" s="5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</row>
    <row r="2306" spans="6:33" s="2" customFormat="1" x14ac:dyDescent="0.3">
      <c r="F2306" s="5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</row>
    <row r="2307" spans="6:33" s="2" customFormat="1" x14ac:dyDescent="0.3">
      <c r="F2307" s="5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</row>
    <row r="2308" spans="6:33" s="2" customFormat="1" x14ac:dyDescent="0.3">
      <c r="F2308" s="5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</row>
    <row r="2309" spans="6:33" s="2" customFormat="1" x14ac:dyDescent="0.3">
      <c r="F2309" s="5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</row>
    <row r="2310" spans="6:33" s="2" customFormat="1" x14ac:dyDescent="0.3">
      <c r="F2310" s="5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</row>
    <row r="2311" spans="6:33" s="2" customFormat="1" x14ac:dyDescent="0.3">
      <c r="F2311" s="5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</row>
    <row r="2312" spans="6:33" s="2" customFormat="1" x14ac:dyDescent="0.3">
      <c r="F2312" s="5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</row>
    <row r="2313" spans="6:33" s="2" customFormat="1" x14ac:dyDescent="0.3">
      <c r="F2313" s="5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</row>
    <row r="2314" spans="6:33" s="2" customFormat="1" x14ac:dyDescent="0.3">
      <c r="F2314" s="5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</row>
    <row r="2315" spans="6:33" s="2" customFormat="1" x14ac:dyDescent="0.3">
      <c r="F2315" s="5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</row>
    <row r="2316" spans="6:33" s="2" customFormat="1" x14ac:dyDescent="0.3">
      <c r="F2316" s="5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</row>
    <row r="2317" spans="6:33" s="2" customFormat="1" x14ac:dyDescent="0.3">
      <c r="F2317" s="5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</row>
    <row r="2318" spans="6:33" s="2" customFormat="1" x14ac:dyDescent="0.3">
      <c r="F2318" s="5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</row>
    <row r="2319" spans="6:33" s="2" customFormat="1" x14ac:dyDescent="0.3">
      <c r="F2319" s="5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</row>
    <row r="2320" spans="6:33" s="2" customFormat="1" x14ac:dyDescent="0.3">
      <c r="F2320" s="5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</row>
    <row r="2321" spans="6:33" s="2" customFormat="1" x14ac:dyDescent="0.3">
      <c r="F2321" s="5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</row>
    <row r="2322" spans="6:33" s="2" customFormat="1" x14ac:dyDescent="0.3">
      <c r="F2322" s="5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</row>
    <row r="2323" spans="6:33" s="2" customFormat="1" x14ac:dyDescent="0.3">
      <c r="F2323" s="5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</row>
    <row r="2324" spans="6:33" s="2" customFormat="1" x14ac:dyDescent="0.3">
      <c r="F2324" s="5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</row>
    <row r="2325" spans="6:33" s="2" customFormat="1" x14ac:dyDescent="0.3">
      <c r="F2325" s="5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</row>
    <row r="2326" spans="6:33" s="2" customFormat="1" x14ac:dyDescent="0.3">
      <c r="F2326" s="5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</row>
    <row r="2327" spans="6:33" s="2" customFormat="1" x14ac:dyDescent="0.3">
      <c r="F2327" s="5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</row>
    <row r="2328" spans="6:33" s="2" customFormat="1" x14ac:dyDescent="0.3">
      <c r="F2328" s="5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</row>
    <row r="2329" spans="6:33" s="2" customFormat="1" x14ac:dyDescent="0.3">
      <c r="F2329" s="5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</row>
    <row r="2330" spans="6:33" s="2" customFormat="1" x14ac:dyDescent="0.3">
      <c r="F2330" s="5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</row>
    <row r="2331" spans="6:33" s="2" customFormat="1" x14ac:dyDescent="0.3">
      <c r="F2331" s="5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</row>
    <row r="2332" spans="6:33" s="2" customFormat="1" x14ac:dyDescent="0.3">
      <c r="F2332" s="5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</row>
    <row r="2333" spans="6:33" s="2" customFormat="1" x14ac:dyDescent="0.3">
      <c r="F2333" s="5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</row>
    <row r="2334" spans="6:33" s="2" customFormat="1" x14ac:dyDescent="0.3">
      <c r="F2334" s="5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</row>
    <row r="2335" spans="6:33" s="2" customFormat="1" x14ac:dyDescent="0.3">
      <c r="F2335" s="5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</row>
    <row r="2336" spans="6:33" s="2" customFormat="1" x14ac:dyDescent="0.3">
      <c r="F2336" s="5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</row>
    <row r="2337" spans="6:33" s="2" customFormat="1" x14ac:dyDescent="0.3">
      <c r="F2337" s="5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</row>
    <row r="2338" spans="6:33" s="2" customFormat="1" x14ac:dyDescent="0.3">
      <c r="F2338" s="5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</row>
    <row r="2339" spans="6:33" s="2" customFormat="1" x14ac:dyDescent="0.3">
      <c r="F2339" s="5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</row>
    <row r="2340" spans="6:33" s="2" customFormat="1" x14ac:dyDescent="0.3">
      <c r="F2340" s="5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</row>
    <row r="2341" spans="6:33" s="2" customFormat="1" x14ac:dyDescent="0.3">
      <c r="F2341" s="5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</row>
    <row r="2342" spans="6:33" s="2" customFormat="1" x14ac:dyDescent="0.3">
      <c r="F2342" s="5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</row>
    <row r="2343" spans="6:33" s="2" customFormat="1" x14ac:dyDescent="0.3">
      <c r="F2343" s="5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</row>
    <row r="2344" spans="6:33" s="2" customFormat="1" x14ac:dyDescent="0.3">
      <c r="F2344" s="5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</row>
    <row r="2345" spans="6:33" s="2" customFormat="1" x14ac:dyDescent="0.3">
      <c r="F2345" s="5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</row>
    <row r="2346" spans="6:33" s="2" customFormat="1" x14ac:dyDescent="0.3">
      <c r="F2346" s="5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</row>
    <row r="2347" spans="6:33" s="2" customFormat="1" x14ac:dyDescent="0.3">
      <c r="F2347" s="5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</row>
    <row r="2348" spans="6:33" s="2" customFormat="1" x14ac:dyDescent="0.3">
      <c r="F2348" s="5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</row>
    <row r="2349" spans="6:33" s="2" customFormat="1" x14ac:dyDescent="0.3">
      <c r="F2349" s="5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</row>
    <row r="2350" spans="6:33" s="2" customFormat="1" x14ac:dyDescent="0.3">
      <c r="F2350" s="5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</row>
    <row r="2351" spans="6:33" s="2" customFormat="1" x14ac:dyDescent="0.3">
      <c r="F2351" s="5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</row>
    <row r="2352" spans="6:33" s="2" customFormat="1" x14ac:dyDescent="0.3">
      <c r="F2352" s="5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</row>
    <row r="2353" spans="6:33" s="2" customFormat="1" x14ac:dyDescent="0.3">
      <c r="F2353" s="5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</row>
    <row r="2354" spans="6:33" s="2" customFormat="1" x14ac:dyDescent="0.3">
      <c r="F2354" s="5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</row>
    <row r="2355" spans="6:33" s="2" customFormat="1" x14ac:dyDescent="0.3">
      <c r="F2355" s="5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</row>
    <row r="2356" spans="6:33" s="2" customFormat="1" x14ac:dyDescent="0.3">
      <c r="F2356" s="5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</row>
    <row r="2357" spans="6:33" s="2" customFormat="1" x14ac:dyDescent="0.3">
      <c r="F2357" s="5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</row>
    <row r="2358" spans="6:33" s="2" customFormat="1" x14ac:dyDescent="0.3">
      <c r="F2358" s="5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</row>
    <row r="2359" spans="6:33" s="2" customFormat="1" x14ac:dyDescent="0.3">
      <c r="F2359" s="5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</row>
    <row r="2360" spans="6:33" s="2" customFormat="1" x14ac:dyDescent="0.3">
      <c r="F2360" s="5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</row>
    <row r="2361" spans="6:33" s="2" customFormat="1" x14ac:dyDescent="0.3">
      <c r="F2361" s="5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</row>
    <row r="2362" spans="6:33" s="2" customFormat="1" x14ac:dyDescent="0.3">
      <c r="F2362" s="5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</row>
    <row r="2363" spans="6:33" s="2" customFormat="1" x14ac:dyDescent="0.3">
      <c r="F2363" s="5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</row>
    <row r="2364" spans="6:33" s="2" customFormat="1" x14ac:dyDescent="0.3">
      <c r="F2364" s="5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</row>
    <row r="2365" spans="6:33" s="2" customFormat="1" x14ac:dyDescent="0.3">
      <c r="F2365" s="5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</row>
    <row r="2366" spans="6:33" s="2" customFormat="1" x14ac:dyDescent="0.3">
      <c r="F2366" s="5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</row>
    <row r="2367" spans="6:33" s="2" customFormat="1" x14ac:dyDescent="0.3">
      <c r="F2367" s="5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</row>
    <row r="2368" spans="6:33" s="2" customFormat="1" x14ac:dyDescent="0.3">
      <c r="F2368" s="5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</row>
    <row r="2369" spans="6:33" s="2" customFormat="1" x14ac:dyDescent="0.3">
      <c r="F2369" s="5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</row>
    <row r="2370" spans="6:33" s="2" customFormat="1" x14ac:dyDescent="0.3">
      <c r="F2370" s="5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</row>
    <row r="2371" spans="6:33" s="2" customFormat="1" x14ac:dyDescent="0.3">
      <c r="F2371" s="5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</row>
    <row r="2372" spans="6:33" s="2" customFormat="1" x14ac:dyDescent="0.3">
      <c r="F2372" s="5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</row>
    <row r="2373" spans="6:33" s="2" customFormat="1" x14ac:dyDescent="0.3">
      <c r="F2373" s="5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</row>
    <row r="2374" spans="6:33" s="2" customFormat="1" x14ac:dyDescent="0.3">
      <c r="F2374" s="5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</row>
    <row r="2375" spans="6:33" s="2" customFormat="1" x14ac:dyDescent="0.3">
      <c r="F2375" s="5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</row>
    <row r="2376" spans="6:33" s="2" customFormat="1" x14ac:dyDescent="0.3">
      <c r="F2376" s="5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</row>
    <row r="2377" spans="6:33" s="2" customFormat="1" x14ac:dyDescent="0.3">
      <c r="F2377" s="5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</row>
    <row r="2378" spans="6:33" s="2" customFormat="1" x14ac:dyDescent="0.3">
      <c r="F2378" s="5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</row>
    <row r="2379" spans="6:33" s="2" customFormat="1" x14ac:dyDescent="0.3">
      <c r="F2379" s="5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</row>
    <row r="2380" spans="6:33" s="2" customFormat="1" x14ac:dyDescent="0.3">
      <c r="F2380" s="5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</row>
    <row r="2381" spans="6:33" s="2" customFormat="1" x14ac:dyDescent="0.3">
      <c r="F2381" s="5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</row>
    <row r="2382" spans="6:33" s="2" customFormat="1" x14ac:dyDescent="0.3">
      <c r="F2382" s="5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</row>
    <row r="2383" spans="6:33" s="2" customFormat="1" x14ac:dyDescent="0.3">
      <c r="F2383" s="5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</row>
    <row r="2384" spans="6:33" s="2" customFormat="1" x14ac:dyDescent="0.3">
      <c r="F2384" s="5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</row>
    <row r="2385" spans="6:33" s="2" customFormat="1" x14ac:dyDescent="0.3">
      <c r="F2385" s="5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</row>
    <row r="2386" spans="6:33" s="2" customFormat="1" x14ac:dyDescent="0.3">
      <c r="F2386" s="5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</row>
    <row r="2387" spans="6:33" s="2" customFormat="1" x14ac:dyDescent="0.3">
      <c r="F2387" s="5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</row>
    <row r="2388" spans="6:33" s="2" customFormat="1" x14ac:dyDescent="0.3">
      <c r="F2388" s="5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</row>
    <row r="2389" spans="6:33" s="2" customFormat="1" x14ac:dyDescent="0.3">
      <c r="F2389" s="5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</row>
    <row r="2390" spans="6:33" s="2" customFormat="1" x14ac:dyDescent="0.3">
      <c r="F2390" s="5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</row>
    <row r="2391" spans="6:33" s="2" customFormat="1" x14ac:dyDescent="0.3">
      <c r="F2391" s="5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</row>
    <row r="2392" spans="6:33" s="2" customFormat="1" x14ac:dyDescent="0.3">
      <c r="F2392" s="5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</row>
    <row r="2393" spans="6:33" s="2" customFormat="1" x14ac:dyDescent="0.3">
      <c r="F2393" s="5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</row>
    <row r="2394" spans="6:33" s="2" customFormat="1" x14ac:dyDescent="0.3">
      <c r="F2394" s="5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</row>
    <row r="2395" spans="6:33" s="2" customFormat="1" x14ac:dyDescent="0.3">
      <c r="F2395" s="5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</row>
    <row r="2396" spans="6:33" s="2" customFormat="1" x14ac:dyDescent="0.3">
      <c r="F2396" s="5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</row>
    <row r="2397" spans="6:33" s="2" customFormat="1" x14ac:dyDescent="0.3">
      <c r="F2397" s="5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</row>
    <row r="2398" spans="6:33" s="2" customFormat="1" x14ac:dyDescent="0.3">
      <c r="F2398" s="5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</row>
    <row r="2399" spans="6:33" s="2" customFormat="1" x14ac:dyDescent="0.3">
      <c r="F2399" s="5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</row>
    <row r="2400" spans="6:33" s="2" customFormat="1" x14ac:dyDescent="0.3">
      <c r="F2400" s="5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</row>
    <row r="2401" spans="6:33" s="2" customFormat="1" x14ac:dyDescent="0.3">
      <c r="F2401" s="5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</row>
    <row r="2402" spans="6:33" s="2" customFormat="1" x14ac:dyDescent="0.3">
      <c r="F2402" s="5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</row>
    <row r="2403" spans="6:33" s="2" customFormat="1" x14ac:dyDescent="0.3">
      <c r="F2403" s="5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</row>
    <row r="2404" spans="6:33" s="2" customFormat="1" x14ac:dyDescent="0.3">
      <c r="F2404" s="5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</row>
    <row r="2405" spans="6:33" s="2" customFormat="1" x14ac:dyDescent="0.3">
      <c r="F2405" s="5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</row>
    <row r="2406" spans="6:33" s="2" customFormat="1" x14ac:dyDescent="0.3">
      <c r="F2406" s="5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</row>
    <row r="2407" spans="6:33" s="2" customFormat="1" x14ac:dyDescent="0.3">
      <c r="F2407" s="5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</row>
    <row r="2408" spans="6:33" s="2" customFormat="1" x14ac:dyDescent="0.3">
      <c r="F2408" s="5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</row>
    <row r="2409" spans="6:33" s="2" customFormat="1" x14ac:dyDescent="0.3">
      <c r="F2409" s="5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</row>
    <row r="2410" spans="6:33" s="2" customFormat="1" x14ac:dyDescent="0.3">
      <c r="F2410" s="5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</row>
    <row r="2411" spans="6:33" s="2" customFormat="1" x14ac:dyDescent="0.3">
      <c r="F2411" s="5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</row>
    <row r="2412" spans="6:33" s="2" customFormat="1" x14ac:dyDescent="0.3">
      <c r="F2412" s="5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</row>
    <row r="2413" spans="6:33" s="2" customFormat="1" x14ac:dyDescent="0.3">
      <c r="F2413" s="5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</row>
    <row r="2414" spans="6:33" s="2" customFormat="1" x14ac:dyDescent="0.3">
      <c r="F2414" s="5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</row>
    <row r="2415" spans="6:33" s="2" customFormat="1" x14ac:dyDescent="0.3">
      <c r="F2415" s="5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</row>
    <row r="2416" spans="6:33" s="2" customFormat="1" x14ac:dyDescent="0.3">
      <c r="F2416" s="5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</row>
    <row r="2417" spans="6:33" s="2" customFormat="1" x14ac:dyDescent="0.3">
      <c r="F2417" s="5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</row>
    <row r="2418" spans="6:33" s="2" customFormat="1" x14ac:dyDescent="0.3">
      <c r="F2418" s="5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</row>
    <row r="2419" spans="6:33" s="2" customFormat="1" x14ac:dyDescent="0.3">
      <c r="F2419" s="5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</row>
    <row r="2420" spans="6:33" s="2" customFormat="1" x14ac:dyDescent="0.3">
      <c r="F2420" s="5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</row>
    <row r="2421" spans="6:33" s="2" customFormat="1" x14ac:dyDescent="0.3">
      <c r="F2421" s="5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</row>
    <row r="2422" spans="6:33" s="2" customFormat="1" x14ac:dyDescent="0.3">
      <c r="F2422" s="5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</row>
    <row r="2423" spans="6:33" s="2" customFormat="1" x14ac:dyDescent="0.3">
      <c r="F2423" s="5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</row>
    <row r="2424" spans="6:33" s="2" customFormat="1" x14ac:dyDescent="0.3">
      <c r="F2424" s="5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</row>
    <row r="2425" spans="6:33" s="2" customFormat="1" x14ac:dyDescent="0.3">
      <c r="F2425" s="5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</row>
    <row r="2426" spans="6:33" s="2" customFormat="1" x14ac:dyDescent="0.3">
      <c r="F2426" s="5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</row>
    <row r="2427" spans="6:33" s="2" customFormat="1" x14ac:dyDescent="0.3">
      <c r="F2427" s="5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</row>
    <row r="2428" spans="6:33" s="2" customFormat="1" x14ac:dyDescent="0.3">
      <c r="F2428" s="5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</row>
    <row r="2429" spans="6:33" s="2" customFormat="1" x14ac:dyDescent="0.3">
      <c r="F2429" s="5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</row>
    <row r="2430" spans="6:33" s="2" customFormat="1" x14ac:dyDescent="0.3">
      <c r="F2430" s="5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</row>
    <row r="2431" spans="6:33" s="2" customFormat="1" x14ac:dyDescent="0.3">
      <c r="F2431" s="5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</row>
    <row r="2432" spans="6:33" s="2" customFormat="1" x14ac:dyDescent="0.3">
      <c r="F2432" s="5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</row>
    <row r="2433" spans="6:33" s="2" customFormat="1" x14ac:dyDescent="0.3">
      <c r="F2433" s="5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</row>
    <row r="2434" spans="6:33" s="2" customFormat="1" x14ac:dyDescent="0.3">
      <c r="F2434" s="5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</row>
    <row r="2435" spans="6:33" s="2" customFormat="1" x14ac:dyDescent="0.3">
      <c r="F2435" s="5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</row>
    <row r="2436" spans="6:33" s="2" customFormat="1" x14ac:dyDescent="0.3">
      <c r="F2436" s="5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</row>
    <row r="2437" spans="6:33" s="2" customFormat="1" x14ac:dyDescent="0.3">
      <c r="F2437" s="5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</row>
    <row r="2438" spans="6:33" s="2" customFormat="1" x14ac:dyDescent="0.3">
      <c r="F2438" s="5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</row>
    <row r="2439" spans="6:33" s="2" customFormat="1" x14ac:dyDescent="0.3">
      <c r="F2439" s="5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</row>
    <row r="2440" spans="6:33" s="2" customFormat="1" x14ac:dyDescent="0.3">
      <c r="F2440" s="5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</row>
    <row r="2441" spans="6:33" s="2" customFormat="1" x14ac:dyDescent="0.3">
      <c r="F2441" s="5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</row>
    <row r="2442" spans="6:33" s="2" customFormat="1" x14ac:dyDescent="0.3">
      <c r="F2442" s="5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</row>
    <row r="2443" spans="6:33" s="2" customFormat="1" x14ac:dyDescent="0.3">
      <c r="F2443" s="5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</row>
    <row r="2444" spans="6:33" s="2" customFormat="1" x14ac:dyDescent="0.3">
      <c r="F2444" s="5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</row>
    <row r="2445" spans="6:33" s="2" customFormat="1" x14ac:dyDescent="0.3">
      <c r="F2445" s="5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</row>
    <row r="2446" spans="6:33" s="2" customFormat="1" x14ac:dyDescent="0.3">
      <c r="F2446" s="5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</row>
    <row r="2447" spans="6:33" s="2" customFormat="1" x14ac:dyDescent="0.3">
      <c r="F2447" s="5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</row>
    <row r="2448" spans="6:33" s="2" customFormat="1" x14ac:dyDescent="0.3">
      <c r="F2448" s="5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</row>
    <row r="2449" spans="6:33" s="2" customFormat="1" x14ac:dyDescent="0.3">
      <c r="F2449" s="5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</row>
    <row r="2450" spans="6:33" s="2" customFormat="1" x14ac:dyDescent="0.3">
      <c r="F2450" s="5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</row>
    <row r="2451" spans="6:33" s="2" customFormat="1" x14ac:dyDescent="0.3">
      <c r="F2451" s="5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</row>
    <row r="2452" spans="6:33" s="2" customFormat="1" x14ac:dyDescent="0.3">
      <c r="F2452" s="5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</row>
    <row r="2453" spans="6:33" s="2" customFormat="1" x14ac:dyDescent="0.3">
      <c r="F2453" s="5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</row>
    <row r="2454" spans="6:33" s="2" customFormat="1" x14ac:dyDescent="0.3">
      <c r="F2454" s="5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</row>
    <row r="2455" spans="6:33" s="2" customFormat="1" x14ac:dyDescent="0.3">
      <c r="F2455" s="5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</row>
    <row r="2456" spans="6:33" s="2" customFormat="1" x14ac:dyDescent="0.3">
      <c r="F2456" s="5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</row>
    <row r="2457" spans="6:33" s="2" customFormat="1" x14ac:dyDescent="0.3">
      <c r="F2457" s="5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</row>
    <row r="2458" spans="6:33" s="2" customFormat="1" x14ac:dyDescent="0.3">
      <c r="F2458" s="5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</row>
    <row r="2459" spans="6:33" s="2" customFormat="1" x14ac:dyDescent="0.3">
      <c r="F2459" s="5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</row>
    <row r="2460" spans="6:33" s="2" customFormat="1" x14ac:dyDescent="0.3">
      <c r="F2460" s="5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</row>
    <row r="2461" spans="6:33" s="2" customFormat="1" x14ac:dyDescent="0.3">
      <c r="F2461" s="5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</row>
    <row r="2462" spans="6:33" s="2" customFormat="1" x14ac:dyDescent="0.3">
      <c r="F2462" s="5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</row>
    <row r="2463" spans="6:33" s="2" customFormat="1" x14ac:dyDescent="0.3">
      <c r="F2463" s="5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</row>
    <row r="2464" spans="6:33" s="2" customFormat="1" x14ac:dyDescent="0.3">
      <c r="F2464" s="5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</row>
    <row r="2465" spans="6:33" s="2" customFormat="1" x14ac:dyDescent="0.3">
      <c r="F2465" s="5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</row>
    <row r="2466" spans="6:33" s="2" customFormat="1" x14ac:dyDescent="0.3">
      <c r="F2466" s="5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</row>
    <row r="2467" spans="6:33" s="2" customFormat="1" x14ac:dyDescent="0.3">
      <c r="F2467" s="5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</row>
    <row r="2468" spans="6:33" s="2" customFormat="1" x14ac:dyDescent="0.3">
      <c r="F2468" s="5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</row>
    <row r="2469" spans="6:33" s="2" customFormat="1" x14ac:dyDescent="0.3">
      <c r="F2469" s="5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</row>
    <row r="2470" spans="6:33" s="2" customFormat="1" x14ac:dyDescent="0.3">
      <c r="F2470" s="5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</row>
    <row r="2471" spans="6:33" s="2" customFormat="1" x14ac:dyDescent="0.3">
      <c r="F2471" s="5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</row>
    <row r="2472" spans="6:33" s="2" customFormat="1" x14ac:dyDescent="0.3">
      <c r="F2472" s="5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</row>
    <row r="2473" spans="6:33" s="2" customFormat="1" x14ac:dyDescent="0.3">
      <c r="F2473" s="5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</row>
    <row r="2474" spans="6:33" s="2" customFormat="1" x14ac:dyDescent="0.3">
      <c r="F2474" s="5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</row>
    <row r="2475" spans="6:33" s="2" customFormat="1" x14ac:dyDescent="0.3">
      <c r="F2475" s="5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</row>
    <row r="2476" spans="6:33" s="2" customFormat="1" x14ac:dyDescent="0.3">
      <c r="F2476" s="5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</row>
    <row r="2477" spans="6:33" s="2" customFormat="1" x14ac:dyDescent="0.3">
      <c r="F2477" s="5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</row>
    <row r="2478" spans="6:33" s="2" customFormat="1" x14ac:dyDescent="0.3">
      <c r="F2478" s="5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</row>
    <row r="2479" spans="6:33" s="2" customFormat="1" x14ac:dyDescent="0.3">
      <c r="F2479" s="5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</row>
    <row r="2480" spans="6:33" s="2" customFormat="1" x14ac:dyDescent="0.3">
      <c r="F2480" s="5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</row>
    <row r="2481" spans="6:33" s="2" customFormat="1" x14ac:dyDescent="0.3">
      <c r="F2481" s="5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</row>
    <row r="2482" spans="6:33" s="2" customFormat="1" x14ac:dyDescent="0.3">
      <c r="F2482" s="5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</row>
    <row r="2483" spans="6:33" s="2" customFormat="1" x14ac:dyDescent="0.3">
      <c r="F2483" s="5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</row>
    <row r="2484" spans="6:33" s="2" customFormat="1" x14ac:dyDescent="0.3">
      <c r="F2484" s="5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</row>
    <row r="2485" spans="6:33" s="2" customFormat="1" x14ac:dyDescent="0.3">
      <c r="F2485" s="5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</row>
    <row r="2486" spans="6:33" s="2" customFormat="1" x14ac:dyDescent="0.3">
      <c r="F2486" s="5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</row>
    <row r="2487" spans="6:33" s="2" customFormat="1" x14ac:dyDescent="0.3">
      <c r="F2487" s="5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</row>
    <row r="2488" spans="6:33" s="2" customFormat="1" x14ac:dyDescent="0.3">
      <c r="F2488" s="5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</row>
    <row r="2489" spans="6:33" s="2" customFormat="1" x14ac:dyDescent="0.3">
      <c r="F2489" s="5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</row>
    <row r="2490" spans="6:33" s="2" customFormat="1" x14ac:dyDescent="0.3">
      <c r="F2490" s="5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</row>
    <row r="2491" spans="6:33" s="2" customFormat="1" x14ac:dyDescent="0.3">
      <c r="F2491" s="5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</row>
    <row r="2492" spans="6:33" s="2" customFormat="1" x14ac:dyDescent="0.3">
      <c r="F2492" s="5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</row>
    <row r="2493" spans="6:33" s="2" customFormat="1" x14ac:dyDescent="0.3">
      <c r="F2493" s="5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</row>
    <row r="2494" spans="6:33" s="2" customFormat="1" x14ac:dyDescent="0.3">
      <c r="F2494" s="5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</row>
    <row r="2495" spans="6:33" s="2" customFormat="1" x14ac:dyDescent="0.3">
      <c r="F2495" s="5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</row>
    <row r="2496" spans="6:33" s="2" customFormat="1" x14ac:dyDescent="0.3">
      <c r="F2496" s="5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</row>
    <row r="2497" spans="6:33" s="2" customFormat="1" x14ac:dyDescent="0.3">
      <c r="F2497" s="5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</row>
    <row r="2498" spans="6:33" s="2" customFormat="1" x14ac:dyDescent="0.3">
      <c r="F2498" s="5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</row>
    <row r="2499" spans="6:33" s="2" customFormat="1" x14ac:dyDescent="0.3">
      <c r="F2499" s="5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</row>
    <row r="2500" spans="6:33" s="2" customFormat="1" x14ac:dyDescent="0.3">
      <c r="F2500" s="5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</row>
    <row r="2501" spans="6:33" s="2" customFormat="1" x14ac:dyDescent="0.3">
      <c r="F2501" s="5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</row>
    <row r="2502" spans="6:33" s="2" customFormat="1" x14ac:dyDescent="0.3">
      <c r="F2502" s="5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</row>
    <row r="2503" spans="6:33" s="2" customFormat="1" x14ac:dyDescent="0.3">
      <c r="F2503" s="5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</row>
    <row r="2504" spans="6:33" s="2" customFormat="1" x14ac:dyDescent="0.3">
      <c r="F2504" s="5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</row>
    <row r="2505" spans="6:33" s="2" customFormat="1" x14ac:dyDescent="0.3">
      <c r="F2505" s="5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</row>
    <row r="2506" spans="6:33" s="2" customFormat="1" x14ac:dyDescent="0.3">
      <c r="F2506" s="5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</row>
    <row r="2507" spans="6:33" s="2" customFormat="1" x14ac:dyDescent="0.3">
      <c r="F2507" s="5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</row>
    <row r="2508" spans="6:33" s="2" customFormat="1" x14ac:dyDescent="0.3">
      <c r="F2508" s="5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</row>
    <row r="2509" spans="6:33" s="2" customFormat="1" x14ac:dyDescent="0.3">
      <c r="F2509" s="5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</row>
    <row r="2510" spans="6:33" s="2" customFormat="1" x14ac:dyDescent="0.3">
      <c r="F2510" s="5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</row>
    <row r="2511" spans="6:33" s="2" customFormat="1" x14ac:dyDescent="0.3">
      <c r="F2511" s="5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</row>
    <row r="2512" spans="6:33" s="2" customFormat="1" x14ac:dyDescent="0.3">
      <c r="F2512" s="5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</row>
    <row r="2513" spans="6:33" s="2" customFormat="1" x14ac:dyDescent="0.3">
      <c r="F2513" s="5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</row>
    <row r="2514" spans="6:33" s="2" customFormat="1" x14ac:dyDescent="0.3">
      <c r="F2514" s="5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</row>
    <row r="2515" spans="6:33" s="2" customFormat="1" x14ac:dyDescent="0.3">
      <c r="F2515" s="5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</row>
    <row r="2516" spans="6:33" s="2" customFormat="1" x14ac:dyDescent="0.3">
      <c r="F2516" s="5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</row>
    <row r="2517" spans="6:33" s="2" customFormat="1" x14ac:dyDescent="0.3">
      <c r="F2517" s="5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</row>
    <row r="2518" spans="6:33" s="2" customFormat="1" x14ac:dyDescent="0.3">
      <c r="F2518" s="5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</row>
    <row r="2519" spans="6:33" s="2" customFormat="1" x14ac:dyDescent="0.3">
      <c r="F2519" s="5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</row>
    <row r="2520" spans="6:33" s="2" customFormat="1" x14ac:dyDescent="0.3">
      <c r="F2520" s="5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</row>
    <row r="2521" spans="6:33" s="2" customFormat="1" x14ac:dyDescent="0.3">
      <c r="F2521" s="5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</row>
    <row r="2522" spans="6:33" s="2" customFormat="1" x14ac:dyDescent="0.3">
      <c r="F2522" s="5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</row>
    <row r="2523" spans="6:33" s="2" customFormat="1" x14ac:dyDescent="0.3">
      <c r="F2523" s="5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</row>
    <row r="2524" spans="6:33" s="2" customFormat="1" x14ac:dyDescent="0.3">
      <c r="F2524" s="5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</row>
    <row r="2525" spans="6:33" s="2" customFormat="1" x14ac:dyDescent="0.3">
      <c r="F2525" s="5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</row>
    <row r="2526" spans="6:33" s="2" customFormat="1" x14ac:dyDescent="0.3">
      <c r="F2526" s="5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</row>
    <row r="2527" spans="6:33" s="2" customFormat="1" x14ac:dyDescent="0.3">
      <c r="F2527" s="5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</row>
    <row r="2528" spans="6:33" s="2" customFormat="1" x14ac:dyDescent="0.3">
      <c r="F2528" s="5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</row>
    <row r="2529" spans="6:33" s="2" customFormat="1" x14ac:dyDescent="0.3">
      <c r="F2529" s="5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</row>
    <row r="2530" spans="6:33" s="2" customFormat="1" x14ac:dyDescent="0.3">
      <c r="F2530" s="5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</row>
    <row r="2531" spans="6:33" s="2" customFormat="1" x14ac:dyDescent="0.3">
      <c r="F2531" s="5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</row>
    <row r="2532" spans="6:33" s="2" customFormat="1" x14ac:dyDescent="0.3">
      <c r="F2532" s="5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</row>
    <row r="2533" spans="6:33" s="2" customFormat="1" x14ac:dyDescent="0.3">
      <c r="F2533" s="5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</row>
    <row r="2534" spans="6:33" s="2" customFormat="1" x14ac:dyDescent="0.3">
      <c r="F2534" s="5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</row>
    <row r="2535" spans="6:33" s="2" customFormat="1" x14ac:dyDescent="0.3">
      <c r="F2535" s="5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</row>
    <row r="2536" spans="6:33" s="2" customFormat="1" x14ac:dyDescent="0.3">
      <c r="F2536" s="5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</row>
    <row r="2537" spans="6:33" s="2" customFormat="1" x14ac:dyDescent="0.3">
      <c r="F2537" s="5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</row>
    <row r="2538" spans="6:33" s="2" customFormat="1" x14ac:dyDescent="0.3">
      <c r="F2538" s="5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</row>
    <row r="2539" spans="6:33" s="2" customFormat="1" x14ac:dyDescent="0.3">
      <c r="F2539" s="5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</row>
    <row r="2540" spans="6:33" s="2" customFormat="1" x14ac:dyDescent="0.3">
      <c r="F2540" s="5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</row>
    <row r="2541" spans="6:33" s="2" customFormat="1" x14ac:dyDescent="0.3">
      <c r="F2541" s="5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</row>
    <row r="2542" spans="6:33" s="2" customFormat="1" x14ac:dyDescent="0.3">
      <c r="F2542" s="5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</row>
    <row r="2543" spans="6:33" s="2" customFormat="1" x14ac:dyDescent="0.3">
      <c r="F2543" s="5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</row>
    <row r="2544" spans="6:33" s="2" customFormat="1" x14ac:dyDescent="0.3">
      <c r="F2544" s="5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</row>
    <row r="2545" spans="6:33" s="2" customFormat="1" x14ac:dyDescent="0.3">
      <c r="F2545" s="5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</row>
    <row r="2546" spans="6:33" s="2" customFormat="1" x14ac:dyDescent="0.3">
      <c r="F2546" s="5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</row>
    <row r="2547" spans="6:33" s="2" customFormat="1" x14ac:dyDescent="0.3">
      <c r="F2547" s="5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</row>
    <row r="2548" spans="6:33" s="2" customFormat="1" x14ac:dyDescent="0.3">
      <c r="F2548" s="5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</row>
    <row r="2549" spans="6:33" s="2" customFormat="1" x14ac:dyDescent="0.3">
      <c r="F2549" s="5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</row>
    <row r="2550" spans="6:33" s="2" customFormat="1" x14ac:dyDescent="0.3">
      <c r="F2550" s="5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</row>
    <row r="2551" spans="6:33" s="2" customFormat="1" x14ac:dyDescent="0.3">
      <c r="F2551" s="5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</row>
    <row r="2552" spans="6:33" s="2" customFormat="1" x14ac:dyDescent="0.3">
      <c r="F2552" s="5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</row>
    <row r="2553" spans="6:33" s="2" customFormat="1" x14ac:dyDescent="0.3">
      <c r="F2553" s="5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</row>
    <row r="2554" spans="6:33" s="2" customFormat="1" x14ac:dyDescent="0.3">
      <c r="F2554" s="5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</row>
    <row r="2555" spans="6:33" s="2" customFormat="1" x14ac:dyDescent="0.3">
      <c r="F2555" s="5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</row>
    <row r="2556" spans="6:33" s="2" customFormat="1" x14ac:dyDescent="0.3">
      <c r="F2556" s="5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</row>
    <row r="2557" spans="6:33" s="2" customFormat="1" x14ac:dyDescent="0.3">
      <c r="F2557" s="5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</row>
    <row r="2558" spans="6:33" s="2" customFormat="1" x14ac:dyDescent="0.3">
      <c r="F2558" s="5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</row>
    <row r="2559" spans="6:33" s="2" customFormat="1" x14ac:dyDescent="0.3">
      <c r="F2559" s="5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</row>
    <row r="2560" spans="6:33" s="2" customFormat="1" x14ac:dyDescent="0.3">
      <c r="F2560" s="5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</row>
    <row r="2561" spans="6:33" s="2" customFormat="1" x14ac:dyDescent="0.3">
      <c r="F2561" s="5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</row>
    <row r="2562" spans="6:33" s="2" customFormat="1" x14ac:dyDescent="0.3">
      <c r="F2562" s="5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</row>
    <row r="2563" spans="6:33" s="2" customFormat="1" x14ac:dyDescent="0.3">
      <c r="F2563" s="5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</row>
    <row r="2564" spans="6:33" s="2" customFormat="1" x14ac:dyDescent="0.3">
      <c r="F2564" s="5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</row>
    <row r="2565" spans="6:33" s="2" customFormat="1" x14ac:dyDescent="0.3">
      <c r="F2565" s="5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</row>
    <row r="2566" spans="6:33" s="2" customFormat="1" x14ac:dyDescent="0.3">
      <c r="F2566" s="5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</row>
    <row r="2567" spans="6:33" s="2" customFormat="1" x14ac:dyDescent="0.3">
      <c r="F2567" s="5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</row>
    <row r="2568" spans="6:33" s="2" customFormat="1" x14ac:dyDescent="0.3">
      <c r="F2568" s="5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</row>
    <row r="2569" spans="6:33" s="2" customFormat="1" x14ac:dyDescent="0.3">
      <c r="F2569" s="5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</row>
    <row r="2570" spans="6:33" s="2" customFormat="1" x14ac:dyDescent="0.3">
      <c r="F2570" s="5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</row>
    <row r="2571" spans="6:33" s="2" customFormat="1" x14ac:dyDescent="0.3">
      <c r="F2571" s="5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</row>
    <row r="2572" spans="6:33" s="2" customFormat="1" x14ac:dyDescent="0.3">
      <c r="F2572" s="5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</row>
    <row r="2573" spans="6:33" s="2" customFormat="1" x14ac:dyDescent="0.3">
      <c r="F2573" s="5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</row>
    <row r="2574" spans="6:33" s="2" customFormat="1" x14ac:dyDescent="0.3">
      <c r="F2574" s="5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</row>
    <row r="2575" spans="6:33" s="2" customFormat="1" x14ac:dyDescent="0.3">
      <c r="F2575" s="5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</row>
    <row r="2576" spans="6:33" s="2" customFormat="1" x14ac:dyDescent="0.3">
      <c r="F2576" s="5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</row>
    <row r="2577" spans="6:33" s="2" customFormat="1" x14ac:dyDescent="0.3">
      <c r="F2577" s="5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</row>
    <row r="2578" spans="6:33" s="2" customFormat="1" x14ac:dyDescent="0.3">
      <c r="F2578" s="5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</row>
    <row r="2579" spans="6:33" s="2" customFormat="1" x14ac:dyDescent="0.3">
      <c r="F2579" s="5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</row>
    <row r="2580" spans="6:33" s="2" customFormat="1" x14ac:dyDescent="0.3">
      <c r="F2580" s="5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</row>
    <row r="2581" spans="6:33" s="2" customFormat="1" x14ac:dyDescent="0.3">
      <c r="F2581" s="5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</row>
    <row r="2582" spans="6:33" s="2" customFormat="1" x14ac:dyDescent="0.3">
      <c r="F2582" s="5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</row>
    <row r="2583" spans="6:33" s="2" customFormat="1" x14ac:dyDescent="0.3">
      <c r="F2583" s="5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</row>
    <row r="2584" spans="6:33" s="2" customFormat="1" x14ac:dyDescent="0.3">
      <c r="F2584" s="5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</row>
    <row r="2585" spans="6:33" s="2" customFormat="1" x14ac:dyDescent="0.3">
      <c r="F2585" s="5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</row>
    <row r="2586" spans="6:33" s="2" customFormat="1" x14ac:dyDescent="0.3">
      <c r="F2586" s="5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</row>
    <row r="2587" spans="6:33" s="2" customFormat="1" x14ac:dyDescent="0.3">
      <c r="F2587" s="5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</row>
    <row r="2588" spans="6:33" s="2" customFormat="1" x14ac:dyDescent="0.3">
      <c r="F2588" s="5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</row>
    <row r="2589" spans="6:33" s="2" customFormat="1" x14ac:dyDescent="0.3">
      <c r="F2589" s="5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</row>
    <row r="2590" spans="6:33" s="2" customFormat="1" x14ac:dyDescent="0.3">
      <c r="F2590" s="5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</row>
    <row r="2591" spans="6:33" s="2" customFormat="1" x14ac:dyDescent="0.3">
      <c r="F2591" s="5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</row>
    <row r="2592" spans="6:33" s="2" customFormat="1" x14ac:dyDescent="0.3">
      <c r="F2592" s="5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</row>
    <row r="2593" spans="6:33" s="2" customFormat="1" x14ac:dyDescent="0.3">
      <c r="F2593" s="5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</row>
    <row r="2594" spans="6:33" s="2" customFormat="1" x14ac:dyDescent="0.3">
      <c r="F2594" s="5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</row>
    <row r="2595" spans="6:33" s="2" customFormat="1" x14ac:dyDescent="0.3">
      <c r="F2595" s="5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</row>
    <row r="2596" spans="6:33" s="2" customFormat="1" x14ac:dyDescent="0.3">
      <c r="F2596" s="5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</row>
    <row r="2597" spans="6:33" s="2" customFormat="1" x14ac:dyDescent="0.3">
      <c r="F2597" s="5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</row>
    <row r="2598" spans="6:33" s="2" customFormat="1" x14ac:dyDescent="0.3">
      <c r="F2598" s="5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</row>
    <row r="2599" spans="6:33" s="2" customFormat="1" x14ac:dyDescent="0.3">
      <c r="F2599" s="5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</row>
    <row r="2600" spans="6:33" s="2" customFormat="1" x14ac:dyDescent="0.3">
      <c r="F2600" s="5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</row>
    <row r="2601" spans="6:33" s="2" customFormat="1" x14ac:dyDescent="0.3">
      <c r="F2601" s="5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</row>
    <row r="2602" spans="6:33" s="2" customFormat="1" x14ac:dyDescent="0.3">
      <c r="F2602" s="5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</row>
    <row r="2603" spans="6:33" s="2" customFormat="1" x14ac:dyDescent="0.3">
      <c r="F2603" s="5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</row>
    <row r="2604" spans="6:33" s="2" customFormat="1" x14ac:dyDescent="0.3">
      <c r="F2604" s="5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</row>
    <row r="2605" spans="6:33" s="2" customFormat="1" x14ac:dyDescent="0.3">
      <c r="F2605" s="5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</row>
    <row r="2606" spans="6:33" s="2" customFormat="1" x14ac:dyDescent="0.3">
      <c r="F2606" s="5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</row>
    <row r="2607" spans="6:33" s="2" customFormat="1" x14ac:dyDescent="0.3">
      <c r="F2607" s="5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</row>
    <row r="2608" spans="6:33" s="2" customFormat="1" x14ac:dyDescent="0.3">
      <c r="F2608" s="5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</row>
    <row r="2609" spans="6:33" s="2" customFormat="1" x14ac:dyDescent="0.3">
      <c r="F2609" s="5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</row>
    <row r="2610" spans="6:33" s="2" customFormat="1" x14ac:dyDescent="0.3">
      <c r="F2610" s="5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</row>
    <row r="2611" spans="6:33" s="2" customFormat="1" x14ac:dyDescent="0.3">
      <c r="F2611" s="5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</row>
    <row r="2612" spans="6:33" s="2" customFormat="1" x14ac:dyDescent="0.3">
      <c r="F2612" s="5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</row>
    <row r="2613" spans="6:33" s="2" customFormat="1" x14ac:dyDescent="0.3">
      <c r="F2613" s="5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</row>
    <row r="2614" spans="6:33" s="2" customFormat="1" x14ac:dyDescent="0.3">
      <c r="F2614" s="5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</row>
    <row r="2615" spans="6:33" s="2" customFormat="1" x14ac:dyDescent="0.3">
      <c r="F2615" s="5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</row>
    <row r="2616" spans="6:33" s="2" customFormat="1" x14ac:dyDescent="0.3">
      <c r="F2616" s="5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</row>
    <row r="2617" spans="6:33" s="2" customFormat="1" x14ac:dyDescent="0.3">
      <c r="F2617" s="5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</row>
    <row r="2618" spans="6:33" s="2" customFormat="1" x14ac:dyDescent="0.3">
      <c r="F2618" s="5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</row>
    <row r="2619" spans="6:33" s="2" customFormat="1" x14ac:dyDescent="0.3">
      <c r="F2619" s="5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</row>
    <row r="2620" spans="6:33" s="2" customFormat="1" x14ac:dyDescent="0.3">
      <c r="F2620" s="5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</row>
    <row r="2621" spans="6:33" s="2" customFormat="1" x14ac:dyDescent="0.3">
      <c r="F2621" s="5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</row>
    <row r="2622" spans="6:33" s="2" customFormat="1" x14ac:dyDescent="0.3">
      <c r="F2622" s="5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</row>
    <row r="2623" spans="6:33" s="2" customFormat="1" x14ac:dyDescent="0.3">
      <c r="F2623" s="5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</row>
    <row r="2624" spans="6:33" s="2" customFormat="1" x14ac:dyDescent="0.3">
      <c r="F2624" s="5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</row>
    <row r="2625" spans="6:33" s="2" customFormat="1" x14ac:dyDescent="0.3">
      <c r="F2625" s="5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</row>
    <row r="2626" spans="6:33" s="2" customFormat="1" x14ac:dyDescent="0.3">
      <c r="F2626" s="5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</row>
    <row r="2627" spans="6:33" s="2" customFormat="1" x14ac:dyDescent="0.3">
      <c r="F2627" s="5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</row>
    <row r="2628" spans="6:33" s="2" customFormat="1" x14ac:dyDescent="0.3">
      <c r="F2628" s="5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</row>
    <row r="2629" spans="6:33" s="2" customFormat="1" x14ac:dyDescent="0.3">
      <c r="F2629" s="5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</row>
    <row r="2630" spans="6:33" s="2" customFormat="1" x14ac:dyDescent="0.3">
      <c r="F2630" s="5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</row>
    <row r="2631" spans="6:33" s="2" customFormat="1" x14ac:dyDescent="0.3">
      <c r="F2631" s="5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</row>
    <row r="2632" spans="6:33" s="2" customFormat="1" x14ac:dyDescent="0.3">
      <c r="F2632" s="5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</row>
    <row r="2633" spans="6:33" s="2" customFormat="1" x14ac:dyDescent="0.3">
      <c r="F2633" s="5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</row>
    <row r="2634" spans="6:33" s="2" customFormat="1" x14ac:dyDescent="0.3">
      <c r="F2634" s="5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</row>
    <row r="2635" spans="6:33" s="2" customFormat="1" x14ac:dyDescent="0.3">
      <c r="F2635" s="5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</row>
    <row r="2636" spans="6:33" s="2" customFormat="1" x14ac:dyDescent="0.3">
      <c r="F2636" s="5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</row>
    <row r="2637" spans="6:33" s="2" customFormat="1" x14ac:dyDescent="0.3">
      <c r="F2637" s="5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</row>
    <row r="2638" spans="6:33" s="2" customFormat="1" x14ac:dyDescent="0.3">
      <c r="F2638" s="5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</row>
    <row r="2639" spans="6:33" s="2" customFormat="1" x14ac:dyDescent="0.3">
      <c r="F2639" s="5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</row>
    <row r="2640" spans="6:33" s="2" customFormat="1" x14ac:dyDescent="0.3">
      <c r="F2640" s="5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</row>
    <row r="2641" spans="6:33" s="2" customFormat="1" x14ac:dyDescent="0.3">
      <c r="F2641" s="5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</row>
    <row r="2642" spans="6:33" s="2" customFormat="1" x14ac:dyDescent="0.3">
      <c r="F2642" s="5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</row>
    <row r="2643" spans="6:33" s="2" customFormat="1" x14ac:dyDescent="0.3">
      <c r="F2643" s="5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</row>
    <row r="2644" spans="6:33" s="2" customFormat="1" x14ac:dyDescent="0.3">
      <c r="F2644" s="5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</row>
    <row r="2645" spans="6:33" s="2" customFormat="1" x14ac:dyDescent="0.3">
      <c r="F2645" s="5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</row>
    <row r="2646" spans="6:33" s="2" customFormat="1" x14ac:dyDescent="0.3">
      <c r="F2646" s="5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</row>
    <row r="2647" spans="6:33" s="2" customFormat="1" x14ac:dyDescent="0.3">
      <c r="F2647" s="5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</row>
    <row r="2648" spans="6:33" s="2" customFormat="1" x14ac:dyDescent="0.3">
      <c r="F2648" s="5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</row>
    <row r="2649" spans="6:33" s="2" customFormat="1" x14ac:dyDescent="0.3">
      <c r="F2649" s="5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</row>
    <row r="2650" spans="6:33" s="2" customFormat="1" x14ac:dyDescent="0.3">
      <c r="F2650" s="5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</row>
    <row r="2651" spans="6:33" s="2" customFormat="1" x14ac:dyDescent="0.3">
      <c r="F2651" s="5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</row>
    <row r="2652" spans="6:33" s="2" customFormat="1" x14ac:dyDescent="0.3">
      <c r="F2652" s="5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</row>
    <row r="2653" spans="6:33" s="2" customFormat="1" x14ac:dyDescent="0.3">
      <c r="F2653" s="5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</row>
    <row r="2654" spans="6:33" s="2" customFormat="1" x14ac:dyDescent="0.3">
      <c r="F2654" s="5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</row>
    <row r="2655" spans="6:33" s="2" customFormat="1" x14ac:dyDescent="0.3">
      <c r="F2655" s="5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</row>
    <row r="2656" spans="6:33" s="2" customFormat="1" x14ac:dyDescent="0.3">
      <c r="F2656" s="5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</row>
    <row r="2657" spans="6:33" s="2" customFormat="1" x14ac:dyDescent="0.3">
      <c r="F2657" s="5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</row>
    <row r="2658" spans="6:33" s="2" customFormat="1" x14ac:dyDescent="0.3">
      <c r="F2658" s="5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</row>
    <row r="2659" spans="6:33" s="2" customFormat="1" x14ac:dyDescent="0.3">
      <c r="F2659" s="5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</row>
    <row r="2660" spans="6:33" s="2" customFormat="1" x14ac:dyDescent="0.3">
      <c r="F2660" s="5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</row>
    <row r="2661" spans="6:33" s="2" customFormat="1" x14ac:dyDescent="0.3">
      <c r="F2661" s="5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</row>
    <row r="2662" spans="6:33" s="2" customFormat="1" x14ac:dyDescent="0.3">
      <c r="F2662" s="5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</row>
    <row r="2663" spans="6:33" s="2" customFormat="1" x14ac:dyDescent="0.3">
      <c r="F2663" s="5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</row>
    <row r="2664" spans="6:33" s="2" customFormat="1" x14ac:dyDescent="0.3">
      <c r="F2664" s="5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</row>
    <row r="2665" spans="6:33" s="2" customFormat="1" x14ac:dyDescent="0.3">
      <c r="F2665" s="5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</row>
    <row r="2666" spans="6:33" s="2" customFormat="1" x14ac:dyDescent="0.3">
      <c r="F2666" s="5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</row>
    <row r="2667" spans="6:33" s="2" customFormat="1" x14ac:dyDescent="0.3">
      <c r="F2667" s="5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</row>
    <row r="2668" spans="6:33" s="2" customFormat="1" x14ac:dyDescent="0.3">
      <c r="F2668" s="5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</row>
    <row r="2669" spans="6:33" s="2" customFormat="1" x14ac:dyDescent="0.3">
      <c r="F2669" s="5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</row>
    <row r="2670" spans="6:33" s="2" customFormat="1" x14ac:dyDescent="0.3">
      <c r="F2670" s="5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</row>
    <row r="2671" spans="6:33" s="2" customFormat="1" x14ac:dyDescent="0.3">
      <c r="F2671" s="5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</row>
    <row r="2672" spans="6:33" s="2" customFormat="1" x14ac:dyDescent="0.3">
      <c r="F2672" s="5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</row>
    <row r="2673" spans="6:33" s="2" customFormat="1" x14ac:dyDescent="0.3">
      <c r="F2673" s="5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</row>
    <row r="2674" spans="6:33" s="2" customFormat="1" x14ac:dyDescent="0.3">
      <c r="F2674" s="5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</row>
    <row r="2675" spans="6:33" s="2" customFormat="1" x14ac:dyDescent="0.3">
      <c r="F2675" s="5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</row>
    <row r="2676" spans="6:33" s="2" customFormat="1" x14ac:dyDescent="0.3">
      <c r="F2676" s="5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</row>
    <row r="2677" spans="6:33" s="2" customFormat="1" x14ac:dyDescent="0.3">
      <c r="F2677" s="5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</row>
    <row r="2678" spans="6:33" s="2" customFormat="1" x14ac:dyDescent="0.3">
      <c r="F2678" s="5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</row>
    <row r="2679" spans="6:33" s="2" customFormat="1" x14ac:dyDescent="0.3">
      <c r="F2679" s="5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</row>
    <row r="2680" spans="6:33" s="2" customFormat="1" x14ac:dyDescent="0.3">
      <c r="F2680" s="5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</row>
    <row r="2681" spans="6:33" s="2" customFormat="1" x14ac:dyDescent="0.3">
      <c r="F2681" s="5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</row>
    <row r="2682" spans="6:33" s="2" customFormat="1" x14ac:dyDescent="0.3">
      <c r="F2682" s="5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</row>
    <row r="2683" spans="6:33" s="2" customFormat="1" x14ac:dyDescent="0.3">
      <c r="F2683" s="5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</row>
    <row r="2684" spans="6:33" s="2" customFormat="1" x14ac:dyDescent="0.3">
      <c r="F2684" s="5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</row>
    <row r="2685" spans="6:33" s="2" customFormat="1" x14ac:dyDescent="0.3">
      <c r="F2685" s="5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</row>
    <row r="2686" spans="6:33" s="2" customFormat="1" x14ac:dyDescent="0.3">
      <c r="F2686" s="5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</row>
    <row r="2687" spans="6:33" s="2" customFormat="1" x14ac:dyDescent="0.3">
      <c r="F2687" s="5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</row>
    <row r="2688" spans="6:33" s="2" customFormat="1" x14ac:dyDescent="0.3">
      <c r="F2688" s="5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</row>
    <row r="2689" spans="6:33" s="2" customFormat="1" x14ac:dyDescent="0.3">
      <c r="F2689" s="5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</row>
    <row r="2690" spans="6:33" s="2" customFormat="1" x14ac:dyDescent="0.3">
      <c r="F2690" s="5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</row>
    <row r="2691" spans="6:33" s="2" customFormat="1" x14ac:dyDescent="0.3">
      <c r="F2691" s="5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</row>
    <row r="2692" spans="6:33" s="2" customFormat="1" x14ac:dyDescent="0.3">
      <c r="F2692" s="5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</row>
    <row r="2693" spans="6:33" s="2" customFormat="1" x14ac:dyDescent="0.3">
      <c r="F2693" s="5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</row>
    <row r="2694" spans="6:33" s="2" customFormat="1" x14ac:dyDescent="0.3">
      <c r="F2694" s="5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</row>
    <row r="2695" spans="6:33" s="2" customFormat="1" x14ac:dyDescent="0.3">
      <c r="F2695" s="5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</row>
    <row r="2696" spans="6:33" s="2" customFormat="1" x14ac:dyDescent="0.3">
      <c r="F2696" s="5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</row>
    <row r="2697" spans="6:33" s="2" customFormat="1" x14ac:dyDescent="0.3">
      <c r="F2697" s="5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</row>
    <row r="2698" spans="6:33" s="2" customFormat="1" x14ac:dyDescent="0.3">
      <c r="F2698" s="5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</row>
    <row r="2699" spans="6:33" s="2" customFormat="1" x14ac:dyDescent="0.3">
      <c r="F2699" s="5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</row>
    <row r="2700" spans="6:33" s="2" customFormat="1" x14ac:dyDescent="0.3">
      <c r="F2700" s="5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</row>
    <row r="2701" spans="6:33" s="2" customFormat="1" x14ac:dyDescent="0.3">
      <c r="F2701" s="5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</row>
    <row r="2702" spans="6:33" s="2" customFormat="1" x14ac:dyDescent="0.3">
      <c r="F2702" s="5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</row>
    <row r="2703" spans="6:33" s="2" customFormat="1" x14ac:dyDescent="0.3">
      <c r="F2703" s="5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</row>
    <row r="2704" spans="6:33" s="2" customFormat="1" x14ac:dyDescent="0.3">
      <c r="F2704" s="5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</row>
    <row r="2705" spans="6:33" s="2" customFormat="1" x14ac:dyDescent="0.3">
      <c r="F2705" s="5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</row>
    <row r="2706" spans="6:33" s="2" customFormat="1" x14ac:dyDescent="0.3">
      <c r="F2706" s="5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</row>
    <row r="2707" spans="6:33" s="2" customFormat="1" x14ac:dyDescent="0.3">
      <c r="F2707" s="5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</row>
    <row r="2708" spans="6:33" s="2" customFormat="1" x14ac:dyDescent="0.3">
      <c r="F2708" s="5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</row>
    <row r="2709" spans="6:33" s="2" customFormat="1" x14ac:dyDescent="0.3">
      <c r="F2709" s="5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</row>
    <row r="2710" spans="6:33" s="2" customFormat="1" x14ac:dyDescent="0.3">
      <c r="F2710" s="5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</row>
    <row r="2711" spans="6:33" s="2" customFormat="1" x14ac:dyDescent="0.3">
      <c r="F2711" s="5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</row>
    <row r="2712" spans="6:33" s="2" customFormat="1" x14ac:dyDescent="0.3">
      <c r="F2712" s="5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</row>
    <row r="2713" spans="6:33" s="2" customFormat="1" x14ac:dyDescent="0.3">
      <c r="F2713" s="5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</row>
    <row r="2714" spans="6:33" s="2" customFormat="1" x14ac:dyDescent="0.3">
      <c r="F2714" s="5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</row>
    <row r="2715" spans="6:33" s="2" customFormat="1" x14ac:dyDescent="0.3">
      <c r="F2715" s="5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</row>
    <row r="2716" spans="6:33" s="2" customFormat="1" x14ac:dyDescent="0.3">
      <c r="F2716" s="5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</row>
    <row r="2717" spans="6:33" s="2" customFormat="1" x14ac:dyDescent="0.3">
      <c r="F2717" s="5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</row>
    <row r="2718" spans="6:33" s="2" customFormat="1" x14ac:dyDescent="0.3">
      <c r="F2718" s="5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</row>
    <row r="2719" spans="6:33" s="2" customFormat="1" x14ac:dyDescent="0.3">
      <c r="F2719" s="5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</row>
    <row r="2720" spans="6:33" s="2" customFormat="1" x14ac:dyDescent="0.3">
      <c r="F2720" s="5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</row>
    <row r="2721" spans="6:33" s="2" customFormat="1" x14ac:dyDescent="0.3">
      <c r="F2721" s="5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</row>
    <row r="2722" spans="6:33" s="2" customFormat="1" x14ac:dyDescent="0.3">
      <c r="F2722" s="5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</row>
    <row r="2723" spans="6:33" s="2" customFormat="1" x14ac:dyDescent="0.3">
      <c r="F2723" s="5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</row>
    <row r="2724" spans="6:33" s="2" customFormat="1" x14ac:dyDescent="0.3">
      <c r="F2724" s="5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</row>
    <row r="2725" spans="6:33" s="2" customFormat="1" x14ac:dyDescent="0.3">
      <c r="F2725" s="5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</row>
    <row r="2726" spans="6:33" s="2" customFormat="1" x14ac:dyDescent="0.3">
      <c r="F2726" s="5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</row>
    <row r="2727" spans="6:33" s="2" customFormat="1" x14ac:dyDescent="0.3">
      <c r="F2727" s="5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</row>
    <row r="2728" spans="6:33" s="2" customFormat="1" x14ac:dyDescent="0.3">
      <c r="F2728" s="5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</row>
    <row r="2729" spans="6:33" s="2" customFormat="1" x14ac:dyDescent="0.3">
      <c r="F2729" s="5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</row>
    <row r="2730" spans="6:33" s="2" customFormat="1" x14ac:dyDescent="0.3">
      <c r="F2730" s="5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</row>
    <row r="2731" spans="6:33" s="2" customFormat="1" x14ac:dyDescent="0.3">
      <c r="F2731" s="5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</row>
    <row r="2732" spans="6:33" s="2" customFormat="1" x14ac:dyDescent="0.3">
      <c r="F2732" s="5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</row>
    <row r="2733" spans="6:33" s="2" customFormat="1" x14ac:dyDescent="0.3">
      <c r="F2733" s="5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</row>
    <row r="2734" spans="6:33" s="2" customFormat="1" x14ac:dyDescent="0.3">
      <c r="F2734" s="5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</row>
    <row r="2735" spans="6:33" s="2" customFormat="1" x14ac:dyDescent="0.3">
      <c r="F2735" s="5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</row>
    <row r="2736" spans="6:33" s="2" customFormat="1" x14ac:dyDescent="0.3">
      <c r="F2736" s="5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</row>
    <row r="2737" spans="6:33" s="2" customFormat="1" x14ac:dyDescent="0.3">
      <c r="F2737" s="5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</row>
    <row r="2738" spans="6:33" s="2" customFormat="1" x14ac:dyDescent="0.3">
      <c r="F2738" s="5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</row>
    <row r="2739" spans="6:33" s="2" customFormat="1" x14ac:dyDescent="0.3">
      <c r="F2739" s="5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</row>
    <row r="2740" spans="6:33" s="2" customFormat="1" x14ac:dyDescent="0.3">
      <c r="F2740" s="5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</row>
    <row r="2741" spans="6:33" s="2" customFormat="1" x14ac:dyDescent="0.3">
      <c r="F2741" s="5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</row>
    <row r="2742" spans="6:33" s="2" customFormat="1" x14ac:dyDescent="0.3">
      <c r="F2742" s="5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</row>
    <row r="2743" spans="6:33" s="2" customFormat="1" x14ac:dyDescent="0.3">
      <c r="F2743" s="5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</row>
    <row r="2744" spans="6:33" s="2" customFormat="1" x14ac:dyDescent="0.3">
      <c r="F2744" s="5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</row>
    <row r="2745" spans="6:33" s="2" customFormat="1" x14ac:dyDescent="0.3">
      <c r="F2745" s="5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</row>
    <row r="2746" spans="6:33" s="2" customFormat="1" x14ac:dyDescent="0.3">
      <c r="F2746" s="5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</row>
    <row r="2747" spans="6:33" s="2" customFormat="1" x14ac:dyDescent="0.3">
      <c r="F2747" s="5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</row>
    <row r="2748" spans="6:33" s="2" customFormat="1" x14ac:dyDescent="0.3">
      <c r="F2748" s="5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</row>
    <row r="2749" spans="6:33" s="2" customFormat="1" x14ac:dyDescent="0.3">
      <c r="F2749" s="5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</row>
    <row r="2750" spans="6:33" s="2" customFormat="1" x14ac:dyDescent="0.3">
      <c r="F2750" s="5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</row>
    <row r="2751" spans="6:33" s="2" customFormat="1" x14ac:dyDescent="0.3">
      <c r="F2751" s="5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</row>
    <row r="2752" spans="6:33" s="2" customFormat="1" x14ac:dyDescent="0.3">
      <c r="F2752" s="5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</row>
    <row r="2753" spans="6:33" s="2" customFormat="1" x14ac:dyDescent="0.3">
      <c r="F2753" s="5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</row>
    <row r="2754" spans="6:33" s="2" customFormat="1" x14ac:dyDescent="0.3">
      <c r="F2754" s="5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</row>
    <row r="2755" spans="6:33" s="2" customFormat="1" x14ac:dyDescent="0.3">
      <c r="F2755" s="5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</row>
    <row r="2756" spans="6:33" s="2" customFormat="1" x14ac:dyDescent="0.3">
      <c r="F2756" s="5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</row>
    <row r="2757" spans="6:33" s="2" customFormat="1" x14ac:dyDescent="0.3">
      <c r="F2757" s="5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</row>
    <row r="2758" spans="6:33" s="2" customFormat="1" x14ac:dyDescent="0.3">
      <c r="F2758" s="5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</row>
    <row r="2759" spans="6:33" s="2" customFormat="1" x14ac:dyDescent="0.3">
      <c r="F2759" s="5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</row>
    <row r="2760" spans="6:33" s="2" customFormat="1" x14ac:dyDescent="0.3">
      <c r="F2760" s="5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</row>
    <row r="2761" spans="6:33" s="2" customFormat="1" x14ac:dyDescent="0.3">
      <c r="F2761" s="5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</row>
    <row r="2762" spans="6:33" s="2" customFormat="1" x14ac:dyDescent="0.3">
      <c r="F2762" s="5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</row>
    <row r="2763" spans="6:33" s="2" customFormat="1" x14ac:dyDescent="0.3">
      <c r="F2763" s="5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</row>
    <row r="2764" spans="6:33" s="2" customFormat="1" x14ac:dyDescent="0.3">
      <c r="F2764" s="5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</row>
    <row r="2765" spans="6:33" s="2" customFormat="1" x14ac:dyDescent="0.3">
      <c r="F2765" s="5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</row>
    <row r="2766" spans="6:33" s="2" customFormat="1" x14ac:dyDescent="0.3">
      <c r="F2766" s="5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</row>
    <row r="2767" spans="6:33" s="2" customFormat="1" x14ac:dyDescent="0.3">
      <c r="F2767" s="5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</row>
    <row r="2768" spans="6:33" s="2" customFormat="1" x14ac:dyDescent="0.3">
      <c r="F2768" s="5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</row>
    <row r="2769" spans="6:33" s="2" customFormat="1" x14ac:dyDescent="0.3">
      <c r="F2769" s="5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</row>
    <row r="2770" spans="6:33" s="2" customFormat="1" x14ac:dyDescent="0.3">
      <c r="F2770" s="5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</row>
    <row r="2771" spans="6:33" s="2" customFormat="1" x14ac:dyDescent="0.3">
      <c r="F2771" s="5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</row>
    <row r="2772" spans="6:33" s="2" customFormat="1" x14ac:dyDescent="0.3">
      <c r="F2772" s="5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</row>
    <row r="2773" spans="6:33" s="2" customFormat="1" x14ac:dyDescent="0.3">
      <c r="F2773" s="5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</row>
    <row r="2774" spans="6:33" s="2" customFormat="1" x14ac:dyDescent="0.3">
      <c r="F2774" s="5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</row>
    <row r="2775" spans="6:33" s="2" customFormat="1" x14ac:dyDescent="0.3">
      <c r="F2775" s="5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</row>
    <row r="2776" spans="6:33" s="2" customFormat="1" x14ac:dyDescent="0.3">
      <c r="F2776" s="5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</row>
    <row r="2777" spans="6:33" s="2" customFormat="1" x14ac:dyDescent="0.3">
      <c r="F2777" s="5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</row>
    <row r="2778" spans="6:33" s="2" customFormat="1" x14ac:dyDescent="0.3">
      <c r="F2778" s="5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</row>
    <row r="2779" spans="6:33" s="2" customFormat="1" x14ac:dyDescent="0.3">
      <c r="F2779" s="5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</row>
    <row r="2780" spans="6:33" s="2" customFormat="1" x14ac:dyDescent="0.3">
      <c r="F2780" s="5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</row>
    <row r="2781" spans="6:33" s="2" customFormat="1" x14ac:dyDescent="0.3">
      <c r="F2781" s="5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</row>
    <row r="2782" spans="6:33" s="2" customFormat="1" x14ac:dyDescent="0.3">
      <c r="F2782" s="5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</row>
    <row r="2783" spans="6:33" s="2" customFormat="1" x14ac:dyDescent="0.3">
      <c r="F2783" s="5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</row>
    <row r="2784" spans="6:33" s="2" customFormat="1" x14ac:dyDescent="0.3">
      <c r="F2784" s="5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</row>
    <row r="2785" spans="6:33" s="2" customFormat="1" x14ac:dyDescent="0.3">
      <c r="F2785" s="5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</row>
    <row r="2786" spans="6:33" s="2" customFormat="1" x14ac:dyDescent="0.3">
      <c r="F2786" s="5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</row>
    <row r="2787" spans="6:33" s="2" customFormat="1" x14ac:dyDescent="0.3">
      <c r="F2787" s="5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</row>
    <row r="2788" spans="6:33" s="2" customFormat="1" x14ac:dyDescent="0.3">
      <c r="F2788" s="5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</row>
    <row r="2789" spans="6:33" s="2" customFormat="1" x14ac:dyDescent="0.3">
      <c r="F2789" s="5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</row>
    <row r="2790" spans="6:33" s="2" customFormat="1" x14ac:dyDescent="0.3">
      <c r="F2790" s="5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</row>
    <row r="2791" spans="6:33" s="2" customFormat="1" x14ac:dyDescent="0.3">
      <c r="F2791" s="5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</row>
    <row r="2792" spans="6:33" s="2" customFormat="1" x14ac:dyDescent="0.3">
      <c r="F2792" s="5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</row>
    <row r="2793" spans="6:33" s="2" customFormat="1" x14ac:dyDescent="0.3">
      <c r="F2793" s="5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</row>
    <row r="2794" spans="6:33" s="2" customFormat="1" x14ac:dyDescent="0.3">
      <c r="F2794" s="5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</row>
    <row r="2795" spans="6:33" s="2" customFormat="1" x14ac:dyDescent="0.3">
      <c r="F2795" s="5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</row>
    <row r="2796" spans="6:33" s="2" customFormat="1" x14ac:dyDescent="0.3">
      <c r="F2796" s="5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</row>
    <row r="2797" spans="6:33" s="2" customFormat="1" x14ac:dyDescent="0.3">
      <c r="F2797" s="5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</row>
    <row r="2798" spans="6:33" s="2" customFormat="1" x14ac:dyDescent="0.3">
      <c r="F2798" s="5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</row>
    <row r="2799" spans="6:33" s="2" customFormat="1" x14ac:dyDescent="0.3">
      <c r="F2799" s="5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</row>
    <row r="2800" spans="6:33" s="2" customFormat="1" x14ac:dyDescent="0.3">
      <c r="F2800" s="5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</row>
    <row r="2801" spans="6:33" s="2" customFormat="1" x14ac:dyDescent="0.3">
      <c r="F2801" s="5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</row>
    <row r="2802" spans="6:33" s="2" customFormat="1" x14ac:dyDescent="0.3">
      <c r="F2802" s="5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</row>
    <row r="2803" spans="6:33" s="2" customFormat="1" x14ac:dyDescent="0.3">
      <c r="F2803" s="5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</row>
    <row r="2804" spans="6:33" s="2" customFormat="1" x14ac:dyDescent="0.3">
      <c r="F2804" s="5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</row>
    <row r="2805" spans="6:33" s="2" customFormat="1" x14ac:dyDescent="0.3">
      <c r="F2805" s="5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</row>
    <row r="2806" spans="6:33" s="2" customFormat="1" x14ac:dyDescent="0.3">
      <c r="F2806" s="5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</row>
    <row r="2807" spans="6:33" s="2" customFormat="1" x14ac:dyDescent="0.3">
      <c r="F2807" s="5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</row>
    <row r="2808" spans="6:33" s="2" customFormat="1" x14ac:dyDescent="0.3">
      <c r="F2808" s="5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</row>
    <row r="2809" spans="6:33" s="2" customFormat="1" x14ac:dyDescent="0.3">
      <c r="F2809" s="5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</row>
    <row r="2810" spans="6:33" s="2" customFormat="1" x14ac:dyDescent="0.3">
      <c r="F2810" s="5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</row>
    <row r="2811" spans="6:33" s="2" customFormat="1" x14ac:dyDescent="0.3">
      <c r="F2811" s="5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</row>
    <row r="2812" spans="6:33" s="2" customFormat="1" x14ac:dyDescent="0.3">
      <c r="F2812" s="5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</row>
    <row r="2813" spans="6:33" s="2" customFormat="1" x14ac:dyDescent="0.3">
      <c r="F2813" s="5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</row>
    <row r="2814" spans="6:33" s="2" customFormat="1" x14ac:dyDescent="0.3">
      <c r="F2814" s="5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</row>
    <row r="2815" spans="6:33" s="2" customFormat="1" x14ac:dyDescent="0.3">
      <c r="F2815" s="5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</row>
    <row r="2816" spans="6:33" s="2" customFormat="1" x14ac:dyDescent="0.3">
      <c r="F2816" s="5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</row>
    <row r="2817" spans="6:33" s="2" customFormat="1" x14ac:dyDescent="0.3">
      <c r="F2817" s="5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</row>
    <row r="2818" spans="6:33" s="2" customFormat="1" x14ac:dyDescent="0.3">
      <c r="F2818" s="5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</row>
    <row r="2819" spans="6:33" s="2" customFormat="1" x14ac:dyDescent="0.3">
      <c r="F2819" s="5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</row>
    <row r="2820" spans="6:33" s="2" customFormat="1" x14ac:dyDescent="0.3">
      <c r="F2820" s="5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</row>
    <row r="2821" spans="6:33" s="2" customFormat="1" x14ac:dyDescent="0.3">
      <c r="F2821" s="5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</row>
    <row r="2822" spans="6:33" s="2" customFormat="1" x14ac:dyDescent="0.3">
      <c r="F2822" s="5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</row>
    <row r="2823" spans="6:33" s="2" customFormat="1" x14ac:dyDescent="0.3">
      <c r="F2823" s="5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</row>
    <row r="2824" spans="6:33" s="2" customFormat="1" x14ac:dyDescent="0.3">
      <c r="F2824" s="5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</row>
    <row r="2825" spans="6:33" s="2" customFormat="1" x14ac:dyDescent="0.3">
      <c r="F2825" s="5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</row>
    <row r="2826" spans="6:33" s="2" customFormat="1" x14ac:dyDescent="0.3">
      <c r="F2826" s="5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</row>
    <row r="2827" spans="6:33" s="2" customFormat="1" x14ac:dyDescent="0.3">
      <c r="F2827" s="5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</row>
    <row r="2828" spans="6:33" s="2" customFormat="1" x14ac:dyDescent="0.3">
      <c r="F2828" s="5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</row>
    <row r="2829" spans="6:33" s="2" customFormat="1" x14ac:dyDescent="0.3">
      <c r="F2829" s="5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</row>
    <row r="2830" spans="6:33" s="2" customFormat="1" x14ac:dyDescent="0.3">
      <c r="F2830" s="5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</row>
    <row r="2831" spans="6:33" s="2" customFormat="1" x14ac:dyDescent="0.3">
      <c r="F2831" s="5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</row>
    <row r="2832" spans="6:33" s="2" customFormat="1" x14ac:dyDescent="0.3">
      <c r="F2832" s="5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</row>
    <row r="2833" spans="6:33" s="2" customFormat="1" x14ac:dyDescent="0.3">
      <c r="F2833" s="5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</row>
    <row r="2834" spans="6:33" s="2" customFormat="1" x14ac:dyDescent="0.3">
      <c r="F2834" s="5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</row>
    <row r="2835" spans="6:33" s="2" customFormat="1" x14ac:dyDescent="0.3">
      <c r="F2835" s="5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</row>
    <row r="2836" spans="6:33" s="2" customFormat="1" x14ac:dyDescent="0.3">
      <c r="F2836" s="5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</row>
    <row r="2837" spans="6:33" s="2" customFormat="1" x14ac:dyDescent="0.3">
      <c r="F2837" s="5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</row>
    <row r="2838" spans="6:33" s="2" customFormat="1" x14ac:dyDescent="0.3">
      <c r="F2838" s="5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</row>
    <row r="2839" spans="6:33" s="2" customFormat="1" x14ac:dyDescent="0.3">
      <c r="F2839" s="5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</row>
    <row r="2840" spans="6:33" s="2" customFormat="1" x14ac:dyDescent="0.3">
      <c r="F2840" s="5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</row>
    <row r="2841" spans="6:33" s="2" customFormat="1" x14ac:dyDescent="0.3">
      <c r="F2841" s="5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</row>
    <row r="2842" spans="6:33" s="2" customFormat="1" x14ac:dyDescent="0.3">
      <c r="F2842" s="5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</row>
    <row r="2843" spans="6:33" s="2" customFormat="1" x14ac:dyDescent="0.3">
      <c r="F2843" s="5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</row>
    <row r="2844" spans="6:33" s="2" customFormat="1" x14ac:dyDescent="0.3">
      <c r="F2844" s="5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</row>
    <row r="2845" spans="6:33" s="2" customFormat="1" x14ac:dyDescent="0.3">
      <c r="F2845" s="5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</row>
    <row r="2846" spans="6:33" s="2" customFormat="1" x14ac:dyDescent="0.3">
      <c r="F2846" s="5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</row>
    <row r="2847" spans="6:33" s="2" customFormat="1" x14ac:dyDescent="0.3">
      <c r="F2847" s="5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</row>
    <row r="2848" spans="6:33" s="2" customFormat="1" x14ac:dyDescent="0.3">
      <c r="F2848" s="5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</row>
    <row r="2849" spans="6:33" s="2" customFormat="1" x14ac:dyDescent="0.3">
      <c r="F2849" s="5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</row>
    <row r="2850" spans="6:33" s="2" customFormat="1" x14ac:dyDescent="0.3">
      <c r="F2850" s="5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</row>
    <row r="2851" spans="6:33" s="2" customFormat="1" x14ac:dyDescent="0.3">
      <c r="F2851" s="5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</row>
    <row r="2852" spans="6:33" s="2" customFormat="1" x14ac:dyDescent="0.3">
      <c r="F2852" s="5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</row>
    <row r="2853" spans="6:33" s="2" customFormat="1" x14ac:dyDescent="0.3">
      <c r="F2853" s="5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</row>
    <row r="2854" spans="6:33" s="2" customFormat="1" x14ac:dyDescent="0.3">
      <c r="F2854" s="5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</row>
    <row r="2855" spans="6:33" s="2" customFormat="1" x14ac:dyDescent="0.3">
      <c r="F2855" s="5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</row>
    <row r="2856" spans="6:33" s="2" customFormat="1" x14ac:dyDescent="0.3">
      <c r="F2856" s="5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</row>
    <row r="2857" spans="6:33" s="2" customFormat="1" x14ac:dyDescent="0.3">
      <c r="F2857" s="5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</row>
    <row r="2858" spans="6:33" s="2" customFormat="1" x14ac:dyDescent="0.3">
      <c r="F2858" s="5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</row>
    <row r="2859" spans="6:33" s="2" customFormat="1" x14ac:dyDescent="0.3">
      <c r="F2859" s="5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</row>
    <row r="2860" spans="6:33" s="2" customFormat="1" x14ac:dyDescent="0.3">
      <c r="F2860" s="5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</row>
    <row r="2861" spans="6:33" s="2" customFormat="1" x14ac:dyDescent="0.3">
      <c r="F2861" s="5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</row>
    <row r="2862" spans="6:33" s="2" customFormat="1" x14ac:dyDescent="0.3">
      <c r="F2862" s="5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</row>
    <row r="2863" spans="6:33" s="2" customFormat="1" x14ac:dyDescent="0.3">
      <c r="F2863" s="5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</row>
    <row r="2864" spans="6:33" s="2" customFormat="1" x14ac:dyDescent="0.3">
      <c r="F2864" s="5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</row>
    <row r="2865" spans="6:33" s="2" customFormat="1" x14ac:dyDescent="0.3">
      <c r="F2865" s="5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</row>
    <row r="2866" spans="6:33" s="2" customFormat="1" x14ac:dyDescent="0.3">
      <c r="F2866" s="5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</row>
    <row r="2867" spans="6:33" s="2" customFormat="1" x14ac:dyDescent="0.3">
      <c r="F2867" s="5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</row>
    <row r="2868" spans="6:33" s="2" customFormat="1" x14ac:dyDescent="0.3">
      <c r="F2868" s="5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</row>
    <row r="2869" spans="6:33" s="2" customFormat="1" x14ac:dyDescent="0.3">
      <c r="F2869" s="5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</row>
    <row r="2870" spans="6:33" s="2" customFormat="1" x14ac:dyDescent="0.3">
      <c r="F2870" s="5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</row>
    <row r="2871" spans="6:33" s="2" customFormat="1" x14ac:dyDescent="0.3">
      <c r="F2871" s="5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</row>
    <row r="2872" spans="6:33" s="2" customFormat="1" x14ac:dyDescent="0.3">
      <c r="F2872" s="5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</row>
    <row r="2873" spans="6:33" s="2" customFormat="1" x14ac:dyDescent="0.3">
      <c r="F2873" s="5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</row>
    <row r="2874" spans="6:33" s="2" customFormat="1" x14ac:dyDescent="0.3">
      <c r="F2874" s="5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</row>
    <row r="2875" spans="6:33" s="2" customFormat="1" x14ac:dyDescent="0.3">
      <c r="F2875" s="5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</row>
    <row r="2876" spans="6:33" s="2" customFormat="1" x14ac:dyDescent="0.3">
      <c r="F2876" s="5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</row>
    <row r="2877" spans="6:33" s="2" customFormat="1" x14ac:dyDescent="0.3">
      <c r="F2877" s="5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</row>
    <row r="2878" spans="6:33" s="2" customFormat="1" x14ac:dyDescent="0.3">
      <c r="F2878" s="5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</row>
    <row r="2879" spans="6:33" s="2" customFormat="1" x14ac:dyDescent="0.3">
      <c r="F2879" s="5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</row>
    <row r="2880" spans="6:33" s="2" customFormat="1" x14ac:dyDescent="0.3">
      <c r="F2880" s="5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</row>
    <row r="2881" spans="6:33" s="2" customFormat="1" x14ac:dyDescent="0.3">
      <c r="F2881" s="5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</row>
    <row r="2882" spans="6:33" s="2" customFormat="1" x14ac:dyDescent="0.3">
      <c r="F2882" s="5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</row>
    <row r="2883" spans="6:33" s="2" customFormat="1" x14ac:dyDescent="0.3">
      <c r="F2883" s="5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</row>
    <row r="2884" spans="6:33" s="2" customFormat="1" x14ac:dyDescent="0.3">
      <c r="F2884" s="5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</row>
    <row r="2885" spans="6:33" s="2" customFormat="1" x14ac:dyDescent="0.3">
      <c r="F2885" s="5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</row>
    <row r="2886" spans="6:33" s="2" customFormat="1" x14ac:dyDescent="0.3">
      <c r="F2886" s="5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</row>
    <row r="2887" spans="6:33" s="2" customFormat="1" x14ac:dyDescent="0.3">
      <c r="F2887" s="5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</row>
    <row r="2888" spans="6:33" s="2" customFormat="1" x14ac:dyDescent="0.3">
      <c r="F2888" s="5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</row>
    <row r="2889" spans="6:33" s="2" customFormat="1" x14ac:dyDescent="0.3">
      <c r="F2889" s="5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</row>
    <row r="2890" spans="6:33" s="2" customFormat="1" x14ac:dyDescent="0.3">
      <c r="F2890" s="5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</row>
    <row r="2891" spans="6:33" s="2" customFormat="1" x14ac:dyDescent="0.3">
      <c r="F2891" s="5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</row>
    <row r="2892" spans="6:33" s="2" customFormat="1" x14ac:dyDescent="0.3">
      <c r="F2892" s="5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</row>
    <row r="2893" spans="6:33" s="2" customFormat="1" x14ac:dyDescent="0.3">
      <c r="F2893" s="5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</row>
    <row r="2894" spans="6:33" s="2" customFormat="1" x14ac:dyDescent="0.3">
      <c r="F2894" s="5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</row>
    <row r="2895" spans="6:33" s="2" customFormat="1" x14ac:dyDescent="0.3">
      <c r="F2895" s="5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</row>
    <row r="2896" spans="6:33" s="2" customFormat="1" x14ac:dyDescent="0.3">
      <c r="F2896" s="5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</row>
    <row r="2897" spans="6:33" s="2" customFormat="1" x14ac:dyDescent="0.3">
      <c r="F2897" s="5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</row>
    <row r="2898" spans="6:33" s="2" customFormat="1" x14ac:dyDescent="0.3">
      <c r="F2898" s="5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</row>
    <row r="2899" spans="6:33" s="2" customFormat="1" x14ac:dyDescent="0.3">
      <c r="F2899" s="5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</row>
    <row r="2900" spans="6:33" s="2" customFormat="1" x14ac:dyDescent="0.3">
      <c r="F2900" s="5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</row>
    <row r="2901" spans="6:33" s="2" customFormat="1" x14ac:dyDescent="0.3">
      <c r="F2901" s="5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</row>
    <row r="2902" spans="6:33" s="2" customFormat="1" x14ac:dyDescent="0.3">
      <c r="F2902" s="5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</row>
    <row r="2903" spans="6:33" s="2" customFormat="1" x14ac:dyDescent="0.3">
      <c r="F2903" s="5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</row>
    <row r="2904" spans="6:33" s="2" customFormat="1" x14ac:dyDescent="0.3">
      <c r="F2904" s="5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</row>
    <row r="2905" spans="6:33" s="2" customFormat="1" x14ac:dyDescent="0.3">
      <c r="F2905" s="5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</row>
    <row r="2906" spans="6:33" s="2" customFormat="1" x14ac:dyDescent="0.3">
      <c r="F2906" s="5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</row>
    <row r="2907" spans="6:33" s="2" customFormat="1" x14ac:dyDescent="0.3">
      <c r="F2907" s="5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</row>
    <row r="2908" spans="6:33" s="2" customFormat="1" x14ac:dyDescent="0.3">
      <c r="F2908" s="5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</row>
    <row r="2909" spans="6:33" s="2" customFormat="1" x14ac:dyDescent="0.3">
      <c r="F2909" s="5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</row>
    <row r="2910" spans="6:33" s="2" customFormat="1" x14ac:dyDescent="0.3">
      <c r="F2910" s="5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</row>
    <row r="2911" spans="6:33" s="2" customFormat="1" x14ac:dyDescent="0.3">
      <c r="F2911" s="5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</row>
    <row r="2912" spans="6:33" s="2" customFormat="1" x14ac:dyDescent="0.3">
      <c r="F2912" s="5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</row>
    <row r="2913" spans="6:33" s="2" customFormat="1" x14ac:dyDescent="0.3">
      <c r="F2913" s="5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</row>
    <row r="2914" spans="6:33" s="2" customFormat="1" x14ac:dyDescent="0.3">
      <c r="F2914" s="5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</row>
    <row r="2915" spans="6:33" s="2" customFormat="1" x14ac:dyDescent="0.3">
      <c r="F2915" s="5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</row>
    <row r="2916" spans="6:33" s="2" customFormat="1" x14ac:dyDescent="0.3">
      <c r="F2916" s="5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</row>
    <row r="2917" spans="6:33" s="2" customFormat="1" x14ac:dyDescent="0.3">
      <c r="F2917" s="5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</row>
    <row r="2918" spans="6:33" s="2" customFormat="1" x14ac:dyDescent="0.3">
      <c r="F2918" s="5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</row>
    <row r="2919" spans="6:33" s="2" customFormat="1" x14ac:dyDescent="0.3">
      <c r="F2919" s="5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</row>
    <row r="2920" spans="6:33" s="2" customFormat="1" x14ac:dyDescent="0.3">
      <c r="F2920" s="5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</row>
    <row r="2921" spans="6:33" s="2" customFormat="1" x14ac:dyDescent="0.3">
      <c r="F2921" s="5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</row>
    <row r="2922" spans="6:33" s="2" customFormat="1" x14ac:dyDescent="0.3">
      <c r="F2922" s="5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</row>
    <row r="2923" spans="6:33" s="2" customFormat="1" x14ac:dyDescent="0.3">
      <c r="F2923" s="5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</row>
    <row r="2924" spans="6:33" s="2" customFormat="1" x14ac:dyDescent="0.3">
      <c r="F2924" s="5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</row>
    <row r="2925" spans="6:33" s="2" customFormat="1" x14ac:dyDescent="0.3">
      <c r="F2925" s="5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</row>
    <row r="2926" spans="6:33" s="2" customFormat="1" x14ac:dyDescent="0.3">
      <c r="F2926" s="5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</row>
    <row r="2927" spans="6:33" s="2" customFormat="1" x14ac:dyDescent="0.3">
      <c r="F2927" s="5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</row>
    <row r="2928" spans="6:33" s="2" customFormat="1" x14ac:dyDescent="0.3">
      <c r="F2928" s="5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</row>
    <row r="2929" spans="6:33" s="2" customFormat="1" x14ac:dyDescent="0.3">
      <c r="F2929" s="5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</row>
    <row r="2930" spans="6:33" s="2" customFormat="1" x14ac:dyDescent="0.3">
      <c r="F2930" s="5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</row>
    <row r="2931" spans="6:33" s="2" customFormat="1" x14ac:dyDescent="0.3">
      <c r="F2931" s="5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</row>
    <row r="2932" spans="6:33" s="2" customFormat="1" x14ac:dyDescent="0.3">
      <c r="F2932" s="5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</row>
    <row r="2933" spans="6:33" s="2" customFormat="1" x14ac:dyDescent="0.3">
      <c r="F2933" s="5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</row>
    <row r="2934" spans="6:33" s="2" customFormat="1" x14ac:dyDescent="0.3">
      <c r="F2934" s="5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</row>
    <row r="2935" spans="6:33" s="2" customFormat="1" x14ac:dyDescent="0.3">
      <c r="F2935" s="5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</row>
    <row r="2936" spans="6:33" s="2" customFormat="1" x14ac:dyDescent="0.3">
      <c r="F2936" s="5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</row>
    <row r="2937" spans="6:33" s="2" customFormat="1" x14ac:dyDescent="0.3">
      <c r="F2937" s="5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</row>
    <row r="2938" spans="6:33" s="2" customFormat="1" x14ac:dyDescent="0.3">
      <c r="F2938" s="5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</row>
    <row r="2939" spans="6:33" s="2" customFormat="1" x14ac:dyDescent="0.3">
      <c r="F2939" s="5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</row>
    <row r="2940" spans="6:33" s="2" customFormat="1" x14ac:dyDescent="0.3">
      <c r="F2940" s="5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</row>
    <row r="2941" spans="6:33" s="2" customFormat="1" x14ac:dyDescent="0.3">
      <c r="F2941" s="5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</row>
    <row r="2942" spans="6:33" s="2" customFormat="1" x14ac:dyDescent="0.3">
      <c r="F2942" s="5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</row>
    <row r="2943" spans="6:33" s="2" customFormat="1" x14ac:dyDescent="0.3">
      <c r="F2943" s="5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</row>
    <row r="2944" spans="6:33" s="2" customFormat="1" x14ac:dyDescent="0.3">
      <c r="F2944" s="5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</row>
    <row r="2945" spans="6:33" s="2" customFormat="1" x14ac:dyDescent="0.3">
      <c r="F2945" s="5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</row>
    <row r="2946" spans="6:33" s="2" customFormat="1" x14ac:dyDescent="0.3">
      <c r="F2946" s="5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</row>
    <row r="2947" spans="6:33" s="2" customFormat="1" x14ac:dyDescent="0.3">
      <c r="F2947" s="5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</row>
    <row r="2948" spans="6:33" s="2" customFormat="1" x14ac:dyDescent="0.3">
      <c r="F2948" s="5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</row>
    <row r="2949" spans="6:33" s="2" customFormat="1" x14ac:dyDescent="0.3">
      <c r="F2949" s="5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</row>
    <row r="2950" spans="6:33" s="2" customFormat="1" x14ac:dyDescent="0.3">
      <c r="F2950" s="5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</row>
    <row r="2951" spans="6:33" s="2" customFormat="1" x14ac:dyDescent="0.3">
      <c r="F2951" s="5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</row>
    <row r="2952" spans="6:33" s="2" customFormat="1" x14ac:dyDescent="0.3">
      <c r="F2952" s="5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</row>
    <row r="2953" spans="6:33" s="2" customFormat="1" x14ac:dyDescent="0.3">
      <c r="F2953" s="5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</row>
    <row r="2954" spans="6:33" s="2" customFormat="1" x14ac:dyDescent="0.3">
      <c r="F2954" s="5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</row>
    <row r="2955" spans="6:33" s="2" customFormat="1" x14ac:dyDescent="0.3">
      <c r="F2955" s="5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</row>
    <row r="2956" spans="6:33" s="2" customFormat="1" x14ac:dyDescent="0.3">
      <c r="F2956" s="5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</row>
    <row r="2957" spans="6:33" s="2" customFormat="1" x14ac:dyDescent="0.3">
      <c r="F2957" s="5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</row>
    <row r="2958" spans="6:33" s="2" customFormat="1" x14ac:dyDescent="0.3">
      <c r="F2958" s="5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</row>
    <row r="2959" spans="6:33" s="2" customFormat="1" x14ac:dyDescent="0.3">
      <c r="F2959" s="5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</row>
    <row r="2960" spans="6:33" s="2" customFormat="1" x14ac:dyDescent="0.3">
      <c r="F2960" s="5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</row>
    <row r="2961" spans="6:33" s="2" customFormat="1" x14ac:dyDescent="0.3">
      <c r="F2961" s="5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</row>
    <row r="2962" spans="6:33" s="2" customFormat="1" x14ac:dyDescent="0.3">
      <c r="F2962" s="5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</row>
    <row r="2963" spans="6:33" s="2" customFormat="1" x14ac:dyDescent="0.3">
      <c r="F2963" s="5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</row>
    <row r="2964" spans="6:33" s="2" customFormat="1" x14ac:dyDescent="0.3">
      <c r="F2964" s="5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</row>
    <row r="2965" spans="6:33" s="2" customFormat="1" x14ac:dyDescent="0.3">
      <c r="F2965" s="5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</row>
    <row r="2966" spans="6:33" s="2" customFormat="1" x14ac:dyDescent="0.3">
      <c r="F2966" s="5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</row>
    <row r="2967" spans="6:33" s="2" customFormat="1" x14ac:dyDescent="0.3">
      <c r="F2967" s="5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</row>
    <row r="2968" spans="6:33" s="2" customFormat="1" x14ac:dyDescent="0.3">
      <c r="F2968" s="5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</row>
    <row r="2969" spans="6:33" s="2" customFormat="1" x14ac:dyDescent="0.3">
      <c r="F2969" s="5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</row>
    <row r="2970" spans="6:33" s="2" customFormat="1" x14ac:dyDescent="0.3">
      <c r="F2970" s="5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</row>
    <row r="2971" spans="6:33" s="2" customFormat="1" x14ac:dyDescent="0.3">
      <c r="F2971" s="5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</row>
    <row r="2972" spans="6:33" s="2" customFormat="1" x14ac:dyDescent="0.3">
      <c r="F2972" s="5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</row>
    <row r="2973" spans="6:33" s="2" customFormat="1" x14ac:dyDescent="0.3">
      <c r="F2973" s="5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</row>
    <row r="2974" spans="6:33" s="2" customFormat="1" x14ac:dyDescent="0.3">
      <c r="F2974" s="5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</row>
    <row r="2975" spans="6:33" s="2" customFormat="1" x14ac:dyDescent="0.3">
      <c r="F2975" s="5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</row>
    <row r="2976" spans="6:33" s="2" customFormat="1" x14ac:dyDescent="0.3">
      <c r="F2976" s="5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</row>
    <row r="2977" spans="6:33" s="2" customFormat="1" x14ac:dyDescent="0.3">
      <c r="F2977" s="5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</row>
    <row r="2978" spans="6:33" s="2" customFormat="1" x14ac:dyDescent="0.3">
      <c r="F2978" s="5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</row>
    <row r="2979" spans="6:33" s="2" customFormat="1" x14ac:dyDescent="0.3">
      <c r="F2979" s="5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</row>
    <row r="2980" spans="6:33" s="2" customFormat="1" x14ac:dyDescent="0.3">
      <c r="F2980" s="5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</row>
    <row r="2981" spans="6:33" s="2" customFormat="1" x14ac:dyDescent="0.3">
      <c r="F2981" s="5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</row>
    <row r="2982" spans="6:33" s="2" customFormat="1" x14ac:dyDescent="0.3">
      <c r="F2982" s="5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</row>
    <row r="2983" spans="6:33" s="2" customFormat="1" x14ac:dyDescent="0.3">
      <c r="F2983" s="5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</row>
    <row r="2984" spans="6:33" s="2" customFormat="1" x14ac:dyDescent="0.3">
      <c r="F2984" s="5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</row>
    <row r="2985" spans="6:33" s="2" customFormat="1" x14ac:dyDescent="0.3">
      <c r="F2985" s="5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</row>
    <row r="2986" spans="6:33" s="2" customFormat="1" x14ac:dyDescent="0.3">
      <c r="F2986" s="5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</row>
    <row r="2987" spans="6:33" s="2" customFormat="1" x14ac:dyDescent="0.3">
      <c r="F2987" s="5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</row>
    <row r="2988" spans="6:33" s="2" customFormat="1" x14ac:dyDescent="0.3">
      <c r="F2988" s="5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</row>
    <row r="2989" spans="6:33" s="2" customFormat="1" x14ac:dyDescent="0.3">
      <c r="F2989" s="5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</row>
    <row r="2990" spans="6:33" s="2" customFormat="1" x14ac:dyDescent="0.3">
      <c r="F2990" s="5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</row>
    <row r="2991" spans="6:33" s="2" customFormat="1" x14ac:dyDescent="0.3">
      <c r="F2991" s="5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</row>
    <row r="2992" spans="6:33" s="2" customFormat="1" x14ac:dyDescent="0.3">
      <c r="F2992" s="5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</row>
    <row r="2993" spans="6:33" s="2" customFormat="1" x14ac:dyDescent="0.3">
      <c r="F2993" s="5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</row>
    <row r="2994" spans="6:33" s="2" customFormat="1" x14ac:dyDescent="0.3">
      <c r="F2994" s="5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</row>
    <row r="2995" spans="6:33" s="2" customFormat="1" x14ac:dyDescent="0.3">
      <c r="F2995" s="5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</row>
    <row r="2996" spans="6:33" s="2" customFormat="1" x14ac:dyDescent="0.3">
      <c r="F2996" s="5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</row>
    <row r="2997" spans="6:33" s="2" customFormat="1" x14ac:dyDescent="0.3">
      <c r="F2997" s="5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</row>
    <row r="2998" spans="6:33" s="2" customFormat="1" x14ac:dyDescent="0.3">
      <c r="F2998" s="5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</row>
    <row r="2999" spans="6:33" s="2" customFormat="1" x14ac:dyDescent="0.3">
      <c r="F2999" s="5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</row>
    <row r="3000" spans="6:33" s="2" customFormat="1" x14ac:dyDescent="0.3">
      <c r="F3000" s="5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</row>
    <row r="3001" spans="6:33" s="2" customFormat="1" x14ac:dyDescent="0.3">
      <c r="F3001" s="5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</row>
    <row r="3002" spans="6:33" s="2" customFormat="1" x14ac:dyDescent="0.3">
      <c r="F3002" s="5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</row>
    <row r="3003" spans="6:33" s="2" customFormat="1" x14ac:dyDescent="0.3">
      <c r="F3003" s="5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</row>
    <row r="3004" spans="6:33" s="2" customFormat="1" x14ac:dyDescent="0.3">
      <c r="F3004" s="5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</row>
    <row r="3005" spans="6:33" s="2" customFormat="1" x14ac:dyDescent="0.3">
      <c r="F3005" s="5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</row>
    <row r="3006" spans="6:33" s="2" customFormat="1" x14ac:dyDescent="0.3">
      <c r="F3006" s="5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</row>
    <row r="3007" spans="6:33" s="2" customFormat="1" x14ac:dyDescent="0.3">
      <c r="F3007" s="5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</row>
    <row r="3008" spans="6:33" s="2" customFormat="1" x14ac:dyDescent="0.3">
      <c r="F3008" s="5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</row>
    <row r="3009" spans="6:33" s="2" customFormat="1" x14ac:dyDescent="0.3">
      <c r="F3009" s="5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</row>
    <row r="3010" spans="6:33" s="2" customFormat="1" x14ac:dyDescent="0.3">
      <c r="F3010" s="5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</row>
    <row r="3011" spans="6:33" s="2" customFormat="1" x14ac:dyDescent="0.3">
      <c r="F3011" s="5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</row>
    <row r="3012" spans="6:33" s="2" customFormat="1" x14ac:dyDescent="0.3">
      <c r="F3012" s="5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</row>
    <row r="3013" spans="6:33" s="2" customFormat="1" x14ac:dyDescent="0.3">
      <c r="F3013" s="5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</row>
    <row r="3014" spans="6:33" s="2" customFormat="1" x14ac:dyDescent="0.3">
      <c r="F3014" s="5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</row>
    <row r="3015" spans="6:33" s="2" customFormat="1" x14ac:dyDescent="0.3">
      <c r="F3015" s="5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</row>
    <row r="3016" spans="6:33" s="2" customFormat="1" x14ac:dyDescent="0.3">
      <c r="F3016" s="5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</row>
    <row r="3017" spans="6:33" s="2" customFormat="1" x14ac:dyDescent="0.3">
      <c r="F3017" s="5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</row>
    <row r="3018" spans="6:33" s="2" customFormat="1" x14ac:dyDescent="0.3">
      <c r="F3018" s="5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</row>
    <row r="3019" spans="6:33" s="2" customFormat="1" x14ac:dyDescent="0.3">
      <c r="F3019" s="5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</row>
    <row r="3020" spans="6:33" s="2" customFormat="1" x14ac:dyDescent="0.3">
      <c r="F3020" s="5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</row>
    <row r="3021" spans="6:33" s="2" customFormat="1" x14ac:dyDescent="0.3">
      <c r="F3021" s="5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</row>
    <row r="3022" spans="6:33" s="2" customFormat="1" x14ac:dyDescent="0.3">
      <c r="F3022" s="5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</row>
    <row r="3023" spans="6:33" s="2" customFormat="1" x14ac:dyDescent="0.3">
      <c r="F3023" s="5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</row>
    <row r="3024" spans="6:33" s="2" customFormat="1" x14ac:dyDescent="0.3">
      <c r="F3024" s="5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</row>
    <row r="3025" spans="6:33" s="2" customFormat="1" x14ac:dyDescent="0.3">
      <c r="F3025" s="5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</row>
    <row r="3026" spans="6:33" s="2" customFormat="1" x14ac:dyDescent="0.3">
      <c r="F3026" s="5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</row>
    <row r="3027" spans="6:33" s="2" customFormat="1" x14ac:dyDescent="0.3">
      <c r="F3027" s="5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</row>
    <row r="3028" spans="6:33" s="2" customFormat="1" x14ac:dyDescent="0.3">
      <c r="F3028" s="5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</row>
    <row r="3029" spans="6:33" s="2" customFormat="1" x14ac:dyDescent="0.3">
      <c r="F3029" s="5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</row>
    <row r="3030" spans="6:33" s="2" customFormat="1" x14ac:dyDescent="0.3">
      <c r="F3030" s="5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</row>
    <row r="3031" spans="6:33" s="2" customFormat="1" x14ac:dyDescent="0.3">
      <c r="F3031" s="5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</row>
    <row r="3032" spans="6:33" s="2" customFormat="1" x14ac:dyDescent="0.3">
      <c r="F3032" s="5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</row>
    <row r="3033" spans="6:33" s="2" customFormat="1" x14ac:dyDescent="0.3">
      <c r="F3033" s="5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</row>
    <row r="3034" spans="6:33" s="2" customFormat="1" x14ac:dyDescent="0.3">
      <c r="F3034" s="5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</row>
    <row r="3035" spans="6:33" s="2" customFormat="1" x14ac:dyDescent="0.3">
      <c r="F3035" s="5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</row>
    <row r="3036" spans="6:33" s="2" customFormat="1" x14ac:dyDescent="0.3">
      <c r="F3036" s="5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</row>
    <row r="3037" spans="6:33" s="2" customFormat="1" x14ac:dyDescent="0.3">
      <c r="F3037" s="5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</row>
    <row r="3038" spans="6:33" s="2" customFormat="1" x14ac:dyDescent="0.3">
      <c r="F3038" s="5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</row>
    <row r="3039" spans="6:33" s="2" customFormat="1" x14ac:dyDescent="0.3">
      <c r="F3039" s="5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</row>
    <row r="3040" spans="6:33" s="2" customFormat="1" x14ac:dyDescent="0.3">
      <c r="F3040" s="5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</row>
    <row r="3041" spans="6:33" s="2" customFormat="1" x14ac:dyDescent="0.3">
      <c r="F3041" s="5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</row>
    <row r="3042" spans="6:33" s="2" customFormat="1" x14ac:dyDescent="0.3">
      <c r="F3042" s="5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</row>
    <row r="3043" spans="6:33" s="2" customFormat="1" x14ac:dyDescent="0.3">
      <c r="F3043" s="5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</row>
    <row r="3044" spans="6:33" s="2" customFormat="1" x14ac:dyDescent="0.3">
      <c r="F3044" s="5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</row>
    <row r="3045" spans="6:33" s="2" customFormat="1" x14ac:dyDescent="0.3">
      <c r="F3045" s="5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</row>
    <row r="3046" spans="6:33" s="2" customFormat="1" x14ac:dyDescent="0.3">
      <c r="F3046" s="5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</row>
    <row r="3047" spans="6:33" s="2" customFormat="1" x14ac:dyDescent="0.3">
      <c r="F3047" s="5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</row>
    <row r="3048" spans="6:33" s="2" customFormat="1" x14ac:dyDescent="0.3">
      <c r="F3048" s="5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</row>
    <row r="3049" spans="6:33" s="2" customFormat="1" x14ac:dyDescent="0.3">
      <c r="F3049" s="5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</row>
    <row r="3050" spans="6:33" s="2" customFormat="1" x14ac:dyDescent="0.3">
      <c r="F3050" s="5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</row>
    <row r="3051" spans="6:33" s="2" customFormat="1" x14ac:dyDescent="0.3">
      <c r="F3051" s="5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</row>
    <row r="3052" spans="6:33" s="2" customFormat="1" x14ac:dyDescent="0.3">
      <c r="F3052" s="5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</row>
    <row r="3053" spans="6:33" s="2" customFormat="1" x14ac:dyDescent="0.3">
      <c r="F3053" s="5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</row>
    <row r="3054" spans="6:33" s="2" customFormat="1" x14ac:dyDescent="0.3">
      <c r="F3054" s="5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</row>
    <row r="3055" spans="6:33" s="2" customFormat="1" x14ac:dyDescent="0.3">
      <c r="F3055" s="5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</row>
    <row r="3056" spans="6:33" s="2" customFormat="1" x14ac:dyDescent="0.3">
      <c r="F3056" s="5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</row>
    <row r="3057" spans="6:33" s="2" customFormat="1" x14ac:dyDescent="0.3">
      <c r="F3057" s="5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</row>
    <row r="3058" spans="6:33" s="2" customFormat="1" x14ac:dyDescent="0.3">
      <c r="F3058" s="5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</row>
    <row r="3059" spans="6:33" s="2" customFormat="1" x14ac:dyDescent="0.3">
      <c r="F3059" s="5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</row>
    <row r="3060" spans="6:33" s="2" customFormat="1" x14ac:dyDescent="0.3">
      <c r="F3060" s="5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</row>
    <row r="3061" spans="6:33" s="2" customFormat="1" x14ac:dyDescent="0.3">
      <c r="F3061" s="5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</row>
    <row r="3062" spans="6:33" s="2" customFormat="1" x14ac:dyDescent="0.3">
      <c r="F3062" s="5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</row>
    <row r="3063" spans="6:33" s="2" customFormat="1" x14ac:dyDescent="0.3">
      <c r="F3063" s="5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</row>
    <row r="3064" spans="6:33" s="2" customFormat="1" x14ac:dyDescent="0.3">
      <c r="F3064" s="5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</row>
    <row r="3065" spans="6:33" s="2" customFormat="1" x14ac:dyDescent="0.3">
      <c r="F3065" s="5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</row>
    <row r="3066" spans="6:33" s="2" customFormat="1" x14ac:dyDescent="0.3">
      <c r="F3066" s="5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</row>
    <row r="3067" spans="6:33" s="2" customFormat="1" x14ac:dyDescent="0.3">
      <c r="F3067" s="5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</row>
    <row r="3068" spans="6:33" s="2" customFormat="1" x14ac:dyDescent="0.3">
      <c r="F3068" s="5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</row>
    <row r="3069" spans="6:33" s="2" customFormat="1" x14ac:dyDescent="0.3">
      <c r="F3069" s="5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</row>
    <row r="3070" spans="6:33" s="2" customFormat="1" x14ac:dyDescent="0.3">
      <c r="F3070" s="5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</row>
    <row r="3071" spans="6:33" s="2" customFormat="1" x14ac:dyDescent="0.3">
      <c r="F3071" s="5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</row>
    <row r="3072" spans="6:33" s="2" customFormat="1" x14ac:dyDescent="0.3">
      <c r="F3072" s="5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</row>
    <row r="3073" spans="6:33" s="2" customFormat="1" x14ac:dyDescent="0.3">
      <c r="F3073" s="5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</row>
    <row r="3074" spans="6:33" s="2" customFormat="1" x14ac:dyDescent="0.3">
      <c r="F3074" s="5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</row>
    <row r="3075" spans="6:33" s="2" customFormat="1" x14ac:dyDescent="0.3">
      <c r="F3075" s="5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</row>
    <row r="3076" spans="6:33" s="2" customFormat="1" x14ac:dyDescent="0.3">
      <c r="F3076" s="5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</row>
    <row r="3077" spans="6:33" s="2" customFormat="1" x14ac:dyDescent="0.3">
      <c r="F3077" s="5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</row>
    <row r="3078" spans="6:33" s="2" customFormat="1" x14ac:dyDescent="0.3">
      <c r="F3078" s="5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</row>
    <row r="3079" spans="6:33" s="2" customFormat="1" x14ac:dyDescent="0.3">
      <c r="F3079" s="5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</row>
    <row r="3080" spans="6:33" s="2" customFormat="1" x14ac:dyDescent="0.3">
      <c r="F3080" s="5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</row>
    <row r="3081" spans="6:33" s="2" customFormat="1" x14ac:dyDescent="0.3">
      <c r="F3081" s="5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</row>
    <row r="3082" spans="6:33" s="2" customFormat="1" x14ac:dyDescent="0.3">
      <c r="F3082" s="5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</row>
    <row r="3083" spans="6:33" s="2" customFormat="1" x14ac:dyDescent="0.3">
      <c r="F3083" s="5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</row>
    <row r="3084" spans="6:33" s="2" customFormat="1" x14ac:dyDescent="0.3">
      <c r="F3084" s="5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</row>
    <row r="3085" spans="6:33" s="2" customFormat="1" x14ac:dyDescent="0.3">
      <c r="F3085" s="5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</row>
    <row r="3086" spans="6:33" s="2" customFormat="1" x14ac:dyDescent="0.3">
      <c r="F3086" s="5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</row>
    <row r="3087" spans="6:33" s="2" customFormat="1" x14ac:dyDescent="0.3">
      <c r="F3087" s="5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</row>
    <row r="3088" spans="6:33" s="2" customFormat="1" x14ac:dyDescent="0.3">
      <c r="F3088" s="5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</row>
    <row r="3089" spans="6:33" s="2" customFormat="1" x14ac:dyDescent="0.3">
      <c r="F3089" s="5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</row>
    <row r="3090" spans="6:33" s="2" customFormat="1" x14ac:dyDescent="0.3">
      <c r="F3090" s="5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</row>
    <row r="3091" spans="6:33" s="2" customFormat="1" x14ac:dyDescent="0.3">
      <c r="F3091" s="5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</row>
    <row r="3092" spans="6:33" s="2" customFormat="1" x14ac:dyDescent="0.3">
      <c r="F3092" s="5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</row>
    <row r="3093" spans="6:33" s="2" customFormat="1" x14ac:dyDescent="0.3">
      <c r="F3093" s="5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</row>
    <row r="3094" spans="6:33" s="2" customFormat="1" x14ac:dyDescent="0.3">
      <c r="F3094" s="5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</row>
    <row r="3095" spans="6:33" s="2" customFormat="1" x14ac:dyDescent="0.3">
      <c r="F3095" s="5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</row>
    <row r="3096" spans="6:33" s="2" customFormat="1" x14ac:dyDescent="0.3">
      <c r="F3096" s="5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</row>
    <row r="3097" spans="6:33" s="2" customFormat="1" x14ac:dyDescent="0.3">
      <c r="F3097" s="5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</row>
    <row r="3098" spans="6:33" s="2" customFormat="1" x14ac:dyDescent="0.3">
      <c r="F3098" s="5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</row>
    <row r="3099" spans="6:33" s="2" customFormat="1" x14ac:dyDescent="0.3">
      <c r="F3099" s="5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</row>
    <row r="3100" spans="6:33" s="2" customFormat="1" x14ac:dyDescent="0.3">
      <c r="F3100" s="5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</row>
    <row r="3101" spans="6:33" s="2" customFormat="1" x14ac:dyDescent="0.3">
      <c r="F3101" s="5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</row>
    <row r="3102" spans="6:33" s="2" customFormat="1" x14ac:dyDescent="0.3">
      <c r="F3102" s="5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</row>
    <row r="3103" spans="6:33" s="2" customFormat="1" x14ac:dyDescent="0.3">
      <c r="F3103" s="5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</row>
    <row r="3104" spans="6:33" s="2" customFormat="1" x14ac:dyDescent="0.3">
      <c r="F3104" s="5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</row>
    <row r="3105" spans="6:33" s="2" customFormat="1" x14ac:dyDescent="0.3">
      <c r="F3105" s="5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</row>
    <row r="3106" spans="6:33" s="2" customFormat="1" x14ac:dyDescent="0.3">
      <c r="F3106" s="5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</row>
    <row r="3107" spans="6:33" s="2" customFormat="1" x14ac:dyDescent="0.3">
      <c r="F3107" s="5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</row>
    <row r="3108" spans="6:33" s="2" customFormat="1" x14ac:dyDescent="0.3">
      <c r="F3108" s="5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</row>
    <row r="3109" spans="6:33" s="2" customFormat="1" x14ac:dyDescent="0.3">
      <c r="F3109" s="5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</row>
    <row r="3110" spans="6:33" s="2" customFormat="1" x14ac:dyDescent="0.3">
      <c r="F3110" s="5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</row>
    <row r="3111" spans="6:33" s="2" customFormat="1" x14ac:dyDescent="0.3">
      <c r="F3111" s="5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</row>
    <row r="3112" spans="6:33" s="2" customFormat="1" x14ac:dyDescent="0.3">
      <c r="F3112" s="5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</row>
    <row r="3113" spans="6:33" s="2" customFormat="1" x14ac:dyDescent="0.3">
      <c r="F3113" s="5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</row>
    <row r="3114" spans="6:33" s="2" customFormat="1" x14ac:dyDescent="0.3">
      <c r="F3114" s="5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</row>
    <row r="3115" spans="6:33" s="2" customFormat="1" x14ac:dyDescent="0.3">
      <c r="F3115" s="5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</row>
    <row r="3116" spans="6:33" s="2" customFormat="1" x14ac:dyDescent="0.3">
      <c r="F3116" s="5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</row>
    <row r="3117" spans="6:33" s="2" customFormat="1" x14ac:dyDescent="0.3">
      <c r="F3117" s="5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</row>
    <row r="3118" spans="6:33" s="2" customFormat="1" x14ac:dyDescent="0.3">
      <c r="F3118" s="5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</row>
    <row r="3119" spans="6:33" s="2" customFormat="1" x14ac:dyDescent="0.3">
      <c r="F3119" s="5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</row>
    <row r="3120" spans="6:33" s="2" customFormat="1" x14ac:dyDescent="0.3">
      <c r="F3120" s="5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</row>
    <row r="3121" spans="6:33" s="2" customFormat="1" x14ac:dyDescent="0.3">
      <c r="F3121" s="5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</row>
    <row r="3122" spans="6:33" s="2" customFormat="1" x14ac:dyDescent="0.3">
      <c r="F3122" s="5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</row>
    <row r="3123" spans="6:33" s="2" customFormat="1" x14ac:dyDescent="0.3">
      <c r="F3123" s="5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</row>
    <row r="3124" spans="6:33" s="2" customFormat="1" x14ac:dyDescent="0.3">
      <c r="F3124" s="5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</row>
    <row r="3125" spans="6:33" s="2" customFormat="1" x14ac:dyDescent="0.3">
      <c r="F3125" s="5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</row>
    <row r="3126" spans="6:33" s="2" customFormat="1" x14ac:dyDescent="0.3">
      <c r="F3126" s="5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</row>
    <row r="3127" spans="6:33" s="2" customFormat="1" x14ac:dyDescent="0.3">
      <c r="F3127" s="5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</row>
    <row r="3128" spans="6:33" s="2" customFormat="1" x14ac:dyDescent="0.3">
      <c r="F3128" s="5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</row>
    <row r="3129" spans="6:33" s="2" customFormat="1" x14ac:dyDescent="0.3">
      <c r="F3129" s="5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</row>
    <row r="3130" spans="6:33" s="2" customFormat="1" x14ac:dyDescent="0.3">
      <c r="F3130" s="5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</row>
    <row r="3131" spans="6:33" s="2" customFormat="1" x14ac:dyDescent="0.3">
      <c r="F3131" s="5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</row>
    <row r="3132" spans="6:33" s="2" customFormat="1" x14ac:dyDescent="0.3">
      <c r="F3132" s="5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</row>
    <row r="3133" spans="6:33" s="2" customFormat="1" x14ac:dyDescent="0.3">
      <c r="F3133" s="5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</row>
    <row r="3134" spans="6:33" s="2" customFormat="1" x14ac:dyDescent="0.3">
      <c r="F3134" s="5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</row>
    <row r="3135" spans="6:33" s="2" customFormat="1" x14ac:dyDescent="0.3">
      <c r="F3135" s="5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</row>
    <row r="3136" spans="6:33" s="2" customFormat="1" x14ac:dyDescent="0.3">
      <c r="F3136" s="5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</row>
    <row r="3137" spans="6:33" s="2" customFormat="1" x14ac:dyDescent="0.3">
      <c r="F3137" s="5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</row>
    <row r="3138" spans="6:33" s="2" customFormat="1" x14ac:dyDescent="0.3">
      <c r="F3138" s="5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</row>
    <row r="3139" spans="6:33" s="2" customFormat="1" x14ac:dyDescent="0.3">
      <c r="F3139" s="5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</row>
    <row r="3140" spans="6:33" s="2" customFormat="1" x14ac:dyDescent="0.3">
      <c r="F3140" s="5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</row>
    <row r="3141" spans="6:33" s="2" customFormat="1" x14ac:dyDescent="0.3">
      <c r="F3141" s="5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</row>
    <row r="3142" spans="6:33" s="2" customFormat="1" x14ac:dyDescent="0.3">
      <c r="F3142" s="5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</row>
    <row r="3143" spans="6:33" s="2" customFormat="1" x14ac:dyDescent="0.3">
      <c r="F3143" s="5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</row>
    <row r="3144" spans="6:33" s="2" customFormat="1" x14ac:dyDescent="0.3">
      <c r="F3144" s="5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</row>
    <row r="3145" spans="6:33" s="2" customFormat="1" x14ac:dyDescent="0.3">
      <c r="F3145" s="5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</row>
    <row r="3146" spans="6:33" s="2" customFormat="1" x14ac:dyDescent="0.3">
      <c r="F3146" s="5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</row>
    <row r="3147" spans="6:33" s="2" customFormat="1" x14ac:dyDescent="0.3">
      <c r="F3147" s="5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</row>
    <row r="3148" spans="6:33" s="2" customFormat="1" x14ac:dyDescent="0.3">
      <c r="F3148" s="5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</row>
    <row r="3149" spans="6:33" s="2" customFormat="1" x14ac:dyDescent="0.3">
      <c r="F3149" s="5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</row>
    <row r="3150" spans="6:33" s="2" customFormat="1" x14ac:dyDescent="0.3">
      <c r="F3150" s="5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</row>
    <row r="3151" spans="6:33" s="2" customFormat="1" x14ac:dyDescent="0.3">
      <c r="F3151" s="5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</row>
    <row r="3152" spans="6:33" s="2" customFormat="1" x14ac:dyDescent="0.3">
      <c r="F3152" s="5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</row>
    <row r="3153" spans="6:33" s="2" customFormat="1" x14ac:dyDescent="0.3">
      <c r="F3153" s="5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</row>
    <row r="3154" spans="6:33" s="2" customFormat="1" x14ac:dyDescent="0.3">
      <c r="F3154" s="5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</row>
    <row r="3155" spans="6:33" s="2" customFormat="1" x14ac:dyDescent="0.3">
      <c r="F3155" s="5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</row>
    <row r="3156" spans="6:33" s="2" customFormat="1" x14ac:dyDescent="0.3">
      <c r="F3156" s="5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</row>
    <row r="3157" spans="6:33" s="2" customFormat="1" x14ac:dyDescent="0.3">
      <c r="F3157" s="5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</row>
    <row r="3158" spans="6:33" s="2" customFormat="1" x14ac:dyDescent="0.3">
      <c r="F3158" s="5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</row>
    <row r="3159" spans="6:33" s="2" customFormat="1" x14ac:dyDescent="0.3">
      <c r="F3159" s="5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</row>
    <row r="3160" spans="6:33" s="2" customFormat="1" x14ac:dyDescent="0.3">
      <c r="F3160" s="5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</row>
    <row r="3161" spans="6:33" s="2" customFormat="1" x14ac:dyDescent="0.3">
      <c r="F3161" s="5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</row>
    <row r="3162" spans="6:33" s="2" customFormat="1" x14ac:dyDescent="0.3">
      <c r="F3162" s="5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</row>
    <row r="3163" spans="6:33" s="2" customFormat="1" x14ac:dyDescent="0.3">
      <c r="F3163" s="5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</row>
    <row r="3164" spans="6:33" s="2" customFormat="1" x14ac:dyDescent="0.3">
      <c r="F3164" s="5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</row>
    <row r="3165" spans="6:33" s="2" customFormat="1" x14ac:dyDescent="0.3">
      <c r="F3165" s="5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</row>
    <row r="3166" spans="6:33" s="2" customFormat="1" x14ac:dyDescent="0.3">
      <c r="F3166" s="5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</row>
    <row r="3167" spans="6:33" s="2" customFormat="1" x14ac:dyDescent="0.3">
      <c r="F3167" s="5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</row>
    <row r="3168" spans="6:33" s="2" customFormat="1" x14ac:dyDescent="0.3">
      <c r="F3168" s="5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</row>
    <row r="3169" spans="6:33" s="2" customFormat="1" x14ac:dyDescent="0.3">
      <c r="F3169" s="5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</row>
    <row r="3170" spans="6:33" s="2" customFormat="1" x14ac:dyDescent="0.3">
      <c r="F3170" s="5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</row>
    <row r="3171" spans="6:33" s="2" customFormat="1" x14ac:dyDescent="0.3">
      <c r="F3171" s="5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</row>
    <row r="3172" spans="6:33" s="2" customFormat="1" x14ac:dyDescent="0.3">
      <c r="F3172" s="5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</row>
    <row r="3173" spans="6:33" s="2" customFormat="1" x14ac:dyDescent="0.3">
      <c r="F3173" s="5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</row>
    <row r="3174" spans="6:33" s="2" customFormat="1" x14ac:dyDescent="0.3">
      <c r="F3174" s="5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</row>
    <row r="3175" spans="6:33" s="2" customFormat="1" x14ac:dyDescent="0.3">
      <c r="F3175" s="5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</row>
    <row r="3176" spans="6:33" s="2" customFormat="1" x14ac:dyDescent="0.3">
      <c r="F3176" s="5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</row>
    <row r="3177" spans="6:33" s="2" customFormat="1" x14ac:dyDescent="0.3">
      <c r="F3177" s="5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</row>
    <row r="3178" spans="6:33" s="2" customFormat="1" x14ac:dyDescent="0.3">
      <c r="F3178" s="5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</row>
    <row r="3179" spans="6:33" s="2" customFormat="1" x14ac:dyDescent="0.3">
      <c r="F3179" s="5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</row>
    <row r="3180" spans="6:33" s="2" customFormat="1" x14ac:dyDescent="0.3">
      <c r="F3180" s="5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</row>
    <row r="3181" spans="6:33" s="2" customFormat="1" x14ac:dyDescent="0.3">
      <c r="F3181" s="5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</row>
    <row r="3182" spans="6:33" s="2" customFormat="1" x14ac:dyDescent="0.3">
      <c r="F3182" s="5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</row>
    <row r="3183" spans="6:33" s="2" customFormat="1" x14ac:dyDescent="0.3">
      <c r="F3183" s="5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</row>
    <row r="3184" spans="6:33" s="2" customFormat="1" x14ac:dyDescent="0.3">
      <c r="F3184" s="5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</row>
    <row r="3185" spans="6:33" s="2" customFormat="1" x14ac:dyDescent="0.3">
      <c r="F3185" s="5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</row>
    <row r="3186" spans="6:33" s="2" customFormat="1" x14ac:dyDescent="0.3">
      <c r="F3186" s="5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</row>
    <row r="3187" spans="6:33" s="2" customFormat="1" x14ac:dyDescent="0.3">
      <c r="F3187" s="5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</row>
    <row r="3188" spans="6:33" s="2" customFormat="1" x14ac:dyDescent="0.3">
      <c r="F3188" s="5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</row>
    <row r="3189" spans="6:33" s="2" customFormat="1" x14ac:dyDescent="0.3">
      <c r="F3189" s="5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</row>
    <row r="3190" spans="6:33" s="2" customFormat="1" x14ac:dyDescent="0.3">
      <c r="F3190" s="5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</row>
    <row r="3191" spans="6:33" s="2" customFormat="1" x14ac:dyDescent="0.3">
      <c r="F3191" s="5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</row>
    <row r="3192" spans="6:33" s="2" customFormat="1" x14ac:dyDescent="0.3">
      <c r="F3192" s="5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</row>
    <row r="3193" spans="6:33" s="2" customFormat="1" x14ac:dyDescent="0.3">
      <c r="F3193" s="5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</row>
    <row r="3194" spans="6:33" s="2" customFormat="1" x14ac:dyDescent="0.3">
      <c r="F3194" s="5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</row>
    <row r="3195" spans="6:33" s="2" customFormat="1" x14ac:dyDescent="0.3">
      <c r="F3195" s="5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</row>
    <row r="3196" spans="6:33" s="2" customFormat="1" x14ac:dyDescent="0.3">
      <c r="F3196" s="5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</row>
    <row r="3197" spans="6:33" s="2" customFormat="1" x14ac:dyDescent="0.3">
      <c r="F3197" s="5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</row>
    <row r="3198" spans="6:33" s="2" customFormat="1" x14ac:dyDescent="0.3">
      <c r="F3198" s="5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</row>
    <row r="3199" spans="6:33" s="2" customFormat="1" x14ac:dyDescent="0.3">
      <c r="F3199" s="5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</row>
    <row r="3200" spans="6:33" s="2" customFormat="1" x14ac:dyDescent="0.3">
      <c r="F3200" s="5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</row>
    <row r="3201" spans="6:33" s="2" customFormat="1" x14ac:dyDescent="0.3">
      <c r="F3201" s="5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</row>
    <row r="3202" spans="6:33" s="2" customFormat="1" x14ac:dyDescent="0.3">
      <c r="F3202" s="5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</row>
    <row r="3203" spans="6:33" s="2" customFormat="1" x14ac:dyDescent="0.3">
      <c r="F3203" s="5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</row>
    <row r="3204" spans="6:33" s="2" customFormat="1" x14ac:dyDescent="0.3">
      <c r="F3204" s="5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</row>
    <row r="3205" spans="6:33" s="2" customFormat="1" x14ac:dyDescent="0.3">
      <c r="F3205" s="5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</row>
    <row r="3206" spans="6:33" s="2" customFormat="1" x14ac:dyDescent="0.3">
      <c r="F3206" s="5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</row>
    <row r="3207" spans="6:33" s="2" customFormat="1" x14ac:dyDescent="0.3">
      <c r="F3207" s="5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</row>
    <row r="3208" spans="6:33" s="2" customFormat="1" x14ac:dyDescent="0.3">
      <c r="F3208" s="5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</row>
    <row r="3209" spans="6:33" s="2" customFormat="1" x14ac:dyDescent="0.3">
      <c r="F3209" s="5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</row>
    <row r="3210" spans="6:33" s="2" customFormat="1" x14ac:dyDescent="0.3">
      <c r="F3210" s="5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</row>
    <row r="3211" spans="6:33" s="2" customFormat="1" x14ac:dyDescent="0.3">
      <c r="F3211" s="5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</row>
    <row r="3212" spans="6:33" s="2" customFormat="1" x14ac:dyDescent="0.3">
      <c r="F3212" s="5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</row>
    <row r="3213" spans="6:33" s="2" customFormat="1" x14ac:dyDescent="0.3">
      <c r="F3213" s="5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</row>
    <row r="3214" spans="6:33" s="2" customFormat="1" x14ac:dyDescent="0.3">
      <c r="F3214" s="5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</row>
    <row r="3215" spans="6:33" s="2" customFormat="1" x14ac:dyDescent="0.3">
      <c r="F3215" s="5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</row>
    <row r="3216" spans="6:33" s="2" customFormat="1" x14ac:dyDescent="0.3">
      <c r="F3216" s="5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</row>
    <row r="3217" spans="6:33" s="2" customFormat="1" x14ac:dyDescent="0.3">
      <c r="F3217" s="5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</row>
    <row r="3218" spans="6:33" s="2" customFormat="1" x14ac:dyDescent="0.3">
      <c r="F3218" s="5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</row>
    <row r="3219" spans="6:33" s="2" customFormat="1" x14ac:dyDescent="0.3">
      <c r="F3219" s="5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</row>
    <row r="3220" spans="6:33" s="2" customFormat="1" x14ac:dyDescent="0.3">
      <c r="F3220" s="5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</row>
    <row r="3221" spans="6:33" s="2" customFormat="1" x14ac:dyDescent="0.3">
      <c r="F3221" s="5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</row>
    <row r="3222" spans="6:33" s="2" customFormat="1" x14ac:dyDescent="0.3">
      <c r="F3222" s="5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</row>
    <row r="3223" spans="6:33" s="2" customFormat="1" x14ac:dyDescent="0.3">
      <c r="F3223" s="5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</row>
    <row r="3224" spans="6:33" s="2" customFormat="1" x14ac:dyDescent="0.3">
      <c r="F3224" s="5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</row>
    <row r="3225" spans="6:33" s="2" customFormat="1" x14ac:dyDescent="0.3">
      <c r="F3225" s="5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</row>
    <row r="3226" spans="6:33" s="2" customFormat="1" x14ac:dyDescent="0.3">
      <c r="F3226" s="5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</row>
    <row r="3227" spans="6:33" s="2" customFormat="1" x14ac:dyDescent="0.3">
      <c r="F3227" s="5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</row>
    <row r="3228" spans="6:33" s="2" customFormat="1" x14ac:dyDescent="0.3">
      <c r="F3228" s="5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</row>
    <row r="3229" spans="6:33" s="2" customFormat="1" x14ac:dyDescent="0.3">
      <c r="F3229" s="5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</row>
    <row r="3230" spans="6:33" s="2" customFormat="1" x14ac:dyDescent="0.3">
      <c r="F3230" s="5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</row>
    <row r="3231" spans="6:33" s="2" customFormat="1" x14ac:dyDescent="0.3">
      <c r="F3231" s="5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</row>
    <row r="3232" spans="6:33" s="2" customFormat="1" x14ac:dyDescent="0.3">
      <c r="F3232" s="5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</row>
    <row r="3233" spans="6:33" s="2" customFormat="1" x14ac:dyDescent="0.3">
      <c r="F3233" s="5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</row>
    <row r="3234" spans="6:33" s="2" customFormat="1" x14ac:dyDescent="0.3">
      <c r="F3234" s="5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</row>
    <row r="3235" spans="6:33" s="2" customFormat="1" x14ac:dyDescent="0.3">
      <c r="F3235" s="5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</row>
    <row r="3236" spans="6:33" s="2" customFormat="1" x14ac:dyDescent="0.3">
      <c r="F3236" s="5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</row>
    <row r="3237" spans="6:33" s="2" customFormat="1" x14ac:dyDescent="0.3">
      <c r="F3237" s="5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</row>
    <row r="3238" spans="6:33" s="2" customFormat="1" x14ac:dyDescent="0.3">
      <c r="F3238" s="5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</row>
    <row r="3239" spans="6:33" s="2" customFormat="1" x14ac:dyDescent="0.3">
      <c r="F3239" s="5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</row>
    <row r="3240" spans="6:33" s="2" customFormat="1" x14ac:dyDescent="0.3">
      <c r="F3240" s="5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</row>
    <row r="3241" spans="6:33" s="2" customFormat="1" x14ac:dyDescent="0.3">
      <c r="F3241" s="5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</row>
    <row r="3242" spans="6:33" s="2" customFormat="1" x14ac:dyDescent="0.3">
      <c r="F3242" s="5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</row>
    <row r="3243" spans="6:33" s="2" customFormat="1" x14ac:dyDescent="0.3">
      <c r="F3243" s="5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</row>
    <row r="3244" spans="6:33" s="2" customFormat="1" x14ac:dyDescent="0.3">
      <c r="F3244" s="5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</row>
    <row r="3245" spans="6:33" s="2" customFormat="1" x14ac:dyDescent="0.3">
      <c r="F3245" s="5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</row>
    <row r="3246" spans="6:33" s="2" customFormat="1" x14ac:dyDescent="0.3">
      <c r="F3246" s="5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</row>
    <row r="3247" spans="6:33" s="2" customFormat="1" x14ac:dyDescent="0.3">
      <c r="F3247" s="5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</row>
    <row r="3248" spans="6:33" s="2" customFormat="1" x14ac:dyDescent="0.3">
      <c r="F3248" s="5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</row>
    <row r="3249" spans="6:33" s="2" customFormat="1" x14ac:dyDescent="0.3">
      <c r="F3249" s="5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</row>
    <row r="3250" spans="6:33" s="2" customFormat="1" x14ac:dyDescent="0.3">
      <c r="F3250" s="5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</row>
    <row r="3251" spans="6:33" s="2" customFormat="1" x14ac:dyDescent="0.3">
      <c r="F3251" s="5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</row>
    <row r="3252" spans="6:33" s="2" customFormat="1" x14ac:dyDescent="0.3">
      <c r="F3252" s="5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</row>
    <row r="3253" spans="6:33" s="2" customFormat="1" x14ac:dyDescent="0.3">
      <c r="F3253" s="5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</row>
    <row r="3254" spans="6:33" s="2" customFormat="1" x14ac:dyDescent="0.3">
      <c r="F3254" s="5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</row>
    <row r="3255" spans="6:33" s="2" customFormat="1" x14ac:dyDescent="0.3">
      <c r="F3255" s="5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</row>
    <row r="3256" spans="6:33" s="2" customFormat="1" x14ac:dyDescent="0.3">
      <c r="F3256" s="5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</row>
    <row r="3257" spans="6:33" s="2" customFormat="1" x14ac:dyDescent="0.3">
      <c r="F3257" s="5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</row>
    <row r="3258" spans="6:33" s="2" customFormat="1" x14ac:dyDescent="0.3">
      <c r="F3258" s="5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</row>
    <row r="3259" spans="6:33" s="2" customFormat="1" x14ac:dyDescent="0.3">
      <c r="F3259" s="5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</row>
    <row r="3260" spans="6:33" s="2" customFormat="1" x14ac:dyDescent="0.3">
      <c r="F3260" s="5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</row>
    <row r="3261" spans="6:33" s="2" customFormat="1" x14ac:dyDescent="0.3">
      <c r="F3261" s="5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</row>
    <row r="3262" spans="6:33" s="2" customFormat="1" x14ac:dyDescent="0.3">
      <c r="F3262" s="5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</row>
    <row r="3263" spans="6:33" s="2" customFormat="1" x14ac:dyDescent="0.3">
      <c r="F3263" s="5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</row>
    <row r="3264" spans="6:33" s="2" customFormat="1" x14ac:dyDescent="0.3">
      <c r="F3264" s="5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</row>
    <row r="3265" spans="6:33" s="2" customFormat="1" x14ac:dyDescent="0.3">
      <c r="F3265" s="5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</row>
    <row r="3266" spans="6:33" s="2" customFormat="1" x14ac:dyDescent="0.3">
      <c r="F3266" s="5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</row>
    <row r="3267" spans="6:33" s="2" customFormat="1" x14ac:dyDescent="0.3">
      <c r="F3267" s="5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</row>
    <row r="3268" spans="6:33" s="2" customFormat="1" x14ac:dyDescent="0.3">
      <c r="F3268" s="5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</row>
    <row r="3269" spans="6:33" s="2" customFormat="1" x14ac:dyDescent="0.3">
      <c r="F3269" s="5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</row>
    <row r="3270" spans="6:33" s="2" customFormat="1" x14ac:dyDescent="0.3">
      <c r="F3270" s="5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</row>
    <row r="3271" spans="6:33" s="2" customFormat="1" x14ac:dyDescent="0.3">
      <c r="F3271" s="5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</row>
    <row r="3272" spans="6:33" s="2" customFormat="1" x14ac:dyDescent="0.3">
      <c r="F3272" s="5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</row>
    <row r="3273" spans="6:33" s="2" customFormat="1" x14ac:dyDescent="0.3">
      <c r="F3273" s="5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</row>
    <row r="3274" spans="6:33" s="2" customFormat="1" x14ac:dyDescent="0.3">
      <c r="F3274" s="5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</row>
    <row r="3275" spans="6:33" s="2" customFormat="1" x14ac:dyDescent="0.3">
      <c r="F3275" s="5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</row>
    <row r="3276" spans="6:33" s="2" customFormat="1" x14ac:dyDescent="0.3">
      <c r="F3276" s="5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</row>
    <row r="3277" spans="6:33" s="2" customFormat="1" x14ac:dyDescent="0.3">
      <c r="F3277" s="5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</row>
    <row r="3278" spans="6:33" s="2" customFormat="1" x14ac:dyDescent="0.3">
      <c r="F3278" s="5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</row>
    <row r="3279" spans="6:33" s="2" customFormat="1" x14ac:dyDescent="0.3">
      <c r="F3279" s="5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</row>
    <row r="3280" spans="6:33" s="2" customFormat="1" x14ac:dyDescent="0.3">
      <c r="F3280" s="5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</row>
    <row r="3281" spans="6:33" s="2" customFormat="1" x14ac:dyDescent="0.3">
      <c r="F3281" s="5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</row>
    <row r="3282" spans="6:33" s="2" customFormat="1" x14ac:dyDescent="0.3">
      <c r="F3282" s="5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</row>
    <row r="3283" spans="6:33" s="2" customFormat="1" x14ac:dyDescent="0.3">
      <c r="F3283" s="5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</row>
    <row r="3284" spans="6:33" s="2" customFormat="1" x14ac:dyDescent="0.3">
      <c r="F3284" s="5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</row>
    <row r="3285" spans="6:33" s="2" customFormat="1" x14ac:dyDescent="0.3">
      <c r="F3285" s="5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</row>
    <row r="3286" spans="6:33" s="2" customFormat="1" x14ac:dyDescent="0.3">
      <c r="F3286" s="5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</row>
    <row r="3287" spans="6:33" s="2" customFormat="1" x14ac:dyDescent="0.3">
      <c r="F3287" s="5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</row>
    <row r="3288" spans="6:33" s="2" customFormat="1" x14ac:dyDescent="0.3">
      <c r="F3288" s="5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</row>
    <row r="3289" spans="6:33" s="2" customFormat="1" x14ac:dyDescent="0.3">
      <c r="F3289" s="5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</row>
    <row r="3290" spans="6:33" s="2" customFormat="1" x14ac:dyDescent="0.3">
      <c r="F3290" s="5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</row>
    <row r="3291" spans="6:33" s="2" customFormat="1" x14ac:dyDescent="0.3">
      <c r="F3291" s="5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</row>
    <row r="3292" spans="6:33" s="2" customFormat="1" x14ac:dyDescent="0.3">
      <c r="F3292" s="5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</row>
    <row r="3293" spans="6:33" s="2" customFormat="1" x14ac:dyDescent="0.3">
      <c r="F3293" s="5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</row>
    <row r="3294" spans="6:33" s="2" customFormat="1" x14ac:dyDescent="0.3">
      <c r="F3294" s="5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</row>
    <row r="3295" spans="6:33" s="2" customFormat="1" x14ac:dyDescent="0.3">
      <c r="F3295" s="5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</row>
    <row r="3296" spans="6:33" s="2" customFormat="1" x14ac:dyDescent="0.3">
      <c r="F3296" s="5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</row>
    <row r="3297" spans="6:33" s="2" customFormat="1" x14ac:dyDescent="0.3">
      <c r="F3297" s="5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</row>
    <row r="3298" spans="6:33" s="2" customFormat="1" x14ac:dyDescent="0.3">
      <c r="F3298" s="5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</row>
    <row r="3299" spans="6:33" s="2" customFormat="1" x14ac:dyDescent="0.3">
      <c r="F3299" s="5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</row>
    <row r="3300" spans="6:33" s="2" customFormat="1" x14ac:dyDescent="0.3">
      <c r="F3300" s="5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</row>
    <row r="3301" spans="6:33" s="2" customFormat="1" x14ac:dyDescent="0.3">
      <c r="F3301" s="5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</row>
    <row r="3302" spans="6:33" s="2" customFormat="1" x14ac:dyDescent="0.3">
      <c r="F3302" s="5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</row>
    <row r="3303" spans="6:33" s="2" customFormat="1" x14ac:dyDescent="0.3">
      <c r="F3303" s="5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</row>
    <row r="3304" spans="6:33" s="2" customFormat="1" x14ac:dyDescent="0.3">
      <c r="F3304" s="5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</row>
    <row r="3305" spans="6:33" s="2" customFormat="1" x14ac:dyDescent="0.3">
      <c r="F3305" s="5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</row>
    <row r="3306" spans="6:33" s="2" customFormat="1" x14ac:dyDescent="0.3">
      <c r="F3306" s="5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</row>
    <row r="3307" spans="6:33" s="2" customFormat="1" x14ac:dyDescent="0.3">
      <c r="F3307" s="5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</row>
    <row r="3308" spans="6:33" s="2" customFormat="1" x14ac:dyDescent="0.3">
      <c r="F3308" s="5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</row>
    <row r="3309" spans="6:33" s="2" customFormat="1" x14ac:dyDescent="0.3">
      <c r="F3309" s="5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</row>
    <row r="3310" spans="6:33" s="2" customFormat="1" x14ac:dyDescent="0.3">
      <c r="F3310" s="5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</row>
    <row r="3311" spans="6:33" s="2" customFormat="1" x14ac:dyDescent="0.3">
      <c r="F3311" s="5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</row>
    <row r="3312" spans="6:33" s="2" customFormat="1" x14ac:dyDescent="0.3">
      <c r="F3312" s="5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</row>
    <row r="3313" spans="6:33" s="2" customFormat="1" x14ac:dyDescent="0.3">
      <c r="F3313" s="5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</row>
    <row r="3314" spans="6:33" s="2" customFormat="1" x14ac:dyDescent="0.3">
      <c r="F3314" s="5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</row>
    <row r="3315" spans="6:33" s="2" customFormat="1" x14ac:dyDescent="0.3">
      <c r="F3315" s="5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</row>
    <row r="3316" spans="6:33" s="2" customFormat="1" x14ac:dyDescent="0.3">
      <c r="F3316" s="5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</row>
    <row r="3317" spans="6:33" s="2" customFormat="1" x14ac:dyDescent="0.3">
      <c r="F3317" s="5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</row>
    <row r="3318" spans="6:33" s="2" customFormat="1" x14ac:dyDescent="0.3">
      <c r="F3318" s="5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</row>
    <row r="3319" spans="6:33" s="2" customFormat="1" x14ac:dyDescent="0.3">
      <c r="F3319" s="5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</row>
    <row r="3320" spans="6:33" s="2" customFormat="1" x14ac:dyDescent="0.3">
      <c r="F3320" s="5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</row>
    <row r="3321" spans="6:33" s="2" customFormat="1" x14ac:dyDescent="0.3">
      <c r="F3321" s="5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</row>
    <row r="3322" spans="6:33" s="2" customFormat="1" x14ac:dyDescent="0.3">
      <c r="F3322" s="5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</row>
    <row r="3323" spans="6:33" s="2" customFormat="1" x14ac:dyDescent="0.3">
      <c r="F3323" s="5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</row>
    <row r="3324" spans="6:33" s="2" customFormat="1" x14ac:dyDescent="0.3">
      <c r="F3324" s="5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</row>
    <row r="3325" spans="6:33" s="2" customFormat="1" x14ac:dyDescent="0.3">
      <c r="F3325" s="5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</row>
    <row r="3326" spans="6:33" s="2" customFormat="1" x14ac:dyDescent="0.3">
      <c r="F3326" s="5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</row>
    <row r="3327" spans="6:33" s="2" customFormat="1" x14ac:dyDescent="0.3">
      <c r="F3327" s="5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</row>
    <row r="3328" spans="6:33" s="2" customFormat="1" x14ac:dyDescent="0.3">
      <c r="F3328" s="5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</row>
    <row r="3329" spans="6:33" s="2" customFormat="1" x14ac:dyDescent="0.3">
      <c r="F3329" s="5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</row>
    <row r="3330" spans="6:33" s="2" customFormat="1" x14ac:dyDescent="0.3">
      <c r="F3330" s="5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</row>
    <row r="3331" spans="6:33" s="2" customFormat="1" x14ac:dyDescent="0.3">
      <c r="F3331" s="5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</row>
    <row r="3332" spans="6:33" s="2" customFormat="1" x14ac:dyDescent="0.3">
      <c r="F3332" s="5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</row>
    <row r="3333" spans="6:33" s="2" customFormat="1" x14ac:dyDescent="0.3">
      <c r="F3333" s="5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</row>
    <row r="3334" spans="6:33" s="2" customFormat="1" x14ac:dyDescent="0.3">
      <c r="F3334" s="5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</row>
    <row r="3335" spans="6:33" s="2" customFormat="1" x14ac:dyDescent="0.3">
      <c r="F3335" s="5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</row>
    <row r="3336" spans="6:33" s="2" customFormat="1" x14ac:dyDescent="0.3">
      <c r="F3336" s="5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</row>
    <row r="3337" spans="6:33" s="2" customFormat="1" x14ac:dyDescent="0.3">
      <c r="F3337" s="5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</row>
    <row r="3338" spans="6:33" s="2" customFormat="1" x14ac:dyDescent="0.3">
      <c r="F3338" s="5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</row>
    <row r="3339" spans="6:33" s="2" customFormat="1" x14ac:dyDescent="0.3">
      <c r="F3339" s="5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</row>
    <row r="3340" spans="6:33" s="2" customFormat="1" x14ac:dyDescent="0.3">
      <c r="F3340" s="5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</row>
    <row r="3341" spans="6:33" s="2" customFormat="1" x14ac:dyDescent="0.3">
      <c r="F3341" s="5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</row>
    <row r="3342" spans="6:33" s="2" customFormat="1" x14ac:dyDescent="0.3">
      <c r="F3342" s="5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</row>
    <row r="3343" spans="6:33" s="2" customFormat="1" x14ac:dyDescent="0.3">
      <c r="F3343" s="5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</row>
    <row r="3344" spans="6:33" s="2" customFormat="1" x14ac:dyDescent="0.3">
      <c r="F3344" s="5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</row>
    <row r="3345" spans="6:33" s="2" customFormat="1" x14ac:dyDescent="0.3">
      <c r="F3345" s="5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</row>
    <row r="3346" spans="6:33" s="2" customFormat="1" x14ac:dyDescent="0.3">
      <c r="F3346" s="5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</row>
    <row r="3347" spans="6:33" s="2" customFormat="1" x14ac:dyDescent="0.3">
      <c r="F3347" s="5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</row>
    <row r="3348" spans="6:33" s="2" customFormat="1" x14ac:dyDescent="0.3">
      <c r="F3348" s="5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</row>
    <row r="3349" spans="6:33" s="2" customFormat="1" x14ac:dyDescent="0.3">
      <c r="F3349" s="5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</row>
    <row r="3350" spans="6:33" s="2" customFormat="1" x14ac:dyDescent="0.3">
      <c r="F3350" s="5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</row>
    <row r="3351" spans="6:33" s="2" customFormat="1" x14ac:dyDescent="0.3">
      <c r="F3351" s="5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</row>
    <row r="3352" spans="6:33" s="2" customFormat="1" x14ac:dyDescent="0.3">
      <c r="F3352" s="5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</row>
    <row r="3353" spans="6:33" s="2" customFormat="1" x14ac:dyDescent="0.3">
      <c r="F3353" s="5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</row>
    <row r="3354" spans="6:33" s="2" customFormat="1" x14ac:dyDescent="0.3">
      <c r="F3354" s="5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</row>
    <row r="3355" spans="6:33" s="2" customFormat="1" x14ac:dyDescent="0.3">
      <c r="F3355" s="5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</row>
    <row r="3356" spans="6:33" s="2" customFormat="1" x14ac:dyDescent="0.3">
      <c r="F3356" s="5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</row>
    <row r="3357" spans="6:33" s="2" customFormat="1" x14ac:dyDescent="0.3">
      <c r="F3357" s="5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</row>
    <row r="3358" spans="6:33" s="2" customFormat="1" x14ac:dyDescent="0.3">
      <c r="F3358" s="5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</row>
    <row r="3359" spans="6:33" s="2" customFormat="1" x14ac:dyDescent="0.3">
      <c r="F3359" s="5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</row>
    <row r="3360" spans="6:33" s="2" customFormat="1" x14ac:dyDescent="0.3">
      <c r="F3360" s="5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</row>
    <row r="3361" spans="6:33" s="2" customFormat="1" x14ac:dyDescent="0.3">
      <c r="F3361" s="5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</row>
    <row r="3362" spans="6:33" s="2" customFormat="1" x14ac:dyDescent="0.3">
      <c r="F3362" s="5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</row>
    <row r="3363" spans="6:33" s="2" customFormat="1" x14ac:dyDescent="0.3">
      <c r="F3363" s="5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</row>
    <row r="3364" spans="6:33" s="2" customFormat="1" x14ac:dyDescent="0.3">
      <c r="F3364" s="5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</row>
    <row r="3365" spans="6:33" s="2" customFormat="1" x14ac:dyDescent="0.3">
      <c r="F3365" s="5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</row>
    <row r="3366" spans="6:33" s="2" customFormat="1" x14ac:dyDescent="0.3">
      <c r="F3366" s="5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</row>
    <row r="3367" spans="6:33" s="2" customFormat="1" x14ac:dyDescent="0.3">
      <c r="F3367" s="5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</row>
    <row r="3368" spans="6:33" s="2" customFormat="1" x14ac:dyDescent="0.3">
      <c r="F3368" s="5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</row>
    <row r="3369" spans="6:33" s="2" customFormat="1" x14ac:dyDescent="0.3">
      <c r="F3369" s="5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</row>
    <row r="3370" spans="6:33" s="2" customFormat="1" x14ac:dyDescent="0.3">
      <c r="F3370" s="5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</row>
    <row r="3371" spans="6:33" s="2" customFormat="1" x14ac:dyDescent="0.3">
      <c r="F3371" s="5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</row>
    <row r="3372" spans="6:33" s="2" customFormat="1" x14ac:dyDescent="0.3">
      <c r="F3372" s="5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</row>
    <row r="3373" spans="6:33" s="2" customFormat="1" x14ac:dyDescent="0.3">
      <c r="F3373" s="5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</row>
    <row r="3374" spans="6:33" s="2" customFormat="1" x14ac:dyDescent="0.3">
      <c r="F3374" s="5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</row>
    <row r="3375" spans="6:33" s="2" customFormat="1" x14ac:dyDescent="0.3">
      <c r="F3375" s="5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</row>
    <row r="3376" spans="6:33" s="2" customFormat="1" x14ac:dyDescent="0.3">
      <c r="F3376" s="5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</row>
    <row r="3377" spans="6:33" s="2" customFormat="1" x14ac:dyDescent="0.3">
      <c r="F3377" s="5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</row>
    <row r="3378" spans="6:33" s="2" customFormat="1" x14ac:dyDescent="0.3">
      <c r="F3378" s="5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</row>
    <row r="3379" spans="6:33" s="2" customFormat="1" x14ac:dyDescent="0.3">
      <c r="F3379" s="5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</row>
    <row r="3380" spans="6:33" s="2" customFormat="1" x14ac:dyDescent="0.3">
      <c r="F3380" s="5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</row>
    <row r="3381" spans="6:33" s="2" customFormat="1" x14ac:dyDescent="0.3">
      <c r="F3381" s="5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</row>
    <row r="3382" spans="6:33" s="2" customFormat="1" x14ac:dyDescent="0.3">
      <c r="F3382" s="5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</row>
    <row r="3383" spans="6:33" s="2" customFormat="1" x14ac:dyDescent="0.3">
      <c r="F3383" s="5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</row>
    <row r="3384" spans="6:33" s="2" customFormat="1" x14ac:dyDescent="0.3">
      <c r="F3384" s="5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</row>
    <row r="3385" spans="6:33" s="2" customFormat="1" x14ac:dyDescent="0.3">
      <c r="F3385" s="5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</row>
    <row r="3386" spans="6:33" s="2" customFormat="1" x14ac:dyDescent="0.3">
      <c r="F3386" s="5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</row>
    <row r="3387" spans="6:33" s="2" customFormat="1" x14ac:dyDescent="0.3">
      <c r="F3387" s="5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</row>
    <row r="3388" spans="6:33" s="2" customFormat="1" x14ac:dyDescent="0.3">
      <c r="F3388" s="5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</row>
    <row r="3389" spans="6:33" s="2" customFormat="1" x14ac:dyDescent="0.3">
      <c r="F3389" s="5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</row>
    <row r="3390" spans="6:33" s="2" customFormat="1" x14ac:dyDescent="0.3">
      <c r="F3390" s="5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</row>
    <row r="3391" spans="6:33" s="2" customFormat="1" x14ac:dyDescent="0.3">
      <c r="F3391" s="5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</row>
    <row r="3392" spans="6:33" s="2" customFormat="1" x14ac:dyDescent="0.3">
      <c r="F3392" s="5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</row>
    <row r="3393" spans="6:33" s="2" customFormat="1" x14ac:dyDescent="0.3">
      <c r="F3393" s="5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</row>
    <row r="3394" spans="6:33" s="2" customFormat="1" x14ac:dyDescent="0.3">
      <c r="F3394" s="5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</row>
    <row r="3395" spans="6:33" s="2" customFormat="1" x14ac:dyDescent="0.3">
      <c r="F3395" s="5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</row>
    <row r="3396" spans="6:33" s="2" customFormat="1" x14ac:dyDescent="0.3">
      <c r="F3396" s="5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</row>
    <row r="3397" spans="6:33" s="2" customFormat="1" x14ac:dyDescent="0.3">
      <c r="F3397" s="5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</row>
    <row r="3398" spans="6:33" s="2" customFormat="1" x14ac:dyDescent="0.3">
      <c r="F3398" s="5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</row>
    <row r="3399" spans="6:33" s="2" customFormat="1" x14ac:dyDescent="0.3">
      <c r="F3399" s="5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</row>
    <row r="3400" spans="6:33" s="2" customFormat="1" x14ac:dyDescent="0.3">
      <c r="F3400" s="5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</row>
    <row r="3401" spans="6:33" s="2" customFormat="1" x14ac:dyDescent="0.3">
      <c r="F3401" s="5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</row>
    <row r="3402" spans="6:33" s="2" customFormat="1" x14ac:dyDescent="0.3">
      <c r="F3402" s="5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</row>
    <row r="3403" spans="6:33" s="2" customFormat="1" x14ac:dyDescent="0.3">
      <c r="F3403" s="5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</row>
    <row r="3404" spans="6:33" s="2" customFormat="1" x14ac:dyDescent="0.3">
      <c r="F3404" s="5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</row>
    <row r="3405" spans="6:33" s="2" customFormat="1" x14ac:dyDescent="0.3">
      <c r="F3405" s="5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</row>
    <row r="3406" spans="6:33" s="2" customFormat="1" x14ac:dyDescent="0.3">
      <c r="F3406" s="5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</row>
    <row r="3407" spans="6:33" s="2" customFormat="1" x14ac:dyDescent="0.3">
      <c r="F3407" s="5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</row>
    <row r="3408" spans="6:33" s="2" customFormat="1" x14ac:dyDescent="0.3">
      <c r="F3408" s="5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</row>
    <row r="3409" spans="6:33" s="2" customFormat="1" x14ac:dyDescent="0.3">
      <c r="F3409" s="5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</row>
    <row r="3410" spans="6:33" s="2" customFormat="1" x14ac:dyDescent="0.3">
      <c r="F3410" s="5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</row>
    <row r="3411" spans="6:33" s="2" customFormat="1" x14ac:dyDescent="0.3">
      <c r="F3411" s="5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</row>
    <row r="3412" spans="6:33" s="2" customFormat="1" x14ac:dyDescent="0.3">
      <c r="F3412" s="5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</row>
    <row r="3413" spans="6:33" s="2" customFormat="1" x14ac:dyDescent="0.3">
      <c r="F3413" s="5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</row>
    <row r="3414" spans="6:33" s="2" customFormat="1" x14ac:dyDescent="0.3">
      <c r="F3414" s="5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</row>
    <row r="3415" spans="6:33" s="2" customFormat="1" x14ac:dyDescent="0.3">
      <c r="F3415" s="5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</row>
    <row r="3416" spans="6:33" s="2" customFormat="1" x14ac:dyDescent="0.3">
      <c r="F3416" s="5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</row>
    <row r="3417" spans="6:33" s="2" customFormat="1" x14ac:dyDescent="0.3">
      <c r="F3417" s="5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</row>
    <row r="3418" spans="6:33" s="2" customFormat="1" x14ac:dyDescent="0.3">
      <c r="F3418" s="5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</row>
    <row r="3419" spans="6:33" s="2" customFormat="1" x14ac:dyDescent="0.3">
      <c r="F3419" s="5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</row>
    <row r="3420" spans="6:33" s="2" customFormat="1" x14ac:dyDescent="0.3">
      <c r="F3420" s="5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</row>
    <row r="3421" spans="6:33" s="2" customFormat="1" x14ac:dyDescent="0.3">
      <c r="F3421" s="5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</row>
    <row r="3422" spans="6:33" s="2" customFormat="1" x14ac:dyDescent="0.3">
      <c r="F3422" s="5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</row>
    <row r="3423" spans="6:33" s="2" customFormat="1" x14ac:dyDescent="0.3">
      <c r="F3423" s="5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</row>
    <row r="3424" spans="6:33" s="2" customFormat="1" x14ac:dyDescent="0.3">
      <c r="F3424" s="5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</row>
    <row r="3425" spans="6:33" s="2" customFormat="1" x14ac:dyDescent="0.3">
      <c r="F3425" s="5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</row>
    <row r="3426" spans="6:33" s="2" customFormat="1" x14ac:dyDescent="0.3">
      <c r="F3426" s="5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</row>
    <row r="3427" spans="6:33" s="2" customFormat="1" x14ac:dyDescent="0.3">
      <c r="F3427" s="5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</row>
    <row r="3428" spans="6:33" s="2" customFormat="1" x14ac:dyDescent="0.3">
      <c r="F3428" s="5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</row>
    <row r="3429" spans="6:33" s="2" customFormat="1" x14ac:dyDescent="0.3">
      <c r="F3429" s="5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</row>
    <row r="3430" spans="6:33" s="2" customFormat="1" x14ac:dyDescent="0.3">
      <c r="F3430" s="5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</row>
    <row r="3431" spans="6:33" s="2" customFormat="1" x14ac:dyDescent="0.3">
      <c r="F3431" s="5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</row>
    <row r="3432" spans="6:33" s="2" customFormat="1" x14ac:dyDescent="0.3">
      <c r="F3432" s="5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</row>
    <row r="3433" spans="6:33" s="2" customFormat="1" x14ac:dyDescent="0.3">
      <c r="F3433" s="5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</row>
    <row r="3434" spans="6:33" s="2" customFormat="1" x14ac:dyDescent="0.3">
      <c r="F3434" s="5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</row>
    <row r="3435" spans="6:33" s="2" customFormat="1" x14ac:dyDescent="0.3">
      <c r="F3435" s="5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</row>
    <row r="3436" spans="6:33" s="2" customFormat="1" x14ac:dyDescent="0.3">
      <c r="F3436" s="5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</row>
    <row r="3437" spans="6:33" s="2" customFormat="1" x14ac:dyDescent="0.3">
      <c r="F3437" s="5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</row>
    <row r="3438" spans="6:33" s="2" customFormat="1" x14ac:dyDescent="0.3">
      <c r="F3438" s="5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</row>
    <row r="3439" spans="6:33" s="2" customFormat="1" x14ac:dyDescent="0.3">
      <c r="F3439" s="5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</row>
    <row r="3440" spans="6:33" s="2" customFormat="1" x14ac:dyDescent="0.3">
      <c r="F3440" s="5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</row>
    <row r="3441" spans="6:33" s="2" customFormat="1" x14ac:dyDescent="0.3">
      <c r="F3441" s="5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</row>
    <row r="3442" spans="6:33" s="2" customFormat="1" x14ac:dyDescent="0.3">
      <c r="F3442" s="5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</row>
    <row r="3443" spans="6:33" s="2" customFormat="1" x14ac:dyDescent="0.3">
      <c r="F3443" s="5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</row>
    <row r="3444" spans="6:33" s="2" customFormat="1" x14ac:dyDescent="0.3">
      <c r="F3444" s="5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</row>
    <row r="3445" spans="6:33" s="2" customFormat="1" x14ac:dyDescent="0.3">
      <c r="F3445" s="5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</row>
    <row r="3446" spans="6:33" s="2" customFormat="1" x14ac:dyDescent="0.3">
      <c r="F3446" s="5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</row>
    <row r="3447" spans="6:33" s="2" customFormat="1" x14ac:dyDescent="0.3">
      <c r="F3447" s="5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</row>
    <row r="3448" spans="6:33" s="2" customFormat="1" x14ac:dyDescent="0.3">
      <c r="F3448" s="5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</row>
    <row r="3449" spans="6:33" s="2" customFormat="1" x14ac:dyDescent="0.3">
      <c r="F3449" s="5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</row>
    <row r="3450" spans="6:33" s="2" customFormat="1" x14ac:dyDescent="0.3">
      <c r="F3450" s="5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</row>
    <row r="3451" spans="6:33" s="2" customFormat="1" x14ac:dyDescent="0.3">
      <c r="F3451" s="5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</row>
    <row r="3452" spans="6:33" s="2" customFormat="1" x14ac:dyDescent="0.3">
      <c r="F3452" s="5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</row>
    <row r="3453" spans="6:33" s="2" customFormat="1" x14ac:dyDescent="0.3">
      <c r="F3453" s="5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</row>
    <row r="3454" spans="6:33" s="2" customFormat="1" x14ac:dyDescent="0.3">
      <c r="F3454" s="5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</row>
    <row r="3455" spans="6:33" s="2" customFormat="1" x14ac:dyDescent="0.3">
      <c r="F3455" s="5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</row>
    <row r="3456" spans="6:33" s="2" customFormat="1" x14ac:dyDescent="0.3">
      <c r="F3456" s="5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</row>
    <row r="3457" spans="6:33" s="2" customFormat="1" x14ac:dyDescent="0.3">
      <c r="F3457" s="5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</row>
    <row r="3458" spans="6:33" s="2" customFormat="1" x14ac:dyDescent="0.3">
      <c r="F3458" s="5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</row>
    <row r="3459" spans="6:33" s="2" customFormat="1" x14ac:dyDescent="0.3">
      <c r="F3459" s="5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</row>
    <row r="3460" spans="6:33" s="2" customFormat="1" x14ac:dyDescent="0.3">
      <c r="F3460" s="5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</row>
    <row r="3461" spans="6:33" s="2" customFormat="1" x14ac:dyDescent="0.3">
      <c r="F3461" s="5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</row>
    <row r="3462" spans="6:33" s="2" customFormat="1" x14ac:dyDescent="0.3">
      <c r="F3462" s="5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</row>
    <row r="3463" spans="6:33" s="2" customFormat="1" x14ac:dyDescent="0.3">
      <c r="F3463" s="5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</row>
    <row r="3464" spans="6:33" s="2" customFormat="1" x14ac:dyDescent="0.3">
      <c r="F3464" s="5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</row>
    <row r="3465" spans="6:33" s="2" customFormat="1" x14ac:dyDescent="0.3">
      <c r="F3465" s="5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</row>
    <row r="3466" spans="6:33" s="2" customFormat="1" x14ac:dyDescent="0.3">
      <c r="F3466" s="5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</row>
    <row r="3467" spans="6:33" s="2" customFormat="1" x14ac:dyDescent="0.3">
      <c r="F3467" s="5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</row>
    <row r="3468" spans="6:33" s="2" customFormat="1" x14ac:dyDescent="0.3">
      <c r="F3468" s="5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</row>
    <row r="3469" spans="6:33" s="2" customFormat="1" x14ac:dyDescent="0.3">
      <c r="F3469" s="5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</row>
    <row r="3470" spans="6:33" s="2" customFormat="1" x14ac:dyDescent="0.3">
      <c r="F3470" s="5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</row>
    <row r="3471" spans="6:33" s="2" customFormat="1" x14ac:dyDescent="0.3">
      <c r="F3471" s="5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</row>
    <row r="3472" spans="6:33" s="2" customFormat="1" x14ac:dyDescent="0.3">
      <c r="F3472" s="5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</row>
    <row r="3473" spans="6:33" s="2" customFormat="1" x14ac:dyDescent="0.3">
      <c r="F3473" s="5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</row>
    <row r="3474" spans="6:33" s="2" customFormat="1" x14ac:dyDescent="0.3">
      <c r="F3474" s="5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</row>
    <row r="3475" spans="6:33" s="2" customFormat="1" x14ac:dyDescent="0.3">
      <c r="F3475" s="5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</row>
    <row r="3476" spans="6:33" s="2" customFormat="1" x14ac:dyDescent="0.3">
      <c r="F3476" s="5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</row>
    <row r="3477" spans="6:33" s="2" customFormat="1" x14ac:dyDescent="0.3">
      <c r="F3477" s="5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</row>
    <row r="3478" spans="6:33" s="2" customFormat="1" x14ac:dyDescent="0.3">
      <c r="F3478" s="5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</row>
    <row r="3479" spans="6:33" s="2" customFormat="1" x14ac:dyDescent="0.3">
      <c r="F3479" s="5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</row>
    <row r="3480" spans="6:33" s="2" customFormat="1" x14ac:dyDescent="0.3">
      <c r="F3480" s="5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</row>
    <row r="3481" spans="6:33" s="2" customFormat="1" x14ac:dyDescent="0.3">
      <c r="F3481" s="5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</row>
    <row r="3482" spans="6:33" s="2" customFormat="1" x14ac:dyDescent="0.3">
      <c r="F3482" s="5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</row>
    <row r="3483" spans="6:33" s="2" customFormat="1" x14ac:dyDescent="0.3">
      <c r="F3483" s="5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</row>
    <row r="3484" spans="6:33" s="2" customFormat="1" x14ac:dyDescent="0.3">
      <c r="F3484" s="5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</row>
    <row r="3485" spans="6:33" s="2" customFormat="1" x14ac:dyDescent="0.3">
      <c r="F3485" s="5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</row>
    <row r="3486" spans="6:33" s="2" customFormat="1" x14ac:dyDescent="0.3">
      <c r="F3486" s="5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</row>
    <row r="3487" spans="6:33" s="2" customFormat="1" x14ac:dyDescent="0.3">
      <c r="F3487" s="5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</row>
    <row r="3488" spans="6:33" s="2" customFormat="1" x14ac:dyDescent="0.3">
      <c r="F3488" s="5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</row>
    <row r="3489" spans="6:33" s="2" customFormat="1" x14ac:dyDescent="0.3">
      <c r="F3489" s="5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</row>
    <row r="3490" spans="6:33" s="2" customFormat="1" x14ac:dyDescent="0.3">
      <c r="F3490" s="5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</row>
    <row r="3491" spans="6:33" s="2" customFormat="1" x14ac:dyDescent="0.3">
      <c r="F3491" s="5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</row>
    <row r="3492" spans="6:33" s="2" customFormat="1" x14ac:dyDescent="0.3">
      <c r="F3492" s="5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</row>
    <row r="3493" spans="6:33" s="2" customFormat="1" x14ac:dyDescent="0.3">
      <c r="F3493" s="5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</row>
    <row r="3494" spans="6:33" s="2" customFormat="1" x14ac:dyDescent="0.3">
      <c r="F3494" s="5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</row>
    <row r="3495" spans="6:33" s="2" customFormat="1" x14ac:dyDescent="0.3">
      <c r="F3495" s="5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</row>
    <row r="3496" spans="6:33" s="2" customFormat="1" x14ac:dyDescent="0.3">
      <c r="F3496" s="5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</row>
    <row r="3497" spans="6:33" s="2" customFormat="1" x14ac:dyDescent="0.3">
      <c r="F3497" s="5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</row>
    <row r="3498" spans="6:33" s="2" customFormat="1" x14ac:dyDescent="0.3">
      <c r="F3498" s="5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</row>
    <row r="3499" spans="6:33" s="2" customFormat="1" x14ac:dyDescent="0.3">
      <c r="F3499" s="5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</row>
    <row r="3500" spans="6:33" s="2" customFormat="1" x14ac:dyDescent="0.3">
      <c r="F3500" s="5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</row>
    <row r="3501" spans="6:33" s="2" customFormat="1" x14ac:dyDescent="0.3">
      <c r="F3501" s="5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</row>
    <row r="3502" spans="6:33" s="2" customFormat="1" x14ac:dyDescent="0.3">
      <c r="F3502" s="5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</row>
    <row r="3503" spans="6:33" s="2" customFormat="1" x14ac:dyDescent="0.3">
      <c r="F3503" s="5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</row>
    <row r="3504" spans="6:33" s="2" customFormat="1" x14ac:dyDescent="0.3">
      <c r="F3504" s="5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</row>
    <row r="3505" spans="6:33" s="2" customFormat="1" x14ac:dyDescent="0.3">
      <c r="F3505" s="5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</row>
    <row r="3506" spans="6:33" s="2" customFormat="1" x14ac:dyDescent="0.3">
      <c r="F3506" s="5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</row>
    <row r="3507" spans="6:33" s="2" customFormat="1" x14ac:dyDescent="0.3">
      <c r="F3507" s="5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</row>
    <row r="3508" spans="6:33" s="2" customFormat="1" x14ac:dyDescent="0.3">
      <c r="F3508" s="5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</row>
    <row r="3509" spans="6:33" s="2" customFormat="1" x14ac:dyDescent="0.3">
      <c r="F3509" s="5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</row>
    <row r="3510" spans="6:33" s="2" customFormat="1" x14ac:dyDescent="0.3">
      <c r="F3510" s="5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</row>
    <row r="3511" spans="6:33" s="2" customFormat="1" x14ac:dyDescent="0.3">
      <c r="F3511" s="5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</row>
    <row r="3512" spans="6:33" s="2" customFormat="1" x14ac:dyDescent="0.3">
      <c r="F3512" s="5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</row>
    <row r="3513" spans="6:33" s="2" customFormat="1" x14ac:dyDescent="0.3">
      <c r="F3513" s="5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</row>
    <row r="3514" spans="6:33" s="2" customFormat="1" x14ac:dyDescent="0.3">
      <c r="F3514" s="5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</row>
    <row r="3515" spans="6:33" s="2" customFormat="1" x14ac:dyDescent="0.3">
      <c r="F3515" s="5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</row>
    <row r="3516" spans="6:33" s="2" customFormat="1" x14ac:dyDescent="0.3">
      <c r="F3516" s="5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</row>
    <row r="3517" spans="6:33" s="2" customFormat="1" x14ac:dyDescent="0.3">
      <c r="F3517" s="5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</row>
    <row r="3518" spans="6:33" s="2" customFormat="1" x14ac:dyDescent="0.3">
      <c r="F3518" s="5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</row>
    <row r="3519" spans="6:33" s="2" customFormat="1" x14ac:dyDescent="0.3">
      <c r="F3519" s="5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</row>
    <row r="3520" spans="6:33" s="2" customFormat="1" x14ac:dyDescent="0.3">
      <c r="F3520" s="5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</row>
    <row r="3521" spans="6:33" s="2" customFormat="1" x14ac:dyDescent="0.3">
      <c r="F3521" s="5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</row>
    <row r="3522" spans="6:33" s="2" customFormat="1" x14ac:dyDescent="0.3">
      <c r="F3522" s="5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</row>
    <row r="3523" spans="6:33" s="2" customFormat="1" x14ac:dyDescent="0.3">
      <c r="F3523" s="5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</row>
    <row r="3524" spans="6:33" s="2" customFormat="1" x14ac:dyDescent="0.3">
      <c r="F3524" s="5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</row>
    <row r="3525" spans="6:33" s="2" customFormat="1" x14ac:dyDescent="0.3">
      <c r="F3525" s="5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</row>
    <row r="3526" spans="6:33" s="2" customFormat="1" x14ac:dyDescent="0.3">
      <c r="F3526" s="5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</row>
    <row r="3527" spans="6:33" s="2" customFormat="1" x14ac:dyDescent="0.3">
      <c r="F3527" s="5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</row>
    <row r="3528" spans="6:33" s="2" customFormat="1" x14ac:dyDescent="0.3">
      <c r="F3528" s="5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</row>
    <row r="3529" spans="6:33" s="2" customFormat="1" x14ac:dyDescent="0.3">
      <c r="F3529" s="5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</row>
    <row r="3530" spans="6:33" s="2" customFormat="1" x14ac:dyDescent="0.3">
      <c r="F3530" s="5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</row>
    <row r="3531" spans="6:33" s="2" customFormat="1" x14ac:dyDescent="0.3">
      <c r="F3531" s="5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</row>
    <row r="3532" spans="6:33" s="2" customFormat="1" x14ac:dyDescent="0.3">
      <c r="F3532" s="5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</row>
    <row r="3533" spans="6:33" s="2" customFormat="1" x14ac:dyDescent="0.3">
      <c r="F3533" s="5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</row>
    <row r="3534" spans="6:33" s="2" customFormat="1" x14ac:dyDescent="0.3">
      <c r="F3534" s="5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</row>
    <row r="3535" spans="6:33" s="2" customFormat="1" x14ac:dyDescent="0.3">
      <c r="F3535" s="5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</row>
    <row r="3536" spans="6:33" s="2" customFormat="1" x14ac:dyDescent="0.3">
      <c r="F3536" s="5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</row>
    <row r="3537" spans="6:33" s="2" customFormat="1" x14ac:dyDescent="0.3">
      <c r="F3537" s="5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</row>
    <row r="3538" spans="6:33" s="2" customFormat="1" x14ac:dyDescent="0.3">
      <c r="F3538" s="5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</row>
    <row r="3539" spans="6:33" s="2" customFormat="1" x14ac:dyDescent="0.3">
      <c r="F3539" s="5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</row>
    <row r="3540" spans="6:33" s="2" customFormat="1" x14ac:dyDescent="0.3">
      <c r="F3540" s="5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</row>
    <row r="3541" spans="6:33" s="2" customFormat="1" x14ac:dyDescent="0.3">
      <c r="F3541" s="5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</row>
    <row r="3542" spans="6:33" s="2" customFormat="1" x14ac:dyDescent="0.3">
      <c r="F3542" s="5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</row>
    <row r="3543" spans="6:33" s="2" customFormat="1" x14ac:dyDescent="0.3">
      <c r="F3543" s="5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</row>
    <row r="3544" spans="6:33" s="2" customFormat="1" x14ac:dyDescent="0.3">
      <c r="F3544" s="5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</row>
    <row r="3545" spans="6:33" s="2" customFormat="1" x14ac:dyDescent="0.3">
      <c r="F3545" s="5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</row>
    <row r="3546" spans="6:33" s="2" customFormat="1" x14ac:dyDescent="0.3">
      <c r="F3546" s="5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</row>
    <row r="3547" spans="6:33" s="2" customFormat="1" x14ac:dyDescent="0.3">
      <c r="F3547" s="5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</row>
    <row r="3548" spans="6:33" s="2" customFormat="1" x14ac:dyDescent="0.3">
      <c r="F3548" s="5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</row>
    <row r="3549" spans="6:33" s="2" customFormat="1" x14ac:dyDescent="0.3">
      <c r="F3549" s="5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</row>
    <row r="3550" spans="6:33" s="2" customFormat="1" x14ac:dyDescent="0.3">
      <c r="F3550" s="5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</row>
    <row r="3551" spans="6:33" s="2" customFormat="1" x14ac:dyDescent="0.3">
      <c r="F3551" s="5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</row>
    <row r="3552" spans="6:33" s="2" customFormat="1" x14ac:dyDescent="0.3">
      <c r="F3552" s="5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</row>
    <row r="3553" spans="6:33" s="2" customFormat="1" x14ac:dyDescent="0.3">
      <c r="F3553" s="5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</row>
    <row r="3554" spans="6:33" s="2" customFormat="1" x14ac:dyDescent="0.3">
      <c r="F3554" s="5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</row>
    <row r="3555" spans="6:33" s="2" customFormat="1" x14ac:dyDescent="0.3">
      <c r="F3555" s="5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</row>
    <row r="3556" spans="6:33" s="2" customFormat="1" x14ac:dyDescent="0.3">
      <c r="F3556" s="5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</row>
    <row r="3557" spans="6:33" s="2" customFormat="1" x14ac:dyDescent="0.3">
      <c r="F3557" s="5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</row>
    <row r="3558" spans="6:33" s="2" customFormat="1" x14ac:dyDescent="0.3">
      <c r="F3558" s="5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</row>
    <row r="3559" spans="6:33" s="2" customFormat="1" x14ac:dyDescent="0.3">
      <c r="F3559" s="5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</row>
    <row r="3560" spans="6:33" s="2" customFormat="1" x14ac:dyDescent="0.3">
      <c r="F3560" s="5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</row>
    <row r="3561" spans="6:33" s="2" customFormat="1" x14ac:dyDescent="0.3">
      <c r="F3561" s="5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</row>
    <row r="3562" spans="6:33" s="2" customFormat="1" x14ac:dyDescent="0.3">
      <c r="F3562" s="5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</row>
    <row r="3563" spans="6:33" s="2" customFormat="1" x14ac:dyDescent="0.3">
      <c r="F3563" s="5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</row>
    <row r="3564" spans="6:33" s="2" customFormat="1" x14ac:dyDescent="0.3">
      <c r="F3564" s="5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</row>
    <row r="3565" spans="6:33" s="2" customFormat="1" x14ac:dyDescent="0.3">
      <c r="F3565" s="5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</row>
    <row r="3566" spans="6:33" s="2" customFormat="1" x14ac:dyDescent="0.3">
      <c r="F3566" s="5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</row>
    <row r="3567" spans="6:33" s="2" customFormat="1" x14ac:dyDescent="0.3">
      <c r="F3567" s="5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</row>
    <row r="3568" spans="6:33" s="2" customFormat="1" x14ac:dyDescent="0.3">
      <c r="F3568" s="5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</row>
    <row r="3569" spans="6:33" s="2" customFormat="1" x14ac:dyDescent="0.3">
      <c r="F3569" s="5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</row>
    <row r="3570" spans="6:33" s="2" customFormat="1" x14ac:dyDescent="0.3">
      <c r="F3570" s="5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</row>
    <row r="3571" spans="6:33" s="2" customFormat="1" x14ac:dyDescent="0.3">
      <c r="F3571" s="5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</row>
    <row r="3572" spans="6:33" s="2" customFormat="1" x14ac:dyDescent="0.3">
      <c r="F3572" s="5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</row>
    <row r="3573" spans="6:33" s="2" customFormat="1" x14ac:dyDescent="0.3">
      <c r="F3573" s="5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</row>
    <row r="3574" spans="6:33" s="2" customFormat="1" x14ac:dyDescent="0.3">
      <c r="F3574" s="5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</row>
    <row r="3575" spans="6:33" s="2" customFormat="1" x14ac:dyDescent="0.3">
      <c r="F3575" s="5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</row>
    <row r="3576" spans="6:33" s="2" customFormat="1" x14ac:dyDescent="0.3">
      <c r="F3576" s="5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</row>
    <row r="3577" spans="6:33" s="2" customFormat="1" x14ac:dyDescent="0.3">
      <c r="F3577" s="5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</row>
    <row r="3578" spans="6:33" s="2" customFormat="1" x14ac:dyDescent="0.3">
      <c r="F3578" s="5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</row>
    <row r="3579" spans="6:33" s="2" customFormat="1" x14ac:dyDescent="0.3">
      <c r="F3579" s="5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</row>
    <row r="3580" spans="6:33" s="2" customFormat="1" x14ac:dyDescent="0.3">
      <c r="F3580" s="5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</row>
    <row r="3581" spans="6:33" s="2" customFormat="1" x14ac:dyDescent="0.3">
      <c r="F3581" s="5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</row>
    <row r="3582" spans="6:33" s="2" customFormat="1" x14ac:dyDescent="0.3">
      <c r="F3582" s="5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</row>
    <row r="3583" spans="6:33" s="2" customFormat="1" x14ac:dyDescent="0.3">
      <c r="F3583" s="5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</row>
    <row r="3584" spans="6:33" s="2" customFormat="1" x14ac:dyDescent="0.3">
      <c r="F3584" s="5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</row>
    <row r="3585" spans="6:33" s="2" customFormat="1" x14ac:dyDescent="0.3">
      <c r="F3585" s="5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</row>
    <row r="3586" spans="6:33" s="2" customFormat="1" x14ac:dyDescent="0.3">
      <c r="F3586" s="5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</row>
    <row r="3587" spans="6:33" s="2" customFormat="1" x14ac:dyDescent="0.3">
      <c r="F3587" s="5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</row>
    <row r="3588" spans="6:33" s="2" customFormat="1" x14ac:dyDescent="0.3">
      <c r="F3588" s="5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</row>
    <row r="3589" spans="6:33" s="2" customFormat="1" x14ac:dyDescent="0.3">
      <c r="F3589" s="5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</row>
    <row r="3590" spans="6:33" s="2" customFormat="1" x14ac:dyDescent="0.3">
      <c r="F3590" s="5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</row>
    <row r="3591" spans="6:33" s="2" customFormat="1" x14ac:dyDescent="0.3">
      <c r="F3591" s="5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</row>
    <row r="3592" spans="6:33" s="2" customFormat="1" x14ac:dyDescent="0.3">
      <c r="F3592" s="5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</row>
    <row r="3593" spans="6:33" s="2" customFormat="1" x14ac:dyDescent="0.3">
      <c r="F3593" s="5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</row>
    <row r="3594" spans="6:33" s="2" customFormat="1" x14ac:dyDescent="0.3">
      <c r="F3594" s="5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</row>
    <row r="3595" spans="6:33" s="2" customFormat="1" x14ac:dyDescent="0.3">
      <c r="F3595" s="5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</row>
    <row r="3596" spans="6:33" s="2" customFormat="1" x14ac:dyDescent="0.3">
      <c r="F3596" s="5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</row>
    <row r="3597" spans="6:33" s="2" customFormat="1" x14ac:dyDescent="0.3">
      <c r="F3597" s="5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</row>
    <row r="3598" spans="6:33" s="2" customFormat="1" x14ac:dyDescent="0.3">
      <c r="F3598" s="5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</row>
    <row r="3599" spans="6:33" s="2" customFormat="1" x14ac:dyDescent="0.3">
      <c r="F3599" s="5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</row>
    <row r="3600" spans="6:33" s="2" customFormat="1" x14ac:dyDescent="0.3">
      <c r="F3600" s="5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</row>
    <row r="3601" spans="6:33" s="2" customFormat="1" x14ac:dyDescent="0.3">
      <c r="F3601" s="5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</row>
    <row r="3602" spans="6:33" s="2" customFormat="1" x14ac:dyDescent="0.3">
      <c r="F3602" s="5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</row>
    <row r="3603" spans="6:33" s="2" customFormat="1" x14ac:dyDescent="0.3">
      <c r="F3603" s="5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</row>
    <row r="3604" spans="6:33" s="2" customFormat="1" x14ac:dyDescent="0.3">
      <c r="F3604" s="5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</row>
    <row r="3605" spans="6:33" s="2" customFormat="1" x14ac:dyDescent="0.3">
      <c r="F3605" s="5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</row>
    <row r="3606" spans="6:33" s="2" customFormat="1" x14ac:dyDescent="0.3">
      <c r="F3606" s="5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</row>
    <row r="3607" spans="6:33" s="2" customFormat="1" x14ac:dyDescent="0.3">
      <c r="F3607" s="5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</row>
    <row r="3608" spans="6:33" s="2" customFormat="1" x14ac:dyDescent="0.3">
      <c r="F3608" s="5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</row>
    <row r="3609" spans="6:33" s="2" customFormat="1" x14ac:dyDescent="0.3">
      <c r="F3609" s="5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</row>
    <row r="3610" spans="6:33" s="2" customFormat="1" x14ac:dyDescent="0.3">
      <c r="F3610" s="5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</row>
    <row r="3611" spans="6:33" s="2" customFormat="1" x14ac:dyDescent="0.3">
      <c r="F3611" s="5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</row>
    <row r="3612" spans="6:33" s="2" customFormat="1" x14ac:dyDescent="0.3">
      <c r="F3612" s="5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</row>
    <row r="3613" spans="6:33" s="2" customFormat="1" x14ac:dyDescent="0.3">
      <c r="F3613" s="5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</row>
    <row r="3614" spans="6:33" s="2" customFormat="1" x14ac:dyDescent="0.3">
      <c r="F3614" s="5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</row>
    <row r="3615" spans="6:33" s="2" customFormat="1" x14ac:dyDescent="0.3">
      <c r="F3615" s="5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</row>
    <row r="3616" spans="6:33" s="2" customFormat="1" x14ac:dyDescent="0.3">
      <c r="F3616" s="5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</row>
    <row r="3617" spans="6:33" s="2" customFormat="1" x14ac:dyDescent="0.3">
      <c r="F3617" s="5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</row>
    <row r="3618" spans="6:33" s="2" customFormat="1" x14ac:dyDescent="0.3">
      <c r="F3618" s="5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</row>
    <row r="3619" spans="6:33" s="2" customFormat="1" x14ac:dyDescent="0.3">
      <c r="F3619" s="5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</row>
    <row r="3620" spans="6:33" s="2" customFormat="1" x14ac:dyDescent="0.3">
      <c r="F3620" s="5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</row>
    <row r="3621" spans="6:33" s="2" customFormat="1" x14ac:dyDescent="0.3">
      <c r="F3621" s="5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</row>
    <row r="3622" spans="6:33" s="2" customFormat="1" x14ac:dyDescent="0.3">
      <c r="F3622" s="5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</row>
    <row r="3623" spans="6:33" s="2" customFormat="1" x14ac:dyDescent="0.3">
      <c r="F3623" s="5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</row>
    <row r="3624" spans="6:33" s="2" customFormat="1" x14ac:dyDescent="0.3">
      <c r="F3624" s="5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</row>
    <row r="3625" spans="6:33" s="2" customFormat="1" x14ac:dyDescent="0.3">
      <c r="F3625" s="5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</row>
    <row r="3626" spans="6:33" s="2" customFormat="1" x14ac:dyDescent="0.3">
      <c r="F3626" s="5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</row>
    <row r="3627" spans="6:33" s="2" customFormat="1" x14ac:dyDescent="0.3">
      <c r="F3627" s="5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</row>
    <row r="3628" spans="6:33" s="2" customFormat="1" x14ac:dyDescent="0.3">
      <c r="F3628" s="5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</row>
    <row r="3629" spans="6:33" s="2" customFormat="1" x14ac:dyDescent="0.3">
      <c r="F3629" s="5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</row>
    <row r="3630" spans="6:33" s="2" customFormat="1" x14ac:dyDescent="0.3">
      <c r="F3630" s="5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</row>
    <row r="3631" spans="6:33" s="2" customFormat="1" x14ac:dyDescent="0.3">
      <c r="F3631" s="5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</row>
    <row r="3632" spans="6:33" s="2" customFormat="1" x14ac:dyDescent="0.3">
      <c r="F3632" s="5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</row>
    <row r="3633" spans="6:33" s="2" customFormat="1" x14ac:dyDescent="0.3">
      <c r="F3633" s="5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</row>
    <row r="3634" spans="6:33" s="2" customFormat="1" x14ac:dyDescent="0.3">
      <c r="F3634" s="5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</row>
    <row r="3635" spans="6:33" s="2" customFormat="1" x14ac:dyDescent="0.3">
      <c r="F3635" s="5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</row>
    <row r="3636" spans="6:33" s="2" customFormat="1" x14ac:dyDescent="0.3">
      <c r="F3636" s="5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</row>
    <row r="3637" spans="6:33" s="2" customFormat="1" x14ac:dyDescent="0.3">
      <c r="F3637" s="5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</row>
    <row r="3638" spans="6:33" s="2" customFormat="1" x14ac:dyDescent="0.3">
      <c r="F3638" s="5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</row>
    <row r="3639" spans="6:33" s="2" customFormat="1" x14ac:dyDescent="0.3">
      <c r="F3639" s="5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</row>
    <row r="3640" spans="6:33" s="2" customFormat="1" x14ac:dyDescent="0.3">
      <c r="F3640" s="5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</row>
    <row r="3641" spans="6:33" s="2" customFormat="1" x14ac:dyDescent="0.3">
      <c r="F3641" s="5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</row>
    <row r="3642" spans="6:33" s="2" customFormat="1" x14ac:dyDescent="0.3">
      <c r="F3642" s="5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</row>
    <row r="3643" spans="6:33" s="2" customFormat="1" x14ac:dyDescent="0.3">
      <c r="F3643" s="5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</row>
    <row r="3644" spans="6:33" s="2" customFormat="1" x14ac:dyDescent="0.3">
      <c r="F3644" s="5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</row>
    <row r="3645" spans="6:33" s="2" customFormat="1" x14ac:dyDescent="0.3">
      <c r="F3645" s="5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</row>
    <row r="3646" spans="6:33" s="2" customFormat="1" x14ac:dyDescent="0.3">
      <c r="F3646" s="5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</row>
    <row r="3647" spans="6:33" s="2" customFormat="1" x14ac:dyDescent="0.3">
      <c r="F3647" s="5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</row>
    <row r="3648" spans="6:33" s="2" customFormat="1" x14ac:dyDescent="0.3">
      <c r="F3648" s="5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</row>
    <row r="3649" spans="6:33" s="2" customFormat="1" x14ac:dyDescent="0.3">
      <c r="F3649" s="5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</row>
    <row r="3650" spans="6:33" s="2" customFormat="1" x14ac:dyDescent="0.3">
      <c r="F3650" s="5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</row>
    <row r="3651" spans="6:33" s="2" customFormat="1" x14ac:dyDescent="0.3">
      <c r="F3651" s="5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</row>
    <row r="3652" spans="6:33" s="2" customFormat="1" x14ac:dyDescent="0.3">
      <c r="F3652" s="5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</row>
    <row r="3653" spans="6:33" s="2" customFormat="1" x14ac:dyDescent="0.3">
      <c r="F3653" s="5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</row>
    <row r="3654" spans="6:33" s="2" customFormat="1" x14ac:dyDescent="0.3">
      <c r="F3654" s="5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</row>
    <row r="3655" spans="6:33" s="2" customFormat="1" x14ac:dyDescent="0.3">
      <c r="F3655" s="5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</row>
    <row r="3656" spans="6:33" s="2" customFormat="1" x14ac:dyDescent="0.3">
      <c r="F3656" s="5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</row>
    <row r="3657" spans="6:33" s="2" customFormat="1" x14ac:dyDescent="0.3">
      <c r="F3657" s="5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</row>
    <row r="3658" spans="6:33" s="2" customFormat="1" x14ac:dyDescent="0.3">
      <c r="F3658" s="5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</row>
    <row r="3659" spans="6:33" s="2" customFormat="1" x14ac:dyDescent="0.3">
      <c r="F3659" s="5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</row>
    <row r="3660" spans="6:33" s="2" customFormat="1" x14ac:dyDescent="0.3">
      <c r="F3660" s="5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</row>
    <row r="3661" spans="6:33" s="2" customFormat="1" x14ac:dyDescent="0.3">
      <c r="F3661" s="5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</row>
    <row r="3662" spans="6:33" s="2" customFormat="1" x14ac:dyDescent="0.3">
      <c r="F3662" s="5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</row>
    <row r="3663" spans="6:33" s="2" customFormat="1" x14ac:dyDescent="0.3">
      <c r="F3663" s="5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</row>
    <row r="3664" spans="6:33" s="2" customFormat="1" x14ac:dyDescent="0.3">
      <c r="F3664" s="5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</row>
    <row r="3665" spans="6:33" s="2" customFormat="1" x14ac:dyDescent="0.3">
      <c r="F3665" s="5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</row>
    <row r="3666" spans="6:33" s="2" customFormat="1" x14ac:dyDescent="0.3">
      <c r="F3666" s="5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</row>
    <row r="3667" spans="6:33" s="2" customFormat="1" x14ac:dyDescent="0.3">
      <c r="F3667" s="5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</row>
    <row r="3668" spans="6:33" s="2" customFormat="1" x14ac:dyDescent="0.3">
      <c r="F3668" s="5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</row>
    <row r="3669" spans="6:33" s="2" customFormat="1" x14ac:dyDescent="0.3">
      <c r="F3669" s="5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</row>
    <row r="3670" spans="6:33" s="2" customFormat="1" x14ac:dyDescent="0.3">
      <c r="F3670" s="5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</row>
    <row r="3671" spans="6:33" s="2" customFormat="1" x14ac:dyDescent="0.3">
      <c r="F3671" s="5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</row>
    <row r="3672" spans="6:33" s="2" customFormat="1" x14ac:dyDescent="0.3">
      <c r="F3672" s="5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</row>
    <row r="3673" spans="6:33" s="2" customFormat="1" x14ac:dyDescent="0.3">
      <c r="F3673" s="5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</row>
    <row r="3674" spans="6:33" s="2" customFormat="1" x14ac:dyDescent="0.3">
      <c r="F3674" s="5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</row>
    <row r="3675" spans="6:33" s="2" customFormat="1" x14ac:dyDescent="0.3">
      <c r="F3675" s="5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</row>
    <row r="3676" spans="6:33" s="2" customFormat="1" x14ac:dyDescent="0.3">
      <c r="F3676" s="5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</row>
    <row r="3677" spans="6:33" s="2" customFormat="1" x14ac:dyDescent="0.3">
      <c r="F3677" s="5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</row>
    <row r="3678" spans="6:33" s="2" customFormat="1" x14ac:dyDescent="0.3">
      <c r="F3678" s="5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</row>
    <row r="3679" spans="6:33" s="2" customFormat="1" x14ac:dyDescent="0.3">
      <c r="F3679" s="5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</row>
    <row r="3680" spans="6:33" s="2" customFormat="1" x14ac:dyDescent="0.3">
      <c r="F3680" s="5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</row>
    <row r="3681" spans="6:33" s="2" customFormat="1" x14ac:dyDescent="0.3">
      <c r="F3681" s="5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</row>
    <row r="3682" spans="6:33" s="2" customFormat="1" x14ac:dyDescent="0.3">
      <c r="F3682" s="5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</row>
    <row r="3683" spans="6:33" s="2" customFormat="1" x14ac:dyDescent="0.3">
      <c r="F3683" s="5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</row>
    <row r="3684" spans="6:33" s="2" customFormat="1" x14ac:dyDescent="0.3">
      <c r="F3684" s="5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</row>
    <row r="3685" spans="6:33" s="2" customFormat="1" x14ac:dyDescent="0.3">
      <c r="F3685" s="5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</row>
    <row r="3686" spans="6:33" s="2" customFormat="1" x14ac:dyDescent="0.3">
      <c r="F3686" s="5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</row>
    <row r="3687" spans="6:33" s="2" customFormat="1" x14ac:dyDescent="0.3">
      <c r="F3687" s="5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</row>
    <row r="3688" spans="6:33" s="2" customFormat="1" x14ac:dyDescent="0.3">
      <c r="F3688" s="5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</row>
    <row r="3689" spans="6:33" s="2" customFormat="1" x14ac:dyDescent="0.3">
      <c r="F3689" s="5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</row>
    <row r="3690" spans="6:33" s="2" customFormat="1" x14ac:dyDescent="0.3">
      <c r="F3690" s="5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</row>
    <row r="3691" spans="6:33" s="2" customFormat="1" x14ac:dyDescent="0.3">
      <c r="F3691" s="5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</row>
    <row r="3692" spans="6:33" s="2" customFormat="1" x14ac:dyDescent="0.3">
      <c r="F3692" s="5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</row>
    <row r="3693" spans="6:33" s="2" customFormat="1" x14ac:dyDescent="0.3">
      <c r="F3693" s="5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</row>
    <row r="3694" spans="6:33" s="2" customFormat="1" x14ac:dyDescent="0.3">
      <c r="F3694" s="5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</row>
    <row r="3695" spans="6:33" s="2" customFormat="1" x14ac:dyDescent="0.3">
      <c r="F3695" s="5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</row>
    <row r="3696" spans="6:33" s="2" customFormat="1" x14ac:dyDescent="0.3">
      <c r="F3696" s="5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</row>
    <row r="3697" spans="6:33" s="2" customFormat="1" x14ac:dyDescent="0.3">
      <c r="F3697" s="5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</row>
    <row r="3698" spans="6:33" s="2" customFormat="1" x14ac:dyDescent="0.3">
      <c r="F3698" s="5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</row>
    <row r="3699" spans="6:33" s="2" customFormat="1" x14ac:dyDescent="0.3">
      <c r="F3699" s="5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</row>
    <row r="3700" spans="6:33" s="2" customFormat="1" x14ac:dyDescent="0.3">
      <c r="F3700" s="5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</row>
    <row r="3701" spans="6:33" s="2" customFormat="1" x14ac:dyDescent="0.3">
      <c r="F3701" s="5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</row>
    <row r="3702" spans="6:33" s="2" customFormat="1" x14ac:dyDescent="0.3">
      <c r="F3702" s="5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</row>
    <row r="3703" spans="6:33" s="2" customFormat="1" x14ac:dyDescent="0.3">
      <c r="F3703" s="5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</row>
    <row r="3704" spans="6:33" s="2" customFormat="1" x14ac:dyDescent="0.3">
      <c r="F3704" s="5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</row>
    <row r="3705" spans="6:33" s="2" customFormat="1" x14ac:dyDescent="0.3">
      <c r="F3705" s="5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</row>
    <row r="3706" spans="6:33" s="2" customFormat="1" x14ac:dyDescent="0.3">
      <c r="F3706" s="5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</row>
    <row r="3707" spans="6:33" s="2" customFormat="1" x14ac:dyDescent="0.3">
      <c r="F3707" s="5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</row>
    <row r="3708" spans="6:33" s="2" customFormat="1" x14ac:dyDescent="0.3">
      <c r="F3708" s="5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</row>
    <row r="3709" spans="6:33" s="2" customFormat="1" x14ac:dyDescent="0.3">
      <c r="F3709" s="5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</row>
    <row r="3710" spans="6:33" s="2" customFormat="1" x14ac:dyDescent="0.3">
      <c r="F3710" s="5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</row>
    <row r="3711" spans="6:33" s="2" customFormat="1" x14ac:dyDescent="0.3">
      <c r="F3711" s="5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</row>
    <row r="3712" spans="6:33" s="2" customFormat="1" x14ac:dyDescent="0.3">
      <c r="F3712" s="5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</row>
    <row r="3713" spans="6:33" s="2" customFormat="1" x14ac:dyDescent="0.3">
      <c r="F3713" s="5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</row>
    <row r="3714" spans="6:33" s="2" customFormat="1" x14ac:dyDescent="0.3">
      <c r="F3714" s="5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</row>
    <row r="3715" spans="6:33" s="2" customFormat="1" x14ac:dyDescent="0.3">
      <c r="F3715" s="5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</row>
    <row r="3716" spans="6:33" s="2" customFormat="1" x14ac:dyDescent="0.3">
      <c r="F3716" s="5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</row>
    <row r="3717" spans="6:33" s="2" customFormat="1" x14ac:dyDescent="0.3">
      <c r="F3717" s="5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</row>
    <row r="3718" spans="6:33" s="2" customFormat="1" x14ac:dyDescent="0.3">
      <c r="F3718" s="5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</row>
    <row r="3719" spans="6:33" s="2" customFormat="1" x14ac:dyDescent="0.3">
      <c r="F3719" s="5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</row>
    <row r="3720" spans="6:33" s="2" customFormat="1" x14ac:dyDescent="0.3">
      <c r="F3720" s="5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</row>
    <row r="3721" spans="6:33" s="2" customFormat="1" x14ac:dyDescent="0.3">
      <c r="F3721" s="5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</row>
    <row r="3722" spans="6:33" s="2" customFormat="1" x14ac:dyDescent="0.3">
      <c r="F3722" s="5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</row>
    <row r="3723" spans="6:33" s="2" customFormat="1" x14ac:dyDescent="0.3">
      <c r="F3723" s="5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</row>
    <row r="3724" spans="6:33" s="2" customFormat="1" x14ac:dyDescent="0.3">
      <c r="F3724" s="5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</row>
    <row r="3725" spans="6:33" s="2" customFormat="1" x14ac:dyDescent="0.3">
      <c r="F3725" s="5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</row>
    <row r="3726" spans="6:33" s="2" customFormat="1" x14ac:dyDescent="0.3">
      <c r="F3726" s="5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</row>
    <row r="3727" spans="6:33" s="2" customFormat="1" x14ac:dyDescent="0.3">
      <c r="F3727" s="5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</row>
    <row r="3728" spans="6:33" s="2" customFormat="1" x14ac:dyDescent="0.3">
      <c r="F3728" s="5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</row>
    <row r="3729" spans="6:33" s="2" customFormat="1" x14ac:dyDescent="0.3">
      <c r="F3729" s="5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</row>
    <row r="3730" spans="6:33" s="2" customFormat="1" x14ac:dyDescent="0.3">
      <c r="F3730" s="5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</row>
    <row r="3731" spans="6:33" s="2" customFormat="1" x14ac:dyDescent="0.3">
      <c r="F3731" s="5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</row>
    <row r="3732" spans="6:33" s="2" customFormat="1" x14ac:dyDescent="0.3">
      <c r="F3732" s="5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</row>
    <row r="3733" spans="6:33" s="2" customFormat="1" x14ac:dyDescent="0.3">
      <c r="F3733" s="5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</row>
    <row r="3734" spans="6:33" s="2" customFormat="1" x14ac:dyDescent="0.3">
      <c r="F3734" s="5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</row>
    <row r="3735" spans="6:33" s="2" customFormat="1" x14ac:dyDescent="0.3">
      <c r="F3735" s="5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</row>
    <row r="3736" spans="6:33" s="2" customFormat="1" x14ac:dyDescent="0.3">
      <c r="F3736" s="5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</row>
    <row r="3737" spans="6:33" s="2" customFormat="1" x14ac:dyDescent="0.3">
      <c r="F3737" s="5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</row>
    <row r="3738" spans="6:33" s="2" customFormat="1" x14ac:dyDescent="0.3">
      <c r="F3738" s="5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</row>
    <row r="3739" spans="6:33" s="2" customFormat="1" x14ac:dyDescent="0.3">
      <c r="F3739" s="5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</row>
    <row r="3740" spans="6:33" s="2" customFormat="1" x14ac:dyDescent="0.3">
      <c r="F3740" s="5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</row>
    <row r="3741" spans="6:33" s="2" customFormat="1" x14ac:dyDescent="0.3">
      <c r="F3741" s="5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</row>
    <row r="3742" spans="6:33" s="2" customFormat="1" x14ac:dyDescent="0.3">
      <c r="F3742" s="5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</row>
    <row r="3743" spans="6:33" s="2" customFormat="1" x14ac:dyDescent="0.3">
      <c r="F3743" s="5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</row>
    <row r="3744" spans="6:33" s="2" customFormat="1" x14ac:dyDescent="0.3">
      <c r="F3744" s="5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</row>
    <row r="3745" spans="6:33" s="2" customFormat="1" x14ac:dyDescent="0.3">
      <c r="F3745" s="5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</row>
    <row r="3746" spans="6:33" s="2" customFormat="1" x14ac:dyDescent="0.3">
      <c r="F3746" s="5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</row>
    <row r="3747" spans="6:33" s="2" customFormat="1" x14ac:dyDescent="0.3">
      <c r="F3747" s="5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</row>
    <row r="3748" spans="6:33" s="2" customFormat="1" x14ac:dyDescent="0.3">
      <c r="F3748" s="5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</row>
    <row r="3749" spans="6:33" s="2" customFormat="1" x14ac:dyDescent="0.3">
      <c r="F3749" s="5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</row>
    <row r="3750" spans="6:33" s="2" customFormat="1" x14ac:dyDescent="0.3">
      <c r="F3750" s="5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</row>
    <row r="3751" spans="6:33" s="2" customFormat="1" x14ac:dyDescent="0.3">
      <c r="F3751" s="5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</row>
    <row r="3752" spans="6:33" s="2" customFormat="1" x14ac:dyDescent="0.3">
      <c r="F3752" s="5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</row>
    <row r="3753" spans="6:33" s="2" customFormat="1" x14ac:dyDescent="0.3">
      <c r="F3753" s="5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</row>
    <row r="3754" spans="6:33" s="2" customFormat="1" x14ac:dyDescent="0.3">
      <c r="F3754" s="5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</row>
    <row r="3755" spans="6:33" s="2" customFormat="1" x14ac:dyDescent="0.3">
      <c r="F3755" s="5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</row>
    <row r="3756" spans="6:33" s="2" customFormat="1" x14ac:dyDescent="0.3">
      <c r="F3756" s="5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</row>
    <row r="3757" spans="6:33" s="2" customFormat="1" x14ac:dyDescent="0.3">
      <c r="F3757" s="5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</row>
    <row r="3758" spans="6:33" s="2" customFormat="1" x14ac:dyDescent="0.3">
      <c r="F3758" s="5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</row>
    <row r="3759" spans="6:33" s="2" customFormat="1" x14ac:dyDescent="0.3">
      <c r="F3759" s="5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</row>
    <row r="3760" spans="6:33" s="2" customFormat="1" x14ac:dyDescent="0.3">
      <c r="F3760" s="5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</row>
    <row r="3761" spans="6:33" s="2" customFormat="1" x14ac:dyDescent="0.3">
      <c r="F3761" s="5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</row>
    <row r="3762" spans="6:33" s="2" customFormat="1" x14ac:dyDescent="0.3">
      <c r="F3762" s="5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</row>
    <row r="3763" spans="6:33" s="2" customFormat="1" x14ac:dyDescent="0.3">
      <c r="F3763" s="5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</row>
    <row r="3764" spans="6:33" s="2" customFormat="1" x14ac:dyDescent="0.3">
      <c r="F3764" s="5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</row>
    <row r="3765" spans="6:33" s="2" customFormat="1" x14ac:dyDescent="0.3">
      <c r="F3765" s="5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</row>
    <row r="3766" spans="6:33" s="2" customFormat="1" x14ac:dyDescent="0.3">
      <c r="F3766" s="5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</row>
    <row r="3767" spans="6:33" s="2" customFormat="1" x14ac:dyDescent="0.3">
      <c r="F3767" s="5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</row>
    <row r="3768" spans="6:33" s="2" customFormat="1" x14ac:dyDescent="0.3">
      <c r="F3768" s="5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</row>
    <row r="3769" spans="6:33" s="2" customFormat="1" x14ac:dyDescent="0.3">
      <c r="F3769" s="5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</row>
    <row r="3770" spans="6:33" s="2" customFormat="1" x14ac:dyDescent="0.3">
      <c r="F3770" s="5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</row>
    <row r="3771" spans="6:33" s="2" customFormat="1" x14ac:dyDescent="0.3">
      <c r="F3771" s="5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</row>
    <row r="3772" spans="6:33" s="2" customFormat="1" x14ac:dyDescent="0.3">
      <c r="F3772" s="5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</row>
    <row r="3773" spans="6:33" s="2" customFormat="1" x14ac:dyDescent="0.3">
      <c r="F3773" s="5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</row>
    <row r="3774" spans="6:33" s="2" customFormat="1" x14ac:dyDescent="0.3">
      <c r="F3774" s="5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</row>
    <row r="3775" spans="6:33" s="2" customFormat="1" x14ac:dyDescent="0.3">
      <c r="F3775" s="5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</row>
    <row r="3776" spans="6:33" s="2" customFormat="1" x14ac:dyDescent="0.3">
      <c r="F3776" s="5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</row>
    <row r="3777" spans="6:33" s="2" customFormat="1" x14ac:dyDescent="0.3">
      <c r="F3777" s="5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</row>
    <row r="3778" spans="6:33" s="2" customFormat="1" x14ac:dyDescent="0.3">
      <c r="F3778" s="5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</row>
    <row r="3779" spans="6:33" s="2" customFormat="1" x14ac:dyDescent="0.3">
      <c r="F3779" s="5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</row>
    <row r="3780" spans="6:33" s="2" customFormat="1" x14ac:dyDescent="0.3">
      <c r="F3780" s="5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</row>
    <row r="3781" spans="6:33" s="2" customFormat="1" x14ac:dyDescent="0.3">
      <c r="F3781" s="5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</row>
    <row r="3782" spans="6:33" s="2" customFormat="1" x14ac:dyDescent="0.3">
      <c r="F3782" s="5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</row>
    <row r="3783" spans="6:33" s="2" customFormat="1" x14ac:dyDescent="0.3">
      <c r="F3783" s="5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</row>
    <row r="3784" spans="6:33" s="2" customFormat="1" x14ac:dyDescent="0.3">
      <c r="F3784" s="5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</row>
    <row r="3785" spans="6:33" s="2" customFormat="1" x14ac:dyDescent="0.3">
      <c r="F3785" s="5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</row>
    <row r="3786" spans="6:33" s="2" customFormat="1" x14ac:dyDescent="0.3">
      <c r="F3786" s="5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</row>
    <row r="3787" spans="6:33" s="2" customFormat="1" x14ac:dyDescent="0.3">
      <c r="F3787" s="5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</row>
    <row r="3788" spans="6:33" s="2" customFormat="1" x14ac:dyDescent="0.3">
      <c r="F3788" s="5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</row>
    <row r="3789" spans="6:33" s="2" customFormat="1" x14ac:dyDescent="0.3">
      <c r="F3789" s="5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</row>
    <row r="3790" spans="6:33" s="2" customFormat="1" x14ac:dyDescent="0.3">
      <c r="F3790" s="5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</row>
    <row r="3791" spans="6:33" s="2" customFormat="1" x14ac:dyDescent="0.3">
      <c r="F3791" s="5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</row>
    <row r="3792" spans="6:33" s="2" customFormat="1" x14ac:dyDescent="0.3">
      <c r="F3792" s="5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</row>
    <row r="3793" spans="6:33" s="2" customFormat="1" x14ac:dyDescent="0.3">
      <c r="F3793" s="5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</row>
    <row r="3794" spans="6:33" s="2" customFormat="1" x14ac:dyDescent="0.3">
      <c r="F3794" s="5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</row>
    <row r="3795" spans="6:33" s="2" customFormat="1" x14ac:dyDescent="0.3">
      <c r="F3795" s="5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</row>
    <row r="3796" spans="6:33" s="2" customFormat="1" x14ac:dyDescent="0.3">
      <c r="F3796" s="5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</row>
    <row r="3797" spans="6:33" s="2" customFormat="1" x14ac:dyDescent="0.3">
      <c r="F3797" s="5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</row>
    <row r="3798" spans="6:33" s="2" customFormat="1" x14ac:dyDescent="0.3">
      <c r="F3798" s="5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</row>
    <row r="3799" spans="6:33" s="2" customFormat="1" x14ac:dyDescent="0.3">
      <c r="F3799" s="5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</row>
    <row r="3800" spans="6:33" s="2" customFormat="1" x14ac:dyDescent="0.3">
      <c r="F3800" s="5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</row>
    <row r="3801" spans="6:33" s="2" customFormat="1" x14ac:dyDescent="0.3">
      <c r="F3801" s="5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</row>
    <row r="3802" spans="6:33" s="2" customFormat="1" x14ac:dyDescent="0.3">
      <c r="F3802" s="5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</row>
    <row r="3803" spans="6:33" s="2" customFormat="1" x14ac:dyDescent="0.3">
      <c r="F3803" s="5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</row>
    <row r="3804" spans="6:33" s="2" customFormat="1" x14ac:dyDescent="0.3">
      <c r="F3804" s="5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</row>
    <row r="3805" spans="6:33" s="2" customFormat="1" x14ac:dyDescent="0.3">
      <c r="F3805" s="5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</row>
    <row r="3806" spans="6:33" s="2" customFormat="1" x14ac:dyDescent="0.3">
      <c r="F3806" s="5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</row>
    <row r="3807" spans="6:33" s="2" customFormat="1" x14ac:dyDescent="0.3">
      <c r="F3807" s="5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</row>
    <row r="3808" spans="6:33" s="2" customFormat="1" x14ac:dyDescent="0.3">
      <c r="F3808" s="5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</row>
    <row r="3809" spans="6:33" s="2" customFormat="1" x14ac:dyDescent="0.3">
      <c r="F3809" s="5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</row>
    <row r="3810" spans="6:33" s="2" customFormat="1" x14ac:dyDescent="0.3">
      <c r="F3810" s="5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</row>
    <row r="3811" spans="6:33" s="2" customFormat="1" x14ac:dyDescent="0.3">
      <c r="F3811" s="5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</row>
    <row r="3812" spans="6:33" s="2" customFormat="1" x14ac:dyDescent="0.3">
      <c r="F3812" s="5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</row>
    <row r="3813" spans="6:33" s="2" customFormat="1" x14ac:dyDescent="0.3">
      <c r="F3813" s="5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</row>
    <row r="3814" spans="6:33" s="2" customFormat="1" x14ac:dyDescent="0.3">
      <c r="F3814" s="5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</row>
    <row r="3815" spans="6:33" s="2" customFormat="1" x14ac:dyDescent="0.3">
      <c r="F3815" s="5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</row>
    <row r="3816" spans="6:33" s="2" customFormat="1" x14ac:dyDescent="0.3">
      <c r="F3816" s="5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</row>
    <row r="3817" spans="6:33" s="2" customFormat="1" x14ac:dyDescent="0.3">
      <c r="F3817" s="5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</row>
    <row r="3818" spans="6:33" s="2" customFormat="1" x14ac:dyDescent="0.3">
      <c r="F3818" s="5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</row>
    <row r="3819" spans="6:33" s="2" customFormat="1" x14ac:dyDescent="0.3">
      <c r="F3819" s="5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</row>
    <row r="3820" spans="6:33" s="2" customFormat="1" x14ac:dyDescent="0.3">
      <c r="F3820" s="5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</row>
    <row r="3821" spans="6:33" s="2" customFormat="1" x14ac:dyDescent="0.3">
      <c r="F3821" s="5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</row>
    <row r="3822" spans="6:33" s="2" customFormat="1" x14ac:dyDescent="0.3">
      <c r="F3822" s="5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</row>
    <row r="3823" spans="6:33" s="2" customFormat="1" x14ac:dyDescent="0.3">
      <c r="F3823" s="5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</row>
    <row r="3824" spans="6:33" s="2" customFormat="1" x14ac:dyDescent="0.3">
      <c r="F3824" s="5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</row>
    <row r="3825" spans="6:33" s="2" customFormat="1" x14ac:dyDescent="0.3">
      <c r="F3825" s="5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</row>
    <row r="3826" spans="6:33" s="2" customFormat="1" x14ac:dyDescent="0.3">
      <c r="F3826" s="5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</row>
    <row r="3827" spans="6:33" s="2" customFormat="1" x14ac:dyDescent="0.3">
      <c r="F3827" s="5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</row>
    <row r="3828" spans="6:33" s="2" customFormat="1" x14ac:dyDescent="0.3">
      <c r="F3828" s="5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</row>
    <row r="3829" spans="6:33" s="2" customFormat="1" x14ac:dyDescent="0.3">
      <c r="F3829" s="5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</row>
    <row r="3830" spans="6:33" s="2" customFormat="1" x14ac:dyDescent="0.3">
      <c r="F3830" s="5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</row>
    <row r="3831" spans="6:33" s="2" customFormat="1" x14ac:dyDescent="0.3">
      <c r="F3831" s="5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</row>
    <row r="3832" spans="6:33" s="2" customFormat="1" x14ac:dyDescent="0.3">
      <c r="F3832" s="5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</row>
    <row r="3833" spans="6:33" s="2" customFormat="1" x14ac:dyDescent="0.3">
      <c r="F3833" s="5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</row>
    <row r="3834" spans="6:33" s="2" customFormat="1" x14ac:dyDescent="0.3">
      <c r="F3834" s="5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</row>
    <row r="3835" spans="6:33" s="2" customFormat="1" x14ac:dyDescent="0.3">
      <c r="F3835" s="5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</row>
    <row r="3836" spans="6:33" s="2" customFormat="1" x14ac:dyDescent="0.3">
      <c r="F3836" s="5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</row>
    <row r="3837" spans="6:33" s="2" customFormat="1" x14ac:dyDescent="0.3">
      <c r="F3837" s="5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</row>
    <row r="3838" spans="6:33" s="2" customFormat="1" x14ac:dyDescent="0.3">
      <c r="F3838" s="5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</row>
    <row r="3839" spans="6:33" s="2" customFormat="1" x14ac:dyDescent="0.3">
      <c r="F3839" s="5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</row>
    <row r="3840" spans="6:33" s="2" customFormat="1" x14ac:dyDescent="0.3">
      <c r="F3840" s="5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</row>
    <row r="3841" spans="6:33" s="2" customFormat="1" x14ac:dyDescent="0.3">
      <c r="F3841" s="5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</row>
    <row r="3842" spans="6:33" s="2" customFormat="1" x14ac:dyDescent="0.3">
      <c r="F3842" s="5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</row>
    <row r="3843" spans="6:33" s="2" customFormat="1" x14ac:dyDescent="0.3">
      <c r="F3843" s="5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</row>
    <row r="3844" spans="6:33" s="2" customFormat="1" x14ac:dyDescent="0.3">
      <c r="F3844" s="5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</row>
    <row r="3845" spans="6:33" s="2" customFormat="1" x14ac:dyDescent="0.3">
      <c r="F3845" s="5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</row>
    <row r="3846" spans="6:33" s="2" customFormat="1" x14ac:dyDescent="0.3">
      <c r="F3846" s="5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</row>
    <row r="3847" spans="6:33" s="2" customFormat="1" x14ac:dyDescent="0.3">
      <c r="F3847" s="5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</row>
    <row r="3848" spans="6:33" s="2" customFormat="1" x14ac:dyDescent="0.3">
      <c r="F3848" s="5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</row>
    <row r="3849" spans="6:33" s="2" customFormat="1" x14ac:dyDescent="0.3">
      <c r="F3849" s="5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</row>
    <row r="3850" spans="6:33" s="2" customFormat="1" x14ac:dyDescent="0.3">
      <c r="F3850" s="5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</row>
    <row r="3851" spans="6:33" s="2" customFormat="1" x14ac:dyDescent="0.3">
      <c r="F3851" s="5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</row>
    <row r="3852" spans="6:33" s="2" customFormat="1" x14ac:dyDescent="0.3">
      <c r="F3852" s="5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</row>
    <row r="3853" spans="6:33" s="2" customFormat="1" x14ac:dyDescent="0.3">
      <c r="F3853" s="5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</row>
    <row r="3854" spans="6:33" s="2" customFormat="1" x14ac:dyDescent="0.3">
      <c r="F3854" s="5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</row>
    <row r="3855" spans="6:33" s="2" customFormat="1" x14ac:dyDescent="0.3">
      <c r="F3855" s="5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</row>
    <row r="3856" spans="6:33" s="2" customFormat="1" x14ac:dyDescent="0.3">
      <c r="F3856" s="5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</row>
    <row r="3857" spans="6:33" s="2" customFormat="1" x14ac:dyDescent="0.3">
      <c r="F3857" s="5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</row>
    <row r="3858" spans="6:33" s="2" customFormat="1" x14ac:dyDescent="0.3">
      <c r="F3858" s="5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</row>
    <row r="3859" spans="6:33" s="2" customFormat="1" x14ac:dyDescent="0.3">
      <c r="F3859" s="5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</row>
    <row r="3860" spans="6:33" s="2" customFormat="1" x14ac:dyDescent="0.3">
      <c r="F3860" s="5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</row>
    <row r="3861" spans="6:33" s="2" customFormat="1" x14ac:dyDescent="0.3">
      <c r="F3861" s="5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</row>
    <row r="3862" spans="6:33" s="2" customFormat="1" x14ac:dyDescent="0.3">
      <c r="F3862" s="5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</row>
    <row r="3863" spans="6:33" s="2" customFormat="1" x14ac:dyDescent="0.3">
      <c r="F3863" s="5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</row>
    <row r="3864" spans="6:33" s="2" customFormat="1" x14ac:dyDescent="0.3">
      <c r="F3864" s="5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</row>
    <row r="3865" spans="6:33" s="2" customFormat="1" x14ac:dyDescent="0.3">
      <c r="F3865" s="5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</row>
    <row r="3866" spans="6:33" s="2" customFormat="1" x14ac:dyDescent="0.3">
      <c r="F3866" s="5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</row>
    <row r="3867" spans="6:33" s="2" customFormat="1" x14ac:dyDescent="0.3">
      <c r="F3867" s="5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</row>
    <row r="3868" spans="6:33" s="2" customFormat="1" x14ac:dyDescent="0.3">
      <c r="F3868" s="5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</row>
    <row r="3869" spans="6:33" s="2" customFormat="1" x14ac:dyDescent="0.3">
      <c r="F3869" s="5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</row>
    <row r="3870" spans="6:33" s="2" customFormat="1" x14ac:dyDescent="0.3">
      <c r="F3870" s="5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</row>
    <row r="3871" spans="6:33" s="2" customFormat="1" x14ac:dyDescent="0.3">
      <c r="F3871" s="5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</row>
    <row r="3872" spans="6:33" s="2" customFormat="1" x14ac:dyDescent="0.3">
      <c r="F3872" s="5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</row>
    <row r="3873" spans="6:33" s="2" customFormat="1" x14ac:dyDescent="0.3">
      <c r="F3873" s="5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</row>
    <row r="3874" spans="6:33" s="2" customFormat="1" x14ac:dyDescent="0.3">
      <c r="F3874" s="5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</row>
    <row r="3875" spans="6:33" s="2" customFormat="1" x14ac:dyDescent="0.3">
      <c r="F3875" s="5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</row>
    <row r="3876" spans="6:33" s="2" customFormat="1" x14ac:dyDescent="0.3">
      <c r="F3876" s="5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</row>
    <row r="3877" spans="6:33" s="2" customFormat="1" x14ac:dyDescent="0.3">
      <c r="F3877" s="5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</row>
    <row r="3878" spans="6:33" s="2" customFormat="1" x14ac:dyDescent="0.3">
      <c r="F3878" s="5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</row>
    <row r="3879" spans="6:33" s="2" customFormat="1" x14ac:dyDescent="0.3">
      <c r="F3879" s="5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</row>
    <row r="3880" spans="6:33" s="2" customFormat="1" x14ac:dyDescent="0.3">
      <c r="F3880" s="5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</row>
    <row r="3881" spans="6:33" s="2" customFormat="1" x14ac:dyDescent="0.3">
      <c r="F3881" s="5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</row>
    <row r="3882" spans="6:33" s="2" customFormat="1" x14ac:dyDescent="0.3">
      <c r="F3882" s="5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</row>
    <row r="3883" spans="6:33" s="2" customFormat="1" x14ac:dyDescent="0.3">
      <c r="F3883" s="5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</row>
    <row r="3884" spans="6:33" s="2" customFormat="1" x14ac:dyDescent="0.3">
      <c r="F3884" s="5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</row>
    <row r="3885" spans="6:33" s="2" customFormat="1" x14ac:dyDescent="0.3">
      <c r="F3885" s="5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</row>
    <row r="3886" spans="6:33" s="2" customFormat="1" x14ac:dyDescent="0.3">
      <c r="F3886" s="5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</row>
    <row r="3887" spans="6:33" s="2" customFormat="1" x14ac:dyDescent="0.3">
      <c r="F3887" s="5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</row>
    <row r="3888" spans="6:33" s="2" customFormat="1" x14ac:dyDescent="0.3">
      <c r="F3888" s="5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</row>
    <row r="3889" spans="6:33" s="2" customFormat="1" x14ac:dyDescent="0.3">
      <c r="F3889" s="5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</row>
    <row r="3890" spans="6:33" s="2" customFormat="1" x14ac:dyDescent="0.3">
      <c r="F3890" s="5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</row>
    <row r="3891" spans="6:33" s="2" customFormat="1" x14ac:dyDescent="0.3">
      <c r="F3891" s="5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</row>
    <row r="3892" spans="6:33" s="2" customFormat="1" x14ac:dyDescent="0.3">
      <c r="F3892" s="5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</row>
    <row r="3893" spans="6:33" s="2" customFormat="1" x14ac:dyDescent="0.3">
      <c r="F3893" s="5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</row>
    <row r="3894" spans="6:33" s="2" customFormat="1" x14ac:dyDescent="0.3">
      <c r="F3894" s="5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</row>
    <row r="3895" spans="6:33" s="2" customFormat="1" x14ac:dyDescent="0.3">
      <c r="F3895" s="5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</row>
    <row r="3896" spans="6:33" s="2" customFormat="1" x14ac:dyDescent="0.3">
      <c r="F3896" s="5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</row>
    <row r="3897" spans="6:33" s="2" customFormat="1" x14ac:dyDescent="0.3">
      <c r="F3897" s="5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</row>
    <row r="3898" spans="6:33" s="2" customFormat="1" x14ac:dyDescent="0.3">
      <c r="F3898" s="5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</row>
    <row r="3899" spans="6:33" s="2" customFormat="1" x14ac:dyDescent="0.3">
      <c r="F3899" s="5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</row>
    <row r="3900" spans="6:33" s="2" customFormat="1" x14ac:dyDescent="0.3">
      <c r="F3900" s="5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</row>
    <row r="3901" spans="6:33" s="2" customFormat="1" x14ac:dyDescent="0.3">
      <c r="F3901" s="5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</row>
    <row r="3902" spans="6:33" s="2" customFormat="1" x14ac:dyDescent="0.3">
      <c r="F3902" s="5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</row>
    <row r="3903" spans="6:33" s="2" customFormat="1" x14ac:dyDescent="0.3">
      <c r="F3903" s="5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</row>
    <row r="3904" spans="6:33" s="2" customFormat="1" x14ac:dyDescent="0.3">
      <c r="F3904" s="5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</row>
    <row r="3905" spans="6:33" s="2" customFormat="1" x14ac:dyDescent="0.3">
      <c r="F3905" s="5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</row>
    <row r="3906" spans="6:33" s="2" customFormat="1" x14ac:dyDescent="0.3">
      <c r="F3906" s="5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</row>
    <row r="3907" spans="6:33" s="2" customFormat="1" x14ac:dyDescent="0.3">
      <c r="F3907" s="5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</row>
    <row r="3908" spans="6:33" s="2" customFormat="1" x14ac:dyDescent="0.3">
      <c r="F3908" s="5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</row>
    <row r="3909" spans="6:33" s="2" customFormat="1" x14ac:dyDescent="0.3">
      <c r="F3909" s="5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</row>
    <row r="3910" spans="6:33" s="2" customFormat="1" x14ac:dyDescent="0.3">
      <c r="F3910" s="5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</row>
    <row r="3911" spans="6:33" s="2" customFormat="1" x14ac:dyDescent="0.3">
      <c r="F3911" s="5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</row>
    <row r="3912" spans="6:33" s="2" customFormat="1" x14ac:dyDescent="0.3">
      <c r="F3912" s="5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</row>
    <row r="3913" spans="6:33" s="2" customFormat="1" x14ac:dyDescent="0.3">
      <c r="F3913" s="5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</row>
    <row r="3914" spans="6:33" s="2" customFormat="1" x14ac:dyDescent="0.3">
      <c r="F3914" s="5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</row>
    <row r="3915" spans="6:33" s="2" customFormat="1" x14ac:dyDescent="0.3">
      <c r="F3915" s="5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</row>
    <row r="3916" spans="6:33" s="2" customFormat="1" x14ac:dyDescent="0.3">
      <c r="F3916" s="5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</row>
    <row r="3917" spans="6:33" s="2" customFormat="1" x14ac:dyDescent="0.3">
      <c r="F3917" s="5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</row>
    <row r="3918" spans="6:33" s="2" customFormat="1" x14ac:dyDescent="0.3">
      <c r="F3918" s="5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</row>
    <row r="3919" spans="6:33" s="2" customFormat="1" x14ac:dyDescent="0.3">
      <c r="F3919" s="5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</row>
    <row r="3920" spans="6:33" s="2" customFormat="1" x14ac:dyDescent="0.3">
      <c r="F3920" s="5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</row>
    <row r="3921" spans="6:33" s="2" customFormat="1" x14ac:dyDescent="0.3">
      <c r="F3921" s="5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</row>
    <row r="3922" spans="6:33" s="2" customFormat="1" x14ac:dyDescent="0.3">
      <c r="F3922" s="5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</row>
    <row r="3923" spans="6:33" s="2" customFormat="1" x14ac:dyDescent="0.3">
      <c r="F3923" s="5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</row>
    <row r="3924" spans="6:33" s="2" customFormat="1" x14ac:dyDescent="0.3">
      <c r="F3924" s="5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</row>
    <row r="3925" spans="6:33" s="2" customFormat="1" x14ac:dyDescent="0.3">
      <c r="F3925" s="5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</row>
    <row r="3926" spans="6:33" s="2" customFormat="1" x14ac:dyDescent="0.3">
      <c r="F3926" s="5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</row>
    <row r="3927" spans="6:33" s="2" customFormat="1" x14ac:dyDescent="0.3">
      <c r="F3927" s="5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</row>
    <row r="3928" spans="6:33" s="2" customFormat="1" x14ac:dyDescent="0.3">
      <c r="F3928" s="5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</row>
    <row r="3929" spans="6:33" s="2" customFormat="1" x14ac:dyDescent="0.3">
      <c r="F3929" s="5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</row>
    <row r="3930" spans="6:33" s="2" customFormat="1" x14ac:dyDescent="0.3">
      <c r="F3930" s="5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</row>
    <row r="3931" spans="6:33" s="2" customFormat="1" x14ac:dyDescent="0.3">
      <c r="F3931" s="5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</row>
    <row r="3932" spans="6:33" s="2" customFormat="1" x14ac:dyDescent="0.3">
      <c r="F3932" s="5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</row>
    <row r="3933" spans="6:33" s="2" customFormat="1" x14ac:dyDescent="0.3">
      <c r="F3933" s="5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</row>
    <row r="3934" spans="6:33" s="2" customFormat="1" x14ac:dyDescent="0.3">
      <c r="F3934" s="5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</row>
    <row r="3935" spans="6:33" s="2" customFormat="1" x14ac:dyDescent="0.3">
      <c r="F3935" s="5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</row>
    <row r="3936" spans="6:33" s="2" customFormat="1" x14ac:dyDescent="0.3">
      <c r="F3936" s="5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</row>
    <row r="3937" spans="6:33" s="2" customFormat="1" x14ac:dyDescent="0.3">
      <c r="F3937" s="5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</row>
    <row r="3938" spans="6:33" s="2" customFormat="1" x14ac:dyDescent="0.3">
      <c r="F3938" s="5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</row>
    <row r="3939" spans="6:33" s="2" customFormat="1" x14ac:dyDescent="0.3">
      <c r="F3939" s="5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</row>
    <row r="3940" spans="6:33" s="2" customFormat="1" x14ac:dyDescent="0.3">
      <c r="F3940" s="5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</row>
    <row r="3941" spans="6:33" s="2" customFormat="1" x14ac:dyDescent="0.3">
      <c r="F3941" s="5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</row>
    <row r="3942" spans="6:33" s="2" customFormat="1" x14ac:dyDescent="0.3">
      <c r="F3942" s="5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</row>
    <row r="3943" spans="6:33" s="2" customFormat="1" x14ac:dyDescent="0.3">
      <c r="F3943" s="5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</row>
    <row r="3944" spans="6:33" s="2" customFormat="1" x14ac:dyDescent="0.3">
      <c r="F3944" s="5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</row>
    <row r="3945" spans="6:33" s="2" customFormat="1" x14ac:dyDescent="0.3">
      <c r="F3945" s="5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</row>
    <row r="3946" spans="6:33" s="2" customFormat="1" x14ac:dyDescent="0.3">
      <c r="F3946" s="5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</row>
    <row r="3947" spans="6:33" s="2" customFormat="1" x14ac:dyDescent="0.3">
      <c r="F3947" s="5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</row>
    <row r="3948" spans="6:33" s="2" customFormat="1" x14ac:dyDescent="0.3">
      <c r="F3948" s="5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</row>
    <row r="3949" spans="6:33" s="2" customFormat="1" x14ac:dyDescent="0.3">
      <c r="F3949" s="5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</row>
    <row r="3950" spans="6:33" s="2" customFormat="1" x14ac:dyDescent="0.3">
      <c r="F3950" s="5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</row>
    <row r="3951" spans="6:33" s="2" customFormat="1" x14ac:dyDescent="0.3">
      <c r="F3951" s="5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</row>
    <row r="3952" spans="6:33" s="2" customFormat="1" x14ac:dyDescent="0.3">
      <c r="F3952" s="5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</row>
    <row r="3953" spans="6:33" s="2" customFormat="1" x14ac:dyDescent="0.3">
      <c r="F3953" s="5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</row>
    <row r="3954" spans="6:33" s="2" customFormat="1" x14ac:dyDescent="0.3">
      <c r="F3954" s="5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</row>
    <row r="3955" spans="6:33" s="2" customFormat="1" x14ac:dyDescent="0.3">
      <c r="F3955" s="5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</row>
    <row r="3956" spans="6:33" s="2" customFormat="1" x14ac:dyDescent="0.3">
      <c r="F3956" s="5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</row>
    <row r="3957" spans="6:33" s="2" customFormat="1" x14ac:dyDescent="0.3">
      <c r="F3957" s="5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</row>
    <row r="3958" spans="6:33" s="2" customFormat="1" x14ac:dyDescent="0.3">
      <c r="F3958" s="5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</row>
    <row r="3959" spans="6:33" s="2" customFormat="1" x14ac:dyDescent="0.3">
      <c r="F3959" s="5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</row>
    <row r="3960" spans="6:33" s="2" customFormat="1" x14ac:dyDescent="0.3">
      <c r="F3960" s="5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</row>
    <row r="3961" spans="6:33" s="2" customFormat="1" x14ac:dyDescent="0.3">
      <c r="F3961" s="5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</row>
    <row r="3962" spans="6:33" s="2" customFormat="1" x14ac:dyDescent="0.3">
      <c r="F3962" s="5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</row>
    <row r="3963" spans="6:33" s="2" customFormat="1" x14ac:dyDescent="0.3">
      <c r="F3963" s="5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</row>
    <row r="3964" spans="6:33" s="2" customFormat="1" x14ac:dyDescent="0.3">
      <c r="F3964" s="5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</row>
    <row r="3965" spans="6:33" s="2" customFormat="1" x14ac:dyDescent="0.3">
      <c r="F3965" s="5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</row>
    <row r="3966" spans="6:33" s="2" customFormat="1" x14ac:dyDescent="0.3">
      <c r="F3966" s="5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</row>
    <row r="3967" spans="6:33" s="2" customFormat="1" x14ac:dyDescent="0.3">
      <c r="F3967" s="5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</row>
    <row r="3968" spans="6:33" s="2" customFormat="1" x14ac:dyDescent="0.3">
      <c r="F3968" s="5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</row>
    <row r="3969" spans="6:33" s="2" customFormat="1" x14ac:dyDescent="0.3">
      <c r="F3969" s="5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</row>
    <row r="3970" spans="6:33" s="2" customFormat="1" x14ac:dyDescent="0.3">
      <c r="F3970" s="5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</row>
    <row r="3971" spans="6:33" s="2" customFormat="1" x14ac:dyDescent="0.3">
      <c r="F3971" s="5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</row>
    <row r="3972" spans="6:33" s="2" customFormat="1" x14ac:dyDescent="0.3">
      <c r="F3972" s="5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</row>
    <row r="3973" spans="6:33" s="2" customFormat="1" x14ac:dyDescent="0.3">
      <c r="F3973" s="5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</row>
    <row r="3974" spans="6:33" s="2" customFormat="1" x14ac:dyDescent="0.3">
      <c r="F3974" s="5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</row>
    <row r="3975" spans="6:33" s="2" customFormat="1" x14ac:dyDescent="0.3">
      <c r="F3975" s="5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</row>
    <row r="3976" spans="6:33" s="2" customFormat="1" x14ac:dyDescent="0.3">
      <c r="F3976" s="5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</row>
    <row r="3977" spans="6:33" s="2" customFormat="1" x14ac:dyDescent="0.3">
      <c r="F3977" s="5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</row>
    <row r="3978" spans="6:33" s="2" customFormat="1" x14ac:dyDescent="0.3">
      <c r="F3978" s="5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</row>
    <row r="3979" spans="6:33" s="2" customFormat="1" x14ac:dyDescent="0.3">
      <c r="F3979" s="5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</row>
    <row r="3980" spans="6:33" s="2" customFormat="1" x14ac:dyDescent="0.3">
      <c r="F3980" s="5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</row>
    <row r="3981" spans="6:33" s="2" customFormat="1" x14ac:dyDescent="0.3">
      <c r="F3981" s="5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</row>
    <row r="3982" spans="6:33" s="2" customFormat="1" x14ac:dyDescent="0.3">
      <c r="F3982" s="5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</row>
    <row r="3983" spans="6:33" s="2" customFormat="1" x14ac:dyDescent="0.3">
      <c r="F3983" s="5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</row>
    <row r="3984" spans="6:33" s="2" customFormat="1" x14ac:dyDescent="0.3">
      <c r="F3984" s="5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</row>
    <row r="3985" spans="6:33" s="2" customFormat="1" x14ac:dyDescent="0.3">
      <c r="F3985" s="5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</row>
    <row r="3986" spans="6:33" s="2" customFormat="1" x14ac:dyDescent="0.3">
      <c r="F3986" s="5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</row>
    <row r="3987" spans="6:33" s="2" customFormat="1" x14ac:dyDescent="0.3">
      <c r="F3987" s="5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</row>
    <row r="3988" spans="6:33" s="2" customFormat="1" x14ac:dyDescent="0.3">
      <c r="F3988" s="5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</row>
    <row r="3989" spans="6:33" s="2" customFormat="1" x14ac:dyDescent="0.3">
      <c r="F3989" s="5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</row>
    <row r="3990" spans="6:33" s="2" customFormat="1" x14ac:dyDescent="0.3">
      <c r="F3990" s="5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</row>
    <row r="3991" spans="6:33" s="2" customFormat="1" x14ac:dyDescent="0.3">
      <c r="F3991" s="5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</row>
    <row r="3992" spans="6:33" s="2" customFormat="1" x14ac:dyDescent="0.3">
      <c r="F3992" s="5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</row>
    <row r="3993" spans="6:33" s="2" customFormat="1" x14ac:dyDescent="0.3">
      <c r="F3993" s="5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</row>
    <row r="3994" spans="6:33" s="2" customFormat="1" x14ac:dyDescent="0.3">
      <c r="F3994" s="5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</row>
    <row r="3995" spans="6:33" s="2" customFormat="1" x14ac:dyDescent="0.3">
      <c r="F3995" s="5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</row>
    <row r="3996" spans="6:33" s="2" customFormat="1" x14ac:dyDescent="0.3">
      <c r="F3996" s="5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</row>
    <row r="3997" spans="6:33" s="2" customFormat="1" x14ac:dyDescent="0.3">
      <c r="F3997" s="5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</row>
    <row r="3998" spans="6:33" s="2" customFormat="1" x14ac:dyDescent="0.3">
      <c r="F3998" s="5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</row>
    <row r="3999" spans="6:33" s="2" customFormat="1" x14ac:dyDescent="0.3">
      <c r="F3999" s="5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</row>
    <row r="4000" spans="6:33" s="2" customFormat="1" x14ac:dyDescent="0.3">
      <c r="F4000" s="5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</row>
    <row r="4001" spans="6:33" s="2" customFormat="1" x14ac:dyDescent="0.3">
      <c r="F4001" s="5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</row>
    <row r="4002" spans="6:33" s="2" customFormat="1" x14ac:dyDescent="0.3">
      <c r="F4002" s="5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</row>
    <row r="4003" spans="6:33" s="2" customFormat="1" x14ac:dyDescent="0.3">
      <c r="F4003" s="5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</row>
    <row r="4004" spans="6:33" s="2" customFormat="1" x14ac:dyDescent="0.3">
      <c r="F4004" s="5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</row>
    <row r="4005" spans="6:33" s="2" customFormat="1" x14ac:dyDescent="0.3">
      <c r="F4005" s="5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</row>
    <row r="4006" spans="6:33" s="2" customFormat="1" x14ac:dyDescent="0.3">
      <c r="F4006" s="5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</row>
    <row r="4007" spans="6:33" s="2" customFormat="1" x14ac:dyDescent="0.3">
      <c r="F4007" s="5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</row>
    <row r="4008" spans="6:33" s="2" customFormat="1" x14ac:dyDescent="0.3">
      <c r="F4008" s="5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</row>
    <row r="4009" spans="6:33" s="2" customFormat="1" x14ac:dyDescent="0.3">
      <c r="F4009" s="5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</row>
    <row r="4010" spans="6:33" s="2" customFormat="1" x14ac:dyDescent="0.3">
      <c r="F4010" s="5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</row>
    <row r="4011" spans="6:33" s="2" customFormat="1" x14ac:dyDescent="0.3">
      <c r="F4011" s="5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</row>
    <row r="4012" spans="6:33" s="2" customFormat="1" x14ac:dyDescent="0.3">
      <c r="F4012" s="5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</row>
    <row r="4013" spans="6:33" s="2" customFormat="1" x14ac:dyDescent="0.3">
      <c r="F4013" s="5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</row>
    <row r="4014" spans="6:33" s="2" customFormat="1" x14ac:dyDescent="0.3">
      <c r="F4014" s="5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</row>
    <row r="4015" spans="6:33" s="2" customFormat="1" x14ac:dyDescent="0.3">
      <c r="F4015" s="5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</row>
    <row r="4016" spans="6:33" s="2" customFormat="1" x14ac:dyDescent="0.3">
      <c r="F4016" s="5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</row>
    <row r="4017" spans="6:33" s="2" customFormat="1" x14ac:dyDescent="0.3">
      <c r="F4017" s="5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</row>
    <row r="4018" spans="6:33" s="2" customFormat="1" x14ac:dyDescent="0.3">
      <c r="F4018" s="5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</row>
    <row r="4019" spans="6:33" s="2" customFormat="1" x14ac:dyDescent="0.3">
      <c r="F4019" s="5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</row>
    <row r="4020" spans="6:33" s="2" customFormat="1" x14ac:dyDescent="0.3">
      <c r="F4020" s="5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</row>
    <row r="4021" spans="6:33" s="2" customFormat="1" x14ac:dyDescent="0.3">
      <c r="F4021" s="5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</row>
    <row r="4022" spans="6:33" s="2" customFormat="1" x14ac:dyDescent="0.3">
      <c r="F4022" s="5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</row>
    <row r="4023" spans="6:33" s="2" customFormat="1" x14ac:dyDescent="0.3">
      <c r="F4023" s="5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</row>
    <row r="4024" spans="6:33" s="2" customFormat="1" x14ac:dyDescent="0.3">
      <c r="F4024" s="5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</row>
    <row r="4025" spans="6:33" s="2" customFormat="1" x14ac:dyDescent="0.3">
      <c r="F4025" s="5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</row>
    <row r="4026" spans="6:33" s="2" customFormat="1" x14ac:dyDescent="0.3">
      <c r="F4026" s="5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</row>
    <row r="4027" spans="6:33" s="2" customFormat="1" x14ac:dyDescent="0.3">
      <c r="F4027" s="5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</row>
    <row r="4028" spans="6:33" s="2" customFormat="1" x14ac:dyDescent="0.3">
      <c r="F4028" s="5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</row>
    <row r="4029" spans="6:33" s="2" customFormat="1" x14ac:dyDescent="0.3">
      <c r="F4029" s="5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</row>
    <row r="4030" spans="6:33" s="2" customFormat="1" x14ac:dyDescent="0.3">
      <c r="F4030" s="5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</row>
    <row r="4031" spans="6:33" s="2" customFormat="1" x14ac:dyDescent="0.3">
      <c r="F4031" s="5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</row>
    <row r="4032" spans="6:33" s="2" customFormat="1" x14ac:dyDescent="0.3">
      <c r="F4032" s="5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</row>
    <row r="4033" spans="6:33" s="2" customFormat="1" x14ac:dyDescent="0.3">
      <c r="F4033" s="5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</row>
    <row r="4034" spans="6:33" s="2" customFormat="1" x14ac:dyDescent="0.3">
      <c r="F4034" s="5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</row>
    <row r="4035" spans="6:33" s="2" customFormat="1" x14ac:dyDescent="0.3">
      <c r="F4035" s="5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</row>
    <row r="4036" spans="6:33" s="2" customFormat="1" x14ac:dyDescent="0.3">
      <c r="F4036" s="5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</row>
    <row r="4037" spans="6:33" s="2" customFormat="1" x14ac:dyDescent="0.3">
      <c r="F4037" s="5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</row>
    <row r="4038" spans="6:33" s="2" customFormat="1" x14ac:dyDescent="0.3">
      <c r="F4038" s="5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</row>
    <row r="4039" spans="6:33" s="2" customFormat="1" x14ac:dyDescent="0.3">
      <c r="F4039" s="5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</row>
    <row r="4040" spans="6:33" s="2" customFormat="1" x14ac:dyDescent="0.3">
      <c r="F4040" s="5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</row>
    <row r="4041" spans="6:33" s="2" customFormat="1" x14ac:dyDescent="0.3">
      <c r="F4041" s="5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</row>
    <row r="4042" spans="6:33" s="2" customFormat="1" x14ac:dyDescent="0.3">
      <c r="F4042" s="5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</row>
    <row r="4043" spans="6:33" s="2" customFormat="1" x14ac:dyDescent="0.3">
      <c r="F4043" s="5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</row>
    <row r="4044" spans="6:33" s="2" customFormat="1" x14ac:dyDescent="0.3">
      <c r="F4044" s="5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</row>
    <row r="4045" spans="6:33" s="2" customFormat="1" x14ac:dyDescent="0.3">
      <c r="F4045" s="5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</row>
    <row r="4046" spans="6:33" s="2" customFormat="1" x14ac:dyDescent="0.3">
      <c r="F4046" s="5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</row>
    <row r="4047" spans="6:33" s="2" customFormat="1" x14ac:dyDescent="0.3">
      <c r="F4047" s="5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</row>
    <row r="4048" spans="6:33" s="2" customFormat="1" x14ac:dyDescent="0.3">
      <c r="F4048" s="5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</row>
    <row r="4049" spans="6:33" s="2" customFormat="1" x14ac:dyDescent="0.3">
      <c r="F4049" s="5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</row>
    <row r="4050" spans="6:33" s="2" customFormat="1" x14ac:dyDescent="0.3">
      <c r="F4050" s="5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</row>
    <row r="4051" spans="6:33" s="2" customFormat="1" x14ac:dyDescent="0.3">
      <c r="F4051" s="5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</row>
    <row r="4052" spans="6:33" s="2" customFormat="1" x14ac:dyDescent="0.3">
      <c r="F4052" s="5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</row>
    <row r="4053" spans="6:33" s="2" customFormat="1" x14ac:dyDescent="0.3">
      <c r="F4053" s="5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</row>
    <row r="4054" spans="6:33" s="2" customFormat="1" x14ac:dyDescent="0.3">
      <c r="F4054" s="5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</row>
    <row r="4055" spans="6:33" s="2" customFormat="1" x14ac:dyDescent="0.3">
      <c r="F4055" s="5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</row>
    <row r="4056" spans="6:33" s="2" customFormat="1" x14ac:dyDescent="0.3">
      <c r="F4056" s="5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</row>
    <row r="4057" spans="6:33" s="2" customFormat="1" x14ac:dyDescent="0.3">
      <c r="F4057" s="5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</row>
    <row r="4058" spans="6:33" s="2" customFormat="1" x14ac:dyDescent="0.3">
      <c r="F4058" s="5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</row>
    <row r="4059" spans="6:33" s="2" customFormat="1" x14ac:dyDescent="0.3">
      <c r="F4059" s="5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</row>
    <row r="4060" spans="6:33" s="2" customFormat="1" x14ac:dyDescent="0.3">
      <c r="F4060" s="5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</row>
    <row r="4061" spans="6:33" s="2" customFormat="1" x14ac:dyDescent="0.3">
      <c r="F4061" s="5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</row>
    <row r="4062" spans="6:33" s="2" customFormat="1" x14ac:dyDescent="0.3">
      <c r="F4062" s="5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</row>
    <row r="4063" spans="6:33" s="2" customFormat="1" x14ac:dyDescent="0.3">
      <c r="F4063" s="5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</row>
    <row r="4064" spans="6:33" s="2" customFormat="1" x14ac:dyDescent="0.3">
      <c r="F4064" s="5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</row>
    <row r="4065" spans="6:33" s="2" customFormat="1" x14ac:dyDescent="0.3">
      <c r="F4065" s="5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</row>
    <row r="4066" spans="6:33" s="2" customFormat="1" x14ac:dyDescent="0.3">
      <c r="F4066" s="5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</row>
    <row r="4067" spans="6:33" s="2" customFormat="1" x14ac:dyDescent="0.3">
      <c r="F4067" s="5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</row>
    <row r="4068" spans="6:33" s="2" customFormat="1" x14ac:dyDescent="0.3">
      <c r="F4068" s="5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</row>
    <row r="4069" spans="6:33" s="2" customFormat="1" x14ac:dyDescent="0.3">
      <c r="F4069" s="5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</row>
    <row r="4070" spans="6:33" s="2" customFormat="1" x14ac:dyDescent="0.3">
      <c r="F4070" s="5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</row>
    <row r="4071" spans="6:33" s="2" customFormat="1" x14ac:dyDescent="0.3">
      <c r="F4071" s="5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</row>
    <row r="4072" spans="6:33" s="2" customFormat="1" x14ac:dyDescent="0.3">
      <c r="F4072" s="5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</row>
    <row r="4073" spans="6:33" s="2" customFormat="1" x14ac:dyDescent="0.3">
      <c r="F4073" s="5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</row>
    <row r="4074" spans="6:33" s="2" customFormat="1" x14ac:dyDescent="0.3">
      <c r="F4074" s="5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</row>
    <row r="4075" spans="6:33" s="2" customFormat="1" x14ac:dyDescent="0.3">
      <c r="F4075" s="5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</row>
    <row r="4076" spans="6:33" s="2" customFormat="1" x14ac:dyDescent="0.3">
      <c r="F4076" s="5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</row>
    <row r="4077" spans="6:33" s="2" customFormat="1" x14ac:dyDescent="0.3">
      <c r="F4077" s="5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</row>
    <row r="4078" spans="6:33" s="2" customFormat="1" x14ac:dyDescent="0.3">
      <c r="F4078" s="5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</row>
    <row r="4079" spans="6:33" s="2" customFormat="1" x14ac:dyDescent="0.3">
      <c r="F4079" s="5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</row>
    <row r="4080" spans="6:33" s="2" customFormat="1" x14ac:dyDescent="0.3">
      <c r="F4080" s="5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</row>
    <row r="4081" spans="6:33" s="2" customFormat="1" x14ac:dyDescent="0.3">
      <c r="F4081" s="5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</row>
    <row r="4082" spans="6:33" s="2" customFormat="1" x14ac:dyDescent="0.3">
      <c r="F4082" s="5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</row>
    <row r="4083" spans="6:33" s="2" customFormat="1" x14ac:dyDescent="0.3">
      <c r="F4083" s="5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</row>
    <row r="4084" spans="6:33" s="2" customFormat="1" x14ac:dyDescent="0.3">
      <c r="F4084" s="5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</row>
    <row r="4085" spans="6:33" s="2" customFormat="1" x14ac:dyDescent="0.3">
      <c r="F4085" s="5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</row>
    <row r="4086" spans="6:33" s="2" customFormat="1" x14ac:dyDescent="0.3">
      <c r="F4086" s="5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</row>
    <row r="4087" spans="6:33" s="2" customFormat="1" x14ac:dyDescent="0.3">
      <c r="F4087" s="5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</row>
    <row r="4088" spans="6:33" s="2" customFormat="1" x14ac:dyDescent="0.3">
      <c r="F4088" s="5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</row>
    <row r="4089" spans="6:33" s="2" customFormat="1" x14ac:dyDescent="0.3">
      <c r="F4089" s="5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</row>
    <row r="4090" spans="6:33" s="2" customFormat="1" x14ac:dyDescent="0.3">
      <c r="F4090" s="5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</row>
    <row r="4091" spans="6:33" s="2" customFormat="1" x14ac:dyDescent="0.3">
      <c r="F4091" s="5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</row>
    <row r="4092" spans="6:33" s="2" customFormat="1" x14ac:dyDescent="0.3">
      <c r="F4092" s="5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</row>
    <row r="4093" spans="6:33" s="2" customFormat="1" x14ac:dyDescent="0.3">
      <c r="F4093" s="5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</row>
    <row r="4094" spans="6:33" s="2" customFormat="1" x14ac:dyDescent="0.3">
      <c r="F4094" s="5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</row>
    <row r="4095" spans="6:33" s="2" customFormat="1" x14ac:dyDescent="0.3">
      <c r="F4095" s="5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</row>
    <row r="4096" spans="6:33" s="2" customFormat="1" x14ac:dyDescent="0.3">
      <c r="F4096" s="5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</row>
    <row r="4097" spans="6:33" s="2" customFormat="1" x14ac:dyDescent="0.3">
      <c r="F4097" s="5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</row>
    <row r="4098" spans="6:33" s="2" customFormat="1" x14ac:dyDescent="0.3">
      <c r="F4098" s="5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</row>
    <row r="4099" spans="6:33" s="2" customFormat="1" x14ac:dyDescent="0.3">
      <c r="F4099" s="5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</row>
    <row r="4100" spans="6:33" s="2" customFormat="1" x14ac:dyDescent="0.3">
      <c r="F4100" s="5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</row>
    <row r="4101" spans="6:33" s="2" customFormat="1" x14ac:dyDescent="0.3">
      <c r="F4101" s="5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</row>
    <row r="4102" spans="6:33" s="2" customFormat="1" x14ac:dyDescent="0.3">
      <c r="F4102" s="5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</row>
    <row r="4103" spans="6:33" s="2" customFormat="1" x14ac:dyDescent="0.3">
      <c r="F4103" s="5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</row>
    <row r="4104" spans="6:33" s="2" customFormat="1" x14ac:dyDescent="0.3">
      <c r="F4104" s="5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</row>
    <row r="4105" spans="6:33" s="2" customFormat="1" x14ac:dyDescent="0.3">
      <c r="F4105" s="5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</row>
    <row r="4106" spans="6:33" s="2" customFormat="1" x14ac:dyDescent="0.3">
      <c r="F4106" s="5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</row>
    <row r="4107" spans="6:33" s="2" customFormat="1" x14ac:dyDescent="0.3">
      <c r="F4107" s="5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</row>
    <row r="4108" spans="6:33" s="2" customFormat="1" x14ac:dyDescent="0.3">
      <c r="F4108" s="5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</row>
    <row r="4109" spans="6:33" s="2" customFormat="1" x14ac:dyDescent="0.3">
      <c r="F4109" s="5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</row>
    <row r="4110" spans="6:33" s="2" customFormat="1" x14ac:dyDescent="0.3">
      <c r="F4110" s="5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</row>
    <row r="4111" spans="6:33" s="2" customFormat="1" x14ac:dyDescent="0.3">
      <c r="F4111" s="5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</row>
    <row r="4112" spans="6:33" s="2" customFormat="1" x14ac:dyDescent="0.3">
      <c r="F4112" s="5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</row>
    <row r="4113" spans="6:33" s="2" customFormat="1" x14ac:dyDescent="0.3">
      <c r="F4113" s="5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</row>
    <row r="4114" spans="6:33" s="2" customFormat="1" x14ac:dyDescent="0.3">
      <c r="F4114" s="5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</row>
    <row r="4115" spans="6:33" s="2" customFormat="1" x14ac:dyDescent="0.3">
      <c r="F4115" s="5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</row>
    <row r="4116" spans="6:33" s="2" customFormat="1" x14ac:dyDescent="0.3">
      <c r="F4116" s="5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</row>
    <row r="4117" spans="6:33" s="2" customFormat="1" x14ac:dyDescent="0.3">
      <c r="F4117" s="5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</row>
    <row r="4118" spans="6:33" s="2" customFormat="1" x14ac:dyDescent="0.3">
      <c r="F4118" s="5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</row>
    <row r="4119" spans="6:33" s="2" customFormat="1" x14ac:dyDescent="0.3">
      <c r="F4119" s="5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</row>
    <row r="4120" spans="6:33" s="2" customFormat="1" x14ac:dyDescent="0.3">
      <c r="F4120" s="5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</row>
    <row r="4121" spans="6:33" s="2" customFormat="1" x14ac:dyDescent="0.3">
      <c r="F4121" s="5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</row>
    <row r="4122" spans="6:33" s="2" customFormat="1" x14ac:dyDescent="0.3">
      <c r="F4122" s="5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</row>
    <row r="4123" spans="6:33" s="2" customFormat="1" x14ac:dyDescent="0.3">
      <c r="F4123" s="5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</row>
    <row r="4124" spans="6:33" s="2" customFormat="1" x14ac:dyDescent="0.3">
      <c r="F4124" s="5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</row>
    <row r="4125" spans="6:33" s="2" customFormat="1" x14ac:dyDescent="0.3">
      <c r="F4125" s="5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</row>
    <row r="4126" spans="6:33" s="2" customFormat="1" x14ac:dyDescent="0.3">
      <c r="F4126" s="5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</row>
    <row r="4127" spans="6:33" s="2" customFormat="1" x14ac:dyDescent="0.3">
      <c r="F4127" s="5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</row>
    <row r="4128" spans="6:33" s="2" customFormat="1" x14ac:dyDescent="0.3">
      <c r="F4128" s="5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</row>
    <row r="4129" spans="6:33" s="2" customFormat="1" x14ac:dyDescent="0.3">
      <c r="F4129" s="5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</row>
    <row r="4130" spans="6:33" s="2" customFormat="1" x14ac:dyDescent="0.3">
      <c r="F4130" s="5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</row>
    <row r="4131" spans="6:33" s="2" customFormat="1" x14ac:dyDescent="0.3">
      <c r="F4131" s="5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</row>
    <row r="4132" spans="6:33" s="2" customFormat="1" x14ac:dyDescent="0.3">
      <c r="F4132" s="5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</row>
    <row r="4133" spans="6:33" s="2" customFormat="1" x14ac:dyDescent="0.3">
      <c r="F4133" s="5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</row>
    <row r="4134" spans="6:33" s="2" customFormat="1" x14ac:dyDescent="0.3">
      <c r="F4134" s="5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</row>
    <row r="4135" spans="6:33" s="2" customFormat="1" x14ac:dyDescent="0.3">
      <c r="F4135" s="5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</row>
    <row r="4136" spans="6:33" s="2" customFormat="1" x14ac:dyDescent="0.3">
      <c r="F4136" s="5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</row>
    <row r="4137" spans="6:33" s="2" customFormat="1" x14ac:dyDescent="0.3">
      <c r="F4137" s="5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</row>
    <row r="4138" spans="6:33" s="2" customFormat="1" x14ac:dyDescent="0.3">
      <c r="F4138" s="5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</row>
    <row r="4139" spans="6:33" s="2" customFormat="1" x14ac:dyDescent="0.3">
      <c r="F4139" s="5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</row>
    <row r="4140" spans="6:33" s="2" customFormat="1" x14ac:dyDescent="0.3">
      <c r="F4140" s="5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</row>
    <row r="4141" spans="6:33" s="2" customFormat="1" x14ac:dyDescent="0.3">
      <c r="F4141" s="5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</row>
    <row r="4142" spans="6:33" s="2" customFormat="1" x14ac:dyDescent="0.3">
      <c r="F4142" s="5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</row>
    <row r="4143" spans="6:33" s="2" customFormat="1" x14ac:dyDescent="0.3">
      <c r="F4143" s="5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</row>
    <row r="4144" spans="6:33" s="2" customFormat="1" x14ac:dyDescent="0.3">
      <c r="F4144" s="5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</row>
    <row r="4145" spans="6:33" s="2" customFormat="1" x14ac:dyDescent="0.3">
      <c r="F4145" s="5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</row>
    <row r="4146" spans="6:33" s="2" customFormat="1" x14ac:dyDescent="0.3">
      <c r="F4146" s="5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</row>
    <row r="4147" spans="6:33" s="2" customFormat="1" x14ac:dyDescent="0.3">
      <c r="F4147" s="5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</row>
    <row r="4148" spans="6:33" s="2" customFormat="1" x14ac:dyDescent="0.3">
      <c r="F4148" s="5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</row>
    <row r="4149" spans="6:33" s="2" customFormat="1" x14ac:dyDescent="0.3">
      <c r="F4149" s="5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</row>
    <row r="4150" spans="6:33" s="2" customFormat="1" x14ac:dyDescent="0.3">
      <c r="F4150" s="5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</row>
    <row r="4151" spans="6:33" s="2" customFormat="1" x14ac:dyDescent="0.3">
      <c r="F4151" s="5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</row>
    <row r="4152" spans="6:33" s="2" customFormat="1" x14ac:dyDescent="0.3">
      <c r="F4152" s="5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</row>
    <row r="4153" spans="6:33" s="2" customFormat="1" x14ac:dyDescent="0.3">
      <c r="F4153" s="5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</row>
    <row r="4154" spans="6:33" s="2" customFormat="1" x14ac:dyDescent="0.3">
      <c r="F4154" s="5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</row>
    <row r="4155" spans="6:33" s="2" customFormat="1" x14ac:dyDescent="0.3">
      <c r="F4155" s="5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</row>
    <row r="4156" spans="6:33" s="2" customFormat="1" x14ac:dyDescent="0.3">
      <c r="F4156" s="5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</row>
    <row r="4157" spans="6:33" s="2" customFormat="1" x14ac:dyDescent="0.3">
      <c r="F4157" s="5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</row>
    <row r="4158" spans="6:33" s="2" customFormat="1" x14ac:dyDescent="0.3">
      <c r="F4158" s="5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</row>
    <row r="4159" spans="6:33" s="2" customFormat="1" x14ac:dyDescent="0.3">
      <c r="F4159" s="5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</row>
    <row r="4160" spans="6:33" s="2" customFormat="1" x14ac:dyDescent="0.3">
      <c r="F4160" s="5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</row>
    <row r="4161" spans="6:33" s="2" customFormat="1" x14ac:dyDescent="0.3">
      <c r="F4161" s="5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</row>
    <row r="4162" spans="6:33" s="2" customFormat="1" x14ac:dyDescent="0.3">
      <c r="F4162" s="5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</row>
    <row r="4163" spans="6:33" s="2" customFormat="1" x14ac:dyDescent="0.3">
      <c r="F4163" s="5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</row>
    <row r="4164" spans="6:33" s="2" customFormat="1" x14ac:dyDescent="0.3">
      <c r="F4164" s="5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</row>
    <row r="4165" spans="6:33" s="2" customFormat="1" x14ac:dyDescent="0.3">
      <c r="F4165" s="5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</row>
    <row r="4166" spans="6:33" s="2" customFormat="1" x14ac:dyDescent="0.3">
      <c r="F4166" s="5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</row>
    <row r="4167" spans="6:33" s="2" customFormat="1" x14ac:dyDescent="0.3">
      <c r="F4167" s="5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</row>
    <row r="4168" spans="6:33" s="2" customFormat="1" x14ac:dyDescent="0.3">
      <c r="F4168" s="5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</row>
    <row r="4169" spans="6:33" s="2" customFormat="1" x14ac:dyDescent="0.3">
      <c r="F4169" s="5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</row>
    <row r="4170" spans="6:33" s="2" customFormat="1" x14ac:dyDescent="0.3">
      <c r="F4170" s="5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</row>
    <row r="4171" spans="6:33" s="2" customFormat="1" x14ac:dyDescent="0.3">
      <c r="F4171" s="5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</row>
    <row r="4172" spans="6:33" s="2" customFormat="1" x14ac:dyDescent="0.3">
      <c r="F4172" s="5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</row>
    <row r="4173" spans="6:33" s="2" customFormat="1" x14ac:dyDescent="0.3">
      <c r="F4173" s="5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</row>
    <row r="4174" spans="6:33" s="2" customFormat="1" x14ac:dyDescent="0.3">
      <c r="F4174" s="5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</row>
    <row r="4175" spans="6:33" s="2" customFormat="1" x14ac:dyDescent="0.3">
      <c r="F4175" s="5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</row>
    <row r="4176" spans="6:33" s="2" customFormat="1" x14ac:dyDescent="0.3">
      <c r="F4176" s="5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</row>
    <row r="4177" spans="6:33" s="2" customFormat="1" x14ac:dyDescent="0.3">
      <c r="F4177" s="5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</row>
    <row r="4178" spans="6:33" s="2" customFormat="1" x14ac:dyDescent="0.3">
      <c r="F4178" s="5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</row>
    <row r="4179" spans="6:33" s="2" customFormat="1" x14ac:dyDescent="0.3">
      <c r="F4179" s="5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</row>
    <row r="4180" spans="6:33" s="2" customFormat="1" x14ac:dyDescent="0.3">
      <c r="F4180" s="5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</row>
    <row r="4181" spans="6:33" s="2" customFormat="1" x14ac:dyDescent="0.3">
      <c r="F4181" s="5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</row>
    <row r="4182" spans="6:33" s="2" customFormat="1" x14ac:dyDescent="0.3">
      <c r="F4182" s="5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</row>
    <row r="4183" spans="6:33" s="2" customFormat="1" x14ac:dyDescent="0.3">
      <c r="F4183" s="5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</row>
    <row r="4184" spans="6:33" s="2" customFormat="1" x14ac:dyDescent="0.3">
      <c r="F4184" s="5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</row>
    <row r="4185" spans="6:33" s="2" customFormat="1" x14ac:dyDescent="0.3">
      <c r="F4185" s="5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</row>
    <row r="4186" spans="6:33" s="2" customFormat="1" x14ac:dyDescent="0.3">
      <c r="F4186" s="5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</row>
    <row r="4187" spans="6:33" s="2" customFormat="1" x14ac:dyDescent="0.3">
      <c r="F4187" s="5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</row>
    <row r="4188" spans="6:33" s="2" customFormat="1" x14ac:dyDescent="0.3">
      <c r="F4188" s="5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</row>
    <row r="4189" spans="6:33" s="2" customFormat="1" x14ac:dyDescent="0.3">
      <c r="F4189" s="5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</row>
    <row r="4190" spans="6:33" s="2" customFormat="1" x14ac:dyDescent="0.3">
      <c r="F4190" s="5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</row>
    <row r="4191" spans="6:33" s="2" customFormat="1" x14ac:dyDescent="0.3">
      <c r="F4191" s="5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</row>
    <row r="4192" spans="6:33" s="2" customFormat="1" x14ac:dyDescent="0.3">
      <c r="F4192" s="5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</row>
    <row r="4193" spans="6:33" s="2" customFormat="1" x14ac:dyDescent="0.3">
      <c r="F4193" s="5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</row>
    <row r="4194" spans="6:33" s="2" customFormat="1" x14ac:dyDescent="0.3">
      <c r="F4194" s="5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</row>
    <row r="4195" spans="6:33" s="2" customFormat="1" x14ac:dyDescent="0.3">
      <c r="F4195" s="5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</row>
    <row r="4196" spans="6:33" s="2" customFormat="1" x14ac:dyDescent="0.3">
      <c r="F4196" s="5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</row>
    <row r="4197" spans="6:33" s="2" customFormat="1" x14ac:dyDescent="0.3">
      <c r="F4197" s="5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</row>
    <row r="4198" spans="6:33" s="2" customFormat="1" x14ac:dyDescent="0.3">
      <c r="F4198" s="5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</row>
    <row r="4199" spans="6:33" s="2" customFormat="1" x14ac:dyDescent="0.3">
      <c r="F4199" s="5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</row>
    <row r="4200" spans="6:33" s="2" customFormat="1" x14ac:dyDescent="0.3">
      <c r="F4200" s="5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</row>
    <row r="4201" spans="6:33" s="2" customFormat="1" x14ac:dyDescent="0.3">
      <c r="F4201" s="5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</row>
    <row r="4202" spans="6:33" s="2" customFormat="1" x14ac:dyDescent="0.3">
      <c r="F4202" s="5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</row>
    <row r="4203" spans="6:33" s="2" customFormat="1" x14ac:dyDescent="0.3">
      <c r="F4203" s="5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</row>
    <row r="4204" spans="6:33" s="2" customFormat="1" x14ac:dyDescent="0.3">
      <c r="F4204" s="5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</row>
    <row r="4205" spans="6:33" s="2" customFormat="1" x14ac:dyDescent="0.3">
      <c r="F4205" s="5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</row>
    <row r="4206" spans="6:33" s="2" customFormat="1" x14ac:dyDescent="0.3">
      <c r="F4206" s="5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</row>
    <row r="4207" spans="6:33" s="2" customFormat="1" x14ac:dyDescent="0.3">
      <c r="F4207" s="5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</row>
    <row r="4208" spans="6:33" s="2" customFormat="1" x14ac:dyDescent="0.3">
      <c r="F4208" s="5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</row>
    <row r="4209" spans="6:33" s="2" customFormat="1" x14ac:dyDescent="0.3">
      <c r="F4209" s="5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</row>
    <row r="4210" spans="6:33" s="2" customFormat="1" x14ac:dyDescent="0.3">
      <c r="F4210" s="5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</row>
    <row r="4211" spans="6:33" s="2" customFormat="1" x14ac:dyDescent="0.3">
      <c r="F4211" s="5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</row>
    <row r="4212" spans="6:33" s="2" customFormat="1" x14ac:dyDescent="0.3">
      <c r="F4212" s="5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</row>
    <row r="4213" spans="6:33" s="2" customFormat="1" x14ac:dyDescent="0.3">
      <c r="F4213" s="5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</row>
    <row r="4214" spans="6:33" s="2" customFormat="1" x14ac:dyDescent="0.3">
      <c r="F4214" s="5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</row>
    <row r="4215" spans="6:33" s="2" customFormat="1" x14ac:dyDescent="0.3">
      <c r="F4215" s="5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</row>
    <row r="4216" spans="6:33" s="2" customFormat="1" x14ac:dyDescent="0.3">
      <c r="F4216" s="5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</row>
    <row r="4217" spans="6:33" s="2" customFormat="1" x14ac:dyDescent="0.3">
      <c r="F4217" s="5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</row>
    <row r="4218" spans="6:33" s="2" customFormat="1" x14ac:dyDescent="0.3">
      <c r="F4218" s="5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</row>
    <row r="4219" spans="6:33" s="2" customFormat="1" x14ac:dyDescent="0.3">
      <c r="F4219" s="5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</row>
    <row r="4220" spans="6:33" s="2" customFormat="1" x14ac:dyDescent="0.3">
      <c r="F4220" s="5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</row>
    <row r="4221" spans="6:33" s="2" customFormat="1" x14ac:dyDescent="0.3">
      <c r="F4221" s="5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</row>
    <row r="4222" spans="6:33" s="2" customFormat="1" x14ac:dyDescent="0.3">
      <c r="F4222" s="5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</row>
    <row r="4223" spans="6:33" s="2" customFormat="1" x14ac:dyDescent="0.3">
      <c r="F4223" s="5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</row>
    <row r="4224" spans="6:33" s="2" customFormat="1" x14ac:dyDescent="0.3">
      <c r="F4224" s="5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</row>
    <row r="4225" spans="6:33" s="2" customFormat="1" x14ac:dyDescent="0.3">
      <c r="F4225" s="5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</row>
    <row r="4226" spans="6:33" s="2" customFormat="1" x14ac:dyDescent="0.3">
      <c r="F4226" s="5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</row>
    <row r="4227" spans="6:33" s="2" customFormat="1" x14ac:dyDescent="0.3">
      <c r="F4227" s="5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</row>
    <row r="4228" spans="6:33" s="2" customFormat="1" x14ac:dyDescent="0.3">
      <c r="F4228" s="5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</row>
    <row r="4229" spans="6:33" s="2" customFormat="1" x14ac:dyDescent="0.3">
      <c r="F4229" s="5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</row>
    <row r="4230" spans="6:33" s="2" customFormat="1" x14ac:dyDescent="0.3">
      <c r="F4230" s="5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</row>
    <row r="4231" spans="6:33" s="2" customFormat="1" x14ac:dyDescent="0.3">
      <c r="F4231" s="5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</row>
    <row r="4232" spans="6:33" s="2" customFormat="1" x14ac:dyDescent="0.3">
      <c r="F4232" s="5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</row>
    <row r="4233" spans="6:33" s="2" customFormat="1" x14ac:dyDescent="0.3">
      <c r="F4233" s="5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</row>
    <row r="4234" spans="6:33" s="2" customFormat="1" x14ac:dyDescent="0.3">
      <c r="F4234" s="5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</row>
    <row r="4235" spans="6:33" s="2" customFormat="1" x14ac:dyDescent="0.3">
      <c r="F4235" s="5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</row>
    <row r="4236" spans="6:33" s="2" customFormat="1" x14ac:dyDescent="0.3">
      <c r="F4236" s="5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</row>
    <row r="4237" spans="6:33" s="2" customFormat="1" x14ac:dyDescent="0.3">
      <c r="F4237" s="5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</row>
    <row r="4238" spans="6:33" s="2" customFormat="1" x14ac:dyDescent="0.3">
      <c r="F4238" s="5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</row>
    <row r="4239" spans="6:33" s="2" customFormat="1" x14ac:dyDescent="0.3">
      <c r="F4239" s="5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</row>
    <row r="4240" spans="6:33" s="2" customFormat="1" x14ac:dyDescent="0.3">
      <c r="F4240" s="5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</row>
    <row r="4241" spans="6:33" s="2" customFormat="1" x14ac:dyDescent="0.3">
      <c r="F4241" s="5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</row>
    <row r="4242" spans="6:33" s="2" customFormat="1" x14ac:dyDescent="0.3">
      <c r="F4242" s="5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</row>
    <row r="4243" spans="6:33" s="2" customFormat="1" x14ac:dyDescent="0.3">
      <c r="F4243" s="5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</row>
    <row r="4244" spans="6:33" s="2" customFormat="1" x14ac:dyDescent="0.3">
      <c r="F4244" s="5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</row>
    <row r="4245" spans="6:33" s="2" customFormat="1" x14ac:dyDescent="0.3">
      <c r="F4245" s="5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</row>
    <row r="4246" spans="6:33" s="2" customFormat="1" x14ac:dyDescent="0.3">
      <c r="F4246" s="5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</row>
    <row r="4247" spans="6:33" s="2" customFormat="1" x14ac:dyDescent="0.3">
      <c r="F4247" s="5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</row>
    <row r="4248" spans="6:33" s="2" customFormat="1" x14ac:dyDescent="0.3">
      <c r="F4248" s="5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</row>
    <row r="4249" spans="6:33" s="2" customFormat="1" x14ac:dyDescent="0.3">
      <c r="F4249" s="5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</row>
    <row r="4250" spans="6:33" s="2" customFormat="1" x14ac:dyDescent="0.3">
      <c r="F4250" s="5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</row>
    <row r="4251" spans="6:33" s="2" customFormat="1" x14ac:dyDescent="0.3">
      <c r="F4251" s="5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</row>
    <row r="4252" spans="6:33" s="2" customFormat="1" x14ac:dyDescent="0.3">
      <c r="F4252" s="5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</row>
    <row r="4253" spans="6:33" s="2" customFormat="1" x14ac:dyDescent="0.3">
      <c r="F4253" s="5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</row>
    <row r="4254" spans="6:33" s="2" customFormat="1" x14ac:dyDescent="0.3">
      <c r="F4254" s="5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</row>
    <row r="4255" spans="6:33" s="2" customFormat="1" x14ac:dyDescent="0.3">
      <c r="F4255" s="5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</row>
    <row r="4256" spans="6:33" s="2" customFormat="1" x14ac:dyDescent="0.3">
      <c r="F4256" s="5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</row>
    <row r="4257" spans="6:33" s="2" customFormat="1" x14ac:dyDescent="0.3">
      <c r="F4257" s="5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</row>
    <row r="4258" spans="6:33" s="2" customFormat="1" x14ac:dyDescent="0.3">
      <c r="F4258" s="5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</row>
    <row r="4259" spans="6:33" s="2" customFormat="1" x14ac:dyDescent="0.3">
      <c r="F4259" s="5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</row>
    <row r="4260" spans="6:33" s="2" customFormat="1" x14ac:dyDescent="0.3">
      <c r="F4260" s="5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</row>
    <row r="4261" spans="6:33" s="2" customFormat="1" x14ac:dyDescent="0.3">
      <c r="F4261" s="5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</row>
    <row r="4262" spans="6:33" s="2" customFormat="1" x14ac:dyDescent="0.3">
      <c r="F4262" s="5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</row>
    <row r="4263" spans="6:33" s="2" customFormat="1" x14ac:dyDescent="0.3">
      <c r="F4263" s="5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</row>
    <row r="4264" spans="6:33" s="2" customFormat="1" x14ac:dyDescent="0.3">
      <c r="F4264" s="5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</row>
    <row r="4265" spans="6:33" s="2" customFormat="1" x14ac:dyDescent="0.3">
      <c r="F4265" s="5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</row>
    <row r="4266" spans="6:33" s="2" customFormat="1" x14ac:dyDescent="0.3">
      <c r="F4266" s="5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</row>
    <row r="4267" spans="6:33" s="2" customFormat="1" x14ac:dyDescent="0.3">
      <c r="F4267" s="5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</row>
    <row r="4268" spans="6:33" s="2" customFormat="1" x14ac:dyDescent="0.3">
      <c r="F4268" s="5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</row>
    <row r="4269" spans="6:33" s="2" customFormat="1" x14ac:dyDescent="0.3">
      <c r="F4269" s="5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</row>
    <row r="4270" spans="6:33" s="2" customFormat="1" x14ac:dyDescent="0.3">
      <c r="F4270" s="5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</row>
    <row r="4271" spans="6:33" s="2" customFormat="1" x14ac:dyDescent="0.3">
      <c r="F4271" s="5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</row>
    <row r="4272" spans="6:33" s="2" customFormat="1" x14ac:dyDescent="0.3">
      <c r="F4272" s="5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</row>
    <row r="4273" spans="6:33" s="2" customFormat="1" x14ac:dyDescent="0.3">
      <c r="F4273" s="5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</row>
    <row r="4274" spans="6:33" s="2" customFormat="1" x14ac:dyDescent="0.3">
      <c r="F4274" s="5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</row>
    <row r="4275" spans="6:33" s="2" customFormat="1" x14ac:dyDescent="0.3">
      <c r="F4275" s="5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</row>
    <row r="4276" spans="6:33" s="2" customFormat="1" x14ac:dyDescent="0.3">
      <c r="F4276" s="5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</row>
    <row r="4277" spans="6:33" s="2" customFormat="1" x14ac:dyDescent="0.3">
      <c r="F4277" s="5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</row>
    <row r="4278" spans="6:33" s="2" customFormat="1" x14ac:dyDescent="0.3">
      <c r="F4278" s="5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</row>
    <row r="4279" spans="6:33" s="2" customFormat="1" x14ac:dyDescent="0.3">
      <c r="F4279" s="5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</row>
    <row r="4280" spans="6:33" s="2" customFormat="1" x14ac:dyDescent="0.3">
      <c r="F4280" s="5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</row>
    <row r="4281" spans="6:33" s="2" customFormat="1" x14ac:dyDescent="0.3">
      <c r="F4281" s="5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</row>
    <row r="4282" spans="6:33" s="2" customFormat="1" x14ac:dyDescent="0.3">
      <c r="F4282" s="5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</row>
    <row r="4283" spans="6:33" s="2" customFormat="1" x14ac:dyDescent="0.3">
      <c r="F4283" s="5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</row>
    <row r="4284" spans="6:33" s="2" customFormat="1" x14ac:dyDescent="0.3">
      <c r="F4284" s="5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</row>
    <row r="4285" spans="6:33" s="2" customFormat="1" x14ac:dyDescent="0.3">
      <c r="F4285" s="5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</row>
    <row r="4286" spans="6:33" s="2" customFormat="1" x14ac:dyDescent="0.3">
      <c r="F4286" s="5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</row>
    <row r="4287" spans="6:33" s="2" customFormat="1" x14ac:dyDescent="0.3">
      <c r="F4287" s="5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</row>
    <row r="4288" spans="6:33" s="2" customFormat="1" x14ac:dyDescent="0.3">
      <c r="F4288" s="5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</row>
    <row r="4289" spans="6:33" s="2" customFormat="1" x14ac:dyDescent="0.3">
      <c r="F4289" s="5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</row>
    <row r="4290" spans="6:33" s="2" customFormat="1" x14ac:dyDescent="0.3">
      <c r="F4290" s="5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</row>
    <row r="4291" spans="6:33" s="2" customFormat="1" x14ac:dyDescent="0.3">
      <c r="F4291" s="5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</row>
    <row r="4292" spans="6:33" s="2" customFormat="1" x14ac:dyDescent="0.3">
      <c r="F4292" s="5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</row>
    <row r="4293" spans="6:33" s="2" customFormat="1" x14ac:dyDescent="0.3">
      <c r="F4293" s="5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</row>
    <row r="4294" spans="6:33" s="2" customFormat="1" x14ac:dyDescent="0.3">
      <c r="F4294" s="5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</row>
    <row r="4295" spans="6:33" s="2" customFormat="1" x14ac:dyDescent="0.3">
      <c r="F4295" s="5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</row>
    <row r="4296" spans="6:33" s="2" customFormat="1" x14ac:dyDescent="0.3">
      <c r="F4296" s="5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</row>
    <row r="4297" spans="6:33" s="2" customFormat="1" x14ac:dyDescent="0.3">
      <c r="F4297" s="5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</row>
    <row r="4298" spans="6:33" s="2" customFormat="1" x14ac:dyDescent="0.3">
      <c r="F4298" s="5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</row>
    <row r="4299" spans="6:33" s="2" customFormat="1" x14ac:dyDescent="0.3">
      <c r="F4299" s="5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</row>
    <row r="4300" spans="6:33" s="2" customFormat="1" x14ac:dyDescent="0.3">
      <c r="F4300" s="5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</row>
    <row r="4301" spans="6:33" s="2" customFormat="1" x14ac:dyDescent="0.3">
      <c r="F4301" s="5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</row>
    <row r="4302" spans="6:33" s="2" customFormat="1" x14ac:dyDescent="0.3">
      <c r="F4302" s="5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</row>
    <row r="4303" spans="6:33" s="2" customFormat="1" x14ac:dyDescent="0.3">
      <c r="F4303" s="5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</row>
    <row r="4304" spans="6:33" s="2" customFormat="1" x14ac:dyDescent="0.3">
      <c r="F4304" s="5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</row>
    <row r="4305" spans="6:33" s="2" customFormat="1" x14ac:dyDescent="0.3">
      <c r="F4305" s="5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</row>
    <row r="4306" spans="6:33" s="2" customFormat="1" x14ac:dyDescent="0.3">
      <c r="F4306" s="5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</row>
    <row r="4307" spans="6:33" s="2" customFormat="1" x14ac:dyDescent="0.3">
      <c r="F4307" s="5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</row>
    <row r="4308" spans="6:33" s="2" customFormat="1" x14ac:dyDescent="0.3">
      <c r="F4308" s="5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</row>
    <row r="4309" spans="6:33" s="2" customFormat="1" x14ac:dyDescent="0.3">
      <c r="F4309" s="5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</row>
    <row r="4310" spans="6:33" s="2" customFormat="1" x14ac:dyDescent="0.3">
      <c r="F4310" s="5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</row>
    <row r="4311" spans="6:33" s="2" customFormat="1" x14ac:dyDescent="0.3">
      <c r="F4311" s="5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</row>
    <row r="4312" spans="6:33" s="2" customFormat="1" x14ac:dyDescent="0.3">
      <c r="F4312" s="5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</row>
    <row r="4313" spans="6:33" s="2" customFormat="1" x14ac:dyDescent="0.3">
      <c r="F4313" s="5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</row>
    <row r="4314" spans="6:33" s="2" customFormat="1" x14ac:dyDescent="0.3">
      <c r="F4314" s="5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</row>
    <row r="4315" spans="6:33" s="2" customFormat="1" x14ac:dyDescent="0.3">
      <c r="F4315" s="5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</row>
    <row r="4316" spans="6:33" s="2" customFormat="1" x14ac:dyDescent="0.3">
      <c r="F4316" s="5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</row>
    <row r="4317" spans="6:33" s="2" customFormat="1" x14ac:dyDescent="0.3">
      <c r="F4317" s="5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</row>
    <row r="4318" spans="6:33" s="2" customFormat="1" x14ac:dyDescent="0.3">
      <c r="F4318" s="5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</row>
    <row r="4319" spans="6:33" s="2" customFormat="1" x14ac:dyDescent="0.3">
      <c r="F4319" s="5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</row>
    <row r="4320" spans="6:33" s="2" customFormat="1" x14ac:dyDescent="0.3">
      <c r="F4320" s="5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</row>
    <row r="4321" spans="6:33" s="2" customFormat="1" x14ac:dyDescent="0.3">
      <c r="F4321" s="5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</row>
    <row r="4322" spans="6:33" s="2" customFormat="1" x14ac:dyDescent="0.3">
      <c r="F4322" s="5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</row>
    <row r="4323" spans="6:33" s="2" customFormat="1" x14ac:dyDescent="0.3">
      <c r="F4323" s="5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</row>
    <row r="4324" spans="6:33" s="2" customFormat="1" x14ac:dyDescent="0.3">
      <c r="F4324" s="5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</row>
    <row r="4325" spans="6:33" s="2" customFormat="1" x14ac:dyDescent="0.3">
      <c r="F4325" s="5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</row>
    <row r="4326" spans="6:33" s="2" customFormat="1" x14ac:dyDescent="0.3">
      <c r="F4326" s="5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</row>
    <row r="4327" spans="6:33" s="2" customFormat="1" x14ac:dyDescent="0.3">
      <c r="F4327" s="5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</row>
    <row r="4328" spans="6:33" s="2" customFormat="1" x14ac:dyDescent="0.3">
      <c r="F4328" s="5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</row>
    <row r="4329" spans="6:33" s="2" customFormat="1" x14ac:dyDescent="0.3">
      <c r="F4329" s="5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</row>
    <row r="4330" spans="6:33" s="2" customFormat="1" x14ac:dyDescent="0.3">
      <c r="F4330" s="5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</row>
    <row r="4331" spans="6:33" s="2" customFormat="1" x14ac:dyDescent="0.3">
      <c r="F4331" s="5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</row>
    <row r="4332" spans="6:33" s="2" customFormat="1" x14ac:dyDescent="0.3">
      <c r="F4332" s="5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</row>
    <row r="4333" spans="6:33" s="2" customFormat="1" x14ac:dyDescent="0.3">
      <c r="F4333" s="5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</row>
    <row r="4334" spans="6:33" s="2" customFormat="1" x14ac:dyDescent="0.3">
      <c r="F4334" s="5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</row>
    <row r="4335" spans="6:33" s="2" customFormat="1" x14ac:dyDescent="0.3">
      <c r="F4335" s="5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</row>
    <row r="4336" spans="6:33" s="2" customFormat="1" x14ac:dyDescent="0.3">
      <c r="F4336" s="5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</row>
    <row r="4337" spans="6:33" s="2" customFormat="1" x14ac:dyDescent="0.3">
      <c r="F4337" s="5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</row>
    <row r="4338" spans="6:33" s="2" customFormat="1" x14ac:dyDescent="0.3">
      <c r="F4338" s="5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</row>
    <row r="4339" spans="6:33" s="2" customFormat="1" x14ac:dyDescent="0.3">
      <c r="F4339" s="5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</row>
    <row r="4340" spans="6:33" s="2" customFormat="1" x14ac:dyDescent="0.3">
      <c r="F4340" s="5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</row>
    <row r="4341" spans="6:33" s="2" customFormat="1" x14ac:dyDescent="0.3">
      <c r="F4341" s="5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</row>
    <row r="4342" spans="6:33" s="2" customFormat="1" x14ac:dyDescent="0.3">
      <c r="F4342" s="5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</row>
    <row r="4343" spans="6:33" s="2" customFormat="1" x14ac:dyDescent="0.3">
      <c r="F4343" s="5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</row>
    <row r="4344" spans="6:33" s="2" customFormat="1" x14ac:dyDescent="0.3">
      <c r="F4344" s="5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</row>
    <row r="4345" spans="6:33" s="2" customFormat="1" x14ac:dyDescent="0.3">
      <c r="F4345" s="5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</row>
    <row r="4346" spans="6:33" s="2" customFormat="1" x14ac:dyDescent="0.3">
      <c r="F4346" s="5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</row>
    <row r="4347" spans="6:33" s="2" customFormat="1" x14ac:dyDescent="0.3">
      <c r="F4347" s="5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</row>
    <row r="4348" spans="6:33" s="2" customFormat="1" x14ac:dyDescent="0.3">
      <c r="F4348" s="5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</row>
    <row r="4349" spans="6:33" s="2" customFormat="1" x14ac:dyDescent="0.3">
      <c r="F4349" s="5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</row>
    <row r="4350" spans="6:33" s="2" customFormat="1" x14ac:dyDescent="0.3">
      <c r="F4350" s="5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</row>
    <row r="4351" spans="6:33" s="2" customFormat="1" x14ac:dyDescent="0.3">
      <c r="F4351" s="5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</row>
    <row r="4352" spans="6:33" s="2" customFormat="1" x14ac:dyDescent="0.3">
      <c r="F4352" s="5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</row>
    <row r="4353" spans="6:33" s="2" customFormat="1" x14ac:dyDescent="0.3">
      <c r="F4353" s="5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</row>
    <row r="4354" spans="6:33" s="2" customFormat="1" x14ac:dyDescent="0.3">
      <c r="F4354" s="5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</row>
    <row r="4355" spans="6:33" s="2" customFormat="1" x14ac:dyDescent="0.3">
      <c r="F4355" s="5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</row>
    <row r="4356" spans="6:33" s="2" customFormat="1" x14ac:dyDescent="0.3">
      <c r="F4356" s="5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</row>
    <row r="4357" spans="6:33" s="2" customFormat="1" x14ac:dyDescent="0.3">
      <c r="F4357" s="5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</row>
    <row r="4358" spans="6:33" s="2" customFormat="1" x14ac:dyDescent="0.3">
      <c r="F4358" s="5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</row>
    <row r="4359" spans="6:33" s="2" customFormat="1" x14ac:dyDescent="0.3">
      <c r="F4359" s="5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</row>
    <row r="4360" spans="6:33" s="2" customFormat="1" x14ac:dyDescent="0.3">
      <c r="F4360" s="5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</row>
    <row r="4361" spans="6:33" s="2" customFormat="1" x14ac:dyDescent="0.3">
      <c r="F4361" s="5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</row>
    <row r="4362" spans="6:33" s="2" customFormat="1" x14ac:dyDescent="0.3">
      <c r="F4362" s="5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</row>
    <row r="4363" spans="6:33" s="2" customFormat="1" x14ac:dyDescent="0.3">
      <c r="F4363" s="5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</row>
    <row r="4364" spans="6:33" s="2" customFormat="1" x14ac:dyDescent="0.3">
      <c r="F4364" s="5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</row>
    <row r="4365" spans="6:33" s="2" customFormat="1" x14ac:dyDescent="0.3">
      <c r="F4365" s="5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</row>
    <row r="4366" spans="6:33" s="2" customFormat="1" x14ac:dyDescent="0.3">
      <c r="F4366" s="5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</row>
    <row r="4367" spans="6:33" s="2" customFormat="1" x14ac:dyDescent="0.3">
      <c r="F4367" s="5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</row>
    <row r="4368" spans="6:33" s="2" customFormat="1" x14ac:dyDescent="0.3">
      <c r="F4368" s="5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</row>
    <row r="4369" spans="6:33" s="2" customFormat="1" x14ac:dyDescent="0.3">
      <c r="F4369" s="5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</row>
    <row r="4370" spans="6:33" s="2" customFormat="1" x14ac:dyDescent="0.3">
      <c r="F4370" s="5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</row>
    <row r="4371" spans="6:33" s="2" customFormat="1" x14ac:dyDescent="0.3">
      <c r="F4371" s="5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</row>
    <row r="4372" spans="6:33" s="2" customFormat="1" x14ac:dyDescent="0.3">
      <c r="F4372" s="5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</row>
    <row r="4373" spans="6:33" s="2" customFormat="1" x14ac:dyDescent="0.3">
      <c r="F4373" s="5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</row>
    <row r="4374" spans="6:33" s="2" customFormat="1" x14ac:dyDescent="0.3">
      <c r="F4374" s="5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</row>
    <row r="4375" spans="6:33" s="2" customFormat="1" x14ac:dyDescent="0.3">
      <c r="F4375" s="5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</row>
    <row r="4376" spans="6:33" s="2" customFormat="1" x14ac:dyDescent="0.3">
      <c r="F4376" s="5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</row>
    <row r="4377" spans="6:33" s="2" customFormat="1" x14ac:dyDescent="0.3">
      <c r="F4377" s="5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</row>
    <row r="4378" spans="6:33" s="2" customFormat="1" x14ac:dyDescent="0.3">
      <c r="F4378" s="5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</row>
    <row r="4379" spans="6:33" s="2" customFormat="1" x14ac:dyDescent="0.3">
      <c r="F4379" s="5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</row>
    <row r="4380" spans="6:33" s="2" customFormat="1" x14ac:dyDescent="0.3">
      <c r="F4380" s="5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</row>
    <row r="4381" spans="6:33" s="2" customFormat="1" x14ac:dyDescent="0.3">
      <c r="F4381" s="5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</row>
    <row r="4382" spans="6:33" s="2" customFormat="1" x14ac:dyDescent="0.3">
      <c r="F4382" s="5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</row>
    <row r="4383" spans="6:33" s="2" customFormat="1" x14ac:dyDescent="0.3">
      <c r="F4383" s="5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</row>
    <row r="4384" spans="6:33" s="2" customFormat="1" x14ac:dyDescent="0.3">
      <c r="F4384" s="5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</row>
    <row r="4385" spans="6:33" s="2" customFormat="1" x14ac:dyDescent="0.3">
      <c r="F4385" s="5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</row>
    <row r="4386" spans="6:33" s="2" customFormat="1" x14ac:dyDescent="0.3">
      <c r="F4386" s="5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</row>
    <row r="4387" spans="6:33" s="2" customFormat="1" x14ac:dyDescent="0.3">
      <c r="F4387" s="5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</row>
    <row r="4388" spans="6:33" s="2" customFormat="1" x14ac:dyDescent="0.3">
      <c r="F4388" s="5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</row>
    <row r="4389" spans="6:33" s="2" customFormat="1" x14ac:dyDescent="0.3">
      <c r="F4389" s="5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</row>
    <row r="4390" spans="6:33" s="2" customFormat="1" x14ac:dyDescent="0.3">
      <c r="F4390" s="5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</row>
    <row r="4391" spans="6:33" s="2" customFormat="1" x14ac:dyDescent="0.3">
      <c r="F4391" s="5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</row>
    <row r="4392" spans="6:33" s="2" customFormat="1" x14ac:dyDescent="0.3">
      <c r="F4392" s="5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</row>
    <row r="4393" spans="6:33" s="2" customFormat="1" x14ac:dyDescent="0.3">
      <c r="F4393" s="5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</row>
    <row r="4394" spans="6:33" s="2" customFormat="1" x14ac:dyDescent="0.3">
      <c r="F4394" s="5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</row>
    <row r="4395" spans="6:33" s="2" customFormat="1" x14ac:dyDescent="0.3">
      <c r="F4395" s="5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</row>
    <row r="4396" spans="6:33" s="2" customFormat="1" x14ac:dyDescent="0.3">
      <c r="F4396" s="5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</row>
    <row r="4397" spans="6:33" s="2" customFormat="1" x14ac:dyDescent="0.3">
      <c r="F4397" s="5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</row>
    <row r="4398" spans="6:33" s="2" customFormat="1" x14ac:dyDescent="0.3">
      <c r="F4398" s="5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</row>
    <row r="4399" spans="6:33" s="2" customFormat="1" x14ac:dyDescent="0.3">
      <c r="F4399" s="5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</row>
    <row r="4400" spans="6:33" s="2" customFormat="1" x14ac:dyDescent="0.3">
      <c r="F4400" s="5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</row>
    <row r="4401" spans="6:33" s="2" customFormat="1" x14ac:dyDescent="0.3">
      <c r="F4401" s="5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</row>
    <row r="4402" spans="6:33" s="2" customFormat="1" x14ac:dyDescent="0.3">
      <c r="F4402" s="5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</row>
    <row r="4403" spans="6:33" s="2" customFormat="1" x14ac:dyDescent="0.3">
      <c r="F4403" s="5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</row>
    <row r="4404" spans="6:33" s="2" customFormat="1" x14ac:dyDescent="0.3">
      <c r="F4404" s="5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</row>
    <row r="4405" spans="6:33" s="2" customFormat="1" x14ac:dyDescent="0.3">
      <c r="F4405" s="5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</row>
    <row r="4406" spans="6:33" s="2" customFormat="1" x14ac:dyDescent="0.3">
      <c r="F4406" s="5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</row>
    <row r="4407" spans="6:33" s="2" customFormat="1" x14ac:dyDescent="0.3">
      <c r="F4407" s="5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</row>
    <row r="4408" spans="6:33" s="2" customFormat="1" x14ac:dyDescent="0.3">
      <c r="F4408" s="5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</row>
    <row r="4409" spans="6:33" s="2" customFormat="1" x14ac:dyDescent="0.3">
      <c r="F4409" s="5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</row>
    <row r="4410" spans="6:33" s="2" customFormat="1" x14ac:dyDescent="0.3">
      <c r="F4410" s="5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</row>
    <row r="4411" spans="6:33" s="2" customFormat="1" x14ac:dyDescent="0.3">
      <c r="F4411" s="5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</row>
    <row r="4412" spans="6:33" s="2" customFormat="1" x14ac:dyDescent="0.3">
      <c r="F4412" s="5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</row>
    <row r="4413" spans="6:33" s="2" customFormat="1" x14ac:dyDescent="0.3">
      <c r="F4413" s="5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</row>
    <row r="4414" spans="6:33" s="2" customFormat="1" x14ac:dyDescent="0.3">
      <c r="F4414" s="5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</row>
    <row r="4415" spans="6:33" s="2" customFormat="1" x14ac:dyDescent="0.3">
      <c r="F4415" s="5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</row>
    <row r="4416" spans="6:33" s="2" customFormat="1" x14ac:dyDescent="0.3">
      <c r="F4416" s="5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</row>
    <row r="4417" spans="6:33" s="2" customFormat="1" x14ac:dyDescent="0.3">
      <c r="F4417" s="5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</row>
    <row r="4418" spans="6:33" s="2" customFormat="1" x14ac:dyDescent="0.3">
      <c r="F4418" s="5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</row>
    <row r="4419" spans="6:33" s="2" customFormat="1" x14ac:dyDescent="0.3">
      <c r="F4419" s="5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</row>
    <row r="4420" spans="6:33" s="2" customFormat="1" x14ac:dyDescent="0.3">
      <c r="F4420" s="5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</row>
    <row r="4421" spans="6:33" s="2" customFormat="1" x14ac:dyDescent="0.3">
      <c r="F4421" s="5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</row>
    <row r="4422" spans="6:33" s="2" customFormat="1" x14ac:dyDescent="0.3">
      <c r="F4422" s="5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</row>
    <row r="4423" spans="6:33" s="2" customFormat="1" x14ac:dyDescent="0.3">
      <c r="F4423" s="5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</row>
    <row r="4424" spans="6:33" s="2" customFormat="1" x14ac:dyDescent="0.3">
      <c r="F4424" s="5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</row>
    <row r="4425" spans="6:33" s="2" customFormat="1" x14ac:dyDescent="0.3">
      <c r="F4425" s="5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</row>
    <row r="4426" spans="6:33" s="2" customFormat="1" x14ac:dyDescent="0.3">
      <c r="F4426" s="5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</row>
    <row r="4427" spans="6:33" s="2" customFormat="1" x14ac:dyDescent="0.3">
      <c r="F4427" s="5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</row>
    <row r="4428" spans="6:33" s="2" customFormat="1" x14ac:dyDescent="0.3">
      <c r="F4428" s="5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</row>
    <row r="4429" spans="6:33" s="2" customFormat="1" x14ac:dyDescent="0.3">
      <c r="F4429" s="5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</row>
    <row r="4430" spans="6:33" s="2" customFormat="1" x14ac:dyDescent="0.3">
      <c r="F4430" s="5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</row>
    <row r="4431" spans="6:33" s="2" customFormat="1" x14ac:dyDescent="0.3">
      <c r="F4431" s="5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</row>
    <row r="4432" spans="6:33" s="2" customFormat="1" x14ac:dyDescent="0.3">
      <c r="F4432" s="5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</row>
    <row r="4433" spans="6:33" s="2" customFormat="1" x14ac:dyDescent="0.3">
      <c r="F4433" s="5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</row>
    <row r="4434" spans="6:33" s="2" customFormat="1" x14ac:dyDescent="0.3">
      <c r="F4434" s="5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</row>
    <row r="4435" spans="6:33" s="2" customFormat="1" x14ac:dyDescent="0.3">
      <c r="F4435" s="5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</row>
    <row r="4436" spans="6:33" s="2" customFormat="1" x14ac:dyDescent="0.3">
      <c r="F4436" s="5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</row>
    <row r="4437" spans="6:33" s="2" customFormat="1" x14ac:dyDescent="0.3">
      <c r="F4437" s="5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</row>
    <row r="4438" spans="6:33" s="2" customFormat="1" x14ac:dyDescent="0.3">
      <c r="F4438" s="5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</row>
    <row r="4439" spans="6:33" s="2" customFormat="1" x14ac:dyDescent="0.3">
      <c r="F4439" s="5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</row>
    <row r="4440" spans="6:33" s="2" customFormat="1" x14ac:dyDescent="0.3">
      <c r="F4440" s="5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</row>
    <row r="4441" spans="6:33" s="2" customFormat="1" x14ac:dyDescent="0.3">
      <c r="F4441" s="5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</row>
    <row r="4442" spans="6:33" s="2" customFormat="1" x14ac:dyDescent="0.3">
      <c r="F4442" s="5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</row>
    <row r="4443" spans="6:33" s="2" customFormat="1" x14ac:dyDescent="0.3">
      <c r="F4443" s="5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</row>
    <row r="4444" spans="6:33" s="2" customFormat="1" x14ac:dyDescent="0.3">
      <c r="F4444" s="5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</row>
    <row r="4445" spans="6:33" s="2" customFormat="1" x14ac:dyDescent="0.3">
      <c r="F4445" s="5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</row>
    <row r="4446" spans="6:33" s="2" customFormat="1" x14ac:dyDescent="0.3">
      <c r="F4446" s="5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</row>
    <row r="4447" spans="6:33" s="2" customFormat="1" x14ac:dyDescent="0.3">
      <c r="F4447" s="5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</row>
    <row r="4448" spans="6:33" s="2" customFormat="1" x14ac:dyDescent="0.3">
      <c r="F4448" s="5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</row>
    <row r="4449" spans="6:33" s="2" customFormat="1" x14ac:dyDescent="0.3">
      <c r="F4449" s="5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</row>
    <row r="4450" spans="6:33" s="2" customFormat="1" x14ac:dyDescent="0.3">
      <c r="F4450" s="5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</row>
    <row r="4451" spans="6:33" s="2" customFormat="1" x14ac:dyDescent="0.3">
      <c r="F4451" s="5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</row>
    <row r="4452" spans="6:33" s="2" customFormat="1" x14ac:dyDescent="0.3">
      <c r="F4452" s="5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</row>
    <row r="4453" spans="6:33" s="2" customFormat="1" x14ac:dyDescent="0.3">
      <c r="F4453" s="5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</row>
    <row r="4454" spans="6:33" s="2" customFormat="1" x14ac:dyDescent="0.3">
      <c r="F4454" s="5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</row>
    <row r="4455" spans="6:33" s="2" customFormat="1" x14ac:dyDescent="0.3">
      <c r="F4455" s="5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</row>
    <row r="4456" spans="6:33" s="2" customFormat="1" x14ac:dyDescent="0.3">
      <c r="F4456" s="5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</row>
    <row r="4457" spans="6:33" s="2" customFormat="1" x14ac:dyDescent="0.3">
      <c r="F4457" s="5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</row>
    <row r="4458" spans="6:33" s="2" customFormat="1" x14ac:dyDescent="0.3">
      <c r="F4458" s="5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</row>
    <row r="4459" spans="6:33" s="2" customFormat="1" x14ac:dyDescent="0.3">
      <c r="F4459" s="5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</row>
    <row r="4460" spans="6:33" s="2" customFormat="1" x14ac:dyDescent="0.3">
      <c r="F4460" s="5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</row>
    <row r="4461" spans="6:33" s="2" customFormat="1" x14ac:dyDescent="0.3">
      <c r="F4461" s="5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</row>
    <row r="4462" spans="6:33" s="2" customFormat="1" x14ac:dyDescent="0.3">
      <c r="F4462" s="5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</row>
    <row r="4463" spans="6:33" s="2" customFormat="1" x14ac:dyDescent="0.3">
      <c r="F4463" s="5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</row>
    <row r="4464" spans="6:33" s="2" customFormat="1" x14ac:dyDescent="0.3">
      <c r="F4464" s="5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</row>
    <row r="4465" spans="6:33" s="2" customFormat="1" x14ac:dyDescent="0.3">
      <c r="F4465" s="5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</row>
    <row r="4466" spans="6:33" s="2" customFormat="1" x14ac:dyDescent="0.3">
      <c r="F4466" s="5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</row>
    <row r="4467" spans="6:33" s="2" customFormat="1" x14ac:dyDescent="0.3">
      <c r="F4467" s="5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</row>
    <row r="4468" spans="6:33" s="2" customFormat="1" x14ac:dyDescent="0.3">
      <c r="F4468" s="5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</row>
    <row r="4469" spans="6:33" s="2" customFormat="1" x14ac:dyDescent="0.3">
      <c r="F4469" s="5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</row>
    <row r="4470" spans="6:33" s="2" customFormat="1" x14ac:dyDescent="0.3">
      <c r="F4470" s="5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</row>
    <row r="4471" spans="6:33" s="2" customFormat="1" x14ac:dyDescent="0.3">
      <c r="F4471" s="5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</row>
    <row r="4472" spans="6:33" s="2" customFormat="1" x14ac:dyDescent="0.3">
      <c r="F4472" s="5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</row>
    <row r="4473" spans="6:33" s="2" customFormat="1" x14ac:dyDescent="0.3">
      <c r="F4473" s="5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</row>
    <row r="4474" spans="6:33" s="2" customFormat="1" x14ac:dyDescent="0.3">
      <c r="F4474" s="5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</row>
    <row r="4475" spans="6:33" s="2" customFormat="1" x14ac:dyDescent="0.3">
      <c r="F4475" s="5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</row>
    <row r="4476" spans="6:33" s="2" customFormat="1" x14ac:dyDescent="0.3">
      <c r="F4476" s="5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</row>
    <row r="4477" spans="6:33" s="2" customFormat="1" x14ac:dyDescent="0.3">
      <c r="F4477" s="5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</row>
    <row r="4478" spans="6:33" s="2" customFormat="1" x14ac:dyDescent="0.3">
      <c r="F4478" s="5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</row>
    <row r="4479" spans="6:33" s="2" customFormat="1" x14ac:dyDescent="0.3">
      <c r="F4479" s="5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</row>
    <row r="4480" spans="6:33" s="2" customFormat="1" x14ac:dyDescent="0.3">
      <c r="F4480" s="5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</row>
    <row r="4481" spans="6:33" s="2" customFormat="1" x14ac:dyDescent="0.3">
      <c r="F4481" s="5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</row>
    <row r="4482" spans="6:33" s="2" customFormat="1" x14ac:dyDescent="0.3">
      <c r="F4482" s="5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</row>
    <row r="4483" spans="6:33" s="2" customFormat="1" x14ac:dyDescent="0.3">
      <c r="F4483" s="5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</row>
    <row r="4484" spans="6:33" s="2" customFormat="1" x14ac:dyDescent="0.3">
      <c r="F4484" s="5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</row>
    <row r="4485" spans="6:33" s="2" customFormat="1" x14ac:dyDescent="0.3">
      <c r="F4485" s="5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</row>
    <row r="4486" spans="6:33" s="2" customFormat="1" x14ac:dyDescent="0.3">
      <c r="F4486" s="5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</row>
    <row r="4487" spans="6:33" s="2" customFormat="1" x14ac:dyDescent="0.3">
      <c r="F4487" s="5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</row>
    <row r="4488" spans="6:33" s="2" customFormat="1" x14ac:dyDescent="0.3">
      <c r="F4488" s="5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</row>
    <row r="4489" spans="6:33" s="2" customFormat="1" x14ac:dyDescent="0.3">
      <c r="F4489" s="5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</row>
    <row r="4490" spans="6:33" s="2" customFormat="1" x14ac:dyDescent="0.3">
      <c r="F4490" s="5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</row>
    <row r="4491" spans="6:33" s="2" customFormat="1" x14ac:dyDescent="0.3">
      <c r="F4491" s="5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</row>
    <row r="4492" spans="6:33" s="2" customFormat="1" x14ac:dyDescent="0.3">
      <c r="F4492" s="5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</row>
    <row r="4493" spans="6:33" s="2" customFormat="1" x14ac:dyDescent="0.3">
      <c r="F4493" s="5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</row>
    <row r="4494" spans="6:33" s="2" customFormat="1" x14ac:dyDescent="0.3">
      <c r="F4494" s="5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</row>
    <row r="4495" spans="6:33" s="2" customFormat="1" x14ac:dyDescent="0.3">
      <c r="F4495" s="5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</row>
    <row r="4496" spans="6:33" s="2" customFormat="1" x14ac:dyDescent="0.3">
      <c r="F4496" s="5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</row>
    <row r="4497" spans="6:33" s="2" customFormat="1" x14ac:dyDescent="0.3">
      <c r="F4497" s="5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</row>
    <row r="4498" spans="6:33" s="2" customFormat="1" x14ac:dyDescent="0.3">
      <c r="F4498" s="5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</row>
    <row r="4499" spans="6:33" s="2" customFormat="1" x14ac:dyDescent="0.3">
      <c r="F4499" s="5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</row>
    <row r="4500" spans="6:33" s="2" customFormat="1" x14ac:dyDescent="0.3">
      <c r="F4500" s="5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</row>
    <row r="4501" spans="6:33" s="2" customFormat="1" x14ac:dyDescent="0.3">
      <c r="F4501" s="5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</row>
    <row r="4502" spans="6:33" s="2" customFormat="1" x14ac:dyDescent="0.3">
      <c r="F4502" s="5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</row>
    <row r="4503" spans="6:33" s="2" customFormat="1" x14ac:dyDescent="0.3">
      <c r="F4503" s="5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</row>
    <row r="4504" spans="6:33" s="2" customFormat="1" x14ac:dyDescent="0.3">
      <c r="F4504" s="5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</row>
    <row r="4505" spans="6:33" s="2" customFormat="1" x14ac:dyDescent="0.3">
      <c r="F4505" s="5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</row>
    <row r="4506" spans="6:33" s="2" customFormat="1" x14ac:dyDescent="0.3">
      <c r="F4506" s="5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</row>
    <row r="4507" spans="6:33" s="2" customFormat="1" x14ac:dyDescent="0.3">
      <c r="F4507" s="5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</row>
    <row r="4508" spans="6:33" s="2" customFormat="1" x14ac:dyDescent="0.3">
      <c r="F4508" s="5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</row>
    <row r="4509" spans="6:33" s="2" customFormat="1" x14ac:dyDescent="0.3">
      <c r="F4509" s="5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</row>
    <row r="4510" spans="6:33" s="2" customFormat="1" x14ac:dyDescent="0.3">
      <c r="F4510" s="5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</row>
    <row r="4511" spans="6:33" s="2" customFormat="1" x14ac:dyDescent="0.3">
      <c r="F4511" s="5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</row>
    <row r="4512" spans="6:33" s="2" customFormat="1" x14ac:dyDescent="0.3">
      <c r="F4512" s="5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</row>
    <row r="4513" spans="6:33" s="2" customFormat="1" x14ac:dyDescent="0.3">
      <c r="F4513" s="5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</row>
    <row r="4514" spans="6:33" s="2" customFormat="1" x14ac:dyDescent="0.3">
      <c r="F4514" s="5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</row>
    <row r="4515" spans="6:33" s="2" customFormat="1" x14ac:dyDescent="0.3">
      <c r="F4515" s="5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</row>
    <row r="4516" spans="6:33" s="2" customFormat="1" x14ac:dyDescent="0.3">
      <c r="F4516" s="5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</row>
    <row r="4517" spans="6:33" s="2" customFormat="1" x14ac:dyDescent="0.3">
      <c r="F4517" s="5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</row>
    <row r="4518" spans="6:33" s="2" customFormat="1" x14ac:dyDescent="0.3">
      <c r="F4518" s="5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</row>
    <row r="4519" spans="6:33" s="2" customFormat="1" x14ac:dyDescent="0.3">
      <c r="F4519" s="5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</row>
    <row r="4520" spans="6:33" s="2" customFormat="1" x14ac:dyDescent="0.3">
      <c r="F4520" s="5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</row>
    <row r="4521" spans="6:33" s="2" customFormat="1" x14ac:dyDescent="0.3">
      <c r="F4521" s="5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</row>
    <row r="4522" spans="6:33" s="2" customFormat="1" x14ac:dyDescent="0.3">
      <c r="F4522" s="5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</row>
    <row r="4523" spans="6:33" s="2" customFormat="1" x14ac:dyDescent="0.3">
      <c r="F4523" s="5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</row>
    <row r="4524" spans="6:33" s="2" customFormat="1" x14ac:dyDescent="0.3">
      <c r="F4524" s="5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</row>
    <row r="4525" spans="6:33" s="2" customFormat="1" x14ac:dyDescent="0.3">
      <c r="F4525" s="5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</row>
    <row r="4526" spans="6:33" s="2" customFormat="1" x14ac:dyDescent="0.3">
      <c r="F4526" s="5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</row>
    <row r="4527" spans="6:33" s="2" customFormat="1" x14ac:dyDescent="0.3">
      <c r="F4527" s="5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</row>
    <row r="4528" spans="6:33" s="2" customFormat="1" x14ac:dyDescent="0.3">
      <c r="F4528" s="5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</row>
    <row r="4529" spans="6:33" s="2" customFormat="1" x14ac:dyDescent="0.3">
      <c r="F4529" s="5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</row>
    <row r="4530" spans="6:33" s="2" customFormat="1" x14ac:dyDescent="0.3">
      <c r="F4530" s="5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</row>
    <row r="4531" spans="6:33" s="2" customFormat="1" x14ac:dyDescent="0.3">
      <c r="F4531" s="5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</row>
    <row r="4532" spans="6:33" s="2" customFormat="1" x14ac:dyDescent="0.3">
      <c r="F4532" s="5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</row>
    <row r="4533" spans="6:33" s="2" customFormat="1" x14ac:dyDescent="0.3">
      <c r="F4533" s="5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</row>
    <row r="4534" spans="6:33" s="2" customFormat="1" x14ac:dyDescent="0.3">
      <c r="F4534" s="5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</row>
    <row r="4535" spans="6:33" s="2" customFormat="1" x14ac:dyDescent="0.3">
      <c r="F4535" s="5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</row>
    <row r="4536" spans="6:33" s="2" customFormat="1" x14ac:dyDescent="0.3">
      <c r="F4536" s="5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</row>
    <row r="4537" spans="6:33" s="2" customFormat="1" x14ac:dyDescent="0.3">
      <c r="F4537" s="5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</row>
    <row r="4538" spans="6:33" s="2" customFormat="1" x14ac:dyDescent="0.3">
      <c r="F4538" s="5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</row>
    <row r="4539" spans="6:33" s="2" customFormat="1" x14ac:dyDescent="0.3">
      <c r="F4539" s="5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</row>
    <row r="4540" spans="6:33" s="2" customFormat="1" x14ac:dyDescent="0.3">
      <c r="F4540" s="5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</row>
    <row r="4541" spans="6:33" s="2" customFormat="1" x14ac:dyDescent="0.3">
      <c r="F4541" s="5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</row>
    <row r="4542" spans="6:33" s="2" customFormat="1" x14ac:dyDescent="0.3">
      <c r="F4542" s="5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</row>
    <row r="4543" spans="6:33" s="2" customFormat="1" x14ac:dyDescent="0.3">
      <c r="F4543" s="5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</row>
    <row r="4544" spans="6:33" s="2" customFormat="1" x14ac:dyDescent="0.3">
      <c r="F4544" s="5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</row>
    <row r="4545" spans="6:33" s="2" customFormat="1" x14ac:dyDescent="0.3">
      <c r="F4545" s="5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</row>
    <row r="4546" spans="6:33" s="2" customFormat="1" x14ac:dyDescent="0.3">
      <c r="F4546" s="5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</row>
    <row r="4547" spans="6:33" s="2" customFormat="1" x14ac:dyDescent="0.3">
      <c r="F4547" s="5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</row>
    <row r="4548" spans="6:33" s="2" customFormat="1" x14ac:dyDescent="0.3">
      <c r="F4548" s="5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</row>
    <row r="4549" spans="6:33" s="2" customFormat="1" x14ac:dyDescent="0.3">
      <c r="F4549" s="5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</row>
    <row r="4550" spans="6:33" s="2" customFormat="1" x14ac:dyDescent="0.3">
      <c r="F4550" s="5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</row>
    <row r="4551" spans="6:33" s="2" customFormat="1" x14ac:dyDescent="0.3">
      <c r="F4551" s="5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</row>
    <row r="4552" spans="6:33" s="2" customFormat="1" x14ac:dyDescent="0.3">
      <c r="F4552" s="5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</row>
    <row r="4553" spans="6:33" s="2" customFormat="1" x14ac:dyDescent="0.3">
      <c r="F4553" s="5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</row>
    <row r="4554" spans="6:33" s="2" customFormat="1" x14ac:dyDescent="0.3">
      <c r="F4554" s="5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</row>
    <row r="4555" spans="6:33" s="2" customFormat="1" x14ac:dyDescent="0.3">
      <c r="F4555" s="5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</row>
    <row r="4556" spans="6:33" s="2" customFormat="1" x14ac:dyDescent="0.3">
      <c r="F4556" s="5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</row>
    <row r="4557" spans="6:33" s="2" customFormat="1" x14ac:dyDescent="0.3">
      <c r="F4557" s="5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</row>
    <row r="4558" spans="6:33" s="2" customFormat="1" x14ac:dyDescent="0.3">
      <c r="F4558" s="5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</row>
    <row r="4559" spans="6:33" s="2" customFormat="1" x14ac:dyDescent="0.3">
      <c r="F4559" s="5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</row>
    <row r="4560" spans="6:33" s="2" customFormat="1" x14ac:dyDescent="0.3">
      <c r="F4560" s="5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</row>
    <row r="4561" spans="6:33" s="2" customFormat="1" x14ac:dyDescent="0.3">
      <c r="F4561" s="5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</row>
    <row r="4562" spans="6:33" s="2" customFormat="1" x14ac:dyDescent="0.3">
      <c r="F4562" s="5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</row>
    <row r="4563" spans="6:33" s="2" customFormat="1" x14ac:dyDescent="0.3">
      <c r="F4563" s="5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</row>
    <row r="4564" spans="6:33" s="2" customFormat="1" x14ac:dyDescent="0.3">
      <c r="F4564" s="5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</row>
    <row r="4565" spans="6:33" s="2" customFormat="1" x14ac:dyDescent="0.3">
      <c r="F4565" s="5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</row>
    <row r="4566" spans="6:33" s="2" customFormat="1" x14ac:dyDescent="0.3">
      <c r="F4566" s="5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</row>
    <row r="4567" spans="6:33" s="2" customFormat="1" x14ac:dyDescent="0.3">
      <c r="F4567" s="5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</row>
    <row r="4568" spans="6:33" s="2" customFormat="1" x14ac:dyDescent="0.3">
      <c r="F4568" s="5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</row>
    <row r="4569" spans="6:33" s="2" customFormat="1" x14ac:dyDescent="0.3">
      <c r="F4569" s="5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</row>
    <row r="4570" spans="6:33" s="2" customFormat="1" x14ac:dyDescent="0.3">
      <c r="F4570" s="5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</row>
    <row r="4571" spans="6:33" s="2" customFormat="1" x14ac:dyDescent="0.3">
      <c r="F4571" s="5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</row>
    <row r="4572" spans="6:33" s="2" customFormat="1" x14ac:dyDescent="0.3">
      <c r="F4572" s="5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</row>
    <row r="4573" spans="6:33" s="2" customFormat="1" x14ac:dyDescent="0.3">
      <c r="F4573" s="5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</row>
    <row r="4574" spans="6:33" s="2" customFormat="1" x14ac:dyDescent="0.3">
      <c r="F4574" s="5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</row>
    <row r="4575" spans="6:33" s="2" customFormat="1" x14ac:dyDescent="0.3">
      <c r="F4575" s="5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</row>
    <row r="4576" spans="6:33" s="2" customFormat="1" x14ac:dyDescent="0.3">
      <c r="F4576" s="5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</row>
    <row r="4577" spans="6:33" s="2" customFormat="1" x14ac:dyDescent="0.3">
      <c r="F4577" s="5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</row>
    <row r="4578" spans="6:33" s="2" customFormat="1" x14ac:dyDescent="0.3">
      <c r="F4578" s="5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</row>
    <row r="4579" spans="6:33" s="2" customFormat="1" x14ac:dyDescent="0.3">
      <c r="F4579" s="5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</row>
    <row r="4580" spans="6:33" s="2" customFormat="1" x14ac:dyDescent="0.3">
      <c r="F4580" s="5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</row>
    <row r="4581" spans="6:33" s="2" customFormat="1" x14ac:dyDescent="0.3">
      <c r="F4581" s="5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</row>
    <row r="4582" spans="6:33" s="2" customFormat="1" x14ac:dyDescent="0.3">
      <c r="F4582" s="5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</row>
    <row r="4583" spans="6:33" s="2" customFormat="1" x14ac:dyDescent="0.3">
      <c r="F4583" s="5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</row>
    <row r="4584" spans="6:33" s="2" customFormat="1" x14ac:dyDescent="0.3">
      <c r="F4584" s="5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</row>
    <row r="4585" spans="6:33" s="2" customFormat="1" x14ac:dyDescent="0.3">
      <c r="F4585" s="5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</row>
    <row r="4586" spans="6:33" s="2" customFormat="1" x14ac:dyDescent="0.3">
      <c r="F4586" s="5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</row>
    <row r="4587" spans="6:33" s="2" customFormat="1" x14ac:dyDescent="0.3">
      <c r="F4587" s="5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</row>
    <row r="4588" spans="6:33" s="2" customFormat="1" x14ac:dyDescent="0.3">
      <c r="F4588" s="5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</row>
    <row r="4589" spans="6:33" s="2" customFormat="1" x14ac:dyDescent="0.3">
      <c r="F4589" s="5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</row>
    <row r="4590" spans="6:33" s="2" customFormat="1" x14ac:dyDescent="0.3">
      <c r="F4590" s="5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</row>
    <row r="4591" spans="6:33" s="2" customFormat="1" x14ac:dyDescent="0.3">
      <c r="F4591" s="5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</row>
    <row r="4592" spans="6:33" s="2" customFormat="1" x14ac:dyDescent="0.3">
      <c r="F4592" s="5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</row>
    <row r="4593" spans="6:33" s="2" customFormat="1" x14ac:dyDescent="0.3">
      <c r="F4593" s="5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</row>
    <row r="4594" spans="6:33" s="2" customFormat="1" x14ac:dyDescent="0.3">
      <c r="F4594" s="5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</row>
    <row r="4595" spans="6:33" s="2" customFormat="1" x14ac:dyDescent="0.3">
      <c r="F4595" s="5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</row>
    <row r="4596" spans="6:33" s="2" customFormat="1" x14ac:dyDescent="0.3">
      <c r="F4596" s="5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</row>
    <row r="4597" spans="6:33" s="2" customFormat="1" x14ac:dyDescent="0.3">
      <c r="F4597" s="5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</row>
    <row r="4598" spans="6:33" s="2" customFormat="1" x14ac:dyDescent="0.3">
      <c r="F4598" s="5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</row>
    <row r="4599" spans="6:33" s="2" customFormat="1" x14ac:dyDescent="0.3">
      <c r="F4599" s="5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</row>
    <row r="4600" spans="6:33" s="2" customFormat="1" x14ac:dyDescent="0.3">
      <c r="F4600" s="5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</row>
    <row r="4601" spans="6:33" s="2" customFormat="1" x14ac:dyDescent="0.3">
      <c r="F4601" s="5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</row>
    <row r="4602" spans="6:33" s="2" customFormat="1" x14ac:dyDescent="0.3">
      <c r="F4602" s="5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</row>
    <row r="4603" spans="6:33" s="2" customFormat="1" x14ac:dyDescent="0.3">
      <c r="F4603" s="5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</row>
    <row r="4604" spans="6:33" s="2" customFormat="1" x14ac:dyDescent="0.3">
      <c r="F4604" s="5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</row>
    <row r="4605" spans="6:33" s="2" customFormat="1" x14ac:dyDescent="0.3">
      <c r="F4605" s="5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</row>
    <row r="4606" spans="6:33" s="2" customFormat="1" x14ac:dyDescent="0.3">
      <c r="F4606" s="5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</row>
    <row r="4607" spans="6:33" s="2" customFormat="1" x14ac:dyDescent="0.3">
      <c r="F4607" s="5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</row>
    <row r="4608" spans="6:33" s="2" customFormat="1" x14ac:dyDescent="0.3">
      <c r="F4608" s="5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</row>
    <row r="4609" spans="6:33" s="2" customFormat="1" x14ac:dyDescent="0.3">
      <c r="F4609" s="5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</row>
    <row r="4610" spans="6:33" s="2" customFormat="1" x14ac:dyDescent="0.3">
      <c r="F4610" s="5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</row>
    <row r="4611" spans="6:33" s="2" customFormat="1" x14ac:dyDescent="0.3">
      <c r="F4611" s="5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</row>
    <row r="4612" spans="6:33" s="2" customFormat="1" x14ac:dyDescent="0.3">
      <c r="F4612" s="5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</row>
    <row r="4613" spans="6:33" s="2" customFormat="1" x14ac:dyDescent="0.3">
      <c r="F4613" s="5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</row>
    <row r="4614" spans="6:33" s="2" customFormat="1" x14ac:dyDescent="0.3">
      <c r="F4614" s="5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</row>
    <row r="4615" spans="6:33" s="2" customFormat="1" x14ac:dyDescent="0.3">
      <c r="F4615" s="5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</row>
    <row r="4616" spans="6:33" s="2" customFormat="1" x14ac:dyDescent="0.3">
      <c r="F4616" s="5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</row>
    <row r="4617" spans="6:33" s="2" customFormat="1" x14ac:dyDescent="0.3">
      <c r="F4617" s="5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</row>
    <row r="4618" spans="6:33" s="2" customFormat="1" x14ac:dyDescent="0.3">
      <c r="F4618" s="5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</row>
    <row r="4619" spans="6:33" s="2" customFormat="1" x14ac:dyDescent="0.3">
      <c r="F4619" s="5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</row>
    <row r="4620" spans="6:33" s="2" customFormat="1" x14ac:dyDescent="0.3">
      <c r="F4620" s="5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</row>
    <row r="4621" spans="6:33" s="2" customFormat="1" x14ac:dyDescent="0.3">
      <c r="F4621" s="5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</row>
    <row r="4622" spans="6:33" s="2" customFormat="1" x14ac:dyDescent="0.3">
      <c r="F4622" s="5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</row>
    <row r="4623" spans="6:33" s="2" customFormat="1" x14ac:dyDescent="0.3">
      <c r="F4623" s="5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</row>
    <row r="4624" spans="6:33" s="2" customFormat="1" x14ac:dyDescent="0.3">
      <c r="F4624" s="5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</row>
    <row r="4625" spans="6:33" s="2" customFormat="1" x14ac:dyDescent="0.3">
      <c r="F4625" s="5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</row>
    <row r="4626" spans="6:33" s="2" customFormat="1" x14ac:dyDescent="0.3">
      <c r="F4626" s="5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</row>
    <row r="4627" spans="6:33" s="2" customFormat="1" x14ac:dyDescent="0.3">
      <c r="F4627" s="5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</row>
    <row r="4628" spans="6:33" s="2" customFormat="1" x14ac:dyDescent="0.3">
      <c r="F4628" s="5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</row>
    <row r="4629" spans="6:33" s="2" customFormat="1" x14ac:dyDescent="0.3">
      <c r="F4629" s="5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</row>
    <row r="4630" spans="6:33" s="2" customFormat="1" x14ac:dyDescent="0.3">
      <c r="F4630" s="5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</row>
    <row r="4631" spans="6:33" s="2" customFormat="1" x14ac:dyDescent="0.3">
      <c r="F4631" s="5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</row>
    <row r="4632" spans="6:33" s="2" customFormat="1" x14ac:dyDescent="0.3">
      <c r="F4632" s="5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</row>
    <row r="4633" spans="6:33" s="2" customFormat="1" x14ac:dyDescent="0.3">
      <c r="F4633" s="5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</row>
    <row r="4634" spans="6:33" s="2" customFormat="1" x14ac:dyDescent="0.3">
      <c r="F4634" s="5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</row>
    <row r="4635" spans="6:33" s="2" customFormat="1" x14ac:dyDescent="0.3">
      <c r="F4635" s="5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</row>
    <row r="4636" spans="6:33" s="2" customFormat="1" x14ac:dyDescent="0.3">
      <c r="F4636" s="5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</row>
    <row r="4637" spans="6:33" s="2" customFormat="1" x14ac:dyDescent="0.3">
      <c r="F4637" s="5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</row>
    <row r="4638" spans="6:33" s="2" customFormat="1" x14ac:dyDescent="0.3">
      <c r="F4638" s="5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</row>
    <row r="4639" spans="6:33" s="2" customFormat="1" x14ac:dyDescent="0.3">
      <c r="F4639" s="5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</row>
    <row r="4640" spans="6:33" s="2" customFormat="1" x14ac:dyDescent="0.3">
      <c r="F4640" s="5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</row>
    <row r="4641" spans="6:33" s="2" customFormat="1" x14ac:dyDescent="0.3">
      <c r="F4641" s="5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</row>
    <row r="4642" spans="6:33" s="2" customFormat="1" x14ac:dyDescent="0.3">
      <c r="F4642" s="5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</row>
    <row r="4643" spans="6:33" s="2" customFormat="1" x14ac:dyDescent="0.3">
      <c r="F4643" s="5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</row>
    <row r="4644" spans="6:33" s="2" customFormat="1" x14ac:dyDescent="0.3">
      <c r="F4644" s="5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</row>
    <row r="4645" spans="6:33" s="2" customFormat="1" x14ac:dyDescent="0.3">
      <c r="F4645" s="5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</row>
    <row r="4646" spans="6:33" s="2" customFormat="1" x14ac:dyDescent="0.3">
      <c r="F4646" s="5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</row>
    <row r="4647" spans="6:33" s="2" customFormat="1" x14ac:dyDescent="0.3">
      <c r="F4647" s="5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</row>
    <row r="4648" spans="6:33" s="2" customFormat="1" x14ac:dyDescent="0.3">
      <c r="F4648" s="5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</row>
    <row r="4649" spans="6:33" s="2" customFormat="1" x14ac:dyDescent="0.3">
      <c r="F4649" s="5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</row>
    <row r="4650" spans="6:33" s="2" customFormat="1" x14ac:dyDescent="0.3">
      <c r="F4650" s="5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</row>
    <row r="4651" spans="6:33" s="2" customFormat="1" x14ac:dyDescent="0.3">
      <c r="F4651" s="5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</row>
    <row r="4652" spans="6:33" s="2" customFormat="1" x14ac:dyDescent="0.3">
      <c r="F4652" s="5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</row>
    <row r="4653" spans="6:33" s="2" customFormat="1" x14ac:dyDescent="0.3">
      <c r="F4653" s="5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</row>
    <row r="4654" spans="6:33" s="2" customFormat="1" x14ac:dyDescent="0.3">
      <c r="F4654" s="5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</row>
    <row r="4655" spans="6:33" s="2" customFormat="1" x14ac:dyDescent="0.3">
      <c r="F4655" s="5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</row>
    <row r="4656" spans="6:33" s="2" customFormat="1" x14ac:dyDescent="0.3">
      <c r="F4656" s="5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</row>
    <row r="4657" spans="6:33" s="2" customFormat="1" x14ac:dyDescent="0.3">
      <c r="F4657" s="5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</row>
    <row r="4658" spans="6:33" s="2" customFormat="1" x14ac:dyDescent="0.3">
      <c r="F4658" s="5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</row>
    <row r="4659" spans="6:33" s="2" customFormat="1" x14ac:dyDescent="0.3">
      <c r="F4659" s="5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</row>
    <row r="4660" spans="6:33" s="2" customFormat="1" x14ac:dyDescent="0.3">
      <c r="F4660" s="5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</row>
    <row r="4661" spans="6:33" s="2" customFormat="1" x14ac:dyDescent="0.3">
      <c r="F4661" s="5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</row>
    <row r="4662" spans="6:33" s="2" customFormat="1" x14ac:dyDescent="0.3">
      <c r="F4662" s="5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</row>
    <row r="4663" spans="6:33" s="2" customFormat="1" x14ac:dyDescent="0.3">
      <c r="F4663" s="5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</row>
    <row r="4664" spans="6:33" s="2" customFormat="1" x14ac:dyDescent="0.3">
      <c r="F4664" s="5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</row>
    <row r="4665" spans="6:33" s="2" customFormat="1" x14ac:dyDescent="0.3">
      <c r="F4665" s="5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</row>
    <row r="4666" spans="6:33" s="2" customFormat="1" x14ac:dyDescent="0.3">
      <c r="F4666" s="5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</row>
    <row r="4667" spans="6:33" s="2" customFormat="1" x14ac:dyDescent="0.3">
      <c r="F4667" s="5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</row>
    <row r="4668" spans="6:33" s="2" customFormat="1" x14ac:dyDescent="0.3">
      <c r="F4668" s="5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</row>
    <row r="4669" spans="6:33" s="2" customFormat="1" x14ac:dyDescent="0.3">
      <c r="F4669" s="5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</row>
    <row r="4670" spans="6:33" s="2" customFormat="1" x14ac:dyDescent="0.3">
      <c r="F4670" s="5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</row>
    <row r="4671" spans="6:33" s="2" customFormat="1" x14ac:dyDescent="0.3">
      <c r="F4671" s="5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</row>
    <row r="4672" spans="6:33" s="2" customFormat="1" x14ac:dyDescent="0.3">
      <c r="F4672" s="5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</row>
    <row r="4673" spans="6:33" s="2" customFormat="1" x14ac:dyDescent="0.3">
      <c r="F4673" s="5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</row>
    <row r="4674" spans="6:33" s="2" customFormat="1" x14ac:dyDescent="0.3">
      <c r="F4674" s="5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</row>
    <row r="4675" spans="6:33" s="2" customFormat="1" x14ac:dyDescent="0.3">
      <c r="F4675" s="5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</row>
    <row r="4676" spans="6:33" s="2" customFormat="1" x14ac:dyDescent="0.3">
      <c r="F4676" s="5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</row>
    <row r="4677" spans="6:33" s="2" customFormat="1" x14ac:dyDescent="0.3">
      <c r="F4677" s="5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</row>
    <row r="4678" spans="6:33" s="2" customFormat="1" x14ac:dyDescent="0.3">
      <c r="F4678" s="5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</row>
    <row r="4679" spans="6:33" s="2" customFormat="1" x14ac:dyDescent="0.3">
      <c r="F4679" s="5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</row>
    <row r="4680" spans="6:33" s="2" customFormat="1" x14ac:dyDescent="0.3">
      <c r="F4680" s="5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</row>
    <row r="4681" spans="6:33" s="2" customFormat="1" x14ac:dyDescent="0.3">
      <c r="F4681" s="5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</row>
    <row r="4682" spans="6:33" s="2" customFormat="1" x14ac:dyDescent="0.3">
      <c r="F4682" s="5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</row>
    <row r="4683" spans="6:33" s="2" customFormat="1" x14ac:dyDescent="0.3">
      <c r="F4683" s="5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</row>
    <row r="4684" spans="6:33" s="2" customFormat="1" x14ac:dyDescent="0.3">
      <c r="F4684" s="5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</row>
    <row r="4685" spans="6:33" s="2" customFormat="1" x14ac:dyDescent="0.3">
      <c r="F4685" s="5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</row>
    <row r="4686" spans="6:33" s="2" customFormat="1" x14ac:dyDescent="0.3">
      <c r="F4686" s="5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</row>
    <row r="4687" spans="6:33" s="2" customFormat="1" x14ac:dyDescent="0.3">
      <c r="F4687" s="5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</row>
    <row r="4688" spans="6:33" s="2" customFormat="1" x14ac:dyDescent="0.3">
      <c r="F4688" s="5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</row>
    <row r="4689" spans="6:33" s="2" customFormat="1" x14ac:dyDescent="0.3">
      <c r="F4689" s="5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</row>
    <row r="4690" spans="6:33" s="2" customFormat="1" x14ac:dyDescent="0.3">
      <c r="F4690" s="5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</row>
    <row r="4691" spans="6:33" s="2" customFormat="1" x14ac:dyDescent="0.3">
      <c r="F4691" s="5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</row>
    <row r="4692" spans="6:33" s="2" customFormat="1" x14ac:dyDescent="0.3">
      <c r="F4692" s="5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</row>
    <row r="4693" spans="6:33" s="2" customFormat="1" x14ac:dyDescent="0.3">
      <c r="F4693" s="5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</row>
    <row r="4694" spans="6:33" s="2" customFormat="1" x14ac:dyDescent="0.3">
      <c r="F4694" s="5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</row>
    <row r="4695" spans="6:33" s="2" customFormat="1" x14ac:dyDescent="0.3">
      <c r="F4695" s="5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</row>
    <row r="4696" spans="6:33" s="2" customFormat="1" x14ac:dyDescent="0.3">
      <c r="F4696" s="5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</row>
    <row r="4697" spans="6:33" s="2" customFormat="1" x14ac:dyDescent="0.3">
      <c r="F4697" s="5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</row>
    <row r="4698" spans="6:33" s="2" customFormat="1" x14ac:dyDescent="0.3">
      <c r="F4698" s="5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</row>
    <row r="4699" spans="6:33" s="2" customFormat="1" x14ac:dyDescent="0.3">
      <c r="F4699" s="5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</row>
    <row r="4700" spans="6:33" s="2" customFormat="1" x14ac:dyDescent="0.3">
      <c r="F4700" s="5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</row>
    <row r="4701" spans="6:33" s="2" customFormat="1" x14ac:dyDescent="0.3">
      <c r="F4701" s="5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</row>
    <row r="4702" spans="6:33" s="2" customFormat="1" x14ac:dyDescent="0.3">
      <c r="F4702" s="5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</row>
    <row r="4703" spans="6:33" s="2" customFormat="1" x14ac:dyDescent="0.3">
      <c r="F4703" s="5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</row>
    <row r="4704" spans="6:33" s="2" customFormat="1" x14ac:dyDescent="0.3">
      <c r="F4704" s="5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</row>
    <row r="4705" spans="6:33" s="2" customFormat="1" x14ac:dyDescent="0.3">
      <c r="F4705" s="5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</row>
    <row r="4706" spans="6:33" s="2" customFormat="1" x14ac:dyDescent="0.3">
      <c r="F4706" s="5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</row>
    <row r="4707" spans="6:33" s="2" customFormat="1" x14ac:dyDescent="0.3">
      <c r="F4707" s="5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</row>
    <row r="4708" spans="6:33" s="2" customFormat="1" x14ac:dyDescent="0.3">
      <c r="F4708" s="5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</row>
    <row r="4709" spans="6:33" s="2" customFormat="1" x14ac:dyDescent="0.3">
      <c r="F4709" s="5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</row>
    <row r="4710" spans="6:33" s="2" customFormat="1" x14ac:dyDescent="0.3">
      <c r="F4710" s="5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</row>
    <row r="4711" spans="6:33" s="2" customFormat="1" x14ac:dyDescent="0.3">
      <c r="F4711" s="5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</row>
    <row r="4712" spans="6:33" s="2" customFormat="1" x14ac:dyDescent="0.3">
      <c r="F4712" s="5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</row>
    <row r="4713" spans="6:33" s="2" customFormat="1" x14ac:dyDescent="0.3">
      <c r="F4713" s="5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</row>
    <row r="4714" spans="6:33" s="2" customFormat="1" x14ac:dyDescent="0.3">
      <c r="F4714" s="5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</row>
    <row r="4715" spans="6:33" s="2" customFormat="1" x14ac:dyDescent="0.3">
      <c r="F4715" s="5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</row>
    <row r="4716" spans="6:33" s="2" customFormat="1" x14ac:dyDescent="0.3">
      <c r="F4716" s="5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</row>
    <row r="4717" spans="6:33" s="2" customFormat="1" x14ac:dyDescent="0.3">
      <c r="F4717" s="5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</row>
    <row r="4718" spans="6:33" s="2" customFormat="1" x14ac:dyDescent="0.3">
      <c r="F4718" s="5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</row>
    <row r="4719" spans="6:33" s="2" customFormat="1" x14ac:dyDescent="0.3">
      <c r="F4719" s="5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</row>
    <row r="4720" spans="6:33" s="2" customFormat="1" x14ac:dyDescent="0.3">
      <c r="F4720" s="5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</row>
    <row r="4721" spans="6:33" s="2" customFormat="1" x14ac:dyDescent="0.3">
      <c r="F4721" s="5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</row>
    <row r="4722" spans="6:33" s="2" customFormat="1" x14ac:dyDescent="0.3">
      <c r="F4722" s="5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</row>
    <row r="4723" spans="6:33" s="2" customFormat="1" x14ac:dyDescent="0.3">
      <c r="F4723" s="5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</row>
    <row r="4724" spans="6:33" s="2" customFormat="1" x14ac:dyDescent="0.3">
      <c r="F4724" s="5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</row>
    <row r="4725" spans="6:33" s="2" customFormat="1" x14ac:dyDescent="0.3">
      <c r="F4725" s="5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</row>
    <row r="4726" spans="6:33" s="2" customFormat="1" x14ac:dyDescent="0.3">
      <c r="F4726" s="5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</row>
    <row r="4727" spans="6:33" s="2" customFormat="1" x14ac:dyDescent="0.3">
      <c r="F4727" s="5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</row>
    <row r="4728" spans="6:33" s="2" customFormat="1" x14ac:dyDescent="0.3">
      <c r="F4728" s="5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</row>
    <row r="4729" spans="6:33" s="2" customFormat="1" x14ac:dyDescent="0.3">
      <c r="F4729" s="5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</row>
    <row r="4730" spans="6:33" s="2" customFormat="1" x14ac:dyDescent="0.3">
      <c r="F4730" s="5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</row>
    <row r="4731" spans="6:33" s="2" customFormat="1" x14ac:dyDescent="0.3">
      <c r="F4731" s="5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</row>
    <row r="4732" spans="6:33" s="2" customFormat="1" x14ac:dyDescent="0.3">
      <c r="F4732" s="5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</row>
    <row r="4733" spans="6:33" s="2" customFormat="1" x14ac:dyDescent="0.3">
      <c r="F4733" s="5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</row>
    <row r="4734" spans="6:33" s="2" customFormat="1" x14ac:dyDescent="0.3">
      <c r="F4734" s="5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</row>
    <row r="4735" spans="6:33" s="2" customFormat="1" x14ac:dyDescent="0.3">
      <c r="F4735" s="5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</row>
    <row r="4736" spans="6:33" s="2" customFormat="1" x14ac:dyDescent="0.3">
      <c r="F4736" s="5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</row>
    <row r="4737" spans="6:33" s="2" customFormat="1" x14ac:dyDescent="0.3">
      <c r="F4737" s="5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</row>
    <row r="4738" spans="6:33" s="2" customFormat="1" x14ac:dyDescent="0.3">
      <c r="F4738" s="5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</row>
    <row r="4739" spans="6:33" s="2" customFormat="1" x14ac:dyDescent="0.3">
      <c r="F4739" s="5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</row>
    <row r="4740" spans="6:33" s="2" customFormat="1" x14ac:dyDescent="0.3">
      <c r="F4740" s="5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</row>
    <row r="4741" spans="6:33" s="2" customFormat="1" x14ac:dyDescent="0.3">
      <c r="F4741" s="5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</row>
    <row r="4742" spans="6:33" s="2" customFormat="1" x14ac:dyDescent="0.3">
      <c r="F4742" s="5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</row>
    <row r="4743" spans="6:33" s="2" customFormat="1" x14ac:dyDescent="0.3">
      <c r="F4743" s="5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</row>
    <row r="4744" spans="6:33" s="2" customFormat="1" x14ac:dyDescent="0.3">
      <c r="F4744" s="5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</row>
    <row r="4745" spans="6:33" s="2" customFormat="1" x14ac:dyDescent="0.3">
      <c r="F4745" s="5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</row>
    <row r="4746" spans="6:33" s="2" customFormat="1" x14ac:dyDescent="0.3">
      <c r="F4746" s="5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</row>
    <row r="4747" spans="6:33" s="2" customFormat="1" x14ac:dyDescent="0.3">
      <c r="F4747" s="5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</row>
    <row r="4748" spans="6:33" s="2" customFormat="1" x14ac:dyDescent="0.3">
      <c r="F4748" s="5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</row>
    <row r="4749" spans="6:33" s="2" customFormat="1" x14ac:dyDescent="0.3">
      <c r="F4749" s="5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</row>
    <row r="4750" spans="6:33" s="2" customFormat="1" x14ac:dyDescent="0.3">
      <c r="F4750" s="5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</row>
    <row r="4751" spans="6:33" s="2" customFormat="1" x14ac:dyDescent="0.3">
      <c r="F4751" s="5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</row>
    <row r="4752" spans="6:33" s="2" customFormat="1" x14ac:dyDescent="0.3">
      <c r="F4752" s="5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</row>
    <row r="4753" spans="6:33" s="2" customFormat="1" x14ac:dyDescent="0.3">
      <c r="F4753" s="5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</row>
    <row r="4754" spans="6:33" s="2" customFormat="1" x14ac:dyDescent="0.3">
      <c r="F4754" s="5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</row>
    <row r="4755" spans="6:33" s="2" customFormat="1" x14ac:dyDescent="0.3">
      <c r="F4755" s="5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</row>
    <row r="4756" spans="6:33" s="2" customFormat="1" x14ac:dyDescent="0.3">
      <c r="F4756" s="5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</row>
    <row r="4757" spans="6:33" s="2" customFormat="1" x14ac:dyDescent="0.3">
      <c r="F4757" s="5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</row>
    <row r="4758" spans="6:33" s="2" customFormat="1" x14ac:dyDescent="0.3">
      <c r="F4758" s="5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</row>
    <row r="4759" spans="6:33" s="2" customFormat="1" x14ac:dyDescent="0.3">
      <c r="F4759" s="5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</row>
    <row r="4760" spans="6:33" s="2" customFormat="1" x14ac:dyDescent="0.3">
      <c r="F4760" s="5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</row>
    <row r="4761" spans="6:33" s="2" customFormat="1" x14ac:dyDescent="0.3">
      <c r="F4761" s="5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</row>
    <row r="4762" spans="6:33" s="2" customFormat="1" x14ac:dyDescent="0.3">
      <c r="F4762" s="5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</row>
    <row r="4763" spans="6:33" s="2" customFormat="1" x14ac:dyDescent="0.3">
      <c r="F4763" s="5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</row>
    <row r="4764" spans="6:33" s="2" customFormat="1" x14ac:dyDescent="0.3">
      <c r="F4764" s="5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</row>
    <row r="4765" spans="6:33" s="2" customFormat="1" x14ac:dyDescent="0.3">
      <c r="F4765" s="5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</row>
    <row r="4766" spans="6:33" s="2" customFormat="1" x14ac:dyDescent="0.3">
      <c r="F4766" s="5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</row>
    <row r="4767" spans="6:33" s="2" customFormat="1" x14ac:dyDescent="0.3">
      <c r="F4767" s="5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</row>
    <row r="4768" spans="6:33" s="2" customFormat="1" x14ac:dyDescent="0.3">
      <c r="F4768" s="5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</row>
    <row r="4769" spans="6:33" s="2" customFormat="1" x14ac:dyDescent="0.3">
      <c r="F4769" s="5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</row>
    <row r="4770" spans="6:33" s="2" customFormat="1" x14ac:dyDescent="0.3">
      <c r="F4770" s="5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</row>
    <row r="4771" spans="6:33" s="2" customFormat="1" x14ac:dyDescent="0.3">
      <c r="F4771" s="5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</row>
    <row r="4772" spans="6:33" s="2" customFormat="1" x14ac:dyDescent="0.3">
      <c r="F4772" s="5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</row>
    <row r="4773" spans="6:33" s="2" customFormat="1" x14ac:dyDescent="0.3">
      <c r="F4773" s="5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</row>
    <row r="4774" spans="6:33" s="2" customFormat="1" x14ac:dyDescent="0.3">
      <c r="F4774" s="5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</row>
    <row r="4775" spans="6:33" s="2" customFormat="1" x14ac:dyDescent="0.3">
      <c r="F4775" s="5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</row>
    <row r="4776" spans="6:33" s="2" customFormat="1" x14ac:dyDescent="0.3">
      <c r="F4776" s="5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</row>
    <row r="4777" spans="6:33" s="2" customFormat="1" x14ac:dyDescent="0.3">
      <c r="F4777" s="5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</row>
    <row r="4778" spans="6:33" s="2" customFormat="1" x14ac:dyDescent="0.3">
      <c r="F4778" s="5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</row>
    <row r="4779" spans="6:33" s="2" customFormat="1" x14ac:dyDescent="0.3">
      <c r="F4779" s="5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</row>
    <row r="4780" spans="6:33" s="2" customFormat="1" x14ac:dyDescent="0.3">
      <c r="F4780" s="5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</row>
    <row r="4781" spans="6:33" s="2" customFormat="1" x14ac:dyDescent="0.3">
      <c r="F4781" s="5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</row>
    <row r="4782" spans="6:33" s="2" customFormat="1" x14ac:dyDescent="0.3">
      <c r="F4782" s="5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</row>
    <row r="4783" spans="6:33" s="2" customFormat="1" x14ac:dyDescent="0.3">
      <c r="F4783" s="5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</row>
    <row r="4784" spans="6:33" s="2" customFormat="1" x14ac:dyDescent="0.3">
      <c r="F4784" s="5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</row>
    <row r="4785" spans="6:33" s="2" customFormat="1" x14ac:dyDescent="0.3">
      <c r="F4785" s="5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</row>
    <row r="4786" spans="6:33" s="2" customFormat="1" x14ac:dyDescent="0.3">
      <c r="F4786" s="5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</row>
    <row r="4787" spans="6:33" s="2" customFormat="1" x14ac:dyDescent="0.3">
      <c r="F4787" s="5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</row>
    <row r="4788" spans="6:33" s="2" customFormat="1" x14ac:dyDescent="0.3">
      <c r="F4788" s="5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</row>
    <row r="4789" spans="6:33" s="2" customFormat="1" x14ac:dyDescent="0.3">
      <c r="F4789" s="5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</row>
    <row r="4790" spans="6:33" s="2" customFormat="1" x14ac:dyDescent="0.3">
      <c r="F4790" s="5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</row>
    <row r="4791" spans="6:33" s="2" customFormat="1" x14ac:dyDescent="0.3">
      <c r="F4791" s="5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</row>
    <row r="4792" spans="6:33" s="2" customFormat="1" x14ac:dyDescent="0.3">
      <c r="F4792" s="5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</row>
    <row r="4793" spans="6:33" s="2" customFormat="1" x14ac:dyDescent="0.3">
      <c r="F4793" s="5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</row>
    <row r="4794" spans="6:33" s="2" customFormat="1" x14ac:dyDescent="0.3">
      <c r="F4794" s="5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</row>
    <row r="4795" spans="6:33" s="2" customFormat="1" x14ac:dyDescent="0.3">
      <c r="F4795" s="5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</row>
    <row r="4796" spans="6:33" s="2" customFormat="1" x14ac:dyDescent="0.3">
      <c r="F4796" s="5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</row>
    <row r="4797" spans="6:33" s="2" customFormat="1" x14ac:dyDescent="0.3">
      <c r="F4797" s="5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</row>
    <row r="4798" spans="6:33" s="2" customFormat="1" x14ac:dyDescent="0.3">
      <c r="F4798" s="5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</row>
    <row r="4799" spans="6:33" s="2" customFormat="1" x14ac:dyDescent="0.3">
      <c r="F4799" s="5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</row>
    <row r="4800" spans="6:33" s="2" customFormat="1" x14ac:dyDescent="0.3">
      <c r="F4800" s="5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</row>
    <row r="4801" spans="6:33" s="2" customFormat="1" x14ac:dyDescent="0.3">
      <c r="F4801" s="5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</row>
    <row r="4802" spans="6:33" s="2" customFormat="1" x14ac:dyDescent="0.3">
      <c r="F4802" s="5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</row>
    <row r="4803" spans="6:33" s="2" customFormat="1" x14ac:dyDescent="0.3">
      <c r="F4803" s="5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</row>
    <row r="4804" spans="6:33" s="2" customFormat="1" x14ac:dyDescent="0.3">
      <c r="F4804" s="5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</row>
    <row r="4805" spans="6:33" s="2" customFormat="1" x14ac:dyDescent="0.3">
      <c r="F4805" s="5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</row>
    <row r="4806" spans="6:33" s="2" customFormat="1" x14ac:dyDescent="0.3">
      <c r="F4806" s="5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</row>
    <row r="4807" spans="6:33" s="2" customFormat="1" x14ac:dyDescent="0.3">
      <c r="F4807" s="5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</row>
    <row r="4808" spans="6:33" s="2" customFormat="1" x14ac:dyDescent="0.3">
      <c r="F4808" s="5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</row>
    <row r="4809" spans="6:33" s="2" customFormat="1" x14ac:dyDescent="0.3">
      <c r="F4809" s="5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</row>
    <row r="4810" spans="6:33" s="2" customFormat="1" x14ac:dyDescent="0.3">
      <c r="F4810" s="5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</row>
    <row r="4811" spans="6:33" s="2" customFormat="1" x14ac:dyDescent="0.3">
      <c r="F4811" s="5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</row>
    <row r="4812" spans="6:33" s="2" customFormat="1" x14ac:dyDescent="0.3">
      <c r="F4812" s="5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</row>
    <row r="4813" spans="6:33" s="2" customFormat="1" x14ac:dyDescent="0.3">
      <c r="F4813" s="5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</row>
    <row r="4814" spans="6:33" s="2" customFormat="1" x14ac:dyDescent="0.3">
      <c r="F4814" s="5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</row>
    <row r="4815" spans="6:33" s="2" customFormat="1" x14ac:dyDescent="0.3">
      <c r="F4815" s="5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</row>
    <row r="4816" spans="6:33" s="2" customFormat="1" x14ac:dyDescent="0.3">
      <c r="F4816" s="5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</row>
    <row r="4817" spans="6:33" s="2" customFormat="1" x14ac:dyDescent="0.3">
      <c r="F4817" s="5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</row>
    <row r="4818" spans="6:33" s="2" customFormat="1" x14ac:dyDescent="0.3">
      <c r="F4818" s="5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</row>
    <row r="4819" spans="6:33" s="2" customFormat="1" x14ac:dyDescent="0.3">
      <c r="F4819" s="5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</row>
    <row r="4820" spans="6:33" s="2" customFormat="1" x14ac:dyDescent="0.3">
      <c r="F4820" s="5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</row>
    <row r="4821" spans="6:33" s="2" customFormat="1" x14ac:dyDescent="0.3">
      <c r="F4821" s="5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</row>
    <row r="4822" spans="6:33" s="2" customFormat="1" x14ac:dyDescent="0.3">
      <c r="F4822" s="5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</row>
    <row r="4823" spans="6:33" s="2" customFormat="1" x14ac:dyDescent="0.3">
      <c r="F4823" s="5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</row>
    <row r="4824" spans="6:33" s="2" customFormat="1" x14ac:dyDescent="0.3">
      <c r="F4824" s="5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</row>
    <row r="4825" spans="6:33" s="2" customFormat="1" x14ac:dyDescent="0.3">
      <c r="F4825" s="5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</row>
    <row r="4826" spans="6:33" s="2" customFormat="1" x14ac:dyDescent="0.3">
      <c r="F4826" s="5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</row>
    <row r="4827" spans="6:33" s="2" customFormat="1" x14ac:dyDescent="0.3">
      <c r="F4827" s="5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</row>
    <row r="4828" spans="6:33" s="2" customFormat="1" x14ac:dyDescent="0.3">
      <c r="F4828" s="5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</row>
    <row r="4829" spans="6:33" s="2" customFormat="1" x14ac:dyDescent="0.3">
      <c r="F4829" s="5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</row>
    <row r="4830" spans="6:33" s="2" customFormat="1" x14ac:dyDescent="0.3">
      <c r="F4830" s="5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</row>
    <row r="4831" spans="6:33" s="2" customFormat="1" x14ac:dyDescent="0.3">
      <c r="F4831" s="5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</row>
    <row r="4832" spans="6:33" s="2" customFormat="1" x14ac:dyDescent="0.3">
      <c r="F4832" s="5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</row>
    <row r="4833" spans="6:33" s="2" customFormat="1" x14ac:dyDescent="0.3">
      <c r="F4833" s="5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</row>
    <row r="4834" spans="6:33" s="2" customFormat="1" x14ac:dyDescent="0.3">
      <c r="F4834" s="5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</row>
    <row r="4835" spans="6:33" s="2" customFormat="1" x14ac:dyDescent="0.3">
      <c r="F4835" s="5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</row>
    <row r="4836" spans="6:33" s="2" customFormat="1" x14ac:dyDescent="0.3">
      <c r="F4836" s="5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</row>
    <row r="4837" spans="6:33" s="2" customFormat="1" x14ac:dyDescent="0.3">
      <c r="F4837" s="5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</row>
    <row r="4838" spans="6:33" s="2" customFormat="1" x14ac:dyDescent="0.3">
      <c r="F4838" s="5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</row>
    <row r="4839" spans="6:33" s="2" customFormat="1" x14ac:dyDescent="0.3">
      <c r="F4839" s="5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</row>
    <row r="4840" spans="6:33" s="2" customFormat="1" x14ac:dyDescent="0.3">
      <c r="F4840" s="5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</row>
    <row r="4841" spans="6:33" s="2" customFormat="1" x14ac:dyDescent="0.3">
      <c r="F4841" s="5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</row>
    <row r="4842" spans="6:33" s="2" customFormat="1" x14ac:dyDescent="0.3">
      <c r="F4842" s="5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</row>
    <row r="4843" spans="6:33" s="2" customFormat="1" x14ac:dyDescent="0.3">
      <c r="F4843" s="5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</row>
    <row r="4844" spans="6:33" s="2" customFormat="1" x14ac:dyDescent="0.3">
      <c r="F4844" s="5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</row>
    <row r="4845" spans="6:33" s="2" customFormat="1" x14ac:dyDescent="0.3">
      <c r="F4845" s="5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</row>
    <row r="4846" spans="6:33" s="2" customFormat="1" x14ac:dyDescent="0.3">
      <c r="F4846" s="5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</row>
    <row r="4847" spans="6:33" s="2" customFormat="1" x14ac:dyDescent="0.3">
      <c r="F4847" s="5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</row>
    <row r="4848" spans="6:33" s="2" customFormat="1" x14ac:dyDescent="0.3">
      <c r="F4848" s="5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</row>
    <row r="4849" spans="6:33" s="2" customFormat="1" x14ac:dyDescent="0.3">
      <c r="F4849" s="5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</row>
    <row r="4850" spans="6:33" s="2" customFormat="1" x14ac:dyDescent="0.3">
      <c r="F4850" s="5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</row>
    <row r="4851" spans="6:33" s="2" customFormat="1" x14ac:dyDescent="0.3">
      <c r="F4851" s="5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</row>
    <row r="4852" spans="6:33" s="2" customFormat="1" x14ac:dyDescent="0.3">
      <c r="F4852" s="5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</row>
    <row r="4853" spans="6:33" s="2" customFormat="1" x14ac:dyDescent="0.3">
      <c r="F4853" s="5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</row>
    <row r="4854" spans="6:33" s="2" customFormat="1" x14ac:dyDescent="0.3">
      <c r="F4854" s="5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</row>
    <row r="4855" spans="6:33" s="2" customFormat="1" x14ac:dyDescent="0.3">
      <c r="F4855" s="5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</row>
    <row r="4856" spans="6:33" s="2" customFormat="1" x14ac:dyDescent="0.3">
      <c r="F4856" s="5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</row>
    <row r="4857" spans="6:33" s="2" customFormat="1" x14ac:dyDescent="0.3">
      <c r="F4857" s="5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</row>
    <row r="4858" spans="6:33" s="2" customFormat="1" x14ac:dyDescent="0.3">
      <c r="F4858" s="5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</row>
    <row r="4859" spans="6:33" s="2" customFormat="1" x14ac:dyDescent="0.3">
      <c r="F4859" s="5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</row>
    <row r="4860" spans="6:33" s="2" customFormat="1" x14ac:dyDescent="0.3">
      <c r="F4860" s="5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</row>
    <row r="4861" spans="6:33" s="2" customFormat="1" x14ac:dyDescent="0.3">
      <c r="F4861" s="5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</row>
    <row r="4862" spans="6:33" s="2" customFormat="1" x14ac:dyDescent="0.3">
      <c r="F4862" s="5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</row>
    <row r="4863" spans="6:33" s="2" customFormat="1" x14ac:dyDescent="0.3">
      <c r="F4863" s="5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</row>
    <row r="4864" spans="6:33" s="2" customFormat="1" x14ac:dyDescent="0.3">
      <c r="F4864" s="5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</row>
    <row r="4865" spans="6:33" s="2" customFormat="1" x14ac:dyDescent="0.3">
      <c r="F4865" s="5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</row>
    <row r="4866" spans="6:33" s="2" customFormat="1" x14ac:dyDescent="0.3">
      <c r="F4866" s="5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</row>
    <row r="4867" spans="6:33" s="2" customFormat="1" x14ac:dyDescent="0.3">
      <c r="F4867" s="5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</row>
    <row r="4868" spans="6:33" s="2" customFormat="1" x14ac:dyDescent="0.3">
      <c r="F4868" s="5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</row>
    <row r="4869" spans="6:33" s="2" customFormat="1" x14ac:dyDescent="0.3">
      <c r="F4869" s="5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</row>
    <row r="4870" spans="6:33" s="2" customFormat="1" x14ac:dyDescent="0.3">
      <c r="F4870" s="5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</row>
    <row r="4871" spans="6:33" s="2" customFormat="1" x14ac:dyDescent="0.3">
      <c r="F4871" s="5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</row>
    <row r="4872" spans="6:33" s="2" customFormat="1" x14ac:dyDescent="0.3">
      <c r="F4872" s="5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</row>
    <row r="4873" spans="6:33" s="2" customFormat="1" x14ac:dyDescent="0.3">
      <c r="F4873" s="5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</row>
    <row r="4874" spans="6:33" s="2" customFormat="1" x14ac:dyDescent="0.3">
      <c r="F4874" s="5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</row>
    <row r="4875" spans="6:33" s="2" customFormat="1" x14ac:dyDescent="0.3">
      <c r="F4875" s="5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</row>
    <row r="4876" spans="6:33" s="2" customFormat="1" x14ac:dyDescent="0.3">
      <c r="F4876" s="5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</row>
    <row r="4877" spans="6:33" s="2" customFormat="1" x14ac:dyDescent="0.3">
      <c r="F4877" s="5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</row>
    <row r="4878" spans="6:33" s="2" customFormat="1" x14ac:dyDescent="0.3">
      <c r="F4878" s="5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</row>
    <row r="4879" spans="6:33" s="2" customFormat="1" x14ac:dyDescent="0.3">
      <c r="F4879" s="5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</row>
    <row r="4880" spans="6:33" s="2" customFormat="1" x14ac:dyDescent="0.3">
      <c r="F4880" s="5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</row>
    <row r="4881" spans="6:33" s="2" customFormat="1" x14ac:dyDescent="0.3">
      <c r="F4881" s="5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</row>
    <row r="4882" spans="6:33" s="2" customFormat="1" x14ac:dyDescent="0.3">
      <c r="F4882" s="5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</row>
    <row r="4883" spans="6:33" s="2" customFormat="1" x14ac:dyDescent="0.3">
      <c r="F4883" s="5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</row>
    <row r="4884" spans="6:33" s="2" customFormat="1" x14ac:dyDescent="0.3">
      <c r="F4884" s="5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</row>
    <row r="4885" spans="6:33" s="2" customFormat="1" x14ac:dyDescent="0.3">
      <c r="F4885" s="5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</row>
    <row r="4886" spans="6:33" s="2" customFormat="1" x14ac:dyDescent="0.3">
      <c r="F4886" s="5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</row>
    <row r="4887" spans="6:33" s="2" customFormat="1" x14ac:dyDescent="0.3">
      <c r="F4887" s="5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</row>
    <row r="4888" spans="6:33" s="2" customFormat="1" x14ac:dyDescent="0.3">
      <c r="F4888" s="5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</row>
    <row r="4889" spans="6:33" s="2" customFormat="1" x14ac:dyDescent="0.3">
      <c r="F4889" s="5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</row>
    <row r="4890" spans="6:33" s="2" customFormat="1" x14ac:dyDescent="0.3">
      <c r="F4890" s="5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</row>
    <row r="4891" spans="6:33" s="2" customFormat="1" x14ac:dyDescent="0.3">
      <c r="F4891" s="5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</row>
    <row r="4892" spans="6:33" s="2" customFormat="1" x14ac:dyDescent="0.3">
      <c r="F4892" s="5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</row>
    <row r="4893" spans="6:33" s="2" customFormat="1" x14ac:dyDescent="0.3">
      <c r="F4893" s="5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</row>
    <row r="4894" spans="6:33" s="2" customFormat="1" x14ac:dyDescent="0.3">
      <c r="F4894" s="5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</row>
    <row r="4895" spans="6:33" s="2" customFormat="1" x14ac:dyDescent="0.3">
      <c r="F4895" s="5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</row>
    <row r="4896" spans="6:33" s="2" customFormat="1" x14ac:dyDescent="0.3">
      <c r="F4896" s="5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</row>
    <row r="4897" spans="6:33" s="2" customFormat="1" x14ac:dyDescent="0.3">
      <c r="F4897" s="5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</row>
    <row r="4898" spans="6:33" s="2" customFormat="1" x14ac:dyDescent="0.3">
      <c r="F4898" s="5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</row>
    <row r="4899" spans="6:33" s="2" customFormat="1" x14ac:dyDescent="0.3">
      <c r="F4899" s="5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</row>
    <row r="4900" spans="6:33" s="2" customFormat="1" x14ac:dyDescent="0.3">
      <c r="F4900" s="5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</row>
    <row r="4901" spans="6:33" s="2" customFormat="1" x14ac:dyDescent="0.3">
      <c r="F4901" s="5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</row>
    <row r="4902" spans="6:33" s="2" customFormat="1" x14ac:dyDescent="0.3">
      <c r="F4902" s="5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</row>
    <row r="4903" spans="6:33" s="2" customFormat="1" x14ac:dyDescent="0.3">
      <c r="F4903" s="5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</row>
    <row r="4904" spans="6:33" s="2" customFormat="1" x14ac:dyDescent="0.3">
      <c r="F4904" s="5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</row>
    <row r="4905" spans="6:33" s="2" customFormat="1" x14ac:dyDescent="0.3">
      <c r="F4905" s="5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</row>
    <row r="4906" spans="6:33" s="2" customFormat="1" x14ac:dyDescent="0.3">
      <c r="F4906" s="5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</row>
    <row r="4907" spans="6:33" s="2" customFormat="1" x14ac:dyDescent="0.3">
      <c r="F4907" s="5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</row>
    <row r="4908" spans="6:33" s="2" customFormat="1" x14ac:dyDescent="0.3">
      <c r="F4908" s="5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</row>
    <row r="4909" spans="6:33" s="2" customFormat="1" x14ac:dyDescent="0.3">
      <c r="F4909" s="5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</row>
    <row r="4910" spans="6:33" s="2" customFormat="1" x14ac:dyDescent="0.3">
      <c r="F4910" s="5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</row>
    <row r="4911" spans="6:33" s="2" customFormat="1" x14ac:dyDescent="0.3">
      <c r="F4911" s="5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</row>
    <row r="4912" spans="6:33" s="2" customFormat="1" x14ac:dyDescent="0.3">
      <c r="F4912" s="5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</row>
    <row r="4913" spans="6:33" s="2" customFormat="1" x14ac:dyDescent="0.3">
      <c r="F4913" s="5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</row>
    <row r="4914" spans="6:33" s="2" customFormat="1" x14ac:dyDescent="0.3">
      <c r="F4914" s="5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</row>
    <row r="4915" spans="6:33" s="2" customFormat="1" x14ac:dyDescent="0.3">
      <c r="F4915" s="5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</row>
    <row r="4916" spans="6:33" s="2" customFormat="1" x14ac:dyDescent="0.3">
      <c r="F4916" s="5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</row>
    <row r="4917" spans="6:33" s="2" customFormat="1" x14ac:dyDescent="0.3">
      <c r="F4917" s="5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</row>
    <row r="4918" spans="6:33" s="2" customFormat="1" x14ac:dyDescent="0.3">
      <c r="F4918" s="5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</row>
    <row r="4919" spans="6:33" s="2" customFormat="1" x14ac:dyDescent="0.3">
      <c r="F4919" s="5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</row>
    <row r="4920" spans="6:33" s="2" customFormat="1" x14ac:dyDescent="0.3">
      <c r="F4920" s="5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</row>
    <row r="4921" spans="6:33" s="2" customFormat="1" x14ac:dyDescent="0.3">
      <c r="F4921" s="5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</row>
    <row r="4922" spans="6:33" s="2" customFormat="1" x14ac:dyDescent="0.3">
      <c r="F4922" s="5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</row>
    <row r="4923" spans="6:33" s="2" customFormat="1" x14ac:dyDescent="0.3">
      <c r="F4923" s="5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</row>
    <row r="4924" spans="6:33" s="2" customFormat="1" x14ac:dyDescent="0.3">
      <c r="F4924" s="5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</row>
    <row r="4925" spans="6:33" s="2" customFormat="1" x14ac:dyDescent="0.3">
      <c r="F4925" s="5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</row>
    <row r="4926" spans="6:33" s="2" customFormat="1" x14ac:dyDescent="0.3">
      <c r="F4926" s="5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</row>
    <row r="4927" spans="6:33" s="2" customFormat="1" x14ac:dyDescent="0.3">
      <c r="F4927" s="5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</row>
    <row r="4928" spans="6:33" s="2" customFormat="1" x14ac:dyDescent="0.3">
      <c r="F4928" s="5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</row>
    <row r="4929" spans="6:33" s="2" customFormat="1" x14ac:dyDescent="0.3">
      <c r="F4929" s="5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</row>
    <row r="4930" spans="6:33" s="2" customFormat="1" x14ac:dyDescent="0.3">
      <c r="F4930" s="5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</row>
    <row r="4931" spans="6:33" s="2" customFormat="1" x14ac:dyDescent="0.3">
      <c r="F4931" s="5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</row>
    <row r="4932" spans="6:33" s="2" customFormat="1" x14ac:dyDescent="0.3">
      <c r="F4932" s="5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</row>
    <row r="4933" spans="6:33" s="2" customFormat="1" x14ac:dyDescent="0.3">
      <c r="F4933" s="5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</row>
    <row r="4934" spans="6:33" s="2" customFormat="1" x14ac:dyDescent="0.3">
      <c r="F4934" s="5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</row>
    <row r="4935" spans="6:33" s="2" customFormat="1" x14ac:dyDescent="0.3">
      <c r="F4935" s="5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</row>
    <row r="4936" spans="6:33" s="2" customFormat="1" x14ac:dyDescent="0.3">
      <c r="F4936" s="5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</row>
    <row r="4937" spans="6:33" s="2" customFormat="1" x14ac:dyDescent="0.3">
      <c r="F4937" s="5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</row>
    <row r="4938" spans="6:33" s="2" customFormat="1" x14ac:dyDescent="0.3">
      <c r="F4938" s="5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</row>
    <row r="4939" spans="6:33" s="2" customFormat="1" x14ac:dyDescent="0.3">
      <c r="F4939" s="5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</row>
    <row r="4940" spans="6:33" s="2" customFormat="1" x14ac:dyDescent="0.3">
      <c r="F4940" s="5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</row>
    <row r="4941" spans="6:33" s="2" customFormat="1" x14ac:dyDescent="0.3">
      <c r="F4941" s="5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</row>
    <row r="4942" spans="6:33" s="2" customFormat="1" x14ac:dyDescent="0.3">
      <c r="F4942" s="5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</row>
    <row r="4943" spans="6:33" s="2" customFormat="1" x14ac:dyDescent="0.3">
      <c r="F4943" s="5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</row>
    <row r="4944" spans="6:33" s="2" customFormat="1" x14ac:dyDescent="0.3">
      <c r="F4944" s="5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</row>
    <row r="4945" spans="6:33" s="2" customFormat="1" x14ac:dyDescent="0.3">
      <c r="F4945" s="5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</row>
    <row r="4946" spans="6:33" s="2" customFormat="1" x14ac:dyDescent="0.3">
      <c r="F4946" s="5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</row>
    <row r="4947" spans="6:33" s="2" customFormat="1" x14ac:dyDescent="0.3">
      <c r="F4947" s="5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</row>
    <row r="4948" spans="6:33" s="2" customFormat="1" x14ac:dyDescent="0.3">
      <c r="F4948" s="5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</row>
    <row r="4949" spans="6:33" s="2" customFormat="1" x14ac:dyDescent="0.3">
      <c r="F4949" s="5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</row>
    <row r="4950" spans="6:33" s="2" customFormat="1" x14ac:dyDescent="0.3">
      <c r="F4950" s="5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</row>
    <row r="4951" spans="6:33" s="2" customFormat="1" x14ac:dyDescent="0.3">
      <c r="F4951" s="5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</row>
    <row r="4952" spans="6:33" s="2" customFormat="1" x14ac:dyDescent="0.3">
      <c r="F4952" s="5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</row>
    <row r="4953" spans="6:33" s="2" customFormat="1" x14ac:dyDescent="0.3">
      <c r="F4953" s="5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</row>
    <row r="4954" spans="6:33" s="2" customFormat="1" x14ac:dyDescent="0.3">
      <c r="F4954" s="5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</row>
    <row r="4955" spans="6:33" s="2" customFormat="1" x14ac:dyDescent="0.3">
      <c r="F4955" s="5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</row>
    <row r="4956" spans="6:33" s="2" customFormat="1" x14ac:dyDescent="0.3">
      <c r="F4956" s="5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</row>
    <row r="4957" spans="6:33" s="2" customFormat="1" x14ac:dyDescent="0.3">
      <c r="F4957" s="5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</row>
    <row r="4958" spans="6:33" s="2" customFormat="1" x14ac:dyDescent="0.3">
      <c r="F4958" s="5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</row>
    <row r="4959" spans="6:33" s="2" customFormat="1" x14ac:dyDescent="0.3">
      <c r="F4959" s="5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</row>
    <row r="4960" spans="6:33" s="2" customFormat="1" x14ac:dyDescent="0.3">
      <c r="F4960" s="5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</row>
    <row r="4961" spans="6:33" s="2" customFormat="1" x14ac:dyDescent="0.3">
      <c r="F4961" s="5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</row>
    <row r="4962" spans="6:33" s="2" customFormat="1" x14ac:dyDescent="0.3">
      <c r="F4962" s="5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</row>
    <row r="4963" spans="6:33" s="2" customFormat="1" x14ac:dyDescent="0.3">
      <c r="F4963" s="5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</row>
    <row r="4964" spans="6:33" s="2" customFormat="1" x14ac:dyDescent="0.3">
      <c r="F4964" s="5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</row>
    <row r="4965" spans="6:33" s="2" customFormat="1" x14ac:dyDescent="0.3">
      <c r="F4965" s="5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</row>
    <row r="4966" spans="6:33" s="2" customFormat="1" x14ac:dyDescent="0.3">
      <c r="F4966" s="5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</row>
    <row r="4967" spans="6:33" s="2" customFormat="1" x14ac:dyDescent="0.3">
      <c r="F4967" s="5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</row>
    <row r="4968" spans="6:33" s="2" customFormat="1" x14ac:dyDescent="0.3">
      <c r="F4968" s="5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</row>
    <row r="4969" spans="6:33" s="2" customFormat="1" x14ac:dyDescent="0.3">
      <c r="F4969" s="5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</row>
    <row r="4970" spans="6:33" s="2" customFormat="1" x14ac:dyDescent="0.3">
      <c r="F4970" s="5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</row>
    <row r="4971" spans="6:33" s="2" customFormat="1" x14ac:dyDescent="0.3">
      <c r="F4971" s="5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</row>
    <row r="4972" spans="6:33" s="2" customFormat="1" x14ac:dyDescent="0.3">
      <c r="F4972" s="5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</row>
    <row r="4973" spans="6:33" s="2" customFormat="1" x14ac:dyDescent="0.3">
      <c r="F4973" s="5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</row>
    <row r="4974" spans="6:33" s="2" customFormat="1" x14ac:dyDescent="0.3">
      <c r="F4974" s="5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</row>
    <row r="4975" spans="6:33" s="2" customFormat="1" x14ac:dyDescent="0.3">
      <c r="F4975" s="5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</row>
    <row r="4976" spans="6:33" s="2" customFormat="1" x14ac:dyDescent="0.3">
      <c r="F4976" s="5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</row>
    <row r="4977" spans="6:33" s="2" customFormat="1" x14ac:dyDescent="0.3">
      <c r="F4977" s="5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</row>
    <row r="4978" spans="6:33" s="2" customFormat="1" x14ac:dyDescent="0.3">
      <c r="F4978" s="5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</row>
    <row r="4979" spans="6:33" s="2" customFormat="1" x14ac:dyDescent="0.3">
      <c r="F4979" s="5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</row>
    <row r="4980" spans="6:33" s="2" customFormat="1" x14ac:dyDescent="0.3">
      <c r="F4980" s="5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</row>
    <row r="4981" spans="6:33" s="2" customFormat="1" x14ac:dyDescent="0.3">
      <c r="F4981" s="5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</row>
    <row r="4982" spans="6:33" s="2" customFormat="1" x14ac:dyDescent="0.3">
      <c r="F4982" s="5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</row>
    <row r="4983" spans="6:33" s="2" customFormat="1" x14ac:dyDescent="0.3">
      <c r="F4983" s="5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</row>
    <row r="4984" spans="6:33" s="2" customFormat="1" x14ac:dyDescent="0.3">
      <c r="F4984" s="5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</row>
    <row r="4985" spans="6:33" s="2" customFormat="1" x14ac:dyDescent="0.3">
      <c r="F4985" s="5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</row>
    <row r="4986" spans="6:33" s="2" customFormat="1" x14ac:dyDescent="0.3">
      <c r="F4986" s="5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</row>
    <row r="4987" spans="6:33" s="2" customFormat="1" x14ac:dyDescent="0.3">
      <c r="F4987" s="5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</row>
    <row r="4988" spans="6:33" s="2" customFormat="1" x14ac:dyDescent="0.3">
      <c r="F4988" s="5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</row>
    <row r="4989" spans="6:33" s="2" customFormat="1" x14ac:dyDescent="0.3">
      <c r="F4989" s="5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</row>
    <row r="4990" spans="6:33" s="2" customFormat="1" x14ac:dyDescent="0.3">
      <c r="F4990" s="5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</row>
    <row r="4991" spans="6:33" s="2" customFormat="1" x14ac:dyDescent="0.3">
      <c r="F4991" s="5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</row>
    <row r="4992" spans="6:33" s="2" customFormat="1" x14ac:dyDescent="0.3">
      <c r="F4992" s="5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</row>
    <row r="4993" spans="6:33" s="2" customFormat="1" x14ac:dyDescent="0.3">
      <c r="F4993" s="5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</row>
    <row r="4994" spans="6:33" s="2" customFormat="1" x14ac:dyDescent="0.3">
      <c r="F4994" s="5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</row>
    <row r="4995" spans="6:33" s="2" customFormat="1" x14ac:dyDescent="0.3">
      <c r="F4995" s="5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</row>
    <row r="4996" spans="6:33" s="2" customFormat="1" x14ac:dyDescent="0.3">
      <c r="F4996" s="5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</row>
    <row r="4997" spans="6:33" s="2" customFormat="1" x14ac:dyDescent="0.3">
      <c r="F4997" s="5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</row>
    <row r="4998" spans="6:33" s="2" customFormat="1" x14ac:dyDescent="0.3">
      <c r="F4998" s="5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</row>
    <row r="4999" spans="6:33" s="2" customFormat="1" x14ac:dyDescent="0.3">
      <c r="F4999" s="5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</row>
    <row r="5000" spans="6:33" s="2" customFormat="1" x14ac:dyDescent="0.3">
      <c r="F5000" s="5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</row>
    <row r="5001" spans="6:33" s="2" customFormat="1" x14ac:dyDescent="0.3">
      <c r="F5001" s="5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</row>
    <row r="5002" spans="6:33" s="2" customFormat="1" x14ac:dyDescent="0.3">
      <c r="F5002" s="5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</row>
    <row r="5003" spans="6:33" s="2" customFormat="1" x14ac:dyDescent="0.3">
      <c r="F5003" s="5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</row>
    <row r="5004" spans="6:33" s="2" customFormat="1" x14ac:dyDescent="0.3">
      <c r="F5004" s="5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</row>
    <row r="5005" spans="6:33" s="2" customFormat="1" x14ac:dyDescent="0.3">
      <c r="F5005" s="5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</row>
    <row r="5006" spans="6:33" s="2" customFormat="1" x14ac:dyDescent="0.3">
      <c r="F5006" s="5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</row>
    <row r="5007" spans="6:33" s="2" customFormat="1" x14ac:dyDescent="0.3">
      <c r="F5007" s="5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</row>
    <row r="5008" spans="6:33" s="2" customFormat="1" x14ac:dyDescent="0.3">
      <c r="F5008" s="5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</row>
    <row r="5009" spans="6:33" s="2" customFormat="1" x14ac:dyDescent="0.3">
      <c r="F5009" s="5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</row>
    <row r="5010" spans="6:33" s="2" customFormat="1" x14ac:dyDescent="0.3">
      <c r="F5010" s="5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</row>
    <row r="5011" spans="6:33" s="2" customFormat="1" x14ac:dyDescent="0.3">
      <c r="F5011" s="5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</row>
    <row r="5012" spans="6:33" s="2" customFormat="1" x14ac:dyDescent="0.3">
      <c r="F5012" s="5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</row>
    <row r="5013" spans="6:33" s="2" customFormat="1" x14ac:dyDescent="0.3">
      <c r="F5013" s="5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</row>
    <row r="5014" spans="6:33" s="2" customFormat="1" x14ac:dyDescent="0.3">
      <c r="F5014" s="5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</row>
    <row r="5015" spans="6:33" s="2" customFormat="1" x14ac:dyDescent="0.3">
      <c r="F5015" s="5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</row>
    <row r="5016" spans="6:33" s="2" customFormat="1" x14ac:dyDescent="0.3">
      <c r="F5016" s="5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</row>
    <row r="5017" spans="6:33" s="2" customFormat="1" x14ac:dyDescent="0.3">
      <c r="F5017" s="5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</row>
    <row r="5018" spans="6:33" s="2" customFormat="1" x14ac:dyDescent="0.3">
      <c r="F5018" s="5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</row>
    <row r="5019" spans="6:33" s="2" customFormat="1" x14ac:dyDescent="0.3">
      <c r="F5019" s="5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</row>
    <row r="5020" spans="6:33" s="2" customFormat="1" x14ac:dyDescent="0.3">
      <c r="F5020" s="5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</row>
    <row r="5021" spans="6:33" s="2" customFormat="1" x14ac:dyDescent="0.3">
      <c r="F5021" s="5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</row>
    <row r="5022" spans="6:33" s="2" customFormat="1" x14ac:dyDescent="0.3">
      <c r="F5022" s="5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</row>
    <row r="5023" spans="6:33" s="2" customFormat="1" x14ac:dyDescent="0.3">
      <c r="F5023" s="5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</row>
    <row r="5024" spans="6:33" s="2" customFormat="1" x14ac:dyDescent="0.3">
      <c r="F5024" s="5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</row>
    <row r="5025" spans="6:33" s="2" customFormat="1" x14ac:dyDescent="0.3">
      <c r="F5025" s="5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</row>
    <row r="5026" spans="6:33" s="2" customFormat="1" x14ac:dyDescent="0.3">
      <c r="F5026" s="5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</row>
    <row r="5027" spans="6:33" s="2" customFormat="1" x14ac:dyDescent="0.3">
      <c r="F5027" s="5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</row>
    <row r="5028" spans="6:33" s="2" customFormat="1" x14ac:dyDescent="0.3">
      <c r="F5028" s="5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</row>
    <row r="5029" spans="6:33" s="2" customFormat="1" x14ac:dyDescent="0.3">
      <c r="F5029" s="5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</row>
    <row r="5030" spans="6:33" s="2" customFormat="1" x14ac:dyDescent="0.3">
      <c r="F5030" s="5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</row>
    <row r="5031" spans="6:33" s="2" customFormat="1" x14ac:dyDescent="0.3">
      <c r="F5031" s="5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</row>
    <row r="5032" spans="6:33" s="2" customFormat="1" x14ac:dyDescent="0.3">
      <c r="F5032" s="5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</row>
    <row r="5033" spans="6:33" s="2" customFormat="1" x14ac:dyDescent="0.3">
      <c r="F5033" s="5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</row>
    <row r="5034" spans="6:33" s="2" customFormat="1" x14ac:dyDescent="0.3">
      <c r="F5034" s="5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</row>
    <row r="5035" spans="6:33" s="2" customFormat="1" x14ac:dyDescent="0.3">
      <c r="F5035" s="5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</row>
    <row r="5036" spans="6:33" s="2" customFormat="1" x14ac:dyDescent="0.3">
      <c r="F5036" s="5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</row>
    <row r="5037" spans="6:33" s="2" customFormat="1" x14ac:dyDescent="0.3">
      <c r="F5037" s="5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</row>
    <row r="5038" spans="6:33" s="2" customFormat="1" x14ac:dyDescent="0.3">
      <c r="F5038" s="5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</row>
    <row r="5039" spans="6:33" s="2" customFormat="1" x14ac:dyDescent="0.3">
      <c r="F5039" s="5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</row>
    <row r="5040" spans="6:33" s="2" customFormat="1" x14ac:dyDescent="0.3">
      <c r="F5040" s="5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</row>
    <row r="5041" spans="6:33" s="2" customFormat="1" x14ac:dyDescent="0.3">
      <c r="F5041" s="5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</row>
    <row r="5042" spans="6:33" s="2" customFormat="1" x14ac:dyDescent="0.3">
      <c r="F5042" s="5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</row>
    <row r="5043" spans="6:33" s="2" customFormat="1" x14ac:dyDescent="0.3">
      <c r="F5043" s="5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</row>
    <row r="5044" spans="6:33" s="2" customFormat="1" x14ac:dyDescent="0.3">
      <c r="F5044" s="5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</row>
    <row r="5045" spans="6:33" s="2" customFormat="1" x14ac:dyDescent="0.3">
      <c r="F5045" s="5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</row>
    <row r="5046" spans="6:33" s="2" customFormat="1" x14ac:dyDescent="0.3">
      <c r="F5046" s="5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</row>
    <row r="5047" spans="6:33" s="2" customFormat="1" x14ac:dyDescent="0.3">
      <c r="F5047" s="5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</row>
    <row r="5048" spans="6:33" s="2" customFormat="1" x14ac:dyDescent="0.3">
      <c r="F5048" s="5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</row>
    <row r="5049" spans="6:33" s="2" customFormat="1" x14ac:dyDescent="0.3">
      <c r="F5049" s="5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</row>
    <row r="5050" spans="6:33" s="2" customFormat="1" x14ac:dyDescent="0.3">
      <c r="F5050" s="5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</row>
    <row r="5051" spans="6:33" s="2" customFormat="1" x14ac:dyDescent="0.3">
      <c r="F5051" s="5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</row>
    <row r="5052" spans="6:33" s="2" customFormat="1" x14ac:dyDescent="0.3">
      <c r="F5052" s="5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</row>
    <row r="5053" spans="6:33" s="2" customFormat="1" x14ac:dyDescent="0.3">
      <c r="F5053" s="5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</row>
    <row r="5054" spans="6:33" s="2" customFormat="1" x14ac:dyDescent="0.3">
      <c r="F5054" s="5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</row>
    <row r="5055" spans="6:33" s="2" customFormat="1" x14ac:dyDescent="0.3">
      <c r="F5055" s="5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</row>
    <row r="5056" spans="6:33" s="2" customFormat="1" x14ac:dyDescent="0.3">
      <c r="F5056" s="5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</row>
    <row r="5057" spans="6:33" s="2" customFormat="1" x14ac:dyDescent="0.3">
      <c r="F5057" s="5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</row>
    <row r="5058" spans="6:33" s="2" customFormat="1" x14ac:dyDescent="0.3">
      <c r="F5058" s="5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</row>
    <row r="5059" spans="6:33" s="2" customFormat="1" x14ac:dyDescent="0.3">
      <c r="F5059" s="5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</row>
    <row r="5060" spans="6:33" s="2" customFormat="1" x14ac:dyDescent="0.3">
      <c r="F5060" s="5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</row>
    <row r="5061" spans="6:33" s="2" customFormat="1" x14ac:dyDescent="0.3">
      <c r="F5061" s="5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</row>
    <row r="5062" spans="6:33" s="2" customFormat="1" x14ac:dyDescent="0.3">
      <c r="F5062" s="5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</row>
    <row r="5063" spans="6:33" s="2" customFormat="1" x14ac:dyDescent="0.3">
      <c r="F5063" s="5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</row>
    <row r="5064" spans="6:33" s="2" customFormat="1" x14ac:dyDescent="0.3">
      <c r="F5064" s="5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</row>
    <row r="5065" spans="6:33" s="2" customFormat="1" x14ac:dyDescent="0.3">
      <c r="F5065" s="5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</row>
    <row r="5066" spans="6:33" s="2" customFormat="1" x14ac:dyDescent="0.3">
      <c r="F5066" s="5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</row>
    <row r="5067" spans="6:33" s="2" customFormat="1" x14ac:dyDescent="0.3">
      <c r="F5067" s="5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</row>
    <row r="5068" spans="6:33" s="2" customFormat="1" x14ac:dyDescent="0.3">
      <c r="F5068" s="5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</row>
    <row r="5069" spans="6:33" s="2" customFormat="1" x14ac:dyDescent="0.3">
      <c r="F5069" s="5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</row>
    <row r="5070" spans="6:33" s="2" customFormat="1" x14ac:dyDescent="0.3">
      <c r="F5070" s="5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</row>
    <row r="5071" spans="6:33" s="2" customFormat="1" x14ac:dyDescent="0.3">
      <c r="F5071" s="5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</row>
    <row r="5072" spans="6:33" s="2" customFormat="1" x14ac:dyDescent="0.3">
      <c r="F5072" s="5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</row>
    <row r="5073" spans="6:33" s="2" customFormat="1" x14ac:dyDescent="0.3">
      <c r="F5073" s="5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</row>
    <row r="5074" spans="6:33" s="2" customFormat="1" x14ac:dyDescent="0.3">
      <c r="F5074" s="5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</row>
    <row r="5075" spans="6:33" s="2" customFormat="1" x14ac:dyDescent="0.3">
      <c r="F5075" s="5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</row>
    <row r="5076" spans="6:33" s="2" customFormat="1" x14ac:dyDescent="0.3">
      <c r="F5076" s="5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</row>
    <row r="5077" spans="6:33" s="2" customFormat="1" x14ac:dyDescent="0.3">
      <c r="F5077" s="5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</row>
    <row r="5078" spans="6:33" s="2" customFormat="1" x14ac:dyDescent="0.3">
      <c r="F5078" s="5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</row>
    <row r="5079" spans="6:33" s="2" customFormat="1" x14ac:dyDescent="0.3">
      <c r="F5079" s="5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</row>
    <row r="5080" spans="6:33" s="2" customFormat="1" x14ac:dyDescent="0.3">
      <c r="F5080" s="5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</row>
    <row r="5081" spans="6:33" s="2" customFormat="1" x14ac:dyDescent="0.3">
      <c r="F5081" s="5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</row>
    <row r="5082" spans="6:33" s="2" customFormat="1" x14ac:dyDescent="0.3">
      <c r="F5082" s="5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</row>
    <row r="5083" spans="6:33" s="2" customFormat="1" x14ac:dyDescent="0.3">
      <c r="F5083" s="5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</row>
    <row r="5084" spans="6:33" s="2" customFormat="1" x14ac:dyDescent="0.3">
      <c r="F5084" s="5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</row>
    <row r="5085" spans="6:33" s="2" customFormat="1" x14ac:dyDescent="0.3">
      <c r="F5085" s="5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</row>
    <row r="5086" spans="6:33" s="2" customFormat="1" x14ac:dyDescent="0.3">
      <c r="F5086" s="5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</row>
    <row r="5087" spans="6:33" s="2" customFormat="1" x14ac:dyDescent="0.3">
      <c r="F5087" s="5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</row>
    <row r="5088" spans="6:33" s="2" customFormat="1" x14ac:dyDescent="0.3">
      <c r="F5088" s="5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</row>
    <row r="5089" spans="6:33" s="2" customFormat="1" x14ac:dyDescent="0.3">
      <c r="F5089" s="5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</row>
    <row r="5090" spans="6:33" s="2" customFormat="1" x14ac:dyDescent="0.3">
      <c r="F5090" s="5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</row>
    <row r="5091" spans="6:33" s="2" customFormat="1" x14ac:dyDescent="0.3">
      <c r="F5091" s="5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</row>
    <row r="5092" spans="6:33" s="2" customFormat="1" x14ac:dyDescent="0.3">
      <c r="F5092" s="5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</row>
    <row r="5093" spans="6:33" s="2" customFormat="1" x14ac:dyDescent="0.3">
      <c r="F5093" s="5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</row>
    <row r="5094" spans="6:33" s="2" customFormat="1" x14ac:dyDescent="0.3">
      <c r="F5094" s="5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</row>
    <row r="5095" spans="6:33" s="2" customFormat="1" x14ac:dyDescent="0.3">
      <c r="F5095" s="5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</row>
    <row r="5096" spans="6:33" s="2" customFormat="1" x14ac:dyDescent="0.3">
      <c r="F5096" s="5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</row>
    <row r="5097" spans="6:33" s="2" customFormat="1" x14ac:dyDescent="0.3">
      <c r="F5097" s="5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</row>
    <row r="5098" spans="6:33" s="2" customFormat="1" x14ac:dyDescent="0.3">
      <c r="F5098" s="5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</row>
    <row r="5099" spans="6:33" s="2" customFormat="1" x14ac:dyDescent="0.3">
      <c r="F5099" s="5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</row>
    <row r="5100" spans="6:33" s="2" customFormat="1" x14ac:dyDescent="0.3">
      <c r="F5100" s="5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</row>
    <row r="5101" spans="6:33" s="2" customFormat="1" x14ac:dyDescent="0.3">
      <c r="F5101" s="5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</row>
    <row r="5102" spans="6:33" s="2" customFormat="1" x14ac:dyDescent="0.3">
      <c r="F5102" s="5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</row>
    <row r="5103" spans="6:33" s="2" customFormat="1" x14ac:dyDescent="0.3">
      <c r="F5103" s="5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</row>
    <row r="5104" spans="6:33" s="2" customFormat="1" x14ac:dyDescent="0.3">
      <c r="F5104" s="5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</row>
    <row r="5105" spans="6:33" s="2" customFormat="1" x14ac:dyDescent="0.3">
      <c r="F5105" s="5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</row>
    <row r="5106" spans="6:33" s="2" customFormat="1" x14ac:dyDescent="0.3">
      <c r="F5106" s="5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</row>
    <row r="5107" spans="6:33" s="2" customFormat="1" x14ac:dyDescent="0.3">
      <c r="F5107" s="5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</row>
    <row r="5108" spans="6:33" s="2" customFormat="1" x14ac:dyDescent="0.3">
      <c r="F5108" s="5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</row>
    <row r="5109" spans="6:33" s="2" customFormat="1" x14ac:dyDescent="0.3">
      <c r="F5109" s="5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</row>
    <row r="5110" spans="6:33" s="2" customFormat="1" x14ac:dyDescent="0.3">
      <c r="F5110" s="5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</row>
    <row r="5111" spans="6:33" s="2" customFormat="1" x14ac:dyDescent="0.3">
      <c r="F5111" s="5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</row>
    <row r="5112" spans="6:33" s="2" customFormat="1" x14ac:dyDescent="0.3">
      <c r="F5112" s="5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</row>
    <row r="5113" spans="6:33" s="2" customFormat="1" x14ac:dyDescent="0.3">
      <c r="F5113" s="5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</row>
    <row r="5114" spans="6:33" s="2" customFormat="1" x14ac:dyDescent="0.3">
      <c r="F5114" s="5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</row>
    <row r="5115" spans="6:33" s="2" customFormat="1" x14ac:dyDescent="0.3">
      <c r="F5115" s="5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</row>
    <row r="5116" spans="6:33" s="2" customFormat="1" x14ac:dyDescent="0.3">
      <c r="F5116" s="5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</row>
    <row r="5117" spans="6:33" s="2" customFormat="1" x14ac:dyDescent="0.3">
      <c r="F5117" s="5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</row>
    <row r="5118" spans="6:33" s="2" customFormat="1" x14ac:dyDescent="0.3">
      <c r="F5118" s="5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</row>
    <row r="5119" spans="6:33" s="2" customFormat="1" x14ac:dyDescent="0.3">
      <c r="F5119" s="5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</row>
    <row r="5120" spans="6:33" s="2" customFormat="1" x14ac:dyDescent="0.3">
      <c r="F5120" s="5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</row>
    <row r="5121" spans="6:33" s="2" customFormat="1" x14ac:dyDescent="0.3">
      <c r="F5121" s="5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</row>
    <row r="5122" spans="6:33" s="2" customFormat="1" x14ac:dyDescent="0.3">
      <c r="F5122" s="5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</row>
    <row r="5123" spans="6:33" s="2" customFormat="1" x14ac:dyDescent="0.3">
      <c r="F5123" s="5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</row>
    <row r="5124" spans="6:33" s="2" customFormat="1" x14ac:dyDescent="0.3">
      <c r="F5124" s="5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</row>
    <row r="5125" spans="6:33" s="2" customFormat="1" x14ac:dyDescent="0.3">
      <c r="F5125" s="5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</row>
    <row r="5126" spans="6:33" s="2" customFormat="1" x14ac:dyDescent="0.3">
      <c r="F5126" s="5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</row>
    <row r="5127" spans="6:33" s="2" customFormat="1" x14ac:dyDescent="0.3">
      <c r="F5127" s="5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</row>
    <row r="5128" spans="6:33" s="2" customFormat="1" x14ac:dyDescent="0.3">
      <c r="F5128" s="5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</row>
    <row r="5129" spans="6:33" s="2" customFormat="1" x14ac:dyDescent="0.3">
      <c r="F5129" s="5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</row>
    <row r="5130" spans="6:33" s="2" customFormat="1" x14ac:dyDescent="0.3">
      <c r="F5130" s="5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</row>
    <row r="5131" spans="6:33" s="2" customFormat="1" x14ac:dyDescent="0.3">
      <c r="F5131" s="5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</row>
    <row r="5132" spans="6:33" s="2" customFormat="1" x14ac:dyDescent="0.3">
      <c r="F5132" s="5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</row>
    <row r="5133" spans="6:33" s="2" customFormat="1" x14ac:dyDescent="0.3">
      <c r="F5133" s="5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</row>
    <row r="5134" spans="6:33" s="2" customFormat="1" x14ac:dyDescent="0.3">
      <c r="F5134" s="5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</row>
    <row r="5135" spans="6:33" s="2" customFormat="1" x14ac:dyDescent="0.3">
      <c r="F5135" s="5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</row>
    <row r="5136" spans="6:33" s="2" customFormat="1" x14ac:dyDescent="0.3">
      <c r="F5136" s="5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</row>
    <row r="5137" spans="6:33" s="2" customFormat="1" x14ac:dyDescent="0.3">
      <c r="F5137" s="5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</row>
    <row r="5138" spans="6:33" s="2" customFormat="1" x14ac:dyDescent="0.3">
      <c r="F5138" s="5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</row>
    <row r="5139" spans="6:33" s="2" customFormat="1" x14ac:dyDescent="0.3">
      <c r="F5139" s="5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</row>
    <row r="5140" spans="6:33" s="2" customFormat="1" x14ac:dyDescent="0.3">
      <c r="F5140" s="5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</row>
    <row r="5141" spans="6:33" s="2" customFormat="1" x14ac:dyDescent="0.3">
      <c r="F5141" s="5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</row>
    <row r="5142" spans="6:33" s="2" customFormat="1" x14ac:dyDescent="0.3">
      <c r="F5142" s="5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</row>
    <row r="5143" spans="6:33" s="2" customFormat="1" x14ac:dyDescent="0.3">
      <c r="F5143" s="5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</row>
    <row r="5144" spans="6:33" s="2" customFormat="1" x14ac:dyDescent="0.3">
      <c r="F5144" s="5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</row>
    <row r="5145" spans="6:33" s="2" customFormat="1" x14ac:dyDescent="0.3">
      <c r="F5145" s="5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</row>
    <row r="5146" spans="6:33" s="2" customFormat="1" x14ac:dyDescent="0.3">
      <c r="F5146" s="5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</row>
    <row r="5147" spans="6:33" s="2" customFormat="1" x14ac:dyDescent="0.3">
      <c r="F5147" s="5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</row>
    <row r="5148" spans="6:33" s="2" customFormat="1" x14ac:dyDescent="0.3">
      <c r="F5148" s="5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</row>
    <row r="5149" spans="6:33" s="2" customFormat="1" x14ac:dyDescent="0.3">
      <c r="F5149" s="5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</row>
    <row r="5150" spans="6:33" s="2" customFormat="1" x14ac:dyDescent="0.3">
      <c r="F5150" s="5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</row>
    <row r="5151" spans="6:33" s="2" customFormat="1" x14ac:dyDescent="0.3">
      <c r="F5151" s="5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</row>
    <row r="5152" spans="6:33" s="2" customFormat="1" x14ac:dyDescent="0.3">
      <c r="F5152" s="5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</row>
    <row r="5153" spans="6:33" s="2" customFormat="1" x14ac:dyDescent="0.3">
      <c r="F5153" s="5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</row>
    <row r="5154" spans="6:33" s="2" customFormat="1" x14ac:dyDescent="0.3">
      <c r="F5154" s="5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</row>
    <row r="5155" spans="6:33" s="2" customFormat="1" x14ac:dyDescent="0.3">
      <c r="F5155" s="5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</row>
    <row r="5156" spans="6:33" s="2" customFormat="1" x14ac:dyDescent="0.3">
      <c r="F5156" s="5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</row>
    <row r="5157" spans="6:33" s="2" customFormat="1" x14ac:dyDescent="0.3">
      <c r="F5157" s="5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</row>
    <row r="5158" spans="6:33" s="2" customFormat="1" x14ac:dyDescent="0.3">
      <c r="F5158" s="5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</row>
    <row r="5159" spans="6:33" s="2" customFormat="1" x14ac:dyDescent="0.3">
      <c r="F5159" s="5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</row>
    <row r="5160" spans="6:33" s="2" customFormat="1" x14ac:dyDescent="0.3">
      <c r="F5160" s="5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</row>
    <row r="5161" spans="6:33" s="2" customFormat="1" x14ac:dyDescent="0.3">
      <c r="F5161" s="5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</row>
    <row r="5162" spans="6:33" s="2" customFormat="1" x14ac:dyDescent="0.3">
      <c r="F5162" s="5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</row>
    <row r="5163" spans="6:33" s="2" customFormat="1" x14ac:dyDescent="0.3">
      <c r="F5163" s="5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</row>
    <row r="5164" spans="6:33" s="2" customFormat="1" x14ac:dyDescent="0.3">
      <c r="F5164" s="5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</row>
    <row r="5165" spans="6:33" s="2" customFormat="1" x14ac:dyDescent="0.3">
      <c r="F5165" s="5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</row>
    <row r="5166" spans="6:33" s="2" customFormat="1" x14ac:dyDescent="0.3">
      <c r="F5166" s="5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</row>
    <row r="5167" spans="6:33" s="2" customFormat="1" x14ac:dyDescent="0.3">
      <c r="F5167" s="5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</row>
    <row r="5168" spans="6:33" s="2" customFormat="1" x14ac:dyDescent="0.3">
      <c r="F5168" s="5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</row>
    <row r="5169" spans="6:33" s="2" customFormat="1" x14ac:dyDescent="0.3">
      <c r="F5169" s="5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</row>
    <row r="5170" spans="6:33" s="2" customFormat="1" x14ac:dyDescent="0.3">
      <c r="F5170" s="5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</row>
    <row r="5171" spans="6:33" s="2" customFormat="1" x14ac:dyDescent="0.3">
      <c r="F5171" s="5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</row>
    <row r="5172" spans="6:33" s="2" customFormat="1" x14ac:dyDescent="0.3">
      <c r="F5172" s="5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</row>
    <row r="5173" spans="6:33" s="2" customFormat="1" x14ac:dyDescent="0.3">
      <c r="F5173" s="5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</row>
    <row r="5174" spans="6:33" s="2" customFormat="1" x14ac:dyDescent="0.3">
      <c r="F5174" s="5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</row>
    <row r="5175" spans="6:33" s="2" customFormat="1" x14ac:dyDescent="0.3">
      <c r="F5175" s="5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</row>
    <row r="5176" spans="6:33" s="2" customFormat="1" x14ac:dyDescent="0.3">
      <c r="F5176" s="5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</row>
    <row r="5177" spans="6:33" s="2" customFormat="1" x14ac:dyDescent="0.3">
      <c r="F5177" s="5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</row>
    <row r="5178" spans="6:33" s="2" customFormat="1" x14ac:dyDescent="0.3">
      <c r="F5178" s="5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</row>
    <row r="5179" spans="6:33" s="2" customFormat="1" x14ac:dyDescent="0.3">
      <c r="F5179" s="5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</row>
    <row r="5180" spans="6:33" s="2" customFormat="1" x14ac:dyDescent="0.3">
      <c r="F5180" s="5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</row>
    <row r="5181" spans="6:33" s="2" customFormat="1" x14ac:dyDescent="0.3">
      <c r="F5181" s="5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</row>
    <row r="5182" spans="6:33" s="2" customFormat="1" x14ac:dyDescent="0.3">
      <c r="F5182" s="5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</row>
    <row r="5183" spans="6:33" s="2" customFormat="1" x14ac:dyDescent="0.3">
      <c r="F5183" s="5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</row>
    <row r="5184" spans="6:33" s="2" customFormat="1" x14ac:dyDescent="0.3">
      <c r="F5184" s="5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</row>
    <row r="5185" spans="6:33" s="2" customFormat="1" x14ac:dyDescent="0.3">
      <c r="F5185" s="5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</row>
    <row r="5186" spans="6:33" s="2" customFormat="1" x14ac:dyDescent="0.3">
      <c r="F5186" s="5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</row>
    <row r="5187" spans="6:33" s="2" customFormat="1" x14ac:dyDescent="0.3">
      <c r="F5187" s="5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</row>
    <row r="5188" spans="6:33" s="2" customFormat="1" x14ac:dyDescent="0.3">
      <c r="F5188" s="5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</row>
    <row r="5189" spans="6:33" s="2" customFormat="1" x14ac:dyDescent="0.3">
      <c r="F5189" s="5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</row>
    <row r="5190" spans="6:33" s="2" customFormat="1" x14ac:dyDescent="0.3">
      <c r="F5190" s="5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</row>
    <row r="5191" spans="6:33" s="2" customFormat="1" x14ac:dyDescent="0.3">
      <c r="F5191" s="5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</row>
    <row r="5192" spans="6:33" s="2" customFormat="1" x14ac:dyDescent="0.3">
      <c r="F5192" s="5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</row>
    <row r="5193" spans="6:33" s="2" customFormat="1" x14ac:dyDescent="0.3">
      <c r="F5193" s="5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</row>
    <row r="5194" spans="6:33" s="2" customFormat="1" x14ac:dyDescent="0.3">
      <c r="F5194" s="5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</row>
    <row r="5195" spans="6:33" s="2" customFormat="1" x14ac:dyDescent="0.3">
      <c r="F5195" s="5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</row>
    <row r="5196" spans="6:33" s="2" customFormat="1" x14ac:dyDescent="0.3">
      <c r="F5196" s="5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</row>
    <row r="5197" spans="6:33" s="2" customFormat="1" x14ac:dyDescent="0.3">
      <c r="F5197" s="5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</row>
    <row r="5198" spans="6:33" s="2" customFormat="1" x14ac:dyDescent="0.3">
      <c r="F5198" s="5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</row>
    <row r="5199" spans="6:33" s="2" customFormat="1" x14ac:dyDescent="0.3">
      <c r="F5199" s="5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</row>
    <row r="5200" spans="6:33" s="2" customFormat="1" x14ac:dyDescent="0.3">
      <c r="F5200" s="5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</row>
    <row r="5201" spans="6:33" s="2" customFormat="1" x14ac:dyDescent="0.3">
      <c r="F5201" s="5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</row>
    <row r="5202" spans="6:33" s="2" customFormat="1" x14ac:dyDescent="0.3">
      <c r="F5202" s="5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</row>
    <row r="5203" spans="6:33" s="2" customFormat="1" x14ac:dyDescent="0.3">
      <c r="F5203" s="5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</row>
    <row r="5204" spans="6:33" s="2" customFormat="1" x14ac:dyDescent="0.3">
      <c r="F5204" s="5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</row>
    <row r="5205" spans="6:33" s="2" customFormat="1" x14ac:dyDescent="0.3">
      <c r="F5205" s="5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</row>
    <row r="5206" spans="6:33" s="2" customFormat="1" x14ac:dyDescent="0.3">
      <c r="F5206" s="5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</row>
    <row r="5207" spans="6:33" s="2" customFormat="1" x14ac:dyDescent="0.3">
      <c r="F5207" s="5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</row>
    <row r="5208" spans="6:33" s="2" customFormat="1" x14ac:dyDescent="0.3">
      <c r="F5208" s="5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</row>
    <row r="5209" spans="6:33" s="2" customFormat="1" x14ac:dyDescent="0.3">
      <c r="F5209" s="5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</row>
    <row r="5210" spans="6:33" s="2" customFormat="1" x14ac:dyDescent="0.3">
      <c r="F5210" s="5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</row>
    <row r="5211" spans="6:33" s="2" customFormat="1" x14ac:dyDescent="0.3">
      <c r="F5211" s="5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</row>
    <row r="5212" spans="6:33" s="2" customFormat="1" x14ac:dyDescent="0.3">
      <c r="F5212" s="5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</row>
    <row r="5213" spans="6:33" s="2" customFormat="1" x14ac:dyDescent="0.3">
      <c r="F5213" s="5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</row>
    <row r="5214" spans="6:33" s="2" customFormat="1" x14ac:dyDescent="0.3">
      <c r="F5214" s="5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</row>
    <row r="5215" spans="6:33" s="2" customFormat="1" x14ac:dyDescent="0.3">
      <c r="F5215" s="5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</row>
    <row r="5216" spans="6:33" s="2" customFormat="1" x14ac:dyDescent="0.3">
      <c r="F5216" s="5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</row>
    <row r="5217" spans="6:33" s="2" customFormat="1" x14ac:dyDescent="0.3">
      <c r="F5217" s="5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</row>
    <row r="5218" spans="6:33" s="2" customFormat="1" x14ac:dyDescent="0.3">
      <c r="F5218" s="5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</row>
    <row r="5219" spans="6:33" s="2" customFormat="1" x14ac:dyDescent="0.3">
      <c r="F5219" s="5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</row>
    <row r="5220" spans="6:33" s="2" customFormat="1" x14ac:dyDescent="0.3">
      <c r="F5220" s="5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</row>
    <row r="5221" spans="6:33" s="2" customFormat="1" x14ac:dyDescent="0.3">
      <c r="F5221" s="5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</row>
    <row r="5222" spans="6:33" s="2" customFormat="1" x14ac:dyDescent="0.3">
      <c r="F5222" s="5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</row>
    <row r="5223" spans="6:33" s="2" customFormat="1" x14ac:dyDescent="0.3">
      <c r="F5223" s="5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</row>
    <row r="5224" spans="6:33" s="2" customFormat="1" x14ac:dyDescent="0.3">
      <c r="F5224" s="5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</row>
    <row r="5225" spans="6:33" s="2" customFormat="1" x14ac:dyDescent="0.3">
      <c r="F5225" s="5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</row>
    <row r="5226" spans="6:33" s="2" customFormat="1" x14ac:dyDescent="0.3">
      <c r="F5226" s="5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</row>
    <row r="5227" spans="6:33" s="2" customFormat="1" x14ac:dyDescent="0.3">
      <c r="F5227" s="5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</row>
    <row r="5228" spans="6:33" s="2" customFormat="1" x14ac:dyDescent="0.3">
      <c r="F5228" s="5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</row>
    <row r="5229" spans="6:33" s="2" customFormat="1" x14ac:dyDescent="0.3">
      <c r="F5229" s="5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</row>
    <row r="5230" spans="6:33" s="2" customFormat="1" x14ac:dyDescent="0.3">
      <c r="F5230" s="5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</row>
    <row r="5231" spans="6:33" s="2" customFormat="1" x14ac:dyDescent="0.3">
      <c r="F5231" s="5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</row>
    <row r="5232" spans="6:33" s="2" customFormat="1" x14ac:dyDescent="0.3">
      <c r="F5232" s="5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</row>
    <row r="5233" spans="6:33" s="2" customFormat="1" x14ac:dyDescent="0.3">
      <c r="F5233" s="5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</row>
    <row r="5234" spans="6:33" s="2" customFormat="1" x14ac:dyDescent="0.3">
      <c r="F5234" s="5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</row>
    <row r="5235" spans="6:33" s="2" customFormat="1" x14ac:dyDescent="0.3">
      <c r="F5235" s="5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</row>
    <row r="5236" spans="6:33" s="2" customFormat="1" x14ac:dyDescent="0.3">
      <c r="F5236" s="5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</row>
    <row r="5237" spans="6:33" s="2" customFormat="1" x14ac:dyDescent="0.3">
      <c r="F5237" s="5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</row>
    <row r="5238" spans="6:33" s="2" customFormat="1" x14ac:dyDescent="0.3">
      <c r="F5238" s="5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</row>
    <row r="5239" spans="6:33" s="2" customFormat="1" x14ac:dyDescent="0.3">
      <c r="F5239" s="5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</row>
    <row r="5240" spans="6:33" s="2" customFormat="1" x14ac:dyDescent="0.3">
      <c r="F5240" s="5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</row>
    <row r="5241" spans="6:33" s="2" customFormat="1" x14ac:dyDescent="0.3">
      <c r="F5241" s="5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</row>
    <row r="5242" spans="6:33" s="2" customFormat="1" x14ac:dyDescent="0.3">
      <c r="F5242" s="5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</row>
    <row r="5243" spans="6:33" s="2" customFormat="1" x14ac:dyDescent="0.3">
      <c r="F5243" s="5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</row>
    <row r="5244" spans="6:33" s="2" customFormat="1" x14ac:dyDescent="0.3">
      <c r="F5244" s="5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</row>
    <row r="5245" spans="6:33" s="2" customFormat="1" x14ac:dyDescent="0.3">
      <c r="F5245" s="5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</row>
    <row r="5246" spans="6:33" s="2" customFormat="1" x14ac:dyDescent="0.3">
      <c r="F5246" s="5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</row>
    <row r="5247" spans="6:33" s="2" customFormat="1" x14ac:dyDescent="0.3">
      <c r="F5247" s="5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</row>
    <row r="5248" spans="6:33" s="2" customFormat="1" x14ac:dyDescent="0.3">
      <c r="F5248" s="5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</row>
    <row r="5249" spans="6:33" s="2" customFormat="1" x14ac:dyDescent="0.3">
      <c r="F5249" s="5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</row>
    <row r="5250" spans="6:33" s="2" customFormat="1" x14ac:dyDescent="0.3">
      <c r="F5250" s="5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</row>
    <row r="5251" spans="6:33" s="2" customFormat="1" x14ac:dyDescent="0.3">
      <c r="F5251" s="5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</row>
    <row r="5252" spans="6:33" s="2" customFormat="1" x14ac:dyDescent="0.3">
      <c r="F5252" s="5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</row>
    <row r="5253" spans="6:33" s="2" customFormat="1" x14ac:dyDescent="0.3">
      <c r="F5253" s="5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</row>
    <row r="5254" spans="6:33" s="2" customFormat="1" x14ac:dyDescent="0.3">
      <c r="F5254" s="5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</row>
    <row r="5255" spans="6:33" s="2" customFormat="1" x14ac:dyDescent="0.3">
      <c r="F5255" s="5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</row>
    <row r="5256" spans="6:33" s="2" customFormat="1" x14ac:dyDescent="0.3">
      <c r="F5256" s="5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</row>
    <row r="5257" spans="6:33" s="2" customFormat="1" x14ac:dyDescent="0.3">
      <c r="F5257" s="5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</row>
    <row r="5258" spans="6:33" s="2" customFormat="1" x14ac:dyDescent="0.3">
      <c r="F5258" s="5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</row>
    <row r="5259" spans="6:33" s="2" customFormat="1" x14ac:dyDescent="0.3">
      <c r="F5259" s="5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</row>
    <row r="5260" spans="6:33" s="2" customFormat="1" x14ac:dyDescent="0.3">
      <c r="F5260" s="5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</row>
    <row r="5261" spans="6:33" s="2" customFormat="1" x14ac:dyDescent="0.3">
      <c r="F5261" s="5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</row>
    <row r="5262" spans="6:33" s="2" customFormat="1" x14ac:dyDescent="0.3">
      <c r="F5262" s="5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</row>
    <row r="5263" spans="6:33" s="2" customFormat="1" x14ac:dyDescent="0.3">
      <c r="F5263" s="5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</row>
    <row r="5264" spans="6:33" s="2" customFormat="1" x14ac:dyDescent="0.3">
      <c r="F5264" s="5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</row>
    <row r="5265" spans="6:33" s="2" customFormat="1" x14ac:dyDescent="0.3">
      <c r="F5265" s="5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</row>
    <row r="5266" spans="6:33" s="2" customFormat="1" x14ac:dyDescent="0.3">
      <c r="F5266" s="5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</row>
    <row r="5267" spans="6:33" s="2" customFormat="1" x14ac:dyDescent="0.3">
      <c r="F5267" s="5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</row>
    <row r="5268" spans="6:33" s="2" customFormat="1" x14ac:dyDescent="0.3">
      <c r="F5268" s="5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</row>
    <row r="5269" spans="6:33" s="2" customFormat="1" x14ac:dyDescent="0.3">
      <c r="F5269" s="5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</row>
    <row r="5270" spans="6:33" s="2" customFormat="1" x14ac:dyDescent="0.3">
      <c r="F5270" s="5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</row>
    <row r="5271" spans="6:33" s="2" customFormat="1" x14ac:dyDescent="0.3">
      <c r="F5271" s="5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</row>
    <row r="5272" spans="6:33" s="2" customFormat="1" x14ac:dyDescent="0.3">
      <c r="F5272" s="5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</row>
    <row r="5273" spans="6:33" s="2" customFormat="1" x14ac:dyDescent="0.3">
      <c r="F5273" s="5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</row>
    <row r="5274" spans="6:33" s="2" customFormat="1" x14ac:dyDescent="0.3">
      <c r="F5274" s="5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</row>
    <row r="5275" spans="6:33" s="2" customFormat="1" x14ac:dyDescent="0.3">
      <c r="F5275" s="5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</row>
    <row r="5276" spans="6:33" s="2" customFormat="1" x14ac:dyDescent="0.3">
      <c r="F5276" s="5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</row>
    <row r="5277" spans="6:33" s="2" customFormat="1" x14ac:dyDescent="0.3">
      <c r="F5277" s="5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</row>
    <row r="5278" spans="6:33" s="2" customFormat="1" x14ac:dyDescent="0.3">
      <c r="F5278" s="5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</row>
    <row r="5279" spans="6:33" s="2" customFormat="1" x14ac:dyDescent="0.3">
      <c r="F5279" s="5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</row>
    <row r="5280" spans="6:33" s="2" customFormat="1" x14ac:dyDescent="0.3">
      <c r="F5280" s="5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</row>
    <row r="5281" spans="6:33" s="2" customFormat="1" x14ac:dyDescent="0.3">
      <c r="F5281" s="5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</row>
    <row r="5282" spans="6:33" s="2" customFormat="1" x14ac:dyDescent="0.3">
      <c r="F5282" s="5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</row>
    <row r="5283" spans="6:33" s="2" customFormat="1" x14ac:dyDescent="0.3">
      <c r="F5283" s="5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</row>
    <row r="5284" spans="6:33" s="2" customFormat="1" x14ac:dyDescent="0.3">
      <c r="F5284" s="5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</row>
    <row r="5285" spans="6:33" s="2" customFormat="1" x14ac:dyDescent="0.3">
      <c r="F5285" s="5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</row>
    <row r="5286" spans="6:33" s="2" customFormat="1" x14ac:dyDescent="0.3">
      <c r="F5286" s="5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</row>
    <row r="5287" spans="6:33" s="2" customFormat="1" x14ac:dyDescent="0.3">
      <c r="F5287" s="5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</row>
    <row r="5288" spans="6:33" s="2" customFormat="1" x14ac:dyDescent="0.3">
      <c r="F5288" s="5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</row>
    <row r="5289" spans="6:33" s="2" customFormat="1" x14ac:dyDescent="0.3">
      <c r="F5289" s="5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</row>
    <row r="5290" spans="6:33" s="2" customFormat="1" x14ac:dyDescent="0.3">
      <c r="F5290" s="5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</row>
    <row r="5291" spans="6:33" s="2" customFormat="1" x14ac:dyDescent="0.3">
      <c r="F5291" s="5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</row>
    <row r="5292" spans="6:33" s="2" customFormat="1" x14ac:dyDescent="0.3">
      <c r="F5292" s="5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</row>
    <row r="5293" spans="6:33" s="2" customFormat="1" x14ac:dyDescent="0.3">
      <c r="F5293" s="5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</row>
    <row r="5294" spans="6:33" s="2" customFormat="1" x14ac:dyDescent="0.3">
      <c r="F5294" s="5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</row>
    <row r="5295" spans="6:33" s="2" customFormat="1" x14ac:dyDescent="0.3">
      <c r="F5295" s="5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</row>
    <row r="5296" spans="6:33" s="2" customFormat="1" x14ac:dyDescent="0.3">
      <c r="F5296" s="5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</row>
    <row r="5297" spans="6:33" s="2" customFormat="1" x14ac:dyDescent="0.3">
      <c r="F5297" s="5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</row>
    <row r="5298" spans="6:33" s="2" customFormat="1" x14ac:dyDescent="0.3">
      <c r="F5298" s="5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</row>
    <row r="5299" spans="6:33" s="2" customFormat="1" x14ac:dyDescent="0.3">
      <c r="F5299" s="5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</row>
    <row r="5300" spans="6:33" s="2" customFormat="1" x14ac:dyDescent="0.3">
      <c r="F5300" s="5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</row>
    <row r="5301" spans="6:33" s="2" customFormat="1" x14ac:dyDescent="0.3">
      <c r="F5301" s="5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</row>
    <row r="5302" spans="6:33" s="2" customFormat="1" x14ac:dyDescent="0.3">
      <c r="F5302" s="5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</row>
    <row r="5303" spans="6:33" s="2" customFormat="1" x14ac:dyDescent="0.3">
      <c r="F5303" s="5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</row>
    <row r="5304" spans="6:33" s="2" customFormat="1" x14ac:dyDescent="0.3">
      <c r="F5304" s="5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</row>
    <row r="5305" spans="6:33" s="2" customFormat="1" x14ac:dyDescent="0.3">
      <c r="F5305" s="5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</row>
    <row r="5306" spans="6:33" s="2" customFormat="1" x14ac:dyDescent="0.3">
      <c r="F5306" s="5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</row>
    <row r="5307" spans="6:33" s="2" customFormat="1" x14ac:dyDescent="0.3">
      <c r="F5307" s="5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</row>
    <row r="5308" spans="6:33" s="2" customFormat="1" x14ac:dyDescent="0.3">
      <c r="F5308" s="5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</row>
    <row r="5309" spans="6:33" s="2" customFormat="1" x14ac:dyDescent="0.3">
      <c r="F5309" s="5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</row>
    <row r="5310" spans="6:33" s="2" customFormat="1" x14ac:dyDescent="0.3">
      <c r="F5310" s="5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</row>
    <row r="5311" spans="6:33" s="2" customFormat="1" x14ac:dyDescent="0.3">
      <c r="F5311" s="5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</row>
    <row r="5312" spans="6:33" s="2" customFormat="1" x14ac:dyDescent="0.3">
      <c r="F5312" s="5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</row>
    <row r="5313" spans="6:33" s="2" customFormat="1" x14ac:dyDescent="0.3">
      <c r="F5313" s="5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</row>
    <row r="5314" spans="6:33" s="2" customFormat="1" x14ac:dyDescent="0.3">
      <c r="F5314" s="5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</row>
    <row r="5315" spans="6:33" s="2" customFormat="1" x14ac:dyDescent="0.3">
      <c r="F5315" s="5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</row>
    <row r="5316" spans="6:33" s="2" customFormat="1" x14ac:dyDescent="0.3">
      <c r="F5316" s="5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</row>
    <row r="5317" spans="6:33" s="2" customFormat="1" x14ac:dyDescent="0.3">
      <c r="F5317" s="5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</row>
    <row r="5318" spans="6:33" s="2" customFormat="1" x14ac:dyDescent="0.3">
      <c r="F5318" s="5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</row>
    <row r="5319" spans="6:33" s="2" customFormat="1" x14ac:dyDescent="0.3">
      <c r="F5319" s="5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</row>
    <row r="5320" spans="6:33" s="2" customFormat="1" x14ac:dyDescent="0.3">
      <c r="F5320" s="5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</row>
    <row r="5321" spans="6:33" s="2" customFormat="1" x14ac:dyDescent="0.3">
      <c r="F5321" s="5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</row>
    <row r="5322" spans="6:33" s="2" customFormat="1" x14ac:dyDescent="0.3">
      <c r="F5322" s="5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</row>
    <row r="5323" spans="6:33" s="2" customFormat="1" x14ac:dyDescent="0.3">
      <c r="F5323" s="5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</row>
    <row r="5324" spans="6:33" s="2" customFormat="1" x14ac:dyDescent="0.3">
      <c r="F5324" s="5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</row>
    <row r="5325" spans="6:33" s="2" customFormat="1" x14ac:dyDescent="0.3">
      <c r="F5325" s="5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</row>
    <row r="5326" spans="6:33" s="2" customFormat="1" x14ac:dyDescent="0.3">
      <c r="F5326" s="5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</row>
    <row r="5327" spans="6:33" s="2" customFormat="1" x14ac:dyDescent="0.3">
      <c r="F5327" s="5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</row>
    <row r="5328" spans="6:33" s="2" customFormat="1" x14ac:dyDescent="0.3">
      <c r="F5328" s="5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</row>
    <row r="5329" spans="6:33" s="2" customFormat="1" x14ac:dyDescent="0.3">
      <c r="F5329" s="5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</row>
    <row r="5330" spans="6:33" s="2" customFormat="1" x14ac:dyDescent="0.3">
      <c r="F5330" s="5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</row>
    <row r="5331" spans="6:33" s="2" customFormat="1" x14ac:dyDescent="0.3">
      <c r="F5331" s="5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</row>
    <row r="5332" spans="6:33" s="2" customFormat="1" x14ac:dyDescent="0.3">
      <c r="F5332" s="5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</row>
    <row r="5333" spans="6:33" s="2" customFormat="1" x14ac:dyDescent="0.3">
      <c r="F5333" s="5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</row>
    <row r="5334" spans="6:33" s="2" customFormat="1" x14ac:dyDescent="0.3">
      <c r="F5334" s="5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</row>
    <row r="5335" spans="6:33" s="2" customFormat="1" x14ac:dyDescent="0.3">
      <c r="F5335" s="5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</row>
    <row r="5336" spans="6:33" s="2" customFormat="1" x14ac:dyDescent="0.3">
      <c r="F5336" s="5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</row>
    <row r="5337" spans="6:33" s="2" customFormat="1" x14ac:dyDescent="0.3">
      <c r="F5337" s="5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</row>
    <row r="5338" spans="6:33" s="2" customFormat="1" x14ac:dyDescent="0.3">
      <c r="F5338" s="5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</row>
    <row r="5339" spans="6:33" s="2" customFormat="1" x14ac:dyDescent="0.3">
      <c r="F5339" s="5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</row>
    <row r="5340" spans="6:33" s="2" customFormat="1" x14ac:dyDescent="0.3">
      <c r="F5340" s="5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</row>
    <row r="5341" spans="6:33" s="2" customFormat="1" x14ac:dyDescent="0.3">
      <c r="F5341" s="5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</row>
    <row r="5342" spans="6:33" s="2" customFormat="1" x14ac:dyDescent="0.3">
      <c r="F5342" s="5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</row>
    <row r="5343" spans="6:33" s="2" customFormat="1" x14ac:dyDescent="0.3">
      <c r="F5343" s="5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</row>
    <row r="5344" spans="6:33" s="2" customFormat="1" x14ac:dyDescent="0.3">
      <c r="F5344" s="5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</row>
    <row r="5345" spans="6:33" s="2" customFormat="1" x14ac:dyDescent="0.3">
      <c r="F5345" s="5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</row>
    <row r="5346" spans="6:33" s="2" customFormat="1" x14ac:dyDescent="0.3">
      <c r="F5346" s="5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</row>
    <row r="5347" spans="6:33" s="2" customFormat="1" x14ac:dyDescent="0.3">
      <c r="F5347" s="5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</row>
    <row r="5348" spans="6:33" s="2" customFormat="1" x14ac:dyDescent="0.3">
      <c r="F5348" s="5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</row>
    <row r="5349" spans="6:33" s="2" customFormat="1" x14ac:dyDescent="0.3">
      <c r="F5349" s="5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</row>
    <row r="5350" spans="6:33" s="2" customFormat="1" x14ac:dyDescent="0.3">
      <c r="F5350" s="5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</row>
    <row r="5351" spans="6:33" s="2" customFormat="1" x14ac:dyDescent="0.3">
      <c r="F5351" s="5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</row>
    <row r="5352" spans="6:33" s="2" customFormat="1" x14ac:dyDescent="0.3">
      <c r="F5352" s="5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</row>
    <row r="5353" spans="6:33" s="2" customFormat="1" x14ac:dyDescent="0.3">
      <c r="F5353" s="5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</row>
    <row r="5354" spans="6:33" s="2" customFormat="1" x14ac:dyDescent="0.3">
      <c r="F5354" s="5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</row>
    <row r="5355" spans="6:33" s="2" customFormat="1" x14ac:dyDescent="0.3">
      <c r="F5355" s="5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</row>
    <row r="5356" spans="6:33" s="2" customFormat="1" x14ac:dyDescent="0.3">
      <c r="F5356" s="5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</row>
    <row r="5357" spans="6:33" s="2" customFormat="1" x14ac:dyDescent="0.3">
      <c r="F5357" s="5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</row>
    <row r="5358" spans="6:33" s="2" customFormat="1" x14ac:dyDescent="0.3">
      <c r="F5358" s="5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</row>
    <row r="5359" spans="6:33" s="2" customFormat="1" x14ac:dyDescent="0.3">
      <c r="F5359" s="5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</row>
    <row r="5360" spans="6:33" s="2" customFormat="1" x14ac:dyDescent="0.3">
      <c r="F5360" s="5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</row>
    <row r="5361" spans="6:33" s="2" customFormat="1" x14ac:dyDescent="0.3">
      <c r="F5361" s="5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</row>
    <row r="5362" spans="6:33" s="2" customFormat="1" x14ac:dyDescent="0.3">
      <c r="F5362" s="5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</row>
    <row r="5363" spans="6:33" s="2" customFormat="1" x14ac:dyDescent="0.3">
      <c r="F5363" s="5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</row>
    <row r="5364" spans="6:33" s="2" customFormat="1" x14ac:dyDescent="0.3">
      <c r="F5364" s="5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</row>
    <row r="5365" spans="6:33" s="2" customFormat="1" x14ac:dyDescent="0.3">
      <c r="F5365" s="5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</row>
    <row r="5366" spans="6:33" s="2" customFormat="1" x14ac:dyDescent="0.3">
      <c r="F5366" s="5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</row>
    <row r="5367" spans="6:33" s="2" customFormat="1" x14ac:dyDescent="0.3">
      <c r="F5367" s="5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</row>
    <row r="5368" spans="6:33" s="2" customFormat="1" x14ac:dyDescent="0.3">
      <c r="F5368" s="5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</row>
    <row r="5369" spans="6:33" s="2" customFormat="1" x14ac:dyDescent="0.3">
      <c r="F5369" s="5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</row>
    <row r="5370" spans="6:33" s="2" customFormat="1" x14ac:dyDescent="0.3">
      <c r="F5370" s="5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</row>
    <row r="5371" spans="6:33" s="2" customFormat="1" x14ac:dyDescent="0.3">
      <c r="F5371" s="5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</row>
    <row r="5372" spans="6:33" s="2" customFormat="1" x14ac:dyDescent="0.3">
      <c r="F5372" s="5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</row>
    <row r="5373" spans="6:33" s="2" customFormat="1" x14ac:dyDescent="0.3">
      <c r="F5373" s="5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</row>
    <row r="5374" spans="6:33" s="2" customFormat="1" x14ac:dyDescent="0.3">
      <c r="F5374" s="5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</row>
    <row r="5375" spans="6:33" s="2" customFormat="1" x14ac:dyDescent="0.3">
      <c r="F5375" s="5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</row>
    <row r="5376" spans="6:33" s="2" customFormat="1" x14ac:dyDescent="0.3">
      <c r="F5376" s="5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</row>
    <row r="5377" spans="6:33" s="2" customFormat="1" x14ac:dyDescent="0.3">
      <c r="F5377" s="5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</row>
    <row r="5378" spans="6:33" s="2" customFormat="1" x14ac:dyDescent="0.3">
      <c r="F5378" s="5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</row>
    <row r="5379" spans="6:33" s="2" customFormat="1" x14ac:dyDescent="0.3">
      <c r="F5379" s="5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</row>
    <row r="5380" spans="6:33" s="2" customFormat="1" x14ac:dyDescent="0.3">
      <c r="F5380" s="5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</row>
    <row r="5381" spans="6:33" s="2" customFormat="1" x14ac:dyDescent="0.3">
      <c r="F5381" s="5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</row>
    <row r="5382" spans="6:33" s="2" customFormat="1" x14ac:dyDescent="0.3">
      <c r="F5382" s="5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</row>
    <row r="5383" spans="6:33" s="2" customFormat="1" x14ac:dyDescent="0.3">
      <c r="F5383" s="5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</row>
    <row r="5384" spans="6:33" s="2" customFormat="1" x14ac:dyDescent="0.3">
      <c r="F5384" s="5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</row>
    <row r="5385" spans="6:33" s="2" customFormat="1" x14ac:dyDescent="0.3">
      <c r="F5385" s="5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</row>
    <row r="5386" spans="6:33" s="2" customFormat="1" x14ac:dyDescent="0.3">
      <c r="F5386" s="5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</row>
    <row r="5387" spans="6:33" s="2" customFormat="1" x14ac:dyDescent="0.3">
      <c r="F5387" s="5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</row>
    <row r="5388" spans="6:33" s="2" customFormat="1" x14ac:dyDescent="0.3">
      <c r="F5388" s="5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</row>
    <row r="5389" spans="6:33" s="2" customFormat="1" x14ac:dyDescent="0.3">
      <c r="F5389" s="5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</row>
    <row r="5390" spans="6:33" s="2" customFormat="1" x14ac:dyDescent="0.3">
      <c r="F5390" s="5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</row>
    <row r="5391" spans="6:33" s="2" customFormat="1" x14ac:dyDescent="0.3">
      <c r="F5391" s="5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</row>
    <row r="5392" spans="6:33" s="2" customFormat="1" x14ac:dyDescent="0.3">
      <c r="F5392" s="5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</row>
    <row r="5393" spans="6:33" s="2" customFormat="1" x14ac:dyDescent="0.3">
      <c r="F5393" s="5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</row>
    <row r="5394" spans="6:33" s="2" customFormat="1" x14ac:dyDescent="0.3">
      <c r="F5394" s="5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</row>
    <row r="5395" spans="6:33" s="2" customFormat="1" x14ac:dyDescent="0.3">
      <c r="F5395" s="5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</row>
    <row r="5396" spans="6:33" s="2" customFormat="1" x14ac:dyDescent="0.3">
      <c r="F5396" s="5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</row>
    <row r="5397" spans="6:33" s="2" customFormat="1" x14ac:dyDescent="0.3">
      <c r="F5397" s="5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</row>
    <row r="5398" spans="6:33" s="2" customFormat="1" x14ac:dyDescent="0.3">
      <c r="F5398" s="5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</row>
    <row r="5399" spans="6:33" s="2" customFormat="1" x14ac:dyDescent="0.3">
      <c r="F5399" s="5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</row>
    <row r="5400" spans="6:33" s="2" customFormat="1" x14ac:dyDescent="0.3">
      <c r="F5400" s="5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</row>
    <row r="5401" spans="6:33" s="2" customFormat="1" x14ac:dyDescent="0.3">
      <c r="F5401" s="5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</row>
    <row r="5402" spans="6:33" s="2" customFormat="1" x14ac:dyDescent="0.3">
      <c r="F5402" s="5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</row>
    <row r="5403" spans="6:33" s="2" customFormat="1" x14ac:dyDescent="0.3">
      <c r="F5403" s="5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</row>
    <row r="5404" spans="6:33" s="2" customFormat="1" x14ac:dyDescent="0.3">
      <c r="F5404" s="5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</row>
    <row r="5405" spans="6:33" s="2" customFormat="1" x14ac:dyDescent="0.3">
      <c r="F5405" s="5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</row>
    <row r="5406" spans="6:33" s="2" customFormat="1" x14ac:dyDescent="0.3">
      <c r="F5406" s="5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</row>
    <row r="5407" spans="6:33" s="2" customFormat="1" x14ac:dyDescent="0.3">
      <c r="F5407" s="5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</row>
    <row r="5408" spans="6:33" s="2" customFormat="1" x14ac:dyDescent="0.3">
      <c r="F5408" s="5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</row>
    <row r="5409" spans="6:33" s="2" customFormat="1" x14ac:dyDescent="0.3">
      <c r="F5409" s="5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</row>
    <row r="5410" spans="6:33" s="2" customFormat="1" x14ac:dyDescent="0.3">
      <c r="F5410" s="5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</row>
    <row r="5411" spans="6:33" s="2" customFormat="1" x14ac:dyDescent="0.3">
      <c r="F5411" s="5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</row>
    <row r="5412" spans="6:33" s="2" customFormat="1" x14ac:dyDescent="0.3">
      <c r="F5412" s="5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</row>
    <row r="5413" spans="6:33" s="2" customFormat="1" x14ac:dyDescent="0.3">
      <c r="F5413" s="5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</row>
    <row r="5414" spans="6:33" s="2" customFormat="1" x14ac:dyDescent="0.3">
      <c r="F5414" s="5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</row>
    <row r="5415" spans="6:33" s="2" customFormat="1" x14ac:dyDescent="0.3">
      <c r="F5415" s="5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</row>
    <row r="5416" spans="6:33" s="2" customFormat="1" x14ac:dyDescent="0.3">
      <c r="F5416" s="5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</row>
    <row r="5417" spans="6:33" s="2" customFormat="1" x14ac:dyDescent="0.3">
      <c r="F5417" s="5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</row>
    <row r="5418" spans="6:33" s="2" customFormat="1" x14ac:dyDescent="0.3">
      <c r="F5418" s="5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</row>
    <row r="5419" spans="6:33" s="2" customFormat="1" x14ac:dyDescent="0.3">
      <c r="F5419" s="5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</row>
    <row r="5420" spans="6:33" s="2" customFormat="1" x14ac:dyDescent="0.3">
      <c r="F5420" s="5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</row>
    <row r="5421" spans="6:33" s="2" customFormat="1" x14ac:dyDescent="0.3">
      <c r="F5421" s="5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</row>
    <row r="5422" spans="6:33" s="2" customFormat="1" x14ac:dyDescent="0.3">
      <c r="F5422" s="5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</row>
    <row r="5423" spans="6:33" s="2" customFormat="1" x14ac:dyDescent="0.3">
      <c r="F5423" s="5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</row>
    <row r="5424" spans="6:33" s="2" customFormat="1" x14ac:dyDescent="0.3">
      <c r="F5424" s="5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</row>
    <row r="5425" spans="6:33" s="2" customFormat="1" x14ac:dyDescent="0.3">
      <c r="F5425" s="5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</row>
    <row r="5426" spans="6:33" s="2" customFormat="1" x14ac:dyDescent="0.3">
      <c r="F5426" s="5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</row>
    <row r="5427" spans="6:33" s="2" customFormat="1" x14ac:dyDescent="0.3">
      <c r="F5427" s="5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</row>
    <row r="5428" spans="6:33" s="2" customFormat="1" x14ac:dyDescent="0.3">
      <c r="F5428" s="5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</row>
    <row r="5429" spans="6:33" s="2" customFormat="1" x14ac:dyDescent="0.3">
      <c r="F5429" s="5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</row>
    <row r="5430" spans="6:33" s="2" customFormat="1" x14ac:dyDescent="0.3">
      <c r="F5430" s="5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</row>
    <row r="5431" spans="6:33" s="2" customFormat="1" x14ac:dyDescent="0.3">
      <c r="F5431" s="5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</row>
    <row r="5432" spans="6:33" s="2" customFormat="1" x14ac:dyDescent="0.3">
      <c r="F5432" s="5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</row>
    <row r="5433" spans="6:33" s="2" customFormat="1" x14ac:dyDescent="0.3">
      <c r="F5433" s="5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</row>
    <row r="5434" spans="6:33" s="2" customFormat="1" x14ac:dyDescent="0.3">
      <c r="F5434" s="5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</row>
    <row r="5435" spans="6:33" s="2" customFormat="1" x14ac:dyDescent="0.3">
      <c r="F5435" s="5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</row>
    <row r="5436" spans="6:33" s="2" customFormat="1" x14ac:dyDescent="0.3">
      <c r="F5436" s="5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</row>
    <row r="5437" spans="6:33" s="2" customFormat="1" x14ac:dyDescent="0.3">
      <c r="F5437" s="5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</row>
    <row r="5438" spans="6:33" s="2" customFormat="1" x14ac:dyDescent="0.3">
      <c r="F5438" s="5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</row>
    <row r="5439" spans="6:33" s="2" customFormat="1" x14ac:dyDescent="0.3">
      <c r="F5439" s="5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</row>
    <row r="5440" spans="6:33" s="2" customFormat="1" x14ac:dyDescent="0.3">
      <c r="F5440" s="5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</row>
    <row r="5441" spans="6:33" s="2" customFormat="1" x14ac:dyDescent="0.3">
      <c r="F5441" s="5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</row>
    <row r="5442" spans="6:33" s="2" customFormat="1" x14ac:dyDescent="0.3">
      <c r="F5442" s="5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</row>
    <row r="5443" spans="6:33" s="2" customFormat="1" x14ac:dyDescent="0.3">
      <c r="F5443" s="5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</row>
    <row r="5444" spans="6:33" s="2" customFormat="1" x14ac:dyDescent="0.3">
      <c r="F5444" s="5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</row>
    <row r="5445" spans="6:33" s="2" customFormat="1" x14ac:dyDescent="0.3">
      <c r="F5445" s="5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</row>
    <row r="5446" spans="6:33" s="2" customFormat="1" x14ac:dyDescent="0.3">
      <c r="F5446" s="5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</row>
    <row r="5447" spans="6:33" s="2" customFormat="1" x14ac:dyDescent="0.3">
      <c r="F5447" s="5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</row>
    <row r="5448" spans="6:33" s="2" customFormat="1" x14ac:dyDescent="0.3">
      <c r="F5448" s="5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</row>
    <row r="5449" spans="6:33" s="2" customFormat="1" x14ac:dyDescent="0.3">
      <c r="F5449" s="5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</row>
    <row r="5450" spans="6:33" s="2" customFormat="1" x14ac:dyDescent="0.3">
      <c r="F5450" s="5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</row>
    <row r="5451" spans="6:33" s="2" customFormat="1" x14ac:dyDescent="0.3">
      <c r="F5451" s="5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</row>
    <row r="5452" spans="6:33" s="2" customFormat="1" x14ac:dyDescent="0.3">
      <c r="F5452" s="5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</row>
    <row r="5453" spans="6:33" s="2" customFormat="1" x14ac:dyDescent="0.3">
      <c r="F5453" s="5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</row>
    <row r="5454" spans="6:33" s="2" customFormat="1" x14ac:dyDescent="0.3">
      <c r="F5454" s="5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</row>
    <row r="5455" spans="6:33" s="2" customFormat="1" x14ac:dyDescent="0.3">
      <c r="F5455" s="5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</row>
    <row r="5456" spans="6:33" s="2" customFormat="1" x14ac:dyDescent="0.3">
      <c r="F5456" s="5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</row>
    <row r="5457" spans="6:33" s="2" customFormat="1" x14ac:dyDescent="0.3">
      <c r="F5457" s="5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</row>
    <row r="5458" spans="6:33" s="2" customFormat="1" x14ac:dyDescent="0.3">
      <c r="F5458" s="5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</row>
    <row r="5459" spans="6:33" s="2" customFormat="1" x14ac:dyDescent="0.3">
      <c r="F5459" s="5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</row>
    <row r="5460" spans="6:33" s="2" customFormat="1" x14ac:dyDescent="0.3">
      <c r="F5460" s="5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</row>
    <row r="5461" spans="6:33" s="2" customFormat="1" x14ac:dyDescent="0.3">
      <c r="F5461" s="5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</row>
    <row r="5462" spans="6:33" s="2" customFormat="1" x14ac:dyDescent="0.3">
      <c r="F5462" s="5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</row>
    <row r="5463" spans="6:33" s="2" customFormat="1" x14ac:dyDescent="0.3">
      <c r="F5463" s="5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</row>
    <row r="5464" spans="6:33" s="2" customFormat="1" x14ac:dyDescent="0.3">
      <c r="F5464" s="5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</row>
    <row r="5465" spans="6:33" s="2" customFormat="1" x14ac:dyDescent="0.3">
      <c r="F5465" s="5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</row>
    <row r="5466" spans="6:33" s="2" customFormat="1" x14ac:dyDescent="0.3">
      <c r="F5466" s="5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</row>
    <row r="5467" spans="6:33" s="2" customFormat="1" x14ac:dyDescent="0.3">
      <c r="F5467" s="5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</row>
    <row r="5468" spans="6:33" s="2" customFormat="1" x14ac:dyDescent="0.3">
      <c r="F5468" s="5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</row>
    <row r="5469" spans="6:33" s="2" customFormat="1" x14ac:dyDescent="0.3">
      <c r="F5469" s="5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</row>
    <row r="5470" spans="6:33" s="2" customFormat="1" x14ac:dyDescent="0.3">
      <c r="F5470" s="5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</row>
    <row r="5471" spans="6:33" s="2" customFormat="1" x14ac:dyDescent="0.3">
      <c r="F5471" s="5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</row>
    <row r="5472" spans="6:33" s="2" customFormat="1" x14ac:dyDescent="0.3">
      <c r="F5472" s="5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</row>
    <row r="5473" spans="6:33" s="2" customFormat="1" x14ac:dyDescent="0.3">
      <c r="F5473" s="5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</row>
    <row r="5474" spans="6:33" s="2" customFormat="1" x14ac:dyDescent="0.3">
      <c r="F5474" s="5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</row>
    <row r="5475" spans="6:33" s="2" customFormat="1" x14ac:dyDescent="0.3">
      <c r="F5475" s="5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</row>
    <row r="5476" spans="6:33" s="2" customFormat="1" x14ac:dyDescent="0.3">
      <c r="F5476" s="5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</row>
    <row r="5477" spans="6:33" s="2" customFormat="1" x14ac:dyDescent="0.3">
      <c r="F5477" s="5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</row>
    <row r="5478" spans="6:33" s="2" customFormat="1" x14ac:dyDescent="0.3">
      <c r="F5478" s="5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</row>
    <row r="5479" spans="6:33" s="2" customFormat="1" x14ac:dyDescent="0.3">
      <c r="F5479" s="5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</row>
    <row r="5480" spans="6:33" s="2" customFormat="1" x14ac:dyDescent="0.3">
      <c r="F5480" s="5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</row>
    <row r="5481" spans="6:33" s="2" customFormat="1" x14ac:dyDescent="0.3">
      <c r="F5481" s="5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</row>
    <row r="5482" spans="6:33" s="2" customFormat="1" x14ac:dyDescent="0.3">
      <c r="F5482" s="5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</row>
    <row r="5483" spans="6:33" s="2" customFormat="1" x14ac:dyDescent="0.3">
      <c r="F5483" s="5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</row>
    <row r="5484" spans="6:33" s="2" customFormat="1" x14ac:dyDescent="0.3">
      <c r="F5484" s="5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</row>
    <row r="5485" spans="6:33" s="2" customFormat="1" x14ac:dyDescent="0.3">
      <c r="F5485" s="5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</row>
    <row r="5486" spans="6:33" s="2" customFormat="1" x14ac:dyDescent="0.3">
      <c r="F5486" s="5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</row>
    <row r="5487" spans="6:33" s="2" customFormat="1" x14ac:dyDescent="0.3">
      <c r="F5487" s="5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</row>
    <row r="5488" spans="6:33" s="2" customFormat="1" x14ac:dyDescent="0.3">
      <c r="F5488" s="5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</row>
    <row r="5489" spans="6:33" s="2" customFormat="1" x14ac:dyDescent="0.3">
      <c r="F5489" s="5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</row>
    <row r="5490" spans="6:33" s="2" customFormat="1" x14ac:dyDescent="0.3">
      <c r="F5490" s="5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</row>
    <row r="5491" spans="6:33" s="2" customFormat="1" x14ac:dyDescent="0.3">
      <c r="F5491" s="5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</row>
    <row r="5492" spans="6:33" s="2" customFormat="1" x14ac:dyDescent="0.3">
      <c r="F5492" s="5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</row>
    <row r="5493" spans="6:33" s="2" customFormat="1" x14ac:dyDescent="0.3">
      <c r="F5493" s="5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</row>
    <row r="5494" spans="6:33" s="2" customFormat="1" x14ac:dyDescent="0.3">
      <c r="F5494" s="5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</row>
    <row r="5495" spans="6:33" s="2" customFormat="1" x14ac:dyDescent="0.3">
      <c r="F5495" s="5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</row>
    <row r="5496" spans="6:33" s="2" customFormat="1" x14ac:dyDescent="0.3">
      <c r="F5496" s="5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</row>
    <row r="5497" spans="6:33" s="2" customFormat="1" x14ac:dyDescent="0.3">
      <c r="F5497" s="5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</row>
    <row r="5498" spans="6:33" s="2" customFormat="1" x14ac:dyDescent="0.3">
      <c r="F5498" s="5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</row>
    <row r="5499" spans="6:33" s="2" customFormat="1" x14ac:dyDescent="0.3">
      <c r="F5499" s="5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</row>
    <row r="5500" spans="6:33" s="2" customFormat="1" x14ac:dyDescent="0.3">
      <c r="F5500" s="5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</row>
    <row r="5501" spans="6:33" s="2" customFormat="1" x14ac:dyDescent="0.3">
      <c r="F5501" s="5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</row>
    <row r="5502" spans="6:33" s="2" customFormat="1" x14ac:dyDescent="0.3">
      <c r="F5502" s="5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</row>
    <row r="5503" spans="6:33" s="2" customFormat="1" x14ac:dyDescent="0.3">
      <c r="F5503" s="5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</row>
    <row r="5504" spans="6:33" s="2" customFormat="1" x14ac:dyDescent="0.3">
      <c r="F5504" s="5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</row>
    <row r="5505" spans="6:33" s="2" customFormat="1" x14ac:dyDescent="0.3">
      <c r="F5505" s="5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</row>
    <row r="5506" spans="6:33" s="2" customFormat="1" x14ac:dyDescent="0.3">
      <c r="F5506" s="5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</row>
    <row r="5507" spans="6:33" s="2" customFormat="1" x14ac:dyDescent="0.3">
      <c r="F5507" s="5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</row>
    <row r="5508" spans="6:33" s="2" customFormat="1" x14ac:dyDescent="0.3">
      <c r="F5508" s="5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</row>
    <row r="5509" spans="6:33" s="2" customFormat="1" x14ac:dyDescent="0.3">
      <c r="F5509" s="5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</row>
    <row r="5510" spans="6:33" s="2" customFormat="1" x14ac:dyDescent="0.3">
      <c r="F5510" s="5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</row>
    <row r="5511" spans="6:33" s="2" customFormat="1" x14ac:dyDescent="0.3">
      <c r="F5511" s="5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</row>
    <row r="5512" spans="6:33" s="2" customFormat="1" x14ac:dyDescent="0.3">
      <c r="F5512" s="5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</row>
    <row r="5513" spans="6:33" s="2" customFormat="1" x14ac:dyDescent="0.3">
      <c r="F5513" s="5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</row>
    <row r="5514" spans="6:33" s="2" customFormat="1" x14ac:dyDescent="0.3">
      <c r="F5514" s="5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</row>
    <row r="5515" spans="6:33" s="2" customFormat="1" x14ac:dyDescent="0.3">
      <c r="F5515" s="5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</row>
    <row r="5516" spans="6:33" s="2" customFormat="1" x14ac:dyDescent="0.3">
      <c r="F5516" s="5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</row>
    <row r="5517" spans="6:33" s="2" customFormat="1" x14ac:dyDescent="0.3">
      <c r="F5517" s="5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</row>
    <row r="5518" spans="6:33" s="2" customFormat="1" x14ac:dyDescent="0.3">
      <c r="F5518" s="5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</row>
    <row r="5519" spans="6:33" s="2" customFormat="1" x14ac:dyDescent="0.3">
      <c r="F5519" s="5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</row>
    <row r="5520" spans="6:33" s="2" customFormat="1" x14ac:dyDescent="0.3">
      <c r="F5520" s="5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</row>
    <row r="5521" spans="6:33" s="2" customFormat="1" x14ac:dyDescent="0.3">
      <c r="F5521" s="5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</row>
    <row r="5522" spans="6:33" s="2" customFormat="1" x14ac:dyDescent="0.3">
      <c r="F5522" s="5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</row>
    <row r="5523" spans="6:33" s="2" customFormat="1" x14ac:dyDescent="0.3">
      <c r="F5523" s="5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</row>
    <row r="5524" spans="6:33" s="2" customFormat="1" x14ac:dyDescent="0.3">
      <c r="F5524" s="5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</row>
    <row r="5525" spans="6:33" s="2" customFormat="1" x14ac:dyDescent="0.3">
      <c r="F5525" s="5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</row>
    <row r="5526" spans="6:33" s="2" customFormat="1" x14ac:dyDescent="0.3">
      <c r="F5526" s="5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</row>
    <row r="5527" spans="6:33" s="2" customFormat="1" x14ac:dyDescent="0.3">
      <c r="F5527" s="5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</row>
    <row r="5528" spans="6:33" s="2" customFormat="1" x14ac:dyDescent="0.3">
      <c r="F5528" s="5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</row>
    <row r="5529" spans="6:33" s="2" customFormat="1" x14ac:dyDescent="0.3">
      <c r="F5529" s="5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</row>
    <row r="5530" spans="6:33" s="2" customFormat="1" x14ac:dyDescent="0.3">
      <c r="F5530" s="5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</row>
    <row r="5531" spans="6:33" s="2" customFormat="1" x14ac:dyDescent="0.3">
      <c r="F5531" s="5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</row>
    <row r="5532" spans="6:33" s="2" customFormat="1" x14ac:dyDescent="0.3">
      <c r="F5532" s="5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</row>
    <row r="5533" spans="6:33" s="2" customFormat="1" x14ac:dyDescent="0.3">
      <c r="F5533" s="5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</row>
    <row r="5534" spans="6:33" s="2" customFormat="1" x14ac:dyDescent="0.3">
      <c r="F5534" s="5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</row>
    <row r="5535" spans="6:33" s="2" customFormat="1" x14ac:dyDescent="0.3">
      <c r="F5535" s="5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</row>
    <row r="5536" spans="6:33" s="2" customFormat="1" x14ac:dyDescent="0.3">
      <c r="F5536" s="5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</row>
    <row r="5537" spans="6:33" s="2" customFormat="1" x14ac:dyDescent="0.3">
      <c r="F5537" s="5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</row>
    <row r="5538" spans="6:33" s="2" customFormat="1" x14ac:dyDescent="0.3">
      <c r="F5538" s="5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</row>
    <row r="5539" spans="6:33" s="2" customFormat="1" x14ac:dyDescent="0.3">
      <c r="F5539" s="5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</row>
    <row r="5540" spans="6:33" s="2" customFormat="1" x14ac:dyDescent="0.3">
      <c r="F5540" s="5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</row>
    <row r="5541" spans="6:33" s="2" customFormat="1" x14ac:dyDescent="0.3">
      <c r="F5541" s="5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</row>
    <row r="5542" spans="6:33" s="2" customFormat="1" x14ac:dyDescent="0.3">
      <c r="F5542" s="5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</row>
    <row r="5543" spans="6:33" s="2" customFormat="1" x14ac:dyDescent="0.3">
      <c r="F5543" s="5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</row>
    <row r="5544" spans="6:33" s="2" customFormat="1" x14ac:dyDescent="0.3">
      <c r="F5544" s="5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</row>
    <row r="5545" spans="6:33" s="2" customFormat="1" x14ac:dyDescent="0.3">
      <c r="F5545" s="5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</row>
    <row r="5546" spans="6:33" s="2" customFormat="1" x14ac:dyDescent="0.3">
      <c r="F5546" s="5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</row>
    <row r="5547" spans="6:33" s="2" customFormat="1" x14ac:dyDescent="0.3">
      <c r="F5547" s="5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</row>
    <row r="5548" spans="6:33" s="2" customFormat="1" x14ac:dyDescent="0.3">
      <c r="F5548" s="5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</row>
    <row r="5549" spans="6:33" s="2" customFormat="1" x14ac:dyDescent="0.3">
      <c r="F5549" s="5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</row>
    <row r="5550" spans="6:33" s="2" customFormat="1" x14ac:dyDescent="0.3">
      <c r="F5550" s="5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</row>
    <row r="5551" spans="6:33" s="2" customFormat="1" x14ac:dyDescent="0.3">
      <c r="F5551" s="5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</row>
    <row r="5552" spans="6:33" s="2" customFormat="1" x14ac:dyDescent="0.3">
      <c r="F5552" s="5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</row>
    <row r="5553" spans="6:33" s="2" customFormat="1" x14ac:dyDescent="0.3">
      <c r="F5553" s="5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</row>
    <row r="5554" spans="6:33" s="2" customFormat="1" x14ac:dyDescent="0.3">
      <c r="F5554" s="5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</row>
    <row r="5555" spans="6:33" s="2" customFormat="1" x14ac:dyDescent="0.3">
      <c r="F5555" s="5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</row>
    <row r="5556" spans="6:33" s="2" customFormat="1" x14ac:dyDescent="0.3">
      <c r="F5556" s="5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</row>
    <row r="5557" spans="6:33" s="2" customFormat="1" x14ac:dyDescent="0.3">
      <c r="F5557" s="5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</row>
    <row r="5558" spans="6:33" s="2" customFormat="1" x14ac:dyDescent="0.3">
      <c r="F5558" s="5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</row>
    <row r="5559" spans="6:33" s="2" customFormat="1" x14ac:dyDescent="0.3">
      <c r="F5559" s="5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</row>
    <row r="5560" spans="6:33" s="2" customFormat="1" x14ac:dyDescent="0.3">
      <c r="F5560" s="5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</row>
    <row r="5561" spans="6:33" s="2" customFormat="1" x14ac:dyDescent="0.3">
      <c r="F5561" s="5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</row>
    <row r="5562" spans="6:33" s="2" customFormat="1" x14ac:dyDescent="0.3">
      <c r="F5562" s="5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</row>
    <row r="5563" spans="6:33" s="2" customFormat="1" x14ac:dyDescent="0.3">
      <c r="F5563" s="5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</row>
    <row r="5564" spans="6:33" s="2" customFormat="1" x14ac:dyDescent="0.3">
      <c r="F5564" s="5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</row>
    <row r="5565" spans="6:33" s="2" customFormat="1" x14ac:dyDescent="0.3">
      <c r="F5565" s="5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</row>
    <row r="5566" spans="6:33" s="2" customFormat="1" x14ac:dyDescent="0.3">
      <c r="F5566" s="5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</row>
    <row r="5567" spans="6:33" s="2" customFormat="1" x14ac:dyDescent="0.3">
      <c r="F5567" s="5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</row>
    <row r="5568" spans="6:33" s="2" customFormat="1" x14ac:dyDescent="0.3">
      <c r="F5568" s="5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</row>
    <row r="5569" spans="6:33" s="2" customFormat="1" x14ac:dyDescent="0.3">
      <c r="F5569" s="5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</row>
    <row r="5570" spans="6:33" s="2" customFormat="1" x14ac:dyDescent="0.3">
      <c r="F5570" s="5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</row>
    <row r="5571" spans="6:33" s="2" customFormat="1" x14ac:dyDescent="0.3">
      <c r="F5571" s="5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</row>
    <row r="5572" spans="6:33" s="2" customFormat="1" x14ac:dyDescent="0.3">
      <c r="F5572" s="5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</row>
    <row r="5573" spans="6:33" s="2" customFormat="1" x14ac:dyDescent="0.3">
      <c r="F5573" s="5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</row>
    <row r="5574" spans="6:33" s="2" customFormat="1" x14ac:dyDescent="0.3">
      <c r="F5574" s="5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</row>
    <row r="5575" spans="6:33" s="2" customFormat="1" x14ac:dyDescent="0.3">
      <c r="F5575" s="5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</row>
    <row r="5576" spans="6:33" s="2" customFormat="1" x14ac:dyDescent="0.3">
      <c r="F5576" s="5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</row>
    <row r="5577" spans="6:33" s="2" customFormat="1" x14ac:dyDescent="0.3">
      <c r="F5577" s="5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</row>
    <row r="5578" spans="6:33" s="2" customFormat="1" x14ac:dyDescent="0.3">
      <c r="F5578" s="5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</row>
    <row r="5579" spans="6:33" s="2" customFormat="1" x14ac:dyDescent="0.3">
      <c r="F5579" s="5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</row>
    <row r="5580" spans="6:33" s="2" customFormat="1" x14ac:dyDescent="0.3">
      <c r="F5580" s="5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</row>
    <row r="5581" spans="6:33" s="2" customFormat="1" x14ac:dyDescent="0.3">
      <c r="F5581" s="5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</row>
    <row r="5582" spans="6:33" s="2" customFormat="1" x14ac:dyDescent="0.3">
      <c r="F5582" s="5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</row>
    <row r="5583" spans="6:33" s="2" customFormat="1" x14ac:dyDescent="0.3">
      <c r="F5583" s="5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</row>
    <row r="5584" spans="6:33" s="2" customFormat="1" x14ac:dyDescent="0.3">
      <c r="F5584" s="5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</row>
    <row r="5585" spans="6:33" s="2" customFormat="1" x14ac:dyDescent="0.3">
      <c r="F5585" s="5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</row>
    <row r="5586" spans="6:33" s="2" customFormat="1" x14ac:dyDescent="0.3">
      <c r="F5586" s="5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</row>
    <row r="5587" spans="6:33" s="2" customFormat="1" x14ac:dyDescent="0.3">
      <c r="F5587" s="5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</row>
    <row r="5588" spans="6:33" s="2" customFormat="1" x14ac:dyDescent="0.3">
      <c r="F5588" s="5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</row>
    <row r="5589" spans="6:33" s="2" customFormat="1" x14ac:dyDescent="0.3">
      <c r="F5589" s="5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</row>
    <row r="5590" spans="6:33" s="2" customFormat="1" x14ac:dyDescent="0.3">
      <c r="F5590" s="5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</row>
    <row r="5591" spans="6:33" s="2" customFormat="1" x14ac:dyDescent="0.3">
      <c r="F5591" s="5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</row>
    <row r="5592" spans="6:33" s="2" customFormat="1" x14ac:dyDescent="0.3">
      <c r="F5592" s="5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</row>
    <row r="5593" spans="6:33" s="2" customFormat="1" x14ac:dyDescent="0.3">
      <c r="F5593" s="5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</row>
    <row r="5594" spans="6:33" s="2" customFormat="1" x14ac:dyDescent="0.3">
      <c r="F5594" s="5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</row>
    <row r="5595" spans="6:33" s="2" customFormat="1" x14ac:dyDescent="0.3">
      <c r="F5595" s="5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</row>
    <row r="5596" spans="6:33" s="2" customFormat="1" x14ac:dyDescent="0.3">
      <c r="F5596" s="5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</row>
    <row r="5597" spans="6:33" s="2" customFormat="1" x14ac:dyDescent="0.3">
      <c r="F5597" s="5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</row>
    <row r="5598" spans="6:33" s="2" customFormat="1" x14ac:dyDescent="0.3">
      <c r="F5598" s="5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</row>
    <row r="5599" spans="6:33" s="2" customFormat="1" x14ac:dyDescent="0.3">
      <c r="F5599" s="5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</row>
    <row r="5600" spans="6:33" s="2" customFormat="1" x14ac:dyDescent="0.3">
      <c r="F5600" s="5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</row>
    <row r="5601" spans="6:33" s="2" customFormat="1" x14ac:dyDescent="0.3">
      <c r="F5601" s="5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</row>
    <row r="5602" spans="6:33" s="2" customFormat="1" x14ac:dyDescent="0.3">
      <c r="F5602" s="5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</row>
    <row r="5603" spans="6:33" s="2" customFormat="1" x14ac:dyDescent="0.3">
      <c r="F5603" s="5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</row>
    <row r="5604" spans="6:33" s="2" customFormat="1" x14ac:dyDescent="0.3">
      <c r="F5604" s="5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</row>
    <row r="5605" spans="6:33" s="2" customFormat="1" x14ac:dyDescent="0.3">
      <c r="F5605" s="5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</row>
    <row r="5606" spans="6:33" s="2" customFormat="1" x14ac:dyDescent="0.3">
      <c r="F5606" s="5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</row>
    <row r="5607" spans="6:33" s="2" customFormat="1" x14ac:dyDescent="0.3">
      <c r="F5607" s="5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</row>
    <row r="5608" spans="6:33" s="2" customFormat="1" x14ac:dyDescent="0.3">
      <c r="F5608" s="5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</row>
    <row r="5609" spans="6:33" s="2" customFormat="1" x14ac:dyDescent="0.3">
      <c r="F5609" s="5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</row>
    <row r="5610" spans="6:33" s="2" customFormat="1" x14ac:dyDescent="0.3">
      <c r="F5610" s="5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</row>
    <row r="5611" spans="6:33" s="2" customFormat="1" x14ac:dyDescent="0.3">
      <c r="F5611" s="5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</row>
    <row r="5612" spans="6:33" s="2" customFormat="1" x14ac:dyDescent="0.3">
      <c r="F5612" s="5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</row>
    <row r="5613" spans="6:33" s="2" customFormat="1" x14ac:dyDescent="0.3">
      <c r="F5613" s="5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</row>
    <row r="5614" spans="6:33" s="2" customFormat="1" x14ac:dyDescent="0.3">
      <c r="F5614" s="5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</row>
    <row r="5615" spans="6:33" s="2" customFormat="1" x14ac:dyDescent="0.3">
      <c r="F5615" s="5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</row>
    <row r="5616" spans="6:33" s="2" customFormat="1" x14ac:dyDescent="0.3">
      <c r="F5616" s="5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</row>
    <row r="5617" spans="6:33" s="2" customFormat="1" x14ac:dyDescent="0.3">
      <c r="F5617" s="5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</row>
    <row r="5618" spans="6:33" s="2" customFormat="1" x14ac:dyDescent="0.3">
      <c r="F5618" s="5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</row>
    <row r="5619" spans="6:33" s="2" customFormat="1" x14ac:dyDescent="0.3">
      <c r="F5619" s="5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</row>
    <row r="5620" spans="6:33" s="2" customFormat="1" x14ac:dyDescent="0.3">
      <c r="F5620" s="5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</row>
    <row r="5621" spans="6:33" s="2" customFormat="1" x14ac:dyDescent="0.3">
      <c r="F5621" s="5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</row>
    <row r="5622" spans="6:33" s="2" customFormat="1" x14ac:dyDescent="0.3">
      <c r="F5622" s="5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</row>
    <row r="5623" spans="6:33" s="2" customFormat="1" x14ac:dyDescent="0.3">
      <c r="F5623" s="5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</row>
    <row r="5624" spans="6:33" s="2" customFormat="1" x14ac:dyDescent="0.3">
      <c r="F5624" s="5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</row>
    <row r="5625" spans="6:33" s="2" customFormat="1" x14ac:dyDescent="0.3">
      <c r="F5625" s="5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</row>
    <row r="5626" spans="6:33" s="2" customFormat="1" x14ac:dyDescent="0.3">
      <c r="F5626" s="5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</row>
    <row r="5627" spans="6:33" s="2" customFormat="1" x14ac:dyDescent="0.3">
      <c r="F5627" s="5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</row>
    <row r="5628" spans="6:33" s="2" customFormat="1" x14ac:dyDescent="0.3">
      <c r="F5628" s="5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</row>
    <row r="5629" spans="6:33" s="2" customFormat="1" x14ac:dyDescent="0.3">
      <c r="F5629" s="5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</row>
    <row r="5630" spans="6:33" s="2" customFormat="1" x14ac:dyDescent="0.3">
      <c r="F5630" s="5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</row>
    <row r="5631" spans="6:33" s="2" customFormat="1" x14ac:dyDescent="0.3">
      <c r="F5631" s="5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</row>
    <row r="5632" spans="6:33" s="2" customFormat="1" x14ac:dyDescent="0.3">
      <c r="F5632" s="5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</row>
    <row r="5633" spans="6:33" s="2" customFormat="1" x14ac:dyDescent="0.3">
      <c r="F5633" s="5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</row>
    <row r="5634" spans="6:33" s="2" customFormat="1" x14ac:dyDescent="0.3">
      <c r="F5634" s="5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</row>
    <row r="5635" spans="6:33" s="2" customFormat="1" x14ac:dyDescent="0.3">
      <c r="F5635" s="5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</row>
    <row r="5636" spans="6:33" s="2" customFormat="1" x14ac:dyDescent="0.3">
      <c r="F5636" s="5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</row>
    <row r="5637" spans="6:33" s="2" customFormat="1" x14ac:dyDescent="0.3">
      <c r="F5637" s="5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</row>
    <row r="5638" spans="6:33" s="2" customFormat="1" x14ac:dyDescent="0.3">
      <c r="F5638" s="5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</row>
    <row r="5639" spans="6:33" s="2" customFormat="1" x14ac:dyDescent="0.3">
      <c r="F5639" s="5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</row>
    <row r="5640" spans="6:33" s="2" customFormat="1" x14ac:dyDescent="0.3">
      <c r="F5640" s="5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</row>
    <row r="5641" spans="6:33" s="2" customFormat="1" x14ac:dyDescent="0.3">
      <c r="F5641" s="5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</row>
    <row r="5642" spans="6:33" s="2" customFormat="1" x14ac:dyDescent="0.3">
      <c r="F5642" s="5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</row>
    <row r="5643" spans="6:33" s="2" customFormat="1" x14ac:dyDescent="0.3">
      <c r="F5643" s="5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</row>
    <row r="5644" spans="6:33" s="2" customFormat="1" x14ac:dyDescent="0.3">
      <c r="F5644" s="5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</row>
    <row r="5645" spans="6:33" s="2" customFormat="1" x14ac:dyDescent="0.3">
      <c r="F5645" s="5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</row>
    <row r="5646" spans="6:33" s="2" customFormat="1" x14ac:dyDescent="0.3">
      <c r="F5646" s="5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</row>
    <row r="5647" spans="6:33" s="2" customFormat="1" x14ac:dyDescent="0.3">
      <c r="F5647" s="5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</row>
    <row r="5648" spans="6:33" s="2" customFormat="1" x14ac:dyDescent="0.3">
      <c r="F5648" s="5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</row>
    <row r="5649" spans="6:33" s="2" customFormat="1" x14ac:dyDescent="0.3">
      <c r="F5649" s="5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</row>
    <row r="5650" spans="6:33" s="2" customFormat="1" x14ac:dyDescent="0.3">
      <c r="F5650" s="5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</row>
    <row r="5651" spans="6:33" s="2" customFormat="1" x14ac:dyDescent="0.3">
      <c r="F5651" s="5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</row>
    <row r="5652" spans="6:33" s="2" customFormat="1" x14ac:dyDescent="0.3">
      <c r="F5652" s="5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</row>
    <row r="5653" spans="6:33" s="2" customFormat="1" x14ac:dyDescent="0.3">
      <c r="F5653" s="5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</row>
    <row r="5654" spans="6:33" s="2" customFormat="1" x14ac:dyDescent="0.3">
      <c r="F5654" s="5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</row>
    <row r="5655" spans="6:33" s="2" customFormat="1" x14ac:dyDescent="0.3">
      <c r="F5655" s="5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</row>
    <row r="5656" spans="6:33" s="2" customFormat="1" x14ac:dyDescent="0.3">
      <c r="F5656" s="5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</row>
    <row r="5657" spans="6:33" s="2" customFormat="1" x14ac:dyDescent="0.3">
      <c r="F5657" s="5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</row>
    <row r="5658" spans="6:33" s="2" customFormat="1" x14ac:dyDescent="0.3">
      <c r="F5658" s="5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</row>
    <row r="5659" spans="6:33" s="2" customFormat="1" x14ac:dyDescent="0.3">
      <c r="F5659" s="5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</row>
    <row r="5660" spans="6:33" s="2" customFormat="1" x14ac:dyDescent="0.3">
      <c r="F5660" s="5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</row>
    <row r="5661" spans="6:33" s="2" customFormat="1" x14ac:dyDescent="0.3">
      <c r="F5661" s="5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</row>
    <row r="5662" spans="6:33" s="2" customFormat="1" x14ac:dyDescent="0.3">
      <c r="F5662" s="5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</row>
    <row r="5663" spans="6:33" s="2" customFormat="1" x14ac:dyDescent="0.3">
      <c r="F5663" s="5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</row>
    <row r="5664" spans="6:33" s="2" customFormat="1" x14ac:dyDescent="0.3">
      <c r="F5664" s="5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</row>
    <row r="5665" spans="6:33" s="2" customFormat="1" x14ac:dyDescent="0.3">
      <c r="F5665" s="5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</row>
    <row r="5666" spans="6:33" s="2" customFormat="1" x14ac:dyDescent="0.3">
      <c r="F5666" s="5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</row>
    <row r="5667" spans="6:33" s="2" customFormat="1" x14ac:dyDescent="0.3">
      <c r="F5667" s="5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</row>
    <row r="5668" spans="6:33" s="2" customFormat="1" x14ac:dyDescent="0.3">
      <c r="F5668" s="5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</row>
    <row r="5669" spans="6:33" s="2" customFormat="1" x14ac:dyDescent="0.3">
      <c r="F5669" s="5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</row>
    <row r="5670" spans="6:33" s="2" customFormat="1" x14ac:dyDescent="0.3">
      <c r="F5670" s="5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</row>
    <row r="5671" spans="6:33" s="2" customFormat="1" x14ac:dyDescent="0.3">
      <c r="F5671" s="5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</row>
    <row r="5672" spans="6:33" s="2" customFormat="1" x14ac:dyDescent="0.3">
      <c r="F5672" s="5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</row>
    <row r="5673" spans="6:33" s="2" customFormat="1" x14ac:dyDescent="0.3">
      <c r="F5673" s="5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</row>
    <row r="5674" spans="6:33" s="2" customFormat="1" x14ac:dyDescent="0.3">
      <c r="F5674" s="5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</row>
    <row r="5675" spans="6:33" s="2" customFormat="1" x14ac:dyDescent="0.3">
      <c r="F5675" s="5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</row>
    <row r="5676" spans="6:33" s="2" customFormat="1" x14ac:dyDescent="0.3">
      <c r="F5676" s="5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</row>
    <row r="5677" spans="6:33" s="2" customFormat="1" x14ac:dyDescent="0.3">
      <c r="F5677" s="5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</row>
    <row r="5678" spans="6:33" s="2" customFormat="1" x14ac:dyDescent="0.3">
      <c r="F5678" s="5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</row>
    <row r="5679" spans="6:33" s="2" customFormat="1" x14ac:dyDescent="0.3">
      <c r="F5679" s="5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</row>
    <row r="5680" spans="6:33" s="2" customFormat="1" x14ac:dyDescent="0.3">
      <c r="F5680" s="5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</row>
    <row r="5681" spans="6:33" s="2" customFormat="1" x14ac:dyDescent="0.3">
      <c r="F5681" s="5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</row>
    <row r="5682" spans="6:33" s="2" customFormat="1" x14ac:dyDescent="0.3">
      <c r="F5682" s="5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</row>
    <row r="5683" spans="6:33" s="2" customFormat="1" x14ac:dyDescent="0.3">
      <c r="F5683" s="5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</row>
    <row r="5684" spans="6:33" s="2" customFormat="1" x14ac:dyDescent="0.3">
      <c r="F5684" s="5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</row>
    <row r="5685" spans="6:33" s="2" customFormat="1" x14ac:dyDescent="0.3">
      <c r="F5685" s="5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</row>
    <row r="5686" spans="6:33" s="2" customFormat="1" x14ac:dyDescent="0.3">
      <c r="F5686" s="5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</row>
    <row r="5687" spans="6:33" s="2" customFormat="1" x14ac:dyDescent="0.3">
      <c r="F5687" s="5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</row>
    <row r="5688" spans="6:33" s="2" customFormat="1" x14ac:dyDescent="0.3">
      <c r="F5688" s="5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</row>
    <row r="5689" spans="6:33" s="2" customFormat="1" x14ac:dyDescent="0.3">
      <c r="F5689" s="5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</row>
    <row r="5690" spans="6:33" s="2" customFormat="1" x14ac:dyDescent="0.3">
      <c r="F5690" s="5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</row>
    <row r="5691" spans="6:33" s="2" customFormat="1" x14ac:dyDescent="0.3">
      <c r="F5691" s="5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</row>
    <row r="5692" spans="6:33" s="2" customFormat="1" x14ac:dyDescent="0.3">
      <c r="F5692" s="5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</row>
    <row r="5693" spans="6:33" s="2" customFormat="1" x14ac:dyDescent="0.3">
      <c r="F5693" s="5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</row>
    <row r="5694" spans="6:33" s="2" customFormat="1" x14ac:dyDescent="0.3">
      <c r="F5694" s="5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</row>
    <row r="5695" spans="6:33" s="2" customFormat="1" x14ac:dyDescent="0.3">
      <c r="F5695" s="5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</row>
    <row r="5696" spans="6:33" s="2" customFormat="1" x14ac:dyDescent="0.3">
      <c r="F5696" s="5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</row>
    <row r="5697" spans="6:33" s="2" customFormat="1" x14ac:dyDescent="0.3">
      <c r="F5697" s="5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</row>
    <row r="5698" spans="6:33" s="2" customFormat="1" x14ac:dyDescent="0.3">
      <c r="F5698" s="5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</row>
    <row r="5699" spans="6:33" s="2" customFormat="1" x14ac:dyDescent="0.3">
      <c r="F5699" s="5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</row>
    <row r="5700" spans="6:33" s="2" customFormat="1" x14ac:dyDescent="0.3">
      <c r="F5700" s="5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</row>
    <row r="5701" spans="6:33" s="2" customFormat="1" x14ac:dyDescent="0.3">
      <c r="F5701" s="5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</row>
    <row r="5702" spans="6:33" s="2" customFormat="1" x14ac:dyDescent="0.3">
      <c r="F5702" s="5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</row>
    <row r="5703" spans="6:33" s="2" customFormat="1" x14ac:dyDescent="0.3">
      <c r="F5703" s="5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</row>
    <row r="5704" spans="6:33" s="2" customFormat="1" x14ac:dyDescent="0.3">
      <c r="F5704" s="5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</row>
    <row r="5705" spans="6:33" s="2" customFormat="1" x14ac:dyDescent="0.3">
      <c r="F5705" s="5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</row>
    <row r="5706" spans="6:33" s="2" customFormat="1" x14ac:dyDescent="0.3">
      <c r="F5706" s="5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</row>
    <row r="5707" spans="6:33" s="2" customFormat="1" x14ac:dyDescent="0.3">
      <c r="F5707" s="5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</row>
    <row r="5708" spans="6:33" s="2" customFormat="1" x14ac:dyDescent="0.3">
      <c r="F5708" s="5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</row>
    <row r="5709" spans="6:33" s="2" customFormat="1" x14ac:dyDescent="0.3">
      <c r="F5709" s="5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</row>
    <row r="5710" spans="6:33" s="2" customFormat="1" x14ac:dyDescent="0.3">
      <c r="F5710" s="5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</row>
    <row r="5711" spans="6:33" s="2" customFormat="1" x14ac:dyDescent="0.3">
      <c r="F5711" s="5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</row>
    <row r="5712" spans="6:33" s="2" customFormat="1" x14ac:dyDescent="0.3">
      <c r="F5712" s="5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</row>
    <row r="5713" spans="6:33" s="2" customFormat="1" x14ac:dyDescent="0.3">
      <c r="F5713" s="5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</row>
    <row r="5714" spans="6:33" s="2" customFormat="1" x14ac:dyDescent="0.3">
      <c r="F5714" s="5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</row>
    <row r="5715" spans="6:33" s="2" customFormat="1" x14ac:dyDescent="0.3">
      <c r="F5715" s="5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</row>
    <row r="5716" spans="6:33" s="2" customFormat="1" x14ac:dyDescent="0.3">
      <c r="F5716" s="5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</row>
    <row r="5717" spans="6:33" s="2" customFormat="1" x14ac:dyDescent="0.3">
      <c r="F5717" s="5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</row>
    <row r="5718" spans="6:33" s="2" customFormat="1" x14ac:dyDescent="0.3">
      <c r="F5718" s="5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</row>
    <row r="5719" spans="6:33" s="2" customFormat="1" x14ac:dyDescent="0.3">
      <c r="F5719" s="5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</row>
    <row r="5720" spans="6:33" s="2" customFormat="1" x14ac:dyDescent="0.3">
      <c r="F5720" s="5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</row>
    <row r="5721" spans="6:33" s="2" customFormat="1" x14ac:dyDescent="0.3">
      <c r="F5721" s="5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</row>
    <row r="5722" spans="6:33" s="2" customFormat="1" x14ac:dyDescent="0.3">
      <c r="F5722" s="5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</row>
    <row r="5723" spans="6:33" s="2" customFormat="1" x14ac:dyDescent="0.3">
      <c r="F5723" s="5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</row>
    <row r="5724" spans="6:33" s="2" customFormat="1" x14ac:dyDescent="0.3">
      <c r="F5724" s="5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</row>
    <row r="5725" spans="6:33" s="2" customFormat="1" x14ac:dyDescent="0.3">
      <c r="F5725" s="5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</row>
    <row r="5726" spans="6:33" s="2" customFormat="1" x14ac:dyDescent="0.3">
      <c r="F5726" s="5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</row>
    <row r="5727" spans="6:33" s="2" customFormat="1" x14ac:dyDescent="0.3">
      <c r="F5727" s="5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</row>
    <row r="5728" spans="6:33" s="2" customFormat="1" x14ac:dyDescent="0.3">
      <c r="F5728" s="5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</row>
    <row r="5729" spans="6:33" s="2" customFormat="1" x14ac:dyDescent="0.3">
      <c r="F5729" s="5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</row>
    <row r="5730" spans="6:33" s="2" customFormat="1" x14ac:dyDescent="0.3">
      <c r="F5730" s="5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</row>
    <row r="5731" spans="6:33" s="2" customFormat="1" x14ac:dyDescent="0.3">
      <c r="F5731" s="5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</row>
    <row r="5732" spans="6:33" s="2" customFormat="1" x14ac:dyDescent="0.3">
      <c r="F5732" s="5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</row>
    <row r="5733" spans="6:33" s="2" customFormat="1" x14ac:dyDescent="0.3">
      <c r="F5733" s="5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</row>
    <row r="5734" spans="6:33" s="2" customFormat="1" x14ac:dyDescent="0.3">
      <c r="F5734" s="5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</row>
    <row r="5735" spans="6:33" s="2" customFormat="1" x14ac:dyDescent="0.3">
      <c r="F5735" s="5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</row>
    <row r="5736" spans="6:33" s="2" customFormat="1" x14ac:dyDescent="0.3">
      <c r="F5736" s="5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</row>
    <row r="5737" spans="6:33" s="2" customFormat="1" x14ac:dyDescent="0.3">
      <c r="F5737" s="5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</row>
    <row r="5738" spans="6:33" s="2" customFormat="1" x14ac:dyDescent="0.3">
      <c r="F5738" s="5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</row>
    <row r="5739" spans="6:33" s="2" customFormat="1" x14ac:dyDescent="0.3">
      <c r="F5739" s="5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</row>
    <row r="5740" spans="6:33" s="2" customFormat="1" x14ac:dyDescent="0.3">
      <c r="F5740" s="5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</row>
    <row r="5741" spans="6:33" s="2" customFormat="1" x14ac:dyDescent="0.3">
      <c r="F5741" s="5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</row>
    <row r="5742" spans="6:33" s="2" customFormat="1" x14ac:dyDescent="0.3">
      <c r="F5742" s="5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</row>
    <row r="5743" spans="6:33" s="2" customFormat="1" x14ac:dyDescent="0.3">
      <c r="F5743" s="5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</row>
    <row r="5744" spans="6:33" s="2" customFormat="1" x14ac:dyDescent="0.3">
      <c r="F5744" s="5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</row>
    <row r="5745" spans="6:33" s="2" customFormat="1" x14ac:dyDescent="0.3">
      <c r="F5745" s="5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</row>
    <row r="5746" spans="6:33" s="2" customFormat="1" x14ac:dyDescent="0.3">
      <c r="F5746" s="5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</row>
    <row r="5747" spans="6:33" s="2" customFormat="1" x14ac:dyDescent="0.3">
      <c r="F5747" s="5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</row>
    <row r="5748" spans="6:33" s="2" customFormat="1" x14ac:dyDescent="0.3">
      <c r="F5748" s="5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</row>
    <row r="5749" spans="6:33" s="2" customFormat="1" x14ac:dyDescent="0.3">
      <c r="F5749" s="5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</row>
    <row r="5750" spans="6:33" s="2" customFormat="1" x14ac:dyDescent="0.3">
      <c r="F5750" s="5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</row>
    <row r="5751" spans="6:33" s="2" customFormat="1" x14ac:dyDescent="0.3">
      <c r="F5751" s="5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</row>
    <row r="5752" spans="6:33" s="2" customFormat="1" x14ac:dyDescent="0.3">
      <c r="F5752" s="5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</row>
    <row r="5753" spans="6:33" s="2" customFormat="1" x14ac:dyDescent="0.3">
      <c r="F5753" s="5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</row>
    <row r="5754" spans="6:33" s="2" customFormat="1" x14ac:dyDescent="0.3">
      <c r="F5754" s="5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</row>
    <row r="5755" spans="6:33" s="2" customFormat="1" x14ac:dyDescent="0.3">
      <c r="F5755" s="5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</row>
    <row r="5756" spans="6:33" s="2" customFormat="1" x14ac:dyDescent="0.3">
      <c r="F5756" s="5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</row>
    <row r="5757" spans="6:33" s="2" customFormat="1" x14ac:dyDescent="0.3">
      <c r="F5757" s="5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</row>
    <row r="5758" spans="6:33" s="2" customFormat="1" x14ac:dyDescent="0.3">
      <c r="F5758" s="5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</row>
    <row r="5759" spans="6:33" s="2" customFormat="1" x14ac:dyDescent="0.3">
      <c r="F5759" s="5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</row>
    <row r="5760" spans="6:33" s="2" customFormat="1" x14ac:dyDescent="0.3">
      <c r="F5760" s="5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</row>
    <row r="5761" spans="6:33" s="2" customFormat="1" x14ac:dyDescent="0.3">
      <c r="F5761" s="5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</row>
    <row r="5762" spans="6:33" s="2" customFormat="1" x14ac:dyDescent="0.3">
      <c r="F5762" s="5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</row>
    <row r="5763" spans="6:33" s="2" customFormat="1" x14ac:dyDescent="0.3">
      <c r="F5763" s="5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</row>
    <row r="5764" spans="6:33" s="2" customFormat="1" x14ac:dyDescent="0.3">
      <c r="F5764" s="5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</row>
    <row r="5765" spans="6:33" s="2" customFormat="1" x14ac:dyDescent="0.3">
      <c r="F5765" s="5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</row>
    <row r="5766" spans="6:33" s="2" customFormat="1" x14ac:dyDescent="0.3">
      <c r="F5766" s="5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</row>
    <row r="5767" spans="6:33" s="2" customFormat="1" x14ac:dyDescent="0.3">
      <c r="F5767" s="5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</row>
    <row r="5768" spans="6:33" s="2" customFormat="1" x14ac:dyDescent="0.3">
      <c r="F5768" s="5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</row>
    <row r="5769" spans="6:33" s="2" customFormat="1" x14ac:dyDescent="0.3">
      <c r="F5769" s="5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</row>
    <row r="5770" spans="6:33" s="2" customFormat="1" x14ac:dyDescent="0.3">
      <c r="F5770" s="5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</row>
    <row r="5771" spans="6:33" s="2" customFormat="1" x14ac:dyDescent="0.3">
      <c r="F5771" s="5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</row>
    <row r="5772" spans="6:33" s="2" customFormat="1" x14ac:dyDescent="0.3">
      <c r="F5772" s="5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</row>
    <row r="5773" spans="6:33" s="2" customFormat="1" x14ac:dyDescent="0.3">
      <c r="F5773" s="5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</row>
    <row r="5774" spans="6:33" s="2" customFormat="1" x14ac:dyDescent="0.3">
      <c r="F5774" s="5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</row>
    <row r="5775" spans="6:33" s="2" customFormat="1" x14ac:dyDescent="0.3">
      <c r="F5775" s="5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</row>
    <row r="5776" spans="6:33" s="2" customFormat="1" x14ac:dyDescent="0.3">
      <c r="F5776" s="5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</row>
    <row r="5777" spans="6:33" s="2" customFormat="1" x14ac:dyDescent="0.3">
      <c r="F5777" s="5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</row>
    <row r="5778" spans="6:33" s="2" customFormat="1" x14ac:dyDescent="0.3">
      <c r="F5778" s="5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</row>
    <row r="5779" spans="6:33" s="2" customFormat="1" x14ac:dyDescent="0.3">
      <c r="F5779" s="5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</row>
    <row r="5780" spans="6:33" s="2" customFormat="1" x14ac:dyDescent="0.3">
      <c r="F5780" s="5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</row>
    <row r="5781" spans="6:33" s="2" customFormat="1" x14ac:dyDescent="0.3">
      <c r="F5781" s="5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</row>
    <row r="5782" spans="6:33" s="2" customFormat="1" x14ac:dyDescent="0.3">
      <c r="F5782" s="5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</row>
    <row r="5783" spans="6:33" s="2" customFormat="1" x14ac:dyDescent="0.3">
      <c r="F5783" s="5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</row>
    <row r="5784" spans="6:33" s="2" customFormat="1" x14ac:dyDescent="0.3">
      <c r="F5784" s="5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</row>
    <row r="5785" spans="6:33" s="2" customFormat="1" x14ac:dyDescent="0.3">
      <c r="F5785" s="5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</row>
    <row r="5786" spans="6:33" s="2" customFormat="1" x14ac:dyDescent="0.3">
      <c r="F5786" s="5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</row>
    <row r="5787" spans="6:33" s="2" customFormat="1" x14ac:dyDescent="0.3">
      <c r="F5787" s="5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</row>
    <row r="5788" spans="6:33" s="2" customFormat="1" x14ac:dyDescent="0.3">
      <c r="F5788" s="5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</row>
    <row r="5789" spans="6:33" s="2" customFormat="1" x14ac:dyDescent="0.3">
      <c r="F5789" s="5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</row>
    <row r="5790" spans="6:33" s="2" customFormat="1" x14ac:dyDescent="0.3">
      <c r="F5790" s="5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</row>
    <row r="5791" spans="6:33" s="2" customFormat="1" x14ac:dyDescent="0.3">
      <c r="F5791" s="5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</row>
    <row r="5792" spans="6:33" s="2" customFormat="1" x14ac:dyDescent="0.3">
      <c r="F5792" s="5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</row>
    <row r="5793" spans="6:33" s="2" customFormat="1" x14ac:dyDescent="0.3">
      <c r="F5793" s="5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</row>
    <row r="5794" spans="6:33" s="2" customFormat="1" x14ac:dyDescent="0.3">
      <c r="F5794" s="5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</row>
    <row r="5795" spans="6:33" s="2" customFormat="1" x14ac:dyDescent="0.3">
      <c r="F5795" s="5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</row>
    <row r="5796" spans="6:33" s="2" customFormat="1" x14ac:dyDescent="0.3">
      <c r="F5796" s="5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</row>
    <row r="5797" spans="6:33" s="2" customFormat="1" x14ac:dyDescent="0.3">
      <c r="F5797" s="5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</row>
    <row r="5798" spans="6:33" s="2" customFormat="1" x14ac:dyDescent="0.3">
      <c r="F5798" s="5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</row>
    <row r="5799" spans="6:33" s="2" customFormat="1" x14ac:dyDescent="0.3">
      <c r="F5799" s="5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</row>
    <row r="5800" spans="6:33" s="2" customFormat="1" x14ac:dyDescent="0.3">
      <c r="F5800" s="5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</row>
    <row r="5801" spans="6:33" s="2" customFormat="1" x14ac:dyDescent="0.3">
      <c r="F5801" s="5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</row>
    <row r="5802" spans="6:33" s="2" customFormat="1" x14ac:dyDescent="0.3">
      <c r="F5802" s="5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</row>
    <row r="5803" spans="6:33" s="2" customFormat="1" x14ac:dyDescent="0.3">
      <c r="F5803" s="5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</row>
    <row r="5804" spans="6:33" s="2" customFormat="1" x14ac:dyDescent="0.3">
      <c r="F5804" s="5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</row>
    <row r="5805" spans="6:33" s="2" customFormat="1" x14ac:dyDescent="0.3">
      <c r="F5805" s="5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</row>
    <row r="5806" spans="6:33" s="2" customFormat="1" x14ac:dyDescent="0.3">
      <c r="F5806" s="5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</row>
    <row r="5807" spans="6:33" s="2" customFormat="1" x14ac:dyDescent="0.3">
      <c r="F5807" s="5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</row>
    <row r="5808" spans="6:33" s="2" customFormat="1" x14ac:dyDescent="0.3">
      <c r="F5808" s="5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</row>
    <row r="5809" spans="6:33" s="2" customFormat="1" x14ac:dyDescent="0.3">
      <c r="F5809" s="5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</row>
    <row r="5810" spans="6:33" s="2" customFormat="1" x14ac:dyDescent="0.3">
      <c r="F5810" s="5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</row>
    <row r="5811" spans="6:33" s="2" customFormat="1" x14ac:dyDescent="0.3">
      <c r="F5811" s="5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</row>
    <row r="5812" spans="6:33" s="2" customFormat="1" x14ac:dyDescent="0.3">
      <c r="F5812" s="5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</row>
    <row r="5813" spans="6:33" s="2" customFormat="1" x14ac:dyDescent="0.3">
      <c r="F5813" s="5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</row>
    <row r="5814" spans="6:33" s="2" customFormat="1" x14ac:dyDescent="0.3">
      <c r="F5814" s="5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</row>
    <row r="5815" spans="6:33" s="2" customFormat="1" x14ac:dyDescent="0.3">
      <c r="F5815" s="5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</row>
    <row r="5816" spans="6:33" s="2" customFormat="1" x14ac:dyDescent="0.3">
      <c r="F5816" s="5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</row>
    <row r="5817" spans="6:33" s="2" customFormat="1" x14ac:dyDescent="0.3">
      <c r="F5817" s="5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</row>
    <row r="5818" spans="6:33" s="2" customFormat="1" x14ac:dyDescent="0.3">
      <c r="F5818" s="5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</row>
    <row r="5819" spans="6:33" s="2" customFormat="1" x14ac:dyDescent="0.3">
      <c r="F5819" s="5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</row>
    <row r="5820" spans="6:33" s="2" customFormat="1" x14ac:dyDescent="0.3">
      <c r="F5820" s="5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</row>
    <row r="5821" spans="6:33" s="2" customFormat="1" x14ac:dyDescent="0.3">
      <c r="F5821" s="5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</row>
    <row r="5822" spans="6:33" s="2" customFormat="1" x14ac:dyDescent="0.3">
      <c r="F5822" s="5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</row>
    <row r="5823" spans="6:33" s="2" customFormat="1" x14ac:dyDescent="0.3">
      <c r="F5823" s="5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</row>
    <row r="5824" spans="6:33" s="2" customFormat="1" x14ac:dyDescent="0.3">
      <c r="F5824" s="5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</row>
    <row r="5825" spans="6:33" s="2" customFormat="1" x14ac:dyDescent="0.3">
      <c r="F5825" s="5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</row>
    <row r="5826" spans="6:33" s="2" customFormat="1" x14ac:dyDescent="0.3">
      <c r="F5826" s="5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</row>
    <row r="5827" spans="6:33" s="2" customFormat="1" x14ac:dyDescent="0.3">
      <c r="F5827" s="5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</row>
    <row r="5828" spans="6:33" s="2" customFormat="1" x14ac:dyDescent="0.3">
      <c r="F5828" s="5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</row>
    <row r="5829" spans="6:33" s="2" customFormat="1" x14ac:dyDescent="0.3">
      <c r="F5829" s="5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</row>
    <row r="5830" spans="6:33" s="2" customFormat="1" x14ac:dyDescent="0.3">
      <c r="F5830" s="5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</row>
    <row r="5831" spans="6:33" s="2" customFormat="1" x14ac:dyDescent="0.3">
      <c r="F5831" s="5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</row>
    <row r="5832" spans="6:33" s="2" customFormat="1" x14ac:dyDescent="0.3">
      <c r="F5832" s="5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</row>
    <row r="5833" spans="6:33" s="2" customFormat="1" x14ac:dyDescent="0.3">
      <c r="F5833" s="5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</row>
    <row r="5834" spans="6:33" s="2" customFormat="1" x14ac:dyDescent="0.3">
      <c r="F5834" s="5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</row>
    <row r="5835" spans="6:33" s="2" customFormat="1" x14ac:dyDescent="0.3">
      <c r="F5835" s="5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</row>
    <row r="5836" spans="6:33" s="2" customFormat="1" x14ac:dyDescent="0.3">
      <c r="F5836" s="5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</row>
    <row r="5837" spans="6:33" s="2" customFormat="1" x14ac:dyDescent="0.3">
      <c r="F5837" s="5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</row>
    <row r="5838" spans="6:33" s="2" customFormat="1" x14ac:dyDescent="0.3">
      <c r="F5838" s="5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</row>
    <row r="5839" spans="6:33" s="2" customFormat="1" x14ac:dyDescent="0.3">
      <c r="F5839" s="5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</row>
    <row r="5840" spans="6:33" s="2" customFormat="1" x14ac:dyDescent="0.3">
      <c r="F5840" s="5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</row>
    <row r="5841" spans="6:33" s="2" customFormat="1" x14ac:dyDescent="0.3">
      <c r="F5841" s="5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</row>
    <row r="5842" spans="6:33" s="2" customFormat="1" x14ac:dyDescent="0.3">
      <c r="F5842" s="5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</row>
    <row r="5843" spans="6:33" s="2" customFormat="1" x14ac:dyDescent="0.3">
      <c r="F5843" s="5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</row>
    <row r="5844" spans="6:33" s="2" customFormat="1" x14ac:dyDescent="0.3">
      <c r="F5844" s="5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</row>
    <row r="5845" spans="6:33" s="2" customFormat="1" x14ac:dyDescent="0.3">
      <c r="F5845" s="5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</row>
    <row r="5846" spans="6:33" s="2" customFormat="1" x14ac:dyDescent="0.3">
      <c r="F5846" s="5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</row>
    <row r="5847" spans="6:33" s="2" customFormat="1" x14ac:dyDescent="0.3">
      <c r="F5847" s="5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</row>
    <row r="5848" spans="6:33" s="2" customFormat="1" x14ac:dyDescent="0.3">
      <c r="F5848" s="5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</row>
    <row r="5849" spans="6:33" s="2" customFormat="1" x14ac:dyDescent="0.3">
      <c r="F5849" s="5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</row>
    <row r="5850" spans="6:33" s="2" customFormat="1" x14ac:dyDescent="0.3">
      <c r="F5850" s="5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</row>
    <row r="5851" spans="6:33" s="2" customFormat="1" x14ac:dyDescent="0.3">
      <c r="F5851" s="5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</row>
    <row r="5852" spans="6:33" s="2" customFormat="1" x14ac:dyDescent="0.3">
      <c r="F5852" s="5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</row>
    <row r="5853" spans="6:33" s="2" customFormat="1" x14ac:dyDescent="0.3">
      <c r="F5853" s="5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</row>
    <row r="5854" spans="6:33" s="2" customFormat="1" x14ac:dyDescent="0.3">
      <c r="F5854" s="5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</row>
    <row r="5855" spans="6:33" s="2" customFormat="1" x14ac:dyDescent="0.3">
      <c r="F5855" s="5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</row>
    <row r="5856" spans="6:33" s="2" customFormat="1" x14ac:dyDescent="0.3">
      <c r="F5856" s="5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</row>
    <row r="5857" spans="6:33" s="2" customFormat="1" x14ac:dyDescent="0.3">
      <c r="F5857" s="5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</row>
    <row r="5858" spans="6:33" s="2" customFormat="1" x14ac:dyDescent="0.3">
      <c r="F5858" s="5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</row>
    <row r="5859" spans="6:33" s="2" customFormat="1" x14ac:dyDescent="0.3">
      <c r="F5859" s="5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</row>
    <row r="5860" spans="6:33" s="2" customFormat="1" x14ac:dyDescent="0.3">
      <c r="F5860" s="5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</row>
    <row r="5861" spans="6:33" s="2" customFormat="1" x14ac:dyDescent="0.3">
      <c r="F5861" s="5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</row>
    <row r="5862" spans="6:33" s="2" customFormat="1" x14ac:dyDescent="0.3">
      <c r="F5862" s="5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</row>
    <row r="5863" spans="6:33" s="2" customFormat="1" x14ac:dyDescent="0.3">
      <c r="F5863" s="5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</row>
    <row r="5864" spans="6:33" s="2" customFormat="1" x14ac:dyDescent="0.3">
      <c r="F5864" s="5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</row>
    <row r="5865" spans="6:33" s="2" customFormat="1" x14ac:dyDescent="0.3">
      <c r="F5865" s="5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</row>
    <row r="5866" spans="6:33" s="2" customFormat="1" x14ac:dyDescent="0.3">
      <c r="F5866" s="5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</row>
    <row r="5867" spans="6:33" s="2" customFormat="1" x14ac:dyDescent="0.3">
      <c r="F5867" s="5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</row>
    <row r="5868" spans="6:33" s="2" customFormat="1" x14ac:dyDescent="0.3">
      <c r="F5868" s="5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</row>
    <row r="5869" spans="6:33" s="2" customFormat="1" x14ac:dyDescent="0.3">
      <c r="F5869" s="5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</row>
    <row r="5870" spans="6:33" s="2" customFormat="1" x14ac:dyDescent="0.3">
      <c r="F5870" s="5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</row>
    <row r="5871" spans="6:33" s="2" customFormat="1" x14ac:dyDescent="0.3">
      <c r="F5871" s="5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</row>
    <row r="5872" spans="6:33" s="2" customFormat="1" x14ac:dyDescent="0.3">
      <c r="F5872" s="5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</row>
    <row r="5873" spans="6:33" s="2" customFormat="1" x14ac:dyDescent="0.3">
      <c r="F5873" s="5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</row>
    <row r="5874" spans="6:33" s="2" customFormat="1" x14ac:dyDescent="0.3">
      <c r="F5874" s="5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</row>
    <row r="5875" spans="6:33" s="2" customFormat="1" x14ac:dyDescent="0.3">
      <c r="F5875" s="5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</row>
    <row r="5876" spans="6:33" s="2" customFormat="1" x14ac:dyDescent="0.3">
      <c r="F5876" s="5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</row>
    <row r="5877" spans="6:33" s="2" customFormat="1" x14ac:dyDescent="0.3">
      <c r="F5877" s="5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</row>
    <row r="5878" spans="6:33" s="2" customFormat="1" x14ac:dyDescent="0.3">
      <c r="F5878" s="5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</row>
    <row r="5879" spans="6:33" s="2" customFormat="1" x14ac:dyDescent="0.3">
      <c r="F5879" s="5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</row>
    <row r="5880" spans="6:33" s="2" customFormat="1" x14ac:dyDescent="0.3">
      <c r="F5880" s="5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</row>
    <row r="5881" spans="6:33" s="2" customFormat="1" x14ac:dyDescent="0.3">
      <c r="F5881" s="5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</row>
    <row r="5882" spans="6:33" s="2" customFormat="1" x14ac:dyDescent="0.3">
      <c r="F5882" s="5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</row>
    <row r="5883" spans="6:33" s="2" customFormat="1" x14ac:dyDescent="0.3">
      <c r="F5883" s="5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</row>
    <row r="5884" spans="6:33" s="2" customFormat="1" x14ac:dyDescent="0.3">
      <c r="F5884" s="5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</row>
    <row r="5885" spans="6:33" s="2" customFormat="1" x14ac:dyDescent="0.3">
      <c r="F5885" s="5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</row>
    <row r="5886" spans="6:33" s="2" customFormat="1" x14ac:dyDescent="0.3">
      <c r="F5886" s="5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</row>
    <row r="5887" spans="6:33" s="2" customFormat="1" x14ac:dyDescent="0.3">
      <c r="F5887" s="5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</row>
    <row r="5888" spans="6:33" s="2" customFormat="1" x14ac:dyDescent="0.3">
      <c r="F5888" s="5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</row>
    <row r="5889" spans="6:33" s="2" customFormat="1" x14ac:dyDescent="0.3">
      <c r="F5889" s="5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</row>
    <row r="5890" spans="6:33" s="2" customFormat="1" x14ac:dyDescent="0.3">
      <c r="F5890" s="5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</row>
    <row r="5891" spans="6:33" s="2" customFormat="1" x14ac:dyDescent="0.3">
      <c r="F5891" s="5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</row>
    <row r="5892" spans="6:33" s="2" customFormat="1" x14ac:dyDescent="0.3">
      <c r="F5892" s="5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</row>
    <row r="5893" spans="6:33" s="2" customFormat="1" x14ac:dyDescent="0.3">
      <c r="F5893" s="5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</row>
    <row r="5894" spans="6:33" s="2" customFormat="1" x14ac:dyDescent="0.3">
      <c r="F5894" s="5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</row>
    <row r="5895" spans="6:33" s="2" customFormat="1" x14ac:dyDescent="0.3">
      <c r="F5895" s="5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</row>
    <row r="5896" spans="6:33" s="2" customFormat="1" x14ac:dyDescent="0.3">
      <c r="F5896" s="5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</row>
    <row r="5897" spans="6:33" s="2" customFormat="1" x14ac:dyDescent="0.3">
      <c r="F5897" s="5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</row>
    <row r="5898" spans="6:33" s="2" customFormat="1" x14ac:dyDescent="0.3">
      <c r="F5898" s="5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</row>
    <row r="5899" spans="6:33" s="2" customFormat="1" x14ac:dyDescent="0.3">
      <c r="F5899" s="5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</row>
    <row r="5900" spans="6:33" s="2" customFormat="1" x14ac:dyDescent="0.3">
      <c r="F5900" s="5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</row>
    <row r="5901" spans="6:33" s="2" customFormat="1" x14ac:dyDescent="0.3">
      <c r="F5901" s="5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</row>
    <row r="5902" spans="6:33" s="2" customFormat="1" x14ac:dyDescent="0.3">
      <c r="F5902" s="5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</row>
    <row r="5903" spans="6:33" s="2" customFormat="1" x14ac:dyDescent="0.3">
      <c r="F5903" s="5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</row>
    <row r="5904" spans="6:33" s="2" customFormat="1" x14ac:dyDescent="0.3">
      <c r="F5904" s="5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</row>
    <row r="5905" spans="6:33" s="2" customFormat="1" x14ac:dyDescent="0.3">
      <c r="F5905" s="5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</row>
    <row r="5906" spans="6:33" s="2" customFormat="1" x14ac:dyDescent="0.3">
      <c r="F5906" s="5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</row>
    <row r="5907" spans="6:33" s="2" customFormat="1" x14ac:dyDescent="0.3">
      <c r="F5907" s="5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</row>
    <row r="5908" spans="6:33" s="2" customFormat="1" x14ac:dyDescent="0.3">
      <c r="F5908" s="5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</row>
    <row r="5909" spans="6:33" s="2" customFormat="1" x14ac:dyDescent="0.3">
      <c r="F5909" s="5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</row>
    <row r="5910" spans="6:33" s="2" customFormat="1" x14ac:dyDescent="0.3">
      <c r="F5910" s="5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</row>
    <row r="5911" spans="6:33" s="2" customFormat="1" x14ac:dyDescent="0.3">
      <c r="F5911" s="5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</row>
    <row r="5912" spans="6:33" s="2" customFormat="1" x14ac:dyDescent="0.3">
      <c r="F5912" s="5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</row>
    <row r="5913" spans="6:33" s="2" customFormat="1" x14ac:dyDescent="0.3">
      <c r="F5913" s="5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</row>
    <row r="5914" spans="6:33" s="2" customFormat="1" x14ac:dyDescent="0.3">
      <c r="F5914" s="5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</row>
    <row r="5915" spans="6:33" s="2" customFormat="1" x14ac:dyDescent="0.3">
      <c r="F5915" s="5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</row>
    <row r="5916" spans="6:33" s="2" customFormat="1" x14ac:dyDescent="0.3">
      <c r="F5916" s="5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</row>
    <row r="5917" spans="6:33" s="2" customFormat="1" x14ac:dyDescent="0.3">
      <c r="F5917" s="5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</row>
    <row r="5918" spans="6:33" s="2" customFormat="1" x14ac:dyDescent="0.3">
      <c r="F5918" s="5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</row>
    <row r="5919" spans="6:33" s="2" customFormat="1" x14ac:dyDescent="0.3">
      <c r="F5919" s="5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</row>
    <row r="5920" spans="6:33" s="2" customFormat="1" x14ac:dyDescent="0.3">
      <c r="F5920" s="5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</row>
    <row r="5921" spans="6:33" s="2" customFormat="1" x14ac:dyDescent="0.3">
      <c r="F5921" s="5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</row>
    <row r="5922" spans="6:33" s="2" customFormat="1" x14ac:dyDescent="0.3">
      <c r="F5922" s="5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</row>
    <row r="5923" spans="6:33" s="2" customFormat="1" x14ac:dyDescent="0.3">
      <c r="F5923" s="5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</row>
    <row r="5924" spans="6:33" s="2" customFormat="1" x14ac:dyDescent="0.3">
      <c r="F5924" s="5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</row>
    <row r="5925" spans="6:33" s="2" customFormat="1" x14ac:dyDescent="0.3">
      <c r="F5925" s="5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</row>
    <row r="5926" spans="6:33" s="2" customFormat="1" x14ac:dyDescent="0.3">
      <c r="F5926" s="5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</row>
    <row r="5927" spans="6:33" s="2" customFormat="1" x14ac:dyDescent="0.3">
      <c r="F5927" s="5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</row>
    <row r="5928" spans="6:33" s="2" customFormat="1" x14ac:dyDescent="0.3">
      <c r="F5928" s="5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</row>
    <row r="5929" spans="6:33" s="2" customFormat="1" x14ac:dyDescent="0.3">
      <c r="F5929" s="5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</row>
    <row r="5930" spans="6:33" s="2" customFormat="1" x14ac:dyDescent="0.3">
      <c r="F5930" s="5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</row>
    <row r="5931" spans="6:33" s="2" customFormat="1" x14ac:dyDescent="0.3">
      <c r="F5931" s="5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</row>
    <row r="5932" spans="6:33" s="2" customFormat="1" x14ac:dyDescent="0.3">
      <c r="F5932" s="5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</row>
    <row r="5933" spans="6:33" s="2" customFormat="1" x14ac:dyDescent="0.3">
      <c r="F5933" s="5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</row>
    <row r="5934" spans="6:33" s="2" customFormat="1" x14ac:dyDescent="0.3">
      <c r="F5934" s="5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</row>
    <row r="5935" spans="6:33" s="2" customFormat="1" x14ac:dyDescent="0.3">
      <c r="F5935" s="5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</row>
    <row r="5936" spans="6:33" s="2" customFormat="1" x14ac:dyDescent="0.3">
      <c r="F5936" s="5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</row>
    <row r="5937" spans="6:33" s="2" customFormat="1" x14ac:dyDescent="0.3">
      <c r="F5937" s="5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</row>
    <row r="5938" spans="6:33" s="2" customFormat="1" x14ac:dyDescent="0.3">
      <c r="F5938" s="5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</row>
    <row r="5939" spans="6:33" s="2" customFormat="1" x14ac:dyDescent="0.3">
      <c r="F5939" s="5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</row>
    <row r="5940" spans="6:33" s="2" customFormat="1" x14ac:dyDescent="0.3">
      <c r="F5940" s="5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</row>
    <row r="5941" spans="6:33" s="2" customFormat="1" x14ac:dyDescent="0.3">
      <c r="F5941" s="5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</row>
    <row r="5942" spans="6:33" s="2" customFormat="1" x14ac:dyDescent="0.3">
      <c r="F5942" s="5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</row>
    <row r="5943" spans="6:33" s="2" customFormat="1" x14ac:dyDescent="0.3">
      <c r="F5943" s="5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</row>
    <row r="5944" spans="6:33" s="2" customFormat="1" x14ac:dyDescent="0.3">
      <c r="F5944" s="5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</row>
    <row r="5945" spans="6:33" s="2" customFormat="1" x14ac:dyDescent="0.3">
      <c r="F5945" s="5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</row>
    <row r="5946" spans="6:33" s="2" customFormat="1" x14ac:dyDescent="0.3">
      <c r="F5946" s="5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</row>
    <row r="5947" spans="6:33" s="2" customFormat="1" x14ac:dyDescent="0.3">
      <c r="F5947" s="5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</row>
    <row r="5948" spans="6:33" s="2" customFormat="1" x14ac:dyDescent="0.3">
      <c r="F5948" s="5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</row>
    <row r="5949" spans="6:33" s="2" customFormat="1" x14ac:dyDescent="0.3">
      <c r="F5949" s="5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</row>
    <row r="5950" spans="6:33" s="2" customFormat="1" x14ac:dyDescent="0.3">
      <c r="F5950" s="5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</row>
    <row r="5951" spans="6:33" s="2" customFormat="1" x14ac:dyDescent="0.3">
      <c r="F5951" s="5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</row>
    <row r="5952" spans="6:33" s="2" customFormat="1" x14ac:dyDescent="0.3">
      <c r="F5952" s="5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</row>
    <row r="5953" spans="6:33" s="2" customFormat="1" x14ac:dyDescent="0.3">
      <c r="F5953" s="5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</row>
    <row r="5954" spans="6:33" s="2" customFormat="1" x14ac:dyDescent="0.3">
      <c r="F5954" s="5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</row>
    <row r="5955" spans="6:33" s="2" customFormat="1" x14ac:dyDescent="0.3">
      <c r="F5955" s="5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</row>
    <row r="5956" spans="6:33" s="2" customFormat="1" x14ac:dyDescent="0.3">
      <c r="F5956" s="5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</row>
    <row r="5957" spans="6:33" s="2" customFormat="1" x14ac:dyDescent="0.3">
      <c r="F5957" s="5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</row>
    <row r="5958" spans="6:33" s="2" customFormat="1" x14ac:dyDescent="0.3">
      <c r="F5958" s="5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</row>
    <row r="5959" spans="6:33" s="2" customFormat="1" x14ac:dyDescent="0.3">
      <c r="F5959" s="5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</row>
    <row r="5960" spans="6:33" s="2" customFormat="1" x14ac:dyDescent="0.3">
      <c r="F5960" s="5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</row>
    <row r="5961" spans="6:33" s="2" customFormat="1" x14ac:dyDescent="0.3">
      <c r="F5961" s="5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</row>
    <row r="5962" spans="6:33" s="2" customFormat="1" x14ac:dyDescent="0.3">
      <c r="F5962" s="5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</row>
    <row r="5963" spans="6:33" s="2" customFormat="1" x14ac:dyDescent="0.3">
      <c r="F5963" s="5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</row>
    <row r="5964" spans="6:33" s="2" customFormat="1" x14ac:dyDescent="0.3">
      <c r="F5964" s="5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</row>
    <row r="5965" spans="6:33" s="2" customFormat="1" x14ac:dyDescent="0.3">
      <c r="F5965" s="5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</row>
    <row r="5966" spans="6:33" s="2" customFormat="1" x14ac:dyDescent="0.3">
      <c r="F5966" s="5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</row>
    <row r="5967" spans="6:33" s="2" customFormat="1" x14ac:dyDescent="0.3">
      <c r="F5967" s="5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</row>
    <row r="5968" spans="6:33" s="2" customFormat="1" x14ac:dyDescent="0.3">
      <c r="F5968" s="5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</row>
    <row r="5969" spans="6:33" s="2" customFormat="1" x14ac:dyDescent="0.3">
      <c r="F5969" s="5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</row>
    <row r="5970" spans="6:33" s="2" customFormat="1" x14ac:dyDescent="0.3">
      <c r="F5970" s="5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</row>
    <row r="5971" spans="6:33" s="2" customFormat="1" x14ac:dyDescent="0.3">
      <c r="F5971" s="5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</row>
    <row r="5972" spans="6:33" s="2" customFormat="1" x14ac:dyDescent="0.3">
      <c r="F5972" s="5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</row>
    <row r="5973" spans="6:33" s="2" customFormat="1" x14ac:dyDescent="0.3">
      <c r="F5973" s="5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</row>
    <row r="5974" spans="6:33" s="2" customFormat="1" x14ac:dyDescent="0.3">
      <c r="F5974" s="5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</row>
    <row r="5975" spans="6:33" s="2" customFormat="1" x14ac:dyDescent="0.3">
      <c r="F5975" s="5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</row>
    <row r="5976" spans="6:33" s="2" customFormat="1" x14ac:dyDescent="0.3">
      <c r="F5976" s="5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</row>
    <row r="5977" spans="6:33" s="2" customFormat="1" x14ac:dyDescent="0.3">
      <c r="F5977" s="5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</row>
    <row r="5978" spans="6:33" s="2" customFormat="1" x14ac:dyDescent="0.3">
      <c r="F5978" s="5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</row>
    <row r="5979" spans="6:33" s="2" customFormat="1" x14ac:dyDescent="0.3">
      <c r="F5979" s="5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</row>
    <row r="5980" spans="6:33" s="2" customFormat="1" x14ac:dyDescent="0.3">
      <c r="F5980" s="5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</row>
    <row r="5981" spans="6:33" s="2" customFormat="1" x14ac:dyDescent="0.3">
      <c r="F5981" s="5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</row>
    <row r="5982" spans="6:33" s="2" customFormat="1" x14ac:dyDescent="0.3">
      <c r="F5982" s="5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</row>
    <row r="5983" spans="6:33" s="2" customFormat="1" x14ac:dyDescent="0.3">
      <c r="F5983" s="5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</row>
    <row r="5984" spans="6:33" s="2" customFormat="1" x14ac:dyDescent="0.3">
      <c r="F5984" s="5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</row>
    <row r="5985" spans="6:33" s="2" customFormat="1" x14ac:dyDescent="0.3">
      <c r="F5985" s="5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</row>
    <row r="5986" spans="6:33" s="2" customFormat="1" x14ac:dyDescent="0.3">
      <c r="F5986" s="5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</row>
    <row r="5987" spans="6:33" s="2" customFormat="1" x14ac:dyDescent="0.3">
      <c r="F5987" s="5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</row>
    <row r="5988" spans="6:33" s="2" customFormat="1" x14ac:dyDescent="0.3">
      <c r="F5988" s="5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</row>
    <row r="5989" spans="6:33" s="2" customFormat="1" x14ac:dyDescent="0.3">
      <c r="F5989" s="5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</row>
    <row r="5990" spans="6:33" s="2" customFormat="1" x14ac:dyDescent="0.3">
      <c r="F5990" s="5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</row>
    <row r="5991" spans="6:33" s="2" customFormat="1" x14ac:dyDescent="0.3">
      <c r="F5991" s="5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</row>
    <row r="5992" spans="6:33" s="2" customFormat="1" x14ac:dyDescent="0.3">
      <c r="F5992" s="5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</row>
    <row r="5993" spans="6:33" s="2" customFormat="1" x14ac:dyDescent="0.3">
      <c r="F5993" s="5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</row>
    <row r="5994" spans="6:33" s="2" customFormat="1" x14ac:dyDescent="0.3">
      <c r="F5994" s="5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</row>
    <row r="5995" spans="6:33" s="2" customFormat="1" x14ac:dyDescent="0.3">
      <c r="F5995" s="5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</row>
    <row r="5996" spans="6:33" s="2" customFormat="1" x14ac:dyDescent="0.3">
      <c r="F5996" s="5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</row>
    <row r="5997" spans="6:33" s="2" customFormat="1" x14ac:dyDescent="0.3">
      <c r="F5997" s="5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</row>
    <row r="5998" spans="6:33" s="2" customFormat="1" x14ac:dyDescent="0.3">
      <c r="F5998" s="5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</row>
    <row r="5999" spans="6:33" s="2" customFormat="1" x14ac:dyDescent="0.3">
      <c r="F5999" s="5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</row>
    <row r="6000" spans="6:33" s="2" customFormat="1" x14ac:dyDescent="0.3">
      <c r="F6000" s="5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</row>
    <row r="6001" spans="6:33" s="2" customFormat="1" x14ac:dyDescent="0.3">
      <c r="F6001" s="5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</row>
    <row r="6002" spans="6:33" s="2" customFormat="1" x14ac:dyDescent="0.3">
      <c r="F6002" s="5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</row>
    <row r="6003" spans="6:33" s="2" customFormat="1" x14ac:dyDescent="0.3">
      <c r="F6003" s="5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</row>
    <row r="6004" spans="6:33" s="2" customFormat="1" x14ac:dyDescent="0.3">
      <c r="F6004" s="5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</row>
    <row r="6005" spans="6:33" s="2" customFormat="1" x14ac:dyDescent="0.3">
      <c r="F6005" s="5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</row>
    <row r="6006" spans="6:33" s="2" customFormat="1" x14ac:dyDescent="0.3">
      <c r="F6006" s="5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</row>
    <row r="6007" spans="6:33" s="2" customFormat="1" x14ac:dyDescent="0.3">
      <c r="F6007" s="5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</row>
    <row r="6008" spans="6:33" s="2" customFormat="1" x14ac:dyDescent="0.3">
      <c r="F6008" s="5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</row>
    <row r="6009" spans="6:33" s="2" customFormat="1" x14ac:dyDescent="0.3">
      <c r="F6009" s="5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</row>
    <row r="6010" spans="6:33" s="2" customFormat="1" x14ac:dyDescent="0.3">
      <c r="F6010" s="5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</row>
    <row r="6011" spans="6:33" s="2" customFormat="1" x14ac:dyDescent="0.3">
      <c r="F6011" s="5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</row>
    <row r="6012" spans="6:33" s="2" customFormat="1" x14ac:dyDescent="0.3">
      <c r="F6012" s="5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</row>
    <row r="6013" spans="6:33" s="2" customFormat="1" x14ac:dyDescent="0.3">
      <c r="F6013" s="5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</row>
    <row r="6014" spans="6:33" s="2" customFormat="1" x14ac:dyDescent="0.3">
      <c r="F6014" s="5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</row>
    <row r="6015" spans="6:33" s="2" customFormat="1" x14ac:dyDescent="0.3">
      <c r="F6015" s="5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</row>
    <row r="6016" spans="6:33" s="2" customFormat="1" x14ac:dyDescent="0.3">
      <c r="F6016" s="5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</row>
    <row r="6017" spans="6:33" s="2" customFormat="1" x14ac:dyDescent="0.3">
      <c r="F6017" s="5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</row>
    <row r="6018" spans="6:33" s="2" customFormat="1" x14ac:dyDescent="0.3">
      <c r="F6018" s="5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</row>
    <row r="6019" spans="6:33" s="2" customFormat="1" x14ac:dyDescent="0.3">
      <c r="F6019" s="5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</row>
    <row r="6020" spans="6:33" s="2" customFormat="1" x14ac:dyDescent="0.3">
      <c r="F6020" s="5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</row>
    <row r="6021" spans="6:33" s="2" customFormat="1" x14ac:dyDescent="0.3">
      <c r="F6021" s="5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</row>
    <row r="6022" spans="6:33" s="2" customFormat="1" x14ac:dyDescent="0.3">
      <c r="F6022" s="5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</row>
    <row r="6023" spans="6:33" s="2" customFormat="1" x14ac:dyDescent="0.3">
      <c r="F6023" s="5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</row>
    <row r="6024" spans="6:33" s="2" customFormat="1" x14ac:dyDescent="0.3">
      <c r="F6024" s="5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</row>
    <row r="6025" spans="6:33" s="2" customFormat="1" x14ac:dyDescent="0.3">
      <c r="F6025" s="5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</row>
    <row r="6026" spans="6:33" s="2" customFormat="1" x14ac:dyDescent="0.3">
      <c r="F6026" s="5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</row>
    <row r="6027" spans="6:33" s="2" customFormat="1" x14ac:dyDescent="0.3">
      <c r="F6027" s="5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</row>
    <row r="6028" spans="6:33" s="2" customFormat="1" x14ac:dyDescent="0.3">
      <c r="F6028" s="5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</row>
    <row r="6029" spans="6:33" s="2" customFormat="1" x14ac:dyDescent="0.3">
      <c r="F6029" s="5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</row>
    <row r="6030" spans="6:33" s="2" customFormat="1" x14ac:dyDescent="0.3">
      <c r="F6030" s="5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</row>
    <row r="6031" spans="6:33" s="2" customFormat="1" x14ac:dyDescent="0.3">
      <c r="F6031" s="5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</row>
    <row r="6032" spans="6:33" s="2" customFormat="1" x14ac:dyDescent="0.3">
      <c r="F6032" s="5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</row>
    <row r="6033" spans="6:33" s="2" customFormat="1" x14ac:dyDescent="0.3">
      <c r="F6033" s="5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</row>
    <row r="6034" spans="6:33" s="2" customFormat="1" x14ac:dyDescent="0.3">
      <c r="F6034" s="5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</row>
    <row r="6035" spans="6:33" s="2" customFormat="1" x14ac:dyDescent="0.3">
      <c r="F6035" s="5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</row>
    <row r="6036" spans="6:33" s="2" customFormat="1" x14ac:dyDescent="0.3">
      <c r="F6036" s="5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</row>
    <row r="6037" spans="6:33" s="2" customFormat="1" x14ac:dyDescent="0.3">
      <c r="F6037" s="5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</row>
    <row r="6038" spans="6:33" s="2" customFormat="1" x14ac:dyDescent="0.3">
      <c r="F6038" s="5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</row>
    <row r="6039" spans="6:33" s="2" customFormat="1" x14ac:dyDescent="0.3">
      <c r="F6039" s="5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</row>
    <row r="6040" spans="6:33" s="2" customFormat="1" x14ac:dyDescent="0.3">
      <c r="F6040" s="5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</row>
    <row r="6041" spans="6:33" s="2" customFormat="1" x14ac:dyDescent="0.3">
      <c r="F6041" s="5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</row>
    <row r="6042" spans="6:33" s="2" customFormat="1" x14ac:dyDescent="0.3">
      <c r="F6042" s="5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</row>
    <row r="6043" spans="6:33" s="2" customFormat="1" x14ac:dyDescent="0.3">
      <c r="F6043" s="5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</row>
    <row r="6044" spans="6:33" s="2" customFormat="1" x14ac:dyDescent="0.3">
      <c r="F6044" s="5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</row>
    <row r="6045" spans="6:33" s="2" customFormat="1" x14ac:dyDescent="0.3">
      <c r="F6045" s="5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</row>
    <row r="6046" spans="6:33" s="2" customFormat="1" x14ac:dyDescent="0.3">
      <c r="F6046" s="5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</row>
    <row r="6047" spans="6:33" s="2" customFormat="1" x14ac:dyDescent="0.3">
      <c r="F6047" s="5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</row>
    <row r="6048" spans="6:33" s="2" customFormat="1" x14ac:dyDescent="0.3">
      <c r="F6048" s="5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</row>
    <row r="6049" spans="6:33" s="2" customFormat="1" x14ac:dyDescent="0.3">
      <c r="F6049" s="5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</row>
    <row r="6050" spans="6:33" s="2" customFormat="1" x14ac:dyDescent="0.3">
      <c r="F6050" s="5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</row>
    <row r="6051" spans="6:33" s="2" customFormat="1" x14ac:dyDescent="0.3">
      <c r="F6051" s="5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</row>
    <row r="6052" spans="6:33" s="2" customFormat="1" x14ac:dyDescent="0.3">
      <c r="F6052" s="5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</row>
    <row r="6053" spans="6:33" s="2" customFormat="1" x14ac:dyDescent="0.3">
      <c r="F6053" s="5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</row>
    <row r="6054" spans="6:33" s="2" customFormat="1" x14ac:dyDescent="0.3">
      <c r="F6054" s="5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</row>
    <row r="6055" spans="6:33" s="2" customFormat="1" x14ac:dyDescent="0.3">
      <c r="F6055" s="5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</row>
    <row r="6056" spans="6:33" s="2" customFormat="1" x14ac:dyDescent="0.3">
      <c r="F6056" s="5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</row>
    <row r="6057" spans="6:33" s="2" customFormat="1" x14ac:dyDescent="0.3">
      <c r="F6057" s="5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</row>
    <row r="6058" spans="6:33" s="2" customFormat="1" x14ac:dyDescent="0.3">
      <c r="F6058" s="5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</row>
    <row r="6059" spans="6:33" s="2" customFormat="1" x14ac:dyDescent="0.3">
      <c r="F6059" s="5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</row>
    <row r="6060" spans="6:33" s="2" customFormat="1" x14ac:dyDescent="0.3">
      <c r="F6060" s="5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</row>
    <row r="6061" spans="6:33" s="2" customFormat="1" x14ac:dyDescent="0.3">
      <c r="F6061" s="5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</row>
    <row r="6062" spans="6:33" s="2" customFormat="1" x14ac:dyDescent="0.3">
      <c r="F6062" s="5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</row>
    <row r="6063" spans="6:33" s="2" customFormat="1" x14ac:dyDescent="0.3">
      <c r="F6063" s="5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</row>
    <row r="6064" spans="6:33" s="2" customFormat="1" x14ac:dyDescent="0.3">
      <c r="F6064" s="5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</row>
    <row r="6065" spans="6:33" s="2" customFormat="1" x14ac:dyDescent="0.3">
      <c r="F6065" s="5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</row>
    <row r="6066" spans="6:33" s="2" customFormat="1" x14ac:dyDescent="0.3">
      <c r="F6066" s="5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</row>
    <row r="6067" spans="6:33" s="2" customFormat="1" x14ac:dyDescent="0.3">
      <c r="F6067" s="5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</row>
    <row r="6068" spans="6:33" s="2" customFormat="1" x14ac:dyDescent="0.3">
      <c r="F6068" s="5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</row>
    <row r="6069" spans="6:33" s="2" customFormat="1" x14ac:dyDescent="0.3">
      <c r="F6069" s="5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</row>
    <row r="6070" spans="6:33" s="2" customFormat="1" x14ac:dyDescent="0.3">
      <c r="F6070" s="5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</row>
    <row r="6071" spans="6:33" s="2" customFormat="1" x14ac:dyDescent="0.3">
      <c r="F6071" s="5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</row>
    <row r="6072" spans="6:33" s="2" customFormat="1" x14ac:dyDescent="0.3">
      <c r="F6072" s="5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</row>
    <row r="6073" spans="6:33" s="2" customFormat="1" x14ac:dyDescent="0.3">
      <c r="F6073" s="5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</row>
    <row r="6074" spans="6:33" s="2" customFormat="1" x14ac:dyDescent="0.3">
      <c r="F6074" s="5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</row>
    <row r="6075" spans="6:33" s="2" customFormat="1" x14ac:dyDescent="0.3">
      <c r="F6075" s="5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</row>
    <row r="6076" spans="6:33" s="2" customFormat="1" x14ac:dyDescent="0.3">
      <c r="F6076" s="5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</row>
    <row r="6077" spans="6:33" s="2" customFormat="1" x14ac:dyDescent="0.3">
      <c r="F6077" s="5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</row>
    <row r="6078" spans="6:33" s="2" customFormat="1" x14ac:dyDescent="0.3">
      <c r="F6078" s="5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</row>
    <row r="6079" spans="6:33" s="2" customFormat="1" x14ac:dyDescent="0.3">
      <c r="F6079" s="5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</row>
    <row r="6080" spans="6:33" s="2" customFormat="1" x14ac:dyDescent="0.3">
      <c r="F6080" s="5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</row>
    <row r="6081" spans="6:33" s="2" customFormat="1" x14ac:dyDescent="0.3">
      <c r="F6081" s="5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</row>
    <row r="6082" spans="6:33" s="2" customFormat="1" x14ac:dyDescent="0.3">
      <c r="F6082" s="5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</row>
    <row r="6083" spans="6:33" s="2" customFormat="1" x14ac:dyDescent="0.3">
      <c r="F6083" s="5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</row>
    <row r="6084" spans="6:33" s="2" customFormat="1" x14ac:dyDescent="0.3">
      <c r="F6084" s="5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</row>
    <row r="6085" spans="6:33" s="2" customFormat="1" x14ac:dyDescent="0.3">
      <c r="F6085" s="5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</row>
    <row r="6086" spans="6:33" s="2" customFormat="1" x14ac:dyDescent="0.3">
      <c r="F6086" s="5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</row>
    <row r="6087" spans="6:33" s="2" customFormat="1" x14ac:dyDescent="0.3">
      <c r="F6087" s="5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</row>
    <row r="6088" spans="6:33" s="2" customFormat="1" x14ac:dyDescent="0.3">
      <c r="F6088" s="5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</row>
    <row r="6089" spans="6:33" s="2" customFormat="1" x14ac:dyDescent="0.3">
      <c r="F6089" s="5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</row>
    <row r="6090" spans="6:33" s="2" customFormat="1" x14ac:dyDescent="0.3">
      <c r="F6090" s="5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</row>
    <row r="6091" spans="6:33" s="2" customFormat="1" x14ac:dyDescent="0.3">
      <c r="F6091" s="5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</row>
    <row r="6092" spans="6:33" s="2" customFormat="1" x14ac:dyDescent="0.3">
      <c r="F6092" s="5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</row>
    <row r="6093" spans="6:33" s="2" customFormat="1" x14ac:dyDescent="0.3">
      <c r="F6093" s="5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</row>
    <row r="6094" spans="6:33" s="2" customFormat="1" x14ac:dyDescent="0.3">
      <c r="F6094" s="5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</row>
    <row r="6095" spans="6:33" s="2" customFormat="1" x14ac:dyDescent="0.3">
      <c r="F6095" s="5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</row>
    <row r="6096" spans="6:33" s="2" customFormat="1" x14ac:dyDescent="0.3">
      <c r="F6096" s="5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</row>
    <row r="6097" spans="6:33" s="2" customFormat="1" x14ac:dyDescent="0.3">
      <c r="F6097" s="5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</row>
    <row r="6098" spans="6:33" s="2" customFormat="1" x14ac:dyDescent="0.3">
      <c r="F6098" s="5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</row>
    <row r="6099" spans="6:33" s="2" customFormat="1" x14ac:dyDescent="0.3">
      <c r="F6099" s="5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</row>
    <row r="6100" spans="6:33" s="2" customFormat="1" x14ac:dyDescent="0.3">
      <c r="F6100" s="5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</row>
    <row r="6101" spans="6:33" s="2" customFormat="1" x14ac:dyDescent="0.3">
      <c r="F6101" s="5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</row>
    <row r="6102" spans="6:33" s="2" customFormat="1" x14ac:dyDescent="0.3">
      <c r="F6102" s="5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</row>
    <row r="6103" spans="6:33" s="2" customFormat="1" x14ac:dyDescent="0.3">
      <c r="F6103" s="5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</row>
    <row r="6104" spans="6:33" s="2" customFormat="1" x14ac:dyDescent="0.3">
      <c r="F6104" s="5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</row>
    <row r="6105" spans="6:33" s="2" customFormat="1" x14ac:dyDescent="0.3">
      <c r="F6105" s="5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</row>
    <row r="6106" spans="6:33" s="2" customFormat="1" x14ac:dyDescent="0.3">
      <c r="F6106" s="5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</row>
    <row r="6107" spans="6:33" s="2" customFormat="1" x14ac:dyDescent="0.3">
      <c r="F6107" s="5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</row>
    <row r="6108" spans="6:33" s="2" customFormat="1" x14ac:dyDescent="0.3">
      <c r="F6108" s="5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</row>
    <row r="6109" spans="6:33" s="2" customFormat="1" x14ac:dyDescent="0.3">
      <c r="F6109" s="5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</row>
    <row r="6110" spans="6:33" s="2" customFormat="1" x14ac:dyDescent="0.3">
      <c r="F6110" s="5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</row>
    <row r="6111" spans="6:33" s="2" customFormat="1" x14ac:dyDescent="0.3">
      <c r="F6111" s="5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</row>
    <row r="6112" spans="6:33" s="2" customFormat="1" x14ac:dyDescent="0.3">
      <c r="F6112" s="5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</row>
    <row r="6113" spans="6:33" s="2" customFormat="1" x14ac:dyDescent="0.3">
      <c r="F6113" s="5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</row>
    <row r="6114" spans="6:33" s="2" customFormat="1" x14ac:dyDescent="0.3">
      <c r="F6114" s="5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</row>
    <row r="6115" spans="6:33" s="2" customFormat="1" x14ac:dyDescent="0.3">
      <c r="F6115" s="5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</row>
    <row r="6116" spans="6:33" s="2" customFormat="1" x14ac:dyDescent="0.3">
      <c r="F6116" s="5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</row>
    <row r="6117" spans="6:33" s="2" customFormat="1" x14ac:dyDescent="0.3">
      <c r="F6117" s="5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</row>
    <row r="6118" spans="6:33" s="2" customFormat="1" x14ac:dyDescent="0.3">
      <c r="F6118" s="5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</row>
    <row r="6119" spans="6:33" s="2" customFormat="1" x14ac:dyDescent="0.3">
      <c r="F6119" s="5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</row>
    <row r="6120" spans="6:33" s="2" customFormat="1" x14ac:dyDescent="0.3">
      <c r="F6120" s="5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</row>
    <row r="6121" spans="6:33" s="2" customFormat="1" x14ac:dyDescent="0.3">
      <c r="F6121" s="5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</row>
    <row r="6122" spans="6:33" s="2" customFormat="1" x14ac:dyDescent="0.3">
      <c r="F6122" s="5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</row>
    <row r="6123" spans="6:33" s="2" customFormat="1" x14ac:dyDescent="0.3">
      <c r="F6123" s="5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</row>
    <row r="6124" spans="6:33" s="2" customFormat="1" x14ac:dyDescent="0.3">
      <c r="F6124" s="5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</row>
    <row r="6125" spans="6:33" s="2" customFormat="1" x14ac:dyDescent="0.3">
      <c r="F6125" s="5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</row>
    <row r="6126" spans="6:33" s="2" customFormat="1" x14ac:dyDescent="0.3">
      <c r="F6126" s="5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</row>
    <row r="6127" spans="6:33" s="2" customFormat="1" x14ac:dyDescent="0.3">
      <c r="F6127" s="5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</row>
    <row r="6128" spans="6:33" s="2" customFormat="1" x14ac:dyDescent="0.3">
      <c r="F6128" s="5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</row>
    <row r="6129" spans="6:33" s="2" customFormat="1" x14ac:dyDescent="0.3">
      <c r="F6129" s="5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</row>
    <row r="6130" spans="6:33" s="2" customFormat="1" x14ac:dyDescent="0.3">
      <c r="F6130" s="5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</row>
    <row r="6131" spans="6:33" s="2" customFormat="1" x14ac:dyDescent="0.3">
      <c r="F6131" s="5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</row>
    <row r="6132" spans="6:33" s="2" customFormat="1" x14ac:dyDescent="0.3">
      <c r="F6132" s="5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</row>
    <row r="6133" spans="6:33" s="2" customFormat="1" x14ac:dyDescent="0.3">
      <c r="F6133" s="5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</row>
    <row r="6134" spans="6:33" s="2" customFormat="1" x14ac:dyDescent="0.3">
      <c r="F6134" s="5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</row>
    <row r="6135" spans="6:33" s="2" customFormat="1" x14ac:dyDescent="0.3">
      <c r="F6135" s="5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</row>
    <row r="6136" spans="6:33" s="2" customFormat="1" x14ac:dyDescent="0.3">
      <c r="F6136" s="5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</row>
    <row r="6137" spans="6:33" s="2" customFormat="1" x14ac:dyDescent="0.3">
      <c r="F6137" s="5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</row>
    <row r="6138" spans="6:33" s="2" customFormat="1" x14ac:dyDescent="0.3">
      <c r="F6138" s="5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</row>
    <row r="6139" spans="6:33" s="2" customFormat="1" x14ac:dyDescent="0.3">
      <c r="F6139" s="5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</row>
    <row r="6140" spans="6:33" s="2" customFormat="1" x14ac:dyDescent="0.3">
      <c r="F6140" s="5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</row>
    <row r="6141" spans="6:33" s="2" customFormat="1" x14ac:dyDescent="0.3">
      <c r="F6141" s="5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</row>
    <row r="6142" spans="6:33" s="2" customFormat="1" x14ac:dyDescent="0.3">
      <c r="F6142" s="5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</row>
    <row r="6143" spans="6:33" s="2" customFormat="1" x14ac:dyDescent="0.3">
      <c r="F6143" s="5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</row>
    <row r="6144" spans="6:33" s="2" customFormat="1" x14ac:dyDescent="0.3">
      <c r="F6144" s="5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</row>
    <row r="6145" spans="6:33" s="2" customFormat="1" x14ac:dyDescent="0.3">
      <c r="F6145" s="5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</row>
    <row r="6146" spans="6:33" s="2" customFormat="1" x14ac:dyDescent="0.3">
      <c r="F6146" s="5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</row>
    <row r="6147" spans="6:33" s="2" customFormat="1" x14ac:dyDescent="0.3">
      <c r="F6147" s="5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</row>
    <row r="6148" spans="6:33" s="2" customFormat="1" x14ac:dyDescent="0.3">
      <c r="F6148" s="5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</row>
    <row r="6149" spans="6:33" s="2" customFormat="1" x14ac:dyDescent="0.3">
      <c r="F6149" s="5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</row>
    <row r="6150" spans="6:33" s="2" customFormat="1" x14ac:dyDescent="0.3">
      <c r="F6150" s="5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</row>
    <row r="6151" spans="6:33" s="2" customFormat="1" x14ac:dyDescent="0.3">
      <c r="F6151" s="5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</row>
    <row r="6152" spans="6:33" s="2" customFormat="1" x14ac:dyDescent="0.3">
      <c r="F6152" s="5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</row>
    <row r="6153" spans="6:33" s="2" customFormat="1" x14ac:dyDescent="0.3">
      <c r="F6153" s="5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</row>
    <row r="6154" spans="6:33" s="2" customFormat="1" x14ac:dyDescent="0.3">
      <c r="F6154" s="5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</row>
    <row r="6155" spans="6:33" s="2" customFormat="1" x14ac:dyDescent="0.3">
      <c r="F6155" s="5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</row>
    <row r="6156" spans="6:33" s="2" customFormat="1" x14ac:dyDescent="0.3">
      <c r="F6156" s="5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</row>
    <row r="6157" spans="6:33" s="2" customFormat="1" x14ac:dyDescent="0.3">
      <c r="F6157" s="5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</row>
    <row r="6158" spans="6:33" s="2" customFormat="1" x14ac:dyDescent="0.3">
      <c r="F6158" s="5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</row>
    <row r="6159" spans="6:33" s="2" customFormat="1" x14ac:dyDescent="0.3">
      <c r="F6159" s="5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</row>
    <row r="6160" spans="6:33" s="2" customFormat="1" x14ac:dyDescent="0.3">
      <c r="F6160" s="5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</row>
    <row r="6161" spans="6:33" s="2" customFormat="1" x14ac:dyDescent="0.3">
      <c r="F6161" s="5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</row>
    <row r="6162" spans="6:33" s="2" customFormat="1" x14ac:dyDescent="0.3">
      <c r="F6162" s="5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</row>
    <row r="6163" spans="6:33" s="2" customFormat="1" x14ac:dyDescent="0.3">
      <c r="F6163" s="5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</row>
    <row r="6164" spans="6:33" s="2" customFormat="1" x14ac:dyDescent="0.3">
      <c r="F6164" s="5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</row>
    <row r="6165" spans="6:33" s="2" customFormat="1" x14ac:dyDescent="0.3">
      <c r="F6165" s="5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</row>
    <row r="6166" spans="6:33" s="2" customFormat="1" x14ac:dyDescent="0.3">
      <c r="F6166" s="5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</row>
    <row r="6167" spans="6:33" s="2" customFormat="1" x14ac:dyDescent="0.3">
      <c r="F6167" s="5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</row>
    <row r="6168" spans="6:33" s="2" customFormat="1" x14ac:dyDescent="0.3">
      <c r="F6168" s="5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</row>
    <row r="6169" spans="6:33" s="2" customFormat="1" x14ac:dyDescent="0.3">
      <c r="F6169" s="5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</row>
    <row r="6170" spans="6:33" s="2" customFormat="1" x14ac:dyDescent="0.3">
      <c r="F6170" s="5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</row>
    <row r="6171" spans="6:33" s="2" customFormat="1" x14ac:dyDescent="0.3">
      <c r="F6171" s="5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</row>
    <row r="6172" spans="6:33" s="2" customFormat="1" x14ac:dyDescent="0.3">
      <c r="F6172" s="5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</row>
    <row r="6173" spans="6:33" s="2" customFormat="1" x14ac:dyDescent="0.3">
      <c r="F6173" s="5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</row>
    <row r="6174" spans="6:33" s="2" customFormat="1" x14ac:dyDescent="0.3">
      <c r="F6174" s="5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</row>
    <row r="6175" spans="6:33" s="2" customFormat="1" x14ac:dyDescent="0.3">
      <c r="F6175" s="5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</row>
    <row r="6176" spans="6:33" s="2" customFormat="1" x14ac:dyDescent="0.3">
      <c r="F6176" s="5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</row>
    <row r="6177" spans="6:33" s="2" customFormat="1" x14ac:dyDescent="0.3">
      <c r="F6177" s="5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</row>
    <row r="6178" spans="6:33" s="2" customFormat="1" x14ac:dyDescent="0.3">
      <c r="F6178" s="5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</row>
    <row r="6179" spans="6:33" s="2" customFormat="1" x14ac:dyDescent="0.3">
      <c r="F6179" s="5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</row>
    <row r="6180" spans="6:33" s="2" customFormat="1" x14ac:dyDescent="0.3">
      <c r="F6180" s="5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</row>
    <row r="6181" spans="6:33" s="2" customFormat="1" x14ac:dyDescent="0.3">
      <c r="F6181" s="5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</row>
    <row r="6182" spans="6:33" s="2" customFormat="1" x14ac:dyDescent="0.3">
      <c r="F6182" s="5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</row>
    <row r="6183" spans="6:33" s="2" customFormat="1" x14ac:dyDescent="0.3">
      <c r="F6183" s="5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</row>
    <row r="6184" spans="6:33" s="2" customFormat="1" x14ac:dyDescent="0.3">
      <c r="F6184" s="5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</row>
    <row r="6185" spans="6:33" s="2" customFormat="1" x14ac:dyDescent="0.3">
      <c r="F6185" s="5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</row>
    <row r="6186" spans="6:33" s="2" customFormat="1" x14ac:dyDescent="0.3">
      <c r="F6186" s="5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</row>
    <row r="6187" spans="6:33" s="2" customFormat="1" x14ac:dyDescent="0.3">
      <c r="F6187" s="5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</row>
    <row r="6188" spans="6:33" s="2" customFormat="1" x14ac:dyDescent="0.3">
      <c r="F6188" s="5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</row>
    <row r="6189" spans="6:33" s="2" customFormat="1" x14ac:dyDescent="0.3">
      <c r="F6189" s="5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</row>
    <row r="6190" spans="6:33" s="2" customFormat="1" x14ac:dyDescent="0.3">
      <c r="F6190" s="5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</row>
    <row r="6191" spans="6:33" s="2" customFormat="1" x14ac:dyDescent="0.3">
      <c r="F6191" s="5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</row>
    <row r="6192" spans="6:33" s="2" customFormat="1" x14ac:dyDescent="0.3">
      <c r="F6192" s="5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</row>
    <row r="6193" spans="6:33" s="2" customFormat="1" x14ac:dyDescent="0.3">
      <c r="F6193" s="5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</row>
    <row r="6194" spans="6:33" s="2" customFormat="1" x14ac:dyDescent="0.3">
      <c r="F6194" s="5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</row>
    <row r="6195" spans="6:33" s="2" customFormat="1" x14ac:dyDescent="0.3">
      <c r="F6195" s="5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</row>
    <row r="6196" spans="6:33" s="2" customFormat="1" x14ac:dyDescent="0.3">
      <c r="F6196" s="5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</row>
    <row r="6197" spans="6:33" s="2" customFormat="1" x14ac:dyDescent="0.3">
      <c r="F6197" s="5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</row>
    <row r="6198" spans="6:33" s="2" customFormat="1" x14ac:dyDescent="0.3">
      <c r="F6198" s="5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</row>
    <row r="6199" spans="6:33" s="2" customFormat="1" x14ac:dyDescent="0.3">
      <c r="F6199" s="5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</row>
    <row r="6200" spans="6:33" s="2" customFormat="1" x14ac:dyDescent="0.3">
      <c r="F6200" s="5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</row>
    <row r="6201" spans="6:33" s="2" customFormat="1" x14ac:dyDescent="0.3">
      <c r="F6201" s="5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</row>
    <row r="6202" spans="6:33" s="2" customFormat="1" x14ac:dyDescent="0.3">
      <c r="F6202" s="5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</row>
    <row r="6203" spans="6:33" s="2" customFormat="1" x14ac:dyDescent="0.3">
      <c r="F6203" s="5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</row>
    <row r="6204" spans="6:33" s="2" customFormat="1" x14ac:dyDescent="0.3">
      <c r="F6204" s="5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</row>
    <row r="6205" spans="6:33" s="2" customFormat="1" x14ac:dyDescent="0.3">
      <c r="F6205" s="5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</row>
    <row r="6206" spans="6:33" s="2" customFormat="1" x14ac:dyDescent="0.3">
      <c r="F6206" s="5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</row>
    <row r="6207" spans="6:33" s="2" customFormat="1" x14ac:dyDescent="0.3">
      <c r="F6207" s="5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</row>
    <row r="6208" spans="6:33" s="2" customFormat="1" x14ac:dyDescent="0.3">
      <c r="F6208" s="5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</row>
    <row r="6209" spans="6:33" s="2" customFormat="1" x14ac:dyDescent="0.3">
      <c r="F6209" s="5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</row>
    <row r="6210" spans="6:33" s="2" customFormat="1" x14ac:dyDescent="0.3">
      <c r="F6210" s="5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</row>
    <row r="6211" spans="6:33" s="2" customFormat="1" x14ac:dyDescent="0.3">
      <c r="F6211" s="5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</row>
    <row r="6212" spans="6:33" s="2" customFormat="1" x14ac:dyDescent="0.3">
      <c r="F6212" s="5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</row>
    <row r="6213" spans="6:33" s="2" customFormat="1" x14ac:dyDescent="0.3">
      <c r="F6213" s="5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</row>
    <row r="6214" spans="6:33" s="2" customFormat="1" x14ac:dyDescent="0.3">
      <c r="F6214" s="5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</row>
    <row r="6215" spans="6:33" s="2" customFormat="1" x14ac:dyDescent="0.3">
      <c r="F6215" s="5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</row>
    <row r="6216" spans="6:33" s="2" customFormat="1" x14ac:dyDescent="0.3">
      <c r="F6216" s="5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</row>
    <row r="6217" spans="6:33" s="2" customFormat="1" x14ac:dyDescent="0.3">
      <c r="F6217" s="5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</row>
    <row r="6218" spans="6:33" s="2" customFormat="1" x14ac:dyDescent="0.3">
      <c r="F6218" s="5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</row>
    <row r="6219" spans="6:33" s="2" customFormat="1" x14ac:dyDescent="0.3">
      <c r="F6219" s="5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</row>
    <row r="6220" spans="6:33" s="2" customFormat="1" x14ac:dyDescent="0.3">
      <c r="F6220" s="5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</row>
    <row r="6221" spans="6:33" s="2" customFormat="1" x14ac:dyDescent="0.3">
      <c r="F6221" s="5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</row>
    <row r="6222" spans="6:33" s="2" customFormat="1" x14ac:dyDescent="0.3">
      <c r="F6222" s="5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</row>
    <row r="6223" spans="6:33" s="2" customFormat="1" x14ac:dyDescent="0.3">
      <c r="F6223" s="5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</row>
    <row r="6224" spans="6:33" s="2" customFormat="1" x14ac:dyDescent="0.3">
      <c r="F6224" s="5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</row>
    <row r="6225" spans="6:33" s="2" customFormat="1" x14ac:dyDescent="0.3">
      <c r="F6225" s="5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</row>
    <row r="6226" spans="6:33" s="2" customFormat="1" x14ac:dyDescent="0.3">
      <c r="F6226" s="5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</row>
    <row r="6227" spans="6:33" s="2" customFormat="1" x14ac:dyDescent="0.3">
      <c r="F6227" s="5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</row>
    <row r="6228" spans="6:33" s="2" customFormat="1" x14ac:dyDescent="0.3">
      <c r="F6228" s="5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</row>
    <row r="6229" spans="6:33" s="2" customFormat="1" x14ac:dyDescent="0.3">
      <c r="F6229" s="5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</row>
    <row r="6230" spans="6:33" s="2" customFormat="1" x14ac:dyDescent="0.3">
      <c r="F6230" s="5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</row>
    <row r="6231" spans="6:33" s="2" customFormat="1" x14ac:dyDescent="0.3">
      <c r="F6231" s="5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</row>
    <row r="6232" spans="6:33" s="2" customFormat="1" x14ac:dyDescent="0.3">
      <c r="F6232" s="5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</row>
    <row r="6233" spans="6:33" s="2" customFormat="1" x14ac:dyDescent="0.3">
      <c r="F6233" s="5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</row>
    <row r="6234" spans="6:33" s="2" customFormat="1" x14ac:dyDescent="0.3">
      <c r="F6234" s="5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</row>
    <row r="6235" spans="6:33" s="2" customFormat="1" x14ac:dyDescent="0.3">
      <c r="F6235" s="5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</row>
    <row r="6236" spans="6:33" s="2" customFormat="1" x14ac:dyDescent="0.3">
      <c r="F6236" s="5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</row>
    <row r="6237" spans="6:33" s="2" customFormat="1" x14ac:dyDescent="0.3">
      <c r="F6237" s="5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</row>
    <row r="6238" spans="6:33" s="2" customFormat="1" x14ac:dyDescent="0.3">
      <c r="F6238" s="5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</row>
    <row r="6239" spans="6:33" s="2" customFormat="1" x14ac:dyDescent="0.3">
      <c r="F6239" s="5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</row>
    <row r="6240" spans="6:33" s="2" customFormat="1" x14ac:dyDescent="0.3">
      <c r="F6240" s="5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</row>
    <row r="6241" spans="6:33" s="2" customFormat="1" x14ac:dyDescent="0.3">
      <c r="F6241" s="5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</row>
    <row r="6242" spans="6:33" s="2" customFormat="1" x14ac:dyDescent="0.3">
      <c r="F6242" s="5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</row>
    <row r="6243" spans="6:33" s="2" customFormat="1" x14ac:dyDescent="0.3">
      <c r="F6243" s="5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</row>
    <row r="6244" spans="6:33" s="2" customFormat="1" x14ac:dyDescent="0.3">
      <c r="F6244" s="5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</row>
    <row r="6245" spans="6:33" s="2" customFormat="1" x14ac:dyDescent="0.3">
      <c r="F6245" s="5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</row>
    <row r="6246" spans="6:33" s="2" customFormat="1" x14ac:dyDescent="0.3">
      <c r="F6246" s="5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</row>
    <row r="6247" spans="6:33" s="2" customFormat="1" x14ac:dyDescent="0.3">
      <c r="F6247" s="5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</row>
    <row r="6248" spans="6:33" s="2" customFormat="1" x14ac:dyDescent="0.3">
      <c r="F6248" s="5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</row>
    <row r="6249" spans="6:33" s="2" customFormat="1" x14ac:dyDescent="0.3">
      <c r="F6249" s="5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</row>
    <row r="6250" spans="6:33" s="2" customFormat="1" x14ac:dyDescent="0.3">
      <c r="F6250" s="5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</row>
    <row r="6251" spans="6:33" s="2" customFormat="1" x14ac:dyDescent="0.3">
      <c r="F6251" s="5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</row>
    <row r="6252" spans="6:33" s="2" customFormat="1" x14ac:dyDescent="0.3">
      <c r="F6252" s="5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</row>
    <row r="6253" spans="6:33" s="2" customFormat="1" x14ac:dyDescent="0.3">
      <c r="F6253" s="5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</row>
    <row r="6254" spans="6:33" s="2" customFormat="1" x14ac:dyDescent="0.3">
      <c r="F6254" s="5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</row>
    <row r="6255" spans="6:33" s="2" customFormat="1" x14ac:dyDescent="0.3">
      <c r="F6255" s="5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</row>
    <row r="6256" spans="6:33" s="2" customFormat="1" x14ac:dyDescent="0.3">
      <c r="F6256" s="5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</row>
    <row r="6257" spans="6:33" s="2" customFormat="1" x14ac:dyDescent="0.3">
      <c r="F6257" s="5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</row>
    <row r="6258" spans="6:33" s="2" customFormat="1" x14ac:dyDescent="0.3">
      <c r="F6258" s="5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</row>
    <row r="6259" spans="6:33" s="2" customFormat="1" x14ac:dyDescent="0.3">
      <c r="F6259" s="5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</row>
    <row r="6260" spans="6:33" s="2" customFormat="1" x14ac:dyDescent="0.3">
      <c r="F6260" s="5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</row>
    <row r="6261" spans="6:33" s="2" customFormat="1" x14ac:dyDescent="0.3">
      <c r="F6261" s="5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</row>
    <row r="6262" spans="6:33" s="2" customFormat="1" x14ac:dyDescent="0.3">
      <c r="F6262" s="5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</row>
    <row r="6263" spans="6:33" s="2" customFormat="1" x14ac:dyDescent="0.3">
      <c r="F6263" s="5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</row>
    <row r="6264" spans="6:33" s="2" customFormat="1" x14ac:dyDescent="0.3">
      <c r="F6264" s="5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</row>
    <row r="6265" spans="6:33" s="2" customFormat="1" x14ac:dyDescent="0.3">
      <c r="F6265" s="5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</row>
    <row r="6266" spans="6:33" s="2" customFormat="1" x14ac:dyDescent="0.3">
      <c r="F6266" s="5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</row>
    <row r="6267" spans="6:33" s="2" customFormat="1" x14ac:dyDescent="0.3">
      <c r="F6267" s="5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</row>
    <row r="6268" spans="6:33" s="2" customFormat="1" x14ac:dyDescent="0.3">
      <c r="F6268" s="5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</row>
    <row r="6269" spans="6:33" s="2" customFormat="1" x14ac:dyDescent="0.3">
      <c r="F6269" s="5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</row>
    <row r="6270" spans="6:33" s="2" customFormat="1" x14ac:dyDescent="0.3">
      <c r="F6270" s="5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</row>
    <row r="6271" spans="6:33" s="2" customFormat="1" x14ac:dyDescent="0.3">
      <c r="F6271" s="5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</row>
    <row r="6272" spans="6:33" s="2" customFormat="1" x14ac:dyDescent="0.3">
      <c r="F6272" s="5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</row>
    <row r="6273" spans="6:33" s="2" customFormat="1" x14ac:dyDescent="0.3">
      <c r="F6273" s="5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</row>
    <row r="6274" spans="6:33" s="2" customFormat="1" x14ac:dyDescent="0.3">
      <c r="F6274" s="5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</row>
    <row r="6275" spans="6:33" s="2" customFormat="1" x14ac:dyDescent="0.3">
      <c r="F6275" s="5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</row>
    <row r="6276" spans="6:33" s="2" customFormat="1" x14ac:dyDescent="0.3">
      <c r="F6276" s="5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</row>
    <row r="6277" spans="6:33" s="2" customFormat="1" x14ac:dyDescent="0.3">
      <c r="F6277" s="5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</row>
    <row r="6278" spans="6:33" s="2" customFormat="1" x14ac:dyDescent="0.3">
      <c r="F6278" s="5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</row>
    <row r="6279" spans="6:33" s="2" customFormat="1" x14ac:dyDescent="0.3">
      <c r="F6279" s="5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</row>
    <row r="6280" spans="6:33" s="2" customFormat="1" x14ac:dyDescent="0.3">
      <c r="F6280" s="5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</row>
    <row r="6281" spans="6:33" s="2" customFormat="1" x14ac:dyDescent="0.3">
      <c r="F6281" s="5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</row>
    <row r="6282" spans="6:33" s="2" customFormat="1" x14ac:dyDescent="0.3">
      <c r="F6282" s="5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</row>
    <row r="6283" spans="6:33" s="2" customFormat="1" x14ac:dyDescent="0.3">
      <c r="F6283" s="5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</row>
    <row r="6284" spans="6:33" s="2" customFormat="1" x14ac:dyDescent="0.3">
      <c r="F6284" s="5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</row>
    <row r="6285" spans="6:33" s="2" customFormat="1" x14ac:dyDescent="0.3">
      <c r="F6285" s="5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</row>
    <row r="6286" spans="6:33" s="2" customFormat="1" x14ac:dyDescent="0.3">
      <c r="F6286" s="5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</row>
    <row r="6287" spans="6:33" s="2" customFormat="1" x14ac:dyDescent="0.3">
      <c r="F6287" s="5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</row>
    <row r="6288" spans="6:33" s="2" customFormat="1" x14ac:dyDescent="0.3">
      <c r="F6288" s="5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</row>
    <row r="6289" spans="6:33" s="2" customFormat="1" x14ac:dyDescent="0.3">
      <c r="F6289" s="5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</row>
    <row r="6290" spans="6:33" s="2" customFormat="1" x14ac:dyDescent="0.3">
      <c r="F6290" s="5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</row>
    <row r="6291" spans="6:33" s="2" customFormat="1" x14ac:dyDescent="0.3">
      <c r="F6291" s="5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</row>
    <row r="6292" spans="6:33" s="2" customFormat="1" x14ac:dyDescent="0.3">
      <c r="F6292" s="5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</row>
    <row r="6293" spans="6:33" s="2" customFormat="1" x14ac:dyDescent="0.3">
      <c r="F6293" s="5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</row>
    <row r="6294" spans="6:33" s="2" customFormat="1" x14ac:dyDescent="0.3">
      <c r="F6294" s="5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</row>
    <row r="6295" spans="6:33" s="2" customFormat="1" x14ac:dyDescent="0.3">
      <c r="F6295" s="5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</row>
    <row r="6296" spans="6:33" s="2" customFormat="1" x14ac:dyDescent="0.3">
      <c r="F6296" s="5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</row>
    <row r="6297" spans="6:33" s="2" customFormat="1" x14ac:dyDescent="0.3">
      <c r="F6297" s="5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</row>
    <row r="6298" spans="6:33" s="2" customFormat="1" x14ac:dyDescent="0.3">
      <c r="F6298" s="5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</row>
    <row r="6299" spans="6:33" s="2" customFormat="1" x14ac:dyDescent="0.3">
      <c r="F6299" s="5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</row>
    <row r="6300" spans="6:33" s="2" customFormat="1" x14ac:dyDescent="0.3">
      <c r="F6300" s="5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</row>
    <row r="6301" spans="6:33" s="2" customFormat="1" x14ac:dyDescent="0.3">
      <c r="F6301" s="5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</row>
    <row r="6302" spans="6:33" s="2" customFormat="1" x14ac:dyDescent="0.3">
      <c r="F6302" s="5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</row>
    <row r="6303" spans="6:33" s="2" customFormat="1" x14ac:dyDescent="0.3">
      <c r="F6303" s="5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</row>
    <row r="6304" spans="6:33" s="2" customFormat="1" x14ac:dyDescent="0.3">
      <c r="F6304" s="5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</row>
    <row r="6305" spans="6:33" s="2" customFormat="1" x14ac:dyDescent="0.3">
      <c r="F6305" s="5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</row>
    <row r="6306" spans="6:33" s="2" customFormat="1" x14ac:dyDescent="0.3">
      <c r="F6306" s="5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</row>
    <row r="6307" spans="6:33" s="2" customFormat="1" x14ac:dyDescent="0.3">
      <c r="F6307" s="5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</row>
    <row r="6308" spans="6:33" s="2" customFormat="1" x14ac:dyDescent="0.3">
      <c r="F6308" s="5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</row>
    <row r="6309" spans="6:33" s="2" customFormat="1" x14ac:dyDescent="0.3">
      <c r="F6309" s="5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</row>
    <row r="6310" spans="6:33" s="2" customFormat="1" x14ac:dyDescent="0.3">
      <c r="F6310" s="5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</row>
    <row r="6311" spans="6:33" s="2" customFormat="1" x14ac:dyDescent="0.3">
      <c r="F6311" s="5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</row>
    <row r="6312" spans="6:33" s="2" customFormat="1" x14ac:dyDescent="0.3">
      <c r="F6312" s="5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</row>
    <row r="6313" spans="6:33" s="2" customFormat="1" x14ac:dyDescent="0.3">
      <c r="F6313" s="5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</row>
    <row r="6314" spans="6:33" s="2" customFormat="1" x14ac:dyDescent="0.3">
      <c r="F6314" s="5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</row>
    <row r="6315" spans="6:33" s="2" customFormat="1" x14ac:dyDescent="0.3">
      <c r="F6315" s="5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</row>
    <row r="6316" spans="6:33" s="2" customFormat="1" x14ac:dyDescent="0.3">
      <c r="F6316" s="5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</row>
    <row r="6317" spans="6:33" s="2" customFormat="1" x14ac:dyDescent="0.3">
      <c r="F6317" s="5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</row>
    <row r="6318" spans="6:33" s="2" customFormat="1" x14ac:dyDescent="0.3">
      <c r="F6318" s="5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</row>
    <row r="6319" spans="6:33" s="2" customFormat="1" x14ac:dyDescent="0.3">
      <c r="F6319" s="5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</row>
    <row r="6320" spans="6:33" s="2" customFormat="1" x14ac:dyDescent="0.3">
      <c r="F6320" s="5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</row>
    <row r="6321" spans="6:33" s="2" customFormat="1" x14ac:dyDescent="0.3">
      <c r="F6321" s="5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</row>
    <row r="6322" spans="6:33" s="2" customFormat="1" x14ac:dyDescent="0.3">
      <c r="F6322" s="5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</row>
    <row r="6323" spans="6:33" s="2" customFormat="1" x14ac:dyDescent="0.3">
      <c r="F6323" s="5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</row>
    <row r="6324" spans="6:33" s="2" customFormat="1" x14ac:dyDescent="0.3">
      <c r="F6324" s="5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</row>
    <row r="6325" spans="6:33" s="2" customFormat="1" x14ac:dyDescent="0.3">
      <c r="F6325" s="5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</row>
    <row r="6326" spans="6:33" s="2" customFormat="1" x14ac:dyDescent="0.3">
      <c r="F6326" s="5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</row>
    <row r="6327" spans="6:33" s="2" customFormat="1" x14ac:dyDescent="0.3">
      <c r="F6327" s="5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</row>
    <row r="6328" spans="6:33" s="2" customFormat="1" x14ac:dyDescent="0.3">
      <c r="F6328" s="5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</row>
    <row r="6329" spans="6:33" s="2" customFormat="1" x14ac:dyDescent="0.3">
      <c r="F6329" s="5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</row>
    <row r="6330" spans="6:33" s="2" customFormat="1" x14ac:dyDescent="0.3">
      <c r="F6330" s="5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</row>
    <row r="6331" spans="6:33" s="2" customFormat="1" x14ac:dyDescent="0.3">
      <c r="F6331" s="5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</row>
    <row r="6332" spans="6:33" s="2" customFormat="1" x14ac:dyDescent="0.3">
      <c r="F6332" s="5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</row>
    <row r="6333" spans="6:33" s="2" customFormat="1" x14ac:dyDescent="0.3">
      <c r="F6333" s="5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</row>
    <row r="6334" spans="6:33" s="2" customFormat="1" x14ac:dyDescent="0.3">
      <c r="F6334" s="5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</row>
    <row r="6335" spans="6:33" s="2" customFormat="1" x14ac:dyDescent="0.3">
      <c r="F6335" s="5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</row>
    <row r="6336" spans="6:33" s="2" customFormat="1" x14ac:dyDescent="0.3">
      <c r="F6336" s="5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</row>
    <row r="6337" spans="6:33" s="2" customFormat="1" x14ac:dyDescent="0.3">
      <c r="F6337" s="5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</row>
    <row r="6338" spans="6:33" s="2" customFormat="1" x14ac:dyDescent="0.3">
      <c r="F6338" s="5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</row>
    <row r="6339" spans="6:33" s="2" customFormat="1" x14ac:dyDescent="0.3">
      <c r="F6339" s="5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</row>
    <row r="6340" spans="6:33" s="2" customFormat="1" x14ac:dyDescent="0.3">
      <c r="F6340" s="5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</row>
    <row r="6341" spans="6:33" s="2" customFormat="1" x14ac:dyDescent="0.3">
      <c r="F6341" s="5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</row>
    <row r="6342" spans="6:33" s="2" customFormat="1" x14ac:dyDescent="0.3">
      <c r="F6342" s="5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</row>
    <row r="6343" spans="6:33" s="2" customFormat="1" x14ac:dyDescent="0.3">
      <c r="F6343" s="5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</row>
    <row r="6344" spans="6:33" s="2" customFormat="1" x14ac:dyDescent="0.3">
      <c r="F6344" s="5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</row>
    <row r="6345" spans="6:33" s="2" customFormat="1" x14ac:dyDescent="0.3">
      <c r="F6345" s="5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</row>
    <row r="6346" spans="6:33" s="2" customFormat="1" x14ac:dyDescent="0.3">
      <c r="F6346" s="5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</row>
    <row r="6347" spans="6:33" s="2" customFormat="1" x14ac:dyDescent="0.3">
      <c r="F6347" s="5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</row>
    <row r="6348" spans="6:33" s="2" customFormat="1" x14ac:dyDescent="0.3">
      <c r="F6348" s="5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</row>
    <row r="6349" spans="6:33" s="2" customFormat="1" x14ac:dyDescent="0.3">
      <c r="F6349" s="5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</row>
    <row r="6350" spans="6:33" s="2" customFormat="1" x14ac:dyDescent="0.3">
      <c r="F6350" s="5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</row>
    <row r="6351" spans="6:33" s="2" customFormat="1" x14ac:dyDescent="0.3">
      <c r="F6351" s="5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</row>
    <row r="6352" spans="6:33" s="2" customFormat="1" x14ac:dyDescent="0.3">
      <c r="F6352" s="5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</row>
    <row r="6353" spans="6:33" s="2" customFormat="1" x14ac:dyDescent="0.3">
      <c r="F6353" s="5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</row>
    <row r="6354" spans="6:33" s="2" customFormat="1" x14ac:dyDescent="0.3">
      <c r="F6354" s="5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</row>
    <row r="6355" spans="6:33" s="2" customFormat="1" x14ac:dyDescent="0.3">
      <c r="F6355" s="5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</row>
    <row r="6356" spans="6:33" s="2" customFormat="1" x14ac:dyDescent="0.3">
      <c r="F6356" s="5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</row>
    <row r="6357" spans="6:33" s="2" customFormat="1" x14ac:dyDescent="0.3">
      <c r="F6357" s="5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</row>
    <row r="6358" spans="6:33" s="2" customFormat="1" x14ac:dyDescent="0.3">
      <c r="F6358" s="5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</row>
    <row r="6359" spans="6:33" s="2" customFormat="1" x14ac:dyDescent="0.3">
      <c r="F6359" s="5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</row>
    <row r="6360" spans="6:33" s="2" customFormat="1" x14ac:dyDescent="0.3">
      <c r="F6360" s="5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</row>
    <row r="6361" spans="6:33" s="2" customFormat="1" x14ac:dyDescent="0.3">
      <c r="F6361" s="5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</row>
    <row r="6362" spans="6:33" s="2" customFormat="1" x14ac:dyDescent="0.3">
      <c r="F6362" s="5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</row>
    <row r="6363" spans="6:33" s="2" customFormat="1" x14ac:dyDescent="0.3">
      <c r="F6363" s="5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</row>
    <row r="6364" spans="6:33" s="2" customFormat="1" x14ac:dyDescent="0.3">
      <c r="F6364" s="5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</row>
    <row r="6365" spans="6:33" s="2" customFormat="1" x14ac:dyDescent="0.3">
      <c r="F6365" s="5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</row>
    <row r="6366" spans="6:33" s="2" customFormat="1" x14ac:dyDescent="0.3">
      <c r="F6366" s="5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</row>
    <row r="6367" spans="6:33" s="2" customFormat="1" x14ac:dyDescent="0.3">
      <c r="F6367" s="5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</row>
    <row r="6368" spans="6:33" s="2" customFormat="1" x14ac:dyDescent="0.3">
      <c r="F6368" s="5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</row>
    <row r="6369" spans="6:33" s="2" customFormat="1" x14ac:dyDescent="0.3">
      <c r="F6369" s="5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</row>
    <row r="6370" spans="6:33" s="2" customFormat="1" x14ac:dyDescent="0.3">
      <c r="F6370" s="5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</row>
    <row r="6371" spans="6:33" s="2" customFormat="1" x14ac:dyDescent="0.3">
      <c r="F6371" s="5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</row>
    <row r="6372" spans="6:33" s="2" customFormat="1" x14ac:dyDescent="0.3">
      <c r="F6372" s="5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</row>
    <row r="6373" spans="6:33" s="2" customFormat="1" x14ac:dyDescent="0.3">
      <c r="F6373" s="5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</row>
    <row r="6374" spans="6:33" s="2" customFormat="1" x14ac:dyDescent="0.3">
      <c r="F6374" s="5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</row>
    <row r="6375" spans="6:33" s="2" customFormat="1" x14ac:dyDescent="0.3">
      <c r="F6375" s="5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</row>
    <row r="6376" spans="6:33" s="2" customFormat="1" x14ac:dyDescent="0.3">
      <c r="F6376" s="5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</row>
    <row r="6377" spans="6:33" s="2" customFormat="1" x14ac:dyDescent="0.3">
      <c r="F6377" s="5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</row>
    <row r="6378" spans="6:33" s="2" customFormat="1" x14ac:dyDescent="0.3">
      <c r="F6378" s="5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</row>
    <row r="6379" spans="6:33" s="2" customFormat="1" x14ac:dyDescent="0.3">
      <c r="F6379" s="5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</row>
    <row r="6380" spans="6:33" s="2" customFormat="1" x14ac:dyDescent="0.3">
      <c r="F6380" s="5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</row>
    <row r="6381" spans="6:33" s="2" customFormat="1" x14ac:dyDescent="0.3">
      <c r="F6381" s="5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</row>
    <row r="6382" spans="6:33" s="2" customFormat="1" x14ac:dyDescent="0.3">
      <c r="F6382" s="5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</row>
    <row r="6383" spans="6:33" s="2" customFormat="1" x14ac:dyDescent="0.3">
      <c r="F6383" s="5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</row>
    <row r="6384" spans="6:33" s="2" customFormat="1" x14ac:dyDescent="0.3">
      <c r="F6384" s="5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</row>
    <row r="6385" spans="6:33" s="2" customFormat="1" x14ac:dyDescent="0.3">
      <c r="F6385" s="5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</row>
    <row r="6386" spans="6:33" s="2" customFormat="1" x14ac:dyDescent="0.3">
      <c r="F6386" s="5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</row>
    <row r="6387" spans="6:33" s="2" customFormat="1" x14ac:dyDescent="0.3">
      <c r="F6387" s="5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</row>
    <row r="6388" spans="6:33" s="2" customFormat="1" x14ac:dyDescent="0.3">
      <c r="F6388" s="5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</row>
    <row r="6389" spans="6:33" s="2" customFormat="1" x14ac:dyDescent="0.3">
      <c r="F6389" s="5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</row>
    <row r="6390" spans="6:33" s="2" customFormat="1" x14ac:dyDescent="0.3">
      <c r="F6390" s="5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</row>
    <row r="6391" spans="6:33" s="2" customFormat="1" x14ac:dyDescent="0.3">
      <c r="F6391" s="5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</row>
    <row r="6392" spans="6:33" s="2" customFormat="1" x14ac:dyDescent="0.3">
      <c r="F6392" s="5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</row>
    <row r="6393" spans="6:33" s="2" customFormat="1" x14ac:dyDescent="0.3">
      <c r="F6393" s="5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</row>
    <row r="6394" spans="6:33" s="2" customFormat="1" x14ac:dyDescent="0.3">
      <c r="F6394" s="5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</row>
    <row r="6395" spans="6:33" s="2" customFormat="1" x14ac:dyDescent="0.3">
      <c r="F6395" s="5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</row>
    <row r="6396" spans="6:33" s="2" customFormat="1" x14ac:dyDescent="0.3">
      <c r="F6396" s="5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</row>
    <row r="6397" spans="6:33" s="2" customFormat="1" x14ac:dyDescent="0.3">
      <c r="F6397" s="5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</row>
    <row r="6398" spans="6:33" s="2" customFormat="1" x14ac:dyDescent="0.3">
      <c r="F6398" s="5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</row>
    <row r="6399" spans="6:33" s="2" customFormat="1" x14ac:dyDescent="0.3">
      <c r="F6399" s="5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</row>
    <row r="6400" spans="6:33" s="2" customFormat="1" x14ac:dyDescent="0.3">
      <c r="F6400" s="5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</row>
    <row r="6401" spans="6:33" s="2" customFormat="1" x14ac:dyDescent="0.3">
      <c r="F6401" s="5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</row>
    <row r="6402" spans="6:33" s="2" customFormat="1" x14ac:dyDescent="0.3">
      <c r="F6402" s="5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</row>
    <row r="6403" spans="6:33" s="2" customFormat="1" x14ac:dyDescent="0.3">
      <c r="F6403" s="5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</row>
    <row r="6404" spans="6:33" s="2" customFormat="1" x14ac:dyDescent="0.3">
      <c r="F6404" s="5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</row>
    <row r="6405" spans="6:33" s="2" customFormat="1" x14ac:dyDescent="0.3">
      <c r="F6405" s="5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</row>
    <row r="6406" spans="6:33" s="2" customFormat="1" x14ac:dyDescent="0.3">
      <c r="F6406" s="5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</row>
    <row r="6407" spans="6:33" s="2" customFormat="1" x14ac:dyDescent="0.3">
      <c r="F6407" s="5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</row>
    <row r="6408" spans="6:33" s="2" customFormat="1" x14ac:dyDescent="0.3">
      <c r="F6408" s="5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</row>
    <row r="6409" spans="6:33" s="2" customFormat="1" x14ac:dyDescent="0.3">
      <c r="F6409" s="5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</row>
    <row r="6410" spans="6:33" s="2" customFormat="1" x14ac:dyDescent="0.3">
      <c r="F6410" s="5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</row>
    <row r="6411" spans="6:33" s="2" customFormat="1" x14ac:dyDescent="0.3">
      <c r="F6411" s="5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</row>
    <row r="6412" spans="6:33" s="2" customFormat="1" x14ac:dyDescent="0.3">
      <c r="F6412" s="5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</row>
    <row r="6413" spans="6:33" s="2" customFormat="1" x14ac:dyDescent="0.3">
      <c r="F6413" s="5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</row>
    <row r="6414" spans="6:33" s="2" customFormat="1" x14ac:dyDescent="0.3">
      <c r="F6414" s="5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</row>
    <row r="6415" spans="6:33" s="2" customFormat="1" x14ac:dyDescent="0.3">
      <c r="F6415" s="5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</row>
    <row r="6416" spans="6:33" s="2" customFormat="1" x14ac:dyDescent="0.3">
      <c r="F6416" s="5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</row>
    <row r="6417" spans="6:33" s="2" customFormat="1" x14ac:dyDescent="0.3">
      <c r="F6417" s="5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</row>
    <row r="6418" spans="6:33" s="2" customFormat="1" x14ac:dyDescent="0.3">
      <c r="F6418" s="5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</row>
    <row r="6419" spans="6:33" s="2" customFormat="1" x14ac:dyDescent="0.3">
      <c r="F6419" s="5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</row>
    <row r="6420" spans="6:33" s="2" customFormat="1" x14ac:dyDescent="0.3">
      <c r="F6420" s="5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</row>
    <row r="6421" spans="6:33" s="2" customFormat="1" x14ac:dyDescent="0.3">
      <c r="F6421" s="5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</row>
    <row r="6422" spans="6:33" s="2" customFormat="1" x14ac:dyDescent="0.3">
      <c r="F6422" s="5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</row>
    <row r="6423" spans="6:33" s="2" customFormat="1" x14ac:dyDescent="0.3">
      <c r="F6423" s="5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</row>
    <row r="6424" spans="6:33" s="2" customFormat="1" x14ac:dyDescent="0.3">
      <c r="F6424" s="5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</row>
    <row r="6425" spans="6:33" s="2" customFormat="1" x14ac:dyDescent="0.3">
      <c r="F6425" s="5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</row>
    <row r="6426" spans="6:33" s="2" customFormat="1" x14ac:dyDescent="0.3">
      <c r="F6426" s="5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</row>
    <row r="6427" spans="6:33" s="2" customFormat="1" x14ac:dyDescent="0.3">
      <c r="F6427" s="5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</row>
    <row r="6428" spans="6:33" s="2" customFormat="1" x14ac:dyDescent="0.3">
      <c r="F6428" s="5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</row>
    <row r="6429" spans="6:33" s="2" customFormat="1" x14ac:dyDescent="0.3">
      <c r="F6429" s="5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</row>
    <row r="6430" spans="6:33" s="2" customFormat="1" x14ac:dyDescent="0.3">
      <c r="F6430" s="5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</row>
    <row r="6431" spans="6:33" s="2" customFormat="1" x14ac:dyDescent="0.3">
      <c r="F6431" s="5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</row>
    <row r="6432" spans="6:33" s="2" customFormat="1" x14ac:dyDescent="0.3">
      <c r="F6432" s="5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</row>
    <row r="6433" spans="6:33" s="2" customFormat="1" x14ac:dyDescent="0.3">
      <c r="F6433" s="5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</row>
    <row r="6434" spans="6:33" s="2" customFormat="1" x14ac:dyDescent="0.3">
      <c r="F6434" s="5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</row>
    <row r="6435" spans="6:33" s="2" customFormat="1" x14ac:dyDescent="0.3">
      <c r="F6435" s="5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</row>
    <row r="6436" spans="6:33" s="2" customFormat="1" x14ac:dyDescent="0.3">
      <c r="F6436" s="5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</row>
    <row r="6437" spans="6:33" s="2" customFormat="1" x14ac:dyDescent="0.3">
      <c r="F6437" s="5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</row>
    <row r="6438" spans="6:33" s="2" customFormat="1" x14ac:dyDescent="0.3">
      <c r="F6438" s="5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</row>
    <row r="6439" spans="6:33" s="2" customFormat="1" x14ac:dyDescent="0.3">
      <c r="F6439" s="5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</row>
    <row r="6440" spans="6:33" s="2" customFormat="1" x14ac:dyDescent="0.3">
      <c r="F6440" s="5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</row>
    <row r="6441" spans="6:33" s="2" customFormat="1" x14ac:dyDescent="0.3">
      <c r="F6441" s="5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</row>
    <row r="6442" spans="6:33" s="2" customFormat="1" x14ac:dyDescent="0.3">
      <c r="F6442" s="5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</row>
    <row r="6443" spans="6:33" s="2" customFormat="1" x14ac:dyDescent="0.3">
      <c r="F6443" s="5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</row>
    <row r="6444" spans="6:33" s="2" customFormat="1" x14ac:dyDescent="0.3">
      <c r="F6444" s="5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</row>
    <row r="6445" spans="6:33" s="2" customFormat="1" x14ac:dyDescent="0.3">
      <c r="F6445" s="5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</row>
    <row r="6446" spans="6:33" s="2" customFormat="1" x14ac:dyDescent="0.3">
      <c r="F6446" s="5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</row>
    <row r="6447" spans="6:33" s="2" customFormat="1" x14ac:dyDescent="0.3">
      <c r="F6447" s="5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</row>
    <row r="6448" spans="6:33" s="2" customFormat="1" x14ac:dyDescent="0.3">
      <c r="F6448" s="5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</row>
    <row r="6449" spans="6:33" s="2" customFormat="1" x14ac:dyDescent="0.3">
      <c r="F6449" s="5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</row>
    <row r="6450" spans="6:33" s="2" customFormat="1" x14ac:dyDescent="0.3">
      <c r="F6450" s="5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</row>
    <row r="6451" spans="6:33" s="2" customFormat="1" x14ac:dyDescent="0.3">
      <c r="F6451" s="5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</row>
    <row r="6452" spans="6:33" s="2" customFormat="1" x14ac:dyDescent="0.3">
      <c r="F6452" s="5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</row>
    <row r="6453" spans="6:33" s="2" customFormat="1" x14ac:dyDescent="0.3">
      <c r="F6453" s="5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</row>
    <row r="6454" spans="6:33" s="2" customFormat="1" x14ac:dyDescent="0.3">
      <c r="F6454" s="5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</row>
    <row r="6455" spans="6:33" s="2" customFormat="1" x14ac:dyDescent="0.3">
      <c r="F6455" s="5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</row>
    <row r="6456" spans="6:33" s="2" customFormat="1" x14ac:dyDescent="0.3">
      <c r="F6456" s="5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</row>
    <row r="6457" spans="6:33" s="2" customFormat="1" x14ac:dyDescent="0.3">
      <c r="F6457" s="5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</row>
    <row r="6458" spans="6:33" s="2" customFormat="1" x14ac:dyDescent="0.3">
      <c r="F6458" s="5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</row>
    <row r="6459" spans="6:33" s="2" customFormat="1" x14ac:dyDescent="0.3">
      <c r="F6459" s="5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</row>
    <row r="6460" spans="6:33" s="2" customFormat="1" x14ac:dyDescent="0.3">
      <c r="F6460" s="5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</row>
    <row r="6461" spans="6:33" s="2" customFormat="1" x14ac:dyDescent="0.3">
      <c r="F6461" s="5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</row>
    <row r="6462" spans="6:33" s="2" customFormat="1" x14ac:dyDescent="0.3">
      <c r="F6462" s="5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</row>
    <row r="6463" spans="6:33" s="2" customFormat="1" x14ac:dyDescent="0.3">
      <c r="F6463" s="5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</row>
    <row r="6464" spans="6:33" s="2" customFormat="1" x14ac:dyDescent="0.3">
      <c r="F6464" s="5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</row>
    <row r="6465" spans="6:33" s="2" customFormat="1" x14ac:dyDescent="0.3">
      <c r="F6465" s="5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</row>
    <row r="6466" spans="6:33" s="2" customFormat="1" x14ac:dyDescent="0.3">
      <c r="F6466" s="5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</row>
    <row r="6467" spans="6:33" s="2" customFormat="1" x14ac:dyDescent="0.3">
      <c r="F6467" s="5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</row>
    <row r="6468" spans="6:33" s="2" customFormat="1" x14ac:dyDescent="0.3">
      <c r="F6468" s="5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</row>
    <row r="6469" spans="6:33" s="2" customFormat="1" x14ac:dyDescent="0.3">
      <c r="F6469" s="5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</row>
    <row r="6470" spans="6:33" s="2" customFormat="1" x14ac:dyDescent="0.3">
      <c r="F6470" s="5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</row>
    <row r="6471" spans="6:33" s="2" customFormat="1" x14ac:dyDescent="0.3">
      <c r="F6471" s="5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</row>
    <row r="6472" spans="6:33" s="2" customFormat="1" x14ac:dyDescent="0.3">
      <c r="F6472" s="5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</row>
    <row r="6473" spans="6:33" s="2" customFormat="1" x14ac:dyDescent="0.3">
      <c r="F6473" s="5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</row>
    <row r="6474" spans="6:33" s="2" customFormat="1" x14ac:dyDescent="0.3">
      <c r="F6474" s="5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</row>
    <row r="6475" spans="6:33" s="2" customFormat="1" x14ac:dyDescent="0.3">
      <c r="F6475" s="5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</row>
    <row r="6476" spans="6:33" s="2" customFormat="1" x14ac:dyDescent="0.3">
      <c r="F6476" s="5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</row>
    <row r="6477" spans="6:33" s="2" customFormat="1" x14ac:dyDescent="0.3">
      <c r="F6477" s="5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</row>
    <row r="6478" spans="6:33" s="2" customFormat="1" x14ac:dyDescent="0.3">
      <c r="F6478" s="5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</row>
    <row r="6479" spans="6:33" s="2" customFormat="1" x14ac:dyDescent="0.3">
      <c r="F6479" s="5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</row>
    <row r="6480" spans="6:33" s="2" customFormat="1" x14ac:dyDescent="0.3">
      <c r="F6480" s="5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</row>
    <row r="6481" spans="6:33" s="2" customFormat="1" x14ac:dyDescent="0.3">
      <c r="F6481" s="5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</row>
    <row r="6482" spans="6:33" s="2" customFormat="1" x14ac:dyDescent="0.3">
      <c r="F6482" s="5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</row>
    <row r="6483" spans="6:33" s="2" customFormat="1" x14ac:dyDescent="0.3">
      <c r="F6483" s="5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</row>
    <row r="6484" spans="6:33" s="2" customFormat="1" x14ac:dyDescent="0.3">
      <c r="F6484" s="5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</row>
    <row r="6485" spans="6:33" s="2" customFormat="1" x14ac:dyDescent="0.3">
      <c r="F6485" s="5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</row>
    <row r="6486" spans="6:33" s="2" customFormat="1" x14ac:dyDescent="0.3">
      <c r="F6486" s="5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</row>
    <row r="6487" spans="6:33" s="2" customFormat="1" x14ac:dyDescent="0.3">
      <c r="F6487" s="5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</row>
    <row r="6488" spans="6:33" s="2" customFormat="1" x14ac:dyDescent="0.3">
      <c r="F6488" s="5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</row>
    <row r="6489" spans="6:33" s="2" customFormat="1" x14ac:dyDescent="0.3">
      <c r="F6489" s="5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</row>
    <row r="6490" spans="6:33" s="2" customFormat="1" x14ac:dyDescent="0.3">
      <c r="F6490" s="5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</row>
    <row r="6491" spans="6:33" s="2" customFormat="1" x14ac:dyDescent="0.3">
      <c r="F6491" s="5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</row>
    <row r="6492" spans="6:33" s="2" customFormat="1" x14ac:dyDescent="0.3">
      <c r="F6492" s="5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</row>
    <row r="6493" spans="6:33" s="2" customFormat="1" x14ac:dyDescent="0.3">
      <c r="F6493" s="5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</row>
    <row r="6494" spans="6:33" s="2" customFormat="1" x14ac:dyDescent="0.3">
      <c r="F6494" s="5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</row>
    <row r="6495" spans="6:33" s="2" customFormat="1" x14ac:dyDescent="0.3">
      <c r="F6495" s="5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</row>
    <row r="6496" spans="6:33" s="2" customFormat="1" x14ac:dyDescent="0.3">
      <c r="F6496" s="5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</row>
    <row r="6497" spans="6:33" s="2" customFormat="1" x14ac:dyDescent="0.3">
      <c r="F6497" s="5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</row>
    <row r="6498" spans="6:33" s="2" customFormat="1" x14ac:dyDescent="0.3">
      <c r="F6498" s="5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</row>
    <row r="6499" spans="6:33" s="2" customFormat="1" x14ac:dyDescent="0.3">
      <c r="F6499" s="5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</row>
    <row r="6500" spans="6:33" s="2" customFormat="1" x14ac:dyDescent="0.3">
      <c r="F6500" s="5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</row>
    <row r="6501" spans="6:33" s="2" customFormat="1" x14ac:dyDescent="0.3">
      <c r="F6501" s="5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</row>
    <row r="6502" spans="6:33" s="2" customFormat="1" x14ac:dyDescent="0.3">
      <c r="F6502" s="5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</row>
    <row r="6503" spans="6:33" s="2" customFormat="1" x14ac:dyDescent="0.3">
      <c r="F6503" s="5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</row>
    <row r="6504" spans="6:33" s="2" customFormat="1" x14ac:dyDescent="0.3">
      <c r="F6504" s="5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</row>
    <row r="6505" spans="6:33" s="2" customFormat="1" x14ac:dyDescent="0.3">
      <c r="F6505" s="5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</row>
    <row r="6506" spans="6:33" s="2" customFormat="1" x14ac:dyDescent="0.3">
      <c r="F6506" s="5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</row>
    <row r="6507" spans="6:33" s="2" customFormat="1" x14ac:dyDescent="0.3">
      <c r="F6507" s="5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</row>
    <row r="6508" spans="6:33" s="2" customFormat="1" x14ac:dyDescent="0.3">
      <c r="F6508" s="5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</row>
    <row r="6509" spans="6:33" s="2" customFormat="1" x14ac:dyDescent="0.3">
      <c r="F6509" s="5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</row>
    <row r="6510" spans="6:33" s="2" customFormat="1" x14ac:dyDescent="0.3">
      <c r="F6510" s="5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</row>
    <row r="6511" spans="6:33" s="2" customFormat="1" x14ac:dyDescent="0.3">
      <c r="F6511" s="5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</row>
    <row r="6512" spans="6:33" s="2" customFormat="1" x14ac:dyDescent="0.3">
      <c r="F6512" s="5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</row>
    <row r="6513" spans="6:33" s="2" customFormat="1" x14ac:dyDescent="0.3">
      <c r="F6513" s="5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</row>
    <row r="6514" spans="6:33" s="2" customFormat="1" x14ac:dyDescent="0.3">
      <c r="F6514" s="5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</row>
    <row r="6515" spans="6:33" s="2" customFormat="1" x14ac:dyDescent="0.3">
      <c r="F6515" s="5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</row>
    <row r="6516" spans="6:33" s="2" customFormat="1" x14ac:dyDescent="0.3">
      <c r="F6516" s="5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</row>
    <row r="6517" spans="6:33" s="2" customFormat="1" x14ac:dyDescent="0.3">
      <c r="F6517" s="5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</row>
    <row r="6518" spans="6:33" s="2" customFormat="1" x14ac:dyDescent="0.3">
      <c r="F6518" s="5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</row>
    <row r="6519" spans="6:33" s="2" customFormat="1" x14ac:dyDescent="0.3">
      <c r="F6519" s="5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</row>
    <row r="6520" spans="6:33" s="2" customFormat="1" x14ac:dyDescent="0.3">
      <c r="F6520" s="5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</row>
    <row r="6521" spans="6:33" s="2" customFormat="1" x14ac:dyDescent="0.3">
      <c r="F6521" s="5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</row>
    <row r="6522" spans="6:33" s="2" customFormat="1" x14ac:dyDescent="0.3">
      <c r="F6522" s="5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</row>
    <row r="6523" spans="6:33" s="2" customFormat="1" x14ac:dyDescent="0.3">
      <c r="F6523" s="5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</row>
    <row r="6524" spans="6:33" s="2" customFormat="1" x14ac:dyDescent="0.3">
      <c r="F6524" s="5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</row>
    <row r="6525" spans="6:33" s="2" customFormat="1" x14ac:dyDescent="0.3">
      <c r="F6525" s="5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</row>
    <row r="6526" spans="6:33" s="2" customFormat="1" x14ac:dyDescent="0.3">
      <c r="F6526" s="5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</row>
    <row r="6527" spans="6:33" s="2" customFormat="1" x14ac:dyDescent="0.3">
      <c r="F6527" s="5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</row>
    <row r="6528" spans="6:33" s="2" customFormat="1" x14ac:dyDescent="0.3">
      <c r="F6528" s="5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</row>
    <row r="6529" spans="6:33" s="2" customFormat="1" x14ac:dyDescent="0.3">
      <c r="F6529" s="5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</row>
    <row r="6530" spans="6:33" s="2" customFormat="1" x14ac:dyDescent="0.3">
      <c r="F6530" s="5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</row>
    <row r="6531" spans="6:33" s="2" customFormat="1" x14ac:dyDescent="0.3">
      <c r="F6531" s="5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</row>
    <row r="6532" spans="6:33" s="2" customFormat="1" x14ac:dyDescent="0.3">
      <c r="F6532" s="5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</row>
    <row r="6533" spans="6:33" s="2" customFormat="1" x14ac:dyDescent="0.3">
      <c r="F6533" s="5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</row>
    <row r="6534" spans="6:33" s="2" customFormat="1" x14ac:dyDescent="0.3">
      <c r="F6534" s="5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</row>
    <row r="6535" spans="6:33" s="2" customFormat="1" x14ac:dyDescent="0.3">
      <c r="F6535" s="5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</row>
    <row r="6536" spans="6:33" s="2" customFormat="1" x14ac:dyDescent="0.3">
      <c r="F6536" s="5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</row>
    <row r="6537" spans="6:33" s="2" customFormat="1" x14ac:dyDescent="0.3">
      <c r="F6537" s="5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</row>
    <row r="6538" spans="6:33" s="2" customFormat="1" x14ac:dyDescent="0.3">
      <c r="F6538" s="5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</row>
    <row r="6539" spans="6:33" s="2" customFormat="1" x14ac:dyDescent="0.3">
      <c r="F6539" s="5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</row>
    <row r="6540" spans="6:33" s="2" customFormat="1" x14ac:dyDescent="0.3">
      <c r="F6540" s="5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</row>
    <row r="6541" spans="6:33" s="2" customFormat="1" x14ac:dyDescent="0.3">
      <c r="F6541" s="5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</row>
    <row r="6542" spans="6:33" s="2" customFormat="1" x14ac:dyDescent="0.3">
      <c r="F6542" s="5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</row>
    <row r="6543" spans="6:33" s="2" customFormat="1" x14ac:dyDescent="0.3">
      <c r="F6543" s="5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</row>
    <row r="6544" spans="6:33" s="2" customFormat="1" x14ac:dyDescent="0.3">
      <c r="F6544" s="5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</row>
    <row r="6545" spans="6:33" s="2" customFormat="1" x14ac:dyDescent="0.3">
      <c r="F6545" s="5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</row>
    <row r="6546" spans="6:33" s="2" customFormat="1" x14ac:dyDescent="0.3">
      <c r="F6546" s="5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</row>
    <row r="6547" spans="6:33" s="2" customFormat="1" x14ac:dyDescent="0.3">
      <c r="F6547" s="5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</row>
    <row r="6548" spans="6:33" s="2" customFormat="1" x14ac:dyDescent="0.3">
      <c r="F6548" s="5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</row>
    <row r="6549" spans="6:33" s="2" customFormat="1" x14ac:dyDescent="0.3">
      <c r="F6549" s="5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</row>
    <row r="6550" spans="6:33" s="2" customFormat="1" x14ac:dyDescent="0.3">
      <c r="F6550" s="5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</row>
    <row r="6551" spans="6:33" s="2" customFormat="1" x14ac:dyDescent="0.3">
      <c r="F6551" s="5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</row>
    <row r="6552" spans="6:33" s="2" customFormat="1" x14ac:dyDescent="0.3">
      <c r="F6552" s="5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</row>
    <row r="6553" spans="6:33" s="2" customFormat="1" x14ac:dyDescent="0.3">
      <c r="F6553" s="5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</row>
    <row r="6554" spans="6:33" s="2" customFormat="1" x14ac:dyDescent="0.3">
      <c r="F6554" s="5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</row>
    <row r="6555" spans="6:33" s="2" customFormat="1" x14ac:dyDescent="0.3">
      <c r="F6555" s="5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</row>
    <row r="6556" spans="6:33" s="2" customFormat="1" x14ac:dyDescent="0.3">
      <c r="F6556" s="5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</row>
    <row r="6557" spans="6:33" s="2" customFormat="1" x14ac:dyDescent="0.3">
      <c r="F6557" s="5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</row>
    <row r="6558" spans="6:33" s="2" customFormat="1" x14ac:dyDescent="0.3">
      <c r="F6558" s="5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</row>
    <row r="6559" spans="6:33" s="2" customFormat="1" x14ac:dyDescent="0.3">
      <c r="F6559" s="5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</row>
    <row r="6560" spans="6:33" s="2" customFormat="1" x14ac:dyDescent="0.3">
      <c r="F6560" s="5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</row>
    <row r="6561" spans="6:33" s="2" customFormat="1" x14ac:dyDescent="0.3">
      <c r="F6561" s="5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</row>
    <row r="6562" spans="6:33" s="2" customFormat="1" x14ac:dyDescent="0.3">
      <c r="F6562" s="5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</row>
    <row r="6563" spans="6:33" s="2" customFormat="1" x14ac:dyDescent="0.3">
      <c r="F6563" s="5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</row>
    <row r="6564" spans="6:33" s="2" customFormat="1" x14ac:dyDescent="0.3">
      <c r="F6564" s="5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</row>
    <row r="6565" spans="6:33" s="2" customFormat="1" x14ac:dyDescent="0.3">
      <c r="F6565" s="5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</row>
    <row r="6566" spans="6:33" s="2" customFormat="1" x14ac:dyDescent="0.3">
      <c r="F6566" s="5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</row>
    <row r="6567" spans="6:33" s="2" customFormat="1" x14ac:dyDescent="0.3">
      <c r="F6567" s="5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</row>
    <row r="6568" spans="6:33" s="2" customFormat="1" x14ac:dyDescent="0.3">
      <c r="F6568" s="5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</row>
    <row r="6569" spans="6:33" s="2" customFormat="1" x14ac:dyDescent="0.3">
      <c r="F6569" s="5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</row>
    <row r="6570" spans="6:33" s="2" customFormat="1" x14ac:dyDescent="0.3">
      <c r="F6570" s="5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</row>
    <row r="6571" spans="6:33" s="2" customFormat="1" x14ac:dyDescent="0.3">
      <c r="F6571" s="5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</row>
    <row r="6572" spans="6:33" s="2" customFormat="1" x14ac:dyDescent="0.3">
      <c r="F6572" s="5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</row>
    <row r="6573" spans="6:33" s="2" customFormat="1" x14ac:dyDescent="0.3">
      <c r="F6573" s="5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</row>
    <row r="6574" spans="6:33" s="2" customFormat="1" x14ac:dyDescent="0.3">
      <c r="F6574" s="5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</row>
    <row r="6575" spans="6:33" s="2" customFormat="1" x14ac:dyDescent="0.3">
      <c r="F6575" s="5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</row>
    <row r="6576" spans="6:33" s="2" customFormat="1" x14ac:dyDescent="0.3">
      <c r="F6576" s="5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</row>
    <row r="6577" spans="6:33" s="2" customFormat="1" x14ac:dyDescent="0.3">
      <c r="F6577" s="5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</row>
    <row r="6578" spans="6:33" s="2" customFormat="1" x14ac:dyDescent="0.3">
      <c r="F6578" s="5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</row>
    <row r="6579" spans="6:33" s="2" customFormat="1" x14ac:dyDescent="0.3">
      <c r="F6579" s="5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</row>
    <row r="6580" spans="6:33" s="2" customFormat="1" x14ac:dyDescent="0.3">
      <c r="F6580" s="5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</row>
    <row r="6581" spans="6:33" s="2" customFormat="1" x14ac:dyDescent="0.3">
      <c r="F6581" s="5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</row>
    <row r="6582" spans="6:33" s="2" customFormat="1" x14ac:dyDescent="0.3">
      <c r="F6582" s="5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</row>
    <row r="6583" spans="6:33" s="2" customFormat="1" x14ac:dyDescent="0.3">
      <c r="F6583" s="5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</row>
    <row r="6584" spans="6:33" s="2" customFormat="1" x14ac:dyDescent="0.3">
      <c r="F6584" s="5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</row>
    <row r="6585" spans="6:33" s="2" customFormat="1" x14ac:dyDescent="0.3">
      <c r="F6585" s="5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</row>
    <row r="6586" spans="6:33" s="2" customFormat="1" x14ac:dyDescent="0.3">
      <c r="F6586" s="5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</row>
    <row r="6587" spans="6:33" s="2" customFormat="1" x14ac:dyDescent="0.3">
      <c r="F6587" s="5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</row>
    <row r="6588" spans="6:33" s="2" customFormat="1" x14ac:dyDescent="0.3">
      <c r="F6588" s="5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</row>
    <row r="6589" spans="6:33" s="2" customFormat="1" x14ac:dyDescent="0.3">
      <c r="F6589" s="5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</row>
    <row r="6590" spans="6:33" s="2" customFormat="1" x14ac:dyDescent="0.3">
      <c r="F6590" s="5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</row>
    <row r="6591" spans="6:33" s="2" customFormat="1" x14ac:dyDescent="0.3">
      <c r="F6591" s="5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</row>
    <row r="6592" spans="6:33" s="2" customFormat="1" x14ac:dyDescent="0.3">
      <c r="F6592" s="5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</row>
    <row r="6593" spans="6:33" s="2" customFormat="1" x14ac:dyDescent="0.3">
      <c r="F6593" s="5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</row>
    <row r="6594" spans="6:33" s="2" customFormat="1" x14ac:dyDescent="0.3">
      <c r="F6594" s="5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</row>
    <row r="6595" spans="6:33" s="2" customFormat="1" x14ac:dyDescent="0.3">
      <c r="F6595" s="5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</row>
    <row r="6596" spans="6:33" s="2" customFormat="1" x14ac:dyDescent="0.3">
      <c r="F6596" s="5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</row>
    <row r="6597" spans="6:33" s="2" customFormat="1" x14ac:dyDescent="0.3">
      <c r="F6597" s="5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</row>
    <row r="6598" spans="6:33" s="2" customFormat="1" x14ac:dyDescent="0.3">
      <c r="F6598" s="5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</row>
    <row r="6599" spans="6:33" s="2" customFormat="1" x14ac:dyDescent="0.3">
      <c r="F6599" s="5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</row>
    <row r="6600" spans="6:33" s="2" customFormat="1" x14ac:dyDescent="0.3">
      <c r="F6600" s="5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</row>
    <row r="6601" spans="6:33" s="2" customFormat="1" x14ac:dyDescent="0.3">
      <c r="F6601" s="5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</row>
    <row r="6602" spans="6:33" s="2" customFormat="1" x14ac:dyDescent="0.3">
      <c r="F6602" s="5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</row>
    <row r="6603" spans="6:33" s="2" customFormat="1" x14ac:dyDescent="0.3">
      <c r="F6603" s="5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</row>
    <row r="6604" spans="6:33" s="2" customFormat="1" x14ac:dyDescent="0.3">
      <c r="F6604" s="5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</row>
    <row r="6605" spans="6:33" s="2" customFormat="1" x14ac:dyDescent="0.3">
      <c r="F6605" s="5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</row>
    <row r="6606" spans="6:33" s="2" customFormat="1" x14ac:dyDescent="0.3">
      <c r="F6606" s="5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</row>
    <row r="6607" spans="6:33" s="2" customFormat="1" x14ac:dyDescent="0.3">
      <c r="F6607" s="5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</row>
    <row r="6608" spans="6:33" s="2" customFormat="1" x14ac:dyDescent="0.3">
      <c r="F6608" s="5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</row>
    <row r="6609" spans="6:33" s="2" customFormat="1" x14ac:dyDescent="0.3">
      <c r="F6609" s="5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</row>
    <row r="6610" spans="6:33" s="2" customFormat="1" x14ac:dyDescent="0.3">
      <c r="F6610" s="5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</row>
    <row r="6611" spans="6:33" s="2" customFormat="1" x14ac:dyDescent="0.3">
      <c r="F6611" s="5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</row>
    <row r="6612" spans="6:33" s="2" customFormat="1" x14ac:dyDescent="0.3">
      <c r="F6612" s="5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</row>
    <row r="6613" spans="6:33" s="2" customFormat="1" x14ac:dyDescent="0.3">
      <c r="F6613" s="5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</row>
    <row r="6614" spans="6:33" s="2" customFormat="1" x14ac:dyDescent="0.3">
      <c r="F6614" s="5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</row>
    <row r="6615" spans="6:33" s="2" customFormat="1" x14ac:dyDescent="0.3">
      <c r="F6615" s="5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</row>
    <row r="6616" spans="6:33" s="2" customFormat="1" x14ac:dyDescent="0.3">
      <c r="F6616" s="5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</row>
    <row r="6617" spans="6:33" s="2" customFormat="1" x14ac:dyDescent="0.3">
      <c r="F6617" s="5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</row>
    <row r="6618" spans="6:33" s="2" customFormat="1" x14ac:dyDescent="0.3">
      <c r="F6618" s="5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</row>
    <row r="6619" spans="6:33" s="2" customFormat="1" x14ac:dyDescent="0.3">
      <c r="F6619" s="5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</row>
    <row r="6620" spans="6:33" s="2" customFormat="1" x14ac:dyDescent="0.3">
      <c r="F6620" s="5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</row>
    <row r="6621" spans="6:33" s="2" customFormat="1" x14ac:dyDescent="0.3">
      <c r="F6621" s="5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</row>
    <row r="6622" spans="6:33" s="2" customFormat="1" x14ac:dyDescent="0.3">
      <c r="F6622" s="5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</row>
    <row r="6623" spans="6:33" s="2" customFormat="1" x14ac:dyDescent="0.3">
      <c r="F6623" s="5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</row>
    <row r="6624" spans="6:33" s="2" customFormat="1" x14ac:dyDescent="0.3">
      <c r="F6624" s="5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</row>
    <row r="6625" spans="6:33" s="2" customFormat="1" x14ac:dyDescent="0.3">
      <c r="F6625" s="5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</row>
    <row r="6626" spans="6:33" s="2" customFormat="1" x14ac:dyDescent="0.3">
      <c r="F6626" s="5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</row>
    <row r="6627" spans="6:33" s="2" customFormat="1" x14ac:dyDescent="0.3">
      <c r="F6627" s="5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</row>
    <row r="6628" spans="6:33" s="2" customFormat="1" x14ac:dyDescent="0.3">
      <c r="F6628" s="5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</row>
    <row r="6629" spans="6:33" s="2" customFormat="1" x14ac:dyDescent="0.3">
      <c r="F6629" s="5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</row>
    <row r="6630" spans="6:33" s="2" customFormat="1" x14ac:dyDescent="0.3">
      <c r="F6630" s="5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</row>
    <row r="6631" spans="6:33" s="2" customFormat="1" x14ac:dyDescent="0.3">
      <c r="F6631" s="5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</row>
    <row r="6632" spans="6:33" s="2" customFormat="1" x14ac:dyDescent="0.3">
      <c r="F6632" s="5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</row>
    <row r="6633" spans="6:33" s="2" customFormat="1" x14ac:dyDescent="0.3">
      <c r="F6633" s="5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</row>
    <row r="6634" spans="6:33" s="2" customFormat="1" x14ac:dyDescent="0.3">
      <c r="F6634" s="5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</row>
    <row r="6635" spans="6:33" s="2" customFormat="1" x14ac:dyDescent="0.3">
      <c r="F6635" s="5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</row>
    <row r="6636" spans="6:33" s="2" customFormat="1" x14ac:dyDescent="0.3">
      <c r="F6636" s="5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</row>
    <row r="6637" spans="6:33" s="2" customFormat="1" x14ac:dyDescent="0.3">
      <c r="F6637" s="5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</row>
    <row r="6638" spans="6:33" s="2" customFormat="1" x14ac:dyDescent="0.3">
      <c r="F6638" s="5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</row>
    <row r="6639" spans="6:33" s="2" customFormat="1" x14ac:dyDescent="0.3">
      <c r="F6639" s="5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</row>
    <row r="6640" spans="6:33" s="2" customFormat="1" x14ac:dyDescent="0.3">
      <c r="F6640" s="5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</row>
    <row r="6641" spans="6:33" s="2" customFormat="1" x14ac:dyDescent="0.3">
      <c r="F6641" s="5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</row>
    <row r="6642" spans="6:33" s="2" customFormat="1" x14ac:dyDescent="0.3">
      <c r="F6642" s="5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</row>
    <row r="6643" spans="6:33" s="2" customFormat="1" x14ac:dyDescent="0.3">
      <c r="F6643" s="5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</row>
    <row r="6644" spans="6:33" s="2" customFormat="1" x14ac:dyDescent="0.3">
      <c r="F6644" s="5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</row>
    <row r="6645" spans="6:33" s="2" customFormat="1" x14ac:dyDescent="0.3">
      <c r="F6645" s="5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</row>
    <row r="6646" spans="6:33" s="2" customFormat="1" x14ac:dyDescent="0.3">
      <c r="F6646" s="5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</row>
    <row r="6647" spans="6:33" s="2" customFormat="1" x14ac:dyDescent="0.3">
      <c r="F6647" s="5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</row>
    <row r="6648" spans="6:33" s="2" customFormat="1" x14ac:dyDescent="0.3">
      <c r="F6648" s="5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</row>
    <row r="6649" spans="6:33" s="2" customFormat="1" x14ac:dyDescent="0.3">
      <c r="F6649" s="5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</row>
    <row r="6650" spans="6:33" s="2" customFormat="1" x14ac:dyDescent="0.3">
      <c r="F6650" s="5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</row>
    <row r="6651" spans="6:33" s="2" customFormat="1" x14ac:dyDescent="0.3">
      <c r="F6651" s="5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</row>
    <row r="6652" spans="6:33" s="2" customFormat="1" x14ac:dyDescent="0.3">
      <c r="F6652" s="5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</row>
    <row r="6653" spans="6:33" s="2" customFormat="1" x14ac:dyDescent="0.3">
      <c r="F6653" s="5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</row>
    <row r="6654" spans="6:33" s="2" customFormat="1" x14ac:dyDescent="0.3">
      <c r="F6654" s="5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</row>
    <row r="6655" spans="6:33" s="2" customFormat="1" x14ac:dyDescent="0.3">
      <c r="F6655" s="5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</row>
    <row r="6656" spans="6:33" s="2" customFormat="1" x14ac:dyDescent="0.3">
      <c r="F6656" s="5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</row>
    <row r="6657" spans="6:33" s="2" customFormat="1" x14ac:dyDescent="0.3">
      <c r="F6657" s="5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</row>
    <row r="6658" spans="6:33" s="2" customFormat="1" x14ac:dyDescent="0.3">
      <c r="F6658" s="5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</row>
    <row r="6659" spans="6:33" s="2" customFormat="1" x14ac:dyDescent="0.3">
      <c r="F6659" s="5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</row>
    <row r="6660" spans="6:33" s="2" customFormat="1" x14ac:dyDescent="0.3">
      <c r="F6660" s="5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</row>
    <row r="6661" spans="6:33" s="2" customFormat="1" x14ac:dyDescent="0.3">
      <c r="F6661" s="5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</row>
    <row r="6662" spans="6:33" s="2" customFormat="1" x14ac:dyDescent="0.3">
      <c r="F6662" s="5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</row>
    <row r="6663" spans="6:33" s="2" customFormat="1" x14ac:dyDescent="0.3">
      <c r="F6663" s="5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</row>
    <row r="6664" spans="6:33" s="2" customFormat="1" x14ac:dyDescent="0.3">
      <c r="F6664" s="5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</row>
    <row r="6665" spans="6:33" s="2" customFormat="1" x14ac:dyDescent="0.3">
      <c r="F6665" s="5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</row>
    <row r="6666" spans="6:33" s="2" customFormat="1" x14ac:dyDescent="0.3">
      <c r="F6666" s="5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</row>
    <row r="6667" spans="6:33" s="2" customFormat="1" x14ac:dyDescent="0.3">
      <c r="F6667" s="5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</row>
    <row r="6668" spans="6:33" s="2" customFormat="1" x14ac:dyDescent="0.3">
      <c r="F6668" s="5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</row>
    <row r="6669" spans="6:33" s="2" customFormat="1" x14ac:dyDescent="0.3">
      <c r="F6669" s="5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</row>
    <row r="6670" spans="6:33" s="2" customFormat="1" x14ac:dyDescent="0.3">
      <c r="F6670" s="5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</row>
    <row r="6671" spans="6:33" s="2" customFormat="1" x14ac:dyDescent="0.3">
      <c r="F6671" s="5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</row>
    <row r="6672" spans="6:33" s="2" customFormat="1" x14ac:dyDescent="0.3">
      <c r="F6672" s="5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</row>
    <row r="6673" spans="6:33" s="2" customFormat="1" x14ac:dyDescent="0.3">
      <c r="F6673" s="5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</row>
    <row r="6674" spans="6:33" s="2" customFormat="1" x14ac:dyDescent="0.3">
      <c r="F6674" s="5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</row>
    <row r="6675" spans="6:33" s="2" customFormat="1" x14ac:dyDescent="0.3">
      <c r="F6675" s="5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</row>
    <row r="6676" spans="6:33" s="2" customFormat="1" x14ac:dyDescent="0.3">
      <c r="F6676" s="5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</row>
    <row r="6677" spans="6:33" s="2" customFormat="1" x14ac:dyDescent="0.3">
      <c r="F6677" s="5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</row>
    <row r="6678" spans="6:33" s="2" customFormat="1" x14ac:dyDescent="0.3">
      <c r="F6678" s="5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</row>
    <row r="6679" spans="6:33" s="2" customFormat="1" x14ac:dyDescent="0.3">
      <c r="F6679" s="5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</row>
    <row r="6680" spans="6:33" s="2" customFormat="1" x14ac:dyDescent="0.3">
      <c r="F6680" s="5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</row>
    <row r="6681" spans="6:33" s="2" customFormat="1" x14ac:dyDescent="0.3">
      <c r="F6681" s="5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</row>
    <row r="6682" spans="6:33" s="2" customFormat="1" x14ac:dyDescent="0.3">
      <c r="F6682" s="5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</row>
    <row r="6683" spans="6:33" s="2" customFormat="1" x14ac:dyDescent="0.3">
      <c r="F6683" s="5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</row>
    <row r="6684" spans="6:33" s="2" customFormat="1" x14ac:dyDescent="0.3">
      <c r="F6684" s="5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</row>
    <row r="6685" spans="6:33" s="2" customFormat="1" x14ac:dyDescent="0.3">
      <c r="F6685" s="5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</row>
    <row r="6686" spans="6:33" s="2" customFormat="1" x14ac:dyDescent="0.3">
      <c r="F6686" s="5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</row>
    <row r="6687" spans="6:33" s="2" customFormat="1" x14ac:dyDescent="0.3">
      <c r="F6687" s="5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</row>
    <row r="6688" spans="6:33" s="2" customFormat="1" x14ac:dyDescent="0.3">
      <c r="F6688" s="5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</row>
    <row r="6689" spans="6:33" s="2" customFormat="1" x14ac:dyDescent="0.3">
      <c r="F6689" s="5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</row>
    <row r="6690" spans="6:33" s="2" customFormat="1" x14ac:dyDescent="0.3">
      <c r="F6690" s="5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</row>
    <row r="6691" spans="6:33" s="2" customFormat="1" x14ac:dyDescent="0.3">
      <c r="F6691" s="5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</row>
    <row r="6692" spans="6:33" s="2" customFormat="1" x14ac:dyDescent="0.3">
      <c r="F6692" s="5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</row>
    <row r="6693" spans="6:33" s="2" customFormat="1" x14ac:dyDescent="0.3">
      <c r="F6693" s="5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</row>
    <row r="6694" spans="6:33" s="2" customFormat="1" x14ac:dyDescent="0.3">
      <c r="F6694" s="5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</row>
    <row r="6695" spans="6:33" s="2" customFormat="1" x14ac:dyDescent="0.3">
      <c r="F6695" s="5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</row>
    <row r="6696" spans="6:33" s="2" customFormat="1" x14ac:dyDescent="0.3">
      <c r="F6696" s="5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</row>
    <row r="6697" spans="6:33" s="2" customFormat="1" x14ac:dyDescent="0.3">
      <c r="F6697" s="5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</row>
    <row r="6698" spans="6:33" s="2" customFormat="1" x14ac:dyDescent="0.3">
      <c r="F6698" s="5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</row>
    <row r="6699" spans="6:33" s="2" customFormat="1" x14ac:dyDescent="0.3">
      <c r="F6699" s="5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</row>
    <row r="6700" spans="6:33" s="2" customFormat="1" x14ac:dyDescent="0.3">
      <c r="F6700" s="5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</row>
    <row r="6701" spans="6:33" s="2" customFormat="1" x14ac:dyDescent="0.3">
      <c r="F6701" s="5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</row>
    <row r="6702" spans="6:33" s="2" customFormat="1" x14ac:dyDescent="0.3">
      <c r="F6702" s="5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</row>
    <row r="6703" spans="6:33" s="2" customFormat="1" x14ac:dyDescent="0.3">
      <c r="F6703" s="5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</row>
    <row r="6704" spans="6:33" s="2" customFormat="1" x14ac:dyDescent="0.3">
      <c r="F6704" s="5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</row>
    <row r="6705" spans="6:33" s="2" customFormat="1" x14ac:dyDescent="0.3">
      <c r="F6705" s="5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</row>
    <row r="6706" spans="6:33" s="2" customFormat="1" x14ac:dyDescent="0.3">
      <c r="F6706" s="5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</row>
    <row r="6707" spans="6:33" s="2" customFormat="1" x14ac:dyDescent="0.3">
      <c r="F6707" s="5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</row>
    <row r="6708" spans="6:33" s="2" customFormat="1" x14ac:dyDescent="0.3">
      <c r="F6708" s="5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</row>
    <row r="6709" spans="6:33" s="2" customFormat="1" x14ac:dyDescent="0.3">
      <c r="F6709" s="5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</row>
    <row r="6710" spans="6:33" s="2" customFormat="1" x14ac:dyDescent="0.3">
      <c r="F6710" s="5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</row>
    <row r="6711" spans="6:33" s="2" customFormat="1" x14ac:dyDescent="0.3">
      <c r="F6711" s="5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</row>
    <row r="6712" spans="6:33" s="2" customFormat="1" x14ac:dyDescent="0.3">
      <c r="F6712" s="5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</row>
    <row r="6713" spans="6:33" s="2" customFormat="1" x14ac:dyDescent="0.3">
      <c r="F6713" s="5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</row>
    <row r="6714" spans="6:33" s="2" customFormat="1" x14ac:dyDescent="0.3">
      <c r="F6714" s="5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</row>
    <row r="6715" spans="6:33" s="2" customFormat="1" x14ac:dyDescent="0.3">
      <c r="F6715" s="5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</row>
    <row r="6716" spans="6:33" s="2" customFormat="1" x14ac:dyDescent="0.3">
      <c r="F6716" s="5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</row>
    <row r="6717" spans="6:33" s="2" customFormat="1" x14ac:dyDescent="0.3">
      <c r="F6717" s="5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</row>
    <row r="6718" spans="6:33" s="2" customFormat="1" x14ac:dyDescent="0.3">
      <c r="F6718" s="5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</row>
    <row r="6719" spans="6:33" s="2" customFormat="1" x14ac:dyDescent="0.3">
      <c r="F6719" s="5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</row>
    <row r="6720" spans="6:33" s="2" customFormat="1" x14ac:dyDescent="0.3">
      <c r="F6720" s="5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</row>
    <row r="6721" spans="6:33" s="2" customFormat="1" x14ac:dyDescent="0.3">
      <c r="F6721" s="5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</row>
    <row r="6722" spans="6:33" s="2" customFormat="1" x14ac:dyDescent="0.3">
      <c r="F6722" s="5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</row>
    <row r="6723" spans="6:33" s="2" customFormat="1" x14ac:dyDescent="0.3">
      <c r="F6723" s="5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</row>
    <row r="6724" spans="6:33" s="2" customFormat="1" x14ac:dyDescent="0.3">
      <c r="F6724" s="5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</row>
    <row r="6725" spans="6:33" s="2" customFormat="1" x14ac:dyDescent="0.3">
      <c r="F6725" s="5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</row>
    <row r="6726" spans="6:33" s="2" customFormat="1" x14ac:dyDescent="0.3">
      <c r="F6726" s="5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</row>
    <row r="6727" spans="6:33" s="2" customFormat="1" x14ac:dyDescent="0.3">
      <c r="F6727" s="5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</row>
    <row r="6728" spans="6:33" s="2" customFormat="1" x14ac:dyDescent="0.3">
      <c r="F6728" s="5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</row>
    <row r="6729" spans="6:33" s="2" customFormat="1" x14ac:dyDescent="0.3">
      <c r="F6729" s="5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</row>
    <row r="6730" spans="6:33" s="2" customFormat="1" x14ac:dyDescent="0.3">
      <c r="F6730" s="5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</row>
    <row r="6731" spans="6:33" s="2" customFormat="1" x14ac:dyDescent="0.3">
      <c r="F6731" s="5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</row>
    <row r="6732" spans="6:33" s="2" customFormat="1" x14ac:dyDescent="0.3">
      <c r="F6732" s="5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</row>
    <row r="6733" spans="6:33" s="2" customFormat="1" x14ac:dyDescent="0.3">
      <c r="F6733" s="5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</row>
    <row r="6734" spans="6:33" s="2" customFormat="1" x14ac:dyDescent="0.3">
      <c r="F6734" s="5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</row>
    <row r="6735" spans="6:33" s="2" customFormat="1" x14ac:dyDescent="0.3">
      <c r="F6735" s="5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</row>
    <row r="6736" spans="6:33" s="2" customFormat="1" x14ac:dyDescent="0.3">
      <c r="F6736" s="5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</row>
    <row r="6737" spans="6:33" s="2" customFormat="1" x14ac:dyDescent="0.3">
      <c r="F6737" s="5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</row>
    <row r="6738" spans="6:33" s="2" customFormat="1" x14ac:dyDescent="0.3">
      <c r="F6738" s="5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</row>
    <row r="6739" spans="6:33" s="2" customFormat="1" x14ac:dyDescent="0.3">
      <c r="F6739" s="5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</row>
    <row r="6740" spans="6:33" s="2" customFormat="1" x14ac:dyDescent="0.3">
      <c r="F6740" s="5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</row>
    <row r="6741" spans="6:33" s="2" customFormat="1" x14ac:dyDescent="0.3">
      <c r="F6741" s="5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</row>
    <row r="6742" spans="6:33" s="2" customFormat="1" x14ac:dyDescent="0.3">
      <c r="F6742" s="5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</row>
    <row r="6743" spans="6:33" s="2" customFormat="1" x14ac:dyDescent="0.3">
      <c r="F6743" s="5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</row>
    <row r="6744" spans="6:33" s="2" customFormat="1" x14ac:dyDescent="0.3">
      <c r="F6744" s="5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</row>
    <row r="6745" spans="6:33" s="2" customFormat="1" x14ac:dyDescent="0.3">
      <c r="F6745" s="5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</row>
    <row r="6746" spans="6:33" s="2" customFormat="1" x14ac:dyDescent="0.3">
      <c r="F6746" s="5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</row>
    <row r="6747" spans="6:33" s="2" customFormat="1" x14ac:dyDescent="0.3">
      <c r="F6747" s="5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</row>
    <row r="6748" spans="6:33" s="2" customFormat="1" x14ac:dyDescent="0.3">
      <c r="F6748" s="5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</row>
    <row r="6749" spans="6:33" s="2" customFormat="1" x14ac:dyDescent="0.3">
      <c r="F6749" s="5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</row>
    <row r="6750" spans="6:33" s="2" customFormat="1" x14ac:dyDescent="0.3">
      <c r="F6750" s="5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</row>
    <row r="6751" spans="6:33" s="2" customFormat="1" x14ac:dyDescent="0.3">
      <c r="F6751" s="5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</row>
    <row r="6752" spans="6:33" s="2" customFormat="1" x14ac:dyDescent="0.3">
      <c r="F6752" s="5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</row>
    <row r="6753" spans="6:33" s="2" customFormat="1" x14ac:dyDescent="0.3">
      <c r="F6753" s="5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</row>
    <row r="6754" spans="6:33" s="2" customFormat="1" x14ac:dyDescent="0.3">
      <c r="F6754" s="5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</row>
    <row r="6755" spans="6:33" s="2" customFormat="1" x14ac:dyDescent="0.3">
      <c r="F6755" s="5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</row>
    <row r="6756" spans="6:33" s="2" customFormat="1" x14ac:dyDescent="0.3">
      <c r="F6756" s="5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</row>
    <row r="6757" spans="6:33" s="2" customFormat="1" x14ac:dyDescent="0.3">
      <c r="F6757" s="5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</row>
    <row r="6758" spans="6:33" s="2" customFormat="1" x14ac:dyDescent="0.3">
      <c r="F6758" s="5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</row>
    <row r="6759" spans="6:33" s="2" customFormat="1" x14ac:dyDescent="0.3">
      <c r="F6759" s="5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</row>
    <row r="6760" spans="6:33" s="2" customFormat="1" x14ac:dyDescent="0.3">
      <c r="F6760" s="5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</row>
    <row r="6761" spans="6:33" s="2" customFormat="1" x14ac:dyDescent="0.3">
      <c r="F6761" s="5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</row>
    <row r="6762" spans="6:33" s="2" customFormat="1" x14ac:dyDescent="0.3">
      <c r="F6762" s="5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</row>
    <row r="6763" spans="6:33" s="2" customFormat="1" x14ac:dyDescent="0.3">
      <c r="F6763" s="5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</row>
    <row r="6764" spans="6:33" s="2" customFormat="1" x14ac:dyDescent="0.3">
      <c r="F6764" s="5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</row>
    <row r="6765" spans="6:33" s="2" customFormat="1" x14ac:dyDescent="0.3">
      <c r="F6765" s="5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</row>
    <row r="6766" spans="6:33" s="2" customFormat="1" x14ac:dyDescent="0.3">
      <c r="F6766" s="5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</row>
    <row r="6767" spans="6:33" s="2" customFormat="1" x14ac:dyDescent="0.3">
      <c r="F6767" s="5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</row>
    <row r="6768" spans="6:33" s="2" customFormat="1" x14ac:dyDescent="0.3">
      <c r="F6768" s="5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</row>
    <row r="6769" spans="6:33" s="2" customFormat="1" x14ac:dyDescent="0.3">
      <c r="F6769" s="5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</row>
    <row r="6770" spans="6:33" s="2" customFormat="1" x14ac:dyDescent="0.3">
      <c r="F6770" s="5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</row>
    <row r="6771" spans="6:33" s="2" customFormat="1" x14ac:dyDescent="0.3">
      <c r="F6771" s="5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</row>
    <row r="6772" spans="6:33" s="2" customFormat="1" x14ac:dyDescent="0.3">
      <c r="F6772" s="5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</row>
    <row r="6773" spans="6:33" s="2" customFormat="1" x14ac:dyDescent="0.3">
      <c r="F6773" s="5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</row>
    <row r="6774" spans="6:33" s="2" customFormat="1" x14ac:dyDescent="0.3">
      <c r="F6774" s="5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</row>
    <row r="6775" spans="6:33" s="2" customFormat="1" x14ac:dyDescent="0.3">
      <c r="F6775" s="5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</row>
    <row r="6776" spans="6:33" s="2" customFormat="1" x14ac:dyDescent="0.3">
      <c r="F6776" s="5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</row>
    <row r="6777" spans="6:33" s="2" customFormat="1" x14ac:dyDescent="0.3">
      <c r="F6777" s="5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</row>
    <row r="6778" spans="6:33" s="2" customFormat="1" x14ac:dyDescent="0.3">
      <c r="F6778" s="5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</row>
    <row r="6779" spans="6:33" s="2" customFormat="1" x14ac:dyDescent="0.3">
      <c r="F6779" s="5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</row>
    <row r="6780" spans="6:33" s="2" customFormat="1" x14ac:dyDescent="0.3">
      <c r="F6780" s="5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</row>
    <row r="6781" spans="6:33" s="2" customFormat="1" x14ac:dyDescent="0.3">
      <c r="F6781" s="5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</row>
    <row r="6782" spans="6:33" s="2" customFormat="1" x14ac:dyDescent="0.3">
      <c r="F6782" s="5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</row>
    <row r="6783" spans="6:33" s="2" customFormat="1" x14ac:dyDescent="0.3">
      <c r="F6783" s="5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</row>
    <row r="6784" spans="6:33" s="2" customFormat="1" x14ac:dyDescent="0.3">
      <c r="F6784" s="5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</row>
    <row r="6785" spans="6:33" s="2" customFormat="1" x14ac:dyDescent="0.3">
      <c r="F6785" s="5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</row>
    <row r="6786" spans="6:33" s="2" customFormat="1" x14ac:dyDescent="0.3">
      <c r="F6786" s="5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</row>
    <row r="6787" spans="6:33" s="2" customFormat="1" x14ac:dyDescent="0.3">
      <c r="F6787" s="5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</row>
    <row r="6788" spans="6:33" s="2" customFormat="1" x14ac:dyDescent="0.3">
      <c r="F6788" s="5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</row>
    <row r="6789" spans="6:33" s="2" customFormat="1" x14ac:dyDescent="0.3">
      <c r="F6789" s="5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</row>
    <row r="6790" spans="6:33" s="2" customFormat="1" x14ac:dyDescent="0.3">
      <c r="F6790" s="5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</row>
    <row r="6791" spans="6:33" s="2" customFormat="1" x14ac:dyDescent="0.3">
      <c r="F6791" s="5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</row>
    <row r="6792" spans="6:33" s="2" customFormat="1" x14ac:dyDescent="0.3">
      <c r="F6792" s="5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</row>
    <row r="6793" spans="6:33" s="2" customFormat="1" x14ac:dyDescent="0.3">
      <c r="F6793" s="5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</row>
    <row r="6794" spans="6:33" s="2" customFormat="1" x14ac:dyDescent="0.3">
      <c r="F6794" s="5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</row>
    <row r="6795" spans="6:33" s="2" customFormat="1" x14ac:dyDescent="0.3">
      <c r="F6795" s="5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</row>
    <row r="6796" spans="6:33" s="2" customFormat="1" x14ac:dyDescent="0.3">
      <c r="F6796" s="5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</row>
    <row r="6797" spans="6:33" s="2" customFormat="1" x14ac:dyDescent="0.3">
      <c r="F6797" s="5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</row>
    <row r="6798" spans="6:33" s="2" customFormat="1" x14ac:dyDescent="0.3">
      <c r="F6798" s="5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</row>
    <row r="6799" spans="6:33" s="2" customFormat="1" x14ac:dyDescent="0.3">
      <c r="F6799" s="5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</row>
    <row r="6800" spans="6:33" s="2" customFormat="1" x14ac:dyDescent="0.3">
      <c r="F6800" s="5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</row>
    <row r="6801" spans="6:33" s="2" customFormat="1" x14ac:dyDescent="0.3">
      <c r="F6801" s="5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</row>
    <row r="6802" spans="6:33" s="2" customFormat="1" x14ac:dyDescent="0.3">
      <c r="F6802" s="5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</row>
    <row r="6803" spans="6:33" s="2" customFormat="1" x14ac:dyDescent="0.3">
      <c r="F6803" s="5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</row>
    <row r="6804" spans="6:33" s="2" customFormat="1" x14ac:dyDescent="0.3">
      <c r="F6804" s="5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</row>
    <row r="6805" spans="6:33" s="2" customFormat="1" x14ac:dyDescent="0.3">
      <c r="F6805" s="5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</row>
    <row r="6806" spans="6:33" s="2" customFormat="1" x14ac:dyDescent="0.3">
      <c r="F6806" s="5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</row>
    <row r="6807" spans="6:33" s="2" customFormat="1" x14ac:dyDescent="0.3">
      <c r="F6807" s="5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</row>
    <row r="6808" spans="6:33" s="2" customFormat="1" x14ac:dyDescent="0.3">
      <c r="F6808" s="5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</row>
    <row r="6809" spans="6:33" s="2" customFormat="1" x14ac:dyDescent="0.3">
      <c r="F6809" s="5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</row>
    <row r="6810" spans="6:33" s="2" customFormat="1" x14ac:dyDescent="0.3">
      <c r="F6810" s="5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</row>
    <row r="6811" spans="6:33" s="2" customFormat="1" x14ac:dyDescent="0.3">
      <c r="F6811" s="5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</row>
    <row r="6812" spans="6:33" s="2" customFormat="1" x14ac:dyDescent="0.3">
      <c r="F6812" s="5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</row>
    <row r="6813" spans="6:33" s="2" customFormat="1" x14ac:dyDescent="0.3">
      <c r="F6813" s="5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</row>
    <row r="6814" spans="6:33" s="2" customFormat="1" x14ac:dyDescent="0.3">
      <c r="F6814" s="5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</row>
    <row r="6815" spans="6:33" s="2" customFormat="1" x14ac:dyDescent="0.3">
      <c r="F6815" s="5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</row>
    <row r="6816" spans="6:33" s="2" customFormat="1" x14ac:dyDescent="0.3">
      <c r="F6816" s="5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</row>
    <row r="6817" spans="6:33" s="2" customFormat="1" x14ac:dyDescent="0.3">
      <c r="F6817" s="5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</row>
    <row r="6818" spans="6:33" s="2" customFormat="1" x14ac:dyDescent="0.3">
      <c r="F6818" s="5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</row>
    <row r="6819" spans="6:33" s="2" customFormat="1" x14ac:dyDescent="0.3">
      <c r="F6819" s="5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</row>
    <row r="6820" spans="6:33" s="2" customFormat="1" x14ac:dyDescent="0.3">
      <c r="F6820" s="5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</row>
    <row r="6821" spans="6:33" s="2" customFormat="1" x14ac:dyDescent="0.3">
      <c r="F6821" s="5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</row>
    <row r="6822" spans="6:33" s="2" customFormat="1" x14ac:dyDescent="0.3">
      <c r="F6822" s="5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</row>
    <row r="6823" spans="6:33" s="2" customFormat="1" x14ac:dyDescent="0.3">
      <c r="F6823" s="5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</row>
    <row r="6824" spans="6:33" s="2" customFormat="1" x14ac:dyDescent="0.3">
      <c r="F6824" s="5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</row>
    <row r="6825" spans="6:33" s="2" customFormat="1" x14ac:dyDescent="0.3">
      <c r="F6825" s="5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</row>
    <row r="6826" spans="6:33" s="2" customFormat="1" x14ac:dyDescent="0.3">
      <c r="F6826" s="5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</row>
    <row r="6827" spans="6:33" s="2" customFormat="1" x14ac:dyDescent="0.3">
      <c r="F6827" s="5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</row>
    <row r="6828" spans="6:33" s="2" customFormat="1" x14ac:dyDescent="0.3">
      <c r="F6828" s="5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</row>
    <row r="6829" spans="6:33" s="2" customFormat="1" x14ac:dyDescent="0.3">
      <c r="F6829" s="5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</row>
    <row r="6830" spans="6:33" s="2" customFormat="1" x14ac:dyDescent="0.3">
      <c r="F6830" s="5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</row>
    <row r="6831" spans="6:33" s="2" customFormat="1" x14ac:dyDescent="0.3">
      <c r="F6831" s="5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</row>
    <row r="6832" spans="6:33" s="2" customFormat="1" x14ac:dyDescent="0.3">
      <c r="F6832" s="5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</row>
    <row r="6833" spans="6:33" s="2" customFormat="1" x14ac:dyDescent="0.3">
      <c r="F6833" s="5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</row>
    <row r="6834" spans="6:33" s="2" customFormat="1" x14ac:dyDescent="0.3">
      <c r="F6834" s="5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</row>
    <row r="6835" spans="6:33" s="2" customFormat="1" x14ac:dyDescent="0.3">
      <c r="F6835" s="5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</row>
    <row r="6836" spans="6:33" s="2" customFormat="1" x14ac:dyDescent="0.3">
      <c r="F6836" s="5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</row>
    <row r="6837" spans="6:33" s="2" customFormat="1" x14ac:dyDescent="0.3">
      <c r="F6837" s="5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</row>
    <row r="6838" spans="6:33" s="2" customFormat="1" x14ac:dyDescent="0.3">
      <c r="F6838" s="5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</row>
    <row r="6839" spans="6:33" s="2" customFormat="1" x14ac:dyDescent="0.3">
      <c r="F6839" s="5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</row>
    <row r="6840" spans="6:33" s="2" customFormat="1" x14ac:dyDescent="0.3">
      <c r="F6840" s="5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</row>
    <row r="6841" spans="6:33" s="2" customFormat="1" x14ac:dyDescent="0.3">
      <c r="F6841" s="5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</row>
    <row r="6842" spans="6:33" s="2" customFormat="1" x14ac:dyDescent="0.3">
      <c r="F6842" s="5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</row>
    <row r="6843" spans="6:33" s="2" customFormat="1" x14ac:dyDescent="0.3">
      <c r="F6843" s="5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</row>
    <row r="6844" spans="6:33" s="2" customFormat="1" x14ac:dyDescent="0.3">
      <c r="F6844" s="5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</row>
    <row r="6845" spans="6:33" s="2" customFormat="1" x14ac:dyDescent="0.3">
      <c r="F6845" s="5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</row>
    <row r="6846" spans="6:33" s="2" customFormat="1" x14ac:dyDescent="0.3">
      <c r="F6846" s="5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</row>
    <row r="6847" spans="6:33" s="2" customFormat="1" x14ac:dyDescent="0.3">
      <c r="F6847" s="5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</row>
    <row r="6848" spans="6:33" s="2" customFormat="1" x14ac:dyDescent="0.3">
      <c r="F6848" s="5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</row>
    <row r="6849" spans="6:33" s="2" customFormat="1" x14ac:dyDescent="0.3">
      <c r="F6849" s="5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</row>
    <row r="6850" spans="6:33" s="2" customFormat="1" x14ac:dyDescent="0.3">
      <c r="F6850" s="5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</row>
    <row r="6851" spans="6:33" s="2" customFormat="1" x14ac:dyDescent="0.3">
      <c r="F6851" s="5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</row>
    <row r="6852" spans="6:33" s="2" customFormat="1" x14ac:dyDescent="0.3">
      <c r="F6852" s="5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</row>
    <row r="6853" spans="6:33" s="2" customFormat="1" x14ac:dyDescent="0.3">
      <c r="F6853" s="5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</row>
    <row r="6854" spans="6:33" s="2" customFormat="1" x14ac:dyDescent="0.3">
      <c r="F6854" s="5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</row>
    <row r="6855" spans="6:33" s="2" customFormat="1" x14ac:dyDescent="0.3">
      <c r="F6855" s="5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</row>
    <row r="6856" spans="6:33" s="2" customFormat="1" x14ac:dyDescent="0.3">
      <c r="F6856" s="5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</row>
    <row r="6857" spans="6:33" s="2" customFormat="1" x14ac:dyDescent="0.3">
      <c r="F6857" s="5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</row>
    <row r="6858" spans="6:33" s="2" customFormat="1" x14ac:dyDescent="0.3">
      <c r="F6858" s="5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</row>
    <row r="6859" spans="6:33" s="2" customFormat="1" x14ac:dyDescent="0.3">
      <c r="F6859" s="5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</row>
    <row r="6860" spans="6:33" s="2" customFormat="1" x14ac:dyDescent="0.3">
      <c r="F6860" s="5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</row>
    <row r="6861" spans="6:33" s="2" customFormat="1" x14ac:dyDescent="0.3">
      <c r="F6861" s="5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</row>
    <row r="6862" spans="6:33" s="2" customFormat="1" x14ac:dyDescent="0.3">
      <c r="F6862" s="5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</row>
    <row r="6863" spans="6:33" s="2" customFormat="1" x14ac:dyDescent="0.3">
      <c r="F6863" s="5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</row>
    <row r="6864" spans="6:33" s="2" customFormat="1" x14ac:dyDescent="0.3">
      <c r="F6864" s="5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</row>
    <row r="6865" spans="6:33" s="2" customFormat="1" x14ac:dyDescent="0.3">
      <c r="F6865" s="5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</row>
    <row r="6866" spans="6:33" s="2" customFormat="1" x14ac:dyDescent="0.3">
      <c r="F6866" s="5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</row>
    <row r="6867" spans="6:33" s="2" customFormat="1" x14ac:dyDescent="0.3">
      <c r="F6867" s="5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</row>
    <row r="6868" spans="6:33" s="2" customFormat="1" x14ac:dyDescent="0.3">
      <c r="F6868" s="5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</row>
    <row r="6869" spans="6:33" s="2" customFormat="1" x14ac:dyDescent="0.3">
      <c r="F6869" s="5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</row>
    <row r="6870" spans="6:33" s="2" customFormat="1" x14ac:dyDescent="0.3">
      <c r="F6870" s="5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</row>
    <row r="6871" spans="6:33" s="2" customFormat="1" x14ac:dyDescent="0.3">
      <c r="F6871" s="5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</row>
    <row r="6872" spans="6:33" s="2" customFormat="1" x14ac:dyDescent="0.3">
      <c r="F6872" s="5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</row>
    <row r="6873" spans="6:33" s="2" customFormat="1" x14ac:dyDescent="0.3">
      <c r="F6873" s="5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</row>
    <row r="6874" spans="6:33" s="2" customFormat="1" x14ac:dyDescent="0.3">
      <c r="F6874" s="5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</row>
    <row r="6875" spans="6:33" s="2" customFormat="1" x14ac:dyDescent="0.3">
      <c r="F6875" s="5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</row>
    <row r="6876" spans="6:33" s="2" customFormat="1" x14ac:dyDescent="0.3">
      <c r="F6876" s="5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</row>
    <row r="6877" spans="6:33" s="2" customFormat="1" x14ac:dyDescent="0.3">
      <c r="F6877" s="5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</row>
    <row r="6878" spans="6:33" s="2" customFormat="1" x14ac:dyDescent="0.3">
      <c r="F6878" s="5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</row>
    <row r="6879" spans="6:33" s="2" customFormat="1" x14ac:dyDescent="0.3">
      <c r="F6879" s="5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</row>
    <row r="6880" spans="6:33" s="2" customFormat="1" x14ac:dyDescent="0.3">
      <c r="F6880" s="5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</row>
    <row r="6881" spans="6:33" s="2" customFormat="1" x14ac:dyDescent="0.3">
      <c r="F6881" s="5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</row>
    <row r="6882" spans="6:33" s="2" customFormat="1" x14ac:dyDescent="0.3">
      <c r="F6882" s="5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</row>
    <row r="6883" spans="6:33" s="2" customFormat="1" x14ac:dyDescent="0.3">
      <c r="F6883" s="5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</row>
    <row r="6884" spans="6:33" s="2" customFormat="1" x14ac:dyDescent="0.3">
      <c r="F6884" s="5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</row>
    <row r="6885" spans="6:33" s="2" customFormat="1" x14ac:dyDescent="0.3">
      <c r="F6885" s="5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</row>
    <row r="6886" spans="6:33" s="2" customFormat="1" x14ac:dyDescent="0.3">
      <c r="F6886" s="5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</row>
    <row r="6887" spans="6:33" s="2" customFormat="1" x14ac:dyDescent="0.3">
      <c r="F6887" s="5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</row>
    <row r="6888" spans="6:33" s="2" customFormat="1" x14ac:dyDescent="0.3">
      <c r="F6888" s="5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</row>
    <row r="6889" spans="6:33" s="2" customFormat="1" x14ac:dyDescent="0.3">
      <c r="F6889" s="5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</row>
    <row r="6890" spans="6:33" s="2" customFormat="1" x14ac:dyDescent="0.3">
      <c r="F6890" s="5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</row>
    <row r="6891" spans="6:33" s="2" customFormat="1" x14ac:dyDescent="0.3">
      <c r="F6891" s="5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</row>
    <row r="6892" spans="6:33" s="2" customFormat="1" x14ac:dyDescent="0.3">
      <c r="F6892" s="5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</row>
    <row r="6893" spans="6:33" s="2" customFormat="1" x14ac:dyDescent="0.3">
      <c r="F6893" s="5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</row>
    <row r="6894" spans="6:33" s="2" customFormat="1" x14ac:dyDescent="0.3">
      <c r="F6894" s="5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</row>
    <row r="6895" spans="6:33" s="2" customFormat="1" x14ac:dyDescent="0.3">
      <c r="F6895" s="5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</row>
    <row r="6896" spans="6:33" s="2" customFormat="1" x14ac:dyDescent="0.3">
      <c r="F6896" s="5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</row>
    <row r="6897" spans="6:33" s="2" customFormat="1" x14ac:dyDescent="0.3">
      <c r="F6897" s="5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</row>
    <row r="6898" spans="6:33" s="2" customFormat="1" x14ac:dyDescent="0.3">
      <c r="F6898" s="5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</row>
    <row r="6899" spans="6:33" s="2" customFormat="1" x14ac:dyDescent="0.3">
      <c r="F6899" s="5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</row>
    <row r="6900" spans="6:33" s="2" customFormat="1" x14ac:dyDescent="0.3">
      <c r="F6900" s="5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</row>
    <row r="6901" spans="6:33" s="2" customFormat="1" x14ac:dyDescent="0.3">
      <c r="F6901" s="5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</row>
    <row r="6902" spans="6:33" s="2" customFormat="1" x14ac:dyDescent="0.3">
      <c r="F6902" s="5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</row>
    <row r="6903" spans="6:33" s="2" customFormat="1" x14ac:dyDescent="0.3">
      <c r="F6903" s="5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</row>
    <row r="6904" spans="6:33" s="2" customFormat="1" x14ac:dyDescent="0.3">
      <c r="F6904" s="5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</row>
    <row r="6905" spans="6:33" s="2" customFormat="1" x14ac:dyDescent="0.3">
      <c r="F6905" s="5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</row>
    <row r="6906" spans="6:33" s="2" customFormat="1" x14ac:dyDescent="0.3">
      <c r="F6906" s="5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</row>
    <row r="6907" spans="6:33" s="2" customFormat="1" x14ac:dyDescent="0.3">
      <c r="F6907" s="5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</row>
    <row r="6908" spans="6:33" s="2" customFormat="1" x14ac:dyDescent="0.3">
      <c r="F6908" s="5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</row>
    <row r="6909" spans="6:33" s="2" customFormat="1" x14ac:dyDescent="0.3">
      <c r="F6909" s="5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</row>
    <row r="6910" spans="6:33" s="2" customFormat="1" x14ac:dyDescent="0.3">
      <c r="F6910" s="5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</row>
    <row r="6911" spans="6:33" s="2" customFormat="1" x14ac:dyDescent="0.3">
      <c r="F6911" s="5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</row>
    <row r="6912" spans="6:33" s="2" customFormat="1" x14ac:dyDescent="0.3">
      <c r="F6912" s="5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</row>
    <row r="6913" spans="6:33" s="2" customFormat="1" x14ac:dyDescent="0.3">
      <c r="F6913" s="5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</row>
    <row r="6914" spans="6:33" s="2" customFormat="1" x14ac:dyDescent="0.3">
      <c r="F6914" s="5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</row>
    <row r="6915" spans="6:33" s="2" customFormat="1" x14ac:dyDescent="0.3">
      <c r="F6915" s="5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</row>
    <row r="6916" spans="6:33" s="2" customFormat="1" x14ac:dyDescent="0.3">
      <c r="F6916" s="5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</row>
    <row r="6917" spans="6:33" s="2" customFormat="1" x14ac:dyDescent="0.3">
      <c r="F6917" s="5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</row>
    <row r="6918" spans="6:33" s="2" customFormat="1" x14ac:dyDescent="0.3">
      <c r="F6918" s="5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</row>
    <row r="6919" spans="6:33" s="2" customFormat="1" x14ac:dyDescent="0.3">
      <c r="F6919" s="5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</row>
    <row r="6920" spans="6:33" s="2" customFormat="1" x14ac:dyDescent="0.3">
      <c r="F6920" s="5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</row>
    <row r="6921" spans="6:33" s="2" customFormat="1" x14ac:dyDescent="0.3">
      <c r="F6921" s="5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</row>
    <row r="6922" spans="6:33" s="2" customFormat="1" x14ac:dyDescent="0.3">
      <c r="F6922" s="5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</row>
    <row r="6923" spans="6:33" s="2" customFormat="1" x14ac:dyDescent="0.3">
      <c r="F6923" s="5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</row>
    <row r="6924" spans="6:33" s="2" customFormat="1" x14ac:dyDescent="0.3">
      <c r="F6924" s="5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</row>
    <row r="6925" spans="6:33" s="2" customFormat="1" x14ac:dyDescent="0.3">
      <c r="F6925" s="5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</row>
    <row r="6926" spans="6:33" s="2" customFormat="1" x14ac:dyDescent="0.3">
      <c r="F6926" s="5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</row>
    <row r="6927" spans="6:33" s="2" customFormat="1" x14ac:dyDescent="0.3">
      <c r="F6927" s="5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</row>
    <row r="6928" spans="6:33" s="2" customFormat="1" x14ac:dyDescent="0.3">
      <c r="F6928" s="5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</row>
    <row r="6929" spans="6:33" s="2" customFormat="1" x14ac:dyDescent="0.3">
      <c r="F6929" s="5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</row>
    <row r="6930" spans="6:33" s="2" customFormat="1" x14ac:dyDescent="0.3">
      <c r="F6930" s="5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</row>
    <row r="6931" spans="6:33" s="2" customFormat="1" x14ac:dyDescent="0.3">
      <c r="F6931" s="5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</row>
    <row r="6932" spans="6:33" s="2" customFormat="1" x14ac:dyDescent="0.3">
      <c r="F6932" s="5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</row>
    <row r="6933" spans="6:33" s="2" customFormat="1" x14ac:dyDescent="0.3">
      <c r="F6933" s="5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</row>
    <row r="6934" spans="6:33" s="2" customFormat="1" x14ac:dyDescent="0.3">
      <c r="F6934" s="5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</row>
    <row r="6935" spans="6:33" s="2" customFormat="1" x14ac:dyDescent="0.3">
      <c r="F6935" s="5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</row>
    <row r="6936" spans="6:33" s="2" customFormat="1" x14ac:dyDescent="0.3">
      <c r="F6936" s="5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</row>
    <row r="6937" spans="6:33" s="2" customFormat="1" x14ac:dyDescent="0.3">
      <c r="F6937" s="5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</row>
    <row r="6938" spans="6:33" s="2" customFormat="1" x14ac:dyDescent="0.3">
      <c r="F6938" s="5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</row>
    <row r="6939" spans="6:33" s="2" customFormat="1" x14ac:dyDescent="0.3">
      <c r="F6939" s="5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</row>
    <row r="6940" spans="6:33" s="2" customFormat="1" x14ac:dyDescent="0.3">
      <c r="F6940" s="5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</row>
    <row r="6941" spans="6:33" s="2" customFormat="1" x14ac:dyDescent="0.3">
      <c r="F6941" s="5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</row>
    <row r="6942" spans="6:33" s="2" customFormat="1" x14ac:dyDescent="0.3">
      <c r="F6942" s="5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</row>
    <row r="6943" spans="6:33" s="2" customFormat="1" x14ac:dyDescent="0.3">
      <c r="F6943" s="5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</row>
    <row r="6944" spans="6:33" s="2" customFormat="1" x14ac:dyDescent="0.3">
      <c r="F6944" s="5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</row>
    <row r="6945" spans="6:33" s="2" customFormat="1" x14ac:dyDescent="0.3">
      <c r="F6945" s="5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</row>
    <row r="6946" spans="6:33" s="2" customFormat="1" x14ac:dyDescent="0.3">
      <c r="F6946" s="5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</row>
    <row r="6947" spans="6:33" s="2" customFormat="1" x14ac:dyDescent="0.3">
      <c r="F6947" s="5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</row>
    <row r="6948" spans="6:33" s="2" customFormat="1" x14ac:dyDescent="0.3">
      <c r="F6948" s="5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</row>
    <row r="6949" spans="6:33" s="2" customFormat="1" x14ac:dyDescent="0.3">
      <c r="F6949" s="5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</row>
    <row r="6950" spans="6:33" s="2" customFormat="1" x14ac:dyDescent="0.3">
      <c r="F6950" s="5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</row>
    <row r="6951" spans="6:33" s="2" customFormat="1" x14ac:dyDescent="0.3">
      <c r="F6951" s="5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</row>
    <row r="6952" spans="6:33" s="2" customFormat="1" x14ac:dyDescent="0.3">
      <c r="F6952" s="5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</row>
    <row r="6953" spans="6:33" s="2" customFormat="1" x14ac:dyDescent="0.3">
      <c r="F6953" s="5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</row>
    <row r="6954" spans="6:33" s="2" customFormat="1" x14ac:dyDescent="0.3">
      <c r="F6954" s="5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</row>
    <row r="6955" spans="6:33" s="2" customFormat="1" x14ac:dyDescent="0.3">
      <c r="F6955" s="5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</row>
    <row r="6956" spans="6:33" s="2" customFormat="1" x14ac:dyDescent="0.3">
      <c r="F6956" s="5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</row>
    <row r="6957" spans="6:33" s="2" customFormat="1" x14ac:dyDescent="0.3">
      <c r="F6957" s="5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</row>
    <row r="6958" spans="6:33" s="2" customFormat="1" x14ac:dyDescent="0.3">
      <c r="F6958" s="5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</row>
    <row r="6959" spans="6:33" s="2" customFormat="1" x14ac:dyDescent="0.3">
      <c r="F6959" s="5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</row>
    <row r="6960" spans="6:33" s="2" customFormat="1" x14ac:dyDescent="0.3">
      <c r="F6960" s="5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</row>
    <row r="6961" spans="6:33" s="2" customFormat="1" x14ac:dyDescent="0.3">
      <c r="F6961" s="5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</row>
    <row r="6962" spans="6:33" s="2" customFormat="1" x14ac:dyDescent="0.3">
      <c r="F6962" s="5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</row>
    <row r="6963" spans="6:33" s="2" customFormat="1" x14ac:dyDescent="0.3">
      <c r="F6963" s="5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</row>
    <row r="6964" spans="6:33" s="2" customFormat="1" x14ac:dyDescent="0.3">
      <c r="F6964" s="5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</row>
    <row r="6965" spans="6:33" s="2" customFormat="1" x14ac:dyDescent="0.3">
      <c r="F6965" s="5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</row>
    <row r="6966" spans="6:33" s="2" customFormat="1" x14ac:dyDescent="0.3">
      <c r="F6966" s="5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</row>
    <row r="6967" spans="6:33" s="2" customFormat="1" x14ac:dyDescent="0.3">
      <c r="F6967" s="5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</row>
    <row r="6968" spans="6:33" s="2" customFormat="1" x14ac:dyDescent="0.3">
      <c r="F6968" s="5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</row>
    <row r="6969" spans="6:33" s="2" customFormat="1" x14ac:dyDescent="0.3">
      <c r="F6969" s="5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</row>
    <row r="6970" spans="6:33" s="2" customFormat="1" x14ac:dyDescent="0.3">
      <c r="F6970" s="5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</row>
    <row r="6971" spans="6:33" s="2" customFormat="1" x14ac:dyDescent="0.3">
      <c r="F6971" s="5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</row>
    <row r="6972" spans="6:33" s="2" customFormat="1" x14ac:dyDescent="0.3">
      <c r="F6972" s="5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</row>
    <row r="6973" spans="6:33" s="2" customFormat="1" x14ac:dyDescent="0.3">
      <c r="F6973" s="5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</row>
    <row r="6974" spans="6:33" s="2" customFormat="1" x14ac:dyDescent="0.3">
      <c r="F6974" s="5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</row>
    <row r="6975" spans="6:33" s="2" customFormat="1" x14ac:dyDescent="0.3">
      <c r="F6975" s="5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</row>
    <row r="6976" spans="6:33" s="2" customFormat="1" x14ac:dyDescent="0.3">
      <c r="F6976" s="5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</row>
    <row r="6977" spans="6:33" s="2" customFormat="1" x14ac:dyDescent="0.3">
      <c r="F6977" s="5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</row>
    <row r="6978" spans="6:33" s="2" customFormat="1" x14ac:dyDescent="0.3">
      <c r="F6978" s="5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</row>
    <row r="6979" spans="6:33" s="2" customFormat="1" x14ac:dyDescent="0.3">
      <c r="F6979" s="5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</row>
    <row r="6980" spans="6:33" s="2" customFormat="1" x14ac:dyDescent="0.3">
      <c r="F6980" s="5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</row>
    <row r="6981" spans="6:33" s="2" customFormat="1" x14ac:dyDescent="0.3">
      <c r="F6981" s="5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</row>
    <row r="6982" spans="6:33" s="2" customFormat="1" x14ac:dyDescent="0.3">
      <c r="F6982" s="5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</row>
    <row r="6983" spans="6:33" s="2" customFormat="1" x14ac:dyDescent="0.3">
      <c r="F6983" s="5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</row>
    <row r="6984" spans="6:33" s="2" customFormat="1" x14ac:dyDescent="0.3">
      <c r="F6984" s="5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</row>
    <row r="6985" spans="6:33" s="2" customFormat="1" x14ac:dyDescent="0.3">
      <c r="F6985" s="5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</row>
    <row r="6986" spans="6:33" s="2" customFormat="1" x14ac:dyDescent="0.3">
      <c r="F6986" s="5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</row>
    <row r="6987" spans="6:33" s="2" customFormat="1" x14ac:dyDescent="0.3">
      <c r="F6987" s="5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</row>
    <row r="6988" spans="6:33" s="2" customFormat="1" x14ac:dyDescent="0.3">
      <c r="F6988" s="5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</row>
    <row r="6989" spans="6:33" s="2" customFormat="1" x14ac:dyDescent="0.3">
      <c r="F6989" s="5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</row>
    <row r="6990" spans="6:33" s="2" customFormat="1" x14ac:dyDescent="0.3">
      <c r="F6990" s="5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</row>
    <row r="6991" spans="6:33" s="2" customFormat="1" x14ac:dyDescent="0.3">
      <c r="F6991" s="5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</row>
    <row r="6992" spans="6:33" s="2" customFormat="1" x14ac:dyDescent="0.3">
      <c r="F6992" s="5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</row>
    <row r="6993" spans="6:33" s="2" customFormat="1" x14ac:dyDescent="0.3">
      <c r="F6993" s="5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</row>
    <row r="6994" spans="6:33" s="2" customFormat="1" x14ac:dyDescent="0.3">
      <c r="F6994" s="5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</row>
    <row r="6995" spans="6:33" s="2" customFormat="1" x14ac:dyDescent="0.3">
      <c r="F6995" s="5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</row>
    <row r="6996" spans="6:33" s="2" customFormat="1" x14ac:dyDescent="0.3">
      <c r="F6996" s="5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</row>
    <row r="6997" spans="6:33" s="2" customFormat="1" x14ac:dyDescent="0.3">
      <c r="F6997" s="5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</row>
    <row r="6998" spans="6:33" s="2" customFormat="1" x14ac:dyDescent="0.3">
      <c r="F6998" s="5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</row>
    <row r="6999" spans="6:33" s="2" customFormat="1" x14ac:dyDescent="0.3">
      <c r="F6999" s="5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</row>
    <row r="7000" spans="6:33" s="2" customFormat="1" x14ac:dyDescent="0.3">
      <c r="F7000" s="5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</row>
    <row r="7001" spans="6:33" s="2" customFormat="1" x14ac:dyDescent="0.3">
      <c r="F7001" s="5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</row>
    <row r="7002" spans="6:33" s="2" customFormat="1" x14ac:dyDescent="0.3">
      <c r="F7002" s="5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</row>
    <row r="7003" spans="6:33" s="2" customFormat="1" x14ac:dyDescent="0.3">
      <c r="F7003" s="5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</row>
    <row r="7004" spans="6:33" s="2" customFormat="1" x14ac:dyDescent="0.3">
      <c r="F7004" s="5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</row>
    <row r="7005" spans="6:33" s="2" customFormat="1" x14ac:dyDescent="0.3">
      <c r="F7005" s="5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</row>
    <row r="7006" spans="6:33" s="2" customFormat="1" x14ac:dyDescent="0.3">
      <c r="F7006" s="5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</row>
    <row r="7007" spans="6:33" s="2" customFormat="1" x14ac:dyDescent="0.3">
      <c r="F7007" s="5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</row>
    <row r="7008" spans="6:33" s="2" customFormat="1" x14ac:dyDescent="0.3">
      <c r="F7008" s="5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</row>
    <row r="7009" spans="6:33" s="2" customFormat="1" x14ac:dyDescent="0.3">
      <c r="F7009" s="5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</row>
    <row r="7010" spans="6:33" s="2" customFormat="1" x14ac:dyDescent="0.3">
      <c r="F7010" s="5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</row>
    <row r="7011" spans="6:33" s="2" customFormat="1" x14ac:dyDescent="0.3">
      <c r="F7011" s="5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</row>
    <row r="7012" spans="6:33" s="2" customFormat="1" x14ac:dyDescent="0.3">
      <c r="F7012" s="5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</row>
    <row r="7013" spans="6:33" s="2" customFormat="1" x14ac:dyDescent="0.3">
      <c r="F7013" s="5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</row>
    <row r="7014" spans="6:33" s="2" customFormat="1" x14ac:dyDescent="0.3">
      <c r="F7014" s="5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</row>
    <row r="7015" spans="6:33" s="2" customFormat="1" x14ac:dyDescent="0.3">
      <c r="F7015" s="5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</row>
    <row r="7016" spans="6:33" s="2" customFormat="1" x14ac:dyDescent="0.3">
      <c r="F7016" s="5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</row>
    <row r="7017" spans="6:33" s="2" customFormat="1" x14ac:dyDescent="0.3">
      <c r="F7017" s="5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</row>
    <row r="7018" spans="6:33" s="2" customFormat="1" x14ac:dyDescent="0.3">
      <c r="F7018" s="5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</row>
    <row r="7019" spans="6:33" s="2" customFormat="1" x14ac:dyDescent="0.3">
      <c r="F7019" s="5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</row>
    <row r="7020" spans="6:33" s="2" customFormat="1" x14ac:dyDescent="0.3">
      <c r="F7020" s="5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</row>
    <row r="7021" spans="6:33" s="2" customFormat="1" x14ac:dyDescent="0.3">
      <c r="F7021" s="5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</row>
    <row r="7022" spans="6:33" s="2" customFormat="1" x14ac:dyDescent="0.3">
      <c r="F7022" s="5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</row>
    <row r="7023" spans="6:33" s="2" customFormat="1" x14ac:dyDescent="0.3">
      <c r="F7023" s="5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</row>
    <row r="7024" spans="6:33" s="2" customFormat="1" x14ac:dyDescent="0.3">
      <c r="F7024" s="5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</row>
    <row r="7025" spans="6:33" s="2" customFormat="1" x14ac:dyDescent="0.3">
      <c r="F7025" s="5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</row>
    <row r="7026" spans="6:33" s="2" customFormat="1" x14ac:dyDescent="0.3">
      <c r="F7026" s="5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</row>
    <row r="7027" spans="6:33" s="2" customFormat="1" x14ac:dyDescent="0.3">
      <c r="F7027" s="5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</row>
    <row r="7028" spans="6:33" s="2" customFormat="1" x14ac:dyDescent="0.3">
      <c r="F7028" s="5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</row>
    <row r="7029" spans="6:33" s="2" customFormat="1" x14ac:dyDescent="0.3">
      <c r="F7029" s="5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</row>
    <row r="7030" spans="6:33" s="2" customFormat="1" x14ac:dyDescent="0.3">
      <c r="F7030" s="5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</row>
    <row r="7031" spans="6:33" s="2" customFormat="1" x14ac:dyDescent="0.3">
      <c r="F7031" s="5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</row>
    <row r="7032" spans="6:33" s="2" customFormat="1" x14ac:dyDescent="0.3">
      <c r="F7032" s="5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</row>
    <row r="7033" spans="6:33" s="2" customFormat="1" x14ac:dyDescent="0.3">
      <c r="F7033" s="5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</row>
    <row r="7034" spans="6:33" s="2" customFormat="1" x14ac:dyDescent="0.3">
      <c r="F7034" s="5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</row>
    <row r="7035" spans="6:33" s="2" customFormat="1" x14ac:dyDescent="0.3">
      <c r="F7035" s="5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</row>
    <row r="7036" spans="6:33" s="2" customFormat="1" x14ac:dyDescent="0.3">
      <c r="F7036" s="5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</row>
    <row r="7037" spans="6:33" s="2" customFormat="1" x14ac:dyDescent="0.3">
      <c r="F7037" s="5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</row>
    <row r="7038" spans="6:33" s="2" customFormat="1" x14ac:dyDescent="0.3">
      <c r="F7038" s="5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</row>
    <row r="7039" spans="6:33" s="2" customFormat="1" x14ac:dyDescent="0.3">
      <c r="F7039" s="5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</row>
    <row r="7040" spans="6:33" s="2" customFormat="1" x14ac:dyDescent="0.3">
      <c r="F7040" s="5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</row>
    <row r="7041" spans="6:33" s="2" customFormat="1" x14ac:dyDescent="0.3">
      <c r="F7041" s="5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</row>
    <row r="7042" spans="6:33" s="2" customFormat="1" x14ac:dyDescent="0.3">
      <c r="F7042" s="5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</row>
    <row r="7043" spans="6:33" s="2" customFormat="1" x14ac:dyDescent="0.3">
      <c r="F7043" s="5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</row>
    <row r="7044" spans="6:33" s="2" customFormat="1" x14ac:dyDescent="0.3">
      <c r="F7044" s="5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</row>
    <row r="7045" spans="6:33" s="2" customFormat="1" x14ac:dyDescent="0.3">
      <c r="F7045" s="5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</row>
    <row r="7046" spans="6:33" s="2" customFormat="1" x14ac:dyDescent="0.3">
      <c r="F7046" s="5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</row>
    <row r="7047" spans="6:33" s="2" customFormat="1" x14ac:dyDescent="0.3">
      <c r="F7047" s="5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</row>
    <row r="7048" spans="6:33" s="2" customFormat="1" x14ac:dyDescent="0.3">
      <c r="F7048" s="5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</row>
    <row r="7049" spans="6:33" s="2" customFormat="1" x14ac:dyDescent="0.3">
      <c r="F7049" s="5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</row>
    <row r="7050" spans="6:33" s="2" customFormat="1" x14ac:dyDescent="0.3">
      <c r="F7050" s="5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</row>
    <row r="7051" spans="6:33" s="2" customFormat="1" x14ac:dyDescent="0.3">
      <c r="F7051" s="5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</row>
    <row r="7052" spans="6:33" s="2" customFormat="1" x14ac:dyDescent="0.3">
      <c r="F7052" s="5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</row>
    <row r="7053" spans="6:33" s="2" customFormat="1" x14ac:dyDescent="0.3">
      <c r="F7053" s="5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</row>
    <row r="7054" spans="6:33" s="2" customFormat="1" x14ac:dyDescent="0.3">
      <c r="F7054" s="5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</row>
    <row r="7055" spans="6:33" s="2" customFormat="1" x14ac:dyDescent="0.3">
      <c r="F7055" s="5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</row>
    <row r="7056" spans="6:33" s="2" customFormat="1" x14ac:dyDescent="0.3">
      <c r="F7056" s="5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</row>
    <row r="7057" spans="6:33" s="2" customFormat="1" x14ac:dyDescent="0.3">
      <c r="F7057" s="5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</row>
    <row r="7058" spans="6:33" s="2" customFormat="1" x14ac:dyDescent="0.3">
      <c r="F7058" s="5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</row>
    <row r="7059" spans="6:33" s="2" customFormat="1" x14ac:dyDescent="0.3">
      <c r="F7059" s="5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</row>
    <row r="7060" spans="6:33" s="2" customFormat="1" x14ac:dyDescent="0.3">
      <c r="F7060" s="5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</row>
    <row r="7061" spans="6:33" s="2" customFormat="1" x14ac:dyDescent="0.3">
      <c r="F7061" s="5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</row>
    <row r="7062" spans="6:33" s="2" customFormat="1" x14ac:dyDescent="0.3">
      <c r="F7062" s="5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</row>
    <row r="7063" spans="6:33" s="2" customFormat="1" x14ac:dyDescent="0.3">
      <c r="F7063" s="5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</row>
    <row r="7064" spans="6:33" s="2" customFormat="1" x14ac:dyDescent="0.3">
      <c r="F7064" s="5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</row>
    <row r="7065" spans="6:33" s="2" customFormat="1" x14ac:dyDescent="0.3">
      <c r="F7065" s="5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</row>
    <row r="7066" spans="6:33" s="2" customFormat="1" x14ac:dyDescent="0.3">
      <c r="F7066" s="5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</row>
    <row r="7067" spans="6:33" s="2" customFormat="1" x14ac:dyDescent="0.3">
      <c r="F7067" s="5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</row>
    <row r="7068" spans="6:33" s="2" customFormat="1" x14ac:dyDescent="0.3">
      <c r="F7068" s="5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</row>
    <row r="7069" spans="6:33" s="2" customFormat="1" x14ac:dyDescent="0.3">
      <c r="F7069" s="5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</row>
    <row r="7070" spans="6:33" s="2" customFormat="1" x14ac:dyDescent="0.3">
      <c r="F7070" s="5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</row>
    <row r="7071" spans="6:33" s="2" customFormat="1" x14ac:dyDescent="0.3">
      <c r="F7071" s="5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</row>
    <row r="7072" spans="6:33" s="2" customFormat="1" x14ac:dyDescent="0.3">
      <c r="F7072" s="5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</row>
    <row r="7073" spans="6:33" s="2" customFormat="1" x14ac:dyDescent="0.3">
      <c r="F7073" s="5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</row>
    <row r="7074" spans="6:33" s="2" customFormat="1" x14ac:dyDescent="0.3">
      <c r="F7074" s="5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</row>
    <row r="7075" spans="6:33" s="2" customFormat="1" x14ac:dyDescent="0.3">
      <c r="F7075" s="5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</row>
    <row r="7076" spans="6:33" s="2" customFormat="1" x14ac:dyDescent="0.3">
      <c r="F7076" s="5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</row>
    <row r="7077" spans="6:33" s="2" customFormat="1" x14ac:dyDescent="0.3">
      <c r="F7077" s="5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</row>
    <row r="7078" spans="6:33" s="2" customFormat="1" x14ac:dyDescent="0.3">
      <c r="F7078" s="5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</row>
    <row r="7079" spans="6:33" s="2" customFormat="1" x14ac:dyDescent="0.3">
      <c r="F7079" s="5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</row>
    <row r="7080" spans="6:33" s="2" customFormat="1" x14ac:dyDescent="0.3">
      <c r="F7080" s="5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</row>
    <row r="7081" spans="6:33" s="2" customFormat="1" x14ac:dyDescent="0.3">
      <c r="F7081" s="5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</row>
    <row r="7082" spans="6:33" s="2" customFormat="1" x14ac:dyDescent="0.3">
      <c r="F7082" s="5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</row>
    <row r="7083" spans="6:33" s="2" customFormat="1" x14ac:dyDescent="0.3">
      <c r="F7083" s="5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</row>
    <row r="7084" spans="6:33" s="2" customFormat="1" x14ac:dyDescent="0.3">
      <c r="F7084" s="5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</row>
    <row r="7085" spans="6:33" s="2" customFormat="1" x14ac:dyDescent="0.3">
      <c r="F7085" s="5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</row>
    <row r="7086" spans="6:33" s="2" customFormat="1" x14ac:dyDescent="0.3">
      <c r="F7086" s="5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</row>
    <row r="7087" spans="6:33" s="2" customFormat="1" x14ac:dyDescent="0.3">
      <c r="F7087" s="5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</row>
    <row r="7088" spans="6:33" s="2" customFormat="1" x14ac:dyDescent="0.3">
      <c r="F7088" s="5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</row>
    <row r="7089" spans="6:33" s="2" customFormat="1" x14ac:dyDescent="0.3">
      <c r="F7089" s="5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</row>
    <row r="7090" spans="6:33" s="2" customFormat="1" x14ac:dyDescent="0.3">
      <c r="F7090" s="5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</row>
    <row r="7091" spans="6:33" s="2" customFormat="1" x14ac:dyDescent="0.3">
      <c r="F7091" s="5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</row>
    <row r="7092" spans="6:33" s="2" customFormat="1" x14ac:dyDescent="0.3">
      <c r="F7092" s="5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</row>
    <row r="7093" spans="6:33" s="2" customFormat="1" x14ac:dyDescent="0.3">
      <c r="F7093" s="5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</row>
    <row r="7094" spans="6:33" s="2" customFormat="1" x14ac:dyDescent="0.3">
      <c r="F7094" s="5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</row>
    <row r="7095" spans="6:33" s="2" customFormat="1" x14ac:dyDescent="0.3">
      <c r="F7095" s="5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</row>
    <row r="7096" spans="6:33" s="2" customFormat="1" x14ac:dyDescent="0.3">
      <c r="F7096" s="5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</row>
    <row r="7097" spans="6:33" s="2" customFormat="1" x14ac:dyDescent="0.3">
      <c r="F7097" s="5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</row>
    <row r="7098" spans="6:33" s="2" customFormat="1" x14ac:dyDescent="0.3">
      <c r="F7098" s="5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</row>
    <row r="7099" spans="6:33" s="2" customFormat="1" x14ac:dyDescent="0.3">
      <c r="F7099" s="5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</row>
    <row r="7100" spans="6:33" s="2" customFormat="1" x14ac:dyDescent="0.3">
      <c r="F7100" s="5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</row>
    <row r="7101" spans="6:33" s="2" customFormat="1" x14ac:dyDescent="0.3">
      <c r="F7101" s="5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</row>
    <row r="7102" spans="6:33" s="2" customFormat="1" x14ac:dyDescent="0.3">
      <c r="F7102" s="5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</row>
    <row r="7103" spans="6:33" s="2" customFormat="1" x14ac:dyDescent="0.3">
      <c r="F7103" s="5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</row>
    <row r="7104" spans="6:33" s="2" customFormat="1" x14ac:dyDescent="0.3">
      <c r="F7104" s="5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</row>
    <row r="7105" spans="6:33" s="2" customFormat="1" x14ac:dyDescent="0.3">
      <c r="F7105" s="5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</row>
    <row r="7106" spans="6:33" s="2" customFormat="1" x14ac:dyDescent="0.3">
      <c r="F7106" s="5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</row>
    <row r="7107" spans="6:33" s="2" customFormat="1" x14ac:dyDescent="0.3">
      <c r="F7107" s="5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</row>
    <row r="7108" spans="6:33" s="2" customFormat="1" x14ac:dyDescent="0.3">
      <c r="F7108" s="5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</row>
    <row r="7109" spans="6:33" s="2" customFormat="1" x14ac:dyDescent="0.3">
      <c r="F7109" s="5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</row>
    <row r="7110" spans="6:33" s="2" customFormat="1" x14ac:dyDescent="0.3">
      <c r="F7110" s="5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</row>
    <row r="7111" spans="6:33" s="2" customFormat="1" x14ac:dyDescent="0.3">
      <c r="F7111" s="5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</row>
    <row r="7112" spans="6:33" s="2" customFormat="1" x14ac:dyDescent="0.3">
      <c r="F7112" s="5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</row>
    <row r="7113" spans="6:33" s="2" customFormat="1" x14ac:dyDescent="0.3">
      <c r="F7113" s="5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</row>
    <row r="7114" spans="6:33" s="2" customFormat="1" x14ac:dyDescent="0.3">
      <c r="F7114" s="5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</row>
    <row r="7115" spans="6:33" s="2" customFormat="1" x14ac:dyDescent="0.3">
      <c r="F7115" s="5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</row>
    <row r="7116" spans="6:33" s="2" customFormat="1" x14ac:dyDescent="0.3">
      <c r="F7116" s="5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</row>
    <row r="7117" spans="6:33" s="2" customFormat="1" x14ac:dyDescent="0.3">
      <c r="F7117" s="5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</row>
    <row r="7118" spans="6:33" s="2" customFormat="1" x14ac:dyDescent="0.3">
      <c r="F7118" s="5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</row>
    <row r="7119" spans="6:33" s="2" customFormat="1" x14ac:dyDescent="0.3">
      <c r="F7119" s="5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</row>
    <row r="7120" spans="6:33" s="2" customFormat="1" x14ac:dyDescent="0.3">
      <c r="F7120" s="5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</row>
    <row r="7121" spans="6:33" s="2" customFormat="1" x14ac:dyDescent="0.3">
      <c r="F7121" s="5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</row>
    <row r="7122" spans="6:33" s="2" customFormat="1" x14ac:dyDescent="0.3">
      <c r="F7122" s="5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</row>
    <row r="7123" spans="6:33" s="2" customFormat="1" x14ac:dyDescent="0.3">
      <c r="F7123" s="5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</row>
    <row r="7124" spans="6:33" s="2" customFormat="1" x14ac:dyDescent="0.3">
      <c r="F7124" s="5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</row>
    <row r="7125" spans="6:33" s="2" customFormat="1" x14ac:dyDescent="0.3">
      <c r="F7125" s="5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</row>
    <row r="7126" spans="6:33" s="2" customFormat="1" x14ac:dyDescent="0.3">
      <c r="F7126" s="5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</row>
    <row r="7127" spans="6:33" s="2" customFormat="1" x14ac:dyDescent="0.3">
      <c r="F7127" s="5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</row>
    <row r="7128" spans="6:33" s="2" customFormat="1" x14ac:dyDescent="0.3">
      <c r="F7128" s="5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</row>
    <row r="7129" spans="6:33" s="2" customFormat="1" x14ac:dyDescent="0.3">
      <c r="F7129" s="5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</row>
    <row r="7130" spans="6:33" s="2" customFormat="1" x14ac:dyDescent="0.3">
      <c r="F7130" s="5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</row>
    <row r="7131" spans="6:33" s="2" customFormat="1" x14ac:dyDescent="0.3">
      <c r="F7131" s="5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</row>
    <row r="7132" spans="6:33" s="2" customFormat="1" x14ac:dyDescent="0.3">
      <c r="F7132" s="5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</row>
    <row r="7133" spans="6:33" s="2" customFormat="1" x14ac:dyDescent="0.3">
      <c r="F7133" s="5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</row>
    <row r="7134" spans="6:33" s="2" customFormat="1" x14ac:dyDescent="0.3">
      <c r="F7134" s="5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</row>
    <row r="7135" spans="6:33" s="2" customFormat="1" x14ac:dyDescent="0.3">
      <c r="F7135" s="5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</row>
    <row r="7136" spans="6:33" s="2" customFormat="1" x14ac:dyDescent="0.3">
      <c r="F7136" s="5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</row>
    <row r="7137" spans="6:33" s="2" customFormat="1" x14ac:dyDescent="0.3">
      <c r="F7137" s="5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</row>
    <row r="7138" spans="6:33" s="2" customFormat="1" x14ac:dyDescent="0.3">
      <c r="F7138" s="5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</row>
    <row r="7139" spans="6:33" s="2" customFormat="1" x14ac:dyDescent="0.3">
      <c r="F7139" s="5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</row>
    <row r="7140" spans="6:33" s="2" customFormat="1" x14ac:dyDescent="0.3">
      <c r="F7140" s="5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</row>
    <row r="7141" spans="6:33" s="2" customFormat="1" x14ac:dyDescent="0.3">
      <c r="F7141" s="5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</row>
    <row r="7142" spans="6:33" s="2" customFormat="1" x14ac:dyDescent="0.3">
      <c r="F7142" s="5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</row>
    <row r="7143" spans="6:33" s="2" customFormat="1" x14ac:dyDescent="0.3">
      <c r="F7143" s="5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</row>
    <row r="7144" spans="6:33" s="2" customFormat="1" x14ac:dyDescent="0.3">
      <c r="F7144" s="5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</row>
    <row r="7145" spans="6:33" s="2" customFormat="1" x14ac:dyDescent="0.3">
      <c r="F7145" s="5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</row>
    <row r="7146" spans="6:33" s="2" customFormat="1" x14ac:dyDescent="0.3">
      <c r="F7146" s="5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</row>
    <row r="7147" spans="6:33" s="2" customFormat="1" x14ac:dyDescent="0.3">
      <c r="F7147" s="5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</row>
    <row r="7148" spans="6:33" s="2" customFormat="1" x14ac:dyDescent="0.3">
      <c r="F7148" s="5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</row>
    <row r="7149" spans="6:33" s="2" customFormat="1" x14ac:dyDescent="0.3">
      <c r="F7149" s="5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</row>
    <row r="7150" spans="6:33" s="2" customFormat="1" x14ac:dyDescent="0.3">
      <c r="F7150" s="5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</row>
    <row r="7151" spans="6:33" s="2" customFormat="1" x14ac:dyDescent="0.3">
      <c r="F7151" s="5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</row>
    <row r="7152" spans="6:33" s="2" customFormat="1" x14ac:dyDescent="0.3">
      <c r="F7152" s="5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</row>
    <row r="7153" spans="6:33" s="2" customFormat="1" x14ac:dyDescent="0.3">
      <c r="F7153" s="5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</row>
    <row r="7154" spans="6:33" s="2" customFormat="1" x14ac:dyDescent="0.3">
      <c r="F7154" s="5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</row>
    <row r="7155" spans="6:33" s="2" customFormat="1" x14ac:dyDescent="0.3">
      <c r="F7155" s="5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</row>
    <row r="7156" spans="6:33" s="2" customFormat="1" x14ac:dyDescent="0.3">
      <c r="F7156" s="5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</row>
    <row r="7157" spans="6:33" s="2" customFormat="1" x14ac:dyDescent="0.3">
      <c r="F7157" s="5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</row>
    <row r="7158" spans="6:33" s="2" customFormat="1" x14ac:dyDescent="0.3">
      <c r="F7158" s="5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</row>
    <row r="7159" spans="6:33" s="2" customFormat="1" x14ac:dyDescent="0.3">
      <c r="F7159" s="5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</row>
    <row r="7160" spans="6:33" s="2" customFormat="1" x14ac:dyDescent="0.3">
      <c r="F7160" s="5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</row>
    <row r="7161" spans="6:33" s="2" customFormat="1" x14ac:dyDescent="0.3">
      <c r="F7161" s="5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</row>
    <row r="7162" spans="6:33" s="2" customFormat="1" x14ac:dyDescent="0.3">
      <c r="F7162" s="5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</row>
    <row r="7163" spans="6:33" s="2" customFormat="1" x14ac:dyDescent="0.3">
      <c r="F7163" s="5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</row>
    <row r="7164" spans="6:33" s="2" customFormat="1" x14ac:dyDescent="0.3">
      <c r="F7164" s="5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</row>
    <row r="7165" spans="6:33" s="2" customFormat="1" x14ac:dyDescent="0.3">
      <c r="F7165" s="5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</row>
    <row r="7166" spans="6:33" s="2" customFormat="1" x14ac:dyDescent="0.3">
      <c r="F7166" s="5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</row>
    <row r="7167" spans="6:33" s="2" customFormat="1" x14ac:dyDescent="0.3">
      <c r="F7167" s="5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</row>
    <row r="7168" spans="6:33" s="2" customFormat="1" x14ac:dyDescent="0.3">
      <c r="F7168" s="5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</row>
    <row r="7169" spans="6:33" s="2" customFormat="1" x14ac:dyDescent="0.3">
      <c r="F7169" s="5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</row>
    <row r="7170" spans="6:33" s="2" customFormat="1" x14ac:dyDescent="0.3">
      <c r="F7170" s="5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</row>
    <row r="7171" spans="6:33" s="2" customFormat="1" x14ac:dyDescent="0.3">
      <c r="F7171" s="5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</row>
    <row r="7172" spans="6:33" s="2" customFormat="1" x14ac:dyDescent="0.3">
      <c r="F7172" s="5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</row>
    <row r="7173" spans="6:33" s="2" customFormat="1" x14ac:dyDescent="0.3">
      <c r="F7173" s="5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</row>
    <row r="7174" spans="6:33" s="2" customFormat="1" x14ac:dyDescent="0.3">
      <c r="F7174" s="5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</row>
    <row r="7175" spans="6:33" s="2" customFormat="1" x14ac:dyDescent="0.3">
      <c r="F7175" s="5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</row>
    <row r="7176" spans="6:33" s="2" customFormat="1" x14ac:dyDescent="0.3">
      <c r="F7176" s="5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</row>
    <row r="7177" spans="6:33" s="2" customFormat="1" x14ac:dyDescent="0.3">
      <c r="F7177" s="5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</row>
    <row r="7178" spans="6:33" s="2" customFormat="1" x14ac:dyDescent="0.3">
      <c r="F7178" s="5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</row>
    <row r="7179" spans="6:33" s="2" customFormat="1" x14ac:dyDescent="0.3">
      <c r="F7179" s="5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</row>
    <row r="7180" spans="6:33" s="2" customFormat="1" x14ac:dyDescent="0.3">
      <c r="F7180" s="5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</row>
    <row r="7181" spans="6:33" s="2" customFormat="1" x14ac:dyDescent="0.3">
      <c r="F7181" s="5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</row>
    <row r="7182" spans="6:33" s="2" customFormat="1" x14ac:dyDescent="0.3">
      <c r="F7182" s="5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</row>
    <row r="7183" spans="6:33" s="2" customFormat="1" x14ac:dyDescent="0.3">
      <c r="F7183" s="5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</row>
    <row r="7184" spans="6:33" s="2" customFormat="1" x14ac:dyDescent="0.3">
      <c r="F7184" s="5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</row>
    <row r="7185" spans="6:33" s="2" customFormat="1" x14ac:dyDescent="0.3">
      <c r="F7185" s="5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</row>
    <row r="7186" spans="6:33" s="2" customFormat="1" x14ac:dyDescent="0.3">
      <c r="F7186" s="5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</row>
    <row r="7187" spans="6:33" s="2" customFormat="1" x14ac:dyDescent="0.3">
      <c r="F7187" s="5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</row>
    <row r="7188" spans="6:33" s="2" customFormat="1" x14ac:dyDescent="0.3">
      <c r="F7188" s="5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</row>
    <row r="7189" spans="6:33" s="2" customFormat="1" x14ac:dyDescent="0.3">
      <c r="F7189" s="5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</row>
    <row r="7190" spans="6:33" s="2" customFormat="1" x14ac:dyDescent="0.3">
      <c r="F7190" s="5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</row>
    <row r="7191" spans="6:33" s="2" customFormat="1" x14ac:dyDescent="0.3">
      <c r="F7191" s="5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</row>
    <row r="7192" spans="6:33" s="2" customFormat="1" x14ac:dyDescent="0.3">
      <c r="F7192" s="5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</row>
    <row r="7193" spans="6:33" s="2" customFormat="1" x14ac:dyDescent="0.3">
      <c r="F7193" s="5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</row>
    <row r="7194" spans="6:33" s="2" customFormat="1" x14ac:dyDescent="0.3">
      <c r="F7194" s="5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</row>
    <row r="7195" spans="6:33" s="2" customFormat="1" x14ac:dyDescent="0.3">
      <c r="F7195" s="5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</row>
    <row r="7196" spans="6:33" s="2" customFormat="1" x14ac:dyDescent="0.3">
      <c r="F7196" s="5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</row>
    <row r="7197" spans="6:33" s="2" customFormat="1" x14ac:dyDescent="0.3">
      <c r="F7197" s="5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</row>
    <row r="7198" spans="6:33" s="2" customFormat="1" x14ac:dyDescent="0.3">
      <c r="F7198" s="5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</row>
    <row r="7199" spans="6:33" s="2" customFormat="1" x14ac:dyDescent="0.3">
      <c r="F7199" s="5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</row>
    <row r="7200" spans="6:33" s="2" customFormat="1" x14ac:dyDescent="0.3">
      <c r="F7200" s="5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</row>
    <row r="7201" spans="6:33" s="2" customFormat="1" x14ac:dyDescent="0.3">
      <c r="F7201" s="5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</row>
    <row r="7202" spans="6:33" s="2" customFormat="1" x14ac:dyDescent="0.3">
      <c r="F7202" s="5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</row>
    <row r="7203" spans="6:33" s="2" customFormat="1" x14ac:dyDescent="0.3">
      <c r="F7203" s="5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</row>
    <row r="7204" spans="6:33" s="2" customFormat="1" x14ac:dyDescent="0.3">
      <c r="F7204" s="5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</row>
    <row r="7205" spans="6:33" s="2" customFormat="1" x14ac:dyDescent="0.3">
      <c r="F7205" s="5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</row>
    <row r="7206" spans="6:33" s="2" customFormat="1" x14ac:dyDescent="0.3">
      <c r="F7206" s="5"/>
      <c r="G7206" s="4"/>
      <c r="I7206" s="3"/>
      <c r="K7206" s="6"/>
    </row>
    <row r="7207" spans="6:33" s="2" customFormat="1" x14ac:dyDescent="0.3">
      <c r="F7207" s="5"/>
      <c r="G7207" s="4"/>
      <c r="I7207" s="3"/>
      <c r="K7207" s="6"/>
    </row>
    <row r="7208" spans="6:33" s="2" customFormat="1" x14ac:dyDescent="0.3">
      <c r="F7208" s="5"/>
      <c r="G7208" s="4"/>
      <c r="I7208" s="3"/>
      <c r="K7208" s="6"/>
    </row>
    <row r="7209" spans="6:33" s="2" customFormat="1" x14ac:dyDescent="0.3">
      <c r="F7209" s="5"/>
      <c r="G7209" s="4"/>
      <c r="I7209" s="3"/>
      <c r="K7209" s="6"/>
    </row>
    <row r="7210" spans="6:33" s="2" customFormat="1" x14ac:dyDescent="0.3">
      <c r="F7210" s="5"/>
      <c r="G7210" s="4"/>
      <c r="I7210" s="3"/>
      <c r="K7210" s="6"/>
    </row>
    <row r="7211" spans="6:33" s="2" customFormat="1" x14ac:dyDescent="0.3">
      <c r="F7211" s="5"/>
      <c r="G7211" s="4"/>
      <c r="I7211" s="3"/>
      <c r="K7211" s="6"/>
    </row>
    <row r="7212" spans="6:33" s="2" customFormat="1" x14ac:dyDescent="0.3">
      <c r="F7212" s="5"/>
      <c r="G7212" s="4"/>
      <c r="I7212" s="3"/>
      <c r="K7212" s="6"/>
    </row>
    <row r="7213" spans="6:33" s="2" customFormat="1" x14ac:dyDescent="0.3">
      <c r="F7213" s="5"/>
      <c r="G7213" s="4"/>
      <c r="I7213" s="3"/>
      <c r="K7213" s="6"/>
    </row>
    <row r="7214" spans="6:33" s="2" customFormat="1" x14ac:dyDescent="0.3">
      <c r="F7214" s="5"/>
      <c r="G7214" s="4"/>
      <c r="I7214" s="3"/>
      <c r="K7214" s="6"/>
    </row>
    <row r="7215" spans="6:33" s="2" customFormat="1" x14ac:dyDescent="0.3">
      <c r="F7215" s="5"/>
      <c r="G7215" s="4"/>
      <c r="I7215" s="3"/>
      <c r="K7215" s="6"/>
    </row>
    <row r="7216" spans="6:33" s="2" customFormat="1" x14ac:dyDescent="0.3">
      <c r="F7216" s="5"/>
      <c r="G7216" s="4"/>
      <c r="I7216" s="3"/>
      <c r="K7216" s="6"/>
    </row>
    <row r="7217" spans="6:11" s="2" customFormat="1" x14ac:dyDescent="0.3">
      <c r="F7217" s="5"/>
      <c r="G7217" s="4"/>
      <c r="I7217" s="3"/>
      <c r="K7217" s="6"/>
    </row>
    <row r="7218" spans="6:11" s="2" customFormat="1" x14ac:dyDescent="0.3">
      <c r="F7218" s="5"/>
      <c r="G7218" s="4"/>
      <c r="I7218" s="3"/>
      <c r="K7218" s="6"/>
    </row>
    <row r="7219" spans="6:11" s="2" customFormat="1" x14ac:dyDescent="0.3">
      <c r="F7219" s="5"/>
      <c r="G7219" s="4"/>
      <c r="I7219" s="3"/>
      <c r="K7219" s="6"/>
    </row>
    <row r="7220" spans="6:11" s="2" customFormat="1" x14ac:dyDescent="0.3">
      <c r="F7220" s="5"/>
      <c r="G7220" s="4"/>
      <c r="I7220" s="3"/>
      <c r="K7220" s="6"/>
    </row>
    <row r="7221" spans="6:11" s="2" customFormat="1" x14ac:dyDescent="0.3">
      <c r="F7221" s="5"/>
      <c r="G7221" s="4"/>
      <c r="I7221" s="3"/>
      <c r="K7221" s="6"/>
    </row>
    <row r="7222" spans="6:11" s="2" customFormat="1" x14ac:dyDescent="0.3">
      <c r="F7222" s="5"/>
      <c r="G7222" s="4"/>
      <c r="I7222" s="3"/>
      <c r="K7222" s="6"/>
    </row>
    <row r="7223" spans="6:11" s="2" customFormat="1" x14ac:dyDescent="0.3">
      <c r="F7223" s="5"/>
      <c r="G7223" s="4"/>
      <c r="I7223" s="3"/>
      <c r="K7223" s="6"/>
    </row>
    <row r="7224" spans="6:11" s="2" customFormat="1" x14ac:dyDescent="0.3">
      <c r="F7224" s="5"/>
      <c r="G7224" s="4"/>
      <c r="I7224" s="3"/>
      <c r="K7224" s="6"/>
    </row>
    <row r="7225" spans="6:11" s="2" customFormat="1" x14ac:dyDescent="0.3">
      <c r="F7225" s="5"/>
      <c r="G7225" s="4"/>
      <c r="I7225" s="3"/>
      <c r="K7225" s="6"/>
    </row>
    <row r="7226" spans="6:11" s="2" customFormat="1" x14ac:dyDescent="0.3">
      <c r="F7226" s="5"/>
      <c r="G7226" s="4"/>
      <c r="I7226" s="3"/>
      <c r="K7226" s="6"/>
    </row>
    <row r="7227" spans="6:11" s="2" customFormat="1" x14ac:dyDescent="0.3">
      <c r="F7227" s="5"/>
      <c r="G7227" s="4"/>
      <c r="I7227" s="3"/>
      <c r="K7227" s="6"/>
    </row>
    <row r="7228" spans="6:11" s="2" customFormat="1" x14ac:dyDescent="0.3">
      <c r="F7228" s="5"/>
      <c r="G7228" s="4"/>
      <c r="I7228" s="3"/>
      <c r="K7228" s="6"/>
    </row>
    <row r="7229" spans="6:11" s="2" customFormat="1" x14ac:dyDescent="0.3">
      <c r="F7229" s="5"/>
      <c r="G7229" s="4"/>
      <c r="I7229" s="3"/>
      <c r="K7229" s="6"/>
    </row>
    <row r="7230" spans="6:11" s="2" customFormat="1" x14ac:dyDescent="0.3">
      <c r="F7230" s="5"/>
      <c r="G7230" s="4"/>
      <c r="I7230" s="3"/>
      <c r="K7230" s="6"/>
    </row>
    <row r="7231" spans="6:11" s="2" customFormat="1" x14ac:dyDescent="0.3">
      <c r="F7231" s="5"/>
      <c r="G7231" s="4"/>
      <c r="I7231" s="3"/>
      <c r="K7231" s="6"/>
    </row>
    <row r="7232" spans="6:11" s="2" customFormat="1" x14ac:dyDescent="0.3">
      <c r="F7232" s="5"/>
      <c r="G7232" s="4"/>
      <c r="I7232" s="3"/>
      <c r="K7232" s="6"/>
    </row>
    <row r="7233" spans="6:11" s="2" customFormat="1" x14ac:dyDescent="0.3">
      <c r="F7233" s="5"/>
      <c r="G7233" s="4"/>
      <c r="I7233" s="3"/>
      <c r="K7233" s="6"/>
    </row>
    <row r="7234" spans="6:11" s="2" customFormat="1" x14ac:dyDescent="0.3">
      <c r="F7234" s="5"/>
      <c r="G7234" s="4"/>
      <c r="I7234" s="3"/>
      <c r="K7234" s="6"/>
    </row>
    <row r="7235" spans="6:11" s="2" customFormat="1" x14ac:dyDescent="0.3">
      <c r="F7235" s="5"/>
      <c r="G7235" s="4"/>
      <c r="I7235" s="3"/>
      <c r="K7235" s="6"/>
    </row>
    <row r="7236" spans="6:11" s="2" customFormat="1" x14ac:dyDescent="0.3">
      <c r="F7236" s="5"/>
      <c r="G7236" s="4"/>
      <c r="I7236" s="3"/>
      <c r="K7236" s="6"/>
    </row>
    <row r="7237" spans="6:11" s="2" customFormat="1" x14ac:dyDescent="0.3">
      <c r="F7237" s="5"/>
      <c r="G7237" s="4"/>
      <c r="I7237" s="3"/>
      <c r="K7237" s="6"/>
    </row>
    <row r="7238" spans="6:11" s="2" customFormat="1" x14ac:dyDescent="0.3">
      <c r="F7238" s="5"/>
      <c r="G7238" s="4"/>
      <c r="I7238" s="3"/>
      <c r="K7238" s="6"/>
    </row>
    <row r="7239" spans="6:11" s="2" customFormat="1" x14ac:dyDescent="0.3">
      <c r="F7239" s="5"/>
      <c r="G7239" s="4"/>
      <c r="I7239" s="3"/>
      <c r="K7239" s="6"/>
    </row>
    <row r="7240" spans="6:11" s="2" customFormat="1" x14ac:dyDescent="0.3">
      <c r="F7240" s="5"/>
      <c r="G7240" s="4"/>
      <c r="I7240" s="3"/>
      <c r="K7240" s="6"/>
    </row>
    <row r="7241" spans="6:11" s="2" customFormat="1" x14ac:dyDescent="0.3">
      <c r="F7241" s="5"/>
      <c r="G7241" s="4"/>
      <c r="I7241" s="3"/>
      <c r="K7241" s="6"/>
    </row>
    <row r="7242" spans="6:11" s="2" customFormat="1" x14ac:dyDescent="0.3">
      <c r="F7242" s="5"/>
      <c r="G7242" s="4"/>
      <c r="I7242" s="3"/>
      <c r="K7242" s="6"/>
    </row>
    <row r="7243" spans="6:11" s="2" customFormat="1" x14ac:dyDescent="0.3">
      <c r="F7243" s="5"/>
      <c r="G7243" s="4"/>
      <c r="I7243" s="3"/>
      <c r="K7243" s="6"/>
    </row>
    <row r="7244" spans="6:11" s="2" customFormat="1" x14ac:dyDescent="0.3">
      <c r="F7244" s="5"/>
      <c r="G7244" s="4"/>
      <c r="I7244" s="3"/>
      <c r="K7244" s="6"/>
    </row>
    <row r="7245" spans="6:11" s="2" customFormat="1" x14ac:dyDescent="0.3">
      <c r="F7245" s="5"/>
      <c r="G7245" s="4"/>
      <c r="I7245" s="3"/>
      <c r="K7245" s="6"/>
    </row>
    <row r="7246" spans="6:11" s="2" customFormat="1" x14ac:dyDescent="0.3">
      <c r="F7246" s="5"/>
      <c r="G7246" s="4"/>
      <c r="I7246" s="3"/>
      <c r="K7246" s="6"/>
    </row>
    <row r="7247" spans="6:11" s="2" customFormat="1" x14ac:dyDescent="0.3">
      <c r="F7247" s="5"/>
      <c r="G7247" s="4"/>
      <c r="I7247" s="3"/>
      <c r="K7247" s="6"/>
    </row>
    <row r="7248" spans="6:11" s="2" customFormat="1" x14ac:dyDescent="0.3">
      <c r="F7248" s="5"/>
      <c r="G7248" s="4"/>
      <c r="I7248" s="3"/>
      <c r="K7248" s="6"/>
    </row>
    <row r="7249" spans="6:11" s="2" customFormat="1" x14ac:dyDescent="0.3">
      <c r="F7249" s="5"/>
      <c r="G7249" s="4"/>
      <c r="I7249" s="3"/>
      <c r="K7249" s="6"/>
    </row>
    <row r="7250" spans="6:11" s="2" customFormat="1" x14ac:dyDescent="0.3">
      <c r="F7250" s="5"/>
      <c r="G7250" s="4"/>
      <c r="I7250" s="3"/>
      <c r="K7250" s="6"/>
    </row>
    <row r="7251" spans="6:11" s="2" customFormat="1" x14ac:dyDescent="0.3">
      <c r="F7251" s="5"/>
      <c r="G7251" s="4"/>
      <c r="I7251" s="3"/>
      <c r="K7251" s="6"/>
    </row>
    <row r="7252" spans="6:11" s="2" customFormat="1" x14ac:dyDescent="0.3">
      <c r="F7252" s="5"/>
      <c r="G7252" s="4"/>
      <c r="I7252" s="3"/>
      <c r="K7252" s="6"/>
    </row>
    <row r="7253" spans="6:11" s="2" customFormat="1" x14ac:dyDescent="0.3">
      <c r="F7253" s="5"/>
      <c r="G7253" s="4"/>
      <c r="I7253" s="3"/>
      <c r="K7253" s="6"/>
    </row>
    <row r="7254" spans="6:11" s="2" customFormat="1" x14ac:dyDescent="0.3">
      <c r="F7254" s="5"/>
      <c r="G7254" s="4"/>
      <c r="I7254" s="3"/>
      <c r="K7254" s="6"/>
    </row>
    <row r="7255" spans="6:11" s="2" customFormat="1" x14ac:dyDescent="0.3">
      <c r="F7255" s="5"/>
      <c r="G7255" s="4"/>
      <c r="I7255" s="3"/>
      <c r="K7255" s="6"/>
    </row>
    <row r="7256" spans="6:11" s="2" customFormat="1" x14ac:dyDescent="0.3">
      <c r="F7256" s="5"/>
      <c r="G7256" s="4"/>
      <c r="I7256" s="3"/>
      <c r="K7256" s="6"/>
    </row>
    <row r="7257" spans="6:11" s="2" customFormat="1" x14ac:dyDescent="0.3">
      <c r="F7257" s="5"/>
      <c r="G7257" s="4"/>
      <c r="I7257" s="3"/>
      <c r="K7257" s="6"/>
    </row>
    <row r="7258" spans="6:11" s="2" customFormat="1" x14ac:dyDescent="0.3">
      <c r="F7258" s="5"/>
      <c r="G7258" s="4"/>
      <c r="I7258" s="3"/>
      <c r="K7258" s="6"/>
    </row>
    <row r="7259" spans="6:11" s="2" customFormat="1" x14ac:dyDescent="0.3">
      <c r="F7259" s="5"/>
      <c r="G7259" s="4"/>
      <c r="I7259" s="3"/>
      <c r="K7259" s="6"/>
    </row>
    <row r="7260" spans="6:11" s="2" customFormat="1" x14ac:dyDescent="0.3">
      <c r="F7260" s="5"/>
      <c r="G7260" s="4"/>
      <c r="I7260" s="3"/>
      <c r="K7260" s="6"/>
    </row>
    <row r="7261" spans="6:11" s="2" customFormat="1" x14ac:dyDescent="0.3">
      <c r="F7261" s="5"/>
      <c r="G7261" s="4"/>
      <c r="I7261" s="3"/>
      <c r="K7261" s="6"/>
    </row>
    <row r="7262" spans="6:11" s="2" customFormat="1" x14ac:dyDescent="0.3">
      <c r="F7262" s="5"/>
      <c r="G7262" s="4"/>
      <c r="I7262" s="3"/>
      <c r="K7262" s="6"/>
    </row>
    <row r="7263" spans="6:11" s="2" customFormat="1" x14ac:dyDescent="0.3">
      <c r="F7263" s="5"/>
      <c r="G7263" s="4"/>
      <c r="I7263" s="3"/>
      <c r="K7263" s="6"/>
    </row>
    <row r="7264" spans="6:11" s="2" customFormat="1" x14ac:dyDescent="0.3">
      <c r="F7264" s="5"/>
      <c r="G7264" s="4"/>
      <c r="I7264" s="3"/>
      <c r="K7264" s="6"/>
    </row>
    <row r="7265" spans="6:11" s="2" customFormat="1" x14ac:dyDescent="0.3">
      <c r="F7265" s="5"/>
      <c r="G7265" s="4"/>
      <c r="I7265" s="3"/>
      <c r="K7265" s="6"/>
    </row>
    <row r="7266" spans="6:11" s="2" customFormat="1" x14ac:dyDescent="0.3">
      <c r="F7266" s="5"/>
      <c r="G7266" s="4"/>
      <c r="I7266" s="3"/>
      <c r="K7266" s="6"/>
    </row>
    <row r="7267" spans="6:11" s="2" customFormat="1" x14ac:dyDescent="0.3">
      <c r="F7267" s="5"/>
      <c r="G7267" s="4"/>
      <c r="I7267" s="3"/>
      <c r="K7267" s="6"/>
    </row>
    <row r="7268" spans="6:11" s="2" customFormat="1" x14ac:dyDescent="0.3">
      <c r="F7268" s="5"/>
      <c r="G7268" s="4"/>
      <c r="I7268" s="3"/>
      <c r="K7268" s="6"/>
    </row>
    <row r="7269" spans="6:11" s="2" customFormat="1" x14ac:dyDescent="0.3">
      <c r="F7269" s="5"/>
      <c r="G7269" s="4"/>
      <c r="I7269" s="3"/>
      <c r="K7269" s="6"/>
    </row>
    <row r="7270" spans="6:11" s="2" customFormat="1" x14ac:dyDescent="0.3">
      <c r="F7270" s="5"/>
      <c r="G7270" s="4"/>
      <c r="I7270" s="3"/>
      <c r="K7270" s="6"/>
    </row>
    <row r="7271" spans="6:11" s="2" customFormat="1" x14ac:dyDescent="0.3">
      <c r="F7271" s="5"/>
      <c r="G7271" s="4"/>
      <c r="I7271" s="3"/>
      <c r="K7271" s="6"/>
    </row>
    <row r="7272" spans="6:11" s="2" customFormat="1" x14ac:dyDescent="0.3">
      <c r="F7272" s="5"/>
      <c r="G7272" s="4"/>
      <c r="I7272" s="3"/>
      <c r="K7272" s="6"/>
    </row>
    <row r="7273" spans="6:11" s="2" customFormat="1" x14ac:dyDescent="0.3">
      <c r="F7273" s="5"/>
      <c r="G7273" s="4"/>
      <c r="I7273" s="3"/>
      <c r="K7273" s="6"/>
    </row>
    <row r="7274" spans="6:11" s="2" customFormat="1" x14ac:dyDescent="0.3">
      <c r="F7274" s="5"/>
      <c r="G7274" s="4"/>
      <c r="I7274" s="3"/>
      <c r="K7274" s="6"/>
    </row>
    <row r="7275" spans="6:11" s="2" customFormat="1" x14ac:dyDescent="0.3">
      <c r="F7275" s="5"/>
      <c r="G7275" s="4"/>
      <c r="I7275" s="3"/>
      <c r="K7275" s="6"/>
    </row>
    <row r="7276" spans="6:11" s="2" customFormat="1" x14ac:dyDescent="0.3">
      <c r="F7276" s="5"/>
      <c r="G7276" s="4"/>
      <c r="I7276" s="3"/>
      <c r="K7276" s="6"/>
    </row>
    <row r="7277" spans="6:11" s="2" customFormat="1" x14ac:dyDescent="0.3">
      <c r="F7277" s="5"/>
      <c r="G7277" s="4"/>
      <c r="I7277" s="3"/>
      <c r="K7277" s="6"/>
    </row>
    <row r="7278" spans="6:11" s="2" customFormat="1" x14ac:dyDescent="0.3">
      <c r="F7278" s="5"/>
      <c r="G7278" s="4"/>
      <c r="I7278" s="3"/>
      <c r="K7278" s="6"/>
    </row>
    <row r="7279" spans="6:11" s="2" customFormat="1" x14ac:dyDescent="0.3">
      <c r="F7279" s="5"/>
      <c r="G7279" s="4"/>
      <c r="I7279" s="3"/>
      <c r="K7279" s="6"/>
    </row>
    <row r="7280" spans="6:11" s="2" customFormat="1" x14ac:dyDescent="0.3">
      <c r="F7280" s="5"/>
      <c r="G7280" s="4"/>
      <c r="I7280" s="3"/>
      <c r="K7280" s="6"/>
    </row>
    <row r="7281" spans="6:11" s="2" customFormat="1" x14ac:dyDescent="0.3">
      <c r="F7281" s="5"/>
      <c r="G7281" s="4"/>
      <c r="I7281" s="3"/>
      <c r="K7281" s="6"/>
    </row>
    <row r="7282" spans="6:11" s="2" customFormat="1" x14ac:dyDescent="0.3">
      <c r="F7282" s="5"/>
      <c r="G7282" s="4"/>
      <c r="I7282" s="3"/>
      <c r="K7282" s="6"/>
    </row>
    <row r="7283" spans="6:11" s="2" customFormat="1" x14ac:dyDescent="0.3">
      <c r="F7283" s="5"/>
      <c r="G7283" s="4"/>
      <c r="I7283" s="3"/>
      <c r="K7283" s="6"/>
    </row>
    <row r="7284" spans="6:11" s="2" customFormat="1" x14ac:dyDescent="0.3">
      <c r="F7284" s="5"/>
      <c r="G7284" s="4"/>
      <c r="I7284" s="3"/>
      <c r="K7284" s="6"/>
    </row>
    <row r="7285" spans="6:11" s="2" customFormat="1" x14ac:dyDescent="0.3">
      <c r="F7285" s="5"/>
      <c r="G7285" s="4"/>
      <c r="I7285" s="3"/>
      <c r="K7285" s="6"/>
    </row>
    <row r="7286" spans="6:11" s="2" customFormat="1" x14ac:dyDescent="0.3">
      <c r="F7286" s="5"/>
      <c r="G7286" s="4"/>
      <c r="I7286" s="3"/>
      <c r="K7286" s="6"/>
    </row>
    <row r="7287" spans="6:11" s="2" customFormat="1" x14ac:dyDescent="0.3">
      <c r="F7287" s="5"/>
      <c r="G7287" s="4"/>
      <c r="I7287" s="3"/>
      <c r="K7287" s="6"/>
    </row>
    <row r="7288" spans="6:11" s="2" customFormat="1" x14ac:dyDescent="0.3">
      <c r="F7288" s="5"/>
      <c r="G7288" s="4"/>
      <c r="I7288" s="3"/>
      <c r="K7288" s="6"/>
    </row>
    <row r="7289" spans="6:11" s="2" customFormat="1" x14ac:dyDescent="0.3">
      <c r="F7289" s="5"/>
      <c r="G7289" s="4"/>
      <c r="I7289" s="3"/>
      <c r="K7289" s="6"/>
    </row>
    <row r="7290" spans="6:11" s="2" customFormat="1" x14ac:dyDescent="0.3">
      <c r="F7290" s="5"/>
      <c r="G7290" s="4"/>
      <c r="I7290" s="3"/>
      <c r="K7290" s="6"/>
    </row>
    <row r="7291" spans="6:11" s="2" customFormat="1" x14ac:dyDescent="0.3">
      <c r="F7291" s="5"/>
      <c r="G7291" s="4"/>
      <c r="I7291" s="3"/>
      <c r="K7291" s="6"/>
    </row>
    <row r="7292" spans="6:11" s="2" customFormat="1" x14ac:dyDescent="0.3">
      <c r="F7292" s="5"/>
      <c r="G7292" s="4"/>
      <c r="I7292" s="3"/>
      <c r="K7292" s="6"/>
    </row>
    <row r="7293" spans="6:11" s="2" customFormat="1" x14ac:dyDescent="0.3">
      <c r="F7293" s="5"/>
      <c r="G7293" s="4"/>
      <c r="I7293" s="3"/>
      <c r="K7293" s="6"/>
    </row>
    <row r="7294" spans="6:11" s="2" customFormat="1" x14ac:dyDescent="0.3">
      <c r="F7294" s="5"/>
      <c r="G7294" s="4"/>
      <c r="I7294" s="3"/>
      <c r="K7294" s="6"/>
    </row>
    <row r="7295" spans="6:11" s="2" customFormat="1" x14ac:dyDescent="0.3">
      <c r="F7295" s="5"/>
      <c r="G7295" s="4"/>
      <c r="I7295" s="3"/>
      <c r="K7295" s="6"/>
    </row>
    <row r="7296" spans="6:11" s="2" customFormat="1" x14ac:dyDescent="0.3">
      <c r="F7296" s="5"/>
      <c r="G7296" s="4"/>
      <c r="I7296" s="3"/>
      <c r="K7296" s="6"/>
    </row>
    <row r="7297" spans="6:11" s="2" customFormat="1" x14ac:dyDescent="0.3">
      <c r="F7297" s="5"/>
      <c r="G7297" s="4"/>
      <c r="I7297" s="3"/>
      <c r="K7297" s="6"/>
    </row>
    <row r="7298" spans="6:11" s="2" customFormat="1" x14ac:dyDescent="0.3">
      <c r="F7298" s="5"/>
      <c r="G7298" s="4"/>
      <c r="I7298" s="3"/>
      <c r="K7298" s="6"/>
    </row>
    <row r="7299" spans="6:11" s="2" customFormat="1" x14ac:dyDescent="0.3">
      <c r="F7299" s="5"/>
      <c r="G7299" s="4"/>
      <c r="I7299" s="3"/>
      <c r="K7299" s="6"/>
    </row>
    <row r="7300" spans="6:11" s="2" customFormat="1" x14ac:dyDescent="0.3">
      <c r="F7300" s="5"/>
      <c r="G7300" s="4"/>
      <c r="I7300" s="3"/>
      <c r="K7300" s="6"/>
    </row>
    <row r="7301" spans="6:11" s="2" customFormat="1" x14ac:dyDescent="0.3">
      <c r="F7301" s="5"/>
      <c r="G7301" s="4"/>
      <c r="I7301" s="3"/>
      <c r="K7301" s="6"/>
    </row>
    <row r="7302" spans="6:11" s="2" customFormat="1" x14ac:dyDescent="0.3">
      <c r="F7302" s="5"/>
      <c r="G7302" s="4"/>
      <c r="I7302" s="3"/>
      <c r="K7302" s="6"/>
    </row>
    <row r="7303" spans="6:11" s="2" customFormat="1" x14ac:dyDescent="0.3">
      <c r="F7303" s="5"/>
      <c r="G7303" s="4"/>
      <c r="I7303" s="3"/>
      <c r="K7303" s="6"/>
    </row>
    <row r="7304" spans="6:11" s="2" customFormat="1" x14ac:dyDescent="0.3">
      <c r="F7304" s="5"/>
      <c r="G7304" s="4"/>
      <c r="I7304" s="3"/>
      <c r="K7304" s="6"/>
    </row>
    <row r="7305" spans="6:11" s="2" customFormat="1" x14ac:dyDescent="0.3">
      <c r="F7305" s="5"/>
      <c r="G7305" s="4"/>
      <c r="I7305" s="3"/>
      <c r="K7305" s="6"/>
    </row>
    <row r="7306" spans="6:11" s="2" customFormat="1" x14ac:dyDescent="0.3">
      <c r="F7306" s="5"/>
      <c r="G7306" s="4"/>
      <c r="I7306" s="3"/>
      <c r="K7306" s="6"/>
    </row>
    <row r="7307" spans="6:11" s="2" customFormat="1" x14ac:dyDescent="0.3">
      <c r="F7307" s="5"/>
      <c r="G7307" s="4"/>
      <c r="I7307" s="3"/>
      <c r="K7307" s="6"/>
    </row>
    <row r="7308" spans="6:11" s="2" customFormat="1" x14ac:dyDescent="0.3">
      <c r="F7308" s="5"/>
      <c r="G7308" s="4"/>
      <c r="I7308" s="3"/>
      <c r="K7308" s="6"/>
    </row>
    <row r="7309" spans="6:11" s="2" customFormat="1" x14ac:dyDescent="0.3">
      <c r="F7309" s="5"/>
      <c r="G7309" s="4"/>
      <c r="I7309" s="3"/>
      <c r="K7309" s="6"/>
    </row>
    <row r="7310" spans="6:11" s="2" customFormat="1" x14ac:dyDescent="0.3">
      <c r="F7310" s="5"/>
      <c r="G7310" s="4"/>
      <c r="I7310" s="3"/>
      <c r="K7310" s="6"/>
    </row>
    <row r="7311" spans="6:11" s="2" customFormat="1" x14ac:dyDescent="0.3">
      <c r="F7311" s="5"/>
      <c r="G7311" s="4"/>
      <c r="I7311" s="3"/>
      <c r="K7311" s="6"/>
    </row>
    <row r="7312" spans="6:11" s="2" customFormat="1" x14ac:dyDescent="0.3">
      <c r="F7312" s="5"/>
      <c r="G7312" s="4"/>
      <c r="I7312" s="3"/>
      <c r="K7312" s="6"/>
    </row>
    <row r="7313" spans="6:11" s="2" customFormat="1" x14ac:dyDescent="0.3">
      <c r="F7313" s="5"/>
      <c r="G7313" s="4"/>
      <c r="I7313" s="3"/>
      <c r="K7313" s="6"/>
    </row>
    <row r="7314" spans="6:11" s="2" customFormat="1" x14ac:dyDescent="0.3">
      <c r="F7314" s="5"/>
      <c r="G7314" s="4"/>
      <c r="I7314" s="3"/>
      <c r="K7314" s="6"/>
    </row>
    <row r="7315" spans="6:11" s="2" customFormat="1" x14ac:dyDescent="0.3">
      <c r="F7315" s="5"/>
      <c r="G7315" s="4"/>
      <c r="I7315" s="3"/>
      <c r="K7315" s="6"/>
    </row>
    <row r="7316" spans="6:11" s="2" customFormat="1" x14ac:dyDescent="0.3">
      <c r="F7316" s="5"/>
      <c r="G7316" s="4"/>
      <c r="I7316" s="3"/>
      <c r="K7316" s="6"/>
    </row>
    <row r="7317" spans="6:11" s="2" customFormat="1" x14ac:dyDescent="0.3">
      <c r="F7317" s="5"/>
      <c r="G7317" s="4"/>
      <c r="I7317" s="3"/>
      <c r="K7317" s="6"/>
    </row>
    <row r="7318" spans="6:11" s="2" customFormat="1" x14ac:dyDescent="0.3">
      <c r="F7318" s="5"/>
      <c r="G7318" s="4"/>
      <c r="I7318" s="3"/>
      <c r="K7318" s="6"/>
    </row>
    <row r="7319" spans="6:11" s="2" customFormat="1" x14ac:dyDescent="0.3">
      <c r="F7319" s="5"/>
      <c r="G7319" s="4"/>
      <c r="I7319" s="3"/>
      <c r="K7319" s="6"/>
    </row>
    <row r="7320" spans="6:11" s="2" customFormat="1" x14ac:dyDescent="0.3">
      <c r="F7320" s="5"/>
      <c r="G7320" s="4"/>
      <c r="I7320" s="3"/>
      <c r="K7320" s="6"/>
    </row>
    <row r="7321" spans="6:11" s="2" customFormat="1" x14ac:dyDescent="0.3">
      <c r="F7321" s="5"/>
      <c r="G7321" s="4"/>
      <c r="I7321" s="3"/>
      <c r="K7321" s="6"/>
    </row>
    <row r="7322" spans="6:11" s="2" customFormat="1" x14ac:dyDescent="0.3">
      <c r="F7322" s="5"/>
      <c r="G7322" s="4"/>
      <c r="I7322" s="3"/>
      <c r="K7322" s="6"/>
    </row>
    <row r="7323" spans="6:11" s="2" customFormat="1" x14ac:dyDescent="0.3">
      <c r="F7323" s="5"/>
      <c r="G7323" s="4"/>
      <c r="I7323" s="3"/>
      <c r="K7323" s="6"/>
    </row>
    <row r="7324" spans="6:11" s="2" customFormat="1" x14ac:dyDescent="0.3">
      <c r="F7324" s="5"/>
      <c r="G7324" s="4"/>
      <c r="I7324" s="3"/>
      <c r="K7324" s="6"/>
    </row>
    <row r="7325" spans="6:11" s="2" customFormat="1" x14ac:dyDescent="0.3">
      <c r="F7325" s="5"/>
      <c r="G7325" s="4"/>
      <c r="I7325" s="3"/>
      <c r="K7325" s="6"/>
    </row>
    <row r="7326" spans="6:11" s="2" customFormat="1" x14ac:dyDescent="0.3">
      <c r="F7326" s="5"/>
      <c r="G7326" s="4"/>
      <c r="I7326" s="3"/>
      <c r="K7326" s="6"/>
    </row>
    <row r="7327" spans="6:11" s="2" customFormat="1" x14ac:dyDescent="0.3">
      <c r="F7327" s="5"/>
      <c r="G7327" s="4"/>
      <c r="I7327" s="3"/>
      <c r="K7327" s="6"/>
    </row>
    <row r="7328" spans="6:11" s="2" customFormat="1" x14ac:dyDescent="0.3">
      <c r="F7328" s="5"/>
      <c r="G7328" s="4"/>
      <c r="I7328" s="3"/>
      <c r="K7328" s="6"/>
    </row>
    <row r="7329" spans="6:11" s="2" customFormat="1" x14ac:dyDescent="0.3">
      <c r="F7329" s="5"/>
      <c r="G7329" s="4"/>
      <c r="I7329" s="3"/>
      <c r="K7329" s="6"/>
    </row>
    <row r="7330" spans="6:11" s="2" customFormat="1" x14ac:dyDescent="0.3">
      <c r="F7330" s="5"/>
      <c r="G7330" s="4"/>
      <c r="I7330" s="3"/>
      <c r="K7330" s="6"/>
    </row>
    <row r="7331" spans="6:11" s="2" customFormat="1" x14ac:dyDescent="0.3">
      <c r="F7331" s="5"/>
      <c r="G7331" s="4"/>
      <c r="I7331" s="3"/>
      <c r="K7331" s="6"/>
    </row>
    <row r="7332" spans="6:11" s="2" customFormat="1" x14ac:dyDescent="0.3">
      <c r="F7332" s="5"/>
      <c r="G7332" s="4"/>
      <c r="I7332" s="3"/>
      <c r="K7332" s="6"/>
    </row>
    <row r="7333" spans="6:11" s="2" customFormat="1" x14ac:dyDescent="0.3">
      <c r="F7333" s="5"/>
      <c r="G7333" s="4"/>
      <c r="I7333" s="3"/>
      <c r="K7333" s="6"/>
    </row>
    <row r="7334" spans="6:11" s="2" customFormat="1" x14ac:dyDescent="0.3">
      <c r="F7334" s="5"/>
      <c r="G7334" s="4"/>
      <c r="I7334" s="3"/>
      <c r="K7334" s="6"/>
    </row>
    <row r="7335" spans="6:11" s="2" customFormat="1" x14ac:dyDescent="0.3">
      <c r="F7335" s="5"/>
      <c r="G7335" s="4"/>
      <c r="I7335" s="3"/>
      <c r="K7335" s="6"/>
    </row>
    <row r="7336" spans="6:11" s="2" customFormat="1" x14ac:dyDescent="0.3">
      <c r="F7336" s="5"/>
      <c r="G7336" s="4"/>
      <c r="I7336" s="3"/>
      <c r="K7336" s="6"/>
    </row>
    <row r="7337" spans="6:11" s="2" customFormat="1" x14ac:dyDescent="0.3">
      <c r="F7337" s="5"/>
      <c r="G7337" s="4"/>
      <c r="I7337" s="3"/>
      <c r="K7337" s="6"/>
    </row>
    <row r="7338" spans="6:11" s="2" customFormat="1" x14ac:dyDescent="0.3">
      <c r="F7338" s="5"/>
      <c r="G7338" s="4"/>
      <c r="I7338" s="3"/>
      <c r="K7338" s="6"/>
    </row>
    <row r="7339" spans="6:11" s="2" customFormat="1" x14ac:dyDescent="0.3">
      <c r="F7339" s="5"/>
      <c r="G7339" s="4"/>
      <c r="I7339" s="3"/>
      <c r="K7339" s="6"/>
    </row>
    <row r="7340" spans="6:11" s="2" customFormat="1" x14ac:dyDescent="0.3">
      <c r="F7340" s="5"/>
      <c r="G7340" s="4"/>
      <c r="I7340" s="3"/>
      <c r="K7340" s="6"/>
    </row>
    <row r="7341" spans="6:11" s="2" customFormat="1" x14ac:dyDescent="0.3">
      <c r="F7341" s="5"/>
      <c r="G7341" s="4"/>
      <c r="I7341" s="3"/>
      <c r="K7341" s="6"/>
    </row>
    <row r="7342" spans="6:11" s="2" customFormat="1" x14ac:dyDescent="0.3">
      <c r="F7342" s="5"/>
      <c r="G7342" s="4"/>
      <c r="I7342" s="3"/>
      <c r="K7342" s="6"/>
    </row>
    <row r="7343" spans="6:11" s="2" customFormat="1" x14ac:dyDescent="0.3">
      <c r="F7343" s="5"/>
      <c r="G7343" s="4"/>
      <c r="I7343" s="3"/>
      <c r="K7343" s="6"/>
    </row>
    <row r="7344" spans="6:11" s="2" customFormat="1" x14ac:dyDescent="0.3">
      <c r="F7344" s="5"/>
      <c r="G7344" s="4"/>
      <c r="I7344" s="3"/>
      <c r="K7344" s="6"/>
    </row>
    <row r="7345" spans="6:11" s="2" customFormat="1" x14ac:dyDescent="0.3">
      <c r="F7345" s="5"/>
      <c r="G7345" s="4"/>
      <c r="I7345" s="3"/>
      <c r="K7345" s="6"/>
    </row>
    <row r="7346" spans="6:11" s="2" customFormat="1" x14ac:dyDescent="0.3">
      <c r="F7346" s="5"/>
      <c r="G7346" s="4"/>
      <c r="I7346" s="3"/>
      <c r="K7346" s="6"/>
    </row>
    <row r="7347" spans="6:11" s="2" customFormat="1" x14ac:dyDescent="0.3">
      <c r="F7347" s="5"/>
      <c r="G7347" s="4"/>
      <c r="I7347" s="3"/>
      <c r="K7347" s="6"/>
    </row>
    <row r="7348" spans="6:11" s="2" customFormat="1" x14ac:dyDescent="0.3">
      <c r="F7348" s="5"/>
      <c r="G7348" s="4"/>
      <c r="I7348" s="3"/>
      <c r="K7348" s="6"/>
    </row>
    <row r="7349" spans="6:11" s="2" customFormat="1" x14ac:dyDescent="0.3">
      <c r="F7349" s="5"/>
      <c r="G7349" s="4"/>
      <c r="I7349" s="3"/>
      <c r="K7349" s="6"/>
    </row>
    <row r="7350" spans="6:11" s="2" customFormat="1" x14ac:dyDescent="0.3">
      <c r="F7350" s="5"/>
      <c r="G7350" s="4"/>
      <c r="I7350" s="3"/>
      <c r="K7350" s="6"/>
    </row>
    <row r="7351" spans="6:11" s="2" customFormat="1" x14ac:dyDescent="0.3">
      <c r="F7351" s="5"/>
      <c r="G7351" s="4"/>
      <c r="I7351" s="3"/>
      <c r="K7351" s="6"/>
    </row>
    <row r="7352" spans="6:11" s="2" customFormat="1" x14ac:dyDescent="0.3">
      <c r="F7352" s="5"/>
      <c r="G7352" s="4"/>
      <c r="I7352" s="3"/>
      <c r="K7352" s="6"/>
    </row>
    <row r="7353" spans="6:11" s="2" customFormat="1" x14ac:dyDescent="0.3">
      <c r="F7353" s="5"/>
      <c r="G7353" s="4"/>
      <c r="I7353" s="3"/>
      <c r="K7353" s="6"/>
    </row>
    <row r="7354" spans="6:11" s="2" customFormat="1" x14ac:dyDescent="0.3">
      <c r="F7354" s="5"/>
      <c r="G7354" s="4"/>
      <c r="I7354" s="3"/>
      <c r="K7354" s="6"/>
    </row>
    <row r="7355" spans="6:11" s="2" customFormat="1" x14ac:dyDescent="0.3">
      <c r="F7355" s="5"/>
      <c r="G7355" s="4"/>
      <c r="I7355" s="3"/>
      <c r="K7355" s="6"/>
    </row>
    <row r="7356" spans="6:11" s="2" customFormat="1" x14ac:dyDescent="0.3">
      <c r="F7356" s="5"/>
      <c r="G7356" s="4"/>
      <c r="I7356" s="3"/>
      <c r="K7356" s="6"/>
    </row>
    <row r="7357" spans="6:11" s="2" customFormat="1" x14ac:dyDescent="0.3">
      <c r="F7357" s="5"/>
      <c r="G7357" s="4"/>
      <c r="I7357" s="3"/>
      <c r="K7357" s="6"/>
    </row>
    <row r="7358" spans="6:11" s="2" customFormat="1" x14ac:dyDescent="0.3">
      <c r="F7358" s="5"/>
      <c r="G7358" s="4"/>
      <c r="I7358" s="3"/>
      <c r="K7358" s="6"/>
    </row>
    <row r="7359" spans="6:11" s="2" customFormat="1" x14ac:dyDescent="0.3">
      <c r="F7359" s="5"/>
      <c r="G7359" s="4"/>
      <c r="I7359" s="3"/>
      <c r="K7359" s="6"/>
    </row>
    <row r="7360" spans="6:11" s="2" customFormat="1" x14ac:dyDescent="0.3">
      <c r="F7360" s="5"/>
      <c r="G7360" s="4"/>
      <c r="I7360" s="3"/>
      <c r="K7360" s="6"/>
    </row>
    <row r="7361" spans="6:11" s="2" customFormat="1" x14ac:dyDescent="0.3">
      <c r="F7361" s="5"/>
      <c r="G7361" s="4"/>
      <c r="I7361" s="3"/>
      <c r="K7361" s="6"/>
    </row>
    <row r="7362" spans="6:11" s="2" customFormat="1" x14ac:dyDescent="0.3">
      <c r="F7362" s="5"/>
      <c r="G7362" s="4"/>
      <c r="I7362" s="3"/>
      <c r="K7362" s="6"/>
    </row>
    <row r="7363" spans="6:11" s="2" customFormat="1" x14ac:dyDescent="0.3">
      <c r="F7363" s="5"/>
      <c r="G7363" s="4"/>
      <c r="I7363" s="3"/>
      <c r="K7363" s="6"/>
    </row>
    <row r="7364" spans="6:11" s="2" customFormat="1" x14ac:dyDescent="0.3">
      <c r="F7364" s="5"/>
      <c r="G7364" s="4"/>
      <c r="I7364" s="3"/>
      <c r="K7364" s="6"/>
    </row>
    <row r="7365" spans="6:11" s="2" customFormat="1" x14ac:dyDescent="0.3">
      <c r="F7365" s="5"/>
      <c r="G7365" s="4"/>
      <c r="I7365" s="3"/>
      <c r="K7365" s="6"/>
    </row>
    <row r="7366" spans="6:11" s="2" customFormat="1" x14ac:dyDescent="0.3">
      <c r="F7366" s="5"/>
      <c r="G7366" s="4"/>
      <c r="I7366" s="3"/>
      <c r="K7366" s="6"/>
    </row>
    <row r="7367" spans="6:11" s="2" customFormat="1" x14ac:dyDescent="0.3">
      <c r="F7367" s="5"/>
      <c r="G7367" s="4"/>
      <c r="I7367" s="3"/>
      <c r="K7367" s="6"/>
    </row>
    <row r="7368" spans="6:11" s="2" customFormat="1" x14ac:dyDescent="0.3">
      <c r="F7368" s="5"/>
      <c r="G7368" s="4"/>
      <c r="I7368" s="3"/>
      <c r="K7368" s="6"/>
    </row>
    <row r="7369" spans="6:11" s="2" customFormat="1" x14ac:dyDescent="0.3">
      <c r="F7369" s="5"/>
      <c r="G7369" s="4"/>
      <c r="I7369" s="3"/>
      <c r="K7369" s="6"/>
    </row>
    <row r="7370" spans="6:11" s="2" customFormat="1" x14ac:dyDescent="0.3">
      <c r="F7370" s="5"/>
      <c r="G7370" s="4"/>
      <c r="I7370" s="3"/>
      <c r="K7370" s="6"/>
    </row>
    <row r="7371" spans="6:11" s="2" customFormat="1" x14ac:dyDescent="0.3">
      <c r="F7371" s="5"/>
      <c r="G7371" s="4"/>
      <c r="I7371" s="3"/>
      <c r="K7371" s="6"/>
    </row>
    <row r="7372" spans="6:11" s="2" customFormat="1" x14ac:dyDescent="0.3">
      <c r="F7372" s="5"/>
      <c r="G7372" s="4"/>
      <c r="I7372" s="3"/>
      <c r="K7372" s="6"/>
    </row>
    <row r="7373" spans="6:11" s="2" customFormat="1" x14ac:dyDescent="0.3">
      <c r="F7373" s="5"/>
      <c r="G7373" s="4"/>
      <c r="I7373" s="3"/>
      <c r="K7373" s="6"/>
    </row>
    <row r="7374" spans="6:11" s="2" customFormat="1" x14ac:dyDescent="0.3">
      <c r="F7374" s="5"/>
      <c r="G7374" s="4"/>
      <c r="I7374" s="3"/>
      <c r="K7374" s="6"/>
    </row>
    <row r="7375" spans="6:11" s="2" customFormat="1" x14ac:dyDescent="0.3">
      <c r="F7375" s="5"/>
      <c r="G7375" s="4"/>
      <c r="I7375" s="3"/>
      <c r="K7375" s="6"/>
    </row>
    <row r="7376" spans="6:11" s="2" customFormat="1" x14ac:dyDescent="0.3">
      <c r="F7376" s="5"/>
      <c r="G7376" s="4"/>
      <c r="I7376" s="3"/>
      <c r="K7376" s="6"/>
    </row>
    <row r="7377" spans="6:11" s="2" customFormat="1" x14ac:dyDescent="0.3">
      <c r="F7377" s="5"/>
      <c r="G7377" s="4"/>
      <c r="I7377" s="3"/>
      <c r="K7377" s="6"/>
    </row>
    <row r="7378" spans="6:11" s="2" customFormat="1" x14ac:dyDescent="0.3">
      <c r="F7378" s="5"/>
      <c r="G7378" s="4"/>
      <c r="I7378" s="3"/>
      <c r="K7378" s="6"/>
    </row>
    <row r="7379" spans="6:11" s="2" customFormat="1" x14ac:dyDescent="0.3">
      <c r="F7379" s="5"/>
      <c r="G7379" s="4"/>
      <c r="I7379" s="3"/>
      <c r="K7379" s="6"/>
    </row>
    <row r="7380" spans="6:11" s="2" customFormat="1" x14ac:dyDescent="0.3">
      <c r="F7380" s="5"/>
      <c r="G7380" s="4"/>
      <c r="I7380" s="3"/>
      <c r="K7380" s="6"/>
    </row>
    <row r="7381" spans="6:11" s="2" customFormat="1" x14ac:dyDescent="0.3">
      <c r="F7381" s="5"/>
      <c r="G7381" s="4"/>
      <c r="I7381" s="3"/>
      <c r="K7381" s="6"/>
    </row>
    <row r="7382" spans="6:11" s="2" customFormat="1" x14ac:dyDescent="0.3">
      <c r="F7382" s="5"/>
      <c r="G7382" s="4"/>
      <c r="I7382" s="3"/>
      <c r="K7382" s="6"/>
    </row>
    <row r="7383" spans="6:11" s="2" customFormat="1" x14ac:dyDescent="0.3">
      <c r="F7383" s="5"/>
      <c r="G7383" s="4"/>
      <c r="I7383" s="3"/>
      <c r="K7383" s="6"/>
    </row>
    <row r="7384" spans="6:11" s="2" customFormat="1" x14ac:dyDescent="0.3">
      <c r="F7384" s="5"/>
      <c r="G7384" s="4"/>
      <c r="I7384" s="3"/>
      <c r="K7384" s="6"/>
    </row>
    <row r="7385" spans="6:11" s="2" customFormat="1" x14ac:dyDescent="0.3">
      <c r="F7385" s="5"/>
      <c r="G7385" s="4"/>
      <c r="I7385" s="3"/>
      <c r="K7385" s="6"/>
    </row>
    <row r="7386" spans="6:11" s="2" customFormat="1" x14ac:dyDescent="0.3">
      <c r="F7386" s="5"/>
      <c r="G7386" s="4"/>
      <c r="I7386" s="3"/>
      <c r="K7386" s="6"/>
    </row>
    <row r="7387" spans="6:11" s="2" customFormat="1" x14ac:dyDescent="0.3">
      <c r="F7387" s="5"/>
      <c r="G7387" s="4"/>
      <c r="I7387" s="3"/>
      <c r="K7387" s="6"/>
    </row>
    <row r="7388" spans="6:11" s="2" customFormat="1" x14ac:dyDescent="0.3">
      <c r="F7388" s="5"/>
      <c r="G7388" s="4"/>
      <c r="I7388" s="3"/>
      <c r="K7388" s="6"/>
    </row>
    <row r="7389" spans="6:11" s="2" customFormat="1" x14ac:dyDescent="0.3">
      <c r="F7389" s="5"/>
      <c r="G7389" s="4"/>
      <c r="I7389" s="3"/>
      <c r="K7389" s="6"/>
    </row>
    <row r="7390" spans="6:11" s="2" customFormat="1" x14ac:dyDescent="0.3">
      <c r="F7390" s="5"/>
      <c r="G7390" s="4"/>
      <c r="I7390" s="3"/>
      <c r="K7390" s="6"/>
    </row>
    <row r="7391" spans="6:11" s="2" customFormat="1" x14ac:dyDescent="0.3">
      <c r="F7391" s="5"/>
      <c r="G7391" s="4"/>
      <c r="I7391" s="3"/>
      <c r="K7391" s="6"/>
    </row>
    <row r="7392" spans="6:11" s="2" customFormat="1" x14ac:dyDescent="0.3">
      <c r="F7392" s="5"/>
      <c r="G7392" s="4"/>
      <c r="I7392" s="3"/>
      <c r="K7392" s="6"/>
    </row>
    <row r="7393" spans="6:11" s="2" customFormat="1" x14ac:dyDescent="0.3">
      <c r="F7393" s="5"/>
      <c r="G7393" s="4"/>
      <c r="I7393" s="3"/>
      <c r="K7393" s="6"/>
    </row>
    <row r="7394" spans="6:11" s="2" customFormat="1" x14ac:dyDescent="0.3">
      <c r="F7394" s="5"/>
      <c r="G7394" s="4"/>
      <c r="I7394" s="3"/>
      <c r="K7394" s="6"/>
    </row>
    <row r="7395" spans="6:11" s="2" customFormat="1" x14ac:dyDescent="0.3">
      <c r="F7395" s="5"/>
      <c r="G7395" s="4"/>
      <c r="I7395" s="3"/>
      <c r="K7395" s="6"/>
    </row>
    <row r="7396" spans="6:11" s="2" customFormat="1" x14ac:dyDescent="0.3">
      <c r="F7396" s="5"/>
      <c r="G7396" s="4"/>
      <c r="I7396" s="3"/>
      <c r="K7396" s="6"/>
    </row>
    <row r="7397" spans="6:11" s="2" customFormat="1" x14ac:dyDescent="0.3">
      <c r="F7397" s="5"/>
      <c r="G7397" s="4"/>
      <c r="I7397" s="3"/>
      <c r="K7397" s="6"/>
    </row>
    <row r="7398" spans="6:11" s="2" customFormat="1" x14ac:dyDescent="0.3">
      <c r="F7398" s="5"/>
      <c r="G7398" s="4"/>
      <c r="I7398" s="3"/>
      <c r="K7398" s="6"/>
    </row>
    <row r="7399" spans="6:11" s="2" customFormat="1" x14ac:dyDescent="0.3">
      <c r="F7399" s="5"/>
      <c r="G7399" s="4"/>
      <c r="I7399" s="3"/>
      <c r="K7399" s="6"/>
    </row>
    <row r="7400" spans="6:11" s="2" customFormat="1" x14ac:dyDescent="0.3">
      <c r="F7400" s="5"/>
      <c r="G7400" s="4"/>
      <c r="I7400" s="3"/>
      <c r="K7400" s="6"/>
    </row>
    <row r="7401" spans="6:11" s="2" customFormat="1" x14ac:dyDescent="0.3">
      <c r="F7401" s="5"/>
      <c r="G7401" s="4"/>
      <c r="I7401" s="3"/>
      <c r="K7401" s="6"/>
    </row>
    <row r="7402" spans="6:11" s="2" customFormat="1" x14ac:dyDescent="0.3">
      <c r="F7402" s="5"/>
      <c r="G7402" s="4"/>
      <c r="I7402" s="3"/>
      <c r="K7402" s="6"/>
    </row>
    <row r="7403" spans="6:11" s="2" customFormat="1" x14ac:dyDescent="0.3">
      <c r="F7403" s="5"/>
      <c r="G7403" s="4"/>
      <c r="I7403" s="3"/>
      <c r="K7403" s="6"/>
    </row>
    <row r="7404" spans="6:11" s="2" customFormat="1" x14ac:dyDescent="0.3">
      <c r="F7404" s="5"/>
      <c r="G7404" s="4"/>
      <c r="I7404" s="3"/>
      <c r="K7404" s="6"/>
    </row>
    <row r="7405" spans="6:11" s="2" customFormat="1" x14ac:dyDescent="0.3">
      <c r="F7405" s="5"/>
      <c r="G7405" s="4"/>
      <c r="I7405" s="3"/>
      <c r="K7405" s="6"/>
    </row>
    <row r="7406" spans="6:11" s="2" customFormat="1" x14ac:dyDescent="0.3">
      <c r="F7406" s="5"/>
      <c r="G7406" s="4"/>
      <c r="I7406" s="3"/>
      <c r="K7406" s="6"/>
    </row>
    <row r="7407" spans="6:11" s="2" customFormat="1" x14ac:dyDescent="0.3">
      <c r="F7407" s="5"/>
      <c r="G7407" s="4"/>
      <c r="I7407" s="3"/>
      <c r="K7407" s="6"/>
    </row>
    <row r="7408" spans="6:11" s="2" customFormat="1" x14ac:dyDescent="0.3">
      <c r="F7408" s="5"/>
      <c r="G7408" s="4"/>
      <c r="I7408" s="3"/>
      <c r="K7408" s="6"/>
    </row>
    <row r="7409" spans="6:11" s="2" customFormat="1" x14ac:dyDescent="0.3">
      <c r="F7409" s="5"/>
      <c r="G7409" s="4"/>
      <c r="I7409" s="3"/>
      <c r="K7409" s="6"/>
    </row>
    <row r="7410" spans="6:11" s="2" customFormat="1" x14ac:dyDescent="0.3">
      <c r="F7410" s="5"/>
      <c r="G7410" s="4"/>
      <c r="I7410" s="3"/>
      <c r="K7410" s="6"/>
    </row>
    <row r="7411" spans="6:11" s="2" customFormat="1" x14ac:dyDescent="0.3">
      <c r="F7411" s="5"/>
      <c r="G7411" s="4"/>
      <c r="I7411" s="3"/>
      <c r="K7411" s="6"/>
    </row>
    <row r="7412" spans="6:11" s="2" customFormat="1" x14ac:dyDescent="0.3">
      <c r="F7412" s="5"/>
      <c r="G7412" s="4"/>
      <c r="I7412" s="3"/>
      <c r="K7412" s="6"/>
    </row>
    <row r="7413" spans="6:11" s="2" customFormat="1" x14ac:dyDescent="0.3">
      <c r="F7413" s="5"/>
      <c r="G7413" s="4"/>
      <c r="I7413" s="3"/>
      <c r="K7413" s="6"/>
    </row>
    <row r="7414" spans="6:11" s="2" customFormat="1" x14ac:dyDescent="0.3">
      <c r="F7414" s="5"/>
      <c r="G7414" s="4"/>
      <c r="I7414" s="3"/>
      <c r="K7414" s="6"/>
    </row>
    <row r="7415" spans="6:11" s="2" customFormat="1" x14ac:dyDescent="0.3">
      <c r="F7415" s="5"/>
      <c r="G7415" s="4"/>
      <c r="I7415" s="3"/>
      <c r="K7415" s="6"/>
    </row>
    <row r="7416" spans="6:11" s="2" customFormat="1" x14ac:dyDescent="0.3">
      <c r="F7416" s="5"/>
      <c r="G7416" s="4"/>
      <c r="I7416" s="3"/>
      <c r="K7416" s="6"/>
    </row>
    <row r="7417" spans="6:11" s="2" customFormat="1" x14ac:dyDescent="0.3">
      <c r="F7417" s="5"/>
      <c r="G7417" s="4"/>
      <c r="I7417" s="3"/>
      <c r="K7417" s="6"/>
    </row>
    <row r="7418" spans="6:11" s="2" customFormat="1" x14ac:dyDescent="0.3">
      <c r="F7418" s="5"/>
      <c r="G7418" s="4"/>
      <c r="I7418" s="3"/>
      <c r="K7418" s="6"/>
    </row>
    <row r="7419" spans="6:11" s="2" customFormat="1" x14ac:dyDescent="0.3">
      <c r="F7419" s="5"/>
      <c r="G7419" s="4"/>
      <c r="I7419" s="3"/>
      <c r="K7419" s="6"/>
    </row>
    <row r="7420" spans="6:11" s="2" customFormat="1" x14ac:dyDescent="0.3">
      <c r="F7420" s="5"/>
      <c r="G7420" s="4"/>
      <c r="I7420" s="3"/>
      <c r="K7420" s="6"/>
    </row>
    <row r="7421" spans="6:11" s="2" customFormat="1" x14ac:dyDescent="0.3">
      <c r="F7421" s="5"/>
      <c r="G7421" s="4"/>
      <c r="I7421" s="3"/>
      <c r="K7421" s="6"/>
    </row>
    <row r="7422" spans="6:11" s="2" customFormat="1" x14ac:dyDescent="0.3">
      <c r="F7422" s="5"/>
      <c r="G7422" s="4"/>
      <c r="I7422" s="3"/>
      <c r="K7422" s="6"/>
    </row>
    <row r="7423" spans="6:11" s="2" customFormat="1" x14ac:dyDescent="0.3">
      <c r="F7423" s="5"/>
      <c r="G7423" s="4"/>
      <c r="I7423" s="3"/>
      <c r="K7423" s="6"/>
    </row>
    <row r="7424" spans="6:11" s="2" customFormat="1" x14ac:dyDescent="0.3">
      <c r="F7424" s="5"/>
      <c r="G7424" s="4"/>
      <c r="I7424" s="3"/>
      <c r="K7424" s="6"/>
    </row>
    <row r="7425" spans="6:11" s="2" customFormat="1" x14ac:dyDescent="0.3">
      <c r="F7425" s="5"/>
      <c r="G7425" s="4"/>
      <c r="I7425" s="3"/>
      <c r="K7425" s="6"/>
    </row>
    <row r="7426" spans="6:11" s="2" customFormat="1" x14ac:dyDescent="0.3">
      <c r="F7426" s="5"/>
      <c r="G7426" s="4"/>
      <c r="I7426" s="3"/>
      <c r="K7426" s="6"/>
    </row>
    <row r="7427" spans="6:11" s="2" customFormat="1" x14ac:dyDescent="0.3">
      <c r="F7427" s="5"/>
      <c r="G7427" s="4"/>
      <c r="I7427" s="3"/>
      <c r="K7427" s="6"/>
    </row>
    <row r="7428" spans="6:11" s="2" customFormat="1" x14ac:dyDescent="0.3">
      <c r="F7428" s="5"/>
      <c r="G7428" s="4"/>
      <c r="I7428" s="3"/>
      <c r="K7428" s="6"/>
    </row>
    <row r="7429" spans="6:11" s="2" customFormat="1" x14ac:dyDescent="0.3">
      <c r="F7429" s="5"/>
      <c r="G7429" s="4"/>
      <c r="I7429" s="3"/>
      <c r="K7429" s="6"/>
    </row>
    <row r="7430" spans="6:11" s="2" customFormat="1" x14ac:dyDescent="0.3">
      <c r="F7430" s="5"/>
      <c r="G7430" s="4"/>
      <c r="I7430" s="3"/>
      <c r="K7430" s="6"/>
    </row>
    <row r="7431" spans="6:11" s="2" customFormat="1" x14ac:dyDescent="0.3">
      <c r="F7431" s="5"/>
      <c r="G7431" s="4"/>
      <c r="I7431" s="3"/>
      <c r="K7431" s="6"/>
    </row>
    <row r="7432" spans="6:11" s="2" customFormat="1" x14ac:dyDescent="0.3">
      <c r="F7432" s="5"/>
      <c r="G7432" s="4"/>
      <c r="I7432" s="3"/>
      <c r="K7432" s="6"/>
    </row>
    <row r="7433" spans="6:11" s="2" customFormat="1" x14ac:dyDescent="0.3">
      <c r="F7433" s="5"/>
      <c r="G7433" s="4"/>
      <c r="I7433" s="3"/>
      <c r="K7433" s="6"/>
    </row>
    <row r="7434" spans="6:11" s="2" customFormat="1" x14ac:dyDescent="0.3">
      <c r="F7434" s="5"/>
      <c r="G7434" s="4"/>
      <c r="I7434" s="3"/>
      <c r="K7434" s="6"/>
    </row>
    <row r="7435" spans="6:11" s="2" customFormat="1" x14ac:dyDescent="0.3">
      <c r="F7435" s="5"/>
      <c r="G7435" s="4"/>
      <c r="I7435" s="3"/>
      <c r="K7435" s="6"/>
    </row>
    <row r="7436" spans="6:11" s="2" customFormat="1" x14ac:dyDescent="0.3">
      <c r="F7436" s="5"/>
      <c r="G7436" s="4"/>
      <c r="I7436" s="3"/>
      <c r="K7436" s="6"/>
    </row>
    <row r="7437" spans="6:11" s="2" customFormat="1" x14ac:dyDescent="0.3">
      <c r="F7437" s="5"/>
      <c r="G7437" s="4"/>
      <c r="I7437" s="3"/>
      <c r="K7437" s="6"/>
    </row>
    <row r="7438" spans="6:11" s="2" customFormat="1" x14ac:dyDescent="0.3">
      <c r="F7438" s="5"/>
      <c r="G7438" s="4"/>
      <c r="I7438" s="3"/>
      <c r="K7438" s="6"/>
    </row>
    <row r="7439" spans="6:11" s="2" customFormat="1" x14ac:dyDescent="0.3">
      <c r="F7439" s="5"/>
      <c r="G7439" s="4"/>
      <c r="I7439" s="3"/>
      <c r="K7439" s="6"/>
    </row>
    <row r="7440" spans="6:11" s="2" customFormat="1" x14ac:dyDescent="0.3">
      <c r="F7440" s="5"/>
      <c r="G7440" s="4"/>
      <c r="I7440" s="3"/>
      <c r="K7440" s="6"/>
    </row>
    <row r="7441" spans="6:11" s="2" customFormat="1" x14ac:dyDescent="0.3">
      <c r="F7441" s="5"/>
      <c r="G7441" s="4"/>
      <c r="I7441" s="3"/>
      <c r="K7441" s="6"/>
    </row>
    <row r="7442" spans="6:11" s="2" customFormat="1" x14ac:dyDescent="0.3">
      <c r="F7442" s="5"/>
      <c r="G7442" s="4"/>
      <c r="I7442" s="3"/>
      <c r="K7442" s="6"/>
    </row>
    <row r="7443" spans="6:11" s="2" customFormat="1" x14ac:dyDescent="0.3">
      <c r="F7443" s="5"/>
      <c r="G7443" s="4"/>
      <c r="I7443" s="3"/>
      <c r="K7443" s="6"/>
    </row>
    <row r="7444" spans="6:11" s="2" customFormat="1" x14ac:dyDescent="0.3">
      <c r="F7444" s="5"/>
      <c r="G7444" s="4"/>
      <c r="I7444" s="3"/>
      <c r="K7444" s="6"/>
    </row>
    <row r="7445" spans="6:11" s="2" customFormat="1" x14ac:dyDescent="0.3">
      <c r="F7445" s="5"/>
      <c r="G7445" s="4"/>
      <c r="I7445" s="3"/>
      <c r="K7445" s="6"/>
    </row>
    <row r="7446" spans="6:11" s="2" customFormat="1" x14ac:dyDescent="0.3">
      <c r="F7446" s="5"/>
      <c r="G7446" s="4"/>
      <c r="I7446" s="3"/>
      <c r="K7446" s="6"/>
    </row>
    <row r="7447" spans="6:11" s="2" customFormat="1" x14ac:dyDescent="0.3">
      <c r="F7447" s="5"/>
      <c r="G7447" s="4"/>
      <c r="I7447" s="3"/>
      <c r="K7447" s="6"/>
    </row>
    <row r="7448" spans="6:11" s="2" customFormat="1" x14ac:dyDescent="0.3">
      <c r="F7448" s="5"/>
      <c r="G7448" s="4"/>
      <c r="I7448" s="3"/>
      <c r="K7448" s="6"/>
    </row>
    <row r="7449" spans="6:11" s="2" customFormat="1" x14ac:dyDescent="0.3">
      <c r="F7449" s="5"/>
      <c r="G7449" s="4"/>
      <c r="I7449" s="3"/>
      <c r="K7449" s="6"/>
    </row>
    <row r="7450" spans="6:11" s="2" customFormat="1" x14ac:dyDescent="0.3">
      <c r="F7450" s="5"/>
      <c r="G7450" s="4"/>
      <c r="I7450" s="3"/>
      <c r="K7450" s="6"/>
    </row>
    <row r="7451" spans="6:11" s="2" customFormat="1" x14ac:dyDescent="0.3">
      <c r="F7451" s="5"/>
      <c r="G7451" s="4"/>
      <c r="I7451" s="3"/>
      <c r="K7451" s="6"/>
    </row>
    <row r="7452" spans="6:11" s="2" customFormat="1" x14ac:dyDescent="0.3">
      <c r="F7452" s="5"/>
      <c r="G7452" s="4"/>
      <c r="I7452" s="3"/>
      <c r="K7452" s="6"/>
    </row>
    <row r="7453" spans="6:11" s="2" customFormat="1" x14ac:dyDescent="0.3">
      <c r="F7453" s="5"/>
      <c r="G7453" s="4"/>
      <c r="I7453" s="3"/>
      <c r="K7453" s="6"/>
    </row>
    <row r="7454" spans="6:11" s="2" customFormat="1" x14ac:dyDescent="0.3">
      <c r="F7454" s="5"/>
      <c r="G7454" s="4"/>
      <c r="I7454" s="3"/>
      <c r="K7454" s="6"/>
    </row>
    <row r="7455" spans="6:11" s="2" customFormat="1" x14ac:dyDescent="0.3">
      <c r="F7455" s="5"/>
      <c r="G7455" s="4"/>
      <c r="I7455" s="3"/>
      <c r="K7455" s="6"/>
    </row>
    <row r="7456" spans="6:11" s="2" customFormat="1" x14ac:dyDescent="0.3">
      <c r="F7456" s="5"/>
      <c r="G7456" s="4"/>
      <c r="I7456" s="3"/>
      <c r="K7456" s="6"/>
    </row>
    <row r="7457" spans="6:11" s="2" customFormat="1" x14ac:dyDescent="0.3">
      <c r="F7457" s="5"/>
      <c r="G7457" s="4"/>
      <c r="I7457" s="3"/>
      <c r="K7457" s="6"/>
    </row>
    <row r="7458" spans="6:11" s="2" customFormat="1" x14ac:dyDescent="0.3">
      <c r="F7458" s="5"/>
      <c r="G7458" s="4"/>
      <c r="I7458" s="3"/>
      <c r="K7458" s="6"/>
    </row>
    <row r="7459" spans="6:11" s="2" customFormat="1" x14ac:dyDescent="0.3">
      <c r="F7459" s="5"/>
      <c r="G7459" s="4"/>
      <c r="I7459" s="3"/>
      <c r="K7459" s="6"/>
    </row>
    <row r="7460" spans="6:11" s="2" customFormat="1" x14ac:dyDescent="0.3">
      <c r="F7460" s="5"/>
      <c r="G7460" s="4"/>
      <c r="I7460" s="3"/>
      <c r="K7460" s="6"/>
    </row>
    <row r="7461" spans="6:11" s="2" customFormat="1" x14ac:dyDescent="0.3">
      <c r="F7461" s="5"/>
      <c r="G7461" s="4"/>
      <c r="I7461" s="3"/>
      <c r="K7461" s="6"/>
    </row>
    <row r="7462" spans="6:11" s="2" customFormat="1" x14ac:dyDescent="0.3">
      <c r="F7462" s="5"/>
      <c r="G7462" s="4"/>
      <c r="I7462" s="3"/>
      <c r="K7462" s="6"/>
    </row>
    <row r="7463" spans="6:11" s="2" customFormat="1" x14ac:dyDescent="0.3">
      <c r="F7463" s="5"/>
      <c r="G7463" s="4"/>
      <c r="I7463" s="3"/>
      <c r="K7463" s="6"/>
    </row>
    <row r="7464" spans="6:11" s="2" customFormat="1" x14ac:dyDescent="0.3">
      <c r="F7464" s="5"/>
      <c r="G7464" s="4"/>
      <c r="I7464" s="3"/>
      <c r="K7464" s="6"/>
    </row>
    <row r="7465" spans="6:11" s="2" customFormat="1" x14ac:dyDescent="0.3">
      <c r="F7465" s="5"/>
      <c r="G7465" s="4"/>
      <c r="I7465" s="3"/>
      <c r="K7465" s="6"/>
    </row>
    <row r="7466" spans="6:11" s="2" customFormat="1" x14ac:dyDescent="0.3">
      <c r="F7466" s="5"/>
      <c r="G7466" s="4"/>
      <c r="I7466" s="3"/>
      <c r="K7466" s="6"/>
    </row>
    <row r="7467" spans="6:11" s="2" customFormat="1" x14ac:dyDescent="0.3">
      <c r="F7467" s="5"/>
      <c r="G7467" s="4"/>
      <c r="I7467" s="3"/>
      <c r="K7467" s="6"/>
    </row>
    <row r="7468" spans="6:11" s="2" customFormat="1" x14ac:dyDescent="0.3">
      <c r="F7468" s="5"/>
      <c r="G7468" s="4"/>
      <c r="I7468" s="3"/>
      <c r="K7468" s="6"/>
    </row>
    <row r="7469" spans="6:11" s="2" customFormat="1" x14ac:dyDescent="0.3">
      <c r="F7469" s="5"/>
      <c r="G7469" s="4"/>
      <c r="I7469" s="3"/>
      <c r="K7469" s="6"/>
    </row>
    <row r="7470" spans="6:11" s="2" customFormat="1" x14ac:dyDescent="0.3">
      <c r="F7470" s="5"/>
      <c r="G7470" s="4"/>
      <c r="I7470" s="3"/>
      <c r="K7470" s="6"/>
    </row>
    <row r="7471" spans="6:11" s="2" customFormat="1" x14ac:dyDescent="0.3">
      <c r="F7471" s="5"/>
      <c r="G7471" s="4"/>
      <c r="I7471" s="3"/>
      <c r="K7471" s="6"/>
    </row>
    <row r="7472" spans="6:11" s="2" customFormat="1" x14ac:dyDescent="0.3">
      <c r="F7472" s="5"/>
      <c r="G7472" s="4"/>
      <c r="I7472" s="3"/>
      <c r="K7472" s="6"/>
    </row>
    <row r="7473" spans="6:11" s="2" customFormat="1" x14ac:dyDescent="0.3">
      <c r="F7473" s="5"/>
      <c r="G7473" s="4"/>
      <c r="I7473" s="3"/>
      <c r="K7473" s="6"/>
    </row>
    <row r="7474" spans="6:11" s="2" customFormat="1" x14ac:dyDescent="0.3">
      <c r="F7474" s="5"/>
      <c r="G7474" s="4"/>
      <c r="I7474" s="3"/>
      <c r="K7474" s="6"/>
    </row>
    <row r="7475" spans="6:11" s="2" customFormat="1" x14ac:dyDescent="0.3">
      <c r="F7475" s="5"/>
      <c r="G7475" s="4"/>
      <c r="I7475" s="3"/>
      <c r="K7475" s="6"/>
    </row>
    <row r="7476" spans="6:11" s="2" customFormat="1" x14ac:dyDescent="0.3">
      <c r="F7476" s="5"/>
      <c r="G7476" s="4"/>
      <c r="I7476" s="3"/>
      <c r="K7476" s="6"/>
    </row>
    <row r="7477" spans="6:11" s="2" customFormat="1" x14ac:dyDescent="0.3">
      <c r="F7477" s="5"/>
      <c r="G7477" s="4"/>
      <c r="I7477" s="3"/>
      <c r="K7477" s="6"/>
    </row>
    <row r="7478" spans="6:11" s="2" customFormat="1" x14ac:dyDescent="0.3">
      <c r="F7478" s="5"/>
      <c r="G7478" s="4"/>
      <c r="I7478" s="3"/>
      <c r="K7478" s="6"/>
    </row>
    <row r="7479" spans="6:11" s="2" customFormat="1" x14ac:dyDescent="0.3">
      <c r="F7479" s="5"/>
      <c r="G7479" s="4"/>
      <c r="I7479" s="3"/>
      <c r="K7479" s="6"/>
    </row>
    <row r="7480" spans="6:11" s="2" customFormat="1" x14ac:dyDescent="0.3">
      <c r="F7480" s="5"/>
      <c r="G7480" s="4"/>
      <c r="I7480" s="3"/>
      <c r="K7480" s="6"/>
    </row>
    <row r="7481" spans="6:11" s="2" customFormat="1" x14ac:dyDescent="0.3">
      <c r="F7481" s="5"/>
      <c r="G7481" s="4"/>
      <c r="I7481" s="3"/>
      <c r="K7481" s="6"/>
    </row>
    <row r="7482" spans="6:11" s="2" customFormat="1" x14ac:dyDescent="0.3">
      <c r="F7482" s="5"/>
      <c r="G7482" s="4"/>
      <c r="I7482" s="3"/>
      <c r="K7482" s="6"/>
    </row>
    <row r="7483" spans="6:11" s="2" customFormat="1" x14ac:dyDescent="0.3">
      <c r="F7483" s="5"/>
      <c r="G7483" s="4"/>
      <c r="I7483" s="3"/>
      <c r="K7483" s="6"/>
    </row>
    <row r="7484" spans="6:11" s="2" customFormat="1" x14ac:dyDescent="0.3">
      <c r="F7484" s="5"/>
      <c r="G7484" s="4"/>
      <c r="I7484" s="3"/>
      <c r="K7484" s="6"/>
    </row>
    <row r="7485" spans="6:11" s="2" customFormat="1" x14ac:dyDescent="0.3">
      <c r="F7485" s="5"/>
      <c r="G7485" s="4"/>
      <c r="I7485" s="3"/>
      <c r="K7485" s="6"/>
    </row>
    <row r="7486" spans="6:11" s="2" customFormat="1" x14ac:dyDescent="0.3">
      <c r="F7486" s="5"/>
      <c r="G7486" s="4"/>
      <c r="I7486" s="3"/>
      <c r="K7486" s="6"/>
    </row>
    <row r="7487" spans="6:11" s="2" customFormat="1" x14ac:dyDescent="0.3">
      <c r="F7487" s="5"/>
      <c r="G7487" s="4"/>
      <c r="I7487" s="3"/>
      <c r="K7487" s="6"/>
    </row>
    <row r="7488" spans="6:11" s="2" customFormat="1" x14ac:dyDescent="0.3">
      <c r="F7488" s="5"/>
      <c r="G7488" s="4"/>
      <c r="I7488" s="3"/>
      <c r="K7488" s="6"/>
    </row>
    <row r="7489" spans="6:11" s="2" customFormat="1" x14ac:dyDescent="0.3">
      <c r="F7489" s="5"/>
      <c r="G7489" s="4"/>
      <c r="I7489" s="3"/>
      <c r="K7489" s="6"/>
    </row>
    <row r="7490" spans="6:11" s="2" customFormat="1" x14ac:dyDescent="0.3">
      <c r="F7490" s="5"/>
      <c r="G7490" s="4"/>
      <c r="I7490" s="3"/>
      <c r="K7490" s="6"/>
    </row>
    <row r="7491" spans="6:11" s="2" customFormat="1" x14ac:dyDescent="0.3">
      <c r="F7491" s="5"/>
      <c r="G7491" s="4"/>
      <c r="I7491" s="3"/>
      <c r="K7491" s="6"/>
    </row>
    <row r="7492" spans="6:11" s="2" customFormat="1" x14ac:dyDescent="0.3">
      <c r="F7492" s="5"/>
      <c r="G7492" s="4"/>
      <c r="I7492" s="3"/>
      <c r="K7492" s="6"/>
    </row>
    <row r="7493" spans="6:11" s="2" customFormat="1" x14ac:dyDescent="0.3">
      <c r="F7493" s="5"/>
      <c r="G7493" s="4"/>
      <c r="I7493" s="3"/>
      <c r="K7493" s="6"/>
    </row>
    <row r="7494" spans="6:11" s="2" customFormat="1" x14ac:dyDescent="0.3">
      <c r="F7494" s="5"/>
      <c r="G7494" s="4"/>
      <c r="I7494" s="3"/>
      <c r="K7494" s="6"/>
    </row>
    <row r="7495" spans="6:11" s="2" customFormat="1" x14ac:dyDescent="0.3">
      <c r="F7495" s="5"/>
      <c r="G7495" s="4"/>
      <c r="I7495" s="3"/>
      <c r="K7495" s="6"/>
    </row>
    <row r="7496" spans="6:11" s="2" customFormat="1" x14ac:dyDescent="0.3">
      <c r="F7496" s="5"/>
      <c r="G7496" s="4"/>
      <c r="I7496" s="3"/>
      <c r="K7496" s="6"/>
    </row>
    <row r="7497" spans="6:11" s="2" customFormat="1" x14ac:dyDescent="0.3">
      <c r="F7497" s="5"/>
      <c r="G7497" s="4"/>
      <c r="I7497" s="3"/>
      <c r="K7497" s="6"/>
    </row>
    <row r="7498" spans="6:11" s="2" customFormat="1" x14ac:dyDescent="0.3">
      <c r="F7498" s="5"/>
      <c r="G7498" s="4"/>
      <c r="I7498" s="3"/>
      <c r="K7498" s="6"/>
    </row>
    <row r="7499" spans="6:11" s="2" customFormat="1" x14ac:dyDescent="0.3">
      <c r="F7499" s="5"/>
      <c r="G7499" s="4"/>
      <c r="I7499" s="3"/>
      <c r="K7499" s="6"/>
    </row>
    <row r="7500" spans="6:11" s="2" customFormat="1" x14ac:dyDescent="0.3">
      <c r="F7500" s="5"/>
      <c r="G7500" s="4"/>
      <c r="I7500" s="3"/>
      <c r="K7500" s="6"/>
    </row>
    <row r="7501" spans="6:11" s="2" customFormat="1" x14ac:dyDescent="0.3">
      <c r="F7501" s="5"/>
      <c r="G7501" s="4"/>
      <c r="I7501" s="3"/>
      <c r="K7501" s="6"/>
    </row>
    <row r="7502" spans="6:11" s="2" customFormat="1" x14ac:dyDescent="0.3">
      <c r="F7502" s="5"/>
      <c r="G7502" s="4"/>
      <c r="I7502" s="3"/>
      <c r="K7502" s="6"/>
    </row>
    <row r="7503" spans="6:11" s="2" customFormat="1" x14ac:dyDescent="0.3">
      <c r="F7503" s="5"/>
      <c r="G7503" s="4"/>
      <c r="I7503" s="3"/>
      <c r="K7503" s="6"/>
    </row>
    <row r="7504" spans="6:11" s="2" customFormat="1" x14ac:dyDescent="0.3">
      <c r="F7504" s="5"/>
      <c r="G7504" s="4"/>
      <c r="I7504" s="3"/>
      <c r="K7504" s="6"/>
    </row>
    <row r="7505" spans="6:11" s="2" customFormat="1" x14ac:dyDescent="0.3">
      <c r="F7505" s="5"/>
      <c r="G7505" s="4"/>
      <c r="I7505" s="3"/>
      <c r="K7505" s="6"/>
    </row>
    <row r="7506" spans="6:11" s="2" customFormat="1" x14ac:dyDescent="0.3">
      <c r="F7506" s="5"/>
      <c r="G7506" s="4"/>
      <c r="I7506" s="3"/>
      <c r="K7506" s="6"/>
    </row>
    <row r="7507" spans="6:11" s="2" customFormat="1" x14ac:dyDescent="0.3">
      <c r="F7507" s="5"/>
      <c r="G7507" s="4"/>
      <c r="I7507" s="3"/>
      <c r="K7507" s="6"/>
    </row>
    <row r="7508" spans="6:11" s="2" customFormat="1" x14ac:dyDescent="0.3">
      <c r="F7508" s="5"/>
      <c r="G7508" s="4"/>
      <c r="I7508" s="3"/>
      <c r="K7508" s="6"/>
    </row>
    <row r="7509" spans="6:11" s="2" customFormat="1" x14ac:dyDescent="0.3">
      <c r="F7509" s="5"/>
      <c r="G7509" s="4"/>
      <c r="I7509" s="3"/>
      <c r="K7509" s="6"/>
    </row>
    <row r="7510" spans="6:11" s="2" customFormat="1" x14ac:dyDescent="0.3">
      <c r="F7510" s="5"/>
      <c r="G7510" s="4"/>
      <c r="I7510" s="3"/>
      <c r="K7510" s="6"/>
    </row>
    <row r="7511" spans="6:11" s="2" customFormat="1" x14ac:dyDescent="0.3">
      <c r="F7511" s="5"/>
      <c r="G7511" s="4"/>
      <c r="I7511" s="3"/>
      <c r="K7511" s="6"/>
    </row>
    <row r="7512" spans="6:11" s="2" customFormat="1" x14ac:dyDescent="0.3">
      <c r="F7512" s="5"/>
      <c r="G7512" s="4"/>
      <c r="I7512" s="3"/>
      <c r="K7512" s="6"/>
    </row>
    <row r="7513" spans="6:11" s="2" customFormat="1" x14ac:dyDescent="0.3">
      <c r="F7513" s="5"/>
      <c r="G7513" s="4"/>
      <c r="I7513" s="3"/>
      <c r="K7513" s="6"/>
    </row>
    <row r="7514" spans="6:11" s="2" customFormat="1" x14ac:dyDescent="0.3">
      <c r="F7514" s="5"/>
      <c r="G7514" s="4"/>
      <c r="I7514" s="3"/>
      <c r="K7514" s="6"/>
    </row>
    <row r="7515" spans="6:11" s="2" customFormat="1" x14ac:dyDescent="0.3">
      <c r="F7515" s="5"/>
      <c r="G7515" s="4"/>
      <c r="I7515" s="3"/>
      <c r="K7515" s="6"/>
    </row>
    <row r="7516" spans="6:11" s="2" customFormat="1" x14ac:dyDescent="0.3">
      <c r="F7516" s="5"/>
      <c r="G7516" s="4"/>
      <c r="I7516" s="3"/>
      <c r="K7516" s="6"/>
    </row>
    <row r="7517" spans="6:11" s="2" customFormat="1" x14ac:dyDescent="0.3">
      <c r="F7517" s="5"/>
      <c r="G7517" s="4"/>
      <c r="I7517" s="3"/>
      <c r="K7517" s="6"/>
    </row>
    <row r="7518" spans="6:11" s="2" customFormat="1" x14ac:dyDescent="0.3">
      <c r="F7518" s="5"/>
      <c r="G7518" s="4"/>
      <c r="I7518" s="3"/>
      <c r="K7518" s="6"/>
    </row>
    <row r="7519" spans="6:11" s="2" customFormat="1" x14ac:dyDescent="0.3">
      <c r="F7519" s="5"/>
      <c r="G7519" s="4"/>
      <c r="I7519" s="3"/>
      <c r="K7519" s="6"/>
    </row>
    <row r="7520" spans="6:11" s="2" customFormat="1" x14ac:dyDescent="0.3">
      <c r="F7520" s="5"/>
      <c r="G7520" s="4"/>
      <c r="I7520" s="3"/>
      <c r="K7520" s="6"/>
    </row>
    <row r="7521" spans="6:11" s="2" customFormat="1" x14ac:dyDescent="0.3">
      <c r="F7521" s="5"/>
      <c r="G7521" s="4"/>
      <c r="I7521" s="3"/>
      <c r="K7521" s="6"/>
    </row>
    <row r="7522" spans="6:11" s="2" customFormat="1" x14ac:dyDescent="0.3">
      <c r="F7522" s="5"/>
      <c r="G7522" s="4"/>
      <c r="I7522" s="3"/>
      <c r="K7522" s="6"/>
    </row>
    <row r="7523" spans="6:11" s="2" customFormat="1" x14ac:dyDescent="0.3">
      <c r="F7523" s="5"/>
      <c r="G7523" s="4"/>
      <c r="I7523" s="3"/>
      <c r="K7523" s="6"/>
    </row>
    <row r="7524" spans="6:11" s="2" customFormat="1" x14ac:dyDescent="0.3">
      <c r="F7524" s="5"/>
      <c r="G7524" s="4"/>
      <c r="I7524" s="3"/>
      <c r="K7524" s="6"/>
    </row>
    <row r="7525" spans="6:11" s="2" customFormat="1" x14ac:dyDescent="0.3">
      <c r="F7525" s="5"/>
      <c r="G7525" s="4"/>
      <c r="I7525" s="3"/>
      <c r="K7525" s="6"/>
    </row>
    <row r="7526" spans="6:11" s="2" customFormat="1" x14ac:dyDescent="0.3">
      <c r="F7526" s="5"/>
      <c r="G7526" s="4"/>
      <c r="I7526" s="3"/>
      <c r="K7526" s="6"/>
    </row>
    <row r="7527" spans="6:11" s="2" customFormat="1" x14ac:dyDescent="0.3">
      <c r="F7527" s="5"/>
      <c r="G7527" s="4"/>
      <c r="I7527" s="3"/>
      <c r="K7527" s="6"/>
    </row>
    <row r="7528" spans="6:11" s="2" customFormat="1" x14ac:dyDescent="0.3">
      <c r="F7528" s="5"/>
      <c r="G7528" s="4"/>
      <c r="I7528" s="3"/>
      <c r="K7528" s="6"/>
    </row>
    <row r="7529" spans="6:11" s="2" customFormat="1" x14ac:dyDescent="0.3">
      <c r="F7529" s="5"/>
      <c r="G7529" s="4"/>
      <c r="I7529" s="3"/>
      <c r="K7529" s="6"/>
    </row>
    <row r="7530" spans="6:11" s="2" customFormat="1" x14ac:dyDescent="0.3">
      <c r="F7530" s="5"/>
      <c r="G7530" s="4"/>
      <c r="I7530" s="3"/>
      <c r="K7530" s="6"/>
    </row>
    <row r="7531" spans="6:11" s="2" customFormat="1" x14ac:dyDescent="0.3">
      <c r="F7531" s="5"/>
      <c r="G7531" s="4"/>
      <c r="I7531" s="3"/>
      <c r="K7531" s="6"/>
    </row>
    <row r="7532" spans="6:11" s="2" customFormat="1" x14ac:dyDescent="0.3">
      <c r="F7532" s="5"/>
      <c r="G7532" s="4"/>
      <c r="I7532" s="3"/>
      <c r="K7532" s="6"/>
    </row>
    <row r="7533" spans="6:11" s="2" customFormat="1" x14ac:dyDescent="0.3">
      <c r="F7533" s="5"/>
      <c r="G7533" s="4"/>
      <c r="I7533" s="3"/>
      <c r="K7533" s="6"/>
    </row>
    <row r="7534" spans="6:11" s="2" customFormat="1" x14ac:dyDescent="0.3">
      <c r="F7534" s="5"/>
      <c r="G7534" s="4"/>
      <c r="I7534" s="3"/>
      <c r="K7534" s="6"/>
    </row>
    <row r="7535" spans="6:11" s="2" customFormat="1" x14ac:dyDescent="0.3">
      <c r="F7535" s="5"/>
      <c r="G7535" s="4"/>
      <c r="I7535" s="3"/>
      <c r="K7535" s="6"/>
    </row>
    <row r="7536" spans="6:11" s="2" customFormat="1" x14ac:dyDescent="0.3">
      <c r="F7536" s="5"/>
      <c r="G7536" s="4"/>
      <c r="I7536" s="3"/>
      <c r="K7536" s="6"/>
    </row>
    <row r="7537" spans="6:11" s="2" customFormat="1" x14ac:dyDescent="0.3">
      <c r="F7537" s="5"/>
      <c r="G7537" s="4"/>
      <c r="I7537" s="3"/>
      <c r="K7537" s="6"/>
    </row>
    <row r="7538" spans="6:11" s="2" customFormat="1" x14ac:dyDescent="0.3">
      <c r="F7538" s="5"/>
      <c r="G7538" s="4"/>
      <c r="I7538" s="3"/>
      <c r="K7538" s="6"/>
    </row>
    <row r="7539" spans="6:11" s="2" customFormat="1" x14ac:dyDescent="0.3">
      <c r="F7539" s="5"/>
      <c r="G7539" s="4"/>
      <c r="I7539" s="3"/>
      <c r="K7539" s="6"/>
    </row>
    <row r="7540" spans="6:11" s="2" customFormat="1" x14ac:dyDescent="0.3">
      <c r="F7540" s="5"/>
      <c r="G7540" s="4"/>
      <c r="I7540" s="3"/>
      <c r="K7540" s="6"/>
    </row>
    <row r="7541" spans="6:11" s="2" customFormat="1" x14ac:dyDescent="0.3">
      <c r="F7541" s="5"/>
      <c r="G7541" s="4"/>
      <c r="I7541" s="3"/>
      <c r="K7541" s="6"/>
    </row>
    <row r="7542" spans="6:11" s="2" customFormat="1" x14ac:dyDescent="0.3">
      <c r="F7542" s="5"/>
      <c r="G7542" s="4"/>
      <c r="I7542" s="3"/>
      <c r="K7542" s="6"/>
    </row>
    <row r="7543" spans="6:11" s="2" customFormat="1" x14ac:dyDescent="0.3">
      <c r="F7543" s="5"/>
      <c r="G7543" s="4"/>
      <c r="I7543" s="3"/>
      <c r="K7543" s="6"/>
    </row>
    <row r="7544" spans="6:11" s="2" customFormat="1" x14ac:dyDescent="0.3">
      <c r="F7544" s="5"/>
      <c r="G7544" s="4"/>
      <c r="I7544" s="3"/>
      <c r="K7544" s="6"/>
    </row>
    <row r="7545" spans="6:11" s="2" customFormat="1" x14ac:dyDescent="0.3">
      <c r="F7545" s="5"/>
      <c r="G7545" s="4"/>
      <c r="I7545" s="3"/>
      <c r="K7545" s="6"/>
    </row>
    <row r="7546" spans="6:11" s="2" customFormat="1" x14ac:dyDescent="0.3">
      <c r="F7546" s="5"/>
      <c r="G7546" s="4"/>
      <c r="I7546" s="3"/>
      <c r="K7546" s="6"/>
    </row>
    <row r="7547" spans="6:11" s="2" customFormat="1" x14ac:dyDescent="0.3">
      <c r="F7547" s="5"/>
      <c r="G7547" s="4"/>
      <c r="I7547" s="3"/>
      <c r="K7547" s="6"/>
    </row>
    <row r="7548" spans="6:11" s="2" customFormat="1" x14ac:dyDescent="0.3">
      <c r="F7548" s="5"/>
      <c r="G7548" s="4"/>
      <c r="I7548" s="3"/>
      <c r="K7548" s="6"/>
    </row>
    <row r="7549" spans="6:11" s="2" customFormat="1" x14ac:dyDescent="0.3">
      <c r="F7549" s="5"/>
      <c r="G7549" s="4"/>
      <c r="I7549" s="3"/>
      <c r="K7549" s="6"/>
    </row>
    <row r="7550" spans="6:11" s="2" customFormat="1" x14ac:dyDescent="0.3">
      <c r="F7550" s="5"/>
      <c r="G7550" s="4"/>
      <c r="I7550" s="3"/>
      <c r="K7550" s="6"/>
    </row>
    <row r="7551" spans="6:11" s="2" customFormat="1" x14ac:dyDescent="0.3">
      <c r="F7551" s="5"/>
      <c r="G7551" s="4"/>
      <c r="I7551" s="3"/>
      <c r="K7551" s="6"/>
    </row>
    <row r="7552" spans="6:11" s="2" customFormat="1" x14ac:dyDescent="0.3">
      <c r="F7552" s="5"/>
      <c r="G7552" s="4"/>
      <c r="I7552" s="3"/>
      <c r="K7552" s="6"/>
    </row>
    <row r="7553" spans="6:11" s="2" customFormat="1" x14ac:dyDescent="0.3">
      <c r="F7553" s="5"/>
      <c r="G7553" s="4"/>
      <c r="I7553" s="3"/>
      <c r="K7553" s="6"/>
    </row>
    <row r="7554" spans="6:11" s="2" customFormat="1" x14ac:dyDescent="0.3">
      <c r="F7554" s="5"/>
      <c r="G7554" s="4"/>
      <c r="I7554" s="3"/>
      <c r="K7554" s="6"/>
    </row>
    <row r="7555" spans="6:11" s="2" customFormat="1" x14ac:dyDescent="0.3">
      <c r="F7555" s="5"/>
      <c r="G7555" s="4"/>
      <c r="I7555" s="3"/>
      <c r="K7555" s="6"/>
    </row>
    <row r="7556" spans="6:11" s="2" customFormat="1" x14ac:dyDescent="0.3">
      <c r="F7556" s="5"/>
      <c r="G7556" s="4"/>
      <c r="I7556" s="3"/>
      <c r="K7556" s="6"/>
    </row>
    <row r="7557" spans="6:11" s="2" customFormat="1" x14ac:dyDescent="0.3">
      <c r="F7557" s="5"/>
      <c r="G7557" s="4"/>
      <c r="I7557" s="3"/>
      <c r="K7557" s="6"/>
    </row>
    <row r="7558" spans="6:11" s="2" customFormat="1" x14ac:dyDescent="0.3">
      <c r="F7558" s="5"/>
      <c r="G7558" s="4"/>
      <c r="I7558" s="3"/>
      <c r="K7558" s="6"/>
    </row>
    <row r="7559" spans="6:11" s="2" customFormat="1" x14ac:dyDescent="0.3">
      <c r="F7559" s="5"/>
      <c r="G7559" s="4"/>
      <c r="I7559" s="3"/>
      <c r="K7559" s="6"/>
    </row>
    <row r="7560" spans="6:11" s="2" customFormat="1" x14ac:dyDescent="0.3">
      <c r="F7560" s="5"/>
      <c r="G7560" s="4"/>
      <c r="I7560" s="3"/>
      <c r="K7560" s="6"/>
    </row>
    <row r="7561" spans="6:11" s="2" customFormat="1" x14ac:dyDescent="0.3">
      <c r="F7561" s="5"/>
      <c r="G7561" s="4"/>
      <c r="I7561" s="3"/>
      <c r="K7561" s="6"/>
    </row>
    <row r="7562" spans="6:11" s="2" customFormat="1" x14ac:dyDescent="0.3">
      <c r="F7562" s="5"/>
      <c r="G7562" s="4"/>
      <c r="I7562" s="3"/>
      <c r="K7562" s="6"/>
    </row>
    <row r="7563" spans="6:11" s="2" customFormat="1" x14ac:dyDescent="0.3">
      <c r="F7563" s="5"/>
      <c r="G7563" s="4"/>
      <c r="I7563" s="3"/>
      <c r="K7563" s="6"/>
    </row>
    <row r="7564" spans="6:11" s="2" customFormat="1" x14ac:dyDescent="0.3">
      <c r="F7564" s="5"/>
      <c r="G7564" s="4"/>
      <c r="I7564" s="3"/>
      <c r="K7564" s="6"/>
    </row>
    <row r="7565" spans="6:11" s="2" customFormat="1" x14ac:dyDescent="0.3">
      <c r="F7565" s="5"/>
      <c r="G7565" s="4"/>
      <c r="I7565" s="3"/>
      <c r="K7565" s="6"/>
    </row>
    <row r="7566" spans="6:11" s="2" customFormat="1" x14ac:dyDescent="0.3">
      <c r="F7566" s="5"/>
      <c r="G7566" s="4"/>
      <c r="I7566" s="3"/>
      <c r="K7566" s="6"/>
    </row>
    <row r="7567" spans="6:11" s="2" customFormat="1" x14ac:dyDescent="0.3">
      <c r="F7567" s="5"/>
      <c r="G7567" s="4"/>
      <c r="I7567" s="3"/>
      <c r="K7567" s="6"/>
    </row>
    <row r="7568" spans="6:11" s="2" customFormat="1" x14ac:dyDescent="0.3">
      <c r="F7568" s="5"/>
      <c r="G7568" s="4"/>
      <c r="I7568" s="3"/>
      <c r="K7568" s="6"/>
    </row>
    <row r="7569" spans="6:11" s="2" customFormat="1" x14ac:dyDescent="0.3">
      <c r="F7569" s="5"/>
      <c r="G7569" s="4"/>
      <c r="I7569" s="3"/>
      <c r="K7569" s="6"/>
    </row>
    <row r="7570" spans="6:11" s="2" customFormat="1" x14ac:dyDescent="0.3">
      <c r="F7570" s="5"/>
      <c r="G7570" s="4"/>
      <c r="I7570" s="3"/>
      <c r="K7570" s="6"/>
    </row>
    <row r="7571" spans="6:11" s="2" customFormat="1" x14ac:dyDescent="0.3">
      <c r="F7571" s="5"/>
      <c r="G7571" s="4"/>
      <c r="I7571" s="3"/>
      <c r="K7571" s="6"/>
    </row>
    <row r="7572" spans="6:11" s="2" customFormat="1" x14ac:dyDescent="0.3">
      <c r="F7572" s="5"/>
      <c r="G7572" s="4"/>
      <c r="I7572" s="3"/>
      <c r="K7572" s="6"/>
    </row>
    <row r="7573" spans="6:11" s="2" customFormat="1" x14ac:dyDescent="0.3">
      <c r="F7573" s="5"/>
      <c r="G7573" s="4"/>
      <c r="I7573" s="3"/>
      <c r="K7573" s="6"/>
    </row>
    <row r="7574" spans="6:11" s="2" customFormat="1" x14ac:dyDescent="0.3">
      <c r="F7574" s="5"/>
      <c r="G7574" s="4"/>
      <c r="I7574" s="3"/>
      <c r="K7574" s="6"/>
    </row>
    <row r="7575" spans="6:11" s="2" customFormat="1" x14ac:dyDescent="0.3">
      <c r="F7575" s="5"/>
      <c r="G7575" s="4"/>
      <c r="I7575" s="3"/>
      <c r="K7575" s="6"/>
    </row>
    <row r="7576" spans="6:11" s="2" customFormat="1" x14ac:dyDescent="0.3">
      <c r="F7576" s="5"/>
      <c r="G7576" s="4"/>
      <c r="I7576" s="3"/>
      <c r="K7576" s="6"/>
    </row>
    <row r="7577" spans="6:11" s="2" customFormat="1" x14ac:dyDescent="0.3">
      <c r="F7577" s="5"/>
      <c r="G7577" s="4"/>
      <c r="I7577" s="3"/>
      <c r="K7577" s="6"/>
    </row>
    <row r="7578" spans="6:11" s="2" customFormat="1" x14ac:dyDescent="0.3">
      <c r="F7578" s="5"/>
      <c r="G7578" s="4"/>
      <c r="I7578" s="3"/>
      <c r="K7578" s="6"/>
    </row>
    <row r="7579" spans="6:11" s="2" customFormat="1" x14ac:dyDescent="0.3">
      <c r="F7579" s="5"/>
      <c r="G7579" s="4"/>
      <c r="I7579" s="3"/>
      <c r="K7579" s="6"/>
    </row>
    <row r="7580" spans="6:11" s="2" customFormat="1" x14ac:dyDescent="0.3">
      <c r="F7580" s="5"/>
      <c r="G7580" s="4"/>
      <c r="I7580" s="3"/>
      <c r="K7580" s="6"/>
    </row>
    <row r="7581" spans="6:11" s="2" customFormat="1" x14ac:dyDescent="0.3">
      <c r="F7581" s="5"/>
      <c r="G7581" s="4"/>
      <c r="I7581" s="3"/>
      <c r="K7581" s="6"/>
    </row>
    <row r="7582" spans="6:11" s="2" customFormat="1" x14ac:dyDescent="0.3">
      <c r="F7582" s="5"/>
      <c r="G7582" s="4"/>
      <c r="I7582" s="3"/>
      <c r="K7582" s="6"/>
    </row>
    <row r="7583" spans="6:11" s="2" customFormat="1" x14ac:dyDescent="0.3">
      <c r="F7583" s="5"/>
      <c r="G7583" s="4"/>
      <c r="I7583" s="3"/>
      <c r="K7583" s="6"/>
    </row>
    <row r="7584" spans="6:11" s="2" customFormat="1" x14ac:dyDescent="0.3">
      <c r="F7584" s="5"/>
      <c r="G7584" s="4"/>
      <c r="I7584" s="3"/>
      <c r="K7584" s="6"/>
    </row>
    <row r="7585" spans="6:11" s="2" customFormat="1" x14ac:dyDescent="0.3">
      <c r="F7585" s="5"/>
      <c r="G7585" s="4"/>
      <c r="I7585" s="3"/>
      <c r="K7585" s="6"/>
    </row>
    <row r="7586" spans="6:11" s="2" customFormat="1" x14ac:dyDescent="0.3">
      <c r="F7586" s="5"/>
      <c r="G7586" s="4"/>
      <c r="I7586" s="3"/>
      <c r="K7586" s="6"/>
    </row>
    <row r="7587" spans="6:11" s="2" customFormat="1" x14ac:dyDescent="0.3">
      <c r="F7587" s="5"/>
      <c r="G7587" s="4"/>
      <c r="I7587" s="3"/>
      <c r="K7587" s="6"/>
    </row>
    <row r="7588" spans="6:11" s="2" customFormat="1" x14ac:dyDescent="0.3">
      <c r="F7588" s="5"/>
      <c r="G7588" s="4"/>
      <c r="I7588" s="3"/>
      <c r="K7588" s="6"/>
    </row>
    <row r="7589" spans="6:11" s="2" customFormat="1" x14ac:dyDescent="0.3">
      <c r="F7589" s="5"/>
      <c r="G7589" s="4"/>
      <c r="I7589" s="3"/>
      <c r="K7589" s="6"/>
    </row>
    <row r="7590" spans="6:11" s="2" customFormat="1" x14ac:dyDescent="0.3">
      <c r="F7590" s="5"/>
      <c r="G7590" s="4"/>
      <c r="I7590" s="3"/>
      <c r="K7590" s="6"/>
    </row>
    <row r="7591" spans="6:11" s="2" customFormat="1" x14ac:dyDescent="0.3">
      <c r="F7591" s="5"/>
      <c r="G7591" s="4"/>
      <c r="I7591" s="3"/>
      <c r="K7591" s="6"/>
    </row>
    <row r="7592" spans="6:11" s="2" customFormat="1" x14ac:dyDescent="0.3">
      <c r="F7592" s="5"/>
      <c r="G7592" s="4"/>
      <c r="I7592" s="3"/>
      <c r="K7592" s="6"/>
    </row>
    <row r="7593" spans="6:11" s="2" customFormat="1" x14ac:dyDescent="0.3">
      <c r="F7593" s="5"/>
      <c r="G7593" s="4"/>
      <c r="I7593" s="3"/>
      <c r="K7593" s="6"/>
    </row>
    <row r="7594" spans="6:11" s="2" customFormat="1" x14ac:dyDescent="0.3">
      <c r="F7594" s="5"/>
      <c r="G7594" s="4"/>
      <c r="I7594" s="3"/>
      <c r="K7594" s="6"/>
    </row>
    <row r="7595" spans="6:11" s="2" customFormat="1" x14ac:dyDescent="0.3">
      <c r="F7595" s="5"/>
      <c r="G7595" s="4"/>
      <c r="I7595" s="3"/>
      <c r="K7595" s="6"/>
    </row>
    <row r="7596" spans="6:11" s="2" customFormat="1" x14ac:dyDescent="0.3">
      <c r="F7596" s="5"/>
      <c r="G7596" s="4"/>
      <c r="I7596" s="3"/>
      <c r="K7596" s="6"/>
    </row>
    <row r="7597" spans="6:11" s="2" customFormat="1" x14ac:dyDescent="0.3">
      <c r="F7597" s="5"/>
      <c r="G7597" s="4"/>
      <c r="I7597" s="3"/>
      <c r="K7597" s="6"/>
    </row>
    <row r="7598" spans="6:11" s="2" customFormat="1" x14ac:dyDescent="0.3">
      <c r="F7598" s="5"/>
      <c r="G7598" s="4"/>
      <c r="I7598" s="3"/>
      <c r="K7598" s="6"/>
    </row>
    <row r="7599" spans="6:11" s="2" customFormat="1" x14ac:dyDescent="0.3">
      <c r="F7599" s="5"/>
      <c r="G7599" s="4"/>
      <c r="I7599" s="3"/>
      <c r="K7599" s="6"/>
    </row>
    <row r="7600" spans="6:11" s="2" customFormat="1" x14ac:dyDescent="0.3">
      <c r="F7600" s="5"/>
      <c r="G7600" s="4"/>
      <c r="I7600" s="3"/>
      <c r="K7600" s="6"/>
    </row>
    <row r="7601" spans="6:11" s="2" customFormat="1" x14ac:dyDescent="0.3">
      <c r="F7601" s="5"/>
      <c r="G7601" s="4"/>
      <c r="I7601" s="3"/>
      <c r="K7601" s="6"/>
    </row>
    <row r="7602" spans="6:11" s="2" customFormat="1" x14ac:dyDescent="0.3">
      <c r="F7602" s="5"/>
      <c r="G7602" s="4"/>
      <c r="I7602" s="3"/>
      <c r="K7602" s="6"/>
    </row>
    <row r="7603" spans="6:11" s="2" customFormat="1" x14ac:dyDescent="0.3">
      <c r="F7603" s="5"/>
      <c r="G7603" s="4"/>
      <c r="I7603" s="3"/>
      <c r="K7603" s="6"/>
    </row>
    <row r="7604" spans="6:11" s="2" customFormat="1" x14ac:dyDescent="0.3">
      <c r="F7604" s="5"/>
      <c r="G7604" s="4"/>
      <c r="I7604" s="3"/>
      <c r="K7604" s="6"/>
    </row>
    <row r="7605" spans="6:11" s="2" customFormat="1" x14ac:dyDescent="0.3">
      <c r="F7605" s="5"/>
      <c r="G7605" s="4"/>
      <c r="I7605" s="3"/>
      <c r="K7605" s="6"/>
    </row>
    <row r="7606" spans="6:11" s="2" customFormat="1" x14ac:dyDescent="0.3">
      <c r="F7606" s="5"/>
      <c r="G7606" s="4"/>
      <c r="I7606" s="3"/>
      <c r="K7606" s="6"/>
    </row>
    <row r="7607" spans="6:11" s="2" customFormat="1" x14ac:dyDescent="0.3">
      <c r="F7607" s="5"/>
      <c r="G7607" s="4"/>
      <c r="I7607" s="3"/>
      <c r="K7607" s="6"/>
    </row>
    <row r="7608" spans="6:11" s="2" customFormat="1" x14ac:dyDescent="0.3">
      <c r="F7608" s="5"/>
      <c r="G7608" s="4"/>
      <c r="I7608" s="3"/>
      <c r="K7608" s="6"/>
    </row>
    <row r="7609" spans="6:11" s="2" customFormat="1" x14ac:dyDescent="0.3">
      <c r="F7609" s="5"/>
      <c r="G7609" s="4"/>
      <c r="I7609" s="3"/>
      <c r="K7609" s="6"/>
    </row>
    <row r="7610" spans="6:11" s="2" customFormat="1" x14ac:dyDescent="0.3">
      <c r="F7610" s="5"/>
      <c r="G7610" s="4"/>
      <c r="I7610" s="3"/>
      <c r="K7610" s="6"/>
    </row>
    <row r="7611" spans="6:11" s="2" customFormat="1" x14ac:dyDescent="0.3">
      <c r="F7611" s="5"/>
      <c r="G7611" s="4"/>
      <c r="I7611" s="3"/>
      <c r="K7611" s="6"/>
    </row>
    <row r="7612" spans="6:11" s="2" customFormat="1" x14ac:dyDescent="0.3">
      <c r="F7612" s="5"/>
      <c r="G7612" s="4"/>
      <c r="I7612" s="3"/>
      <c r="K7612" s="6"/>
    </row>
    <row r="7613" spans="6:11" s="2" customFormat="1" x14ac:dyDescent="0.3">
      <c r="F7613" s="5"/>
      <c r="G7613" s="4"/>
      <c r="I7613" s="3"/>
      <c r="K7613" s="6"/>
    </row>
    <row r="7614" spans="6:11" s="2" customFormat="1" x14ac:dyDescent="0.3">
      <c r="F7614" s="5"/>
      <c r="G7614" s="4"/>
      <c r="I7614" s="3"/>
      <c r="K7614" s="6"/>
    </row>
    <row r="7615" spans="6:11" s="2" customFormat="1" x14ac:dyDescent="0.3">
      <c r="F7615" s="5"/>
      <c r="G7615" s="4"/>
      <c r="I7615" s="3"/>
      <c r="K7615" s="6"/>
    </row>
    <row r="7616" spans="6:11" s="2" customFormat="1" x14ac:dyDescent="0.3">
      <c r="F7616" s="5"/>
      <c r="G7616" s="4"/>
      <c r="I7616" s="3"/>
      <c r="K7616" s="6"/>
    </row>
    <row r="7617" spans="6:11" s="2" customFormat="1" x14ac:dyDescent="0.3">
      <c r="F7617" s="5"/>
      <c r="G7617" s="4"/>
      <c r="I7617" s="3"/>
      <c r="K7617" s="6"/>
    </row>
    <row r="7618" spans="6:11" s="2" customFormat="1" x14ac:dyDescent="0.3">
      <c r="F7618" s="5"/>
      <c r="G7618" s="4"/>
      <c r="I7618" s="3"/>
      <c r="K7618" s="6"/>
    </row>
    <row r="7619" spans="6:11" s="2" customFormat="1" x14ac:dyDescent="0.3">
      <c r="F7619" s="5"/>
      <c r="G7619" s="4"/>
      <c r="I7619" s="3"/>
      <c r="K7619" s="6"/>
    </row>
    <row r="7620" spans="6:11" s="2" customFormat="1" x14ac:dyDescent="0.3">
      <c r="F7620" s="5"/>
      <c r="G7620" s="4"/>
      <c r="I7620" s="3"/>
      <c r="K7620" s="6"/>
    </row>
    <row r="7621" spans="6:11" s="2" customFormat="1" x14ac:dyDescent="0.3">
      <c r="F7621" s="5"/>
      <c r="G7621" s="4"/>
      <c r="I7621" s="3"/>
      <c r="K7621" s="6"/>
    </row>
    <row r="7622" spans="6:11" s="2" customFormat="1" x14ac:dyDescent="0.3">
      <c r="F7622" s="5"/>
      <c r="G7622" s="4"/>
      <c r="I7622" s="3"/>
      <c r="K7622" s="6"/>
    </row>
    <row r="7623" spans="6:11" s="2" customFormat="1" x14ac:dyDescent="0.3">
      <c r="F7623" s="5"/>
      <c r="G7623" s="4"/>
      <c r="I7623" s="3"/>
      <c r="K7623" s="6"/>
    </row>
    <row r="7624" spans="6:11" s="2" customFormat="1" x14ac:dyDescent="0.3">
      <c r="F7624" s="5"/>
      <c r="G7624" s="4"/>
      <c r="I7624" s="3"/>
      <c r="K7624" s="6"/>
    </row>
    <row r="7625" spans="6:11" s="2" customFormat="1" x14ac:dyDescent="0.3">
      <c r="F7625" s="5"/>
      <c r="G7625" s="4"/>
      <c r="I7625" s="3"/>
      <c r="K7625" s="6"/>
    </row>
    <row r="7626" spans="6:11" s="2" customFormat="1" x14ac:dyDescent="0.3">
      <c r="F7626" s="5"/>
      <c r="G7626" s="4"/>
      <c r="I7626" s="3"/>
      <c r="K7626" s="6"/>
    </row>
    <row r="7627" spans="6:11" s="2" customFormat="1" x14ac:dyDescent="0.3">
      <c r="F7627" s="5"/>
      <c r="G7627" s="4"/>
      <c r="I7627" s="3"/>
      <c r="K7627" s="6"/>
    </row>
    <row r="7628" spans="6:11" s="2" customFormat="1" x14ac:dyDescent="0.3">
      <c r="F7628" s="5"/>
      <c r="G7628" s="4"/>
      <c r="I7628" s="3"/>
      <c r="K7628" s="6"/>
    </row>
    <row r="7629" spans="6:11" s="2" customFormat="1" x14ac:dyDescent="0.3">
      <c r="F7629" s="5"/>
      <c r="G7629" s="4"/>
      <c r="I7629" s="3"/>
      <c r="K7629" s="6"/>
    </row>
    <row r="7630" spans="6:11" s="2" customFormat="1" x14ac:dyDescent="0.3">
      <c r="F7630" s="5"/>
      <c r="G7630" s="4"/>
      <c r="I7630" s="3"/>
      <c r="K7630" s="6"/>
    </row>
    <row r="7631" spans="6:11" s="2" customFormat="1" x14ac:dyDescent="0.3">
      <c r="F7631" s="5"/>
      <c r="G7631" s="4"/>
      <c r="I7631" s="3"/>
      <c r="K7631" s="6"/>
    </row>
    <row r="7632" spans="6:11" s="2" customFormat="1" x14ac:dyDescent="0.3">
      <c r="F7632" s="5"/>
      <c r="G7632" s="4"/>
      <c r="I7632" s="3"/>
      <c r="K7632" s="6"/>
    </row>
    <row r="7633" spans="6:11" s="2" customFormat="1" x14ac:dyDescent="0.3">
      <c r="F7633" s="5"/>
      <c r="G7633" s="4"/>
      <c r="I7633" s="3"/>
      <c r="K7633" s="6"/>
    </row>
    <row r="7634" spans="6:11" s="2" customFormat="1" x14ac:dyDescent="0.3">
      <c r="F7634" s="5"/>
      <c r="G7634" s="4"/>
      <c r="I7634" s="3"/>
      <c r="K7634" s="6"/>
    </row>
    <row r="7635" spans="6:11" s="2" customFormat="1" x14ac:dyDescent="0.3">
      <c r="F7635" s="5"/>
      <c r="G7635" s="4"/>
      <c r="I7635" s="3"/>
      <c r="K7635" s="6"/>
    </row>
    <row r="7636" spans="6:11" s="2" customFormat="1" x14ac:dyDescent="0.3">
      <c r="F7636" s="5"/>
      <c r="G7636" s="4"/>
      <c r="I7636" s="3"/>
      <c r="K7636" s="6"/>
    </row>
    <row r="7637" spans="6:11" s="2" customFormat="1" x14ac:dyDescent="0.3">
      <c r="F7637" s="5"/>
      <c r="G7637" s="4"/>
      <c r="I7637" s="3"/>
      <c r="K7637" s="6"/>
    </row>
    <row r="7638" spans="6:11" s="2" customFormat="1" x14ac:dyDescent="0.3">
      <c r="F7638" s="5"/>
      <c r="G7638" s="4"/>
      <c r="I7638" s="3"/>
      <c r="K7638" s="6"/>
    </row>
    <row r="7639" spans="6:11" s="2" customFormat="1" x14ac:dyDescent="0.3">
      <c r="F7639" s="5"/>
      <c r="G7639" s="4"/>
      <c r="I7639" s="3"/>
      <c r="K7639" s="6"/>
    </row>
    <row r="7640" spans="6:11" s="2" customFormat="1" x14ac:dyDescent="0.3">
      <c r="F7640" s="5"/>
      <c r="G7640" s="4"/>
      <c r="I7640" s="3"/>
      <c r="K7640" s="6"/>
    </row>
    <row r="7641" spans="6:11" s="2" customFormat="1" x14ac:dyDescent="0.3">
      <c r="F7641" s="5"/>
      <c r="G7641" s="4"/>
      <c r="I7641" s="3"/>
      <c r="K7641" s="6"/>
    </row>
    <row r="7642" spans="6:11" s="2" customFormat="1" x14ac:dyDescent="0.3">
      <c r="F7642" s="5"/>
      <c r="G7642" s="4"/>
      <c r="I7642" s="3"/>
      <c r="K7642" s="6"/>
    </row>
    <row r="7643" spans="6:11" s="2" customFormat="1" x14ac:dyDescent="0.3">
      <c r="F7643" s="5"/>
      <c r="G7643" s="4"/>
      <c r="I7643" s="3"/>
      <c r="K7643" s="6"/>
    </row>
    <row r="7644" spans="6:11" s="2" customFormat="1" x14ac:dyDescent="0.3">
      <c r="F7644" s="5"/>
      <c r="G7644" s="4"/>
      <c r="I7644" s="3"/>
      <c r="K7644" s="6"/>
    </row>
    <row r="7645" spans="6:11" s="2" customFormat="1" x14ac:dyDescent="0.3">
      <c r="F7645" s="5"/>
      <c r="G7645" s="4"/>
      <c r="I7645" s="3"/>
      <c r="K7645" s="6"/>
    </row>
    <row r="7646" spans="6:11" s="2" customFormat="1" x14ac:dyDescent="0.3">
      <c r="F7646" s="5"/>
      <c r="G7646" s="4"/>
      <c r="I7646" s="3"/>
      <c r="K7646" s="6"/>
    </row>
    <row r="7647" spans="6:11" s="2" customFormat="1" x14ac:dyDescent="0.3">
      <c r="F7647" s="5"/>
      <c r="G7647" s="4"/>
      <c r="I7647" s="3"/>
      <c r="K7647" s="6"/>
    </row>
    <row r="7648" spans="6:11" s="2" customFormat="1" x14ac:dyDescent="0.3">
      <c r="F7648" s="5"/>
      <c r="G7648" s="4"/>
      <c r="I7648" s="3"/>
      <c r="K7648" s="6"/>
    </row>
    <row r="7649" spans="6:11" s="2" customFormat="1" x14ac:dyDescent="0.3">
      <c r="F7649" s="5"/>
      <c r="G7649" s="4"/>
      <c r="I7649" s="3"/>
      <c r="K7649" s="6"/>
    </row>
    <row r="7650" spans="6:11" s="2" customFormat="1" x14ac:dyDescent="0.3">
      <c r="F7650" s="5"/>
      <c r="G7650" s="4"/>
      <c r="I7650" s="3"/>
      <c r="K7650" s="6"/>
    </row>
    <row r="7651" spans="6:11" s="2" customFormat="1" x14ac:dyDescent="0.3">
      <c r="F7651" s="5"/>
      <c r="G7651" s="4"/>
      <c r="I7651" s="3"/>
      <c r="K7651" s="6"/>
    </row>
    <row r="7652" spans="6:11" s="2" customFormat="1" x14ac:dyDescent="0.3">
      <c r="F7652" s="5"/>
      <c r="G7652" s="4"/>
      <c r="I7652" s="3"/>
      <c r="K7652" s="6"/>
    </row>
    <row r="7653" spans="6:11" s="2" customFormat="1" x14ac:dyDescent="0.3">
      <c r="F7653" s="5"/>
      <c r="G7653" s="4"/>
      <c r="I7653" s="3"/>
      <c r="K7653" s="6"/>
    </row>
    <row r="7654" spans="6:11" s="2" customFormat="1" x14ac:dyDescent="0.3">
      <c r="F7654" s="5"/>
      <c r="G7654" s="4"/>
      <c r="I7654" s="3"/>
      <c r="K7654" s="6"/>
    </row>
    <row r="7655" spans="6:11" s="2" customFormat="1" x14ac:dyDescent="0.3">
      <c r="F7655" s="5"/>
      <c r="G7655" s="4"/>
      <c r="I7655" s="3"/>
      <c r="K7655" s="6"/>
    </row>
    <row r="7656" spans="6:11" s="2" customFormat="1" x14ac:dyDescent="0.3">
      <c r="F7656" s="5"/>
      <c r="G7656" s="4"/>
      <c r="I7656" s="3"/>
      <c r="K7656" s="6"/>
    </row>
    <row r="7657" spans="6:11" s="2" customFormat="1" x14ac:dyDescent="0.3">
      <c r="F7657" s="5"/>
      <c r="G7657" s="4"/>
      <c r="I7657" s="3"/>
      <c r="K7657" s="6"/>
    </row>
    <row r="7658" spans="6:11" s="2" customFormat="1" x14ac:dyDescent="0.3">
      <c r="F7658" s="5"/>
      <c r="G7658" s="4"/>
      <c r="I7658" s="3"/>
      <c r="K7658" s="6"/>
    </row>
    <row r="7659" spans="6:11" s="2" customFormat="1" x14ac:dyDescent="0.3">
      <c r="F7659" s="5"/>
      <c r="G7659" s="4"/>
      <c r="I7659" s="3"/>
      <c r="K7659" s="6"/>
    </row>
    <row r="7660" spans="6:11" s="2" customFormat="1" x14ac:dyDescent="0.3">
      <c r="F7660" s="5"/>
      <c r="G7660" s="4"/>
      <c r="I7660" s="3"/>
      <c r="K7660" s="6"/>
    </row>
    <row r="7661" spans="6:11" s="2" customFormat="1" x14ac:dyDescent="0.3">
      <c r="F7661" s="5"/>
      <c r="G7661" s="4"/>
      <c r="I7661" s="3"/>
      <c r="K7661" s="6"/>
    </row>
    <row r="7662" spans="6:11" s="2" customFormat="1" x14ac:dyDescent="0.3">
      <c r="F7662" s="5"/>
      <c r="G7662" s="4"/>
      <c r="I7662" s="3"/>
      <c r="K7662" s="6"/>
    </row>
    <row r="7663" spans="6:11" s="2" customFormat="1" x14ac:dyDescent="0.3">
      <c r="F7663" s="5"/>
      <c r="G7663" s="4"/>
      <c r="I7663" s="3"/>
      <c r="K7663" s="6"/>
    </row>
    <row r="7664" spans="6:11" s="2" customFormat="1" x14ac:dyDescent="0.3">
      <c r="F7664" s="5"/>
      <c r="G7664" s="4"/>
      <c r="I7664" s="3"/>
      <c r="K7664" s="6"/>
    </row>
    <row r="7665" spans="6:11" s="2" customFormat="1" x14ac:dyDescent="0.3">
      <c r="F7665" s="5"/>
      <c r="G7665" s="4"/>
      <c r="I7665" s="3"/>
      <c r="K7665" s="6"/>
    </row>
    <row r="7666" spans="6:11" s="2" customFormat="1" x14ac:dyDescent="0.3">
      <c r="F7666" s="5"/>
      <c r="G7666" s="4"/>
      <c r="I7666" s="3"/>
      <c r="K7666" s="6"/>
    </row>
    <row r="7667" spans="6:11" s="2" customFormat="1" x14ac:dyDescent="0.3">
      <c r="F7667" s="5"/>
      <c r="G7667" s="4"/>
      <c r="I7667" s="3"/>
      <c r="K7667" s="6"/>
    </row>
    <row r="7668" spans="6:11" s="2" customFormat="1" x14ac:dyDescent="0.3">
      <c r="F7668" s="5"/>
      <c r="G7668" s="4"/>
      <c r="I7668" s="3"/>
      <c r="K7668" s="6"/>
    </row>
    <row r="7669" spans="6:11" s="2" customFormat="1" x14ac:dyDescent="0.3">
      <c r="F7669" s="5"/>
      <c r="G7669" s="4"/>
      <c r="I7669" s="3"/>
      <c r="K7669" s="6"/>
    </row>
    <row r="7670" spans="6:11" s="2" customFormat="1" x14ac:dyDescent="0.3">
      <c r="F7670" s="5"/>
      <c r="G7670" s="4"/>
      <c r="I7670" s="3"/>
      <c r="K7670" s="6"/>
    </row>
    <row r="7671" spans="6:11" s="2" customFormat="1" x14ac:dyDescent="0.3">
      <c r="F7671" s="5"/>
      <c r="G7671" s="4"/>
      <c r="I7671" s="3"/>
      <c r="K7671" s="6"/>
    </row>
    <row r="7672" spans="6:11" s="2" customFormat="1" x14ac:dyDescent="0.3">
      <c r="F7672" s="5"/>
      <c r="G7672" s="4"/>
      <c r="I7672" s="3"/>
      <c r="K7672" s="6"/>
    </row>
    <row r="7673" spans="6:11" s="2" customFormat="1" x14ac:dyDescent="0.3">
      <c r="F7673" s="5"/>
      <c r="G7673" s="4"/>
      <c r="I7673" s="3"/>
      <c r="K7673" s="6"/>
    </row>
    <row r="7674" spans="6:11" s="2" customFormat="1" x14ac:dyDescent="0.3">
      <c r="F7674" s="5"/>
      <c r="G7674" s="4"/>
      <c r="I7674" s="3"/>
      <c r="K7674" s="6"/>
    </row>
    <row r="7675" spans="6:11" s="2" customFormat="1" x14ac:dyDescent="0.3">
      <c r="F7675" s="5"/>
      <c r="G7675" s="4"/>
      <c r="I7675" s="3"/>
      <c r="K7675" s="6"/>
    </row>
    <row r="7676" spans="6:11" s="2" customFormat="1" x14ac:dyDescent="0.3">
      <c r="F7676" s="5"/>
      <c r="G7676" s="4"/>
      <c r="I7676" s="3"/>
      <c r="K7676" s="6"/>
    </row>
    <row r="7677" spans="6:11" s="2" customFormat="1" x14ac:dyDescent="0.3">
      <c r="F7677" s="5"/>
      <c r="G7677" s="4"/>
      <c r="I7677" s="3"/>
      <c r="K7677" s="6"/>
    </row>
    <row r="7678" spans="6:11" s="2" customFormat="1" x14ac:dyDescent="0.3">
      <c r="F7678" s="5"/>
      <c r="G7678" s="4"/>
      <c r="I7678" s="3"/>
      <c r="K7678" s="6"/>
    </row>
    <row r="7679" spans="6:11" s="2" customFormat="1" x14ac:dyDescent="0.3">
      <c r="F7679" s="5"/>
      <c r="G7679" s="4"/>
      <c r="I7679" s="3"/>
      <c r="K7679" s="6"/>
    </row>
    <row r="7680" spans="6:11" s="2" customFormat="1" x14ac:dyDescent="0.3">
      <c r="F7680" s="5"/>
      <c r="G7680" s="4"/>
      <c r="I7680" s="3"/>
      <c r="K7680" s="6"/>
    </row>
    <row r="7681" spans="6:11" s="2" customFormat="1" x14ac:dyDescent="0.3">
      <c r="F7681" s="5"/>
      <c r="G7681" s="4"/>
      <c r="I7681" s="3"/>
      <c r="K7681" s="6"/>
    </row>
    <row r="7682" spans="6:11" s="2" customFormat="1" x14ac:dyDescent="0.3">
      <c r="F7682" s="5"/>
      <c r="G7682" s="4"/>
      <c r="I7682" s="3"/>
      <c r="K7682" s="6"/>
    </row>
    <row r="7683" spans="6:11" s="2" customFormat="1" x14ac:dyDescent="0.3">
      <c r="F7683" s="5"/>
      <c r="G7683" s="4"/>
      <c r="I7683" s="3"/>
      <c r="K7683" s="6"/>
    </row>
    <row r="7684" spans="6:11" s="2" customFormat="1" x14ac:dyDescent="0.3">
      <c r="F7684" s="5"/>
      <c r="G7684" s="4"/>
      <c r="I7684" s="3"/>
      <c r="K7684" s="6"/>
    </row>
    <row r="7685" spans="6:11" s="2" customFormat="1" x14ac:dyDescent="0.3">
      <c r="F7685" s="5"/>
      <c r="G7685" s="4"/>
      <c r="I7685" s="3"/>
      <c r="K7685" s="6"/>
    </row>
    <row r="7686" spans="6:11" s="2" customFormat="1" x14ac:dyDescent="0.3">
      <c r="F7686" s="5"/>
      <c r="G7686" s="4"/>
      <c r="I7686" s="3"/>
      <c r="K7686" s="6"/>
    </row>
    <row r="7687" spans="6:11" s="2" customFormat="1" x14ac:dyDescent="0.3">
      <c r="F7687" s="5"/>
      <c r="G7687" s="4"/>
      <c r="I7687" s="3"/>
      <c r="K7687" s="6"/>
    </row>
    <row r="7688" spans="6:11" s="2" customFormat="1" x14ac:dyDescent="0.3">
      <c r="F7688" s="5"/>
      <c r="G7688" s="4"/>
      <c r="I7688" s="3"/>
      <c r="K7688" s="6"/>
    </row>
    <row r="7689" spans="6:11" s="2" customFormat="1" x14ac:dyDescent="0.3">
      <c r="F7689" s="5"/>
      <c r="G7689" s="4"/>
      <c r="I7689" s="3"/>
      <c r="K7689" s="6"/>
    </row>
    <row r="7690" spans="6:11" s="2" customFormat="1" x14ac:dyDescent="0.3">
      <c r="F7690" s="5"/>
      <c r="G7690" s="4"/>
      <c r="I7690" s="3"/>
      <c r="K7690" s="6"/>
    </row>
    <row r="7691" spans="6:11" s="2" customFormat="1" x14ac:dyDescent="0.3">
      <c r="F7691" s="5"/>
      <c r="G7691" s="4"/>
      <c r="I7691" s="3"/>
      <c r="K7691" s="6"/>
    </row>
    <row r="7692" spans="6:11" s="2" customFormat="1" x14ac:dyDescent="0.3">
      <c r="F7692" s="5"/>
      <c r="G7692" s="4"/>
      <c r="I7692" s="3"/>
      <c r="K7692" s="6"/>
    </row>
    <row r="7693" spans="6:11" s="2" customFormat="1" x14ac:dyDescent="0.3">
      <c r="F7693" s="5"/>
      <c r="G7693" s="4"/>
      <c r="I7693" s="3"/>
      <c r="K7693" s="6"/>
    </row>
    <row r="7694" spans="6:11" s="2" customFormat="1" x14ac:dyDescent="0.3">
      <c r="F7694" s="5"/>
      <c r="G7694" s="4"/>
      <c r="I7694" s="3"/>
      <c r="K7694" s="6"/>
    </row>
    <row r="7695" spans="6:11" s="2" customFormat="1" x14ac:dyDescent="0.3">
      <c r="F7695" s="5"/>
      <c r="G7695" s="4"/>
      <c r="I7695" s="3"/>
      <c r="K7695" s="6"/>
    </row>
    <row r="7696" spans="6:11" s="2" customFormat="1" x14ac:dyDescent="0.3">
      <c r="F7696" s="5"/>
      <c r="G7696" s="4"/>
      <c r="I7696" s="3"/>
      <c r="K7696" s="6"/>
    </row>
    <row r="7697" spans="6:11" s="2" customFormat="1" x14ac:dyDescent="0.3">
      <c r="F7697" s="5"/>
      <c r="G7697" s="4"/>
      <c r="I7697" s="3"/>
      <c r="K7697" s="6"/>
    </row>
    <row r="7698" spans="6:11" s="2" customFormat="1" x14ac:dyDescent="0.3">
      <c r="F7698" s="5"/>
      <c r="G7698" s="4"/>
      <c r="I7698" s="3"/>
      <c r="K7698" s="6"/>
    </row>
    <row r="7699" spans="6:11" s="2" customFormat="1" x14ac:dyDescent="0.3">
      <c r="F7699" s="5"/>
      <c r="G7699" s="4"/>
      <c r="I7699" s="3"/>
      <c r="K7699" s="6"/>
    </row>
    <row r="7700" spans="6:11" s="2" customFormat="1" x14ac:dyDescent="0.3">
      <c r="F7700" s="5"/>
      <c r="G7700" s="4"/>
      <c r="I7700" s="3"/>
      <c r="K7700" s="6"/>
    </row>
    <row r="7701" spans="6:11" s="2" customFormat="1" x14ac:dyDescent="0.3">
      <c r="F7701" s="5"/>
      <c r="G7701" s="4"/>
      <c r="I7701" s="3"/>
      <c r="K7701" s="6"/>
    </row>
    <row r="7702" spans="6:11" s="2" customFormat="1" x14ac:dyDescent="0.3">
      <c r="F7702" s="5"/>
      <c r="G7702" s="4"/>
      <c r="I7702" s="3"/>
      <c r="K7702" s="6"/>
    </row>
    <row r="7703" spans="6:11" s="2" customFormat="1" x14ac:dyDescent="0.3">
      <c r="F7703" s="5"/>
      <c r="G7703" s="4"/>
      <c r="I7703" s="3"/>
      <c r="K7703" s="6"/>
    </row>
    <row r="7704" spans="6:11" s="2" customFormat="1" x14ac:dyDescent="0.3">
      <c r="F7704" s="5"/>
      <c r="G7704" s="4"/>
      <c r="I7704" s="3"/>
      <c r="K7704" s="6"/>
    </row>
    <row r="7705" spans="6:11" s="2" customFormat="1" x14ac:dyDescent="0.3">
      <c r="F7705" s="5"/>
      <c r="G7705" s="4"/>
      <c r="I7705" s="3"/>
      <c r="K7705" s="6"/>
    </row>
    <row r="7706" spans="6:11" s="2" customFormat="1" x14ac:dyDescent="0.3">
      <c r="F7706" s="5"/>
      <c r="G7706" s="4"/>
      <c r="I7706" s="3"/>
      <c r="K7706" s="6"/>
    </row>
    <row r="7707" spans="6:11" s="2" customFormat="1" x14ac:dyDescent="0.3">
      <c r="F7707" s="5"/>
      <c r="G7707" s="4"/>
      <c r="I7707" s="3"/>
      <c r="K7707" s="6"/>
    </row>
    <row r="7708" spans="6:11" s="2" customFormat="1" x14ac:dyDescent="0.3">
      <c r="F7708" s="5"/>
      <c r="G7708" s="4"/>
      <c r="I7708" s="3"/>
      <c r="K7708" s="6"/>
    </row>
    <row r="7709" spans="6:11" s="2" customFormat="1" x14ac:dyDescent="0.3">
      <c r="F7709" s="5"/>
      <c r="G7709" s="4"/>
      <c r="I7709" s="3"/>
      <c r="K7709" s="6"/>
    </row>
    <row r="7710" spans="6:11" s="2" customFormat="1" x14ac:dyDescent="0.3">
      <c r="F7710" s="5"/>
      <c r="G7710" s="4"/>
      <c r="I7710" s="3"/>
      <c r="K7710" s="6"/>
    </row>
    <row r="7711" spans="6:11" s="2" customFormat="1" x14ac:dyDescent="0.3">
      <c r="F7711" s="5"/>
      <c r="G7711" s="4"/>
      <c r="I7711" s="3"/>
      <c r="K7711" s="6"/>
    </row>
    <row r="7712" spans="6:11" s="2" customFormat="1" x14ac:dyDescent="0.3">
      <c r="F7712" s="5"/>
      <c r="G7712" s="4"/>
      <c r="I7712" s="3"/>
      <c r="K7712" s="6"/>
    </row>
    <row r="7713" spans="6:11" s="2" customFormat="1" x14ac:dyDescent="0.3">
      <c r="F7713" s="5"/>
      <c r="G7713" s="4"/>
      <c r="I7713" s="3"/>
      <c r="K7713" s="6"/>
    </row>
    <row r="7714" spans="6:11" s="2" customFormat="1" x14ac:dyDescent="0.3">
      <c r="F7714" s="5"/>
      <c r="G7714" s="4"/>
      <c r="I7714" s="3"/>
      <c r="K7714" s="6"/>
    </row>
    <row r="7715" spans="6:11" s="2" customFormat="1" x14ac:dyDescent="0.3">
      <c r="F7715" s="5"/>
      <c r="G7715" s="4"/>
      <c r="I7715" s="3"/>
      <c r="K7715" s="6"/>
    </row>
    <row r="7716" spans="6:11" s="2" customFormat="1" x14ac:dyDescent="0.3">
      <c r="F7716" s="5"/>
      <c r="G7716" s="4"/>
      <c r="I7716" s="3"/>
      <c r="K7716" s="6"/>
    </row>
    <row r="7717" spans="6:11" s="2" customFormat="1" x14ac:dyDescent="0.3">
      <c r="F7717" s="5"/>
      <c r="G7717" s="4"/>
      <c r="I7717" s="3"/>
      <c r="K7717" s="6"/>
    </row>
    <row r="7718" spans="6:11" s="2" customFormat="1" x14ac:dyDescent="0.3">
      <c r="F7718" s="5"/>
      <c r="G7718" s="4"/>
      <c r="I7718" s="3"/>
      <c r="K7718" s="6"/>
    </row>
    <row r="7719" spans="6:11" s="2" customFormat="1" x14ac:dyDescent="0.3">
      <c r="F7719" s="5"/>
      <c r="G7719" s="4"/>
      <c r="I7719" s="3"/>
      <c r="K7719" s="6"/>
    </row>
    <row r="7720" spans="6:11" s="2" customFormat="1" x14ac:dyDescent="0.3">
      <c r="F7720" s="5"/>
      <c r="G7720" s="4"/>
      <c r="I7720" s="3"/>
      <c r="K7720" s="6"/>
    </row>
    <row r="7721" spans="6:11" s="2" customFormat="1" x14ac:dyDescent="0.3">
      <c r="F7721" s="5"/>
      <c r="G7721" s="4"/>
      <c r="I7721" s="3"/>
      <c r="K7721" s="6"/>
    </row>
    <row r="7722" spans="6:11" s="2" customFormat="1" x14ac:dyDescent="0.3">
      <c r="F7722" s="5"/>
      <c r="G7722" s="4"/>
      <c r="I7722" s="3"/>
      <c r="K7722" s="6"/>
    </row>
    <row r="7723" spans="6:11" s="2" customFormat="1" x14ac:dyDescent="0.3">
      <c r="F7723" s="5"/>
      <c r="G7723" s="4"/>
      <c r="I7723" s="3"/>
      <c r="K7723" s="6"/>
    </row>
    <row r="7724" spans="6:11" s="2" customFormat="1" x14ac:dyDescent="0.3">
      <c r="F7724" s="5"/>
      <c r="G7724" s="4"/>
      <c r="I7724" s="3"/>
      <c r="K7724" s="6"/>
    </row>
    <row r="7725" spans="6:11" s="2" customFormat="1" x14ac:dyDescent="0.3">
      <c r="F7725" s="5"/>
      <c r="G7725" s="4"/>
      <c r="I7725" s="3"/>
      <c r="K7725" s="6"/>
    </row>
    <row r="7726" spans="6:11" s="2" customFormat="1" x14ac:dyDescent="0.3">
      <c r="F7726" s="5"/>
      <c r="G7726" s="4"/>
      <c r="I7726" s="3"/>
      <c r="K7726" s="6"/>
    </row>
    <row r="7727" spans="6:11" s="2" customFormat="1" x14ac:dyDescent="0.3">
      <c r="F7727" s="5"/>
      <c r="G7727" s="4"/>
      <c r="I7727" s="3"/>
      <c r="K7727" s="6"/>
    </row>
    <row r="7728" spans="6:11" s="2" customFormat="1" x14ac:dyDescent="0.3">
      <c r="F7728" s="5"/>
      <c r="G7728" s="4"/>
      <c r="I7728" s="3"/>
      <c r="K7728" s="6"/>
    </row>
    <row r="7729" spans="6:11" s="2" customFormat="1" x14ac:dyDescent="0.3">
      <c r="F7729" s="5"/>
      <c r="G7729" s="4"/>
      <c r="I7729" s="3"/>
      <c r="K7729" s="6"/>
    </row>
    <row r="7730" spans="6:11" s="2" customFormat="1" x14ac:dyDescent="0.3">
      <c r="F7730" s="5"/>
      <c r="G7730" s="4"/>
      <c r="I7730" s="3"/>
      <c r="K7730" s="6"/>
    </row>
    <row r="7731" spans="6:11" s="2" customFormat="1" x14ac:dyDescent="0.3">
      <c r="F7731" s="5"/>
      <c r="G7731" s="4"/>
      <c r="I7731" s="3"/>
      <c r="K7731" s="6"/>
    </row>
    <row r="7732" spans="6:11" s="2" customFormat="1" x14ac:dyDescent="0.3">
      <c r="F7732" s="5"/>
      <c r="G7732" s="4"/>
      <c r="I7732" s="3"/>
      <c r="K7732" s="6"/>
    </row>
    <row r="7733" spans="6:11" s="2" customFormat="1" x14ac:dyDescent="0.3">
      <c r="F7733" s="5"/>
      <c r="G7733" s="4"/>
      <c r="I7733" s="3"/>
      <c r="K7733" s="6"/>
    </row>
    <row r="7734" spans="6:11" s="2" customFormat="1" x14ac:dyDescent="0.3">
      <c r="F7734" s="5"/>
      <c r="G7734" s="4"/>
      <c r="I7734" s="3"/>
      <c r="K7734" s="6"/>
    </row>
    <row r="7735" spans="6:11" s="2" customFormat="1" x14ac:dyDescent="0.3">
      <c r="F7735" s="5"/>
      <c r="G7735" s="4"/>
      <c r="I7735" s="3"/>
      <c r="K7735" s="6"/>
    </row>
    <row r="7736" spans="6:11" s="2" customFormat="1" x14ac:dyDescent="0.3">
      <c r="F7736" s="5"/>
      <c r="G7736" s="4"/>
      <c r="I7736" s="3"/>
      <c r="K7736" s="6"/>
    </row>
    <row r="7737" spans="6:11" s="2" customFormat="1" x14ac:dyDescent="0.3">
      <c r="F7737" s="5"/>
      <c r="G7737" s="4"/>
      <c r="I7737" s="3"/>
      <c r="K7737" s="6"/>
    </row>
    <row r="7738" spans="6:11" s="2" customFormat="1" x14ac:dyDescent="0.3">
      <c r="F7738" s="5"/>
      <c r="G7738" s="4"/>
      <c r="I7738" s="3"/>
      <c r="K7738" s="6"/>
    </row>
    <row r="7739" spans="6:11" s="2" customFormat="1" x14ac:dyDescent="0.3">
      <c r="F7739" s="5"/>
      <c r="G7739" s="4"/>
      <c r="I7739" s="3"/>
      <c r="K7739" s="6"/>
    </row>
    <row r="7740" spans="6:11" s="2" customFormat="1" x14ac:dyDescent="0.3">
      <c r="F7740" s="5"/>
      <c r="G7740" s="4"/>
      <c r="I7740" s="3"/>
      <c r="K7740" s="6"/>
    </row>
    <row r="7741" spans="6:11" s="2" customFormat="1" x14ac:dyDescent="0.3">
      <c r="F7741" s="5"/>
      <c r="G7741" s="4"/>
      <c r="I7741" s="3"/>
      <c r="K7741" s="6"/>
    </row>
    <row r="7742" spans="6:11" s="2" customFormat="1" x14ac:dyDescent="0.3">
      <c r="F7742" s="5"/>
      <c r="G7742" s="4"/>
      <c r="I7742" s="3"/>
      <c r="K7742" s="6"/>
    </row>
    <row r="7743" spans="6:11" s="2" customFormat="1" x14ac:dyDescent="0.3">
      <c r="F7743" s="5"/>
      <c r="G7743" s="4"/>
      <c r="I7743" s="3"/>
      <c r="K7743" s="6"/>
    </row>
    <row r="7744" spans="6:11" s="2" customFormat="1" x14ac:dyDescent="0.3">
      <c r="F7744" s="5"/>
      <c r="G7744" s="4"/>
      <c r="I7744" s="3"/>
      <c r="K7744" s="6"/>
    </row>
    <row r="7745" spans="6:11" s="2" customFormat="1" x14ac:dyDescent="0.3">
      <c r="F7745" s="5"/>
      <c r="G7745" s="4"/>
      <c r="I7745" s="3"/>
      <c r="K7745" s="6"/>
    </row>
    <row r="7746" spans="6:11" s="2" customFormat="1" x14ac:dyDescent="0.3">
      <c r="F7746" s="5"/>
      <c r="G7746" s="4"/>
      <c r="I7746" s="3"/>
      <c r="K7746" s="6"/>
    </row>
    <row r="7747" spans="6:11" s="2" customFormat="1" x14ac:dyDescent="0.3">
      <c r="F7747" s="5"/>
      <c r="G7747" s="4"/>
      <c r="I7747" s="3"/>
      <c r="K7747" s="6"/>
    </row>
    <row r="7748" spans="6:11" s="2" customFormat="1" x14ac:dyDescent="0.3">
      <c r="F7748" s="5"/>
      <c r="G7748" s="4"/>
      <c r="I7748" s="3"/>
      <c r="K7748" s="6"/>
    </row>
    <row r="7749" spans="6:11" s="2" customFormat="1" x14ac:dyDescent="0.3">
      <c r="F7749" s="5"/>
      <c r="G7749" s="4"/>
      <c r="I7749" s="3"/>
      <c r="K7749" s="6"/>
    </row>
    <row r="7750" spans="6:11" s="2" customFormat="1" x14ac:dyDescent="0.3">
      <c r="F7750" s="5"/>
      <c r="G7750" s="4"/>
      <c r="I7750" s="3"/>
      <c r="K7750" s="6"/>
    </row>
    <row r="7751" spans="6:11" s="2" customFormat="1" x14ac:dyDescent="0.3">
      <c r="F7751" s="5"/>
      <c r="G7751" s="4"/>
      <c r="I7751" s="3"/>
      <c r="K7751" s="6"/>
    </row>
    <row r="7752" spans="6:11" s="2" customFormat="1" x14ac:dyDescent="0.3">
      <c r="F7752" s="5"/>
      <c r="G7752" s="4"/>
      <c r="I7752" s="3"/>
      <c r="K7752" s="6"/>
    </row>
    <row r="7753" spans="6:11" s="2" customFormat="1" x14ac:dyDescent="0.3">
      <c r="F7753" s="5"/>
      <c r="G7753" s="4"/>
      <c r="I7753" s="3"/>
      <c r="K7753" s="6"/>
    </row>
    <row r="7754" spans="6:11" s="2" customFormat="1" x14ac:dyDescent="0.3">
      <c r="F7754" s="5"/>
      <c r="G7754" s="4"/>
      <c r="I7754" s="3"/>
      <c r="K7754" s="6"/>
    </row>
    <row r="7755" spans="6:11" s="2" customFormat="1" x14ac:dyDescent="0.3">
      <c r="F7755" s="5"/>
      <c r="G7755" s="4"/>
      <c r="I7755" s="3"/>
      <c r="K7755" s="6"/>
    </row>
    <row r="7756" spans="6:11" s="2" customFormat="1" x14ac:dyDescent="0.3">
      <c r="F7756" s="5"/>
      <c r="G7756" s="4"/>
      <c r="I7756" s="3"/>
      <c r="K7756" s="6"/>
    </row>
    <row r="7757" spans="6:11" s="2" customFormat="1" x14ac:dyDescent="0.3">
      <c r="F7757" s="5"/>
      <c r="G7757" s="4"/>
      <c r="I7757" s="3"/>
      <c r="K7757" s="6"/>
    </row>
    <row r="7758" spans="6:11" s="2" customFormat="1" x14ac:dyDescent="0.3">
      <c r="F7758" s="5"/>
      <c r="G7758" s="4"/>
      <c r="I7758" s="3"/>
      <c r="K7758" s="6"/>
    </row>
    <row r="7759" spans="6:11" s="2" customFormat="1" x14ac:dyDescent="0.3">
      <c r="F7759" s="5"/>
      <c r="G7759" s="4"/>
      <c r="I7759" s="3"/>
      <c r="K7759" s="6"/>
    </row>
    <row r="7760" spans="6:11" s="2" customFormat="1" x14ac:dyDescent="0.3">
      <c r="F7760" s="5"/>
      <c r="G7760" s="4"/>
      <c r="I7760" s="3"/>
      <c r="K7760" s="6"/>
    </row>
    <row r="7761" spans="6:11" s="2" customFormat="1" x14ac:dyDescent="0.3">
      <c r="F7761" s="5"/>
      <c r="G7761" s="4"/>
      <c r="I7761" s="3"/>
      <c r="K7761" s="6"/>
    </row>
    <row r="7762" spans="6:11" s="2" customFormat="1" x14ac:dyDescent="0.3">
      <c r="F7762" s="5"/>
      <c r="G7762" s="4"/>
      <c r="I7762" s="3"/>
      <c r="K7762" s="6"/>
    </row>
    <row r="7763" spans="6:11" s="2" customFormat="1" x14ac:dyDescent="0.3">
      <c r="F7763" s="5"/>
      <c r="G7763" s="4"/>
      <c r="I7763" s="3"/>
      <c r="K7763" s="6"/>
    </row>
    <row r="7764" spans="6:11" s="2" customFormat="1" x14ac:dyDescent="0.3">
      <c r="F7764" s="5"/>
      <c r="G7764" s="4"/>
      <c r="I7764" s="3"/>
      <c r="K7764" s="6"/>
    </row>
    <row r="7765" spans="6:11" s="2" customFormat="1" x14ac:dyDescent="0.3">
      <c r="F7765" s="5"/>
      <c r="G7765" s="4"/>
      <c r="I7765" s="3"/>
      <c r="K7765" s="6"/>
    </row>
    <row r="7766" spans="6:11" s="2" customFormat="1" x14ac:dyDescent="0.3">
      <c r="F7766" s="5"/>
      <c r="G7766" s="4"/>
      <c r="I7766" s="3"/>
      <c r="K7766" s="6"/>
    </row>
    <row r="7767" spans="6:11" s="2" customFormat="1" x14ac:dyDescent="0.3">
      <c r="F7767" s="5"/>
      <c r="G7767" s="4"/>
      <c r="I7767" s="3"/>
      <c r="K7767" s="6"/>
    </row>
    <row r="7768" spans="6:11" s="2" customFormat="1" x14ac:dyDescent="0.3">
      <c r="F7768" s="5"/>
      <c r="G7768" s="4"/>
      <c r="I7768" s="3"/>
      <c r="K7768" s="6"/>
    </row>
    <row r="7769" spans="6:11" s="2" customFormat="1" x14ac:dyDescent="0.3">
      <c r="F7769" s="5"/>
      <c r="G7769" s="4"/>
      <c r="I7769" s="3"/>
      <c r="K7769" s="6"/>
    </row>
    <row r="7770" spans="6:11" s="2" customFormat="1" x14ac:dyDescent="0.3">
      <c r="F7770" s="5"/>
      <c r="G7770" s="4"/>
      <c r="I7770" s="3"/>
      <c r="K7770" s="6"/>
    </row>
    <row r="7771" spans="6:11" s="2" customFormat="1" x14ac:dyDescent="0.3">
      <c r="F7771" s="5"/>
      <c r="G7771" s="4"/>
      <c r="I7771" s="3"/>
      <c r="K7771" s="6"/>
    </row>
    <row r="7772" spans="6:11" s="2" customFormat="1" x14ac:dyDescent="0.3">
      <c r="F7772" s="5"/>
      <c r="G7772" s="4"/>
      <c r="I7772" s="3"/>
      <c r="K7772" s="6"/>
    </row>
    <row r="7773" spans="6:11" s="2" customFormat="1" x14ac:dyDescent="0.3">
      <c r="F7773" s="5"/>
      <c r="G7773" s="4"/>
      <c r="I7773" s="3"/>
      <c r="K7773" s="6"/>
    </row>
    <row r="7774" spans="6:11" s="2" customFormat="1" x14ac:dyDescent="0.3">
      <c r="F7774" s="5"/>
      <c r="G7774" s="4"/>
      <c r="I7774" s="3"/>
      <c r="K7774" s="6"/>
    </row>
    <row r="7775" spans="6:11" s="2" customFormat="1" x14ac:dyDescent="0.3">
      <c r="F7775" s="5"/>
      <c r="G7775" s="4"/>
      <c r="I7775" s="3"/>
      <c r="K7775" s="6"/>
    </row>
    <row r="7776" spans="6:11" s="2" customFormat="1" x14ac:dyDescent="0.3">
      <c r="F7776" s="5"/>
      <c r="G7776" s="4"/>
      <c r="I7776" s="3"/>
      <c r="K7776" s="6"/>
    </row>
    <row r="7777" spans="6:11" s="2" customFormat="1" x14ac:dyDescent="0.3">
      <c r="F7777" s="5"/>
      <c r="G7777" s="4"/>
      <c r="I7777" s="3"/>
      <c r="K7777" s="6"/>
    </row>
    <row r="7778" spans="6:11" s="2" customFormat="1" x14ac:dyDescent="0.3">
      <c r="F7778" s="5"/>
      <c r="G7778" s="4"/>
      <c r="I7778" s="3"/>
      <c r="K7778" s="6"/>
    </row>
    <row r="7779" spans="6:11" s="2" customFormat="1" x14ac:dyDescent="0.3">
      <c r="F7779" s="5"/>
      <c r="G7779" s="4"/>
      <c r="I7779" s="3"/>
      <c r="K7779" s="6"/>
    </row>
    <row r="7780" spans="6:11" s="2" customFormat="1" x14ac:dyDescent="0.3">
      <c r="F7780" s="5"/>
      <c r="G7780" s="4"/>
      <c r="I7780" s="3"/>
      <c r="K7780" s="6"/>
    </row>
    <row r="7781" spans="6:11" s="2" customFormat="1" x14ac:dyDescent="0.3">
      <c r="F7781" s="5"/>
      <c r="G7781" s="4"/>
      <c r="I7781" s="3"/>
      <c r="K7781" s="6"/>
    </row>
    <row r="7782" spans="6:11" s="2" customFormat="1" x14ac:dyDescent="0.3">
      <c r="F7782" s="5"/>
      <c r="G7782" s="4"/>
      <c r="I7782" s="3"/>
      <c r="K7782" s="6"/>
    </row>
    <row r="7783" spans="6:11" s="2" customFormat="1" x14ac:dyDescent="0.3">
      <c r="F7783" s="5"/>
      <c r="G7783" s="4"/>
      <c r="I7783" s="3"/>
      <c r="K7783" s="6"/>
    </row>
    <row r="7784" spans="6:11" s="2" customFormat="1" x14ac:dyDescent="0.3">
      <c r="F7784" s="5"/>
      <c r="G7784" s="4"/>
      <c r="I7784" s="3"/>
      <c r="K7784" s="6"/>
    </row>
    <row r="7785" spans="6:11" s="2" customFormat="1" x14ac:dyDescent="0.3">
      <c r="F7785" s="5"/>
      <c r="G7785" s="4"/>
      <c r="I7785" s="3"/>
      <c r="K7785" s="6"/>
    </row>
    <row r="7786" spans="6:11" s="2" customFormat="1" x14ac:dyDescent="0.3">
      <c r="F7786" s="5"/>
      <c r="G7786" s="4"/>
      <c r="I7786" s="3"/>
      <c r="K7786" s="6"/>
    </row>
    <row r="7787" spans="6:11" s="2" customFormat="1" x14ac:dyDescent="0.3">
      <c r="F7787" s="5"/>
      <c r="G7787" s="4"/>
      <c r="I7787" s="3"/>
      <c r="K7787" s="6"/>
    </row>
    <row r="7788" spans="6:11" s="2" customFormat="1" x14ac:dyDescent="0.3">
      <c r="F7788" s="5"/>
      <c r="G7788" s="4"/>
      <c r="I7788" s="3"/>
      <c r="K7788" s="6"/>
    </row>
    <row r="7789" spans="6:11" s="2" customFormat="1" x14ac:dyDescent="0.3">
      <c r="F7789" s="5"/>
      <c r="G7789" s="4"/>
      <c r="I7789" s="3"/>
      <c r="K7789" s="6"/>
    </row>
    <row r="7790" spans="6:11" s="2" customFormat="1" x14ac:dyDescent="0.3">
      <c r="F7790" s="5"/>
      <c r="G7790" s="4"/>
      <c r="I7790" s="3"/>
      <c r="K7790" s="6"/>
    </row>
    <row r="7791" spans="6:11" s="2" customFormat="1" x14ac:dyDescent="0.3">
      <c r="F7791" s="5"/>
      <c r="G7791" s="4"/>
      <c r="I7791" s="3"/>
      <c r="K7791" s="6"/>
    </row>
    <row r="7792" spans="6:11" s="2" customFormat="1" x14ac:dyDescent="0.3">
      <c r="F7792" s="5"/>
      <c r="G7792" s="4"/>
      <c r="I7792" s="3"/>
      <c r="K7792" s="6"/>
    </row>
    <row r="7793" spans="6:11" s="2" customFormat="1" x14ac:dyDescent="0.3">
      <c r="F7793" s="5"/>
      <c r="G7793" s="4"/>
      <c r="I7793" s="3"/>
      <c r="K7793" s="6"/>
    </row>
    <row r="7794" spans="6:11" s="2" customFormat="1" x14ac:dyDescent="0.3">
      <c r="F7794" s="5"/>
      <c r="G7794" s="4"/>
      <c r="I7794" s="3"/>
      <c r="K7794" s="6"/>
    </row>
    <row r="7795" spans="6:11" s="2" customFormat="1" x14ac:dyDescent="0.3">
      <c r="F7795" s="5"/>
      <c r="G7795" s="4"/>
      <c r="I7795" s="3"/>
      <c r="K7795" s="6"/>
    </row>
    <row r="7796" spans="6:11" s="2" customFormat="1" x14ac:dyDescent="0.3">
      <c r="F7796" s="5"/>
      <c r="G7796" s="4"/>
      <c r="I7796" s="3"/>
      <c r="K7796" s="6"/>
    </row>
    <row r="7797" spans="6:11" s="2" customFormat="1" x14ac:dyDescent="0.3">
      <c r="F7797" s="5"/>
      <c r="G7797" s="4"/>
      <c r="I7797" s="3"/>
      <c r="K7797" s="6"/>
    </row>
    <row r="7798" spans="6:11" s="2" customFormat="1" x14ac:dyDescent="0.3">
      <c r="F7798" s="5"/>
      <c r="G7798" s="4"/>
      <c r="I7798" s="3"/>
      <c r="K7798" s="6"/>
    </row>
    <row r="7799" spans="6:11" s="2" customFormat="1" x14ac:dyDescent="0.3">
      <c r="F7799" s="5"/>
      <c r="G7799" s="4"/>
      <c r="I7799" s="3"/>
      <c r="K7799" s="6"/>
    </row>
    <row r="7800" spans="6:11" s="2" customFormat="1" x14ac:dyDescent="0.3">
      <c r="F7800" s="5"/>
      <c r="G7800" s="4"/>
      <c r="I7800" s="3"/>
      <c r="K7800" s="6"/>
    </row>
    <row r="7801" spans="6:11" s="2" customFormat="1" x14ac:dyDescent="0.3">
      <c r="F7801" s="5"/>
      <c r="G7801" s="4"/>
      <c r="I7801" s="3"/>
      <c r="K7801" s="6"/>
    </row>
    <row r="7802" spans="6:11" s="2" customFormat="1" x14ac:dyDescent="0.3">
      <c r="F7802" s="5"/>
      <c r="G7802" s="4"/>
      <c r="I7802" s="3"/>
      <c r="K7802" s="6"/>
    </row>
    <row r="7803" spans="6:11" s="2" customFormat="1" x14ac:dyDescent="0.3">
      <c r="F7803" s="5"/>
      <c r="G7803" s="4"/>
      <c r="I7803" s="3"/>
      <c r="K7803" s="6"/>
    </row>
    <row r="7804" spans="6:11" s="2" customFormat="1" x14ac:dyDescent="0.3">
      <c r="F7804" s="5"/>
      <c r="G7804" s="4"/>
      <c r="I7804" s="3"/>
      <c r="K7804" s="6"/>
    </row>
    <row r="7805" spans="6:11" s="2" customFormat="1" x14ac:dyDescent="0.3">
      <c r="F7805" s="5"/>
      <c r="G7805" s="4"/>
      <c r="I7805" s="3"/>
      <c r="K7805" s="6"/>
    </row>
    <row r="7806" spans="6:11" s="2" customFormat="1" x14ac:dyDescent="0.3">
      <c r="F7806" s="5"/>
      <c r="G7806" s="4"/>
      <c r="I7806" s="3"/>
      <c r="K7806" s="6"/>
    </row>
    <row r="7807" spans="6:11" s="2" customFormat="1" x14ac:dyDescent="0.3">
      <c r="F7807" s="5"/>
      <c r="G7807" s="4"/>
      <c r="I7807" s="3"/>
      <c r="K7807" s="6"/>
    </row>
    <row r="7808" spans="6:11" s="2" customFormat="1" x14ac:dyDescent="0.3">
      <c r="F7808" s="5"/>
      <c r="G7808" s="4"/>
      <c r="I7808" s="3"/>
      <c r="K7808" s="6"/>
    </row>
    <row r="7809" spans="6:11" s="2" customFormat="1" x14ac:dyDescent="0.3">
      <c r="F7809" s="5"/>
      <c r="G7809" s="4"/>
      <c r="I7809" s="3"/>
      <c r="K7809" s="6"/>
    </row>
    <row r="7810" spans="6:11" s="2" customFormat="1" x14ac:dyDescent="0.3">
      <c r="F7810" s="5"/>
      <c r="G7810" s="4"/>
      <c r="I7810" s="3"/>
      <c r="K7810" s="6"/>
    </row>
    <row r="7811" spans="6:11" s="2" customFormat="1" x14ac:dyDescent="0.3">
      <c r="F7811" s="5"/>
      <c r="G7811" s="4"/>
      <c r="I7811" s="3"/>
      <c r="K7811" s="6"/>
    </row>
    <row r="7812" spans="6:11" s="2" customFormat="1" x14ac:dyDescent="0.3">
      <c r="F7812" s="5"/>
      <c r="G7812" s="4"/>
      <c r="I7812" s="3"/>
      <c r="K7812" s="6"/>
    </row>
    <row r="7813" spans="6:11" s="2" customFormat="1" x14ac:dyDescent="0.3">
      <c r="F7813" s="5"/>
      <c r="G7813" s="4"/>
      <c r="I7813" s="3"/>
      <c r="K7813" s="6"/>
    </row>
    <row r="7814" spans="6:11" s="2" customFormat="1" x14ac:dyDescent="0.3">
      <c r="F7814" s="5"/>
      <c r="G7814" s="4"/>
      <c r="I7814" s="3"/>
      <c r="K7814" s="6"/>
    </row>
    <row r="7815" spans="6:11" s="2" customFormat="1" x14ac:dyDescent="0.3">
      <c r="F7815" s="5"/>
      <c r="G7815" s="4"/>
      <c r="I7815" s="3"/>
      <c r="K7815" s="6"/>
    </row>
    <row r="7816" spans="6:11" s="2" customFormat="1" x14ac:dyDescent="0.3">
      <c r="F7816" s="5"/>
      <c r="G7816" s="4"/>
      <c r="I7816" s="3"/>
      <c r="K7816" s="6"/>
    </row>
    <row r="7817" spans="6:11" s="2" customFormat="1" x14ac:dyDescent="0.3">
      <c r="F7817" s="5"/>
      <c r="G7817" s="4"/>
      <c r="I7817" s="3"/>
      <c r="K7817" s="6"/>
    </row>
    <row r="7818" spans="6:11" s="2" customFormat="1" x14ac:dyDescent="0.3">
      <c r="F7818" s="5"/>
      <c r="G7818" s="4"/>
      <c r="I7818" s="3"/>
      <c r="K7818" s="6"/>
    </row>
    <row r="7819" spans="6:11" s="2" customFormat="1" x14ac:dyDescent="0.3">
      <c r="F7819" s="5"/>
      <c r="G7819" s="4"/>
      <c r="I7819" s="3"/>
      <c r="K7819" s="6"/>
    </row>
    <row r="7820" spans="6:11" s="2" customFormat="1" x14ac:dyDescent="0.3">
      <c r="F7820" s="5"/>
      <c r="G7820" s="4"/>
      <c r="I7820" s="3"/>
      <c r="K7820" s="6"/>
    </row>
    <row r="7821" spans="6:11" s="2" customFormat="1" x14ac:dyDescent="0.3">
      <c r="F7821" s="5"/>
      <c r="G7821" s="4"/>
      <c r="I7821" s="3"/>
      <c r="K7821" s="6"/>
    </row>
    <row r="7822" spans="6:11" s="2" customFormat="1" x14ac:dyDescent="0.3">
      <c r="F7822" s="5"/>
      <c r="G7822" s="4"/>
      <c r="I7822" s="3"/>
      <c r="K7822" s="6"/>
    </row>
    <row r="7823" spans="6:11" s="2" customFormat="1" x14ac:dyDescent="0.3">
      <c r="F7823" s="5"/>
      <c r="G7823" s="4"/>
      <c r="I7823" s="3"/>
      <c r="K7823" s="6"/>
    </row>
    <row r="7824" spans="6:11" s="2" customFormat="1" x14ac:dyDescent="0.3">
      <c r="F7824" s="5"/>
      <c r="G7824" s="4"/>
      <c r="I7824" s="3"/>
      <c r="K7824" s="6"/>
    </row>
    <row r="7825" spans="6:11" s="2" customFormat="1" x14ac:dyDescent="0.3">
      <c r="F7825" s="5"/>
      <c r="G7825" s="4"/>
      <c r="I7825" s="3"/>
      <c r="K7825" s="6"/>
    </row>
    <row r="7826" spans="6:11" s="2" customFormat="1" x14ac:dyDescent="0.3">
      <c r="F7826" s="5"/>
      <c r="G7826" s="4"/>
      <c r="I7826" s="3"/>
      <c r="K7826" s="6"/>
    </row>
    <row r="7827" spans="6:11" s="2" customFormat="1" x14ac:dyDescent="0.3">
      <c r="F7827" s="5"/>
      <c r="G7827" s="4"/>
      <c r="I7827" s="3"/>
      <c r="K7827" s="6"/>
    </row>
    <row r="7828" spans="6:11" s="2" customFormat="1" x14ac:dyDescent="0.3">
      <c r="F7828" s="5"/>
      <c r="G7828" s="4"/>
      <c r="I7828" s="3"/>
      <c r="K7828" s="6"/>
    </row>
    <row r="7829" spans="6:11" s="2" customFormat="1" x14ac:dyDescent="0.3">
      <c r="F7829" s="5"/>
      <c r="G7829" s="4"/>
      <c r="I7829" s="3"/>
      <c r="K7829" s="6"/>
    </row>
    <row r="7830" spans="6:11" s="2" customFormat="1" x14ac:dyDescent="0.3">
      <c r="F7830" s="5"/>
      <c r="G7830" s="4"/>
      <c r="I7830" s="3"/>
      <c r="K7830" s="6"/>
    </row>
    <row r="7831" spans="6:11" s="2" customFormat="1" x14ac:dyDescent="0.3">
      <c r="F7831" s="5"/>
      <c r="G7831" s="4"/>
      <c r="I7831" s="3"/>
      <c r="K7831" s="6"/>
    </row>
    <row r="7832" spans="6:11" s="2" customFormat="1" x14ac:dyDescent="0.3">
      <c r="F7832" s="5"/>
      <c r="G7832" s="4"/>
      <c r="I7832" s="3"/>
      <c r="K7832" s="6"/>
    </row>
    <row r="7833" spans="6:11" s="2" customFormat="1" x14ac:dyDescent="0.3">
      <c r="F7833" s="5"/>
      <c r="G7833" s="4"/>
      <c r="I7833" s="3"/>
      <c r="K7833" s="6"/>
    </row>
    <row r="7834" spans="6:11" s="2" customFormat="1" x14ac:dyDescent="0.3">
      <c r="F7834" s="5"/>
      <c r="G7834" s="4"/>
      <c r="I7834" s="3"/>
      <c r="K7834" s="6"/>
    </row>
    <row r="7835" spans="6:11" s="2" customFormat="1" x14ac:dyDescent="0.3">
      <c r="F7835" s="5"/>
      <c r="G7835" s="4"/>
      <c r="I7835" s="3"/>
      <c r="K7835" s="6"/>
    </row>
    <row r="7836" spans="6:11" s="2" customFormat="1" x14ac:dyDescent="0.3">
      <c r="F7836" s="5"/>
      <c r="G7836" s="4"/>
      <c r="I7836" s="3"/>
      <c r="K7836" s="6"/>
    </row>
    <row r="7837" spans="6:11" s="2" customFormat="1" x14ac:dyDescent="0.3">
      <c r="F7837" s="5"/>
      <c r="G7837" s="4"/>
      <c r="I7837" s="3"/>
      <c r="K7837" s="6"/>
    </row>
    <row r="7838" spans="6:11" s="2" customFormat="1" x14ac:dyDescent="0.3">
      <c r="F7838" s="5"/>
      <c r="G7838" s="4"/>
      <c r="I7838" s="3"/>
      <c r="K7838" s="6"/>
    </row>
    <row r="7839" spans="6:11" s="2" customFormat="1" x14ac:dyDescent="0.3">
      <c r="F7839" s="5"/>
      <c r="G7839" s="4"/>
      <c r="I7839" s="3"/>
      <c r="K7839" s="6"/>
    </row>
    <row r="7840" spans="6:11" s="2" customFormat="1" x14ac:dyDescent="0.3">
      <c r="F7840" s="5"/>
      <c r="G7840" s="4"/>
      <c r="I7840" s="3"/>
      <c r="K7840" s="6"/>
    </row>
    <row r="7841" spans="6:11" s="2" customFormat="1" x14ac:dyDescent="0.3">
      <c r="F7841" s="5"/>
      <c r="G7841" s="4"/>
      <c r="I7841" s="3"/>
      <c r="K7841" s="6"/>
    </row>
    <row r="7842" spans="6:11" s="2" customFormat="1" x14ac:dyDescent="0.3">
      <c r="F7842" s="5"/>
      <c r="G7842" s="4"/>
      <c r="I7842" s="3"/>
      <c r="K7842" s="6"/>
    </row>
    <row r="7843" spans="6:11" s="2" customFormat="1" x14ac:dyDescent="0.3">
      <c r="F7843" s="5"/>
      <c r="G7843" s="4"/>
      <c r="I7843" s="3"/>
      <c r="K7843" s="6"/>
    </row>
    <row r="7844" spans="6:11" s="2" customFormat="1" x14ac:dyDescent="0.3">
      <c r="F7844" s="5"/>
      <c r="G7844" s="4"/>
      <c r="I7844" s="3"/>
      <c r="K7844" s="6"/>
    </row>
    <row r="7845" spans="6:11" s="2" customFormat="1" x14ac:dyDescent="0.3">
      <c r="F7845" s="5"/>
      <c r="G7845" s="4"/>
      <c r="I7845" s="3"/>
      <c r="K7845" s="6"/>
    </row>
    <row r="7846" spans="6:11" s="2" customFormat="1" x14ac:dyDescent="0.3">
      <c r="F7846" s="5"/>
      <c r="G7846" s="4"/>
      <c r="I7846" s="3"/>
      <c r="K7846" s="6"/>
    </row>
    <row r="7847" spans="6:11" s="2" customFormat="1" x14ac:dyDescent="0.3">
      <c r="F7847" s="5"/>
      <c r="G7847" s="4"/>
      <c r="I7847" s="3"/>
      <c r="K7847" s="6"/>
    </row>
    <row r="7848" spans="6:11" s="2" customFormat="1" x14ac:dyDescent="0.3">
      <c r="F7848" s="5"/>
      <c r="G7848" s="4"/>
      <c r="I7848" s="3"/>
      <c r="K7848" s="6"/>
    </row>
    <row r="7849" spans="6:11" s="2" customFormat="1" x14ac:dyDescent="0.3">
      <c r="F7849" s="5"/>
      <c r="G7849" s="4"/>
      <c r="I7849" s="3"/>
      <c r="K7849" s="6"/>
    </row>
    <row r="7850" spans="6:11" s="2" customFormat="1" x14ac:dyDescent="0.3">
      <c r="F7850" s="5"/>
      <c r="G7850" s="4"/>
      <c r="I7850" s="3"/>
      <c r="K7850" s="6"/>
    </row>
    <row r="7851" spans="6:11" s="2" customFormat="1" x14ac:dyDescent="0.3">
      <c r="F7851" s="5"/>
      <c r="G7851" s="4"/>
      <c r="I7851" s="3"/>
      <c r="K7851" s="6"/>
    </row>
    <row r="7852" spans="6:11" s="2" customFormat="1" x14ac:dyDescent="0.3">
      <c r="F7852" s="5"/>
      <c r="G7852" s="4"/>
      <c r="I7852" s="3"/>
      <c r="K7852" s="6"/>
    </row>
    <row r="7853" spans="6:11" s="2" customFormat="1" x14ac:dyDescent="0.3">
      <c r="F7853" s="5"/>
      <c r="G7853" s="4"/>
      <c r="I7853" s="3"/>
      <c r="K7853" s="6"/>
    </row>
    <row r="7854" spans="6:11" s="2" customFormat="1" x14ac:dyDescent="0.3">
      <c r="F7854" s="5"/>
      <c r="G7854" s="4"/>
      <c r="I7854" s="3"/>
      <c r="K7854" s="6"/>
    </row>
    <row r="7855" spans="6:11" s="2" customFormat="1" x14ac:dyDescent="0.3">
      <c r="F7855" s="5"/>
      <c r="G7855" s="4"/>
      <c r="I7855" s="3"/>
      <c r="K7855" s="6"/>
    </row>
    <row r="7856" spans="6:11" s="2" customFormat="1" x14ac:dyDescent="0.3">
      <c r="F7856" s="5"/>
      <c r="G7856" s="4"/>
      <c r="I7856" s="3"/>
      <c r="K7856" s="6"/>
    </row>
    <row r="7857" spans="6:11" s="2" customFormat="1" x14ac:dyDescent="0.3">
      <c r="F7857" s="5"/>
      <c r="G7857" s="4"/>
      <c r="I7857" s="3"/>
      <c r="K7857" s="6"/>
    </row>
    <row r="7858" spans="6:11" s="2" customFormat="1" x14ac:dyDescent="0.3">
      <c r="F7858" s="5"/>
      <c r="G7858" s="4"/>
      <c r="I7858" s="3"/>
      <c r="K7858" s="6"/>
    </row>
    <row r="7859" spans="6:11" s="2" customFormat="1" x14ac:dyDescent="0.3">
      <c r="F7859" s="5"/>
      <c r="G7859" s="4"/>
      <c r="I7859" s="3"/>
      <c r="K7859" s="6"/>
    </row>
    <row r="7860" spans="6:11" s="2" customFormat="1" x14ac:dyDescent="0.3">
      <c r="F7860" s="5"/>
      <c r="G7860" s="4"/>
      <c r="I7860" s="3"/>
      <c r="K7860" s="6"/>
    </row>
    <row r="7861" spans="6:11" s="2" customFormat="1" x14ac:dyDescent="0.3">
      <c r="F7861" s="5"/>
      <c r="G7861" s="4"/>
      <c r="I7861" s="3"/>
      <c r="K7861" s="6"/>
    </row>
    <row r="7862" spans="6:11" s="2" customFormat="1" x14ac:dyDescent="0.3">
      <c r="F7862" s="5"/>
      <c r="G7862" s="4"/>
      <c r="I7862" s="3"/>
      <c r="K7862" s="6"/>
    </row>
    <row r="7863" spans="6:11" s="2" customFormat="1" x14ac:dyDescent="0.3">
      <c r="F7863" s="5"/>
      <c r="G7863" s="4"/>
      <c r="I7863" s="3"/>
      <c r="K7863" s="6"/>
    </row>
    <row r="7864" spans="6:11" s="2" customFormat="1" x14ac:dyDescent="0.3">
      <c r="F7864" s="5"/>
      <c r="G7864" s="4"/>
      <c r="I7864" s="3"/>
      <c r="K7864" s="6"/>
    </row>
    <row r="7865" spans="6:11" s="2" customFormat="1" x14ac:dyDescent="0.3">
      <c r="F7865" s="5"/>
      <c r="G7865" s="4"/>
      <c r="I7865" s="3"/>
      <c r="K7865" s="6"/>
    </row>
    <row r="7866" spans="6:11" s="2" customFormat="1" x14ac:dyDescent="0.3">
      <c r="F7866" s="5"/>
      <c r="G7866" s="4"/>
      <c r="I7866" s="3"/>
      <c r="K7866" s="6"/>
    </row>
    <row r="7867" spans="6:11" s="2" customFormat="1" x14ac:dyDescent="0.3">
      <c r="F7867" s="5"/>
      <c r="G7867" s="4"/>
      <c r="I7867" s="3"/>
      <c r="K7867" s="6"/>
    </row>
    <row r="7868" spans="6:11" s="2" customFormat="1" x14ac:dyDescent="0.3">
      <c r="F7868" s="5"/>
      <c r="G7868" s="4"/>
      <c r="I7868" s="3"/>
      <c r="K7868" s="6"/>
    </row>
    <row r="7869" spans="6:11" s="2" customFormat="1" x14ac:dyDescent="0.3">
      <c r="F7869" s="5"/>
      <c r="G7869" s="4"/>
      <c r="I7869" s="3"/>
      <c r="K7869" s="6"/>
    </row>
    <row r="7870" spans="6:11" s="2" customFormat="1" x14ac:dyDescent="0.3">
      <c r="F7870" s="5"/>
      <c r="G7870" s="4"/>
      <c r="I7870" s="3"/>
      <c r="K7870" s="6"/>
    </row>
    <row r="7871" spans="6:11" s="2" customFormat="1" x14ac:dyDescent="0.3">
      <c r="F7871" s="5"/>
      <c r="G7871" s="4"/>
      <c r="I7871" s="3"/>
      <c r="K7871" s="6"/>
    </row>
    <row r="7872" spans="6:11" s="2" customFormat="1" x14ac:dyDescent="0.3">
      <c r="F7872" s="5"/>
      <c r="G7872" s="4"/>
      <c r="I7872" s="3"/>
      <c r="K7872" s="6"/>
    </row>
    <row r="7873" spans="6:11" s="2" customFormat="1" x14ac:dyDescent="0.3">
      <c r="F7873" s="5"/>
      <c r="G7873" s="4"/>
      <c r="I7873" s="3"/>
      <c r="K7873" s="6"/>
    </row>
    <row r="7874" spans="6:11" s="2" customFormat="1" x14ac:dyDescent="0.3">
      <c r="F7874" s="5"/>
      <c r="G7874" s="4"/>
      <c r="I7874" s="3"/>
      <c r="K7874" s="6"/>
    </row>
    <row r="7875" spans="6:11" s="2" customFormat="1" x14ac:dyDescent="0.3">
      <c r="F7875" s="5"/>
      <c r="G7875" s="4"/>
      <c r="I7875" s="3"/>
      <c r="K7875" s="6"/>
    </row>
    <row r="7876" spans="6:11" s="2" customFormat="1" x14ac:dyDescent="0.3">
      <c r="F7876" s="5"/>
      <c r="G7876" s="4"/>
      <c r="I7876" s="3"/>
      <c r="K7876" s="6"/>
    </row>
    <row r="7877" spans="6:11" s="2" customFormat="1" x14ac:dyDescent="0.3">
      <c r="F7877" s="5"/>
      <c r="G7877" s="4"/>
      <c r="I7877" s="3"/>
      <c r="K7877" s="6"/>
    </row>
    <row r="7878" spans="6:11" s="2" customFormat="1" x14ac:dyDescent="0.3">
      <c r="F7878" s="5"/>
      <c r="G7878" s="4"/>
      <c r="I7878" s="3"/>
      <c r="K7878" s="6"/>
    </row>
    <row r="7879" spans="6:11" s="2" customFormat="1" x14ac:dyDescent="0.3">
      <c r="F7879" s="5"/>
      <c r="G7879" s="4"/>
      <c r="I7879" s="3"/>
      <c r="K7879" s="6"/>
    </row>
    <row r="7880" spans="6:11" s="2" customFormat="1" x14ac:dyDescent="0.3">
      <c r="F7880" s="5"/>
      <c r="G7880" s="4"/>
      <c r="I7880" s="3"/>
      <c r="K7880" s="6"/>
    </row>
    <row r="7881" spans="6:11" s="2" customFormat="1" x14ac:dyDescent="0.3">
      <c r="F7881" s="5"/>
      <c r="G7881" s="4"/>
      <c r="I7881" s="3"/>
      <c r="K7881" s="6"/>
    </row>
    <row r="7882" spans="6:11" s="2" customFormat="1" x14ac:dyDescent="0.3">
      <c r="F7882" s="5"/>
      <c r="G7882" s="4"/>
      <c r="I7882" s="3"/>
      <c r="K7882" s="6"/>
    </row>
    <row r="7883" spans="6:11" s="2" customFormat="1" x14ac:dyDescent="0.3">
      <c r="F7883" s="5"/>
      <c r="G7883" s="4"/>
      <c r="I7883" s="3"/>
      <c r="K7883" s="6"/>
    </row>
    <row r="7884" spans="6:11" s="2" customFormat="1" x14ac:dyDescent="0.3">
      <c r="F7884" s="5"/>
      <c r="G7884" s="4"/>
      <c r="I7884" s="3"/>
      <c r="K7884" s="6"/>
    </row>
    <row r="7885" spans="6:11" s="2" customFormat="1" x14ac:dyDescent="0.3">
      <c r="F7885" s="5"/>
      <c r="G7885" s="4"/>
      <c r="I7885" s="3"/>
      <c r="K7885" s="6"/>
    </row>
    <row r="7886" spans="6:11" s="2" customFormat="1" x14ac:dyDescent="0.3">
      <c r="F7886" s="5"/>
      <c r="G7886" s="4"/>
      <c r="I7886" s="3"/>
      <c r="K7886" s="6"/>
    </row>
    <row r="7887" spans="6:11" s="2" customFormat="1" x14ac:dyDescent="0.3">
      <c r="F7887" s="5"/>
      <c r="G7887" s="4"/>
      <c r="I7887" s="3"/>
      <c r="K7887" s="6"/>
    </row>
    <row r="7888" spans="6:11" s="2" customFormat="1" x14ac:dyDescent="0.3">
      <c r="F7888" s="5"/>
      <c r="G7888" s="4"/>
      <c r="I7888" s="3"/>
      <c r="K7888" s="6"/>
    </row>
    <row r="7889" spans="6:11" s="2" customFormat="1" x14ac:dyDescent="0.3">
      <c r="F7889" s="5"/>
      <c r="G7889" s="4"/>
      <c r="I7889" s="3"/>
      <c r="K7889" s="6"/>
    </row>
    <row r="7890" spans="6:11" s="2" customFormat="1" x14ac:dyDescent="0.3">
      <c r="F7890" s="5"/>
      <c r="G7890" s="4"/>
      <c r="I7890" s="3"/>
      <c r="K7890" s="6"/>
    </row>
    <row r="7891" spans="6:11" s="2" customFormat="1" x14ac:dyDescent="0.3">
      <c r="F7891" s="5"/>
      <c r="G7891" s="4"/>
      <c r="I7891" s="3"/>
      <c r="K7891" s="6"/>
    </row>
    <row r="7892" spans="6:11" s="2" customFormat="1" x14ac:dyDescent="0.3">
      <c r="F7892" s="5"/>
      <c r="G7892" s="4"/>
      <c r="I7892" s="3"/>
      <c r="K7892" s="6"/>
    </row>
    <row r="7893" spans="6:11" s="2" customFormat="1" x14ac:dyDescent="0.3">
      <c r="F7893" s="5"/>
      <c r="G7893" s="4"/>
      <c r="I7893" s="3"/>
      <c r="K7893" s="6"/>
    </row>
    <row r="7894" spans="6:11" s="2" customFormat="1" x14ac:dyDescent="0.3">
      <c r="F7894" s="5"/>
      <c r="G7894" s="4"/>
      <c r="I7894" s="3"/>
      <c r="K7894" s="6"/>
    </row>
    <row r="7895" spans="6:11" s="2" customFormat="1" x14ac:dyDescent="0.3">
      <c r="F7895" s="5"/>
      <c r="G7895" s="4"/>
      <c r="I7895" s="3"/>
      <c r="K7895" s="6"/>
    </row>
    <row r="7896" spans="6:11" s="2" customFormat="1" x14ac:dyDescent="0.3">
      <c r="F7896" s="5"/>
      <c r="G7896" s="4"/>
      <c r="I7896" s="3"/>
      <c r="K7896" s="6"/>
    </row>
    <row r="7897" spans="6:11" s="2" customFormat="1" x14ac:dyDescent="0.3">
      <c r="F7897" s="5"/>
      <c r="G7897" s="4"/>
      <c r="I7897" s="3"/>
      <c r="K7897" s="6"/>
    </row>
    <row r="7898" spans="6:11" s="2" customFormat="1" x14ac:dyDescent="0.3">
      <c r="F7898" s="5"/>
      <c r="G7898" s="4"/>
      <c r="I7898" s="3"/>
      <c r="K7898" s="6"/>
    </row>
    <row r="7899" spans="6:11" s="2" customFormat="1" x14ac:dyDescent="0.3">
      <c r="F7899" s="5"/>
      <c r="G7899" s="4"/>
      <c r="I7899" s="3"/>
      <c r="K7899" s="6"/>
    </row>
    <row r="7900" spans="6:11" s="2" customFormat="1" x14ac:dyDescent="0.3">
      <c r="F7900" s="5"/>
      <c r="G7900" s="4"/>
      <c r="I7900" s="3"/>
      <c r="K7900" s="6"/>
    </row>
    <row r="7901" spans="6:11" s="2" customFormat="1" x14ac:dyDescent="0.3">
      <c r="F7901" s="5"/>
      <c r="G7901" s="4"/>
      <c r="I7901" s="3"/>
      <c r="K7901" s="6"/>
    </row>
    <row r="7902" spans="6:11" s="2" customFormat="1" x14ac:dyDescent="0.3">
      <c r="F7902" s="5"/>
      <c r="G7902" s="4"/>
      <c r="I7902" s="3"/>
      <c r="K7902" s="6"/>
    </row>
    <row r="7903" spans="6:11" s="2" customFormat="1" x14ac:dyDescent="0.3">
      <c r="F7903" s="5"/>
      <c r="G7903" s="4"/>
      <c r="I7903" s="3"/>
      <c r="K7903" s="6"/>
    </row>
    <row r="7904" spans="6:11" s="2" customFormat="1" x14ac:dyDescent="0.3">
      <c r="F7904" s="5"/>
      <c r="G7904" s="4"/>
      <c r="I7904" s="3"/>
      <c r="K7904" s="6"/>
    </row>
    <row r="7905" spans="6:11" s="2" customFormat="1" x14ac:dyDescent="0.3">
      <c r="F7905" s="5"/>
      <c r="G7905" s="4"/>
      <c r="I7905" s="3"/>
      <c r="K7905" s="6"/>
    </row>
    <row r="7906" spans="6:11" s="2" customFormat="1" x14ac:dyDescent="0.3">
      <c r="F7906" s="5"/>
      <c r="G7906" s="4"/>
      <c r="I7906" s="3"/>
      <c r="K7906" s="6"/>
    </row>
    <row r="7907" spans="6:11" s="2" customFormat="1" x14ac:dyDescent="0.3">
      <c r="F7907" s="5"/>
      <c r="G7907" s="4"/>
      <c r="I7907" s="3"/>
      <c r="K7907" s="6"/>
    </row>
    <row r="7908" spans="6:11" s="2" customFormat="1" x14ac:dyDescent="0.3">
      <c r="F7908" s="5"/>
      <c r="G7908" s="4"/>
      <c r="I7908" s="3"/>
      <c r="K7908" s="6"/>
    </row>
    <row r="7909" spans="6:11" s="2" customFormat="1" x14ac:dyDescent="0.3">
      <c r="F7909" s="5"/>
      <c r="G7909" s="4"/>
      <c r="I7909" s="3"/>
      <c r="K7909" s="6"/>
    </row>
    <row r="7910" spans="6:11" s="2" customFormat="1" x14ac:dyDescent="0.3">
      <c r="F7910" s="5"/>
      <c r="G7910" s="4"/>
      <c r="I7910" s="3"/>
      <c r="K7910" s="6"/>
    </row>
    <row r="7911" spans="6:11" s="2" customFormat="1" x14ac:dyDescent="0.3">
      <c r="F7911" s="5"/>
      <c r="G7911" s="4"/>
      <c r="I7911" s="3"/>
      <c r="K7911" s="6"/>
    </row>
    <row r="7912" spans="6:11" s="2" customFormat="1" x14ac:dyDescent="0.3">
      <c r="F7912" s="5"/>
      <c r="G7912" s="4"/>
      <c r="I7912" s="3"/>
      <c r="K7912" s="6"/>
    </row>
    <row r="7913" spans="6:11" s="2" customFormat="1" x14ac:dyDescent="0.3">
      <c r="F7913" s="5"/>
      <c r="G7913" s="4"/>
      <c r="I7913" s="3"/>
      <c r="K7913" s="6"/>
    </row>
    <row r="7914" spans="6:11" s="2" customFormat="1" x14ac:dyDescent="0.3">
      <c r="F7914" s="5"/>
      <c r="G7914" s="4"/>
      <c r="I7914" s="3"/>
      <c r="K7914" s="6"/>
    </row>
    <row r="7915" spans="6:11" s="2" customFormat="1" x14ac:dyDescent="0.3">
      <c r="F7915" s="5"/>
      <c r="G7915" s="4"/>
      <c r="I7915" s="3"/>
      <c r="K7915" s="6"/>
    </row>
    <row r="7916" spans="6:11" s="2" customFormat="1" x14ac:dyDescent="0.3">
      <c r="F7916" s="5"/>
      <c r="G7916" s="4"/>
      <c r="I7916" s="3"/>
      <c r="K7916" s="6"/>
    </row>
    <row r="7917" spans="6:11" s="2" customFormat="1" x14ac:dyDescent="0.3">
      <c r="F7917" s="5"/>
      <c r="G7917" s="4"/>
      <c r="I7917" s="3"/>
      <c r="K7917" s="6"/>
    </row>
    <row r="7918" spans="6:11" s="2" customFormat="1" x14ac:dyDescent="0.3">
      <c r="F7918" s="5"/>
      <c r="G7918" s="4"/>
      <c r="I7918" s="3"/>
      <c r="K7918" s="6"/>
    </row>
    <row r="7919" spans="6:11" s="2" customFormat="1" x14ac:dyDescent="0.3">
      <c r="F7919" s="5"/>
      <c r="G7919" s="4"/>
      <c r="I7919" s="3"/>
      <c r="K7919" s="6"/>
    </row>
    <row r="7920" spans="6:11" s="2" customFormat="1" x14ac:dyDescent="0.3">
      <c r="F7920" s="5"/>
      <c r="G7920" s="4"/>
      <c r="I7920" s="3"/>
      <c r="K7920" s="6"/>
    </row>
    <row r="7921" spans="6:11" s="2" customFormat="1" x14ac:dyDescent="0.3">
      <c r="F7921" s="5"/>
      <c r="G7921" s="4"/>
      <c r="I7921" s="3"/>
      <c r="K7921" s="6"/>
    </row>
    <row r="7922" spans="6:11" s="2" customFormat="1" x14ac:dyDescent="0.3">
      <c r="F7922" s="5"/>
      <c r="G7922" s="4"/>
      <c r="I7922" s="3"/>
      <c r="K7922" s="6"/>
    </row>
    <row r="7923" spans="6:11" s="2" customFormat="1" x14ac:dyDescent="0.3">
      <c r="F7923" s="5"/>
      <c r="G7923" s="4"/>
      <c r="I7923" s="3"/>
      <c r="K7923" s="6"/>
    </row>
    <row r="7924" spans="6:11" s="2" customFormat="1" x14ac:dyDescent="0.3">
      <c r="F7924" s="5"/>
      <c r="G7924" s="4"/>
      <c r="I7924" s="3"/>
      <c r="K7924" s="6"/>
    </row>
    <row r="7925" spans="6:11" s="2" customFormat="1" x14ac:dyDescent="0.3">
      <c r="F7925" s="5"/>
      <c r="G7925" s="4"/>
      <c r="I7925" s="3"/>
      <c r="K7925" s="6"/>
    </row>
    <row r="7926" spans="6:11" s="2" customFormat="1" x14ac:dyDescent="0.3">
      <c r="F7926" s="5"/>
      <c r="G7926" s="4"/>
      <c r="I7926" s="3"/>
      <c r="K7926" s="6"/>
    </row>
    <row r="7927" spans="6:11" s="2" customFormat="1" x14ac:dyDescent="0.3">
      <c r="F7927" s="5"/>
      <c r="G7927" s="4"/>
      <c r="I7927" s="3"/>
      <c r="K7927" s="6"/>
    </row>
    <row r="7928" spans="6:11" s="2" customFormat="1" x14ac:dyDescent="0.3">
      <c r="F7928" s="5"/>
      <c r="G7928" s="4"/>
      <c r="I7928" s="3"/>
      <c r="K7928" s="6"/>
    </row>
    <row r="7929" spans="6:11" s="2" customFormat="1" x14ac:dyDescent="0.3">
      <c r="F7929" s="5"/>
      <c r="G7929" s="4"/>
      <c r="I7929" s="3"/>
      <c r="K7929" s="6"/>
    </row>
    <row r="7930" spans="6:11" s="2" customFormat="1" x14ac:dyDescent="0.3">
      <c r="F7930" s="5"/>
      <c r="G7930" s="4"/>
      <c r="I7930" s="3"/>
      <c r="K7930" s="6"/>
    </row>
    <row r="7931" spans="6:11" s="2" customFormat="1" x14ac:dyDescent="0.3">
      <c r="F7931" s="5"/>
      <c r="G7931" s="4"/>
      <c r="I7931" s="3"/>
      <c r="K7931" s="6"/>
    </row>
    <row r="7932" spans="6:11" s="2" customFormat="1" x14ac:dyDescent="0.3">
      <c r="F7932" s="5"/>
      <c r="G7932" s="4"/>
      <c r="I7932" s="3"/>
      <c r="K7932" s="6"/>
    </row>
    <row r="7933" spans="6:11" s="2" customFormat="1" x14ac:dyDescent="0.3">
      <c r="F7933" s="5"/>
      <c r="G7933" s="4"/>
      <c r="I7933" s="3"/>
      <c r="K7933" s="6"/>
    </row>
    <row r="7934" spans="6:11" s="2" customFormat="1" x14ac:dyDescent="0.3">
      <c r="F7934" s="5"/>
      <c r="G7934" s="4"/>
      <c r="I7934" s="3"/>
      <c r="K7934" s="6"/>
    </row>
    <row r="7935" spans="6:11" s="2" customFormat="1" x14ac:dyDescent="0.3">
      <c r="F7935" s="5"/>
      <c r="G7935" s="4"/>
      <c r="I7935" s="3"/>
      <c r="K7935" s="6"/>
    </row>
    <row r="7936" spans="6:11" s="2" customFormat="1" x14ac:dyDescent="0.3">
      <c r="F7936" s="5"/>
      <c r="G7936" s="4"/>
      <c r="I7936" s="3"/>
      <c r="K7936" s="6"/>
    </row>
    <row r="7937" spans="6:11" s="2" customFormat="1" x14ac:dyDescent="0.3">
      <c r="F7937" s="5"/>
      <c r="G7937" s="4"/>
      <c r="I7937" s="3"/>
      <c r="K7937" s="6"/>
    </row>
    <row r="7938" spans="6:11" s="2" customFormat="1" x14ac:dyDescent="0.3">
      <c r="F7938" s="5"/>
      <c r="G7938" s="4"/>
      <c r="I7938" s="3"/>
      <c r="K7938" s="6"/>
    </row>
    <row r="7939" spans="6:11" s="2" customFormat="1" x14ac:dyDescent="0.3">
      <c r="F7939" s="5"/>
      <c r="G7939" s="4"/>
      <c r="I7939" s="3"/>
      <c r="K7939" s="6"/>
    </row>
    <row r="7940" spans="6:11" s="2" customFormat="1" x14ac:dyDescent="0.3">
      <c r="F7940" s="5"/>
      <c r="G7940" s="4"/>
      <c r="I7940" s="3"/>
      <c r="K7940" s="6"/>
    </row>
    <row r="7941" spans="6:11" s="2" customFormat="1" x14ac:dyDescent="0.3">
      <c r="F7941" s="5"/>
      <c r="G7941" s="4"/>
      <c r="I7941" s="3"/>
      <c r="K7941" s="6"/>
    </row>
    <row r="7942" spans="6:11" s="2" customFormat="1" x14ac:dyDescent="0.3">
      <c r="F7942" s="5"/>
      <c r="G7942" s="4"/>
      <c r="I7942" s="3"/>
      <c r="K7942" s="6"/>
    </row>
    <row r="7943" spans="6:11" s="2" customFormat="1" x14ac:dyDescent="0.3">
      <c r="F7943" s="5"/>
      <c r="G7943" s="4"/>
      <c r="I7943" s="3"/>
      <c r="K7943" s="6"/>
    </row>
    <row r="7944" spans="6:11" s="2" customFormat="1" x14ac:dyDescent="0.3">
      <c r="F7944" s="5"/>
      <c r="G7944" s="4"/>
      <c r="I7944" s="3"/>
      <c r="K7944" s="6"/>
    </row>
    <row r="7945" spans="6:11" s="2" customFormat="1" x14ac:dyDescent="0.3">
      <c r="F7945" s="5"/>
      <c r="G7945" s="4"/>
      <c r="I7945" s="3"/>
      <c r="K7945" s="6"/>
    </row>
    <row r="7946" spans="6:11" s="2" customFormat="1" x14ac:dyDescent="0.3">
      <c r="F7946" s="5"/>
      <c r="G7946" s="4"/>
      <c r="I7946" s="3"/>
      <c r="K7946" s="6"/>
    </row>
    <row r="7947" spans="6:11" s="2" customFormat="1" x14ac:dyDescent="0.3">
      <c r="F7947" s="5"/>
      <c r="G7947" s="4"/>
      <c r="I7947" s="3"/>
      <c r="K7947" s="6"/>
    </row>
    <row r="7948" spans="6:11" s="2" customFormat="1" x14ac:dyDescent="0.3">
      <c r="F7948" s="5"/>
      <c r="G7948" s="4"/>
      <c r="I7948" s="3"/>
      <c r="K7948" s="6"/>
    </row>
    <row r="7949" spans="6:11" s="2" customFormat="1" x14ac:dyDescent="0.3">
      <c r="F7949" s="5"/>
      <c r="G7949" s="4"/>
      <c r="I7949" s="3"/>
      <c r="K7949" s="6"/>
    </row>
    <row r="7950" spans="6:11" s="2" customFormat="1" x14ac:dyDescent="0.3">
      <c r="F7950" s="5"/>
      <c r="G7950" s="4"/>
      <c r="I7950" s="3"/>
      <c r="K7950" s="6"/>
    </row>
    <row r="7951" spans="6:11" s="2" customFormat="1" x14ac:dyDescent="0.3">
      <c r="F7951" s="5"/>
      <c r="G7951" s="4"/>
      <c r="I7951" s="3"/>
      <c r="K7951" s="6"/>
    </row>
    <row r="7952" spans="6:11" s="2" customFormat="1" x14ac:dyDescent="0.3">
      <c r="F7952" s="5"/>
      <c r="G7952" s="4"/>
      <c r="I7952" s="3"/>
      <c r="K7952" s="6"/>
    </row>
    <row r="7953" spans="6:11" s="2" customFormat="1" x14ac:dyDescent="0.3">
      <c r="F7953" s="5"/>
      <c r="G7953" s="4"/>
      <c r="I7953" s="3"/>
      <c r="K7953" s="6"/>
    </row>
    <row r="7954" spans="6:11" s="2" customFormat="1" x14ac:dyDescent="0.3">
      <c r="F7954" s="5"/>
      <c r="G7954" s="4"/>
      <c r="I7954" s="3"/>
      <c r="K7954" s="6"/>
    </row>
    <row r="7955" spans="6:11" s="2" customFormat="1" x14ac:dyDescent="0.3">
      <c r="F7955" s="5"/>
      <c r="G7955" s="4"/>
      <c r="I7955" s="3"/>
      <c r="K7955" s="6"/>
    </row>
    <row r="7956" spans="6:11" s="2" customFormat="1" x14ac:dyDescent="0.3">
      <c r="F7956" s="5"/>
      <c r="G7956" s="4"/>
      <c r="I7956" s="3"/>
      <c r="K7956" s="6"/>
    </row>
    <row r="7957" spans="6:11" s="2" customFormat="1" x14ac:dyDescent="0.3">
      <c r="F7957" s="5"/>
      <c r="G7957" s="4"/>
      <c r="I7957" s="3"/>
      <c r="K7957" s="6"/>
    </row>
    <row r="7958" spans="6:11" s="2" customFormat="1" x14ac:dyDescent="0.3">
      <c r="F7958" s="5"/>
      <c r="G7958" s="4"/>
      <c r="I7958" s="3"/>
      <c r="K7958" s="6"/>
    </row>
    <row r="7959" spans="6:11" s="2" customFormat="1" x14ac:dyDescent="0.3">
      <c r="F7959" s="5"/>
      <c r="G7959" s="4"/>
      <c r="I7959" s="3"/>
      <c r="K7959" s="6"/>
    </row>
    <row r="7960" spans="6:11" s="2" customFormat="1" x14ac:dyDescent="0.3">
      <c r="F7960" s="5"/>
      <c r="G7960" s="4"/>
      <c r="I7960" s="3"/>
      <c r="K7960" s="6"/>
    </row>
    <row r="7961" spans="6:11" s="2" customFormat="1" x14ac:dyDescent="0.3">
      <c r="F7961" s="5"/>
      <c r="G7961" s="4"/>
      <c r="I7961" s="3"/>
      <c r="K7961" s="6"/>
    </row>
    <row r="7962" spans="6:11" s="2" customFormat="1" x14ac:dyDescent="0.3">
      <c r="F7962" s="5"/>
      <c r="G7962" s="4"/>
      <c r="I7962" s="3"/>
      <c r="K7962" s="6"/>
    </row>
    <row r="7963" spans="6:11" s="2" customFormat="1" x14ac:dyDescent="0.3">
      <c r="F7963" s="5"/>
      <c r="G7963" s="4"/>
      <c r="I7963" s="3"/>
      <c r="K7963" s="6"/>
    </row>
    <row r="7964" spans="6:11" s="2" customFormat="1" x14ac:dyDescent="0.3">
      <c r="F7964" s="5"/>
      <c r="G7964" s="4"/>
      <c r="I7964" s="3"/>
      <c r="K7964" s="6"/>
    </row>
    <row r="7965" spans="6:11" s="2" customFormat="1" x14ac:dyDescent="0.3">
      <c r="F7965" s="5"/>
      <c r="G7965" s="4"/>
      <c r="I7965" s="3"/>
      <c r="K7965" s="6"/>
    </row>
    <row r="7966" spans="6:11" s="2" customFormat="1" x14ac:dyDescent="0.3">
      <c r="F7966" s="5"/>
      <c r="G7966" s="4"/>
      <c r="I7966" s="3"/>
      <c r="K7966" s="6"/>
    </row>
    <row r="7967" spans="6:11" s="2" customFormat="1" x14ac:dyDescent="0.3">
      <c r="F7967" s="5"/>
      <c r="G7967" s="4"/>
      <c r="I7967" s="3"/>
      <c r="K7967" s="6"/>
    </row>
    <row r="7968" spans="6:11" s="2" customFormat="1" x14ac:dyDescent="0.3">
      <c r="F7968" s="5"/>
      <c r="G7968" s="4"/>
      <c r="I7968" s="3"/>
      <c r="K7968" s="6"/>
    </row>
    <row r="7969" spans="6:11" s="2" customFormat="1" x14ac:dyDescent="0.3">
      <c r="F7969" s="5"/>
      <c r="G7969" s="4"/>
      <c r="I7969" s="3"/>
      <c r="K7969" s="6"/>
    </row>
    <row r="7970" spans="6:11" s="2" customFormat="1" x14ac:dyDescent="0.3">
      <c r="F7970" s="5"/>
      <c r="G7970" s="4"/>
      <c r="I7970" s="3"/>
      <c r="K7970" s="6"/>
    </row>
    <row r="7971" spans="6:11" s="2" customFormat="1" x14ac:dyDescent="0.3">
      <c r="F7971" s="5"/>
      <c r="G7971" s="4"/>
      <c r="I7971" s="3"/>
      <c r="K7971" s="6"/>
    </row>
    <row r="7972" spans="6:11" s="2" customFormat="1" x14ac:dyDescent="0.3">
      <c r="F7972" s="5"/>
      <c r="G7972" s="4"/>
      <c r="I7972" s="3"/>
      <c r="K7972" s="6"/>
    </row>
    <row r="7973" spans="6:11" s="2" customFormat="1" x14ac:dyDescent="0.3">
      <c r="F7973" s="5"/>
      <c r="G7973" s="4"/>
      <c r="I7973" s="3"/>
      <c r="K7973" s="6"/>
    </row>
    <row r="7974" spans="6:11" s="2" customFormat="1" x14ac:dyDescent="0.3">
      <c r="F7974" s="5"/>
      <c r="G7974" s="4"/>
      <c r="I7974" s="3"/>
      <c r="K7974" s="6"/>
    </row>
    <row r="7975" spans="6:11" s="2" customFormat="1" x14ac:dyDescent="0.3">
      <c r="F7975" s="5"/>
      <c r="G7975" s="4"/>
      <c r="I7975" s="3"/>
      <c r="K7975" s="6"/>
    </row>
    <row r="7976" spans="6:11" s="2" customFormat="1" x14ac:dyDescent="0.3">
      <c r="F7976" s="5"/>
      <c r="G7976" s="4"/>
      <c r="I7976" s="3"/>
      <c r="K7976" s="6"/>
    </row>
    <row r="7977" spans="6:11" s="2" customFormat="1" x14ac:dyDescent="0.3">
      <c r="F7977" s="5"/>
      <c r="G7977" s="4"/>
      <c r="I7977" s="3"/>
      <c r="K7977" s="6"/>
    </row>
    <row r="7978" spans="6:11" s="2" customFormat="1" x14ac:dyDescent="0.3">
      <c r="F7978" s="5"/>
      <c r="G7978" s="4"/>
      <c r="I7978" s="3"/>
      <c r="K7978" s="6"/>
    </row>
    <row r="7979" spans="6:11" s="2" customFormat="1" x14ac:dyDescent="0.3">
      <c r="F7979" s="5"/>
      <c r="G7979" s="4"/>
      <c r="I7979" s="3"/>
      <c r="K7979" s="6"/>
    </row>
    <row r="7980" spans="6:11" s="2" customFormat="1" x14ac:dyDescent="0.3">
      <c r="F7980" s="5"/>
      <c r="G7980" s="4"/>
      <c r="I7980" s="3"/>
      <c r="K7980" s="6"/>
    </row>
    <row r="7981" spans="6:11" s="2" customFormat="1" x14ac:dyDescent="0.3">
      <c r="F7981" s="5"/>
      <c r="G7981" s="4"/>
      <c r="I7981" s="3"/>
      <c r="K7981" s="6"/>
    </row>
    <row r="7982" spans="6:11" s="2" customFormat="1" x14ac:dyDescent="0.3">
      <c r="F7982" s="5"/>
      <c r="G7982" s="4"/>
      <c r="I7982" s="3"/>
      <c r="K7982" s="6"/>
    </row>
    <row r="7983" spans="6:11" s="2" customFormat="1" x14ac:dyDescent="0.3">
      <c r="F7983" s="5"/>
      <c r="G7983" s="4"/>
      <c r="I7983" s="3"/>
      <c r="K7983" s="6"/>
    </row>
    <row r="7984" spans="6:11" s="2" customFormat="1" x14ac:dyDescent="0.3">
      <c r="F7984" s="5"/>
      <c r="G7984" s="4"/>
      <c r="I7984" s="3"/>
      <c r="K7984" s="6"/>
    </row>
    <row r="7985" spans="6:11" s="2" customFormat="1" x14ac:dyDescent="0.3">
      <c r="F7985" s="5"/>
      <c r="G7985" s="4"/>
      <c r="I7985" s="3"/>
      <c r="K7985" s="6"/>
    </row>
    <row r="7986" spans="6:11" s="2" customFormat="1" x14ac:dyDescent="0.3">
      <c r="F7986" s="5"/>
      <c r="G7986" s="4"/>
      <c r="I7986" s="3"/>
      <c r="K7986" s="6"/>
    </row>
    <row r="7987" spans="6:11" s="2" customFormat="1" x14ac:dyDescent="0.3">
      <c r="F7987" s="5"/>
      <c r="G7987" s="4"/>
      <c r="I7987" s="3"/>
      <c r="K7987" s="6"/>
    </row>
    <row r="7988" spans="6:11" s="2" customFormat="1" x14ac:dyDescent="0.3">
      <c r="F7988" s="5"/>
      <c r="G7988" s="4"/>
      <c r="I7988" s="3"/>
      <c r="K7988" s="6"/>
    </row>
    <row r="7989" spans="6:11" s="2" customFormat="1" x14ac:dyDescent="0.3">
      <c r="F7989" s="5"/>
      <c r="G7989" s="4"/>
      <c r="I7989" s="3"/>
      <c r="K7989" s="6"/>
    </row>
    <row r="7990" spans="6:11" s="2" customFormat="1" x14ac:dyDescent="0.3">
      <c r="F7990" s="5"/>
      <c r="G7990" s="4"/>
      <c r="I7990" s="3"/>
      <c r="K7990" s="6"/>
    </row>
    <row r="7991" spans="6:11" s="2" customFormat="1" x14ac:dyDescent="0.3">
      <c r="F7991" s="5"/>
      <c r="G7991" s="4"/>
      <c r="I7991" s="3"/>
      <c r="K7991" s="6"/>
    </row>
    <row r="7992" spans="6:11" s="2" customFormat="1" x14ac:dyDescent="0.3">
      <c r="F7992" s="5"/>
      <c r="G7992" s="4"/>
      <c r="I7992" s="3"/>
      <c r="K7992" s="6"/>
    </row>
    <row r="7993" spans="6:11" s="2" customFormat="1" x14ac:dyDescent="0.3">
      <c r="F7993" s="5"/>
      <c r="G7993" s="4"/>
      <c r="I7993" s="3"/>
      <c r="K7993" s="6"/>
    </row>
    <row r="7994" spans="6:11" s="2" customFormat="1" x14ac:dyDescent="0.3">
      <c r="F7994" s="5"/>
      <c r="G7994" s="4"/>
      <c r="I7994" s="3"/>
      <c r="K7994" s="6"/>
    </row>
    <row r="7995" spans="6:11" s="2" customFormat="1" x14ac:dyDescent="0.3">
      <c r="F7995" s="5"/>
      <c r="G7995" s="4"/>
      <c r="I7995" s="3"/>
      <c r="K7995" s="6"/>
    </row>
    <row r="7996" spans="6:11" s="2" customFormat="1" x14ac:dyDescent="0.3">
      <c r="F7996" s="5"/>
      <c r="G7996" s="4"/>
      <c r="I7996" s="3"/>
      <c r="K7996" s="6"/>
    </row>
    <row r="7997" spans="6:11" s="2" customFormat="1" x14ac:dyDescent="0.3">
      <c r="F7997" s="5"/>
      <c r="G7997" s="4"/>
      <c r="I7997" s="3"/>
      <c r="K7997" s="6"/>
    </row>
    <row r="7998" spans="6:11" s="2" customFormat="1" x14ac:dyDescent="0.3">
      <c r="F7998" s="5"/>
      <c r="G7998" s="4"/>
      <c r="I7998" s="3"/>
      <c r="K7998" s="6"/>
    </row>
    <row r="7999" spans="6:11" s="2" customFormat="1" x14ac:dyDescent="0.3">
      <c r="F7999" s="5"/>
      <c r="G7999" s="4"/>
      <c r="I7999" s="3"/>
      <c r="K7999" s="6"/>
    </row>
    <row r="8000" spans="6:11" s="2" customFormat="1" x14ac:dyDescent="0.3">
      <c r="F8000" s="5"/>
      <c r="G8000" s="4"/>
      <c r="I8000" s="3"/>
      <c r="K8000" s="6"/>
    </row>
    <row r="8001" spans="6:11" s="2" customFormat="1" x14ac:dyDescent="0.3">
      <c r="F8001" s="5"/>
      <c r="G8001" s="4"/>
      <c r="I8001" s="3"/>
      <c r="K8001" s="6"/>
    </row>
    <row r="8002" spans="6:11" s="2" customFormat="1" x14ac:dyDescent="0.3">
      <c r="F8002" s="5"/>
      <c r="G8002" s="4"/>
      <c r="I8002" s="3"/>
      <c r="K8002" s="6"/>
    </row>
    <row r="8003" spans="6:11" s="2" customFormat="1" x14ac:dyDescent="0.3">
      <c r="F8003" s="5"/>
      <c r="G8003" s="4"/>
      <c r="I8003" s="3"/>
      <c r="K8003" s="6"/>
    </row>
    <row r="8004" spans="6:11" s="2" customFormat="1" x14ac:dyDescent="0.3">
      <c r="F8004" s="5"/>
      <c r="G8004" s="4"/>
      <c r="I8004" s="3"/>
      <c r="K8004" s="6"/>
    </row>
    <row r="8005" spans="6:11" s="2" customFormat="1" x14ac:dyDescent="0.3">
      <c r="F8005" s="5"/>
      <c r="G8005" s="4"/>
      <c r="I8005" s="3"/>
      <c r="K8005" s="6"/>
    </row>
    <row r="8006" spans="6:11" s="2" customFormat="1" x14ac:dyDescent="0.3">
      <c r="F8006" s="5"/>
      <c r="G8006" s="4"/>
      <c r="I8006" s="3"/>
      <c r="K8006" s="6"/>
    </row>
    <row r="8007" spans="6:11" s="2" customFormat="1" x14ac:dyDescent="0.3">
      <c r="F8007" s="5"/>
      <c r="G8007" s="4"/>
      <c r="I8007" s="3"/>
      <c r="K8007" s="6"/>
    </row>
    <row r="8008" spans="6:11" s="2" customFormat="1" x14ac:dyDescent="0.3">
      <c r="F8008" s="5"/>
      <c r="G8008" s="4"/>
      <c r="I8008" s="3"/>
      <c r="K8008" s="6"/>
    </row>
    <row r="8009" spans="6:11" s="2" customFormat="1" x14ac:dyDescent="0.3">
      <c r="F8009" s="5"/>
      <c r="G8009" s="4"/>
      <c r="I8009" s="3"/>
      <c r="K8009" s="6"/>
    </row>
    <row r="8010" spans="6:11" s="2" customFormat="1" x14ac:dyDescent="0.3">
      <c r="F8010" s="5"/>
      <c r="G8010" s="4"/>
      <c r="I8010" s="3"/>
      <c r="K8010" s="6"/>
    </row>
    <row r="8011" spans="6:11" s="2" customFormat="1" x14ac:dyDescent="0.3">
      <c r="F8011" s="5"/>
      <c r="G8011" s="4"/>
      <c r="I8011" s="3"/>
      <c r="K8011" s="6"/>
    </row>
    <row r="8012" spans="6:11" s="2" customFormat="1" x14ac:dyDescent="0.3">
      <c r="F8012" s="5"/>
      <c r="G8012" s="4"/>
      <c r="I8012" s="3"/>
      <c r="K8012" s="6"/>
    </row>
    <row r="8013" spans="6:11" s="2" customFormat="1" x14ac:dyDescent="0.3">
      <c r="F8013" s="5"/>
      <c r="G8013" s="4"/>
      <c r="I8013" s="3"/>
      <c r="K8013" s="6"/>
    </row>
    <row r="8014" spans="6:11" s="2" customFormat="1" x14ac:dyDescent="0.3">
      <c r="F8014" s="5"/>
      <c r="G8014" s="4"/>
      <c r="I8014" s="3"/>
      <c r="K8014" s="6"/>
    </row>
    <row r="8015" spans="6:11" s="2" customFormat="1" x14ac:dyDescent="0.3">
      <c r="F8015" s="5"/>
      <c r="G8015" s="4"/>
      <c r="I8015" s="3"/>
      <c r="K8015" s="6"/>
    </row>
    <row r="8016" spans="6:11" s="2" customFormat="1" x14ac:dyDescent="0.3">
      <c r="F8016" s="5"/>
      <c r="G8016" s="4"/>
      <c r="I8016" s="3"/>
      <c r="K8016" s="6"/>
    </row>
    <row r="8017" spans="6:11" s="2" customFormat="1" x14ac:dyDescent="0.3">
      <c r="F8017" s="5"/>
      <c r="G8017" s="4"/>
      <c r="I8017" s="3"/>
      <c r="K8017" s="6"/>
    </row>
    <row r="8018" spans="6:11" s="2" customFormat="1" x14ac:dyDescent="0.3">
      <c r="F8018" s="5"/>
      <c r="G8018" s="4"/>
      <c r="I8018" s="3"/>
      <c r="K8018" s="6"/>
    </row>
    <row r="8019" spans="6:11" s="2" customFormat="1" x14ac:dyDescent="0.3">
      <c r="F8019" s="5"/>
      <c r="G8019" s="4"/>
      <c r="I8019" s="3"/>
      <c r="K8019" s="6"/>
    </row>
    <row r="8020" spans="6:11" s="2" customFormat="1" x14ac:dyDescent="0.3">
      <c r="F8020" s="5"/>
      <c r="G8020" s="4"/>
      <c r="I8020" s="3"/>
      <c r="K8020" s="6"/>
    </row>
    <row r="8021" spans="6:11" s="2" customFormat="1" x14ac:dyDescent="0.3">
      <c r="F8021" s="5"/>
      <c r="G8021" s="4"/>
      <c r="I8021" s="3"/>
      <c r="K8021" s="6"/>
    </row>
    <row r="8022" spans="6:11" s="2" customFormat="1" x14ac:dyDescent="0.3">
      <c r="F8022" s="5"/>
      <c r="G8022" s="4"/>
      <c r="I8022" s="3"/>
      <c r="K8022" s="6"/>
    </row>
    <row r="8023" spans="6:11" s="2" customFormat="1" x14ac:dyDescent="0.3">
      <c r="F8023" s="5"/>
      <c r="G8023" s="4"/>
      <c r="I8023" s="3"/>
      <c r="K8023" s="6"/>
    </row>
    <row r="8024" spans="6:11" s="2" customFormat="1" x14ac:dyDescent="0.3">
      <c r="F8024" s="5"/>
      <c r="G8024" s="4"/>
      <c r="I8024" s="3"/>
      <c r="K8024" s="6"/>
    </row>
    <row r="8025" spans="6:11" s="2" customFormat="1" x14ac:dyDescent="0.3">
      <c r="F8025" s="5"/>
      <c r="G8025" s="4"/>
      <c r="I8025" s="3"/>
      <c r="K8025" s="6"/>
    </row>
    <row r="8026" spans="6:11" s="2" customFormat="1" x14ac:dyDescent="0.3">
      <c r="F8026" s="5"/>
      <c r="G8026" s="4"/>
      <c r="I8026" s="3"/>
      <c r="K8026" s="6"/>
    </row>
    <row r="8027" spans="6:11" s="2" customFormat="1" x14ac:dyDescent="0.3">
      <c r="F8027" s="5"/>
      <c r="G8027" s="4"/>
      <c r="I8027" s="3"/>
      <c r="K8027" s="6"/>
    </row>
    <row r="8028" spans="6:11" s="2" customFormat="1" x14ac:dyDescent="0.3">
      <c r="F8028" s="5"/>
      <c r="G8028" s="4"/>
      <c r="I8028" s="3"/>
      <c r="K8028" s="6"/>
    </row>
    <row r="8029" spans="6:11" s="2" customFormat="1" x14ac:dyDescent="0.3">
      <c r="F8029" s="5"/>
      <c r="G8029" s="4"/>
      <c r="I8029" s="3"/>
      <c r="K8029" s="6"/>
    </row>
    <row r="8030" spans="6:11" s="2" customFormat="1" x14ac:dyDescent="0.3">
      <c r="F8030" s="5"/>
      <c r="G8030" s="4"/>
      <c r="I8030" s="3"/>
      <c r="K8030" s="6"/>
    </row>
    <row r="8031" spans="6:11" s="2" customFormat="1" x14ac:dyDescent="0.3">
      <c r="F8031" s="5"/>
      <c r="G8031" s="4"/>
      <c r="I8031" s="3"/>
      <c r="K8031" s="6"/>
    </row>
    <row r="8032" spans="6:11" s="2" customFormat="1" x14ac:dyDescent="0.3">
      <c r="F8032" s="5"/>
      <c r="G8032" s="4"/>
      <c r="I8032" s="3"/>
      <c r="K8032" s="6"/>
    </row>
    <row r="8033" spans="6:11" s="2" customFormat="1" x14ac:dyDescent="0.3">
      <c r="F8033" s="5"/>
      <c r="G8033" s="4"/>
      <c r="I8033" s="3"/>
      <c r="K8033" s="6"/>
    </row>
    <row r="8034" spans="6:11" s="2" customFormat="1" x14ac:dyDescent="0.3">
      <c r="F8034" s="5"/>
      <c r="G8034" s="4"/>
      <c r="I8034" s="3"/>
      <c r="K8034" s="6"/>
    </row>
    <row r="8035" spans="6:11" s="2" customFormat="1" x14ac:dyDescent="0.3">
      <c r="F8035" s="5"/>
      <c r="G8035" s="4"/>
      <c r="I8035" s="3"/>
      <c r="K8035" s="6"/>
    </row>
    <row r="8036" spans="6:11" s="2" customFormat="1" x14ac:dyDescent="0.3">
      <c r="F8036" s="5"/>
      <c r="G8036" s="4"/>
      <c r="I8036" s="3"/>
      <c r="K8036" s="6"/>
    </row>
    <row r="8037" spans="6:11" s="2" customFormat="1" x14ac:dyDescent="0.3">
      <c r="F8037" s="5"/>
      <c r="G8037" s="4"/>
      <c r="I8037" s="3"/>
      <c r="K8037" s="6"/>
    </row>
    <row r="8038" spans="6:11" s="2" customFormat="1" x14ac:dyDescent="0.3">
      <c r="F8038" s="5"/>
      <c r="G8038" s="4"/>
      <c r="I8038" s="3"/>
      <c r="K8038" s="6"/>
    </row>
    <row r="8039" spans="6:11" s="2" customFormat="1" x14ac:dyDescent="0.3">
      <c r="F8039" s="5"/>
      <c r="G8039" s="4"/>
      <c r="I8039" s="3"/>
      <c r="K8039" s="6"/>
    </row>
    <row r="8040" spans="6:11" s="2" customFormat="1" x14ac:dyDescent="0.3">
      <c r="F8040" s="5"/>
      <c r="G8040" s="4"/>
      <c r="I8040" s="3"/>
      <c r="K8040" s="6"/>
    </row>
    <row r="8041" spans="6:11" s="2" customFormat="1" x14ac:dyDescent="0.3">
      <c r="F8041" s="5"/>
      <c r="G8041" s="4"/>
      <c r="I8041" s="3"/>
      <c r="K8041" s="6"/>
    </row>
    <row r="8042" spans="6:11" s="2" customFormat="1" x14ac:dyDescent="0.3">
      <c r="F8042" s="5"/>
      <c r="G8042" s="4"/>
      <c r="I8042" s="3"/>
      <c r="K8042" s="6"/>
    </row>
    <row r="8043" spans="6:11" s="2" customFormat="1" x14ac:dyDescent="0.3">
      <c r="F8043" s="5"/>
      <c r="G8043" s="4"/>
      <c r="I8043" s="3"/>
      <c r="K8043" s="6"/>
    </row>
    <row r="8044" spans="6:11" s="2" customFormat="1" x14ac:dyDescent="0.3">
      <c r="F8044" s="5"/>
      <c r="G8044" s="4"/>
      <c r="I8044" s="3"/>
      <c r="K8044" s="6"/>
    </row>
    <row r="8045" spans="6:11" s="2" customFormat="1" x14ac:dyDescent="0.3">
      <c r="F8045" s="5"/>
      <c r="G8045" s="4"/>
      <c r="I8045" s="3"/>
      <c r="K8045" s="6"/>
    </row>
    <row r="8046" spans="6:11" s="2" customFormat="1" x14ac:dyDescent="0.3">
      <c r="F8046" s="5"/>
      <c r="G8046" s="4"/>
      <c r="I8046" s="3"/>
      <c r="K8046" s="6"/>
    </row>
    <row r="8047" spans="6:11" s="2" customFormat="1" x14ac:dyDescent="0.3">
      <c r="F8047" s="5"/>
      <c r="G8047" s="4"/>
      <c r="I8047" s="3"/>
      <c r="K8047" s="6"/>
    </row>
    <row r="8048" spans="6:11" s="2" customFormat="1" x14ac:dyDescent="0.3">
      <c r="F8048" s="5"/>
      <c r="G8048" s="4"/>
      <c r="I8048" s="3"/>
      <c r="K8048" s="6"/>
    </row>
    <row r="8049" spans="6:11" s="2" customFormat="1" x14ac:dyDescent="0.3">
      <c r="F8049" s="5"/>
      <c r="G8049" s="4"/>
      <c r="I8049" s="3"/>
      <c r="K8049" s="6"/>
    </row>
    <row r="8050" spans="6:11" s="2" customFormat="1" x14ac:dyDescent="0.3">
      <c r="F8050" s="5"/>
      <c r="G8050" s="4"/>
      <c r="I8050" s="3"/>
      <c r="K8050" s="6"/>
    </row>
    <row r="8051" spans="6:11" s="2" customFormat="1" x14ac:dyDescent="0.3">
      <c r="F8051" s="5"/>
      <c r="G8051" s="4"/>
      <c r="I8051" s="3"/>
      <c r="K8051" s="6"/>
    </row>
    <row r="8052" spans="6:11" s="2" customFormat="1" x14ac:dyDescent="0.3">
      <c r="F8052" s="5"/>
      <c r="G8052" s="4"/>
      <c r="I8052" s="3"/>
      <c r="K8052" s="6"/>
    </row>
    <row r="8053" spans="6:11" s="2" customFormat="1" x14ac:dyDescent="0.3">
      <c r="F8053" s="5"/>
      <c r="G8053" s="4"/>
      <c r="I8053" s="3"/>
      <c r="K8053" s="6"/>
    </row>
    <row r="8054" spans="6:11" s="2" customFormat="1" x14ac:dyDescent="0.3">
      <c r="F8054" s="5"/>
      <c r="G8054" s="4"/>
      <c r="I8054" s="3"/>
      <c r="K8054" s="6"/>
    </row>
    <row r="8055" spans="6:11" s="2" customFormat="1" x14ac:dyDescent="0.3">
      <c r="F8055" s="5"/>
      <c r="G8055" s="4"/>
      <c r="I8055" s="3"/>
      <c r="K8055" s="6"/>
    </row>
    <row r="8056" spans="6:11" s="2" customFormat="1" x14ac:dyDescent="0.3">
      <c r="F8056" s="5"/>
      <c r="G8056" s="4"/>
      <c r="I8056" s="3"/>
      <c r="K8056" s="6"/>
    </row>
    <row r="8057" spans="6:11" s="2" customFormat="1" x14ac:dyDescent="0.3">
      <c r="F8057" s="5"/>
      <c r="G8057" s="4"/>
      <c r="I8057" s="3"/>
      <c r="K8057" s="6"/>
    </row>
    <row r="8058" spans="6:11" s="2" customFormat="1" x14ac:dyDescent="0.3">
      <c r="F8058" s="5"/>
      <c r="G8058" s="4"/>
      <c r="I8058" s="3"/>
      <c r="K8058" s="6"/>
    </row>
    <row r="8059" spans="6:11" s="2" customFormat="1" x14ac:dyDescent="0.3">
      <c r="F8059" s="5"/>
      <c r="G8059" s="4"/>
      <c r="I8059" s="3"/>
      <c r="K8059" s="6"/>
    </row>
    <row r="8060" spans="6:11" s="2" customFormat="1" x14ac:dyDescent="0.3">
      <c r="F8060" s="5"/>
      <c r="G8060" s="4"/>
      <c r="I8060" s="3"/>
      <c r="K8060" s="6"/>
    </row>
    <row r="8061" spans="6:11" s="2" customFormat="1" x14ac:dyDescent="0.3">
      <c r="F8061" s="5"/>
      <c r="G8061" s="4"/>
      <c r="I8061" s="3"/>
      <c r="K8061" s="6"/>
    </row>
    <row r="8062" spans="6:11" s="2" customFormat="1" x14ac:dyDescent="0.3">
      <c r="F8062" s="5"/>
      <c r="G8062" s="4"/>
      <c r="I8062" s="3"/>
      <c r="K8062" s="6"/>
    </row>
    <row r="8063" spans="6:11" s="2" customFormat="1" x14ac:dyDescent="0.3">
      <c r="F8063" s="5"/>
      <c r="G8063" s="4"/>
      <c r="I8063" s="3"/>
      <c r="K8063" s="6"/>
    </row>
    <row r="8064" spans="6:11" s="2" customFormat="1" x14ac:dyDescent="0.3">
      <c r="F8064" s="5"/>
      <c r="G8064" s="4"/>
      <c r="I8064" s="3"/>
      <c r="K8064" s="6"/>
    </row>
    <row r="8065" spans="6:11" s="2" customFormat="1" x14ac:dyDescent="0.3">
      <c r="F8065" s="5"/>
      <c r="G8065" s="4"/>
      <c r="I8065" s="3"/>
      <c r="K8065" s="6"/>
    </row>
    <row r="8066" spans="6:11" s="2" customFormat="1" x14ac:dyDescent="0.3">
      <c r="F8066" s="5"/>
      <c r="G8066" s="4"/>
      <c r="I8066" s="3"/>
      <c r="K8066" s="6"/>
    </row>
    <row r="8067" spans="6:11" s="2" customFormat="1" x14ac:dyDescent="0.3">
      <c r="F8067" s="5"/>
      <c r="G8067" s="4"/>
      <c r="I8067" s="3"/>
      <c r="K8067" s="6"/>
    </row>
    <row r="8068" spans="6:11" s="2" customFormat="1" x14ac:dyDescent="0.3">
      <c r="F8068" s="5"/>
      <c r="G8068" s="4"/>
      <c r="I8068" s="3"/>
      <c r="K8068" s="6"/>
    </row>
    <row r="8069" spans="6:11" s="2" customFormat="1" x14ac:dyDescent="0.3">
      <c r="F8069" s="5"/>
      <c r="G8069" s="4"/>
      <c r="I8069" s="3"/>
      <c r="K8069" s="6"/>
    </row>
    <row r="8070" spans="6:11" s="2" customFormat="1" x14ac:dyDescent="0.3">
      <c r="F8070" s="5"/>
      <c r="G8070" s="4"/>
      <c r="I8070" s="3"/>
      <c r="K8070" s="6"/>
    </row>
    <row r="8071" spans="6:11" s="2" customFormat="1" x14ac:dyDescent="0.3">
      <c r="F8071" s="5"/>
      <c r="G8071" s="4"/>
      <c r="I8071" s="3"/>
      <c r="K8071" s="6"/>
    </row>
    <row r="8072" spans="6:11" s="2" customFormat="1" x14ac:dyDescent="0.3">
      <c r="F8072" s="5"/>
      <c r="G8072" s="4"/>
      <c r="I8072" s="3"/>
      <c r="K8072" s="6"/>
    </row>
    <row r="8073" spans="6:11" s="2" customFormat="1" x14ac:dyDescent="0.3">
      <c r="F8073" s="5"/>
      <c r="G8073" s="4"/>
      <c r="I8073" s="3"/>
      <c r="K8073" s="6"/>
    </row>
    <row r="8074" spans="6:11" s="2" customFormat="1" x14ac:dyDescent="0.3">
      <c r="F8074" s="5"/>
      <c r="G8074" s="4"/>
      <c r="I8074" s="3"/>
      <c r="K8074" s="6"/>
    </row>
    <row r="8075" spans="6:11" s="2" customFormat="1" x14ac:dyDescent="0.3">
      <c r="F8075" s="5"/>
      <c r="G8075" s="4"/>
      <c r="I8075" s="3"/>
      <c r="K8075" s="6"/>
    </row>
    <row r="8076" spans="6:11" s="2" customFormat="1" x14ac:dyDescent="0.3">
      <c r="F8076" s="5"/>
      <c r="G8076" s="4"/>
      <c r="I8076" s="3"/>
      <c r="K8076" s="6"/>
    </row>
    <row r="8077" spans="6:11" s="2" customFormat="1" x14ac:dyDescent="0.3">
      <c r="F8077" s="5"/>
      <c r="G8077" s="4"/>
      <c r="I8077" s="3"/>
      <c r="K8077" s="6"/>
    </row>
    <row r="8078" spans="6:11" s="2" customFormat="1" x14ac:dyDescent="0.3">
      <c r="F8078" s="5"/>
      <c r="G8078" s="4"/>
      <c r="I8078" s="3"/>
      <c r="K8078" s="6"/>
    </row>
    <row r="8079" spans="6:11" s="2" customFormat="1" x14ac:dyDescent="0.3">
      <c r="F8079" s="5"/>
      <c r="G8079" s="4"/>
      <c r="I8079" s="3"/>
      <c r="K8079" s="6"/>
    </row>
    <row r="8080" spans="6:11" s="2" customFormat="1" x14ac:dyDescent="0.3">
      <c r="F8080" s="5"/>
      <c r="G8080" s="4"/>
      <c r="I8080" s="3"/>
      <c r="K8080" s="6"/>
    </row>
    <row r="8081" spans="6:11" s="2" customFormat="1" x14ac:dyDescent="0.3">
      <c r="F8081" s="5"/>
      <c r="G8081" s="4"/>
      <c r="I8081" s="3"/>
      <c r="K8081" s="6"/>
    </row>
    <row r="8082" spans="6:11" s="2" customFormat="1" x14ac:dyDescent="0.3">
      <c r="F8082" s="5"/>
      <c r="G8082" s="4"/>
      <c r="I8082" s="3"/>
      <c r="K8082" s="6"/>
    </row>
    <row r="8083" spans="6:11" s="2" customFormat="1" x14ac:dyDescent="0.3">
      <c r="F8083" s="5"/>
      <c r="G8083" s="4"/>
      <c r="I8083" s="3"/>
      <c r="K8083" s="6"/>
    </row>
    <row r="8084" spans="6:11" s="2" customFormat="1" x14ac:dyDescent="0.3">
      <c r="F8084" s="5"/>
      <c r="G8084" s="4"/>
      <c r="I8084" s="3"/>
      <c r="K8084" s="6"/>
    </row>
    <row r="8085" spans="6:11" s="2" customFormat="1" x14ac:dyDescent="0.3">
      <c r="F8085" s="5"/>
      <c r="G8085" s="4"/>
      <c r="I8085" s="3"/>
      <c r="K8085" s="6"/>
    </row>
    <row r="8086" spans="6:11" s="2" customFormat="1" x14ac:dyDescent="0.3">
      <c r="F8086" s="5"/>
      <c r="G8086" s="4"/>
      <c r="I8086" s="3"/>
      <c r="K8086" s="6"/>
    </row>
    <row r="8087" spans="6:11" s="2" customFormat="1" x14ac:dyDescent="0.3">
      <c r="F8087" s="5"/>
      <c r="G8087" s="4"/>
      <c r="I8087" s="3"/>
      <c r="K8087" s="6"/>
    </row>
    <row r="8088" spans="6:11" s="2" customFormat="1" x14ac:dyDescent="0.3">
      <c r="F8088" s="5"/>
      <c r="G8088" s="4"/>
      <c r="I8088" s="3"/>
      <c r="K8088" s="6"/>
    </row>
    <row r="8089" spans="6:11" s="2" customFormat="1" x14ac:dyDescent="0.3">
      <c r="F8089" s="5"/>
      <c r="G8089" s="4"/>
      <c r="I8089" s="3"/>
      <c r="K8089" s="6"/>
    </row>
    <row r="8090" spans="6:11" s="2" customFormat="1" x14ac:dyDescent="0.3">
      <c r="F8090" s="5"/>
      <c r="G8090" s="4"/>
      <c r="I8090" s="3"/>
      <c r="K8090" s="6"/>
    </row>
    <row r="8091" spans="6:11" s="2" customFormat="1" x14ac:dyDescent="0.3">
      <c r="F8091" s="5"/>
      <c r="G8091" s="4"/>
      <c r="I8091" s="3"/>
      <c r="K8091" s="6"/>
    </row>
    <row r="8092" spans="6:11" s="2" customFormat="1" x14ac:dyDescent="0.3">
      <c r="F8092" s="5"/>
      <c r="G8092" s="4"/>
      <c r="I8092" s="3"/>
      <c r="K8092" s="6"/>
    </row>
    <row r="8093" spans="6:11" s="2" customFormat="1" x14ac:dyDescent="0.3">
      <c r="F8093" s="5"/>
      <c r="G8093" s="4"/>
      <c r="I8093" s="3"/>
      <c r="K8093" s="6"/>
    </row>
    <row r="8094" spans="6:11" s="2" customFormat="1" x14ac:dyDescent="0.3">
      <c r="F8094" s="5"/>
      <c r="G8094" s="4"/>
      <c r="I8094" s="3"/>
      <c r="K8094" s="6"/>
    </row>
    <row r="8095" spans="6:11" s="2" customFormat="1" x14ac:dyDescent="0.3">
      <c r="F8095" s="5"/>
      <c r="G8095" s="4"/>
      <c r="I8095" s="3"/>
      <c r="K8095" s="6"/>
    </row>
    <row r="8096" spans="6:11" s="2" customFormat="1" x14ac:dyDescent="0.3">
      <c r="F8096" s="5"/>
      <c r="G8096" s="4"/>
      <c r="I8096" s="3"/>
      <c r="K8096" s="6"/>
    </row>
    <row r="8097" spans="6:11" s="2" customFormat="1" x14ac:dyDescent="0.3">
      <c r="F8097" s="5"/>
      <c r="G8097" s="4"/>
      <c r="I8097" s="3"/>
      <c r="K8097" s="6"/>
    </row>
    <row r="8098" spans="6:11" s="2" customFormat="1" x14ac:dyDescent="0.3">
      <c r="F8098" s="5"/>
      <c r="G8098" s="4"/>
      <c r="I8098" s="3"/>
      <c r="K8098" s="6"/>
    </row>
    <row r="8099" spans="6:11" s="2" customFormat="1" x14ac:dyDescent="0.3">
      <c r="F8099" s="5"/>
      <c r="G8099" s="4"/>
      <c r="I8099" s="3"/>
      <c r="K8099" s="6"/>
    </row>
    <row r="8100" spans="6:11" s="2" customFormat="1" x14ac:dyDescent="0.3">
      <c r="F8100" s="5"/>
      <c r="G8100" s="4"/>
      <c r="I8100" s="3"/>
      <c r="K8100" s="6"/>
    </row>
    <row r="8101" spans="6:11" s="2" customFormat="1" x14ac:dyDescent="0.3">
      <c r="F8101" s="5"/>
      <c r="G8101" s="4"/>
      <c r="I8101" s="3"/>
      <c r="K8101" s="6"/>
    </row>
    <row r="8102" spans="6:11" s="2" customFormat="1" x14ac:dyDescent="0.3">
      <c r="F8102" s="5"/>
      <c r="G8102" s="4"/>
      <c r="I8102" s="3"/>
      <c r="K8102" s="6"/>
    </row>
    <row r="8103" spans="6:11" s="2" customFormat="1" x14ac:dyDescent="0.3">
      <c r="F8103" s="5"/>
      <c r="G8103" s="4"/>
      <c r="I8103" s="3"/>
      <c r="K8103" s="6"/>
    </row>
    <row r="8104" spans="6:11" s="2" customFormat="1" x14ac:dyDescent="0.3">
      <c r="F8104" s="5"/>
      <c r="G8104" s="4"/>
      <c r="I8104" s="3"/>
      <c r="K8104" s="6"/>
    </row>
    <row r="8105" spans="6:11" s="2" customFormat="1" x14ac:dyDescent="0.3">
      <c r="F8105" s="5"/>
      <c r="G8105" s="4"/>
      <c r="I8105" s="3"/>
      <c r="K8105" s="6"/>
    </row>
    <row r="8106" spans="6:11" s="2" customFormat="1" x14ac:dyDescent="0.3">
      <c r="F8106" s="5"/>
      <c r="G8106" s="4"/>
      <c r="I8106" s="3"/>
      <c r="K8106" s="6"/>
    </row>
    <row r="8107" spans="6:11" s="2" customFormat="1" x14ac:dyDescent="0.3">
      <c r="F8107" s="5"/>
      <c r="G8107" s="4"/>
      <c r="I8107" s="3"/>
      <c r="K8107" s="6"/>
    </row>
    <row r="8108" spans="6:11" s="2" customFormat="1" x14ac:dyDescent="0.3">
      <c r="F8108" s="5"/>
      <c r="G8108" s="4"/>
      <c r="I8108" s="3"/>
      <c r="K8108" s="6"/>
    </row>
    <row r="8109" spans="6:11" s="2" customFormat="1" x14ac:dyDescent="0.3">
      <c r="F8109" s="5"/>
      <c r="G8109" s="4"/>
      <c r="I8109" s="3"/>
      <c r="K8109" s="6"/>
    </row>
    <row r="8110" spans="6:11" s="2" customFormat="1" x14ac:dyDescent="0.3">
      <c r="F8110" s="5"/>
      <c r="G8110" s="4"/>
      <c r="I8110" s="3"/>
      <c r="K8110" s="6"/>
    </row>
    <row r="8111" spans="6:11" s="2" customFormat="1" x14ac:dyDescent="0.3">
      <c r="F8111" s="5"/>
      <c r="G8111" s="4"/>
      <c r="I8111" s="3"/>
      <c r="K8111" s="6"/>
    </row>
    <row r="8112" spans="6:11" s="2" customFormat="1" x14ac:dyDescent="0.3">
      <c r="F8112" s="5"/>
      <c r="G8112" s="4"/>
      <c r="I8112" s="3"/>
      <c r="K8112" s="6"/>
    </row>
    <row r="8113" spans="6:11" s="2" customFormat="1" x14ac:dyDescent="0.3">
      <c r="F8113" s="5"/>
      <c r="G8113" s="4"/>
      <c r="I8113" s="3"/>
      <c r="K8113" s="6"/>
    </row>
    <row r="8114" spans="6:11" s="2" customFormat="1" x14ac:dyDescent="0.3">
      <c r="F8114" s="5"/>
      <c r="G8114" s="4"/>
      <c r="I8114" s="3"/>
      <c r="K8114" s="6"/>
    </row>
    <row r="8115" spans="6:11" s="2" customFormat="1" x14ac:dyDescent="0.3">
      <c r="F8115" s="5"/>
      <c r="G8115" s="4"/>
      <c r="I8115" s="3"/>
      <c r="K8115" s="6"/>
    </row>
    <row r="8116" spans="6:11" s="2" customFormat="1" x14ac:dyDescent="0.3">
      <c r="F8116" s="5"/>
      <c r="G8116" s="4"/>
      <c r="I8116" s="3"/>
      <c r="K8116" s="6"/>
    </row>
    <row r="8117" spans="6:11" s="2" customFormat="1" x14ac:dyDescent="0.3">
      <c r="F8117" s="5"/>
      <c r="G8117" s="4"/>
      <c r="I8117" s="3"/>
      <c r="K8117" s="6"/>
    </row>
    <row r="8118" spans="6:11" s="2" customFormat="1" x14ac:dyDescent="0.3">
      <c r="F8118" s="5"/>
      <c r="G8118" s="4"/>
      <c r="I8118" s="3"/>
      <c r="K8118" s="6"/>
    </row>
    <row r="8119" spans="6:11" s="2" customFormat="1" x14ac:dyDescent="0.3">
      <c r="F8119" s="5"/>
      <c r="G8119" s="4"/>
      <c r="I8119" s="3"/>
      <c r="K8119" s="6"/>
    </row>
    <row r="8120" spans="6:11" s="2" customFormat="1" x14ac:dyDescent="0.3">
      <c r="F8120" s="5"/>
      <c r="G8120" s="4"/>
      <c r="I8120" s="3"/>
      <c r="K8120" s="6"/>
    </row>
    <row r="8121" spans="6:11" s="2" customFormat="1" x14ac:dyDescent="0.3">
      <c r="F8121" s="5"/>
      <c r="G8121" s="4"/>
      <c r="I8121" s="3"/>
      <c r="K8121" s="6"/>
    </row>
    <row r="8122" spans="6:11" s="2" customFormat="1" x14ac:dyDescent="0.3">
      <c r="F8122" s="5"/>
      <c r="G8122" s="4"/>
      <c r="I8122" s="3"/>
      <c r="K8122" s="6"/>
    </row>
    <row r="8123" spans="6:11" s="2" customFormat="1" x14ac:dyDescent="0.3">
      <c r="F8123" s="5"/>
      <c r="G8123" s="4"/>
      <c r="I8123" s="3"/>
      <c r="K8123" s="6"/>
    </row>
    <row r="8124" spans="6:11" s="2" customFormat="1" x14ac:dyDescent="0.3">
      <c r="F8124" s="5"/>
      <c r="G8124" s="4"/>
      <c r="I8124" s="3"/>
      <c r="K8124" s="6"/>
    </row>
    <row r="8125" spans="6:11" s="2" customFormat="1" x14ac:dyDescent="0.3">
      <c r="F8125" s="5"/>
      <c r="G8125" s="4"/>
      <c r="I8125" s="3"/>
      <c r="K8125" s="6"/>
    </row>
    <row r="8126" spans="6:11" s="2" customFormat="1" x14ac:dyDescent="0.3">
      <c r="F8126" s="5"/>
      <c r="G8126" s="4"/>
      <c r="I8126" s="3"/>
      <c r="K8126" s="6"/>
    </row>
    <row r="8127" spans="6:11" s="2" customFormat="1" x14ac:dyDescent="0.3">
      <c r="F8127" s="5"/>
      <c r="G8127" s="4"/>
      <c r="I8127" s="3"/>
      <c r="K8127" s="6"/>
    </row>
    <row r="8128" spans="6:11" s="2" customFormat="1" x14ac:dyDescent="0.3">
      <c r="F8128" s="5"/>
      <c r="G8128" s="4"/>
      <c r="I8128" s="3"/>
      <c r="K8128" s="6"/>
    </row>
    <row r="8129" spans="6:11" s="2" customFormat="1" x14ac:dyDescent="0.3">
      <c r="F8129" s="5"/>
      <c r="G8129" s="4"/>
      <c r="I8129" s="3"/>
      <c r="K8129" s="6"/>
    </row>
    <row r="8130" spans="6:11" s="2" customFormat="1" x14ac:dyDescent="0.3">
      <c r="F8130" s="5"/>
      <c r="G8130" s="4"/>
      <c r="I8130" s="3"/>
      <c r="K8130" s="6"/>
    </row>
    <row r="8131" spans="6:11" s="2" customFormat="1" x14ac:dyDescent="0.3">
      <c r="F8131" s="5"/>
      <c r="G8131" s="4"/>
      <c r="I8131" s="3"/>
      <c r="K8131" s="6"/>
    </row>
    <row r="8132" spans="6:11" s="2" customFormat="1" x14ac:dyDescent="0.3">
      <c r="F8132" s="5"/>
      <c r="G8132" s="4"/>
      <c r="I8132" s="3"/>
      <c r="K8132" s="6"/>
    </row>
    <row r="8133" spans="6:11" s="2" customFormat="1" x14ac:dyDescent="0.3">
      <c r="F8133" s="5"/>
      <c r="G8133" s="4"/>
      <c r="I8133" s="3"/>
      <c r="K8133" s="6"/>
    </row>
    <row r="8134" spans="6:11" s="2" customFormat="1" x14ac:dyDescent="0.3">
      <c r="F8134" s="5"/>
      <c r="G8134" s="4"/>
      <c r="I8134" s="3"/>
      <c r="K8134" s="6"/>
    </row>
    <row r="8135" spans="6:11" s="2" customFormat="1" x14ac:dyDescent="0.3">
      <c r="F8135" s="5"/>
      <c r="G8135" s="4"/>
      <c r="I8135" s="3"/>
      <c r="K8135" s="6"/>
    </row>
    <row r="8136" spans="6:11" s="2" customFormat="1" x14ac:dyDescent="0.3">
      <c r="F8136" s="5"/>
      <c r="G8136" s="4"/>
      <c r="I8136" s="3"/>
      <c r="K8136" s="6"/>
    </row>
    <row r="8137" spans="6:11" s="2" customFormat="1" x14ac:dyDescent="0.3">
      <c r="F8137" s="5"/>
      <c r="G8137" s="4"/>
      <c r="I8137" s="3"/>
      <c r="K8137" s="6"/>
    </row>
    <row r="8138" spans="6:11" s="2" customFormat="1" x14ac:dyDescent="0.3">
      <c r="F8138" s="5"/>
      <c r="G8138" s="4"/>
      <c r="I8138" s="3"/>
      <c r="K8138" s="6"/>
    </row>
    <row r="8139" spans="6:11" s="2" customFormat="1" x14ac:dyDescent="0.3">
      <c r="F8139" s="5"/>
      <c r="G8139" s="4"/>
      <c r="I8139" s="3"/>
      <c r="K8139" s="6"/>
    </row>
    <row r="8140" spans="6:11" s="2" customFormat="1" x14ac:dyDescent="0.3">
      <c r="F8140" s="5"/>
      <c r="G8140" s="4"/>
      <c r="I8140" s="3"/>
      <c r="K8140" s="6"/>
    </row>
    <row r="8141" spans="6:11" s="2" customFormat="1" x14ac:dyDescent="0.3">
      <c r="F8141" s="5"/>
      <c r="G8141" s="4"/>
      <c r="I8141" s="3"/>
      <c r="K8141" s="6"/>
    </row>
    <row r="8142" spans="6:11" s="2" customFormat="1" x14ac:dyDescent="0.3">
      <c r="F8142" s="5"/>
      <c r="G8142" s="4"/>
      <c r="I8142" s="3"/>
      <c r="K8142" s="6"/>
    </row>
    <row r="8143" spans="6:11" s="2" customFormat="1" x14ac:dyDescent="0.3">
      <c r="F8143" s="5"/>
      <c r="G8143" s="4"/>
      <c r="I8143" s="3"/>
      <c r="K8143" s="6"/>
    </row>
    <row r="8144" spans="6:11" s="2" customFormat="1" x14ac:dyDescent="0.3">
      <c r="F8144" s="5"/>
      <c r="G8144" s="4"/>
      <c r="I8144" s="3"/>
      <c r="K8144" s="6"/>
    </row>
    <row r="8145" spans="6:11" s="2" customFormat="1" x14ac:dyDescent="0.3">
      <c r="F8145" s="5"/>
      <c r="G8145" s="4"/>
      <c r="I8145" s="3"/>
      <c r="K8145" s="6"/>
    </row>
    <row r="8146" spans="6:11" s="2" customFormat="1" x14ac:dyDescent="0.3">
      <c r="F8146" s="5"/>
      <c r="G8146" s="4"/>
      <c r="I8146" s="3"/>
      <c r="K8146" s="6"/>
    </row>
    <row r="8147" spans="6:11" s="2" customFormat="1" x14ac:dyDescent="0.3">
      <c r="F8147" s="5"/>
      <c r="G8147" s="4"/>
      <c r="I8147" s="3"/>
      <c r="K8147" s="6"/>
    </row>
    <row r="8148" spans="6:11" s="2" customFormat="1" x14ac:dyDescent="0.3">
      <c r="F8148" s="5"/>
      <c r="G8148" s="4"/>
      <c r="I8148" s="3"/>
      <c r="K8148" s="6"/>
    </row>
    <row r="8149" spans="6:11" s="2" customFormat="1" x14ac:dyDescent="0.3">
      <c r="F8149" s="5"/>
      <c r="G8149" s="4"/>
      <c r="I8149" s="3"/>
      <c r="K8149" s="6"/>
    </row>
    <row r="8150" spans="6:11" s="2" customFormat="1" x14ac:dyDescent="0.3">
      <c r="F8150" s="5"/>
      <c r="G8150" s="4"/>
      <c r="I8150" s="3"/>
      <c r="K8150" s="6"/>
    </row>
    <row r="8151" spans="6:11" s="2" customFormat="1" x14ac:dyDescent="0.3">
      <c r="F8151" s="5"/>
      <c r="G8151" s="4"/>
      <c r="I8151" s="3"/>
      <c r="K8151" s="6"/>
    </row>
    <row r="8152" spans="6:11" s="2" customFormat="1" x14ac:dyDescent="0.3">
      <c r="F8152" s="5"/>
      <c r="G8152" s="4"/>
      <c r="I8152" s="3"/>
      <c r="K8152" s="6"/>
    </row>
    <row r="8153" spans="6:11" s="2" customFormat="1" x14ac:dyDescent="0.3">
      <c r="F8153" s="5"/>
      <c r="G8153" s="4"/>
      <c r="I8153" s="3"/>
      <c r="K8153" s="6"/>
    </row>
    <row r="8154" spans="6:11" s="2" customFormat="1" x14ac:dyDescent="0.3">
      <c r="F8154" s="5"/>
      <c r="G8154" s="4"/>
      <c r="I8154" s="3"/>
      <c r="K8154" s="6"/>
    </row>
    <row r="8155" spans="6:11" s="2" customFormat="1" x14ac:dyDescent="0.3">
      <c r="F8155" s="5"/>
      <c r="G8155" s="4"/>
      <c r="I8155" s="3"/>
      <c r="K8155" s="6"/>
    </row>
    <row r="8156" spans="6:11" s="2" customFormat="1" x14ac:dyDescent="0.3">
      <c r="F8156" s="5"/>
      <c r="G8156" s="4"/>
      <c r="I8156" s="3"/>
      <c r="K8156" s="6"/>
    </row>
    <row r="8157" spans="6:11" s="2" customFormat="1" x14ac:dyDescent="0.3">
      <c r="F8157" s="5"/>
      <c r="G8157" s="4"/>
      <c r="I8157" s="3"/>
      <c r="K8157" s="6"/>
    </row>
    <row r="8158" spans="6:11" s="2" customFormat="1" x14ac:dyDescent="0.3">
      <c r="F8158" s="5"/>
      <c r="G8158" s="4"/>
      <c r="I8158" s="3"/>
      <c r="K8158" s="6"/>
    </row>
    <row r="8159" spans="6:11" s="2" customFormat="1" x14ac:dyDescent="0.3">
      <c r="F8159" s="5"/>
      <c r="G8159" s="4"/>
      <c r="I8159" s="3"/>
      <c r="K8159" s="6"/>
    </row>
    <row r="8160" spans="6:11" s="2" customFormat="1" x14ac:dyDescent="0.3">
      <c r="F8160" s="5"/>
      <c r="G8160" s="4"/>
      <c r="I8160" s="3"/>
      <c r="K8160" s="6"/>
    </row>
    <row r="8161" spans="6:11" s="2" customFormat="1" x14ac:dyDescent="0.3">
      <c r="F8161" s="5"/>
      <c r="G8161" s="4"/>
      <c r="I8161" s="3"/>
      <c r="K8161" s="6"/>
    </row>
    <row r="8162" spans="6:11" s="2" customFormat="1" x14ac:dyDescent="0.3">
      <c r="F8162" s="5"/>
      <c r="G8162" s="4"/>
      <c r="I8162" s="3"/>
      <c r="K8162" s="6"/>
    </row>
    <row r="8163" spans="6:11" s="2" customFormat="1" x14ac:dyDescent="0.3">
      <c r="F8163" s="5"/>
      <c r="G8163" s="4"/>
      <c r="I8163" s="3"/>
      <c r="K8163" s="6"/>
    </row>
    <row r="8164" spans="6:11" s="2" customFormat="1" x14ac:dyDescent="0.3">
      <c r="F8164" s="5"/>
      <c r="G8164" s="4"/>
      <c r="I8164" s="3"/>
      <c r="K8164" s="6"/>
    </row>
    <row r="8165" spans="6:11" s="2" customFormat="1" x14ac:dyDescent="0.3">
      <c r="F8165" s="5"/>
      <c r="G8165" s="4"/>
      <c r="I8165" s="3"/>
      <c r="K8165" s="6"/>
    </row>
    <row r="8166" spans="6:11" s="2" customFormat="1" x14ac:dyDescent="0.3">
      <c r="F8166" s="5"/>
      <c r="G8166" s="4"/>
      <c r="I8166" s="3"/>
      <c r="K8166" s="6"/>
    </row>
    <row r="8167" spans="6:11" s="2" customFormat="1" x14ac:dyDescent="0.3">
      <c r="F8167" s="5"/>
      <c r="G8167" s="4"/>
      <c r="I8167" s="3"/>
      <c r="K8167" s="6"/>
    </row>
    <row r="8168" spans="6:11" s="2" customFormat="1" x14ac:dyDescent="0.3">
      <c r="F8168" s="5"/>
      <c r="G8168" s="4"/>
      <c r="I8168" s="3"/>
      <c r="K8168" s="6"/>
    </row>
    <row r="8169" spans="6:11" s="2" customFormat="1" x14ac:dyDescent="0.3">
      <c r="F8169" s="5"/>
      <c r="G8169" s="4"/>
      <c r="I8169" s="3"/>
      <c r="K8169" s="6"/>
    </row>
    <row r="8170" spans="6:11" s="2" customFormat="1" x14ac:dyDescent="0.3">
      <c r="F8170" s="5"/>
      <c r="G8170" s="4"/>
      <c r="I8170" s="3"/>
      <c r="K8170" s="6"/>
    </row>
    <row r="8171" spans="6:11" s="2" customFormat="1" x14ac:dyDescent="0.3">
      <c r="F8171" s="5"/>
      <c r="G8171" s="4"/>
      <c r="I8171" s="3"/>
      <c r="K8171" s="6"/>
    </row>
    <row r="8172" spans="6:11" s="2" customFormat="1" x14ac:dyDescent="0.3">
      <c r="F8172" s="5"/>
      <c r="G8172" s="4"/>
      <c r="I8172" s="3"/>
      <c r="K8172" s="6"/>
    </row>
    <row r="8173" spans="6:11" s="2" customFormat="1" x14ac:dyDescent="0.3">
      <c r="F8173" s="5"/>
      <c r="G8173" s="4"/>
      <c r="I8173" s="3"/>
      <c r="K8173" s="6"/>
    </row>
    <row r="8174" spans="6:11" s="2" customFormat="1" x14ac:dyDescent="0.3">
      <c r="F8174" s="5"/>
      <c r="G8174" s="4"/>
      <c r="I8174" s="3"/>
      <c r="K8174" s="6"/>
    </row>
    <row r="8175" spans="6:11" s="2" customFormat="1" x14ac:dyDescent="0.3">
      <c r="F8175" s="5"/>
      <c r="G8175" s="4"/>
      <c r="I8175" s="3"/>
      <c r="K8175" s="6"/>
    </row>
    <row r="8176" spans="6:11" s="2" customFormat="1" x14ac:dyDescent="0.3">
      <c r="F8176" s="5"/>
      <c r="G8176" s="4"/>
      <c r="I8176" s="3"/>
      <c r="K8176" s="6"/>
    </row>
    <row r="8177" spans="6:11" s="2" customFormat="1" x14ac:dyDescent="0.3">
      <c r="F8177" s="5"/>
      <c r="G8177" s="4"/>
      <c r="I8177" s="3"/>
      <c r="K8177" s="6"/>
    </row>
    <row r="8178" spans="6:11" s="2" customFormat="1" x14ac:dyDescent="0.3">
      <c r="F8178" s="5"/>
      <c r="G8178" s="4"/>
      <c r="I8178" s="3"/>
      <c r="K8178" s="6"/>
    </row>
    <row r="8179" spans="6:11" s="2" customFormat="1" x14ac:dyDescent="0.3">
      <c r="F8179" s="5"/>
      <c r="G8179" s="4"/>
      <c r="I8179" s="3"/>
      <c r="K8179" s="6"/>
    </row>
    <row r="8180" spans="6:11" s="2" customFormat="1" x14ac:dyDescent="0.3">
      <c r="F8180" s="5"/>
      <c r="G8180" s="4"/>
      <c r="I8180" s="3"/>
      <c r="K8180" s="6"/>
    </row>
    <row r="8181" spans="6:11" s="2" customFormat="1" x14ac:dyDescent="0.3">
      <c r="F8181" s="5"/>
      <c r="G8181" s="4"/>
      <c r="I8181" s="3"/>
      <c r="K8181" s="6"/>
    </row>
    <row r="8182" spans="6:11" s="2" customFormat="1" x14ac:dyDescent="0.3">
      <c r="F8182" s="5"/>
      <c r="G8182" s="4"/>
      <c r="I8182" s="3"/>
      <c r="K8182" s="6"/>
    </row>
    <row r="8183" spans="6:11" s="2" customFormat="1" x14ac:dyDescent="0.3">
      <c r="F8183" s="5"/>
      <c r="G8183" s="4"/>
      <c r="I8183" s="3"/>
      <c r="K8183" s="6"/>
    </row>
    <row r="8184" spans="6:11" s="2" customFormat="1" x14ac:dyDescent="0.3">
      <c r="F8184" s="5"/>
      <c r="G8184" s="4"/>
      <c r="I8184" s="3"/>
      <c r="K8184" s="6"/>
    </row>
    <row r="8185" spans="6:11" s="2" customFormat="1" x14ac:dyDescent="0.3">
      <c r="F8185" s="5"/>
      <c r="G8185" s="4"/>
      <c r="I8185" s="3"/>
      <c r="K8185" s="6"/>
    </row>
    <row r="8186" spans="6:11" s="2" customFormat="1" x14ac:dyDescent="0.3">
      <c r="F8186" s="5"/>
      <c r="G8186" s="4"/>
      <c r="I8186" s="3"/>
      <c r="K8186" s="6"/>
    </row>
    <row r="8187" spans="6:11" s="2" customFormat="1" x14ac:dyDescent="0.3">
      <c r="F8187" s="5"/>
      <c r="G8187" s="4"/>
      <c r="I8187" s="3"/>
      <c r="K8187" s="6"/>
    </row>
    <row r="8188" spans="6:11" s="2" customFormat="1" x14ac:dyDescent="0.3">
      <c r="F8188" s="5"/>
      <c r="G8188" s="4"/>
      <c r="I8188" s="3"/>
      <c r="K8188" s="6"/>
    </row>
    <row r="8189" spans="6:11" s="2" customFormat="1" x14ac:dyDescent="0.3">
      <c r="F8189" s="5"/>
      <c r="G8189" s="4"/>
      <c r="I8189" s="3"/>
      <c r="K8189" s="6"/>
    </row>
    <row r="8190" spans="6:11" s="2" customFormat="1" x14ac:dyDescent="0.3">
      <c r="F8190" s="5"/>
      <c r="G8190" s="4"/>
      <c r="I8190" s="3"/>
      <c r="K8190" s="6"/>
    </row>
    <row r="8191" spans="6:11" s="2" customFormat="1" x14ac:dyDescent="0.3">
      <c r="F8191" s="5"/>
      <c r="G8191" s="4"/>
      <c r="I8191" s="3"/>
      <c r="K8191" s="6"/>
    </row>
    <row r="8192" spans="6:11" s="2" customFormat="1" x14ac:dyDescent="0.3">
      <c r="F8192" s="5"/>
      <c r="G8192" s="4"/>
      <c r="I8192" s="3"/>
      <c r="K8192" s="6"/>
    </row>
    <row r="8193" spans="6:11" s="2" customFormat="1" x14ac:dyDescent="0.3">
      <c r="F8193" s="5"/>
      <c r="G8193" s="4"/>
      <c r="I8193" s="3"/>
      <c r="K8193" s="6"/>
    </row>
    <row r="8194" spans="6:11" s="2" customFormat="1" x14ac:dyDescent="0.3">
      <c r="F8194" s="5"/>
      <c r="G8194" s="4"/>
      <c r="I8194" s="3"/>
      <c r="K8194" s="6"/>
    </row>
    <row r="8195" spans="6:11" s="2" customFormat="1" x14ac:dyDescent="0.3">
      <c r="F8195" s="5"/>
      <c r="G8195" s="4"/>
      <c r="I8195" s="3"/>
      <c r="K8195" s="6"/>
    </row>
    <row r="8196" spans="6:11" s="2" customFormat="1" x14ac:dyDescent="0.3">
      <c r="F8196" s="5"/>
      <c r="G8196" s="4"/>
      <c r="I8196" s="3"/>
      <c r="K8196" s="6"/>
    </row>
    <row r="8197" spans="6:11" s="2" customFormat="1" x14ac:dyDescent="0.3">
      <c r="F8197" s="5"/>
      <c r="G8197" s="4"/>
      <c r="I8197" s="3"/>
      <c r="K8197" s="6"/>
    </row>
    <row r="8198" spans="6:11" s="2" customFormat="1" x14ac:dyDescent="0.3">
      <c r="F8198" s="5"/>
      <c r="G8198" s="4"/>
      <c r="I8198" s="3"/>
      <c r="K8198" s="6"/>
    </row>
    <row r="8199" spans="6:11" s="2" customFormat="1" x14ac:dyDescent="0.3">
      <c r="F8199" s="5"/>
      <c r="G8199" s="4"/>
      <c r="I8199" s="3"/>
      <c r="K8199" s="6"/>
    </row>
    <row r="8200" spans="6:11" s="2" customFormat="1" x14ac:dyDescent="0.3">
      <c r="F8200" s="5"/>
      <c r="G8200" s="4"/>
      <c r="I8200" s="3"/>
      <c r="K8200" s="6"/>
    </row>
    <row r="8201" spans="6:11" s="2" customFormat="1" x14ac:dyDescent="0.3">
      <c r="F8201" s="5"/>
      <c r="G8201" s="4"/>
      <c r="I8201" s="3"/>
      <c r="K8201" s="6"/>
    </row>
    <row r="8202" spans="6:11" s="2" customFormat="1" x14ac:dyDescent="0.3">
      <c r="F8202" s="5"/>
      <c r="G8202" s="4"/>
      <c r="I8202" s="3"/>
      <c r="K8202" s="6"/>
    </row>
    <row r="8203" spans="6:11" s="2" customFormat="1" x14ac:dyDescent="0.3">
      <c r="F8203" s="5"/>
      <c r="G8203" s="4"/>
      <c r="I8203" s="3"/>
      <c r="K8203" s="6"/>
    </row>
    <row r="8204" spans="6:11" s="2" customFormat="1" x14ac:dyDescent="0.3">
      <c r="F8204" s="5"/>
      <c r="G8204" s="4"/>
      <c r="I8204" s="3"/>
      <c r="K8204" s="6"/>
    </row>
    <row r="8205" spans="6:11" s="2" customFormat="1" x14ac:dyDescent="0.3">
      <c r="F8205" s="5"/>
      <c r="G8205" s="4"/>
      <c r="I8205" s="3"/>
      <c r="K8205" s="6"/>
    </row>
    <row r="8206" spans="6:11" s="2" customFormat="1" x14ac:dyDescent="0.3">
      <c r="F8206" s="5"/>
      <c r="G8206" s="4"/>
      <c r="I8206" s="3"/>
      <c r="K8206" s="6"/>
    </row>
    <row r="8207" spans="6:11" s="2" customFormat="1" x14ac:dyDescent="0.3">
      <c r="F8207" s="5"/>
      <c r="G8207" s="4"/>
      <c r="I8207" s="3"/>
      <c r="K8207" s="6"/>
    </row>
    <row r="8208" spans="6:11" s="2" customFormat="1" x14ac:dyDescent="0.3">
      <c r="F8208" s="5"/>
      <c r="G8208" s="4"/>
      <c r="I8208" s="3"/>
      <c r="K8208" s="6"/>
    </row>
    <row r="8209" spans="6:11" s="2" customFormat="1" x14ac:dyDescent="0.3">
      <c r="F8209" s="5"/>
      <c r="G8209" s="4"/>
      <c r="I8209" s="3"/>
      <c r="K8209" s="6"/>
    </row>
    <row r="8210" spans="6:11" s="2" customFormat="1" x14ac:dyDescent="0.3">
      <c r="F8210" s="5"/>
      <c r="G8210" s="4"/>
      <c r="I8210" s="3"/>
      <c r="K8210" s="6"/>
    </row>
    <row r="8211" spans="6:11" s="2" customFormat="1" x14ac:dyDescent="0.3">
      <c r="F8211" s="5"/>
      <c r="G8211" s="4"/>
      <c r="I8211" s="3"/>
      <c r="K8211" s="6"/>
    </row>
    <row r="8212" spans="6:11" s="2" customFormat="1" x14ac:dyDescent="0.3">
      <c r="F8212" s="5"/>
      <c r="G8212" s="4"/>
      <c r="I8212" s="3"/>
      <c r="K8212" s="6"/>
    </row>
    <row r="8213" spans="6:11" s="2" customFormat="1" x14ac:dyDescent="0.3">
      <c r="F8213" s="5"/>
      <c r="G8213" s="4"/>
      <c r="I8213" s="3"/>
      <c r="K8213" s="6"/>
    </row>
    <row r="8214" spans="6:11" s="2" customFormat="1" x14ac:dyDescent="0.3">
      <c r="F8214" s="5"/>
      <c r="G8214" s="4"/>
      <c r="I8214" s="3"/>
      <c r="K8214" s="6"/>
    </row>
    <row r="8215" spans="6:11" s="2" customFormat="1" x14ac:dyDescent="0.3">
      <c r="F8215" s="5"/>
      <c r="G8215" s="4"/>
      <c r="I8215" s="3"/>
      <c r="K8215" s="6"/>
    </row>
    <row r="8216" spans="6:11" s="2" customFormat="1" x14ac:dyDescent="0.3">
      <c r="F8216" s="5"/>
      <c r="G8216" s="4"/>
      <c r="I8216" s="3"/>
      <c r="K8216" s="6"/>
    </row>
    <row r="8217" spans="6:11" s="2" customFormat="1" x14ac:dyDescent="0.3">
      <c r="F8217" s="5"/>
      <c r="G8217" s="4"/>
      <c r="I8217" s="3"/>
      <c r="K8217" s="6"/>
    </row>
    <row r="8218" spans="6:11" s="2" customFormat="1" x14ac:dyDescent="0.3">
      <c r="F8218" s="5"/>
      <c r="G8218" s="4"/>
      <c r="I8218" s="3"/>
      <c r="K8218" s="6"/>
    </row>
    <row r="8219" spans="6:11" s="2" customFormat="1" x14ac:dyDescent="0.3">
      <c r="F8219" s="5"/>
      <c r="G8219" s="4"/>
      <c r="I8219" s="3"/>
      <c r="K8219" s="6"/>
    </row>
    <row r="8220" spans="6:11" s="2" customFormat="1" x14ac:dyDescent="0.3">
      <c r="F8220" s="5"/>
      <c r="G8220" s="4"/>
      <c r="I8220" s="3"/>
      <c r="K8220" s="6"/>
    </row>
    <row r="8221" spans="6:11" s="2" customFormat="1" x14ac:dyDescent="0.3">
      <c r="F8221" s="5"/>
      <c r="G8221" s="4"/>
      <c r="I8221" s="3"/>
      <c r="K8221" s="6"/>
    </row>
    <row r="8222" spans="6:11" s="2" customFormat="1" x14ac:dyDescent="0.3">
      <c r="F8222" s="5"/>
      <c r="G8222" s="4"/>
      <c r="I8222" s="3"/>
      <c r="K8222" s="6"/>
    </row>
    <row r="8223" spans="6:11" s="2" customFormat="1" x14ac:dyDescent="0.3">
      <c r="F8223" s="5"/>
      <c r="G8223" s="4"/>
      <c r="I8223" s="3"/>
      <c r="K8223" s="6"/>
    </row>
    <row r="8224" spans="6:11" s="2" customFormat="1" x14ac:dyDescent="0.3">
      <c r="F8224" s="5"/>
      <c r="G8224" s="4"/>
      <c r="I8224" s="3"/>
      <c r="K8224" s="6"/>
    </row>
    <row r="8225" spans="6:11" s="2" customFormat="1" x14ac:dyDescent="0.3">
      <c r="F8225" s="5"/>
      <c r="G8225" s="4"/>
      <c r="I8225" s="3"/>
      <c r="K8225" s="6"/>
    </row>
    <row r="8226" spans="6:11" s="2" customFormat="1" x14ac:dyDescent="0.3">
      <c r="F8226" s="5"/>
      <c r="G8226" s="4"/>
      <c r="I8226" s="3"/>
      <c r="K8226" s="6"/>
    </row>
    <row r="8227" spans="6:11" s="2" customFormat="1" x14ac:dyDescent="0.3">
      <c r="F8227" s="5"/>
      <c r="G8227" s="4"/>
      <c r="I8227" s="3"/>
      <c r="K8227" s="6"/>
    </row>
    <row r="8228" spans="6:11" s="2" customFormat="1" x14ac:dyDescent="0.3">
      <c r="F8228" s="5"/>
      <c r="G8228" s="4"/>
      <c r="I8228" s="3"/>
      <c r="K8228" s="6"/>
    </row>
    <row r="8229" spans="6:11" s="2" customFormat="1" x14ac:dyDescent="0.3">
      <c r="F8229" s="5"/>
      <c r="G8229" s="4"/>
      <c r="I8229" s="3"/>
      <c r="K8229" s="6"/>
    </row>
    <row r="8230" spans="6:11" s="2" customFormat="1" x14ac:dyDescent="0.3">
      <c r="F8230" s="5"/>
      <c r="G8230" s="4"/>
      <c r="I8230" s="3"/>
      <c r="K8230" s="6"/>
    </row>
    <row r="8231" spans="6:11" s="2" customFormat="1" x14ac:dyDescent="0.3">
      <c r="F8231" s="5"/>
      <c r="G8231" s="4"/>
      <c r="I8231" s="3"/>
      <c r="K8231" s="6"/>
    </row>
    <row r="8232" spans="6:11" s="2" customFormat="1" x14ac:dyDescent="0.3">
      <c r="F8232" s="5"/>
      <c r="G8232" s="4"/>
      <c r="I8232" s="3"/>
      <c r="K8232" s="6"/>
    </row>
    <row r="8233" spans="6:11" s="2" customFormat="1" x14ac:dyDescent="0.3">
      <c r="F8233" s="5"/>
      <c r="G8233" s="4"/>
      <c r="I8233" s="3"/>
      <c r="K8233" s="6"/>
    </row>
    <row r="8234" spans="6:11" s="2" customFormat="1" x14ac:dyDescent="0.3">
      <c r="F8234" s="5"/>
      <c r="G8234" s="4"/>
      <c r="I8234" s="3"/>
      <c r="K8234" s="6"/>
    </row>
    <row r="8235" spans="6:11" s="2" customFormat="1" x14ac:dyDescent="0.3">
      <c r="F8235" s="5"/>
      <c r="G8235" s="4"/>
      <c r="I8235" s="3"/>
      <c r="K8235" s="6"/>
    </row>
    <row r="8236" spans="6:11" s="2" customFormat="1" x14ac:dyDescent="0.3">
      <c r="F8236" s="5"/>
      <c r="G8236" s="4"/>
      <c r="I8236" s="3"/>
      <c r="K8236" s="6"/>
    </row>
    <row r="8237" spans="6:11" s="2" customFormat="1" x14ac:dyDescent="0.3">
      <c r="F8237" s="5"/>
      <c r="G8237" s="4"/>
      <c r="I8237" s="3"/>
      <c r="K8237" s="6"/>
    </row>
    <row r="8238" spans="6:11" s="2" customFormat="1" x14ac:dyDescent="0.3">
      <c r="F8238" s="5"/>
      <c r="G8238" s="4"/>
      <c r="I8238" s="3"/>
      <c r="K8238" s="6"/>
    </row>
    <row r="8239" spans="6:11" s="2" customFormat="1" x14ac:dyDescent="0.3">
      <c r="F8239" s="5"/>
      <c r="G8239" s="4"/>
      <c r="I8239" s="3"/>
      <c r="K8239" s="6"/>
    </row>
    <row r="8240" spans="6:11" s="2" customFormat="1" x14ac:dyDescent="0.3">
      <c r="F8240" s="5"/>
      <c r="G8240" s="4"/>
      <c r="I8240" s="3"/>
      <c r="K8240" s="6"/>
    </row>
    <row r="8241" spans="6:11" s="2" customFormat="1" x14ac:dyDescent="0.3">
      <c r="F8241" s="5"/>
      <c r="G8241" s="4"/>
      <c r="I8241" s="3"/>
      <c r="K8241" s="6"/>
    </row>
    <row r="8242" spans="6:11" s="2" customFormat="1" x14ac:dyDescent="0.3">
      <c r="F8242" s="5"/>
      <c r="G8242" s="4"/>
      <c r="I8242" s="3"/>
      <c r="K8242" s="6"/>
    </row>
    <row r="8243" spans="6:11" s="2" customFormat="1" x14ac:dyDescent="0.3">
      <c r="F8243" s="5"/>
      <c r="G8243" s="4"/>
      <c r="I8243" s="3"/>
      <c r="K8243" s="6"/>
    </row>
    <row r="8244" spans="6:11" s="2" customFormat="1" x14ac:dyDescent="0.3">
      <c r="F8244" s="5"/>
      <c r="G8244" s="4"/>
      <c r="I8244" s="3"/>
      <c r="K8244" s="6"/>
    </row>
    <row r="8245" spans="6:11" s="2" customFormat="1" x14ac:dyDescent="0.3">
      <c r="F8245" s="5"/>
      <c r="G8245" s="4"/>
      <c r="I8245" s="3"/>
      <c r="K8245" s="6"/>
    </row>
    <row r="8246" spans="6:11" s="2" customFormat="1" x14ac:dyDescent="0.3">
      <c r="F8246" s="5"/>
      <c r="G8246" s="4"/>
      <c r="I8246" s="3"/>
      <c r="K8246" s="6"/>
    </row>
    <row r="8247" spans="6:11" s="2" customFormat="1" x14ac:dyDescent="0.3">
      <c r="F8247" s="5"/>
      <c r="G8247" s="4"/>
      <c r="I8247" s="3"/>
      <c r="K8247" s="6"/>
    </row>
    <row r="8248" spans="6:11" s="2" customFormat="1" x14ac:dyDescent="0.3">
      <c r="F8248" s="5"/>
      <c r="G8248" s="4"/>
      <c r="I8248" s="3"/>
      <c r="K8248" s="6"/>
    </row>
    <row r="8249" spans="6:11" s="2" customFormat="1" x14ac:dyDescent="0.3">
      <c r="F8249" s="5"/>
      <c r="G8249" s="4"/>
      <c r="I8249" s="3"/>
      <c r="K8249" s="6"/>
    </row>
    <row r="8250" spans="6:11" s="2" customFormat="1" x14ac:dyDescent="0.3">
      <c r="F8250" s="5"/>
      <c r="G8250" s="4"/>
      <c r="I8250" s="3"/>
      <c r="K8250" s="6"/>
    </row>
    <row r="8251" spans="6:11" s="2" customFormat="1" x14ac:dyDescent="0.3">
      <c r="F8251" s="5"/>
      <c r="G8251" s="4"/>
      <c r="I8251" s="3"/>
      <c r="K8251" s="6"/>
    </row>
    <row r="8252" spans="6:11" s="2" customFormat="1" x14ac:dyDescent="0.3">
      <c r="F8252" s="5"/>
      <c r="G8252" s="4"/>
      <c r="I8252" s="3"/>
      <c r="K8252" s="6"/>
    </row>
    <row r="8253" spans="6:11" s="2" customFormat="1" x14ac:dyDescent="0.3">
      <c r="F8253" s="5"/>
      <c r="G8253" s="4"/>
      <c r="I8253" s="3"/>
      <c r="K8253" s="6"/>
    </row>
    <row r="8254" spans="6:11" s="2" customFormat="1" x14ac:dyDescent="0.3">
      <c r="F8254" s="5"/>
      <c r="G8254" s="4"/>
      <c r="I8254" s="3"/>
      <c r="K8254" s="6"/>
    </row>
    <row r="8255" spans="6:11" s="2" customFormat="1" x14ac:dyDescent="0.3">
      <c r="F8255" s="5"/>
      <c r="G8255" s="4"/>
      <c r="I8255" s="3"/>
      <c r="K8255" s="6"/>
    </row>
    <row r="8256" spans="6:11" s="2" customFormat="1" x14ac:dyDescent="0.3">
      <c r="F8256" s="5"/>
      <c r="G8256" s="4"/>
      <c r="I8256" s="3"/>
      <c r="K8256" s="6"/>
    </row>
    <row r="8257" spans="6:11" s="2" customFormat="1" x14ac:dyDescent="0.3">
      <c r="F8257" s="5"/>
      <c r="G8257" s="4"/>
      <c r="I8257" s="3"/>
      <c r="K8257" s="6"/>
    </row>
    <row r="8258" spans="6:11" s="2" customFormat="1" x14ac:dyDescent="0.3">
      <c r="F8258" s="5"/>
      <c r="G8258" s="4"/>
      <c r="I8258" s="3"/>
      <c r="K8258" s="6"/>
    </row>
    <row r="8259" spans="6:11" s="2" customFormat="1" x14ac:dyDescent="0.3">
      <c r="F8259" s="5"/>
      <c r="G8259" s="4"/>
      <c r="I8259" s="3"/>
      <c r="K8259" s="6"/>
    </row>
    <row r="8260" spans="6:11" s="2" customFormat="1" x14ac:dyDescent="0.3">
      <c r="F8260" s="5"/>
      <c r="G8260" s="4"/>
      <c r="I8260" s="3"/>
      <c r="K8260" s="6"/>
    </row>
    <row r="8261" spans="6:11" s="2" customFormat="1" x14ac:dyDescent="0.3">
      <c r="F8261" s="5"/>
      <c r="G8261" s="4"/>
      <c r="I8261" s="3"/>
      <c r="K8261" s="6"/>
    </row>
    <row r="8262" spans="6:11" s="2" customFormat="1" x14ac:dyDescent="0.3">
      <c r="F8262" s="5"/>
      <c r="G8262" s="4"/>
      <c r="I8262" s="3"/>
      <c r="K8262" s="6"/>
    </row>
    <row r="8263" spans="6:11" s="2" customFormat="1" x14ac:dyDescent="0.3">
      <c r="F8263" s="5"/>
      <c r="G8263" s="4"/>
      <c r="I8263" s="3"/>
      <c r="K8263" s="6"/>
    </row>
    <row r="8264" spans="6:11" s="2" customFormat="1" x14ac:dyDescent="0.3">
      <c r="F8264" s="5"/>
      <c r="G8264" s="4"/>
      <c r="I8264" s="3"/>
      <c r="K8264" s="6"/>
    </row>
    <row r="8265" spans="6:11" s="2" customFormat="1" x14ac:dyDescent="0.3">
      <c r="F8265" s="5"/>
      <c r="G8265" s="4"/>
      <c r="I8265" s="3"/>
      <c r="K8265" s="6"/>
    </row>
    <row r="8266" spans="6:11" s="2" customFormat="1" x14ac:dyDescent="0.3">
      <c r="F8266" s="5"/>
      <c r="G8266" s="4"/>
      <c r="I8266" s="3"/>
      <c r="K8266" s="6"/>
    </row>
    <row r="8267" spans="6:11" s="2" customFormat="1" x14ac:dyDescent="0.3">
      <c r="F8267" s="5"/>
      <c r="G8267" s="4"/>
      <c r="I8267" s="3"/>
      <c r="K8267" s="6"/>
    </row>
    <row r="8268" spans="6:11" s="2" customFormat="1" x14ac:dyDescent="0.3">
      <c r="F8268" s="5"/>
      <c r="G8268" s="4"/>
      <c r="I8268" s="3"/>
      <c r="K8268" s="6"/>
    </row>
    <row r="8269" spans="6:11" s="2" customFormat="1" x14ac:dyDescent="0.3">
      <c r="F8269" s="5"/>
      <c r="G8269" s="4"/>
      <c r="I8269" s="3"/>
      <c r="K8269" s="6"/>
    </row>
    <row r="8270" spans="6:11" s="2" customFormat="1" x14ac:dyDescent="0.3">
      <c r="F8270" s="5"/>
      <c r="G8270" s="4"/>
      <c r="I8270" s="3"/>
      <c r="K8270" s="6"/>
    </row>
    <row r="8271" spans="6:11" s="2" customFormat="1" x14ac:dyDescent="0.3">
      <c r="F8271" s="5"/>
      <c r="G8271" s="4"/>
      <c r="I8271" s="3"/>
      <c r="K8271" s="6"/>
    </row>
    <row r="8272" spans="6:11" s="2" customFormat="1" x14ac:dyDescent="0.3">
      <c r="F8272" s="5"/>
      <c r="G8272" s="4"/>
      <c r="I8272" s="3"/>
      <c r="K8272" s="6"/>
    </row>
    <row r="8273" spans="6:11" s="2" customFormat="1" x14ac:dyDescent="0.3">
      <c r="F8273" s="5"/>
      <c r="G8273" s="4"/>
      <c r="I8273" s="3"/>
      <c r="K8273" s="6"/>
    </row>
    <row r="8274" spans="6:11" s="2" customFormat="1" x14ac:dyDescent="0.3">
      <c r="F8274" s="5"/>
      <c r="G8274" s="4"/>
      <c r="I8274" s="3"/>
      <c r="K8274" s="6"/>
    </row>
    <row r="8275" spans="6:11" s="2" customFormat="1" x14ac:dyDescent="0.3">
      <c r="F8275" s="5"/>
      <c r="G8275" s="4"/>
      <c r="I8275" s="3"/>
      <c r="K8275" s="6"/>
    </row>
    <row r="8276" spans="6:11" s="2" customFormat="1" x14ac:dyDescent="0.3">
      <c r="F8276" s="5"/>
      <c r="G8276" s="4"/>
      <c r="I8276" s="3"/>
      <c r="K8276" s="6"/>
    </row>
    <row r="8277" spans="6:11" s="2" customFormat="1" x14ac:dyDescent="0.3">
      <c r="F8277" s="5"/>
      <c r="G8277" s="4"/>
      <c r="I8277" s="3"/>
      <c r="K8277" s="6"/>
    </row>
    <row r="8278" spans="6:11" s="2" customFormat="1" x14ac:dyDescent="0.3">
      <c r="F8278" s="5"/>
      <c r="G8278" s="4"/>
      <c r="I8278" s="3"/>
      <c r="K8278" s="6"/>
    </row>
    <row r="8279" spans="6:11" s="2" customFormat="1" x14ac:dyDescent="0.3">
      <c r="F8279" s="5"/>
      <c r="G8279" s="4"/>
      <c r="I8279" s="3"/>
      <c r="K8279" s="6"/>
    </row>
    <row r="8280" spans="6:11" s="2" customFormat="1" x14ac:dyDescent="0.3">
      <c r="F8280" s="5"/>
      <c r="G8280" s="4"/>
      <c r="I8280" s="3"/>
      <c r="K8280" s="6"/>
    </row>
    <row r="8281" spans="6:11" s="2" customFormat="1" x14ac:dyDescent="0.3">
      <c r="F8281" s="5"/>
      <c r="G8281" s="4"/>
      <c r="I8281" s="3"/>
      <c r="K8281" s="6"/>
    </row>
    <row r="8282" spans="6:11" s="2" customFormat="1" x14ac:dyDescent="0.3">
      <c r="F8282" s="5"/>
      <c r="G8282" s="4"/>
      <c r="I8282" s="3"/>
      <c r="K8282" s="6"/>
    </row>
    <row r="8283" spans="6:11" s="2" customFormat="1" x14ac:dyDescent="0.3">
      <c r="F8283" s="5"/>
      <c r="G8283" s="4"/>
      <c r="I8283" s="3"/>
      <c r="K8283" s="6"/>
    </row>
    <row r="8284" spans="6:11" s="2" customFormat="1" x14ac:dyDescent="0.3">
      <c r="F8284" s="5"/>
      <c r="G8284" s="4"/>
      <c r="I8284" s="3"/>
      <c r="K8284" s="6"/>
    </row>
    <row r="8285" spans="6:11" s="2" customFormat="1" x14ac:dyDescent="0.3">
      <c r="F8285" s="5"/>
      <c r="G8285" s="4"/>
      <c r="I8285" s="3"/>
      <c r="K8285" s="6"/>
    </row>
    <row r="8286" spans="6:11" s="2" customFormat="1" x14ac:dyDescent="0.3">
      <c r="F8286" s="5"/>
      <c r="G8286" s="4"/>
      <c r="I8286" s="3"/>
      <c r="K8286" s="6"/>
    </row>
    <row r="8287" spans="6:11" s="2" customFormat="1" x14ac:dyDescent="0.3">
      <c r="F8287" s="5"/>
      <c r="G8287" s="4"/>
      <c r="I8287" s="3"/>
      <c r="K8287" s="6"/>
    </row>
    <row r="8288" spans="6:11" s="2" customFormat="1" x14ac:dyDescent="0.3">
      <c r="F8288" s="5"/>
      <c r="G8288" s="4"/>
      <c r="I8288" s="3"/>
      <c r="K8288" s="6"/>
    </row>
    <row r="8289" spans="6:11" s="2" customFormat="1" x14ac:dyDescent="0.3">
      <c r="F8289" s="5"/>
      <c r="G8289" s="4"/>
      <c r="I8289" s="3"/>
      <c r="K8289" s="6"/>
    </row>
    <row r="8290" spans="6:11" s="2" customFormat="1" x14ac:dyDescent="0.3">
      <c r="F8290" s="5"/>
      <c r="G8290" s="4"/>
      <c r="I8290" s="3"/>
      <c r="K8290" s="6"/>
    </row>
    <row r="8291" spans="6:11" s="2" customFormat="1" x14ac:dyDescent="0.3">
      <c r="F8291" s="5"/>
      <c r="G8291" s="4"/>
      <c r="I8291" s="3"/>
      <c r="K8291" s="6"/>
    </row>
    <row r="8292" spans="6:11" s="2" customFormat="1" x14ac:dyDescent="0.3">
      <c r="F8292" s="5"/>
      <c r="G8292" s="4"/>
      <c r="I8292" s="3"/>
      <c r="K8292" s="6"/>
    </row>
    <row r="8293" spans="6:11" s="2" customFormat="1" x14ac:dyDescent="0.3">
      <c r="F8293" s="5"/>
      <c r="G8293" s="4"/>
      <c r="I8293" s="3"/>
      <c r="K8293" s="6"/>
    </row>
    <row r="8294" spans="6:11" s="2" customFormat="1" x14ac:dyDescent="0.3">
      <c r="F8294" s="5"/>
      <c r="G8294" s="4"/>
      <c r="I8294" s="3"/>
      <c r="K8294" s="6"/>
    </row>
    <row r="8295" spans="6:11" s="2" customFormat="1" x14ac:dyDescent="0.3">
      <c r="F8295" s="5"/>
      <c r="G8295" s="4"/>
      <c r="I8295" s="3"/>
      <c r="K8295" s="6"/>
    </row>
    <row r="8296" spans="6:11" s="2" customFormat="1" x14ac:dyDescent="0.3">
      <c r="F8296" s="5"/>
      <c r="G8296" s="4"/>
      <c r="I8296" s="3"/>
      <c r="K8296" s="6"/>
    </row>
    <row r="8297" spans="6:11" s="2" customFormat="1" x14ac:dyDescent="0.3">
      <c r="F8297" s="5"/>
      <c r="G8297" s="4"/>
      <c r="I8297" s="3"/>
      <c r="K8297" s="6"/>
    </row>
    <row r="8298" spans="6:11" s="2" customFormat="1" x14ac:dyDescent="0.3">
      <c r="F8298" s="5"/>
      <c r="G8298" s="4"/>
      <c r="I8298" s="3"/>
      <c r="K8298" s="6"/>
    </row>
    <row r="8299" spans="6:11" s="2" customFormat="1" x14ac:dyDescent="0.3">
      <c r="F8299" s="5"/>
      <c r="G8299" s="4"/>
      <c r="I8299" s="3"/>
      <c r="K8299" s="6"/>
    </row>
    <row r="8300" spans="6:11" s="2" customFormat="1" x14ac:dyDescent="0.3">
      <c r="F8300" s="5"/>
      <c r="G8300" s="4"/>
      <c r="I8300" s="3"/>
      <c r="K8300" s="6"/>
    </row>
    <row r="8301" spans="6:11" s="2" customFormat="1" x14ac:dyDescent="0.3">
      <c r="F8301" s="5"/>
      <c r="G8301" s="4"/>
      <c r="I8301" s="3"/>
      <c r="K8301" s="6"/>
    </row>
    <row r="8302" spans="6:11" s="2" customFormat="1" x14ac:dyDescent="0.3">
      <c r="F8302" s="5"/>
      <c r="G8302" s="4"/>
      <c r="I8302" s="3"/>
      <c r="K8302" s="6"/>
    </row>
    <row r="8303" spans="6:11" s="2" customFormat="1" x14ac:dyDescent="0.3">
      <c r="F8303" s="5"/>
      <c r="G8303" s="4"/>
      <c r="I8303" s="3"/>
      <c r="K8303" s="6"/>
    </row>
    <row r="8304" spans="6:11" s="2" customFormat="1" x14ac:dyDescent="0.3">
      <c r="F8304" s="5"/>
      <c r="G8304" s="4"/>
      <c r="I8304" s="3"/>
      <c r="K8304" s="6"/>
    </row>
    <row r="8305" spans="6:11" s="2" customFormat="1" x14ac:dyDescent="0.3">
      <c r="F8305" s="5"/>
      <c r="G8305" s="4"/>
      <c r="I8305" s="3"/>
      <c r="K8305" s="6"/>
    </row>
    <row r="8306" spans="6:11" s="2" customFormat="1" x14ac:dyDescent="0.3">
      <c r="F8306" s="5"/>
      <c r="G8306" s="4"/>
      <c r="I8306" s="3"/>
      <c r="K8306" s="6"/>
    </row>
    <row r="8307" spans="6:11" s="2" customFormat="1" x14ac:dyDescent="0.3">
      <c r="F8307" s="5"/>
      <c r="G8307" s="4"/>
      <c r="I8307" s="3"/>
      <c r="K8307" s="6"/>
    </row>
    <row r="8308" spans="6:11" s="2" customFormat="1" x14ac:dyDescent="0.3">
      <c r="F8308" s="5"/>
      <c r="G8308" s="4"/>
      <c r="I8308" s="3"/>
      <c r="K8308" s="6"/>
    </row>
    <row r="8309" spans="6:11" s="2" customFormat="1" x14ac:dyDescent="0.3">
      <c r="F8309" s="5"/>
      <c r="G8309" s="4"/>
      <c r="I8309" s="3"/>
      <c r="K8309" s="6"/>
    </row>
    <row r="8310" spans="6:11" s="2" customFormat="1" x14ac:dyDescent="0.3">
      <c r="F8310" s="5"/>
      <c r="G8310" s="4"/>
      <c r="I8310" s="3"/>
      <c r="K8310" s="6"/>
    </row>
    <row r="8311" spans="6:11" s="2" customFormat="1" x14ac:dyDescent="0.3">
      <c r="F8311" s="5"/>
      <c r="G8311" s="4"/>
      <c r="I8311" s="3"/>
      <c r="K8311" s="6"/>
    </row>
    <row r="8312" spans="6:11" s="2" customFormat="1" x14ac:dyDescent="0.3">
      <c r="F8312" s="5"/>
      <c r="G8312" s="4"/>
      <c r="I8312" s="3"/>
      <c r="K8312" s="6"/>
    </row>
    <row r="8313" spans="6:11" s="2" customFormat="1" x14ac:dyDescent="0.3">
      <c r="F8313" s="5"/>
      <c r="G8313" s="4"/>
      <c r="I8313" s="3"/>
      <c r="K8313" s="6"/>
    </row>
    <row r="8314" spans="6:11" s="2" customFormat="1" x14ac:dyDescent="0.3">
      <c r="F8314" s="5"/>
      <c r="G8314" s="4"/>
      <c r="I8314" s="3"/>
      <c r="K8314" s="6"/>
    </row>
    <row r="8315" spans="6:11" s="2" customFormat="1" x14ac:dyDescent="0.3">
      <c r="F8315" s="5"/>
      <c r="G8315" s="4"/>
      <c r="I8315" s="3"/>
      <c r="K8315" s="6"/>
    </row>
    <row r="8316" spans="6:11" s="2" customFormat="1" x14ac:dyDescent="0.3">
      <c r="F8316" s="5"/>
      <c r="G8316" s="4"/>
      <c r="I8316" s="3"/>
      <c r="K8316" s="6"/>
    </row>
    <row r="8317" spans="6:11" s="2" customFormat="1" x14ac:dyDescent="0.3">
      <c r="F8317" s="5"/>
      <c r="G8317" s="4"/>
      <c r="I8317" s="3"/>
      <c r="K8317" s="6"/>
    </row>
    <row r="8318" spans="6:11" s="2" customFormat="1" x14ac:dyDescent="0.3">
      <c r="F8318" s="5"/>
      <c r="G8318" s="4"/>
      <c r="I8318" s="3"/>
      <c r="K8318" s="6"/>
    </row>
    <row r="8319" spans="6:11" s="2" customFormat="1" x14ac:dyDescent="0.3">
      <c r="F8319" s="5"/>
      <c r="G8319" s="4"/>
      <c r="I8319" s="3"/>
      <c r="K8319" s="6"/>
    </row>
    <row r="8320" spans="6:11" s="2" customFormat="1" x14ac:dyDescent="0.3">
      <c r="F8320" s="5"/>
      <c r="G8320" s="4"/>
      <c r="I8320" s="3"/>
      <c r="K8320" s="6"/>
    </row>
    <row r="8321" spans="6:11" s="2" customFormat="1" x14ac:dyDescent="0.3">
      <c r="F8321" s="5"/>
      <c r="G8321" s="4"/>
      <c r="I8321" s="3"/>
      <c r="K8321" s="6"/>
    </row>
    <row r="8322" spans="6:11" s="2" customFormat="1" x14ac:dyDescent="0.3">
      <c r="F8322" s="5"/>
      <c r="G8322" s="4"/>
      <c r="I8322" s="3"/>
      <c r="K8322" s="6"/>
    </row>
    <row r="8323" spans="6:11" s="2" customFormat="1" x14ac:dyDescent="0.3">
      <c r="F8323" s="5"/>
      <c r="G8323" s="4"/>
      <c r="I8323" s="3"/>
      <c r="K8323" s="6"/>
    </row>
    <row r="8324" spans="6:11" s="2" customFormat="1" x14ac:dyDescent="0.3">
      <c r="F8324" s="5"/>
      <c r="G8324" s="4"/>
      <c r="I8324" s="3"/>
      <c r="K8324" s="6"/>
    </row>
    <row r="8325" spans="6:11" s="2" customFormat="1" x14ac:dyDescent="0.3">
      <c r="F8325" s="5"/>
      <c r="G8325" s="4"/>
      <c r="I8325" s="3"/>
      <c r="K8325" s="6"/>
    </row>
    <row r="8326" spans="6:11" s="2" customFormat="1" x14ac:dyDescent="0.3">
      <c r="F8326" s="5"/>
      <c r="G8326" s="4"/>
      <c r="I8326" s="3"/>
      <c r="K8326" s="6"/>
    </row>
    <row r="8327" spans="6:11" s="2" customFormat="1" x14ac:dyDescent="0.3">
      <c r="F8327" s="5"/>
      <c r="G8327" s="4"/>
      <c r="I8327" s="3"/>
      <c r="K8327" s="6"/>
    </row>
    <row r="8328" spans="6:11" s="2" customFormat="1" x14ac:dyDescent="0.3">
      <c r="F8328" s="5"/>
      <c r="G8328" s="4"/>
      <c r="I8328" s="3"/>
      <c r="K8328" s="6"/>
    </row>
    <row r="8329" spans="6:11" s="2" customFormat="1" x14ac:dyDescent="0.3">
      <c r="F8329" s="5"/>
      <c r="G8329" s="4"/>
      <c r="I8329" s="3"/>
      <c r="K8329" s="6"/>
    </row>
    <row r="8330" spans="6:11" s="2" customFormat="1" x14ac:dyDescent="0.3">
      <c r="F8330" s="5"/>
      <c r="G8330" s="4"/>
      <c r="I8330" s="3"/>
      <c r="K8330" s="6"/>
    </row>
    <row r="8331" spans="6:11" s="2" customFormat="1" x14ac:dyDescent="0.3">
      <c r="F8331" s="5"/>
      <c r="G8331" s="4"/>
      <c r="I8331" s="3"/>
      <c r="K8331" s="6"/>
    </row>
    <row r="8332" spans="6:11" s="2" customFormat="1" x14ac:dyDescent="0.3">
      <c r="F8332" s="5"/>
      <c r="G8332" s="4"/>
      <c r="I8332" s="3"/>
      <c r="K8332" s="6"/>
    </row>
    <row r="8333" spans="6:11" s="2" customFormat="1" x14ac:dyDescent="0.3">
      <c r="F8333" s="5"/>
      <c r="G8333" s="4"/>
      <c r="I8333" s="3"/>
      <c r="K8333" s="6"/>
    </row>
    <row r="8334" spans="6:11" s="2" customFormat="1" x14ac:dyDescent="0.3">
      <c r="F8334" s="5"/>
      <c r="G8334" s="4"/>
      <c r="I8334" s="3"/>
      <c r="K8334" s="6"/>
    </row>
    <row r="8335" spans="6:11" s="2" customFormat="1" x14ac:dyDescent="0.3">
      <c r="F8335" s="5"/>
      <c r="G8335" s="4"/>
      <c r="I8335" s="3"/>
      <c r="K8335" s="6"/>
    </row>
    <row r="8336" spans="6:11" s="2" customFormat="1" x14ac:dyDescent="0.3">
      <c r="F8336" s="5"/>
      <c r="G8336" s="4"/>
      <c r="I8336" s="3"/>
      <c r="K8336" s="6"/>
    </row>
    <row r="8337" spans="6:11" s="2" customFormat="1" x14ac:dyDescent="0.3">
      <c r="F8337" s="5"/>
      <c r="G8337" s="4"/>
      <c r="I8337" s="3"/>
      <c r="K8337" s="6"/>
    </row>
    <row r="8338" spans="6:11" s="2" customFormat="1" x14ac:dyDescent="0.3">
      <c r="F8338" s="5"/>
      <c r="G8338" s="4"/>
      <c r="I8338" s="3"/>
      <c r="K8338" s="6"/>
    </row>
    <row r="8339" spans="6:11" s="2" customFormat="1" x14ac:dyDescent="0.3">
      <c r="F8339" s="5"/>
      <c r="G8339" s="4"/>
      <c r="I8339" s="3"/>
      <c r="K8339" s="6"/>
    </row>
    <row r="8340" spans="6:11" s="2" customFormat="1" x14ac:dyDescent="0.3">
      <c r="F8340" s="5"/>
      <c r="G8340" s="4"/>
      <c r="I8340" s="3"/>
      <c r="K8340" s="6"/>
    </row>
    <row r="8341" spans="6:11" s="2" customFormat="1" x14ac:dyDescent="0.3">
      <c r="F8341" s="5"/>
      <c r="G8341" s="4"/>
      <c r="I8341" s="3"/>
      <c r="K8341" s="6"/>
    </row>
    <row r="8342" spans="6:11" s="2" customFormat="1" x14ac:dyDescent="0.3">
      <c r="F8342" s="5"/>
      <c r="G8342" s="4"/>
      <c r="I8342" s="3"/>
      <c r="K8342" s="6"/>
    </row>
    <row r="8343" spans="6:11" s="2" customFormat="1" x14ac:dyDescent="0.3">
      <c r="F8343" s="5"/>
      <c r="G8343" s="4"/>
      <c r="I8343" s="3"/>
      <c r="K8343" s="6"/>
    </row>
    <row r="8344" spans="6:11" s="2" customFormat="1" x14ac:dyDescent="0.3">
      <c r="F8344" s="5"/>
      <c r="G8344" s="4"/>
      <c r="I8344" s="3"/>
      <c r="K8344" s="6"/>
    </row>
    <row r="8345" spans="6:11" s="2" customFormat="1" x14ac:dyDescent="0.3">
      <c r="F8345" s="5"/>
      <c r="G8345" s="4"/>
      <c r="I8345" s="3"/>
      <c r="K8345" s="6"/>
    </row>
    <row r="8346" spans="6:11" s="2" customFormat="1" x14ac:dyDescent="0.3">
      <c r="F8346" s="5"/>
      <c r="G8346" s="4"/>
      <c r="I8346" s="3"/>
      <c r="K8346" s="6"/>
    </row>
    <row r="8347" spans="6:11" s="2" customFormat="1" x14ac:dyDescent="0.3">
      <c r="F8347" s="5"/>
      <c r="G8347" s="4"/>
      <c r="I8347" s="3"/>
      <c r="K8347" s="6"/>
    </row>
    <row r="8348" spans="6:11" s="2" customFormat="1" x14ac:dyDescent="0.3">
      <c r="F8348" s="5"/>
      <c r="G8348" s="4"/>
      <c r="I8348" s="3"/>
      <c r="K8348" s="6"/>
    </row>
    <row r="8349" spans="6:11" s="2" customFormat="1" x14ac:dyDescent="0.3">
      <c r="F8349" s="5"/>
      <c r="G8349" s="4"/>
      <c r="I8349" s="3"/>
      <c r="K8349" s="6"/>
    </row>
    <row r="8350" spans="6:11" s="2" customFormat="1" x14ac:dyDescent="0.3">
      <c r="F8350" s="5"/>
      <c r="G8350" s="4"/>
      <c r="I8350" s="3"/>
      <c r="K8350" s="6"/>
    </row>
    <row r="8351" spans="6:11" s="2" customFormat="1" x14ac:dyDescent="0.3">
      <c r="F8351" s="5"/>
      <c r="G8351" s="4"/>
      <c r="I8351" s="3"/>
      <c r="K8351" s="6"/>
    </row>
    <row r="8352" spans="6:11" s="2" customFormat="1" x14ac:dyDescent="0.3">
      <c r="F8352" s="5"/>
      <c r="G8352" s="4"/>
      <c r="I8352" s="3"/>
      <c r="K8352" s="6"/>
    </row>
    <row r="8353" spans="6:11" s="2" customFormat="1" x14ac:dyDescent="0.3">
      <c r="F8353" s="5"/>
      <c r="G8353" s="4"/>
      <c r="I8353" s="3"/>
      <c r="K8353" s="6"/>
    </row>
    <row r="8354" spans="6:11" s="2" customFormat="1" x14ac:dyDescent="0.3">
      <c r="F8354" s="5"/>
      <c r="G8354" s="4"/>
      <c r="I8354" s="3"/>
      <c r="K8354" s="6"/>
    </row>
    <row r="8355" spans="6:11" s="2" customFormat="1" x14ac:dyDescent="0.3">
      <c r="F8355" s="5"/>
      <c r="G8355" s="4"/>
      <c r="I8355" s="3"/>
      <c r="K8355" s="6"/>
    </row>
    <row r="8356" spans="6:11" s="2" customFormat="1" x14ac:dyDescent="0.3">
      <c r="F8356" s="5"/>
      <c r="G8356" s="4"/>
      <c r="I8356" s="3"/>
      <c r="K8356" s="6"/>
    </row>
    <row r="8357" spans="6:11" s="2" customFormat="1" x14ac:dyDescent="0.3">
      <c r="F8357" s="5"/>
      <c r="G8357" s="4"/>
      <c r="I8357" s="3"/>
      <c r="K8357" s="6"/>
    </row>
    <row r="8358" spans="6:11" s="2" customFormat="1" x14ac:dyDescent="0.3">
      <c r="F8358" s="5"/>
      <c r="G8358" s="4"/>
      <c r="I8358" s="3"/>
      <c r="K8358" s="6"/>
    </row>
    <row r="8359" spans="6:11" s="2" customFormat="1" x14ac:dyDescent="0.3">
      <c r="F8359" s="5"/>
      <c r="G8359" s="4"/>
      <c r="I8359" s="3"/>
      <c r="K8359" s="6"/>
    </row>
    <row r="8360" spans="6:11" s="2" customFormat="1" x14ac:dyDescent="0.3">
      <c r="F8360" s="5"/>
      <c r="G8360" s="4"/>
      <c r="I8360" s="3"/>
      <c r="K8360" s="6"/>
    </row>
    <row r="8361" spans="6:11" s="2" customFormat="1" x14ac:dyDescent="0.3">
      <c r="F8361" s="5"/>
      <c r="G8361" s="4"/>
      <c r="I8361" s="3"/>
      <c r="K8361" s="6"/>
    </row>
    <row r="8362" spans="6:11" s="2" customFormat="1" x14ac:dyDescent="0.3">
      <c r="F8362" s="5"/>
      <c r="G8362" s="4"/>
      <c r="I8362" s="3"/>
      <c r="K8362" s="6"/>
    </row>
    <row r="8363" spans="6:11" s="2" customFormat="1" x14ac:dyDescent="0.3">
      <c r="F8363" s="5"/>
      <c r="G8363" s="4"/>
      <c r="I8363" s="3"/>
      <c r="K8363" s="6"/>
    </row>
    <row r="8364" spans="6:11" s="2" customFormat="1" x14ac:dyDescent="0.3">
      <c r="F8364" s="5"/>
      <c r="G8364" s="4"/>
      <c r="I8364" s="3"/>
      <c r="K8364" s="6"/>
    </row>
    <row r="8365" spans="6:11" s="2" customFormat="1" x14ac:dyDescent="0.3">
      <c r="F8365" s="5"/>
      <c r="G8365" s="4"/>
      <c r="I8365" s="3"/>
      <c r="K8365" s="6"/>
    </row>
    <row r="8366" spans="6:11" s="2" customFormat="1" x14ac:dyDescent="0.3">
      <c r="F8366" s="5"/>
      <c r="G8366" s="4"/>
      <c r="I8366" s="3"/>
      <c r="K8366" s="6"/>
    </row>
    <row r="8367" spans="6:11" s="2" customFormat="1" x14ac:dyDescent="0.3">
      <c r="F8367" s="5"/>
      <c r="G8367" s="4"/>
      <c r="I8367" s="3"/>
      <c r="K8367" s="6"/>
    </row>
    <row r="8368" spans="6:11" s="2" customFormat="1" x14ac:dyDescent="0.3">
      <c r="F8368" s="5"/>
      <c r="G8368" s="4"/>
      <c r="I8368" s="3"/>
      <c r="K8368" s="6"/>
    </row>
    <row r="8369" spans="6:11" s="2" customFormat="1" x14ac:dyDescent="0.3">
      <c r="F8369" s="5"/>
      <c r="G8369" s="4"/>
      <c r="I8369" s="3"/>
      <c r="K8369" s="6"/>
    </row>
    <row r="8370" spans="6:11" s="2" customFormat="1" x14ac:dyDescent="0.3">
      <c r="F8370" s="5"/>
      <c r="G8370" s="4"/>
      <c r="I8370" s="3"/>
      <c r="K8370" s="6"/>
    </row>
    <row r="8371" spans="6:11" s="2" customFormat="1" x14ac:dyDescent="0.3">
      <c r="F8371" s="5"/>
      <c r="G8371" s="4"/>
      <c r="I8371" s="3"/>
      <c r="K8371" s="6"/>
    </row>
    <row r="8372" spans="6:11" s="2" customFormat="1" x14ac:dyDescent="0.3">
      <c r="F8372" s="5"/>
      <c r="G8372" s="4"/>
      <c r="I8372" s="3"/>
      <c r="K8372" s="6"/>
    </row>
    <row r="8373" spans="6:11" s="2" customFormat="1" x14ac:dyDescent="0.3">
      <c r="F8373" s="5"/>
      <c r="G8373" s="4"/>
      <c r="I8373" s="3"/>
      <c r="K8373" s="6"/>
    </row>
    <row r="8374" spans="6:11" s="2" customFormat="1" x14ac:dyDescent="0.3">
      <c r="F8374" s="5"/>
      <c r="G8374" s="4"/>
      <c r="I8374" s="3"/>
      <c r="K8374" s="6"/>
    </row>
    <row r="8375" spans="6:11" s="2" customFormat="1" x14ac:dyDescent="0.3">
      <c r="F8375" s="5"/>
      <c r="G8375" s="4"/>
      <c r="I8375" s="3"/>
      <c r="K8375" s="6"/>
    </row>
    <row r="8376" spans="6:11" s="2" customFormat="1" x14ac:dyDescent="0.3">
      <c r="F8376" s="5"/>
      <c r="G8376" s="4"/>
      <c r="I8376" s="3"/>
      <c r="K8376" s="6"/>
    </row>
    <row r="8377" spans="6:11" s="2" customFormat="1" x14ac:dyDescent="0.3">
      <c r="F8377" s="5"/>
      <c r="G8377" s="4"/>
      <c r="I8377" s="3"/>
      <c r="K8377" s="6"/>
    </row>
    <row r="8378" spans="6:11" s="2" customFormat="1" x14ac:dyDescent="0.3">
      <c r="F8378" s="5"/>
      <c r="G8378" s="4"/>
      <c r="I8378" s="3"/>
      <c r="K8378" s="6"/>
    </row>
    <row r="8379" spans="6:11" s="2" customFormat="1" x14ac:dyDescent="0.3">
      <c r="F8379" s="5"/>
      <c r="G8379" s="4"/>
      <c r="I8379" s="3"/>
      <c r="K8379" s="6"/>
    </row>
    <row r="8380" spans="6:11" s="2" customFormat="1" x14ac:dyDescent="0.3">
      <c r="F8380" s="5"/>
      <c r="G8380" s="4"/>
      <c r="I8380" s="3"/>
      <c r="K8380" s="6"/>
    </row>
    <row r="8381" spans="6:11" s="2" customFormat="1" x14ac:dyDescent="0.3">
      <c r="F8381" s="5"/>
      <c r="G8381" s="4"/>
      <c r="I8381" s="3"/>
      <c r="K8381" s="6"/>
    </row>
    <row r="8382" spans="6:11" s="2" customFormat="1" x14ac:dyDescent="0.3">
      <c r="F8382" s="5"/>
      <c r="G8382" s="4"/>
      <c r="I8382" s="3"/>
      <c r="K8382" s="6"/>
    </row>
    <row r="8383" spans="6:11" s="2" customFormat="1" x14ac:dyDescent="0.3">
      <c r="F8383" s="5"/>
      <c r="G8383" s="4"/>
      <c r="I8383" s="3"/>
      <c r="K8383" s="6"/>
    </row>
    <row r="8384" spans="6:11" s="2" customFormat="1" x14ac:dyDescent="0.3">
      <c r="F8384" s="5"/>
      <c r="G8384" s="4"/>
      <c r="I8384" s="3"/>
      <c r="K8384" s="6"/>
    </row>
    <row r="8385" spans="6:11" s="2" customFormat="1" x14ac:dyDescent="0.3">
      <c r="F8385" s="5"/>
      <c r="G8385" s="4"/>
      <c r="I8385" s="3"/>
      <c r="K8385" s="6"/>
    </row>
    <row r="8386" spans="6:11" s="2" customFormat="1" x14ac:dyDescent="0.3">
      <c r="F8386" s="5"/>
      <c r="G8386" s="4"/>
      <c r="I8386" s="3"/>
      <c r="K8386" s="6"/>
    </row>
    <row r="8387" spans="6:11" s="2" customFormat="1" x14ac:dyDescent="0.3">
      <c r="F8387" s="5"/>
      <c r="G8387" s="4"/>
      <c r="I8387" s="3"/>
      <c r="K8387" s="6"/>
    </row>
    <row r="8388" spans="6:11" s="2" customFormat="1" x14ac:dyDescent="0.3">
      <c r="F8388" s="5"/>
      <c r="G8388" s="4"/>
      <c r="I8388" s="3"/>
      <c r="K8388" s="6"/>
    </row>
    <row r="8389" spans="6:11" s="2" customFormat="1" x14ac:dyDescent="0.3">
      <c r="F8389" s="5"/>
      <c r="G8389" s="4"/>
      <c r="I8389" s="3"/>
      <c r="K8389" s="6"/>
    </row>
    <row r="8390" spans="6:11" s="2" customFormat="1" x14ac:dyDescent="0.3">
      <c r="F8390" s="5"/>
      <c r="G8390" s="4"/>
      <c r="I8390" s="3"/>
      <c r="K8390" s="6"/>
    </row>
    <row r="8391" spans="6:11" s="2" customFormat="1" x14ac:dyDescent="0.3">
      <c r="F8391" s="5"/>
      <c r="G8391" s="4"/>
      <c r="I8391" s="3"/>
      <c r="K8391" s="6"/>
    </row>
    <row r="8392" spans="6:11" s="2" customFormat="1" x14ac:dyDescent="0.3">
      <c r="F8392" s="5"/>
      <c r="G8392" s="4"/>
      <c r="I8392" s="3"/>
      <c r="K8392" s="6"/>
    </row>
    <row r="8393" spans="6:11" s="2" customFormat="1" x14ac:dyDescent="0.3">
      <c r="F8393" s="5"/>
      <c r="G8393" s="4"/>
      <c r="I8393" s="3"/>
      <c r="K8393" s="6"/>
    </row>
    <row r="8394" spans="6:11" s="2" customFormat="1" x14ac:dyDescent="0.3">
      <c r="F8394" s="5"/>
      <c r="G8394" s="4"/>
      <c r="I8394" s="3"/>
      <c r="K8394" s="6"/>
    </row>
    <row r="8395" spans="6:11" s="2" customFormat="1" x14ac:dyDescent="0.3">
      <c r="F8395" s="5"/>
      <c r="G8395" s="4"/>
      <c r="I8395" s="3"/>
      <c r="K8395" s="6"/>
    </row>
    <row r="8396" spans="6:11" s="2" customFormat="1" x14ac:dyDescent="0.3">
      <c r="F8396" s="5"/>
      <c r="G8396" s="4"/>
      <c r="I8396" s="3"/>
      <c r="K8396" s="6"/>
    </row>
    <row r="8397" spans="6:11" s="2" customFormat="1" x14ac:dyDescent="0.3">
      <c r="F8397" s="5"/>
      <c r="G8397" s="4"/>
      <c r="I8397" s="3"/>
      <c r="K8397" s="6"/>
    </row>
    <row r="8398" spans="6:11" s="2" customFormat="1" x14ac:dyDescent="0.3">
      <c r="F8398" s="5"/>
      <c r="G8398" s="4"/>
      <c r="I8398" s="3"/>
      <c r="K8398" s="6"/>
    </row>
    <row r="8399" spans="6:11" s="2" customFormat="1" x14ac:dyDescent="0.3">
      <c r="F8399" s="5"/>
      <c r="G8399" s="4"/>
      <c r="I8399" s="3"/>
      <c r="K8399" s="6"/>
    </row>
    <row r="8400" spans="6:11" s="2" customFormat="1" x14ac:dyDescent="0.3">
      <c r="F8400" s="5"/>
      <c r="G8400" s="4"/>
      <c r="I8400" s="3"/>
      <c r="K8400" s="6"/>
    </row>
    <row r="8401" spans="6:11" s="2" customFormat="1" x14ac:dyDescent="0.3">
      <c r="F8401" s="5"/>
      <c r="G8401" s="4"/>
      <c r="I8401" s="3"/>
      <c r="K8401" s="6"/>
    </row>
    <row r="8402" spans="6:11" s="2" customFormat="1" x14ac:dyDescent="0.3">
      <c r="F8402" s="5"/>
      <c r="G8402" s="4"/>
      <c r="I8402" s="3"/>
      <c r="K8402" s="6"/>
    </row>
    <row r="8403" spans="6:11" s="2" customFormat="1" x14ac:dyDescent="0.3">
      <c r="F8403" s="5"/>
      <c r="G8403" s="4"/>
      <c r="I8403" s="3"/>
      <c r="K8403" s="6"/>
    </row>
    <row r="8404" spans="6:11" s="2" customFormat="1" x14ac:dyDescent="0.3">
      <c r="F8404" s="5"/>
      <c r="G8404" s="4"/>
      <c r="I8404" s="3"/>
      <c r="K8404" s="6"/>
    </row>
    <row r="8405" spans="6:11" s="2" customFormat="1" x14ac:dyDescent="0.3">
      <c r="F8405" s="5"/>
      <c r="G8405" s="4"/>
      <c r="I8405" s="3"/>
      <c r="K8405" s="6"/>
    </row>
    <row r="8406" spans="6:11" s="2" customFormat="1" x14ac:dyDescent="0.3">
      <c r="F8406" s="5"/>
      <c r="G8406" s="4"/>
      <c r="I8406" s="3"/>
      <c r="K8406" s="6"/>
    </row>
    <row r="8407" spans="6:11" s="2" customFormat="1" x14ac:dyDescent="0.3">
      <c r="F8407" s="5"/>
      <c r="G8407" s="4"/>
      <c r="I8407" s="3"/>
      <c r="K8407" s="6"/>
    </row>
    <row r="8408" spans="6:11" s="2" customFormat="1" x14ac:dyDescent="0.3">
      <c r="F8408" s="5"/>
      <c r="G8408" s="4"/>
      <c r="I8408" s="3"/>
      <c r="K8408" s="6"/>
    </row>
    <row r="8409" spans="6:11" s="2" customFormat="1" x14ac:dyDescent="0.3">
      <c r="F8409" s="5"/>
      <c r="G8409" s="4"/>
      <c r="I8409" s="3"/>
      <c r="K8409" s="6"/>
    </row>
    <row r="8410" spans="6:11" s="2" customFormat="1" x14ac:dyDescent="0.3">
      <c r="F8410" s="5"/>
      <c r="G8410" s="4"/>
      <c r="I8410" s="3"/>
      <c r="K8410" s="6"/>
    </row>
    <row r="8411" spans="6:11" s="2" customFormat="1" x14ac:dyDescent="0.3">
      <c r="F8411" s="5"/>
      <c r="G8411" s="4"/>
      <c r="I8411" s="3"/>
      <c r="K8411" s="6"/>
    </row>
    <row r="8412" spans="6:11" s="2" customFormat="1" x14ac:dyDescent="0.3">
      <c r="F8412" s="5"/>
      <c r="G8412" s="4"/>
      <c r="I8412" s="3"/>
      <c r="K8412" s="6"/>
    </row>
    <row r="8413" spans="6:11" s="2" customFormat="1" x14ac:dyDescent="0.3">
      <c r="F8413" s="5"/>
      <c r="G8413" s="4"/>
      <c r="I8413" s="3"/>
      <c r="K8413" s="6"/>
    </row>
    <row r="8414" spans="6:11" s="2" customFormat="1" x14ac:dyDescent="0.3">
      <c r="F8414" s="5"/>
      <c r="G8414" s="4"/>
      <c r="I8414" s="3"/>
      <c r="K8414" s="6"/>
    </row>
    <row r="8415" spans="6:11" s="2" customFormat="1" x14ac:dyDescent="0.3">
      <c r="F8415" s="5"/>
      <c r="G8415" s="4"/>
      <c r="I8415" s="3"/>
      <c r="K8415" s="6"/>
    </row>
    <row r="8416" spans="6:11" s="2" customFormat="1" x14ac:dyDescent="0.3">
      <c r="F8416" s="5"/>
      <c r="G8416" s="4"/>
      <c r="I8416" s="3"/>
      <c r="K8416" s="6"/>
    </row>
    <row r="8417" spans="6:11" s="2" customFormat="1" x14ac:dyDescent="0.3">
      <c r="F8417" s="5"/>
      <c r="G8417" s="4"/>
      <c r="I8417" s="3"/>
      <c r="K8417" s="6"/>
    </row>
    <row r="8418" spans="6:11" s="2" customFormat="1" x14ac:dyDescent="0.3">
      <c r="F8418" s="5"/>
      <c r="G8418" s="4"/>
      <c r="I8418" s="3"/>
      <c r="K8418" s="6"/>
    </row>
    <row r="8419" spans="6:11" s="2" customFormat="1" x14ac:dyDescent="0.3">
      <c r="F8419" s="5"/>
      <c r="G8419" s="4"/>
      <c r="I8419" s="3"/>
      <c r="K8419" s="6"/>
    </row>
    <row r="8420" spans="6:11" s="2" customFormat="1" x14ac:dyDescent="0.3">
      <c r="F8420" s="5"/>
      <c r="G8420" s="4"/>
      <c r="I8420" s="3"/>
      <c r="K8420" s="6"/>
    </row>
    <row r="8421" spans="6:11" s="2" customFormat="1" x14ac:dyDescent="0.3">
      <c r="F8421" s="5"/>
      <c r="G8421" s="4"/>
      <c r="I8421" s="3"/>
      <c r="K8421" s="6"/>
    </row>
    <row r="8422" spans="6:11" s="2" customFormat="1" x14ac:dyDescent="0.3">
      <c r="F8422" s="5"/>
      <c r="G8422" s="4"/>
      <c r="I8422" s="3"/>
      <c r="K8422" s="6"/>
    </row>
    <row r="8423" spans="6:11" s="2" customFormat="1" x14ac:dyDescent="0.3">
      <c r="F8423" s="5"/>
      <c r="G8423" s="4"/>
      <c r="I8423" s="3"/>
      <c r="K8423" s="6"/>
    </row>
    <row r="8424" spans="6:11" s="2" customFormat="1" x14ac:dyDescent="0.3">
      <c r="F8424" s="5"/>
      <c r="G8424" s="4"/>
      <c r="I8424" s="3"/>
      <c r="K8424" s="6"/>
    </row>
    <row r="8425" spans="6:11" s="2" customFormat="1" x14ac:dyDescent="0.3">
      <c r="F8425" s="5"/>
      <c r="G8425" s="4"/>
      <c r="I8425" s="3"/>
      <c r="K8425" s="6"/>
    </row>
    <row r="8426" spans="6:11" s="2" customFormat="1" x14ac:dyDescent="0.3">
      <c r="F8426" s="5"/>
      <c r="G8426" s="4"/>
      <c r="I8426" s="3"/>
      <c r="K8426" s="6"/>
    </row>
    <row r="8427" spans="6:11" s="2" customFormat="1" x14ac:dyDescent="0.3">
      <c r="F8427" s="5"/>
      <c r="G8427" s="4"/>
      <c r="I8427" s="3"/>
      <c r="K8427" s="6"/>
    </row>
    <row r="8428" spans="6:11" s="2" customFormat="1" x14ac:dyDescent="0.3">
      <c r="F8428" s="5"/>
      <c r="G8428" s="4"/>
      <c r="I8428" s="3"/>
      <c r="K8428" s="6"/>
    </row>
    <row r="8429" spans="6:11" s="2" customFormat="1" x14ac:dyDescent="0.3">
      <c r="F8429" s="5"/>
      <c r="G8429" s="4"/>
      <c r="I8429" s="3"/>
      <c r="K8429" s="6"/>
    </row>
    <row r="8430" spans="6:11" s="2" customFormat="1" x14ac:dyDescent="0.3">
      <c r="F8430" s="5"/>
      <c r="G8430" s="4"/>
      <c r="I8430" s="3"/>
      <c r="K8430" s="6"/>
    </row>
    <row r="8431" spans="6:11" s="2" customFormat="1" x14ac:dyDescent="0.3">
      <c r="F8431" s="5"/>
      <c r="G8431" s="4"/>
      <c r="I8431" s="3"/>
      <c r="K8431" s="6"/>
    </row>
    <row r="8432" spans="6:11" s="2" customFormat="1" x14ac:dyDescent="0.3">
      <c r="F8432" s="5"/>
      <c r="G8432" s="4"/>
      <c r="I8432" s="3"/>
      <c r="K8432" s="6"/>
    </row>
    <row r="8433" spans="6:11" s="2" customFormat="1" x14ac:dyDescent="0.3">
      <c r="F8433" s="5"/>
      <c r="G8433" s="4"/>
      <c r="I8433" s="3"/>
      <c r="K8433" s="6"/>
    </row>
    <row r="8434" spans="6:11" s="2" customFormat="1" x14ac:dyDescent="0.3">
      <c r="F8434" s="5"/>
      <c r="G8434" s="4"/>
      <c r="I8434" s="3"/>
      <c r="K8434" s="6"/>
    </row>
    <row r="8435" spans="6:11" s="2" customFormat="1" x14ac:dyDescent="0.3">
      <c r="F8435" s="5"/>
      <c r="G8435" s="4"/>
      <c r="I8435" s="3"/>
      <c r="K8435" s="6"/>
    </row>
    <row r="8436" spans="6:11" s="2" customFormat="1" x14ac:dyDescent="0.3">
      <c r="F8436" s="5"/>
      <c r="G8436" s="4"/>
      <c r="I8436" s="3"/>
      <c r="K8436" s="6"/>
    </row>
    <row r="8437" spans="6:11" s="2" customFormat="1" x14ac:dyDescent="0.3">
      <c r="F8437" s="5"/>
      <c r="G8437" s="4"/>
      <c r="I8437" s="3"/>
      <c r="K8437" s="6"/>
    </row>
    <row r="8438" spans="6:11" s="2" customFormat="1" x14ac:dyDescent="0.3">
      <c r="F8438" s="5"/>
      <c r="G8438" s="4"/>
      <c r="I8438" s="3"/>
      <c r="K8438" s="6"/>
    </row>
    <row r="8439" spans="6:11" s="2" customFormat="1" x14ac:dyDescent="0.3">
      <c r="F8439" s="5"/>
      <c r="G8439" s="4"/>
      <c r="I8439" s="3"/>
      <c r="K8439" s="6"/>
    </row>
    <row r="8440" spans="6:11" s="2" customFormat="1" x14ac:dyDescent="0.3">
      <c r="F8440" s="5"/>
      <c r="G8440" s="4"/>
      <c r="I8440" s="3"/>
      <c r="K8440" s="6"/>
    </row>
    <row r="8441" spans="6:11" s="2" customFormat="1" x14ac:dyDescent="0.3">
      <c r="F8441" s="5"/>
      <c r="G8441" s="4"/>
      <c r="I8441" s="3"/>
      <c r="K8441" s="6"/>
    </row>
    <row r="8442" spans="6:11" s="2" customFormat="1" x14ac:dyDescent="0.3">
      <c r="F8442" s="5"/>
      <c r="G8442" s="4"/>
      <c r="I8442" s="3"/>
      <c r="K8442" s="6"/>
    </row>
    <row r="8443" spans="6:11" s="2" customFormat="1" x14ac:dyDescent="0.3">
      <c r="F8443" s="5"/>
      <c r="G8443" s="4"/>
      <c r="I8443" s="3"/>
      <c r="K8443" s="6"/>
    </row>
    <row r="8444" spans="6:11" s="2" customFormat="1" x14ac:dyDescent="0.3">
      <c r="F8444" s="5"/>
      <c r="G8444" s="4"/>
      <c r="I8444" s="3"/>
      <c r="K8444" s="6"/>
    </row>
    <row r="8445" spans="6:11" s="2" customFormat="1" x14ac:dyDescent="0.3">
      <c r="F8445" s="5"/>
      <c r="G8445" s="4"/>
      <c r="I8445" s="3"/>
      <c r="K8445" s="6"/>
    </row>
    <row r="8446" spans="6:11" s="2" customFormat="1" x14ac:dyDescent="0.3">
      <c r="F8446" s="5"/>
      <c r="G8446" s="4"/>
      <c r="I8446" s="3"/>
      <c r="K8446" s="6"/>
    </row>
    <row r="8447" spans="6:11" s="2" customFormat="1" x14ac:dyDescent="0.3">
      <c r="F8447" s="5"/>
      <c r="G8447" s="4"/>
      <c r="I8447" s="3"/>
      <c r="K8447" s="6"/>
    </row>
    <row r="8448" spans="6:11" s="2" customFormat="1" x14ac:dyDescent="0.3">
      <c r="F8448" s="5"/>
      <c r="G8448" s="4"/>
      <c r="I8448" s="3"/>
      <c r="K8448" s="6"/>
    </row>
    <row r="8449" spans="6:11" s="2" customFormat="1" x14ac:dyDescent="0.3">
      <c r="F8449" s="5"/>
      <c r="G8449" s="4"/>
      <c r="I8449" s="3"/>
      <c r="K8449" s="6"/>
    </row>
    <row r="8450" spans="6:11" s="2" customFormat="1" x14ac:dyDescent="0.3">
      <c r="F8450" s="5"/>
      <c r="G8450" s="4"/>
      <c r="I8450" s="3"/>
      <c r="K8450" s="6"/>
    </row>
    <row r="8451" spans="6:11" s="2" customFormat="1" x14ac:dyDescent="0.3">
      <c r="F8451" s="5"/>
      <c r="G8451" s="4"/>
      <c r="I8451" s="3"/>
      <c r="K8451" s="6"/>
    </row>
    <row r="8452" spans="6:11" s="2" customFormat="1" x14ac:dyDescent="0.3">
      <c r="F8452" s="5"/>
      <c r="G8452" s="4"/>
      <c r="I8452" s="3"/>
      <c r="K8452" s="6"/>
    </row>
    <row r="8453" spans="6:11" s="2" customFormat="1" x14ac:dyDescent="0.3">
      <c r="F8453" s="5"/>
      <c r="G8453" s="4"/>
      <c r="I8453" s="3"/>
      <c r="K8453" s="6"/>
    </row>
    <row r="8454" spans="6:11" s="2" customFormat="1" x14ac:dyDescent="0.3">
      <c r="F8454" s="5"/>
      <c r="G8454" s="4"/>
      <c r="I8454" s="3"/>
      <c r="K8454" s="6"/>
    </row>
    <row r="8455" spans="6:11" s="2" customFormat="1" x14ac:dyDescent="0.3">
      <c r="F8455" s="5"/>
      <c r="G8455" s="4"/>
      <c r="I8455" s="3"/>
      <c r="K8455" s="6"/>
    </row>
    <row r="8456" spans="6:11" s="2" customFormat="1" x14ac:dyDescent="0.3">
      <c r="F8456" s="5"/>
      <c r="G8456" s="4"/>
      <c r="I8456" s="3"/>
      <c r="K8456" s="6"/>
    </row>
    <row r="8457" spans="6:11" s="2" customFormat="1" x14ac:dyDescent="0.3">
      <c r="F8457" s="5"/>
      <c r="G8457" s="4"/>
      <c r="I8457" s="3"/>
      <c r="K8457" s="6"/>
    </row>
    <row r="8458" spans="6:11" s="2" customFormat="1" x14ac:dyDescent="0.3">
      <c r="F8458" s="5"/>
      <c r="G8458" s="4"/>
      <c r="I8458" s="3"/>
      <c r="K8458" s="6"/>
    </row>
    <row r="8459" spans="6:11" s="2" customFormat="1" x14ac:dyDescent="0.3">
      <c r="F8459" s="5"/>
      <c r="G8459" s="4"/>
      <c r="I8459" s="3"/>
      <c r="K8459" s="6"/>
    </row>
    <row r="8460" spans="6:11" s="2" customFormat="1" x14ac:dyDescent="0.3">
      <c r="F8460" s="5"/>
      <c r="G8460" s="4"/>
      <c r="I8460" s="3"/>
      <c r="K8460" s="6"/>
    </row>
    <row r="8461" spans="6:11" s="2" customFormat="1" x14ac:dyDescent="0.3">
      <c r="F8461" s="5"/>
      <c r="G8461" s="4"/>
      <c r="I8461" s="3"/>
      <c r="K8461" s="6"/>
    </row>
    <row r="8462" spans="6:11" s="2" customFormat="1" x14ac:dyDescent="0.3">
      <c r="F8462" s="5"/>
      <c r="G8462" s="4"/>
      <c r="I8462" s="3"/>
      <c r="K8462" s="6"/>
    </row>
    <row r="8463" spans="6:11" s="2" customFormat="1" x14ac:dyDescent="0.3">
      <c r="F8463" s="5"/>
      <c r="G8463" s="4"/>
      <c r="I8463" s="3"/>
      <c r="K8463" s="6"/>
    </row>
    <row r="8464" spans="6:11" s="2" customFormat="1" x14ac:dyDescent="0.3">
      <c r="F8464" s="5"/>
      <c r="G8464" s="4"/>
      <c r="I8464" s="3"/>
      <c r="K8464" s="6"/>
    </row>
    <row r="8465" spans="6:11" s="2" customFormat="1" x14ac:dyDescent="0.3">
      <c r="F8465" s="5"/>
      <c r="G8465" s="4"/>
      <c r="I8465" s="3"/>
      <c r="K8465" s="6"/>
    </row>
    <row r="8466" spans="6:11" s="2" customFormat="1" x14ac:dyDescent="0.3">
      <c r="F8466" s="5"/>
      <c r="G8466" s="4"/>
      <c r="I8466" s="3"/>
      <c r="K8466" s="6"/>
    </row>
    <row r="8467" spans="6:11" s="2" customFormat="1" x14ac:dyDescent="0.3">
      <c r="F8467" s="5"/>
      <c r="G8467" s="4"/>
      <c r="I8467" s="3"/>
      <c r="K8467" s="6"/>
    </row>
    <row r="8468" spans="6:11" s="2" customFormat="1" x14ac:dyDescent="0.3">
      <c r="F8468" s="5"/>
      <c r="G8468" s="4"/>
      <c r="I8468" s="3"/>
      <c r="K8468" s="6"/>
    </row>
    <row r="8469" spans="6:11" s="2" customFormat="1" x14ac:dyDescent="0.3">
      <c r="F8469" s="5"/>
      <c r="G8469" s="4"/>
      <c r="I8469" s="3"/>
      <c r="K8469" s="6"/>
    </row>
    <row r="8470" spans="6:11" s="2" customFormat="1" x14ac:dyDescent="0.3">
      <c r="F8470" s="5"/>
      <c r="G8470" s="4"/>
      <c r="I8470" s="3"/>
      <c r="K8470" s="6"/>
    </row>
    <row r="8471" spans="6:11" s="2" customFormat="1" x14ac:dyDescent="0.3">
      <c r="F8471" s="5"/>
      <c r="G8471" s="4"/>
      <c r="I8471" s="3"/>
      <c r="K8471" s="6"/>
    </row>
    <row r="8472" spans="6:11" s="2" customFormat="1" x14ac:dyDescent="0.3">
      <c r="F8472" s="5"/>
      <c r="G8472" s="4"/>
      <c r="I8472" s="3"/>
      <c r="K8472" s="6"/>
    </row>
    <row r="8473" spans="6:11" s="2" customFormat="1" x14ac:dyDescent="0.3">
      <c r="F8473" s="5"/>
      <c r="G8473" s="4"/>
      <c r="I8473" s="3"/>
      <c r="K8473" s="6"/>
    </row>
    <row r="8474" spans="6:11" s="2" customFormat="1" x14ac:dyDescent="0.3">
      <c r="F8474" s="5"/>
      <c r="G8474" s="4"/>
      <c r="I8474" s="3"/>
      <c r="K8474" s="6"/>
    </row>
    <row r="8475" spans="6:11" s="2" customFormat="1" x14ac:dyDescent="0.3">
      <c r="F8475" s="5"/>
      <c r="G8475" s="4"/>
      <c r="I8475" s="3"/>
      <c r="K8475" s="6"/>
    </row>
    <row r="8476" spans="6:11" s="2" customFormat="1" x14ac:dyDescent="0.3">
      <c r="F8476" s="5"/>
      <c r="G8476" s="4"/>
      <c r="I8476" s="3"/>
      <c r="K8476" s="6"/>
    </row>
    <row r="8477" spans="6:11" s="2" customFormat="1" x14ac:dyDescent="0.3">
      <c r="F8477" s="5"/>
      <c r="G8477" s="4"/>
      <c r="I8477" s="3"/>
      <c r="K8477" s="6"/>
    </row>
    <row r="8478" spans="6:11" s="2" customFormat="1" x14ac:dyDescent="0.3">
      <c r="F8478" s="5"/>
      <c r="G8478" s="4"/>
      <c r="I8478" s="3"/>
      <c r="K8478" s="6"/>
    </row>
    <row r="8479" spans="6:11" s="2" customFormat="1" x14ac:dyDescent="0.3">
      <c r="F8479" s="5"/>
      <c r="G8479" s="4"/>
      <c r="I8479" s="3"/>
      <c r="K8479" s="6"/>
    </row>
    <row r="8480" spans="6:11" s="2" customFormat="1" x14ac:dyDescent="0.3">
      <c r="F8480" s="5"/>
      <c r="G8480" s="4"/>
      <c r="I8480" s="3"/>
      <c r="K8480" s="6"/>
    </row>
    <row r="8481" spans="6:11" s="2" customFormat="1" x14ac:dyDescent="0.3">
      <c r="F8481" s="5"/>
      <c r="G8481" s="4"/>
      <c r="I8481" s="3"/>
      <c r="K8481" s="6"/>
    </row>
    <row r="8482" spans="6:11" s="2" customFormat="1" x14ac:dyDescent="0.3">
      <c r="F8482" s="5"/>
      <c r="G8482" s="4"/>
      <c r="I8482" s="3"/>
      <c r="K8482" s="6"/>
    </row>
    <row r="8483" spans="6:11" s="2" customFormat="1" x14ac:dyDescent="0.3">
      <c r="F8483" s="5"/>
      <c r="G8483" s="4"/>
      <c r="I8483" s="3"/>
      <c r="K8483" s="6"/>
    </row>
    <row r="8484" spans="6:11" s="2" customFormat="1" x14ac:dyDescent="0.3">
      <c r="F8484" s="5"/>
      <c r="G8484" s="4"/>
      <c r="I8484" s="3"/>
      <c r="K8484" s="6"/>
    </row>
    <row r="8485" spans="6:11" s="2" customFormat="1" x14ac:dyDescent="0.3">
      <c r="F8485" s="5"/>
      <c r="G8485" s="4"/>
      <c r="I8485" s="3"/>
      <c r="K8485" s="6"/>
    </row>
    <row r="8486" spans="6:11" s="2" customFormat="1" x14ac:dyDescent="0.3">
      <c r="F8486" s="5"/>
      <c r="G8486" s="4"/>
      <c r="I8486" s="3"/>
      <c r="K8486" s="6"/>
    </row>
    <row r="8487" spans="6:11" s="2" customFormat="1" x14ac:dyDescent="0.3">
      <c r="F8487" s="5"/>
      <c r="G8487" s="4"/>
      <c r="I8487" s="3"/>
      <c r="K8487" s="6"/>
    </row>
    <row r="8488" spans="6:11" s="2" customFormat="1" x14ac:dyDescent="0.3">
      <c r="F8488" s="5"/>
      <c r="G8488" s="4"/>
      <c r="I8488" s="3"/>
      <c r="K8488" s="6"/>
    </row>
    <row r="8489" spans="6:11" s="2" customFormat="1" x14ac:dyDescent="0.3">
      <c r="F8489" s="5"/>
      <c r="G8489" s="4"/>
      <c r="I8489" s="3"/>
      <c r="K8489" s="6"/>
    </row>
    <row r="8490" spans="6:11" s="2" customFormat="1" x14ac:dyDescent="0.3">
      <c r="F8490" s="5"/>
      <c r="G8490" s="4"/>
      <c r="I8490" s="3"/>
      <c r="K8490" s="6"/>
    </row>
    <row r="8491" spans="6:11" s="2" customFormat="1" x14ac:dyDescent="0.3">
      <c r="F8491" s="5"/>
      <c r="G8491" s="4"/>
      <c r="I8491" s="3"/>
      <c r="K8491" s="6"/>
    </row>
    <row r="8492" spans="6:11" s="2" customFormat="1" x14ac:dyDescent="0.3">
      <c r="F8492" s="5"/>
      <c r="G8492" s="4"/>
      <c r="I8492" s="3"/>
      <c r="K8492" s="6"/>
    </row>
    <row r="8493" spans="6:11" s="2" customFormat="1" x14ac:dyDescent="0.3">
      <c r="F8493" s="5"/>
      <c r="G8493" s="4"/>
      <c r="I8493" s="3"/>
      <c r="K8493" s="6"/>
    </row>
    <row r="8494" spans="6:11" s="2" customFormat="1" x14ac:dyDescent="0.3">
      <c r="F8494" s="5"/>
      <c r="G8494" s="4"/>
      <c r="I8494" s="3"/>
      <c r="K8494" s="6"/>
    </row>
    <row r="8495" spans="6:11" s="2" customFormat="1" x14ac:dyDescent="0.3">
      <c r="F8495" s="5"/>
      <c r="G8495" s="4"/>
      <c r="I8495" s="3"/>
      <c r="K8495" s="6"/>
    </row>
    <row r="8496" spans="6:11" s="2" customFormat="1" x14ac:dyDescent="0.3">
      <c r="F8496" s="5"/>
      <c r="G8496" s="4"/>
      <c r="I8496" s="3"/>
      <c r="K8496" s="6"/>
    </row>
    <row r="8497" spans="6:11" s="2" customFormat="1" x14ac:dyDescent="0.3">
      <c r="F8497" s="5"/>
      <c r="G8497" s="4"/>
      <c r="I8497" s="3"/>
      <c r="K8497" s="6"/>
    </row>
    <row r="8498" spans="6:11" s="2" customFormat="1" x14ac:dyDescent="0.3">
      <c r="F8498" s="5"/>
      <c r="G8498" s="4"/>
      <c r="I8498" s="3"/>
      <c r="K8498" s="6"/>
    </row>
    <row r="8499" spans="6:11" s="2" customFormat="1" x14ac:dyDescent="0.3">
      <c r="F8499" s="5"/>
      <c r="G8499" s="4"/>
      <c r="I8499" s="3"/>
      <c r="K8499" s="6"/>
    </row>
    <row r="8500" spans="6:11" s="2" customFormat="1" x14ac:dyDescent="0.3">
      <c r="F8500" s="5"/>
      <c r="G8500" s="4"/>
      <c r="I8500" s="3"/>
      <c r="K8500" s="6"/>
    </row>
    <row r="8501" spans="6:11" s="2" customFormat="1" x14ac:dyDescent="0.3">
      <c r="F8501" s="5"/>
      <c r="G8501" s="4"/>
      <c r="I8501" s="3"/>
      <c r="K8501" s="6"/>
    </row>
    <row r="8502" spans="6:11" s="2" customFormat="1" x14ac:dyDescent="0.3">
      <c r="F8502" s="5"/>
      <c r="G8502" s="4"/>
      <c r="I8502" s="3"/>
      <c r="K8502" s="6"/>
    </row>
    <row r="8503" spans="6:11" s="2" customFormat="1" x14ac:dyDescent="0.3">
      <c r="F8503" s="5"/>
      <c r="G8503" s="4"/>
      <c r="I8503" s="3"/>
      <c r="K8503" s="6"/>
    </row>
    <row r="8504" spans="6:11" s="2" customFormat="1" x14ac:dyDescent="0.3">
      <c r="F8504" s="5"/>
      <c r="G8504" s="4"/>
      <c r="I8504" s="3"/>
      <c r="K8504" s="6"/>
    </row>
    <row r="8505" spans="6:11" s="2" customFormat="1" x14ac:dyDescent="0.3">
      <c r="F8505" s="5"/>
      <c r="G8505" s="4"/>
      <c r="I8505" s="3"/>
      <c r="K8505" s="6"/>
    </row>
    <row r="8506" spans="6:11" s="2" customFormat="1" x14ac:dyDescent="0.3">
      <c r="F8506" s="5"/>
      <c r="G8506" s="4"/>
      <c r="I8506" s="3"/>
      <c r="K8506" s="6"/>
    </row>
    <row r="8507" spans="6:11" s="2" customFormat="1" x14ac:dyDescent="0.3">
      <c r="F8507" s="5"/>
      <c r="G8507" s="4"/>
      <c r="I8507" s="3"/>
      <c r="K8507" s="6"/>
    </row>
    <row r="8508" spans="6:11" s="2" customFormat="1" x14ac:dyDescent="0.3">
      <c r="F8508" s="5"/>
      <c r="G8508" s="4"/>
      <c r="I8508" s="3"/>
      <c r="K8508" s="6"/>
    </row>
    <row r="8509" spans="6:11" s="2" customFormat="1" x14ac:dyDescent="0.3">
      <c r="F8509" s="5"/>
      <c r="G8509" s="4"/>
      <c r="I8509" s="3"/>
      <c r="K8509" s="6"/>
    </row>
    <row r="8510" spans="6:11" s="2" customFormat="1" x14ac:dyDescent="0.3">
      <c r="F8510" s="5"/>
      <c r="G8510" s="4"/>
      <c r="I8510" s="3"/>
      <c r="K8510" s="6"/>
    </row>
    <row r="8511" spans="6:11" s="2" customFormat="1" x14ac:dyDescent="0.3">
      <c r="F8511" s="5"/>
      <c r="G8511" s="4"/>
      <c r="I8511" s="3"/>
      <c r="K8511" s="6"/>
    </row>
    <row r="8512" spans="6:11" s="2" customFormat="1" x14ac:dyDescent="0.3">
      <c r="F8512" s="5"/>
      <c r="G8512" s="4"/>
      <c r="I8512" s="3"/>
      <c r="K8512" s="6"/>
    </row>
    <row r="8513" spans="6:11" s="2" customFormat="1" x14ac:dyDescent="0.3">
      <c r="F8513" s="5"/>
      <c r="G8513" s="4"/>
      <c r="I8513" s="3"/>
      <c r="K8513" s="6"/>
    </row>
    <row r="8514" spans="6:11" s="2" customFormat="1" x14ac:dyDescent="0.3">
      <c r="F8514" s="5"/>
      <c r="G8514" s="4"/>
      <c r="I8514" s="3"/>
      <c r="K8514" s="6"/>
    </row>
    <row r="8515" spans="6:11" s="2" customFormat="1" x14ac:dyDescent="0.3">
      <c r="F8515" s="5"/>
      <c r="G8515" s="4"/>
      <c r="I8515" s="3"/>
      <c r="K8515" s="6"/>
    </row>
    <row r="8516" spans="6:11" s="2" customFormat="1" x14ac:dyDescent="0.3">
      <c r="F8516" s="5"/>
      <c r="G8516" s="4"/>
      <c r="I8516" s="3"/>
      <c r="K8516" s="6"/>
    </row>
    <row r="8517" spans="6:11" s="2" customFormat="1" x14ac:dyDescent="0.3">
      <c r="F8517" s="5"/>
      <c r="G8517" s="4"/>
      <c r="I8517" s="3"/>
      <c r="K8517" s="6"/>
    </row>
    <row r="8518" spans="6:11" s="2" customFormat="1" x14ac:dyDescent="0.3">
      <c r="F8518" s="5"/>
      <c r="G8518" s="4"/>
      <c r="I8518" s="3"/>
      <c r="K8518" s="6"/>
    </row>
    <row r="8519" spans="6:11" s="2" customFormat="1" x14ac:dyDescent="0.3">
      <c r="F8519" s="5"/>
      <c r="G8519" s="4"/>
      <c r="I8519" s="3"/>
      <c r="K8519" s="6"/>
    </row>
    <row r="8520" spans="6:11" s="2" customFormat="1" x14ac:dyDescent="0.3">
      <c r="F8520" s="5"/>
      <c r="G8520" s="4"/>
      <c r="I8520" s="3"/>
      <c r="K8520" s="6"/>
    </row>
    <row r="8521" spans="6:11" s="2" customFormat="1" x14ac:dyDescent="0.3">
      <c r="F8521" s="5"/>
      <c r="G8521" s="4"/>
      <c r="I8521" s="3"/>
      <c r="K8521" s="6"/>
    </row>
    <row r="8522" spans="6:11" s="2" customFormat="1" x14ac:dyDescent="0.3">
      <c r="F8522" s="5"/>
      <c r="G8522" s="4"/>
      <c r="I8522" s="3"/>
      <c r="K8522" s="6"/>
    </row>
    <row r="8523" spans="6:11" s="2" customFormat="1" x14ac:dyDescent="0.3">
      <c r="F8523" s="5"/>
      <c r="G8523" s="4"/>
      <c r="I8523" s="3"/>
      <c r="K8523" s="6"/>
    </row>
    <row r="8524" spans="6:11" s="2" customFormat="1" x14ac:dyDescent="0.3">
      <c r="F8524" s="5"/>
      <c r="G8524" s="4"/>
      <c r="I8524" s="3"/>
      <c r="K8524" s="6"/>
    </row>
    <row r="8525" spans="6:11" s="2" customFormat="1" x14ac:dyDescent="0.3">
      <c r="F8525" s="5"/>
      <c r="G8525" s="4"/>
      <c r="I8525" s="3"/>
      <c r="K8525" s="6"/>
    </row>
    <row r="8526" spans="6:11" s="2" customFormat="1" x14ac:dyDescent="0.3">
      <c r="F8526" s="5"/>
      <c r="G8526" s="4"/>
      <c r="I8526" s="3"/>
      <c r="K8526" s="6"/>
    </row>
    <row r="8527" spans="6:11" s="2" customFormat="1" x14ac:dyDescent="0.3">
      <c r="F8527" s="5"/>
      <c r="G8527" s="4"/>
      <c r="I8527" s="3"/>
      <c r="K8527" s="6"/>
    </row>
    <row r="8528" spans="6:11" s="2" customFormat="1" x14ac:dyDescent="0.3">
      <c r="F8528" s="5"/>
      <c r="G8528" s="4"/>
      <c r="I8528" s="3"/>
      <c r="K8528" s="6"/>
    </row>
    <row r="8529" spans="6:11" s="2" customFormat="1" x14ac:dyDescent="0.3">
      <c r="F8529" s="5"/>
      <c r="G8529" s="4"/>
      <c r="I8529" s="3"/>
      <c r="K8529" s="6"/>
    </row>
    <row r="8530" spans="6:11" s="2" customFormat="1" x14ac:dyDescent="0.3">
      <c r="F8530" s="5"/>
      <c r="G8530" s="4"/>
      <c r="I8530" s="3"/>
      <c r="K8530" s="6"/>
    </row>
    <row r="8531" spans="6:11" s="2" customFormat="1" x14ac:dyDescent="0.3">
      <c r="F8531" s="5"/>
      <c r="G8531" s="4"/>
      <c r="I8531" s="3"/>
      <c r="K8531" s="6"/>
    </row>
    <row r="8532" spans="6:11" s="2" customFormat="1" x14ac:dyDescent="0.3">
      <c r="F8532" s="5"/>
      <c r="G8532" s="4"/>
      <c r="I8532" s="3"/>
      <c r="K8532" s="6"/>
    </row>
    <row r="8533" spans="6:11" s="2" customFormat="1" x14ac:dyDescent="0.3">
      <c r="F8533" s="5"/>
      <c r="G8533" s="4"/>
      <c r="I8533" s="3"/>
      <c r="K8533" s="6"/>
    </row>
    <row r="8534" spans="6:11" s="2" customFormat="1" x14ac:dyDescent="0.3">
      <c r="F8534" s="5"/>
      <c r="G8534" s="4"/>
      <c r="I8534" s="3"/>
      <c r="K8534" s="6"/>
    </row>
    <row r="8535" spans="6:11" s="2" customFormat="1" x14ac:dyDescent="0.3">
      <c r="F8535" s="5"/>
      <c r="G8535" s="4"/>
      <c r="I8535" s="3"/>
      <c r="K8535" s="6"/>
    </row>
    <row r="8536" spans="6:11" s="2" customFormat="1" x14ac:dyDescent="0.3">
      <c r="F8536" s="5"/>
      <c r="G8536" s="4"/>
      <c r="I8536" s="3"/>
      <c r="K8536" s="6"/>
    </row>
    <row r="8537" spans="6:11" s="2" customFormat="1" x14ac:dyDescent="0.3">
      <c r="F8537" s="5"/>
      <c r="G8537" s="4"/>
      <c r="I8537" s="3"/>
      <c r="K8537" s="6"/>
    </row>
    <row r="8538" spans="6:11" s="2" customFormat="1" x14ac:dyDescent="0.3">
      <c r="F8538" s="5"/>
      <c r="G8538" s="4"/>
      <c r="I8538" s="3"/>
      <c r="K8538" s="6"/>
    </row>
    <row r="8539" spans="6:11" s="2" customFormat="1" x14ac:dyDescent="0.3">
      <c r="F8539" s="5"/>
      <c r="G8539" s="4"/>
      <c r="I8539" s="3"/>
      <c r="K8539" s="6"/>
    </row>
    <row r="8540" spans="6:11" s="2" customFormat="1" x14ac:dyDescent="0.3">
      <c r="F8540" s="5"/>
      <c r="G8540" s="4"/>
      <c r="I8540" s="3"/>
      <c r="K8540" s="6"/>
    </row>
    <row r="8541" spans="6:11" s="2" customFormat="1" x14ac:dyDescent="0.3">
      <c r="F8541" s="5"/>
      <c r="G8541" s="4"/>
      <c r="I8541" s="3"/>
      <c r="K8541" s="6"/>
    </row>
    <row r="8542" spans="6:11" s="2" customFormat="1" x14ac:dyDescent="0.3">
      <c r="F8542" s="5"/>
      <c r="G8542" s="4"/>
      <c r="I8542" s="3"/>
      <c r="K8542" s="6"/>
    </row>
    <row r="8543" spans="6:11" s="2" customFormat="1" x14ac:dyDescent="0.3">
      <c r="F8543" s="5"/>
      <c r="G8543" s="4"/>
      <c r="I8543" s="3"/>
      <c r="K8543" s="6"/>
    </row>
    <row r="8544" spans="6:11" s="2" customFormat="1" x14ac:dyDescent="0.3">
      <c r="F8544" s="5"/>
      <c r="G8544" s="4"/>
      <c r="I8544" s="3"/>
      <c r="K8544" s="6"/>
    </row>
    <row r="8545" spans="6:11" s="2" customFormat="1" x14ac:dyDescent="0.3">
      <c r="F8545" s="5"/>
      <c r="G8545" s="4"/>
      <c r="I8545" s="3"/>
      <c r="K8545" s="6"/>
    </row>
    <row r="8546" spans="6:11" s="2" customFormat="1" x14ac:dyDescent="0.3">
      <c r="F8546" s="5"/>
      <c r="G8546" s="4"/>
      <c r="I8546" s="3"/>
      <c r="K8546" s="6"/>
    </row>
    <row r="8547" spans="6:11" s="2" customFormat="1" x14ac:dyDescent="0.3">
      <c r="F8547" s="5"/>
      <c r="G8547" s="4"/>
      <c r="I8547" s="3"/>
      <c r="K8547" s="6"/>
    </row>
    <row r="8548" spans="6:11" s="2" customFormat="1" x14ac:dyDescent="0.3">
      <c r="F8548" s="5"/>
      <c r="G8548" s="4"/>
      <c r="I8548" s="3"/>
      <c r="K8548" s="6"/>
    </row>
    <row r="8549" spans="6:11" s="2" customFormat="1" x14ac:dyDescent="0.3">
      <c r="F8549" s="5"/>
      <c r="G8549" s="4"/>
      <c r="I8549" s="3"/>
      <c r="K8549" s="6"/>
    </row>
    <row r="8550" spans="6:11" s="2" customFormat="1" x14ac:dyDescent="0.3">
      <c r="F8550" s="5"/>
      <c r="G8550" s="4"/>
      <c r="I8550" s="3"/>
      <c r="K8550" s="6"/>
    </row>
    <row r="8551" spans="6:11" s="2" customFormat="1" x14ac:dyDescent="0.3">
      <c r="F8551" s="5"/>
      <c r="G8551" s="4"/>
      <c r="I8551" s="3"/>
      <c r="K8551" s="6"/>
    </row>
    <row r="8552" spans="6:11" s="2" customFormat="1" x14ac:dyDescent="0.3">
      <c r="F8552" s="5"/>
      <c r="G8552" s="4"/>
      <c r="I8552" s="3"/>
      <c r="K8552" s="6"/>
    </row>
    <row r="8553" spans="6:11" s="2" customFormat="1" x14ac:dyDescent="0.3">
      <c r="F8553" s="5"/>
      <c r="G8553" s="4"/>
      <c r="I8553" s="3"/>
      <c r="K8553" s="6"/>
    </row>
    <row r="8554" spans="6:11" s="2" customFormat="1" x14ac:dyDescent="0.3">
      <c r="F8554" s="5"/>
      <c r="G8554" s="4"/>
      <c r="I8554" s="3"/>
      <c r="K8554" s="6"/>
    </row>
    <row r="8555" spans="6:11" s="2" customFormat="1" x14ac:dyDescent="0.3">
      <c r="F8555" s="5"/>
      <c r="G8555" s="4"/>
      <c r="I8555" s="3"/>
      <c r="K8555" s="6"/>
    </row>
    <row r="8556" spans="6:11" s="2" customFormat="1" x14ac:dyDescent="0.3">
      <c r="F8556" s="5"/>
      <c r="G8556" s="4"/>
      <c r="I8556" s="3"/>
      <c r="K8556" s="6"/>
    </row>
    <row r="8557" spans="6:11" s="2" customFormat="1" x14ac:dyDescent="0.3">
      <c r="F8557" s="5"/>
      <c r="G8557" s="4"/>
      <c r="I8557" s="3"/>
      <c r="K8557" s="6"/>
    </row>
    <row r="8558" spans="6:11" s="2" customFormat="1" x14ac:dyDescent="0.3">
      <c r="F8558" s="5"/>
      <c r="G8558" s="4"/>
      <c r="I8558" s="3"/>
      <c r="K8558" s="6"/>
    </row>
    <row r="8559" spans="6:11" s="2" customFormat="1" x14ac:dyDescent="0.3">
      <c r="F8559" s="5"/>
      <c r="G8559" s="4"/>
      <c r="I8559" s="3"/>
      <c r="K8559" s="6"/>
    </row>
    <row r="8560" spans="6:11" s="2" customFormat="1" x14ac:dyDescent="0.3">
      <c r="F8560" s="5"/>
      <c r="G8560" s="4"/>
      <c r="I8560" s="3"/>
      <c r="K8560" s="6"/>
    </row>
    <row r="8561" spans="6:11" s="2" customFormat="1" x14ac:dyDescent="0.3">
      <c r="F8561" s="5"/>
      <c r="G8561" s="4"/>
      <c r="I8561" s="3"/>
      <c r="K8561" s="6"/>
    </row>
    <row r="8562" spans="6:11" s="2" customFormat="1" x14ac:dyDescent="0.3">
      <c r="F8562" s="5"/>
      <c r="G8562" s="4"/>
      <c r="I8562" s="3"/>
      <c r="K8562" s="6"/>
    </row>
    <row r="8563" spans="6:11" s="2" customFormat="1" x14ac:dyDescent="0.3">
      <c r="F8563" s="5"/>
      <c r="G8563" s="4"/>
      <c r="I8563" s="3"/>
      <c r="K8563" s="6"/>
    </row>
    <row r="8564" spans="6:11" s="2" customFormat="1" x14ac:dyDescent="0.3">
      <c r="F8564" s="5"/>
      <c r="G8564" s="4"/>
      <c r="I8564" s="3"/>
      <c r="K8564" s="6"/>
    </row>
    <row r="8565" spans="6:11" s="2" customFormat="1" x14ac:dyDescent="0.3">
      <c r="F8565" s="5"/>
      <c r="G8565" s="4"/>
      <c r="I8565" s="3"/>
      <c r="K8565" s="6"/>
    </row>
    <row r="8566" spans="6:11" s="2" customFormat="1" x14ac:dyDescent="0.3">
      <c r="F8566" s="5"/>
      <c r="G8566" s="4"/>
      <c r="I8566" s="3"/>
      <c r="K8566" s="6"/>
    </row>
    <row r="8567" spans="6:11" s="2" customFormat="1" x14ac:dyDescent="0.3">
      <c r="F8567" s="5"/>
      <c r="G8567" s="4"/>
      <c r="I8567" s="3"/>
      <c r="K8567" s="6"/>
    </row>
    <row r="8568" spans="6:11" s="2" customFormat="1" x14ac:dyDescent="0.3">
      <c r="F8568" s="5"/>
      <c r="G8568" s="4"/>
      <c r="I8568" s="3"/>
      <c r="K8568" s="6"/>
    </row>
    <row r="8569" spans="6:11" s="2" customFormat="1" x14ac:dyDescent="0.3">
      <c r="F8569" s="5"/>
      <c r="G8569" s="4"/>
      <c r="I8569" s="3"/>
      <c r="K8569" s="6"/>
    </row>
    <row r="8570" spans="6:11" s="2" customFormat="1" x14ac:dyDescent="0.3">
      <c r="F8570" s="5"/>
      <c r="G8570" s="4"/>
      <c r="I8570" s="3"/>
      <c r="K8570" s="6"/>
    </row>
    <row r="8571" spans="6:11" s="2" customFormat="1" x14ac:dyDescent="0.3">
      <c r="F8571" s="5"/>
      <c r="G8571" s="4"/>
      <c r="I8571" s="3"/>
      <c r="K8571" s="6"/>
    </row>
    <row r="8572" spans="6:11" s="2" customFormat="1" x14ac:dyDescent="0.3">
      <c r="F8572" s="5"/>
      <c r="G8572" s="4"/>
      <c r="I8572" s="3"/>
      <c r="K8572" s="6"/>
    </row>
    <row r="8573" spans="6:11" s="2" customFormat="1" x14ac:dyDescent="0.3">
      <c r="F8573" s="5"/>
      <c r="G8573" s="4"/>
      <c r="I8573" s="3"/>
      <c r="K8573" s="6"/>
    </row>
    <row r="8574" spans="6:11" s="2" customFormat="1" x14ac:dyDescent="0.3">
      <c r="F8574" s="5"/>
      <c r="G8574" s="4"/>
      <c r="I8574" s="3"/>
      <c r="K8574" s="6"/>
    </row>
    <row r="8575" spans="6:11" s="2" customFormat="1" x14ac:dyDescent="0.3">
      <c r="F8575" s="5"/>
      <c r="G8575" s="4"/>
      <c r="I8575" s="3"/>
      <c r="K8575" s="6"/>
    </row>
    <row r="8576" spans="6:11" s="2" customFormat="1" x14ac:dyDescent="0.3">
      <c r="F8576" s="5"/>
      <c r="G8576" s="4"/>
      <c r="I8576" s="3"/>
      <c r="K8576" s="6"/>
    </row>
    <row r="8577" spans="6:11" s="2" customFormat="1" x14ac:dyDescent="0.3">
      <c r="F8577" s="5"/>
      <c r="G8577" s="4"/>
      <c r="I8577" s="3"/>
      <c r="K8577" s="6"/>
    </row>
    <row r="8578" spans="6:11" s="2" customFormat="1" x14ac:dyDescent="0.3">
      <c r="F8578" s="5"/>
      <c r="G8578" s="4"/>
      <c r="I8578" s="3"/>
      <c r="K8578" s="6"/>
    </row>
    <row r="8579" spans="6:11" s="2" customFormat="1" x14ac:dyDescent="0.3">
      <c r="F8579" s="5"/>
      <c r="G8579" s="4"/>
      <c r="I8579" s="3"/>
      <c r="K8579" s="6"/>
    </row>
    <row r="8580" spans="6:11" s="2" customFormat="1" x14ac:dyDescent="0.3">
      <c r="F8580" s="5"/>
      <c r="G8580" s="4"/>
      <c r="I8580" s="3"/>
      <c r="K8580" s="6"/>
    </row>
    <row r="8581" spans="6:11" s="2" customFormat="1" x14ac:dyDescent="0.3">
      <c r="F8581" s="5"/>
      <c r="G8581" s="4"/>
      <c r="I8581" s="3"/>
      <c r="K8581" s="6"/>
    </row>
    <row r="8582" spans="6:11" s="2" customFormat="1" x14ac:dyDescent="0.3">
      <c r="F8582" s="5"/>
      <c r="G8582" s="4"/>
      <c r="I8582" s="3"/>
      <c r="K8582" s="6"/>
    </row>
    <row r="8583" spans="6:11" s="2" customFormat="1" x14ac:dyDescent="0.3">
      <c r="F8583" s="5"/>
      <c r="G8583" s="4"/>
      <c r="I8583" s="3"/>
      <c r="K8583" s="6"/>
    </row>
    <row r="8584" spans="6:11" s="2" customFormat="1" x14ac:dyDescent="0.3">
      <c r="F8584" s="5"/>
      <c r="G8584" s="4"/>
      <c r="I8584" s="3"/>
      <c r="K8584" s="6"/>
    </row>
    <row r="8585" spans="6:11" s="2" customFormat="1" x14ac:dyDescent="0.3">
      <c r="F8585" s="5"/>
      <c r="G8585" s="4"/>
      <c r="I8585" s="3"/>
      <c r="K8585" s="6"/>
    </row>
    <row r="8586" spans="6:11" s="2" customFormat="1" x14ac:dyDescent="0.3">
      <c r="F8586" s="5"/>
      <c r="G8586" s="4"/>
      <c r="I8586" s="3"/>
      <c r="K8586" s="6"/>
    </row>
    <row r="8587" spans="6:11" s="2" customFormat="1" x14ac:dyDescent="0.3">
      <c r="F8587" s="5"/>
      <c r="G8587" s="4"/>
      <c r="I8587" s="3"/>
      <c r="K8587" s="6"/>
    </row>
    <row r="8588" spans="6:11" s="2" customFormat="1" x14ac:dyDescent="0.3">
      <c r="F8588" s="5"/>
      <c r="G8588" s="4"/>
      <c r="I8588" s="3"/>
      <c r="K8588" s="6"/>
    </row>
    <row r="8589" spans="6:11" s="2" customFormat="1" x14ac:dyDescent="0.3">
      <c r="F8589" s="5"/>
      <c r="G8589" s="4"/>
      <c r="I8589" s="3"/>
      <c r="K8589" s="6"/>
    </row>
    <row r="8590" spans="6:11" s="2" customFormat="1" x14ac:dyDescent="0.3">
      <c r="F8590" s="5"/>
      <c r="G8590" s="4"/>
      <c r="I8590" s="3"/>
      <c r="K8590" s="6"/>
    </row>
    <row r="8591" spans="6:11" s="2" customFormat="1" x14ac:dyDescent="0.3">
      <c r="F8591" s="5"/>
      <c r="G8591" s="4"/>
      <c r="I8591" s="3"/>
      <c r="K8591" s="6"/>
    </row>
    <row r="8592" spans="6:11" s="2" customFormat="1" x14ac:dyDescent="0.3">
      <c r="F8592" s="5"/>
      <c r="G8592" s="4"/>
      <c r="I8592" s="3"/>
      <c r="K8592" s="6"/>
    </row>
    <row r="8593" spans="6:11" s="2" customFormat="1" x14ac:dyDescent="0.3">
      <c r="F8593" s="5"/>
      <c r="G8593" s="4"/>
      <c r="I8593" s="3"/>
      <c r="K8593" s="6"/>
    </row>
    <row r="8594" spans="6:11" s="2" customFormat="1" x14ac:dyDescent="0.3">
      <c r="F8594" s="5"/>
      <c r="G8594" s="4"/>
      <c r="I8594" s="3"/>
      <c r="K8594" s="6"/>
    </row>
    <row r="8595" spans="6:11" s="2" customFormat="1" x14ac:dyDescent="0.3">
      <c r="F8595" s="5"/>
      <c r="G8595" s="4"/>
      <c r="I8595" s="3"/>
      <c r="K8595" s="6"/>
    </row>
    <row r="8596" spans="6:11" s="2" customFormat="1" x14ac:dyDescent="0.3">
      <c r="F8596" s="5"/>
      <c r="G8596" s="4"/>
      <c r="I8596" s="3"/>
      <c r="K8596" s="6"/>
    </row>
    <row r="8597" spans="6:11" s="2" customFormat="1" x14ac:dyDescent="0.3">
      <c r="F8597" s="5"/>
      <c r="G8597" s="4"/>
      <c r="I8597" s="3"/>
      <c r="K8597" s="6"/>
    </row>
    <row r="8598" spans="6:11" s="2" customFormat="1" x14ac:dyDescent="0.3">
      <c r="F8598" s="5"/>
      <c r="G8598" s="4"/>
      <c r="I8598" s="3"/>
      <c r="K8598" s="6"/>
    </row>
    <row r="8599" spans="6:11" s="2" customFormat="1" x14ac:dyDescent="0.3">
      <c r="F8599" s="5"/>
      <c r="G8599" s="4"/>
      <c r="I8599" s="3"/>
      <c r="K8599" s="6"/>
    </row>
    <row r="8600" spans="6:11" s="2" customFormat="1" x14ac:dyDescent="0.3">
      <c r="F8600" s="5"/>
      <c r="G8600" s="4"/>
      <c r="I8600" s="3"/>
      <c r="K8600" s="6"/>
    </row>
    <row r="8601" spans="6:11" s="2" customFormat="1" x14ac:dyDescent="0.3">
      <c r="F8601" s="5"/>
      <c r="G8601" s="4"/>
      <c r="I8601" s="3"/>
      <c r="K8601" s="6"/>
    </row>
    <row r="8602" spans="6:11" s="2" customFormat="1" x14ac:dyDescent="0.3">
      <c r="F8602" s="5"/>
      <c r="G8602" s="4"/>
      <c r="I8602" s="3"/>
      <c r="K8602" s="6"/>
    </row>
    <row r="8603" spans="6:11" s="2" customFormat="1" x14ac:dyDescent="0.3">
      <c r="F8603" s="5"/>
      <c r="G8603" s="4"/>
      <c r="I8603" s="3"/>
      <c r="K8603" s="6"/>
    </row>
    <row r="8604" spans="6:11" s="2" customFormat="1" x14ac:dyDescent="0.3">
      <c r="F8604" s="5"/>
      <c r="G8604" s="4"/>
      <c r="I8604" s="3"/>
      <c r="K8604" s="6"/>
    </row>
    <row r="8605" spans="6:11" s="2" customFormat="1" x14ac:dyDescent="0.3">
      <c r="F8605" s="5"/>
      <c r="G8605" s="4"/>
      <c r="I8605" s="3"/>
      <c r="K8605" s="6"/>
    </row>
    <row r="8606" spans="6:11" s="2" customFormat="1" x14ac:dyDescent="0.3">
      <c r="F8606" s="5"/>
      <c r="G8606" s="4"/>
      <c r="I8606" s="3"/>
      <c r="K8606" s="6"/>
    </row>
    <row r="8607" spans="6:11" s="2" customFormat="1" x14ac:dyDescent="0.3">
      <c r="F8607" s="5"/>
      <c r="G8607" s="4"/>
      <c r="I8607" s="3"/>
      <c r="K8607" s="6"/>
    </row>
    <row r="8608" spans="6:11" s="2" customFormat="1" x14ac:dyDescent="0.3">
      <c r="F8608" s="5"/>
      <c r="G8608" s="4"/>
      <c r="I8608" s="3"/>
      <c r="K8608" s="6"/>
    </row>
    <row r="8609" spans="6:11" s="2" customFormat="1" x14ac:dyDescent="0.3">
      <c r="F8609" s="5"/>
      <c r="G8609" s="4"/>
      <c r="I8609" s="3"/>
      <c r="K8609" s="6"/>
    </row>
    <row r="8610" spans="6:11" s="2" customFormat="1" x14ac:dyDescent="0.3">
      <c r="F8610" s="5"/>
      <c r="G8610" s="4"/>
      <c r="I8610" s="3"/>
      <c r="K8610" s="6"/>
    </row>
    <row r="8611" spans="6:11" s="2" customFormat="1" x14ac:dyDescent="0.3">
      <c r="F8611" s="5"/>
      <c r="G8611" s="4"/>
      <c r="I8611" s="3"/>
      <c r="K8611" s="6"/>
    </row>
    <row r="8612" spans="6:11" s="2" customFormat="1" x14ac:dyDescent="0.3">
      <c r="F8612" s="5"/>
      <c r="G8612" s="4"/>
      <c r="I8612" s="3"/>
      <c r="K8612" s="6"/>
    </row>
    <row r="8613" spans="6:11" s="2" customFormat="1" x14ac:dyDescent="0.3">
      <c r="F8613" s="5"/>
      <c r="G8613" s="4"/>
      <c r="I8613" s="3"/>
      <c r="K8613" s="6"/>
    </row>
    <row r="8614" spans="6:11" s="2" customFormat="1" x14ac:dyDescent="0.3">
      <c r="F8614" s="5"/>
      <c r="G8614" s="4"/>
      <c r="I8614" s="3"/>
      <c r="K8614" s="6"/>
    </row>
    <row r="8615" spans="6:11" s="2" customFormat="1" x14ac:dyDescent="0.3">
      <c r="F8615" s="5"/>
      <c r="G8615" s="4"/>
      <c r="I8615" s="3"/>
      <c r="K8615" s="6"/>
    </row>
    <row r="8616" spans="6:11" s="2" customFormat="1" x14ac:dyDescent="0.3">
      <c r="F8616" s="5"/>
      <c r="G8616" s="4"/>
      <c r="I8616" s="3"/>
      <c r="K8616" s="6"/>
    </row>
    <row r="8617" spans="6:11" s="2" customFormat="1" x14ac:dyDescent="0.3">
      <c r="F8617" s="5"/>
      <c r="G8617" s="4"/>
      <c r="I8617" s="3"/>
      <c r="K8617" s="6"/>
    </row>
    <row r="8618" spans="6:11" s="2" customFormat="1" x14ac:dyDescent="0.3">
      <c r="F8618" s="5"/>
      <c r="G8618" s="4"/>
      <c r="I8618" s="3"/>
      <c r="K8618" s="6"/>
    </row>
    <row r="8619" spans="6:11" s="2" customFormat="1" x14ac:dyDescent="0.3">
      <c r="F8619" s="5"/>
      <c r="G8619" s="4"/>
      <c r="I8619" s="3"/>
      <c r="K8619" s="6"/>
    </row>
    <row r="8620" spans="6:11" s="2" customFormat="1" x14ac:dyDescent="0.3">
      <c r="F8620" s="5"/>
      <c r="G8620" s="4"/>
      <c r="I8620" s="3"/>
      <c r="K8620" s="6"/>
    </row>
    <row r="8621" spans="6:11" s="2" customFormat="1" x14ac:dyDescent="0.3">
      <c r="F8621" s="5"/>
      <c r="G8621" s="4"/>
      <c r="I8621" s="3"/>
      <c r="K8621" s="6"/>
    </row>
    <row r="8622" spans="6:11" s="2" customFormat="1" x14ac:dyDescent="0.3">
      <c r="F8622" s="5"/>
      <c r="G8622" s="4"/>
      <c r="I8622" s="3"/>
      <c r="K8622" s="6"/>
    </row>
    <row r="8623" spans="6:11" s="2" customFormat="1" x14ac:dyDescent="0.3">
      <c r="F8623" s="5"/>
      <c r="G8623" s="4"/>
      <c r="I8623" s="3"/>
      <c r="K8623" s="6"/>
    </row>
    <row r="8624" spans="6:11" s="2" customFormat="1" x14ac:dyDescent="0.3">
      <c r="F8624" s="5"/>
      <c r="G8624" s="4"/>
      <c r="I8624" s="3"/>
      <c r="K8624" s="6"/>
    </row>
    <row r="8625" spans="6:11" s="2" customFormat="1" x14ac:dyDescent="0.3">
      <c r="F8625" s="5"/>
      <c r="G8625" s="4"/>
      <c r="I8625" s="3"/>
      <c r="K8625" s="6"/>
    </row>
    <row r="8626" spans="6:11" s="2" customFormat="1" x14ac:dyDescent="0.3">
      <c r="F8626" s="5"/>
      <c r="G8626" s="4"/>
      <c r="I8626" s="3"/>
      <c r="K8626" s="6"/>
    </row>
    <row r="8627" spans="6:11" s="2" customFormat="1" x14ac:dyDescent="0.3">
      <c r="F8627" s="5"/>
      <c r="G8627" s="4"/>
      <c r="I8627" s="3"/>
      <c r="K8627" s="6"/>
    </row>
    <row r="8628" spans="6:11" s="2" customFormat="1" x14ac:dyDescent="0.3">
      <c r="F8628" s="5"/>
      <c r="G8628" s="4"/>
      <c r="I8628" s="3"/>
      <c r="K8628" s="6"/>
    </row>
    <row r="8629" spans="6:11" s="2" customFormat="1" x14ac:dyDescent="0.3">
      <c r="F8629" s="5"/>
      <c r="G8629" s="4"/>
      <c r="I8629" s="3"/>
      <c r="K8629" s="6"/>
    </row>
    <row r="8630" spans="6:11" s="2" customFormat="1" x14ac:dyDescent="0.3">
      <c r="F8630" s="5"/>
      <c r="G8630" s="4"/>
      <c r="I8630" s="3"/>
      <c r="K8630" s="6"/>
    </row>
    <row r="8631" spans="6:11" s="2" customFormat="1" x14ac:dyDescent="0.3">
      <c r="F8631" s="5"/>
      <c r="G8631" s="4"/>
      <c r="I8631" s="3"/>
      <c r="K8631" s="6"/>
    </row>
    <row r="8632" spans="6:11" s="2" customFormat="1" x14ac:dyDescent="0.3">
      <c r="F8632" s="5"/>
      <c r="G8632" s="4"/>
      <c r="I8632" s="3"/>
      <c r="K8632" s="6"/>
    </row>
    <row r="8633" spans="6:11" s="2" customFormat="1" x14ac:dyDescent="0.3">
      <c r="F8633" s="5"/>
      <c r="G8633" s="4"/>
      <c r="I8633" s="3"/>
      <c r="K8633" s="6"/>
    </row>
    <row r="8634" spans="6:11" s="2" customFormat="1" x14ac:dyDescent="0.3">
      <c r="F8634" s="5"/>
      <c r="G8634" s="4"/>
      <c r="I8634" s="3"/>
      <c r="K8634" s="6"/>
    </row>
    <row r="8635" spans="6:11" s="2" customFormat="1" x14ac:dyDescent="0.3">
      <c r="F8635" s="5"/>
      <c r="G8635" s="4"/>
      <c r="I8635" s="3"/>
      <c r="K8635" s="6"/>
    </row>
    <row r="8636" spans="6:11" s="2" customFormat="1" x14ac:dyDescent="0.3">
      <c r="F8636" s="5"/>
      <c r="G8636" s="4"/>
      <c r="I8636" s="3"/>
      <c r="K8636" s="6"/>
    </row>
    <row r="8637" spans="6:11" s="2" customFormat="1" x14ac:dyDescent="0.3">
      <c r="F8637" s="5"/>
      <c r="G8637" s="4"/>
      <c r="I8637" s="3"/>
      <c r="K8637" s="6"/>
    </row>
    <row r="8638" spans="6:11" s="2" customFormat="1" x14ac:dyDescent="0.3">
      <c r="F8638" s="5"/>
      <c r="G8638" s="4"/>
      <c r="I8638" s="3"/>
      <c r="K8638" s="6"/>
    </row>
    <row r="8639" spans="6:11" s="2" customFormat="1" x14ac:dyDescent="0.3">
      <c r="F8639" s="5"/>
      <c r="G8639" s="4"/>
      <c r="I8639" s="3"/>
      <c r="K8639" s="6"/>
    </row>
    <row r="8640" spans="6:11" s="2" customFormat="1" x14ac:dyDescent="0.3">
      <c r="F8640" s="5"/>
      <c r="G8640" s="4"/>
      <c r="I8640" s="3"/>
      <c r="K8640" s="6"/>
    </row>
    <row r="8641" spans="6:11" s="2" customFormat="1" x14ac:dyDescent="0.3">
      <c r="F8641" s="5"/>
      <c r="G8641" s="4"/>
      <c r="I8641" s="3"/>
      <c r="K8641" s="6"/>
    </row>
    <row r="8642" spans="6:11" s="2" customFormat="1" x14ac:dyDescent="0.3">
      <c r="F8642" s="5"/>
      <c r="G8642" s="4"/>
      <c r="I8642" s="3"/>
      <c r="K8642" s="6"/>
    </row>
    <row r="8643" spans="6:11" s="2" customFormat="1" x14ac:dyDescent="0.3">
      <c r="F8643" s="5"/>
      <c r="G8643" s="4"/>
      <c r="I8643" s="3"/>
      <c r="K8643" s="6"/>
    </row>
    <row r="8644" spans="6:11" s="2" customFormat="1" x14ac:dyDescent="0.3">
      <c r="F8644" s="5"/>
      <c r="G8644" s="4"/>
      <c r="I8644" s="3"/>
      <c r="K8644" s="6"/>
    </row>
    <row r="8645" spans="6:11" s="2" customFormat="1" x14ac:dyDescent="0.3">
      <c r="F8645" s="5"/>
      <c r="G8645" s="4"/>
      <c r="I8645" s="3"/>
      <c r="K8645" s="6"/>
    </row>
    <row r="8646" spans="6:11" s="2" customFormat="1" x14ac:dyDescent="0.3">
      <c r="F8646" s="5"/>
      <c r="G8646" s="4"/>
      <c r="I8646" s="3"/>
      <c r="K8646" s="6"/>
    </row>
    <row r="8647" spans="6:11" s="2" customFormat="1" x14ac:dyDescent="0.3">
      <c r="F8647" s="5"/>
      <c r="G8647" s="4"/>
      <c r="I8647" s="3"/>
      <c r="K8647" s="6"/>
    </row>
    <row r="8648" spans="6:11" s="2" customFormat="1" x14ac:dyDescent="0.3">
      <c r="F8648" s="5"/>
      <c r="G8648" s="4"/>
      <c r="I8648" s="3"/>
      <c r="K8648" s="6"/>
    </row>
    <row r="8649" spans="6:11" s="2" customFormat="1" x14ac:dyDescent="0.3">
      <c r="F8649" s="5"/>
      <c r="G8649" s="4"/>
      <c r="I8649" s="3"/>
      <c r="K8649" s="6"/>
    </row>
    <row r="8650" spans="6:11" s="2" customFormat="1" x14ac:dyDescent="0.3">
      <c r="F8650" s="5"/>
      <c r="G8650" s="4"/>
      <c r="I8650" s="3"/>
      <c r="K8650" s="6"/>
    </row>
    <row r="8651" spans="6:11" s="2" customFormat="1" x14ac:dyDescent="0.3">
      <c r="F8651" s="5"/>
      <c r="G8651" s="4"/>
      <c r="I8651" s="3"/>
      <c r="K8651" s="6"/>
    </row>
    <row r="8652" spans="6:11" s="2" customFormat="1" x14ac:dyDescent="0.3">
      <c r="F8652" s="5"/>
      <c r="G8652" s="4"/>
      <c r="I8652" s="3"/>
      <c r="K8652" s="6"/>
    </row>
    <row r="8653" spans="6:11" s="2" customFormat="1" x14ac:dyDescent="0.3">
      <c r="F8653" s="5"/>
      <c r="G8653" s="4"/>
      <c r="I8653" s="3"/>
      <c r="K8653" s="6"/>
    </row>
    <row r="8654" spans="6:11" s="2" customFormat="1" x14ac:dyDescent="0.3">
      <c r="F8654" s="5"/>
      <c r="G8654" s="4"/>
      <c r="I8654" s="3"/>
      <c r="K8654" s="6"/>
    </row>
    <row r="8655" spans="6:11" s="2" customFormat="1" x14ac:dyDescent="0.3">
      <c r="F8655" s="5"/>
      <c r="G8655" s="4"/>
      <c r="I8655" s="3"/>
      <c r="K8655" s="6"/>
    </row>
    <row r="8656" spans="6:11" s="2" customFormat="1" x14ac:dyDescent="0.3">
      <c r="F8656" s="5"/>
      <c r="G8656" s="4"/>
      <c r="I8656" s="3"/>
      <c r="K8656" s="6"/>
    </row>
    <row r="8657" spans="6:11" s="2" customFormat="1" x14ac:dyDescent="0.3">
      <c r="F8657" s="5"/>
      <c r="G8657" s="4"/>
      <c r="I8657" s="3"/>
      <c r="K8657" s="6"/>
    </row>
    <row r="8658" spans="6:11" s="2" customFormat="1" x14ac:dyDescent="0.3">
      <c r="F8658" s="5"/>
      <c r="G8658" s="4"/>
      <c r="I8658" s="3"/>
      <c r="K8658" s="6"/>
    </row>
    <row r="8659" spans="6:11" s="2" customFormat="1" x14ac:dyDescent="0.3">
      <c r="F8659" s="5"/>
      <c r="G8659" s="4"/>
      <c r="I8659" s="3"/>
      <c r="K8659" s="6"/>
    </row>
    <row r="8660" spans="6:11" s="2" customFormat="1" x14ac:dyDescent="0.3">
      <c r="F8660" s="5"/>
      <c r="G8660" s="4"/>
      <c r="I8660" s="3"/>
      <c r="K8660" s="6"/>
    </row>
    <row r="8661" spans="6:11" s="2" customFormat="1" x14ac:dyDescent="0.3">
      <c r="F8661" s="5"/>
      <c r="G8661" s="4"/>
      <c r="I8661" s="3"/>
      <c r="K8661" s="6"/>
    </row>
    <row r="8662" spans="6:11" s="2" customFormat="1" x14ac:dyDescent="0.3">
      <c r="F8662" s="5"/>
      <c r="G8662" s="4"/>
      <c r="I8662" s="3"/>
      <c r="K8662" s="6"/>
    </row>
    <row r="8663" spans="6:11" s="2" customFormat="1" x14ac:dyDescent="0.3">
      <c r="F8663" s="5"/>
      <c r="G8663" s="4"/>
      <c r="I8663" s="3"/>
      <c r="K8663" s="6"/>
    </row>
    <row r="8664" spans="6:11" s="2" customFormat="1" x14ac:dyDescent="0.3">
      <c r="F8664" s="5"/>
      <c r="G8664" s="4"/>
      <c r="I8664" s="3"/>
      <c r="K8664" s="6"/>
    </row>
    <row r="8665" spans="6:11" s="2" customFormat="1" x14ac:dyDescent="0.3">
      <c r="F8665" s="5"/>
      <c r="G8665" s="4"/>
      <c r="I8665" s="3"/>
      <c r="K8665" s="6"/>
    </row>
    <row r="8666" spans="6:11" s="2" customFormat="1" x14ac:dyDescent="0.3">
      <c r="F8666" s="5"/>
      <c r="G8666" s="4"/>
      <c r="I8666" s="3"/>
      <c r="K8666" s="6"/>
    </row>
    <row r="8667" spans="6:11" s="2" customFormat="1" x14ac:dyDescent="0.3">
      <c r="F8667" s="5"/>
      <c r="G8667" s="4"/>
      <c r="I8667" s="3"/>
      <c r="K8667" s="6"/>
    </row>
    <row r="8668" spans="6:11" s="2" customFormat="1" x14ac:dyDescent="0.3">
      <c r="F8668" s="5"/>
      <c r="G8668" s="4"/>
      <c r="I8668" s="3"/>
      <c r="K8668" s="6"/>
    </row>
    <row r="8669" spans="6:11" s="2" customFormat="1" x14ac:dyDescent="0.3">
      <c r="F8669" s="5"/>
      <c r="G8669" s="4"/>
      <c r="I8669" s="3"/>
      <c r="K8669" s="6"/>
    </row>
    <row r="8670" spans="6:11" s="2" customFormat="1" x14ac:dyDescent="0.3">
      <c r="F8670" s="5"/>
      <c r="G8670" s="4"/>
      <c r="I8670" s="3"/>
      <c r="K8670" s="6"/>
    </row>
    <row r="8671" spans="6:11" s="2" customFormat="1" x14ac:dyDescent="0.3">
      <c r="F8671" s="5"/>
      <c r="G8671" s="4"/>
      <c r="I8671" s="3"/>
      <c r="K8671" s="6"/>
    </row>
    <row r="8672" spans="6:11" s="2" customFormat="1" x14ac:dyDescent="0.3">
      <c r="F8672" s="5"/>
      <c r="G8672" s="4"/>
      <c r="I8672" s="3"/>
      <c r="K8672" s="6"/>
    </row>
    <row r="8673" spans="6:11" s="2" customFormat="1" x14ac:dyDescent="0.3">
      <c r="F8673" s="5"/>
      <c r="G8673" s="4"/>
      <c r="I8673" s="3"/>
      <c r="K8673" s="6"/>
    </row>
    <row r="8674" spans="6:11" s="2" customFormat="1" x14ac:dyDescent="0.3">
      <c r="F8674" s="5"/>
      <c r="G8674" s="4"/>
      <c r="I8674" s="3"/>
      <c r="K8674" s="6"/>
    </row>
    <row r="8675" spans="6:11" s="2" customFormat="1" x14ac:dyDescent="0.3">
      <c r="F8675" s="5"/>
      <c r="G8675" s="4"/>
      <c r="I8675" s="3"/>
      <c r="K8675" s="6"/>
    </row>
    <row r="8676" spans="6:11" s="2" customFormat="1" x14ac:dyDescent="0.3">
      <c r="F8676" s="5"/>
      <c r="G8676" s="4"/>
      <c r="I8676" s="3"/>
      <c r="K8676" s="6"/>
    </row>
    <row r="8677" spans="6:11" s="2" customFormat="1" x14ac:dyDescent="0.3">
      <c r="F8677" s="5"/>
      <c r="G8677" s="4"/>
      <c r="I8677" s="3"/>
      <c r="K8677" s="6"/>
    </row>
    <row r="8678" spans="6:11" s="2" customFormat="1" x14ac:dyDescent="0.3">
      <c r="F8678" s="5"/>
      <c r="G8678" s="4"/>
      <c r="I8678" s="3"/>
      <c r="K8678" s="6"/>
    </row>
    <row r="8679" spans="6:11" s="2" customFormat="1" x14ac:dyDescent="0.3">
      <c r="F8679" s="5"/>
      <c r="G8679" s="4"/>
      <c r="I8679" s="3"/>
      <c r="K8679" s="6"/>
    </row>
    <row r="8680" spans="6:11" s="2" customFormat="1" x14ac:dyDescent="0.3">
      <c r="F8680" s="5"/>
      <c r="G8680" s="4"/>
      <c r="I8680" s="3"/>
      <c r="K8680" s="6"/>
    </row>
    <row r="8681" spans="6:11" s="2" customFormat="1" x14ac:dyDescent="0.3">
      <c r="F8681" s="5"/>
      <c r="G8681" s="4"/>
      <c r="I8681" s="3"/>
      <c r="K8681" s="6"/>
    </row>
    <row r="8682" spans="6:11" s="2" customFormat="1" x14ac:dyDescent="0.3">
      <c r="F8682" s="5"/>
      <c r="G8682" s="4"/>
      <c r="I8682" s="3"/>
      <c r="K8682" s="6"/>
    </row>
    <row r="8683" spans="6:11" s="2" customFormat="1" x14ac:dyDescent="0.3">
      <c r="F8683" s="5"/>
      <c r="G8683" s="4"/>
      <c r="I8683" s="3"/>
      <c r="K8683" s="6"/>
    </row>
    <row r="8684" spans="6:11" s="2" customFormat="1" x14ac:dyDescent="0.3">
      <c r="F8684" s="5"/>
      <c r="G8684" s="4"/>
      <c r="I8684" s="3"/>
      <c r="K8684" s="6"/>
    </row>
    <row r="8685" spans="6:11" s="2" customFormat="1" x14ac:dyDescent="0.3">
      <c r="F8685" s="5"/>
      <c r="G8685" s="4"/>
      <c r="I8685" s="3"/>
      <c r="K8685" s="6"/>
    </row>
    <row r="8686" spans="6:11" s="2" customFormat="1" x14ac:dyDescent="0.3">
      <c r="F8686" s="5"/>
      <c r="G8686" s="4"/>
      <c r="I8686" s="3"/>
      <c r="K8686" s="6"/>
    </row>
    <row r="8687" spans="6:11" s="2" customFormat="1" x14ac:dyDescent="0.3">
      <c r="F8687" s="5"/>
      <c r="G8687" s="4"/>
      <c r="I8687" s="3"/>
      <c r="K8687" s="6"/>
    </row>
    <row r="8688" spans="6:11" s="2" customFormat="1" x14ac:dyDescent="0.3">
      <c r="F8688" s="5"/>
      <c r="G8688" s="4"/>
      <c r="I8688" s="3"/>
      <c r="K8688" s="6"/>
    </row>
    <row r="8689" spans="6:11" s="2" customFormat="1" x14ac:dyDescent="0.3">
      <c r="F8689" s="5"/>
      <c r="G8689" s="4"/>
      <c r="I8689" s="3"/>
      <c r="K8689" s="6"/>
    </row>
    <row r="8690" spans="6:11" s="2" customFormat="1" x14ac:dyDescent="0.3">
      <c r="F8690" s="5"/>
      <c r="G8690" s="4"/>
      <c r="I8690" s="3"/>
      <c r="K8690" s="6"/>
    </row>
    <row r="8691" spans="6:11" s="2" customFormat="1" x14ac:dyDescent="0.3">
      <c r="F8691" s="5"/>
      <c r="G8691" s="4"/>
      <c r="I8691" s="3"/>
      <c r="K8691" s="6"/>
    </row>
    <row r="8692" spans="6:11" s="2" customFormat="1" x14ac:dyDescent="0.3">
      <c r="F8692" s="5"/>
      <c r="G8692" s="4"/>
      <c r="I8692" s="3"/>
      <c r="K8692" s="6"/>
    </row>
    <row r="8693" spans="6:11" s="2" customFormat="1" x14ac:dyDescent="0.3">
      <c r="F8693" s="5"/>
      <c r="G8693" s="4"/>
      <c r="I8693" s="3"/>
      <c r="K8693" s="6"/>
    </row>
    <row r="8694" spans="6:11" s="2" customFormat="1" x14ac:dyDescent="0.3">
      <c r="F8694" s="5"/>
      <c r="G8694" s="4"/>
      <c r="I8694" s="3"/>
      <c r="K8694" s="6"/>
    </row>
    <row r="8695" spans="6:11" s="2" customFormat="1" x14ac:dyDescent="0.3">
      <c r="F8695" s="5"/>
      <c r="G8695" s="4"/>
      <c r="I8695" s="3"/>
      <c r="K8695" s="6"/>
    </row>
    <row r="8696" spans="6:11" s="2" customFormat="1" x14ac:dyDescent="0.3">
      <c r="F8696" s="5"/>
      <c r="G8696" s="4"/>
      <c r="I8696" s="3"/>
      <c r="K8696" s="6"/>
    </row>
    <row r="8697" spans="6:11" s="2" customFormat="1" x14ac:dyDescent="0.3">
      <c r="F8697" s="5"/>
      <c r="G8697" s="4"/>
      <c r="I8697" s="3"/>
      <c r="K8697" s="6"/>
    </row>
    <row r="8698" spans="6:11" s="2" customFormat="1" x14ac:dyDescent="0.3">
      <c r="F8698" s="5"/>
      <c r="G8698" s="4"/>
      <c r="I8698" s="3"/>
      <c r="K8698" s="6"/>
    </row>
    <row r="8699" spans="6:11" s="2" customFormat="1" x14ac:dyDescent="0.3">
      <c r="F8699" s="5"/>
      <c r="G8699" s="4"/>
      <c r="I8699" s="3"/>
      <c r="K8699" s="6"/>
    </row>
    <row r="8700" spans="6:11" s="2" customFormat="1" x14ac:dyDescent="0.3">
      <c r="F8700" s="5"/>
      <c r="G8700" s="4"/>
      <c r="I8700" s="3"/>
      <c r="K8700" s="6"/>
    </row>
    <row r="8701" spans="6:11" s="2" customFormat="1" x14ac:dyDescent="0.3">
      <c r="F8701" s="5"/>
      <c r="G8701" s="4"/>
      <c r="I8701" s="3"/>
      <c r="K8701" s="6"/>
    </row>
    <row r="8702" spans="6:11" s="2" customFormat="1" x14ac:dyDescent="0.3">
      <c r="F8702" s="5"/>
      <c r="G8702" s="4"/>
      <c r="I8702" s="3"/>
      <c r="K8702" s="6"/>
    </row>
    <row r="8703" spans="6:11" s="2" customFormat="1" x14ac:dyDescent="0.3">
      <c r="F8703" s="5"/>
      <c r="G8703" s="4"/>
      <c r="I8703" s="3"/>
      <c r="K8703" s="6"/>
    </row>
    <row r="8704" spans="6:11" s="2" customFormat="1" x14ac:dyDescent="0.3">
      <c r="F8704" s="5"/>
      <c r="G8704" s="4"/>
      <c r="I8704" s="3"/>
      <c r="K8704" s="6"/>
    </row>
    <row r="8705" spans="6:11" s="2" customFormat="1" x14ac:dyDescent="0.3">
      <c r="F8705" s="5"/>
      <c r="G8705" s="4"/>
      <c r="I8705" s="3"/>
      <c r="K8705" s="6"/>
    </row>
    <row r="8706" spans="6:11" s="2" customFormat="1" x14ac:dyDescent="0.3">
      <c r="F8706" s="5"/>
      <c r="G8706" s="4"/>
      <c r="I8706" s="3"/>
      <c r="K8706" s="6"/>
    </row>
    <row r="8707" spans="6:11" s="2" customFormat="1" x14ac:dyDescent="0.3">
      <c r="F8707" s="5"/>
      <c r="G8707" s="4"/>
      <c r="I8707" s="3"/>
      <c r="K8707" s="6"/>
    </row>
    <row r="8708" spans="6:11" s="2" customFormat="1" x14ac:dyDescent="0.3">
      <c r="F8708" s="5"/>
      <c r="G8708" s="4"/>
      <c r="I8708" s="3"/>
      <c r="K8708" s="6"/>
    </row>
    <row r="8709" spans="6:11" s="2" customFormat="1" x14ac:dyDescent="0.3">
      <c r="F8709" s="5"/>
      <c r="G8709" s="4"/>
      <c r="I8709" s="3"/>
      <c r="K8709" s="6"/>
    </row>
    <row r="8710" spans="6:11" s="2" customFormat="1" x14ac:dyDescent="0.3">
      <c r="F8710" s="5"/>
      <c r="G8710" s="4"/>
      <c r="I8710" s="3"/>
      <c r="K8710" s="6"/>
    </row>
    <row r="8711" spans="6:11" s="2" customFormat="1" x14ac:dyDescent="0.3">
      <c r="F8711" s="5"/>
      <c r="G8711" s="4"/>
      <c r="I8711" s="3"/>
      <c r="K8711" s="6"/>
    </row>
    <row r="8712" spans="6:11" s="2" customFormat="1" x14ac:dyDescent="0.3">
      <c r="F8712" s="5"/>
      <c r="G8712" s="4"/>
      <c r="I8712" s="3"/>
      <c r="K8712" s="6"/>
    </row>
    <row r="8713" spans="6:11" s="2" customFormat="1" x14ac:dyDescent="0.3">
      <c r="F8713" s="5"/>
      <c r="G8713" s="4"/>
      <c r="I8713" s="3"/>
      <c r="K8713" s="6"/>
    </row>
    <row r="8714" spans="6:11" s="2" customFormat="1" x14ac:dyDescent="0.3">
      <c r="F8714" s="5"/>
      <c r="G8714" s="4"/>
      <c r="I8714" s="3"/>
      <c r="K8714" s="6"/>
    </row>
    <row r="8715" spans="6:11" s="2" customFormat="1" x14ac:dyDescent="0.3">
      <c r="F8715" s="5"/>
      <c r="G8715" s="4"/>
      <c r="I8715" s="3"/>
      <c r="K8715" s="6"/>
    </row>
    <row r="8716" spans="6:11" s="2" customFormat="1" x14ac:dyDescent="0.3">
      <c r="F8716" s="5"/>
      <c r="G8716" s="4"/>
      <c r="I8716" s="3"/>
      <c r="K8716" s="6"/>
    </row>
    <row r="8717" spans="6:11" s="2" customFormat="1" x14ac:dyDescent="0.3">
      <c r="F8717" s="5"/>
      <c r="G8717" s="4"/>
      <c r="I8717" s="3"/>
      <c r="K8717" s="6"/>
    </row>
    <row r="8718" spans="6:11" s="2" customFormat="1" x14ac:dyDescent="0.3">
      <c r="F8718" s="5"/>
      <c r="G8718" s="4"/>
      <c r="I8718" s="3"/>
      <c r="K8718" s="6"/>
    </row>
    <row r="8719" spans="6:11" s="2" customFormat="1" x14ac:dyDescent="0.3">
      <c r="F8719" s="5"/>
      <c r="G8719" s="4"/>
      <c r="I8719" s="3"/>
      <c r="K8719" s="6"/>
    </row>
    <row r="8720" spans="6:11" s="2" customFormat="1" x14ac:dyDescent="0.3">
      <c r="F8720" s="5"/>
      <c r="G8720" s="4"/>
      <c r="I8720" s="3"/>
      <c r="K8720" s="6"/>
    </row>
    <row r="8721" spans="6:11" s="2" customFormat="1" x14ac:dyDescent="0.3">
      <c r="F8721" s="5"/>
      <c r="G8721" s="4"/>
      <c r="I8721" s="3"/>
      <c r="K8721" s="6"/>
    </row>
    <row r="8722" spans="6:11" s="2" customFormat="1" x14ac:dyDescent="0.3">
      <c r="F8722" s="5"/>
      <c r="G8722" s="4"/>
      <c r="I8722" s="3"/>
      <c r="K8722" s="6"/>
    </row>
    <row r="8723" spans="6:11" s="2" customFormat="1" x14ac:dyDescent="0.3">
      <c r="F8723" s="5"/>
      <c r="G8723" s="4"/>
      <c r="I8723" s="3"/>
      <c r="K8723" s="6"/>
    </row>
    <row r="8724" spans="6:11" s="2" customFormat="1" x14ac:dyDescent="0.3">
      <c r="F8724" s="5"/>
      <c r="G8724" s="4"/>
      <c r="I8724" s="3"/>
      <c r="K8724" s="6"/>
    </row>
    <row r="8725" spans="6:11" s="2" customFormat="1" x14ac:dyDescent="0.3">
      <c r="F8725" s="5"/>
      <c r="G8725" s="4"/>
      <c r="I8725" s="3"/>
      <c r="K8725" s="6"/>
    </row>
    <row r="8726" spans="6:11" s="2" customFormat="1" x14ac:dyDescent="0.3">
      <c r="F8726" s="5"/>
      <c r="G8726" s="4"/>
      <c r="I8726" s="3"/>
      <c r="K8726" s="6"/>
    </row>
    <row r="8727" spans="6:11" s="2" customFormat="1" x14ac:dyDescent="0.3">
      <c r="F8727" s="5"/>
      <c r="G8727" s="4"/>
      <c r="I8727" s="3"/>
      <c r="K8727" s="6"/>
    </row>
    <row r="8728" spans="6:11" s="2" customFormat="1" x14ac:dyDescent="0.3">
      <c r="F8728" s="5"/>
      <c r="G8728" s="4"/>
      <c r="I8728" s="3"/>
      <c r="K8728" s="6"/>
    </row>
    <row r="8729" spans="6:11" s="2" customFormat="1" x14ac:dyDescent="0.3">
      <c r="F8729" s="5"/>
      <c r="G8729" s="4"/>
      <c r="I8729" s="3"/>
      <c r="K8729" s="6"/>
    </row>
    <row r="8730" spans="6:11" s="2" customFormat="1" x14ac:dyDescent="0.3">
      <c r="F8730" s="5"/>
      <c r="G8730" s="4"/>
      <c r="I8730" s="3"/>
      <c r="K8730" s="6"/>
    </row>
    <row r="8731" spans="6:11" s="2" customFormat="1" x14ac:dyDescent="0.3">
      <c r="F8731" s="5"/>
      <c r="G8731" s="4"/>
      <c r="I8731" s="3"/>
      <c r="K8731" s="6"/>
    </row>
    <row r="8732" spans="6:11" s="2" customFormat="1" x14ac:dyDescent="0.3">
      <c r="F8732" s="5"/>
      <c r="G8732" s="4"/>
      <c r="I8732" s="3"/>
      <c r="K8732" s="6"/>
    </row>
    <row r="8733" spans="6:11" s="2" customFormat="1" x14ac:dyDescent="0.3">
      <c r="F8733" s="5"/>
      <c r="G8733" s="4"/>
      <c r="I8733" s="3"/>
      <c r="K8733" s="6"/>
    </row>
    <row r="8734" spans="6:11" s="2" customFormat="1" x14ac:dyDescent="0.3">
      <c r="F8734" s="5"/>
      <c r="G8734" s="4"/>
      <c r="I8734" s="3"/>
      <c r="K8734" s="6"/>
    </row>
    <row r="8735" spans="6:11" s="2" customFormat="1" x14ac:dyDescent="0.3">
      <c r="F8735" s="5"/>
      <c r="G8735" s="4"/>
      <c r="I8735" s="3"/>
      <c r="K8735" s="6"/>
    </row>
    <row r="8736" spans="6:11" s="2" customFormat="1" x14ac:dyDescent="0.3">
      <c r="F8736" s="5"/>
      <c r="G8736" s="4"/>
      <c r="I8736" s="3"/>
      <c r="K8736" s="6"/>
    </row>
    <row r="8737" spans="6:11" s="2" customFormat="1" x14ac:dyDescent="0.3">
      <c r="F8737" s="5"/>
      <c r="G8737" s="4"/>
      <c r="I8737" s="3"/>
      <c r="K8737" s="6"/>
    </row>
    <row r="8738" spans="6:11" s="2" customFormat="1" x14ac:dyDescent="0.3">
      <c r="F8738" s="5"/>
      <c r="G8738" s="4"/>
      <c r="I8738" s="3"/>
      <c r="K8738" s="6"/>
    </row>
    <row r="8739" spans="6:11" s="2" customFormat="1" x14ac:dyDescent="0.3">
      <c r="F8739" s="5"/>
      <c r="G8739" s="4"/>
      <c r="I8739" s="3"/>
      <c r="K8739" s="6"/>
    </row>
    <row r="8740" spans="6:11" s="2" customFormat="1" x14ac:dyDescent="0.3">
      <c r="F8740" s="5"/>
      <c r="G8740" s="4"/>
      <c r="I8740" s="3"/>
      <c r="K8740" s="6"/>
    </row>
    <row r="8741" spans="6:11" s="2" customFormat="1" x14ac:dyDescent="0.3">
      <c r="F8741" s="5"/>
      <c r="G8741" s="4"/>
      <c r="I8741" s="3"/>
      <c r="K8741" s="6"/>
    </row>
    <row r="8742" spans="6:11" s="2" customFormat="1" x14ac:dyDescent="0.3">
      <c r="F8742" s="5"/>
      <c r="G8742" s="4"/>
      <c r="I8742" s="3"/>
      <c r="K8742" s="6"/>
    </row>
    <row r="8743" spans="6:11" s="2" customFormat="1" x14ac:dyDescent="0.3">
      <c r="F8743" s="5"/>
      <c r="G8743" s="4"/>
      <c r="I8743" s="3"/>
      <c r="K8743" s="6"/>
    </row>
    <row r="8744" spans="6:11" s="2" customFormat="1" x14ac:dyDescent="0.3">
      <c r="F8744" s="5"/>
      <c r="G8744" s="4"/>
      <c r="I8744" s="3"/>
      <c r="K8744" s="6"/>
    </row>
    <row r="8745" spans="6:11" s="2" customFormat="1" x14ac:dyDescent="0.3">
      <c r="F8745" s="5"/>
      <c r="G8745" s="4"/>
      <c r="I8745" s="3"/>
      <c r="K8745" s="6"/>
    </row>
    <row r="8746" spans="6:11" s="2" customFormat="1" x14ac:dyDescent="0.3">
      <c r="F8746" s="5"/>
      <c r="G8746" s="4"/>
      <c r="I8746" s="3"/>
      <c r="K8746" s="6"/>
    </row>
    <row r="8747" spans="6:11" s="2" customFormat="1" x14ac:dyDescent="0.3">
      <c r="F8747" s="5"/>
      <c r="G8747" s="4"/>
      <c r="I8747" s="3"/>
      <c r="K8747" s="6"/>
    </row>
    <row r="8748" spans="6:11" s="2" customFormat="1" x14ac:dyDescent="0.3">
      <c r="F8748" s="5"/>
      <c r="G8748" s="4"/>
      <c r="I8748" s="3"/>
      <c r="K8748" s="6"/>
    </row>
    <row r="8749" spans="6:11" s="2" customFormat="1" x14ac:dyDescent="0.3">
      <c r="F8749" s="5"/>
      <c r="G8749" s="4"/>
      <c r="I8749" s="3"/>
      <c r="K8749" s="6"/>
    </row>
    <row r="8750" spans="6:11" s="2" customFormat="1" x14ac:dyDescent="0.3">
      <c r="F8750" s="5"/>
      <c r="G8750" s="4"/>
      <c r="I8750" s="3"/>
      <c r="K8750" s="6"/>
    </row>
    <row r="8751" spans="6:11" s="2" customFormat="1" x14ac:dyDescent="0.3">
      <c r="F8751" s="5"/>
      <c r="G8751" s="4"/>
      <c r="I8751" s="3"/>
      <c r="K8751" s="6"/>
    </row>
    <row r="8752" spans="6:11" s="2" customFormat="1" x14ac:dyDescent="0.3">
      <c r="F8752" s="5"/>
      <c r="G8752" s="4"/>
      <c r="I8752" s="3"/>
      <c r="K8752" s="6"/>
    </row>
    <row r="8753" spans="6:11" s="2" customFormat="1" x14ac:dyDescent="0.3">
      <c r="F8753" s="5"/>
      <c r="G8753" s="4"/>
      <c r="I8753" s="3"/>
      <c r="K8753" s="6"/>
    </row>
    <row r="8754" spans="6:11" s="2" customFormat="1" x14ac:dyDescent="0.3">
      <c r="F8754" s="5"/>
      <c r="G8754" s="4"/>
      <c r="I8754" s="3"/>
      <c r="K8754" s="6"/>
    </row>
    <row r="8755" spans="6:11" s="2" customFormat="1" x14ac:dyDescent="0.3">
      <c r="F8755" s="5"/>
      <c r="G8755" s="4"/>
      <c r="I8755" s="3"/>
      <c r="K8755" s="6"/>
    </row>
    <row r="8756" spans="6:11" s="2" customFormat="1" x14ac:dyDescent="0.3">
      <c r="F8756" s="5"/>
      <c r="G8756" s="4"/>
      <c r="I8756" s="3"/>
      <c r="K8756" s="6"/>
    </row>
    <row r="8757" spans="6:11" s="2" customFormat="1" x14ac:dyDescent="0.3">
      <c r="F8757" s="5"/>
      <c r="G8757" s="4"/>
      <c r="I8757" s="3"/>
      <c r="K8757" s="6"/>
    </row>
    <row r="8758" spans="6:11" s="2" customFormat="1" x14ac:dyDescent="0.3">
      <c r="F8758" s="5"/>
      <c r="G8758" s="4"/>
      <c r="I8758" s="3"/>
      <c r="K8758" s="6"/>
    </row>
    <row r="8759" spans="6:11" s="2" customFormat="1" x14ac:dyDescent="0.3">
      <c r="F8759" s="5"/>
      <c r="G8759" s="4"/>
      <c r="I8759" s="3"/>
      <c r="K8759" s="6"/>
    </row>
    <row r="8760" spans="6:11" s="2" customFormat="1" x14ac:dyDescent="0.3">
      <c r="F8760" s="5"/>
      <c r="G8760" s="4"/>
      <c r="I8760" s="3"/>
      <c r="K8760" s="6"/>
    </row>
    <row r="8761" spans="6:11" s="2" customFormat="1" x14ac:dyDescent="0.3">
      <c r="F8761" s="5"/>
      <c r="G8761" s="4"/>
      <c r="I8761" s="3"/>
      <c r="K8761" s="6"/>
    </row>
    <row r="8762" spans="6:11" s="2" customFormat="1" x14ac:dyDescent="0.3">
      <c r="F8762" s="5"/>
      <c r="G8762" s="4"/>
      <c r="I8762" s="3"/>
      <c r="K8762" s="6"/>
    </row>
    <row r="8763" spans="6:11" s="2" customFormat="1" x14ac:dyDescent="0.3">
      <c r="F8763" s="5"/>
      <c r="G8763" s="4"/>
      <c r="I8763" s="3"/>
      <c r="K8763" s="6"/>
    </row>
    <row r="8764" spans="6:11" s="2" customFormat="1" x14ac:dyDescent="0.3">
      <c r="F8764" s="5"/>
      <c r="G8764" s="4"/>
      <c r="I8764" s="3"/>
      <c r="K8764" s="6"/>
    </row>
    <row r="8765" spans="6:11" s="2" customFormat="1" x14ac:dyDescent="0.3">
      <c r="F8765" s="5"/>
      <c r="G8765" s="4"/>
      <c r="I8765" s="3"/>
      <c r="K8765" s="6"/>
    </row>
    <row r="8766" spans="6:11" s="2" customFormat="1" x14ac:dyDescent="0.3">
      <c r="F8766" s="5"/>
      <c r="G8766" s="4"/>
      <c r="I8766" s="3"/>
      <c r="K8766" s="6"/>
    </row>
    <row r="8767" spans="6:11" s="2" customFormat="1" x14ac:dyDescent="0.3">
      <c r="F8767" s="5"/>
      <c r="G8767" s="4"/>
      <c r="I8767" s="3"/>
      <c r="K8767" s="6"/>
    </row>
    <row r="8768" spans="6:11" s="2" customFormat="1" x14ac:dyDescent="0.3">
      <c r="F8768" s="5"/>
      <c r="G8768" s="4"/>
      <c r="I8768" s="3"/>
      <c r="K8768" s="6"/>
    </row>
    <row r="8769" spans="6:11" s="2" customFormat="1" x14ac:dyDescent="0.3">
      <c r="F8769" s="5"/>
      <c r="G8769" s="4"/>
      <c r="I8769" s="3"/>
      <c r="K8769" s="6"/>
    </row>
    <row r="8770" spans="6:11" s="2" customFormat="1" x14ac:dyDescent="0.3">
      <c r="F8770" s="5"/>
      <c r="G8770" s="4"/>
      <c r="I8770" s="3"/>
      <c r="K8770" s="6"/>
    </row>
    <row r="8771" spans="6:11" s="2" customFormat="1" x14ac:dyDescent="0.3">
      <c r="F8771" s="5"/>
      <c r="G8771" s="4"/>
      <c r="I8771" s="3"/>
      <c r="K8771" s="6"/>
    </row>
    <row r="8772" spans="6:11" s="2" customFormat="1" x14ac:dyDescent="0.3">
      <c r="F8772" s="5"/>
      <c r="G8772" s="4"/>
      <c r="I8772" s="3"/>
      <c r="K8772" s="6"/>
    </row>
    <row r="8773" spans="6:11" s="2" customFormat="1" x14ac:dyDescent="0.3">
      <c r="F8773" s="5"/>
      <c r="G8773" s="4"/>
      <c r="I8773" s="3"/>
      <c r="K8773" s="6"/>
    </row>
    <row r="8774" spans="6:11" s="2" customFormat="1" x14ac:dyDescent="0.3">
      <c r="F8774" s="5"/>
      <c r="G8774" s="4"/>
      <c r="I8774" s="3"/>
      <c r="K8774" s="6"/>
    </row>
    <row r="8775" spans="6:11" s="2" customFormat="1" x14ac:dyDescent="0.3">
      <c r="F8775" s="5"/>
      <c r="G8775" s="4"/>
      <c r="I8775" s="3"/>
      <c r="K8775" s="6"/>
    </row>
    <row r="8776" spans="6:11" s="2" customFormat="1" x14ac:dyDescent="0.3">
      <c r="F8776" s="5"/>
      <c r="G8776" s="4"/>
      <c r="I8776" s="3"/>
      <c r="K8776" s="6"/>
    </row>
    <row r="8777" spans="6:11" s="2" customFormat="1" x14ac:dyDescent="0.3">
      <c r="F8777" s="5"/>
      <c r="G8777" s="4"/>
      <c r="I8777" s="3"/>
      <c r="K8777" s="6"/>
    </row>
    <row r="8778" spans="6:11" s="2" customFormat="1" x14ac:dyDescent="0.3">
      <c r="F8778" s="5"/>
      <c r="G8778" s="4"/>
      <c r="I8778" s="3"/>
      <c r="K8778" s="6"/>
    </row>
    <row r="8779" spans="6:11" s="2" customFormat="1" x14ac:dyDescent="0.3">
      <c r="F8779" s="5"/>
      <c r="G8779" s="4"/>
      <c r="I8779" s="3"/>
      <c r="K8779" s="6"/>
    </row>
    <row r="8780" spans="6:11" s="2" customFormat="1" x14ac:dyDescent="0.3">
      <c r="F8780" s="5"/>
      <c r="G8780" s="4"/>
      <c r="I8780" s="3"/>
      <c r="K8780" s="6"/>
    </row>
    <row r="8781" spans="6:11" s="2" customFormat="1" x14ac:dyDescent="0.3">
      <c r="F8781" s="5"/>
      <c r="G8781" s="4"/>
      <c r="I8781" s="3"/>
      <c r="K8781" s="6"/>
    </row>
    <row r="8782" spans="6:11" s="2" customFormat="1" x14ac:dyDescent="0.3">
      <c r="F8782" s="5"/>
      <c r="G8782" s="4"/>
      <c r="I8782" s="3"/>
      <c r="K8782" s="6"/>
    </row>
    <row r="8783" spans="6:11" s="2" customFormat="1" x14ac:dyDescent="0.3">
      <c r="F8783" s="5"/>
      <c r="G8783" s="4"/>
      <c r="I8783" s="3"/>
      <c r="K8783" s="6"/>
    </row>
    <row r="8784" spans="6:11" s="2" customFormat="1" x14ac:dyDescent="0.3">
      <c r="F8784" s="5"/>
      <c r="G8784" s="4"/>
      <c r="I8784" s="3"/>
      <c r="K8784" s="6"/>
    </row>
    <row r="8785" spans="6:11" s="2" customFormat="1" x14ac:dyDescent="0.3">
      <c r="F8785" s="5"/>
      <c r="G8785" s="4"/>
      <c r="I8785" s="3"/>
      <c r="K8785" s="6"/>
    </row>
    <row r="8786" spans="6:11" s="2" customFormat="1" x14ac:dyDescent="0.3">
      <c r="F8786" s="5"/>
      <c r="G8786" s="4"/>
      <c r="I8786" s="3"/>
      <c r="K8786" s="6"/>
    </row>
    <row r="8787" spans="6:11" s="2" customFormat="1" x14ac:dyDescent="0.3">
      <c r="F8787" s="5"/>
      <c r="G8787" s="4"/>
      <c r="I8787" s="3"/>
      <c r="K8787" s="6"/>
    </row>
    <row r="8788" spans="6:11" s="2" customFormat="1" x14ac:dyDescent="0.3">
      <c r="F8788" s="5"/>
      <c r="G8788" s="4"/>
      <c r="I8788" s="3"/>
      <c r="K8788" s="6"/>
    </row>
    <row r="8789" spans="6:11" s="2" customFormat="1" x14ac:dyDescent="0.3">
      <c r="F8789" s="5"/>
      <c r="G8789" s="4"/>
      <c r="I8789" s="3"/>
      <c r="K8789" s="6"/>
    </row>
    <row r="8790" spans="6:11" s="2" customFormat="1" x14ac:dyDescent="0.3">
      <c r="F8790" s="5"/>
      <c r="G8790" s="4"/>
      <c r="I8790" s="3"/>
      <c r="K8790" s="6"/>
    </row>
    <row r="8791" spans="6:11" s="2" customFormat="1" x14ac:dyDescent="0.3">
      <c r="F8791" s="5"/>
      <c r="G8791" s="4"/>
      <c r="I8791" s="3"/>
      <c r="K8791" s="6"/>
    </row>
    <row r="8792" spans="6:11" s="2" customFormat="1" x14ac:dyDescent="0.3">
      <c r="F8792" s="5"/>
      <c r="G8792" s="4"/>
      <c r="I8792" s="3"/>
      <c r="K8792" s="6"/>
    </row>
    <row r="8793" spans="6:11" s="2" customFormat="1" x14ac:dyDescent="0.3">
      <c r="F8793" s="5"/>
      <c r="G8793" s="4"/>
      <c r="I8793" s="3"/>
      <c r="K8793" s="6"/>
    </row>
    <row r="8794" spans="6:11" s="2" customFormat="1" x14ac:dyDescent="0.3">
      <c r="F8794" s="5"/>
      <c r="G8794" s="4"/>
      <c r="I8794" s="3"/>
      <c r="K8794" s="6"/>
    </row>
    <row r="8795" spans="6:11" s="2" customFormat="1" x14ac:dyDescent="0.3">
      <c r="F8795" s="5"/>
      <c r="G8795" s="4"/>
      <c r="I8795" s="3"/>
      <c r="K8795" s="6"/>
    </row>
    <row r="8796" spans="6:11" s="2" customFormat="1" x14ac:dyDescent="0.3">
      <c r="F8796" s="5"/>
      <c r="G8796" s="4"/>
      <c r="I8796" s="3"/>
      <c r="K8796" s="6"/>
    </row>
    <row r="8797" spans="6:11" s="2" customFormat="1" x14ac:dyDescent="0.3">
      <c r="F8797" s="5"/>
      <c r="G8797" s="4"/>
      <c r="I8797" s="3"/>
      <c r="K8797" s="6"/>
    </row>
    <row r="8798" spans="6:11" s="2" customFormat="1" x14ac:dyDescent="0.3">
      <c r="F8798" s="5"/>
      <c r="G8798" s="4"/>
      <c r="I8798" s="3"/>
      <c r="K8798" s="6"/>
    </row>
    <row r="8799" spans="6:11" s="2" customFormat="1" x14ac:dyDescent="0.3">
      <c r="F8799" s="5"/>
      <c r="G8799" s="4"/>
      <c r="I8799" s="3"/>
      <c r="K8799" s="6"/>
    </row>
    <row r="8800" spans="6:11" s="2" customFormat="1" x14ac:dyDescent="0.3">
      <c r="F8800" s="5"/>
      <c r="G8800" s="4"/>
      <c r="I8800" s="3"/>
      <c r="K8800" s="6"/>
    </row>
    <row r="8801" spans="6:11" s="2" customFormat="1" x14ac:dyDescent="0.3">
      <c r="F8801" s="5"/>
      <c r="G8801" s="4"/>
      <c r="I8801" s="3"/>
      <c r="K8801" s="6"/>
    </row>
    <row r="8802" spans="6:11" s="2" customFormat="1" x14ac:dyDescent="0.3">
      <c r="F8802" s="5"/>
      <c r="G8802" s="4"/>
      <c r="I8802" s="3"/>
      <c r="K8802" s="6"/>
    </row>
    <row r="8803" spans="6:11" s="2" customFormat="1" x14ac:dyDescent="0.3">
      <c r="F8803" s="5"/>
      <c r="G8803" s="4"/>
      <c r="I8803" s="3"/>
      <c r="K8803" s="6"/>
    </row>
    <row r="8804" spans="6:11" s="2" customFormat="1" x14ac:dyDescent="0.3">
      <c r="F8804" s="5"/>
      <c r="G8804" s="4"/>
      <c r="I8804" s="3"/>
      <c r="K8804" s="6"/>
    </row>
    <row r="8805" spans="6:11" s="2" customFormat="1" x14ac:dyDescent="0.3">
      <c r="F8805" s="5"/>
      <c r="G8805" s="4"/>
      <c r="I8805" s="3"/>
      <c r="K8805" s="6"/>
    </row>
    <row r="8806" spans="6:11" s="2" customFormat="1" x14ac:dyDescent="0.3">
      <c r="F8806" s="5"/>
      <c r="G8806" s="4"/>
      <c r="I8806" s="3"/>
      <c r="K8806" s="6"/>
    </row>
    <row r="8807" spans="6:11" s="2" customFormat="1" x14ac:dyDescent="0.3">
      <c r="F8807" s="5"/>
      <c r="G8807" s="4"/>
      <c r="I8807" s="3"/>
      <c r="K8807" s="6"/>
    </row>
    <row r="8808" spans="6:11" s="2" customFormat="1" x14ac:dyDescent="0.3">
      <c r="F8808" s="5"/>
      <c r="G8808" s="4"/>
      <c r="I8808" s="3"/>
      <c r="K8808" s="6"/>
    </row>
    <row r="8809" spans="6:11" s="2" customFormat="1" x14ac:dyDescent="0.3">
      <c r="F8809" s="5"/>
      <c r="G8809" s="4"/>
      <c r="I8809" s="3"/>
      <c r="K8809" s="6"/>
    </row>
    <row r="8810" spans="6:11" s="2" customFormat="1" x14ac:dyDescent="0.3">
      <c r="F8810" s="5"/>
      <c r="G8810" s="4"/>
      <c r="I8810" s="3"/>
      <c r="K8810" s="6"/>
    </row>
    <row r="8811" spans="6:11" s="2" customFormat="1" x14ac:dyDescent="0.3">
      <c r="F8811" s="5"/>
      <c r="G8811" s="4"/>
      <c r="I8811" s="3"/>
      <c r="K8811" s="6"/>
    </row>
    <row r="8812" spans="6:11" s="2" customFormat="1" x14ac:dyDescent="0.3">
      <c r="F8812" s="5"/>
      <c r="G8812" s="4"/>
      <c r="I8812" s="3"/>
      <c r="K8812" s="6"/>
    </row>
    <row r="8813" spans="6:11" s="2" customFormat="1" x14ac:dyDescent="0.3">
      <c r="F8813" s="5"/>
      <c r="G8813" s="4"/>
      <c r="I8813" s="3"/>
      <c r="K8813" s="6"/>
    </row>
    <row r="8814" spans="6:11" s="2" customFormat="1" x14ac:dyDescent="0.3">
      <c r="F8814" s="5"/>
      <c r="G8814" s="4"/>
      <c r="I8814" s="3"/>
      <c r="K8814" s="6"/>
    </row>
    <row r="8815" spans="6:11" s="2" customFormat="1" x14ac:dyDescent="0.3">
      <c r="F8815" s="5"/>
      <c r="G8815" s="4"/>
      <c r="I8815" s="3"/>
      <c r="K8815" s="6"/>
    </row>
    <row r="8816" spans="6:11" s="2" customFormat="1" x14ac:dyDescent="0.3">
      <c r="F8816" s="5"/>
      <c r="G8816" s="4"/>
      <c r="I8816" s="3"/>
      <c r="K8816" s="6"/>
    </row>
    <row r="8817" spans="6:11" s="2" customFormat="1" x14ac:dyDescent="0.3">
      <c r="F8817" s="5"/>
      <c r="G8817" s="4"/>
      <c r="I8817" s="3"/>
      <c r="K8817" s="6"/>
    </row>
    <row r="8818" spans="6:11" s="2" customFormat="1" x14ac:dyDescent="0.3">
      <c r="F8818" s="5"/>
      <c r="G8818" s="4"/>
      <c r="I8818" s="3"/>
      <c r="K8818" s="6"/>
    </row>
    <row r="8819" spans="6:11" s="2" customFormat="1" x14ac:dyDescent="0.3">
      <c r="F8819" s="5"/>
      <c r="G8819" s="4"/>
      <c r="I8819" s="3"/>
      <c r="K8819" s="6"/>
    </row>
    <row r="8820" spans="6:11" s="2" customFormat="1" x14ac:dyDescent="0.3">
      <c r="F8820" s="5"/>
      <c r="G8820" s="4"/>
      <c r="I8820" s="3"/>
      <c r="K8820" s="6"/>
    </row>
    <row r="8821" spans="6:11" s="2" customFormat="1" x14ac:dyDescent="0.3">
      <c r="F8821" s="5"/>
      <c r="G8821" s="4"/>
      <c r="I8821" s="3"/>
      <c r="K8821" s="6"/>
    </row>
    <row r="8822" spans="6:11" s="2" customFormat="1" x14ac:dyDescent="0.3">
      <c r="F8822" s="5"/>
      <c r="G8822" s="4"/>
      <c r="I8822" s="3"/>
      <c r="K8822" s="6"/>
    </row>
    <row r="8823" spans="6:11" s="2" customFormat="1" x14ac:dyDescent="0.3">
      <c r="F8823" s="5"/>
      <c r="G8823" s="4"/>
      <c r="I8823" s="3"/>
      <c r="K8823" s="6"/>
    </row>
    <row r="8824" spans="6:11" s="2" customFormat="1" x14ac:dyDescent="0.3">
      <c r="F8824" s="5"/>
      <c r="G8824" s="4"/>
      <c r="I8824" s="3"/>
      <c r="K8824" s="6"/>
    </row>
    <row r="8825" spans="6:11" s="2" customFormat="1" x14ac:dyDescent="0.3">
      <c r="F8825" s="5"/>
      <c r="G8825" s="4"/>
      <c r="I8825" s="3"/>
      <c r="K8825" s="6"/>
    </row>
    <row r="8826" spans="6:11" s="2" customFormat="1" x14ac:dyDescent="0.3">
      <c r="F8826" s="5"/>
      <c r="G8826" s="4"/>
      <c r="I8826" s="3"/>
      <c r="K8826" s="6"/>
    </row>
    <row r="8827" spans="6:11" s="2" customFormat="1" x14ac:dyDescent="0.3">
      <c r="F8827" s="5"/>
      <c r="G8827" s="4"/>
      <c r="I8827" s="3"/>
      <c r="K8827" s="6"/>
    </row>
    <row r="8828" spans="6:11" s="2" customFormat="1" x14ac:dyDescent="0.3">
      <c r="F8828" s="5"/>
      <c r="G8828" s="4"/>
      <c r="I8828" s="3"/>
      <c r="K8828" s="6"/>
    </row>
    <row r="8829" spans="6:11" s="2" customFormat="1" x14ac:dyDescent="0.3">
      <c r="F8829" s="5"/>
      <c r="G8829" s="4"/>
      <c r="I8829" s="3"/>
      <c r="K8829" s="6"/>
    </row>
    <row r="8830" spans="6:11" s="2" customFormat="1" x14ac:dyDescent="0.3">
      <c r="F8830" s="5"/>
      <c r="G8830" s="4"/>
      <c r="I8830" s="3"/>
      <c r="K8830" s="6"/>
    </row>
    <row r="8831" spans="6:11" s="2" customFormat="1" x14ac:dyDescent="0.3">
      <c r="F8831" s="5"/>
      <c r="G8831" s="4"/>
      <c r="I8831" s="3"/>
      <c r="K8831" s="6"/>
    </row>
    <row r="8832" spans="6:11" s="2" customFormat="1" x14ac:dyDescent="0.3">
      <c r="F8832" s="5"/>
      <c r="G8832" s="4"/>
      <c r="I8832" s="3"/>
      <c r="K8832" s="6"/>
    </row>
    <row r="8833" spans="6:11" s="2" customFormat="1" x14ac:dyDescent="0.3">
      <c r="F8833" s="5"/>
      <c r="G8833" s="4"/>
      <c r="I8833" s="3"/>
      <c r="K8833" s="6"/>
    </row>
    <row r="8834" spans="6:11" s="2" customFormat="1" x14ac:dyDescent="0.3">
      <c r="F8834" s="5"/>
      <c r="G8834" s="4"/>
      <c r="I8834" s="3"/>
      <c r="K8834" s="6"/>
    </row>
    <row r="8835" spans="6:11" s="2" customFormat="1" x14ac:dyDescent="0.3">
      <c r="F8835" s="5"/>
      <c r="G8835" s="4"/>
      <c r="I8835" s="3"/>
      <c r="K8835" s="6"/>
    </row>
    <row r="8836" spans="6:11" s="2" customFormat="1" x14ac:dyDescent="0.3">
      <c r="F8836" s="5"/>
      <c r="G8836" s="4"/>
      <c r="I8836" s="3"/>
      <c r="K8836" s="6"/>
    </row>
    <row r="8837" spans="6:11" s="2" customFormat="1" x14ac:dyDescent="0.3">
      <c r="F8837" s="5"/>
      <c r="G8837" s="4"/>
      <c r="I8837" s="3"/>
      <c r="K8837" s="6"/>
    </row>
    <row r="8838" spans="6:11" s="2" customFormat="1" x14ac:dyDescent="0.3">
      <c r="F8838" s="5"/>
      <c r="G8838" s="4"/>
      <c r="I8838" s="3"/>
      <c r="K8838" s="6"/>
    </row>
    <row r="8839" spans="6:11" s="2" customFormat="1" x14ac:dyDescent="0.3">
      <c r="F8839" s="5"/>
      <c r="G8839" s="4"/>
      <c r="I8839" s="3"/>
      <c r="K8839" s="6"/>
    </row>
    <row r="8840" spans="6:11" s="2" customFormat="1" x14ac:dyDescent="0.3">
      <c r="F8840" s="5"/>
      <c r="G8840" s="4"/>
      <c r="I8840" s="3"/>
      <c r="K8840" s="6"/>
    </row>
    <row r="8841" spans="6:11" s="2" customFormat="1" x14ac:dyDescent="0.3">
      <c r="F8841" s="5"/>
      <c r="G8841" s="4"/>
      <c r="I8841" s="3"/>
      <c r="K8841" s="6"/>
    </row>
    <row r="8842" spans="6:11" s="2" customFormat="1" x14ac:dyDescent="0.3">
      <c r="F8842" s="5"/>
      <c r="G8842" s="4"/>
      <c r="I8842" s="3"/>
      <c r="K8842" s="6"/>
    </row>
    <row r="8843" spans="6:11" s="2" customFormat="1" x14ac:dyDescent="0.3">
      <c r="F8843" s="5"/>
      <c r="G8843" s="4"/>
      <c r="I8843" s="3"/>
      <c r="K8843" s="6"/>
    </row>
    <row r="8844" spans="6:11" s="2" customFormat="1" x14ac:dyDescent="0.3">
      <c r="F8844" s="5"/>
      <c r="G8844" s="4"/>
      <c r="I8844" s="3"/>
      <c r="K8844" s="6"/>
    </row>
    <row r="8845" spans="6:11" s="2" customFormat="1" x14ac:dyDescent="0.3">
      <c r="F8845" s="5"/>
      <c r="G8845" s="4"/>
      <c r="I8845" s="3"/>
      <c r="K8845" s="6"/>
    </row>
    <row r="8846" spans="6:11" s="2" customFormat="1" x14ac:dyDescent="0.3">
      <c r="F8846" s="5"/>
      <c r="G8846" s="4"/>
      <c r="I8846" s="3"/>
      <c r="K8846" s="6"/>
    </row>
    <row r="8847" spans="6:11" s="2" customFormat="1" x14ac:dyDescent="0.3">
      <c r="F8847" s="5"/>
      <c r="G8847" s="4"/>
      <c r="I8847" s="3"/>
      <c r="K8847" s="6"/>
    </row>
    <row r="8848" spans="6:11" s="2" customFormat="1" x14ac:dyDescent="0.3">
      <c r="F8848" s="5"/>
      <c r="G8848" s="4"/>
      <c r="I8848" s="3"/>
      <c r="K8848" s="6"/>
    </row>
    <row r="8849" spans="6:11" s="2" customFormat="1" x14ac:dyDescent="0.3">
      <c r="F8849" s="5"/>
      <c r="G8849" s="4"/>
      <c r="I8849" s="3"/>
      <c r="K8849" s="6"/>
    </row>
    <row r="8850" spans="6:11" s="2" customFormat="1" x14ac:dyDescent="0.3">
      <c r="F8850" s="5"/>
      <c r="G8850" s="4"/>
      <c r="I8850" s="3"/>
      <c r="K8850" s="6"/>
    </row>
    <row r="8851" spans="6:11" s="2" customFormat="1" x14ac:dyDescent="0.3">
      <c r="F8851" s="5"/>
      <c r="G8851" s="4"/>
      <c r="I8851" s="3"/>
      <c r="K8851" s="6"/>
    </row>
    <row r="8852" spans="6:11" s="2" customFormat="1" x14ac:dyDescent="0.3">
      <c r="F8852" s="5"/>
      <c r="G8852" s="4"/>
      <c r="I8852" s="3"/>
      <c r="K8852" s="6"/>
    </row>
    <row r="8853" spans="6:11" s="2" customFormat="1" x14ac:dyDescent="0.3">
      <c r="F8853" s="5"/>
      <c r="G8853" s="4"/>
      <c r="I8853" s="3"/>
      <c r="K8853" s="6"/>
    </row>
    <row r="8854" spans="6:11" s="2" customFormat="1" x14ac:dyDescent="0.3">
      <c r="F8854" s="5"/>
      <c r="G8854" s="4"/>
      <c r="I8854" s="3"/>
      <c r="K8854" s="6"/>
    </row>
    <row r="8855" spans="6:11" s="2" customFormat="1" x14ac:dyDescent="0.3">
      <c r="F8855" s="5"/>
      <c r="G8855" s="4"/>
      <c r="I8855" s="3"/>
      <c r="K8855" s="6"/>
    </row>
    <row r="8856" spans="6:11" s="2" customFormat="1" x14ac:dyDescent="0.3">
      <c r="F8856" s="5"/>
      <c r="G8856" s="4"/>
      <c r="I8856" s="3"/>
      <c r="K8856" s="6"/>
    </row>
    <row r="8857" spans="6:11" s="2" customFormat="1" x14ac:dyDescent="0.3">
      <c r="F8857" s="5"/>
      <c r="G8857" s="4"/>
      <c r="I8857" s="3"/>
      <c r="K8857" s="6"/>
    </row>
    <row r="8858" spans="6:11" s="2" customFormat="1" x14ac:dyDescent="0.3">
      <c r="F8858" s="5"/>
      <c r="G8858" s="4"/>
      <c r="I8858" s="3"/>
      <c r="K8858" s="6"/>
    </row>
    <row r="8859" spans="6:11" s="2" customFormat="1" x14ac:dyDescent="0.3">
      <c r="F8859" s="5"/>
      <c r="G8859" s="4"/>
      <c r="I8859" s="3"/>
      <c r="K8859" s="6"/>
    </row>
    <row r="8860" spans="6:11" s="2" customFormat="1" x14ac:dyDescent="0.3">
      <c r="F8860" s="5"/>
      <c r="G8860" s="4"/>
      <c r="I8860" s="3"/>
      <c r="K8860" s="6"/>
    </row>
    <row r="8861" spans="6:11" s="2" customFormat="1" x14ac:dyDescent="0.3">
      <c r="F8861" s="5"/>
      <c r="G8861" s="4"/>
      <c r="I8861" s="3"/>
      <c r="K8861" s="6"/>
    </row>
    <row r="8862" spans="6:11" s="2" customFormat="1" x14ac:dyDescent="0.3">
      <c r="F8862" s="5"/>
      <c r="G8862" s="4"/>
      <c r="I8862" s="3"/>
      <c r="K8862" s="6"/>
    </row>
    <row r="8863" spans="6:11" s="2" customFormat="1" x14ac:dyDescent="0.3">
      <c r="F8863" s="5"/>
      <c r="G8863" s="4"/>
      <c r="I8863" s="3"/>
      <c r="K8863" s="6"/>
    </row>
    <row r="8864" spans="6:11" s="2" customFormat="1" x14ac:dyDescent="0.3">
      <c r="F8864" s="5"/>
      <c r="G8864" s="4"/>
      <c r="I8864" s="3"/>
      <c r="K8864" s="6"/>
    </row>
    <row r="8865" spans="6:11" s="2" customFormat="1" x14ac:dyDescent="0.3">
      <c r="F8865" s="5"/>
      <c r="G8865" s="4"/>
      <c r="I8865" s="3"/>
      <c r="K8865" s="6"/>
    </row>
    <row r="8866" spans="6:11" s="2" customFormat="1" x14ac:dyDescent="0.3">
      <c r="F8866" s="5"/>
      <c r="G8866" s="4"/>
      <c r="I8866" s="3"/>
      <c r="K8866" s="6"/>
    </row>
    <row r="8867" spans="6:11" s="2" customFormat="1" x14ac:dyDescent="0.3">
      <c r="F8867" s="5"/>
      <c r="G8867" s="4"/>
      <c r="I8867" s="3"/>
      <c r="K8867" s="6"/>
    </row>
    <row r="8868" spans="6:11" s="2" customFormat="1" x14ac:dyDescent="0.3">
      <c r="F8868" s="5"/>
      <c r="G8868" s="4"/>
      <c r="I8868" s="3"/>
      <c r="K8868" s="6"/>
    </row>
    <row r="8869" spans="6:11" s="2" customFormat="1" x14ac:dyDescent="0.3">
      <c r="F8869" s="5"/>
      <c r="G8869" s="4"/>
      <c r="I8869" s="3"/>
      <c r="K8869" s="6"/>
    </row>
    <row r="8870" spans="6:11" s="2" customFormat="1" x14ac:dyDescent="0.3">
      <c r="F8870" s="5"/>
      <c r="G8870" s="4"/>
      <c r="I8870" s="3"/>
      <c r="K8870" s="6"/>
    </row>
    <row r="8871" spans="6:11" s="2" customFormat="1" x14ac:dyDescent="0.3">
      <c r="F8871" s="5"/>
      <c r="G8871" s="4"/>
      <c r="I8871" s="3"/>
      <c r="K8871" s="6"/>
    </row>
    <row r="8872" spans="6:11" s="2" customFormat="1" x14ac:dyDescent="0.3">
      <c r="F8872" s="5"/>
      <c r="G8872" s="4"/>
      <c r="I8872" s="3"/>
      <c r="K8872" s="6"/>
    </row>
    <row r="8873" spans="6:11" s="2" customFormat="1" x14ac:dyDescent="0.3">
      <c r="F8873" s="5"/>
      <c r="G8873" s="4"/>
      <c r="I8873" s="3"/>
      <c r="K8873" s="6"/>
    </row>
    <row r="8874" spans="6:11" s="2" customFormat="1" x14ac:dyDescent="0.3">
      <c r="F8874" s="5"/>
      <c r="G8874" s="4"/>
      <c r="I8874" s="3"/>
      <c r="K8874" s="6"/>
    </row>
    <row r="8875" spans="6:11" s="2" customFormat="1" x14ac:dyDescent="0.3">
      <c r="F8875" s="5"/>
      <c r="G8875" s="4"/>
      <c r="I8875" s="3"/>
      <c r="K8875" s="6"/>
    </row>
    <row r="8876" spans="6:11" s="2" customFormat="1" x14ac:dyDescent="0.3">
      <c r="F8876" s="5"/>
      <c r="G8876" s="4"/>
      <c r="I8876" s="3"/>
      <c r="K8876" s="6"/>
    </row>
    <row r="8877" spans="6:11" s="2" customFormat="1" x14ac:dyDescent="0.3">
      <c r="F8877" s="5"/>
      <c r="G8877" s="4"/>
      <c r="I8877" s="3"/>
      <c r="K8877" s="6"/>
    </row>
    <row r="8878" spans="6:11" s="2" customFormat="1" x14ac:dyDescent="0.3">
      <c r="F8878" s="5"/>
      <c r="G8878" s="4"/>
      <c r="I8878" s="3"/>
      <c r="K8878" s="6"/>
    </row>
    <row r="8879" spans="6:11" s="2" customFormat="1" x14ac:dyDescent="0.3">
      <c r="F8879" s="5"/>
      <c r="G8879" s="4"/>
      <c r="I8879" s="3"/>
      <c r="K8879" s="6"/>
    </row>
    <row r="8880" spans="6:11" s="2" customFormat="1" x14ac:dyDescent="0.3">
      <c r="F8880" s="5"/>
      <c r="G8880" s="4"/>
      <c r="I8880" s="3"/>
      <c r="K8880" s="6"/>
    </row>
    <row r="8881" spans="6:11" s="2" customFormat="1" x14ac:dyDescent="0.3">
      <c r="F8881" s="5"/>
      <c r="G8881" s="4"/>
      <c r="I8881" s="3"/>
      <c r="K8881" s="6"/>
    </row>
    <row r="8882" spans="6:11" s="2" customFormat="1" x14ac:dyDescent="0.3">
      <c r="F8882" s="5"/>
      <c r="G8882" s="4"/>
      <c r="I8882" s="3"/>
      <c r="K8882" s="6"/>
    </row>
    <row r="8883" spans="6:11" s="2" customFormat="1" x14ac:dyDescent="0.3">
      <c r="F8883" s="5"/>
      <c r="G8883" s="4"/>
      <c r="I8883" s="3"/>
      <c r="K8883" s="6"/>
    </row>
    <row r="8884" spans="6:11" s="2" customFormat="1" x14ac:dyDescent="0.3">
      <c r="F8884" s="5"/>
      <c r="G8884" s="4"/>
      <c r="I8884" s="3"/>
      <c r="K8884" s="6"/>
    </row>
    <row r="8885" spans="6:11" s="2" customFormat="1" x14ac:dyDescent="0.3">
      <c r="F8885" s="5"/>
      <c r="G8885" s="4"/>
      <c r="I8885" s="3"/>
      <c r="K8885" s="6"/>
    </row>
    <row r="8886" spans="6:11" s="2" customFormat="1" x14ac:dyDescent="0.3">
      <c r="F8886" s="5"/>
      <c r="G8886" s="4"/>
      <c r="I8886" s="3"/>
      <c r="K8886" s="6"/>
    </row>
    <row r="8887" spans="6:11" s="2" customFormat="1" x14ac:dyDescent="0.3">
      <c r="F8887" s="5"/>
      <c r="G8887" s="4"/>
      <c r="I8887" s="3"/>
      <c r="K8887" s="6"/>
    </row>
    <row r="8888" spans="6:11" s="2" customFormat="1" x14ac:dyDescent="0.3">
      <c r="F8888" s="5"/>
      <c r="G8888" s="4"/>
      <c r="I8888" s="3"/>
      <c r="K8888" s="6"/>
    </row>
    <row r="8889" spans="6:11" s="2" customFormat="1" x14ac:dyDescent="0.3">
      <c r="F8889" s="5"/>
      <c r="G8889" s="4"/>
      <c r="I8889" s="3"/>
      <c r="K8889" s="6"/>
    </row>
    <row r="8890" spans="6:11" s="2" customFormat="1" x14ac:dyDescent="0.3">
      <c r="F8890" s="5"/>
      <c r="G8890" s="4"/>
      <c r="I8890" s="3"/>
      <c r="K8890" s="6"/>
    </row>
    <row r="8891" spans="6:11" s="2" customFormat="1" x14ac:dyDescent="0.3">
      <c r="F8891" s="5"/>
      <c r="G8891" s="4"/>
      <c r="I8891" s="3"/>
      <c r="K8891" s="6"/>
    </row>
    <row r="8892" spans="6:11" s="2" customFormat="1" x14ac:dyDescent="0.3">
      <c r="F8892" s="5"/>
      <c r="G8892" s="4"/>
      <c r="I8892" s="3"/>
      <c r="K8892" s="6"/>
    </row>
    <row r="8893" spans="6:11" s="2" customFormat="1" x14ac:dyDescent="0.3">
      <c r="F8893" s="5"/>
      <c r="G8893" s="4"/>
      <c r="I8893" s="3"/>
      <c r="K8893" s="6"/>
    </row>
    <row r="8894" spans="6:11" s="2" customFormat="1" x14ac:dyDescent="0.3">
      <c r="F8894" s="5"/>
      <c r="G8894" s="4"/>
      <c r="I8894" s="3"/>
      <c r="K8894" s="6"/>
    </row>
    <row r="8895" spans="6:11" s="2" customFormat="1" x14ac:dyDescent="0.3">
      <c r="F8895" s="5"/>
      <c r="G8895" s="4"/>
      <c r="I8895" s="3"/>
      <c r="K8895" s="6"/>
    </row>
    <row r="8896" spans="6:11" s="2" customFormat="1" x14ac:dyDescent="0.3">
      <c r="F8896" s="5"/>
      <c r="G8896" s="4"/>
      <c r="I8896" s="3"/>
      <c r="K8896" s="6"/>
    </row>
    <row r="8897" spans="6:11" s="2" customFormat="1" x14ac:dyDescent="0.3">
      <c r="F8897" s="5"/>
      <c r="G8897" s="4"/>
      <c r="I8897" s="3"/>
      <c r="K8897" s="6"/>
    </row>
    <row r="8898" spans="6:11" s="2" customFormat="1" x14ac:dyDescent="0.3">
      <c r="F8898" s="5"/>
      <c r="G8898" s="4"/>
      <c r="I8898" s="3"/>
      <c r="K8898" s="6"/>
    </row>
    <row r="8899" spans="6:11" s="2" customFormat="1" x14ac:dyDescent="0.3">
      <c r="F8899" s="5"/>
      <c r="G8899" s="4"/>
      <c r="I8899" s="3"/>
      <c r="K8899" s="6"/>
    </row>
    <row r="8900" spans="6:11" s="2" customFormat="1" x14ac:dyDescent="0.3">
      <c r="F8900" s="5"/>
      <c r="G8900" s="4"/>
      <c r="I8900" s="3"/>
      <c r="K8900" s="6"/>
    </row>
    <row r="8901" spans="6:11" s="2" customFormat="1" x14ac:dyDescent="0.3">
      <c r="F8901" s="5"/>
      <c r="G8901" s="4"/>
      <c r="I8901" s="3"/>
      <c r="K8901" s="6"/>
    </row>
    <row r="8902" spans="6:11" s="2" customFormat="1" x14ac:dyDescent="0.3">
      <c r="F8902" s="5"/>
      <c r="G8902" s="4"/>
      <c r="I8902" s="3"/>
      <c r="K8902" s="6"/>
    </row>
    <row r="8903" spans="6:11" s="2" customFormat="1" x14ac:dyDescent="0.3">
      <c r="F8903" s="5"/>
      <c r="G8903" s="4"/>
      <c r="I8903" s="3"/>
      <c r="K8903" s="6"/>
    </row>
    <row r="8904" spans="6:11" s="2" customFormat="1" x14ac:dyDescent="0.3">
      <c r="F8904" s="5"/>
      <c r="G8904" s="4"/>
      <c r="I8904" s="3"/>
      <c r="K8904" s="6"/>
    </row>
    <row r="8905" spans="6:11" s="2" customFormat="1" x14ac:dyDescent="0.3">
      <c r="F8905" s="5"/>
      <c r="G8905" s="4"/>
      <c r="I8905" s="3"/>
      <c r="K8905" s="6"/>
    </row>
    <row r="8906" spans="6:11" s="2" customFormat="1" x14ac:dyDescent="0.3">
      <c r="F8906" s="5"/>
      <c r="G8906" s="4"/>
      <c r="I8906" s="3"/>
      <c r="K8906" s="6"/>
    </row>
    <row r="8907" spans="6:11" s="2" customFormat="1" x14ac:dyDescent="0.3">
      <c r="F8907" s="5"/>
      <c r="G8907" s="4"/>
      <c r="I8907" s="3"/>
      <c r="K8907" s="6"/>
    </row>
    <row r="8908" spans="6:11" s="2" customFormat="1" x14ac:dyDescent="0.3">
      <c r="F8908" s="5"/>
      <c r="G8908" s="4"/>
      <c r="I8908" s="3"/>
      <c r="K8908" s="6"/>
    </row>
    <row r="8909" spans="6:11" s="2" customFormat="1" x14ac:dyDescent="0.3">
      <c r="F8909" s="5"/>
      <c r="G8909" s="4"/>
      <c r="I8909" s="3"/>
      <c r="K8909" s="6"/>
    </row>
    <row r="8910" spans="6:11" s="2" customFormat="1" x14ac:dyDescent="0.3">
      <c r="F8910" s="5"/>
      <c r="G8910" s="4"/>
      <c r="I8910" s="3"/>
      <c r="K8910" s="6"/>
    </row>
    <row r="8911" spans="6:11" s="2" customFormat="1" x14ac:dyDescent="0.3">
      <c r="F8911" s="5"/>
      <c r="G8911" s="4"/>
      <c r="I8911" s="3"/>
      <c r="K8911" s="6"/>
    </row>
    <row r="8912" spans="6:11" s="2" customFormat="1" x14ac:dyDescent="0.3">
      <c r="F8912" s="5"/>
      <c r="G8912" s="4"/>
      <c r="I8912" s="3"/>
      <c r="K8912" s="6"/>
    </row>
    <row r="8913" spans="6:11" s="2" customFormat="1" x14ac:dyDescent="0.3">
      <c r="F8913" s="5"/>
      <c r="G8913" s="4"/>
      <c r="I8913" s="3"/>
      <c r="K8913" s="6"/>
    </row>
    <row r="8914" spans="6:11" s="2" customFormat="1" x14ac:dyDescent="0.3">
      <c r="F8914" s="5"/>
      <c r="G8914" s="4"/>
      <c r="I8914" s="3"/>
      <c r="K8914" s="6"/>
    </row>
    <row r="8915" spans="6:11" s="2" customFormat="1" x14ac:dyDescent="0.3">
      <c r="F8915" s="5"/>
      <c r="G8915" s="4"/>
      <c r="I8915" s="3"/>
      <c r="K8915" s="6"/>
    </row>
    <row r="8916" spans="6:11" s="2" customFormat="1" x14ac:dyDescent="0.3">
      <c r="F8916" s="5"/>
      <c r="G8916" s="4"/>
      <c r="I8916" s="3"/>
      <c r="K8916" s="6"/>
    </row>
    <row r="8917" spans="6:11" s="2" customFormat="1" x14ac:dyDescent="0.3">
      <c r="F8917" s="5"/>
      <c r="G8917" s="4"/>
      <c r="I8917" s="3"/>
      <c r="K8917" s="6"/>
    </row>
    <row r="8918" spans="6:11" s="2" customFormat="1" x14ac:dyDescent="0.3">
      <c r="F8918" s="5"/>
      <c r="G8918" s="4"/>
      <c r="I8918" s="3"/>
      <c r="K8918" s="6"/>
    </row>
    <row r="8919" spans="6:11" s="2" customFormat="1" x14ac:dyDescent="0.3">
      <c r="F8919" s="5"/>
      <c r="G8919" s="4"/>
      <c r="I8919" s="3"/>
      <c r="K8919" s="6"/>
    </row>
    <row r="8920" spans="6:11" s="2" customFormat="1" x14ac:dyDescent="0.3">
      <c r="F8920" s="5"/>
      <c r="G8920" s="4"/>
      <c r="I8920" s="3"/>
      <c r="K8920" s="6"/>
    </row>
    <row r="8921" spans="6:11" s="2" customFormat="1" x14ac:dyDescent="0.3">
      <c r="F8921" s="5"/>
      <c r="G8921" s="4"/>
      <c r="I8921" s="3"/>
      <c r="K8921" s="6"/>
    </row>
    <row r="8922" spans="6:11" s="2" customFormat="1" x14ac:dyDescent="0.3">
      <c r="F8922" s="5"/>
      <c r="G8922" s="4"/>
      <c r="I8922" s="3"/>
      <c r="K8922" s="6"/>
    </row>
    <row r="8923" spans="6:11" s="2" customFormat="1" x14ac:dyDescent="0.3">
      <c r="F8923" s="5"/>
      <c r="G8923" s="4"/>
      <c r="I8923" s="3"/>
      <c r="K8923" s="6"/>
    </row>
    <row r="8924" spans="6:11" s="2" customFormat="1" x14ac:dyDescent="0.3">
      <c r="F8924" s="5"/>
      <c r="G8924" s="4"/>
      <c r="I8924" s="3"/>
      <c r="K8924" s="6"/>
    </row>
    <row r="8925" spans="6:11" s="2" customFormat="1" x14ac:dyDescent="0.3">
      <c r="F8925" s="5"/>
      <c r="G8925" s="4"/>
      <c r="I8925" s="3"/>
      <c r="K8925" s="6"/>
    </row>
    <row r="8926" spans="6:11" s="2" customFormat="1" x14ac:dyDescent="0.3">
      <c r="F8926" s="5"/>
      <c r="G8926" s="4"/>
      <c r="I8926" s="3"/>
      <c r="K8926" s="6"/>
    </row>
    <row r="8927" spans="6:11" s="2" customFormat="1" x14ac:dyDescent="0.3">
      <c r="F8927" s="5"/>
      <c r="G8927" s="4"/>
      <c r="I8927" s="3"/>
      <c r="K8927" s="6"/>
    </row>
    <row r="8928" spans="6:11" s="2" customFormat="1" x14ac:dyDescent="0.3">
      <c r="F8928" s="5"/>
      <c r="G8928" s="4"/>
      <c r="I8928" s="3"/>
      <c r="K8928" s="6"/>
    </row>
    <row r="8929" spans="6:11" s="2" customFormat="1" x14ac:dyDescent="0.3">
      <c r="F8929" s="5"/>
      <c r="G8929" s="4"/>
      <c r="I8929" s="3"/>
      <c r="K8929" s="6"/>
    </row>
    <row r="8930" spans="6:11" s="2" customFormat="1" x14ac:dyDescent="0.3">
      <c r="F8930" s="5"/>
      <c r="G8930" s="4"/>
      <c r="I8930" s="3"/>
      <c r="K8930" s="6"/>
    </row>
    <row r="8931" spans="6:11" s="2" customFormat="1" x14ac:dyDescent="0.3">
      <c r="F8931" s="5"/>
      <c r="G8931" s="4"/>
      <c r="I8931" s="3"/>
      <c r="K8931" s="6"/>
    </row>
    <row r="8932" spans="6:11" s="2" customFormat="1" x14ac:dyDescent="0.3">
      <c r="F8932" s="5"/>
      <c r="G8932" s="4"/>
      <c r="I8932" s="3"/>
      <c r="K8932" s="6"/>
    </row>
    <row r="8933" spans="6:11" s="2" customFormat="1" x14ac:dyDescent="0.3">
      <c r="F8933" s="5"/>
      <c r="G8933" s="4"/>
      <c r="I8933" s="3"/>
      <c r="K8933" s="6"/>
    </row>
    <row r="8934" spans="6:11" s="2" customFormat="1" x14ac:dyDescent="0.3">
      <c r="F8934" s="5"/>
      <c r="G8934" s="4"/>
      <c r="I8934" s="3"/>
      <c r="K8934" s="6"/>
    </row>
    <row r="8935" spans="6:11" s="2" customFormat="1" x14ac:dyDescent="0.3">
      <c r="F8935" s="5"/>
      <c r="G8935" s="4"/>
      <c r="I8935" s="3"/>
      <c r="K8935" s="6"/>
    </row>
    <row r="8936" spans="6:11" s="2" customFormat="1" x14ac:dyDescent="0.3">
      <c r="F8936" s="5"/>
      <c r="G8936" s="4"/>
      <c r="I8936" s="3"/>
      <c r="K8936" s="6"/>
    </row>
    <row r="8937" spans="6:11" s="2" customFormat="1" x14ac:dyDescent="0.3">
      <c r="F8937" s="5"/>
      <c r="G8937" s="4"/>
      <c r="I8937" s="3"/>
      <c r="K8937" s="6"/>
    </row>
    <row r="8938" spans="6:11" s="2" customFormat="1" x14ac:dyDescent="0.3">
      <c r="F8938" s="5"/>
      <c r="G8938" s="4"/>
      <c r="I8938" s="3"/>
      <c r="K8938" s="6"/>
    </row>
    <row r="8939" spans="6:11" s="2" customFormat="1" x14ac:dyDescent="0.3">
      <c r="F8939" s="5"/>
      <c r="G8939" s="4"/>
      <c r="I8939" s="3"/>
      <c r="K8939" s="6"/>
    </row>
    <row r="8940" spans="6:11" s="2" customFormat="1" x14ac:dyDescent="0.3">
      <c r="F8940" s="5"/>
      <c r="G8940" s="4"/>
      <c r="I8940" s="3"/>
      <c r="K8940" s="6"/>
    </row>
    <row r="8941" spans="6:11" s="2" customFormat="1" x14ac:dyDescent="0.3">
      <c r="F8941" s="5"/>
      <c r="G8941" s="4"/>
      <c r="I8941" s="3"/>
      <c r="K8941" s="6"/>
    </row>
    <row r="8942" spans="6:11" s="2" customFormat="1" x14ac:dyDescent="0.3">
      <c r="F8942" s="5"/>
      <c r="G8942" s="4"/>
      <c r="I8942" s="3"/>
      <c r="K8942" s="6"/>
    </row>
    <row r="8943" spans="6:11" s="2" customFormat="1" x14ac:dyDescent="0.3">
      <c r="F8943" s="5"/>
      <c r="G8943" s="4"/>
      <c r="I8943" s="3"/>
      <c r="K8943" s="6"/>
    </row>
    <row r="8944" spans="6:11" s="2" customFormat="1" x14ac:dyDescent="0.3">
      <c r="F8944" s="5"/>
      <c r="G8944" s="4"/>
      <c r="I8944" s="3"/>
      <c r="K8944" s="6"/>
    </row>
    <row r="8945" spans="6:11" s="2" customFormat="1" x14ac:dyDescent="0.3">
      <c r="F8945" s="5"/>
      <c r="G8945" s="4"/>
      <c r="I8945" s="3"/>
      <c r="K8945" s="6"/>
    </row>
    <row r="8946" spans="6:11" s="2" customFormat="1" x14ac:dyDescent="0.3">
      <c r="F8946" s="5"/>
      <c r="G8946" s="4"/>
      <c r="I8946" s="3"/>
      <c r="K8946" s="6"/>
    </row>
    <row r="8947" spans="6:11" s="2" customFormat="1" x14ac:dyDescent="0.3">
      <c r="F8947" s="5"/>
      <c r="G8947" s="4"/>
      <c r="I8947" s="3"/>
      <c r="K8947" s="6"/>
    </row>
    <row r="8948" spans="6:11" s="2" customFormat="1" x14ac:dyDescent="0.3">
      <c r="F8948" s="5"/>
      <c r="G8948" s="4"/>
      <c r="I8948" s="3"/>
      <c r="K8948" s="6"/>
    </row>
    <row r="8949" spans="6:11" s="2" customFormat="1" x14ac:dyDescent="0.3">
      <c r="F8949" s="5"/>
      <c r="G8949" s="4"/>
      <c r="I8949" s="3"/>
      <c r="K8949" s="6"/>
    </row>
    <row r="8950" spans="6:11" s="2" customFormat="1" x14ac:dyDescent="0.3">
      <c r="F8950" s="5"/>
      <c r="G8950" s="4"/>
      <c r="I8950" s="3"/>
      <c r="K8950" s="6"/>
    </row>
    <row r="8951" spans="6:11" s="2" customFormat="1" x14ac:dyDescent="0.3">
      <c r="F8951" s="5"/>
      <c r="G8951" s="4"/>
      <c r="I8951" s="3"/>
      <c r="K8951" s="6"/>
    </row>
    <row r="8952" spans="6:11" s="2" customFormat="1" x14ac:dyDescent="0.3">
      <c r="F8952" s="5"/>
      <c r="G8952" s="4"/>
      <c r="I8952" s="3"/>
      <c r="K8952" s="6"/>
    </row>
    <row r="8953" spans="6:11" s="2" customFormat="1" x14ac:dyDescent="0.3">
      <c r="F8953" s="5"/>
      <c r="G8953" s="4"/>
      <c r="I8953" s="3"/>
      <c r="K8953" s="6"/>
    </row>
    <row r="8954" spans="6:11" s="2" customFormat="1" x14ac:dyDescent="0.3">
      <c r="F8954" s="5"/>
      <c r="G8954" s="4"/>
      <c r="I8954" s="3"/>
      <c r="K8954" s="6"/>
    </row>
    <row r="8955" spans="6:11" s="2" customFormat="1" x14ac:dyDescent="0.3">
      <c r="F8955" s="5"/>
      <c r="G8955" s="4"/>
      <c r="I8955" s="3"/>
      <c r="K8955" s="6"/>
    </row>
    <row r="8956" spans="6:11" s="2" customFormat="1" x14ac:dyDescent="0.3">
      <c r="F8956" s="5"/>
      <c r="G8956" s="4"/>
      <c r="I8956" s="3"/>
      <c r="K8956" s="6"/>
    </row>
    <row r="8957" spans="6:11" s="2" customFormat="1" x14ac:dyDescent="0.3">
      <c r="F8957" s="5"/>
      <c r="G8957" s="4"/>
      <c r="I8957" s="3"/>
      <c r="K8957" s="6"/>
    </row>
    <row r="8958" spans="6:11" s="2" customFormat="1" x14ac:dyDescent="0.3">
      <c r="F8958" s="5"/>
      <c r="G8958" s="4"/>
      <c r="I8958" s="3"/>
      <c r="K8958" s="6"/>
    </row>
    <row r="8959" spans="6:11" s="2" customFormat="1" x14ac:dyDescent="0.3">
      <c r="F8959" s="5"/>
      <c r="G8959" s="4"/>
      <c r="I8959" s="3"/>
      <c r="K8959" s="6"/>
    </row>
    <row r="8960" spans="6:11" s="2" customFormat="1" x14ac:dyDescent="0.3">
      <c r="F8960" s="5"/>
      <c r="G8960" s="4"/>
      <c r="I8960" s="3"/>
      <c r="K8960" s="6"/>
    </row>
    <row r="8961" spans="6:11" s="2" customFormat="1" x14ac:dyDescent="0.3">
      <c r="F8961" s="5"/>
      <c r="G8961" s="4"/>
      <c r="I8961" s="3"/>
      <c r="K8961" s="6"/>
    </row>
    <row r="8962" spans="6:11" s="2" customFormat="1" x14ac:dyDescent="0.3">
      <c r="F8962" s="5"/>
      <c r="G8962" s="4"/>
      <c r="I8962" s="3"/>
      <c r="K8962" s="6"/>
    </row>
    <row r="8963" spans="6:11" s="2" customFormat="1" x14ac:dyDescent="0.3">
      <c r="F8963" s="5"/>
      <c r="G8963" s="4"/>
      <c r="I8963" s="3"/>
      <c r="K8963" s="6"/>
    </row>
    <row r="8964" spans="6:11" s="2" customFormat="1" x14ac:dyDescent="0.3">
      <c r="F8964" s="5"/>
      <c r="G8964" s="4"/>
      <c r="I8964" s="3"/>
      <c r="K8964" s="6"/>
    </row>
    <row r="8965" spans="6:11" s="2" customFormat="1" x14ac:dyDescent="0.3">
      <c r="F8965" s="5"/>
      <c r="G8965" s="4"/>
      <c r="I8965" s="3"/>
      <c r="K8965" s="6"/>
    </row>
    <row r="8966" spans="6:11" s="2" customFormat="1" x14ac:dyDescent="0.3">
      <c r="F8966" s="5"/>
      <c r="G8966" s="4"/>
      <c r="I8966" s="3"/>
      <c r="K8966" s="6"/>
    </row>
    <row r="8967" spans="6:11" s="2" customFormat="1" x14ac:dyDescent="0.3">
      <c r="F8967" s="5"/>
      <c r="G8967" s="4"/>
      <c r="I8967" s="3"/>
      <c r="K8967" s="6"/>
    </row>
    <row r="8968" spans="6:11" s="2" customFormat="1" x14ac:dyDescent="0.3">
      <c r="F8968" s="5"/>
      <c r="G8968" s="4"/>
      <c r="I8968" s="3"/>
      <c r="K8968" s="6"/>
    </row>
    <row r="8969" spans="6:11" s="2" customFormat="1" x14ac:dyDescent="0.3">
      <c r="F8969" s="5"/>
      <c r="G8969" s="4"/>
      <c r="I8969" s="3"/>
      <c r="K8969" s="6"/>
    </row>
    <row r="8970" spans="6:11" s="2" customFormat="1" x14ac:dyDescent="0.3">
      <c r="F8970" s="5"/>
      <c r="G8970" s="4"/>
      <c r="I8970" s="3"/>
      <c r="K8970" s="6"/>
    </row>
    <row r="8971" spans="6:11" s="2" customFormat="1" x14ac:dyDescent="0.3">
      <c r="F8971" s="5"/>
      <c r="G8971" s="4"/>
      <c r="I8971" s="3"/>
      <c r="K8971" s="6"/>
    </row>
    <row r="8972" spans="6:11" s="2" customFormat="1" x14ac:dyDescent="0.3">
      <c r="F8972" s="5"/>
      <c r="G8972" s="4"/>
      <c r="I8972" s="3"/>
      <c r="K8972" s="6"/>
    </row>
    <row r="8973" spans="6:11" s="2" customFormat="1" x14ac:dyDescent="0.3">
      <c r="F8973" s="5"/>
      <c r="G8973" s="4"/>
      <c r="I8973" s="3"/>
      <c r="K8973" s="6"/>
    </row>
    <row r="8974" spans="6:11" s="2" customFormat="1" x14ac:dyDescent="0.3">
      <c r="F8974" s="5"/>
      <c r="G8974" s="4"/>
      <c r="I8974" s="3"/>
      <c r="K8974" s="6"/>
    </row>
    <row r="8975" spans="6:11" s="2" customFormat="1" x14ac:dyDescent="0.3">
      <c r="F8975" s="5"/>
      <c r="G8975" s="4"/>
      <c r="I8975" s="3"/>
      <c r="K8975" s="6"/>
    </row>
    <row r="8976" spans="6:11" s="2" customFormat="1" x14ac:dyDescent="0.3">
      <c r="F8976" s="5"/>
      <c r="G8976" s="4"/>
      <c r="I8976" s="3"/>
      <c r="K8976" s="6"/>
    </row>
    <row r="8977" spans="6:11" s="2" customFormat="1" x14ac:dyDescent="0.3">
      <c r="F8977" s="5"/>
      <c r="G8977" s="4"/>
      <c r="I8977" s="3"/>
      <c r="K8977" s="6"/>
    </row>
    <row r="8978" spans="6:11" s="2" customFormat="1" x14ac:dyDescent="0.3">
      <c r="F8978" s="5"/>
      <c r="G8978" s="4"/>
      <c r="I8978" s="3"/>
      <c r="K8978" s="6"/>
    </row>
    <row r="8979" spans="6:11" s="2" customFormat="1" x14ac:dyDescent="0.3">
      <c r="F8979" s="5"/>
      <c r="G8979" s="4"/>
      <c r="I8979" s="3"/>
      <c r="K8979" s="6"/>
    </row>
    <row r="8980" spans="6:11" s="2" customFormat="1" x14ac:dyDescent="0.3">
      <c r="F8980" s="5"/>
      <c r="G8980" s="4"/>
      <c r="I8980" s="3"/>
      <c r="K8980" s="6"/>
    </row>
    <row r="8981" spans="6:11" s="2" customFormat="1" x14ac:dyDescent="0.3">
      <c r="F8981" s="5"/>
      <c r="G8981" s="4"/>
      <c r="I8981" s="3"/>
      <c r="K8981" s="6"/>
    </row>
    <row r="8982" spans="6:11" s="2" customFormat="1" x14ac:dyDescent="0.3">
      <c r="F8982" s="5"/>
      <c r="G8982" s="4"/>
      <c r="I8982" s="3"/>
      <c r="K8982" s="6"/>
    </row>
    <row r="8983" spans="6:11" s="2" customFormat="1" x14ac:dyDescent="0.3">
      <c r="F8983" s="5"/>
      <c r="G8983" s="4"/>
      <c r="I8983" s="3"/>
      <c r="K8983" s="6"/>
    </row>
    <row r="8984" spans="6:11" s="2" customFormat="1" x14ac:dyDescent="0.3">
      <c r="F8984" s="5"/>
      <c r="G8984" s="4"/>
      <c r="I8984" s="3"/>
      <c r="K8984" s="6"/>
    </row>
    <row r="8985" spans="6:11" s="2" customFormat="1" x14ac:dyDescent="0.3">
      <c r="F8985" s="5"/>
      <c r="G8985" s="4"/>
      <c r="I8985" s="3"/>
      <c r="K8985" s="6"/>
    </row>
    <row r="8986" spans="6:11" s="2" customFormat="1" x14ac:dyDescent="0.3">
      <c r="F8986" s="5"/>
      <c r="G8986" s="4"/>
      <c r="I8986" s="3"/>
      <c r="K8986" s="6"/>
    </row>
    <row r="8987" spans="6:11" s="2" customFormat="1" x14ac:dyDescent="0.3">
      <c r="F8987" s="5"/>
      <c r="G8987" s="4"/>
      <c r="I8987" s="3"/>
      <c r="K8987" s="6"/>
    </row>
    <row r="8988" spans="6:11" s="2" customFormat="1" x14ac:dyDescent="0.3">
      <c r="F8988" s="5"/>
      <c r="G8988" s="4"/>
      <c r="I8988" s="3"/>
      <c r="K8988" s="6"/>
    </row>
    <row r="8989" spans="6:11" s="2" customFormat="1" x14ac:dyDescent="0.3">
      <c r="F8989" s="5"/>
      <c r="G8989" s="4"/>
      <c r="I8989" s="3"/>
      <c r="K8989" s="6"/>
    </row>
    <row r="8990" spans="6:11" s="2" customFormat="1" x14ac:dyDescent="0.3">
      <c r="F8990" s="5"/>
      <c r="G8990" s="4"/>
      <c r="I8990" s="3"/>
      <c r="K8990" s="6"/>
    </row>
    <row r="8991" spans="6:11" s="2" customFormat="1" x14ac:dyDescent="0.3">
      <c r="F8991" s="5"/>
      <c r="G8991" s="4"/>
      <c r="I8991" s="3"/>
      <c r="K8991" s="6"/>
    </row>
    <row r="8992" spans="6:11" s="2" customFormat="1" x14ac:dyDescent="0.3">
      <c r="F8992" s="5"/>
      <c r="G8992" s="4"/>
      <c r="I8992" s="3"/>
      <c r="K8992" s="6"/>
    </row>
    <row r="8993" spans="6:11" s="2" customFormat="1" x14ac:dyDescent="0.3">
      <c r="F8993" s="5"/>
      <c r="G8993" s="4"/>
      <c r="I8993" s="3"/>
      <c r="K8993" s="6"/>
    </row>
    <row r="8994" spans="6:11" s="2" customFormat="1" x14ac:dyDescent="0.3">
      <c r="F8994" s="5"/>
      <c r="G8994" s="4"/>
      <c r="I8994" s="3"/>
      <c r="K8994" s="6"/>
    </row>
    <row r="8995" spans="6:11" s="2" customFormat="1" x14ac:dyDescent="0.3">
      <c r="F8995" s="5"/>
      <c r="G8995" s="4"/>
      <c r="I8995" s="3"/>
      <c r="K8995" s="6"/>
    </row>
    <row r="8996" spans="6:11" s="2" customFormat="1" x14ac:dyDescent="0.3">
      <c r="F8996" s="5"/>
      <c r="G8996" s="4"/>
      <c r="I8996" s="3"/>
      <c r="K8996" s="6"/>
    </row>
    <row r="8997" spans="6:11" s="2" customFormat="1" x14ac:dyDescent="0.3">
      <c r="F8997" s="5"/>
      <c r="G8997" s="4"/>
      <c r="I8997" s="3"/>
      <c r="K8997" s="6"/>
    </row>
    <row r="8998" spans="6:11" s="2" customFormat="1" x14ac:dyDescent="0.3">
      <c r="F8998" s="5"/>
      <c r="G8998" s="4"/>
      <c r="I8998" s="3"/>
      <c r="K8998" s="6"/>
    </row>
    <row r="8999" spans="6:11" s="2" customFormat="1" x14ac:dyDescent="0.3">
      <c r="F8999" s="5"/>
      <c r="G8999" s="4"/>
      <c r="I8999" s="3"/>
      <c r="K8999" s="6"/>
    </row>
    <row r="9000" spans="6:11" s="2" customFormat="1" x14ac:dyDescent="0.3">
      <c r="F9000" s="5"/>
      <c r="G9000" s="4"/>
      <c r="I9000" s="3"/>
      <c r="K9000" s="6"/>
    </row>
    <row r="9001" spans="6:11" s="2" customFormat="1" x14ac:dyDescent="0.3">
      <c r="F9001" s="5"/>
      <c r="G9001" s="4"/>
      <c r="I9001" s="3"/>
      <c r="K9001" s="6"/>
    </row>
    <row r="9002" spans="6:11" s="2" customFormat="1" x14ac:dyDescent="0.3">
      <c r="F9002" s="5"/>
      <c r="G9002" s="4"/>
      <c r="I9002" s="3"/>
      <c r="K9002" s="6"/>
    </row>
    <row r="9003" spans="6:11" s="2" customFormat="1" x14ac:dyDescent="0.3">
      <c r="F9003" s="5"/>
      <c r="G9003" s="4"/>
      <c r="I9003" s="3"/>
      <c r="K9003" s="6"/>
    </row>
    <row r="9004" spans="6:11" s="2" customFormat="1" x14ac:dyDescent="0.3">
      <c r="F9004" s="5"/>
      <c r="G9004" s="4"/>
      <c r="I9004" s="3"/>
      <c r="K9004" s="6"/>
    </row>
    <row r="9005" spans="6:11" s="2" customFormat="1" x14ac:dyDescent="0.3">
      <c r="F9005" s="5"/>
      <c r="G9005" s="4"/>
      <c r="I9005" s="3"/>
      <c r="K9005" s="6"/>
    </row>
    <row r="9006" spans="6:11" s="2" customFormat="1" x14ac:dyDescent="0.3">
      <c r="F9006" s="5"/>
      <c r="G9006" s="4"/>
      <c r="I9006" s="3"/>
      <c r="K9006" s="6"/>
    </row>
    <row r="9007" spans="6:11" s="2" customFormat="1" x14ac:dyDescent="0.3">
      <c r="F9007" s="5"/>
      <c r="G9007" s="4"/>
      <c r="I9007" s="3"/>
      <c r="K9007" s="6"/>
    </row>
    <row r="9008" spans="6:11" s="2" customFormat="1" x14ac:dyDescent="0.3">
      <c r="F9008" s="5"/>
      <c r="G9008" s="4"/>
      <c r="I9008" s="3"/>
      <c r="K9008" s="6"/>
    </row>
    <row r="9009" spans="6:11" s="2" customFormat="1" x14ac:dyDescent="0.3">
      <c r="F9009" s="5"/>
      <c r="G9009" s="4"/>
      <c r="I9009" s="3"/>
      <c r="K9009" s="6"/>
    </row>
    <row r="9010" spans="6:11" s="2" customFormat="1" x14ac:dyDescent="0.3">
      <c r="F9010" s="5"/>
      <c r="G9010" s="4"/>
      <c r="I9010" s="3"/>
      <c r="K9010" s="6"/>
    </row>
    <row r="9011" spans="6:11" s="2" customFormat="1" x14ac:dyDescent="0.3">
      <c r="F9011" s="5"/>
      <c r="G9011" s="4"/>
      <c r="I9011" s="3"/>
      <c r="K9011" s="6"/>
    </row>
    <row r="9012" spans="6:11" s="2" customFormat="1" x14ac:dyDescent="0.3">
      <c r="F9012" s="5"/>
      <c r="G9012" s="4"/>
      <c r="I9012" s="3"/>
      <c r="K9012" s="6"/>
    </row>
    <row r="9013" spans="6:11" s="2" customFormat="1" x14ac:dyDescent="0.3">
      <c r="F9013" s="5"/>
      <c r="G9013" s="4"/>
      <c r="I9013" s="3"/>
      <c r="K9013" s="6"/>
    </row>
    <row r="9014" spans="6:11" s="2" customFormat="1" x14ac:dyDescent="0.3">
      <c r="F9014" s="5"/>
      <c r="G9014" s="4"/>
      <c r="I9014" s="3"/>
      <c r="K9014" s="6"/>
    </row>
    <row r="9015" spans="6:11" s="2" customFormat="1" x14ac:dyDescent="0.3">
      <c r="F9015" s="5"/>
      <c r="G9015" s="4"/>
      <c r="I9015" s="3"/>
      <c r="K9015" s="6"/>
    </row>
    <row r="9016" spans="6:11" s="2" customFormat="1" x14ac:dyDescent="0.3">
      <c r="F9016" s="5"/>
      <c r="G9016" s="4"/>
      <c r="I9016" s="3"/>
      <c r="K9016" s="6"/>
    </row>
    <row r="9017" spans="6:11" s="2" customFormat="1" x14ac:dyDescent="0.3">
      <c r="F9017" s="5"/>
      <c r="G9017" s="4"/>
      <c r="I9017" s="3"/>
      <c r="K9017" s="6"/>
    </row>
    <row r="9018" spans="6:11" s="2" customFormat="1" x14ac:dyDescent="0.3">
      <c r="F9018" s="5"/>
      <c r="G9018" s="4"/>
      <c r="I9018" s="3"/>
      <c r="K9018" s="6"/>
    </row>
    <row r="9019" spans="6:11" s="2" customFormat="1" x14ac:dyDescent="0.3">
      <c r="F9019" s="5"/>
      <c r="G9019" s="4"/>
      <c r="I9019" s="3"/>
      <c r="K9019" s="6"/>
    </row>
    <row r="9020" spans="6:11" s="2" customFormat="1" x14ac:dyDescent="0.3">
      <c r="F9020" s="5"/>
      <c r="G9020" s="4"/>
      <c r="I9020" s="3"/>
      <c r="K9020" s="6"/>
    </row>
    <row r="9021" spans="6:11" s="2" customFormat="1" x14ac:dyDescent="0.3">
      <c r="F9021" s="5"/>
      <c r="G9021" s="4"/>
      <c r="I9021" s="3"/>
      <c r="K9021" s="6"/>
    </row>
    <row r="9022" spans="6:11" s="2" customFormat="1" x14ac:dyDescent="0.3">
      <c r="F9022" s="5"/>
      <c r="G9022" s="4"/>
      <c r="I9022" s="3"/>
      <c r="K9022" s="6"/>
    </row>
    <row r="9023" spans="6:11" s="2" customFormat="1" x14ac:dyDescent="0.3">
      <c r="F9023" s="5"/>
      <c r="G9023" s="4"/>
      <c r="I9023" s="3"/>
      <c r="K9023" s="6"/>
    </row>
    <row r="9024" spans="6:11" s="2" customFormat="1" x14ac:dyDescent="0.3">
      <c r="F9024" s="5"/>
      <c r="G9024" s="4"/>
      <c r="I9024" s="3"/>
      <c r="K9024" s="6"/>
    </row>
    <row r="9025" spans="6:11" s="2" customFormat="1" x14ac:dyDescent="0.3">
      <c r="F9025" s="5"/>
      <c r="G9025" s="4"/>
      <c r="I9025" s="3"/>
      <c r="K9025" s="6"/>
    </row>
    <row r="9026" spans="6:11" s="2" customFormat="1" x14ac:dyDescent="0.3">
      <c r="F9026" s="5"/>
      <c r="G9026" s="4"/>
      <c r="I9026" s="3"/>
      <c r="K9026" s="6"/>
    </row>
    <row r="9027" spans="6:11" s="2" customFormat="1" x14ac:dyDescent="0.3">
      <c r="F9027" s="5"/>
      <c r="G9027" s="4"/>
      <c r="I9027" s="3"/>
      <c r="K9027" s="6"/>
    </row>
    <row r="9028" spans="6:11" s="2" customFormat="1" x14ac:dyDescent="0.3">
      <c r="F9028" s="5"/>
      <c r="G9028" s="4"/>
      <c r="I9028" s="3"/>
      <c r="K9028" s="6"/>
    </row>
    <row r="9029" spans="6:11" s="2" customFormat="1" x14ac:dyDescent="0.3">
      <c r="F9029" s="5"/>
      <c r="G9029" s="4"/>
      <c r="I9029" s="3"/>
      <c r="K9029" s="6"/>
    </row>
    <row r="9030" spans="6:11" s="2" customFormat="1" x14ac:dyDescent="0.3">
      <c r="F9030" s="5"/>
      <c r="G9030" s="4"/>
      <c r="I9030" s="3"/>
      <c r="K9030" s="6"/>
    </row>
    <row r="9031" spans="6:11" s="2" customFormat="1" x14ac:dyDescent="0.3">
      <c r="F9031" s="5"/>
      <c r="G9031" s="4"/>
      <c r="I9031" s="3"/>
      <c r="K9031" s="6"/>
    </row>
    <row r="9032" spans="6:11" s="2" customFormat="1" x14ac:dyDescent="0.3">
      <c r="F9032" s="5"/>
      <c r="G9032" s="4"/>
      <c r="I9032" s="3"/>
      <c r="K9032" s="6"/>
    </row>
    <row r="9033" spans="6:11" s="2" customFormat="1" x14ac:dyDescent="0.3">
      <c r="F9033" s="5"/>
      <c r="G9033" s="4"/>
      <c r="I9033" s="3"/>
      <c r="K9033" s="6"/>
    </row>
    <row r="9034" spans="6:11" s="2" customFormat="1" x14ac:dyDescent="0.3">
      <c r="F9034" s="5"/>
      <c r="G9034" s="4"/>
      <c r="I9034" s="3"/>
      <c r="K9034" s="6"/>
    </row>
    <row r="9035" spans="6:11" s="2" customFormat="1" x14ac:dyDescent="0.3">
      <c r="F9035" s="5"/>
      <c r="G9035" s="4"/>
      <c r="I9035" s="3"/>
      <c r="K9035" s="6"/>
    </row>
    <row r="9036" spans="6:11" s="2" customFormat="1" x14ac:dyDescent="0.3">
      <c r="F9036" s="5"/>
      <c r="G9036" s="4"/>
      <c r="I9036" s="3"/>
      <c r="K9036" s="6"/>
    </row>
    <row r="9037" spans="6:11" s="2" customFormat="1" x14ac:dyDescent="0.3">
      <c r="F9037" s="5"/>
      <c r="G9037" s="4"/>
      <c r="I9037" s="3"/>
      <c r="K9037" s="6"/>
    </row>
    <row r="9038" spans="6:11" s="2" customFormat="1" x14ac:dyDescent="0.3">
      <c r="F9038" s="5"/>
      <c r="G9038" s="4"/>
      <c r="I9038" s="3"/>
      <c r="K9038" s="6"/>
    </row>
    <row r="9039" spans="6:11" s="2" customFormat="1" x14ac:dyDescent="0.3">
      <c r="F9039" s="5"/>
      <c r="G9039" s="4"/>
      <c r="I9039" s="3"/>
      <c r="K9039" s="6"/>
    </row>
    <row r="9040" spans="6:11" s="2" customFormat="1" x14ac:dyDescent="0.3">
      <c r="F9040" s="5"/>
      <c r="G9040" s="4"/>
      <c r="I9040" s="3"/>
      <c r="K9040" s="6"/>
    </row>
    <row r="9041" spans="6:11" s="2" customFormat="1" x14ac:dyDescent="0.3">
      <c r="F9041" s="5"/>
      <c r="G9041" s="4"/>
      <c r="I9041" s="3"/>
      <c r="K9041" s="6"/>
    </row>
    <row r="9042" spans="6:11" s="2" customFormat="1" x14ac:dyDescent="0.3">
      <c r="F9042" s="5"/>
      <c r="G9042" s="4"/>
      <c r="I9042" s="3"/>
      <c r="K9042" s="6"/>
    </row>
    <row r="9043" spans="6:11" s="2" customFormat="1" x14ac:dyDescent="0.3">
      <c r="F9043" s="5"/>
      <c r="G9043" s="4"/>
      <c r="I9043" s="3"/>
      <c r="K9043" s="6"/>
    </row>
    <row r="9044" spans="6:11" s="2" customFormat="1" x14ac:dyDescent="0.3">
      <c r="F9044" s="5"/>
      <c r="G9044" s="4"/>
      <c r="I9044" s="3"/>
      <c r="K9044" s="6"/>
    </row>
    <row r="9045" spans="6:11" s="2" customFormat="1" x14ac:dyDescent="0.3">
      <c r="F9045" s="5"/>
      <c r="G9045" s="4"/>
      <c r="I9045" s="3"/>
      <c r="K9045" s="6"/>
    </row>
    <row r="9046" spans="6:11" s="2" customFormat="1" x14ac:dyDescent="0.3">
      <c r="F9046" s="5"/>
      <c r="G9046" s="4"/>
      <c r="I9046" s="3"/>
      <c r="K9046" s="6"/>
    </row>
    <row r="9047" spans="6:11" s="2" customFormat="1" x14ac:dyDescent="0.3">
      <c r="F9047" s="5"/>
      <c r="G9047" s="4"/>
      <c r="I9047" s="3"/>
      <c r="K9047" s="6"/>
    </row>
    <row r="9048" spans="6:11" s="2" customFormat="1" x14ac:dyDescent="0.3">
      <c r="F9048" s="5"/>
      <c r="G9048" s="4"/>
      <c r="I9048" s="3"/>
      <c r="K9048" s="6"/>
    </row>
    <row r="9049" spans="6:11" s="2" customFormat="1" x14ac:dyDescent="0.3">
      <c r="F9049" s="5"/>
      <c r="G9049" s="4"/>
      <c r="I9049" s="3"/>
      <c r="K9049" s="6"/>
    </row>
    <row r="9050" spans="6:11" s="2" customFormat="1" x14ac:dyDescent="0.3">
      <c r="F9050" s="5"/>
      <c r="G9050" s="4"/>
      <c r="I9050" s="3"/>
      <c r="K9050" s="6"/>
    </row>
    <row r="9051" spans="6:11" s="2" customFormat="1" x14ac:dyDescent="0.3">
      <c r="F9051" s="5"/>
      <c r="G9051" s="4"/>
      <c r="I9051" s="3"/>
      <c r="K9051" s="6"/>
    </row>
    <row r="9052" spans="6:11" s="2" customFormat="1" x14ac:dyDescent="0.3">
      <c r="F9052" s="5"/>
      <c r="G9052" s="4"/>
      <c r="I9052" s="3"/>
      <c r="K9052" s="6"/>
    </row>
    <row r="9053" spans="6:11" s="2" customFormat="1" x14ac:dyDescent="0.3">
      <c r="F9053" s="5"/>
      <c r="G9053" s="4"/>
      <c r="I9053" s="3"/>
      <c r="K9053" s="6"/>
    </row>
    <row r="9054" spans="6:11" s="2" customFormat="1" x14ac:dyDescent="0.3">
      <c r="F9054" s="5"/>
      <c r="G9054" s="4"/>
      <c r="I9054" s="3"/>
      <c r="K9054" s="6"/>
    </row>
    <row r="9055" spans="6:11" s="2" customFormat="1" x14ac:dyDescent="0.3">
      <c r="F9055" s="5"/>
      <c r="G9055" s="4"/>
      <c r="I9055" s="3"/>
      <c r="K9055" s="6"/>
    </row>
    <row r="9056" spans="6:11" s="2" customFormat="1" x14ac:dyDescent="0.3">
      <c r="F9056" s="5"/>
      <c r="G9056" s="4"/>
      <c r="I9056" s="3"/>
      <c r="K9056" s="6"/>
    </row>
    <row r="9057" spans="6:11" s="2" customFormat="1" x14ac:dyDescent="0.3">
      <c r="F9057" s="5"/>
      <c r="G9057" s="4"/>
      <c r="I9057" s="3"/>
      <c r="K9057" s="6"/>
    </row>
    <row r="9058" spans="6:11" s="2" customFormat="1" x14ac:dyDescent="0.3">
      <c r="F9058" s="5"/>
      <c r="G9058" s="4"/>
      <c r="I9058" s="3"/>
      <c r="K9058" s="6"/>
    </row>
    <row r="9059" spans="6:11" s="2" customFormat="1" x14ac:dyDescent="0.3">
      <c r="F9059" s="5"/>
      <c r="G9059" s="4"/>
      <c r="I9059" s="3"/>
      <c r="K9059" s="6"/>
    </row>
    <row r="9060" spans="6:11" s="2" customFormat="1" x14ac:dyDescent="0.3">
      <c r="F9060" s="5"/>
      <c r="G9060" s="4"/>
      <c r="I9060" s="3"/>
      <c r="K9060" s="6"/>
    </row>
    <row r="9061" spans="6:11" s="2" customFormat="1" x14ac:dyDescent="0.3">
      <c r="F9061" s="5"/>
      <c r="G9061" s="4"/>
      <c r="I9061" s="3"/>
      <c r="K9061" s="6"/>
    </row>
    <row r="9062" spans="6:11" s="2" customFormat="1" x14ac:dyDescent="0.3">
      <c r="F9062" s="5"/>
      <c r="G9062" s="4"/>
      <c r="I9062" s="3"/>
      <c r="K9062" s="6"/>
    </row>
    <row r="9063" spans="6:11" s="2" customFormat="1" x14ac:dyDescent="0.3">
      <c r="F9063" s="5"/>
      <c r="G9063" s="4"/>
      <c r="I9063" s="3"/>
      <c r="K9063" s="6"/>
    </row>
    <row r="9064" spans="6:11" s="2" customFormat="1" x14ac:dyDescent="0.3">
      <c r="F9064" s="5"/>
      <c r="G9064" s="4"/>
      <c r="I9064" s="3"/>
      <c r="K9064" s="6"/>
    </row>
    <row r="9065" spans="6:11" s="2" customFormat="1" x14ac:dyDescent="0.3">
      <c r="F9065" s="5"/>
      <c r="G9065" s="4"/>
      <c r="I9065" s="3"/>
      <c r="K9065" s="6"/>
    </row>
    <row r="9066" spans="6:11" s="2" customFormat="1" x14ac:dyDescent="0.3">
      <c r="F9066" s="5"/>
      <c r="G9066" s="4"/>
      <c r="I9066" s="3"/>
      <c r="K9066" s="6"/>
    </row>
    <row r="9067" spans="6:11" s="2" customFormat="1" x14ac:dyDescent="0.3">
      <c r="F9067" s="5"/>
      <c r="G9067" s="4"/>
      <c r="I9067" s="3"/>
      <c r="K9067" s="6"/>
    </row>
    <row r="9068" spans="6:11" s="2" customFormat="1" x14ac:dyDescent="0.3">
      <c r="F9068" s="5"/>
      <c r="G9068" s="4"/>
      <c r="I9068" s="3"/>
      <c r="K9068" s="6"/>
    </row>
    <row r="9069" spans="6:11" s="2" customFormat="1" x14ac:dyDescent="0.3">
      <c r="F9069" s="5"/>
      <c r="G9069" s="4"/>
      <c r="I9069" s="3"/>
      <c r="K9069" s="6"/>
    </row>
    <row r="9070" spans="6:11" s="2" customFormat="1" x14ac:dyDescent="0.3">
      <c r="F9070" s="5"/>
      <c r="G9070" s="4"/>
      <c r="I9070" s="3"/>
      <c r="K9070" s="6"/>
    </row>
    <row r="9071" spans="6:11" s="2" customFormat="1" x14ac:dyDescent="0.3">
      <c r="F9071" s="5"/>
      <c r="G9071" s="4"/>
      <c r="I9071" s="3"/>
      <c r="K9071" s="6"/>
    </row>
    <row r="9072" spans="6:11" s="2" customFormat="1" x14ac:dyDescent="0.3">
      <c r="F9072" s="5"/>
      <c r="G9072" s="4"/>
      <c r="I9072" s="3"/>
      <c r="K9072" s="6"/>
    </row>
    <row r="9073" spans="6:11" s="2" customFormat="1" x14ac:dyDescent="0.3">
      <c r="F9073" s="5"/>
      <c r="G9073" s="4"/>
      <c r="I9073" s="3"/>
      <c r="K9073" s="6"/>
    </row>
    <row r="9074" spans="6:11" s="2" customFormat="1" x14ac:dyDescent="0.3">
      <c r="F9074" s="5"/>
      <c r="G9074" s="4"/>
      <c r="I9074" s="3"/>
      <c r="K9074" s="6"/>
    </row>
    <row r="9075" spans="6:11" s="2" customFormat="1" x14ac:dyDescent="0.3">
      <c r="F9075" s="5"/>
      <c r="G9075" s="4"/>
      <c r="I9075" s="3"/>
      <c r="K9075" s="6"/>
    </row>
    <row r="9076" spans="6:11" s="2" customFormat="1" x14ac:dyDescent="0.3">
      <c r="F9076" s="5"/>
      <c r="G9076" s="4"/>
      <c r="I9076" s="3"/>
      <c r="K9076" s="6"/>
    </row>
    <row r="9077" spans="6:11" s="2" customFormat="1" x14ac:dyDescent="0.3">
      <c r="F9077" s="5"/>
      <c r="G9077" s="4"/>
      <c r="I9077" s="3"/>
      <c r="K9077" s="6"/>
    </row>
    <row r="9078" spans="6:11" s="2" customFormat="1" x14ac:dyDescent="0.3">
      <c r="F9078" s="5"/>
      <c r="G9078" s="4"/>
      <c r="I9078" s="3"/>
      <c r="K9078" s="6"/>
    </row>
    <row r="9079" spans="6:11" s="2" customFormat="1" x14ac:dyDescent="0.3">
      <c r="F9079" s="5"/>
      <c r="G9079" s="4"/>
      <c r="I9079" s="3"/>
      <c r="K9079" s="6"/>
    </row>
    <row r="9080" spans="6:11" s="2" customFormat="1" x14ac:dyDescent="0.3">
      <c r="F9080" s="5"/>
      <c r="G9080" s="4"/>
      <c r="I9080" s="3"/>
      <c r="K9080" s="6"/>
    </row>
    <row r="9081" spans="6:11" s="2" customFormat="1" x14ac:dyDescent="0.3">
      <c r="F9081" s="5"/>
      <c r="G9081" s="4"/>
      <c r="I9081" s="3"/>
      <c r="K9081" s="6"/>
    </row>
    <row r="9082" spans="6:11" s="2" customFormat="1" x14ac:dyDescent="0.3">
      <c r="F9082" s="5"/>
      <c r="G9082" s="4"/>
      <c r="I9082" s="3"/>
      <c r="K9082" s="6"/>
    </row>
    <row r="9083" spans="6:11" s="2" customFormat="1" x14ac:dyDescent="0.3">
      <c r="F9083" s="5"/>
      <c r="G9083" s="4"/>
      <c r="I9083" s="3"/>
      <c r="K9083" s="6"/>
    </row>
    <row r="9084" spans="6:11" s="2" customFormat="1" x14ac:dyDescent="0.3">
      <c r="F9084" s="5"/>
      <c r="G9084" s="4"/>
      <c r="I9084" s="3"/>
      <c r="K9084" s="6"/>
    </row>
    <row r="9085" spans="6:11" s="2" customFormat="1" x14ac:dyDescent="0.3">
      <c r="F9085" s="5"/>
      <c r="G9085" s="4"/>
      <c r="I9085" s="3"/>
      <c r="K9085" s="6"/>
    </row>
    <row r="9086" spans="6:11" s="2" customFormat="1" x14ac:dyDescent="0.3">
      <c r="F9086" s="5"/>
      <c r="G9086" s="4"/>
      <c r="I9086" s="3"/>
      <c r="K9086" s="6"/>
    </row>
    <row r="9087" spans="6:11" s="2" customFormat="1" x14ac:dyDescent="0.3">
      <c r="F9087" s="5"/>
      <c r="G9087" s="4"/>
      <c r="I9087" s="3"/>
      <c r="K9087" s="6"/>
    </row>
    <row r="9088" spans="6:11" s="2" customFormat="1" x14ac:dyDescent="0.3">
      <c r="F9088" s="5"/>
      <c r="G9088" s="4"/>
      <c r="I9088" s="3"/>
      <c r="K9088" s="6"/>
    </row>
    <row r="9089" spans="6:11" s="2" customFormat="1" x14ac:dyDescent="0.3">
      <c r="F9089" s="5"/>
      <c r="G9089" s="4"/>
      <c r="I9089" s="3"/>
      <c r="K9089" s="6"/>
    </row>
    <row r="9090" spans="6:11" s="2" customFormat="1" x14ac:dyDescent="0.3">
      <c r="F9090" s="5"/>
      <c r="G9090" s="4"/>
      <c r="I9090" s="3"/>
      <c r="K9090" s="6"/>
    </row>
    <row r="9091" spans="6:11" s="2" customFormat="1" x14ac:dyDescent="0.3">
      <c r="F9091" s="5"/>
      <c r="G9091" s="4"/>
      <c r="I9091" s="3"/>
      <c r="K9091" s="6"/>
    </row>
    <row r="9092" spans="6:11" s="2" customFormat="1" x14ac:dyDescent="0.3">
      <c r="F9092" s="5"/>
      <c r="G9092" s="4"/>
      <c r="I9092" s="3"/>
      <c r="K9092" s="6"/>
    </row>
    <row r="9093" spans="6:11" s="2" customFormat="1" x14ac:dyDescent="0.3">
      <c r="F9093" s="5"/>
      <c r="G9093" s="4"/>
      <c r="I9093" s="3"/>
      <c r="K9093" s="6"/>
    </row>
    <row r="9094" spans="6:11" s="2" customFormat="1" x14ac:dyDescent="0.3">
      <c r="F9094" s="5"/>
      <c r="G9094" s="4"/>
      <c r="I9094" s="3"/>
      <c r="K9094" s="6"/>
    </row>
    <row r="9095" spans="6:11" s="2" customFormat="1" x14ac:dyDescent="0.3">
      <c r="F9095" s="5"/>
      <c r="G9095" s="4"/>
      <c r="I9095" s="3"/>
      <c r="K9095" s="6"/>
    </row>
    <row r="9096" spans="6:11" s="2" customFormat="1" x14ac:dyDescent="0.3">
      <c r="F9096" s="5"/>
      <c r="G9096" s="4"/>
      <c r="I9096" s="3"/>
      <c r="K9096" s="6"/>
    </row>
    <row r="9097" spans="6:11" s="2" customFormat="1" x14ac:dyDescent="0.3">
      <c r="F9097" s="5"/>
      <c r="G9097" s="4"/>
      <c r="I9097" s="3"/>
      <c r="K9097" s="6"/>
    </row>
    <row r="9098" spans="6:11" s="2" customFormat="1" x14ac:dyDescent="0.3">
      <c r="F9098" s="5"/>
      <c r="G9098" s="4"/>
      <c r="I9098" s="3"/>
      <c r="K9098" s="6"/>
    </row>
    <row r="9099" spans="6:11" s="2" customFormat="1" x14ac:dyDescent="0.3">
      <c r="F9099" s="5"/>
      <c r="G9099" s="4"/>
      <c r="I9099" s="3"/>
      <c r="K9099" s="6"/>
    </row>
    <row r="9100" spans="6:11" s="2" customFormat="1" x14ac:dyDescent="0.3">
      <c r="F9100" s="5"/>
      <c r="G9100" s="4"/>
      <c r="I9100" s="3"/>
      <c r="K9100" s="6"/>
    </row>
    <row r="9101" spans="6:11" s="2" customFormat="1" x14ac:dyDescent="0.3">
      <c r="F9101" s="5"/>
      <c r="G9101" s="4"/>
      <c r="I9101" s="3"/>
      <c r="K9101" s="6"/>
    </row>
    <row r="9102" spans="6:11" s="2" customFormat="1" x14ac:dyDescent="0.3">
      <c r="F9102" s="5"/>
      <c r="G9102" s="4"/>
      <c r="I9102" s="3"/>
      <c r="K9102" s="6"/>
    </row>
    <row r="9103" spans="6:11" s="2" customFormat="1" x14ac:dyDescent="0.3">
      <c r="F9103" s="5"/>
      <c r="G9103" s="4"/>
      <c r="I9103" s="3"/>
      <c r="K9103" s="6"/>
    </row>
    <row r="9104" spans="6:11" s="2" customFormat="1" x14ac:dyDescent="0.3">
      <c r="F9104" s="5"/>
      <c r="G9104" s="4"/>
      <c r="I9104" s="3"/>
      <c r="K9104" s="6"/>
    </row>
    <row r="9105" spans="6:11" s="2" customFormat="1" x14ac:dyDescent="0.3">
      <c r="F9105" s="5"/>
      <c r="G9105" s="4"/>
      <c r="I9105" s="3"/>
      <c r="K9105" s="6"/>
    </row>
    <row r="9106" spans="6:11" s="2" customFormat="1" x14ac:dyDescent="0.3">
      <c r="F9106" s="5"/>
      <c r="G9106" s="4"/>
      <c r="I9106" s="3"/>
      <c r="K9106" s="6"/>
    </row>
    <row r="9107" spans="6:11" s="2" customFormat="1" x14ac:dyDescent="0.3">
      <c r="F9107" s="5"/>
      <c r="G9107" s="4"/>
      <c r="I9107" s="3"/>
      <c r="K9107" s="6"/>
    </row>
    <row r="9108" spans="6:11" s="2" customFormat="1" x14ac:dyDescent="0.3">
      <c r="F9108" s="5"/>
      <c r="G9108" s="4"/>
      <c r="I9108" s="3"/>
      <c r="K9108" s="6"/>
    </row>
    <row r="9109" spans="6:11" s="2" customFormat="1" x14ac:dyDescent="0.3">
      <c r="F9109" s="5"/>
      <c r="G9109" s="4"/>
      <c r="I9109" s="3"/>
      <c r="K9109" s="6"/>
    </row>
    <row r="9110" spans="6:11" s="2" customFormat="1" x14ac:dyDescent="0.3">
      <c r="F9110" s="5"/>
      <c r="G9110" s="4"/>
      <c r="I9110" s="3"/>
      <c r="K9110" s="6"/>
    </row>
    <row r="9111" spans="6:11" s="2" customFormat="1" x14ac:dyDescent="0.3">
      <c r="F9111" s="5"/>
      <c r="G9111" s="4"/>
      <c r="I9111" s="3"/>
      <c r="K9111" s="6"/>
    </row>
    <row r="9112" spans="6:11" s="2" customFormat="1" x14ac:dyDescent="0.3">
      <c r="F9112" s="5"/>
      <c r="G9112" s="4"/>
      <c r="I9112" s="3"/>
      <c r="K9112" s="6"/>
    </row>
    <row r="9113" spans="6:11" s="2" customFormat="1" x14ac:dyDescent="0.3">
      <c r="F9113" s="5"/>
      <c r="G9113" s="4"/>
      <c r="I9113" s="3"/>
      <c r="K9113" s="6"/>
    </row>
    <row r="9114" spans="6:11" s="2" customFormat="1" x14ac:dyDescent="0.3">
      <c r="F9114" s="5"/>
      <c r="G9114" s="4"/>
      <c r="I9114" s="3"/>
      <c r="K9114" s="6"/>
    </row>
    <row r="9115" spans="6:11" s="2" customFormat="1" x14ac:dyDescent="0.3">
      <c r="F9115" s="5"/>
      <c r="G9115" s="4"/>
      <c r="I9115" s="3"/>
      <c r="K9115" s="6"/>
    </row>
    <row r="9116" spans="6:11" s="2" customFormat="1" x14ac:dyDescent="0.3">
      <c r="F9116" s="5"/>
      <c r="G9116" s="4"/>
      <c r="I9116" s="3"/>
      <c r="K9116" s="6"/>
    </row>
    <row r="9117" spans="6:11" s="2" customFormat="1" x14ac:dyDescent="0.3">
      <c r="F9117" s="5"/>
      <c r="G9117" s="4"/>
      <c r="I9117" s="3"/>
      <c r="K9117" s="6"/>
    </row>
    <row r="9118" spans="6:11" s="2" customFormat="1" x14ac:dyDescent="0.3">
      <c r="F9118" s="5"/>
      <c r="G9118" s="4"/>
      <c r="I9118" s="3"/>
      <c r="K9118" s="6"/>
    </row>
    <row r="9119" spans="6:11" s="2" customFormat="1" x14ac:dyDescent="0.3">
      <c r="F9119" s="5"/>
      <c r="G9119" s="4"/>
      <c r="I9119" s="3"/>
      <c r="K9119" s="6"/>
    </row>
    <row r="9120" spans="6:11" s="2" customFormat="1" x14ac:dyDescent="0.3">
      <c r="F9120" s="5"/>
      <c r="G9120" s="4"/>
      <c r="I9120" s="3"/>
      <c r="K9120" s="6"/>
    </row>
    <row r="9121" spans="6:11" s="2" customFormat="1" x14ac:dyDescent="0.3">
      <c r="F9121" s="5"/>
      <c r="G9121" s="4"/>
      <c r="I9121" s="3"/>
      <c r="K9121" s="6"/>
    </row>
    <row r="9122" spans="6:11" s="2" customFormat="1" x14ac:dyDescent="0.3">
      <c r="F9122" s="5"/>
      <c r="G9122" s="4"/>
      <c r="I9122" s="3"/>
      <c r="K9122" s="6"/>
    </row>
    <row r="9123" spans="6:11" s="2" customFormat="1" x14ac:dyDescent="0.3">
      <c r="F9123" s="5"/>
      <c r="G9123" s="4"/>
      <c r="I9123" s="3"/>
      <c r="K9123" s="6"/>
    </row>
    <row r="9124" spans="6:11" s="2" customFormat="1" x14ac:dyDescent="0.3">
      <c r="F9124" s="5"/>
      <c r="G9124" s="4"/>
      <c r="I9124" s="3"/>
      <c r="K9124" s="6"/>
    </row>
    <row r="9125" spans="6:11" s="2" customFormat="1" x14ac:dyDescent="0.3">
      <c r="F9125" s="5"/>
      <c r="G9125" s="4"/>
      <c r="I9125" s="3"/>
      <c r="K9125" s="6"/>
    </row>
    <row r="9126" spans="6:11" s="2" customFormat="1" x14ac:dyDescent="0.3">
      <c r="F9126" s="5"/>
      <c r="G9126" s="4"/>
      <c r="I9126" s="3"/>
      <c r="K9126" s="6"/>
    </row>
    <row r="9127" spans="6:11" s="2" customFormat="1" x14ac:dyDescent="0.3">
      <c r="F9127" s="5"/>
      <c r="G9127" s="4"/>
      <c r="I9127" s="3"/>
      <c r="K9127" s="6"/>
    </row>
    <row r="9128" spans="6:11" s="2" customFormat="1" x14ac:dyDescent="0.3">
      <c r="F9128" s="5"/>
      <c r="G9128" s="4"/>
      <c r="I9128" s="3"/>
      <c r="K9128" s="6"/>
    </row>
    <row r="9129" spans="6:11" s="2" customFormat="1" x14ac:dyDescent="0.3">
      <c r="F9129" s="5"/>
      <c r="G9129" s="4"/>
      <c r="I9129" s="3"/>
      <c r="K9129" s="6"/>
    </row>
    <row r="9130" spans="6:11" s="2" customFormat="1" x14ac:dyDescent="0.3">
      <c r="F9130" s="5"/>
      <c r="G9130" s="4"/>
      <c r="I9130" s="3"/>
      <c r="K9130" s="6"/>
    </row>
    <row r="9131" spans="6:11" s="2" customFormat="1" x14ac:dyDescent="0.3">
      <c r="F9131" s="5"/>
      <c r="G9131" s="4"/>
      <c r="I9131" s="3"/>
      <c r="K9131" s="6"/>
    </row>
    <row r="9132" spans="6:11" s="2" customFormat="1" x14ac:dyDescent="0.3">
      <c r="F9132" s="5"/>
      <c r="G9132" s="4"/>
      <c r="I9132" s="3"/>
      <c r="K9132" s="6"/>
    </row>
    <row r="9133" spans="6:11" s="2" customFormat="1" x14ac:dyDescent="0.3">
      <c r="F9133" s="5"/>
      <c r="G9133" s="4"/>
      <c r="I9133" s="3"/>
      <c r="K9133" s="6"/>
    </row>
    <row r="9134" spans="6:11" s="2" customFormat="1" x14ac:dyDescent="0.3">
      <c r="F9134" s="5"/>
      <c r="G9134" s="4"/>
      <c r="I9134" s="3"/>
      <c r="K9134" s="6"/>
    </row>
    <row r="9135" spans="6:11" s="2" customFormat="1" x14ac:dyDescent="0.3">
      <c r="F9135" s="5"/>
      <c r="G9135" s="4"/>
      <c r="I9135" s="3"/>
      <c r="K9135" s="6"/>
    </row>
    <row r="9136" spans="6:11" s="2" customFormat="1" x14ac:dyDescent="0.3">
      <c r="F9136" s="5"/>
      <c r="G9136" s="4"/>
      <c r="I9136" s="3"/>
      <c r="K9136" s="6"/>
    </row>
    <row r="9137" spans="6:11" s="2" customFormat="1" x14ac:dyDescent="0.3">
      <c r="F9137" s="5"/>
      <c r="G9137" s="4"/>
      <c r="I9137" s="3"/>
      <c r="K9137" s="6"/>
    </row>
    <row r="9138" spans="6:11" s="2" customFormat="1" x14ac:dyDescent="0.3">
      <c r="F9138" s="5"/>
      <c r="G9138" s="4"/>
      <c r="I9138" s="3"/>
      <c r="K9138" s="6"/>
    </row>
    <row r="9139" spans="6:11" s="2" customFormat="1" x14ac:dyDescent="0.3">
      <c r="F9139" s="5"/>
      <c r="G9139" s="4"/>
      <c r="I9139" s="3"/>
      <c r="K9139" s="6"/>
    </row>
    <row r="9140" spans="6:11" s="2" customFormat="1" x14ac:dyDescent="0.3">
      <c r="F9140" s="5"/>
      <c r="G9140" s="4"/>
      <c r="I9140" s="3"/>
      <c r="K9140" s="6"/>
    </row>
    <row r="9141" spans="6:11" s="2" customFormat="1" x14ac:dyDescent="0.3">
      <c r="F9141" s="5"/>
      <c r="G9141" s="4"/>
      <c r="I9141" s="3"/>
      <c r="K9141" s="6"/>
    </row>
    <row r="9142" spans="6:11" s="2" customFormat="1" x14ac:dyDescent="0.3">
      <c r="F9142" s="5"/>
      <c r="G9142" s="4"/>
      <c r="I9142" s="3"/>
      <c r="K9142" s="6"/>
    </row>
    <row r="9143" spans="6:11" s="2" customFormat="1" x14ac:dyDescent="0.3">
      <c r="F9143" s="5"/>
      <c r="G9143" s="4"/>
      <c r="I9143" s="3"/>
      <c r="K9143" s="6"/>
    </row>
    <row r="9144" spans="6:11" s="2" customFormat="1" x14ac:dyDescent="0.3">
      <c r="F9144" s="5"/>
      <c r="G9144" s="4"/>
      <c r="I9144" s="3"/>
      <c r="K9144" s="6"/>
    </row>
    <row r="9145" spans="6:11" s="2" customFormat="1" x14ac:dyDescent="0.3">
      <c r="F9145" s="5"/>
      <c r="G9145" s="4"/>
      <c r="I9145" s="3"/>
      <c r="K9145" s="6"/>
    </row>
    <row r="9146" spans="6:11" s="2" customFormat="1" x14ac:dyDescent="0.3">
      <c r="F9146" s="5"/>
      <c r="G9146" s="4"/>
      <c r="I9146" s="3"/>
      <c r="K9146" s="6"/>
    </row>
    <row r="9147" spans="6:11" s="2" customFormat="1" x14ac:dyDescent="0.3">
      <c r="F9147" s="5"/>
      <c r="G9147" s="4"/>
      <c r="I9147" s="3"/>
      <c r="K9147" s="6"/>
    </row>
    <row r="9148" spans="6:11" s="2" customFormat="1" x14ac:dyDescent="0.3">
      <c r="F9148" s="5"/>
      <c r="G9148" s="4"/>
      <c r="I9148" s="3"/>
      <c r="K9148" s="6"/>
    </row>
    <row r="9149" spans="6:11" s="2" customFormat="1" x14ac:dyDescent="0.3">
      <c r="F9149" s="5"/>
      <c r="G9149" s="4"/>
      <c r="I9149" s="3"/>
      <c r="K9149" s="6"/>
    </row>
    <row r="9150" spans="6:11" s="2" customFormat="1" x14ac:dyDescent="0.3">
      <c r="F9150" s="5"/>
      <c r="G9150" s="4"/>
      <c r="I9150" s="3"/>
      <c r="K9150" s="6"/>
    </row>
    <row r="9151" spans="6:11" s="2" customFormat="1" x14ac:dyDescent="0.3">
      <c r="F9151" s="5"/>
      <c r="G9151" s="4"/>
      <c r="I9151" s="3"/>
      <c r="K9151" s="6"/>
    </row>
    <row r="9152" spans="6:11" s="2" customFormat="1" x14ac:dyDescent="0.3">
      <c r="F9152" s="5"/>
      <c r="G9152" s="4"/>
      <c r="I9152" s="3"/>
      <c r="K9152" s="6"/>
    </row>
    <row r="9153" spans="6:11" s="2" customFormat="1" x14ac:dyDescent="0.3">
      <c r="F9153" s="5"/>
      <c r="G9153" s="4"/>
      <c r="I9153" s="3"/>
      <c r="K9153" s="6"/>
    </row>
    <row r="9154" spans="6:11" s="2" customFormat="1" x14ac:dyDescent="0.3">
      <c r="F9154" s="5"/>
      <c r="G9154" s="4"/>
      <c r="I9154" s="3"/>
      <c r="K9154" s="6"/>
    </row>
    <row r="9155" spans="6:11" s="2" customFormat="1" x14ac:dyDescent="0.3">
      <c r="F9155" s="5"/>
      <c r="G9155" s="4"/>
      <c r="I9155" s="3"/>
      <c r="K9155" s="6"/>
    </row>
    <row r="9156" spans="6:11" s="2" customFormat="1" x14ac:dyDescent="0.3">
      <c r="F9156" s="5"/>
      <c r="G9156" s="4"/>
      <c r="I9156" s="3"/>
      <c r="K9156" s="6"/>
    </row>
    <row r="9157" spans="6:11" s="2" customFormat="1" x14ac:dyDescent="0.3">
      <c r="F9157" s="5"/>
      <c r="G9157" s="4"/>
      <c r="I9157" s="3"/>
      <c r="K9157" s="6"/>
    </row>
    <row r="9158" spans="6:11" s="2" customFormat="1" x14ac:dyDescent="0.3">
      <c r="F9158" s="5"/>
      <c r="G9158" s="4"/>
      <c r="I9158" s="3"/>
      <c r="K9158" s="6"/>
    </row>
    <row r="9159" spans="6:11" s="2" customFormat="1" x14ac:dyDescent="0.3">
      <c r="F9159" s="5"/>
      <c r="G9159" s="4"/>
      <c r="I9159" s="3"/>
      <c r="K9159" s="6"/>
    </row>
    <row r="9160" spans="6:11" s="2" customFormat="1" x14ac:dyDescent="0.3">
      <c r="F9160" s="5"/>
      <c r="G9160" s="4"/>
      <c r="I9160" s="3"/>
      <c r="K9160" s="6"/>
    </row>
    <row r="9161" spans="6:11" s="2" customFormat="1" x14ac:dyDescent="0.3">
      <c r="F9161" s="5"/>
      <c r="G9161" s="4"/>
      <c r="I9161" s="3"/>
      <c r="K9161" s="6"/>
    </row>
    <row r="9162" spans="6:11" s="2" customFormat="1" x14ac:dyDescent="0.3">
      <c r="F9162" s="5"/>
      <c r="G9162" s="4"/>
      <c r="I9162" s="3"/>
      <c r="K9162" s="6"/>
    </row>
    <row r="9163" spans="6:11" s="2" customFormat="1" x14ac:dyDescent="0.3">
      <c r="F9163" s="5"/>
      <c r="G9163" s="4"/>
      <c r="I9163" s="3"/>
      <c r="K9163" s="6"/>
    </row>
    <row r="9164" spans="6:11" s="2" customFormat="1" x14ac:dyDescent="0.3">
      <c r="F9164" s="5"/>
      <c r="G9164" s="4"/>
      <c r="I9164" s="3"/>
      <c r="K9164" s="6"/>
    </row>
    <row r="9165" spans="6:11" s="2" customFormat="1" x14ac:dyDescent="0.3">
      <c r="F9165" s="5"/>
      <c r="G9165" s="4"/>
      <c r="I9165" s="3"/>
      <c r="K9165" s="6"/>
    </row>
    <row r="9166" spans="6:11" s="2" customFormat="1" x14ac:dyDescent="0.3">
      <c r="F9166" s="5"/>
      <c r="G9166" s="4"/>
      <c r="I9166" s="3"/>
      <c r="K9166" s="6"/>
    </row>
    <row r="9167" spans="6:11" s="2" customFormat="1" x14ac:dyDescent="0.3">
      <c r="F9167" s="5"/>
      <c r="G9167" s="4"/>
      <c r="I9167" s="3"/>
      <c r="K9167" s="6"/>
    </row>
    <row r="9168" spans="6:11" s="2" customFormat="1" x14ac:dyDescent="0.3">
      <c r="F9168" s="5"/>
      <c r="G9168" s="4"/>
      <c r="I9168" s="3"/>
      <c r="K9168" s="6"/>
    </row>
    <row r="9169" spans="6:11" s="2" customFormat="1" x14ac:dyDescent="0.3">
      <c r="F9169" s="5"/>
      <c r="G9169" s="4"/>
      <c r="I9169" s="3"/>
      <c r="K9169" s="6"/>
    </row>
    <row r="9170" spans="6:11" s="2" customFormat="1" x14ac:dyDescent="0.3">
      <c r="F9170" s="5"/>
      <c r="G9170" s="4"/>
      <c r="I9170" s="3"/>
      <c r="K9170" s="6"/>
    </row>
    <row r="9171" spans="6:11" s="2" customFormat="1" x14ac:dyDescent="0.3">
      <c r="F9171" s="5"/>
      <c r="G9171" s="4"/>
      <c r="I9171" s="3"/>
      <c r="K9171" s="6"/>
    </row>
    <row r="9172" spans="6:11" s="2" customFormat="1" x14ac:dyDescent="0.3">
      <c r="F9172" s="5"/>
      <c r="G9172" s="4"/>
      <c r="I9172" s="3"/>
      <c r="K9172" s="6"/>
    </row>
    <row r="9173" spans="6:11" s="2" customFormat="1" x14ac:dyDescent="0.3">
      <c r="F9173" s="5"/>
      <c r="G9173" s="4"/>
      <c r="I9173" s="3"/>
      <c r="K9173" s="6"/>
    </row>
    <row r="9174" spans="6:11" s="2" customFormat="1" x14ac:dyDescent="0.3">
      <c r="F9174" s="5"/>
      <c r="G9174" s="4"/>
      <c r="I9174" s="3"/>
      <c r="K9174" s="6"/>
    </row>
    <row r="9175" spans="6:11" s="2" customFormat="1" x14ac:dyDescent="0.3">
      <c r="F9175" s="5"/>
      <c r="G9175" s="4"/>
      <c r="I9175" s="3"/>
      <c r="K9175" s="6"/>
    </row>
    <row r="9176" spans="6:11" s="2" customFormat="1" x14ac:dyDescent="0.3">
      <c r="F9176" s="5"/>
      <c r="G9176" s="4"/>
      <c r="I9176" s="3"/>
      <c r="K9176" s="6"/>
    </row>
    <row r="9177" spans="6:11" s="2" customFormat="1" x14ac:dyDescent="0.3">
      <c r="F9177" s="5"/>
      <c r="G9177" s="4"/>
      <c r="I9177" s="3"/>
      <c r="K9177" s="6"/>
    </row>
    <row r="9178" spans="6:11" s="2" customFormat="1" x14ac:dyDescent="0.3">
      <c r="F9178" s="5"/>
      <c r="G9178" s="4"/>
      <c r="I9178" s="3"/>
      <c r="K9178" s="6"/>
    </row>
    <row r="9179" spans="6:11" s="2" customFormat="1" x14ac:dyDescent="0.3">
      <c r="F9179" s="5"/>
      <c r="G9179" s="4"/>
      <c r="I9179" s="3"/>
      <c r="K9179" s="6"/>
    </row>
    <row r="9180" spans="6:11" s="2" customFormat="1" x14ac:dyDescent="0.3">
      <c r="F9180" s="5"/>
      <c r="G9180" s="4"/>
      <c r="I9180" s="3"/>
      <c r="K9180" s="6"/>
    </row>
    <row r="9181" spans="6:11" s="2" customFormat="1" x14ac:dyDescent="0.3">
      <c r="F9181" s="5"/>
      <c r="G9181" s="4"/>
      <c r="I9181" s="3"/>
      <c r="K9181" s="6"/>
    </row>
    <row r="9182" spans="6:11" s="2" customFormat="1" x14ac:dyDescent="0.3">
      <c r="F9182" s="5"/>
      <c r="G9182" s="4"/>
      <c r="I9182" s="3"/>
      <c r="K9182" s="6"/>
    </row>
    <row r="9183" spans="6:11" s="2" customFormat="1" x14ac:dyDescent="0.3">
      <c r="F9183" s="5"/>
      <c r="G9183" s="4"/>
      <c r="I9183" s="3"/>
      <c r="K9183" s="6"/>
    </row>
    <row r="9184" spans="6:11" s="2" customFormat="1" x14ac:dyDescent="0.3">
      <c r="F9184" s="5"/>
      <c r="G9184" s="4"/>
      <c r="I9184" s="3"/>
      <c r="K9184" s="6"/>
    </row>
    <row r="9185" spans="6:11" s="2" customFormat="1" x14ac:dyDescent="0.3">
      <c r="F9185" s="5"/>
      <c r="G9185" s="4"/>
      <c r="I9185" s="3"/>
      <c r="K9185" s="6"/>
    </row>
    <row r="9186" spans="6:11" s="2" customFormat="1" x14ac:dyDescent="0.3">
      <c r="F9186" s="5"/>
      <c r="G9186" s="4"/>
      <c r="I9186" s="3"/>
      <c r="K9186" s="6"/>
    </row>
    <row r="9187" spans="6:11" s="2" customFormat="1" x14ac:dyDescent="0.3">
      <c r="F9187" s="5"/>
      <c r="G9187" s="4"/>
      <c r="I9187" s="3"/>
      <c r="K9187" s="6"/>
    </row>
    <row r="9188" spans="6:11" s="2" customFormat="1" x14ac:dyDescent="0.3">
      <c r="F9188" s="5"/>
      <c r="G9188" s="4"/>
      <c r="I9188" s="3"/>
      <c r="K9188" s="6"/>
    </row>
    <row r="9189" spans="6:11" s="2" customFormat="1" x14ac:dyDescent="0.3">
      <c r="F9189" s="5"/>
      <c r="G9189" s="4"/>
      <c r="I9189" s="3"/>
      <c r="K9189" s="6"/>
    </row>
    <row r="9190" spans="6:11" s="2" customFormat="1" x14ac:dyDescent="0.3">
      <c r="F9190" s="5"/>
      <c r="G9190" s="4"/>
      <c r="I9190" s="3"/>
      <c r="K9190" s="6"/>
    </row>
    <row r="9191" spans="6:11" s="2" customFormat="1" x14ac:dyDescent="0.3">
      <c r="F9191" s="5"/>
      <c r="G9191" s="4"/>
      <c r="I9191" s="3"/>
      <c r="K9191" s="6"/>
    </row>
    <row r="9192" spans="6:11" s="2" customFormat="1" x14ac:dyDescent="0.3">
      <c r="F9192" s="5"/>
      <c r="G9192" s="4"/>
      <c r="I9192" s="3"/>
      <c r="K9192" s="6"/>
    </row>
    <row r="9193" spans="6:11" s="2" customFormat="1" x14ac:dyDescent="0.3">
      <c r="F9193" s="5"/>
      <c r="G9193" s="4"/>
      <c r="I9193" s="3"/>
      <c r="K9193" s="6"/>
    </row>
    <row r="9194" spans="6:11" s="2" customFormat="1" x14ac:dyDescent="0.3">
      <c r="F9194" s="5"/>
      <c r="G9194" s="4"/>
      <c r="I9194" s="3"/>
      <c r="K9194" s="6"/>
    </row>
    <row r="9195" spans="6:11" s="2" customFormat="1" x14ac:dyDescent="0.3">
      <c r="F9195" s="5"/>
      <c r="G9195" s="4"/>
      <c r="I9195" s="3"/>
      <c r="K9195" s="6"/>
    </row>
    <row r="9196" spans="6:11" s="2" customFormat="1" x14ac:dyDescent="0.3">
      <c r="F9196" s="5"/>
      <c r="G9196" s="4"/>
      <c r="I9196" s="3"/>
      <c r="K9196" s="6"/>
    </row>
    <row r="9197" spans="6:11" s="2" customFormat="1" x14ac:dyDescent="0.3">
      <c r="F9197" s="5"/>
      <c r="G9197" s="4"/>
      <c r="I9197" s="3"/>
      <c r="K9197" s="6"/>
    </row>
    <row r="9198" spans="6:11" s="2" customFormat="1" x14ac:dyDescent="0.3">
      <c r="F9198" s="5"/>
      <c r="G9198" s="4"/>
      <c r="I9198" s="3"/>
      <c r="K9198" s="6"/>
    </row>
    <row r="9199" spans="6:11" s="2" customFormat="1" x14ac:dyDescent="0.3">
      <c r="F9199" s="5"/>
      <c r="G9199" s="4"/>
      <c r="I9199" s="3"/>
      <c r="K9199" s="6"/>
    </row>
    <row r="9200" spans="6:11" s="2" customFormat="1" x14ac:dyDescent="0.3">
      <c r="F9200" s="5"/>
      <c r="G9200" s="4"/>
      <c r="I9200" s="3"/>
      <c r="K9200" s="6"/>
    </row>
    <row r="9201" spans="6:11" s="2" customFormat="1" x14ac:dyDescent="0.3">
      <c r="F9201" s="5"/>
      <c r="G9201" s="4"/>
      <c r="I9201" s="3"/>
      <c r="K9201" s="6"/>
    </row>
    <row r="9202" spans="6:11" s="2" customFormat="1" x14ac:dyDescent="0.3">
      <c r="F9202" s="5"/>
      <c r="G9202" s="4"/>
      <c r="I9202" s="3"/>
      <c r="K9202" s="6"/>
    </row>
    <row r="9203" spans="6:11" s="2" customFormat="1" x14ac:dyDescent="0.3">
      <c r="F9203" s="5"/>
      <c r="G9203" s="4"/>
      <c r="I9203" s="3"/>
      <c r="K9203" s="6"/>
    </row>
    <row r="9204" spans="6:11" s="2" customFormat="1" x14ac:dyDescent="0.3">
      <c r="F9204" s="5"/>
      <c r="G9204" s="4"/>
      <c r="I9204" s="3"/>
      <c r="K9204" s="6"/>
    </row>
    <row r="9205" spans="6:11" s="2" customFormat="1" x14ac:dyDescent="0.3">
      <c r="F9205" s="5"/>
      <c r="G9205" s="4"/>
      <c r="I9205" s="3"/>
      <c r="K9205" s="6"/>
    </row>
    <row r="9206" spans="6:11" s="2" customFormat="1" x14ac:dyDescent="0.3">
      <c r="F9206" s="5"/>
      <c r="G9206" s="4"/>
      <c r="I9206" s="3"/>
      <c r="K9206" s="6"/>
    </row>
    <row r="9207" spans="6:11" s="2" customFormat="1" x14ac:dyDescent="0.3">
      <c r="F9207" s="5"/>
      <c r="G9207" s="4"/>
      <c r="I9207" s="3"/>
      <c r="K9207" s="6"/>
    </row>
    <row r="9208" spans="6:11" s="2" customFormat="1" x14ac:dyDescent="0.3">
      <c r="F9208" s="5"/>
      <c r="G9208" s="4"/>
      <c r="I9208" s="3"/>
      <c r="K9208" s="6"/>
    </row>
    <row r="9209" spans="6:11" s="2" customFormat="1" x14ac:dyDescent="0.3">
      <c r="F9209" s="5"/>
      <c r="G9209" s="4"/>
      <c r="I9209" s="3"/>
      <c r="K9209" s="6"/>
    </row>
    <row r="9210" spans="6:11" s="2" customFormat="1" x14ac:dyDescent="0.3">
      <c r="F9210" s="5"/>
      <c r="G9210" s="4"/>
      <c r="I9210" s="3"/>
      <c r="K9210" s="6"/>
    </row>
    <row r="9211" spans="6:11" s="2" customFormat="1" x14ac:dyDescent="0.3">
      <c r="F9211" s="5"/>
      <c r="G9211" s="4"/>
      <c r="I9211" s="3"/>
      <c r="K9211" s="6"/>
    </row>
    <row r="9212" spans="6:11" s="2" customFormat="1" x14ac:dyDescent="0.3">
      <c r="F9212" s="5"/>
      <c r="G9212" s="4"/>
      <c r="I9212" s="3"/>
      <c r="K9212" s="6"/>
    </row>
    <row r="9213" spans="6:11" s="2" customFormat="1" x14ac:dyDescent="0.3">
      <c r="F9213" s="5"/>
      <c r="G9213" s="4"/>
      <c r="I9213" s="3"/>
      <c r="K9213" s="6"/>
    </row>
    <row r="9214" spans="6:11" s="2" customFormat="1" x14ac:dyDescent="0.3">
      <c r="F9214" s="5"/>
      <c r="G9214" s="4"/>
      <c r="I9214" s="3"/>
      <c r="K9214" s="6"/>
    </row>
    <row r="9215" spans="6:11" s="2" customFormat="1" x14ac:dyDescent="0.3">
      <c r="F9215" s="5"/>
      <c r="G9215" s="4"/>
      <c r="I9215" s="3"/>
      <c r="K9215" s="6"/>
    </row>
    <row r="9216" spans="6:11" s="2" customFormat="1" x14ac:dyDescent="0.3">
      <c r="F9216" s="5"/>
      <c r="G9216" s="4"/>
      <c r="I9216" s="3"/>
      <c r="K9216" s="6"/>
    </row>
    <row r="9217" spans="6:11" s="2" customFormat="1" x14ac:dyDescent="0.3">
      <c r="F9217" s="5"/>
      <c r="G9217" s="4"/>
      <c r="I9217" s="3"/>
      <c r="K9217" s="6"/>
    </row>
    <row r="9218" spans="6:11" s="2" customFormat="1" x14ac:dyDescent="0.3">
      <c r="F9218" s="5"/>
      <c r="G9218" s="4"/>
      <c r="I9218" s="3"/>
      <c r="K9218" s="6"/>
    </row>
    <row r="9219" spans="6:11" s="2" customFormat="1" x14ac:dyDescent="0.3">
      <c r="F9219" s="5"/>
      <c r="G9219" s="4"/>
      <c r="I9219" s="3"/>
      <c r="K9219" s="6"/>
    </row>
    <row r="9220" spans="6:11" s="2" customFormat="1" x14ac:dyDescent="0.3">
      <c r="F9220" s="5"/>
      <c r="G9220" s="4"/>
      <c r="I9220" s="3"/>
      <c r="K9220" s="6"/>
    </row>
    <row r="9221" spans="6:11" s="2" customFormat="1" x14ac:dyDescent="0.3">
      <c r="F9221" s="5"/>
      <c r="G9221" s="4"/>
      <c r="I9221" s="3"/>
      <c r="K9221" s="6"/>
    </row>
    <row r="9222" spans="6:11" s="2" customFormat="1" x14ac:dyDescent="0.3">
      <c r="F9222" s="5"/>
      <c r="G9222" s="4"/>
      <c r="I9222" s="3"/>
      <c r="K9222" s="6"/>
    </row>
    <row r="9223" spans="6:11" s="2" customFormat="1" x14ac:dyDescent="0.3">
      <c r="F9223" s="5"/>
      <c r="G9223" s="4"/>
      <c r="I9223" s="3"/>
      <c r="K9223" s="6"/>
    </row>
    <row r="9224" spans="6:11" s="2" customFormat="1" x14ac:dyDescent="0.3">
      <c r="F9224" s="5"/>
      <c r="G9224" s="4"/>
      <c r="I9224" s="3"/>
      <c r="K9224" s="6"/>
    </row>
    <row r="9225" spans="6:11" s="2" customFormat="1" x14ac:dyDescent="0.3">
      <c r="F9225" s="5"/>
      <c r="G9225" s="4"/>
      <c r="I9225" s="3"/>
      <c r="K9225" s="6"/>
    </row>
    <row r="9226" spans="6:11" s="2" customFormat="1" x14ac:dyDescent="0.3">
      <c r="F9226" s="5"/>
      <c r="G9226" s="4"/>
      <c r="I9226" s="3"/>
      <c r="K9226" s="6"/>
    </row>
    <row r="9227" spans="6:11" s="2" customFormat="1" x14ac:dyDescent="0.3">
      <c r="F9227" s="5"/>
      <c r="G9227" s="4"/>
      <c r="I9227" s="3"/>
      <c r="K9227" s="6"/>
    </row>
    <row r="9228" spans="6:11" s="2" customFormat="1" x14ac:dyDescent="0.3">
      <c r="F9228" s="5"/>
      <c r="G9228" s="4"/>
      <c r="I9228" s="3"/>
      <c r="K9228" s="6"/>
    </row>
    <row r="9229" spans="6:11" s="2" customFormat="1" x14ac:dyDescent="0.3">
      <c r="F9229" s="5"/>
      <c r="G9229" s="4"/>
      <c r="I9229" s="3"/>
      <c r="K9229" s="6"/>
    </row>
    <row r="9230" spans="6:11" s="2" customFormat="1" x14ac:dyDescent="0.3">
      <c r="F9230" s="5"/>
      <c r="G9230" s="4"/>
      <c r="I9230" s="3"/>
      <c r="K9230" s="6"/>
    </row>
    <row r="9231" spans="6:11" s="2" customFormat="1" x14ac:dyDescent="0.3">
      <c r="F9231" s="5"/>
      <c r="G9231" s="4"/>
      <c r="I9231" s="3"/>
      <c r="K9231" s="6"/>
    </row>
    <row r="9232" spans="6:11" s="2" customFormat="1" x14ac:dyDescent="0.3">
      <c r="F9232" s="5"/>
      <c r="G9232" s="4"/>
      <c r="I9232" s="3"/>
      <c r="K9232" s="6"/>
    </row>
    <row r="9233" spans="6:11" s="2" customFormat="1" x14ac:dyDescent="0.3">
      <c r="F9233" s="5"/>
      <c r="G9233" s="4"/>
      <c r="I9233" s="3"/>
      <c r="K9233" s="6"/>
    </row>
    <row r="9234" spans="6:11" s="2" customFormat="1" x14ac:dyDescent="0.3">
      <c r="F9234" s="5"/>
      <c r="G9234" s="4"/>
      <c r="I9234" s="3"/>
      <c r="K9234" s="6"/>
    </row>
    <row r="9235" spans="6:11" s="2" customFormat="1" x14ac:dyDescent="0.3">
      <c r="F9235" s="5"/>
      <c r="G9235" s="4"/>
      <c r="I9235" s="3"/>
      <c r="K9235" s="6"/>
    </row>
    <row r="9236" spans="6:11" s="2" customFormat="1" x14ac:dyDescent="0.3">
      <c r="F9236" s="5"/>
      <c r="G9236" s="4"/>
      <c r="I9236" s="3"/>
      <c r="K9236" s="6"/>
    </row>
    <row r="9237" spans="6:11" s="2" customFormat="1" x14ac:dyDescent="0.3">
      <c r="F9237" s="5"/>
      <c r="G9237" s="4"/>
      <c r="I9237" s="3"/>
      <c r="K9237" s="6"/>
    </row>
    <row r="9238" spans="6:11" s="2" customFormat="1" x14ac:dyDescent="0.3">
      <c r="F9238" s="5"/>
      <c r="G9238" s="4"/>
      <c r="I9238" s="3"/>
      <c r="K9238" s="6"/>
    </row>
    <row r="9239" spans="6:11" s="2" customFormat="1" x14ac:dyDescent="0.3">
      <c r="F9239" s="5"/>
      <c r="G9239" s="4"/>
      <c r="I9239" s="3"/>
      <c r="K9239" s="6"/>
    </row>
    <row r="9240" spans="6:11" s="2" customFormat="1" x14ac:dyDescent="0.3">
      <c r="F9240" s="5"/>
      <c r="G9240" s="4"/>
      <c r="I9240" s="3"/>
      <c r="K9240" s="6"/>
    </row>
    <row r="9241" spans="6:11" s="2" customFormat="1" x14ac:dyDescent="0.3">
      <c r="F9241" s="5"/>
      <c r="G9241" s="4"/>
      <c r="I9241" s="3"/>
      <c r="K9241" s="6"/>
    </row>
    <row r="9242" spans="6:11" s="2" customFormat="1" x14ac:dyDescent="0.3">
      <c r="F9242" s="5"/>
      <c r="G9242" s="4"/>
      <c r="I9242" s="3"/>
      <c r="K9242" s="6"/>
    </row>
    <row r="9243" spans="6:11" s="2" customFormat="1" x14ac:dyDescent="0.3">
      <c r="F9243" s="5"/>
      <c r="G9243" s="4"/>
      <c r="I9243" s="3"/>
      <c r="K9243" s="6"/>
    </row>
    <row r="9244" spans="6:11" s="2" customFormat="1" x14ac:dyDescent="0.3">
      <c r="F9244" s="5"/>
      <c r="G9244" s="4"/>
      <c r="I9244" s="3"/>
      <c r="K9244" s="6"/>
    </row>
    <row r="9245" spans="6:11" s="2" customFormat="1" x14ac:dyDescent="0.3">
      <c r="F9245" s="5"/>
      <c r="G9245" s="4"/>
      <c r="I9245" s="3"/>
      <c r="K9245" s="6"/>
    </row>
    <row r="9246" spans="6:11" s="2" customFormat="1" x14ac:dyDescent="0.3">
      <c r="F9246" s="5"/>
      <c r="G9246" s="4"/>
      <c r="I9246" s="3"/>
      <c r="K9246" s="6"/>
    </row>
    <row r="9247" spans="6:11" s="2" customFormat="1" x14ac:dyDescent="0.3">
      <c r="F9247" s="5"/>
      <c r="G9247" s="4"/>
      <c r="I9247" s="3"/>
      <c r="K9247" s="6"/>
    </row>
    <row r="9248" spans="6:11" s="2" customFormat="1" x14ac:dyDescent="0.3">
      <c r="F9248" s="5"/>
      <c r="G9248" s="4"/>
      <c r="I9248" s="3"/>
      <c r="K9248" s="6"/>
    </row>
    <row r="9249" spans="6:11" s="2" customFormat="1" x14ac:dyDescent="0.3">
      <c r="F9249" s="5"/>
      <c r="G9249" s="4"/>
      <c r="I9249" s="3"/>
      <c r="K9249" s="6"/>
    </row>
    <row r="9250" spans="6:11" s="2" customFormat="1" x14ac:dyDescent="0.3">
      <c r="F9250" s="5"/>
      <c r="G9250" s="4"/>
      <c r="I9250" s="3"/>
      <c r="K9250" s="6"/>
    </row>
    <row r="9251" spans="6:11" s="2" customFormat="1" x14ac:dyDescent="0.3">
      <c r="F9251" s="5"/>
      <c r="G9251" s="4"/>
      <c r="I9251" s="3"/>
      <c r="K9251" s="6"/>
    </row>
    <row r="9252" spans="6:11" s="2" customFormat="1" x14ac:dyDescent="0.3">
      <c r="F9252" s="5"/>
      <c r="G9252" s="4"/>
      <c r="I9252" s="3"/>
      <c r="K9252" s="6"/>
    </row>
    <row r="9253" spans="6:11" s="2" customFormat="1" x14ac:dyDescent="0.3">
      <c r="F9253" s="5"/>
      <c r="G9253" s="4"/>
      <c r="I9253" s="3"/>
      <c r="K9253" s="6"/>
    </row>
    <row r="9254" spans="6:11" s="2" customFormat="1" x14ac:dyDescent="0.3">
      <c r="F9254" s="5"/>
      <c r="G9254" s="4"/>
      <c r="I9254" s="3"/>
      <c r="K9254" s="6"/>
    </row>
    <row r="9255" spans="6:11" s="2" customFormat="1" x14ac:dyDescent="0.3">
      <c r="F9255" s="5"/>
      <c r="G9255" s="4"/>
      <c r="I9255" s="3"/>
      <c r="K9255" s="6"/>
    </row>
    <row r="9256" spans="6:11" s="2" customFormat="1" x14ac:dyDescent="0.3">
      <c r="F9256" s="5"/>
      <c r="G9256" s="4"/>
      <c r="I9256" s="3"/>
      <c r="K9256" s="6"/>
    </row>
    <row r="9257" spans="6:11" s="2" customFormat="1" x14ac:dyDescent="0.3">
      <c r="F9257" s="5"/>
      <c r="G9257" s="4"/>
      <c r="I9257" s="3"/>
      <c r="K9257" s="6"/>
    </row>
    <row r="9258" spans="6:11" s="2" customFormat="1" x14ac:dyDescent="0.3">
      <c r="F9258" s="5"/>
      <c r="G9258" s="4"/>
      <c r="I9258" s="3"/>
      <c r="K9258" s="6"/>
    </row>
    <row r="9259" spans="6:11" s="2" customFormat="1" x14ac:dyDescent="0.3">
      <c r="F9259" s="5"/>
      <c r="G9259" s="4"/>
      <c r="I9259" s="3"/>
      <c r="K9259" s="6"/>
    </row>
    <row r="9260" spans="6:11" s="2" customFormat="1" x14ac:dyDescent="0.3">
      <c r="F9260" s="5"/>
      <c r="G9260" s="4"/>
      <c r="I9260" s="3"/>
      <c r="K9260" s="6"/>
    </row>
    <row r="9261" spans="6:11" s="2" customFormat="1" x14ac:dyDescent="0.3">
      <c r="F9261" s="5"/>
      <c r="G9261" s="4"/>
      <c r="I9261" s="3"/>
      <c r="K9261" s="6"/>
    </row>
    <row r="9262" spans="6:11" s="2" customFormat="1" x14ac:dyDescent="0.3">
      <c r="F9262" s="5"/>
      <c r="G9262" s="4"/>
      <c r="I9262" s="3"/>
      <c r="K9262" s="6"/>
    </row>
    <row r="9263" spans="6:11" s="2" customFormat="1" x14ac:dyDescent="0.3">
      <c r="F9263" s="5"/>
      <c r="G9263" s="4"/>
      <c r="I9263" s="3"/>
      <c r="K9263" s="6"/>
    </row>
    <row r="9264" spans="6:11" s="2" customFormat="1" x14ac:dyDescent="0.3">
      <c r="F9264" s="5"/>
      <c r="G9264" s="4"/>
      <c r="I9264" s="3"/>
      <c r="K9264" s="6"/>
    </row>
    <row r="9265" spans="6:11" s="2" customFormat="1" x14ac:dyDescent="0.3">
      <c r="F9265" s="5"/>
      <c r="G9265" s="4"/>
      <c r="I9265" s="3"/>
      <c r="K9265" s="6"/>
    </row>
    <row r="9266" spans="6:11" s="2" customFormat="1" x14ac:dyDescent="0.3">
      <c r="F9266" s="5"/>
      <c r="G9266" s="4"/>
      <c r="I9266" s="3"/>
      <c r="K9266" s="6"/>
    </row>
    <row r="9267" spans="6:11" s="2" customFormat="1" x14ac:dyDescent="0.3">
      <c r="F9267" s="5"/>
      <c r="G9267" s="4"/>
      <c r="I9267" s="3"/>
      <c r="K9267" s="6"/>
    </row>
    <row r="9268" spans="6:11" s="2" customFormat="1" x14ac:dyDescent="0.3">
      <c r="F9268" s="5"/>
      <c r="G9268" s="4"/>
      <c r="I9268" s="3"/>
      <c r="K9268" s="6"/>
    </row>
    <row r="9269" spans="6:11" s="2" customFormat="1" x14ac:dyDescent="0.3">
      <c r="F9269" s="5"/>
      <c r="G9269" s="4"/>
      <c r="I9269" s="3"/>
      <c r="K9269" s="6"/>
    </row>
    <row r="9270" spans="6:11" s="2" customFormat="1" x14ac:dyDescent="0.3">
      <c r="F9270" s="5"/>
      <c r="G9270" s="4"/>
      <c r="I9270" s="3"/>
      <c r="K9270" s="6"/>
    </row>
    <row r="9271" spans="6:11" s="2" customFormat="1" x14ac:dyDescent="0.3">
      <c r="F9271" s="5"/>
      <c r="G9271" s="4"/>
      <c r="I9271" s="3"/>
      <c r="K9271" s="6"/>
    </row>
    <row r="9272" spans="6:11" s="2" customFormat="1" x14ac:dyDescent="0.3">
      <c r="F9272" s="5"/>
      <c r="G9272" s="4"/>
      <c r="I9272" s="3"/>
      <c r="K9272" s="6"/>
    </row>
    <row r="9273" spans="6:11" s="2" customFormat="1" x14ac:dyDescent="0.3">
      <c r="F9273" s="5"/>
      <c r="G9273" s="4"/>
      <c r="I9273" s="3"/>
      <c r="K9273" s="6"/>
    </row>
    <row r="9274" spans="6:11" s="2" customFormat="1" x14ac:dyDescent="0.3">
      <c r="F9274" s="5"/>
      <c r="G9274" s="4"/>
      <c r="I9274" s="3"/>
      <c r="K9274" s="6"/>
    </row>
    <row r="9275" spans="6:11" s="2" customFormat="1" x14ac:dyDescent="0.3">
      <c r="F9275" s="5"/>
      <c r="G9275" s="4"/>
      <c r="I9275" s="3"/>
      <c r="K9275" s="6"/>
    </row>
    <row r="9276" spans="6:11" s="2" customFormat="1" x14ac:dyDescent="0.3">
      <c r="F9276" s="5"/>
      <c r="G9276" s="4"/>
      <c r="I9276" s="3"/>
      <c r="K9276" s="6"/>
    </row>
    <row r="9277" spans="6:11" s="2" customFormat="1" x14ac:dyDescent="0.3">
      <c r="F9277" s="5"/>
      <c r="G9277" s="4"/>
      <c r="I9277" s="3"/>
      <c r="K9277" s="6"/>
    </row>
    <row r="9278" spans="6:11" s="2" customFormat="1" x14ac:dyDescent="0.3">
      <c r="F9278" s="5"/>
      <c r="G9278" s="4"/>
      <c r="I9278" s="3"/>
      <c r="K9278" s="6"/>
    </row>
    <row r="9279" spans="6:11" s="2" customFormat="1" x14ac:dyDescent="0.3">
      <c r="F9279" s="5"/>
      <c r="G9279" s="4"/>
      <c r="I9279" s="3"/>
      <c r="K9279" s="6"/>
    </row>
    <row r="9280" spans="6:11" s="2" customFormat="1" x14ac:dyDescent="0.3">
      <c r="F9280" s="5"/>
      <c r="G9280" s="4"/>
      <c r="I9280" s="3"/>
      <c r="K9280" s="6"/>
    </row>
    <row r="9281" spans="6:11" s="2" customFormat="1" x14ac:dyDescent="0.3">
      <c r="F9281" s="5"/>
      <c r="G9281" s="4"/>
      <c r="I9281" s="3"/>
      <c r="K9281" s="6"/>
    </row>
    <row r="9282" spans="6:11" s="2" customFormat="1" x14ac:dyDescent="0.3">
      <c r="F9282" s="5"/>
      <c r="G9282" s="4"/>
      <c r="I9282" s="3"/>
      <c r="K9282" s="6"/>
    </row>
    <row r="9283" spans="6:11" s="2" customFormat="1" x14ac:dyDescent="0.3">
      <c r="F9283" s="5"/>
      <c r="G9283" s="4"/>
      <c r="I9283" s="3"/>
      <c r="K9283" s="6"/>
    </row>
    <row r="9284" spans="6:11" s="2" customFormat="1" x14ac:dyDescent="0.3">
      <c r="F9284" s="5"/>
      <c r="G9284" s="4"/>
      <c r="I9284" s="3"/>
      <c r="K9284" s="6"/>
    </row>
    <row r="9285" spans="6:11" s="2" customFormat="1" x14ac:dyDescent="0.3">
      <c r="F9285" s="5"/>
      <c r="G9285" s="4"/>
      <c r="I9285" s="3"/>
      <c r="K9285" s="6"/>
    </row>
    <row r="9286" spans="6:11" s="2" customFormat="1" x14ac:dyDescent="0.3">
      <c r="F9286" s="5"/>
      <c r="G9286" s="4"/>
      <c r="I9286" s="3"/>
      <c r="K9286" s="6"/>
    </row>
    <row r="9287" spans="6:11" s="2" customFormat="1" x14ac:dyDescent="0.3">
      <c r="F9287" s="5"/>
      <c r="G9287" s="4"/>
      <c r="I9287" s="3"/>
      <c r="K9287" s="6"/>
    </row>
    <row r="9288" spans="6:11" s="2" customFormat="1" x14ac:dyDescent="0.3">
      <c r="F9288" s="5"/>
      <c r="G9288" s="4"/>
      <c r="I9288" s="3"/>
      <c r="K9288" s="6"/>
    </row>
    <row r="9289" spans="6:11" s="2" customFormat="1" x14ac:dyDescent="0.3">
      <c r="F9289" s="5"/>
      <c r="G9289" s="4"/>
      <c r="I9289" s="3"/>
      <c r="K9289" s="6"/>
    </row>
    <row r="9290" spans="6:11" s="2" customFormat="1" x14ac:dyDescent="0.3">
      <c r="F9290" s="5"/>
      <c r="G9290" s="4"/>
      <c r="I9290" s="3"/>
      <c r="K9290" s="6"/>
    </row>
    <row r="9291" spans="6:11" s="2" customFormat="1" x14ac:dyDescent="0.3">
      <c r="F9291" s="5"/>
      <c r="G9291" s="4"/>
      <c r="I9291" s="3"/>
      <c r="K9291" s="6"/>
    </row>
    <row r="9292" spans="6:11" s="2" customFormat="1" x14ac:dyDescent="0.3">
      <c r="F9292" s="5"/>
      <c r="G9292" s="4"/>
      <c r="I9292" s="3"/>
      <c r="K9292" s="6"/>
    </row>
    <row r="9293" spans="6:11" s="2" customFormat="1" x14ac:dyDescent="0.3">
      <c r="F9293" s="5"/>
      <c r="G9293" s="4"/>
      <c r="I9293" s="3"/>
      <c r="K9293" s="6"/>
    </row>
    <row r="9294" spans="6:11" s="2" customFormat="1" x14ac:dyDescent="0.3">
      <c r="F9294" s="5"/>
      <c r="G9294" s="4"/>
      <c r="I9294" s="3"/>
      <c r="K9294" s="6"/>
    </row>
    <row r="9295" spans="6:11" s="2" customFormat="1" x14ac:dyDescent="0.3">
      <c r="F9295" s="5"/>
      <c r="G9295" s="4"/>
      <c r="I9295" s="3"/>
      <c r="K9295" s="6"/>
    </row>
    <row r="9296" spans="6:11" s="2" customFormat="1" x14ac:dyDescent="0.3">
      <c r="F9296" s="5"/>
      <c r="G9296" s="4"/>
      <c r="I9296" s="3"/>
      <c r="K9296" s="6"/>
    </row>
    <row r="9297" spans="6:11" s="2" customFormat="1" x14ac:dyDescent="0.3">
      <c r="F9297" s="5"/>
      <c r="G9297" s="4"/>
      <c r="I9297" s="3"/>
      <c r="K9297" s="6"/>
    </row>
    <row r="9298" spans="6:11" s="2" customFormat="1" x14ac:dyDescent="0.3">
      <c r="F9298" s="5"/>
      <c r="G9298" s="4"/>
      <c r="I9298" s="3"/>
      <c r="K9298" s="6"/>
    </row>
    <row r="9299" spans="6:11" s="2" customFormat="1" x14ac:dyDescent="0.3">
      <c r="F9299" s="5"/>
      <c r="G9299" s="4"/>
      <c r="I9299" s="3"/>
      <c r="K9299" s="6"/>
    </row>
    <row r="9300" spans="6:11" s="2" customFormat="1" x14ac:dyDescent="0.3">
      <c r="F9300" s="5"/>
      <c r="G9300" s="4"/>
      <c r="I9300" s="3"/>
      <c r="K9300" s="6"/>
    </row>
    <row r="9301" spans="6:11" s="2" customFormat="1" x14ac:dyDescent="0.3">
      <c r="F9301" s="5"/>
      <c r="G9301" s="4"/>
      <c r="I9301" s="3"/>
      <c r="K9301" s="6"/>
    </row>
    <row r="9302" spans="6:11" s="2" customFormat="1" x14ac:dyDescent="0.3">
      <c r="F9302" s="5"/>
      <c r="G9302" s="4"/>
      <c r="I9302" s="3"/>
      <c r="K9302" s="6"/>
    </row>
    <row r="9303" spans="6:11" s="2" customFormat="1" x14ac:dyDescent="0.3">
      <c r="F9303" s="5"/>
      <c r="G9303" s="4"/>
      <c r="I9303" s="3"/>
      <c r="K9303" s="6"/>
    </row>
    <row r="9304" spans="6:11" s="2" customFormat="1" x14ac:dyDescent="0.3">
      <c r="F9304" s="5"/>
      <c r="G9304" s="4"/>
      <c r="I9304" s="3"/>
      <c r="K9304" s="6"/>
    </row>
    <row r="9305" spans="6:11" s="2" customFormat="1" x14ac:dyDescent="0.3">
      <c r="F9305" s="5"/>
      <c r="G9305" s="4"/>
      <c r="I9305" s="3"/>
      <c r="K9305" s="6"/>
    </row>
    <row r="9306" spans="6:11" s="2" customFormat="1" x14ac:dyDescent="0.3">
      <c r="F9306" s="5"/>
      <c r="G9306" s="4"/>
      <c r="I9306" s="3"/>
      <c r="K9306" s="6"/>
    </row>
    <row r="9307" spans="6:11" s="2" customFormat="1" x14ac:dyDescent="0.3">
      <c r="F9307" s="5"/>
      <c r="G9307" s="4"/>
      <c r="I9307" s="3"/>
      <c r="K9307" s="6"/>
    </row>
    <row r="9308" spans="6:11" s="2" customFormat="1" x14ac:dyDescent="0.3">
      <c r="F9308" s="5"/>
      <c r="G9308" s="4"/>
      <c r="I9308" s="3"/>
      <c r="K9308" s="6"/>
    </row>
    <row r="9309" spans="6:11" s="2" customFormat="1" x14ac:dyDescent="0.3">
      <c r="F9309" s="5"/>
      <c r="G9309" s="4"/>
      <c r="I9309" s="3"/>
      <c r="K9309" s="6"/>
    </row>
    <row r="9310" spans="6:11" s="2" customFormat="1" x14ac:dyDescent="0.3">
      <c r="F9310" s="5"/>
      <c r="G9310" s="4"/>
      <c r="I9310" s="3"/>
      <c r="K9310" s="6"/>
    </row>
    <row r="9311" spans="6:11" s="2" customFormat="1" x14ac:dyDescent="0.3">
      <c r="F9311" s="5"/>
      <c r="G9311" s="4"/>
      <c r="I9311" s="3"/>
      <c r="K9311" s="6"/>
    </row>
    <row r="9312" spans="6:11" s="2" customFormat="1" x14ac:dyDescent="0.3">
      <c r="F9312" s="5"/>
      <c r="G9312" s="4"/>
      <c r="I9312" s="3"/>
      <c r="K9312" s="6"/>
    </row>
    <row r="9313" spans="6:11" s="2" customFormat="1" x14ac:dyDescent="0.3">
      <c r="F9313" s="5"/>
      <c r="G9313" s="4"/>
      <c r="I9313" s="3"/>
      <c r="K9313" s="6"/>
    </row>
    <row r="9314" spans="6:11" s="2" customFormat="1" x14ac:dyDescent="0.3">
      <c r="F9314" s="5"/>
      <c r="G9314" s="4"/>
      <c r="I9314" s="3"/>
      <c r="K9314" s="6"/>
    </row>
    <row r="9315" spans="6:11" s="2" customFormat="1" x14ac:dyDescent="0.3">
      <c r="F9315" s="5"/>
      <c r="G9315" s="4"/>
      <c r="I9315" s="3"/>
      <c r="K9315" s="6"/>
    </row>
    <row r="9316" spans="6:11" s="2" customFormat="1" x14ac:dyDescent="0.3">
      <c r="F9316" s="5"/>
      <c r="G9316" s="4"/>
      <c r="I9316" s="3"/>
      <c r="K9316" s="6"/>
    </row>
    <row r="9317" spans="6:11" s="2" customFormat="1" x14ac:dyDescent="0.3">
      <c r="F9317" s="5"/>
      <c r="G9317" s="4"/>
      <c r="I9317" s="3"/>
      <c r="K9317" s="6"/>
    </row>
    <row r="9318" spans="6:11" s="2" customFormat="1" x14ac:dyDescent="0.3">
      <c r="F9318" s="5"/>
      <c r="G9318" s="4"/>
      <c r="I9318" s="3"/>
      <c r="K9318" s="6"/>
    </row>
    <row r="9319" spans="6:11" s="2" customFormat="1" x14ac:dyDescent="0.3">
      <c r="F9319" s="5"/>
      <c r="G9319" s="4"/>
      <c r="I9319" s="3"/>
      <c r="K9319" s="6"/>
    </row>
    <row r="9320" spans="6:11" s="2" customFormat="1" x14ac:dyDescent="0.3">
      <c r="F9320" s="5"/>
      <c r="G9320" s="4"/>
      <c r="I9320" s="3"/>
      <c r="K9320" s="6"/>
    </row>
    <row r="9321" spans="6:11" s="2" customFormat="1" x14ac:dyDescent="0.3">
      <c r="F9321" s="5"/>
      <c r="G9321" s="4"/>
      <c r="I9321" s="3"/>
      <c r="K9321" s="6"/>
    </row>
    <row r="9322" spans="6:11" s="2" customFormat="1" x14ac:dyDescent="0.3">
      <c r="F9322" s="5"/>
      <c r="G9322" s="4"/>
      <c r="I9322" s="3"/>
      <c r="K9322" s="6"/>
    </row>
    <row r="9323" spans="6:11" s="2" customFormat="1" x14ac:dyDescent="0.3">
      <c r="F9323" s="5"/>
      <c r="G9323" s="4"/>
      <c r="I9323" s="3"/>
      <c r="K9323" s="6"/>
    </row>
    <row r="9324" spans="6:11" s="2" customFormat="1" x14ac:dyDescent="0.3">
      <c r="F9324" s="5"/>
      <c r="G9324" s="4"/>
      <c r="I9324" s="3"/>
      <c r="K9324" s="6"/>
    </row>
    <row r="9325" spans="6:11" s="2" customFormat="1" x14ac:dyDescent="0.3">
      <c r="F9325" s="5"/>
      <c r="G9325" s="4"/>
      <c r="I9325" s="3"/>
      <c r="K9325" s="6"/>
    </row>
    <row r="9326" spans="6:11" s="2" customFormat="1" x14ac:dyDescent="0.3">
      <c r="F9326" s="5"/>
      <c r="G9326" s="4"/>
      <c r="I9326" s="3"/>
      <c r="K9326" s="6"/>
    </row>
    <row r="9327" spans="6:11" s="2" customFormat="1" x14ac:dyDescent="0.3">
      <c r="F9327" s="5"/>
      <c r="G9327" s="4"/>
      <c r="I9327" s="3"/>
      <c r="K9327" s="6"/>
    </row>
    <row r="9328" spans="6:11" s="2" customFormat="1" x14ac:dyDescent="0.3">
      <c r="F9328" s="5"/>
      <c r="G9328" s="4"/>
      <c r="I9328" s="3"/>
      <c r="K9328" s="6"/>
    </row>
    <row r="9329" spans="6:11" s="2" customFormat="1" x14ac:dyDescent="0.3">
      <c r="F9329" s="5"/>
      <c r="G9329" s="4"/>
      <c r="I9329" s="3"/>
      <c r="K9329" s="6"/>
    </row>
    <row r="9330" spans="6:11" s="2" customFormat="1" x14ac:dyDescent="0.3">
      <c r="F9330" s="5"/>
      <c r="G9330" s="4"/>
      <c r="I9330" s="3"/>
      <c r="K9330" s="6"/>
    </row>
    <row r="9331" spans="6:11" s="2" customFormat="1" x14ac:dyDescent="0.3">
      <c r="F9331" s="5"/>
      <c r="G9331" s="4"/>
      <c r="I9331" s="3"/>
      <c r="K9331" s="6"/>
    </row>
    <row r="9332" spans="6:11" s="2" customFormat="1" x14ac:dyDescent="0.3">
      <c r="F9332" s="5"/>
      <c r="G9332" s="4"/>
      <c r="I9332" s="3"/>
      <c r="K9332" s="6"/>
    </row>
    <row r="9333" spans="6:11" s="2" customFormat="1" x14ac:dyDescent="0.3">
      <c r="F9333" s="5"/>
      <c r="G9333" s="4"/>
      <c r="I9333" s="3"/>
      <c r="K9333" s="6"/>
    </row>
    <row r="9334" spans="6:11" s="2" customFormat="1" x14ac:dyDescent="0.3">
      <c r="F9334" s="5"/>
      <c r="G9334" s="4"/>
      <c r="I9334" s="3"/>
      <c r="K9334" s="6"/>
    </row>
    <row r="9335" spans="6:11" s="2" customFormat="1" x14ac:dyDescent="0.3">
      <c r="F9335" s="5"/>
      <c r="G9335" s="4"/>
      <c r="I9335" s="3"/>
      <c r="K9335" s="6"/>
    </row>
    <row r="9336" spans="6:11" s="2" customFormat="1" x14ac:dyDescent="0.3">
      <c r="F9336" s="5"/>
      <c r="G9336" s="4"/>
      <c r="I9336" s="3"/>
      <c r="K9336" s="6"/>
    </row>
    <row r="9337" spans="6:11" s="2" customFormat="1" x14ac:dyDescent="0.3">
      <c r="F9337" s="5"/>
      <c r="G9337" s="4"/>
      <c r="I9337" s="3"/>
      <c r="K9337" s="6"/>
    </row>
    <row r="9338" spans="6:11" s="2" customFormat="1" x14ac:dyDescent="0.3">
      <c r="F9338" s="5"/>
      <c r="G9338" s="4"/>
      <c r="I9338" s="3"/>
      <c r="K9338" s="6"/>
    </row>
    <row r="9339" spans="6:11" s="2" customFormat="1" x14ac:dyDescent="0.3">
      <c r="F9339" s="5"/>
      <c r="G9339" s="4"/>
      <c r="I9339" s="3"/>
      <c r="K9339" s="6"/>
    </row>
    <row r="9340" spans="6:11" s="2" customFormat="1" x14ac:dyDescent="0.3">
      <c r="F9340" s="5"/>
      <c r="G9340" s="4"/>
      <c r="I9340" s="3"/>
      <c r="K9340" s="6"/>
    </row>
    <row r="9341" spans="6:11" s="2" customFormat="1" x14ac:dyDescent="0.3">
      <c r="F9341" s="5"/>
      <c r="G9341" s="4"/>
      <c r="I9341" s="3"/>
      <c r="K9341" s="6"/>
    </row>
    <row r="9342" spans="6:11" s="2" customFormat="1" x14ac:dyDescent="0.3">
      <c r="F9342" s="5"/>
      <c r="G9342" s="4"/>
      <c r="I9342" s="3"/>
      <c r="K9342" s="6"/>
    </row>
    <row r="9343" spans="6:11" s="2" customFormat="1" x14ac:dyDescent="0.3">
      <c r="F9343" s="5"/>
      <c r="G9343" s="4"/>
      <c r="I9343" s="3"/>
      <c r="K9343" s="6"/>
    </row>
    <row r="9344" spans="6:11" s="2" customFormat="1" x14ac:dyDescent="0.3">
      <c r="F9344" s="5"/>
      <c r="G9344" s="4"/>
      <c r="I9344" s="3"/>
      <c r="K9344" s="6"/>
    </row>
    <row r="9345" spans="6:11" s="2" customFormat="1" x14ac:dyDescent="0.3">
      <c r="F9345" s="5"/>
      <c r="G9345" s="4"/>
      <c r="I9345" s="3"/>
      <c r="K9345" s="6"/>
    </row>
    <row r="9346" spans="6:11" s="2" customFormat="1" x14ac:dyDescent="0.3">
      <c r="F9346" s="5"/>
      <c r="G9346" s="4"/>
      <c r="I9346" s="3"/>
      <c r="K9346" s="6"/>
    </row>
    <row r="9347" spans="6:11" s="2" customFormat="1" x14ac:dyDescent="0.3">
      <c r="F9347" s="5"/>
      <c r="G9347" s="4"/>
      <c r="I9347" s="3"/>
      <c r="K9347" s="6"/>
    </row>
    <row r="9348" spans="6:11" s="2" customFormat="1" x14ac:dyDescent="0.3">
      <c r="F9348" s="5"/>
      <c r="G9348" s="4"/>
      <c r="I9348" s="3"/>
      <c r="K9348" s="6"/>
    </row>
    <row r="9349" spans="6:11" s="2" customFormat="1" x14ac:dyDescent="0.3">
      <c r="F9349" s="5"/>
      <c r="G9349" s="4"/>
      <c r="I9349" s="3"/>
      <c r="K9349" s="6"/>
    </row>
    <row r="9350" spans="6:11" s="2" customFormat="1" x14ac:dyDescent="0.3">
      <c r="F9350" s="5"/>
      <c r="G9350" s="4"/>
      <c r="I9350" s="3"/>
      <c r="K9350" s="6"/>
    </row>
    <row r="9351" spans="6:11" s="2" customFormat="1" x14ac:dyDescent="0.3">
      <c r="F9351" s="5"/>
      <c r="G9351" s="4"/>
      <c r="I9351" s="3"/>
      <c r="K9351" s="6"/>
    </row>
    <row r="9352" spans="6:11" s="2" customFormat="1" x14ac:dyDescent="0.3">
      <c r="F9352" s="5"/>
      <c r="G9352" s="4"/>
      <c r="I9352" s="3"/>
      <c r="K9352" s="6"/>
    </row>
    <row r="9353" spans="6:11" s="2" customFormat="1" x14ac:dyDescent="0.3">
      <c r="F9353" s="5"/>
      <c r="G9353" s="4"/>
      <c r="I9353" s="3"/>
      <c r="K9353" s="6"/>
    </row>
    <row r="9354" spans="6:11" s="2" customFormat="1" x14ac:dyDescent="0.3">
      <c r="F9354" s="5"/>
      <c r="G9354" s="4"/>
      <c r="I9354" s="3"/>
      <c r="K9354" s="6"/>
    </row>
    <row r="9355" spans="6:11" s="2" customFormat="1" x14ac:dyDescent="0.3">
      <c r="F9355" s="5"/>
      <c r="G9355" s="4"/>
      <c r="I9355" s="3"/>
      <c r="K9355" s="6"/>
    </row>
    <row r="9356" spans="6:11" s="2" customFormat="1" x14ac:dyDescent="0.3">
      <c r="F9356" s="5"/>
      <c r="G9356" s="4"/>
      <c r="I9356" s="3"/>
      <c r="K9356" s="6"/>
    </row>
    <row r="9357" spans="6:11" s="2" customFormat="1" x14ac:dyDescent="0.3">
      <c r="F9357" s="5"/>
      <c r="G9357" s="4"/>
      <c r="I9357" s="3"/>
      <c r="K9357" s="6"/>
    </row>
    <row r="9358" spans="6:11" s="2" customFormat="1" x14ac:dyDescent="0.3">
      <c r="F9358" s="5"/>
      <c r="G9358" s="4"/>
      <c r="I9358" s="3"/>
      <c r="K9358" s="6"/>
    </row>
    <row r="9359" spans="6:11" s="2" customFormat="1" x14ac:dyDescent="0.3">
      <c r="F9359" s="5"/>
      <c r="G9359" s="4"/>
      <c r="I9359" s="3"/>
      <c r="K9359" s="6"/>
    </row>
    <row r="9360" spans="6:11" s="2" customFormat="1" x14ac:dyDescent="0.3">
      <c r="F9360" s="5"/>
      <c r="G9360" s="4"/>
      <c r="I9360" s="3"/>
      <c r="K9360" s="6"/>
    </row>
    <row r="9361" spans="6:11" s="2" customFormat="1" x14ac:dyDescent="0.3">
      <c r="F9361" s="5"/>
      <c r="G9361" s="4"/>
      <c r="I9361" s="3"/>
      <c r="K9361" s="6"/>
    </row>
    <row r="9362" spans="6:11" s="2" customFormat="1" x14ac:dyDescent="0.3">
      <c r="F9362" s="5"/>
      <c r="G9362" s="4"/>
      <c r="I9362" s="3"/>
      <c r="K9362" s="6"/>
    </row>
    <row r="9363" spans="6:11" s="2" customFormat="1" x14ac:dyDescent="0.3">
      <c r="F9363" s="5"/>
      <c r="G9363" s="4"/>
      <c r="I9363" s="3"/>
      <c r="K9363" s="6"/>
    </row>
    <row r="9364" spans="6:11" s="2" customFormat="1" x14ac:dyDescent="0.3">
      <c r="F9364" s="5"/>
      <c r="G9364" s="4"/>
      <c r="I9364" s="3"/>
      <c r="K9364" s="6"/>
    </row>
    <row r="9365" spans="6:11" s="2" customFormat="1" x14ac:dyDescent="0.3">
      <c r="F9365" s="5"/>
      <c r="G9365" s="4"/>
      <c r="I9365" s="3"/>
      <c r="K9365" s="6"/>
    </row>
    <row r="9366" spans="6:11" s="2" customFormat="1" x14ac:dyDescent="0.3">
      <c r="F9366" s="5"/>
      <c r="G9366" s="4"/>
      <c r="I9366" s="3"/>
      <c r="K9366" s="6"/>
    </row>
    <row r="9367" spans="6:11" s="2" customFormat="1" x14ac:dyDescent="0.3">
      <c r="F9367" s="5"/>
      <c r="G9367" s="4"/>
      <c r="I9367" s="3"/>
      <c r="K9367" s="6"/>
    </row>
    <row r="9368" spans="6:11" s="2" customFormat="1" x14ac:dyDescent="0.3">
      <c r="F9368" s="5"/>
      <c r="G9368" s="4"/>
      <c r="I9368" s="3"/>
      <c r="K9368" s="6"/>
    </row>
    <row r="9369" spans="6:11" s="2" customFormat="1" x14ac:dyDescent="0.3">
      <c r="F9369" s="5"/>
      <c r="G9369" s="4"/>
      <c r="I9369" s="3"/>
      <c r="K9369" s="6"/>
    </row>
    <row r="9370" spans="6:11" s="2" customFormat="1" x14ac:dyDescent="0.3">
      <c r="F9370" s="5"/>
      <c r="G9370" s="4"/>
      <c r="I9370" s="3"/>
      <c r="K9370" s="6"/>
    </row>
    <row r="9371" spans="6:11" s="2" customFormat="1" x14ac:dyDescent="0.3">
      <c r="F9371" s="5"/>
      <c r="G9371" s="4"/>
      <c r="I9371" s="3"/>
      <c r="K9371" s="6"/>
    </row>
    <row r="9372" spans="6:11" s="2" customFormat="1" x14ac:dyDescent="0.3">
      <c r="F9372" s="5"/>
      <c r="G9372" s="4"/>
      <c r="I9372" s="3"/>
      <c r="K9372" s="6"/>
    </row>
    <row r="9373" spans="6:11" s="2" customFormat="1" x14ac:dyDescent="0.3">
      <c r="F9373" s="5"/>
      <c r="G9373" s="4"/>
      <c r="I9373" s="3"/>
      <c r="K9373" s="6"/>
    </row>
    <row r="9374" spans="6:11" s="2" customFormat="1" x14ac:dyDescent="0.3">
      <c r="F9374" s="5"/>
      <c r="G9374" s="4"/>
      <c r="I9374" s="3"/>
      <c r="K9374" s="6"/>
    </row>
    <row r="9375" spans="6:11" s="2" customFormat="1" x14ac:dyDescent="0.3">
      <c r="F9375" s="5"/>
      <c r="G9375" s="4"/>
      <c r="I9375" s="3"/>
      <c r="K9375" s="6"/>
    </row>
    <row r="9376" spans="6:11" s="2" customFormat="1" x14ac:dyDescent="0.3">
      <c r="F9376" s="5"/>
      <c r="G9376" s="4"/>
      <c r="I9376" s="3"/>
      <c r="K9376" s="6"/>
    </row>
    <row r="9377" spans="6:11" s="2" customFormat="1" x14ac:dyDescent="0.3">
      <c r="F9377" s="5"/>
      <c r="G9377" s="4"/>
      <c r="I9377" s="3"/>
      <c r="K9377" s="6"/>
    </row>
    <row r="9378" spans="6:11" s="2" customFormat="1" x14ac:dyDescent="0.3">
      <c r="F9378" s="5"/>
      <c r="G9378" s="4"/>
      <c r="I9378" s="3"/>
      <c r="K9378" s="6"/>
    </row>
    <row r="9379" spans="6:11" s="2" customFormat="1" x14ac:dyDescent="0.3">
      <c r="F9379" s="5"/>
      <c r="G9379" s="4"/>
      <c r="I9379" s="3"/>
      <c r="K9379" s="6"/>
    </row>
    <row r="9380" spans="6:11" s="2" customFormat="1" x14ac:dyDescent="0.3">
      <c r="F9380" s="5"/>
      <c r="G9380" s="4"/>
      <c r="I9380" s="3"/>
      <c r="K9380" s="6"/>
    </row>
    <row r="9381" spans="6:11" s="2" customFormat="1" x14ac:dyDescent="0.3">
      <c r="F9381" s="5"/>
      <c r="G9381" s="4"/>
      <c r="I9381" s="3"/>
      <c r="K9381" s="6"/>
    </row>
    <row r="9382" spans="6:11" s="2" customFormat="1" x14ac:dyDescent="0.3">
      <c r="F9382" s="5"/>
      <c r="G9382" s="4"/>
      <c r="I9382" s="3"/>
      <c r="K9382" s="6"/>
    </row>
    <row r="9383" spans="6:11" s="2" customFormat="1" x14ac:dyDescent="0.3">
      <c r="F9383" s="5"/>
      <c r="G9383" s="4"/>
      <c r="I9383" s="3"/>
      <c r="K9383" s="6"/>
    </row>
    <row r="9384" spans="6:11" s="2" customFormat="1" x14ac:dyDescent="0.3">
      <c r="F9384" s="5"/>
      <c r="G9384" s="4"/>
      <c r="I9384" s="3"/>
      <c r="K9384" s="6"/>
    </row>
    <row r="9385" spans="6:11" s="2" customFormat="1" x14ac:dyDescent="0.3">
      <c r="F9385" s="5"/>
      <c r="G9385" s="4"/>
      <c r="I9385" s="3"/>
      <c r="K9385" s="6"/>
    </row>
    <row r="9386" spans="6:11" s="2" customFormat="1" x14ac:dyDescent="0.3">
      <c r="F9386" s="5"/>
      <c r="G9386" s="4"/>
      <c r="I9386" s="3"/>
      <c r="K9386" s="6"/>
    </row>
    <row r="9387" spans="6:11" s="2" customFormat="1" x14ac:dyDescent="0.3">
      <c r="F9387" s="5"/>
      <c r="G9387" s="4"/>
      <c r="I9387" s="3"/>
      <c r="K9387" s="6"/>
    </row>
    <row r="9388" spans="6:11" s="2" customFormat="1" x14ac:dyDescent="0.3">
      <c r="F9388" s="5"/>
      <c r="G9388" s="4"/>
      <c r="I9388" s="3"/>
      <c r="K9388" s="6"/>
    </row>
    <row r="9389" spans="6:11" s="2" customFormat="1" x14ac:dyDescent="0.3">
      <c r="F9389" s="5"/>
      <c r="G9389" s="4"/>
      <c r="I9389" s="3"/>
      <c r="K9389" s="6"/>
    </row>
    <row r="9390" spans="6:11" s="2" customFormat="1" x14ac:dyDescent="0.3">
      <c r="F9390" s="5"/>
      <c r="G9390" s="4"/>
      <c r="I9390" s="3"/>
      <c r="K9390" s="6"/>
    </row>
    <row r="9391" spans="6:11" s="2" customFormat="1" x14ac:dyDescent="0.3">
      <c r="F9391" s="5"/>
      <c r="G9391" s="4"/>
      <c r="I9391" s="3"/>
      <c r="K9391" s="6"/>
    </row>
    <row r="9392" spans="6:11" s="2" customFormat="1" x14ac:dyDescent="0.3">
      <c r="F9392" s="5"/>
      <c r="G9392" s="4"/>
      <c r="I9392" s="3"/>
      <c r="K9392" s="6"/>
    </row>
    <row r="9393" spans="6:11" s="2" customFormat="1" x14ac:dyDescent="0.3">
      <c r="F9393" s="5"/>
      <c r="G9393" s="4"/>
      <c r="I9393" s="3"/>
      <c r="K9393" s="6"/>
    </row>
    <row r="9394" spans="6:11" s="2" customFormat="1" x14ac:dyDescent="0.3">
      <c r="F9394" s="5"/>
      <c r="G9394" s="4"/>
      <c r="I9394" s="3"/>
      <c r="K9394" s="6"/>
    </row>
    <row r="9395" spans="6:11" s="2" customFormat="1" x14ac:dyDescent="0.3">
      <c r="F9395" s="5"/>
      <c r="G9395" s="4"/>
      <c r="I9395" s="3"/>
      <c r="K9395" s="6"/>
    </row>
    <row r="9396" spans="6:11" s="2" customFormat="1" x14ac:dyDescent="0.3">
      <c r="F9396" s="5"/>
      <c r="G9396" s="4"/>
      <c r="I9396" s="3"/>
      <c r="K9396" s="6"/>
    </row>
    <row r="9397" spans="6:11" s="2" customFormat="1" x14ac:dyDescent="0.3">
      <c r="F9397" s="5"/>
      <c r="G9397" s="4"/>
      <c r="I9397" s="3"/>
      <c r="K9397" s="6"/>
    </row>
    <row r="9398" spans="6:11" s="2" customFormat="1" x14ac:dyDescent="0.3">
      <c r="F9398" s="5"/>
      <c r="G9398" s="4"/>
      <c r="I9398" s="3"/>
      <c r="K9398" s="6"/>
    </row>
    <row r="9399" spans="6:11" s="2" customFormat="1" x14ac:dyDescent="0.3">
      <c r="F9399" s="5"/>
      <c r="G9399" s="4"/>
      <c r="I9399" s="3"/>
      <c r="K9399" s="6"/>
    </row>
    <row r="9400" spans="6:11" s="2" customFormat="1" x14ac:dyDescent="0.3">
      <c r="F9400" s="5"/>
      <c r="G9400" s="4"/>
      <c r="I9400" s="3"/>
      <c r="K9400" s="6"/>
    </row>
    <row r="9401" spans="6:11" s="2" customFormat="1" x14ac:dyDescent="0.3">
      <c r="F9401" s="5"/>
      <c r="G9401" s="4"/>
      <c r="I9401" s="3"/>
      <c r="K9401" s="6"/>
    </row>
    <row r="9402" spans="6:11" s="2" customFormat="1" x14ac:dyDescent="0.3">
      <c r="F9402" s="5"/>
      <c r="G9402" s="4"/>
      <c r="I9402" s="3"/>
      <c r="K9402" s="6"/>
    </row>
    <row r="9403" spans="6:11" s="2" customFormat="1" x14ac:dyDescent="0.3">
      <c r="F9403" s="5"/>
      <c r="G9403" s="4"/>
      <c r="I9403" s="3"/>
      <c r="K9403" s="6"/>
    </row>
    <row r="9404" spans="6:11" s="2" customFormat="1" x14ac:dyDescent="0.3">
      <c r="F9404" s="5"/>
      <c r="G9404" s="4"/>
      <c r="I9404" s="3"/>
      <c r="K9404" s="6"/>
    </row>
    <row r="9405" spans="6:11" s="2" customFormat="1" x14ac:dyDescent="0.3">
      <c r="F9405" s="5"/>
      <c r="G9405" s="4"/>
      <c r="I9405" s="3"/>
      <c r="K9405" s="6"/>
    </row>
    <row r="9406" spans="6:11" s="2" customFormat="1" x14ac:dyDescent="0.3">
      <c r="F9406" s="5"/>
      <c r="G9406" s="4"/>
      <c r="I9406" s="3"/>
      <c r="K9406" s="6"/>
    </row>
    <row r="9407" spans="6:11" s="2" customFormat="1" x14ac:dyDescent="0.3">
      <c r="F9407" s="5"/>
      <c r="G9407" s="4"/>
      <c r="I9407" s="3"/>
      <c r="K9407" s="6"/>
    </row>
    <row r="9408" spans="6:11" s="2" customFormat="1" x14ac:dyDescent="0.3">
      <c r="F9408" s="5"/>
      <c r="G9408" s="4"/>
      <c r="I9408" s="3"/>
      <c r="K9408" s="6"/>
    </row>
    <row r="9409" spans="6:11" s="2" customFormat="1" x14ac:dyDescent="0.3">
      <c r="F9409" s="5"/>
      <c r="G9409" s="4"/>
      <c r="I9409" s="3"/>
      <c r="K9409" s="6"/>
    </row>
    <row r="9410" spans="6:11" s="2" customFormat="1" x14ac:dyDescent="0.3">
      <c r="F9410" s="5"/>
      <c r="G9410" s="4"/>
      <c r="I9410" s="3"/>
      <c r="K9410" s="6"/>
    </row>
    <row r="9411" spans="6:11" s="2" customFormat="1" x14ac:dyDescent="0.3">
      <c r="F9411" s="5"/>
      <c r="G9411" s="4"/>
      <c r="I9411" s="3"/>
      <c r="K9411" s="6"/>
    </row>
    <row r="9412" spans="6:11" s="2" customFormat="1" x14ac:dyDescent="0.3">
      <c r="F9412" s="5"/>
      <c r="G9412" s="4"/>
      <c r="I9412" s="3"/>
      <c r="K9412" s="6"/>
    </row>
    <row r="9413" spans="6:11" s="2" customFormat="1" x14ac:dyDescent="0.3">
      <c r="F9413" s="5"/>
      <c r="G9413" s="4"/>
      <c r="I9413" s="3"/>
      <c r="K9413" s="6"/>
    </row>
    <row r="9414" spans="6:11" s="2" customFormat="1" x14ac:dyDescent="0.3">
      <c r="F9414" s="5"/>
      <c r="G9414" s="4"/>
      <c r="I9414" s="3"/>
      <c r="K9414" s="6"/>
    </row>
    <row r="9415" spans="6:11" s="2" customFormat="1" x14ac:dyDescent="0.3">
      <c r="F9415" s="5"/>
      <c r="G9415" s="4"/>
      <c r="I9415" s="3"/>
      <c r="K9415" s="6"/>
    </row>
    <row r="9416" spans="6:11" s="2" customFormat="1" x14ac:dyDescent="0.3">
      <c r="F9416" s="5"/>
      <c r="G9416" s="4"/>
      <c r="I9416" s="3"/>
      <c r="K9416" s="6"/>
    </row>
    <row r="9417" spans="6:11" s="2" customFormat="1" x14ac:dyDescent="0.3">
      <c r="F9417" s="5"/>
      <c r="G9417" s="4"/>
      <c r="I9417" s="3"/>
      <c r="K9417" s="6"/>
    </row>
    <row r="9418" spans="6:11" s="2" customFormat="1" x14ac:dyDescent="0.3">
      <c r="F9418" s="5"/>
      <c r="G9418" s="4"/>
      <c r="I9418" s="3"/>
      <c r="K9418" s="6"/>
    </row>
    <row r="9419" spans="6:11" s="2" customFormat="1" x14ac:dyDescent="0.3">
      <c r="F9419" s="5"/>
      <c r="G9419" s="4"/>
      <c r="I9419" s="3"/>
      <c r="K9419" s="6"/>
    </row>
    <row r="9420" spans="6:11" s="2" customFormat="1" x14ac:dyDescent="0.3">
      <c r="F9420" s="5"/>
      <c r="G9420" s="4"/>
      <c r="I9420" s="3"/>
      <c r="K9420" s="6"/>
    </row>
    <row r="9421" spans="6:11" s="2" customFormat="1" x14ac:dyDescent="0.3">
      <c r="F9421" s="5"/>
      <c r="G9421" s="4"/>
      <c r="I9421" s="3"/>
      <c r="K9421" s="6"/>
    </row>
    <row r="9422" spans="6:11" s="2" customFormat="1" x14ac:dyDescent="0.3">
      <c r="F9422" s="5"/>
      <c r="G9422" s="4"/>
      <c r="I9422" s="3"/>
      <c r="K9422" s="6"/>
    </row>
    <row r="9423" spans="6:11" s="2" customFormat="1" x14ac:dyDescent="0.3">
      <c r="F9423" s="5"/>
      <c r="G9423" s="4"/>
      <c r="I9423" s="3"/>
      <c r="K9423" s="6"/>
    </row>
    <row r="9424" spans="6:11" s="2" customFormat="1" x14ac:dyDescent="0.3">
      <c r="F9424" s="5"/>
      <c r="G9424" s="4"/>
      <c r="I9424" s="3"/>
      <c r="K9424" s="6"/>
    </row>
    <row r="9425" spans="6:11" s="2" customFormat="1" x14ac:dyDescent="0.3">
      <c r="F9425" s="5"/>
      <c r="G9425" s="4"/>
      <c r="I9425" s="3"/>
      <c r="K9425" s="6"/>
    </row>
    <row r="9426" spans="6:11" s="2" customFormat="1" x14ac:dyDescent="0.3">
      <c r="F9426" s="5"/>
      <c r="G9426" s="4"/>
      <c r="I9426" s="3"/>
      <c r="K9426" s="6"/>
    </row>
    <row r="9427" spans="6:11" s="2" customFormat="1" x14ac:dyDescent="0.3">
      <c r="F9427" s="5"/>
      <c r="G9427" s="4"/>
      <c r="I9427" s="3"/>
      <c r="K9427" s="6"/>
    </row>
    <row r="9428" spans="6:11" s="2" customFormat="1" x14ac:dyDescent="0.3">
      <c r="F9428" s="5"/>
      <c r="G9428" s="4"/>
      <c r="I9428" s="3"/>
      <c r="K9428" s="6"/>
    </row>
    <row r="9429" spans="6:11" s="2" customFormat="1" x14ac:dyDescent="0.3">
      <c r="F9429" s="5"/>
      <c r="G9429" s="4"/>
      <c r="I9429" s="3"/>
      <c r="K9429" s="6"/>
    </row>
    <row r="9430" spans="6:11" s="2" customFormat="1" x14ac:dyDescent="0.3">
      <c r="F9430" s="5"/>
      <c r="G9430" s="4"/>
      <c r="I9430" s="3"/>
      <c r="K9430" s="6"/>
    </row>
    <row r="9431" spans="6:11" s="2" customFormat="1" x14ac:dyDescent="0.3">
      <c r="F9431" s="5"/>
      <c r="G9431" s="4"/>
      <c r="I9431" s="3"/>
      <c r="K9431" s="6"/>
    </row>
    <row r="9432" spans="6:11" s="2" customFormat="1" x14ac:dyDescent="0.3">
      <c r="F9432" s="5"/>
      <c r="G9432" s="4"/>
      <c r="I9432" s="3"/>
      <c r="K9432" s="6"/>
    </row>
    <row r="9433" spans="6:11" s="2" customFormat="1" x14ac:dyDescent="0.3">
      <c r="F9433" s="5"/>
      <c r="G9433" s="4"/>
      <c r="I9433" s="3"/>
      <c r="K9433" s="6"/>
    </row>
    <row r="9434" spans="6:11" s="2" customFormat="1" x14ac:dyDescent="0.3">
      <c r="F9434" s="5"/>
      <c r="G9434" s="4"/>
      <c r="I9434" s="3"/>
      <c r="K9434" s="6"/>
    </row>
    <row r="9435" spans="6:11" s="2" customFormat="1" x14ac:dyDescent="0.3">
      <c r="F9435" s="5"/>
      <c r="G9435" s="4"/>
      <c r="I9435" s="3"/>
      <c r="K9435" s="6"/>
    </row>
    <row r="9436" spans="6:11" s="2" customFormat="1" x14ac:dyDescent="0.3">
      <c r="F9436" s="5"/>
      <c r="G9436" s="4"/>
      <c r="I9436" s="3"/>
      <c r="K9436" s="6"/>
    </row>
    <row r="9437" spans="6:11" s="2" customFormat="1" x14ac:dyDescent="0.3">
      <c r="F9437" s="5"/>
      <c r="G9437" s="4"/>
      <c r="I9437" s="3"/>
      <c r="K9437" s="6"/>
    </row>
    <row r="9438" spans="6:11" s="2" customFormat="1" x14ac:dyDescent="0.3">
      <c r="F9438" s="5"/>
      <c r="G9438" s="4"/>
      <c r="I9438" s="3"/>
      <c r="K9438" s="6"/>
    </row>
    <row r="9439" spans="6:11" s="2" customFormat="1" x14ac:dyDescent="0.3">
      <c r="F9439" s="5"/>
      <c r="G9439" s="4"/>
      <c r="I9439" s="3"/>
      <c r="K9439" s="6"/>
    </row>
    <row r="9440" spans="6:11" s="2" customFormat="1" x14ac:dyDescent="0.3">
      <c r="F9440" s="5"/>
      <c r="G9440" s="4"/>
      <c r="I9440" s="3"/>
      <c r="K9440" s="6"/>
    </row>
    <row r="9441" spans="6:11" s="2" customFormat="1" x14ac:dyDescent="0.3">
      <c r="F9441" s="5"/>
      <c r="G9441" s="4"/>
      <c r="I9441" s="3"/>
      <c r="K9441" s="6"/>
    </row>
    <row r="9442" spans="6:11" s="2" customFormat="1" x14ac:dyDescent="0.3">
      <c r="F9442" s="5"/>
      <c r="G9442" s="4"/>
      <c r="I9442" s="3"/>
      <c r="K9442" s="6"/>
    </row>
    <row r="9443" spans="6:11" s="2" customFormat="1" x14ac:dyDescent="0.3">
      <c r="F9443" s="5"/>
      <c r="G9443" s="4"/>
      <c r="I9443" s="3"/>
      <c r="K9443" s="6"/>
    </row>
    <row r="9444" spans="6:11" s="2" customFormat="1" x14ac:dyDescent="0.3">
      <c r="F9444" s="5"/>
      <c r="G9444" s="4"/>
      <c r="I9444" s="3"/>
      <c r="K9444" s="6"/>
    </row>
    <row r="9445" spans="6:11" s="2" customFormat="1" x14ac:dyDescent="0.3">
      <c r="F9445" s="5"/>
      <c r="G9445" s="4"/>
      <c r="I9445" s="3"/>
      <c r="K9445" s="6"/>
    </row>
    <row r="9446" spans="6:11" s="2" customFormat="1" x14ac:dyDescent="0.3">
      <c r="F9446" s="5"/>
      <c r="G9446" s="4"/>
      <c r="I9446" s="3"/>
      <c r="K9446" s="6"/>
    </row>
    <row r="9447" spans="6:11" s="2" customFormat="1" x14ac:dyDescent="0.3">
      <c r="F9447" s="5"/>
      <c r="G9447" s="4"/>
      <c r="I9447" s="3"/>
      <c r="K9447" s="6"/>
    </row>
    <row r="9448" spans="6:11" s="2" customFormat="1" x14ac:dyDescent="0.3">
      <c r="F9448" s="5"/>
      <c r="G9448" s="4"/>
      <c r="I9448" s="3"/>
      <c r="K9448" s="6"/>
    </row>
    <row r="9449" spans="6:11" s="2" customFormat="1" x14ac:dyDescent="0.3">
      <c r="F9449" s="5"/>
      <c r="G9449" s="4"/>
      <c r="I9449" s="3"/>
      <c r="K9449" s="6"/>
    </row>
    <row r="9450" spans="6:11" s="2" customFormat="1" x14ac:dyDescent="0.3">
      <c r="F9450" s="5"/>
      <c r="G9450" s="4"/>
      <c r="I9450" s="3"/>
      <c r="K9450" s="6"/>
    </row>
    <row r="9451" spans="6:11" s="2" customFormat="1" x14ac:dyDescent="0.3">
      <c r="F9451" s="5"/>
      <c r="G9451" s="4"/>
      <c r="I9451" s="3"/>
      <c r="K9451" s="6"/>
    </row>
    <row r="9452" spans="6:11" s="2" customFormat="1" x14ac:dyDescent="0.3">
      <c r="F9452" s="5"/>
      <c r="G9452" s="4"/>
      <c r="I9452" s="3"/>
      <c r="K9452" s="6"/>
    </row>
    <row r="9453" spans="6:11" s="2" customFormat="1" x14ac:dyDescent="0.3">
      <c r="F9453" s="5"/>
      <c r="G9453" s="4"/>
      <c r="I9453" s="3"/>
      <c r="K9453" s="6"/>
    </row>
    <row r="9454" spans="6:11" s="2" customFormat="1" x14ac:dyDescent="0.3">
      <c r="F9454" s="5"/>
      <c r="G9454" s="4"/>
      <c r="I9454" s="3"/>
      <c r="K9454" s="6"/>
    </row>
    <row r="9455" spans="6:11" s="2" customFormat="1" x14ac:dyDescent="0.3">
      <c r="F9455" s="5"/>
      <c r="G9455" s="4"/>
      <c r="I9455" s="3"/>
      <c r="K9455" s="6"/>
    </row>
    <row r="9456" spans="6:11" s="2" customFormat="1" x14ac:dyDescent="0.3">
      <c r="F9456" s="5"/>
      <c r="G9456" s="4"/>
      <c r="I9456" s="3"/>
      <c r="K9456" s="6"/>
    </row>
    <row r="9457" spans="6:11" s="2" customFormat="1" x14ac:dyDescent="0.3">
      <c r="F9457" s="5"/>
      <c r="G9457" s="4"/>
      <c r="I9457" s="3"/>
      <c r="K9457" s="6"/>
    </row>
    <row r="9458" spans="6:11" s="2" customFormat="1" x14ac:dyDescent="0.3">
      <c r="F9458" s="5"/>
      <c r="G9458" s="4"/>
      <c r="I9458" s="3"/>
      <c r="K9458" s="6"/>
    </row>
    <row r="9459" spans="6:11" s="2" customFormat="1" x14ac:dyDescent="0.3">
      <c r="F9459" s="5"/>
      <c r="G9459" s="4"/>
      <c r="I9459" s="3"/>
      <c r="K9459" s="6"/>
    </row>
    <row r="9460" spans="6:11" s="2" customFormat="1" x14ac:dyDescent="0.3">
      <c r="F9460" s="5"/>
      <c r="G9460" s="4"/>
      <c r="I9460" s="3"/>
      <c r="K9460" s="6"/>
    </row>
    <row r="9461" spans="6:11" s="2" customFormat="1" x14ac:dyDescent="0.3">
      <c r="F9461" s="5"/>
      <c r="G9461" s="4"/>
      <c r="I9461" s="3"/>
      <c r="K9461" s="6"/>
    </row>
    <row r="9462" spans="6:11" s="2" customFormat="1" x14ac:dyDescent="0.3">
      <c r="F9462" s="5"/>
      <c r="G9462" s="4"/>
      <c r="I9462" s="3"/>
      <c r="K9462" s="6"/>
    </row>
    <row r="9463" spans="6:11" s="2" customFormat="1" x14ac:dyDescent="0.3">
      <c r="F9463" s="5"/>
      <c r="G9463" s="4"/>
      <c r="I9463" s="3"/>
      <c r="K9463" s="6"/>
    </row>
    <row r="9464" spans="6:11" s="2" customFormat="1" x14ac:dyDescent="0.3">
      <c r="F9464" s="5"/>
      <c r="G9464" s="4"/>
      <c r="I9464" s="3"/>
      <c r="K9464" s="6"/>
    </row>
    <row r="9465" spans="6:11" s="2" customFormat="1" x14ac:dyDescent="0.3">
      <c r="F9465" s="5"/>
      <c r="G9465" s="4"/>
      <c r="I9465" s="3"/>
      <c r="K9465" s="6"/>
    </row>
    <row r="9466" spans="6:11" s="2" customFormat="1" x14ac:dyDescent="0.3">
      <c r="F9466" s="5"/>
      <c r="G9466" s="4"/>
      <c r="I9466" s="3"/>
      <c r="K9466" s="6"/>
    </row>
    <row r="9467" spans="6:11" s="2" customFormat="1" x14ac:dyDescent="0.3">
      <c r="F9467" s="5"/>
      <c r="G9467" s="4"/>
      <c r="I9467" s="3"/>
      <c r="K9467" s="6"/>
    </row>
    <row r="9468" spans="6:11" s="2" customFormat="1" x14ac:dyDescent="0.3">
      <c r="F9468" s="5"/>
      <c r="G9468" s="4"/>
      <c r="I9468" s="3"/>
      <c r="K9468" s="6"/>
    </row>
    <row r="9469" spans="6:11" s="2" customFormat="1" x14ac:dyDescent="0.3">
      <c r="F9469" s="5"/>
      <c r="G9469" s="4"/>
      <c r="I9469" s="3"/>
      <c r="K9469" s="6"/>
    </row>
    <row r="9470" spans="6:11" s="2" customFormat="1" x14ac:dyDescent="0.3">
      <c r="F9470" s="5"/>
      <c r="G9470" s="4"/>
      <c r="I9470" s="3"/>
      <c r="K9470" s="6"/>
    </row>
    <row r="9471" spans="6:11" s="2" customFormat="1" x14ac:dyDescent="0.3">
      <c r="F9471" s="5"/>
      <c r="G9471" s="4"/>
      <c r="I9471" s="3"/>
      <c r="K9471" s="6"/>
    </row>
    <row r="9472" spans="6:11" s="2" customFormat="1" x14ac:dyDescent="0.3">
      <c r="F9472" s="5"/>
      <c r="G9472" s="4"/>
      <c r="I9472" s="3"/>
      <c r="K9472" s="6"/>
    </row>
    <row r="9473" spans="6:11" s="2" customFormat="1" x14ac:dyDescent="0.3">
      <c r="F9473" s="5"/>
      <c r="G9473" s="4"/>
      <c r="I9473" s="3"/>
      <c r="K9473" s="6"/>
    </row>
    <row r="9474" spans="6:11" s="2" customFormat="1" x14ac:dyDescent="0.3">
      <c r="F9474" s="5"/>
      <c r="G9474" s="4"/>
      <c r="I9474" s="3"/>
      <c r="K9474" s="6"/>
    </row>
    <row r="9475" spans="6:11" s="2" customFormat="1" x14ac:dyDescent="0.3">
      <c r="F9475" s="5"/>
      <c r="G9475" s="4"/>
      <c r="I9475" s="3"/>
      <c r="K9475" s="6"/>
    </row>
    <row r="9476" spans="6:11" s="2" customFormat="1" x14ac:dyDescent="0.3">
      <c r="F9476" s="5"/>
      <c r="G9476" s="4"/>
      <c r="I9476" s="3"/>
      <c r="K9476" s="6"/>
    </row>
    <row r="9477" spans="6:11" s="2" customFormat="1" x14ac:dyDescent="0.3">
      <c r="F9477" s="5"/>
      <c r="G9477" s="4"/>
      <c r="I9477" s="3"/>
      <c r="K9477" s="6"/>
    </row>
    <row r="9478" spans="6:11" s="2" customFormat="1" x14ac:dyDescent="0.3">
      <c r="F9478" s="5"/>
      <c r="G9478" s="4"/>
      <c r="I9478" s="3"/>
      <c r="K9478" s="6"/>
    </row>
    <row r="9479" spans="6:11" s="2" customFormat="1" x14ac:dyDescent="0.3">
      <c r="F9479" s="5"/>
      <c r="G9479" s="4"/>
      <c r="I9479" s="3"/>
      <c r="K9479" s="6"/>
    </row>
    <row r="9480" spans="6:11" s="2" customFormat="1" x14ac:dyDescent="0.3">
      <c r="F9480" s="5"/>
      <c r="G9480" s="4"/>
      <c r="I9480" s="3"/>
      <c r="K9480" s="6"/>
    </row>
    <row r="9481" spans="6:11" s="2" customFormat="1" x14ac:dyDescent="0.3">
      <c r="F9481" s="5"/>
      <c r="G9481" s="4"/>
      <c r="I9481" s="3"/>
      <c r="K9481" s="6"/>
    </row>
    <row r="9482" spans="6:11" s="2" customFormat="1" x14ac:dyDescent="0.3">
      <c r="F9482" s="5"/>
      <c r="G9482" s="4"/>
      <c r="I9482" s="3"/>
      <c r="K9482" s="6"/>
    </row>
    <row r="9483" spans="6:11" s="2" customFormat="1" x14ac:dyDescent="0.3">
      <c r="F9483" s="5"/>
      <c r="G9483" s="4"/>
      <c r="I9483" s="3"/>
      <c r="K9483" s="6"/>
    </row>
    <row r="9484" spans="6:11" s="2" customFormat="1" x14ac:dyDescent="0.3">
      <c r="F9484" s="5"/>
      <c r="G9484" s="4"/>
      <c r="I9484" s="3"/>
      <c r="K9484" s="6"/>
    </row>
    <row r="9485" spans="6:11" s="2" customFormat="1" x14ac:dyDescent="0.3">
      <c r="F9485" s="5"/>
      <c r="G9485" s="4"/>
      <c r="I9485" s="3"/>
      <c r="K9485" s="6"/>
    </row>
    <row r="9486" spans="6:11" s="2" customFormat="1" x14ac:dyDescent="0.3">
      <c r="F9486" s="5"/>
      <c r="G9486" s="4"/>
      <c r="I9486" s="3"/>
      <c r="K9486" s="6"/>
    </row>
    <row r="9487" spans="6:11" s="2" customFormat="1" x14ac:dyDescent="0.3">
      <c r="F9487" s="5"/>
      <c r="G9487" s="4"/>
      <c r="I9487" s="3"/>
      <c r="K9487" s="6"/>
    </row>
    <row r="9488" spans="6:11" s="2" customFormat="1" x14ac:dyDescent="0.3">
      <c r="F9488" s="5"/>
      <c r="G9488" s="4"/>
      <c r="I9488" s="3"/>
      <c r="K9488" s="6"/>
    </row>
    <row r="9489" spans="6:11" s="2" customFormat="1" x14ac:dyDescent="0.3">
      <c r="F9489" s="5"/>
      <c r="G9489" s="4"/>
      <c r="I9489" s="3"/>
      <c r="K9489" s="6"/>
    </row>
    <row r="9490" spans="6:11" s="2" customFormat="1" x14ac:dyDescent="0.3">
      <c r="F9490" s="5"/>
      <c r="G9490" s="4"/>
      <c r="I9490" s="3"/>
      <c r="K9490" s="6"/>
    </row>
    <row r="9491" spans="6:11" s="2" customFormat="1" x14ac:dyDescent="0.3">
      <c r="F9491" s="5"/>
      <c r="G9491" s="4"/>
      <c r="I9491" s="3"/>
      <c r="K9491" s="6"/>
    </row>
    <row r="9492" spans="6:11" s="2" customFormat="1" x14ac:dyDescent="0.3">
      <c r="F9492" s="5"/>
      <c r="G9492" s="4"/>
      <c r="I9492" s="3"/>
      <c r="K9492" s="6"/>
    </row>
    <row r="9493" spans="6:11" s="2" customFormat="1" x14ac:dyDescent="0.3">
      <c r="F9493" s="5"/>
      <c r="G9493" s="4"/>
      <c r="I9493" s="3"/>
      <c r="K9493" s="6"/>
    </row>
    <row r="9494" spans="6:11" s="2" customFormat="1" x14ac:dyDescent="0.3">
      <c r="F9494" s="5"/>
      <c r="G9494" s="4"/>
      <c r="I9494" s="3"/>
      <c r="K9494" s="6"/>
    </row>
    <row r="9495" spans="6:11" s="2" customFormat="1" x14ac:dyDescent="0.3">
      <c r="F9495" s="5"/>
      <c r="G9495" s="4"/>
      <c r="I9495" s="3"/>
      <c r="K9495" s="6"/>
    </row>
    <row r="9496" spans="6:11" s="2" customFormat="1" x14ac:dyDescent="0.3">
      <c r="F9496" s="5"/>
      <c r="G9496" s="4"/>
      <c r="I9496" s="3"/>
      <c r="K9496" s="6"/>
    </row>
    <row r="9497" spans="6:11" s="2" customFormat="1" x14ac:dyDescent="0.3">
      <c r="F9497" s="5"/>
      <c r="G9497" s="4"/>
      <c r="I9497" s="3"/>
      <c r="K9497" s="6"/>
    </row>
    <row r="9498" spans="6:11" s="2" customFormat="1" x14ac:dyDescent="0.3">
      <c r="F9498" s="5"/>
      <c r="G9498" s="4"/>
      <c r="I9498" s="3"/>
      <c r="K9498" s="6"/>
    </row>
    <row r="9499" spans="6:11" s="2" customFormat="1" x14ac:dyDescent="0.3">
      <c r="F9499" s="5"/>
      <c r="G9499" s="4"/>
      <c r="I9499" s="3"/>
      <c r="K9499" s="6"/>
    </row>
    <row r="9500" spans="6:11" s="2" customFormat="1" x14ac:dyDescent="0.3">
      <c r="F9500" s="5"/>
      <c r="G9500" s="4"/>
      <c r="I9500" s="3"/>
      <c r="K9500" s="6"/>
    </row>
    <row r="9501" spans="6:11" s="2" customFormat="1" x14ac:dyDescent="0.3">
      <c r="F9501" s="5"/>
      <c r="G9501" s="4"/>
      <c r="I9501" s="3"/>
      <c r="K9501" s="6"/>
    </row>
    <row r="9502" spans="6:11" s="2" customFormat="1" x14ac:dyDescent="0.3">
      <c r="F9502" s="5"/>
      <c r="G9502" s="4"/>
      <c r="I9502" s="3"/>
      <c r="K9502" s="6"/>
    </row>
    <row r="9503" spans="6:11" s="2" customFormat="1" x14ac:dyDescent="0.3">
      <c r="F9503" s="5"/>
      <c r="G9503" s="4"/>
      <c r="I9503" s="3"/>
      <c r="K9503" s="6"/>
    </row>
    <row r="9504" spans="6:11" s="2" customFormat="1" x14ac:dyDescent="0.3">
      <c r="F9504" s="5"/>
      <c r="G9504" s="4"/>
      <c r="I9504" s="3"/>
      <c r="K9504" s="6"/>
    </row>
    <row r="9505" spans="6:11" s="2" customFormat="1" x14ac:dyDescent="0.3">
      <c r="F9505" s="5"/>
      <c r="G9505" s="4"/>
      <c r="I9505" s="3"/>
      <c r="K9505" s="6"/>
    </row>
    <row r="9506" spans="6:11" s="2" customFormat="1" x14ac:dyDescent="0.3">
      <c r="F9506" s="5"/>
      <c r="G9506" s="4"/>
      <c r="I9506" s="3"/>
      <c r="K9506" s="6"/>
    </row>
    <row r="9507" spans="6:11" s="2" customFormat="1" x14ac:dyDescent="0.3">
      <c r="F9507" s="5"/>
      <c r="G9507" s="4"/>
      <c r="I9507" s="3"/>
      <c r="K9507" s="6"/>
    </row>
    <row r="9508" spans="6:11" s="2" customFormat="1" x14ac:dyDescent="0.3">
      <c r="F9508" s="5"/>
      <c r="G9508" s="4"/>
      <c r="I9508" s="3"/>
      <c r="K9508" s="6"/>
    </row>
    <row r="9509" spans="6:11" s="2" customFormat="1" x14ac:dyDescent="0.3">
      <c r="F9509" s="5"/>
      <c r="G9509" s="4"/>
      <c r="I9509" s="3"/>
      <c r="K9509" s="6"/>
    </row>
    <row r="9510" spans="6:11" s="2" customFormat="1" x14ac:dyDescent="0.3">
      <c r="F9510" s="5"/>
      <c r="G9510" s="4"/>
      <c r="I9510" s="3"/>
      <c r="K9510" s="6"/>
    </row>
    <row r="9511" spans="6:11" s="2" customFormat="1" x14ac:dyDescent="0.3">
      <c r="F9511" s="5"/>
      <c r="G9511" s="4"/>
      <c r="I9511" s="3"/>
      <c r="K9511" s="6"/>
    </row>
    <row r="9512" spans="6:11" s="2" customFormat="1" x14ac:dyDescent="0.3">
      <c r="F9512" s="5"/>
      <c r="G9512" s="4"/>
      <c r="I9512" s="3"/>
      <c r="K9512" s="6"/>
    </row>
    <row r="9513" spans="6:11" s="2" customFormat="1" x14ac:dyDescent="0.3">
      <c r="F9513" s="5"/>
      <c r="G9513" s="4"/>
      <c r="I9513" s="3"/>
      <c r="K9513" s="6"/>
    </row>
    <row r="9514" spans="6:11" s="2" customFormat="1" x14ac:dyDescent="0.3">
      <c r="F9514" s="5"/>
      <c r="G9514" s="4"/>
      <c r="I9514" s="3"/>
      <c r="K9514" s="6"/>
    </row>
    <row r="9515" spans="6:11" s="2" customFormat="1" x14ac:dyDescent="0.3">
      <c r="F9515" s="5"/>
      <c r="G9515" s="4"/>
      <c r="I9515" s="3"/>
      <c r="K9515" s="6"/>
    </row>
    <row r="9516" spans="6:11" s="2" customFormat="1" x14ac:dyDescent="0.3">
      <c r="F9516" s="5"/>
      <c r="G9516" s="4"/>
      <c r="I9516" s="3"/>
      <c r="K9516" s="6"/>
    </row>
    <row r="9517" spans="6:11" s="2" customFormat="1" x14ac:dyDescent="0.3">
      <c r="F9517" s="5"/>
      <c r="G9517" s="4"/>
      <c r="I9517" s="3"/>
      <c r="K9517" s="6"/>
    </row>
    <row r="9518" spans="6:11" s="2" customFormat="1" x14ac:dyDescent="0.3">
      <c r="F9518" s="5"/>
      <c r="G9518" s="4"/>
      <c r="I9518" s="3"/>
      <c r="K9518" s="6"/>
    </row>
    <row r="9519" spans="6:11" s="2" customFormat="1" x14ac:dyDescent="0.3">
      <c r="F9519" s="5"/>
      <c r="G9519" s="4"/>
      <c r="I9519" s="3"/>
      <c r="K9519" s="6"/>
    </row>
    <row r="9520" spans="6:11" s="2" customFormat="1" x14ac:dyDescent="0.3">
      <c r="F9520" s="5"/>
      <c r="G9520" s="4"/>
      <c r="I9520" s="3"/>
      <c r="K9520" s="6"/>
    </row>
    <row r="9521" spans="6:11" s="2" customFormat="1" x14ac:dyDescent="0.3">
      <c r="F9521" s="5"/>
      <c r="G9521" s="4"/>
      <c r="I9521" s="3"/>
      <c r="K9521" s="6"/>
    </row>
    <row r="9522" spans="6:11" s="2" customFormat="1" x14ac:dyDescent="0.3">
      <c r="F9522" s="5"/>
      <c r="G9522" s="4"/>
      <c r="I9522" s="3"/>
      <c r="K9522" s="6"/>
    </row>
    <row r="9523" spans="6:11" s="2" customFormat="1" x14ac:dyDescent="0.3">
      <c r="F9523" s="5"/>
      <c r="G9523" s="4"/>
      <c r="I9523" s="3"/>
      <c r="K9523" s="6"/>
    </row>
    <row r="9524" spans="6:11" s="2" customFormat="1" x14ac:dyDescent="0.3">
      <c r="F9524" s="5"/>
      <c r="G9524" s="4"/>
      <c r="I9524" s="3"/>
      <c r="K9524" s="6"/>
    </row>
    <row r="9525" spans="6:11" s="2" customFormat="1" x14ac:dyDescent="0.3">
      <c r="F9525" s="5"/>
      <c r="G9525" s="4"/>
      <c r="I9525" s="3"/>
      <c r="K9525" s="6"/>
    </row>
    <row r="9526" spans="6:11" s="2" customFormat="1" x14ac:dyDescent="0.3">
      <c r="F9526" s="5"/>
      <c r="G9526" s="4"/>
      <c r="I9526" s="3"/>
      <c r="K9526" s="6"/>
    </row>
    <row r="9527" spans="6:11" s="2" customFormat="1" x14ac:dyDescent="0.3">
      <c r="F9527" s="5"/>
      <c r="G9527" s="4"/>
      <c r="I9527" s="3"/>
      <c r="K9527" s="6"/>
    </row>
    <row r="9528" spans="6:11" s="2" customFormat="1" x14ac:dyDescent="0.3">
      <c r="F9528" s="5"/>
      <c r="G9528" s="4"/>
      <c r="I9528" s="3"/>
      <c r="K9528" s="6"/>
    </row>
    <row r="9529" spans="6:11" s="2" customFormat="1" x14ac:dyDescent="0.3">
      <c r="F9529" s="5"/>
      <c r="G9529" s="4"/>
      <c r="I9529" s="3"/>
      <c r="K9529" s="6"/>
    </row>
    <row r="9530" spans="6:11" s="2" customFormat="1" x14ac:dyDescent="0.3">
      <c r="F9530" s="5"/>
      <c r="G9530" s="4"/>
      <c r="I9530" s="3"/>
      <c r="K9530" s="6"/>
    </row>
    <row r="9531" spans="6:11" s="2" customFormat="1" x14ac:dyDescent="0.3">
      <c r="F9531" s="5"/>
      <c r="G9531" s="4"/>
      <c r="I9531" s="3"/>
      <c r="K9531" s="6"/>
    </row>
    <row r="9532" spans="6:11" s="2" customFormat="1" x14ac:dyDescent="0.3">
      <c r="F9532" s="5"/>
      <c r="G9532" s="4"/>
      <c r="I9532" s="3"/>
      <c r="K9532" s="6"/>
    </row>
    <row r="9533" spans="6:11" s="2" customFormat="1" x14ac:dyDescent="0.3">
      <c r="F9533" s="5"/>
      <c r="G9533" s="4"/>
      <c r="I9533" s="3"/>
      <c r="K9533" s="6"/>
    </row>
    <row r="9534" spans="6:11" s="2" customFormat="1" x14ac:dyDescent="0.3">
      <c r="F9534" s="5"/>
      <c r="G9534" s="4"/>
      <c r="I9534" s="3"/>
      <c r="K9534" s="6"/>
    </row>
    <row r="9535" spans="6:11" s="2" customFormat="1" x14ac:dyDescent="0.3">
      <c r="F9535" s="5"/>
      <c r="G9535" s="4"/>
      <c r="I9535" s="3"/>
      <c r="K9535" s="6"/>
    </row>
    <row r="9536" spans="6:11" s="2" customFormat="1" x14ac:dyDescent="0.3">
      <c r="F9536" s="5"/>
      <c r="G9536" s="4"/>
      <c r="I9536" s="3"/>
      <c r="K9536" s="6"/>
    </row>
    <row r="9537" spans="6:11" s="2" customFormat="1" x14ac:dyDescent="0.3">
      <c r="F9537" s="5"/>
      <c r="G9537" s="4"/>
      <c r="I9537" s="3"/>
      <c r="K9537" s="6"/>
    </row>
    <row r="9538" spans="6:11" s="2" customFormat="1" x14ac:dyDescent="0.3">
      <c r="F9538" s="5"/>
      <c r="G9538" s="4"/>
      <c r="I9538" s="3"/>
      <c r="K9538" s="6"/>
    </row>
    <row r="9539" spans="6:11" s="2" customFormat="1" x14ac:dyDescent="0.3">
      <c r="F9539" s="5"/>
      <c r="G9539" s="4"/>
      <c r="I9539" s="3"/>
      <c r="K9539" s="6"/>
    </row>
    <row r="9540" spans="6:11" s="2" customFormat="1" x14ac:dyDescent="0.3">
      <c r="F9540" s="5"/>
      <c r="G9540" s="4"/>
      <c r="I9540" s="3"/>
      <c r="K9540" s="6"/>
    </row>
    <row r="9541" spans="6:11" s="2" customFormat="1" x14ac:dyDescent="0.3">
      <c r="F9541" s="5"/>
      <c r="G9541" s="4"/>
      <c r="I9541" s="3"/>
      <c r="K9541" s="6"/>
    </row>
    <row r="9542" spans="6:11" s="2" customFormat="1" x14ac:dyDescent="0.3">
      <c r="F9542" s="5"/>
      <c r="G9542" s="4"/>
      <c r="I9542" s="3"/>
      <c r="K9542" s="6"/>
    </row>
    <row r="9543" spans="6:11" s="2" customFormat="1" x14ac:dyDescent="0.3">
      <c r="F9543" s="5"/>
      <c r="G9543" s="4"/>
      <c r="I9543" s="3"/>
      <c r="K9543" s="6"/>
    </row>
    <row r="9544" spans="6:11" s="2" customFormat="1" x14ac:dyDescent="0.3">
      <c r="F9544" s="5"/>
      <c r="G9544" s="4"/>
      <c r="I9544" s="3"/>
      <c r="K9544" s="6"/>
    </row>
    <row r="9545" spans="6:11" s="2" customFormat="1" x14ac:dyDescent="0.3">
      <c r="F9545" s="5"/>
      <c r="G9545" s="4"/>
      <c r="I9545" s="3"/>
      <c r="K9545" s="6"/>
    </row>
    <row r="9546" spans="6:11" s="2" customFormat="1" x14ac:dyDescent="0.3">
      <c r="F9546" s="5"/>
      <c r="G9546" s="4"/>
      <c r="I9546" s="3"/>
      <c r="K9546" s="6"/>
    </row>
    <row r="9547" spans="6:11" s="2" customFormat="1" x14ac:dyDescent="0.3">
      <c r="F9547" s="5"/>
      <c r="G9547" s="4"/>
      <c r="I9547" s="3"/>
      <c r="K9547" s="6"/>
    </row>
    <row r="9548" spans="6:11" s="2" customFormat="1" x14ac:dyDescent="0.3">
      <c r="F9548" s="5"/>
      <c r="G9548" s="4"/>
      <c r="I9548" s="3"/>
      <c r="K9548" s="6"/>
    </row>
    <row r="9549" spans="6:11" s="2" customFormat="1" x14ac:dyDescent="0.3">
      <c r="F9549" s="5"/>
      <c r="G9549" s="4"/>
      <c r="I9549" s="3"/>
      <c r="K9549" s="6"/>
    </row>
    <row r="9550" spans="6:11" s="2" customFormat="1" x14ac:dyDescent="0.3">
      <c r="F9550" s="5"/>
      <c r="G9550" s="4"/>
      <c r="I9550" s="3"/>
      <c r="K9550" s="6"/>
    </row>
    <row r="9551" spans="6:11" s="2" customFormat="1" x14ac:dyDescent="0.3">
      <c r="F9551" s="5"/>
      <c r="G9551" s="4"/>
      <c r="I9551" s="3"/>
      <c r="K9551" s="6"/>
    </row>
    <row r="9552" spans="6:11" s="2" customFormat="1" x14ac:dyDescent="0.3">
      <c r="F9552" s="5"/>
      <c r="G9552" s="4"/>
      <c r="I9552" s="3"/>
      <c r="K9552" s="6"/>
    </row>
    <row r="9553" spans="6:11" s="2" customFormat="1" x14ac:dyDescent="0.3">
      <c r="F9553" s="5"/>
      <c r="G9553" s="4"/>
      <c r="I9553" s="3"/>
      <c r="K9553" s="6"/>
    </row>
    <row r="9554" spans="6:11" s="2" customFormat="1" x14ac:dyDescent="0.3">
      <c r="F9554" s="5"/>
      <c r="G9554" s="4"/>
      <c r="I9554" s="3"/>
      <c r="K9554" s="6"/>
    </row>
    <row r="9555" spans="6:11" s="2" customFormat="1" x14ac:dyDescent="0.3">
      <c r="F9555" s="5"/>
      <c r="G9555" s="4"/>
      <c r="I9555" s="3"/>
      <c r="K9555" s="6"/>
    </row>
    <row r="9556" spans="6:11" s="2" customFormat="1" x14ac:dyDescent="0.3">
      <c r="F9556" s="5"/>
      <c r="G9556" s="4"/>
      <c r="I9556" s="3"/>
      <c r="K9556" s="6"/>
    </row>
    <row r="9557" spans="6:11" s="2" customFormat="1" x14ac:dyDescent="0.3">
      <c r="F9557" s="5"/>
      <c r="G9557" s="4"/>
      <c r="I9557" s="3"/>
      <c r="K9557" s="6"/>
    </row>
    <row r="9558" spans="6:11" s="2" customFormat="1" x14ac:dyDescent="0.3">
      <c r="F9558" s="5"/>
      <c r="G9558" s="4"/>
      <c r="I9558" s="3"/>
      <c r="K9558" s="6"/>
    </row>
    <row r="9559" spans="6:11" s="2" customFormat="1" x14ac:dyDescent="0.3">
      <c r="F9559" s="5"/>
      <c r="G9559" s="4"/>
      <c r="I9559" s="3"/>
      <c r="K9559" s="6"/>
    </row>
    <row r="9560" spans="6:11" s="2" customFormat="1" x14ac:dyDescent="0.3">
      <c r="F9560" s="5"/>
      <c r="G9560" s="4"/>
      <c r="I9560" s="3"/>
      <c r="K9560" s="6"/>
    </row>
    <row r="9561" spans="6:11" s="2" customFormat="1" x14ac:dyDescent="0.3">
      <c r="F9561" s="5"/>
      <c r="G9561" s="4"/>
      <c r="I9561" s="3"/>
      <c r="K9561" s="6"/>
    </row>
    <row r="9562" spans="6:11" s="2" customFormat="1" x14ac:dyDescent="0.3">
      <c r="F9562" s="5"/>
      <c r="G9562" s="4"/>
      <c r="I9562" s="3"/>
      <c r="K9562" s="6"/>
    </row>
    <row r="9563" spans="6:11" s="2" customFormat="1" x14ac:dyDescent="0.3">
      <c r="F9563" s="5"/>
      <c r="G9563" s="4"/>
      <c r="I9563" s="3"/>
      <c r="K9563" s="6"/>
    </row>
    <row r="9564" spans="6:11" s="2" customFormat="1" x14ac:dyDescent="0.3">
      <c r="F9564" s="5"/>
      <c r="G9564" s="4"/>
      <c r="I9564" s="3"/>
      <c r="K9564" s="6"/>
    </row>
    <row r="9565" spans="6:11" s="2" customFormat="1" x14ac:dyDescent="0.3">
      <c r="F9565" s="5"/>
      <c r="G9565" s="4"/>
      <c r="I9565" s="3"/>
      <c r="K9565" s="6"/>
    </row>
    <row r="9566" spans="6:11" s="2" customFormat="1" x14ac:dyDescent="0.3">
      <c r="F9566" s="5"/>
      <c r="G9566" s="4"/>
      <c r="I9566" s="3"/>
      <c r="K9566" s="6"/>
    </row>
    <row r="9567" spans="6:11" s="2" customFormat="1" x14ac:dyDescent="0.3">
      <c r="F9567" s="5"/>
      <c r="G9567" s="4"/>
      <c r="I9567" s="3"/>
      <c r="K9567" s="6"/>
    </row>
    <row r="9568" spans="6:11" s="2" customFormat="1" x14ac:dyDescent="0.3">
      <c r="F9568" s="5"/>
      <c r="G9568" s="4"/>
      <c r="I9568" s="3"/>
      <c r="K9568" s="6"/>
    </row>
    <row r="9569" spans="6:11" s="2" customFormat="1" x14ac:dyDescent="0.3">
      <c r="F9569" s="5"/>
      <c r="G9569" s="4"/>
      <c r="I9569" s="3"/>
      <c r="K9569" s="6"/>
    </row>
    <row r="9570" spans="6:11" s="2" customFormat="1" x14ac:dyDescent="0.3">
      <c r="F9570" s="5"/>
      <c r="G9570" s="4"/>
      <c r="I9570" s="3"/>
      <c r="K9570" s="6"/>
    </row>
    <row r="9571" spans="6:11" s="2" customFormat="1" x14ac:dyDescent="0.3">
      <c r="F9571" s="5"/>
      <c r="G9571" s="4"/>
      <c r="I9571" s="3"/>
      <c r="K9571" s="6"/>
    </row>
    <row r="9572" spans="6:11" s="2" customFormat="1" x14ac:dyDescent="0.3">
      <c r="F9572" s="5"/>
      <c r="G9572" s="4"/>
      <c r="I9572" s="3"/>
      <c r="K9572" s="6"/>
    </row>
    <row r="9573" spans="6:11" s="2" customFormat="1" x14ac:dyDescent="0.3">
      <c r="F9573" s="5"/>
      <c r="G9573" s="4"/>
      <c r="I9573" s="3"/>
      <c r="K9573" s="6"/>
    </row>
    <row r="9574" spans="6:11" s="2" customFormat="1" x14ac:dyDescent="0.3">
      <c r="F9574" s="5"/>
      <c r="G9574" s="4"/>
      <c r="I9574" s="3"/>
      <c r="K9574" s="6"/>
    </row>
    <row r="9575" spans="6:11" s="2" customFormat="1" x14ac:dyDescent="0.3">
      <c r="F9575" s="5"/>
      <c r="G9575" s="4"/>
      <c r="I9575" s="3"/>
      <c r="K9575" s="6"/>
    </row>
    <row r="9576" spans="6:11" s="2" customFormat="1" x14ac:dyDescent="0.3">
      <c r="F9576" s="5"/>
      <c r="G9576" s="4"/>
      <c r="I9576" s="3"/>
      <c r="K9576" s="6"/>
    </row>
    <row r="9577" spans="6:11" s="2" customFormat="1" x14ac:dyDescent="0.3">
      <c r="F9577" s="5"/>
      <c r="G9577" s="4"/>
      <c r="I9577" s="3"/>
      <c r="K9577" s="6"/>
    </row>
    <row r="9578" spans="6:11" s="2" customFormat="1" x14ac:dyDescent="0.3">
      <c r="F9578" s="5"/>
      <c r="G9578" s="4"/>
      <c r="I9578" s="3"/>
      <c r="K9578" s="6"/>
    </row>
    <row r="9579" spans="6:11" s="2" customFormat="1" x14ac:dyDescent="0.3">
      <c r="F9579" s="5"/>
      <c r="G9579" s="4"/>
      <c r="I9579" s="3"/>
      <c r="K9579" s="6"/>
    </row>
    <row r="9580" spans="6:11" s="2" customFormat="1" x14ac:dyDescent="0.3">
      <c r="F9580" s="5"/>
      <c r="G9580" s="4"/>
      <c r="I9580" s="3"/>
      <c r="K9580" s="6"/>
    </row>
    <row r="9581" spans="6:11" s="2" customFormat="1" x14ac:dyDescent="0.3">
      <c r="F9581" s="5"/>
      <c r="G9581" s="4"/>
      <c r="I9581" s="3"/>
      <c r="K9581" s="6"/>
    </row>
    <row r="9582" spans="6:11" s="2" customFormat="1" x14ac:dyDescent="0.3">
      <c r="F9582" s="5"/>
      <c r="G9582" s="4"/>
      <c r="I9582" s="3"/>
      <c r="K9582" s="6"/>
    </row>
    <row r="9583" spans="6:11" s="2" customFormat="1" x14ac:dyDescent="0.3">
      <c r="F9583" s="5"/>
      <c r="G9583" s="4"/>
      <c r="I9583" s="3"/>
      <c r="K9583" s="6"/>
    </row>
    <row r="9584" spans="6:11" s="2" customFormat="1" x14ac:dyDescent="0.3">
      <c r="F9584" s="5"/>
      <c r="G9584" s="4"/>
      <c r="I9584" s="3"/>
      <c r="K9584" s="6"/>
    </row>
    <row r="9585" spans="6:11" s="2" customFormat="1" x14ac:dyDescent="0.3">
      <c r="F9585" s="5"/>
      <c r="G9585" s="4"/>
      <c r="I9585" s="3"/>
      <c r="K9585" s="6"/>
    </row>
    <row r="9586" spans="6:11" s="2" customFormat="1" x14ac:dyDescent="0.3">
      <c r="F9586" s="5"/>
      <c r="G9586" s="4"/>
      <c r="I9586" s="3"/>
      <c r="K9586" s="6"/>
    </row>
    <row r="9587" spans="6:11" s="2" customFormat="1" x14ac:dyDescent="0.3">
      <c r="F9587" s="5"/>
      <c r="G9587" s="4"/>
      <c r="I9587" s="3"/>
      <c r="K9587" s="6"/>
    </row>
    <row r="9588" spans="6:11" s="2" customFormat="1" x14ac:dyDescent="0.3">
      <c r="F9588" s="5"/>
      <c r="G9588" s="4"/>
      <c r="I9588" s="3"/>
      <c r="K9588" s="6"/>
    </row>
    <row r="9589" spans="6:11" s="2" customFormat="1" x14ac:dyDescent="0.3">
      <c r="F9589" s="5"/>
      <c r="G9589" s="4"/>
      <c r="I9589" s="3"/>
      <c r="K9589" s="6"/>
    </row>
    <row r="9590" spans="6:11" s="2" customFormat="1" x14ac:dyDescent="0.3">
      <c r="F9590" s="5"/>
      <c r="G9590" s="4"/>
      <c r="I9590" s="3"/>
      <c r="K9590" s="6"/>
    </row>
    <row r="9591" spans="6:11" s="2" customFormat="1" x14ac:dyDescent="0.3">
      <c r="F9591" s="5"/>
      <c r="G9591" s="4"/>
      <c r="I9591" s="3"/>
      <c r="K9591" s="6"/>
    </row>
    <row r="9592" spans="6:11" s="2" customFormat="1" x14ac:dyDescent="0.3">
      <c r="F9592" s="5"/>
      <c r="G9592" s="4"/>
      <c r="I9592" s="3"/>
      <c r="K9592" s="6"/>
    </row>
    <row r="9593" spans="6:11" s="2" customFormat="1" x14ac:dyDescent="0.3">
      <c r="F9593" s="5"/>
      <c r="G9593" s="4"/>
      <c r="I9593" s="3"/>
      <c r="K9593" s="6"/>
    </row>
    <row r="9594" spans="6:11" s="2" customFormat="1" x14ac:dyDescent="0.3">
      <c r="F9594" s="5"/>
      <c r="G9594" s="4"/>
      <c r="I9594" s="3"/>
      <c r="K9594" s="6"/>
    </row>
    <row r="9595" spans="6:11" s="2" customFormat="1" x14ac:dyDescent="0.3">
      <c r="F9595" s="5"/>
      <c r="G9595" s="4"/>
      <c r="I9595" s="3"/>
      <c r="K9595" s="6"/>
    </row>
    <row r="9596" spans="6:11" s="2" customFormat="1" x14ac:dyDescent="0.3">
      <c r="F9596" s="5"/>
      <c r="G9596" s="4"/>
      <c r="I9596" s="3"/>
      <c r="K9596" s="6"/>
    </row>
    <row r="9597" spans="6:11" s="2" customFormat="1" x14ac:dyDescent="0.3">
      <c r="F9597" s="5"/>
      <c r="G9597" s="4"/>
      <c r="I9597" s="3"/>
      <c r="K9597" s="6"/>
    </row>
    <row r="9598" spans="6:11" s="2" customFormat="1" x14ac:dyDescent="0.3">
      <c r="F9598" s="5"/>
      <c r="G9598" s="4"/>
      <c r="I9598" s="3"/>
      <c r="K9598" s="6"/>
    </row>
    <row r="9599" spans="6:11" s="2" customFormat="1" x14ac:dyDescent="0.3">
      <c r="F9599" s="5"/>
      <c r="G9599" s="4"/>
      <c r="I9599" s="3"/>
      <c r="K9599" s="6"/>
    </row>
    <row r="9600" spans="6:11" s="2" customFormat="1" x14ac:dyDescent="0.3">
      <c r="F9600" s="5"/>
      <c r="G9600" s="4"/>
      <c r="I9600" s="3"/>
      <c r="K9600" s="6"/>
    </row>
    <row r="9601" spans="6:11" s="2" customFormat="1" x14ac:dyDescent="0.3">
      <c r="F9601" s="5"/>
      <c r="G9601" s="4"/>
      <c r="I9601" s="3"/>
      <c r="K9601" s="6"/>
    </row>
    <row r="9602" spans="6:11" s="2" customFormat="1" x14ac:dyDescent="0.3">
      <c r="F9602" s="5"/>
      <c r="G9602" s="4"/>
      <c r="I9602" s="3"/>
      <c r="K9602" s="6"/>
    </row>
    <row r="9603" spans="6:11" s="2" customFormat="1" x14ac:dyDescent="0.3">
      <c r="F9603" s="5"/>
      <c r="G9603" s="4"/>
      <c r="I9603" s="3"/>
      <c r="K9603" s="6"/>
    </row>
    <row r="9604" spans="6:11" s="2" customFormat="1" x14ac:dyDescent="0.3">
      <c r="F9604" s="5"/>
      <c r="G9604" s="4"/>
      <c r="I9604" s="3"/>
      <c r="K9604" s="6"/>
    </row>
    <row r="9605" spans="6:11" s="2" customFormat="1" x14ac:dyDescent="0.3">
      <c r="F9605" s="5"/>
      <c r="G9605" s="4"/>
      <c r="I9605" s="3"/>
      <c r="K9605" s="6"/>
    </row>
    <row r="9606" spans="6:11" s="2" customFormat="1" x14ac:dyDescent="0.3">
      <c r="F9606" s="5"/>
      <c r="G9606" s="4"/>
      <c r="I9606" s="3"/>
      <c r="K9606" s="6"/>
    </row>
    <row r="9607" spans="6:11" s="2" customFormat="1" x14ac:dyDescent="0.3">
      <c r="F9607" s="5"/>
      <c r="G9607" s="4"/>
      <c r="I9607" s="3"/>
      <c r="K9607" s="6"/>
    </row>
    <row r="9608" spans="6:11" s="2" customFormat="1" x14ac:dyDescent="0.3">
      <c r="F9608" s="5"/>
      <c r="G9608" s="4"/>
      <c r="I9608" s="3"/>
      <c r="K9608" s="6"/>
    </row>
    <row r="9609" spans="6:11" s="2" customFormat="1" x14ac:dyDescent="0.3">
      <c r="F9609" s="5"/>
      <c r="G9609" s="4"/>
      <c r="I9609" s="3"/>
      <c r="K9609" s="6"/>
    </row>
    <row r="9610" spans="6:11" s="2" customFormat="1" x14ac:dyDescent="0.3">
      <c r="F9610" s="5"/>
      <c r="G9610" s="4"/>
      <c r="I9610" s="3"/>
      <c r="K9610" s="6"/>
    </row>
    <row r="9611" spans="6:11" s="2" customFormat="1" x14ac:dyDescent="0.3">
      <c r="F9611" s="5"/>
      <c r="G9611" s="4"/>
      <c r="I9611" s="3"/>
      <c r="K9611" s="6"/>
    </row>
    <row r="9612" spans="6:11" s="2" customFormat="1" x14ac:dyDescent="0.3">
      <c r="F9612" s="5"/>
      <c r="G9612" s="4"/>
      <c r="I9612" s="3"/>
      <c r="K9612" s="6"/>
    </row>
    <row r="9613" spans="6:11" s="2" customFormat="1" x14ac:dyDescent="0.3">
      <c r="F9613" s="5"/>
      <c r="G9613" s="4"/>
      <c r="I9613" s="3"/>
      <c r="K9613" s="6"/>
    </row>
    <row r="9614" spans="6:11" s="2" customFormat="1" x14ac:dyDescent="0.3">
      <c r="F9614" s="5"/>
      <c r="G9614" s="4"/>
      <c r="I9614" s="3"/>
      <c r="K9614" s="6"/>
    </row>
    <row r="9615" spans="6:11" s="2" customFormat="1" x14ac:dyDescent="0.3">
      <c r="F9615" s="5"/>
      <c r="G9615" s="4"/>
      <c r="I9615" s="3"/>
      <c r="K9615" s="6"/>
    </row>
    <row r="9616" spans="6:11" s="2" customFormat="1" x14ac:dyDescent="0.3">
      <c r="F9616" s="5"/>
      <c r="G9616" s="4"/>
      <c r="I9616" s="3"/>
      <c r="K9616" s="6"/>
    </row>
    <row r="9617" spans="6:11" s="2" customFormat="1" x14ac:dyDescent="0.3">
      <c r="F9617" s="5"/>
      <c r="G9617" s="4"/>
      <c r="I9617" s="3"/>
      <c r="K9617" s="6"/>
    </row>
    <row r="9618" spans="6:11" s="2" customFormat="1" x14ac:dyDescent="0.3">
      <c r="F9618" s="5"/>
      <c r="G9618" s="4"/>
      <c r="I9618" s="3"/>
      <c r="K9618" s="6"/>
    </row>
    <row r="9619" spans="6:11" s="2" customFormat="1" x14ac:dyDescent="0.3">
      <c r="F9619" s="5"/>
      <c r="G9619" s="4"/>
      <c r="I9619" s="3"/>
      <c r="K9619" s="6"/>
    </row>
    <row r="9620" spans="6:11" s="2" customFormat="1" x14ac:dyDescent="0.3">
      <c r="F9620" s="5"/>
      <c r="G9620" s="4"/>
      <c r="I9620" s="3"/>
      <c r="K9620" s="6"/>
    </row>
    <row r="9621" spans="6:11" s="2" customFormat="1" x14ac:dyDescent="0.3">
      <c r="F9621" s="5"/>
      <c r="G9621" s="4"/>
      <c r="I9621" s="3"/>
      <c r="K9621" s="6"/>
    </row>
    <row r="9622" spans="6:11" s="2" customFormat="1" x14ac:dyDescent="0.3">
      <c r="F9622" s="5"/>
      <c r="G9622" s="4"/>
      <c r="I9622" s="3"/>
      <c r="K9622" s="6"/>
    </row>
    <row r="9623" spans="6:11" s="2" customFormat="1" x14ac:dyDescent="0.3">
      <c r="F9623" s="5"/>
      <c r="G9623" s="4"/>
      <c r="I9623" s="3"/>
      <c r="K9623" s="6"/>
    </row>
    <row r="9624" spans="6:11" s="2" customFormat="1" x14ac:dyDescent="0.3">
      <c r="F9624" s="5"/>
      <c r="G9624" s="4"/>
      <c r="I9624" s="3"/>
      <c r="K9624" s="6"/>
    </row>
    <row r="9625" spans="6:11" s="2" customFormat="1" x14ac:dyDescent="0.3">
      <c r="F9625" s="5"/>
      <c r="G9625" s="4"/>
      <c r="I9625" s="3"/>
      <c r="K9625" s="6"/>
    </row>
    <row r="9626" spans="6:11" s="2" customFormat="1" x14ac:dyDescent="0.3">
      <c r="F9626" s="5"/>
      <c r="G9626" s="4"/>
      <c r="I9626" s="3"/>
      <c r="K9626" s="6"/>
    </row>
    <row r="9627" spans="6:11" s="2" customFormat="1" x14ac:dyDescent="0.3">
      <c r="F9627" s="5"/>
      <c r="G9627" s="4"/>
      <c r="I9627" s="3"/>
      <c r="K9627" s="6"/>
    </row>
    <row r="9628" spans="6:11" s="2" customFormat="1" x14ac:dyDescent="0.3">
      <c r="F9628" s="5"/>
      <c r="G9628" s="4"/>
      <c r="I9628" s="3"/>
      <c r="K9628" s="6"/>
    </row>
    <row r="9629" spans="6:11" s="2" customFormat="1" x14ac:dyDescent="0.3">
      <c r="F9629" s="5"/>
      <c r="G9629" s="4"/>
      <c r="I9629" s="3"/>
      <c r="K9629" s="6"/>
    </row>
    <row r="9630" spans="6:11" s="2" customFormat="1" x14ac:dyDescent="0.3">
      <c r="F9630" s="5"/>
      <c r="G9630" s="4"/>
      <c r="I9630" s="3"/>
      <c r="K9630" s="6"/>
    </row>
    <row r="9631" spans="6:11" s="2" customFormat="1" x14ac:dyDescent="0.3">
      <c r="F9631" s="5"/>
      <c r="G9631" s="4"/>
      <c r="I9631" s="3"/>
      <c r="K9631" s="6"/>
    </row>
    <row r="9632" spans="6:11" s="2" customFormat="1" x14ac:dyDescent="0.3">
      <c r="F9632" s="5"/>
      <c r="G9632" s="4"/>
      <c r="I9632" s="3"/>
      <c r="K9632" s="6"/>
    </row>
    <row r="9633" spans="6:11" s="2" customFormat="1" x14ac:dyDescent="0.3">
      <c r="F9633" s="5"/>
      <c r="G9633" s="4"/>
      <c r="I9633" s="3"/>
      <c r="K9633" s="6"/>
    </row>
    <row r="9634" spans="6:11" s="2" customFormat="1" x14ac:dyDescent="0.3">
      <c r="F9634" s="5"/>
      <c r="G9634" s="4"/>
      <c r="I9634" s="3"/>
      <c r="K9634" s="6"/>
    </row>
    <row r="9635" spans="6:11" s="2" customFormat="1" x14ac:dyDescent="0.3">
      <c r="F9635" s="5"/>
      <c r="G9635" s="4"/>
      <c r="I9635" s="3"/>
      <c r="K9635" s="6"/>
    </row>
    <row r="9636" spans="6:11" s="2" customFormat="1" x14ac:dyDescent="0.3">
      <c r="F9636" s="5"/>
      <c r="G9636" s="4"/>
      <c r="I9636" s="3"/>
      <c r="K9636" s="6"/>
    </row>
    <row r="9637" spans="6:11" s="2" customFormat="1" x14ac:dyDescent="0.3">
      <c r="F9637" s="5"/>
      <c r="G9637" s="4"/>
      <c r="I9637" s="3"/>
      <c r="K9637" s="6"/>
    </row>
    <row r="9638" spans="6:11" s="2" customFormat="1" x14ac:dyDescent="0.3">
      <c r="F9638" s="5"/>
      <c r="G9638" s="4"/>
      <c r="I9638" s="3"/>
      <c r="K9638" s="6"/>
    </row>
    <row r="9639" spans="6:11" s="2" customFormat="1" x14ac:dyDescent="0.3">
      <c r="F9639" s="5"/>
      <c r="G9639" s="4"/>
      <c r="I9639" s="3"/>
      <c r="K9639" s="6"/>
    </row>
    <row r="9640" spans="6:11" s="2" customFormat="1" x14ac:dyDescent="0.3">
      <c r="F9640" s="5"/>
      <c r="G9640" s="4"/>
      <c r="I9640" s="3"/>
      <c r="K9640" s="6"/>
    </row>
    <row r="9641" spans="6:11" s="2" customFormat="1" x14ac:dyDescent="0.3">
      <c r="F9641" s="5"/>
      <c r="G9641" s="4"/>
      <c r="I9641" s="3"/>
      <c r="K9641" s="6"/>
    </row>
    <row r="9642" spans="6:11" s="2" customFormat="1" x14ac:dyDescent="0.3">
      <c r="F9642" s="5"/>
      <c r="G9642" s="4"/>
      <c r="I9642" s="3"/>
      <c r="K9642" s="6"/>
    </row>
    <row r="9643" spans="6:11" s="2" customFormat="1" x14ac:dyDescent="0.3">
      <c r="F9643" s="5"/>
      <c r="G9643" s="4"/>
      <c r="I9643" s="3"/>
      <c r="K9643" s="6"/>
    </row>
    <row r="9644" spans="6:11" s="2" customFormat="1" x14ac:dyDescent="0.3">
      <c r="F9644" s="5"/>
      <c r="G9644" s="4"/>
      <c r="I9644" s="3"/>
      <c r="K9644" s="6"/>
    </row>
    <row r="9645" spans="6:11" s="2" customFormat="1" x14ac:dyDescent="0.3">
      <c r="F9645" s="5"/>
      <c r="G9645" s="4"/>
      <c r="I9645" s="3"/>
      <c r="K9645" s="6"/>
    </row>
    <row r="9646" spans="6:11" s="2" customFormat="1" x14ac:dyDescent="0.3">
      <c r="F9646" s="5"/>
      <c r="G9646" s="4"/>
      <c r="I9646" s="3"/>
      <c r="K9646" s="6"/>
    </row>
    <row r="9647" spans="6:11" s="2" customFormat="1" x14ac:dyDescent="0.3">
      <c r="F9647" s="5"/>
      <c r="G9647" s="4"/>
      <c r="I9647" s="3"/>
      <c r="K9647" s="6"/>
    </row>
    <row r="9648" spans="6:11" s="2" customFormat="1" x14ac:dyDescent="0.3">
      <c r="F9648" s="5"/>
      <c r="G9648" s="4"/>
      <c r="I9648" s="3"/>
      <c r="K9648" s="6"/>
    </row>
    <row r="9649" spans="6:11" s="2" customFormat="1" x14ac:dyDescent="0.3">
      <c r="F9649" s="5"/>
      <c r="G9649" s="4"/>
      <c r="I9649" s="3"/>
      <c r="K9649" s="6"/>
    </row>
    <row r="9650" spans="6:11" s="2" customFormat="1" x14ac:dyDescent="0.3">
      <c r="F9650" s="5"/>
      <c r="G9650" s="4"/>
      <c r="I9650" s="3"/>
      <c r="K9650" s="6"/>
    </row>
    <row r="9651" spans="6:11" s="2" customFormat="1" x14ac:dyDescent="0.3">
      <c r="F9651" s="5"/>
      <c r="G9651" s="4"/>
      <c r="I9651" s="3"/>
      <c r="K9651" s="6"/>
    </row>
    <row r="9652" spans="6:11" s="2" customFormat="1" x14ac:dyDescent="0.3">
      <c r="F9652" s="5"/>
      <c r="G9652" s="4"/>
      <c r="I9652" s="3"/>
      <c r="K9652" s="6"/>
    </row>
    <row r="9653" spans="6:11" s="2" customFormat="1" x14ac:dyDescent="0.3">
      <c r="F9653" s="5"/>
      <c r="G9653" s="4"/>
      <c r="I9653" s="3"/>
      <c r="K9653" s="6"/>
    </row>
    <row r="9654" spans="6:11" s="2" customFormat="1" x14ac:dyDescent="0.3">
      <c r="F9654" s="5"/>
      <c r="G9654" s="4"/>
      <c r="I9654" s="3"/>
      <c r="K9654" s="6"/>
    </row>
    <row r="9655" spans="6:11" s="2" customFormat="1" x14ac:dyDescent="0.3">
      <c r="F9655" s="5"/>
      <c r="G9655" s="4"/>
      <c r="I9655" s="3"/>
      <c r="K9655" s="6"/>
    </row>
    <row r="9656" spans="6:11" s="2" customFormat="1" x14ac:dyDescent="0.3">
      <c r="F9656" s="5"/>
      <c r="G9656" s="4"/>
      <c r="I9656" s="3"/>
      <c r="K9656" s="6"/>
    </row>
    <row r="9657" spans="6:11" s="2" customFormat="1" x14ac:dyDescent="0.3">
      <c r="F9657" s="5"/>
      <c r="G9657" s="4"/>
      <c r="I9657" s="3"/>
      <c r="K9657" s="6"/>
    </row>
    <row r="9658" spans="6:11" s="2" customFormat="1" x14ac:dyDescent="0.3">
      <c r="F9658" s="5"/>
      <c r="G9658" s="4"/>
      <c r="I9658" s="3"/>
      <c r="K9658" s="6"/>
    </row>
    <row r="9659" spans="6:11" s="2" customFormat="1" x14ac:dyDescent="0.3">
      <c r="F9659" s="5"/>
      <c r="G9659" s="4"/>
      <c r="I9659" s="3"/>
      <c r="K9659" s="6"/>
    </row>
    <row r="9660" spans="6:11" s="2" customFormat="1" x14ac:dyDescent="0.3">
      <c r="F9660" s="5"/>
      <c r="G9660" s="4"/>
      <c r="I9660" s="3"/>
      <c r="K9660" s="6"/>
    </row>
    <row r="9661" spans="6:11" s="2" customFormat="1" x14ac:dyDescent="0.3">
      <c r="F9661" s="5"/>
      <c r="G9661" s="4"/>
      <c r="I9661" s="3"/>
      <c r="K9661" s="6"/>
    </row>
    <row r="9662" spans="6:11" s="2" customFormat="1" x14ac:dyDescent="0.3">
      <c r="F9662" s="5"/>
      <c r="G9662" s="4"/>
      <c r="I9662" s="3"/>
      <c r="K9662" s="6"/>
    </row>
    <row r="9663" spans="6:11" s="2" customFormat="1" x14ac:dyDescent="0.3">
      <c r="F9663" s="5"/>
      <c r="G9663" s="4"/>
      <c r="I9663" s="3"/>
      <c r="K9663" s="6"/>
    </row>
    <row r="9664" spans="6:11" s="2" customFormat="1" x14ac:dyDescent="0.3">
      <c r="F9664" s="5"/>
      <c r="G9664" s="4"/>
      <c r="I9664" s="3"/>
      <c r="K9664" s="6"/>
    </row>
    <row r="9665" spans="6:11" s="2" customFormat="1" x14ac:dyDescent="0.3">
      <c r="F9665" s="5"/>
      <c r="G9665" s="4"/>
      <c r="I9665" s="3"/>
      <c r="K9665" s="6"/>
    </row>
    <row r="9666" spans="6:11" s="2" customFormat="1" x14ac:dyDescent="0.3">
      <c r="F9666" s="5"/>
      <c r="G9666" s="4"/>
      <c r="I9666" s="3"/>
      <c r="K9666" s="6"/>
    </row>
    <row r="9667" spans="6:11" s="2" customFormat="1" x14ac:dyDescent="0.3">
      <c r="F9667" s="5"/>
      <c r="G9667" s="4"/>
      <c r="I9667" s="3"/>
      <c r="K9667" s="6"/>
    </row>
    <row r="9668" spans="6:11" s="2" customFormat="1" x14ac:dyDescent="0.3">
      <c r="F9668" s="5"/>
      <c r="G9668" s="4"/>
      <c r="I9668" s="3"/>
      <c r="K9668" s="6"/>
    </row>
    <row r="9669" spans="6:11" s="2" customFormat="1" x14ac:dyDescent="0.3">
      <c r="F9669" s="5"/>
      <c r="G9669" s="4"/>
      <c r="I9669" s="3"/>
      <c r="K9669" s="6"/>
    </row>
    <row r="9670" spans="6:11" s="2" customFormat="1" x14ac:dyDescent="0.3">
      <c r="F9670" s="5"/>
      <c r="G9670" s="4"/>
      <c r="I9670" s="3"/>
      <c r="K9670" s="6"/>
    </row>
    <row r="9671" spans="6:11" s="2" customFormat="1" x14ac:dyDescent="0.3">
      <c r="F9671" s="5"/>
      <c r="G9671" s="4"/>
      <c r="I9671" s="3"/>
      <c r="K9671" s="6"/>
    </row>
    <row r="9672" spans="6:11" s="2" customFormat="1" x14ac:dyDescent="0.3">
      <c r="F9672" s="5"/>
      <c r="G9672" s="4"/>
      <c r="I9672" s="3"/>
      <c r="K9672" s="6"/>
    </row>
    <row r="9673" spans="6:11" s="2" customFormat="1" x14ac:dyDescent="0.3">
      <c r="F9673" s="5"/>
      <c r="G9673" s="4"/>
      <c r="I9673" s="3"/>
      <c r="K9673" s="6"/>
    </row>
    <row r="9674" spans="6:11" s="2" customFormat="1" x14ac:dyDescent="0.3">
      <c r="F9674" s="5"/>
      <c r="G9674" s="4"/>
      <c r="I9674" s="3"/>
      <c r="K9674" s="6"/>
    </row>
    <row r="9675" spans="6:11" s="2" customFormat="1" x14ac:dyDescent="0.3">
      <c r="F9675" s="5"/>
      <c r="G9675" s="4"/>
      <c r="I9675" s="3"/>
      <c r="K9675" s="6"/>
    </row>
    <row r="9676" spans="6:11" s="2" customFormat="1" x14ac:dyDescent="0.3">
      <c r="F9676" s="5"/>
      <c r="G9676" s="4"/>
      <c r="I9676" s="3"/>
      <c r="K9676" s="6"/>
    </row>
    <row r="9677" spans="6:11" s="2" customFormat="1" x14ac:dyDescent="0.3">
      <c r="F9677" s="5"/>
      <c r="G9677" s="4"/>
      <c r="I9677" s="3"/>
      <c r="K9677" s="6"/>
    </row>
    <row r="9678" spans="6:11" s="2" customFormat="1" x14ac:dyDescent="0.3">
      <c r="F9678" s="5"/>
      <c r="G9678" s="4"/>
      <c r="I9678" s="3"/>
      <c r="K9678" s="6"/>
    </row>
    <row r="9679" spans="6:11" s="2" customFormat="1" x14ac:dyDescent="0.3">
      <c r="F9679" s="5"/>
      <c r="G9679" s="4"/>
      <c r="I9679" s="3"/>
      <c r="K9679" s="6"/>
    </row>
    <row r="9680" spans="6:11" s="2" customFormat="1" x14ac:dyDescent="0.3">
      <c r="F9680" s="5"/>
      <c r="G9680" s="4"/>
      <c r="I9680" s="3"/>
      <c r="K9680" s="6"/>
    </row>
    <row r="9681" spans="6:11" s="2" customFormat="1" x14ac:dyDescent="0.3">
      <c r="F9681" s="5"/>
      <c r="G9681" s="4"/>
      <c r="I9681" s="3"/>
      <c r="K9681" s="6"/>
    </row>
    <row r="9682" spans="6:11" s="2" customFormat="1" x14ac:dyDescent="0.3">
      <c r="F9682" s="5"/>
      <c r="G9682" s="4"/>
      <c r="I9682" s="3"/>
      <c r="K9682" s="6"/>
    </row>
    <row r="9683" spans="6:11" s="2" customFormat="1" x14ac:dyDescent="0.3">
      <c r="F9683" s="5"/>
      <c r="G9683" s="4"/>
      <c r="I9683" s="3"/>
      <c r="K9683" s="6"/>
    </row>
    <row r="9684" spans="6:11" s="2" customFormat="1" x14ac:dyDescent="0.3">
      <c r="F9684" s="5"/>
      <c r="G9684" s="4"/>
      <c r="I9684" s="3"/>
      <c r="K9684" s="6"/>
    </row>
    <row r="9685" spans="6:11" s="2" customFormat="1" x14ac:dyDescent="0.3">
      <c r="F9685" s="5"/>
      <c r="G9685" s="4"/>
      <c r="I9685" s="3"/>
      <c r="K9685" s="6"/>
    </row>
    <row r="9686" spans="6:11" s="2" customFormat="1" x14ac:dyDescent="0.3">
      <c r="F9686" s="5"/>
      <c r="G9686" s="4"/>
      <c r="I9686" s="3"/>
      <c r="K9686" s="6"/>
    </row>
    <row r="9687" spans="6:11" s="2" customFormat="1" x14ac:dyDescent="0.3">
      <c r="F9687" s="5"/>
      <c r="G9687" s="4"/>
      <c r="I9687" s="3"/>
      <c r="K9687" s="6"/>
    </row>
    <row r="9688" spans="6:11" s="2" customFormat="1" x14ac:dyDescent="0.3">
      <c r="F9688" s="5"/>
      <c r="G9688" s="4"/>
      <c r="I9688" s="3"/>
      <c r="K9688" s="6"/>
    </row>
    <row r="9689" spans="6:11" s="2" customFormat="1" x14ac:dyDescent="0.3">
      <c r="F9689" s="5"/>
      <c r="G9689" s="4"/>
      <c r="I9689" s="3"/>
      <c r="K9689" s="6"/>
    </row>
    <row r="9690" spans="6:11" s="2" customFormat="1" x14ac:dyDescent="0.3">
      <c r="F9690" s="5"/>
      <c r="G9690" s="4"/>
      <c r="I9690" s="3"/>
      <c r="K9690" s="6"/>
    </row>
    <row r="9691" spans="6:11" s="2" customFormat="1" x14ac:dyDescent="0.3">
      <c r="F9691" s="5"/>
      <c r="G9691" s="4"/>
      <c r="I9691" s="3"/>
      <c r="K9691" s="6"/>
    </row>
    <row r="9692" spans="6:11" s="2" customFormat="1" x14ac:dyDescent="0.3">
      <c r="F9692" s="5"/>
      <c r="G9692" s="4"/>
      <c r="I9692" s="3"/>
      <c r="K9692" s="6"/>
    </row>
    <row r="9693" spans="6:11" s="2" customFormat="1" x14ac:dyDescent="0.3">
      <c r="F9693" s="5"/>
      <c r="G9693" s="4"/>
      <c r="I9693" s="3"/>
      <c r="K9693" s="6"/>
    </row>
    <row r="9694" spans="6:11" s="2" customFormat="1" x14ac:dyDescent="0.3">
      <c r="F9694" s="5"/>
      <c r="G9694" s="4"/>
      <c r="I9694" s="3"/>
      <c r="K9694" s="6"/>
    </row>
    <row r="9695" spans="6:11" s="2" customFormat="1" x14ac:dyDescent="0.3">
      <c r="F9695" s="5"/>
      <c r="G9695" s="4"/>
      <c r="I9695" s="3"/>
      <c r="K9695" s="6"/>
    </row>
    <row r="9696" spans="6:11" s="2" customFormat="1" x14ac:dyDescent="0.3">
      <c r="F9696" s="5"/>
      <c r="G9696" s="4"/>
      <c r="I9696" s="3"/>
      <c r="K9696" s="6"/>
    </row>
    <row r="9697" spans="6:11" s="2" customFormat="1" x14ac:dyDescent="0.3">
      <c r="F9697" s="5"/>
      <c r="G9697" s="4"/>
      <c r="I9697" s="3"/>
      <c r="K9697" s="6"/>
    </row>
    <row r="9698" spans="6:11" s="2" customFormat="1" x14ac:dyDescent="0.3">
      <c r="F9698" s="5"/>
      <c r="G9698" s="4"/>
      <c r="I9698" s="3"/>
      <c r="K9698" s="6"/>
    </row>
    <row r="9699" spans="6:11" s="2" customFormat="1" x14ac:dyDescent="0.3">
      <c r="F9699" s="5"/>
      <c r="G9699" s="4"/>
      <c r="I9699" s="3"/>
      <c r="K9699" s="6"/>
    </row>
    <row r="9700" spans="6:11" s="2" customFormat="1" x14ac:dyDescent="0.3">
      <c r="F9700" s="5"/>
      <c r="G9700" s="4"/>
      <c r="I9700" s="3"/>
      <c r="K9700" s="6"/>
    </row>
    <row r="9701" spans="6:11" s="2" customFormat="1" x14ac:dyDescent="0.3">
      <c r="F9701" s="5"/>
      <c r="G9701" s="4"/>
      <c r="I9701" s="3"/>
      <c r="K9701" s="6"/>
    </row>
    <row r="9702" spans="6:11" s="2" customFormat="1" x14ac:dyDescent="0.3">
      <c r="F9702" s="5"/>
      <c r="G9702" s="4"/>
      <c r="I9702" s="3"/>
      <c r="K9702" s="6"/>
    </row>
    <row r="9703" spans="6:11" s="2" customFormat="1" x14ac:dyDescent="0.3">
      <c r="F9703" s="5"/>
      <c r="G9703" s="4"/>
      <c r="I9703" s="3"/>
      <c r="K9703" s="6"/>
    </row>
    <row r="9704" spans="6:11" s="2" customFormat="1" x14ac:dyDescent="0.3">
      <c r="F9704" s="5"/>
      <c r="G9704" s="4"/>
      <c r="I9704" s="3"/>
      <c r="K9704" s="6"/>
    </row>
    <row r="9705" spans="6:11" s="2" customFormat="1" x14ac:dyDescent="0.3">
      <c r="F9705" s="5"/>
      <c r="G9705" s="4"/>
      <c r="I9705" s="3"/>
      <c r="K9705" s="6"/>
    </row>
    <row r="9706" spans="6:11" s="2" customFormat="1" x14ac:dyDescent="0.3">
      <c r="F9706" s="5"/>
      <c r="G9706" s="4"/>
      <c r="I9706" s="3"/>
      <c r="K9706" s="6"/>
    </row>
    <row r="9707" spans="6:11" s="2" customFormat="1" x14ac:dyDescent="0.3">
      <c r="F9707" s="5"/>
      <c r="G9707" s="4"/>
      <c r="I9707" s="3"/>
      <c r="K9707" s="6"/>
    </row>
    <row r="9708" spans="6:11" s="2" customFormat="1" x14ac:dyDescent="0.3">
      <c r="F9708" s="5"/>
      <c r="G9708" s="4"/>
      <c r="I9708" s="3"/>
      <c r="K9708" s="6"/>
    </row>
    <row r="9709" spans="6:11" s="2" customFormat="1" x14ac:dyDescent="0.3">
      <c r="F9709" s="5"/>
      <c r="G9709" s="4"/>
      <c r="I9709" s="3"/>
      <c r="K9709" s="6"/>
    </row>
    <row r="9710" spans="6:11" s="2" customFormat="1" x14ac:dyDescent="0.3">
      <c r="F9710" s="5"/>
      <c r="G9710" s="4"/>
      <c r="I9710" s="3"/>
      <c r="K9710" s="6"/>
    </row>
    <row r="9711" spans="6:11" s="2" customFormat="1" x14ac:dyDescent="0.3">
      <c r="F9711" s="5"/>
      <c r="G9711" s="4"/>
      <c r="I9711" s="3"/>
      <c r="K9711" s="6"/>
    </row>
    <row r="9712" spans="6:11" s="2" customFormat="1" x14ac:dyDescent="0.3">
      <c r="F9712" s="5"/>
      <c r="G9712" s="4"/>
      <c r="I9712" s="3"/>
      <c r="K9712" s="6"/>
    </row>
    <row r="9713" spans="6:11" s="2" customFormat="1" x14ac:dyDescent="0.3">
      <c r="F9713" s="5"/>
      <c r="G9713" s="4"/>
      <c r="I9713" s="3"/>
      <c r="K9713" s="6"/>
    </row>
    <row r="9714" spans="6:11" s="2" customFormat="1" x14ac:dyDescent="0.3">
      <c r="F9714" s="5"/>
      <c r="G9714" s="4"/>
      <c r="I9714" s="3"/>
      <c r="K9714" s="6"/>
    </row>
    <row r="9715" spans="6:11" s="2" customFormat="1" x14ac:dyDescent="0.3">
      <c r="F9715" s="5"/>
      <c r="G9715" s="4"/>
      <c r="I9715" s="3"/>
      <c r="K9715" s="6"/>
    </row>
    <row r="9716" spans="6:11" s="2" customFormat="1" x14ac:dyDescent="0.3">
      <c r="F9716" s="5"/>
      <c r="G9716" s="4"/>
      <c r="I9716" s="3"/>
      <c r="K9716" s="6"/>
    </row>
    <row r="9717" spans="6:11" s="2" customFormat="1" x14ac:dyDescent="0.3">
      <c r="F9717" s="5"/>
      <c r="G9717" s="4"/>
      <c r="I9717" s="3"/>
      <c r="K9717" s="6"/>
    </row>
    <row r="9718" spans="6:11" s="2" customFormat="1" x14ac:dyDescent="0.3">
      <c r="F9718" s="5"/>
      <c r="G9718" s="4"/>
      <c r="I9718" s="3"/>
      <c r="K9718" s="6"/>
    </row>
    <row r="9719" spans="6:11" s="2" customFormat="1" x14ac:dyDescent="0.3">
      <c r="F9719" s="5"/>
      <c r="G9719" s="4"/>
      <c r="I9719" s="3"/>
      <c r="K9719" s="6"/>
    </row>
    <row r="9720" spans="6:11" s="2" customFormat="1" x14ac:dyDescent="0.3">
      <c r="F9720" s="5"/>
      <c r="G9720" s="4"/>
      <c r="I9720" s="3"/>
      <c r="K9720" s="6"/>
    </row>
    <row r="9721" spans="6:11" s="2" customFormat="1" x14ac:dyDescent="0.3">
      <c r="F9721" s="5"/>
      <c r="G9721" s="4"/>
      <c r="I9721" s="3"/>
      <c r="K9721" s="6"/>
    </row>
    <row r="9722" spans="6:11" s="2" customFormat="1" x14ac:dyDescent="0.3">
      <c r="F9722" s="5"/>
      <c r="G9722" s="4"/>
      <c r="I9722" s="3"/>
      <c r="K9722" s="6"/>
    </row>
    <row r="9723" spans="6:11" s="2" customFormat="1" x14ac:dyDescent="0.3">
      <c r="F9723" s="5"/>
      <c r="G9723" s="4"/>
      <c r="I9723" s="3"/>
      <c r="K9723" s="6"/>
    </row>
    <row r="9724" spans="6:11" s="2" customFormat="1" x14ac:dyDescent="0.3">
      <c r="F9724" s="5"/>
      <c r="G9724" s="4"/>
      <c r="I9724" s="3"/>
      <c r="K9724" s="6"/>
    </row>
    <row r="9725" spans="6:11" s="2" customFormat="1" x14ac:dyDescent="0.3">
      <c r="F9725" s="5"/>
      <c r="G9725" s="4"/>
      <c r="I9725" s="3"/>
      <c r="K9725" s="6"/>
    </row>
    <row r="9726" spans="6:11" s="2" customFormat="1" x14ac:dyDescent="0.3">
      <c r="F9726" s="5"/>
      <c r="G9726" s="4"/>
      <c r="I9726" s="3"/>
      <c r="K9726" s="6"/>
    </row>
    <row r="9727" spans="6:11" s="2" customFormat="1" x14ac:dyDescent="0.3">
      <c r="F9727" s="5"/>
      <c r="G9727" s="4"/>
      <c r="I9727" s="3"/>
      <c r="K9727" s="6"/>
    </row>
    <row r="9728" spans="6:11" s="2" customFormat="1" x14ac:dyDescent="0.3">
      <c r="F9728" s="5"/>
      <c r="G9728" s="4"/>
      <c r="I9728" s="3"/>
      <c r="K9728" s="6"/>
    </row>
    <row r="9729" spans="6:11" s="2" customFormat="1" x14ac:dyDescent="0.3">
      <c r="F9729" s="5"/>
      <c r="G9729" s="4"/>
      <c r="I9729" s="3"/>
      <c r="K9729" s="6"/>
    </row>
    <row r="9730" spans="6:11" s="2" customFormat="1" x14ac:dyDescent="0.3">
      <c r="F9730" s="5"/>
      <c r="G9730" s="4"/>
      <c r="I9730" s="3"/>
      <c r="K9730" s="6"/>
    </row>
    <row r="9731" spans="6:11" s="2" customFormat="1" x14ac:dyDescent="0.3">
      <c r="F9731" s="5"/>
      <c r="G9731" s="4"/>
      <c r="I9731" s="3"/>
      <c r="K9731" s="6"/>
    </row>
    <row r="9732" spans="6:11" s="2" customFormat="1" x14ac:dyDescent="0.3">
      <c r="F9732" s="5"/>
      <c r="G9732" s="4"/>
      <c r="I9732" s="3"/>
      <c r="K9732" s="6"/>
    </row>
    <row r="9733" spans="6:11" s="2" customFormat="1" x14ac:dyDescent="0.3">
      <c r="F9733" s="5"/>
      <c r="G9733" s="4"/>
      <c r="I9733" s="3"/>
      <c r="K9733" s="6"/>
    </row>
    <row r="9734" spans="6:11" s="2" customFormat="1" x14ac:dyDescent="0.3">
      <c r="F9734" s="5"/>
      <c r="G9734" s="4"/>
      <c r="I9734" s="3"/>
      <c r="K9734" s="6"/>
    </row>
    <row r="9735" spans="6:11" s="2" customFormat="1" x14ac:dyDescent="0.3">
      <c r="F9735" s="5"/>
      <c r="G9735" s="4"/>
      <c r="I9735" s="3"/>
      <c r="K9735" s="6"/>
    </row>
    <row r="9736" spans="6:11" s="2" customFormat="1" x14ac:dyDescent="0.3">
      <c r="F9736" s="5"/>
      <c r="G9736" s="4"/>
      <c r="I9736" s="3"/>
      <c r="K9736" s="6"/>
    </row>
    <row r="9737" spans="6:11" s="2" customFormat="1" x14ac:dyDescent="0.3">
      <c r="F9737" s="5"/>
      <c r="G9737" s="4"/>
      <c r="I9737" s="3"/>
      <c r="K9737" s="6"/>
    </row>
    <row r="9738" spans="6:11" s="2" customFormat="1" x14ac:dyDescent="0.3">
      <c r="F9738" s="5"/>
      <c r="G9738" s="4"/>
      <c r="I9738" s="3"/>
      <c r="K9738" s="6"/>
    </row>
    <row r="9739" spans="6:11" s="2" customFormat="1" x14ac:dyDescent="0.3">
      <c r="F9739" s="5"/>
      <c r="G9739" s="4"/>
      <c r="I9739" s="3"/>
      <c r="K9739" s="6"/>
    </row>
    <row r="9740" spans="6:11" s="2" customFormat="1" x14ac:dyDescent="0.3">
      <c r="F9740" s="5"/>
      <c r="G9740" s="4"/>
      <c r="I9740" s="3"/>
      <c r="K9740" s="6"/>
    </row>
    <row r="9741" spans="6:11" s="2" customFormat="1" x14ac:dyDescent="0.3">
      <c r="F9741" s="5"/>
      <c r="G9741" s="4"/>
      <c r="I9741" s="3"/>
      <c r="K9741" s="6"/>
    </row>
    <row r="9742" spans="6:11" s="2" customFormat="1" x14ac:dyDescent="0.3">
      <c r="F9742" s="5"/>
      <c r="G9742" s="4"/>
      <c r="I9742" s="3"/>
      <c r="K9742" s="6"/>
    </row>
    <row r="9743" spans="6:11" s="2" customFormat="1" x14ac:dyDescent="0.3">
      <c r="F9743" s="5"/>
      <c r="G9743" s="4"/>
      <c r="I9743" s="3"/>
      <c r="K9743" s="6"/>
    </row>
    <row r="9744" spans="6:11" s="2" customFormat="1" x14ac:dyDescent="0.3">
      <c r="F9744" s="5"/>
      <c r="G9744" s="4"/>
      <c r="I9744" s="3"/>
      <c r="K9744" s="6"/>
    </row>
    <row r="9745" spans="6:11" s="2" customFormat="1" x14ac:dyDescent="0.3">
      <c r="F9745" s="5"/>
      <c r="G9745" s="4"/>
      <c r="I9745" s="3"/>
      <c r="K9745" s="6"/>
    </row>
    <row r="9746" spans="6:11" s="2" customFormat="1" x14ac:dyDescent="0.3">
      <c r="F9746" s="5"/>
      <c r="G9746" s="4"/>
      <c r="I9746" s="3"/>
      <c r="K9746" s="6"/>
    </row>
    <row r="9747" spans="6:11" s="2" customFormat="1" x14ac:dyDescent="0.3">
      <c r="F9747" s="5"/>
      <c r="G9747" s="4"/>
      <c r="I9747" s="3"/>
      <c r="K9747" s="6"/>
    </row>
    <row r="9748" spans="6:11" s="2" customFormat="1" x14ac:dyDescent="0.3">
      <c r="F9748" s="5"/>
      <c r="G9748" s="4"/>
      <c r="I9748" s="3"/>
      <c r="K9748" s="6"/>
    </row>
    <row r="9749" spans="6:11" s="2" customFormat="1" x14ac:dyDescent="0.3">
      <c r="F9749" s="5"/>
      <c r="G9749" s="4"/>
      <c r="I9749" s="3"/>
      <c r="K9749" s="6"/>
    </row>
    <row r="9750" spans="6:11" s="2" customFormat="1" x14ac:dyDescent="0.3">
      <c r="F9750" s="5"/>
      <c r="G9750" s="4"/>
      <c r="I9750" s="3"/>
      <c r="K9750" s="6"/>
    </row>
    <row r="9751" spans="6:11" s="2" customFormat="1" x14ac:dyDescent="0.3">
      <c r="F9751" s="5"/>
      <c r="G9751" s="4"/>
      <c r="I9751" s="3"/>
      <c r="K9751" s="6"/>
    </row>
    <row r="9752" spans="6:11" s="2" customFormat="1" x14ac:dyDescent="0.3">
      <c r="F9752" s="5"/>
      <c r="G9752" s="4"/>
      <c r="I9752" s="3"/>
      <c r="K9752" s="6"/>
    </row>
    <row r="9753" spans="6:11" s="2" customFormat="1" x14ac:dyDescent="0.3">
      <c r="F9753" s="5"/>
      <c r="G9753" s="4"/>
      <c r="I9753" s="3"/>
      <c r="K9753" s="6"/>
    </row>
    <row r="9754" spans="6:11" s="2" customFormat="1" x14ac:dyDescent="0.3">
      <c r="F9754" s="5"/>
      <c r="G9754" s="4"/>
      <c r="I9754" s="3"/>
      <c r="K9754" s="6"/>
    </row>
    <row r="9755" spans="6:11" s="2" customFormat="1" x14ac:dyDescent="0.3">
      <c r="F9755" s="5"/>
      <c r="G9755" s="4"/>
      <c r="I9755" s="3"/>
      <c r="K9755" s="6"/>
    </row>
    <row r="9756" spans="6:11" s="2" customFormat="1" x14ac:dyDescent="0.3">
      <c r="F9756" s="5"/>
      <c r="G9756" s="4"/>
      <c r="I9756" s="3"/>
      <c r="K9756" s="6"/>
    </row>
    <row r="9757" spans="6:11" s="2" customFormat="1" x14ac:dyDescent="0.3">
      <c r="F9757" s="5"/>
      <c r="G9757" s="4"/>
      <c r="I9757" s="3"/>
      <c r="K9757" s="6"/>
    </row>
    <row r="9758" spans="6:11" s="2" customFormat="1" x14ac:dyDescent="0.3">
      <c r="F9758" s="5"/>
      <c r="G9758" s="4"/>
      <c r="I9758" s="3"/>
      <c r="K9758" s="6"/>
    </row>
    <row r="9759" spans="6:11" s="2" customFormat="1" x14ac:dyDescent="0.3">
      <c r="F9759" s="5"/>
      <c r="G9759" s="4"/>
      <c r="I9759" s="3"/>
      <c r="K9759" s="6"/>
    </row>
    <row r="9760" spans="6:11" s="2" customFormat="1" x14ac:dyDescent="0.3">
      <c r="F9760" s="5"/>
      <c r="G9760" s="4"/>
      <c r="I9760" s="3"/>
      <c r="K9760" s="6"/>
    </row>
    <row r="9761" spans="6:11" s="2" customFormat="1" x14ac:dyDescent="0.3">
      <c r="F9761" s="5"/>
      <c r="G9761" s="4"/>
      <c r="I9761" s="3"/>
      <c r="K9761" s="6"/>
    </row>
    <row r="9762" spans="6:11" s="2" customFormat="1" x14ac:dyDescent="0.3">
      <c r="F9762" s="5"/>
      <c r="G9762" s="4"/>
      <c r="I9762" s="3"/>
      <c r="K9762" s="6"/>
    </row>
    <row r="9763" spans="6:11" s="2" customFormat="1" x14ac:dyDescent="0.3">
      <c r="F9763" s="5"/>
      <c r="G9763" s="4"/>
      <c r="I9763" s="3"/>
      <c r="K9763" s="6"/>
    </row>
    <row r="9764" spans="6:11" s="2" customFormat="1" x14ac:dyDescent="0.3">
      <c r="F9764" s="5"/>
      <c r="G9764" s="4"/>
      <c r="I9764" s="3"/>
      <c r="K9764" s="6"/>
    </row>
    <row r="9765" spans="6:11" s="2" customFormat="1" x14ac:dyDescent="0.3">
      <c r="F9765" s="5"/>
      <c r="G9765" s="4"/>
      <c r="I9765" s="3"/>
      <c r="K9765" s="6"/>
    </row>
    <row r="9766" spans="6:11" s="2" customFormat="1" x14ac:dyDescent="0.3">
      <c r="F9766" s="5"/>
      <c r="G9766" s="4"/>
      <c r="I9766" s="3"/>
      <c r="K9766" s="6"/>
    </row>
    <row r="9767" spans="6:11" s="2" customFormat="1" x14ac:dyDescent="0.3">
      <c r="F9767" s="5"/>
      <c r="G9767" s="4"/>
      <c r="I9767" s="3"/>
      <c r="K9767" s="6"/>
    </row>
    <row r="9768" spans="6:11" s="2" customFormat="1" x14ac:dyDescent="0.3">
      <c r="F9768" s="5"/>
      <c r="G9768" s="4"/>
      <c r="I9768" s="3"/>
      <c r="K9768" s="6"/>
    </row>
    <row r="9769" spans="6:11" s="2" customFormat="1" x14ac:dyDescent="0.3">
      <c r="F9769" s="5"/>
      <c r="G9769" s="4"/>
      <c r="I9769" s="3"/>
      <c r="K9769" s="6"/>
    </row>
    <row r="9770" spans="6:11" s="2" customFormat="1" x14ac:dyDescent="0.3">
      <c r="F9770" s="5"/>
      <c r="G9770" s="4"/>
      <c r="I9770" s="3"/>
      <c r="K9770" s="6"/>
    </row>
    <row r="9771" spans="6:11" s="2" customFormat="1" x14ac:dyDescent="0.3">
      <c r="F9771" s="5"/>
      <c r="G9771" s="4"/>
      <c r="I9771" s="3"/>
      <c r="K9771" s="6"/>
    </row>
    <row r="9772" spans="6:11" s="2" customFormat="1" x14ac:dyDescent="0.3">
      <c r="F9772" s="5"/>
      <c r="G9772" s="4"/>
      <c r="I9772" s="3"/>
      <c r="K9772" s="6"/>
    </row>
    <row r="9773" spans="6:11" s="2" customFormat="1" x14ac:dyDescent="0.3">
      <c r="F9773" s="5"/>
      <c r="G9773" s="4"/>
      <c r="I9773" s="3"/>
      <c r="K9773" s="6"/>
    </row>
    <row r="9774" spans="6:11" s="2" customFormat="1" x14ac:dyDescent="0.3">
      <c r="F9774" s="5"/>
      <c r="G9774" s="4"/>
      <c r="I9774" s="3"/>
      <c r="K9774" s="6"/>
    </row>
    <row r="9775" spans="6:11" s="2" customFormat="1" x14ac:dyDescent="0.3">
      <c r="F9775" s="5"/>
      <c r="G9775" s="4"/>
      <c r="I9775" s="3"/>
      <c r="K9775" s="6"/>
    </row>
    <row r="9776" spans="6:11" s="2" customFormat="1" x14ac:dyDescent="0.3">
      <c r="F9776" s="5"/>
      <c r="G9776" s="4"/>
      <c r="I9776" s="3"/>
      <c r="K9776" s="6"/>
    </row>
    <row r="9777" spans="6:11" s="2" customFormat="1" x14ac:dyDescent="0.3">
      <c r="F9777" s="5"/>
      <c r="G9777" s="4"/>
      <c r="I9777" s="3"/>
      <c r="K9777" s="6"/>
    </row>
    <row r="9778" spans="6:11" s="2" customFormat="1" x14ac:dyDescent="0.3">
      <c r="F9778" s="5"/>
      <c r="G9778" s="4"/>
      <c r="I9778" s="3"/>
      <c r="K9778" s="6"/>
    </row>
    <row r="9779" spans="6:11" s="2" customFormat="1" x14ac:dyDescent="0.3">
      <c r="F9779" s="5"/>
      <c r="G9779" s="4"/>
      <c r="I9779" s="3"/>
      <c r="K9779" s="6"/>
    </row>
    <row r="9780" spans="6:11" s="2" customFormat="1" x14ac:dyDescent="0.3">
      <c r="F9780" s="5"/>
      <c r="G9780" s="4"/>
      <c r="I9780" s="3"/>
      <c r="K9780" s="6"/>
    </row>
    <row r="9781" spans="6:11" s="2" customFormat="1" x14ac:dyDescent="0.3">
      <c r="F9781" s="5"/>
      <c r="G9781" s="4"/>
      <c r="I9781" s="3"/>
      <c r="K9781" s="6"/>
    </row>
    <row r="9782" spans="6:11" s="2" customFormat="1" x14ac:dyDescent="0.3">
      <c r="F9782" s="5"/>
      <c r="G9782" s="4"/>
      <c r="I9782" s="3"/>
      <c r="K9782" s="6"/>
    </row>
    <row r="9783" spans="6:11" s="2" customFormat="1" x14ac:dyDescent="0.3">
      <c r="F9783" s="5"/>
      <c r="G9783" s="4"/>
      <c r="I9783" s="3"/>
      <c r="K9783" s="6"/>
    </row>
    <row r="9784" spans="6:11" s="2" customFormat="1" x14ac:dyDescent="0.3">
      <c r="F9784" s="5"/>
      <c r="G9784" s="4"/>
      <c r="I9784" s="3"/>
      <c r="K9784" s="6"/>
    </row>
    <row r="9785" spans="6:11" s="2" customFormat="1" x14ac:dyDescent="0.3">
      <c r="F9785" s="5"/>
      <c r="G9785" s="4"/>
      <c r="I9785" s="3"/>
      <c r="K9785" s="6"/>
    </row>
    <row r="9786" spans="6:11" s="2" customFormat="1" x14ac:dyDescent="0.3">
      <c r="F9786" s="5"/>
      <c r="G9786" s="4"/>
      <c r="I9786" s="3"/>
      <c r="K9786" s="6"/>
    </row>
    <row r="9787" spans="6:11" s="2" customFormat="1" x14ac:dyDescent="0.3">
      <c r="F9787" s="5"/>
      <c r="G9787" s="4"/>
      <c r="I9787" s="3"/>
      <c r="K9787" s="6"/>
    </row>
    <row r="9788" spans="6:11" s="2" customFormat="1" x14ac:dyDescent="0.3">
      <c r="F9788" s="5"/>
      <c r="G9788" s="4"/>
      <c r="I9788" s="3"/>
      <c r="K9788" s="6"/>
    </row>
    <row r="9789" spans="6:11" s="2" customFormat="1" x14ac:dyDescent="0.3">
      <c r="F9789" s="5"/>
      <c r="G9789" s="4"/>
      <c r="I9789" s="3"/>
      <c r="K9789" s="6"/>
    </row>
    <row r="9790" spans="6:11" s="2" customFormat="1" x14ac:dyDescent="0.3">
      <c r="F9790" s="5"/>
      <c r="G9790" s="4"/>
      <c r="I9790" s="3"/>
      <c r="K9790" s="6"/>
    </row>
    <row r="9791" spans="6:11" s="2" customFormat="1" x14ac:dyDescent="0.3">
      <c r="F9791" s="5"/>
      <c r="G9791" s="4"/>
      <c r="I9791" s="3"/>
      <c r="K9791" s="6"/>
    </row>
    <row r="9792" spans="6:11" s="2" customFormat="1" x14ac:dyDescent="0.3">
      <c r="F9792" s="5"/>
      <c r="G9792" s="4"/>
      <c r="I9792" s="3"/>
      <c r="K9792" s="6"/>
    </row>
    <row r="9793" spans="6:11" s="2" customFormat="1" x14ac:dyDescent="0.3">
      <c r="F9793" s="5"/>
      <c r="G9793" s="4"/>
      <c r="I9793" s="3"/>
      <c r="K9793" s="6"/>
    </row>
    <row r="9794" spans="6:11" s="2" customFormat="1" x14ac:dyDescent="0.3">
      <c r="F9794" s="5"/>
      <c r="G9794" s="4"/>
      <c r="I9794" s="3"/>
      <c r="K9794" s="6"/>
    </row>
    <row r="9795" spans="6:11" s="2" customFormat="1" x14ac:dyDescent="0.3">
      <c r="F9795" s="5"/>
      <c r="G9795" s="4"/>
      <c r="I9795" s="3"/>
      <c r="K9795" s="6"/>
    </row>
    <row r="9796" spans="6:11" s="2" customFormat="1" x14ac:dyDescent="0.3">
      <c r="F9796" s="5"/>
      <c r="G9796" s="4"/>
      <c r="I9796" s="3"/>
      <c r="K9796" s="6"/>
    </row>
    <row r="9797" spans="6:11" s="2" customFormat="1" x14ac:dyDescent="0.3">
      <c r="F9797" s="5"/>
      <c r="G9797" s="4"/>
      <c r="I9797" s="3"/>
      <c r="K9797" s="6"/>
    </row>
    <row r="9798" spans="6:11" s="2" customFormat="1" x14ac:dyDescent="0.3">
      <c r="F9798" s="5"/>
      <c r="G9798" s="4"/>
      <c r="I9798" s="3"/>
      <c r="K9798" s="6"/>
    </row>
    <row r="9799" spans="6:11" s="2" customFormat="1" x14ac:dyDescent="0.3">
      <c r="F9799" s="5"/>
      <c r="G9799" s="4"/>
      <c r="I9799" s="3"/>
      <c r="K9799" s="6"/>
    </row>
    <row r="9800" spans="6:11" s="2" customFormat="1" x14ac:dyDescent="0.3">
      <c r="F9800" s="5"/>
      <c r="G9800" s="4"/>
      <c r="I9800" s="3"/>
      <c r="K9800" s="6"/>
    </row>
    <row r="9801" spans="6:11" s="2" customFormat="1" x14ac:dyDescent="0.3">
      <c r="F9801" s="5"/>
      <c r="G9801" s="4"/>
      <c r="I9801" s="3"/>
      <c r="K9801" s="6"/>
    </row>
    <row r="9802" spans="6:11" s="2" customFormat="1" x14ac:dyDescent="0.3">
      <c r="F9802" s="5"/>
      <c r="G9802" s="4"/>
      <c r="I9802" s="3"/>
      <c r="K9802" s="6"/>
    </row>
    <row r="9803" spans="6:11" s="2" customFormat="1" x14ac:dyDescent="0.3">
      <c r="F9803" s="5"/>
      <c r="G9803" s="4"/>
      <c r="I9803" s="3"/>
      <c r="K9803" s="6"/>
    </row>
    <row r="9804" spans="6:11" s="2" customFormat="1" x14ac:dyDescent="0.3">
      <c r="F9804" s="5"/>
      <c r="G9804" s="4"/>
      <c r="I9804" s="3"/>
      <c r="K9804" s="6"/>
    </row>
    <row r="9805" spans="6:11" s="2" customFormat="1" x14ac:dyDescent="0.3">
      <c r="F9805" s="5"/>
      <c r="G9805" s="4"/>
      <c r="I9805" s="3"/>
      <c r="K9805" s="6"/>
    </row>
    <row r="9806" spans="6:11" s="2" customFormat="1" x14ac:dyDescent="0.3">
      <c r="F9806" s="5"/>
      <c r="G9806" s="4"/>
      <c r="I9806" s="3"/>
      <c r="K9806" s="6"/>
    </row>
    <row r="9807" spans="6:11" s="2" customFormat="1" x14ac:dyDescent="0.3">
      <c r="F9807" s="5"/>
      <c r="G9807" s="4"/>
      <c r="I9807" s="3"/>
      <c r="K9807" s="6"/>
    </row>
    <row r="9808" spans="6:11" s="2" customFormat="1" x14ac:dyDescent="0.3">
      <c r="F9808" s="5"/>
      <c r="G9808" s="4"/>
      <c r="I9808" s="3"/>
      <c r="K9808" s="6"/>
    </row>
    <row r="9809" spans="6:11" s="2" customFormat="1" x14ac:dyDescent="0.3">
      <c r="F9809" s="5"/>
      <c r="G9809" s="4"/>
      <c r="I9809" s="3"/>
      <c r="K9809" s="6"/>
    </row>
    <row r="9810" spans="6:11" s="2" customFormat="1" x14ac:dyDescent="0.3">
      <c r="F9810" s="5"/>
      <c r="G9810" s="4"/>
      <c r="I9810" s="3"/>
      <c r="K9810" s="6"/>
    </row>
    <row r="9811" spans="6:11" s="2" customFormat="1" x14ac:dyDescent="0.3">
      <c r="F9811" s="5"/>
      <c r="G9811" s="4"/>
      <c r="I9811" s="3"/>
      <c r="K9811" s="6"/>
    </row>
    <row r="9812" spans="6:11" s="2" customFormat="1" x14ac:dyDescent="0.3">
      <c r="F9812" s="5"/>
      <c r="G9812" s="4"/>
      <c r="I9812" s="3"/>
      <c r="K9812" s="6"/>
    </row>
    <row r="9813" spans="6:11" s="2" customFormat="1" x14ac:dyDescent="0.3">
      <c r="F9813" s="5"/>
      <c r="G9813" s="4"/>
      <c r="I9813" s="3"/>
      <c r="K9813" s="6"/>
    </row>
    <row r="9814" spans="6:11" s="2" customFormat="1" x14ac:dyDescent="0.3">
      <c r="F9814" s="5"/>
      <c r="G9814" s="4"/>
      <c r="I9814" s="3"/>
      <c r="K9814" s="6"/>
    </row>
    <row r="9815" spans="6:11" s="2" customFormat="1" x14ac:dyDescent="0.3">
      <c r="F9815" s="5"/>
      <c r="G9815" s="4"/>
      <c r="I9815" s="3"/>
      <c r="K9815" s="6"/>
    </row>
    <row r="9816" spans="6:11" s="2" customFormat="1" x14ac:dyDescent="0.3">
      <c r="F9816" s="5"/>
      <c r="G9816" s="4"/>
      <c r="I9816" s="3"/>
      <c r="K9816" s="6"/>
    </row>
    <row r="9817" spans="6:11" s="2" customFormat="1" x14ac:dyDescent="0.3">
      <c r="F9817" s="5"/>
      <c r="G9817" s="4"/>
      <c r="I9817" s="3"/>
      <c r="K9817" s="6"/>
    </row>
    <row r="9818" spans="6:11" s="2" customFormat="1" x14ac:dyDescent="0.3">
      <c r="F9818" s="5"/>
      <c r="G9818" s="4"/>
      <c r="I9818" s="3"/>
      <c r="K9818" s="6"/>
    </row>
    <row r="9819" spans="6:11" s="2" customFormat="1" x14ac:dyDescent="0.3">
      <c r="F9819" s="5"/>
      <c r="G9819" s="4"/>
      <c r="I9819" s="3"/>
      <c r="K9819" s="6"/>
    </row>
    <row r="9820" spans="6:11" s="2" customFormat="1" x14ac:dyDescent="0.3">
      <c r="F9820" s="5"/>
      <c r="G9820" s="4"/>
      <c r="I9820" s="3"/>
      <c r="K9820" s="6"/>
    </row>
    <row r="9821" spans="6:11" s="2" customFormat="1" x14ac:dyDescent="0.3">
      <c r="F9821" s="5"/>
      <c r="G9821" s="4"/>
      <c r="I9821" s="3"/>
      <c r="K9821" s="6"/>
    </row>
    <row r="9822" spans="6:11" s="2" customFormat="1" x14ac:dyDescent="0.3">
      <c r="F9822" s="5"/>
      <c r="G9822" s="4"/>
      <c r="I9822" s="3"/>
      <c r="K9822" s="6"/>
    </row>
    <row r="9823" spans="6:11" s="2" customFormat="1" x14ac:dyDescent="0.3">
      <c r="F9823" s="5"/>
      <c r="G9823" s="4"/>
      <c r="I9823" s="3"/>
      <c r="K9823" s="6"/>
    </row>
    <row r="9824" spans="6:11" s="2" customFormat="1" x14ac:dyDescent="0.3">
      <c r="F9824" s="5"/>
      <c r="G9824" s="4"/>
      <c r="I9824" s="3"/>
      <c r="K9824" s="6"/>
    </row>
    <row r="9825" spans="6:11" s="2" customFormat="1" x14ac:dyDescent="0.3">
      <c r="F9825" s="5"/>
      <c r="G9825" s="4"/>
      <c r="I9825" s="3"/>
      <c r="K9825" s="6"/>
    </row>
    <row r="9826" spans="6:11" s="2" customFormat="1" x14ac:dyDescent="0.3">
      <c r="F9826" s="5"/>
      <c r="G9826" s="4"/>
      <c r="I9826" s="3"/>
      <c r="K9826" s="6"/>
    </row>
    <row r="9827" spans="6:11" s="2" customFormat="1" x14ac:dyDescent="0.3">
      <c r="F9827" s="5"/>
      <c r="G9827" s="4"/>
      <c r="I9827" s="3"/>
      <c r="K9827" s="6"/>
    </row>
    <row r="9828" spans="6:11" s="2" customFormat="1" x14ac:dyDescent="0.3">
      <c r="F9828" s="5"/>
      <c r="G9828" s="4"/>
      <c r="I9828" s="3"/>
      <c r="K9828" s="6"/>
    </row>
    <row r="9829" spans="6:11" s="2" customFormat="1" x14ac:dyDescent="0.3">
      <c r="F9829" s="5"/>
      <c r="G9829" s="4"/>
      <c r="I9829" s="3"/>
      <c r="K9829" s="6"/>
    </row>
    <row r="9830" spans="6:11" s="2" customFormat="1" x14ac:dyDescent="0.3">
      <c r="F9830" s="5"/>
      <c r="G9830" s="4"/>
      <c r="I9830" s="3"/>
      <c r="K9830" s="6"/>
    </row>
    <row r="9831" spans="6:11" s="2" customFormat="1" x14ac:dyDescent="0.3">
      <c r="F9831" s="5"/>
      <c r="G9831" s="4"/>
      <c r="I9831" s="3"/>
      <c r="K9831" s="6"/>
    </row>
    <row r="9832" spans="6:11" s="2" customFormat="1" x14ac:dyDescent="0.3">
      <c r="F9832" s="5"/>
      <c r="G9832" s="4"/>
      <c r="I9832" s="3"/>
      <c r="K9832" s="6"/>
    </row>
    <row r="9833" spans="6:11" s="2" customFormat="1" x14ac:dyDescent="0.3">
      <c r="F9833" s="5"/>
      <c r="G9833" s="4"/>
      <c r="I9833" s="3"/>
      <c r="K9833" s="6"/>
    </row>
    <row r="9834" spans="6:11" s="2" customFormat="1" x14ac:dyDescent="0.3">
      <c r="F9834" s="5"/>
      <c r="G9834" s="4"/>
      <c r="I9834" s="3"/>
      <c r="K9834" s="6"/>
    </row>
    <row r="9835" spans="6:11" s="2" customFormat="1" x14ac:dyDescent="0.3">
      <c r="F9835" s="5"/>
      <c r="G9835" s="4"/>
      <c r="I9835" s="3"/>
      <c r="K9835" s="6"/>
    </row>
    <row r="9836" spans="6:11" s="2" customFormat="1" x14ac:dyDescent="0.3">
      <c r="F9836" s="5"/>
      <c r="G9836" s="4"/>
      <c r="I9836" s="3"/>
      <c r="K9836" s="6"/>
    </row>
    <row r="9837" spans="6:11" s="2" customFormat="1" x14ac:dyDescent="0.3">
      <c r="F9837" s="5"/>
      <c r="G9837" s="4"/>
      <c r="I9837" s="3"/>
      <c r="K9837" s="6"/>
    </row>
    <row r="9838" spans="6:11" s="2" customFormat="1" x14ac:dyDescent="0.3">
      <c r="F9838" s="5"/>
      <c r="G9838" s="4"/>
      <c r="I9838" s="3"/>
      <c r="K9838" s="6"/>
    </row>
    <row r="9839" spans="6:11" s="2" customFormat="1" x14ac:dyDescent="0.3">
      <c r="F9839" s="5"/>
      <c r="G9839" s="4"/>
      <c r="I9839" s="3"/>
      <c r="K9839" s="6"/>
    </row>
    <row r="9840" spans="6:11" s="2" customFormat="1" x14ac:dyDescent="0.3">
      <c r="F9840" s="5"/>
      <c r="G9840" s="4"/>
      <c r="I9840" s="3"/>
      <c r="K9840" s="6"/>
    </row>
    <row r="9841" spans="6:11" s="2" customFormat="1" x14ac:dyDescent="0.3">
      <c r="F9841" s="5"/>
      <c r="G9841" s="4"/>
      <c r="I9841" s="3"/>
      <c r="K9841" s="6"/>
    </row>
    <row r="9842" spans="6:11" s="2" customFormat="1" x14ac:dyDescent="0.3">
      <c r="F9842" s="5"/>
      <c r="G9842" s="4"/>
      <c r="I9842" s="3"/>
      <c r="K9842" s="6"/>
    </row>
    <row r="9843" spans="6:11" s="2" customFormat="1" x14ac:dyDescent="0.3">
      <c r="F9843" s="5"/>
      <c r="G9843" s="4"/>
      <c r="I9843" s="3"/>
      <c r="K9843" s="6"/>
    </row>
    <row r="9844" spans="6:11" s="2" customFormat="1" x14ac:dyDescent="0.3">
      <c r="F9844" s="5"/>
      <c r="G9844" s="4"/>
      <c r="I9844" s="3"/>
      <c r="K9844" s="6"/>
    </row>
    <row r="9845" spans="6:11" s="2" customFormat="1" x14ac:dyDescent="0.3">
      <c r="F9845" s="5"/>
      <c r="G9845" s="4"/>
      <c r="I9845" s="3"/>
      <c r="K9845" s="6"/>
    </row>
    <row r="9846" spans="6:11" s="2" customFormat="1" x14ac:dyDescent="0.3">
      <c r="F9846" s="5"/>
      <c r="G9846" s="4"/>
      <c r="I9846" s="3"/>
      <c r="K9846" s="6"/>
    </row>
    <row r="9847" spans="6:11" s="2" customFormat="1" x14ac:dyDescent="0.3">
      <c r="F9847" s="5"/>
      <c r="G9847" s="4"/>
      <c r="I9847" s="3"/>
      <c r="K9847" s="6"/>
    </row>
    <row r="9848" spans="6:11" s="2" customFormat="1" x14ac:dyDescent="0.3">
      <c r="F9848" s="5"/>
      <c r="G9848" s="4"/>
      <c r="I9848" s="3"/>
      <c r="K9848" s="6"/>
    </row>
    <row r="9849" spans="6:11" s="2" customFormat="1" x14ac:dyDescent="0.3">
      <c r="F9849" s="5"/>
      <c r="G9849" s="4"/>
      <c r="I9849" s="3"/>
      <c r="K9849" s="6"/>
    </row>
    <row r="9850" spans="6:11" s="2" customFormat="1" x14ac:dyDescent="0.3">
      <c r="F9850" s="5"/>
      <c r="G9850" s="4"/>
      <c r="I9850" s="3"/>
      <c r="K9850" s="6"/>
    </row>
    <row r="9851" spans="6:11" s="2" customFormat="1" x14ac:dyDescent="0.3">
      <c r="F9851" s="5"/>
      <c r="G9851" s="4"/>
      <c r="I9851" s="3"/>
      <c r="K9851" s="6"/>
    </row>
    <row r="9852" spans="6:11" s="2" customFormat="1" x14ac:dyDescent="0.3">
      <c r="F9852" s="5"/>
      <c r="G9852" s="4"/>
      <c r="I9852" s="3"/>
      <c r="K9852" s="6"/>
    </row>
    <row r="9853" spans="6:11" s="2" customFormat="1" x14ac:dyDescent="0.3">
      <c r="F9853" s="5"/>
      <c r="G9853" s="4"/>
      <c r="I9853" s="3"/>
      <c r="K9853" s="6"/>
    </row>
    <row r="9854" spans="6:11" s="2" customFormat="1" x14ac:dyDescent="0.3">
      <c r="F9854" s="5"/>
      <c r="G9854" s="4"/>
      <c r="I9854" s="3"/>
      <c r="K9854" s="6"/>
    </row>
    <row r="9855" spans="6:11" s="2" customFormat="1" x14ac:dyDescent="0.3">
      <c r="F9855" s="5"/>
      <c r="G9855" s="4"/>
      <c r="I9855" s="3"/>
      <c r="K9855" s="6"/>
    </row>
    <row r="9856" spans="6:11" s="2" customFormat="1" x14ac:dyDescent="0.3">
      <c r="F9856" s="5"/>
      <c r="G9856" s="4"/>
      <c r="I9856" s="3"/>
      <c r="K9856" s="6"/>
    </row>
    <row r="9857" spans="3:11" s="2" customFormat="1" x14ac:dyDescent="0.3">
      <c r="F9857" s="5"/>
      <c r="G9857" s="4"/>
      <c r="I9857" s="3"/>
      <c r="K9857" s="6"/>
    </row>
    <row r="9858" spans="3:11" s="2" customFormat="1" x14ac:dyDescent="0.3">
      <c r="F9858" s="5"/>
      <c r="G9858" s="4"/>
      <c r="I9858" s="3"/>
      <c r="K9858" s="6"/>
    </row>
    <row r="9859" spans="3:11" s="2" customFormat="1" x14ac:dyDescent="0.3">
      <c r="F9859" s="5"/>
      <c r="G9859" s="4"/>
      <c r="I9859" s="3"/>
      <c r="K9859" s="6"/>
    </row>
    <row r="9860" spans="3:11" s="2" customFormat="1" x14ac:dyDescent="0.3">
      <c r="F9860" s="5"/>
      <c r="G9860" s="4"/>
      <c r="I9860" s="3"/>
      <c r="K9860" s="6"/>
    </row>
    <row r="9861" spans="3:11" s="2" customFormat="1" x14ac:dyDescent="0.3">
      <c r="F9861" s="5"/>
      <c r="G9861" s="4"/>
      <c r="I9861" s="3"/>
      <c r="K9861" s="6"/>
    </row>
    <row r="9862" spans="3:11" s="2" customFormat="1" x14ac:dyDescent="0.3">
      <c r="F9862" s="5"/>
      <c r="G9862" s="4"/>
      <c r="I9862" s="3"/>
      <c r="K9862" s="6"/>
    </row>
    <row r="9863" spans="3:11" s="2" customFormat="1" x14ac:dyDescent="0.3">
      <c r="F9863" s="5"/>
      <c r="G9863" s="4"/>
      <c r="I9863" s="3"/>
      <c r="K9863" s="6"/>
    </row>
    <row r="9864" spans="3:11" s="2" customFormat="1" x14ac:dyDescent="0.3">
      <c r="F9864" s="5"/>
      <c r="G9864" s="4"/>
      <c r="I9864" s="3"/>
      <c r="K9864" s="6"/>
    </row>
    <row r="9865" spans="3:11" s="2" customFormat="1" x14ac:dyDescent="0.3">
      <c r="F9865" s="5"/>
      <c r="G9865" s="4"/>
      <c r="I9865" s="3"/>
      <c r="K9865" s="6"/>
    </row>
    <row r="9866" spans="3:11" s="2" customFormat="1" x14ac:dyDescent="0.3">
      <c r="F9866" s="5"/>
      <c r="G9866" s="4"/>
      <c r="I9866" s="3"/>
      <c r="K9866" s="6"/>
    </row>
    <row r="9867" spans="3:11" s="2" customFormat="1" x14ac:dyDescent="0.3">
      <c r="F9867" s="5"/>
      <c r="G9867" s="4"/>
      <c r="I9867" s="3"/>
      <c r="K9867" s="6"/>
    </row>
    <row r="9868" spans="3:11" s="2" customFormat="1" x14ac:dyDescent="0.3">
      <c r="F9868" s="5"/>
      <c r="G9868" s="4"/>
      <c r="I9868" s="3"/>
      <c r="K9868" s="6"/>
    </row>
    <row r="9869" spans="3:11" s="2" customFormat="1" x14ac:dyDescent="0.3">
      <c r="F9869" s="5"/>
      <c r="G9869" s="4"/>
      <c r="I9869" s="3"/>
      <c r="K9869" s="6"/>
    </row>
    <row r="9870" spans="3:11" s="2" customFormat="1" x14ac:dyDescent="0.3">
      <c r="C9870" s="3"/>
      <c r="E9870" s="6"/>
    </row>
    <row r="9871" spans="3:11" s="2" customFormat="1" x14ac:dyDescent="0.3">
      <c r="C9871" s="3"/>
      <c r="E9871" s="6"/>
    </row>
    <row r="9872" spans="3:11" s="2" customFormat="1" x14ac:dyDescent="0.3">
      <c r="C9872" s="3"/>
      <c r="E9872" s="6"/>
    </row>
    <row r="9873" spans="3:5" s="2" customFormat="1" x14ac:dyDescent="0.3">
      <c r="C9873" s="3"/>
      <c r="E9873" s="6"/>
    </row>
    <row r="9874" spans="3:5" s="2" customFormat="1" x14ac:dyDescent="0.3">
      <c r="C9874" s="3"/>
      <c r="E9874" s="6"/>
    </row>
    <row r="9875" spans="3:5" s="2" customFormat="1" x14ac:dyDescent="0.3">
      <c r="C9875" s="3"/>
      <c r="E9875" s="6"/>
    </row>
    <row r="9876" spans="3:5" s="2" customFormat="1" x14ac:dyDescent="0.3">
      <c r="C9876" s="3"/>
      <c r="E9876" s="6"/>
    </row>
    <row r="9877" spans="3:5" s="2" customFormat="1" x14ac:dyDescent="0.3">
      <c r="C9877" s="3"/>
      <c r="E9877" s="6"/>
    </row>
    <row r="9878" spans="3:5" s="2" customFormat="1" x14ac:dyDescent="0.3">
      <c r="C9878" s="3"/>
      <c r="E9878" s="6"/>
    </row>
    <row r="9879" spans="3:5" s="2" customFormat="1" x14ac:dyDescent="0.3">
      <c r="C9879" s="3"/>
      <c r="E9879" s="6"/>
    </row>
    <row r="9880" spans="3:5" s="2" customFormat="1" x14ac:dyDescent="0.3">
      <c r="C9880" s="3"/>
      <c r="E9880" s="6"/>
    </row>
    <row r="9881" spans="3:5" s="2" customFormat="1" x14ac:dyDescent="0.3">
      <c r="C9881" s="3"/>
      <c r="E9881" s="6"/>
    </row>
    <row r="9882" spans="3:5" s="2" customFormat="1" x14ac:dyDescent="0.3">
      <c r="C9882" s="3"/>
      <c r="E9882" s="6"/>
    </row>
    <row r="9883" spans="3:5" s="2" customFormat="1" x14ac:dyDescent="0.3">
      <c r="C9883" s="3"/>
      <c r="E9883" s="6"/>
    </row>
    <row r="9884" spans="3:5" s="2" customFormat="1" x14ac:dyDescent="0.3">
      <c r="C9884" s="3"/>
      <c r="E9884" s="6"/>
    </row>
    <row r="9885" spans="3:5" s="2" customFormat="1" x14ac:dyDescent="0.3">
      <c r="C9885" s="3"/>
      <c r="E9885" s="6"/>
    </row>
    <row r="9886" spans="3:5" s="2" customFormat="1" x14ac:dyDescent="0.3">
      <c r="C9886" s="3"/>
      <c r="E9886" s="6"/>
    </row>
    <row r="9887" spans="3:5" s="2" customFormat="1" x14ac:dyDescent="0.3">
      <c r="C9887" s="3"/>
      <c r="E9887" s="6"/>
    </row>
    <row r="9888" spans="3:5" s="2" customFormat="1" x14ac:dyDescent="0.3">
      <c r="C9888" s="3"/>
      <c r="E9888" s="6"/>
    </row>
    <row r="9889" spans="3:5" s="2" customFormat="1" x14ac:dyDescent="0.3">
      <c r="C9889" s="3"/>
      <c r="E9889" s="6"/>
    </row>
    <row r="9890" spans="3:5" s="2" customFormat="1" x14ac:dyDescent="0.3">
      <c r="C9890" s="3"/>
      <c r="E9890" s="6"/>
    </row>
    <row r="9891" spans="3:5" s="2" customFormat="1" x14ac:dyDescent="0.3">
      <c r="C9891" s="3"/>
      <c r="E9891" s="6"/>
    </row>
    <row r="9892" spans="3:5" s="2" customFormat="1" x14ac:dyDescent="0.3">
      <c r="C9892" s="3"/>
      <c r="E9892" s="6"/>
    </row>
    <row r="9893" spans="3:5" s="2" customFormat="1" x14ac:dyDescent="0.3">
      <c r="C9893" s="3"/>
      <c r="E9893" s="6"/>
    </row>
    <row r="9894" spans="3:5" s="2" customFormat="1" x14ac:dyDescent="0.3">
      <c r="C9894" s="3"/>
      <c r="E9894" s="6"/>
    </row>
    <row r="9895" spans="3:5" s="2" customFormat="1" x14ac:dyDescent="0.3">
      <c r="C9895" s="3"/>
      <c r="E9895" s="6"/>
    </row>
    <row r="9896" spans="3:5" s="2" customFormat="1" x14ac:dyDescent="0.3">
      <c r="C9896" s="3"/>
      <c r="E9896" s="6"/>
    </row>
    <row r="9897" spans="3:5" s="2" customFormat="1" x14ac:dyDescent="0.3">
      <c r="C9897" s="3"/>
      <c r="E9897" s="6"/>
    </row>
    <row r="9898" spans="3:5" s="2" customFormat="1" x14ac:dyDescent="0.3">
      <c r="C9898" s="3"/>
      <c r="E9898" s="6"/>
    </row>
    <row r="9899" spans="3:5" s="2" customFormat="1" x14ac:dyDescent="0.3">
      <c r="C9899" s="3"/>
      <c r="E9899" s="6"/>
    </row>
    <row r="9900" spans="3:5" s="2" customFormat="1" x14ac:dyDescent="0.3">
      <c r="C9900" s="3"/>
      <c r="E9900" s="6"/>
    </row>
    <row r="9901" spans="3:5" s="2" customFormat="1" x14ac:dyDescent="0.3">
      <c r="C9901" s="3"/>
      <c r="E9901" s="6"/>
    </row>
    <row r="9902" spans="3:5" s="2" customFormat="1" x14ac:dyDescent="0.3">
      <c r="C9902" s="3"/>
      <c r="E9902" s="6"/>
    </row>
    <row r="9903" spans="3:5" s="2" customFormat="1" x14ac:dyDescent="0.3">
      <c r="C9903" s="3"/>
      <c r="E9903" s="6"/>
    </row>
    <row r="9904" spans="3:5" s="2" customFormat="1" x14ac:dyDescent="0.3">
      <c r="C9904" s="3"/>
      <c r="E9904" s="6"/>
    </row>
    <row r="9905" spans="3:5" s="2" customFormat="1" x14ac:dyDescent="0.3">
      <c r="C9905" s="3"/>
      <c r="E9905" s="6"/>
    </row>
    <row r="9906" spans="3:5" s="2" customFormat="1" x14ac:dyDescent="0.3">
      <c r="C9906" s="3"/>
      <c r="E9906" s="6"/>
    </row>
    <row r="9907" spans="3:5" s="2" customFormat="1" x14ac:dyDescent="0.3">
      <c r="C9907" s="3"/>
      <c r="E9907" s="6"/>
    </row>
    <row r="9908" spans="3:5" s="2" customFormat="1" x14ac:dyDescent="0.3">
      <c r="C9908" s="3"/>
      <c r="E9908" s="6"/>
    </row>
    <row r="9909" spans="3:5" s="2" customFormat="1" x14ac:dyDescent="0.3">
      <c r="C9909" s="3"/>
      <c r="E9909" s="6"/>
    </row>
    <row r="9910" spans="3:5" s="2" customFormat="1" x14ac:dyDescent="0.3">
      <c r="C9910" s="3"/>
      <c r="E9910" s="6"/>
    </row>
    <row r="9911" spans="3:5" s="2" customFormat="1" x14ac:dyDescent="0.3">
      <c r="C9911" s="3"/>
      <c r="E9911" s="6"/>
    </row>
    <row r="9912" spans="3:5" s="2" customFormat="1" x14ac:dyDescent="0.3">
      <c r="C9912" s="3"/>
      <c r="E9912" s="6"/>
    </row>
    <row r="9913" spans="3:5" s="2" customFormat="1" x14ac:dyDescent="0.3">
      <c r="C9913" s="3"/>
      <c r="E9913" s="6"/>
    </row>
    <row r="9914" spans="3:5" s="2" customFormat="1" x14ac:dyDescent="0.3">
      <c r="C9914" s="3"/>
      <c r="E9914" s="6"/>
    </row>
    <row r="9915" spans="3:5" s="2" customFormat="1" x14ac:dyDescent="0.3">
      <c r="C9915" s="3"/>
      <c r="E9915" s="6"/>
    </row>
    <row r="9916" spans="3:5" s="2" customFormat="1" x14ac:dyDescent="0.3">
      <c r="C9916" s="3"/>
      <c r="E9916" s="6"/>
    </row>
    <row r="9917" spans="3:5" s="2" customFormat="1" x14ac:dyDescent="0.3">
      <c r="C9917" s="3"/>
      <c r="E9917" s="6"/>
    </row>
    <row r="9918" spans="3:5" s="2" customFormat="1" x14ac:dyDescent="0.3">
      <c r="C9918" s="3"/>
      <c r="E9918" s="6"/>
    </row>
    <row r="9919" spans="3:5" s="2" customFormat="1" x14ac:dyDescent="0.3">
      <c r="C9919" s="3"/>
      <c r="E9919" s="6"/>
    </row>
    <row r="9920" spans="3:5" s="2" customFormat="1" x14ac:dyDescent="0.3">
      <c r="C9920" s="3"/>
      <c r="E9920" s="6"/>
    </row>
    <row r="9921" spans="3:5" s="2" customFormat="1" x14ac:dyDescent="0.3">
      <c r="C9921" s="3"/>
      <c r="E9921" s="6"/>
    </row>
    <row r="9922" spans="3:5" s="2" customFormat="1" x14ac:dyDescent="0.3">
      <c r="C9922" s="3"/>
      <c r="E9922" s="6"/>
    </row>
    <row r="9923" spans="3:5" s="2" customFormat="1" x14ac:dyDescent="0.3">
      <c r="C9923" s="3"/>
      <c r="E9923" s="6"/>
    </row>
    <row r="9924" spans="3:5" s="2" customFormat="1" x14ac:dyDescent="0.3">
      <c r="C9924" s="3"/>
      <c r="E9924" s="6"/>
    </row>
    <row r="9925" spans="3:5" s="2" customFormat="1" x14ac:dyDescent="0.3">
      <c r="C9925" s="3"/>
      <c r="E9925" s="6"/>
    </row>
    <row r="9926" spans="3:5" s="2" customFormat="1" x14ac:dyDescent="0.3">
      <c r="C9926" s="3"/>
      <c r="E9926" s="6"/>
    </row>
    <row r="9927" spans="3:5" s="2" customFormat="1" x14ac:dyDescent="0.3">
      <c r="C9927" s="3"/>
      <c r="E9927" s="6"/>
    </row>
    <row r="9928" spans="3:5" s="2" customFormat="1" x14ac:dyDescent="0.3">
      <c r="C9928" s="3"/>
      <c r="E9928" s="6"/>
    </row>
    <row r="9929" spans="3:5" s="2" customFormat="1" x14ac:dyDescent="0.3">
      <c r="C9929" s="3"/>
      <c r="E9929" s="6"/>
    </row>
    <row r="9930" spans="3:5" s="2" customFormat="1" x14ac:dyDescent="0.3">
      <c r="C9930" s="3"/>
      <c r="E9930" s="6"/>
    </row>
    <row r="9931" spans="3:5" s="2" customFormat="1" x14ac:dyDescent="0.3">
      <c r="C9931" s="3"/>
      <c r="E9931" s="6"/>
    </row>
    <row r="9932" spans="3:5" s="2" customFormat="1" x14ac:dyDescent="0.3">
      <c r="C9932" s="3"/>
      <c r="E9932" s="6"/>
    </row>
    <row r="9933" spans="3:5" s="2" customFormat="1" x14ac:dyDescent="0.3">
      <c r="C9933" s="3"/>
      <c r="E9933" s="6"/>
    </row>
    <row r="9934" spans="3:5" s="2" customFormat="1" x14ac:dyDescent="0.3">
      <c r="C9934" s="3"/>
      <c r="E9934" s="6"/>
    </row>
    <row r="9935" spans="3:5" s="2" customFormat="1" x14ac:dyDescent="0.3">
      <c r="C9935" s="3"/>
      <c r="E9935" s="6"/>
    </row>
    <row r="9936" spans="3:5" s="2" customFormat="1" x14ac:dyDescent="0.3">
      <c r="C9936" s="3"/>
      <c r="E9936" s="6"/>
    </row>
    <row r="9937" spans="3:5" s="2" customFormat="1" x14ac:dyDescent="0.3">
      <c r="C9937" s="3"/>
      <c r="E9937" s="6"/>
    </row>
    <row r="9938" spans="3:5" s="2" customFormat="1" x14ac:dyDescent="0.3">
      <c r="C9938" s="3"/>
      <c r="E9938" s="6"/>
    </row>
    <row r="9939" spans="3:5" s="2" customFormat="1" x14ac:dyDescent="0.3">
      <c r="C9939" s="3"/>
      <c r="E9939" s="6"/>
    </row>
    <row r="9940" spans="3:5" s="2" customFormat="1" x14ac:dyDescent="0.3">
      <c r="C9940" s="3"/>
      <c r="E9940" s="6"/>
    </row>
    <row r="9941" spans="3:5" s="2" customFormat="1" x14ac:dyDescent="0.3">
      <c r="C9941" s="3"/>
      <c r="E9941" s="6"/>
    </row>
    <row r="9942" spans="3:5" s="2" customFormat="1" x14ac:dyDescent="0.3">
      <c r="C9942" s="3"/>
      <c r="E9942" s="6"/>
    </row>
    <row r="9943" spans="3:5" s="2" customFormat="1" x14ac:dyDescent="0.3">
      <c r="C9943" s="3"/>
      <c r="E9943" s="6"/>
    </row>
    <row r="9944" spans="3:5" s="2" customFormat="1" x14ac:dyDescent="0.3">
      <c r="C9944" s="3"/>
      <c r="E9944" s="6"/>
    </row>
    <row r="9945" spans="3:5" s="2" customFormat="1" x14ac:dyDescent="0.3">
      <c r="C9945" s="3"/>
      <c r="E9945" s="6"/>
    </row>
    <row r="9946" spans="3:5" s="2" customFormat="1" x14ac:dyDescent="0.3">
      <c r="C9946" s="3"/>
      <c r="E9946" s="6"/>
    </row>
    <row r="9947" spans="3:5" s="2" customFormat="1" x14ac:dyDescent="0.3">
      <c r="C9947" s="3"/>
      <c r="E9947" s="6"/>
    </row>
    <row r="9948" spans="3:5" s="2" customFormat="1" x14ac:dyDescent="0.3">
      <c r="C9948" s="3"/>
      <c r="E9948" s="6"/>
    </row>
    <row r="9949" spans="3:5" s="2" customFormat="1" x14ac:dyDescent="0.3">
      <c r="C9949" s="3"/>
      <c r="E9949" s="6"/>
    </row>
    <row r="9950" spans="3:5" s="2" customFormat="1" x14ac:dyDescent="0.3">
      <c r="C9950" s="3"/>
      <c r="E9950" s="6"/>
    </row>
    <row r="9951" spans="3:5" s="2" customFormat="1" x14ac:dyDescent="0.3">
      <c r="C9951" s="3"/>
      <c r="E9951" s="6"/>
    </row>
    <row r="9952" spans="3:5" s="2" customFormat="1" x14ac:dyDescent="0.3">
      <c r="C9952" s="3"/>
      <c r="E9952" s="6"/>
    </row>
    <row r="9953" spans="3:5" s="2" customFormat="1" x14ac:dyDescent="0.3">
      <c r="C9953" s="3"/>
      <c r="E9953" s="6"/>
    </row>
    <row r="9954" spans="3:5" s="2" customFormat="1" x14ac:dyDescent="0.3">
      <c r="C9954" s="3"/>
      <c r="E9954" s="6"/>
    </row>
    <row r="9955" spans="3:5" s="2" customFormat="1" x14ac:dyDescent="0.3">
      <c r="C9955" s="3"/>
      <c r="E9955" s="6"/>
    </row>
    <row r="9956" spans="3:5" s="2" customFormat="1" x14ac:dyDescent="0.3">
      <c r="C9956" s="3"/>
      <c r="E9956" s="6"/>
    </row>
    <row r="9957" spans="3:5" s="2" customFormat="1" x14ac:dyDescent="0.3">
      <c r="C9957" s="3"/>
      <c r="E9957" s="6"/>
    </row>
    <row r="9958" spans="3:5" s="2" customFormat="1" x14ac:dyDescent="0.3">
      <c r="C9958" s="3"/>
      <c r="E9958" s="6"/>
    </row>
    <row r="9959" spans="3:5" s="2" customFormat="1" x14ac:dyDescent="0.3">
      <c r="C9959" s="3"/>
      <c r="E9959" s="6"/>
    </row>
    <row r="9960" spans="3:5" s="2" customFormat="1" x14ac:dyDescent="0.3">
      <c r="C9960" s="3"/>
      <c r="E9960" s="6"/>
    </row>
    <row r="9961" spans="3:5" s="2" customFormat="1" x14ac:dyDescent="0.3">
      <c r="C9961" s="3"/>
      <c r="E9961" s="6"/>
    </row>
    <row r="9962" spans="3:5" s="2" customFormat="1" x14ac:dyDescent="0.3">
      <c r="C9962" s="3"/>
      <c r="E9962" s="6"/>
    </row>
    <row r="9963" spans="3:5" s="2" customFormat="1" x14ac:dyDescent="0.3">
      <c r="C9963" s="3"/>
      <c r="E9963" s="6"/>
    </row>
    <row r="9964" spans="3:5" s="2" customFormat="1" x14ac:dyDescent="0.3">
      <c r="C9964" s="3"/>
      <c r="E9964" s="6"/>
    </row>
    <row r="9965" spans="3:5" s="2" customFormat="1" x14ac:dyDescent="0.3">
      <c r="C9965" s="3"/>
      <c r="E9965" s="6"/>
    </row>
    <row r="9966" spans="3:5" s="2" customFormat="1" x14ac:dyDescent="0.3">
      <c r="C9966" s="3"/>
      <c r="E9966" s="6"/>
    </row>
    <row r="9967" spans="3:5" s="2" customFormat="1" x14ac:dyDescent="0.3">
      <c r="C9967" s="3"/>
      <c r="E9967" s="6"/>
    </row>
    <row r="9968" spans="3:5" s="2" customFormat="1" x14ac:dyDescent="0.3">
      <c r="C9968" s="3"/>
      <c r="E9968" s="6"/>
    </row>
    <row r="9969" spans="3:5" s="2" customFormat="1" x14ac:dyDescent="0.3">
      <c r="C9969" s="3"/>
      <c r="E9969" s="6"/>
    </row>
    <row r="9970" spans="3:5" s="2" customFormat="1" x14ac:dyDescent="0.3">
      <c r="C9970" s="3"/>
      <c r="E9970" s="6"/>
    </row>
    <row r="9971" spans="3:5" s="2" customFormat="1" x14ac:dyDescent="0.3">
      <c r="C9971" s="3"/>
      <c r="E9971" s="6"/>
    </row>
    <row r="9972" spans="3:5" s="2" customFormat="1" x14ac:dyDescent="0.3">
      <c r="C9972" s="3"/>
      <c r="E9972" s="6"/>
    </row>
    <row r="9973" spans="3:5" s="2" customFormat="1" x14ac:dyDescent="0.3">
      <c r="C9973" s="3"/>
      <c r="E9973" s="6"/>
    </row>
    <row r="9974" spans="3:5" s="2" customFormat="1" x14ac:dyDescent="0.3">
      <c r="C9974" s="3"/>
      <c r="E9974" s="6"/>
    </row>
    <row r="9975" spans="3:5" s="2" customFormat="1" x14ac:dyDescent="0.3">
      <c r="C9975" s="3"/>
      <c r="E9975" s="6"/>
    </row>
    <row r="9976" spans="3:5" s="2" customFormat="1" x14ac:dyDescent="0.3">
      <c r="C9976" s="3"/>
      <c r="E9976" s="6"/>
    </row>
    <row r="9977" spans="3:5" s="2" customFormat="1" x14ac:dyDescent="0.3">
      <c r="C9977" s="3"/>
      <c r="E9977" s="6"/>
    </row>
    <row r="9978" spans="3:5" s="2" customFormat="1" x14ac:dyDescent="0.3">
      <c r="C9978" s="3"/>
      <c r="E9978" s="6"/>
    </row>
    <row r="9979" spans="3:5" s="2" customFormat="1" x14ac:dyDescent="0.3">
      <c r="C9979" s="3"/>
      <c r="E9979" s="6"/>
    </row>
    <row r="9980" spans="3:5" s="2" customFormat="1" x14ac:dyDescent="0.3">
      <c r="C9980" s="3"/>
      <c r="E9980" s="6"/>
    </row>
    <row r="9981" spans="3:5" s="2" customFormat="1" x14ac:dyDescent="0.3">
      <c r="C9981" s="3"/>
      <c r="E9981" s="6"/>
    </row>
    <row r="9982" spans="3:5" s="2" customFormat="1" x14ac:dyDescent="0.3">
      <c r="C9982" s="3"/>
      <c r="E9982" s="6"/>
    </row>
    <row r="9983" spans="3:5" s="2" customFormat="1" x14ac:dyDescent="0.3">
      <c r="C9983" s="3"/>
      <c r="E9983" s="6"/>
    </row>
    <row r="9984" spans="3:5" s="2" customFormat="1" x14ac:dyDescent="0.3">
      <c r="C9984" s="3"/>
      <c r="E9984" s="6"/>
    </row>
    <row r="9985" spans="3:5" s="2" customFormat="1" x14ac:dyDescent="0.3">
      <c r="C9985" s="3"/>
      <c r="E9985" s="6"/>
    </row>
    <row r="9986" spans="3:5" s="2" customFormat="1" x14ac:dyDescent="0.3">
      <c r="C9986" s="3"/>
      <c r="E9986" s="6"/>
    </row>
    <row r="9987" spans="3:5" s="2" customFormat="1" x14ac:dyDescent="0.3">
      <c r="C9987" s="3"/>
      <c r="E9987" s="6"/>
    </row>
    <row r="9988" spans="3:5" s="2" customFormat="1" x14ac:dyDescent="0.3">
      <c r="C9988" s="3"/>
      <c r="E9988" s="6"/>
    </row>
    <row r="9989" spans="3:5" s="2" customFormat="1" x14ac:dyDescent="0.3">
      <c r="C9989" s="3"/>
      <c r="E9989" s="6"/>
    </row>
    <row r="9990" spans="3:5" s="2" customFormat="1" x14ac:dyDescent="0.3">
      <c r="C9990" s="3"/>
      <c r="E9990" s="6"/>
    </row>
    <row r="9991" spans="3:5" s="2" customFormat="1" x14ac:dyDescent="0.3">
      <c r="C9991" s="3"/>
      <c r="E9991" s="6"/>
    </row>
    <row r="9992" spans="3:5" s="2" customFormat="1" x14ac:dyDescent="0.3">
      <c r="C9992" s="3"/>
      <c r="E9992" s="6"/>
    </row>
    <row r="9993" spans="3:5" s="2" customFormat="1" x14ac:dyDescent="0.3">
      <c r="C9993" s="3"/>
      <c r="E9993" s="6"/>
    </row>
    <row r="9994" spans="3:5" s="2" customFormat="1" x14ac:dyDescent="0.3">
      <c r="C9994" s="3"/>
      <c r="E9994" s="6"/>
    </row>
    <row r="9995" spans="3:5" s="2" customFormat="1" x14ac:dyDescent="0.3">
      <c r="C9995" s="3"/>
      <c r="E9995" s="6"/>
    </row>
    <row r="9996" spans="3:5" s="2" customFormat="1" x14ac:dyDescent="0.3">
      <c r="C9996" s="3"/>
      <c r="E9996" s="6"/>
    </row>
    <row r="9997" spans="3:5" s="2" customFormat="1" x14ac:dyDescent="0.3">
      <c r="C9997" s="3"/>
      <c r="E9997" s="6"/>
    </row>
    <row r="9998" spans="3:5" s="2" customFormat="1" x14ac:dyDescent="0.3">
      <c r="C9998" s="3"/>
      <c r="E9998" s="6"/>
    </row>
    <row r="9999" spans="3:5" s="2" customFormat="1" x14ac:dyDescent="0.3">
      <c r="C9999" s="3"/>
      <c r="E9999" s="6"/>
    </row>
    <row r="10000" spans="3:5" s="2" customFormat="1" x14ac:dyDescent="0.3">
      <c r="C10000" s="3"/>
      <c r="E10000" s="6"/>
    </row>
    <row r="10001" spans="3:5" s="2" customFormat="1" x14ac:dyDescent="0.3">
      <c r="C10001" s="3"/>
      <c r="E10001" s="6"/>
    </row>
    <row r="10002" spans="3:5" s="2" customFormat="1" x14ac:dyDescent="0.3">
      <c r="C10002" s="3"/>
      <c r="E10002" s="6"/>
    </row>
    <row r="10003" spans="3:5" s="2" customFormat="1" x14ac:dyDescent="0.3">
      <c r="C10003" s="3"/>
      <c r="E10003" s="6"/>
    </row>
    <row r="10004" spans="3:5" s="2" customFormat="1" x14ac:dyDescent="0.3">
      <c r="C10004" s="3"/>
      <c r="E10004" s="6"/>
    </row>
    <row r="10005" spans="3:5" s="2" customFormat="1" x14ac:dyDescent="0.3">
      <c r="C10005" s="3"/>
      <c r="E10005" s="6"/>
    </row>
    <row r="10006" spans="3:5" s="2" customFormat="1" x14ac:dyDescent="0.3">
      <c r="C10006" s="3"/>
      <c r="E10006" s="6"/>
    </row>
    <row r="10007" spans="3:5" s="2" customFormat="1" x14ac:dyDescent="0.3">
      <c r="C10007" s="3"/>
      <c r="E10007" s="6"/>
    </row>
    <row r="10008" spans="3:5" s="2" customFormat="1" x14ac:dyDescent="0.3">
      <c r="C10008" s="3"/>
      <c r="E10008" s="6"/>
    </row>
    <row r="10009" spans="3:5" s="2" customFormat="1" x14ac:dyDescent="0.3">
      <c r="C10009" s="3"/>
      <c r="E10009" s="6"/>
    </row>
    <row r="10010" spans="3:5" s="2" customFormat="1" x14ac:dyDescent="0.3">
      <c r="C10010" s="3"/>
      <c r="E10010" s="6"/>
    </row>
    <row r="10011" spans="3:5" s="2" customFormat="1" x14ac:dyDescent="0.3">
      <c r="C10011" s="3"/>
      <c r="E10011" s="6"/>
    </row>
    <row r="10012" spans="3:5" s="2" customFormat="1" x14ac:dyDescent="0.3">
      <c r="C10012" s="3"/>
      <c r="E10012" s="6"/>
    </row>
    <row r="10013" spans="3:5" s="2" customFormat="1" x14ac:dyDescent="0.3">
      <c r="C10013" s="3"/>
      <c r="E10013" s="6"/>
    </row>
    <row r="10014" spans="3:5" s="2" customFormat="1" x14ac:dyDescent="0.3">
      <c r="C10014" s="3"/>
      <c r="E10014" s="6"/>
    </row>
    <row r="10015" spans="3:5" s="2" customFormat="1" x14ac:dyDescent="0.3">
      <c r="C10015" s="3"/>
      <c r="E10015" s="6"/>
    </row>
    <row r="10016" spans="3:5" s="2" customFormat="1" x14ac:dyDescent="0.3">
      <c r="C10016" s="3"/>
      <c r="E10016" s="6"/>
    </row>
    <row r="10017" spans="3:5" s="2" customFormat="1" x14ac:dyDescent="0.3">
      <c r="C10017" s="3"/>
      <c r="E10017" s="6"/>
    </row>
    <row r="10018" spans="3:5" s="2" customFormat="1" x14ac:dyDescent="0.3">
      <c r="C10018" s="3"/>
      <c r="E10018" s="6"/>
    </row>
    <row r="10019" spans="3:5" s="2" customFormat="1" x14ac:dyDescent="0.3">
      <c r="C10019" s="3"/>
      <c r="E10019" s="6"/>
    </row>
    <row r="10020" spans="3:5" s="2" customFormat="1" x14ac:dyDescent="0.3">
      <c r="C10020" s="3"/>
      <c r="E10020" s="6"/>
    </row>
    <row r="10021" spans="3:5" s="2" customFormat="1" x14ac:dyDescent="0.3">
      <c r="C10021" s="3"/>
      <c r="E10021" s="6"/>
    </row>
    <row r="10022" spans="3:5" s="2" customFormat="1" x14ac:dyDescent="0.3">
      <c r="C10022" s="3"/>
      <c r="E10022" s="6"/>
    </row>
    <row r="10023" spans="3:5" s="2" customFormat="1" x14ac:dyDescent="0.3">
      <c r="C10023" s="3"/>
      <c r="E10023" s="6"/>
    </row>
    <row r="10024" spans="3:5" s="2" customFormat="1" x14ac:dyDescent="0.3">
      <c r="C10024" s="3"/>
      <c r="E10024" s="6"/>
    </row>
    <row r="10025" spans="3:5" s="2" customFormat="1" x14ac:dyDescent="0.3">
      <c r="C10025" s="3"/>
      <c r="E10025" s="6"/>
    </row>
    <row r="10026" spans="3:5" s="2" customFormat="1" x14ac:dyDescent="0.3">
      <c r="C10026" s="3"/>
      <c r="E10026" s="6"/>
    </row>
    <row r="10027" spans="3:5" s="2" customFormat="1" x14ac:dyDescent="0.3">
      <c r="C10027" s="3"/>
      <c r="E10027" s="6"/>
    </row>
    <row r="10028" spans="3:5" s="2" customFormat="1" x14ac:dyDescent="0.3">
      <c r="C10028" s="3"/>
      <c r="E10028" s="6"/>
    </row>
    <row r="10029" spans="3:5" s="2" customFormat="1" x14ac:dyDescent="0.3">
      <c r="C10029" s="3"/>
      <c r="E10029" s="6"/>
    </row>
    <row r="10030" spans="3:5" s="2" customFormat="1" x14ac:dyDescent="0.3">
      <c r="C10030" s="3"/>
      <c r="E10030" s="6"/>
    </row>
    <row r="10031" spans="3:5" s="2" customFormat="1" x14ac:dyDescent="0.3">
      <c r="C10031" s="3"/>
      <c r="E10031" s="6"/>
    </row>
    <row r="10032" spans="3:5" s="2" customFormat="1" x14ac:dyDescent="0.3">
      <c r="C10032" s="3"/>
      <c r="E10032" s="6"/>
    </row>
    <row r="10033" spans="3:5" s="2" customFormat="1" x14ac:dyDescent="0.3">
      <c r="C10033" s="3"/>
      <c r="E10033" s="6"/>
    </row>
    <row r="10034" spans="3:5" s="2" customFormat="1" x14ac:dyDescent="0.3">
      <c r="C10034" s="3"/>
      <c r="E10034" s="6"/>
    </row>
    <row r="10035" spans="3:5" s="2" customFormat="1" x14ac:dyDescent="0.3">
      <c r="C10035" s="3"/>
      <c r="E10035" s="6"/>
    </row>
    <row r="10036" spans="3:5" s="2" customFormat="1" x14ac:dyDescent="0.3">
      <c r="C10036" s="3"/>
      <c r="E10036" s="6"/>
    </row>
    <row r="10037" spans="3:5" s="2" customFormat="1" x14ac:dyDescent="0.3">
      <c r="C10037" s="3"/>
      <c r="E10037" s="6"/>
    </row>
    <row r="10038" spans="3:5" s="2" customFormat="1" x14ac:dyDescent="0.3">
      <c r="C10038" s="3"/>
      <c r="E10038" s="6"/>
    </row>
    <row r="10039" spans="3:5" s="2" customFormat="1" x14ac:dyDescent="0.3">
      <c r="C10039" s="3"/>
      <c r="E10039" s="6"/>
    </row>
    <row r="10040" spans="3:5" s="2" customFormat="1" x14ac:dyDescent="0.3">
      <c r="C10040" s="3"/>
      <c r="E10040" s="6"/>
    </row>
    <row r="10041" spans="3:5" s="2" customFormat="1" x14ac:dyDescent="0.3">
      <c r="C10041" s="3"/>
      <c r="E10041" s="6"/>
    </row>
    <row r="10042" spans="3:5" s="2" customFormat="1" x14ac:dyDescent="0.3">
      <c r="C10042" s="3"/>
      <c r="E10042" s="6"/>
    </row>
    <row r="10043" spans="3:5" s="2" customFormat="1" x14ac:dyDescent="0.3">
      <c r="C10043" s="3"/>
      <c r="E10043" s="6"/>
    </row>
    <row r="10044" spans="3:5" s="2" customFormat="1" x14ac:dyDescent="0.3">
      <c r="C10044" s="3"/>
      <c r="E10044" s="6"/>
    </row>
    <row r="10045" spans="3:5" s="2" customFormat="1" x14ac:dyDescent="0.3">
      <c r="C10045" s="3"/>
      <c r="E10045" s="6"/>
    </row>
    <row r="10046" spans="3:5" s="2" customFormat="1" x14ac:dyDescent="0.3">
      <c r="C10046" s="3"/>
      <c r="E10046" s="6"/>
    </row>
    <row r="10047" spans="3:5" s="2" customFormat="1" x14ac:dyDescent="0.3">
      <c r="C10047" s="3"/>
      <c r="E10047" s="6"/>
    </row>
    <row r="10048" spans="3:5" s="2" customFormat="1" x14ac:dyDescent="0.3">
      <c r="C10048" s="3"/>
      <c r="E10048" s="6"/>
    </row>
    <row r="10049" spans="3:5" s="2" customFormat="1" x14ac:dyDescent="0.3">
      <c r="C10049" s="3"/>
      <c r="E10049" s="6"/>
    </row>
    <row r="10050" spans="3:5" s="2" customFormat="1" x14ac:dyDescent="0.3">
      <c r="C10050" s="3"/>
      <c r="E10050" s="6"/>
    </row>
    <row r="10051" spans="3:5" s="2" customFormat="1" x14ac:dyDescent="0.3">
      <c r="C10051" s="3"/>
      <c r="E10051" s="6"/>
    </row>
    <row r="10052" spans="3:5" s="2" customFormat="1" x14ac:dyDescent="0.3">
      <c r="C10052" s="3"/>
      <c r="E10052" s="6"/>
    </row>
    <row r="10053" spans="3:5" s="2" customFormat="1" x14ac:dyDescent="0.3">
      <c r="C10053" s="3"/>
      <c r="E10053" s="6"/>
    </row>
    <row r="10054" spans="3:5" s="2" customFormat="1" x14ac:dyDescent="0.3">
      <c r="C10054" s="3"/>
      <c r="E10054" s="6"/>
    </row>
    <row r="10055" spans="3:5" s="2" customFormat="1" x14ac:dyDescent="0.3">
      <c r="C10055" s="3"/>
      <c r="E10055" s="6"/>
    </row>
    <row r="10056" spans="3:5" s="2" customFormat="1" x14ac:dyDescent="0.3">
      <c r="C10056" s="3"/>
      <c r="E10056" s="6"/>
    </row>
    <row r="10057" spans="3:5" s="2" customFormat="1" x14ac:dyDescent="0.3">
      <c r="C10057" s="3"/>
      <c r="E10057" s="6"/>
    </row>
    <row r="10058" spans="3:5" s="2" customFormat="1" x14ac:dyDescent="0.3">
      <c r="C10058" s="3"/>
      <c r="E10058" s="6"/>
    </row>
    <row r="10059" spans="3:5" s="2" customFormat="1" x14ac:dyDescent="0.3">
      <c r="C10059" s="3"/>
      <c r="E10059" s="6"/>
    </row>
    <row r="10060" spans="3:5" s="2" customFormat="1" x14ac:dyDescent="0.3">
      <c r="C10060" s="3"/>
      <c r="E10060" s="6"/>
    </row>
    <row r="10061" spans="3:5" s="2" customFormat="1" x14ac:dyDescent="0.3">
      <c r="C10061" s="3"/>
      <c r="E10061" s="6"/>
    </row>
    <row r="10062" spans="3:5" s="2" customFormat="1" x14ac:dyDescent="0.3">
      <c r="C10062" s="3"/>
      <c r="E10062" s="6"/>
    </row>
    <row r="10063" spans="3:5" s="2" customFormat="1" x14ac:dyDescent="0.3">
      <c r="C10063" s="3"/>
      <c r="E10063" s="6"/>
    </row>
    <row r="10064" spans="3:5" s="2" customFormat="1" x14ac:dyDescent="0.3">
      <c r="C10064" s="3"/>
      <c r="E10064" s="6"/>
    </row>
    <row r="10065" spans="3:5" s="2" customFormat="1" x14ac:dyDescent="0.3">
      <c r="C10065" s="3"/>
      <c r="E10065" s="6"/>
    </row>
    <row r="10066" spans="3:5" s="2" customFormat="1" x14ac:dyDescent="0.3">
      <c r="C10066" s="3"/>
      <c r="E10066" s="6"/>
    </row>
    <row r="10067" spans="3:5" s="2" customFormat="1" x14ac:dyDescent="0.3">
      <c r="C10067" s="3"/>
      <c r="E10067" s="6"/>
    </row>
    <row r="10068" spans="3:5" s="2" customFormat="1" x14ac:dyDescent="0.3">
      <c r="C10068" s="3"/>
      <c r="E10068" s="6"/>
    </row>
    <row r="10069" spans="3:5" s="2" customFormat="1" x14ac:dyDescent="0.3">
      <c r="C10069" s="3"/>
      <c r="E10069" s="6"/>
    </row>
    <row r="10070" spans="3:5" s="2" customFormat="1" x14ac:dyDescent="0.3">
      <c r="C10070" s="3"/>
      <c r="E10070" s="6"/>
    </row>
    <row r="10071" spans="3:5" s="2" customFormat="1" x14ac:dyDescent="0.3">
      <c r="C10071" s="3"/>
      <c r="E10071" s="6"/>
    </row>
    <row r="10072" spans="3:5" s="2" customFormat="1" x14ac:dyDescent="0.3">
      <c r="C10072" s="3"/>
      <c r="E10072" s="6"/>
    </row>
    <row r="10073" spans="3:5" s="2" customFormat="1" x14ac:dyDescent="0.3">
      <c r="C10073" s="3"/>
      <c r="E10073" s="6"/>
    </row>
    <row r="10074" spans="3:5" s="2" customFormat="1" x14ac:dyDescent="0.3">
      <c r="C10074" s="3"/>
      <c r="E10074" s="6"/>
    </row>
    <row r="10075" spans="3:5" s="2" customFormat="1" x14ac:dyDescent="0.3">
      <c r="C10075" s="3"/>
      <c r="E10075" s="6"/>
    </row>
    <row r="10076" spans="3:5" s="2" customFormat="1" x14ac:dyDescent="0.3">
      <c r="C10076" s="3"/>
      <c r="E10076" s="6"/>
    </row>
    <row r="10077" spans="3:5" s="2" customFormat="1" x14ac:dyDescent="0.3">
      <c r="C10077" s="3"/>
      <c r="E10077" s="6"/>
    </row>
    <row r="10078" spans="3:5" s="2" customFormat="1" x14ac:dyDescent="0.3">
      <c r="C10078" s="3"/>
      <c r="E10078" s="6"/>
    </row>
    <row r="10079" spans="3:5" s="2" customFormat="1" x14ac:dyDescent="0.3">
      <c r="C10079" s="3"/>
      <c r="E10079" s="6"/>
    </row>
    <row r="10080" spans="3:5" s="2" customFormat="1" x14ac:dyDescent="0.3">
      <c r="C10080" s="3"/>
      <c r="E10080" s="6"/>
    </row>
    <row r="10081" spans="3:5" s="2" customFormat="1" x14ac:dyDescent="0.3">
      <c r="C10081" s="3"/>
      <c r="E10081" s="6"/>
    </row>
    <row r="10082" spans="3:5" s="2" customFormat="1" x14ac:dyDescent="0.3">
      <c r="C10082" s="3"/>
      <c r="E10082" s="6"/>
    </row>
    <row r="10083" spans="3:5" s="2" customFormat="1" x14ac:dyDescent="0.3">
      <c r="C10083" s="3"/>
      <c r="E10083" s="6"/>
    </row>
    <row r="10084" spans="3:5" s="2" customFormat="1" x14ac:dyDescent="0.3">
      <c r="C10084" s="3"/>
      <c r="E10084" s="6"/>
    </row>
    <row r="10085" spans="3:5" s="2" customFormat="1" x14ac:dyDescent="0.3">
      <c r="C10085" s="3"/>
      <c r="E10085" s="6"/>
    </row>
    <row r="10086" spans="3:5" s="2" customFormat="1" x14ac:dyDescent="0.3">
      <c r="C10086" s="3"/>
      <c r="E10086" s="6"/>
    </row>
    <row r="10087" spans="3:5" s="2" customFormat="1" x14ac:dyDescent="0.3">
      <c r="C10087" s="3"/>
      <c r="E10087" s="6"/>
    </row>
    <row r="10088" spans="3:5" s="2" customFormat="1" x14ac:dyDescent="0.3">
      <c r="C10088" s="3"/>
      <c r="E10088" s="6"/>
    </row>
    <row r="10089" spans="3:5" s="2" customFormat="1" x14ac:dyDescent="0.3">
      <c r="C10089" s="3"/>
      <c r="E10089" s="6"/>
    </row>
    <row r="10090" spans="3:5" s="2" customFormat="1" x14ac:dyDescent="0.3">
      <c r="C10090" s="3"/>
      <c r="E10090" s="6"/>
    </row>
    <row r="10091" spans="3:5" s="2" customFormat="1" x14ac:dyDescent="0.3">
      <c r="C10091" s="3"/>
      <c r="E10091" s="6"/>
    </row>
    <row r="10092" spans="3:5" s="2" customFormat="1" x14ac:dyDescent="0.3">
      <c r="C10092" s="3"/>
      <c r="E10092" s="6"/>
    </row>
    <row r="10093" spans="3:5" s="2" customFormat="1" x14ac:dyDescent="0.3">
      <c r="C10093" s="3"/>
      <c r="E10093" s="6"/>
    </row>
    <row r="10094" spans="3:5" s="2" customFormat="1" x14ac:dyDescent="0.3">
      <c r="C10094" s="3"/>
      <c r="E10094" s="6"/>
    </row>
    <row r="10095" spans="3:5" s="2" customFormat="1" x14ac:dyDescent="0.3">
      <c r="C10095" s="3"/>
      <c r="E10095" s="6"/>
    </row>
    <row r="10096" spans="3:5" s="2" customFormat="1" x14ac:dyDescent="0.3">
      <c r="C10096" s="3"/>
      <c r="E10096" s="6"/>
    </row>
    <row r="10097" spans="3:5" s="2" customFormat="1" x14ac:dyDescent="0.3">
      <c r="C10097" s="3"/>
      <c r="E10097" s="6"/>
    </row>
    <row r="10098" spans="3:5" s="2" customFormat="1" x14ac:dyDescent="0.3">
      <c r="C10098" s="3"/>
      <c r="E10098" s="6"/>
    </row>
    <row r="10099" spans="3:5" s="2" customFormat="1" x14ac:dyDescent="0.3">
      <c r="C10099" s="3"/>
      <c r="E10099" s="6"/>
    </row>
    <row r="10100" spans="3:5" s="2" customFormat="1" x14ac:dyDescent="0.3">
      <c r="C10100" s="3"/>
      <c r="E10100" s="6"/>
    </row>
    <row r="10101" spans="3:5" s="2" customFormat="1" x14ac:dyDescent="0.3">
      <c r="C10101" s="3"/>
      <c r="E10101" s="6"/>
    </row>
    <row r="10102" spans="3:5" s="2" customFormat="1" x14ac:dyDescent="0.3">
      <c r="C10102" s="3"/>
      <c r="E10102" s="6"/>
    </row>
    <row r="10103" spans="3:5" s="2" customFormat="1" x14ac:dyDescent="0.3">
      <c r="C10103" s="3"/>
      <c r="E10103" s="6"/>
    </row>
    <row r="10104" spans="3:5" s="2" customFormat="1" x14ac:dyDescent="0.3">
      <c r="C10104" s="3"/>
      <c r="E10104" s="6"/>
    </row>
    <row r="10105" spans="3:5" s="2" customFormat="1" x14ac:dyDescent="0.3">
      <c r="C10105" s="3"/>
      <c r="E10105" s="6"/>
    </row>
    <row r="10106" spans="3:5" s="2" customFormat="1" x14ac:dyDescent="0.3">
      <c r="C10106" s="3"/>
      <c r="E10106" s="6"/>
    </row>
    <row r="10107" spans="3:5" s="2" customFormat="1" x14ac:dyDescent="0.3">
      <c r="C10107" s="3"/>
      <c r="E10107" s="6"/>
    </row>
    <row r="10108" spans="3:5" s="2" customFormat="1" x14ac:dyDescent="0.3">
      <c r="C10108" s="3"/>
      <c r="E10108" s="6"/>
    </row>
    <row r="10109" spans="3:5" s="2" customFormat="1" x14ac:dyDescent="0.3">
      <c r="C10109" s="3"/>
      <c r="E10109" s="6"/>
    </row>
    <row r="10110" spans="3:5" s="2" customFormat="1" x14ac:dyDescent="0.3">
      <c r="C10110" s="3"/>
      <c r="E10110" s="6"/>
    </row>
    <row r="10111" spans="3:5" s="2" customFormat="1" x14ac:dyDescent="0.3">
      <c r="C10111" s="3"/>
      <c r="E10111" s="6"/>
    </row>
    <row r="10112" spans="3:5" s="2" customFormat="1" x14ac:dyDescent="0.3">
      <c r="C10112" s="3"/>
      <c r="E10112" s="6"/>
    </row>
    <row r="10113" spans="3:5" s="2" customFormat="1" x14ac:dyDescent="0.3">
      <c r="C10113" s="3"/>
      <c r="E10113" s="6"/>
    </row>
    <row r="10114" spans="3:5" s="2" customFormat="1" x14ac:dyDescent="0.3">
      <c r="C10114" s="3"/>
      <c r="E10114" s="6"/>
    </row>
    <row r="10115" spans="3:5" s="2" customFormat="1" x14ac:dyDescent="0.3">
      <c r="C10115" s="3"/>
      <c r="E10115" s="6"/>
    </row>
    <row r="10116" spans="3:5" s="2" customFormat="1" x14ac:dyDescent="0.3">
      <c r="C10116" s="3"/>
      <c r="E10116" s="6"/>
    </row>
    <row r="10117" spans="3:5" s="2" customFormat="1" x14ac:dyDescent="0.3">
      <c r="C10117" s="3"/>
      <c r="E10117" s="6"/>
    </row>
    <row r="10118" spans="3:5" s="2" customFormat="1" x14ac:dyDescent="0.3">
      <c r="C10118" s="3"/>
      <c r="E10118" s="6"/>
    </row>
    <row r="10119" spans="3:5" s="2" customFormat="1" x14ac:dyDescent="0.3">
      <c r="C10119" s="3"/>
      <c r="E10119" s="6"/>
    </row>
    <row r="10120" spans="3:5" s="2" customFormat="1" x14ac:dyDescent="0.3">
      <c r="C10120" s="3"/>
      <c r="E10120" s="6"/>
    </row>
    <row r="10121" spans="3:5" s="2" customFormat="1" x14ac:dyDescent="0.3">
      <c r="C10121" s="3"/>
      <c r="E10121" s="6"/>
    </row>
    <row r="10122" spans="3:5" s="2" customFormat="1" x14ac:dyDescent="0.3">
      <c r="C10122" s="3"/>
      <c r="E10122" s="6"/>
    </row>
    <row r="10123" spans="3:5" s="2" customFormat="1" x14ac:dyDescent="0.3">
      <c r="C10123" s="3"/>
      <c r="E10123" s="6"/>
    </row>
    <row r="10124" spans="3:5" s="2" customFormat="1" x14ac:dyDescent="0.3">
      <c r="C10124" s="3"/>
      <c r="E10124" s="6"/>
    </row>
    <row r="10125" spans="3:5" s="2" customFormat="1" x14ac:dyDescent="0.3">
      <c r="C10125" s="3"/>
      <c r="E10125" s="6"/>
    </row>
    <row r="10126" spans="3:5" s="2" customFormat="1" x14ac:dyDescent="0.3">
      <c r="C10126" s="3"/>
      <c r="E10126" s="6"/>
    </row>
    <row r="10127" spans="3:5" s="2" customFormat="1" x14ac:dyDescent="0.3">
      <c r="C10127" s="3"/>
      <c r="E10127" s="6"/>
    </row>
    <row r="10128" spans="3:5" s="2" customFormat="1" x14ac:dyDescent="0.3">
      <c r="C10128" s="3"/>
      <c r="E10128" s="6"/>
    </row>
    <row r="10129" spans="3:5" s="2" customFormat="1" x14ac:dyDescent="0.3">
      <c r="C10129" s="3"/>
      <c r="E10129" s="6"/>
    </row>
    <row r="10130" spans="3:5" s="2" customFormat="1" x14ac:dyDescent="0.3">
      <c r="C10130" s="3"/>
      <c r="E10130" s="6"/>
    </row>
    <row r="10131" spans="3:5" s="2" customFormat="1" x14ac:dyDescent="0.3">
      <c r="C10131" s="3"/>
      <c r="E10131" s="6"/>
    </row>
    <row r="10132" spans="3:5" s="2" customFormat="1" x14ac:dyDescent="0.3">
      <c r="C10132" s="3"/>
      <c r="E10132" s="6"/>
    </row>
    <row r="10133" spans="3:5" s="2" customFormat="1" x14ac:dyDescent="0.3">
      <c r="C10133" s="3"/>
      <c r="E10133" s="6"/>
    </row>
    <row r="10134" spans="3:5" s="2" customFormat="1" x14ac:dyDescent="0.3">
      <c r="C10134" s="3"/>
      <c r="E10134" s="6"/>
    </row>
    <row r="10135" spans="3:5" s="2" customFormat="1" x14ac:dyDescent="0.3">
      <c r="C10135" s="3"/>
      <c r="E10135" s="6"/>
    </row>
    <row r="10136" spans="3:5" s="2" customFormat="1" x14ac:dyDescent="0.3">
      <c r="C10136" s="3"/>
      <c r="E10136" s="6"/>
    </row>
    <row r="10137" spans="3:5" s="2" customFormat="1" x14ac:dyDescent="0.3">
      <c r="C10137" s="3"/>
      <c r="E10137" s="6"/>
    </row>
    <row r="10138" spans="3:5" s="2" customFormat="1" x14ac:dyDescent="0.3">
      <c r="C10138" s="3"/>
      <c r="E10138" s="6"/>
    </row>
    <row r="10139" spans="3:5" s="2" customFormat="1" x14ac:dyDescent="0.3">
      <c r="C10139" s="3"/>
      <c r="E10139" s="6"/>
    </row>
    <row r="10140" spans="3:5" s="2" customFormat="1" x14ac:dyDescent="0.3">
      <c r="C10140" s="3"/>
      <c r="E10140" s="6"/>
    </row>
    <row r="10141" spans="3:5" s="2" customFormat="1" x14ac:dyDescent="0.3">
      <c r="C10141" s="3"/>
      <c r="E10141" s="6"/>
    </row>
    <row r="10142" spans="3:5" s="2" customFormat="1" x14ac:dyDescent="0.3">
      <c r="C10142" s="3"/>
      <c r="E10142" s="6"/>
    </row>
    <row r="10143" spans="3:5" s="2" customFormat="1" x14ac:dyDescent="0.3">
      <c r="C10143" s="3"/>
      <c r="E10143" s="6"/>
    </row>
    <row r="10144" spans="3:5" s="2" customFormat="1" x14ac:dyDescent="0.3">
      <c r="C10144" s="3"/>
      <c r="E10144" s="6"/>
    </row>
    <row r="10145" spans="3:5" s="2" customFormat="1" x14ac:dyDescent="0.3">
      <c r="C10145" s="3"/>
      <c r="E10145" s="6"/>
    </row>
    <row r="10146" spans="3:5" s="2" customFormat="1" x14ac:dyDescent="0.3">
      <c r="C10146" s="3"/>
      <c r="E10146" s="6"/>
    </row>
    <row r="10147" spans="3:5" s="2" customFormat="1" x14ac:dyDescent="0.3">
      <c r="C10147" s="3"/>
      <c r="E10147" s="6"/>
    </row>
    <row r="10148" spans="3:5" s="2" customFormat="1" x14ac:dyDescent="0.3">
      <c r="C10148" s="3"/>
      <c r="E10148" s="6"/>
    </row>
    <row r="10149" spans="3:5" s="2" customFormat="1" x14ac:dyDescent="0.3">
      <c r="C10149" s="3"/>
      <c r="E10149" s="6"/>
    </row>
    <row r="10150" spans="3:5" s="2" customFormat="1" x14ac:dyDescent="0.3">
      <c r="C10150" s="3"/>
      <c r="E10150" s="6"/>
    </row>
    <row r="10151" spans="3:5" s="2" customFormat="1" x14ac:dyDescent="0.3">
      <c r="C10151" s="3"/>
      <c r="E10151" s="6"/>
    </row>
    <row r="10152" spans="3:5" s="2" customFormat="1" x14ac:dyDescent="0.3">
      <c r="C10152" s="3"/>
      <c r="E10152" s="6"/>
    </row>
    <row r="10153" spans="3:5" s="2" customFormat="1" x14ac:dyDescent="0.3">
      <c r="C10153" s="3"/>
      <c r="E10153" s="6"/>
    </row>
    <row r="10154" spans="3:5" s="2" customFormat="1" x14ac:dyDescent="0.3">
      <c r="C10154" s="3"/>
      <c r="E10154" s="6"/>
    </row>
    <row r="10155" spans="3:5" s="2" customFormat="1" x14ac:dyDescent="0.3">
      <c r="C10155" s="3"/>
      <c r="E10155" s="6"/>
    </row>
    <row r="10156" spans="3:5" s="2" customFormat="1" x14ac:dyDescent="0.3">
      <c r="C10156" s="3"/>
      <c r="E10156" s="6"/>
    </row>
    <row r="10157" spans="3:5" s="2" customFormat="1" x14ac:dyDescent="0.3">
      <c r="C10157" s="3"/>
      <c r="E10157" s="6"/>
    </row>
    <row r="10158" spans="3:5" s="2" customFormat="1" x14ac:dyDescent="0.3">
      <c r="C10158" s="3"/>
      <c r="E10158" s="6"/>
    </row>
    <row r="10159" spans="3:5" s="2" customFormat="1" x14ac:dyDescent="0.3">
      <c r="C10159" s="3"/>
      <c r="E10159" s="6"/>
    </row>
    <row r="10160" spans="3:5" s="2" customFormat="1" x14ac:dyDescent="0.3">
      <c r="C10160" s="3"/>
      <c r="E10160" s="6"/>
    </row>
    <row r="10161" spans="3:5" s="2" customFormat="1" x14ac:dyDescent="0.3">
      <c r="C10161" s="3"/>
      <c r="E10161" s="6"/>
    </row>
    <row r="10162" spans="3:5" s="2" customFormat="1" x14ac:dyDescent="0.3">
      <c r="C10162" s="3"/>
      <c r="E10162" s="6"/>
    </row>
    <row r="10163" spans="3:5" s="2" customFormat="1" x14ac:dyDescent="0.3">
      <c r="C10163" s="3"/>
      <c r="E10163" s="6"/>
    </row>
    <row r="10164" spans="3:5" s="2" customFormat="1" x14ac:dyDescent="0.3">
      <c r="C10164" s="3"/>
      <c r="E10164" s="6"/>
    </row>
    <row r="10165" spans="3:5" s="2" customFormat="1" x14ac:dyDescent="0.3">
      <c r="C10165" s="3"/>
      <c r="E10165" s="6"/>
    </row>
    <row r="10166" spans="3:5" s="2" customFormat="1" x14ac:dyDescent="0.3">
      <c r="C10166" s="3"/>
      <c r="E10166" s="6"/>
    </row>
    <row r="10167" spans="3:5" s="2" customFormat="1" x14ac:dyDescent="0.3">
      <c r="C10167" s="3"/>
      <c r="E10167" s="6"/>
    </row>
    <row r="10168" spans="3:5" s="2" customFormat="1" x14ac:dyDescent="0.3">
      <c r="C10168" s="3"/>
      <c r="E10168" s="6"/>
    </row>
    <row r="10169" spans="3:5" s="2" customFormat="1" x14ac:dyDescent="0.3">
      <c r="C10169" s="3"/>
      <c r="E10169" s="6"/>
    </row>
    <row r="10170" spans="3:5" s="2" customFormat="1" x14ac:dyDescent="0.3">
      <c r="C10170" s="3"/>
      <c r="E10170" s="6"/>
    </row>
    <row r="10171" spans="3:5" s="2" customFormat="1" x14ac:dyDescent="0.3">
      <c r="C10171" s="3"/>
      <c r="E10171" s="6"/>
    </row>
    <row r="10172" spans="3:5" s="2" customFormat="1" x14ac:dyDescent="0.3">
      <c r="C10172" s="3"/>
      <c r="E10172" s="6"/>
    </row>
    <row r="10173" spans="3:5" s="2" customFormat="1" x14ac:dyDescent="0.3">
      <c r="C10173" s="3"/>
      <c r="E10173" s="6"/>
    </row>
    <row r="10174" spans="3:5" s="2" customFormat="1" x14ac:dyDescent="0.3">
      <c r="C10174" s="3"/>
      <c r="E10174" s="6"/>
    </row>
    <row r="10175" spans="3:5" s="2" customFormat="1" x14ac:dyDescent="0.3">
      <c r="C10175" s="3"/>
      <c r="E10175" s="6"/>
    </row>
    <row r="10176" spans="3:5" s="2" customFormat="1" x14ac:dyDescent="0.3">
      <c r="C10176" s="3"/>
      <c r="E10176" s="6"/>
    </row>
    <row r="10177" spans="3:5" s="2" customFormat="1" x14ac:dyDescent="0.3">
      <c r="C10177" s="3"/>
      <c r="E10177" s="6"/>
    </row>
    <row r="10178" spans="3:5" s="2" customFormat="1" x14ac:dyDescent="0.3">
      <c r="C10178" s="3"/>
      <c r="E10178" s="6"/>
    </row>
    <row r="10179" spans="3:5" s="2" customFormat="1" x14ac:dyDescent="0.3">
      <c r="C10179" s="3"/>
      <c r="E10179" s="6"/>
    </row>
    <row r="10180" spans="3:5" s="2" customFormat="1" x14ac:dyDescent="0.3">
      <c r="C10180" s="3"/>
      <c r="E10180" s="6"/>
    </row>
    <row r="10181" spans="3:5" s="2" customFormat="1" x14ac:dyDescent="0.3">
      <c r="C10181" s="3"/>
      <c r="E10181" s="6"/>
    </row>
    <row r="10182" spans="3:5" s="2" customFormat="1" x14ac:dyDescent="0.3">
      <c r="C10182" s="3"/>
      <c r="E10182" s="6"/>
    </row>
    <row r="10183" spans="3:5" s="2" customFormat="1" x14ac:dyDescent="0.3">
      <c r="C10183" s="3"/>
      <c r="E10183" s="6"/>
    </row>
    <row r="10184" spans="3:5" s="2" customFormat="1" x14ac:dyDescent="0.3">
      <c r="C10184" s="3"/>
      <c r="E10184" s="6"/>
    </row>
    <row r="10185" spans="3:5" s="2" customFormat="1" x14ac:dyDescent="0.3">
      <c r="C10185" s="3"/>
      <c r="E10185" s="6"/>
    </row>
    <row r="10186" spans="3:5" s="2" customFormat="1" x14ac:dyDescent="0.3">
      <c r="C10186" s="3"/>
      <c r="E10186" s="6"/>
    </row>
    <row r="10187" spans="3:5" s="2" customFormat="1" x14ac:dyDescent="0.3">
      <c r="C10187" s="3"/>
      <c r="E10187" s="6"/>
    </row>
    <row r="10188" spans="3:5" s="2" customFormat="1" x14ac:dyDescent="0.3">
      <c r="C10188" s="3"/>
      <c r="E10188" s="6"/>
    </row>
    <row r="10189" spans="3:5" s="2" customFormat="1" x14ac:dyDescent="0.3">
      <c r="C10189" s="3"/>
      <c r="E10189" s="6"/>
    </row>
    <row r="10190" spans="3:5" s="2" customFormat="1" x14ac:dyDescent="0.3">
      <c r="C10190" s="3"/>
      <c r="E10190" s="6"/>
    </row>
    <row r="10191" spans="3:5" s="2" customFormat="1" x14ac:dyDescent="0.3">
      <c r="C10191" s="3"/>
      <c r="E10191" s="6"/>
    </row>
    <row r="10192" spans="3:5" s="2" customFormat="1" x14ac:dyDescent="0.3">
      <c r="C10192" s="3"/>
      <c r="E10192" s="6"/>
    </row>
    <row r="10193" spans="3:5" s="2" customFormat="1" x14ac:dyDescent="0.3">
      <c r="C10193" s="3"/>
      <c r="E10193" s="6"/>
    </row>
    <row r="10194" spans="3:5" s="2" customFormat="1" x14ac:dyDescent="0.3">
      <c r="C10194" s="3"/>
      <c r="E10194" s="6"/>
    </row>
    <row r="10195" spans="3:5" s="2" customFormat="1" x14ac:dyDescent="0.3">
      <c r="C10195" s="3"/>
      <c r="E10195" s="6"/>
    </row>
    <row r="10196" spans="3:5" s="2" customFormat="1" x14ac:dyDescent="0.3">
      <c r="C10196" s="3"/>
      <c r="E10196" s="6"/>
    </row>
    <row r="10197" spans="3:5" s="2" customFormat="1" x14ac:dyDescent="0.3">
      <c r="C10197" s="3"/>
      <c r="E10197" s="6"/>
    </row>
    <row r="10198" spans="3:5" s="2" customFormat="1" x14ac:dyDescent="0.3">
      <c r="C10198" s="3"/>
      <c r="E10198" s="6"/>
    </row>
    <row r="10199" spans="3:5" s="2" customFormat="1" x14ac:dyDescent="0.3">
      <c r="C10199" s="3"/>
      <c r="E10199" s="6"/>
    </row>
    <row r="10200" spans="3:5" s="2" customFormat="1" x14ac:dyDescent="0.3">
      <c r="C10200" s="3"/>
      <c r="E10200" s="6"/>
    </row>
    <row r="10201" spans="3:5" s="2" customFormat="1" x14ac:dyDescent="0.3">
      <c r="C10201" s="3"/>
      <c r="E10201" s="6"/>
    </row>
    <row r="10202" spans="3:5" s="2" customFormat="1" x14ac:dyDescent="0.3">
      <c r="C10202" s="3"/>
      <c r="E10202" s="6"/>
    </row>
    <row r="10203" spans="3:5" s="2" customFormat="1" x14ac:dyDescent="0.3">
      <c r="C10203" s="3"/>
      <c r="E10203" s="6"/>
    </row>
    <row r="10204" spans="3:5" s="2" customFormat="1" x14ac:dyDescent="0.3">
      <c r="C10204" s="3"/>
      <c r="E10204" s="6"/>
    </row>
    <row r="10205" spans="3:5" s="2" customFormat="1" x14ac:dyDescent="0.3">
      <c r="C10205" s="3"/>
      <c r="E10205" s="6"/>
    </row>
    <row r="10206" spans="3:5" s="2" customFormat="1" x14ac:dyDescent="0.3">
      <c r="C10206" s="3"/>
      <c r="E10206" s="6"/>
    </row>
    <row r="10207" spans="3:5" s="2" customFormat="1" x14ac:dyDescent="0.3">
      <c r="C10207" s="3"/>
      <c r="E10207" s="6"/>
    </row>
    <row r="10208" spans="3:5" s="2" customFormat="1" x14ac:dyDescent="0.3">
      <c r="C10208" s="3"/>
      <c r="E10208" s="6"/>
    </row>
    <row r="10209" spans="3:5" s="2" customFormat="1" x14ac:dyDescent="0.3">
      <c r="C10209" s="3"/>
      <c r="E10209" s="6"/>
    </row>
    <row r="10210" spans="3:5" s="2" customFormat="1" x14ac:dyDescent="0.3">
      <c r="C10210" s="3"/>
      <c r="E10210" s="6"/>
    </row>
    <row r="10211" spans="3:5" s="2" customFormat="1" x14ac:dyDescent="0.3">
      <c r="C10211" s="3"/>
      <c r="E10211" s="6"/>
    </row>
    <row r="10212" spans="3:5" s="2" customFormat="1" x14ac:dyDescent="0.3">
      <c r="C10212" s="3"/>
      <c r="E10212" s="6"/>
    </row>
    <row r="10213" spans="3:5" s="2" customFormat="1" x14ac:dyDescent="0.3">
      <c r="C10213" s="3"/>
      <c r="E10213" s="6"/>
    </row>
    <row r="10214" spans="3:5" s="2" customFormat="1" x14ac:dyDescent="0.3">
      <c r="C10214" s="3"/>
      <c r="E10214" s="6"/>
    </row>
    <row r="10215" spans="3:5" s="2" customFormat="1" x14ac:dyDescent="0.3">
      <c r="C10215" s="3"/>
      <c r="E10215" s="6"/>
    </row>
    <row r="10216" spans="3:5" s="2" customFormat="1" x14ac:dyDescent="0.3">
      <c r="C10216" s="3"/>
      <c r="E10216" s="6"/>
    </row>
    <row r="10217" spans="3:5" s="2" customFormat="1" x14ac:dyDescent="0.3">
      <c r="C10217" s="3"/>
      <c r="E10217" s="6"/>
    </row>
    <row r="10218" spans="3:5" s="2" customFormat="1" x14ac:dyDescent="0.3">
      <c r="C10218" s="3"/>
      <c r="E10218" s="6"/>
    </row>
    <row r="10219" spans="3:5" s="2" customFormat="1" x14ac:dyDescent="0.3">
      <c r="C10219" s="3"/>
      <c r="E10219" s="6"/>
    </row>
    <row r="10220" spans="3:5" s="2" customFormat="1" x14ac:dyDescent="0.3">
      <c r="C10220" s="3"/>
      <c r="E10220" s="6"/>
    </row>
    <row r="10221" spans="3:5" s="2" customFormat="1" x14ac:dyDescent="0.3">
      <c r="C10221" s="3"/>
      <c r="E10221" s="6"/>
    </row>
    <row r="10222" spans="3:5" s="2" customFormat="1" x14ac:dyDescent="0.3">
      <c r="C10222" s="3"/>
      <c r="E10222" s="6"/>
    </row>
    <row r="10223" spans="3:5" s="2" customFormat="1" x14ac:dyDescent="0.3">
      <c r="C10223" s="3"/>
      <c r="E10223" s="6"/>
    </row>
    <row r="10224" spans="3:5" s="2" customFormat="1" x14ac:dyDescent="0.3">
      <c r="C10224" s="3"/>
      <c r="E10224" s="6"/>
    </row>
    <row r="10225" spans="3:5" s="2" customFormat="1" x14ac:dyDescent="0.3">
      <c r="C10225" s="3"/>
      <c r="E10225" s="6"/>
    </row>
    <row r="10226" spans="3:5" s="2" customFormat="1" x14ac:dyDescent="0.3">
      <c r="C10226" s="3"/>
      <c r="E10226" s="6"/>
    </row>
    <row r="10227" spans="3:5" s="2" customFormat="1" x14ac:dyDescent="0.3">
      <c r="C10227" s="3"/>
      <c r="E10227" s="6"/>
    </row>
    <row r="10228" spans="3:5" s="2" customFormat="1" x14ac:dyDescent="0.3">
      <c r="C10228" s="3"/>
      <c r="E10228" s="6"/>
    </row>
    <row r="10229" spans="3:5" s="2" customFormat="1" x14ac:dyDescent="0.3">
      <c r="C10229" s="3"/>
      <c r="E10229" s="6"/>
    </row>
    <row r="10230" spans="3:5" s="2" customFormat="1" x14ac:dyDescent="0.3">
      <c r="C10230" s="3"/>
      <c r="E10230" s="6"/>
    </row>
    <row r="10231" spans="3:5" s="2" customFormat="1" x14ac:dyDescent="0.3">
      <c r="C10231" s="3"/>
      <c r="E10231" s="6"/>
    </row>
    <row r="10232" spans="3:5" s="2" customFormat="1" x14ac:dyDescent="0.3">
      <c r="C10232" s="3"/>
      <c r="E10232" s="6"/>
    </row>
    <row r="10233" spans="3:5" s="2" customFormat="1" x14ac:dyDescent="0.3">
      <c r="C10233" s="3"/>
      <c r="E10233" s="6"/>
    </row>
    <row r="10234" spans="3:5" s="2" customFormat="1" x14ac:dyDescent="0.3">
      <c r="C10234" s="3"/>
      <c r="E10234" s="6"/>
    </row>
    <row r="10235" spans="3:5" s="2" customFormat="1" x14ac:dyDescent="0.3">
      <c r="C10235" s="3"/>
      <c r="E10235" s="6"/>
    </row>
    <row r="10236" spans="3:5" s="2" customFormat="1" x14ac:dyDescent="0.3">
      <c r="C10236" s="3"/>
      <c r="E10236" s="6"/>
    </row>
    <row r="10237" spans="3:5" s="2" customFormat="1" x14ac:dyDescent="0.3">
      <c r="C10237" s="3"/>
      <c r="E10237" s="6"/>
    </row>
    <row r="10238" spans="3:5" s="2" customFormat="1" x14ac:dyDescent="0.3">
      <c r="C10238" s="3"/>
      <c r="E10238" s="6"/>
    </row>
    <row r="10239" spans="3:5" s="2" customFormat="1" x14ac:dyDescent="0.3">
      <c r="C10239" s="3"/>
      <c r="E10239" s="6"/>
    </row>
    <row r="10240" spans="3:5" s="2" customFormat="1" x14ac:dyDescent="0.3">
      <c r="C10240" s="3"/>
      <c r="E10240" s="6"/>
    </row>
    <row r="10241" spans="3:5" s="2" customFormat="1" x14ac:dyDescent="0.3">
      <c r="C10241" s="3"/>
      <c r="E10241" s="6"/>
    </row>
    <row r="10242" spans="3:5" s="2" customFormat="1" x14ac:dyDescent="0.3">
      <c r="C10242" s="3"/>
      <c r="E10242" s="6"/>
    </row>
    <row r="10243" spans="3:5" s="2" customFormat="1" x14ac:dyDescent="0.3">
      <c r="C10243" s="3"/>
      <c r="E10243" s="6"/>
    </row>
    <row r="10244" spans="3:5" s="2" customFormat="1" x14ac:dyDescent="0.3">
      <c r="C10244" s="3"/>
      <c r="E10244" s="6"/>
    </row>
    <row r="10245" spans="3:5" s="2" customFormat="1" x14ac:dyDescent="0.3">
      <c r="C10245" s="3"/>
      <c r="E10245" s="6"/>
    </row>
    <row r="10246" spans="3:5" s="2" customFormat="1" x14ac:dyDescent="0.3">
      <c r="C10246" s="3"/>
      <c r="E10246" s="6"/>
    </row>
    <row r="10247" spans="3:5" s="2" customFormat="1" x14ac:dyDescent="0.3">
      <c r="C10247" s="3"/>
      <c r="E10247" s="6"/>
    </row>
    <row r="10248" spans="3:5" s="2" customFormat="1" x14ac:dyDescent="0.3">
      <c r="C10248" s="3"/>
      <c r="E10248" s="6"/>
    </row>
    <row r="10249" spans="3:5" s="2" customFormat="1" x14ac:dyDescent="0.3">
      <c r="C10249" s="3"/>
      <c r="E10249" s="6"/>
    </row>
    <row r="10250" spans="3:5" s="2" customFormat="1" x14ac:dyDescent="0.3">
      <c r="C10250" s="3"/>
      <c r="E10250" s="6"/>
    </row>
    <row r="10251" spans="3:5" s="2" customFormat="1" x14ac:dyDescent="0.3">
      <c r="C10251" s="3"/>
      <c r="E10251" s="6"/>
    </row>
    <row r="10252" spans="3:5" s="2" customFormat="1" x14ac:dyDescent="0.3">
      <c r="C10252" s="3"/>
      <c r="E10252" s="6"/>
    </row>
    <row r="10253" spans="3:5" s="2" customFormat="1" x14ac:dyDescent="0.3">
      <c r="C10253" s="3"/>
      <c r="E10253" s="6"/>
    </row>
    <row r="10254" spans="3:5" s="2" customFormat="1" x14ac:dyDescent="0.3">
      <c r="C10254" s="3"/>
      <c r="E10254" s="6"/>
    </row>
    <row r="10255" spans="3:5" s="2" customFormat="1" x14ac:dyDescent="0.3">
      <c r="C10255" s="3"/>
      <c r="E10255" s="6"/>
    </row>
    <row r="10256" spans="3:5" s="2" customFormat="1" x14ac:dyDescent="0.3">
      <c r="C10256" s="3"/>
      <c r="E10256" s="6"/>
    </row>
    <row r="10257" spans="3:5" s="2" customFormat="1" x14ac:dyDescent="0.3">
      <c r="C10257" s="3"/>
      <c r="E10257" s="6"/>
    </row>
    <row r="10258" spans="3:5" s="2" customFormat="1" x14ac:dyDescent="0.3">
      <c r="C10258" s="3"/>
      <c r="E10258" s="6"/>
    </row>
    <row r="10259" spans="3:5" s="2" customFormat="1" x14ac:dyDescent="0.3">
      <c r="C10259" s="3"/>
      <c r="E10259" s="6"/>
    </row>
    <row r="10260" spans="3:5" s="2" customFormat="1" x14ac:dyDescent="0.3">
      <c r="C10260" s="3"/>
      <c r="E10260" s="6"/>
    </row>
    <row r="10261" spans="3:5" s="2" customFormat="1" x14ac:dyDescent="0.3">
      <c r="C10261" s="3"/>
      <c r="E10261" s="6"/>
    </row>
    <row r="10262" spans="3:5" s="2" customFormat="1" x14ac:dyDescent="0.3">
      <c r="C10262" s="3"/>
      <c r="E10262" s="6"/>
    </row>
    <row r="10263" spans="3:5" s="2" customFormat="1" x14ac:dyDescent="0.3">
      <c r="C10263" s="3"/>
      <c r="E10263" s="6"/>
    </row>
    <row r="10264" spans="3:5" s="2" customFormat="1" x14ac:dyDescent="0.3">
      <c r="C10264" s="3"/>
      <c r="E10264" s="6"/>
    </row>
    <row r="10265" spans="3:5" s="2" customFormat="1" x14ac:dyDescent="0.3">
      <c r="C10265" s="3"/>
      <c r="E10265" s="6"/>
    </row>
    <row r="10266" spans="3:5" s="2" customFormat="1" x14ac:dyDescent="0.3">
      <c r="C10266" s="3"/>
      <c r="E10266" s="6"/>
    </row>
    <row r="10267" spans="3:5" s="2" customFormat="1" x14ac:dyDescent="0.3">
      <c r="C10267" s="3"/>
      <c r="E10267" s="6"/>
    </row>
    <row r="10268" spans="3:5" s="2" customFormat="1" x14ac:dyDescent="0.3">
      <c r="C10268" s="3"/>
      <c r="E10268" s="6"/>
    </row>
    <row r="10269" spans="3:5" s="2" customFormat="1" x14ac:dyDescent="0.3">
      <c r="C10269" s="3"/>
      <c r="E10269" s="6"/>
    </row>
    <row r="10270" spans="3:5" s="2" customFormat="1" x14ac:dyDescent="0.3">
      <c r="C10270" s="3"/>
      <c r="E10270" s="6"/>
    </row>
    <row r="10271" spans="3:5" s="2" customFormat="1" x14ac:dyDescent="0.3">
      <c r="C10271" s="3"/>
      <c r="E10271" s="6"/>
    </row>
    <row r="10272" spans="3:5" s="2" customFormat="1" x14ac:dyDescent="0.3">
      <c r="C10272" s="3"/>
      <c r="E10272" s="6"/>
    </row>
    <row r="10273" spans="3:5" s="2" customFormat="1" x14ac:dyDescent="0.3">
      <c r="C10273" s="3"/>
      <c r="E10273" s="6"/>
    </row>
    <row r="10274" spans="3:5" s="2" customFormat="1" x14ac:dyDescent="0.3">
      <c r="C10274" s="3"/>
      <c r="E10274" s="6"/>
    </row>
    <row r="10275" spans="3:5" s="2" customFormat="1" x14ac:dyDescent="0.3">
      <c r="C10275" s="3"/>
      <c r="E10275" s="6"/>
    </row>
    <row r="10276" spans="3:5" s="2" customFormat="1" x14ac:dyDescent="0.3">
      <c r="C10276" s="3"/>
      <c r="E10276" s="6"/>
    </row>
    <row r="10277" spans="3:5" s="2" customFormat="1" x14ac:dyDescent="0.3">
      <c r="C10277" s="3"/>
      <c r="E10277" s="6"/>
    </row>
    <row r="10278" spans="3:5" s="2" customFormat="1" x14ac:dyDescent="0.3">
      <c r="C10278" s="3"/>
      <c r="E10278" s="6"/>
    </row>
    <row r="10279" spans="3:5" s="2" customFormat="1" x14ac:dyDescent="0.3">
      <c r="C10279" s="3"/>
      <c r="E10279" s="6"/>
    </row>
    <row r="10280" spans="3:5" s="2" customFormat="1" x14ac:dyDescent="0.3">
      <c r="C10280" s="3"/>
      <c r="E10280" s="6"/>
    </row>
    <row r="10281" spans="3:5" s="2" customFormat="1" x14ac:dyDescent="0.3">
      <c r="C10281" s="3"/>
      <c r="E10281" s="6"/>
    </row>
    <row r="10282" spans="3:5" s="2" customFormat="1" x14ac:dyDescent="0.3">
      <c r="C10282" s="3"/>
      <c r="E10282" s="6"/>
    </row>
    <row r="10283" spans="3:5" s="2" customFormat="1" x14ac:dyDescent="0.3">
      <c r="C10283" s="3"/>
      <c r="E10283" s="6"/>
    </row>
    <row r="10284" spans="3:5" s="2" customFormat="1" x14ac:dyDescent="0.3">
      <c r="C10284" s="3"/>
      <c r="E10284" s="6"/>
    </row>
    <row r="10285" spans="3:5" s="2" customFormat="1" x14ac:dyDescent="0.3">
      <c r="C10285" s="3"/>
      <c r="E10285" s="6"/>
    </row>
    <row r="10286" spans="3:5" s="2" customFormat="1" x14ac:dyDescent="0.3">
      <c r="C10286" s="3"/>
      <c r="E10286" s="6"/>
    </row>
    <row r="10287" spans="3:5" s="2" customFormat="1" x14ac:dyDescent="0.3">
      <c r="C10287" s="3"/>
      <c r="E10287" s="6"/>
    </row>
    <row r="10288" spans="3:5" s="2" customFormat="1" x14ac:dyDescent="0.3">
      <c r="C10288" s="3"/>
      <c r="E10288" s="6"/>
    </row>
    <row r="10289" spans="3:5" s="2" customFormat="1" x14ac:dyDescent="0.3">
      <c r="C10289" s="3"/>
      <c r="E10289" s="6"/>
    </row>
    <row r="10290" spans="3:5" s="2" customFormat="1" x14ac:dyDescent="0.3">
      <c r="C10290" s="3"/>
      <c r="E10290" s="6"/>
    </row>
    <row r="10291" spans="3:5" s="2" customFormat="1" x14ac:dyDescent="0.3">
      <c r="C10291" s="3"/>
      <c r="E10291" s="6"/>
    </row>
    <row r="10292" spans="3:5" s="2" customFormat="1" x14ac:dyDescent="0.3">
      <c r="C10292" s="3"/>
      <c r="E10292" s="6"/>
    </row>
    <row r="10293" spans="3:5" s="2" customFormat="1" x14ac:dyDescent="0.3">
      <c r="C10293" s="3"/>
      <c r="E10293" s="6"/>
    </row>
    <row r="10294" spans="3:5" s="2" customFormat="1" x14ac:dyDescent="0.3">
      <c r="C10294" s="3"/>
      <c r="E10294" s="6"/>
    </row>
    <row r="10295" spans="3:5" s="2" customFormat="1" x14ac:dyDescent="0.3">
      <c r="C10295" s="3"/>
      <c r="E10295" s="6"/>
    </row>
    <row r="10296" spans="3:5" s="2" customFormat="1" x14ac:dyDescent="0.3">
      <c r="C10296" s="3"/>
      <c r="E10296" s="6"/>
    </row>
    <row r="10297" spans="3:5" s="2" customFormat="1" x14ac:dyDescent="0.3">
      <c r="C10297" s="3"/>
      <c r="E10297" s="6"/>
    </row>
    <row r="10298" spans="3:5" s="2" customFormat="1" x14ac:dyDescent="0.3">
      <c r="C10298" s="3"/>
      <c r="E10298" s="6"/>
    </row>
    <row r="10299" spans="3:5" s="2" customFormat="1" x14ac:dyDescent="0.3">
      <c r="C10299" s="3"/>
      <c r="E10299" s="6"/>
    </row>
    <row r="10300" spans="3:5" s="2" customFormat="1" x14ac:dyDescent="0.3">
      <c r="C10300" s="3"/>
      <c r="E10300" s="6"/>
    </row>
    <row r="10301" spans="3:5" s="2" customFormat="1" x14ac:dyDescent="0.3">
      <c r="C10301" s="3"/>
      <c r="E10301" s="6"/>
    </row>
    <row r="10302" spans="3:5" s="2" customFormat="1" x14ac:dyDescent="0.3">
      <c r="C10302" s="3"/>
      <c r="E10302" s="6"/>
    </row>
    <row r="10303" spans="3:5" s="2" customFormat="1" x14ac:dyDescent="0.3">
      <c r="C10303" s="3"/>
      <c r="E10303" s="6"/>
    </row>
    <row r="10304" spans="3:5" s="2" customFormat="1" x14ac:dyDescent="0.3">
      <c r="C10304" s="3"/>
      <c r="E10304" s="6"/>
    </row>
    <row r="10305" spans="3:5" s="2" customFormat="1" x14ac:dyDescent="0.3">
      <c r="C10305" s="3"/>
      <c r="E10305" s="6"/>
    </row>
    <row r="10306" spans="3:5" s="2" customFormat="1" x14ac:dyDescent="0.3">
      <c r="C10306" s="3"/>
      <c r="E10306" s="6"/>
    </row>
    <row r="10307" spans="3:5" s="2" customFormat="1" x14ac:dyDescent="0.3">
      <c r="C10307" s="3"/>
      <c r="E10307" s="6"/>
    </row>
    <row r="10308" spans="3:5" s="2" customFormat="1" x14ac:dyDescent="0.3">
      <c r="C10308" s="3"/>
      <c r="E10308" s="6"/>
    </row>
    <row r="10309" spans="3:5" s="2" customFormat="1" x14ac:dyDescent="0.3">
      <c r="C10309" s="3"/>
      <c r="E10309" s="6"/>
    </row>
    <row r="10310" spans="3:5" s="2" customFormat="1" x14ac:dyDescent="0.3">
      <c r="C10310" s="3"/>
      <c r="E10310" s="6"/>
    </row>
    <row r="10311" spans="3:5" s="2" customFormat="1" x14ac:dyDescent="0.3">
      <c r="C10311" s="3"/>
      <c r="E10311" s="6"/>
    </row>
    <row r="10312" spans="3:5" s="2" customFormat="1" x14ac:dyDescent="0.3">
      <c r="C10312" s="3"/>
      <c r="E10312" s="6"/>
    </row>
    <row r="10313" spans="3:5" s="2" customFormat="1" x14ac:dyDescent="0.3">
      <c r="C10313" s="3"/>
      <c r="E10313" s="6"/>
    </row>
    <row r="10314" spans="3:5" s="2" customFormat="1" x14ac:dyDescent="0.3">
      <c r="C10314" s="3"/>
      <c r="E10314" s="6"/>
    </row>
    <row r="10315" spans="3:5" s="2" customFormat="1" x14ac:dyDescent="0.3">
      <c r="C10315" s="3"/>
      <c r="E10315" s="6"/>
    </row>
    <row r="10316" spans="3:5" s="2" customFormat="1" x14ac:dyDescent="0.3">
      <c r="C10316" s="3"/>
      <c r="E10316" s="6"/>
    </row>
    <row r="10317" spans="3:5" s="2" customFormat="1" x14ac:dyDescent="0.3">
      <c r="C10317" s="3"/>
      <c r="E10317" s="6"/>
    </row>
    <row r="10318" spans="3:5" s="2" customFormat="1" x14ac:dyDescent="0.3">
      <c r="C10318" s="3"/>
      <c r="E10318" s="6"/>
    </row>
    <row r="10319" spans="3:5" s="2" customFormat="1" x14ac:dyDescent="0.3">
      <c r="C10319" s="3"/>
      <c r="E10319" s="6"/>
    </row>
    <row r="10320" spans="3:5" s="2" customFormat="1" x14ac:dyDescent="0.3">
      <c r="C10320" s="3"/>
      <c r="E10320" s="6"/>
    </row>
    <row r="10321" spans="3:5" s="2" customFormat="1" x14ac:dyDescent="0.3">
      <c r="C10321" s="3"/>
      <c r="E10321" s="6"/>
    </row>
    <row r="10322" spans="3:5" s="2" customFormat="1" x14ac:dyDescent="0.3">
      <c r="C10322" s="3"/>
      <c r="E10322" s="6"/>
    </row>
    <row r="10323" spans="3:5" s="2" customFormat="1" x14ac:dyDescent="0.3">
      <c r="C10323" s="3"/>
      <c r="E10323" s="6"/>
    </row>
    <row r="10324" spans="3:5" s="2" customFormat="1" x14ac:dyDescent="0.3">
      <c r="C10324" s="3"/>
      <c r="E10324" s="6"/>
    </row>
    <row r="10325" spans="3:5" s="2" customFormat="1" x14ac:dyDescent="0.3">
      <c r="C10325" s="3"/>
      <c r="E10325" s="6"/>
    </row>
    <row r="10326" spans="3:5" s="2" customFormat="1" x14ac:dyDescent="0.3">
      <c r="C10326" s="3"/>
      <c r="E10326" s="6"/>
    </row>
    <row r="10327" spans="3:5" s="2" customFormat="1" x14ac:dyDescent="0.3">
      <c r="C10327" s="3"/>
      <c r="E10327" s="6"/>
    </row>
    <row r="10328" spans="3:5" s="2" customFormat="1" x14ac:dyDescent="0.3">
      <c r="C10328" s="3"/>
      <c r="E10328" s="6"/>
    </row>
    <row r="10329" spans="3:5" s="2" customFormat="1" x14ac:dyDescent="0.3">
      <c r="C10329" s="3"/>
      <c r="E10329" s="6"/>
    </row>
    <row r="10330" spans="3:5" s="2" customFormat="1" x14ac:dyDescent="0.3">
      <c r="C10330" s="3"/>
      <c r="E10330" s="6"/>
    </row>
    <row r="10331" spans="3:5" s="2" customFormat="1" x14ac:dyDescent="0.3">
      <c r="C10331" s="3"/>
      <c r="E10331" s="6"/>
    </row>
    <row r="10332" spans="3:5" s="2" customFormat="1" x14ac:dyDescent="0.3">
      <c r="C10332" s="3"/>
      <c r="E10332" s="6"/>
    </row>
    <row r="10333" spans="3:5" s="2" customFormat="1" x14ac:dyDescent="0.3">
      <c r="C10333" s="3"/>
      <c r="E10333" s="6"/>
    </row>
    <row r="10334" spans="3:5" s="2" customFormat="1" x14ac:dyDescent="0.3">
      <c r="C10334" s="3"/>
      <c r="E10334" s="6"/>
    </row>
    <row r="10335" spans="3:5" s="2" customFormat="1" x14ac:dyDescent="0.3">
      <c r="C10335" s="3"/>
      <c r="E10335" s="6"/>
    </row>
    <row r="10336" spans="3:5" s="2" customFormat="1" x14ac:dyDescent="0.3">
      <c r="C10336" s="3"/>
      <c r="E10336" s="6"/>
    </row>
    <row r="10337" spans="3:5" s="2" customFormat="1" x14ac:dyDescent="0.3">
      <c r="C10337" s="3"/>
      <c r="E10337" s="6"/>
    </row>
    <row r="10338" spans="3:5" s="2" customFormat="1" x14ac:dyDescent="0.3">
      <c r="C10338" s="3"/>
      <c r="E10338" s="6"/>
    </row>
    <row r="10339" spans="3:5" s="2" customFormat="1" x14ac:dyDescent="0.3">
      <c r="C10339" s="3"/>
      <c r="E10339" s="6"/>
    </row>
    <row r="10340" spans="3:5" s="2" customFormat="1" x14ac:dyDescent="0.3">
      <c r="C10340" s="3"/>
      <c r="E10340" s="6"/>
    </row>
    <row r="10341" spans="3:5" s="2" customFormat="1" x14ac:dyDescent="0.3">
      <c r="C10341" s="3"/>
      <c r="E10341" s="6"/>
    </row>
    <row r="10342" spans="3:5" s="2" customFormat="1" x14ac:dyDescent="0.3">
      <c r="C10342" s="3"/>
      <c r="E10342" s="6"/>
    </row>
    <row r="10343" spans="3:5" s="2" customFormat="1" x14ac:dyDescent="0.3">
      <c r="C10343" s="3"/>
      <c r="E10343" s="6"/>
    </row>
    <row r="10344" spans="3:5" s="2" customFormat="1" x14ac:dyDescent="0.3">
      <c r="C10344" s="3"/>
      <c r="E10344" s="6"/>
    </row>
    <row r="10345" spans="3:5" s="2" customFormat="1" x14ac:dyDescent="0.3">
      <c r="C10345" s="3"/>
      <c r="E10345" s="6"/>
    </row>
    <row r="10346" spans="3:5" s="2" customFormat="1" x14ac:dyDescent="0.3">
      <c r="C10346" s="3"/>
      <c r="E10346" s="6"/>
    </row>
    <row r="10347" spans="3:5" s="2" customFormat="1" x14ac:dyDescent="0.3">
      <c r="C10347" s="3"/>
      <c r="E10347" s="6"/>
    </row>
    <row r="10348" spans="3:5" s="2" customFormat="1" x14ac:dyDescent="0.3">
      <c r="C10348" s="3"/>
      <c r="E10348" s="6"/>
    </row>
    <row r="10349" spans="3:5" s="2" customFormat="1" x14ac:dyDescent="0.3">
      <c r="C10349" s="3"/>
      <c r="E10349" s="6"/>
    </row>
    <row r="10350" spans="3:5" s="2" customFormat="1" x14ac:dyDescent="0.3">
      <c r="C10350" s="3"/>
      <c r="E10350" s="6"/>
    </row>
    <row r="10351" spans="3:5" s="2" customFormat="1" x14ac:dyDescent="0.3">
      <c r="C10351" s="3"/>
      <c r="E10351" s="6"/>
    </row>
    <row r="10352" spans="3:5" s="2" customFormat="1" x14ac:dyDescent="0.3">
      <c r="C10352" s="3"/>
      <c r="E10352" s="6"/>
    </row>
    <row r="10353" spans="3:5" s="2" customFormat="1" x14ac:dyDescent="0.3">
      <c r="C10353" s="3"/>
      <c r="E10353" s="6"/>
    </row>
    <row r="10354" spans="3:5" s="2" customFormat="1" x14ac:dyDescent="0.3">
      <c r="C10354" s="3"/>
      <c r="E10354" s="6"/>
    </row>
    <row r="10355" spans="3:5" s="2" customFormat="1" x14ac:dyDescent="0.3">
      <c r="C10355" s="3"/>
      <c r="E10355" s="6"/>
    </row>
    <row r="10356" spans="3:5" s="2" customFormat="1" x14ac:dyDescent="0.3">
      <c r="C10356" s="3"/>
      <c r="E10356" s="6"/>
    </row>
    <row r="10357" spans="3:5" s="2" customFormat="1" x14ac:dyDescent="0.3">
      <c r="C10357" s="3"/>
      <c r="E10357" s="6"/>
    </row>
    <row r="10358" spans="3:5" s="2" customFormat="1" x14ac:dyDescent="0.3">
      <c r="C10358" s="3"/>
      <c r="E10358" s="6"/>
    </row>
    <row r="10359" spans="3:5" s="2" customFormat="1" x14ac:dyDescent="0.3">
      <c r="C10359" s="3"/>
      <c r="E10359" s="6"/>
    </row>
    <row r="10360" spans="3:5" s="2" customFormat="1" x14ac:dyDescent="0.3">
      <c r="C10360" s="3"/>
      <c r="E10360" s="6"/>
    </row>
    <row r="10361" spans="3:5" s="2" customFormat="1" x14ac:dyDescent="0.3">
      <c r="C10361" s="3"/>
      <c r="E10361" s="6"/>
    </row>
    <row r="10362" spans="3:5" s="2" customFormat="1" x14ac:dyDescent="0.3">
      <c r="C10362" s="3"/>
      <c r="E10362" s="6"/>
    </row>
    <row r="10363" spans="3:5" s="2" customFormat="1" x14ac:dyDescent="0.3">
      <c r="C10363" s="3"/>
      <c r="E10363" s="6"/>
    </row>
    <row r="10364" spans="3:5" s="2" customFormat="1" x14ac:dyDescent="0.3">
      <c r="C10364" s="3"/>
      <c r="E10364" s="6"/>
    </row>
    <row r="10365" spans="3:5" s="2" customFormat="1" x14ac:dyDescent="0.3">
      <c r="C10365" s="3"/>
      <c r="E10365" s="6"/>
    </row>
    <row r="10366" spans="3:5" s="2" customFormat="1" x14ac:dyDescent="0.3">
      <c r="C10366" s="3"/>
      <c r="E10366" s="6"/>
    </row>
    <row r="10367" spans="3:5" s="2" customFormat="1" x14ac:dyDescent="0.3">
      <c r="C10367" s="3"/>
      <c r="E10367" s="6"/>
    </row>
    <row r="10368" spans="3:5" s="2" customFormat="1" x14ac:dyDescent="0.3">
      <c r="C10368" s="3"/>
      <c r="E10368" s="6"/>
    </row>
    <row r="10369" spans="3:5" s="2" customFormat="1" x14ac:dyDescent="0.3">
      <c r="C10369" s="3"/>
      <c r="E10369" s="6"/>
    </row>
    <row r="10370" spans="3:5" s="2" customFormat="1" x14ac:dyDescent="0.3">
      <c r="C10370" s="3"/>
      <c r="E10370" s="6"/>
    </row>
    <row r="10371" spans="3:5" s="2" customFormat="1" x14ac:dyDescent="0.3">
      <c r="C10371" s="3"/>
      <c r="E10371" s="6"/>
    </row>
    <row r="10372" spans="3:5" s="2" customFormat="1" x14ac:dyDescent="0.3">
      <c r="C10372" s="3"/>
      <c r="E10372" s="6"/>
    </row>
    <row r="10373" spans="3:5" s="2" customFormat="1" x14ac:dyDescent="0.3">
      <c r="C10373" s="3"/>
      <c r="E10373" s="6"/>
    </row>
    <row r="10374" spans="3:5" s="2" customFormat="1" x14ac:dyDescent="0.3">
      <c r="C10374" s="3"/>
      <c r="E10374" s="6"/>
    </row>
    <row r="10375" spans="3:5" s="2" customFormat="1" x14ac:dyDescent="0.3">
      <c r="C10375" s="3"/>
      <c r="E10375" s="6"/>
    </row>
    <row r="10376" spans="3:5" s="2" customFormat="1" x14ac:dyDescent="0.3">
      <c r="C10376" s="3"/>
      <c r="E10376" s="6"/>
    </row>
    <row r="10377" spans="3:5" s="2" customFormat="1" x14ac:dyDescent="0.3">
      <c r="C10377" s="3"/>
      <c r="E10377" s="6"/>
    </row>
    <row r="10378" spans="3:5" s="2" customFormat="1" x14ac:dyDescent="0.3">
      <c r="C10378" s="3"/>
      <c r="E10378" s="6"/>
    </row>
    <row r="10379" spans="3:5" s="2" customFormat="1" x14ac:dyDescent="0.3">
      <c r="C10379" s="3"/>
      <c r="E10379" s="6"/>
    </row>
    <row r="10380" spans="3:5" s="2" customFormat="1" x14ac:dyDescent="0.3">
      <c r="C10380" s="3"/>
      <c r="E10380" s="6"/>
    </row>
    <row r="10381" spans="3:5" s="2" customFormat="1" x14ac:dyDescent="0.3">
      <c r="C10381" s="3"/>
      <c r="E10381" s="6"/>
    </row>
    <row r="10382" spans="3:5" s="2" customFormat="1" x14ac:dyDescent="0.3">
      <c r="C10382" s="3"/>
      <c r="E10382" s="6"/>
    </row>
    <row r="10383" spans="3:5" s="2" customFormat="1" x14ac:dyDescent="0.3">
      <c r="C10383" s="3"/>
      <c r="E10383" s="6"/>
    </row>
    <row r="10384" spans="3:5" s="2" customFormat="1" x14ac:dyDescent="0.3">
      <c r="C10384" s="3"/>
      <c r="E10384" s="6"/>
    </row>
    <row r="10385" spans="3:5" s="2" customFormat="1" x14ac:dyDescent="0.3">
      <c r="C10385" s="3"/>
      <c r="E10385" s="6"/>
    </row>
    <row r="10386" spans="3:5" s="2" customFormat="1" x14ac:dyDescent="0.3">
      <c r="C10386" s="3"/>
      <c r="E10386" s="6"/>
    </row>
    <row r="10387" spans="3:5" s="2" customFormat="1" x14ac:dyDescent="0.3">
      <c r="C10387" s="3"/>
      <c r="E10387" s="6"/>
    </row>
    <row r="10388" spans="3:5" s="2" customFormat="1" x14ac:dyDescent="0.3">
      <c r="C10388" s="3"/>
      <c r="E10388" s="6"/>
    </row>
    <row r="10389" spans="3:5" s="2" customFormat="1" x14ac:dyDescent="0.3">
      <c r="C10389" s="3"/>
      <c r="E10389" s="6"/>
    </row>
    <row r="10390" spans="3:5" s="2" customFormat="1" x14ac:dyDescent="0.3">
      <c r="C10390" s="3"/>
      <c r="E10390" s="6"/>
    </row>
    <row r="10391" spans="3:5" s="2" customFormat="1" x14ac:dyDescent="0.3">
      <c r="C10391" s="3"/>
      <c r="E10391" s="6"/>
    </row>
    <row r="10392" spans="3:5" s="2" customFormat="1" x14ac:dyDescent="0.3">
      <c r="C10392" s="3"/>
      <c r="E10392" s="6"/>
    </row>
    <row r="10393" spans="3:5" s="2" customFormat="1" x14ac:dyDescent="0.3">
      <c r="C10393" s="3"/>
      <c r="E10393" s="6"/>
    </row>
    <row r="10394" spans="3:5" s="2" customFormat="1" x14ac:dyDescent="0.3">
      <c r="C10394" s="3"/>
      <c r="E10394" s="6"/>
    </row>
    <row r="10395" spans="3:5" s="2" customFormat="1" x14ac:dyDescent="0.3">
      <c r="C10395" s="3"/>
      <c r="E10395" s="6"/>
    </row>
    <row r="10396" spans="3:5" s="2" customFormat="1" x14ac:dyDescent="0.3">
      <c r="C10396" s="3"/>
      <c r="E10396" s="6"/>
    </row>
    <row r="10397" spans="3:5" s="2" customFormat="1" x14ac:dyDescent="0.3">
      <c r="C10397" s="3"/>
      <c r="E10397" s="6"/>
    </row>
    <row r="10398" spans="3:5" s="2" customFormat="1" x14ac:dyDescent="0.3">
      <c r="C10398" s="3"/>
      <c r="E10398" s="6"/>
    </row>
    <row r="10399" spans="3:5" s="2" customFormat="1" x14ac:dyDescent="0.3">
      <c r="C10399" s="3"/>
      <c r="E10399" s="6"/>
    </row>
    <row r="10400" spans="3:5" s="2" customFormat="1" x14ac:dyDescent="0.3">
      <c r="C10400" s="3"/>
      <c r="E10400" s="6"/>
    </row>
    <row r="10401" spans="3:5" s="2" customFormat="1" x14ac:dyDescent="0.3">
      <c r="C10401" s="3"/>
      <c r="E10401" s="6"/>
    </row>
    <row r="10402" spans="3:5" s="2" customFormat="1" x14ac:dyDescent="0.3">
      <c r="C10402" s="3"/>
      <c r="E10402" s="6"/>
    </row>
    <row r="10403" spans="3:5" s="2" customFormat="1" x14ac:dyDescent="0.3">
      <c r="C10403" s="3"/>
      <c r="E10403" s="6"/>
    </row>
    <row r="10404" spans="3:5" s="2" customFormat="1" x14ac:dyDescent="0.3">
      <c r="C10404" s="3"/>
      <c r="E10404" s="6"/>
    </row>
    <row r="10405" spans="3:5" s="2" customFormat="1" x14ac:dyDescent="0.3">
      <c r="C10405" s="3"/>
      <c r="E10405" s="6"/>
    </row>
    <row r="10406" spans="3:5" s="2" customFormat="1" x14ac:dyDescent="0.3">
      <c r="C10406" s="3"/>
      <c r="E10406" s="6"/>
    </row>
    <row r="10407" spans="3:5" s="2" customFormat="1" x14ac:dyDescent="0.3">
      <c r="C10407" s="3"/>
      <c r="E10407" s="6"/>
    </row>
    <row r="10408" spans="3:5" s="2" customFormat="1" x14ac:dyDescent="0.3">
      <c r="C10408" s="3"/>
      <c r="E10408" s="6"/>
    </row>
    <row r="10409" spans="3:5" s="2" customFormat="1" x14ac:dyDescent="0.3">
      <c r="C10409" s="3"/>
      <c r="E10409" s="6"/>
    </row>
    <row r="10410" spans="3:5" s="2" customFormat="1" x14ac:dyDescent="0.3">
      <c r="C10410" s="3"/>
      <c r="E10410" s="6"/>
    </row>
    <row r="10411" spans="3:5" s="2" customFormat="1" x14ac:dyDescent="0.3">
      <c r="C10411" s="3"/>
      <c r="E10411" s="6"/>
    </row>
    <row r="10412" spans="3:5" s="2" customFormat="1" x14ac:dyDescent="0.3">
      <c r="C10412" s="3"/>
      <c r="E10412" s="6"/>
    </row>
    <row r="10413" spans="3:5" s="2" customFormat="1" x14ac:dyDescent="0.3">
      <c r="C10413" s="3"/>
      <c r="E10413" s="6"/>
    </row>
    <row r="10414" spans="3:5" s="2" customFormat="1" x14ac:dyDescent="0.3">
      <c r="C10414" s="3"/>
      <c r="E10414" s="6"/>
    </row>
    <row r="10415" spans="3:5" s="2" customFormat="1" x14ac:dyDescent="0.3">
      <c r="C10415" s="3"/>
      <c r="E10415" s="6"/>
    </row>
    <row r="10416" spans="3:5" s="2" customFormat="1" x14ac:dyDescent="0.3">
      <c r="C10416" s="3"/>
      <c r="E10416" s="6"/>
    </row>
    <row r="10417" spans="3:5" s="2" customFormat="1" x14ac:dyDescent="0.3">
      <c r="C10417" s="3"/>
      <c r="E10417" s="6"/>
    </row>
    <row r="10418" spans="3:5" s="2" customFormat="1" x14ac:dyDescent="0.3">
      <c r="C10418" s="3"/>
      <c r="E10418" s="6"/>
    </row>
    <row r="10419" spans="3:5" s="2" customFormat="1" x14ac:dyDescent="0.3">
      <c r="C10419" s="3"/>
      <c r="E10419" s="6"/>
    </row>
    <row r="10420" spans="3:5" s="2" customFormat="1" x14ac:dyDescent="0.3">
      <c r="C10420" s="3"/>
      <c r="E10420" s="6"/>
    </row>
    <row r="10421" spans="3:5" s="2" customFormat="1" x14ac:dyDescent="0.3">
      <c r="C10421" s="3"/>
      <c r="E10421" s="6"/>
    </row>
    <row r="10422" spans="3:5" s="2" customFormat="1" x14ac:dyDescent="0.3">
      <c r="C10422" s="3"/>
      <c r="E10422" s="6"/>
    </row>
    <row r="10423" spans="3:5" s="2" customFormat="1" x14ac:dyDescent="0.3">
      <c r="C10423" s="3"/>
      <c r="E10423" s="6"/>
    </row>
    <row r="10424" spans="3:5" s="2" customFormat="1" x14ac:dyDescent="0.3">
      <c r="C10424" s="3"/>
      <c r="E10424" s="6"/>
    </row>
    <row r="10425" spans="3:5" s="2" customFormat="1" x14ac:dyDescent="0.3">
      <c r="C10425" s="3"/>
      <c r="E10425" s="6"/>
    </row>
    <row r="10426" spans="3:5" s="2" customFormat="1" x14ac:dyDescent="0.3">
      <c r="C10426" s="3"/>
      <c r="E10426" s="6"/>
    </row>
    <row r="10427" spans="3:5" s="2" customFormat="1" x14ac:dyDescent="0.3">
      <c r="C10427" s="3"/>
      <c r="E10427" s="6"/>
    </row>
    <row r="10428" spans="3:5" s="2" customFormat="1" x14ac:dyDescent="0.3">
      <c r="C10428" s="3"/>
      <c r="E10428" s="6"/>
    </row>
    <row r="10429" spans="3:5" s="2" customFormat="1" x14ac:dyDescent="0.3">
      <c r="C10429" s="3"/>
      <c r="E10429" s="6"/>
    </row>
    <row r="10430" spans="3:5" s="2" customFormat="1" x14ac:dyDescent="0.3">
      <c r="C10430" s="3"/>
      <c r="E10430" s="6"/>
    </row>
    <row r="10431" spans="3:5" s="2" customFormat="1" x14ac:dyDescent="0.3">
      <c r="C10431" s="3"/>
      <c r="E10431" s="6"/>
    </row>
    <row r="10432" spans="3:5" s="2" customFormat="1" x14ac:dyDescent="0.3">
      <c r="C10432" s="3"/>
      <c r="E10432" s="6"/>
    </row>
    <row r="10433" spans="3:5" s="2" customFormat="1" x14ac:dyDescent="0.3">
      <c r="C10433" s="3"/>
      <c r="E10433" s="6"/>
    </row>
    <row r="10434" spans="3:5" s="2" customFormat="1" x14ac:dyDescent="0.3">
      <c r="C10434" s="3"/>
      <c r="E10434" s="6"/>
    </row>
    <row r="10435" spans="3:5" s="2" customFormat="1" x14ac:dyDescent="0.3">
      <c r="C10435" s="3"/>
      <c r="E10435" s="6"/>
    </row>
    <row r="10436" spans="3:5" s="2" customFormat="1" x14ac:dyDescent="0.3">
      <c r="C10436" s="3"/>
      <c r="E10436" s="6"/>
    </row>
    <row r="10437" spans="3:5" s="2" customFormat="1" x14ac:dyDescent="0.3">
      <c r="C10437" s="3"/>
      <c r="E10437" s="6"/>
    </row>
    <row r="10438" spans="3:5" s="2" customFormat="1" x14ac:dyDescent="0.3">
      <c r="C10438" s="3"/>
      <c r="E10438" s="6"/>
    </row>
    <row r="10439" spans="3:5" s="2" customFormat="1" x14ac:dyDescent="0.3">
      <c r="C10439" s="3"/>
      <c r="E10439" s="6"/>
    </row>
    <row r="10440" spans="3:5" s="2" customFormat="1" x14ac:dyDescent="0.3">
      <c r="C10440" s="3"/>
      <c r="E10440" s="6"/>
    </row>
    <row r="10441" spans="3:5" s="2" customFormat="1" x14ac:dyDescent="0.3">
      <c r="C10441" s="3"/>
      <c r="E10441" s="6"/>
    </row>
    <row r="10442" spans="3:5" s="2" customFormat="1" x14ac:dyDescent="0.3">
      <c r="C10442" s="3"/>
      <c r="E10442" s="6"/>
    </row>
    <row r="10443" spans="3:5" s="2" customFormat="1" x14ac:dyDescent="0.3">
      <c r="C10443" s="3"/>
      <c r="E10443" s="6"/>
    </row>
    <row r="10444" spans="3:5" s="2" customFormat="1" x14ac:dyDescent="0.3">
      <c r="C10444" s="3"/>
      <c r="E10444" s="6"/>
    </row>
    <row r="10445" spans="3:5" s="2" customFormat="1" x14ac:dyDescent="0.3">
      <c r="C10445" s="3"/>
      <c r="E10445" s="6"/>
    </row>
    <row r="10446" spans="3:5" s="2" customFormat="1" x14ac:dyDescent="0.3">
      <c r="C10446" s="3"/>
      <c r="E10446" s="6"/>
    </row>
    <row r="10447" spans="3:5" s="2" customFormat="1" x14ac:dyDescent="0.3">
      <c r="C10447" s="3"/>
      <c r="E10447" s="6"/>
    </row>
    <row r="10448" spans="3:5" s="2" customFormat="1" x14ac:dyDescent="0.3">
      <c r="C10448" s="3"/>
      <c r="E10448" s="6"/>
    </row>
    <row r="10449" spans="3:5" s="2" customFormat="1" x14ac:dyDescent="0.3">
      <c r="C10449" s="3"/>
      <c r="E10449" s="6"/>
    </row>
    <row r="10450" spans="3:5" s="2" customFormat="1" x14ac:dyDescent="0.3">
      <c r="C10450" s="3"/>
      <c r="E10450" s="6"/>
    </row>
    <row r="10451" spans="3:5" s="2" customFormat="1" x14ac:dyDescent="0.3">
      <c r="C10451" s="3"/>
      <c r="E10451" s="6"/>
    </row>
    <row r="10452" spans="3:5" s="2" customFormat="1" x14ac:dyDescent="0.3">
      <c r="C10452" s="3"/>
      <c r="E10452" s="6"/>
    </row>
    <row r="10453" spans="3:5" s="2" customFormat="1" x14ac:dyDescent="0.3">
      <c r="C10453" s="3"/>
      <c r="E10453" s="6"/>
    </row>
    <row r="10454" spans="3:5" s="2" customFormat="1" x14ac:dyDescent="0.3">
      <c r="C10454" s="3"/>
      <c r="E10454" s="6"/>
    </row>
    <row r="10455" spans="3:5" s="2" customFormat="1" x14ac:dyDescent="0.3">
      <c r="C10455" s="3"/>
      <c r="E10455" s="6"/>
    </row>
    <row r="10456" spans="3:5" s="2" customFormat="1" x14ac:dyDescent="0.3">
      <c r="C10456" s="3"/>
      <c r="E10456" s="6"/>
    </row>
    <row r="10457" spans="3:5" s="2" customFormat="1" x14ac:dyDescent="0.3">
      <c r="C10457" s="3"/>
      <c r="E10457" s="6"/>
    </row>
    <row r="10458" spans="3:5" s="2" customFormat="1" x14ac:dyDescent="0.3">
      <c r="C10458" s="3"/>
      <c r="E10458" s="6"/>
    </row>
    <row r="10459" spans="3:5" s="2" customFormat="1" x14ac:dyDescent="0.3">
      <c r="C10459" s="3"/>
      <c r="E10459" s="6"/>
    </row>
    <row r="10460" spans="3:5" s="2" customFormat="1" x14ac:dyDescent="0.3">
      <c r="C10460" s="3"/>
      <c r="E10460" s="6"/>
    </row>
    <row r="10461" spans="3:5" s="2" customFormat="1" x14ac:dyDescent="0.3">
      <c r="C10461" s="3"/>
      <c r="E10461" s="6"/>
    </row>
    <row r="10462" spans="3:5" s="2" customFormat="1" x14ac:dyDescent="0.3">
      <c r="C10462" s="3"/>
      <c r="E10462" s="6"/>
    </row>
    <row r="10463" spans="3:5" s="2" customFormat="1" x14ac:dyDescent="0.3">
      <c r="C10463" s="3"/>
      <c r="E10463" s="6"/>
    </row>
    <row r="10464" spans="3:5" s="2" customFormat="1" x14ac:dyDescent="0.3">
      <c r="C10464" s="3"/>
      <c r="E10464" s="6"/>
    </row>
    <row r="10465" spans="3:5" s="2" customFormat="1" x14ac:dyDescent="0.3">
      <c r="C10465" s="3"/>
      <c r="E10465" s="6"/>
    </row>
    <row r="10466" spans="3:5" s="2" customFormat="1" x14ac:dyDescent="0.3">
      <c r="C10466" s="3"/>
      <c r="E10466" s="6"/>
    </row>
    <row r="10467" spans="3:5" s="2" customFormat="1" x14ac:dyDescent="0.3">
      <c r="C10467" s="3"/>
      <c r="E10467" s="6"/>
    </row>
    <row r="10468" spans="3:5" s="2" customFormat="1" x14ac:dyDescent="0.3">
      <c r="C10468" s="3"/>
      <c r="E10468" s="6"/>
    </row>
    <row r="10469" spans="3:5" s="2" customFormat="1" x14ac:dyDescent="0.3">
      <c r="C10469" s="3"/>
      <c r="E10469" s="6"/>
    </row>
    <row r="10470" spans="3:5" s="2" customFormat="1" x14ac:dyDescent="0.3">
      <c r="C10470" s="3"/>
      <c r="E10470" s="6"/>
    </row>
    <row r="10471" spans="3:5" s="2" customFormat="1" x14ac:dyDescent="0.3">
      <c r="C10471" s="3"/>
      <c r="E10471" s="6"/>
    </row>
    <row r="10472" spans="3:5" s="2" customFormat="1" x14ac:dyDescent="0.3">
      <c r="C10472" s="3"/>
      <c r="E10472" s="6"/>
    </row>
    <row r="10473" spans="3:5" s="2" customFormat="1" x14ac:dyDescent="0.3">
      <c r="C10473" s="3"/>
      <c r="E10473" s="6"/>
    </row>
    <row r="10474" spans="3:5" s="2" customFormat="1" x14ac:dyDescent="0.3">
      <c r="C10474" s="3"/>
      <c r="E10474" s="6"/>
    </row>
    <row r="10475" spans="3:5" s="2" customFormat="1" x14ac:dyDescent="0.3">
      <c r="C10475" s="3"/>
      <c r="E10475" s="6"/>
    </row>
    <row r="10476" spans="3:5" s="2" customFormat="1" x14ac:dyDescent="0.3">
      <c r="C10476" s="3"/>
      <c r="E10476" s="6"/>
    </row>
    <row r="10477" spans="3:5" s="2" customFormat="1" x14ac:dyDescent="0.3">
      <c r="C10477" s="3"/>
      <c r="E10477" s="6"/>
    </row>
    <row r="10478" spans="3:5" s="2" customFormat="1" x14ac:dyDescent="0.3">
      <c r="C10478" s="3"/>
      <c r="E10478" s="6"/>
    </row>
    <row r="10479" spans="3:5" s="2" customFormat="1" x14ac:dyDescent="0.3">
      <c r="C10479" s="3"/>
      <c r="E10479" s="6"/>
    </row>
    <row r="10480" spans="3:5" s="2" customFormat="1" x14ac:dyDescent="0.3">
      <c r="C10480" s="3"/>
      <c r="E10480" s="6"/>
    </row>
    <row r="10481" spans="3:5" s="2" customFormat="1" x14ac:dyDescent="0.3">
      <c r="C10481" s="3"/>
      <c r="E10481" s="6"/>
    </row>
    <row r="10482" spans="3:5" s="2" customFormat="1" x14ac:dyDescent="0.3">
      <c r="C10482" s="3"/>
      <c r="E10482" s="6"/>
    </row>
    <row r="10483" spans="3:5" s="2" customFormat="1" x14ac:dyDescent="0.3">
      <c r="C10483" s="3"/>
      <c r="E10483" s="6"/>
    </row>
    <row r="10484" spans="3:5" s="2" customFormat="1" x14ac:dyDescent="0.3">
      <c r="C10484" s="3"/>
      <c r="E10484" s="6"/>
    </row>
    <row r="10485" spans="3:5" s="2" customFormat="1" x14ac:dyDescent="0.3">
      <c r="C10485" s="3"/>
      <c r="E10485" s="6"/>
    </row>
    <row r="10486" spans="3:5" s="2" customFormat="1" x14ac:dyDescent="0.3">
      <c r="C10486" s="3"/>
      <c r="E10486" s="6"/>
    </row>
    <row r="10487" spans="3:5" s="2" customFormat="1" x14ac:dyDescent="0.3">
      <c r="C10487" s="3"/>
      <c r="E10487" s="6"/>
    </row>
    <row r="10488" spans="3:5" s="2" customFormat="1" x14ac:dyDescent="0.3">
      <c r="C10488" s="3"/>
      <c r="E10488" s="6"/>
    </row>
    <row r="10489" spans="3:5" s="2" customFormat="1" x14ac:dyDescent="0.3">
      <c r="C10489" s="3"/>
      <c r="E10489" s="6"/>
    </row>
    <row r="10490" spans="3:5" s="2" customFormat="1" x14ac:dyDescent="0.3">
      <c r="C10490" s="3"/>
      <c r="E10490" s="6"/>
    </row>
    <row r="10491" spans="3:5" s="2" customFormat="1" x14ac:dyDescent="0.3">
      <c r="C10491" s="3"/>
      <c r="E10491" s="6"/>
    </row>
    <row r="10492" spans="3:5" s="2" customFormat="1" x14ac:dyDescent="0.3">
      <c r="C10492" s="3"/>
      <c r="E10492" s="6"/>
    </row>
    <row r="10493" spans="3:5" s="2" customFormat="1" x14ac:dyDescent="0.3">
      <c r="C10493" s="3"/>
      <c r="E10493" s="6"/>
    </row>
    <row r="10494" spans="3:5" s="2" customFormat="1" x14ac:dyDescent="0.3">
      <c r="C10494" s="3"/>
      <c r="E10494" s="6"/>
    </row>
    <row r="10495" spans="3:5" s="2" customFormat="1" x14ac:dyDescent="0.3">
      <c r="C10495" s="3"/>
      <c r="E10495" s="6"/>
    </row>
    <row r="10496" spans="3:5" s="2" customFormat="1" x14ac:dyDescent="0.3">
      <c r="C10496" s="3"/>
      <c r="E10496" s="6"/>
    </row>
    <row r="10497" spans="3:5" s="2" customFormat="1" x14ac:dyDescent="0.3">
      <c r="C10497" s="3"/>
      <c r="E10497" s="6"/>
    </row>
    <row r="10498" spans="3:5" s="2" customFormat="1" x14ac:dyDescent="0.3">
      <c r="C10498" s="3"/>
      <c r="E10498" s="6"/>
    </row>
    <row r="10499" spans="3:5" s="2" customFormat="1" x14ac:dyDescent="0.3">
      <c r="C10499" s="3"/>
      <c r="E10499" s="6"/>
    </row>
    <row r="10500" spans="3:5" s="2" customFormat="1" x14ac:dyDescent="0.3">
      <c r="C10500" s="3"/>
      <c r="E10500" s="6"/>
    </row>
    <row r="10501" spans="3:5" s="2" customFormat="1" x14ac:dyDescent="0.3">
      <c r="C10501" s="3"/>
      <c r="E10501" s="6"/>
    </row>
    <row r="10502" spans="3:5" s="2" customFormat="1" x14ac:dyDescent="0.3">
      <c r="C10502" s="3"/>
      <c r="E10502" s="6"/>
    </row>
    <row r="10503" spans="3:5" s="2" customFormat="1" x14ac:dyDescent="0.3">
      <c r="C10503" s="3"/>
      <c r="E10503" s="6"/>
    </row>
    <row r="10504" spans="3:5" s="2" customFormat="1" x14ac:dyDescent="0.3">
      <c r="C10504" s="3"/>
      <c r="E10504" s="6"/>
    </row>
    <row r="10505" spans="3:5" s="2" customFormat="1" x14ac:dyDescent="0.3">
      <c r="C10505" s="3"/>
      <c r="E10505" s="6"/>
    </row>
    <row r="10506" spans="3:5" s="2" customFormat="1" x14ac:dyDescent="0.3">
      <c r="C10506" s="3"/>
      <c r="E10506" s="6"/>
    </row>
    <row r="10507" spans="3:5" s="2" customFormat="1" x14ac:dyDescent="0.3">
      <c r="C10507" s="3"/>
      <c r="E10507" s="6"/>
    </row>
    <row r="10508" spans="3:5" s="2" customFormat="1" x14ac:dyDescent="0.3">
      <c r="C10508" s="3"/>
      <c r="E10508" s="6"/>
    </row>
    <row r="10509" spans="3:5" s="2" customFormat="1" x14ac:dyDescent="0.3">
      <c r="C10509" s="3"/>
      <c r="E10509" s="6"/>
    </row>
    <row r="10510" spans="3:5" s="2" customFormat="1" x14ac:dyDescent="0.3">
      <c r="C10510" s="3"/>
      <c r="E10510" s="6"/>
    </row>
    <row r="10511" spans="3:5" s="2" customFormat="1" x14ac:dyDescent="0.3">
      <c r="C10511" s="3"/>
      <c r="E10511" s="6"/>
    </row>
    <row r="10512" spans="3:5" s="2" customFormat="1" x14ac:dyDescent="0.3">
      <c r="C10512" s="3"/>
      <c r="E10512" s="6"/>
    </row>
    <row r="10513" spans="3:5" s="2" customFormat="1" x14ac:dyDescent="0.3">
      <c r="C10513" s="3"/>
      <c r="E10513" s="6"/>
    </row>
    <row r="10514" spans="3:5" s="2" customFormat="1" x14ac:dyDescent="0.3">
      <c r="C10514" s="3"/>
      <c r="E10514" s="6"/>
    </row>
    <row r="10515" spans="3:5" s="2" customFormat="1" x14ac:dyDescent="0.3">
      <c r="C10515" s="3"/>
      <c r="E10515" s="6"/>
    </row>
    <row r="10516" spans="3:5" s="2" customFormat="1" x14ac:dyDescent="0.3">
      <c r="C10516" s="3"/>
      <c r="E10516" s="6"/>
    </row>
    <row r="10517" spans="3:5" s="2" customFormat="1" x14ac:dyDescent="0.3">
      <c r="C10517" s="3"/>
      <c r="E10517" s="6"/>
    </row>
    <row r="10518" spans="3:5" s="2" customFormat="1" x14ac:dyDescent="0.3">
      <c r="C10518" s="3"/>
      <c r="E10518" s="6"/>
    </row>
    <row r="10519" spans="3:5" s="2" customFormat="1" x14ac:dyDescent="0.3">
      <c r="C10519" s="3"/>
      <c r="E10519" s="6"/>
    </row>
    <row r="10520" spans="3:5" s="2" customFormat="1" x14ac:dyDescent="0.3">
      <c r="C10520" s="3"/>
      <c r="E10520" s="6"/>
    </row>
    <row r="10521" spans="3:5" s="2" customFormat="1" x14ac:dyDescent="0.3">
      <c r="C10521" s="3"/>
      <c r="E10521" s="6"/>
    </row>
    <row r="10522" spans="3:5" s="2" customFormat="1" x14ac:dyDescent="0.3">
      <c r="C10522" s="3"/>
      <c r="E10522" s="6"/>
    </row>
    <row r="10523" spans="3:5" s="2" customFormat="1" x14ac:dyDescent="0.3">
      <c r="C10523" s="3"/>
      <c r="E10523" s="6"/>
    </row>
    <row r="10524" spans="3:5" s="2" customFormat="1" x14ac:dyDescent="0.3">
      <c r="C10524" s="3"/>
      <c r="E10524" s="6"/>
    </row>
    <row r="10525" spans="3:5" s="2" customFormat="1" x14ac:dyDescent="0.3">
      <c r="C10525" s="3"/>
      <c r="E10525" s="6"/>
    </row>
    <row r="10526" spans="3:5" s="2" customFormat="1" x14ac:dyDescent="0.3">
      <c r="C10526" s="3"/>
      <c r="E10526" s="6"/>
    </row>
    <row r="10527" spans="3:5" s="2" customFormat="1" x14ac:dyDescent="0.3">
      <c r="C10527" s="3"/>
      <c r="E10527" s="6"/>
    </row>
    <row r="10528" spans="3:5" s="2" customFormat="1" x14ac:dyDescent="0.3">
      <c r="C10528" s="3"/>
      <c r="E10528" s="6"/>
    </row>
    <row r="10529" spans="3:5" s="2" customFormat="1" x14ac:dyDescent="0.3">
      <c r="C10529" s="3"/>
      <c r="E10529" s="6"/>
    </row>
    <row r="10530" spans="3:5" s="2" customFormat="1" x14ac:dyDescent="0.3">
      <c r="C10530" s="3"/>
      <c r="E10530" s="6"/>
    </row>
    <row r="10531" spans="3:5" s="2" customFormat="1" x14ac:dyDescent="0.3">
      <c r="C10531" s="3"/>
      <c r="E10531" s="6"/>
    </row>
    <row r="10532" spans="3:5" s="2" customFormat="1" x14ac:dyDescent="0.3">
      <c r="C10532" s="3"/>
      <c r="E10532" s="6"/>
    </row>
    <row r="10533" spans="3:5" s="2" customFormat="1" x14ac:dyDescent="0.3">
      <c r="C10533" s="3"/>
      <c r="E10533" s="6"/>
    </row>
    <row r="10534" spans="3:5" s="2" customFormat="1" x14ac:dyDescent="0.3">
      <c r="C10534" s="3"/>
      <c r="E10534" s="6"/>
    </row>
    <row r="10535" spans="3:5" s="2" customFormat="1" x14ac:dyDescent="0.3">
      <c r="C10535" s="3"/>
      <c r="E10535" s="6"/>
    </row>
    <row r="10536" spans="3:5" s="2" customFormat="1" x14ac:dyDescent="0.3">
      <c r="C10536" s="3"/>
      <c r="E10536" s="6"/>
    </row>
    <row r="10537" spans="3:5" s="2" customFormat="1" x14ac:dyDescent="0.3">
      <c r="C10537" s="3"/>
      <c r="E10537" s="6"/>
    </row>
    <row r="10538" spans="3:5" s="2" customFormat="1" x14ac:dyDescent="0.3">
      <c r="C10538" s="3"/>
      <c r="E10538" s="6"/>
    </row>
    <row r="10539" spans="3:5" s="2" customFormat="1" x14ac:dyDescent="0.3">
      <c r="C10539" s="3"/>
      <c r="E10539" s="6"/>
    </row>
    <row r="10540" spans="3:5" s="2" customFormat="1" x14ac:dyDescent="0.3">
      <c r="C10540" s="3"/>
      <c r="E10540" s="6"/>
    </row>
    <row r="10541" spans="3:5" s="2" customFormat="1" x14ac:dyDescent="0.3">
      <c r="C10541" s="3"/>
      <c r="E10541" s="6"/>
    </row>
    <row r="10542" spans="3:5" s="2" customFormat="1" x14ac:dyDescent="0.3">
      <c r="C10542" s="3"/>
      <c r="E10542" s="6"/>
    </row>
    <row r="10543" spans="3:5" s="2" customFormat="1" x14ac:dyDescent="0.3">
      <c r="C10543" s="3"/>
      <c r="E10543" s="6"/>
    </row>
    <row r="10544" spans="3:5" s="2" customFormat="1" x14ac:dyDescent="0.3">
      <c r="C10544" s="3"/>
      <c r="E10544" s="6"/>
    </row>
    <row r="10545" spans="3:5" s="2" customFormat="1" x14ac:dyDescent="0.3">
      <c r="C10545" s="3"/>
      <c r="E10545" s="6"/>
    </row>
    <row r="10546" spans="3:5" s="2" customFormat="1" x14ac:dyDescent="0.3">
      <c r="C10546" s="3"/>
      <c r="E10546" s="6"/>
    </row>
    <row r="10547" spans="3:5" s="2" customFormat="1" x14ac:dyDescent="0.3">
      <c r="C10547" s="3"/>
      <c r="E10547" s="6"/>
    </row>
    <row r="10548" spans="3:5" s="2" customFormat="1" x14ac:dyDescent="0.3">
      <c r="C10548" s="3"/>
      <c r="E10548" s="6"/>
    </row>
    <row r="10549" spans="3:5" s="2" customFormat="1" x14ac:dyDescent="0.3">
      <c r="C10549" s="3"/>
      <c r="E10549" s="6"/>
    </row>
    <row r="10550" spans="3:5" s="2" customFormat="1" x14ac:dyDescent="0.3">
      <c r="C10550" s="3"/>
      <c r="E10550" s="6"/>
    </row>
    <row r="10551" spans="3:5" s="2" customFormat="1" x14ac:dyDescent="0.3">
      <c r="C10551" s="3"/>
      <c r="E10551" s="6"/>
    </row>
    <row r="10552" spans="3:5" s="2" customFormat="1" x14ac:dyDescent="0.3">
      <c r="C10552" s="3"/>
      <c r="E10552" s="6"/>
    </row>
    <row r="10553" spans="3:5" s="2" customFormat="1" x14ac:dyDescent="0.3">
      <c r="C10553" s="3"/>
      <c r="E10553" s="6"/>
    </row>
    <row r="10554" spans="3:5" s="2" customFormat="1" x14ac:dyDescent="0.3">
      <c r="C10554" s="3"/>
      <c r="E10554" s="6"/>
    </row>
    <row r="10555" spans="3:5" s="2" customFormat="1" x14ac:dyDescent="0.3">
      <c r="C10555" s="3"/>
      <c r="E10555" s="6"/>
    </row>
    <row r="10556" spans="3:5" s="2" customFormat="1" x14ac:dyDescent="0.3">
      <c r="C10556" s="3"/>
      <c r="E10556" s="6"/>
    </row>
    <row r="10557" spans="3:5" s="2" customFormat="1" x14ac:dyDescent="0.3">
      <c r="C10557" s="3"/>
      <c r="E10557" s="6"/>
    </row>
    <row r="10558" spans="3:5" s="2" customFormat="1" x14ac:dyDescent="0.3">
      <c r="C10558" s="3"/>
      <c r="E10558" s="6"/>
    </row>
    <row r="10559" spans="3:5" s="2" customFormat="1" x14ac:dyDescent="0.3">
      <c r="C10559" s="3"/>
      <c r="E10559" s="6"/>
    </row>
    <row r="10560" spans="3:5" s="2" customFormat="1" x14ac:dyDescent="0.3">
      <c r="C10560" s="3"/>
      <c r="E10560" s="6"/>
    </row>
    <row r="10561" spans="3:5" s="2" customFormat="1" x14ac:dyDescent="0.3">
      <c r="C10561" s="3"/>
      <c r="E10561" s="6"/>
    </row>
    <row r="10562" spans="3:5" s="2" customFormat="1" x14ac:dyDescent="0.3">
      <c r="C10562" s="3"/>
      <c r="E10562" s="6"/>
    </row>
    <row r="10563" spans="3:5" s="2" customFormat="1" x14ac:dyDescent="0.3">
      <c r="C10563" s="3"/>
      <c r="E10563" s="6"/>
    </row>
    <row r="10564" spans="3:5" s="2" customFormat="1" x14ac:dyDescent="0.3">
      <c r="C10564" s="3"/>
      <c r="E10564" s="6"/>
    </row>
    <row r="10565" spans="3:5" s="2" customFormat="1" x14ac:dyDescent="0.3">
      <c r="C10565" s="3"/>
      <c r="E10565" s="6"/>
    </row>
    <row r="10566" spans="3:5" s="2" customFormat="1" x14ac:dyDescent="0.3">
      <c r="C10566" s="3"/>
      <c r="E10566" s="6"/>
    </row>
    <row r="10567" spans="3:5" s="2" customFormat="1" x14ac:dyDescent="0.3">
      <c r="C10567" s="3"/>
      <c r="E10567" s="6"/>
    </row>
    <row r="10568" spans="3:5" s="2" customFormat="1" x14ac:dyDescent="0.3">
      <c r="C10568" s="3"/>
      <c r="E10568" s="6"/>
    </row>
    <row r="10569" spans="3:5" s="2" customFormat="1" x14ac:dyDescent="0.3">
      <c r="C10569" s="3"/>
      <c r="E10569" s="6"/>
    </row>
    <row r="10570" spans="3:5" s="2" customFormat="1" x14ac:dyDescent="0.3">
      <c r="C10570" s="3"/>
      <c r="E10570" s="6"/>
    </row>
    <row r="10571" spans="3:5" s="2" customFormat="1" x14ac:dyDescent="0.3">
      <c r="C10571" s="3"/>
      <c r="E10571" s="6"/>
    </row>
    <row r="10572" spans="3:5" s="2" customFormat="1" x14ac:dyDescent="0.3">
      <c r="C10572" s="3"/>
      <c r="E10572" s="6"/>
    </row>
    <row r="10573" spans="3:5" s="2" customFormat="1" x14ac:dyDescent="0.3">
      <c r="C10573" s="3"/>
      <c r="E10573" s="6"/>
    </row>
    <row r="10574" spans="3:5" s="2" customFormat="1" x14ac:dyDescent="0.3">
      <c r="C10574" s="3"/>
      <c r="E10574" s="6"/>
    </row>
    <row r="10575" spans="3:5" s="2" customFormat="1" x14ac:dyDescent="0.3">
      <c r="C10575" s="3"/>
      <c r="E10575" s="6"/>
    </row>
    <row r="10576" spans="3:5" s="2" customFormat="1" x14ac:dyDescent="0.3">
      <c r="C10576" s="3"/>
      <c r="E10576" s="6"/>
    </row>
    <row r="10577" spans="3:5" s="2" customFormat="1" x14ac:dyDescent="0.3">
      <c r="C10577" s="3"/>
      <c r="E10577" s="6"/>
    </row>
    <row r="10578" spans="3:5" s="2" customFormat="1" x14ac:dyDescent="0.3">
      <c r="C10578" s="3"/>
      <c r="E10578" s="6"/>
    </row>
    <row r="10579" spans="3:5" s="2" customFormat="1" x14ac:dyDescent="0.3">
      <c r="C10579" s="3"/>
      <c r="E10579" s="6"/>
    </row>
    <row r="10580" spans="3:5" s="2" customFormat="1" x14ac:dyDescent="0.3">
      <c r="C10580" s="3"/>
      <c r="E10580" s="6"/>
    </row>
    <row r="10581" spans="3:5" s="2" customFormat="1" x14ac:dyDescent="0.3">
      <c r="C10581" s="3"/>
      <c r="E10581" s="6"/>
    </row>
    <row r="10582" spans="3:5" s="2" customFormat="1" x14ac:dyDescent="0.3">
      <c r="C10582" s="3"/>
      <c r="E10582" s="6"/>
    </row>
    <row r="10583" spans="3:5" s="2" customFormat="1" x14ac:dyDescent="0.3">
      <c r="C10583" s="3"/>
      <c r="E10583" s="6"/>
    </row>
    <row r="10584" spans="3:5" s="2" customFormat="1" x14ac:dyDescent="0.3">
      <c r="C10584" s="3"/>
      <c r="E10584" s="6"/>
    </row>
    <row r="10585" spans="3:5" s="2" customFormat="1" x14ac:dyDescent="0.3">
      <c r="C10585" s="3"/>
      <c r="E10585" s="6"/>
    </row>
    <row r="10586" spans="3:5" s="2" customFormat="1" x14ac:dyDescent="0.3">
      <c r="C10586" s="3"/>
      <c r="E10586" s="6"/>
    </row>
    <row r="10587" spans="3:5" s="2" customFormat="1" x14ac:dyDescent="0.3">
      <c r="C10587" s="3"/>
      <c r="E10587" s="6"/>
    </row>
    <row r="10588" spans="3:5" s="2" customFormat="1" x14ac:dyDescent="0.3">
      <c r="C10588" s="3"/>
      <c r="E10588" s="6"/>
    </row>
    <row r="10589" spans="3:5" s="2" customFormat="1" x14ac:dyDescent="0.3">
      <c r="C10589" s="3"/>
      <c r="E10589" s="6"/>
    </row>
    <row r="10590" spans="3:5" s="2" customFormat="1" x14ac:dyDescent="0.3">
      <c r="C10590" s="3"/>
      <c r="E10590" s="6"/>
    </row>
    <row r="10591" spans="3:5" s="2" customFormat="1" x14ac:dyDescent="0.3">
      <c r="C10591" s="3"/>
      <c r="E10591" s="6"/>
    </row>
    <row r="10592" spans="3:5" s="2" customFormat="1" x14ac:dyDescent="0.3">
      <c r="C10592" s="3"/>
      <c r="E10592" s="6"/>
    </row>
    <row r="10593" spans="3:5" s="2" customFormat="1" x14ac:dyDescent="0.3">
      <c r="C10593" s="3"/>
      <c r="E10593" s="6"/>
    </row>
    <row r="10594" spans="3:5" s="2" customFormat="1" x14ac:dyDescent="0.3">
      <c r="C10594" s="3"/>
      <c r="E10594" s="6"/>
    </row>
    <row r="10595" spans="3:5" s="2" customFormat="1" x14ac:dyDescent="0.3">
      <c r="C10595" s="3"/>
      <c r="E10595" s="6"/>
    </row>
    <row r="10596" spans="3:5" s="2" customFormat="1" x14ac:dyDescent="0.3">
      <c r="C10596" s="3"/>
      <c r="E10596" s="6"/>
    </row>
    <row r="10597" spans="3:5" s="2" customFormat="1" x14ac:dyDescent="0.3">
      <c r="C10597" s="3"/>
      <c r="E10597" s="6"/>
    </row>
    <row r="10598" spans="3:5" s="2" customFormat="1" x14ac:dyDescent="0.3">
      <c r="C10598" s="3"/>
      <c r="E10598" s="6"/>
    </row>
    <row r="10599" spans="3:5" s="2" customFormat="1" x14ac:dyDescent="0.3">
      <c r="C10599" s="3"/>
      <c r="E10599" s="6"/>
    </row>
    <row r="10600" spans="3:5" s="2" customFormat="1" x14ac:dyDescent="0.3">
      <c r="C10600" s="3"/>
      <c r="E10600" s="6"/>
    </row>
    <row r="10601" spans="3:5" s="2" customFormat="1" x14ac:dyDescent="0.3">
      <c r="C10601" s="3"/>
      <c r="E10601" s="6"/>
    </row>
    <row r="10602" spans="3:5" s="2" customFormat="1" x14ac:dyDescent="0.3">
      <c r="C10602" s="3"/>
      <c r="E10602" s="6"/>
    </row>
    <row r="10603" spans="3:5" s="2" customFormat="1" x14ac:dyDescent="0.3">
      <c r="C10603" s="3"/>
      <c r="E10603" s="6"/>
    </row>
    <row r="10604" spans="3:5" s="2" customFormat="1" x14ac:dyDescent="0.3">
      <c r="C10604" s="3"/>
      <c r="E10604" s="6"/>
    </row>
    <row r="10605" spans="3:5" s="2" customFormat="1" x14ac:dyDescent="0.3">
      <c r="C10605" s="3"/>
      <c r="E10605" s="6"/>
    </row>
    <row r="10606" spans="3:5" s="2" customFormat="1" x14ac:dyDescent="0.3">
      <c r="C10606" s="3"/>
      <c r="E10606" s="6"/>
    </row>
    <row r="10607" spans="3:5" s="2" customFormat="1" x14ac:dyDescent="0.3">
      <c r="C10607" s="3"/>
      <c r="E10607" s="6"/>
    </row>
    <row r="10608" spans="3:5" s="2" customFormat="1" x14ac:dyDescent="0.3">
      <c r="C10608" s="3"/>
      <c r="E10608" s="6"/>
    </row>
    <row r="10609" spans="3:5" s="2" customFormat="1" x14ac:dyDescent="0.3">
      <c r="C10609" s="3"/>
      <c r="E10609" s="6"/>
    </row>
    <row r="10610" spans="3:5" s="2" customFormat="1" x14ac:dyDescent="0.3">
      <c r="C10610" s="3"/>
      <c r="E10610" s="6"/>
    </row>
    <row r="10611" spans="3:5" s="2" customFormat="1" x14ac:dyDescent="0.3">
      <c r="C10611" s="3"/>
      <c r="E10611" s="6"/>
    </row>
    <row r="10612" spans="3:5" s="2" customFormat="1" x14ac:dyDescent="0.3">
      <c r="C10612" s="3"/>
      <c r="E10612" s="6"/>
    </row>
    <row r="10613" spans="3:5" s="2" customFormat="1" x14ac:dyDescent="0.3">
      <c r="C10613" s="3"/>
      <c r="E10613" s="6"/>
    </row>
    <row r="10614" spans="3:5" s="2" customFormat="1" x14ac:dyDescent="0.3">
      <c r="C10614" s="3"/>
      <c r="E10614" s="6"/>
    </row>
    <row r="10615" spans="3:5" s="2" customFormat="1" x14ac:dyDescent="0.3">
      <c r="C10615" s="3"/>
      <c r="E10615" s="6"/>
    </row>
    <row r="10616" spans="3:5" s="2" customFormat="1" x14ac:dyDescent="0.3">
      <c r="C10616" s="3"/>
      <c r="E10616" s="6"/>
    </row>
    <row r="10617" spans="3:5" s="2" customFormat="1" x14ac:dyDescent="0.3">
      <c r="C10617" s="3"/>
      <c r="E10617" s="6"/>
    </row>
    <row r="10618" spans="3:5" s="2" customFormat="1" x14ac:dyDescent="0.3">
      <c r="C10618" s="3"/>
      <c r="E10618" s="6"/>
    </row>
    <row r="10619" spans="3:5" s="2" customFormat="1" x14ac:dyDescent="0.3">
      <c r="C10619" s="3"/>
      <c r="E10619" s="6"/>
    </row>
    <row r="10620" spans="3:5" s="2" customFormat="1" x14ac:dyDescent="0.3">
      <c r="C10620" s="3"/>
      <c r="E10620" s="6"/>
    </row>
    <row r="10621" spans="3:5" s="2" customFormat="1" x14ac:dyDescent="0.3">
      <c r="C10621" s="3"/>
      <c r="E10621" s="6"/>
    </row>
    <row r="10622" spans="3:5" s="2" customFormat="1" x14ac:dyDescent="0.3">
      <c r="C10622" s="3"/>
      <c r="E10622" s="6"/>
    </row>
    <row r="10623" spans="3:5" s="2" customFormat="1" x14ac:dyDescent="0.3">
      <c r="C10623" s="3"/>
      <c r="E10623" s="6"/>
    </row>
    <row r="10624" spans="3:5" s="2" customFormat="1" x14ac:dyDescent="0.3">
      <c r="C10624" s="3"/>
      <c r="E10624" s="6"/>
    </row>
    <row r="10625" spans="3:5" s="2" customFormat="1" x14ac:dyDescent="0.3">
      <c r="C10625" s="3"/>
      <c r="E10625" s="6"/>
    </row>
    <row r="10626" spans="3:5" s="2" customFormat="1" x14ac:dyDescent="0.3">
      <c r="C10626" s="3"/>
      <c r="E10626" s="6"/>
    </row>
    <row r="10627" spans="3:5" s="2" customFormat="1" x14ac:dyDescent="0.3">
      <c r="C10627" s="3"/>
      <c r="E10627" s="6"/>
    </row>
    <row r="10628" spans="3:5" s="2" customFormat="1" x14ac:dyDescent="0.3">
      <c r="C10628" s="3"/>
      <c r="E10628" s="6"/>
    </row>
    <row r="10629" spans="3:5" s="2" customFormat="1" x14ac:dyDescent="0.3">
      <c r="C10629" s="3"/>
      <c r="E10629" s="6"/>
    </row>
    <row r="10630" spans="3:5" s="2" customFormat="1" x14ac:dyDescent="0.3">
      <c r="C10630" s="3"/>
      <c r="E10630" s="6"/>
    </row>
    <row r="10631" spans="3:5" s="2" customFormat="1" x14ac:dyDescent="0.3">
      <c r="C10631" s="3"/>
      <c r="E10631" s="6"/>
    </row>
    <row r="10632" spans="3:5" s="2" customFormat="1" x14ac:dyDescent="0.3">
      <c r="C10632" s="3"/>
      <c r="E10632" s="6"/>
    </row>
    <row r="10633" spans="3:5" s="2" customFormat="1" x14ac:dyDescent="0.3">
      <c r="C10633" s="3"/>
      <c r="E10633" s="6"/>
    </row>
    <row r="10634" spans="3:5" s="2" customFormat="1" x14ac:dyDescent="0.3">
      <c r="C10634" s="3"/>
      <c r="E10634" s="6"/>
    </row>
    <row r="10635" spans="3:5" s="2" customFormat="1" x14ac:dyDescent="0.3">
      <c r="C10635" s="3"/>
      <c r="E10635" s="6"/>
    </row>
    <row r="10636" spans="3:5" s="2" customFormat="1" x14ac:dyDescent="0.3">
      <c r="C10636" s="3"/>
      <c r="E10636" s="6"/>
    </row>
    <row r="10637" spans="3:5" s="2" customFormat="1" x14ac:dyDescent="0.3">
      <c r="C10637" s="3"/>
      <c r="E10637" s="6"/>
    </row>
    <row r="10638" spans="3:5" s="2" customFormat="1" x14ac:dyDescent="0.3">
      <c r="C10638" s="3"/>
      <c r="E10638" s="6"/>
    </row>
    <row r="10639" spans="3:5" s="2" customFormat="1" x14ac:dyDescent="0.3">
      <c r="C10639" s="3"/>
      <c r="E10639" s="6"/>
    </row>
    <row r="10640" spans="3:5" s="2" customFormat="1" x14ac:dyDescent="0.3">
      <c r="C10640" s="3"/>
      <c r="E10640" s="6"/>
    </row>
    <row r="10641" spans="3:5" s="2" customFormat="1" x14ac:dyDescent="0.3">
      <c r="C10641" s="3"/>
      <c r="E10641" s="6"/>
    </row>
    <row r="10642" spans="3:5" s="2" customFormat="1" x14ac:dyDescent="0.3">
      <c r="C10642" s="3"/>
      <c r="E10642" s="6"/>
    </row>
    <row r="10643" spans="3:5" s="2" customFormat="1" x14ac:dyDescent="0.3">
      <c r="C10643" s="3"/>
      <c r="E10643" s="6"/>
    </row>
    <row r="10644" spans="3:5" s="2" customFormat="1" x14ac:dyDescent="0.3">
      <c r="C10644" s="3"/>
      <c r="E10644" s="6"/>
    </row>
    <row r="10645" spans="3:5" s="2" customFormat="1" x14ac:dyDescent="0.3">
      <c r="C10645" s="3"/>
      <c r="E10645" s="6"/>
    </row>
    <row r="10646" spans="3:5" s="2" customFormat="1" x14ac:dyDescent="0.3">
      <c r="C10646" s="3"/>
      <c r="E10646" s="6"/>
    </row>
    <row r="10647" spans="3:5" s="2" customFormat="1" x14ac:dyDescent="0.3">
      <c r="C10647" s="3"/>
      <c r="E10647" s="6"/>
    </row>
    <row r="10648" spans="3:5" s="2" customFormat="1" x14ac:dyDescent="0.3">
      <c r="C10648" s="3"/>
      <c r="E10648" s="6"/>
    </row>
    <row r="10649" spans="3:5" s="2" customFormat="1" x14ac:dyDescent="0.3">
      <c r="C10649" s="3"/>
      <c r="E10649" s="6"/>
    </row>
    <row r="10650" spans="3:5" s="2" customFormat="1" x14ac:dyDescent="0.3">
      <c r="C10650" s="3"/>
      <c r="E10650" s="6"/>
    </row>
    <row r="10651" spans="3:5" s="2" customFormat="1" x14ac:dyDescent="0.3">
      <c r="C10651" s="3"/>
      <c r="E10651" s="6"/>
    </row>
    <row r="10652" spans="3:5" s="2" customFormat="1" x14ac:dyDescent="0.3">
      <c r="C10652" s="3"/>
      <c r="E10652" s="6"/>
    </row>
    <row r="10653" spans="3:5" s="2" customFormat="1" x14ac:dyDescent="0.3">
      <c r="C10653" s="3"/>
      <c r="E10653" s="6"/>
    </row>
    <row r="10654" spans="3:5" s="2" customFormat="1" x14ac:dyDescent="0.3">
      <c r="C10654" s="3"/>
      <c r="E10654" s="6"/>
    </row>
    <row r="10655" spans="3:5" s="2" customFormat="1" x14ac:dyDescent="0.3">
      <c r="C10655" s="3"/>
      <c r="E10655" s="6"/>
    </row>
    <row r="10656" spans="3:5" s="2" customFormat="1" x14ac:dyDescent="0.3">
      <c r="C10656" s="3"/>
      <c r="E10656" s="6"/>
    </row>
    <row r="10657" spans="3:5" s="2" customFormat="1" x14ac:dyDescent="0.3">
      <c r="C10657" s="3"/>
      <c r="E10657" s="6"/>
    </row>
    <row r="10658" spans="3:5" s="2" customFormat="1" x14ac:dyDescent="0.3">
      <c r="C10658" s="3"/>
      <c r="E10658" s="6"/>
    </row>
    <row r="10659" spans="3:5" s="2" customFormat="1" x14ac:dyDescent="0.3">
      <c r="C10659" s="3"/>
      <c r="E10659" s="6"/>
    </row>
    <row r="10660" spans="3:5" s="2" customFormat="1" x14ac:dyDescent="0.3">
      <c r="C10660" s="3"/>
      <c r="E10660" s="6"/>
    </row>
    <row r="10661" spans="3:5" s="2" customFormat="1" x14ac:dyDescent="0.3">
      <c r="C10661" s="3"/>
      <c r="E10661" s="6"/>
    </row>
    <row r="10662" spans="3:5" s="2" customFormat="1" x14ac:dyDescent="0.3">
      <c r="C10662" s="3"/>
      <c r="E10662" s="6"/>
    </row>
    <row r="10663" spans="3:5" s="2" customFormat="1" x14ac:dyDescent="0.3">
      <c r="C10663" s="3"/>
      <c r="E10663" s="6"/>
    </row>
    <row r="10664" spans="3:5" s="2" customFormat="1" x14ac:dyDescent="0.3">
      <c r="C10664" s="3"/>
      <c r="E10664" s="6"/>
    </row>
    <row r="10665" spans="3:5" s="2" customFormat="1" x14ac:dyDescent="0.3">
      <c r="C10665" s="3"/>
      <c r="E10665" s="6"/>
    </row>
    <row r="10666" spans="3:5" s="2" customFormat="1" x14ac:dyDescent="0.3">
      <c r="C10666" s="3"/>
      <c r="E10666" s="6"/>
    </row>
    <row r="10667" spans="3:5" s="2" customFormat="1" x14ac:dyDescent="0.3">
      <c r="C10667" s="3"/>
      <c r="E10667" s="6"/>
    </row>
    <row r="10668" spans="3:5" s="2" customFormat="1" x14ac:dyDescent="0.3">
      <c r="C10668" s="3"/>
      <c r="E10668" s="6"/>
    </row>
    <row r="10669" spans="3:5" s="2" customFormat="1" x14ac:dyDescent="0.3">
      <c r="C10669" s="3"/>
      <c r="E10669" s="6"/>
    </row>
    <row r="10670" spans="3:5" s="2" customFormat="1" x14ac:dyDescent="0.3">
      <c r="C10670" s="3"/>
      <c r="E10670" s="6"/>
    </row>
    <row r="10671" spans="3:5" s="2" customFormat="1" x14ac:dyDescent="0.3">
      <c r="C10671" s="3"/>
      <c r="E10671" s="6"/>
    </row>
    <row r="10672" spans="3:5" s="2" customFormat="1" x14ac:dyDescent="0.3">
      <c r="C10672" s="3"/>
      <c r="E10672" s="6"/>
    </row>
    <row r="10673" spans="3:5" s="2" customFormat="1" x14ac:dyDescent="0.3">
      <c r="C10673" s="3"/>
      <c r="E10673" s="6"/>
    </row>
    <row r="10674" spans="3:5" s="2" customFormat="1" x14ac:dyDescent="0.3">
      <c r="C10674" s="3"/>
      <c r="E10674" s="6"/>
    </row>
    <row r="10675" spans="3:5" s="2" customFormat="1" x14ac:dyDescent="0.3">
      <c r="C10675" s="3"/>
      <c r="E10675" s="6"/>
    </row>
    <row r="10676" spans="3:5" s="2" customFormat="1" x14ac:dyDescent="0.3">
      <c r="C10676" s="3"/>
      <c r="E10676" s="6"/>
    </row>
    <row r="10677" spans="3:5" s="2" customFormat="1" x14ac:dyDescent="0.3">
      <c r="C10677" s="3"/>
      <c r="E10677" s="6"/>
    </row>
    <row r="10678" spans="3:5" s="2" customFormat="1" x14ac:dyDescent="0.3">
      <c r="C10678" s="3"/>
      <c r="E10678" s="6"/>
    </row>
    <row r="10679" spans="3:5" s="2" customFormat="1" x14ac:dyDescent="0.3">
      <c r="C10679" s="3"/>
      <c r="E10679" s="6"/>
    </row>
    <row r="10680" spans="3:5" s="2" customFormat="1" x14ac:dyDescent="0.3">
      <c r="C10680" s="3"/>
      <c r="E10680" s="6"/>
    </row>
    <row r="10681" spans="3:5" s="2" customFormat="1" x14ac:dyDescent="0.3">
      <c r="C10681" s="3"/>
      <c r="E10681" s="6"/>
    </row>
    <row r="10682" spans="3:5" s="2" customFormat="1" x14ac:dyDescent="0.3">
      <c r="C10682" s="3"/>
      <c r="E10682" s="6"/>
    </row>
    <row r="10683" spans="3:5" s="2" customFormat="1" x14ac:dyDescent="0.3">
      <c r="C10683" s="3"/>
      <c r="E10683" s="6"/>
    </row>
    <row r="10684" spans="3:5" s="2" customFormat="1" x14ac:dyDescent="0.3">
      <c r="C10684" s="3"/>
      <c r="E10684" s="6"/>
    </row>
    <row r="10685" spans="3:5" s="2" customFormat="1" x14ac:dyDescent="0.3">
      <c r="C10685" s="3"/>
      <c r="E10685" s="6"/>
    </row>
    <row r="10686" spans="3:5" s="2" customFormat="1" x14ac:dyDescent="0.3">
      <c r="C10686" s="3"/>
      <c r="E10686" s="6"/>
    </row>
    <row r="10687" spans="3:5" s="2" customFormat="1" x14ac:dyDescent="0.3">
      <c r="C10687" s="3"/>
      <c r="E10687" s="6"/>
    </row>
    <row r="10688" spans="3:5" s="2" customFormat="1" x14ac:dyDescent="0.3">
      <c r="C10688" s="3"/>
      <c r="E10688" s="6"/>
    </row>
    <row r="10689" spans="3:5" s="2" customFormat="1" x14ac:dyDescent="0.3">
      <c r="C10689" s="3"/>
      <c r="E10689" s="6"/>
    </row>
    <row r="10690" spans="3:5" s="2" customFormat="1" x14ac:dyDescent="0.3">
      <c r="C10690" s="3"/>
      <c r="E10690" s="6"/>
    </row>
    <row r="10691" spans="3:5" s="2" customFormat="1" x14ac:dyDescent="0.3">
      <c r="C10691" s="3"/>
      <c r="E10691" s="6"/>
    </row>
    <row r="10692" spans="3:5" s="2" customFormat="1" x14ac:dyDescent="0.3">
      <c r="C10692" s="3"/>
      <c r="E10692" s="6"/>
    </row>
    <row r="10693" spans="3:5" s="2" customFormat="1" x14ac:dyDescent="0.3">
      <c r="C10693" s="3"/>
      <c r="E10693" s="6"/>
    </row>
    <row r="10694" spans="3:5" s="2" customFormat="1" x14ac:dyDescent="0.3">
      <c r="C10694" s="3"/>
      <c r="E10694" s="6"/>
    </row>
    <row r="10695" spans="3:5" s="2" customFormat="1" x14ac:dyDescent="0.3">
      <c r="C10695" s="3"/>
      <c r="E10695" s="6"/>
    </row>
    <row r="10696" spans="3:5" s="2" customFormat="1" x14ac:dyDescent="0.3">
      <c r="C10696" s="3"/>
      <c r="E10696" s="6"/>
    </row>
    <row r="10697" spans="3:5" s="2" customFormat="1" x14ac:dyDescent="0.3">
      <c r="C10697" s="3"/>
      <c r="E10697" s="6"/>
    </row>
    <row r="10698" spans="3:5" s="2" customFormat="1" x14ac:dyDescent="0.3">
      <c r="C10698" s="3"/>
      <c r="E10698" s="6"/>
    </row>
    <row r="10699" spans="3:5" s="2" customFormat="1" x14ac:dyDescent="0.3">
      <c r="C10699" s="3"/>
      <c r="E10699" s="6"/>
    </row>
    <row r="10700" spans="3:5" s="2" customFormat="1" x14ac:dyDescent="0.3">
      <c r="C10700" s="3"/>
      <c r="E10700" s="6"/>
    </row>
    <row r="10701" spans="3:5" s="2" customFormat="1" x14ac:dyDescent="0.3">
      <c r="C10701" s="3"/>
      <c r="E10701" s="6"/>
    </row>
    <row r="10702" spans="3:5" s="2" customFormat="1" x14ac:dyDescent="0.3">
      <c r="C10702" s="3"/>
      <c r="E10702" s="6"/>
    </row>
    <row r="10703" spans="3:5" s="2" customFormat="1" x14ac:dyDescent="0.3">
      <c r="C10703" s="3"/>
      <c r="E10703" s="6"/>
    </row>
    <row r="10704" spans="3:5" s="2" customFormat="1" x14ac:dyDescent="0.3">
      <c r="C10704" s="3"/>
      <c r="E10704" s="6"/>
    </row>
    <row r="10705" spans="3:5" s="2" customFormat="1" x14ac:dyDescent="0.3">
      <c r="C10705" s="3"/>
      <c r="E10705" s="6"/>
    </row>
    <row r="10706" spans="3:5" s="2" customFormat="1" x14ac:dyDescent="0.3">
      <c r="C10706" s="3"/>
      <c r="E10706" s="6"/>
    </row>
    <row r="10707" spans="3:5" s="2" customFormat="1" x14ac:dyDescent="0.3">
      <c r="C10707" s="3"/>
      <c r="E10707" s="6"/>
    </row>
    <row r="10708" spans="3:5" s="2" customFormat="1" x14ac:dyDescent="0.3">
      <c r="C10708" s="3"/>
      <c r="E10708" s="6"/>
    </row>
    <row r="10709" spans="3:5" s="2" customFormat="1" x14ac:dyDescent="0.3">
      <c r="C10709" s="3"/>
      <c r="E10709" s="6"/>
    </row>
    <row r="10710" spans="3:5" s="2" customFormat="1" x14ac:dyDescent="0.3">
      <c r="C10710" s="3"/>
      <c r="E10710" s="6"/>
    </row>
    <row r="10711" spans="3:5" s="2" customFormat="1" x14ac:dyDescent="0.3">
      <c r="C10711" s="3"/>
      <c r="E10711" s="6"/>
    </row>
    <row r="10712" spans="3:5" s="2" customFormat="1" x14ac:dyDescent="0.3">
      <c r="C10712" s="3"/>
      <c r="E10712" s="6"/>
    </row>
    <row r="10713" spans="3:5" s="2" customFormat="1" x14ac:dyDescent="0.3">
      <c r="C10713" s="3"/>
      <c r="E10713" s="6"/>
    </row>
    <row r="10714" spans="3:5" s="2" customFormat="1" x14ac:dyDescent="0.3">
      <c r="C10714" s="3"/>
      <c r="E10714" s="6"/>
    </row>
    <row r="10715" spans="3:5" s="2" customFormat="1" x14ac:dyDescent="0.3">
      <c r="C10715" s="3"/>
      <c r="E10715" s="6"/>
    </row>
    <row r="10716" spans="3:5" s="2" customFormat="1" x14ac:dyDescent="0.3">
      <c r="C10716" s="3"/>
      <c r="E10716" s="6"/>
    </row>
    <row r="10717" spans="3:5" s="2" customFormat="1" x14ac:dyDescent="0.3">
      <c r="C10717" s="3"/>
      <c r="E10717" s="6"/>
    </row>
    <row r="10718" spans="3:5" s="2" customFormat="1" x14ac:dyDescent="0.3">
      <c r="C10718" s="3"/>
      <c r="E10718" s="6"/>
    </row>
    <row r="10719" spans="3:5" s="2" customFormat="1" x14ac:dyDescent="0.3">
      <c r="C10719" s="3"/>
      <c r="E10719" s="6"/>
    </row>
    <row r="10720" spans="3:5" s="2" customFormat="1" x14ac:dyDescent="0.3">
      <c r="C10720" s="3"/>
      <c r="E10720" s="6"/>
    </row>
    <row r="10721" spans="3:5" s="2" customFormat="1" x14ac:dyDescent="0.3">
      <c r="C10721" s="3"/>
      <c r="E10721" s="6"/>
    </row>
    <row r="10722" spans="3:5" s="2" customFormat="1" x14ac:dyDescent="0.3">
      <c r="C10722" s="3"/>
      <c r="E10722" s="6"/>
    </row>
    <row r="10723" spans="3:5" s="2" customFormat="1" x14ac:dyDescent="0.3">
      <c r="C10723" s="3"/>
      <c r="E10723" s="6"/>
    </row>
    <row r="10724" spans="3:5" s="2" customFormat="1" x14ac:dyDescent="0.3">
      <c r="C10724" s="3"/>
      <c r="E10724" s="6"/>
    </row>
    <row r="10725" spans="3:5" s="2" customFormat="1" x14ac:dyDescent="0.3">
      <c r="C10725" s="3"/>
      <c r="E10725" s="6"/>
    </row>
    <row r="10726" spans="3:5" s="2" customFormat="1" x14ac:dyDescent="0.3">
      <c r="C10726" s="3"/>
      <c r="E10726" s="6"/>
    </row>
    <row r="10727" spans="3:5" s="2" customFormat="1" x14ac:dyDescent="0.3">
      <c r="C10727" s="3"/>
      <c r="E10727" s="6"/>
    </row>
    <row r="10728" spans="3:5" s="2" customFormat="1" x14ac:dyDescent="0.3">
      <c r="C10728" s="3"/>
      <c r="E10728" s="6"/>
    </row>
    <row r="10729" spans="3:5" s="2" customFormat="1" x14ac:dyDescent="0.3">
      <c r="C10729" s="3"/>
      <c r="E10729" s="6"/>
    </row>
    <row r="10730" spans="3:5" s="2" customFormat="1" x14ac:dyDescent="0.3">
      <c r="C10730" s="3"/>
      <c r="E10730" s="6"/>
    </row>
    <row r="10731" spans="3:5" s="2" customFormat="1" x14ac:dyDescent="0.3">
      <c r="C10731" s="3"/>
      <c r="E10731" s="6"/>
    </row>
    <row r="10732" spans="3:5" s="2" customFormat="1" x14ac:dyDescent="0.3">
      <c r="C10732" s="3"/>
      <c r="E10732" s="6"/>
    </row>
    <row r="10733" spans="3:5" s="2" customFormat="1" x14ac:dyDescent="0.3">
      <c r="C10733" s="3"/>
      <c r="E10733" s="6"/>
    </row>
    <row r="10734" spans="3:5" s="2" customFormat="1" x14ac:dyDescent="0.3">
      <c r="C10734" s="3"/>
      <c r="E10734" s="6"/>
    </row>
    <row r="10735" spans="3:5" s="2" customFormat="1" x14ac:dyDescent="0.3">
      <c r="C10735" s="3"/>
      <c r="E10735" s="6"/>
    </row>
    <row r="10736" spans="3:5" s="2" customFormat="1" x14ac:dyDescent="0.3">
      <c r="C10736" s="3"/>
      <c r="E10736" s="6"/>
    </row>
    <row r="10737" spans="3:5" s="2" customFormat="1" x14ac:dyDescent="0.3">
      <c r="C10737" s="3"/>
      <c r="E10737" s="6"/>
    </row>
    <row r="10738" spans="3:5" s="2" customFormat="1" x14ac:dyDescent="0.3">
      <c r="C10738" s="3"/>
      <c r="E10738" s="6"/>
    </row>
    <row r="10739" spans="3:5" s="2" customFormat="1" x14ac:dyDescent="0.3">
      <c r="C10739" s="3"/>
      <c r="E10739" s="6"/>
    </row>
    <row r="10740" spans="3:5" s="2" customFormat="1" x14ac:dyDescent="0.3">
      <c r="C10740" s="3"/>
      <c r="E10740" s="6"/>
    </row>
    <row r="10741" spans="3:5" s="2" customFormat="1" x14ac:dyDescent="0.3">
      <c r="C10741" s="3"/>
      <c r="E10741" s="6"/>
    </row>
    <row r="10742" spans="3:5" s="2" customFormat="1" x14ac:dyDescent="0.3">
      <c r="C10742" s="3"/>
      <c r="E10742" s="6"/>
    </row>
    <row r="10743" spans="3:5" s="2" customFormat="1" x14ac:dyDescent="0.3">
      <c r="C10743" s="3"/>
      <c r="E10743" s="6"/>
    </row>
    <row r="10744" spans="3:5" s="2" customFormat="1" x14ac:dyDescent="0.3">
      <c r="C10744" s="3"/>
      <c r="E10744" s="6"/>
    </row>
    <row r="10745" spans="3:5" s="2" customFormat="1" x14ac:dyDescent="0.3">
      <c r="C10745" s="3"/>
      <c r="E10745" s="6"/>
    </row>
    <row r="10746" spans="3:5" s="2" customFormat="1" x14ac:dyDescent="0.3">
      <c r="C10746" s="3"/>
      <c r="E10746" s="6"/>
    </row>
    <row r="10747" spans="3:5" s="2" customFormat="1" x14ac:dyDescent="0.3">
      <c r="C10747" s="3"/>
      <c r="E10747" s="6"/>
    </row>
    <row r="10748" spans="3:5" s="2" customFormat="1" x14ac:dyDescent="0.3">
      <c r="C10748" s="3"/>
      <c r="E10748" s="6"/>
    </row>
    <row r="10749" spans="3:5" s="2" customFormat="1" x14ac:dyDescent="0.3">
      <c r="C10749" s="3"/>
      <c r="E10749" s="6"/>
    </row>
    <row r="10750" spans="3:5" s="2" customFormat="1" x14ac:dyDescent="0.3">
      <c r="C10750" s="3"/>
      <c r="E10750" s="6"/>
    </row>
    <row r="10751" spans="3:5" s="2" customFormat="1" x14ac:dyDescent="0.3">
      <c r="C10751" s="3"/>
      <c r="E10751" s="6"/>
    </row>
    <row r="10752" spans="3:5" s="2" customFormat="1" x14ac:dyDescent="0.3">
      <c r="C10752" s="3"/>
      <c r="E10752" s="6"/>
    </row>
    <row r="10753" spans="3:5" s="2" customFormat="1" x14ac:dyDescent="0.3">
      <c r="C10753" s="3"/>
      <c r="E10753" s="6"/>
    </row>
    <row r="10754" spans="3:5" s="2" customFormat="1" x14ac:dyDescent="0.3">
      <c r="C10754" s="3"/>
      <c r="E10754" s="6"/>
    </row>
    <row r="10755" spans="3:5" s="2" customFormat="1" x14ac:dyDescent="0.3">
      <c r="C10755" s="3"/>
      <c r="E10755" s="6"/>
    </row>
    <row r="10756" spans="3:5" s="2" customFormat="1" x14ac:dyDescent="0.3">
      <c r="C10756" s="3"/>
      <c r="E10756" s="6"/>
    </row>
    <row r="10757" spans="3:5" s="2" customFormat="1" x14ac:dyDescent="0.3">
      <c r="C10757" s="3"/>
      <c r="E10757" s="6"/>
    </row>
    <row r="10758" spans="3:5" s="2" customFormat="1" x14ac:dyDescent="0.3">
      <c r="C10758" s="3"/>
      <c r="E10758" s="6"/>
    </row>
    <row r="10759" spans="3:5" s="2" customFormat="1" x14ac:dyDescent="0.3">
      <c r="C10759" s="3"/>
      <c r="E10759" s="6"/>
    </row>
    <row r="10760" spans="3:5" s="2" customFormat="1" x14ac:dyDescent="0.3">
      <c r="C10760" s="3"/>
      <c r="E10760" s="6"/>
    </row>
    <row r="10761" spans="3:5" s="2" customFormat="1" x14ac:dyDescent="0.3">
      <c r="C10761" s="3"/>
      <c r="E10761" s="6"/>
    </row>
    <row r="10762" spans="3:5" s="2" customFormat="1" x14ac:dyDescent="0.3">
      <c r="C10762" s="3"/>
      <c r="E10762" s="6"/>
    </row>
    <row r="10763" spans="3:5" s="2" customFormat="1" x14ac:dyDescent="0.3">
      <c r="C10763" s="3"/>
      <c r="E10763" s="6"/>
    </row>
    <row r="10764" spans="3:5" s="2" customFormat="1" x14ac:dyDescent="0.3">
      <c r="C10764" s="3"/>
      <c r="E10764" s="6"/>
    </row>
    <row r="10765" spans="3:5" s="2" customFormat="1" x14ac:dyDescent="0.3">
      <c r="C10765" s="3"/>
      <c r="E10765" s="6"/>
    </row>
    <row r="10766" spans="3:5" s="2" customFormat="1" x14ac:dyDescent="0.3">
      <c r="C10766" s="3"/>
      <c r="E10766" s="6"/>
    </row>
    <row r="10767" spans="3:5" s="2" customFormat="1" x14ac:dyDescent="0.3">
      <c r="C10767" s="3"/>
      <c r="E10767" s="6"/>
    </row>
    <row r="10768" spans="3:5" s="2" customFormat="1" x14ac:dyDescent="0.3">
      <c r="C10768" s="3"/>
      <c r="E10768" s="6"/>
    </row>
    <row r="10769" spans="3:5" s="2" customFormat="1" x14ac:dyDescent="0.3">
      <c r="C10769" s="3"/>
      <c r="E10769" s="6"/>
    </row>
    <row r="10770" spans="3:5" s="2" customFormat="1" x14ac:dyDescent="0.3">
      <c r="C10770" s="3"/>
      <c r="E10770" s="6"/>
    </row>
    <row r="10771" spans="3:5" s="2" customFormat="1" x14ac:dyDescent="0.3">
      <c r="C10771" s="3"/>
      <c r="E10771" s="6"/>
    </row>
    <row r="10772" spans="3:5" s="2" customFormat="1" x14ac:dyDescent="0.3">
      <c r="C10772" s="3"/>
      <c r="E10772" s="6"/>
    </row>
    <row r="10773" spans="3:5" s="2" customFormat="1" x14ac:dyDescent="0.3">
      <c r="C10773" s="3"/>
      <c r="E10773" s="6"/>
    </row>
    <row r="10774" spans="3:5" s="2" customFormat="1" x14ac:dyDescent="0.3">
      <c r="C10774" s="3"/>
      <c r="E10774" s="6"/>
    </row>
    <row r="10775" spans="3:5" s="2" customFormat="1" x14ac:dyDescent="0.3">
      <c r="C10775" s="3"/>
      <c r="E10775" s="6"/>
    </row>
    <row r="10776" spans="3:5" s="2" customFormat="1" x14ac:dyDescent="0.3">
      <c r="C10776" s="3"/>
      <c r="E10776" s="6"/>
    </row>
    <row r="10777" spans="3:5" s="2" customFormat="1" x14ac:dyDescent="0.3">
      <c r="C10777" s="3"/>
      <c r="E10777" s="6"/>
    </row>
    <row r="10778" spans="3:5" s="2" customFormat="1" x14ac:dyDescent="0.3">
      <c r="C10778" s="3"/>
      <c r="E10778" s="6"/>
    </row>
    <row r="10779" spans="3:5" s="2" customFormat="1" x14ac:dyDescent="0.3">
      <c r="C10779" s="3"/>
      <c r="E10779" s="6"/>
    </row>
    <row r="10780" spans="3:5" s="2" customFormat="1" x14ac:dyDescent="0.3">
      <c r="C10780" s="3"/>
      <c r="E10780" s="6"/>
    </row>
    <row r="10781" spans="3:5" s="2" customFormat="1" x14ac:dyDescent="0.3">
      <c r="C10781" s="3"/>
      <c r="E10781" s="6"/>
    </row>
    <row r="10782" spans="3:5" s="2" customFormat="1" x14ac:dyDescent="0.3">
      <c r="C10782" s="3"/>
      <c r="E10782" s="6"/>
    </row>
    <row r="10783" spans="3:5" s="2" customFormat="1" x14ac:dyDescent="0.3">
      <c r="C10783" s="3"/>
      <c r="E10783" s="6"/>
    </row>
    <row r="10784" spans="3:5" s="2" customFormat="1" x14ac:dyDescent="0.3">
      <c r="C10784" s="3"/>
      <c r="E10784" s="6"/>
    </row>
    <row r="10785" spans="3:5" s="2" customFormat="1" x14ac:dyDescent="0.3">
      <c r="C10785" s="3"/>
      <c r="E10785" s="6"/>
    </row>
    <row r="10786" spans="3:5" s="2" customFormat="1" x14ac:dyDescent="0.3">
      <c r="C10786" s="3"/>
      <c r="E10786" s="6"/>
    </row>
    <row r="10787" spans="3:5" s="2" customFormat="1" x14ac:dyDescent="0.3">
      <c r="C10787" s="3"/>
      <c r="E10787" s="6"/>
    </row>
    <row r="10788" spans="3:5" s="2" customFormat="1" x14ac:dyDescent="0.3">
      <c r="C10788" s="3"/>
      <c r="E10788" s="6"/>
    </row>
    <row r="10789" spans="3:5" s="2" customFormat="1" x14ac:dyDescent="0.3">
      <c r="C10789" s="3"/>
      <c r="E10789" s="6"/>
    </row>
    <row r="10790" spans="3:5" s="2" customFormat="1" x14ac:dyDescent="0.3">
      <c r="C10790" s="3"/>
      <c r="E10790" s="6"/>
    </row>
    <row r="10791" spans="3:5" s="2" customFormat="1" x14ac:dyDescent="0.3">
      <c r="C10791" s="3"/>
      <c r="E10791" s="6"/>
    </row>
    <row r="10792" spans="3:5" s="2" customFormat="1" x14ac:dyDescent="0.3">
      <c r="C10792" s="3"/>
      <c r="E10792" s="6"/>
    </row>
    <row r="10793" spans="3:5" s="2" customFormat="1" x14ac:dyDescent="0.3">
      <c r="C10793" s="3"/>
      <c r="E10793" s="6"/>
    </row>
    <row r="10794" spans="3:5" s="2" customFormat="1" x14ac:dyDescent="0.3">
      <c r="C10794" s="3"/>
      <c r="E10794" s="6"/>
    </row>
    <row r="10795" spans="3:5" s="2" customFormat="1" x14ac:dyDescent="0.3">
      <c r="C10795" s="3"/>
      <c r="E10795" s="6"/>
    </row>
    <row r="10796" spans="3:5" s="2" customFormat="1" x14ac:dyDescent="0.3">
      <c r="C10796" s="3"/>
      <c r="E10796" s="6"/>
    </row>
    <row r="10797" spans="3:5" s="2" customFormat="1" x14ac:dyDescent="0.3">
      <c r="C10797" s="3"/>
      <c r="E10797" s="6"/>
    </row>
    <row r="10798" spans="3:5" s="2" customFormat="1" x14ac:dyDescent="0.3">
      <c r="C10798" s="3"/>
      <c r="E10798" s="6"/>
    </row>
    <row r="10799" spans="3:5" s="2" customFormat="1" x14ac:dyDescent="0.3">
      <c r="C10799" s="3"/>
      <c r="E10799" s="6"/>
    </row>
    <row r="10800" spans="3:5" s="2" customFormat="1" x14ac:dyDescent="0.3">
      <c r="C10800" s="3"/>
      <c r="E10800" s="6"/>
    </row>
    <row r="10801" spans="3:5" s="2" customFormat="1" x14ac:dyDescent="0.3">
      <c r="C10801" s="3"/>
      <c r="E10801" s="6"/>
    </row>
    <row r="10802" spans="3:5" s="2" customFormat="1" x14ac:dyDescent="0.3">
      <c r="C10802" s="3"/>
      <c r="E10802" s="6"/>
    </row>
    <row r="10803" spans="3:5" s="2" customFormat="1" x14ac:dyDescent="0.3">
      <c r="C10803" s="3"/>
      <c r="E10803" s="6"/>
    </row>
    <row r="10804" spans="3:5" s="2" customFormat="1" x14ac:dyDescent="0.3">
      <c r="C10804" s="3"/>
      <c r="E10804" s="6"/>
    </row>
    <row r="10805" spans="3:5" s="2" customFormat="1" x14ac:dyDescent="0.3">
      <c r="C10805" s="3"/>
      <c r="E10805" s="6"/>
    </row>
    <row r="10806" spans="3:5" s="2" customFormat="1" x14ac:dyDescent="0.3">
      <c r="C10806" s="3"/>
      <c r="E10806" s="6"/>
    </row>
    <row r="10807" spans="3:5" s="2" customFormat="1" x14ac:dyDescent="0.3">
      <c r="C10807" s="3"/>
      <c r="E10807" s="6"/>
    </row>
    <row r="10808" spans="3:5" s="2" customFormat="1" x14ac:dyDescent="0.3">
      <c r="C10808" s="3"/>
      <c r="E10808" s="6"/>
    </row>
    <row r="10809" spans="3:5" s="2" customFormat="1" x14ac:dyDescent="0.3">
      <c r="C10809" s="3"/>
      <c r="E10809" s="6"/>
    </row>
    <row r="10810" spans="3:5" s="2" customFormat="1" x14ac:dyDescent="0.3">
      <c r="C10810" s="3"/>
      <c r="E10810" s="6"/>
    </row>
    <row r="10811" spans="3:5" s="2" customFormat="1" x14ac:dyDescent="0.3">
      <c r="C10811" s="3"/>
      <c r="E10811" s="6"/>
    </row>
    <row r="10812" spans="3:5" s="2" customFormat="1" x14ac:dyDescent="0.3">
      <c r="C10812" s="3"/>
      <c r="E10812" s="6"/>
    </row>
    <row r="10813" spans="3:5" s="2" customFormat="1" x14ac:dyDescent="0.3">
      <c r="C10813" s="3"/>
      <c r="E10813" s="6"/>
    </row>
    <row r="10814" spans="3:5" s="2" customFormat="1" x14ac:dyDescent="0.3">
      <c r="C10814" s="3"/>
      <c r="E10814" s="6"/>
    </row>
    <row r="10815" spans="3:5" s="2" customFormat="1" x14ac:dyDescent="0.3">
      <c r="C10815" s="3"/>
      <c r="E10815" s="6"/>
    </row>
    <row r="10816" spans="3:5" s="2" customFormat="1" x14ac:dyDescent="0.3">
      <c r="C10816" s="3"/>
      <c r="E10816" s="6"/>
    </row>
    <row r="10817" spans="3:5" s="2" customFormat="1" x14ac:dyDescent="0.3">
      <c r="C10817" s="3"/>
      <c r="E10817" s="6"/>
    </row>
    <row r="10818" spans="3:5" s="2" customFormat="1" x14ac:dyDescent="0.3">
      <c r="C10818" s="3"/>
      <c r="E10818" s="6"/>
    </row>
    <row r="10819" spans="3:5" s="2" customFormat="1" x14ac:dyDescent="0.3">
      <c r="C10819" s="3"/>
      <c r="E10819" s="6"/>
    </row>
    <row r="10820" spans="3:5" s="2" customFormat="1" x14ac:dyDescent="0.3">
      <c r="C10820" s="3"/>
      <c r="E10820" s="6"/>
    </row>
    <row r="10821" spans="3:5" s="2" customFormat="1" x14ac:dyDescent="0.3">
      <c r="C10821" s="3"/>
      <c r="E10821" s="6"/>
    </row>
    <row r="10822" spans="3:5" s="2" customFormat="1" x14ac:dyDescent="0.3">
      <c r="C10822" s="3"/>
      <c r="E10822" s="6"/>
    </row>
    <row r="10823" spans="3:5" s="2" customFormat="1" x14ac:dyDescent="0.3">
      <c r="C10823" s="3"/>
      <c r="E10823" s="6"/>
    </row>
    <row r="10824" spans="3:5" s="2" customFormat="1" x14ac:dyDescent="0.3">
      <c r="C10824" s="3"/>
      <c r="E10824" s="6"/>
    </row>
    <row r="10825" spans="3:5" s="2" customFormat="1" x14ac:dyDescent="0.3">
      <c r="C10825" s="3"/>
      <c r="E10825" s="6"/>
    </row>
    <row r="10826" spans="3:5" s="2" customFormat="1" x14ac:dyDescent="0.3">
      <c r="C10826" s="3"/>
      <c r="E10826" s="6"/>
    </row>
    <row r="10827" spans="3:5" s="2" customFormat="1" x14ac:dyDescent="0.3">
      <c r="C10827" s="3"/>
      <c r="E10827" s="6"/>
    </row>
    <row r="10828" spans="3:5" s="2" customFormat="1" x14ac:dyDescent="0.3">
      <c r="C10828" s="3"/>
      <c r="E10828" s="6"/>
    </row>
    <row r="10829" spans="3:5" s="2" customFormat="1" x14ac:dyDescent="0.3">
      <c r="C10829" s="3"/>
      <c r="E10829" s="6"/>
    </row>
    <row r="10830" spans="3:5" s="2" customFormat="1" x14ac:dyDescent="0.3">
      <c r="C10830" s="3"/>
      <c r="E10830" s="6"/>
    </row>
    <row r="10831" spans="3:5" s="2" customFormat="1" x14ac:dyDescent="0.3">
      <c r="C10831" s="3"/>
      <c r="E10831" s="6"/>
    </row>
    <row r="10832" spans="3:5" s="2" customFormat="1" x14ac:dyDescent="0.3">
      <c r="C10832" s="3"/>
      <c r="E10832" s="6"/>
    </row>
    <row r="10833" spans="3:5" s="2" customFormat="1" x14ac:dyDescent="0.3">
      <c r="C10833" s="3"/>
      <c r="E10833" s="6"/>
    </row>
    <row r="10834" spans="3:5" s="2" customFormat="1" x14ac:dyDescent="0.3">
      <c r="C10834" s="3"/>
      <c r="E10834" s="6"/>
    </row>
    <row r="10835" spans="3:5" s="2" customFormat="1" x14ac:dyDescent="0.3">
      <c r="C10835" s="3"/>
      <c r="E10835" s="6"/>
    </row>
    <row r="10836" spans="3:5" s="2" customFormat="1" x14ac:dyDescent="0.3">
      <c r="C10836" s="3"/>
      <c r="E10836" s="6"/>
    </row>
    <row r="10837" spans="3:5" s="2" customFormat="1" x14ac:dyDescent="0.3">
      <c r="C10837" s="3"/>
      <c r="E10837" s="6"/>
    </row>
    <row r="10838" spans="3:5" s="2" customFormat="1" x14ac:dyDescent="0.3">
      <c r="C10838" s="3"/>
      <c r="E10838" s="6"/>
    </row>
    <row r="10839" spans="3:5" s="2" customFormat="1" x14ac:dyDescent="0.3">
      <c r="C10839" s="3"/>
      <c r="E10839" s="6"/>
    </row>
    <row r="10840" spans="3:5" s="2" customFormat="1" x14ac:dyDescent="0.3">
      <c r="C10840" s="3"/>
      <c r="E10840" s="6"/>
    </row>
    <row r="10841" spans="3:5" s="2" customFormat="1" x14ac:dyDescent="0.3">
      <c r="C10841" s="3"/>
      <c r="E10841" s="6"/>
    </row>
    <row r="10842" spans="3:5" s="2" customFormat="1" x14ac:dyDescent="0.3">
      <c r="C10842" s="3"/>
      <c r="E10842" s="6"/>
    </row>
    <row r="10843" spans="3:5" s="2" customFormat="1" x14ac:dyDescent="0.3">
      <c r="C10843" s="3"/>
      <c r="E10843" s="6"/>
    </row>
    <row r="10844" spans="3:5" s="2" customFormat="1" x14ac:dyDescent="0.3">
      <c r="C10844" s="3"/>
      <c r="E10844" s="6"/>
    </row>
    <row r="10845" spans="3:5" s="2" customFormat="1" x14ac:dyDescent="0.3">
      <c r="C10845" s="3"/>
      <c r="E10845" s="6"/>
    </row>
    <row r="10846" spans="3:5" s="2" customFormat="1" x14ac:dyDescent="0.3">
      <c r="C10846" s="3"/>
      <c r="E10846" s="6"/>
    </row>
    <row r="10847" spans="3:5" s="2" customFormat="1" x14ac:dyDescent="0.3">
      <c r="C10847" s="3"/>
      <c r="E10847" s="6"/>
    </row>
    <row r="10848" spans="3:5" s="2" customFormat="1" x14ac:dyDescent="0.3">
      <c r="C10848" s="3"/>
      <c r="E10848" s="6"/>
    </row>
    <row r="10849" spans="3:5" s="2" customFormat="1" x14ac:dyDescent="0.3">
      <c r="C10849" s="3"/>
      <c r="E10849" s="6"/>
    </row>
    <row r="10850" spans="3:5" s="2" customFormat="1" x14ac:dyDescent="0.3">
      <c r="C10850" s="3"/>
      <c r="E10850" s="6"/>
    </row>
    <row r="10851" spans="3:5" s="2" customFormat="1" x14ac:dyDescent="0.3">
      <c r="C10851" s="3"/>
      <c r="E10851" s="6"/>
    </row>
    <row r="10852" spans="3:5" s="2" customFormat="1" x14ac:dyDescent="0.3">
      <c r="C10852" s="3"/>
      <c r="E10852" s="6"/>
    </row>
    <row r="10853" spans="3:5" s="2" customFormat="1" x14ac:dyDescent="0.3">
      <c r="C10853" s="3"/>
      <c r="E10853" s="6"/>
    </row>
    <row r="10854" spans="3:5" s="2" customFormat="1" x14ac:dyDescent="0.3">
      <c r="C10854" s="3"/>
      <c r="E10854" s="6"/>
    </row>
    <row r="10855" spans="3:5" s="2" customFormat="1" x14ac:dyDescent="0.3">
      <c r="C10855" s="3"/>
      <c r="E10855" s="6"/>
    </row>
    <row r="10856" spans="3:5" s="2" customFormat="1" x14ac:dyDescent="0.3">
      <c r="C10856" s="3"/>
      <c r="E10856" s="6"/>
    </row>
    <row r="10857" spans="3:5" s="2" customFormat="1" x14ac:dyDescent="0.3">
      <c r="C10857" s="3"/>
      <c r="E10857" s="6"/>
    </row>
    <row r="10858" spans="3:5" s="2" customFormat="1" x14ac:dyDescent="0.3">
      <c r="C10858" s="3"/>
      <c r="E10858" s="6"/>
    </row>
    <row r="10859" spans="3:5" s="2" customFormat="1" x14ac:dyDescent="0.3">
      <c r="C10859" s="3"/>
      <c r="E10859" s="6"/>
    </row>
    <row r="10860" spans="3:5" s="2" customFormat="1" x14ac:dyDescent="0.3">
      <c r="C10860" s="3"/>
      <c r="E10860" s="6"/>
    </row>
    <row r="10861" spans="3:5" s="2" customFormat="1" x14ac:dyDescent="0.3">
      <c r="C10861" s="3"/>
      <c r="E10861" s="6"/>
    </row>
    <row r="10862" spans="3:5" s="2" customFormat="1" x14ac:dyDescent="0.3">
      <c r="C10862" s="3"/>
      <c r="E10862" s="6"/>
    </row>
    <row r="10863" spans="3:5" s="2" customFormat="1" x14ac:dyDescent="0.3">
      <c r="C10863" s="3"/>
      <c r="E10863" s="6"/>
    </row>
    <row r="10864" spans="3:5" s="2" customFormat="1" x14ac:dyDescent="0.3">
      <c r="C10864" s="3"/>
      <c r="E10864" s="6"/>
    </row>
    <row r="10865" spans="3:5" s="2" customFormat="1" x14ac:dyDescent="0.3">
      <c r="C10865" s="3"/>
      <c r="E10865" s="6"/>
    </row>
    <row r="10866" spans="3:5" s="2" customFormat="1" x14ac:dyDescent="0.3">
      <c r="C10866" s="3"/>
      <c r="E10866" s="6"/>
    </row>
    <row r="10867" spans="3:5" s="2" customFormat="1" x14ac:dyDescent="0.3">
      <c r="C10867" s="3"/>
      <c r="E10867" s="6"/>
    </row>
    <row r="10868" spans="3:5" s="2" customFormat="1" x14ac:dyDescent="0.3">
      <c r="C10868" s="3"/>
      <c r="E10868" s="6"/>
    </row>
    <row r="10869" spans="3:5" s="2" customFormat="1" x14ac:dyDescent="0.3">
      <c r="C10869" s="3"/>
      <c r="E10869" s="6"/>
    </row>
    <row r="10870" spans="3:5" s="2" customFormat="1" x14ac:dyDescent="0.3">
      <c r="C10870" s="3"/>
      <c r="E10870" s="6"/>
    </row>
    <row r="10871" spans="3:5" s="2" customFormat="1" x14ac:dyDescent="0.3">
      <c r="C10871" s="3"/>
      <c r="E10871" s="6"/>
    </row>
    <row r="10872" spans="3:5" s="2" customFormat="1" x14ac:dyDescent="0.3">
      <c r="C10872" s="3"/>
      <c r="E10872" s="6"/>
    </row>
    <row r="10873" spans="3:5" s="2" customFormat="1" x14ac:dyDescent="0.3">
      <c r="C10873" s="3"/>
      <c r="E10873" s="6"/>
    </row>
    <row r="10874" spans="3:5" s="2" customFormat="1" x14ac:dyDescent="0.3">
      <c r="C10874" s="3"/>
      <c r="E10874" s="6"/>
    </row>
    <row r="10875" spans="3:5" s="2" customFormat="1" x14ac:dyDescent="0.3">
      <c r="C10875" s="3"/>
      <c r="E10875" s="6"/>
    </row>
    <row r="10876" spans="3:5" s="2" customFormat="1" x14ac:dyDescent="0.3">
      <c r="C10876" s="3"/>
      <c r="E10876" s="6"/>
    </row>
    <row r="10877" spans="3:5" s="2" customFormat="1" x14ac:dyDescent="0.3">
      <c r="C10877" s="3"/>
      <c r="E10877" s="6"/>
    </row>
    <row r="10878" spans="3:5" s="2" customFormat="1" x14ac:dyDescent="0.3">
      <c r="C10878" s="3"/>
      <c r="E10878" s="6"/>
    </row>
    <row r="10879" spans="3:5" s="2" customFormat="1" x14ac:dyDescent="0.3">
      <c r="C10879" s="3"/>
      <c r="E10879" s="6"/>
    </row>
    <row r="10880" spans="3:5" s="2" customFormat="1" x14ac:dyDescent="0.3">
      <c r="C10880" s="3"/>
      <c r="E10880" s="6"/>
    </row>
    <row r="10881" spans="3:5" s="2" customFormat="1" x14ac:dyDescent="0.3">
      <c r="C10881" s="3"/>
      <c r="E10881" s="6"/>
    </row>
    <row r="10882" spans="3:5" s="2" customFormat="1" x14ac:dyDescent="0.3">
      <c r="C10882" s="3"/>
      <c r="E10882" s="6"/>
    </row>
    <row r="10883" spans="3:5" s="2" customFormat="1" x14ac:dyDescent="0.3">
      <c r="C10883" s="3"/>
      <c r="E10883" s="6"/>
    </row>
    <row r="10884" spans="3:5" s="2" customFormat="1" x14ac:dyDescent="0.3">
      <c r="C10884" s="3"/>
      <c r="E10884" s="6"/>
    </row>
    <row r="10885" spans="3:5" s="2" customFormat="1" x14ac:dyDescent="0.3">
      <c r="C10885" s="3"/>
      <c r="E10885" s="6"/>
    </row>
    <row r="10886" spans="3:5" s="2" customFormat="1" x14ac:dyDescent="0.3">
      <c r="C10886" s="3"/>
      <c r="E10886" s="6"/>
    </row>
    <row r="10887" spans="3:5" s="2" customFormat="1" x14ac:dyDescent="0.3">
      <c r="C10887" s="3"/>
      <c r="E10887" s="6"/>
    </row>
    <row r="10888" spans="3:5" s="2" customFormat="1" x14ac:dyDescent="0.3">
      <c r="C10888" s="3"/>
      <c r="E10888" s="6"/>
    </row>
    <row r="10889" spans="3:5" s="2" customFormat="1" x14ac:dyDescent="0.3">
      <c r="C10889" s="3"/>
      <c r="E10889" s="6"/>
    </row>
    <row r="10890" spans="3:5" s="2" customFormat="1" x14ac:dyDescent="0.3">
      <c r="C10890" s="3"/>
      <c r="E10890" s="6"/>
    </row>
    <row r="10891" spans="3:5" s="2" customFormat="1" x14ac:dyDescent="0.3">
      <c r="C10891" s="3"/>
      <c r="E10891" s="6"/>
    </row>
    <row r="10892" spans="3:5" s="2" customFormat="1" x14ac:dyDescent="0.3">
      <c r="C10892" s="3"/>
      <c r="E10892" s="6"/>
    </row>
    <row r="10893" spans="3:5" s="2" customFormat="1" x14ac:dyDescent="0.3">
      <c r="C10893" s="3"/>
      <c r="E10893" s="6"/>
    </row>
    <row r="10894" spans="3:5" s="2" customFormat="1" x14ac:dyDescent="0.3">
      <c r="C10894" s="3"/>
      <c r="E10894" s="6"/>
    </row>
    <row r="10895" spans="3:5" s="2" customFormat="1" x14ac:dyDescent="0.3">
      <c r="C10895" s="3"/>
      <c r="E10895" s="6"/>
    </row>
    <row r="10896" spans="3:5" s="2" customFormat="1" x14ac:dyDescent="0.3">
      <c r="C10896" s="3"/>
      <c r="E10896" s="6"/>
    </row>
    <row r="10897" spans="3:5" s="2" customFormat="1" x14ac:dyDescent="0.3">
      <c r="C10897" s="3"/>
      <c r="E10897" s="6"/>
    </row>
    <row r="10898" spans="3:5" s="2" customFormat="1" x14ac:dyDescent="0.3">
      <c r="C10898" s="3"/>
      <c r="E10898" s="6"/>
    </row>
    <row r="10899" spans="3:5" s="2" customFormat="1" x14ac:dyDescent="0.3">
      <c r="C10899" s="3"/>
      <c r="E10899" s="6"/>
    </row>
    <row r="10900" spans="3:5" s="2" customFormat="1" x14ac:dyDescent="0.3">
      <c r="C10900" s="3"/>
      <c r="E10900" s="6"/>
    </row>
    <row r="10901" spans="3:5" s="2" customFormat="1" x14ac:dyDescent="0.3">
      <c r="C10901" s="3"/>
      <c r="E10901" s="6"/>
    </row>
    <row r="10902" spans="3:5" s="2" customFormat="1" x14ac:dyDescent="0.3">
      <c r="C10902" s="3"/>
      <c r="E10902" s="6"/>
    </row>
    <row r="10903" spans="3:5" s="2" customFormat="1" x14ac:dyDescent="0.3">
      <c r="C10903" s="3"/>
      <c r="E10903" s="6"/>
    </row>
    <row r="10904" spans="3:5" s="2" customFormat="1" x14ac:dyDescent="0.3">
      <c r="C10904" s="3"/>
      <c r="E10904" s="6"/>
    </row>
    <row r="10905" spans="3:5" s="2" customFormat="1" x14ac:dyDescent="0.3">
      <c r="C10905" s="3"/>
      <c r="E10905" s="6"/>
    </row>
    <row r="10906" spans="3:5" s="2" customFormat="1" x14ac:dyDescent="0.3">
      <c r="C10906" s="3"/>
      <c r="E10906" s="6"/>
    </row>
    <row r="10907" spans="3:5" s="2" customFormat="1" x14ac:dyDescent="0.3">
      <c r="C10907" s="3"/>
      <c r="E10907" s="6"/>
    </row>
    <row r="10908" spans="3:5" s="2" customFormat="1" x14ac:dyDescent="0.3">
      <c r="C10908" s="3"/>
      <c r="E10908" s="6"/>
    </row>
    <row r="10909" spans="3:5" s="2" customFormat="1" x14ac:dyDescent="0.3">
      <c r="C10909" s="3"/>
      <c r="E10909" s="6"/>
    </row>
    <row r="10910" spans="3:5" s="2" customFormat="1" x14ac:dyDescent="0.3">
      <c r="C10910" s="3"/>
      <c r="E10910" s="6"/>
    </row>
    <row r="10911" spans="3:5" s="2" customFormat="1" x14ac:dyDescent="0.3">
      <c r="C10911" s="3"/>
      <c r="E10911" s="6"/>
    </row>
    <row r="10912" spans="3:5" s="2" customFormat="1" x14ac:dyDescent="0.3">
      <c r="C10912" s="3"/>
      <c r="E10912" s="6"/>
    </row>
    <row r="10913" spans="3:5" s="2" customFormat="1" x14ac:dyDescent="0.3">
      <c r="C10913" s="3"/>
      <c r="E10913" s="6"/>
    </row>
    <row r="10914" spans="3:5" s="2" customFormat="1" x14ac:dyDescent="0.3">
      <c r="C10914" s="3"/>
      <c r="E10914" s="6"/>
    </row>
    <row r="10915" spans="3:5" s="2" customFormat="1" x14ac:dyDescent="0.3">
      <c r="C10915" s="3"/>
      <c r="E10915" s="6"/>
    </row>
    <row r="10916" spans="3:5" s="2" customFormat="1" x14ac:dyDescent="0.3">
      <c r="C10916" s="3"/>
      <c r="E10916" s="6"/>
    </row>
    <row r="10917" spans="3:5" s="2" customFormat="1" x14ac:dyDescent="0.3">
      <c r="C10917" s="3"/>
      <c r="E10917" s="6"/>
    </row>
    <row r="10918" spans="3:5" s="2" customFormat="1" x14ac:dyDescent="0.3">
      <c r="C10918" s="3"/>
      <c r="E10918" s="6"/>
    </row>
    <row r="10919" spans="3:5" s="2" customFormat="1" x14ac:dyDescent="0.3">
      <c r="C10919" s="3"/>
      <c r="E10919" s="6"/>
    </row>
    <row r="10920" spans="3:5" s="2" customFormat="1" x14ac:dyDescent="0.3">
      <c r="C10920" s="3"/>
      <c r="E10920" s="6"/>
    </row>
    <row r="10921" spans="3:5" s="2" customFormat="1" x14ac:dyDescent="0.3">
      <c r="C10921" s="3"/>
      <c r="E10921" s="6"/>
    </row>
    <row r="10922" spans="3:5" s="2" customFormat="1" x14ac:dyDescent="0.3">
      <c r="C10922" s="3"/>
      <c r="E10922" s="6"/>
    </row>
    <row r="10923" spans="3:5" s="2" customFormat="1" x14ac:dyDescent="0.3">
      <c r="C10923" s="3"/>
      <c r="E10923" s="6"/>
    </row>
    <row r="10924" spans="3:5" s="2" customFormat="1" x14ac:dyDescent="0.3">
      <c r="C10924" s="3"/>
      <c r="E10924" s="6"/>
    </row>
    <row r="10925" spans="3:5" s="2" customFormat="1" x14ac:dyDescent="0.3">
      <c r="C10925" s="3"/>
      <c r="E10925" s="6"/>
    </row>
    <row r="10926" spans="3:5" s="2" customFormat="1" x14ac:dyDescent="0.3">
      <c r="C10926" s="3"/>
      <c r="E10926" s="6"/>
    </row>
    <row r="10927" spans="3:5" s="2" customFormat="1" x14ac:dyDescent="0.3">
      <c r="C10927" s="3"/>
      <c r="E10927" s="6"/>
    </row>
    <row r="10928" spans="3:5" s="2" customFormat="1" x14ac:dyDescent="0.3">
      <c r="C10928" s="3"/>
      <c r="E10928" s="6"/>
    </row>
    <row r="10929" spans="3:5" s="2" customFormat="1" x14ac:dyDescent="0.3">
      <c r="C10929" s="3"/>
      <c r="E10929" s="6"/>
    </row>
    <row r="10930" spans="3:5" s="2" customFormat="1" x14ac:dyDescent="0.3">
      <c r="C10930" s="3"/>
      <c r="E10930" s="6"/>
    </row>
    <row r="10931" spans="3:5" s="2" customFormat="1" x14ac:dyDescent="0.3">
      <c r="C10931" s="3"/>
      <c r="E10931" s="6"/>
    </row>
    <row r="10932" spans="3:5" s="2" customFormat="1" x14ac:dyDescent="0.3">
      <c r="C10932" s="3"/>
      <c r="E10932" s="6"/>
    </row>
    <row r="10933" spans="3:5" s="2" customFormat="1" x14ac:dyDescent="0.3">
      <c r="C10933" s="3"/>
      <c r="E10933" s="6"/>
    </row>
    <row r="10934" spans="3:5" s="2" customFormat="1" x14ac:dyDescent="0.3">
      <c r="C10934" s="3"/>
      <c r="E10934" s="6"/>
    </row>
    <row r="10935" spans="3:5" s="2" customFormat="1" x14ac:dyDescent="0.3">
      <c r="C10935" s="3"/>
      <c r="E10935" s="6"/>
    </row>
    <row r="10936" spans="3:5" s="2" customFormat="1" x14ac:dyDescent="0.3">
      <c r="C10936" s="3"/>
      <c r="E10936" s="6"/>
    </row>
    <row r="10937" spans="3:5" s="2" customFormat="1" x14ac:dyDescent="0.3">
      <c r="C10937" s="3"/>
      <c r="E10937" s="6"/>
    </row>
    <row r="10938" spans="3:5" s="2" customFormat="1" x14ac:dyDescent="0.3">
      <c r="C10938" s="3"/>
      <c r="E10938" s="6"/>
    </row>
    <row r="10939" spans="3:5" s="2" customFormat="1" x14ac:dyDescent="0.3">
      <c r="C10939" s="3"/>
      <c r="E10939" s="6"/>
    </row>
    <row r="10940" spans="3:5" s="2" customFormat="1" x14ac:dyDescent="0.3">
      <c r="C10940" s="3"/>
      <c r="E10940" s="6"/>
    </row>
    <row r="10941" spans="3:5" s="2" customFormat="1" x14ac:dyDescent="0.3">
      <c r="C10941" s="3"/>
      <c r="E10941" s="6"/>
    </row>
    <row r="10942" spans="3:5" s="2" customFormat="1" x14ac:dyDescent="0.3">
      <c r="C10942" s="3"/>
      <c r="E10942" s="6"/>
    </row>
    <row r="10943" spans="3:5" s="2" customFormat="1" x14ac:dyDescent="0.3">
      <c r="C10943" s="3"/>
      <c r="E10943" s="6"/>
    </row>
    <row r="10944" spans="3:5" s="2" customFormat="1" x14ac:dyDescent="0.3">
      <c r="C10944" s="3"/>
      <c r="E10944" s="6"/>
    </row>
    <row r="10945" spans="3:5" s="2" customFormat="1" x14ac:dyDescent="0.3">
      <c r="C10945" s="3"/>
      <c r="E10945" s="6"/>
    </row>
    <row r="10946" spans="3:5" s="2" customFormat="1" x14ac:dyDescent="0.3">
      <c r="C10946" s="3"/>
      <c r="E10946" s="6"/>
    </row>
    <row r="10947" spans="3:5" s="2" customFormat="1" x14ac:dyDescent="0.3">
      <c r="C10947" s="3"/>
      <c r="E10947" s="6"/>
    </row>
    <row r="10948" spans="3:5" s="2" customFormat="1" x14ac:dyDescent="0.3">
      <c r="C10948" s="3"/>
      <c r="E10948" s="6"/>
    </row>
    <row r="10949" spans="3:5" s="2" customFormat="1" x14ac:dyDescent="0.3">
      <c r="C10949" s="3"/>
      <c r="E10949" s="6"/>
    </row>
    <row r="10950" spans="3:5" s="2" customFormat="1" x14ac:dyDescent="0.3">
      <c r="C10950" s="3"/>
      <c r="E10950" s="6"/>
    </row>
    <row r="10951" spans="3:5" s="2" customFormat="1" x14ac:dyDescent="0.3">
      <c r="C10951" s="3"/>
      <c r="E10951" s="6"/>
    </row>
    <row r="10952" spans="3:5" s="2" customFormat="1" x14ac:dyDescent="0.3">
      <c r="C10952" s="3"/>
      <c r="E10952" s="6"/>
    </row>
    <row r="10953" spans="3:5" s="2" customFormat="1" x14ac:dyDescent="0.3">
      <c r="C10953" s="3"/>
      <c r="E10953" s="6"/>
    </row>
    <row r="10954" spans="3:5" s="2" customFormat="1" x14ac:dyDescent="0.3">
      <c r="C10954" s="3"/>
      <c r="E10954" s="6"/>
    </row>
    <row r="10955" spans="3:5" s="2" customFormat="1" x14ac:dyDescent="0.3">
      <c r="C10955" s="3"/>
      <c r="E10955" s="6"/>
    </row>
    <row r="10956" spans="3:5" s="2" customFormat="1" x14ac:dyDescent="0.3">
      <c r="C10956" s="3"/>
      <c r="E10956" s="6"/>
    </row>
    <row r="10957" spans="3:5" s="2" customFormat="1" x14ac:dyDescent="0.3">
      <c r="C10957" s="3"/>
      <c r="E10957" s="6"/>
    </row>
    <row r="10958" spans="3:5" s="2" customFormat="1" x14ac:dyDescent="0.3">
      <c r="C10958" s="3"/>
      <c r="E10958" s="6"/>
    </row>
    <row r="10959" spans="3:5" s="2" customFormat="1" x14ac:dyDescent="0.3">
      <c r="C10959" s="3"/>
      <c r="E10959" s="6"/>
    </row>
    <row r="10960" spans="3:5" s="2" customFormat="1" x14ac:dyDescent="0.3">
      <c r="C10960" s="3"/>
      <c r="E10960" s="6"/>
    </row>
    <row r="10961" spans="3:5" s="2" customFormat="1" x14ac:dyDescent="0.3">
      <c r="C10961" s="3"/>
      <c r="E10961" s="6"/>
    </row>
    <row r="10962" spans="3:5" s="2" customFormat="1" x14ac:dyDescent="0.3">
      <c r="C10962" s="3"/>
      <c r="E10962" s="6"/>
    </row>
    <row r="10963" spans="3:5" s="2" customFormat="1" x14ac:dyDescent="0.3">
      <c r="C10963" s="3"/>
      <c r="E10963" s="6"/>
    </row>
    <row r="10964" spans="3:5" s="2" customFormat="1" x14ac:dyDescent="0.3">
      <c r="C10964" s="3"/>
      <c r="E10964" s="6"/>
    </row>
    <row r="10965" spans="3:5" s="2" customFormat="1" x14ac:dyDescent="0.3">
      <c r="C10965" s="3"/>
      <c r="E10965" s="6"/>
    </row>
    <row r="10966" spans="3:5" s="2" customFormat="1" x14ac:dyDescent="0.3">
      <c r="C10966" s="3"/>
      <c r="E10966" s="6"/>
    </row>
    <row r="10967" spans="3:5" s="2" customFormat="1" x14ac:dyDescent="0.3">
      <c r="C10967" s="3"/>
      <c r="E10967" s="6"/>
    </row>
    <row r="10968" spans="3:5" s="2" customFormat="1" x14ac:dyDescent="0.3">
      <c r="C10968" s="3"/>
      <c r="E10968" s="6"/>
    </row>
    <row r="10969" spans="3:5" s="2" customFormat="1" x14ac:dyDescent="0.3">
      <c r="C10969" s="3"/>
      <c r="E10969" s="6"/>
    </row>
    <row r="10970" spans="3:5" s="2" customFormat="1" x14ac:dyDescent="0.3">
      <c r="C10970" s="3"/>
      <c r="E10970" s="6"/>
    </row>
    <row r="10971" spans="3:5" s="2" customFormat="1" x14ac:dyDescent="0.3">
      <c r="C10971" s="3"/>
      <c r="E10971" s="6"/>
    </row>
    <row r="10972" spans="3:5" s="2" customFormat="1" x14ac:dyDescent="0.3">
      <c r="C10972" s="3"/>
      <c r="E10972" s="6"/>
    </row>
    <row r="10973" spans="3:5" s="2" customFormat="1" x14ac:dyDescent="0.3">
      <c r="C10973" s="3"/>
      <c r="E10973" s="6"/>
    </row>
    <row r="10974" spans="3:5" s="2" customFormat="1" x14ac:dyDescent="0.3">
      <c r="C10974" s="3"/>
      <c r="E10974" s="6"/>
    </row>
    <row r="10975" spans="3:5" s="2" customFormat="1" x14ac:dyDescent="0.3">
      <c r="C10975" s="3"/>
      <c r="E10975" s="6"/>
    </row>
    <row r="10976" spans="3:5" s="2" customFormat="1" x14ac:dyDescent="0.3">
      <c r="C10976" s="3"/>
      <c r="E10976" s="6"/>
    </row>
    <row r="10977" spans="3:5" s="2" customFormat="1" x14ac:dyDescent="0.3">
      <c r="C10977" s="3"/>
      <c r="E10977" s="6"/>
    </row>
    <row r="10978" spans="3:5" s="2" customFormat="1" x14ac:dyDescent="0.3">
      <c r="C10978" s="3"/>
      <c r="E10978" s="6"/>
    </row>
    <row r="10979" spans="3:5" s="2" customFormat="1" x14ac:dyDescent="0.3">
      <c r="C10979" s="3"/>
      <c r="E10979" s="6"/>
    </row>
    <row r="10980" spans="3:5" s="2" customFormat="1" x14ac:dyDescent="0.3">
      <c r="C10980" s="3"/>
      <c r="E10980" s="6"/>
    </row>
    <row r="10981" spans="3:5" s="2" customFormat="1" x14ac:dyDescent="0.3">
      <c r="C10981" s="3"/>
      <c r="E10981" s="6"/>
    </row>
    <row r="10982" spans="3:5" s="2" customFormat="1" x14ac:dyDescent="0.3">
      <c r="C10982" s="3"/>
      <c r="E10982" s="6"/>
    </row>
    <row r="10983" spans="3:5" s="2" customFormat="1" x14ac:dyDescent="0.3">
      <c r="C10983" s="3"/>
      <c r="E10983" s="6"/>
    </row>
    <row r="10984" spans="3:5" s="2" customFormat="1" x14ac:dyDescent="0.3">
      <c r="C10984" s="3"/>
      <c r="E10984" s="6"/>
    </row>
    <row r="10985" spans="3:5" s="2" customFormat="1" x14ac:dyDescent="0.3">
      <c r="C10985" s="3"/>
      <c r="E10985" s="6"/>
    </row>
    <row r="10986" spans="3:5" s="2" customFormat="1" x14ac:dyDescent="0.3">
      <c r="C10986" s="3"/>
      <c r="E10986" s="6"/>
    </row>
    <row r="10987" spans="3:5" s="2" customFormat="1" x14ac:dyDescent="0.3">
      <c r="C10987" s="3"/>
      <c r="E10987" s="6"/>
    </row>
    <row r="10988" spans="3:5" s="2" customFormat="1" x14ac:dyDescent="0.3">
      <c r="C10988" s="3"/>
      <c r="E10988" s="6"/>
    </row>
    <row r="10989" spans="3:5" s="2" customFormat="1" x14ac:dyDescent="0.3">
      <c r="C10989" s="3"/>
      <c r="E10989" s="6"/>
    </row>
    <row r="10990" spans="3:5" s="2" customFormat="1" x14ac:dyDescent="0.3">
      <c r="C10990" s="3"/>
      <c r="E10990" s="6"/>
    </row>
    <row r="10991" spans="3:5" s="2" customFormat="1" x14ac:dyDescent="0.3">
      <c r="C10991" s="3"/>
      <c r="E10991" s="6"/>
    </row>
    <row r="10992" spans="3:5" s="2" customFormat="1" x14ac:dyDescent="0.3">
      <c r="C10992" s="3"/>
      <c r="E10992" s="6"/>
    </row>
    <row r="10993" spans="3:5" s="2" customFormat="1" x14ac:dyDescent="0.3">
      <c r="C10993" s="3"/>
      <c r="E10993" s="6"/>
    </row>
    <row r="10994" spans="3:5" s="2" customFormat="1" x14ac:dyDescent="0.3">
      <c r="C10994" s="3"/>
      <c r="E10994" s="6"/>
    </row>
    <row r="10995" spans="3:5" s="2" customFormat="1" x14ac:dyDescent="0.3">
      <c r="C10995" s="3"/>
      <c r="E10995" s="6"/>
    </row>
    <row r="10996" spans="3:5" s="2" customFormat="1" x14ac:dyDescent="0.3">
      <c r="C10996" s="3"/>
      <c r="E10996" s="6"/>
    </row>
    <row r="10997" spans="3:5" s="2" customFormat="1" x14ac:dyDescent="0.3">
      <c r="C10997" s="3"/>
      <c r="E10997" s="6"/>
    </row>
    <row r="10998" spans="3:5" s="2" customFormat="1" x14ac:dyDescent="0.3">
      <c r="C10998" s="3"/>
      <c r="E10998" s="6"/>
    </row>
    <row r="10999" spans="3:5" s="2" customFormat="1" x14ac:dyDescent="0.3">
      <c r="C10999" s="3"/>
      <c r="E10999" s="6"/>
    </row>
    <row r="11000" spans="3:5" s="2" customFormat="1" x14ac:dyDescent="0.3">
      <c r="C11000" s="3"/>
      <c r="E11000" s="6"/>
    </row>
    <row r="11001" spans="3:5" s="2" customFormat="1" x14ac:dyDescent="0.3">
      <c r="C11001" s="3"/>
      <c r="E11001" s="6"/>
    </row>
    <row r="11002" spans="3:5" s="2" customFormat="1" x14ac:dyDescent="0.3">
      <c r="C11002" s="3"/>
      <c r="E11002" s="6"/>
    </row>
    <row r="11003" spans="3:5" s="2" customFormat="1" x14ac:dyDescent="0.3">
      <c r="C11003" s="3"/>
      <c r="E11003" s="6"/>
    </row>
    <row r="11004" spans="3:5" s="2" customFormat="1" x14ac:dyDescent="0.3">
      <c r="C11004" s="3"/>
      <c r="E11004" s="6"/>
    </row>
    <row r="11005" spans="3:5" s="2" customFormat="1" x14ac:dyDescent="0.3">
      <c r="C11005" s="3"/>
      <c r="E11005" s="6"/>
    </row>
    <row r="11006" spans="3:5" s="2" customFormat="1" x14ac:dyDescent="0.3">
      <c r="C11006" s="3"/>
      <c r="E11006" s="6"/>
    </row>
    <row r="11007" spans="3:5" s="2" customFormat="1" x14ac:dyDescent="0.3">
      <c r="C11007" s="3"/>
      <c r="E11007" s="6"/>
    </row>
    <row r="11008" spans="3:5" s="2" customFormat="1" x14ac:dyDescent="0.3">
      <c r="C11008" s="3"/>
      <c r="E11008" s="6"/>
    </row>
    <row r="11009" spans="3:5" s="2" customFormat="1" x14ac:dyDescent="0.3">
      <c r="C11009" s="3"/>
      <c r="E11009" s="6"/>
    </row>
    <row r="11010" spans="3:5" s="2" customFormat="1" x14ac:dyDescent="0.3">
      <c r="C11010" s="3"/>
      <c r="E11010" s="6"/>
    </row>
    <row r="11011" spans="3:5" s="2" customFormat="1" x14ac:dyDescent="0.3">
      <c r="C11011" s="3"/>
      <c r="E11011" s="6"/>
    </row>
    <row r="11012" spans="3:5" s="2" customFormat="1" x14ac:dyDescent="0.3">
      <c r="C11012" s="3"/>
      <c r="E11012" s="6"/>
    </row>
    <row r="11013" spans="3:5" s="2" customFormat="1" x14ac:dyDescent="0.3">
      <c r="C11013" s="3"/>
      <c r="E11013" s="6"/>
    </row>
    <row r="11014" spans="3:5" s="2" customFormat="1" x14ac:dyDescent="0.3">
      <c r="C11014" s="3"/>
      <c r="E11014" s="6"/>
    </row>
    <row r="11015" spans="3:5" s="2" customFormat="1" x14ac:dyDescent="0.3">
      <c r="C11015" s="3"/>
      <c r="E11015" s="6"/>
    </row>
    <row r="11016" spans="3:5" s="2" customFormat="1" x14ac:dyDescent="0.3">
      <c r="C11016" s="3"/>
      <c r="E11016" s="6"/>
    </row>
    <row r="11017" spans="3:5" s="2" customFormat="1" x14ac:dyDescent="0.3">
      <c r="C11017" s="3"/>
      <c r="E11017" s="6"/>
    </row>
    <row r="11018" spans="3:5" s="2" customFormat="1" x14ac:dyDescent="0.3">
      <c r="C11018" s="3"/>
      <c r="E11018" s="6"/>
    </row>
    <row r="11019" spans="3:5" s="2" customFormat="1" x14ac:dyDescent="0.3">
      <c r="C11019" s="3"/>
      <c r="E11019" s="6"/>
    </row>
    <row r="11020" spans="3:5" s="2" customFormat="1" x14ac:dyDescent="0.3">
      <c r="C11020" s="3"/>
      <c r="E11020" s="6"/>
    </row>
    <row r="11021" spans="3:5" s="2" customFormat="1" x14ac:dyDescent="0.3">
      <c r="C11021" s="3"/>
      <c r="E11021" s="6"/>
    </row>
    <row r="11022" spans="3:5" s="2" customFormat="1" x14ac:dyDescent="0.3">
      <c r="C11022" s="3"/>
      <c r="E11022" s="6"/>
    </row>
    <row r="11023" spans="3:5" s="2" customFormat="1" x14ac:dyDescent="0.3">
      <c r="C11023" s="3"/>
      <c r="E11023" s="6"/>
    </row>
    <row r="11024" spans="3:5" s="2" customFormat="1" x14ac:dyDescent="0.3">
      <c r="C11024" s="3"/>
      <c r="E11024" s="6"/>
    </row>
    <row r="11025" spans="3:5" s="2" customFormat="1" x14ac:dyDescent="0.3">
      <c r="C11025" s="3"/>
      <c r="E11025" s="6"/>
    </row>
    <row r="11026" spans="3:5" s="2" customFormat="1" x14ac:dyDescent="0.3">
      <c r="C11026" s="3"/>
      <c r="E11026" s="6"/>
    </row>
    <row r="11027" spans="3:5" s="2" customFormat="1" x14ac:dyDescent="0.3">
      <c r="C11027" s="3"/>
      <c r="E11027" s="6"/>
    </row>
    <row r="11028" spans="3:5" s="2" customFormat="1" x14ac:dyDescent="0.3">
      <c r="C11028" s="3"/>
      <c r="E11028" s="6"/>
    </row>
    <row r="11029" spans="3:5" s="2" customFormat="1" x14ac:dyDescent="0.3">
      <c r="C11029" s="3"/>
      <c r="E11029" s="6"/>
    </row>
    <row r="11030" spans="3:5" s="2" customFormat="1" x14ac:dyDescent="0.3">
      <c r="C11030" s="3"/>
      <c r="E11030" s="6"/>
    </row>
    <row r="11031" spans="3:5" s="2" customFormat="1" x14ac:dyDescent="0.3">
      <c r="C11031" s="3"/>
      <c r="E11031" s="6"/>
    </row>
    <row r="11032" spans="3:5" s="2" customFormat="1" x14ac:dyDescent="0.3">
      <c r="C11032" s="3"/>
      <c r="E11032" s="6"/>
    </row>
    <row r="11033" spans="3:5" s="2" customFormat="1" x14ac:dyDescent="0.3">
      <c r="C11033" s="3"/>
      <c r="E11033" s="6"/>
    </row>
    <row r="11034" spans="3:5" s="2" customFormat="1" x14ac:dyDescent="0.3">
      <c r="C11034" s="3"/>
      <c r="E11034" s="6"/>
    </row>
    <row r="11035" spans="3:5" s="2" customFormat="1" x14ac:dyDescent="0.3">
      <c r="C11035" s="3"/>
      <c r="E11035" s="6"/>
    </row>
    <row r="11036" spans="3:5" s="2" customFormat="1" x14ac:dyDescent="0.3">
      <c r="C11036" s="3"/>
      <c r="E11036" s="6"/>
    </row>
    <row r="11037" spans="3:5" s="2" customFormat="1" x14ac:dyDescent="0.3">
      <c r="C11037" s="3"/>
      <c r="E11037" s="6"/>
    </row>
    <row r="11038" spans="3:5" s="2" customFormat="1" x14ac:dyDescent="0.3">
      <c r="C11038" s="3"/>
      <c r="E11038" s="6"/>
    </row>
    <row r="11039" spans="3:5" s="2" customFormat="1" x14ac:dyDescent="0.3">
      <c r="C11039" s="3"/>
      <c r="E11039" s="6"/>
    </row>
    <row r="11040" spans="3:5" s="2" customFormat="1" x14ac:dyDescent="0.3">
      <c r="C11040" s="3"/>
      <c r="E11040" s="6"/>
    </row>
    <row r="11041" spans="3:5" s="2" customFormat="1" x14ac:dyDescent="0.3">
      <c r="C11041" s="3"/>
      <c r="E11041" s="6"/>
    </row>
    <row r="11042" spans="3:5" s="2" customFormat="1" x14ac:dyDescent="0.3">
      <c r="C11042" s="3"/>
      <c r="E11042" s="6"/>
    </row>
    <row r="11043" spans="3:5" s="2" customFormat="1" x14ac:dyDescent="0.3">
      <c r="C11043" s="3"/>
      <c r="E11043" s="6"/>
    </row>
    <row r="11044" spans="3:5" s="2" customFormat="1" x14ac:dyDescent="0.3">
      <c r="C11044" s="3"/>
      <c r="E11044" s="6"/>
    </row>
    <row r="11045" spans="3:5" s="2" customFormat="1" x14ac:dyDescent="0.3">
      <c r="C11045" s="3"/>
      <c r="E11045" s="6"/>
    </row>
    <row r="11046" spans="3:5" s="2" customFormat="1" x14ac:dyDescent="0.3">
      <c r="C11046" s="3"/>
      <c r="E11046" s="6"/>
    </row>
    <row r="11047" spans="3:5" s="2" customFormat="1" x14ac:dyDescent="0.3">
      <c r="C11047" s="3"/>
      <c r="E11047" s="6"/>
    </row>
    <row r="11048" spans="3:5" s="2" customFormat="1" x14ac:dyDescent="0.3">
      <c r="C11048" s="3"/>
      <c r="E11048" s="6"/>
    </row>
    <row r="11049" spans="3:5" s="2" customFormat="1" x14ac:dyDescent="0.3">
      <c r="C11049" s="3"/>
      <c r="E11049" s="6"/>
    </row>
    <row r="11050" spans="3:5" s="2" customFormat="1" x14ac:dyDescent="0.3">
      <c r="C11050" s="3"/>
      <c r="E11050" s="6"/>
    </row>
    <row r="11051" spans="3:5" s="2" customFormat="1" x14ac:dyDescent="0.3">
      <c r="C11051" s="3"/>
      <c r="E11051" s="6"/>
    </row>
    <row r="11052" spans="3:5" s="2" customFormat="1" x14ac:dyDescent="0.3">
      <c r="C11052" s="3"/>
      <c r="E11052" s="6"/>
    </row>
    <row r="11053" spans="3:5" s="2" customFormat="1" x14ac:dyDescent="0.3">
      <c r="C11053" s="3"/>
      <c r="E11053" s="6"/>
    </row>
    <row r="11054" spans="3:5" s="2" customFormat="1" x14ac:dyDescent="0.3">
      <c r="C11054" s="3"/>
      <c r="E11054" s="6"/>
    </row>
    <row r="11055" spans="3:5" s="2" customFormat="1" x14ac:dyDescent="0.3">
      <c r="C11055" s="3"/>
      <c r="E11055" s="6"/>
    </row>
    <row r="11056" spans="3:5" s="2" customFormat="1" x14ac:dyDescent="0.3">
      <c r="C11056" s="3"/>
      <c r="E11056" s="6"/>
    </row>
    <row r="11057" spans="3:5" s="2" customFormat="1" x14ac:dyDescent="0.3">
      <c r="C11057" s="3"/>
      <c r="E11057" s="6"/>
    </row>
    <row r="11058" spans="3:5" s="2" customFormat="1" x14ac:dyDescent="0.3">
      <c r="C11058" s="3"/>
      <c r="E11058" s="6"/>
    </row>
    <row r="11059" spans="3:5" s="2" customFormat="1" x14ac:dyDescent="0.3">
      <c r="C11059" s="3"/>
      <c r="E11059" s="6"/>
    </row>
    <row r="11060" spans="3:5" s="2" customFormat="1" x14ac:dyDescent="0.3">
      <c r="C11060" s="3"/>
      <c r="E11060" s="6"/>
    </row>
    <row r="11061" spans="3:5" s="2" customFormat="1" x14ac:dyDescent="0.3">
      <c r="C11061" s="3"/>
      <c r="E11061" s="6"/>
    </row>
    <row r="11062" spans="3:5" s="2" customFormat="1" x14ac:dyDescent="0.3">
      <c r="C11062" s="3"/>
      <c r="E11062" s="6"/>
    </row>
    <row r="11063" spans="3:5" s="2" customFormat="1" x14ac:dyDescent="0.3">
      <c r="C11063" s="3"/>
      <c r="E11063" s="6"/>
    </row>
    <row r="11064" spans="3:5" s="2" customFormat="1" x14ac:dyDescent="0.3">
      <c r="C11064" s="3"/>
      <c r="E11064" s="6"/>
    </row>
    <row r="11065" spans="3:5" s="2" customFormat="1" x14ac:dyDescent="0.3">
      <c r="C11065" s="3"/>
      <c r="E11065" s="6"/>
    </row>
    <row r="11066" spans="3:5" s="2" customFormat="1" x14ac:dyDescent="0.3">
      <c r="C11066" s="3"/>
      <c r="E11066" s="6"/>
    </row>
    <row r="11067" spans="3:5" s="2" customFormat="1" x14ac:dyDescent="0.3">
      <c r="C11067" s="3"/>
      <c r="E11067" s="6"/>
    </row>
    <row r="11068" spans="3:5" s="2" customFormat="1" x14ac:dyDescent="0.3">
      <c r="C11068" s="3"/>
      <c r="E11068" s="6"/>
    </row>
    <row r="11069" spans="3:5" s="2" customFormat="1" x14ac:dyDescent="0.3">
      <c r="C11069" s="3"/>
      <c r="E11069" s="6"/>
    </row>
    <row r="11070" spans="3:5" s="2" customFormat="1" x14ac:dyDescent="0.3">
      <c r="C11070" s="3"/>
      <c r="E11070" s="6"/>
    </row>
    <row r="11071" spans="3:5" s="2" customFormat="1" x14ac:dyDescent="0.3">
      <c r="C11071" s="3"/>
      <c r="E11071" s="6"/>
    </row>
    <row r="11072" spans="3:5" s="2" customFormat="1" x14ac:dyDescent="0.3">
      <c r="C11072" s="3"/>
      <c r="E11072" s="6"/>
    </row>
    <row r="11073" spans="3:5" s="2" customFormat="1" x14ac:dyDescent="0.3">
      <c r="C11073" s="3"/>
      <c r="E11073" s="6"/>
    </row>
    <row r="11074" spans="3:5" s="2" customFormat="1" x14ac:dyDescent="0.3">
      <c r="C11074" s="3"/>
      <c r="E11074" s="6"/>
    </row>
    <row r="11075" spans="3:5" s="2" customFormat="1" x14ac:dyDescent="0.3">
      <c r="C11075" s="3"/>
      <c r="E11075" s="6"/>
    </row>
    <row r="11076" spans="3:5" s="2" customFormat="1" x14ac:dyDescent="0.3">
      <c r="C11076" s="3"/>
      <c r="E11076" s="6"/>
    </row>
    <row r="11077" spans="3:5" s="2" customFormat="1" x14ac:dyDescent="0.3">
      <c r="C11077" s="3"/>
      <c r="E11077" s="6"/>
    </row>
    <row r="11078" spans="3:5" s="2" customFormat="1" x14ac:dyDescent="0.3">
      <c r="C11078" s="3"/>
      <c r="E11078" s="6"/>
    </row>
    <row r="11079" spans="3:5" s="2" customFormat="1" x14ac:dyDescent="0.3">
      <c r="C11079" s="3"/>
      <c r="E11079" s="6"/>
    </row>
    <row r="11080" spans="3:5" s="2" customFormat="1" x14ac:dyDescent="0.3">
      <c r="C11080" s="3"/>
      <c r="E11080" s="6"/>
    </row>
    <row r="11081" spans="3:5" s="2" customFormat="1" x14ac:dyDescent="0.3">
      <c r="C11081" s="3"/>
      <c r="E11081" s="6"/>
    </row>
    <row r="11082" spans="3:5" s="2" customFormat="1" x14ac:dyDescent="0.3">
      <c r="C11082" s="3"/>
      <c r="E11082" s="6"/>
    </row>
    <row r="11083" spans="3:5" s="2" customFormat="1" x14ac:dyDescent="0.3">
      <c r="C11083" s="3"/>
      <c r="E11083" s="6"/>
    </row>
    <row r="11084" spans="3:5" s="2" customFormat="1" x14ac:dyDescent="0.3">
      <c r="C11084" s="3"/>
      <c r="E11084" s="6"/>
    </row>
    <row r="11085" spans="3:5" s="2" customFormat="1" x14ac:dyDescent="0.3">
      <c r="C11085" s="3"/>
      <c r="E11085" s="6"/>
    </row>
    <row r="11086" spans="3:5" s="2" customFormat="1" x14ac:dyDescent="0.3">
      <c r="C11086" s="3"/>
      <c r="E11086" s="6"/>
    </row>
    <row r="11087" spans="3:5" s="2" customFormat="1" x14ac:dyDescent="0.3">
      <c r="C11087" s="3"/>
      <c r="E11087" s="6"/>
    </row>
    <row r="11088" spans="3:5" s="2" customFormat="1" x14ac:dyDescent="0.3">
      <c r="C11088" s="3"/>
      <c r="E11088" s="6"/>
    </row>
    <row r="11089" spans="3:5" s="2" customFormat="1" x14ac:dyDescent="0.3">
      <c r="C11089" s="3"/>
      <c r="E11089" s="6"/>
    </row>
    <row r="11090" spans="3:5" s="2" customFormat="1" x14ac:dyDescent="0.3">
      <c r="C11090" s="3"/>
      <c r="E11090" s="6"/>
    </row>
    <row r="11091" spans="3:5" s="2" customFormat="1" x14ac:dyDescent="0.3">
      <c r="C11091" s="3"/>
      <c r="E11091" s="6"/>
    </row>
    <row r="11092" spans="3:5" s="2" customFormat="1" x14ac:dyDescent="0.3">
      <c r="C11092" s="3"/>
      <c r="E11092" s="6"/>
    </row>
    <row r="11093" spans="3:5" s="2" customFormat="1" x14ac:dyDescent="0.3">
      <c r="C11093" s="3"/>
      <c r="E11093" s="6"/>
    </row>
    <row r="11094" spans="3:5" s="2" customFormat="1" x14ac:dyDescent="0.3">
      <c r="C11094" s="3"/>
      <c r="E11094" s="6"/>
    </row>
    <row r="11095" spans="3:5" s="2" customFormat="1" x14ac:dyDescent="0.3">
      <c r="C11095" s="3"/>
      <c r="E11095" s="6"/>
    </row>
    <row r="11096" spans="3:5" s="2" customFormat="1" x14ac:dyDescent="0.3">
      <c r="C11096" s="3"/>
      <c r="E11096" s="6"/>
    </row>
    <row r="11097" spans="3:5" s="2" customFormat="1" x14ac:dyDescent="0.3">
      <c r="C11097" s="3"/>
      <c r="E11097" s="6"/>
    </row>
    <row r="11098" spans="3:5" s="2" customFormat="1" x14ac:dyDescent="0.3">
      <c r="C11098" s="3"/>
      <c r="E11098" s="6"/>
    </row>
    <row r="11099" spans="3:5" s="2" customFormat="1" x14ac:dyDescent="0.3">
      <c r="C11099" s="3"/>
      <c r="E11099" s="6"/>
    </row>
    <row r="11100" spans="3:5" s="2" customFormat="1" x14ac:dyDescent="0.3">
      <c r="C11100" s="3"/>
      <c r="E11100" s="6"/>
    </row>
    <row r="11101" spans="3:5" s="2" customFormat="1" x14ac:dyDescent="0.3">
      <c r="C11101" s="3"/>
      <c r="E11101" s="6"/>
    </row>
    <row r="11102" spans="3:5" s="2" customFormat="1" x14ac:dyDescent="0.3">
      <c r="C11102" s="3"/>
      <c r="E11102" s="6"/>
    </row>
    <row r="11103" spans="3:5" s="2" customFormat="1" x14ac:dyDescent="0.3">
      <c r="C11103" s="3"/>
      <c r="E11103" s="6"/>
    </row>
    <row r="11104" spans="3:5" s="2" customFormat="1" x14ac:dyDescent="0.3">
      <c r="C11104" s="3"/>
      <c r="E11104" s="6"/>
    </row>
    <row r="11105" spans="3:5" s="2" customFormat="1" x14ac:dyDescent="0.3">
      <c r="C11105" s="3"/>
      <c r="E11105" s="6"/>
    </row>
    <row r="11106" spans="3:5" s="2" customFormat="1" x14ac:dyDescent="0.3">
      <c r="C11106" s="3"/>
      <c r="E11106" s="6"/>
    </row>
    <row r="11107" spans="3:5" s="2" customFormat="1" x14ac:dyDescent="0.3">
      <c r="C11107" s="3"/>
      <c r="E11107" s="6"/>
    </row>
    <row r="11108" spans="3:5" s="2" customFormat="1" x14ac:dyDescent="0.3">
      <c r="C11108" s="3"/>
      <c r="E11108" s="6"/>
    </row>
    <row r="11109" spans="3:5" s="2" customFormat="1" x14ac:dyDescent="0.3">
      <c r="C11109" s="3"/>
      <c r="E11109" s="6"/>
    </row>
    <row r="11110" spans="3:5" s="2" customFormat="1" x14ac:dyDescent="0.3">
      <c r="C11110" s="3"/>
      <c r="E11110" s="6"/>
    </row>
    <row r="11111" spans="3:5" s="2" customFormat="1" x14ac:dyDescent="0.3">
      <c r="C11111" s="3"/>
      <c r="E11111" s="6"/>
    </row>
    <row r="11112" spans="3:5" s="2" customFormat="1" x14ac:dyDescent="0.3">
      <c r="C11112" s="3"/>
      <c r="E11112" s="6"/>
    </row>
    <row r="11113" spans="3:5" s="2" customFormat="1" x14ac:dyDescent="0.3">
      <c r="C11113" s="3"/>
      <c r="E11113" s="6"/>
    </row>
    <row r="11114" spans="3:5" s="2" customFormat="1" x14ac:dyDescent="0.3">
      <c r="C11114" s="3"/>
      <c r="E11114" s="6"/>
    </row>
    <row r="11115" spans="3:5" s="2" customFormat="1" x14ac:dyDescent="0.3">
      <c r="C11115" s="3"/>
      <c r="E11115" s="6"/>
    </row>
    <row r="11116" spans="3:5" s="2" customFormat="1" x14ac:dyDescent="0.3">
      <c r="C11116" s="3"/>
      <c r="E11116" s="6"/>
    </row>
    <row r="11117" spans="3:5" s="2" customFormat="1" x14ac:dyDescent="0.3">
      <c r="C11117" s="3"/>
      <c r="E11117" s="6"/>
    </row>
    <row r="11118" spans="3:5" s="2" customFormat="1" x14ac:dyDescent="0.3">
      <c r="C11118" s="3"/>
      <c r="E11118" s="6"/>
    </row>
    <row r="11119" spans="3:5" s="2" customFormat="1" x14ac:dyDescent="0.3">
      <c r="C11119" s="3"/>
      <c r="E11119" s="6"/>
    </row>
    <row r="11120" spans="3:5" s="2" customFormat="1" x14ac:dyDescent="0.3">
      <c r="C11120" s="3"/>
      <c r="E11120" s="6"/>
    </row>
    <row r="11121" spans="3:5" s="2" customFormat="1" x14ac:dyDescent="0.3">
      <c r="C11121" s="3"/>
      <c r="E11121" s="6"/>
    </row>
    <row r="11122" spans="3:5" s="2" customFormat="1" x14ac:dyDescent="0.3">
      <c r="C11122" s="3"/>
      <c r="E11122" s="6"/>
    </row>
    <row r="11123" spans="3:5" s="2" customFormat="1" x14ac:dyDescent="0.3">
      <c r="C11123" s="3"/>
      <c r="E11123" s="6"/>
    </row>
    <row r="11124" spans="3:5" s="2" customFormat="1" x14ac:dyDescent="0.3">
      <c r="C11124" s="3"/>
      <c r="E11124" s="6"/>
    </row>
    <row r="11125" spans="3:5" s="2" customFormat="1" x14ac:dyDescent="0.3">
      <c r="C11125" s="3"/>
      <c r="E11125" s="6"/>
    </row>
    <row r="11126" spans="3:5" s="2" customFormat="1" x14ac:dyDescent="0.3">
      <c r="C11126" s="3"/>
      <c r="E11126" s="6"/>
    </row>
    <row r="11127" spans="3:5" s="2" customFormat="1" x14ac:dyDescent="0.3">
      <c r="C11127" s="3"/>
      <c r="E11127" s="6"/>
    </row>
    <row r="11128" spans="3:5" s="2" customFormat="1" x14ac:dyDescent="0.3">
      <c r="C11128" s="3"/>
      <c r="E11128" s="6"/>
    </row>
    <row r="11129" spans="3:5" s="2" customFormat="1" x14ac:dyDescent="0.3">
      <c r="C11129" s="3"/>
      <c r="E11129" s="6"/>
    </row>
    <row r="11130" spans="3:5" s="2" customFormat="1" x14ac:dyDescent="0.3">
      <c r="C11130" s="3"/>
      <c r="E11130" s="6"/>
    </row>
    <row r="11131" spans="3:5" s="2" customFormat="1" x14ac:dyDescent="0.3">
      <c r="C11131" s="3"/>
      <c r="E11131" s="6"/>
    </row>
    <row r="11132" spans="3:5" s="2" customFormat="1" x14ac:dyDescent="0.3">
      <c r="C11132" s="3"/>
      <c r="E11132" s="6"/>
    </row>
    <row r="11133" spans="3:5" s="2" customFormat="1" x14ac:dyDescent="0.3">
      <c r="C11133" s="3"/>
      <c r="E11133" s="6"/>
    </row>
    <row r="11134" spans="3:5" s="2" customFormat="1" x14ac:dyDescent="0.3">
      <c r="C11134" s="3"/>
      <c r="E11134" s="6"/>
    </row>
    <row r="11135" spans="3:5" s="2" customFormat="1" x14ac:dyDescent="0.3">
      <c r="C11135" s="3"/>
      <c r="E11135" s="6"/>
    </row>
    <row r="11136" spans="3:5" s="2" customFormat="1" x14ac:dyDescent="0.3">
      <c r="C11136" s="3"/>
      <c r="E11136" s="6"/>
    </row>
    <row r="11137" spans="3:5" s="2" customFormat="1" x14ac:dyDescent="0.3">
      <c r="C11137" s="3"/>
      <c r="E11137" s="6"/>
    </row>
    <row r="11138" spans="3:5" s="2" customFormat="1" x14ac:dyDescent="0.3">
      <c r="C11138" s="3"/>
      <c r="E11138" s="6"/>
    </row>
    <row r="11139" spans="3:5" s="2" customFormat="1" x14ac:dyDescent="0.3">
      <c r="C11139" s="3"/>
      <c r="E11139" s="6"/>
    </row>
    <row r="11140" spans="3:5" s="2" customFormat="1" x14ac:dyDescent="0.3">
      <c r="C11140" s="3"/>
      <c r="E11140" s="6"/>
    </row>
    <row r="11141" spans="3:5" s="2" customFormat="1" x14ac:dyDescent="0.3">
      <c r="C11141" s="3"/>
      <c r="E11141" s="6"/>
    </row>
    <row r="11142" spans="3:5" s="2" customFormat="1" x14ac:dyDescent="0.3">
      <c r="C11142" s="3"/>
      <c r="E11142" s="6"/>
    </row>
    <row r="11143" spans="3:5" s="2" customFormat="1" x14ac:dyDescent="0.3">
      <c r="C11143" s="3"/>
      <c r="E11143" s="6"/>
    </row>
    <row r="11144" spans="3:5" s="2" customFormat="1" x14ac:dyDescent="0.3">
      <c r="C11144" s="3"/>
      <c r="E11144" s="6"/>
    </row>
    <row r="11145" spans="3:5" s="2" customFormat="1" x14ac:dyDescent="0.3">
      <c r="C11145" s="3"/>
      <c r="E11145" s="6"/>
    </row>
    <row r="11146" spans="3:5" s="2" customFormat="1" x14ac:dyDescent="0.3">
      <c r="C11146" s="3"/>
      <c r="E11146" s="6"/>
    </row>
    <row r="11147" spans="3:5" s="2" customFormat="1" x14ac:dyDescent="0.3">
      <c r="C11147" s="3"/>
      <c r="E11147" s="6"/>
    </row>
    <row r="11148" spans="3:5" s="2" customFormat="1" x14ac:dyDescent="0.3">
      <c r="C11148" s="3"/>
      <c r="E11148" s="6"/>
    </row>
    <row r="11149" spans="3:5" s="2" customFormat="1" x14ac:dyDescent="0.3">
      <c r="C11149" s="3"/>
      <c r="E11149" s="6"/>
    </row>
    <row r="11150" spans="3:5" s="2" customFormat="1" x14ac:dyDescent="0.3">
      <c r="C11150" s="3"/>
      <c r="E11150" s="6"/>
    </row>
    <row r="11151" spans="3:5" s="2" customFormat="1" x14ac:dyDescent="0.3">
      <c r="C11151" s="3"/>
      <c r="E11151" s="6"/>
    </row>
    <row r="11152" spans="3:5" s="2" customFormat="1" x14ac:dyDescent="0.3">
      <c r="C11152" s="3"/>
      <c r="E11152" s="6"/>
    </row>
    <row r="11153" spans="3:5" s="2" customFormat="1" x14ac:dyDescent="0.3">
      <c r="C11153" s="3"/>
      <c r="E11153" s="6"/>
    </row>
    <row r="11154" spans="3:5" s="2" customFormat="1" x14ac:dyDescent="0.3">
      <c r="C11154" s="3"/>
      <c r="E11154" s="6"/>
    </row>
    <row r="11155" spans="3:5" s="2" customFormat="1" x14ac:dyDescent="0.3">
      <c r="C11155" s="3"/>
      <c r="E11155" s="6"/>
    </row>
    <row r="11156" spans="3:5" s="2" customFormat="1" x14ac:dyDescent="0.3">
      <c r="C11156" s="3"/>
      <c r="E11156" s="6"/>
    </row>
    <row r="11157" spans="3:5" s="2" customFormat="1" x14ac:dyDescent="0.3">
      <c r="C11157" s="3"/>
      <c r="E11157" s="6"/>
    </row>
    <row r="11158" spans="3:5" s="2" customFormat="1" x14ac:dyDescent="0.3">
      <c r="C11158" s="3"/>
      <c r="E11158" s="6"/>
    </row>
    <row r="11159" spans="3:5" s="2" customFormat="1" x14ac:dyDescent="0.3">
      <c r="C11159" s="3"/>
      <c r="E11159" s="6"/>
    </row>
    <row r="11160" spans="3:5" s="2" customFormat="1" x14ac:dyDescent="0.3">
      <c r="C11160" s="3"/>
      <c r="E11160" s="6"/>
    </row>
    <row r="11161" spans="3:5" s="2" customFormat="1" x14ac:dyDescent="0.3">
      <c r="C11161" s="3"/>
      <c r="E11161" s="6"/>
    </row>
    <row r="11162" spans="3:5" s="2" customFormat="1" x14ac:dyDescent="0.3">
      <c r="C11162" s="3"/>
      <c r="E11162" s="6"/>
    </row>
    <row r="11163" spans="3:5" s="2" customFormat="1" x14ac:dyDescent="0.3">
      <c r="C11163" s="3"/>
      <c r="E11163" s="6"/>
    </row>
    <row r="11164" spans="3:5" s="2" customFormat="1" x14ac:dyDescent="0.3">
      <c r="C11164" s="3"/>
      <c r="E11164" s="6"/>
    </row>
    <row r="11165" spans="3:5" s="2" customFormat="1" x14ac:dyDescent="0.3">
      <c r="C11165" s="3"/>
      <c r="E11165" s="6"/>
    </row>
    <row r="11166" spans="3:5" s="2" customFormat="1" x14ac:dyDescent="0.3">
      <c r="C11166" s="3"/>
      <c r="E11166" s="6"/>
    </row>
    <row r="11167" spans="3:5" s="2" customFormat="1" x14ac:dyDescent="0.3">
      <c r="C11167" s="3"/>
      <c r="E11167" s="6"/>
    </row>
    <row r="11168" spans="3:5" s="2" customFormat="1" x14ac:dyDescent="0.3">
      <c r="C11168" s="3"/>
      <c r="E11168" s="6"/>
    </row>
    <row r="11169" spans="3:5" s="2" customFormat="1" x14ac:dyDescent="0.3">
      <c r="C11169" s="3"/>
      <c r="E11169" s="6"/>
    </row>
    <row r="11170" spans="3:5" s="2" customFormat="1" x14ac:dyDescent="0.3">
      <c r="C11170" s="3"/>
      <c r="E11170" s="6"/>
    </row>
    <row r="11171" spans="3:5" s="2" customFormat="1" x14ac:dyDescent="0.3">
      <c r="C11171" s="3"/>
      <c r="E11171" s="6"/>
    </row>
    <row r="11172" spans="3:5" s="2" customFormat="1" x14ac:dyDescent="0.3">
      <c r="C11172" s="3"/>
      <c r="E11172" s="6"/>
    </row>
    <row r="11173" spans="3:5" s="2" customFormat="1" x14ac:dyDescent="0.3">
      <c r="C11173" s="3"/>
      <c r="E11173" s="6"/>
    </row>
    <row r="11174" spans="3:5" s="2" customFormat="1" x14ac:dyDescent="0.3">
      <c r="C11174" s="3"/>
      <c r="E11174" s="6"/>
    </row>
    <row r="11175" spans="3:5" s="2" customFormat="1" x14ac:dyDescent="0.3">
      <c r="C11175" s="3"/>
      <c r="E11175" s="6"/>
    </row>
    <row r="11176" spans="3:5" s="2" customFormat="1" x14ac:dyDescent="0.3">
      <c r="C11176" s="3"/>
      <c r="E11176" s="6"/>
    </row>
    <row r="11177" spans="3:5" s="2" customFormat="1" x14ac:dyDescent="0.3">
      <c r="C11177" s="3"/>
      <c r="E11177" s="6"/>
    </row>
    <row r="11178" spans="3:5" s="2" customFormat="1" x14ac:dyDescent="0.3">
      <c r="C11178" s="3"/>
      <c r="E11178" s="6"/>
    </row>
    <row r="11179" spans="3:5" s="2" customFormat="1" x14ac:dyDescent="0.3">
      <c r="C11179" s="3"/>
      <c r="E11179" s="6"/>
    </row>
    <row r="11180" spans="3:5" s="2" customFormat="1" x14ac:dyDescent="0.3">
      <c r="C11180" s="3"/>
      <c r="E11180" s="6"/>
    </row>
    <row r="11181" spans="3:5" s="2" customFormat="1" x14ac:dyDescent="0.3">
      <c r="C11181" s="3"/>
      <c r="E11181" s="6"/>
    </row>
    <row r="11182" spans="3:5" s="2" customFormat="1" x14ac:dyDescent="0.3">
      <c r="C11182" s="3"/>
      <c r="E11182" s="6"/>
    </row>
    <row r="11183" spans="3:5" s="2" customFormat="1" x14ac:dyDescent="0.3">
      <c r="C11183" s="3"/>
      <c r="E11183" s="6"/>
    </row>
    <row r="11184" spans="3:5" s="2" customFormat="1" x14ac:dyDescent="0.3">
      <c r="C11184" s="3"/>
      <c r="E11184" s="6"/>
    </row>
    <row r="11185" spans="3:5" s="2" customFormat="1" x14ac:dyDescent="0.3">
      <c r="C11185" s="3"/>
      <c r="E11185" s="6"/>
    </row>
    <row r="11186" spans="3:5" s="2" customFormat="1" x14ac:dyDescent="0.3">
      <c r="C11186" s="3"/>
      <c r="E11186" s="6"/>
    </row>
    <row r="11187" spans="3:5" s="2" customFormat="1" x14ac:dyDescent="0.3">
      <c r="C11187" s="3"/>
      <c r="E11187" s="6"/>
    </row>
    <row r="11188" spans="3:5" s="2" customFormat="1" x14ac:dyDescent="0.3">
      <c r="C11188" s="3"/>
      <c r="E11188" s="6"/>
    </row>
    <row r="11189" spans="3:5" s="2" customFormat="1" x14ac:dyDescent="0.3">
      <c r="C11189" s="3"/>
      <c r="E11189" s="6"/>
    </row>
    <row r="11190" spans="3:5" s="2" customFormat="1" x14ac:dyDescent="0.3">
      <c r="C11190" s="3"/>
      <c r="E11190" s="6"/>
    </row>
    <row r="11191" spans="3:5" s="2" customFormat="1" x14ac:dyDescent="0.3">
      <c r="C11191" s="3"/>
      <c r="E11191" s="6"/>
    </row>
    <row r="11192" spans="3:5" s="2" customFormat="1" x14ac:dyDescent="0.3">
      <c r="C11192" s="3"/>
      <c r="E11192" s="6"/>
    </row>
    <row r="11193" spans="3:5" s="2" customFormat="1" x14ac:dyDescent="0.3">
      <c r="C11193" s="3"/>
      <c r="E11193" s="6"/>
    </row>
    <row r="11194" spans="3:5" s="2" customFormat="1" x14ac:dyDescent="0.3">
      <c r="C11194" s="3"/>
      <c r="E11194" s="6"/>
    </row>
    <row r="11195" spans="3:5" s="2" customFormat="1" x14ac:dyDescent="0.3">
      <c r="C11195" s="3"/>
      <c r="E11195" s="6"/>
    </row>
    <row r="11196" spans="3:5" s="2" customFormat="1" x14ac:dyDescent="0.3">
      <c r="C11196" s="3"/>
      <c r="E11196" s="6"/>
    </row>
    <row r="11197" spans="3:5" s="2" customFormat="1" x14ac:dyDescent="0.3">
      <c r="C11197" s="3"/>
      <c r="E11197" s="6"/>
    </row>
    <row r="11198" spans="3:5" s="2" customFormat="1" x14ac:dyDescent="0.3">
      <c r="C11198" s="3"/>
      <c r="E11198" s="6"/>
    </row>
    <row r="11199" spans="3:5" s="2" customFormat="1" x14ac:dyDescent="0.3">
      <c r="C11199" s="3"/>
      <c r="E11199" s="6"/>
    </row>
    <row r="11200" spans="3:5" s="2" customFormat="1" x14ac:dyDescent="0.3">
      <c r="C11200" s="3"/>
      <c r="E11200" s="6"/>
    </row>
    <row r="11201" spans="3:5" s="2" customFormat="1" x14ac:dyDescent="0.3">
      <c r="C11201" s="3"/>
      <c r="E11201" s="6"/>
    </row>
    <row r="11202" spans="3:5" s="2" customFormat="1" x14ac:dyDescent="0.3">
      <c r="C11202" s="3"/>
      <c r="E11202" s="6"/>
    </row>
    <row r="11203" spans="3:5" s="2" customFormat="1" x14ac:dyDescent="0.3">
      <c r="C11203" s="3"/>
      <c r="E11203" s="6"/>
    </row>
    <row r="11204" spans="3:5" s="2" customFormat="1" x14ac:dyDescent="0.3">
      <c r="C11204" s="3"/>
      <c r="E11204" s="6"/>
    </row>
    <row r="11205" spans="3:5" s="2" customFormat="1" x14ac:dyDescent="0.3">
      <c r="C11205" s="3"/>
      <c r="E11205" s="6"/>
    </row>
    <row r="11206" spans="3:5" s="2" customFormat="1" x14ac:dyDescent="0.3">
      <c r="C11206" s="3"/>
      <c r="E11206" s="6"/>
    </row>
    <row r="11207" spans="3:5" s="2" customFormat="1" x14ac:dyDescent="0.3">
      <c r="C11207" s="3"/>
      <c r="E11207" s="6"/>
    </row>
    <row r="11208" spans="3:5" s="2" customFormat="1" x14ac:dyDescent="0.3">
      <c r="C11208" s="3"/>
      <c r="E11208" s="6"/>
    </row>
    <row r="11209" spans="3:5" s="2" customFormat="1" x14ac:dyDescent="0.3">
      <c r="C11209" s="3"/>
      <c r="E11209" s="6"/>
    </row>
    <row r="11210" spans="3:5" s="2" customFormat="1" x14ac:dyDescent="0.3">
      <c r="C11210" s="3"/>
      <c r="E11210" s="6"/>
    </row>
    <row r="11211" spans="3:5" s="2" customFormat="1" x14ac:dyDescent="0.3">
      <c r="C11211" s="3"/>
      <c r="E11211" s="6"/>
    </row>
    <row r="11212" spans="3:5" s="2" customFormat="1" x14ac:dyDescent="0.3">
      <c r="C11212" s="3"/>
      <c r="E11212" s="6"/>
    </row>
    <row r="11213" spans="3:5" s="2" customFormat="1" x14ac:dyDescent="0.3">
      <c r="C11213" s="3"/>
      <c r="E11213" s="6"/>
    </row>
    <row r="11214" spans="3:5" s="2" customFormat="1" x14ac:dyDescent="0.3">
      <c r="C11214" s="3"/>
      <c r="E11214" s="6"/>
    </row>
    <row r="11215" spans="3:5" s="2" customFormat="1" x14ac:dyDescent="0.3">
      <c r="C11215" s="3"/>
      <c r="E11215" s="6"/>
    </row>
    <row r="11216" spans="3:5" s="2" customFormat="1" x14ac:dyDescent="0.3">
      <c r="C11216" s="3"/>
      <c r="E11216" s="6"/>
    </row>
    <row r="11217" spans="3:5" s="2" customFormat="1" x14ac:dyDescent="0.3">
      <c r="C11217" s="3"/>
      <c r="E11217" s="6"/>
    </row>
    <row r="11218" spans="3:5" s="2" customFormat="1" x14ac:dyDescent="0.3">
      <c r="C11218" s="3"/>
      <c r="E11218" s="6"/>
    </row>
    <row r="11219" spans="3:5" s="2" customFormat="1" x14ac:dyDescent="0.3">
      <c r="C11219" s="3"/>
      <c r="E11219" s="6"/>
    </row>
    <row r="11220" spans="3:5" s="2" customFormat="1" x14ac:dyDescent="0.3">
      <c r="C11220" s="3"/>
      <c r="E11220" s="6"/>
    </row>
    <row r="11221" spans="3:5" s="2" customFormat="1" x14ac:dyDescent="0.3">
      <c r="C11221" s="3"/>
      <c r="E11221" s="6"/>
    </row>
    <row r="11222" spans="3:5" s="2" customFormat="1" x14ac:dyDescent="0.3">
      <c r="C11222" s="3"/>
      <c r="E11222" s="6"/>
    </row>
    <row r="11223" spans="3:5" s="2" customFormat="1" x14ac:dyDescent="0.3">
      <c r="C11223" s="3"/>
      <c r="E11223" s="6"/>
    </row>
    <row r="11224" spans="3:5" s="2" customFormat="1" x14ac:dyDescent="0.3">
      <c r="C11224" s="3"/>
      <c r="E11224" s="6"/>
    </row>
    <row r="11225" spans="3:5" s="2" customFormat="1" x14ac:dyDescent="0.3">
      <c r="C11225" s="3"/>
      <c r="E11225" s="6"/>
    </row>
    <row r="11226" spans="3:5" s="2" customFormat="1" x14ac:dyDescent="0.3">
      <c r="C11226" s="3"/>
      <c r="E11226" s="6"/>
    </row>
    <row r="11227" spans="3:5" s="2" customFormat="1" x14ac:dyDescent="0.3">
      <c r="C11227" s="3"/>
      <c r="E11227" s="6"/>
    </row>
    <row r="11228" spans="3:5" s="2" customFormat="1" x14ac:dyDescent="0.3">
      <c r="C11228" s="3"/>
      <c r="E11228" s="6"/>
    </row>
    <row r="11229" spans="3:5" s="2" customFormat="1" x14ac:dyDescent="0.3">
      <c r="C11229" s="3"/>
      <c r="E11229" s="6"/>
    </row>
    <row r="11230" spans="3:5" s="2" customFormat="1" x14ac:dyDescent="0.3">
      <c r="C11230" s="3"/>
      <c r="E11230" s="6"/>
    </row>
    <row r="11231" spans="3:5" s="2" customFormat="1" x14ac:dyDescent="0.3">
      <c r="C11231" s="3"/>
      <c r="E11231" s="6"/>
    </row>
    <row r="11232" spans="3:5" s="2" customFormat="1" x14ac:dyDescent="0.3">
      <c r="C11232" s="3"/>
      <c r="E11232" s="6"/>
    </row>
    <row r="11233" spans="3:5" s="2" customFormat="1" x14ac:dyDescent="0.3">
      <c r="C11233" s="3"/>
      <c r="E11233" s="6"/>
    </row>
    <row r="11234" spans="3:5" s="2" customFormat="1" x14ac:dyDescent="0.3">
      <c r="C11234" s="3"/>
      <c r="E11234" s="6"/>
    </row>
    <row r="11235" spans="3:5" s="2" customFormat="1" x14ac:dyDescent="0.3">
      <c r="C11235" s="3"/>
      <c r="E11235" s="6"/>
    </row>
    <row r="11236" spans="3:5" s="2" customFormat="1" x14ac:dyDescent="0.3">
      <c r="C11236" s="3"/>
      <c r="E11236" s="6"/>
    </row>
    <row r="11237" spans="3:5" s="2" customFormat="1" x14ac:dyDescent="0.3">
      <c r="C11237" s="3"/>
      <c r="E11237" s="6"/>
    </row>
    <row r="11238" spans="3:5" s="2" customFormat="1" x14ac:dyDescent="0.3">
      <c r="C11238" s="3"/>
      <c r="E11238" s="6"/>
    </row>
    <row r="11239" spans="3:5" s="2" customFormat="1" x14ac:dyDescent="0.3">
      <c r="C11239" s="3"/>
      <c r="E11239" s="6"/>
    </row>
    <row r="11240" spans="3:5" s="2" customFormat="1" x14ac:dyDescent="0.3">
      <c r="C11240" s="3"/>
      <c r="E11240" s="6"/>
    </row>
    <row r="11241" spans="3:5" s="2" customFormat="1" x14ac:dyDescent="0.3">
      <c r="C11241" s="3"/>
      <c r="E11241" s="6"/>
    </row>
    <row r="11242" spans="3:5" s="2" customFormat="1" x14ac:dyDescent="0.3">
      <c r="C11242" s="3"/>
      <c r="E11242" s="6"/>
    </row>
    <row r="11243" spans="3:5" s="2" customFormat="1" x14ac:dyDescent="0.3">
      <c r="C11243" s="3"/>
      <c r="E11243" s="6"/>
    </row>
    <row r="11244" spans="3:5" s="2" customFormat="1" x14ac:dyDescent="0.3">
      <c r="C11244" s="3"/>
      <c r="E11244" s="6"/>
    </row>
    <row r="11245" spans="3:5" s="2" customFormat="1" x14ac:dyDescent="0.3">
      <c r="C11245" s="3"/>
      <c r="E11245" s="6"/>
    </row>
    <row r="11246" spans="3:5" s="2" customFormat="1" x14ac:dyDescent="0.3">
      <c r="C11246" s="3"/>
      <c r="E11246" s="6"/>
    </row>
    <row r="11247" spans="3:5" s="2" customFormat="1" x14ac:dyDescent="0.3">
      <c r="C11247" s="3"/>
      <c r="E11247" s="6"/>
    </row>
    <row r="11248" spans="3:5" s="2" customFormat="1" x14ac:dyDescent="0.3">
      <c r="C11248" s="3"/>
      <c r="E11248" s="6"/>
    </row>
    <row r="11249" spans="3:5" s="2" customFormat="1" x14ac:dyDescent="0.3">
      <c r="C11249" s="3"/>
      <c r="E11249" s="6"/>
    </row>
    <row r="11250" spans="3:5" s="2" customFormat="1" x14ac:dyDescent="0.3">
      <c r="C11250" s="3"/>
      <c r="E11250" s="6"/>
    </row>
    <row r="11251" spans="3:5" s="2" customFormat="1" x14ac:dyDescent="0.3">
      <c r="C11251" s="3"/>
      <c r="E11251" s="6"/>
    </row>
    <row r="11252" spans="3:5" s="2" customFormat="1" x14ac:dyDescent="0.3">
      <c r="C11252" s="3"/>
      <c r="E11252" s="6"/>
    </row>
    <row r="11253" spans="3:5" s="2" customFormat="1" x14ac:dyDescent="0.3">
      <c r="C11253" s="3"/>
      <c r="E11253" s="6"/>
    </row>
    <row r="11254" spans="3:5" s="2" customFormat="1" x14ac:dyDescent="0.3">
      <c r="C11254" s="3"/>
      <c r="E11254" s="6"/>
    </row>
    <row r="11255" spans="3:5" s="2" customFormat="1" x14ac:dyDescent="0.3">
      <c r="C11255" s="3"/>
      <c r="E11255" s="6"/>
    </row>
    <row r="11256" spans="3:5" s="2" customFormat="1" x14ac:dyDescent="0.3">
      <c r="C11256" s="3"/>
      <c r="E11256" s="6"/>
    </row>
    <row r="11257" spans="3:5" s="2" customFormat="1" x14ac:dyDescent="0.3">
      <c r="C11257" s="3"/>
      <c r="E11257" s="6"/>
    </row>
    <row r="11258" spans="3:5" s="2" customFormat="1" x14ac:dyDescent="0.3">
      <c r="C11258" s="3"/>
      <c r="E11258" s="6"/>
    </row>
    <row r="11259" spans="3:5" s="2" customFormat="1" x14ac:dyDescent="0.3">
      <c r="C11259" s="3"/>
      <c r="E11259" s="6"/>
    </row>
    <row r="11260" spans="3:5" s="2" customFormat="1" x14ac:dyDescent="0.3">
      <c r="C11260" s="3"/>
      <c r="E11260" s="6"/>
    </row>
    <row r="11261" spans="3:5" s="2" customFormat="1" x14ac:dyDescent="0.3">
      <c r="C11261" s="3"/>
      <c r="E11261" s="6"/>
    </row>
    <row r="11262" spans="3:5" s="2" customFormat="1" x14ac:dyDescent="0.3">
      <c r="C11262" s="3"/>
      <c r="E11262" s="6"/>
    </row>
    <row r="11263" spans="3:5" s="2" customFormat="1" x14ac:dyDescent="0.3">
      <c r="C11263" s="3"/>
      <c r="E11263" s="6"/>
    </row>
    <row r="11264" spans="3:5" s="2" customFormat="1" x14ac:dyDescent="0.3">
      <c r="C11264" s="3"/>
      <c r="E11264" s="6"/>
    </row>
    <row r="11265" spans="3:5" s="2" customFormat="1" x14ac:dyDescent="0.3">
      <c r="C11265" s="3"/>
      <c r="E11265" s="6"/>
    </row>
    <row r="11266" spans="3:5" s="2" customFormat="1" x14ac:dyDescent="0.3">
      <c r="C11266" s="3"/>
      <c r="E11266" s="6"/>
    </row>
    <row r="11267" spans="3:5" s="2" customFormat="1" x14ac:dyDescent="0.3">
      <c r="C11267" s="3"/>
      <c r="E11267" s="6"/>
    </row>
    <row r="11268" spans="3:5" s="2" customFormat="1" x14ac:dyDescent="0.3">
      <c r="C11268" s="3"/>
      <c r="E11268" s="6"/>
    </row>
    <row r="11269" spans="3:5" s="2" customFormat="1" x14ac:dyDescent="0.3">
      <c r="C11269" s="3"/>
      <c r="E11269" s="6"/>
    </row>
    <row r="11270" spans="3:5" s="2" customFormat="1" x14ac:dyDescent="0.3">
      <c r="C11270" s="3"/>
      <c r="E11270" s="6"/>
    </row>
    <row r="11271" spans="3:5" s="2" customFormat="1" x14ac:dyDescent="0.3">
      <c r="C11271" s="3"/>
      <c r="E11271" s="6"/>
    </row>
    <row r="11272" spans="3:5" s="2" customFormat="1" x14ac:dyDescent="0.3">
      <c r="C11272" s="3"/>
      <c r="E11272" s="6"/>
    </row>
    <row r="11273" spans="3:5" s="2" customFormat="1" x14ac:dyDescent="0.3">
      <c r="C11273" s="3"/>
      <c r="E11273" s="6"/>
    </row>
    <row r="11274" spans="3:5" s="2" customFormat="1" x14ac:dyDescent="0.3">
      <c r="C11274" s="3"/>
      <c r="E11274" s="6"/>
    </row>
    <row r="11275" spans="3:5" s="2" customFormat="1" x14ac:dyDescent="0.3">
      <c r="C11275" s="3"/>
      <c r="E11275" s="6"/>
    </row>
    <row r="11276" spans="3:5" s="2" customFormat="1" x14ac:dyDescent="0.3">
      <c r="C11276" s="3"/>
      <c r="E11276" s="6"/>
    </row>
    <row r="11277" spans="3:5" s="2" customFormat="1" x14ac:dyDescent="0.3">
      <c r="C11277" s="3"/>
      <c r="E11277" s="6"/>
    </row>
    <row r="11278" spans="3:5" s="2" customFormat="1" x14ac:dyDescent="0.3">
      <c r="C11278" s="3"/>
      <c r="E11278" s="6"/>
    </row>
    <row r="11279" spans="3:5" s="2" customFormat="1" x14ac:dyDescent="0.3">
      <c r="C11279" s="3"/>
      <c r="E11279" s="6"/>
    </row>
    <row r="11280" spans="3:5" s="2" customFormat="1" x14ac:dyDescent="0.3">
      <c r="C11280" s="3"/>
      <c r="E11280" s="6"/>
    </row>
    <row r="11281" spans="3:5" s="2" customFormat="1" x14ac:dyDescent="0.3">
      <c r="C11281" s="3"/>
      <c r="E11281" s="6"/>
    </row>
    <row r="11282" spans="3:5" s="2" customFormat="1" x14ac:dyDescent="0.3">
      <c r="C11282" s="3"/>
      <c r="E11282" s="6"/>
    </row>
    <row r="11283" spans="3:5" s="2" customFormat="1" x14ac:dyDescent="0.3">
      <c r="C11283" s="3"/>
      <c r="E11283" s="6"/>
    </row>
    <row r="11284" spans="3:5" s="2" customFormat="1" x14ac:dyDescent="0.3">
      <c r="C11284" s="3"/>
      <c r="E11284" s="6"/>
    </row>
    <row r="11285" spans="3:5" s="2" customFormat="1" x14ac:dyDescent="0.3">
      <c r="C11285" s="3"/>
      <c r="E11285" s="6"/>
    </row>
    <row r="11286" spans="3:5" s="2" customFormat="1" x14ac:dyDescent="0.3">
      <c r="C11286" s="3"/>
      <c r="E11286" s="6"/>
    </row>
    <row r="11287" spans="3:5" s="2" customFormat="1" x14ac:dyDescent="0.3">
      <c r="C11287" s="3"/>
      <c r="E11287" s="6"/>
    </row>
    <row r="11288" spans="3:5" s="2" customFormat="1" x14ac:dyDescent="0.3">
      <c r="C11288" s="3"/>
      <c r="E11288" s="6"/>
    </row>
    <row r="11289" spans="3:5" s="2" customFormat="1" x14ac:dyDescent="0.3">
      <c r="C11289" s="3"/>
      <c r="E11289" s="6"/>
    </row>
    <row r="11290" spans="3:5" s="2" customFormat="1" x14ac:dyDescent="0.3">
      <c r="C11290" s="3"/>
      <c r="E11290" s="6"/>
    </row>
    <row r="11291" spans="3:5" s="2" customFormat="1" x14ac:dyDescent="0.3">
      <c r="C11291" s="3"/>
      <c r="E11291" s="6"/>
    </row>
    <row r="11292" spans="3:5" s="2" customFormat="1" x14ac:dyDescent="0.3">
      <c r="C11292" s="3"/>
      <c r="E11292" s="6"/>
    </row>
    <row r="11293" spans="3:5" s="2" customFormat="1" x14ac:dyDescent="0.3">
      <c r="C11293" s="3"/>
      <c r="E11293" s="6"/>
    </row>
    <row r="11294" spans="3:5" s="2" customFormat="1" x14ac:dyDescent="0.3">
      <c r="C11294" s="3"/>
      <c r="E11294" s="6"/>
    </row>
    <row r="11295" spans="3:5" s="2" customFormat="1" x14ac:dyDescent="0.3">
      <c r="C11295" s="3"/>
      <c r="E11295" s="6"/>
    </row>
    <row r="11296" spans="3:5" s="2" customFormat="1" x14ac:dyDescent="0.3">
      <c r="C11296" s="3"/>
      <c r="E11296" s="6"/>
    </row>
    <row r="11297" spans="3:5" s="2" customFormat="1" x14ac:dyDescent="0.3">
      <c r="C11297" s="3"/>
      <c r="E11297" s="6"/>
    </row>
    <row r="11298" spans="3:5" s="2" customFormat="1" x14ac:dyDescent="0.3">
      <c r="C11298" s="3"/>
      <c r="E11298" s="6"/>
    </row>
    <row r="11299" spans="3:5" s="2" customFormat="1" x14ac:dyDescent="0.3">
      <c r="C11299" s="3"/>
      <c r="E11299" s="6"/>
    </row>
    <row r="11300" spans="3:5" s="2" customFormat="1" x14ac:dyDescent="0.3">
      <c r="C11300" s="3"/>
      <c r="E11300" s="6"/>
    </row>
    <row r="11301" spans="3:5" s="2" customFormat="1" x14ac:dyDescent="0.3">
      <c r="C11301" s="3"/>
      <c r="E11301" s="6"/>
    </row>
    <row r="11302" spans="3:5" s="2" customFormat="1" x14ac:dyDescent="0.3">
      <c r="C11302" s="3"/>
      <c r="E11302" s="6"/>
    </row>
    <row r="11303" spans="3:5" s="2" customFormat="1" x14ac:dyDescent="0.3">
      <c r="C11303" s="3"/>
      <c r="E11303" s="6"/>
    </row>
    <row r="11304" spans="3:5" s="2" customFormat="1" x14ac:dyDescent="0.3">
      <c r="C11304" s="3"/>
      <c r="E11304" s="6"/>
    </row>
    <row r="11305" spans="3:5" s="2" customFormat="1" x14ac:dyDescent="0.3">
      <c r="C11305" s="3"/>
      <c r="E11305" s="6"/>
    </row>
    <row r="11306" spans="3:5" s="2" customFormat="1" x14ac:dyDescent="0.3">
      <c r="C11306" s="3"/>
      <c r="E11306" s="6"/>
    </row>
    <row r="11307" spans="3:5" s="2" customFormat="1" x14ac:dyDescent="0.3">
      <c r="C11307" s="3"/>
      <c r="E11307" s="6"/>
    </row>
    <row r="11308" spans="3:5" s="2" customFormat="1" x14ac:dyDescent="0.3">
      <c r="C11308" s="3"/>
      <c r="E11308" s="6"/>
    </row>
    <row r="11309" spans="3:5" s="2" customFormat="1" x14ac:dyDescent="0.3">
      <c r="C11309" s="3"/>
      <c r="E11309" s="6"/>
    </row>
    <row r="11310" spans="3:5" s="2" customFormat="1" x14ac:dyDescent="0.3">
      <c r="C11310" s="3"/>
      <c r="E11310" s="6"/>
    </row>
    <row r="11311" spans="3:5" s="2" customFormat="1" x14ac:dyDescent="0.3">
      <c r="C11311" s="3"/>
      <c r="E11311" s="6"/>
    </row>
    <row r="11312" spans="3:5" s="2" customFormat="1" x14ac:dyDescent="0.3">
      <c r="C11312" s="3"/>
      <c r="E11312" s="6"/>
    </row>
    <row r="11313" spans="3:5" s="2" customFormat="1" x14ac:dyDescent="0.3">
      <c r="C11313" s="3"/>
      <c r="E11313" s="6"/>
    </row>
    <row r="11314" spans="3:5" s="2" customFormat="1" x14ac:dyDescent="0.3">
      <c r="C11314" s="3"/>
      <c r="E11314" s="6"/>
    </row>
    <row r="11315" spans="3:5" s="2" customFormat="1" x14ac:dyDescent="0.3">
      <c r="C11315" s="3"/>
      <c r="E11315" s="6"/>
    </row>
    <row r="11316" spans="3:5" s="2" customFormat="1" x14ac:dyDescent="0.3">
      <c r="C11316" s="3"/>
      <c r="E11316" s="6"/>
    </row>
    <row r="11317" spans="3:5" s="2" customFormat="1" x14ac:dyDescent="0.3">
      <c r="C11317" s="3"/>
      <c r="E11317" s="6"/>
    </row>
    <row r="11318" spans="3:5" s="2" customFormat="1" x14ac:dyDescent="0.3">
      <c r="C11318" s="3"/>
      <c r="E11318" s="6"/>
    </row>
    <row r="11319" spans="3:5" s="2" customFormat="1" x14ac:dyDescent="0.3">
      <c r="C11319" s="3"/>
      <c r="E11319" s="6"/>
    </row>
    <row r="11320" spans="3:5" s="2" customFormat="1" x14ac:dyDescent="0.3">
      <c r="C11320" s="3"/>
      <c r="E11320" s="6"/>
    </row>
    <row r="11321" spans="3:5" s="2" customFormat="1" x14ac:dyDescent="0.3">
      <c r="C11321" s="3"/>
      <c r="E11321" s="6"/>
    </row>
    <row r="11322" spans="3:5" s="2" customFormat="1" x14ac:dyDescent="0.3">
      <c r="C11322" s="3"/>
      <c r="E11322" s="6"/>
    </row>
    <row r="11323" spans="3:5" s="2" customFormat="1" x14ac:dyDescent="0.3">
      <c r="C11323" s="3"/>
      <c r="E11323" s="6"/>
    </row>
    <row r="11324" spans="3:5" s="2" customFormat="1" x14ac:dyDescent="0.3">
      <c r="C11324" s="3"/>
      <c r="E11324" s="6"/>
    </row>
    <row r="11325" spans="3:5" s="2" customFormat="1" x14ac:dyDescent="0.3">
      <c r="C11325" s="3"/>
      <c r="E11325" s="6"/>
    </row>
    <row r="11326" spans="3:5" s="2" customFormat="1" x14ac:dyDescent="0.3">
      <c r="C11326" s="3"/>
      <c r="E11326" s="6"/>
    </row>
    <row r="11327" spans="3:5" s="2" customFormat="1" x14ac:dyDescent="0.3">
      <c r="C11327" s="3"/>
      <c r="E11327" s="6"/>
    </row>
    <row r="11328" spans="3:5" s="2" customFormat="1" x14ac:dyDescent="0.3">
      <c r="C11328" s="3"/>
      <c r="E11328" s="6"/>
    </row>
    <row r="11329" spans="3:5" s="2" customFormat="1" x14ac:dyDescent="0.3">
      <c r="C11329" s="3"/>
      <c r="E11329" s="6"/>
    </row>
    <row r="11330" spans="3:5" s="2" customFormat="1" x14ac:dyDescent="0.3">
      <c r="C11330" s="3"/>
      <c r="E11330" s="6"/>
    </row>
    <row r="11331" spans="3:5" s="2" customFormat="1" x14ac:dyDescent="0.3">
      <c r="C11331" s="3"/>
      <c r="E11331" s="6"/>
    </row>
    <row r="11332" spans="3:5" s="2" customFormat="1" x14ac:dyDescent="0.3">
      <c r="C11332" s="3"/>
      <c r="E11332" s="6"/>
    </row>
    <row r="11333" spans="3:5" s="2" customFormat="1" x14ac:dyDescent="0.3">
      <c r="C11333" s="3"/>
      <c r="E11333" s="6"/>
    </row>
    <row r="11334" spans="3:5" s="2" customFormat="1" x14ac:dyDescent="0.3">
      <c r="C11334" s="3"/>
      <c r="E11334" s="6"/>
    </row>
    <row r="11335" spans="3:5" s="2" customFormat="1" x14ac:dyDescent="0.3">
      <c r="C11335" s="3"/>
      <c r="E11335" s="6"/>
    </row>
    <row r="11336" spans="3:5" s="2" customFormat="1" x14ac:dyDescent="0.3">
      <c r="C11336" s="3"/>
      <c r="E11336" s="6"/>
    </row>
    <row r="11337" spans="3:5" s="2" customFormat="1" x14ac:dyDescent="0.3">
      <c r="C11337" s="3"/>
      <c r="E11337" s="6"/>
    </row>
    <row r="11338" spans="3:5" s="2" customFormat="1" x14ac:dyDescent="0.3">
      <c r="C11338" s="3"/>
      <c r="E11338" s="6"/>
    </row>
    <row r="11339" spans="3:5" s="2" customFormat="1" x14ac:dyDescent="0.3">
      <c r="C11339" s="3"/>
      <c r="E11339" s="6"/>
    </row>
    <row r="11340" spans="3:5" s="2" customFormat="1" x14ac:dyDescent="0.3">
      <c r="C11340" s="3"/>
      <c r="E11340" s="6"/>
    </row>
    <row r="11341" spans="3:5" s="2" customFormat="1" x14ac:dyDescent="0.3">
      <c r="C11341" s="3"/>
      <c r="E11341" s="6"/>
    </row>
    <row r="11342" spans="3:5" s="2" customFormat="1" x14ac:dyDescent="0.3">
      <c r="C11342" s="3"/>
      <c r="E11342" s="6"/>
    </row>
    <row r="11343" spans="3:5" s="2" customFormat="1" x14ac:dyDescent="0.3">
      <c r="C11343" s="3"/>
      <c r="E11343" s="6"/>
    </row>
    <row r="11344" spans="3:5" s="2" customFormat="1" x14ac:dyDescent="0.3">
      <c r="C11344" s="3"/>
      <c r="E11344" s="6"/>
    </row>
    <row r="11345" spans="3:5" s="2" customFormat="1" x14ac:dyDescent="0.3">
      <c r="C11345" s="3"/>
      <c r="E11345" s="6"/>
    </row>
    <row r="11346" spans="3:5" s="2" customFormat="1" x14ac:dyDescent="0.3">
      <c r="C11346" s="3"/>
      <c r="E11346" s="6"/>
    </row>
    <row r="11347" spans="3:5" s="2" customFormat="1" x14ac:dyDescent="0.3">
      <c r="C11347" s="3"/>
      <c r="E11347" s="6"/>
    </row>
    <row r="11348" spans="3:5" s="2" customFormat="1" x14ac:dyDescent="0.3">
      <c r="C11348" s="3"/>
      <c r="E11348" s="6"/>
    </row>
    <row r="11349" spans="3:5" s="2" customFormat="1" x14ac:dyDescent="0.3">
      <c r="C11349" s="3"/>
      <c r="E11349" s="6"/>
    </row>
    <row r="11350" spans="3:5" s="2" customFormat="1" x14ac:dyDescent="0.3">
      <c r="C11350" s="3"/>
      <c r="E11350" s="6"/>
    </row>
    <row r="11351" spans="3:5" s="2" customFormat="1" x14ac:dyDescent="0.3">
      <c r="C11351" s="3"/>
      <c r="E11351" s="6"/>
    </row>
    <row r="11352" spans="3:5" s="2" customFormat="1" x14ac:dyDescent="0.3">
      <c r="C11352" s="3"/>
      <c r="E11352" s="6"/>
    </row>
    <row r="11353" spans="3:5" s="2" customFormat="1" x14ac:dyDescent="0.3">
      <c r="C11353" s="3"/>
      <c r="E11353" s="6"/>
    </row>
    <row r="11354" spans="3:5" s="2" customFormat="1" x14ac:dyDescent="0.3">
      <c r="C11354" s="3"/>
      <c r="E11354" s="6"/>
    </row>
    <row r="11355" spans="3:5" s="2" customFormat="1" x14ac:dyDescent="0.3">
      <c r="C11355" s="3"/>
      <c r="E11355" s="6"/>
    </row>
    <row r="11356" spans="3:5" s="2" customFormat="1" x14ac:dyDescent="0.3">
      <c r="C11356" s="3"/>
      <c r="E11356" s="6"/>
    </row>
    <row r="11357" spans="3:5" s="2" customFormat="1" x14ac:dyDescent="0.3">
      <c r="C11357" s="3"/>
      <c r="E11357" s="6"/>
    </row>
    <row r="11358" spans="3:5" s="2" customFormat="1" x14ac:dyDescent="0.3">
      <c r="C11358" s="3"/>
      <c r="E11358" s="6"/>
    </row>
    <row r="11359" spans="3:5" s="2" customFormat="1" x14ac:dyDescent="0.3">
      <c r="C11359" s="3"/>
      <c r="E11359" s="6"/>
    </row>
    <row r="11360" spans="3:5" s="2" customFormat="1" x14ac:dyDescent="0.3">
      <c r="C11360" s="3"/>
      <c r="E11360" s="6"/>
    </row>
    <row r="11361" spans="3:5" s="2" customFormat="1" x14ac:dyDescent="0.3">
      <c r="C11361" s="3"/>
      <c r="E11361" s="6"/>
    </row>
    <row r="11362" spans="3:5" s="2" customFormat="1" x14ac:dyDescent="0.3">
      <c r="C11362" s="3"/>
      <c r="E11362" s="6"/>
    </row>
    <row r="11363" spans="3:5" s="2" customFormat="1" x14ac:dyDescent="0.3">
      <c r="C11363" s="3"/>
      <c r="E11363" s="6"/>
    </row>
    <row r="11364" spans="3:5" s="2" customFormat="1" x14ac:dyDescent="0.3">
      <c r="C11364" s="3"/>
      <c r="E11364" s="6"/>
    </row>
    <row r="11365" spans="3:5" s="2" customFormat="1" x14ac:dyDescent="0.3">
      <c r="C11365" s="3"/>
      <c r="E11365" s="6"/>
    </row>
    <row r="11366" spans="3:5" s="2" customFormat="1" x14ac:dyDescent="0.3">
      <c r="C11366" s="3"/>
      <c r="E11366" s="6"/>
    </row>
    <row r="11367" spans="3:5" s="2" customFormat="1" x14ac:dyDescent="0.3">
      <c r="C11367" s="3"/>
      <c r="E11367" s="6"/>
    </row>
    <row r="11368" spans="3:5" s="2" customFormat="1" x14ac:dyDescent="0.3">
      <c r="C11368" s="3"/>
      <c r="E11368" s="6"/>
    </row>
    <row r="11369" spans="3:5" s="2" customFormat="1" x14ac:dyDescent="0.3">
      <c r="C11369" s="3"/>
      <c r="E11369" s="6"/>
    </row>
    <row r="11370" spans="3:5" s="2" customFormat="1" x14ac:dyDescent="0.3">
      <c r="C11370" s="3"/>
      <c r="E11370" s="6"/>
    </row>
    <row r="11371" spans="3:5" s="2" customFormat="1" x14ac:dyDescent="0.3">
      <c r="C11371" s="3"/>
      <c r="E11371" s="6"/>
    </row>
    <row r="11372" spans="3:5" s="2" customFormat="1" x14ac:dyDescent="0.3">
      <c r="C11372" s="3"/>
      <c r="E11372" s="6"/>
    </row>
    <row r="11373" spans="3:5" s="2" customFormat="1" x14ac:dyDescent="0.3">
      <c r="C11373" s="3"/>
      <c r="E11373" s="6"/>
    </row>
    <row r="11374" spans="3:5" s="2" customFormat="1" x14ac:dyDescent="0.3">
      <c r="C11374" s="3"/>
      <c r="E11374" s="6"/>
    </row>
    <row r="11375" spans="3:5" s="2" customFormat="1" x14ac:dyDescent="0.3">
      <c r="C11375" s="3"/>
      <c r="E11375" s="6"/>
    </row>
    <row r="11376" spans="3:5" s="2" customFormat="1" x14ac:dyDescent="0.3">
      <c r="C11376" s="3"/>
      <c r="E11376" s="6"/>
    </row>
    <row r="11377" spans="3:5" s="2" customFormat="1" x14ac:dyDescent="0.3">
      <c r="C11377" s="3"/>
      <c r="E11377" s="6"/>
    </row>
    <row r="11378" spans="3:5" s="2" customFormat="1" x14ac:dyDescent="0.3">
      <c r="C11378" s="3"/>
      <c r="E11378" s="6"/>
    </row>
    <row r="11379" spans="3:5" s="2" customFormat="1" x14ac:dyDescent="0.3">
      <c r="C11379" s="3"/>
      <c r="E11379" s="6"/>
    </row>
    <row r="11380" spans="3:5" s="2" customFormat="1" x14ac:dyDescent="0.3">
      <c r="C11380" s="3"/>
      <c r="E11380" s="6"/>
    </row>
    <row r="11381" spans="3:5" s="2" customFormat="1" x14ac:dyDescent="0.3">
      <c r="C11381" s="3"/>
      <c r="E11381" s="6"/>
    </row>
    <row r="11382" spans="3:5" s="2" customFormat="1" x14ac:dyDescent="0.3">
      <c r="C11382" s="3"/>
      <c r="E11382" s="6"/>
    </row>
    <row r="11383" spans="3:5" s="2" customFormat="1" x14ac:dyDescent="0.3">
      <c r="C11383" s="3"/>
      <c r="E11383" s="6"/>
    </row>
    <row r="11384" spans="3:5" s="2" customFormat="1" x14ac:dyDescent="0.3">
      <c r="C11384" s="3"/>
      <c r="E11384" s="6"/>
    </row>
    <row r="11385" spans="3:5" s="2" customFormat="1" x14ac:dyDescent="0.3">
      <c r="C11385" s="3"/>
      <c r="E11385" s="6"/>
    </row>
    <row r="11386" spans="3:5" s="2" customFormat="1" x14ac:dyDescent="0.3">
      <c r="C11386" s="3"/>
      <c r="E11386" s="6"/>
    </row>
    <row r="11387" spans="3:5" s="2" customFormat="1" x14ac:dyDescent="0.3">
      <c r="C11387" s="3"/>
      <c r="E11387" s="6"/>
    </row>
    <row r="11388" spans="3:5" s="2" customFormat="1" x14ac:dyDescent="0.3">
      <c r="C11388" s="3"/>
      <c r="E11388" s="6"/>
    </row>
    <row r="11389" spans="3:5" s="2" customFormat="1" x14ac:dyDescent="0.3">
      <c r="C11389" s="3"/>
      <c r="E11389" s="6"/>
    </row>
    <row r="11390" spans="3:5" s="2" customFormat="1" x14ac:dyDescent="0.3">
      <c r="C11390" s="3"/>
      <c r="E11390" s="6"/>
    </row>
    <row r="11391" spans="3:5" s="2" customFormat="1" x14ac:dyDescent="0.3">
      <c r="C11391" s="3"/>
      <c r="E11391" s="6"/>
    </row>
    <row r="11392" spans="3:5" s="2" customFormat="1" x14ac:dyDescent="0.3">
      <c r="C11392" s="3"/>
      <c r="E11392" s="6"/>
    </row>
    <row r="11393" spans="3:5" s="2" customFormat="1" x14ac:dyDescent="0.3">
      <c r="C11393" s="3"/>
      <c r="E11393" s="6"/>
    </row>
    <row r="11394" spans="3:5" s="2" customFormat="1" x14ac:dyDescent="0.3">
      <c r="C11394" s="3"/>
      <c r="E11394" s="6"/>
    </row>
    <row r="11395" spans="3:5" s="2" customFormat="1" x14ac:dyDescent="0.3">
      <c r="C11395" s="3"/>
      <c r="E11395" s="6"/>
    </row>
    <row r="11396" spans="3:5" s="2" customFormat="1" x14ac:dyDescent="0.3">
      <c r="C11396" s="3"/>
      <c r="E11396" s="6"/>
    </row>
    <row r="11397" spans="3:5" s="2" customFormat="1" x14ac:dyDescent="0.3">
      <c r="C11397" s="3"/>
      <c r="E11397" s="6"/>
    </row>
    <row r="11398" spans="3:5" s="2" customFormat="1" x14ac:dyDescent="0.3">
      <c r="C11398" s="3"/>
      <c r="E11398" s="6"/>
    </row>
    <row r="11399" spans="3:5" s="2" customFormat="1" x14ac:dyDescent="0.3">
      <c r="C11399" s="3"/>
      <c r="E11399" s="6"/>
    </row>
    <row r="11400" spans="3:5" s="2" customFormat="1" x14ac:dyDescent="0.3">
      <c r="C11400" s="3"/>
      <c r="E11400" s="6"/>
    </row>
    <row r="11401" spans="3:5" s="2" customFormat="1" x14ac:dyDescent="0.3">
      <c r="C11401" s="3"/>
      <c r="E11401" s="6"/>
    </row>
    <row r="11402" spans="3:5" s="2" customFormat="1" x14ac:dyDescent="0.3">
      <c r="C11402" s="3"/>
      <c r="E11402" s="6"/>
    </row>
    <row r="11403" spans="3:5" s="2" customFormat="1" x14ac:dyDescent="0.3">
      <c r="C11403" s="3"/>
      <c r="E11403" s="6"/>
    </row>
    <row r="11404" spans="3:5" s="2" customFormat="1" x14ac:dyDescent="0.3">
      <c r="C11404" s="3"/>
      <c r="E11404" s="6"/>
    </row>
    <row r="11405" spans="3:5" s="2" customFormat="1" x14ac:dyDescent="0.3">
      <c r="C11405" s="3"/>
      <c r="E11405" s="6"/>
    </row>
    <row r="11406" spans="3:5" s="2" customFormat="1" x14ac:dyDescent="0.3">
      <c r="C11406" s="3"/>
      <c r="E11406" s="6"/>
    </row>
    <row r="11407" spans="3:5" s="2" customFormat="1" x14ac:dyDescent="0.3">
      <c r="C11407" s="3"/>
      <c r="E11407" s="6"/>
    </row>
    <row r="11408" spans="3:5" s="2" customFormat="1" x14ac:dyDescent="0.3">
      <c r="C11408" s="3"/>
      <c r="E11408" s="6"/>
    </row>
    <row r="11409" spans="3:5" s="2" customFormat="1" x14ac:dyDescent="0.3">
      <c r="C11409" s="3"/>
      <c r="E11409" s="6"/>
    </row>
    <row r="11410" spans="3:5" s="2" customFormat="1" x14ac:dyDescent="0.3">
      <c r="C11410" s="3"/>
      <c r="E11410" s="6"/>
    </row>
    <row r="11411" spans="3:5" s="2" customFormat="1" x14ac:dyDescent="0.3">
      <c r="C11411" s="3"/>
      <c r="E11411" s="6"/>
    </row>
    <row r="11412" spans="3:5" s="2" customFormat="1" x14ac:dyDescent="0.3">
      <c r="C11412" s="3"/>
      <c r="E11412" s="6"/>
    </row>
    <row r="11413" spans="3:5" s="2" customFormat="1" x14ac:dyDescent="0.3">
      <c r="C11413" s="3"/>
      <c r="E11413" s="6"/>
    </row>
    <row r="11414" spans="3:5" s="2" customFormat="1" x14ac:dyDescent="0.3">
      <c r="C11414" s="3"/>
      <c r="E11414" s="6"/>
    </row>
    <row r="11415" spans="3:5" s="2" customFormat="1" x14ac:dyDescent="0.3">
      <c r="C11415" s="3"/>
      <c r="E11415" s="6"/>
    </row>
    <row r="11416" spans="3:5" s="2" customFormat="1" x14ac:dyDescent="0.3">
      <c r="C11416" s="3"/>
      <c r="E11416" s="6"/>
    </row>
    <row r="11417" spans="3:5" s="2" customFormat="1" x14ac:dyDescent="0.3">
      <c r="C11417" s="3"/>
      <c r="E11417" s="6"/>
    </row>
    <row r="11418" spans="3:5" s="2" customFormat="1" x14ac:dyDescent="0.3">
      <c r="C11418" s="3"/>
      <c r="E11418" s="6"/>
    </row>
    <row r="11419" spans="3:5" s="2" customFormat="1" x14ac:dyDescent="0.3">
      <c r="C11419" s="3"/>
      <c r="E11419" s="6"/>
    </row>
    <row r="11420" spans="3:5" s="2" customFormat="1" x14ac:dyDescent="0.3">
      <c r="C11420" s="3"/>
      <c r="E11420" s="6"/>
    </row>
    <row r="11421" spans="3:5" s="2" customFormat="1" x14ac:dyDescent="0.3">
      <c r="C11421" s="3"/>
      <c r="E11421" s="6"/>
    </row>
    <row r="11422" spans="3:5" s="2" customFormat="1" x14ac:dyDescent="0.3">
      <c r="C11422" s="3"/>
      <c r="E11422" s="6"/>
    </row>
    <row r="11423" spans="3:5" s="2" customFormat="1" x14ac:dyDescent="0.3">
      <c r="C11423" s="3"/>
      <c r="E11423" s="6"/>
    </row>
    <row r="11424" spans="3:5" s="2" customFormat="1" x14ac:dyDescent="0.3">
      <c r="C11424" s="3"/>
      <c r="E11424" s="6"/>
    </row>
    <row r="11425" spans="3:5" s="2" customFormat="1" x14ac:dyDescent="0.3">
      <c r="C11425" s="3"/>
      <c r="E11425" s="6"/>
    </row>
    <row r="11426" spans="3:5" s="2" customFormat="1" x14ac:dyDescent="0.3">
      <c r="C11426" s="3"/>
      <c r="E11426" s="6"/>
    </row>
    <row r="11427" spans="3:5" s="2" customFormat="1" x14ac:dyDescent="0.3">
      <c r="C11427" s="3"/>
      <c r="E11427" s="6"/>
    </row>
    <row r="11428" spans="3:5" s="2" customFormat="1" x14ac:dyDescent="0.3">
      <c r="C11428" s="3"/>
      <c r="E11428" s="6"/>
    </row>
    <row r="11429" spans="3:5" s="2" customFormat="1" x14ac:dyDescent="0.3">
      <c r="C11429" s="3"/>
      <c r="E11429" s="6"/>
    </row>
    <row r="11430" spans="3:5" s="2" customFormat="1" x14ac:dyDescent="0.3">
      <c r="C11430" s="3"/>
      <c r="E11430" s="6"/>
    </row>
    <row r="11431" spans="3:5" s="2" customFormat="1" x14ac:dyDescent="0.3">
      <c r="C11431" s="3"/>
      <c r="E11431" s="6"/>
    </row>
    <row r="11432" spans="3:5" s="2" customFormat="1" x14ac:dyDescent="0.3">
      <c r="C11432" s="3"/>
      <c r="E11432" s="6"/>
    </row>
    <row r="11433" spans="3:5" s="2" customFormat="1" x14ac:dyDescent="0.3">
      <c r="C11433" s="3"/>
      <c r="E11433" s="6"/>
    </row>
    <row r="11434" spans="3:5" s="2" customFormat="1" x14ac:dyDescent="0.3">
      <c r="C11434" s="3"/>
      <c r="E11434" s="6"/>
    </row>
    <row r="11435" spans="3:5" s="2" customFormat="1" x14ac:dyDescent="0.3">
      <c r="C11435" s="3"/>
      <c r="E11435" s="6"/>
    </row>
    <row r="11436" spans="3:5" s="2" customFormat="1" x14ac:dyDescent="0.3">
      <c r="C11436" s="3"/>
      <c r="E11436" s="6"/>
    </row>
    <row r="11437" spans="3:5" s="2" customFormat="1" x14ac:dyDescent="0.3">
      <c r="C11437" s="3"/>
      <c r="E11437" s="6"/>
    </row>
    <row r="11438" spans="3:5" s="2" customFormat="1" x14ac:dyDescent="0.3">
      <c r="C11438" s="3"/>
      <c r="E11438" s="6"/>
    </row>
    <row r="11439" spans="3:5" s="2" customFormat="1" x14ac:dyDescent="0.3">
      <c r="C11439" s="3"/>
      <c r="E11439" s="6"/>
    </row>
    <row r="11440" spans="3:5" s="2" customFormat="1" x14ac:dyDescent="0.3">
      <c r="C11440" s="3"/>
      <c r="E11440" s="6"/>
    </row>
    <row r="11441" spans="3:5" s="2" customFormat="1" x14ac:dyDescent="0.3">
      <c r="C11441" s="3"/>
      <c r="E11441" s="6"/>
    </row>
    <row r="11442" spans="3:5" s="2" customFormat="1" x14ac:dyDescent="0.3">
      <c r="C11442" s="3"/>
      <c r="E11442" s="6"/>
    </row>
    <row r="11443" spans="3:5" s="2" customFormat="1" x14ac:dyDescent="0.3">
      <c r="C11443" s="3"/>
      <c r="E11443" s="6"/>
    </row>
    <row r="11444" spans="3:5" s="2" customFormat="1" x14ac:dyDescent="0.3">
      <c r="C11444" s="3"/>
      <c r="E11444" s="6"/>
    </row>
    <row r="11445" spans="3:5" s="2" customFormat="1" x14ac:dyDescent="0.3">
      <c r="C11445" s="3"/>
      <c r="E11445" s="6"/>
    </row>
    <row r="11446" spans="3:5" s="2" customFormat="1" x14ac:dyDescent="0.3">
      <c r="C11446" s="3"/>
      <c r="E11446" s="6"/>
    </row>
    <row r="11447" spans="3:5" s="2" customFormat="1" x14ac:dyDescent="0.3">
      <c r="C11447" s="3"/>
      <c r="E11447" s="6"/>
    </row>
    <row r="11448" spans="3:5" s="2" customFormat="1" x14ac:dyDescent="0.3">
      <c r="C11448" s="3"/>
      <c r="E11448" s="6"/>
    </row>
    <row r="11449" spans="3:5" s="2" customFormat="1" x14ac:dyDescent="0.3">
      <c r="C11449" s="3"/>
      <c r="E11449" s="6"/>
    </row>
    <row r="11450" spans="3:5" s="2" customFormat="1" x14ac:dyDescent="0.3">
      <c r="C11450" s="3"/>
      <c r="E11450" s="6"/>
    </row>
    <row r="11451" spans="3:5" s="2" customFormat="1" x14ac:dyDescent="0.3">
      <c r="C11451" s="3"/>
      <c r="E11451" s="6"/>
    </row>
    <row r="11452" spans="3:5" s="2" customFormat="1" x14ac:dyDescent="0.3">
      <c r="C11452" s="3"/>
      <c r="E11452" s="6"/>
    </row>
    <row r="11453" spans="3:5" s="2" customFormat="1" x14ac:dyDescent="0.3">
      <c r="C11453" s="3"/>
      <c r="E11453" s="6"/>
    </row>
    <row r="11454" spans="3:5" s="2" customFormat="1" x14ac:dyDescent="0.3">
      <c r="C11454" s="3"/>
      <c r="E11454" s="6"/>
    </row>
    <row r="11455" spans="3:5" s="2" customFormat="1" x14ac:dyDescent="0.3">
      <c r="C11455" s="3"/>
      <c r="E11455" s="6"/>
    </row>
    <row r="11456" spans="3:5" s="2" customFormat="1" x14ac:dyDescent="0.3">
      <c r="C11456" s="3"/>
      <c r="E11456" s="6"/>
    </row>
    <row r="11457" spans="3:5" s="2" customFormat="1" x14ac:dyDescent="0.3">
      <c r="C11457" s="3"/>
      <c r="E11457" s="6"/>
    </row>
    <row r="11458" spans="3:5" s="2" customFormat="1" x14ac:dyDescent="0.3">
      <c r="C11458" s="3"/>
      <c r="E11458" s="6"/>
    </row>
    <row r="11459" spans="3:5" s="2" customFormat="1" x14ac:dyDescent="0.3">
      <c r="C11459" s="3"/>
      <c r="E11459" s="6"/>
    </row>
    <row r="11460" spans="3:5" s="2" customFormat="1" x14ac:dyDescent="0.3">
      <c r="C11460" s="3"/>
      <c r="E11460" s="6"/>
    </row>
    <row r="11461" spans="3:5" s="2" customFormat="1" x14ac:dyDescent="0.3">
      <c r="C11461" s="3"/>
      <c r="E11461" s="6"/>
    </row>
    <row r="11462" spans="3:5" s="2" customFormat="1" x14ac:dyDescent="0.3">
      <c r="C11462" s="3"/>
      <c r="E11462" s="6"/>
    </row>
    <row r="11463" spans="3:5" s="2" customFormat="1" x14ac:dyDescent="0.3">
      <c r="C11463" s="3"/>
      <c r="E11463" s="6"/>
    </row>
    <row r="11464" spans="3:5" s="2" customFormat="1" x14ac:dyDescent="0.3">
      <c r="C11464" s="3"/>
      <c r="E11464" s="6"/>
    </row>
    <row r="11465" spans="3:5" s="2" customFormat="1" x14ac:dyDescent="0.3">
      <c r="C11465" s="3"/>
      <c r="E11465" s="6"/>
    </row>
    <row r="11466" spans="3:5" s="2" customFormat="1" x14ac:dyDescent="0.3">
      <c r="C11466" s="3"/>
      <c r="E11466" s="6"/>
    </row>
    <row r="11467" spans="3:5" s="2" customFormat="1" x14ac:dyDescent="0.3">
      <c r="C11467" s="3"/>
      <c r="E11467" s="6"/>
    </row>
    <row r="11468" spans="3:5" s="2" customFormat="1" x14ac:dyDescent="0.3">
      <c r="C11468" s="3"/>
      <c r="E11468" s="6"/>
    </row>
    <row r="11469" spans="3:5" s="2" customFormat="1" x14ac:dyDescent="0.3">
      <c r="C11469" s="3"/>
      <c r="E11469" s="6"/>
    </row>
    <row r="11470" spans="3:5" s="2" customFormat="1" x14ac:dyDescent="0.3">
      <c r="C11470" s="3"/>
      <c r="E11470" s="6"/>
    </row>
    <row r="11471" spans="3:5" s="2" customFormat="1" x14ac:dyDescent="0.3">
      <c r="C11471" s="3"/>
      <c r="E11471" s="6"/>
    </row>
    <row r="11472" spans="3:5" s="2" customFormat="1" x14ac:dyDescent="0.3">
      <c r="C11472" s="3"/>
      <c r="E11472" s="6"/>
    </row>
    <row r="11473" spans="3:5" s="2" customFormat="1" x14ac:dyDescent="0.3">
      <c r="C11473" s="3"/>
      <c r="E11473" s="6"/>
    </row>
    <row r="11474" spans="3:5" s="2" customFormat="1" x14ac:dyDescent="0.3">
      <c r="C11474" s="3"/>
      <c r="E11474" s="6"/>
    </row>
    <row r="11475" spans="3:5" s="2" customFormat="1" x14ac:dyDescent="0.3">
      <c r="C11475" s="3"/>
      <c r="E11475" s="6"/>
    </row>
    <row r="11476" spans="3:5" s="2" customFormat="1" x14ac:dyDescent="0.3">
      <c r="C11476" s="3"/>
      <c r="E11476" s="6"/>
    </row>
    <row r="11477" spans="3:5" s="2" customFormat="1" x14ac:dyDescent="0.3">
      <c r="C11477" s="3"/>
      <c r="E11477" s="6"/>
    </row>
    <row r="11478" spans="3:5" s="2" customFormat="1" x14ac:dyDescent="0.3">
      <c r="C11478" s="3"/>
      <c r="E11478" s="6"/>
    </row>
    <row r="11479" spans="3:5" s="2" customFormat="1" x14ac:dyDescent="0.3">
      <c r="C11479" s="3"/>
      <c r="E11479" s="6"/>
    </row>
    <row r="11480" spans="3:5" s="2" customFormat="1" x14ac:dyDescent="0.3">
      <c r="C11480" s="3"/>
      <c r="E11480" s="6"/>
    </row>
    <row r="11481" spans="3:5" s="2" customFormat="1" x14ac:dyDescent="0.3">
      <c r="C11481" s="3"/>
      <c r="E11481" s="6"/>
    </row>
    <row r="11482" spans="3:5" s="2" customFormat="1" x14ac:dyDescent="0.3">
      <c r="C11482" s="3"/>
      <c r="E11482" s="6"/>
    </row>
    <row r="11483" spans="3:5" s="2" customFormat="1" x14ac:dyDescent="0.3">
      <c r="C11483" s="3"/>
      <c r="E11483" s="6"/>
    </row>
    <row r="11484" spans="3:5" s="2" customFormat="1" x14ac:dyDescent="0.3">
      <c r="C11484" s="3"/>
      <c r="E11484" s="6"/>
    </row>
    <row r="11485" spans="3:5" s="2" customFormat="1" x14ac:dyDescent="0.3">
      <c r="C11485" s="3"/>
      <c r="E11485" s="6"/>
    </row>
    <row r="11486" spans="3:5" s="2" customFormat="1" x14ac:dyDescent="0.3">
      <c r="C11486" s="3"/>
      <c r="E11486" s="6"/>
    </row>
    <row r="11487" spans="3:5" s="2" customFormat="1" x14ac:dyDescent="0.3">
      <c r="C11487" s="3"/>
      <c r="E11487" s="6"/>
    </row>
    <row r="11488" spans="3:5" s="2" customFormat="1" x14ac:dyDescent="0.3">
      <c r="C11488" s="3"/>
      <c r="E11488" s="6"/>
    </row>
    <row r="11489" spans="3:5" s="2" customFormat="1" x14ac:dyDescent="0.3">
      <c r="C11489" s="3"/>
      <c r="E11489" s="6"/>
    </row>
    <row r="11490" spans="3:5" s="2" customFormat="1" x14ac:dyDescent="0.3">
      <c r="C11490" s="3"/>
      <c r="E11490" s="6"/>
    </row>
    <row r="11491" spans="3:5" s="2" customFormat="1" x14ac:dyDescent="0.3">
      <c r="C11491" s="3"/>
      <c r="E11491" s="6"/>
    </row>
    <row r="11492" spans="3:5" s="2" customFormat="1" x14ac:dyDescent="0.3">
      <c r="C11492" s="3"/>
      <c r="E11492" s="6"/>
    </row>
    <row r="11493" spans="3:5" s="2" customFormat="1" x14ac:dyDescent="0.3">
      <c r="C11493" s="3"/>
      <c r="E11493" s="6"/>
    </row>
    <row r="11494" spans="3:5" s="2" customFormat="1" x14ac:dyDescent="0.3">
      <c r="C11494" s="3"/>
      <c r="E11494" s="6"/>
    </row>
    <row r="11495" spans="3:5" s="2" customFormat="1" x14ac:dyDescent="0.3">
      <c r="C11495" s="3"/>
      <c r="E11495" s="6"/>
    </row>
    <row r="11496" spans="3:5" s="2" customFormat="1" x14ac:dyDescent="0.3">
      <c r="C11496" s="3"/>
      <c r="E11496" s="6"/>
    </row>
    <row r="11497" spans="3:5" s="2" customFormat="1" x14ac:dyDescent="0.3">
      <c r="C11497" s="3"/>
      <c r="E11497" s="6"/>
    </row>
    <row r="11498" spans="3:5" s="2" customFormat="1" x14ac:dyDescent="0.3">
      <c r="C11498" s="3"/>
      <c r="E11498" s="6"/>
    </row>
    <row r="11499" spans="3:5" s="2" customFormat="1" x14ac:dyDescent="0.3">
      <c r="C11499" s="3"/>
      <c r="E11499" s="6"/>
    </row>
    <row r="11500" spans="3:5" s="2" customFormat="1" x14ac:dyDescent="0.3">
      <c r="C11500" s="3"/>
      <c r="E11500" s="6"/>
    </row>
    <row r="11501" spans="3:5" s="2" customFormat="1" x14ac:dyDescent="0.3">
      <c r="C11501" s="3"/>
      <c r="E11501" s="6"/>
    </row>
    <row r="11502" spans="3:5" s="2" customFormat="1" x14ac:dyDescent="0.3">
      <c r="C11502" s="3"/>
      <c r="E11502" s="6"/>
    </row>
    <row r="11503" spans="3:5" s="2" customFormat="1" x14ac:dyDescent="0.3">
      <c r="C11503" s="3"/>
      <c r="E11503" s="6"/>
    </row>
    <row r="11504" spans="3:5" s="2" customFormat="1" x14ac:dyDescent="0.3">
      <c r="C11504" s="3"/>
      <c r="E11504" s="6"/>
    </row>
    <row r="11505" spans="3:5" s="2" customFormat="1" x14ac:dyDescent="0.3">
      <c r="C11505" s="3"/>
      <c r="E11505" s="6"/>
    </row>
    <row r="11506" spans="3:5" s="2" customFormat="1" x14ac:dyDescent="0.3">
      <c r="C11506" s="3"/>
      <c r="E11506" s="6"/>
    </row>
    <row r="11507" spans="3:5" s="2" customFormat="1" x14ac:dyDescent="0.3">
      <c r="C11507" s="3"/>
      <c r="E11507" s="6"/>
    </row>
    <row r="11508" spans="3:5" s="2" customFormat="1" x14ac:dyDescent="0.3">
      <c r="C11508" s="3"/>
      <c r="E11508" s="6"/>
    </row>
    <row r="11509" spans="3:5" s="2" customFormat="1" x14ac:dyDescent="0.3">
      <c r="C11509" s="3"/>
      <c r="E11509" s="6"/>
    </row>
    <row r="11510" spans="3:5" s="2" customFormat="1" x14ac:dyDescent="0.3">
      <c r="C11510" s="3"/>
      <c r="E11510" s="6"/>
    </row>
    <row r="11511" spans="3:5" s="2" customFormat="1" x14ac:dyDescent="0.3">
      <c r="C11511" s="3"/>
      <c r="E11511" s="6"/>
    </row>
    <row r="11512" spans="3:5" s="2" customFormat="1" x14ac:dyDescent="0.3">
      <c r="C11512" s="3"/>
      <c r="E11512" s="6"/>
    </row>
    <row r="11513" spans="3:5" s="2" customFormat="1" x14ac:dyDescent="0.3">
      <c r="C11513" s="3"/>
      <c r="E11513" s="6"/>
    </row>
    <row r="11514" spans="3:5" s="2" customFormat="1" x14ac:dyDescent="0.3">
      <c r="C11514" s="3"/>
      <c r="E11514" s="6"/>
    </row>
    <row r="11515" spans="3:5" s="2" customFormat="1" x14ac:dyDescent="0.3">
      <c r="C11515" s="3"/>
      <c r="E11515" s="6"/>
    </row>
    <row r="11516" spans="3:5" s="2" customFormat="1" x14ac:dyDescent="0.3">
      <c r="C11516" s="3"/>
      <c r="E11516" s="6"/>
    </row>
    <row r="11517" spans="3:5" s="2" customFormat="1" x14ac:dyDescent="0.3">
      <c r="C11517" s="3"/>
      <c r="E11517" s="6"/>
    </row>
    <row r="11518" spans="3:5" s="2" customFormat="1" x14ac:dyDescent="0.3">
      <c r="C11518" s="3"/>
      <c r="E11518" s="6"/>
    </row>
    <row r="11519" spans="3:5" s="2" customFormat="1" x14ac:dyDescent="0.3">
      <c r="C11519" s="3"/>
      <c r="E11519" s="6"/>
    </row>
    <row r="11520" spans="3:5" s="2" customFormat="1" x14ac:dyDescent="0.3">
      <c r="C11520" s="3"/>
      <c r="E11520" s="6"/>
    </row>
    <row r="11521" spans="3:5" s="2" customFormat="1" x14ac:dyDescent="0.3">
      <c r="C11521" s="3"/>
      <c r="E11521" s="6"/>
    </row>
    <row r="11522" spans="3:5" s="2" customFormat="1" x14ac:dyDescent="0.3">
      <c r="C11522" s="3"/>
      <c r="E11522" s="6"/>
    </row>
    <row r="11523" spans="3:5" s="2" customFormat="1" x14ac:dyDescent="0.3">
      <c r="C11523" s="3"/>
      <c r="E11523" s="6"/>
    </row>
    <row r="11524" spans="3:5" s="2" customFormat="1" x14ac:dyDescent="0.3">
      <c r="C11524" s="3"/>
      <c r="E11524" s="6"/>
    </row>
    <row r="11525" spans="3:5" s="2" customFormat="1" x14ac:dyDescent="0.3">
      <c r="C11525" s="3"/>
      <c r="E11525" s="6"/>
    </row>
    <row r="11526" spans="3:5" s="2" customFormat="1" x14ac:dyDescent="0.3">
      <c r="C11526" s="3"/>
      <c r="E11526" s="6"/>
    </row>
    <row r="11527" spans="3:5" s="2" customFormat="1" x14ac:dyDescent="0.3">
      <c r="C11527" s="3"/>
      <c r="E11527" s="6"/>
    </row>
    <row r="11528" spans="3:5" s="2" customFormat="1" x14ac:dyDescent="0.3">
      <c r="C11528" s="3"/>
      <c r="E11528" s="6"/>
    </row>
    <row r="11529" spans="3:5" s="2" customFormat="1" x14ac:dyDescent="0.3">
      <c r="C11529" s="3"/>
      <c r="E11529" s="6"/>
    </row>
    <row r="11530" spans="3:5" s="2" customFormat="1" x14ac:dyDescent="0.3">
      <c r="C11530" s="3"/>
      <c r="E11530" s="6"/>
    </row>
    <row r="11531" spans="3:5" s="2" customFormat="1" x14ac:dyDescent="0.3">
      <c r="C11531" s="3"/>
      <c r="E11531" s="6"/>
    </row>
    <row r="11532" spans="3:5" s="2" customFormat="1" x14ac:dyDescent="0.3">
      <c r="C11532" s="3"/>
      <c r="E11532" s="6"/>
    </row>
    <row r="11533" spans="3:5" s="2" customFormat="1" x14ac:dyDescent="0.3">
      <c r="C11533" s="3"/>
      <c r="E11533" s="6"/>
    </row>
    <row r="11534" spans="3:5" s="2" customFormat="1" x14ac:dyDescent="0.3">
      <c r="C11534" s="3"/>
      <c r="E11534" s="6"/>
    </row>
    <row r="11535" spans="3:5" s="2" customFormat="1" x14ac:dyDescent="0.3">
      <c r="C11535" s="3"/>
      <c r="E11535" s="6"/>
    </row>
    <row r="11536" spans="3:5" s="2" customFormat="1" x14ac:dyDescent="0.3">
      <c r="C11536" s="3"/>
      <c r="E11536" s="6"/>
    </row>
    <row r="11537" spans="3:5" s="2" customFormat="1" x14ac:dyDescent="0.3">
      <c r="C11537" s="3"/>
      <c r="E11537" s="6"/>
    </row>
    <row r="11538" spans="3:5" s="2" customFormat="1" x14ac:dyDescent="0.3">
      <c r="C11538" s="3"/>
      <c r="E11538" s="6"/>
    </row>
    <row r="11539" spans="3:5" s="2" customFormat="1" x14ac:dyDescent="0.3">
      <c r="C11539" s="3"/>
      <c r="E11539" s="6"/>
    </row>
    <row r="11540" spans="3:5" s="2" customFormat="1" x14ac:dyDescent="0.3">
      <c r="C11540" s="3"/>
      <c r="E11540" s="6"/>
    </row>
    <row r="11541" spans="3:5" s="2" customFormat="1" x14ac:dyDescent="0.3">
      <c r="C11541" s="3"/>
      <c r="E11541" s="6"/>
    </row>
    <row r="11542" spans="3:5" s="2" customFormat="1" x14ac:dyDescent="0.3">
      <c r="C11542" s="3"/>
      <c r="E11542" s="6"/>
    </row>
    <row r="11543" spans="3:5" s="2" customFormat="1" x14ac:dyDescent="0.3">
      <c r="C11543" s="3"/>
      <c r="E11543" s="6"/>
    </row>
    <row r="11544" spans="3:5" s="2" customFormat="1" x14ac:dyDescent="0.3">
      <c r="C11544" s="3"/>
      <c r="E11544" s="6"/>
    </row>
    <row r="11545" spans="3:5" s="2" customFormat="1" x14ac:dyDescent="0.3">
      <c r="C11545" s="3"/>
      <c r="E11545" s="6"/>
    </row>
    <row r="11546" spans="3:5" s="2" customFormat="1" x14ac:dyDescent="0.3">
      <c r="C11546" s="3"/>
      <c r="E11546" s="6"/>
    </row>
    <row r="11547" spans="3:5" s="2" customFormat="1" x14ac:dyDescent="0.3">
      <c r="C11547" s="3"/>
      <c r="E11547" s="6"/>
    </row>
    <row r="11548" spans="3:5" s="2" customFormat="1" x14ac:dyDescent="0.3">
      <c r="C11548" s="3"/>
      <c r="E11548" s="6"/>
    </row>
    <row r="11549" spans="3:5" s="2" customFormat="1" x14ac:dyDescent="0.3">
      <c r="C11549" s="3"/>
      <c r="E11549" s="6"/>
    </row>
    <row r="11550" spans="3:5" s="2" customFormat="1" x14ac:dyDescent="0.3">
      <c r="C11550" s="3"/>
      <c r="E11550" s="6"/>
    </row>
    <row r="11551" spans="3:5" s="2" customFormat="1" x14ac:dyDescent="0.3">
      <c r="C11551" s="3"/>
      <c r="E11551" s="6"/>
    </row>
    <row r="11552" spans="3:5" s="2" customFormat="1" x14ac:dyDescent="0.3">
      <c r="C11552" s="3"/>
      <c r="E11552" s="6"/>
    </row>
    <row r="11553" spans="3:5" s="2" customFormat="1" x14ac:dyDescent="0.3">
      <c r="C11553" s="3"/>
      <c r="E11553" s="6"/>
    </row>
    <row r="11554" spans="3:5" s="2" customFormat="1" x14ac:dyDescent="0.3">
      <c r="C11554" s="3"/>
      <c r="E11554" s="6"/>
    </row>
    <row r="11555" spans="3:5" s="2" customFormat="1" x14ac:dyDescent="0.3">
      <c r="C11555" s="3"/>
      <c r="E11555" s="6"/>
    </row>
    <row r="11556" spans="3:5" s="2" customFormat="1" x14ac:dyDescent="0.3">
      <c r="C11556" s="3"/>
      <c r="E11556" s="6"/>
    </row>
    <row r="11557" spans="3:5" s="2" customFormat="1" x14ac:dyDescent="0.3">
      <c r="C11557" s="3"/>
      <c r="E11557" s="6"/>
    </row>
    <row r="11558" spans="3:5" s="2" customFormat="1" x14ac:dyDescent="0.3">
      <c r="C11558" s="3"/>
      <c r="E11558" s="6"/>
    </row>
    <row r="11559" spans="3:5" s="2" customFormat="1" x14ac:dyDescent="0.3">
      <c r="C11559" s="3"/>
      <c r="E11559" s="6"/>
    </row>
    <row r="11560" spans="3:5" s="2" customFormat="1" x14ac:dyDescent="0.3">
      <c r="C11560" s="3"/>
      <c r="E11560" s="6"/>
    </row>
    <row r="11561" spans="3:5" s="2" customFormat="1" x14ac:dyDescent="0.3">
      <c r="C11561" s="3"/>
      <c r="E11561" s="6"/>
    </row>
    <row r="11562" spans="3:5" s="2" customFormat="1" x14ac:dyDescent="0.3">
      <c r="C11562" s="3"/>
      <c r="E11562" s="6"/>
    </row>
    <row r="11563" spans="3:5" s="2" customFormat="1" x14ac:dyDescent="0.3">
      <c r="C11563" s="3"/>
      <c r="E11563" s="6"/>
    </row>
    <row r="11564" spans="3:5" s="2" customFormat="1" x14ac:dyDescent="0.3">
      <c r="C11564" s="3"/>
      <c r="E11564" s="6"/>
    </row>
    <row r="11565" spans="3:5" s="2" customFormat="1" x14ac:dyDescent="0.3">
      <c r="C11565" s="3"/>
      <c r="E11565" s="6"/>
    </row>
    <row r="11566" spans="3:5" s="2" customFormat="1" x14ac:dyDescent="0.3">
      <c r="C11566" s="3"/>
      <c r="E11566" s="6"/>
    </row>
    <row r="11567" spans="3:5" s="2" customFormat="1" x14ac:dyDescent="0.3">
      <c r="C11567" s="3"/>
      <c r="E11567" s="6"/>
    </row>
    <row r="11568" spans="3:5" s="2" customFormat="1" x14ac:dyDescent="0.3">
      <c r="C11568" s="3"/>
      <c r="E11568" s="6"/>
    </row>
    <row r="11569" spans="3:5" s="2" customFormat="1" x14ac:dyDescent="0.3">
      <c r="C11569" s="3"/>
      <c r="E11569" s="6"/>
    </row>
    <row r="11570" spans="3:5" s="2" customFormat="1" x14ac:dyDescent="0.3">
      <c r="C11570" s="3"/>
      <c r="E11570" s="6"/>
    </row>
    <row r="11571" spans="3:5" s="2" customFormat="1" x14ac:dyDescent="0.3">
      <c r="C11571" s="3"/>
      <c r="E11571" s="6"/>
    </row>
    <row r="11572" spans="3:5" s="2" customFormat="1" x14ac:dyDescent="0.3">
      <c r="C11572" s="3"/>
      <c r="E11572" s="6"/>
    </row>
    <row r="11573" spans="3:5" s="2" customFormat="1" x14ac:dyDescent="0.3">
      <c r="C11573" s="3"/>
      <c r="E11573" s="6"/>
    </row>
    <row r="11574" spans="3:5" s="2" customFormat="1" x14ac:dyDescent="0.3">
      <c r="C11574" s="3"/>
      <c r="E11574" s="6"/>
    </row>
    <row r="11575" spans="3:5" s="2" customFormat="1" x14ac:dyDescent="0.3">
      <c r="C11575" s="3"/>
      <c r="E11575" s="6"/>
    </row>
    <row r="11576" spans="3:5" s="2" customFormat="1" x14ac:dyDescent="0.3">
      <c r="C11576" s="3"/>
      <c r="E11576" s="6"/>
    </row>
    <row r="11577" spans="3:5" s="2" customFormat="1" x14ac:dyDescent="0.3">
      <c r="C11577" s="3"/>
      <c r="E11577" s="6"/>
    </row>
    <row r="11578" spans="3:5" s="2" customFormat="1" x14ac:dyDescent="0.3">
      <c r="C11578" s="3"/>
      <c r="E11578" s="6"/>
    </row>
    <row r="11579" spans="3:5" s="2" customFormat="1" x14ac:dyDescent="0.3">
      <c r="C11579" s="3"/>
      <c r="E11579" s="6"/>
    </row>
    <row r="11580" spans="3:5" s="2" customFormat="1" x14ac:dyDescent="0.3">
      <c r="C11580" s="3"/>
      <c r="E11580" s="6"/>
    </row>
    <row r="11581" spans="3:5" s="2" customFormat="1" x14ac:dyDescent="0.3">
      <c r="C11581" s="3"/>
      <c r="E11581" s="6"/>
    </row>
    <row r="11582" spans="3:5" s="2" customFormat="1" x14ac:dyDescent="0.3">
      <c r="C11582" s="3"/>
      <c r="E11582" s="6"/>
    </row>
    <row r="11583" spans="3:5" s="2" customFormat="1" x14ac:dyDescent="0.3">
      <c r="C11583" s="3"/>
      <c r="E11583" s="6"/>
    </row>
    <row r="11584" spans="3:5" s="2" customFormat="1" x14ac:dyDescent="0.3">
      <c r="C11584" s="3"/>
      <c r="E11584" s="6"/>
    </row>
    <row r="11585" spans="3:5" s="2" customFormat="1" x14ac:dyDescent="0.3">
      <c r="C11585" s="3"/>
      <c r="E11585" s="6"/>
    </row>
    <row r="11586" spans="3:5" s="2" customFormat="1" x14ac:dyDescent="0.3">
      <c r="C11586" s="3"/>
      <c r="E11586" s="6"/>
    </row>
    <row r="11587" spans="3:5" s="2" customFormat="1" x14ac:dyDescent="0.3">
      <c r="C11587" s="3"/>
      <c r="E11587" s="6"/>
    </row>
    <row r="11588" spans="3:5" s="2" customFormat="1" x14ac:dyDescent="0.3">
      <c r="C11588" s="3"/>
      <c r="E11588" s="6"/>
    </row>
    <row r="11589" spans="3:5" s="2" customFormat="1" x14ac:dyDescent="0.3">
      <c r="C11589" s="3"/>
      <c r="E11589" s="6"/>
    </row>
    <row r="11590" spans="3:5" s="2" customFormat="1" x14ac:dyDescent="0.3">
      <c r="C11590" s="3"/>
      <c r="E11590" s="6"/>
    </row>
    <row r="11591" spans="3:5" s="2" customFormat="1" x14ac:dyDescent="0.3">
      <c r="C11591" s="3"/>
      <c r="E11591" s="6"/>
    </row>
    <row r="11592" spans="3:5" s="2" customFormat="1" x14ac:dyDescent="0.3">
      <c r="C11592" s="3"/>
      <c r="E11592" s="6"/>
    </row>
    <row r="11593" spans="3:5" s="2" customFormat="1" x14ac:dyDescent="0.3">
      <c r="C11593" s="3"/>
      <c r="E11593" s="6"/>
    </row>
    <row r="11594" spans="3:5" s="2" customFormat="1" x14ac:dyDescent="0.3">
      <c r="C11594" s="3"/>
      <c r="E11594" s="6"/>
    </row>
    <row r="11595" spans="3:5" s="2" customFormat="1" x14ac:dyDescent="0.3">
      <c r="C11595" s="3"/>
      <c r="E11595" s="6"/>
    </row>
    <row r="11596" spans="3:5" s="2" customFormat="1" x14ac:dyDescent="0.3">
      <c r="C11596" s="3"/>
      <c r="E11596" s="6"/>
    </row>
    <row r="11597" spans="3:5" s="2" customFormat="1" x14ac:dyDescent="0.3">
      <c r="C11597" s="3"/>
      <c r="E11597" s="6"/>
    </row>
    <row r="11598" spans="3:5" s="2" customFormat="1" x14ac:dyDescent="0.3">
      <c r="C11598" s="3"/>
      <c r="E11598" s="6"/>
    </row>
    <row r="11599" spans="3:5" s="2" customFormat="1" x14ac:dyDescent="0.3">
      <c r="C11599" s="3"/>
      <c r="E11599" s="6"/>
    </row>
    <row r="11600" spans="3:5" s="2" customFormat="1" x14ac:dyDescent="0.3">
      <c r="C11600" s="3"/>
      <c r="E11600" s="6"/>
    </row>
    <row r="11601" spans="3:5" s="2" customFormat="1" x14ac:dyDescent="0.3">
      <c r="C11601" s="3"/>
      <c r="E11601" s="6"/>
    </row>
    <row r="11602" spans="3:5" s="2" customFormat="1" x14ac:dyDescent="0.3">
      <c r="C11602" s="3"/>
      <c r="E11602" s="6"/>
    </row>
    <row r="11603" spans="3:5" s="2" customFormat="1" x14ac:dyDescent="0.3">
      <c r="C11603" s="3"/>
      <c r="E11603" s="6"/>
    </row>
    <row r="11604" spans="3:5" s="2" customFormat="1" x14ac:dyDescent="0.3">
      <c r="C11604" s="3"/>
      <c r="E11604" s="6"/>
    </row>
    <row r="11605" spans="3:5" s="2" customFormat="1" x14ac:dyDescent="0.3">
      <c r="C11605" s="3"/>
      <c r="E11605" s="6"/>
    </row>
    <row r="11606" spans="3:5" s="2" customFormat="1" x14ac:dyDescent="0.3">
      <c r="C11606" s="3"/>
      <c r="E11606" s="6"/>
    </row>
    <row r="11607" spans="3:5" s="2" customFormat="1" x14ac:dyDescent="0.3">
      <c r="C11607" s="3"/>
      <c r="E11607" s="6"/>
    </row>
    <row r="11608" spans="3:5" s="2" customFormat="1" x14ac:dyDescent="0.3">
      <c r="C11608" s="3"/>
      <c r="E11608" s="6"/>
    </row>
    <row r="11609" spans="3:5" s="2" customFormat="1" x14ac:dyDescent="0.3">
      <c r="C11609" s="3"/>
      <c r="E11609" s="6"/>
    </row>
    <row r="11610" spans="3:5" s="2" customFormat="1" x14ac:dyDescent="0.3">
      <c r="C11610" s="3"/>
      <c r="E11610" s="6"/>
    </row>
    <row r="11611" spans="3:5" s="2" customFormat="1" x14ac:dyDescent="0.3">
      <c r="C11611" s="3"/>
      <c r="E11611" s="6"/>
    </row>
    <row r="11612" spans="3:5" s="2" customFormat="1" x14ac:dyDescent="0.3">
      <c r="C11612" s="3"/>
      <c r="E11612" s="6"/>
    </row>
    <row r="11613" spans="3:5" s="2" customFormat="1" x14ac:dyDescent="0.3">
      <c r="C11613" s="3"/>
      <c r="E11613" s="6"/>
    </row>
    <row r="11614" spans="3:5" s="2" customFormat="1" x14ac:dyDescent="0.3">
      <c r="C11614" s="3"/>
      <c r="E11614" s="6"/>
    </row>
    <row r="11615" spans="3:5" s="2" customFormat="1" x14ac:dyDescent="0.3">
      <c r="C11615" s="3"/>
      <c r="E11615" s="6"/>
    </row>
    <row r="11616" spans="3:5" s="2" customFormat="1" x14ac:dyDescent="0.3">
      <c r="C11616" s="3"/>
      <c r="E11616" s="6"/>
    </row>
    <row r="11617" spans="3:5" s="2" customFormat="1" x14ac:dyDescent="0.3">
      <c r="C11617" s="3"/>
      <c r="E11617" s="6"/>
    </row>
    <row r="11618" spans="3:5" s="2" customFormat="1" x14ac:dyDescent="0.3">
      <c r="C11618" s="3"/>
      <c r="E11618" s="6"/>
    </row>
    <row r="11619" spans="3:5" s="2" customFormat="1" x14ac:dyDescent="0.3">
      <c r="C11619" s="3"/>
      <c r="E11619" s="6"/>
    </row>
    <row r="11620" spans="3:5" s="2" customFormat="1" x14ac:dyDescent="0.3">
      <c r="C11620" s="3"/>
      <c r="E11620" s="6"/>
    </row>
    <row r="11621" spans="3:5" s="2" customFormat="1" x14ac:dyDescent="0.3">
      <c r="C11621" s="3"/>
      <c r="E11621" s="6"/>
    </row>
    <row r="11622" spans="3:5" s="2" customFormat="1" x14ac:dyDescent="0.3">
      <c r="C11622" s="3"/>
      <c r="E11622" s="6"/>
    </row>
    <row r="11623" spans="3:5" s="2" customFormat="1" x14ac:dyDescent="0.3">
      <c r="C11623" s="3"/>
      <c r="E11623" s="6"/>
    </row>
    <row r="11624" spans="3:5" s="2" customFormat="1" x14ac:dyDescent="0.3">
      <c r="C11624" s="3"/>
      <c r="E11624" s="6"/>
    </row>
    <row r="11625" spans="3:5" s="2" customFormat="1" x14ac:dyDescent="0.3">
      <c r="C11625" s="3"/>
      <c r="E11625" s="6"/>
    </row>
    <row r="11626" spans="3:5" s="2" customFormat="1" x14ac:dyDescent="0.3">
      <c r="C11626" s="3"/>
      <c r="E11626" s="6"/>
    </row>
    <row r="11627" spans="3:5" s="2" customFormat="1" x14ac:dyDescent="0.3">
      <c r="C11627" s="3"/>
      <c r="E11627" s="6"/>
    </row>
    <row r="11628" spans="3:5" s="2" customFormat="1" x14ac:dyDescent="0.3">
      <c r="C11628" s="3"/>
      <c r="E11628" s="6"/>
    </row>
    <row r="11629" spans="3:5" s="2" customFormat="1" x14ac:dyDescent="0.3">
      <c r="C11629" s="3"/>
      <c r="E11629" s="6"/>
    </row>
    <row r="11630" spans="3:5" s="2" customFormat="1" x14ac:dyDescent="0.3">
      <c r="C11630" s="3"/>
      <c r="E11630" s="6"/>
    </row>
    <row r="11631" spans="3:5" s="2" customFormat="1" x14ac:dyDescent="0.3">
      <c r="C11631" s="3"/>
      <c r="E11631" s="6"/>
    </row>
    <row r="11632" spans="3:5" s="2" customFormat="1" x14ac:dyDescent="0.3">
      <c r="C11632" s="3"/>
      <c r="E11632" s="6"/>
    </row>
    <row r="11633" spans="3:5" s="2" customFormat="1" x14ac:dyDescent="0.3">
      <c r="C11633" s="3"/>
      <c r="E11633" s="6"/>
    </row>
    <row r="11634" spans="3:5" s="2" customFormat="1" x14ac:dyDescent="0.3">
      <c r="C11634" s="3"/>
      <c r="E11634" s="6"/>
    </row>
    <row r="11635" spans="3:5" s="2" customFormat="1" x14ac:dyDescent="0.3">
      <c r="C11635" s="3"/>
      <c r="E11635" s="6"/>
    </row>
    <row r="11636" spans="3:5" s="2" customFormat="1" x14ac:dyDescent="0.3">
      <c r="C11636" s="3"/>
      <c r="E11636" s="6"/>
    </row>
    <row r="11637" spans="3:5" s="2" customFormat="1" x14ac:dyDescent="0.3">
      <c r="C11637" s="3"/>
      <c r="E11637" s="6"/>
    </row>
    <row r="11638" spans="3:5" s="2" customFormat="1" x14ac:dyDescent="0.3">
      <c r="C11638" s="3"/>
      <c r="E11638" s="6"/>
    </row>
    <row r="11639" spans="3:5" s="2" customFormat="1" x14ac:dyDescent="0.3">
      <c r="C11639" s="3"/>
      <c r="E11639" s="6"/>
    </row>
    <row r="11640" spans="3:5" s="2" customFormat="1" x14ac:dyDescent="0.3">
      <c r="C11640" s="3"/>
      <c r="E11640" s="6"/>
    </row>
    <row r="11641" spans="3:5" s="2" customFormat="1" x14ac:dyDescent="0.3">
      <c r="C11641" s="3"/>
      <c r="E11641" s="6"/>
    </row>
    <row r="11642" spans="3:5" s="2" customFormat="1" x14ac:dyDescent="0.3">
      <c r="C11642" s="3"/>
      <c r="E11642" s="6"/>
    </row>
    <row r="11643" spans="3:5" s="2" customFormat="1" x14ac:dyDescent="0.3">
      <c r="C11643" s="3"/>
      <c r="E11643" s="6"/>
    </row>
    <row r="11644" spans="3:5" s="2" customFormat="1" x14ac:dyDescent="0.3">
      <c r="C11644" s="3"/>
      <c r="E11644" s="6"/>
    </row>
    <row r="11645" spans="3:5" s="2" customFormat="1" x14ac:dyDescent="0.3">
      <c r="C11645" s="3"/>
      <c r="E11645" s="6"/>
    </row>
    <row r="11646" spans="3:5" s="2" customFormat="1" x14ac:dyDescent="0.3">
      <c r="C11646" s="3"/>
      <c r="E11646" s="6"/>
    </row>
    <row r="11647" spans="3:5" s="2" customFormat="1" x14ac:dyDescent="0.3">
      <c r="C11647" s="3"/>
      <c r="E11647" s="6"/>
    </row>
    <row r="11648" spans="3:5" s="2" customFormat="1" x14ac:dyDescent="0.3">
      <c r="C11648" s="3"/>
      <c r="E11648" s="6"/>
    </row>
    <row r="11649" spans="3:5" s="2" customFormat="1" x14ac:dyDescent="0.3">
      <c r="C11649" s="3"/>
      <c r="E11649" s="6"/>
    </row>
    <row r="11650" spans="3:5" s="2" customFormat="1" x14ac:dyDescent="0.3">
      <c r="C11650" s="3"/>
      <c r="E11650" s="6"/>
    </row>
    <row r="11651" spans="3:5" s="2" customFormat="1" x14ac:dyDescent="0.3">
      <c r="C11651" s="3"/>
      <c r="E11651" s="6"/>
    </row>
    <row r="11652" spans="3:5" s="2" customFormat="1" x14ac:dyDescent="0.3">
      <c r="C11652" s="3"/>
      <c r="E11652" s="6"/>
    </row>
    <row r="11653" spans="3:5" s="2" customFormat="1" x14ac:dyDescent="0.3">
      <c r="C11653" s="3"/>
      <c r="E11653" s="6"/>
    </row>
    <row r="11654" spans="3:5" s="2" customFormat="1" x14ac:dyDescent="0.3">
      <c r="C11654" s="3"/>
      <c r="E11654" s="6"/>
    </row>
    <row r="11655" spans="3:5" s="2" customFormat="1" x14ac:dyDescent="0.3">
      <c r="C11655" s="3"/>
      <c r="E11655" s="6"/>
    </row>
    <row r="11656" spans="3:5" s="2" customFormat="1" x14ac:dyDescent="0.3">
      <c r="C11656" s="3"/>
      <c r="E11656" s="6"/>
    </row>
    <row r="11657" spans="3:5" s="2" customFormat="1" x14ac:dyDescent="0.3">
      <c r="C11657" s="3"/>
      <c r="E11657" s="6"/>
    </row>
    <row r="11658" spans="3:5" s="2" customFormat="1" x14ac:dyDescent="0.3">
      <c r="C11658" s="3"/>
      <c r="E11658" s="6"/>
    </row>
    <row r="11659" spans="3:5" s="2" customFormat="1" x14ac:dyDescent="0.3">
      <c r="C11659" s="3"/>
      <c r="E11659" s="6"/>
    </row>
    <row r="11660" spans="3:5" s="2" customFormat="1" x14ac:dyDescent="0.3">
      <c r="C11660" s="3"/>
      <c r="E11660" s="6"/>
    </row>
    <row r="11661" spans="3:5" s="2" customFormat="1" x14ac:dyDescent="0.3">
      <c r="C11661" s="3"/>
      <c r="E11661" s="6"/>
    </row>
    <row r="11662" spans="3:5" s="2" customFormat="1" x14ac:dyDescent="0.3">
      <c r="C11662" s="3"/>
      <c r="E11662" s="6"/>
    </row>
    <row r="11663" spans="3:5" s="2" customFormat="1" x14ac:dyDescent="0.3">
      <c r="C11663" s="3"/>
      <c r="E11663" s="6"/>
    </row>
    <row r="11664" spans="3:5" s="2" customFormat="1" x14ac:dyDescent="0.3">
      <c r="C11664" s="3"/>
      <c r="E11664" s="6"/>
    </row>
    <row r="11665" spans="3:5" s="2" customFormat="1" x14ac:dyDescent="0.3">
      <c r="C11665" s="3"/>
      <c r="E11665" s="6"/>
    </row>
    <row r="11666" spans="3:5" s="2" customFormat="1" x14ac:dyDescent="0.3">
      <c r="C11666" s="3"/>
      <c r="E11666" s="6"/>
    </row>
    <row r="11667" spans="3:5" s="2" customFormat="1" x14ac:dyDescent="0.3">
      <c r="C11667" s="3"/>
      <c r="E11667" s="6"/>
    </row>
    <row r="11668" spans="3:5" s="2" customFormat="1" x14ac:dyDescent="0.3">
      <c r="C11668" s="3"/>
      <c r="E11668" s="6"/>
    </row>
    <row r="11669" spans="3:5" s="2" customFormat="1" x14ac:dyDescent="0.3">
      <c r="C11669" s="3"/>
      <c r="E11669" s="6"/>
    </row>
    <row r="11670" spans="3:5" s="2" customFormat="1" x14ac:dyDescent="0.3">
      <c r="C11670" s="3"/>
      <c r="E11670" s="6"/>
    </row>
    <row r="11671" spans="3:5" s="2" customFormat="1" x14ac:dyDescent="0.3">
      <c r="C11671" s="3"/>
      <c r="E11671" s="6"/>
    </row>
    <row r="11672" spans="3:5" s="2" customFormat="1" x14ac:dyDescent="0.3">
      <c r="C11672" s="3"/>
      <c r="E11672" s="6"/>
    </row>
    <row r="11673" spans="3:5" s="2" customFormat="1" x14ac:dyDescent="0.3">
      <c r="C11673" s="3"/>
      <c r="E11673" s="6"/>
    </row>
    <row r="11674" spans="3:5" s="2" customFormat="1" x14ac:dyDescent="0.3">
      <c r="C11674" s="3"/>
      <c r="E11674" s="6"/>
    </row>
    <row r="11675" spans="3:5" s="2" customFormat="1" x14ac:dyDescent="0.3">
      <c r="C11675" s="3"/>
      <c r="E11675" s="6"/>
    </row>
    <row r="11676" spans="3:5" s="2" customFormat="1" x14ac:dyDescent="0.3">
      <c r="C11676" s="3"/>
      <c r="E11676" s="6"/>
    </row>
    <row r="11677" spans="3:5" s="2" customFormat="1" x14ac:dyDescent="0.3">
      <c r="C11677" s="3"/>
      <c r="E11677" s="6"/>
    </row>
    <row r="11678" spans="3:5" s="2" customFormat="1" x14ac:dyDescent="0.3">
      <c r="C11678" s="3"/>
      <c r="E11678" s="6"/>
    </row>
    <row r="11679" spans="3:5" s="2" customFormat="1" x14ac:dyDescent="0.3">
      <c r="C11679" s="3"/>
      <c r="E11679" s="6"/>
    </row>
    <row r="11680" spans="3:5" s="2" customFormat="1" x14ac:dyDescent="0.3">
      <c r="C11680" s="3"/>
      <c r="E11680" s="6"/>
    </row>
    <row r="11681" spans="3:5" s="2" customFormat="1" x14ac:dyDescent="0.3">
      <c r="C11681" s="3"/>
      <c r="E11681" s="6"/>
    </row>
    <row r="11682" spans="3:5" s="2" customFormat="1" x14ac:dyDescent="0.3">
      <c r="C11682" s="3"/>
      <c r="E11682" s="6"/>
    </row>
    <row r="11683" spans="3:5" s="2" customFormat="1" x14ac:dyDescent="0.3">
      <c r="C11683" s="3"/>
      <c r="E11683" s="6"/>
    </row>
    <row r="11684" spans="3:5" s="2" customFormat="1" x14ac:dyDescent="0.3">
      <c r="C11684" s="3"/>
      <c r="E11684" s="6"/>
    </row>
    <row r="11685" spans="3:5" s="2" customFormat="1" x14ac:dyDescent="0.3">
      <c r="C11685" s="3"/>
      <c r="E11685" s="6"/>
    </row>
    <row r="11686" spans="3:5" s="2" customFormat="1" x14ac:dyDescent="0.3">
      <c r="C11686" s="3"/>
      <c r="E11686" s="6"/>
    </row>
    <row r="11687" spans="3:5" s="2" customFormat="1" x14ac:dyDescent="0.3">
      <c r="C11687" s="3"/>
      <c r="E11687" s="6"/>
    </row>
    <row r="11688" spans="3:5" s="2" customFormat="1" x14ac:dyDescent="0.3">
      <c r="C11688" s="3"/>
      <c r="E11688" s="6"/>
    </row>
    <row r="11689" spans="3:5" s="2" customFormat="1" x14ac:dyDescent="0.3">
      <c r="C11689" s="3"/>
      <c r="E11689" s="6"/>
    </row>
    <row r="11690" spans="3:5" s="2" customFormat="1" x14ac:dyDescent="0.3">
      <c r="C11690" s="3"/>
      <c r="E11690" s="6"/>
    </row>
    <row r="11691" spans="3:5" s="2" customFormat="1" x14ac:dyDescent="0.3">
      <c r="C11691" s="3"/>
      <c r="E11691" s="6"/>
    </row>
    <row r="11692" spans="3:5" s="2" customFormat="1" x14ac:dyDescent="0.3">
      <c r="C11692" s="3"/>
      <c r="E11692" s="6"/>
    </row>
    <row r="11693" spans="3:5" s="2" customFormat="1" x14ac:dyDescent="0.3">
      <c r="C11693" s="3"/>
      <c r="E11693" s="6"/>
    </row>
    <row r="11694" spans="3:5" s="2" customFormat="1" x14ac:dyDescent="0.3">
      <c r="C11694" s="3"/>
      <c r="E11694" s="6"/>
    </row>
    <row r="11695" spans="3:5" s="2" customFormat="1" x14ac:dyDescent="0.3">
      <c r="C11695" s="3"/>
      <c r="E11695" s="6"/>
    </row>
    <row r="11696" spans="3:5" s="2" customFormat="1" x14ac:dyDescent="0.3">
      <c r="C11696" s="3"/>
      <c r="E11696" s="6"/>
    </row>
    <row r="11697" spans="3:5" s="2" customFormat="1" x14ac:dyDescent="0.3">
      <c r="C11697" s="3"/>
      <c r="E11697" s="6"/>
    </row>
    <row r="11698" spans="3:5" s="2" customFormat="1" x14ac:dyDescent="0.3">
      <c r="C11698" s="3"/>
      <c r="E11698" s="6"/>
    </row>
    <row r="11699" spans="3:5" s="2" customFormat="1" x14ac:dyDescent="0.3">
      <c r="C11699" s="3"/>
      <c r="E11699" s="6"/>
    </row>
    <row r="11700" spans="3:5" s="2" customFormat="1" x14ac:dyDescent="0.3">
      <c r="C11700" s="3"/>
      <c r="E11700" s="6"/>
    </row>
    <row r="11701" spans="3:5" s="2" customFormat="1" x14ac:dyDescent="0.3">
      <c r="C11701" s="3"/>
      <c r="E11701" s="6"/>
    </row>
    <row r="11702" spans="3:5" s="2" customFormat="1" x14ac:dyDescent="0.3">
      <c r="C11702" s="3"/>
      <c r="E11702" s="6"/>
    </row>
    <row r="11703" spans="3:5" s="2" customFormat="1" x14ac:dyDescent="0.3">
      <c r="C11703" s="3"/>
      <c r="E11703" s="6"/>
    </row>
    <row r="11704" spans="3:5" s="2" customFormat="1" x14ac:dyDescent="0.3">
      <c r="C11704" s="3"/>
      <c r="E11704" s="6"/>
    </row>
    <row r="11705" spans="3:5" s="2" customFormat="1" x14ac:dyDescent="0.3">
      <c r="C11705" s="3"/>
      <c r="E11705" s="6"/>
    </row>
    <row r="11706" spans="3:5" s="2" customFormat="1" x14ac:dyDescent="0.3">
      <c r="C11706" s="3"/>
      <c r="E11706" s="6"/>
    </row>
    <row r="11707" spans="3:5" s="2" customFormat="1" x14ac:dyDescent="0.3">
      <c r="C11707" s="3"/>
      <c r="E11707" s="6"/>
    </row>
    <row r="11708" spans="3:5" s="2" customFormat="1" x14ac:dyDescent="0.3">
      <c r="C11708" s="3"/>
      <c r="E11708" s="6"/>
    </row>
    <row r="11709" spans="3:5" s="2" customFormat="1" x14ac:dyDescent="0.3">
      <c r="C11709" s="3"/>
      <c r="E11709" s="6"/>
    </row>
    <row r="11710" spans="3:5" s="2" customFormat="1" x14ac:dyDescent="0.3">
      <c r="C11710" s="3"/>
      <c r="E11710" s="6"/>
    </row>
    <row r="11711" spans="3:5" s="2" customFormat="1" x14ac:dyDescent="0.3">
      <c r="C11711" s="3"/>
      <c r="E11711" s="6"/>
    </row>
    <row r="11712" spans="3:5" s="2" customFormat="1" x14ac:dyDescent="0.3">
      <c r="C11712" s="3"/>
      <c r="E11712" s="6"/>
    </row>
    <row r="11713" spans="3:5" s="2" customFormat="1" x14ac:dyDescent="0.3">
      <c r="C11713" s="3"/>
      <c r="E11713" s="6"/>
    </row>
    <row r="11714" spans="3:5" s="2" customFormat="1" x14ac:dyDescent="0.3">
      <c r="C11714" s="3"/>
      <c r="E11714" s="6"/>
    </row>
    <row r="11715" spans="3:5" s="2" customFormat="1" x14ac:dyDescent="0.3">
      <c r="C11715" s="3"/>
      <c r="E11715" s="6"/>
    </row>
    <row r="11716" spans="3:5" s="2" customFormat="1" x14ac:dyDescent="0.3">
      <c r="C11716" s="3"/>
      <c r="E11716" s="6"/>
    </row>
    <row r="11717" spans="3:5" s="2" customFormat="1" x14ac:dyDescent="0.3">
      <c r="C11717" s="3"/>
      <c r="E11717" s="6"/>
    </row>
    <row r="11718" spans="3:5" s="2" customFormat="1" x14ac:dyDescent="0.3">
      <c r="C11718" s="3"/>
      <c r="E11718" s="6"/>
    </row>
    <row r="11719" spans="3:5" s="2" customFormat="1" x14ac:dyDescent="0.3">
      <c r="C11719" s="3"/>
      <c r="E11719" s="6"/>
    </row>
    <row r="11720" spans="3:5" s="2" customFormat="1" x14ac:dyDescent="0.3">
      <c r="C11720" s="3"/>
      <c r="E11720" s="6"/>
    </row>
    <row r="11721" spans="3:5" s="2" customFormat="1" x14ac:dyDescent="0.3">
      <c r="C11721" s="3"/>
      <c r="E11721" s="6"/>
    </row>
    <row r="11722" spans="3:5" s="2" customFormat="1" x14ac:dyDescent="0.3">
      <c r="C11722" s="3"/>
      <c r="E11722" s="6"/>
    </row>
    <row r="11723" spans="3:5" s="2" customFormat="1" x14ac:dyDescent="0.3">
      <c r="C11723" s="3"/>
      <c r="E11723" s="6"/>
    </row>
    <row r="11724" spans="3:5" s="2" customFormat="1" x14ac:dyDescent="0.3">
      <c r="C11724" s="3"/>
      <c r="E11724" s="6"/>
    </row>
    <row r="11725" spans="3:5" s="2" customFormat="1" x14ac:dyDescent="0.3">
      <c r="C11725" s="3"/>
      <c r="E11725" s="6"/>
    </row>
    <row r="11726" spans="3:5" s="2" customFormat="1" x14ac:dyDescent="0.3">
      <c r="C11726" s="3"/>
      <c r="E11726" s="6"/>
    </row>
    <row r="11727" spans="3:5" s="2" customFormat="1" x14ac:dyDescent="0.3">
      <c r="C11727" s="3"/>
      <c r="E11727" s="6"/>
    </row>
    <row r="11728" spans="3:5" s="2" customFormat="1" x14ac:dyDescent="0.3">
      <c r="C11728" s="3"/>
      <c r="E11728" s="6"/>
    </row>
    <row r="11729" spans="3:5" s="2" customFormat="1" x14ac:dyDescent="0.3">
      <c r="C11729" s="3"/>
      <c r="E11729" s="6"/>
    </row>
    <row r="11730" spans="3:5" s="2" customFormat="1" x14ac:dyDescent="0.3">
      <c r="C11730" s="3"/>
      <c r="E11730" s="6"/>
    </row>
    <row r="11731" spans="3:5" s="2" customFormat="1" x14ac:dyDescent="0.3">
      <c r="C11731" s="3"/>
      <c r="E11731" s="6"/>
    </row>
    <row r="11732" spans="3:5" s="2" customFormat="1" x14ac:dyDescent="0.3">
      <c r="C11732" s="3"/>
      <c r="E11732" s="6"/>
    </row>
    <row r="11733" spans="3:5" s="2" customFormat="1" x14ac:dyDescent="0.3">
      <c r="C11733" s="3"/>
      <c r="E11733" s="6"/>
    </row>
    <row r="11734" spans="3:5" s="2" customFormat="1" x14ac:dyDescent="0.3">
      <c r="C11734" s="3"/>
      <c r="E11734" s="6"/>
    </row>
    <row r="11735" spans="3:5" s="2" customFormat="1" x14ac:dyDescent="0.3">
      <c r="C11735" s="3"/>
      <c r="E11735" s="6"/>
    </row>
    <row r="11736" spans="3:5" s="2" customFormat="1" x14ac:dyDescent="0.3">
      <c r="C11736" s="3"/>
      <c r="E11736" s="6"/>
    </row>
    <row r="11737" spans="3:5" s="2" customFormat="1" x14ac:dyDescent="0.3">
      <c r="C11737" s="3"/>
      <c r="E11737" s="6"/>
    </row>
    <row r="11738" spans="3:5" s="2" customFormat="1" x14ac:dyDescent="0.3">
      <c r="C11738" s="3"/>
      <c r="E11738" s="6"/>
    </row>
    <row r="11739" spans="3:5" s="2" customFormat="1" x14ac:dyDescent="0.3">
      <c r="C11739" s="3"/>
      <c r="E11739" s="6"/>
    </row>
    <row r="11740" spans="3:5" s="2" customFormat="1" x14ac:dyDescent="0.3">
      <c r="C11740" s="3"/>
      <c r="E11740" s="6"/>
    </row>
    <row r="11741" spans="3:5" s="2" customFormat="1" x14ac:dyDescent="0.3">
      <c r="C11741" s="3"/>
      <c r="E11741" s="6"/>
    </row>
    <row r="11742" spans="3:5" s="2" customFormat="1" x14ac:dyDescent="0.3">
      <c r="C11742" s="3"/>
      <c r="E11742" s="6"/>
    </row>
    <row r="11743" spans="3:5" s="2" customFormat="1" x14ac:dyDescent="0.3">
      <c r="C11743" s="3"/>
      <c r="E11743" s="6"/>
    </row>
    <row r="11744" spans="3:5" s="2" customFormat="1" x14ac:dyDescent="0.3">
      <c r="C11744" s="3"/>
      <c r="E11744" s="6"/>
    </row>
    <row r="11745" spans="3:5" s="2" customFormat="1" x14ac:dyDescent="0.3">
      <c r="C11745" s="3"/>
      <c r="E11745" s="6"/>
    </row>
    <row r="11746" spans="3:5" s="2" customFormat="1" x14ac:dyDescent="0.3">
      <c r="C11746" s="3"/>
      <c r="E11746" s="6"/>
    </row>
    <row r="11747" spans="3:5" s="2" customFormat="1" x14ac:dyDescent="0.3">
      <c r="C11747" s="3"/>
      <c r="E11747" s="6"/>
    </row>
    <row r="11748" spans="3:5" s="2" customFormat="1" x14ac:dyDescent="0.3">
      <c r="C11748" s="3"/>
      <c r="E11748" s="6"/>
    </row>
    <row r="11749" spans="3:5" s="2" customFormat="1" x14ac:dyDescent="0.3">
      <c r="C11749" s="3"/>
      <c r="E11749" s="6"/>
    </row>
    <row r="11750" spans="3:5" s="2" customFormat="1" x14ac:dyDescent="0.3">
      <c r="C11750" s="3"/>
      <c r="E11750" s="6"/>
    </row>
    <row r="11751" spans="3:5" s="2" customFormat="1" x14ac:dyDescent="0.3">
      <c r="C11751" s="3"/>
      <c r="E11751" s="6"/>
    </row>
    <row r="11752" spans="3:5" s="2" customFormat="1" x14ac:dyDescent="0.3">
      <c r="C11752" s="3"/>
      <c r="E11752" s="6"/>
    </row>
    <row r="11753" spans="3:5" s="2" customFormat="1" x14ac:dyDescent="0.3">
      <c r="C11753" s="3"/>
      <c r="E11753" s="6"/>
    </row>
    <row r="11754" spans="3:5" s="2" customFormat="1" x14ac:dyDescent="0.3">
      <c r="C11754" s="3"/>
      <c r="E11754" s="6"/>
    </row>
    <row r="11755" spans="3:5" s="2" customFormat="1" x14ac:dyDescent="0.3">
      <c r="C11755" s="3"/>
      <c r="E11755" s="6"/>
    </row>
    <row r="11756" spans="3:5" s="2" customFormat="1" x14ac:dyDescent="0.3">
      <c r="C11756" s="3"/>
      <c r="E11756" s="6"/>
    </row>
    <row r="11757" spans="3:5" s="2" customFormat="1" x14ac:dyDescent="0.3">
      <c r="C11757" s="3"/>
      <c r="E11757" s="6"/>
    </row>
    <row r="11758" spans="3:5" s="2" customFormat="1" x14ac:dyDescent="0.3">
      <c r="C11758" s="3"/>
      <c r="E11758" s="6"/>
    </row>
    <row r="11759" spans="3:5" s="2" customFormat="1" x14ac:dyDescent="0.3">
      <c r="C11759" s="3"/>
      <c r="E11759" s="6"/>
    </row>
    <row r="11760" spans="3:5" s="2" customFormat="1" x14ac:dyDescent="0.3">
      <c r="C11760" s="3"/>
      <c r="E11760" s="6"/>
    </row>
    <row r="11761" spans="3:5" s="2" customFormat="1" x14ac:dyDescent="0.3">
      <c r="C11761" s="3"/>
      <c r="E11761" s="6"/>
    </row>
    <row r="11762" spans="3:5" s="2" customFormat="1" x14ac:dyDescent="0.3">
      <c r="C11762" s="3"/>
      <c r="E11762" s="6"/>
    </row>
    <row r="11763" spans="3:5" s="2" customFormat="1" x14ac:dyDescent="0.3">
      <c r="C11763" s="3"/>
      <c r="E11763" s="6"/>
    </row>
    <row r="11764" spans="3:5" s="2" customFormat="1" x14ac:dyDescent="0.3">
      <c r="C11764" s="3"/>
      <c r="E11764" s="6"/>
    </row>
    <row r="11765" spans="3:5" s="2" customFormat="1" x14ac:dyDescent="0.3">
      <c r="C11765" s="3"/>
      <c r="E11765" s="6"/>
    </row>
    <row r="11766" spans="3:5" s="2" customFormat="1" x14ac:dyDescent="0.3">
      <c r="C11766" s="3"/>
      <c r="E11766" s="6"/>
    </row>
    <row r="11767" spans="3:5" s="2" customFormat="1" x14ac:dyDescent="0.3">
      <c r="C11767" s="3"/>
      <c r="E11767" s="6"/>
    </row>
    <row r="11768" spans="3:5" s="2" customFormat="1" x14ac:dyDescent="0.3">
      <c r="C11768" s="3"/>
      <c r="E11768" s="6"/>
    </row>
    <row r="11769" spans="3:5" s="2" customFormat="1" x14ac:dyDescent="0.3">
      <c r="C11769" s="3"/>
      <c r="E11769" s="6"/>
    </row>
    <row r="11770" spans="3:5" s="2" customFormat="1" x14ac:dyDescent="0.3">
      <c r="C11770" s="3"/>
      <c r="E11770" s="6"/>
    </row>
    <row r="11771" spans="3:5" s="2" customFormat="1" x14ac:dyDescent="0.3">
      <c r="C11771" s="3"/>
      <c r="E11771" s="6"/>
    </row>
    <row r="11772" spans="3:5" s="2" customFormat="1" x14ac:dyDescent="0.3">
      <c r="C11772" s="3"/>
      <c r="E11772" s="6"/>
    </row>
    <row r="11773" spans="3:5" s="2" customFormat="1" x14ac:dyDescent="0.3">
      <c r="C11773" s="3"/>
      <c r="E11773" s="6"/>
    </row>
    <row r="11774" spans="3:5" s="2" customFormat="1" x14ac:dyDescent="0.3">
      <c r="C11774" s="3"/>
      <c r="E11774" s="6"/>
    </row>
    <row r="11775" spans="3:5" s="2" customFormat="1" x14ac:dyDescent="0.3">
      <c r="C11775" s="3"/>
      <c r="E11775" s="6"/>
    </row>
    <row r="11776" spans="3:5" s="2" customFormat="1" x14ac:dyDescent="0.3">
      <c r="C11776" s="3"/>
      <c r="E11776" s="6"/>
    </row>
    <row r="11777" spans="3:5" s="2" customFormat="1" x14ac:dyDescent="0.3">
      <c r="C11777" s="3"/>
      <c r="E11777" s="6"/>
    </row>
    <row r="11778" spans="3:5" s="2" customFormat="1" x14ac:dyDescent="0.3">
      <c r="C11778" s="3"/>
      <c r="E11778" s="6"/>
    </row>
    <row r="11779" spans="3:5" s="2" customFormat="1" x14ac:dyDescent="0.3">
      <c r="C11779" s="3"/>
      <c r="E11779" s="6"/>
    </row>
    <row r="11780" spans="3:5" s="2" customFormat="1" x14ac:dyDescent="0.3">
      <c r="C11780" s="3"/>
      <c r="E11780" s="6"/>
    </row>
    <row r="11781" spans="3:5" s="2" customFormat="1" x14ac:dyDescent="0.3">
      <c r="C11781" s="3"/>
      <c r="E11781" s="6"/>
    </row>
    <row r="11782" spans="3:5" s="2" customFormat="1" x14ac:dyDescent="0.3">
      <c r="C11782" s="3"/>
      <c r="E11782" s="6"/>
    </row>
    <row r="11783" spans="3:5" s="2" customFormat="1" x14ac:dyDescent="0.3">
      <c r="C11783" s="3"/>
      <c r="E11783" s="6"/>
    </row>
    <row r="11784" spans="3:5" s="2" customFormat="1" x14ac:dyDescent="0.3">
      <c r="C11784" s="3"/>
      <c r="E11784" s="6"/>
    </row>
    <row r="11785" spans="3:5" s="2" customFormat="1" x14ac:dyDescent="0.3">
      <c r="C11785" s="3"/>
      <c r="E11785" s="6"/>
    </row>
    <row r="11786" spans="3:5" s="2" customFormat="1" x14ac:dyDescent="0.3">
      <c r="C11786" s="3"/>
      <c r="E11786" s="6"/>
    </row>
    <row r="11787" spans="3:5" s="2" customFormat="1" x14ac:dyDescent="0.3">
      <c r="C11787" s="3"/>
      <c r="E11787" s="6"/>
    </row>
    <row r="11788" spans="3:5" s="2" customFormat="1" x14ac:dyDescent="0.3">
      <c r="C11788" s="3"/>
      <c r="E11788" s="6"/>
    </row>
    <row r="11789" spans="3:5" s="2" customFormat="1" x14ac:dyDescent="0.3">
      <c r="C11789" s="3"/>
      <c r="E11789" s="6"/>
    </row>
    <row r="11790" spans="3:5" s="2" customFormat="1" x14ac:dyDescent="0.3">
      <c r="C11790" s="3"/>
      <c r="E11790" s="6"/>
    </row>
    <row r="11791" spans="3:5" s="2" customFormat="1" x14ac:dyDescent="0.3">
      <c r="C11791" s="3"/>
      <c r="E11791" s="6"/>
    </row>
    <row r="11792" spans="3:5" s="2" customFormat="1" x14ac:dyDescent="0.3">
      <c r="C11792" s="3"/>
      <c r="E11792" s="6"/>
    </row>
    <row r="11793" spans="3:5" s="2" customFormat="1" x14ac:dyDescent="0.3">
      <c r="C11793" s="3"/>
      <c r="E11793" s="6"/>
    </row>
    <row r="11794" spans="3:5" s="2" customFormat="1" x14ac:dyDescent="0.3">
      <c r="C11794" s="3"/>
      <c r="E11794" s="6"/>
    </row>
    <row r="11795" spans="3:5" s="2" customFormat="1" x14ac:dyDescent="0.3">
      <c r="C11795" s="3"/>
      <c r="E11795" s="6"/>
    </row>
    <row r="11796" spans="3:5" s="2" customFormat="1" x14ac:dyDescent="0.3">
      <c r="C11796" s="3"/>
      <c r="E11796" s="6"/>
    </row>
    <row r="11797" spans="3:5" s="2" customFormat="1" x14ac:dyDescent="0.3">
      <c r="C11797" s="3"/>
      <c r="E11797" s="6"/>
    </row>
    <row r="11798" spans="3:5" s="2" customFormat="1" x14ac:dyDescent="0.3">
      <c r="C11798" s="3"/>
      <c r="E11798" s="6"/>
    </row>
    <row r="11799" spans="3:5" s="2" customFormat="1" x14ac:dyDescent="0.3">
      <c r="C11799" s="3"/>
      <c r="E11799" s="6"/>
    </row>
    <row r="11800" spans="3:5" s="2" customFormat="1" x14ac:dyDescent="0.3">
      <c r="C11800" s="3"/>
      <c r="E11800" s="6"/>
    </row>
    <row r="11801" spans="3:5" s="2" customFormat="1" x14ac:dyDescent="0.3">
      <c r="C11801" s="3"/>
      <c r="E11801" s="6"/>
    </row>
    <row r="11802" spans="3:5" s="2" customFormat="1" x14ac:dyDescent="0.3">
      <c r="C11802" s="3"/>
      <c r="E11802" s="6"/>
    </row>
    <row r="11803" spans="3:5" s="2" customFormat="1" x14ac:dyDescent="0.3">
      <c r="C11803" s="3"/>
      <c r="E11803" s="6"/>
    </row>
    <row r="11804" spans="3:5" s="2" customFormat="1" x14ac:dyDescent="0.3">
      <c r="C11804" s="3"/>
      <c r="E11804" s="6"/>
    </row>
    <row r="11805" spans="3:5" s="2" customFormat="1" x14ac:dyDescent="0.3">
      <c r="C11805" s="3"/>
      <c r="E11805" s="6"/>
    </row>
    <row r="11806" spans="3:5" s="2" customFormat="1" x14ac:dyDescent="0.3">
      <c r="C11806" s="3"/>
      <c r="E11806" s="6"/>
    </row>
    <row r="11807" spans="3:5" s="2" customFormat="1" x14ac:dyDescent="0.3">
      <c r="C11807" s="3"/>
      <c r="E11807" s="6"/>
    </row>
    <row r="11808" spans="3:5" s="2" customFormat="1" x14ac:dyDescent="0.3">
      <c r="C11808" s="3"/>
      <c r="E11808" s="6"/>
    </row>
    <row r="11809" spans="3:5" s="2" customFormat="1" x14ac:dyDescent="0.3">
      <c r="C11809" s="3"/>
      <c r="E11809" s="6"/>
    </row>
    <row r="11810" spans="3:5" s="2" customFormat="1" x14ac:dyDescent="0.3">
      <c r="C11810" s="3"/>
      <c r="E11810" s="6"/>
    </row>
    <row r="11811" spans="3:5" s="2" customFormat="1" x14ac:dyDescent="0.3">
      <c r="C11811" s="3"/>
      <c r="E11811" s="6"/>
    </row>
    <row r="11812" spans="3:5" s="2" customFormat="1" x14ac:dyDescent="0.3">
      <c r="C11812" s="3"/>
      <c r="E11812" s="6"/>
    </row>
    <row r="11813" spans="3:5" s="2" customFormat="1" x14ac:dyDescent="0.3">
      <c r="C11813" s="3"/>
      <c r="E11813" s="6"/>
    </row>
    <row r="11814" spans="3:5" s="2" customFormat="1" x14ac:dyDescent="0.3">
      <c r="C11814" s="3"/>
      <c r="E11814" s="6"/>
    </row>
    <row r="11815" spans="3:5" s="2" customFormat="1" x14ac:dyDescent="0.3">
      <c r="C11815" s="3"/>
      <c r="E11815" s="6"/>
    </row>
    <row r="11816" spans="3:5" s="2" customFormat="1" x14ac:dyDescent="0.3">
      <c r="C11816" s="3"/>
      <c r="E11816" s="6"/>
    </row>
    <row r="11817" spans="3:5" s="2" customFormat="1" x14ac:dyDescent="0.3">
      <c r="C11817" s="3"/>
      <c r="E11817" s="6"/>
    </row>
    <row r="11818" spans="3:5" s="2" customFormat="1" x14ac:dyDescent="0.3">
      <c r="C11818" s="3"/>
      <c r="E11818" s="6"/>
    </row>
    <row r="11819" spans="3:5" s="2" customFormat="1" x14ac:dyDescent="0.3">
      <c r="C11819" s="3"/>
      <c r="E11819" s="6"/>
    </row>
    <row r="11820" spans="3:5" s="2" customFormat="1" x14ac:dyDescent="0.3">
      <c r="C11820" s="3"/>
      <c r="E11820" s="6"/>
    </row>
    <row r="11821" spans="3:5" s="2" customFormat="1" x14ac:dyDescent="0.3">
      <c r="C11821" s="3"/>
      <c r="E11821" s="6"/>
    </row>
    <row r="11822" spans="3:5" s="2" customFormat="1" x14ac:dyDescent="0.3">
      <c r="C11822" s="3"/>
      <c r="E11822" s="6"/>
    </row>
    <row r="11823" spans="3:5" s="2" customFormat="1" x14ac:dyDescent="0.3">
      <c r="C11823" s="3"/>
      <c r="E11823" s="6"/>
    </row>
    <row r="11824" spans="3:5" s="2" customFormat="1" x14ac:dyDescent="0.3">
      <c r="C11824" s="3"/>
      <c r="E11824" s="6"/>
    </row>
    <row r="11825" spans="3:5" s="2" customFormat="1" x14ac:dyDescent="0.3">
      <c r="C11825" s="3"/>
      <c r="E11825" s="6"/>
    </row>
    <row r="11826" spans="3:5" s="2" customFormat="1" x14ac:dyDescent="0.3">
      <c r="C11826" s="3"/>
      <c r="E11826" s="6"/>
    </row>
    <row r="11827" spans="3:5" s="2" customFormat="1" x14ac:dyDescent="0.3">
      <c r="C11827" s="3"/>
      <c r="E11827" s="6"/>
    </row>
    <row r="11828" spans="3:5" s="2" customFormat="1" x14ac:dyDescent="0.3">
      <c r="C11828" s="3"/>
      <c r="E11828" s="6"/>
    </row>
    <row r="11829" spans="3:5" s="2" customFormat="1" x14ac:dyDescent="0.3">
      <c r="C11829" s="3"/>
      <c r="E11829" s="6"/>
    </row>
    <row r="11830" spans="3:5" s="2" customFormat="1" x14ac:dyDescent="0.3">
      <c r="C11830" s="3"/>
      <c r="E11830" s="6"/>
    </row>
    <row r="11831" spans="3:5" s="2" customFormat="1" x14ac:dyDescent="0.3">
      <c r="C11831" s="3"/>
      <c r="E11831" s="6"/>
    </row>
    <row r="11832" spans="3:5" s="2" customFormat="1" x14ac:dyDescent="0.3">
      <c r="C11832" s="3"/>
      <c r="E11832" s="6"/>
    </row>
    <row r="11833" spans="3:5" s="2" customFormat="1" x14ac:dyDescent="0.3">
      <c r="C11833" s="3"/>
      <c r="E11833" s="6"/>
    </row>
    <row r="11834" spans="3:5" s="2" customFormat="1" x14ac:dyDescent="0.3">
      <c r="C11834" s="3"/>
      <c r="E11834" s="6"/>
    </row>
    <row r="11835" spans="3:5" s="2" customFormat="1" x14ac:dyDescent="0.3">
      <c r="C11835" s="3"/>
      <c r="E11835" s="6"/>
    </row>
    <row r="11836" spans="3:5" s="2" customFormat="1" x14ac:dyDescent="0.3">
      <c r="C11836" s="3"/>
      <c r="E11836" s="6"/>
    </row>
    <row r="11837" spans="3:5" s="2" customFormat="1" x14ac:dyDescent="0.3">
      <c r="C11837" s="3"/>
      <c r="E11837" s="6"/>
    </row>
    <row r="11838" spans="3:5" s="2" customFormat="1" x14ac:dyDescent="0.3">
      <c r="C11838" s="3"/>
      <c r="E11838" s="6"/>
    </row>
    <row r="11839" spans="3:5" s="2" customFormat="1" x14ac:dyDescent="0.3">
      <c r="C11839" s="3"/>
      <c r="E11839" s="6"/>
    </row>
    <row r="11840" spans="3:5" s="2" customFormat="1" x14ac:dyDescent="0.3">
      <c r="C11840" s="3"/>
      <c r="E11840" s="6"/>
    </row>
    <row r="11841" spans="3:5" s="2" customFormat="1" x14ac:dyDescent="0.3">
      <c r="C11841" s="3"/>
      <c r="E11841" s="6"/>
    </row>
    <row r="11842" spans="3:5" s="2" customFormat="1" x14ac:dyDescent="0.3">
      <c r="C11842" s="3"/>
      <c r="E11842" s="6"/>
    </row>
    <row r="11843" spans="3:5" s="2" customFormat="1" x14ac:dyDescent="0.3">
      <c r="C11843" s="3"/>
      <c r="E11843" s="6"/>
    </row>
    <row r="11844" spans="3:5" s="2" customFormat="1" x14ac:dyDescent="0.3">
      <c r="C11844" s="3"/>
      <c r="E11844" s="6"/>
    </row>
    <row r="11845" spans="3:5" s="2" customFormat="1" x14ac:dyDescent="0.3">
      <c r="C11845" s="3"/>
      <c r="E11845" s="6"/>
    </row>
    <row r="11846" spans="3:5" s="2" customFormat="1" x14ac:dyDescent="0.3">
      <c r="C11846" s="3"/>
      <c r="E11846" s="6"/>
    </row>
    <row r="11847" spans="3:5" s="2" customFormat="1" x14ac:dyDescent="0.3">
      <c r="C11847" s="3"/>
      <c r="E11847" s="6"/>
    </row>
    <row r="11848" spans="3:5" s="2" customFormat="1" x14ac:dyDescent="0.3">
      <c r="C11848" s="3"/>
      <c r="E11848" s="6"/>
    </row>
    <row r="11849" spans="3:5" s="2" customFormat="1" x14ac:dyDescent="0.3">
      <c r="C11849" s="3"/>
      <c r="E11849" s="6"/>
    </row>
    <row r="11850" spans="3:5" s="2" customFormat="1" x14ac:dyDescent="0.3">
      <c r="C11850" s="3"/>
      <c r="E11850" s="6"/>
    </row>
    <row r="11851" spans="3:5" s="2" customFormat="1" x14ac:dyDescent="0.3">
      <c r="C11851" s="3"/>
      <c r="E11851" s="6"/>
    </row>
    <row r="11852" spans="3:5" s="2" customFormat="1" x14ac:dyDescent="0.3">
      <c r="C11852" s="3"/>
      <c r="E11852" s="6"/>
    </row>
    <row r="11853" spans="3:5" s="2" customFormat="1" x14ac:dyDescent="0.3">
      <c r="C11853" s="3"/>
      <c r="E11853" s="6"/>
    </row>
    <row r="11854" spans="3:5" s="2" customFormat="1" x14ac:dyDescent="0.3">
      <c r="C11854" s="3"/>
      <c r="E11854" s="6"/>
    </row>
    <row r="11855" spans="3:5" s="2" customFormat="1" x14ac:dyDescent="0.3">
      <c r="C11855" s="3"/>
      <c r="E11855" s="6"/>
    </row>
    <row r="11856" spans="3:5" s="2" customFormat="1" x14ac:dyDescent="0.3">
      <c r="C11856" s="3"/>
      <c r="E11856" s="6"/>
    </row>
    <row r="11857" spans="3:5" s="2" customFormat="1" x14ac:dyDescent="0.3">
      <c r="C11857" s="3"/>
      <c r="E11857" s="6"/>
    </row>
    <row r="11858" spans="3:5" s="2" customFormat="1" x14ac:dyDescent="0.3">
      <c r="C11858" s="3"/>
      <c r="E11858" s="6"/>
    </row>
    <row r="11859" spans="3:5" s="2" customFormat="1" x14ac:dyDescent="0.3">
      <c r="C11859" s="3"/>
      <c r="E11859" s="6"/>
    </row>
    <row r="11860" spans="3:5" s="2" customFormat="1" x14ac:dyDescent="0.3">
      <c r="C11860" s="3"/>
      <c r="E11860" s="6"/>
    </row>
    <row r="11861" spans="3:5" s="2" customFormat="1" x14ac:dyDescent="0.3">
      <c r="C11861" s="3"/>
      <c r="E11861" s="6"/>
    </row>
    <row r="11862" spans="3:5" s="2" customFormat="1" x14ac:dyDescent="0.3">
      <c r="C11862" s="3"/>
      <c r="E11862" s="6"/>
    </row>
    <row r="11863" spans="3:5" s="2" customFormat="1" x14ac:dyDescent="0.3">
      <c r="C11863" s="3"/>
      <c r="E11863" s="6"/>
    </row>
    <row r="11864" spans="3:5" s="2" customFormat="1" x14ac:dyDescent="0.3">
      <c r="C11864" s="3"/>
      <c r="E11864" s="6"/>
    </row>
    <row r="11865" spans="3:5" s="2" customFormat="1" x14ac:dyDescent="0.3">
      <c r="C11865" s="3"/>
      <c r="E11865" s="6"/>
    </row>
    <row r="11866" spans="3:5" s="2" customFormat="1" x14ac:dyDescent="0.3">
      <c r="C11866" s="3"/>
      <c r="E11866" s="6"/>
    </row>
    <row r="11867" spans="3:5" s="2" customFormat="1" x14ac:dyDescent="0.3">
      <c r="C11867" s="3"/>
      <c r="E11867" s="6"/>
    </row>
    <row r="11868" spans="3:5" s="2" customFormat="1" x14ac:dyDescent="0.3">
      <c r="C11868" s="3"/>
      <c r="E11868" s="6"/>
    </row>
    <row r="11869" spans="3:5" s="2" customFormat="1" x14ac:dyDescent="0.3">
      <c r="C11869" s="3"/>
      <c r="E11869" s="6"/>
    </row>
    <row r="11870" spans="3:5" s="2" customFormat="1" x14ac:dyDescent="0.3">
      <c r="C11870" s="3"/>
      <c r="E11870" s="6"/>
    </row>
    <row r="11871" spans="3:5" s="2" customFormat="1" x14ac:dyDescent="0.3">
      <c r="C11871" s="3"/>
      <c r="E11871" s="6"/>
    </row>
    <row r="11872" spans="3:5" s="2" customFormat="1" x14ac:dyDescent="0.3">
      <c r="C11872" s="3"/>
      <c r="E11872" s="6"/>
    </row>
    <row r="11873" spans="3:5" s="2" customFormat="1" x14ac:dyDescent="0.3">
      <c r="C11873" s="3"/>
      <c r="E11873" s="6"/>
    </row>
    <row r="11874" spans="3:5" s="2" customFormat="1" x14ac:dyDescent="0.3">
      <c r="C11874" s="3"/>
      <c r="E11874" s="6"/>
    </row>
    <row r="11875" spans="3:5" s="2" customFormat="1" x14ac:dyDescent="0.3">
      <c r="C11875" s="3"/>
      <c r="E11875" s="6"/>
    </row>
    <row r="11876" spans="3:5" s="2" customFormat="1" x14ac:dyDescent="0.3">
      <c r="C11876" s="3"/>
      <c r="E11876" s="6"/>
    </row>
    <row r="11877" spans="3:5" s="2" customFormat="1" x14ac:dyDescent="0.3">
      <c r="C11877" s="3"/>
      <c r="E11877" s="6"/>
    </row>
    <row r="11878" spans="3:5" s="2" customFormat="1" x14ac:dyDescent="0.3">
      <c r="C11878" s="3"/>
      <c r="E11878" s="6"/>
    </row>
    <row r="11879" spans="3:5" s="2" customFormat="1" x14ac:dyDescent="0.3">
      <c r="C11879" s="3"/>
      <c r="E11879" s="6"/>
    </row>
    <row r="11880" spans="3:5" s="2" customFormat="1" x14ac:dyDescent="0.3">
      <c r="C11880" s="3"/>
      <c r="E11880" s="6"/>
    </row>
    <row r="11881" spans="3:5" s="2" customFormat="1" x14ac:dyDescent="0.3">
      <c r="C11881" s="3"/>
      <c r="E11881" s="6"/>
    </row>
    <row r="11882" spans="3:5" s="2" customFormat="1" x14ac:dyDescent="0.3">
      <c r="C11882" s="3"/>
      <c r="E11882" s="6"/>
    </row>
    <row r="11883" spans="3:5" s="2" customFormat="1" x14ac:dyDescent="0.3">
      <c r="C11883" s="3"/>
      <c r="E11883" s="6"/>
    </row>
    <row r="11884" spans="3:5" s="2" customFormat="1" x14ac:dyDescent="0.3">
      <c r="C11884" s="3"/>
      <c r="E11884" s="6"/>
    </row>
    <row r="11885" spans="3:5" s="2" customFormat="1" x14ac:dyDescent="0.3">
      <c r="C11885" s="3"/>
      <c r="E11885" s="6"/>
    </row>
    <row r="11886" spans="3:5" s="2" customFormat="1" x14ac:dyDescent="0.3">
      <c r="C11886" s="3"/>
      <c r="E11886" s="6"/>
    </row>
    <row r="11887" spans="3:5" s="2" customFormat="1" x14ac:dyDescent="0.3">
      <c r="C11887" s="3"/>
      <c r="E11887" s="6"/>
    </row>
    <row r="11888" spans="3:5" s="2" customFormat="1" x14ac:dyDescent="0.3">
      <c r="C11888" s="3"/>
      <c r="E11888" s="6"/>
    </row>
    <row r="11889" spans="3:5" s="2" customFormat="1" x14ac:dyDescent="0.3">
      <c r="C11889" s="3"/>
      <c r="E11889" s="6"/>
    </row>
    <row r="11890" spans="3:5" s="2" customFormat="1" x14ac:dyDescent="0.3">
      <c r="C11890" s="3"/>
      <c r="E11890" s="6"/>
    </row>
    <row r="11891" spans="3:5" s="2" customFormat="1" x14ac:dyDescent="0.3">
      <c r="C11891" s="3"/>
      <c r="E11891" s="6"/>
    </row>
    <row r="11892" spans="3:5" s="2" customFormat="1" x14ac:dyDescent="0.3">
      <c r="C11892" s="3"/>
      <c r="E11892" s="6"/>
    </row>
    <row r="11893" spans="3:5" s="2" customFormat="1" x14ac:dyDescent="0.3">
      <c r="C11893" s="3"/>
      <c r="E11893" s="6"/>
    </row>
    <row r="11894" spans="3:5" s="2" customFormat="1" x14ac:dyDescent="0.3">
      <c r="C11894" s="3"/>
      <c r="E11894" s="6"/>
    </row>
    <row r="11895" spans="3:5" s="2" customFormat="1" x14ac:dyDescent="0.3">
      <c r="C11895" s="3"/>
      <c r="E11895" s="6"/>
    </row>
    <row r="11896" spans="3:5" s="2" customFormat="1" x14ac:dyDescent="0.3">
      <c r="C11896" s="3"/>
      <c r="E11896" s="6"/>
    </row>
    <row r="11897" spans="3:5" s="2" customFormat="1" x14ac:dyDescent="0.3">
      <c r="C11897" s="3"/>
      <c r="E11897" s="6"/>
    </row>
    <row r="11898" spans="3:5" s="2" customFormat="1" x14ac:dyDescent="0.3">
      <c r="C11898" s="3"/>
      <c r="E11898" s="6"/>
    </row>
    <row r="11899" spans="3:5" s="2" customFormat="1" x14ac:dyDescent="0.3">
      <c r="C11899" s="3"/>
      <c r="E11899" s="6"/>
    </row>
    <row r="11900" spans="3:5" s="2" customFormat="1" x14ac:dyDescent="0.3">
      <c r="C11900" s="3"/>
      <c r="E11900" s="6"/>
    </row>
    <row r="11901" spans="3:5" s="2" customFormat="1" x14ac:dyDescent="0.3">
      <c r="C11901" s="3"/>
      <c r="E11901" s="6"/>
    </row>
    <row r="11902" spans="3:5" s="2" customFormat="1" x14ac:dyDescent="0.3">
      <c r="C11902" s="3"/>
      <c r="E11902" s="6"/>
    </row>
    <row r="11903" spans="3:5" s="2" customFormat="1" x14ac:dyDescent="0.3">
      <c r="C11903" s="3"/>
      <c r="E11903" s="6"/>
    </row>
    <row r="11904" spans="3:5" s="2" customFormat="1" x14ac:dyDescent="0.3">
      <c r="C11904" s="3"/>
      <c r="E11904" s="6"/>
    </row>
    <row r="11905" spans="3:5" s="2" customFormat="1" x14ac:dyDescent="0.3">
      <c r="C11905" s="3"/>
      <c r="E11905" s="6"/>
    </row>
    <row r="11906" spans="3:5" s="2" customFormat="1" x14ac:dyDescent="0.3">
      <c r="C11906" s="3"/>
      <c r="E11906" s="6"/>
    </row>
    <row r="11907" spans="3:5" s="2" customFormat="1" x14ac:dyDescent="0.3">
      <c r="C11907" s="3"/>
      <c r="E11907" s="6"/>
    </row>
    <row r="11908" spans="3:5" s="2" customFormat="1" x14ac:dyDescent="0.3">
      <c r="C11908" s="3"/>
      <c r="E11908" s="6"/>
    </row>
    <row r="11909" spans="3:5" s="2" customFormat="1" x14ac:dyDescent="0.3">
      <c r="C11909" s="3"/>
      <c r="E11909" s="6"/>
    </row>
    <row r="11910" spans="3:5" s="2" customFormat="1" x14ac:dyDescent="0.3">
      <c r="C11910" s="3"/>
      <c r="E11910" s="6"/>
    </row>
    <row r="11911" spans="3:5" s="2" customFormat="1" x14ac:dyDescent="0.3">
      <c r="C11911" s="3"/>
      <c r="E11911" s="6"/>
    </row>
    <row r="11912" spans="3:5" s="2" customFormat="1" x14ac:dyDescent="0.3">
      <c r="C11912" s="3"/>
      <c r="E11912" s="6"/>
    </row>
    <row r="11913" spans="3:5" s="2" customFormat="1" x14ac:dyDescent="0.3">
      <c r="C11913" s="3"/>
      <c r="E11913" s="6"/>
    </row>
    <row r="11914" spans="3:5" s="2" customFormat="1" x14ac:dyDescent="0.3">
      <c r="C11914" s="3"/>
      <c r="E11914" s="6"/>
    </row>
    <row r="11915" spans="3:5" s="2" customFormat="1" x14ac:dyDescent="0.3">
      <c r="C11915" s="3"/>
      <c r="E11915" s="6"/>
    </row>
    <row r="11916" spans="3:5" s="2" customFormat="1" x14ac:dyDescent="0.3">
      <c r="C11916" s="3"/>
      <c r="E11916" s="6"/>
    </row>
    <row r="11917" spans="3:5" s="2" customFormat="1" x14ac:dyDescent="0.3">
      <c r="C11917" s="3"/>
      <c r="E11917" s="6"/>
    </row>
    <row r="11918" spans="3:5" s="2" customFormat="1" x14ac:dyDescent="0.3">
      <c r="C11918" s="3"/>
      <c r="E11918" s="6"/>
    </row>
    <row r="11919" spans="3:5" s="2" customFormat="1" x14ac:dyDescent="0.3">
      <c r="C11919" s="3"/>
      <c r="E11919" s="6"/>
    </row>
    <row r="11920" spans="3:5" s="2" customFormat="1" x14ac:dyDescent="0.3">
      <c r="C11920" s="3"/>
      <c r="E11920" s="6"/>
    </row>
    <row r="11921" spans="3:5" s="2" customFormat="1" x14ac:dyDescent="0.3">
      <c r="C11921" s="3"/>
      <c r="E11921" s="6"/>
    </row>
    <row r="11922" spans="3:5" s="2" customFormat="1" x14ac:dyDescent="0.3">
      <c r="C11922" s="3"/>
      <c r="E11922" s="6"/>
    </row>
    <row r="11923" spans="3:5" s="2" customFormat="1" x14ac:dyDescent="0.3">
      <c r="C11923" s="3"/>
      <c r="E11923" s="6"/>
    </row>
    <row r="11924" spans="3:5" s="2" customFormat="1" x14ac:dyDescent="0.3">
      <c r="C11924" s="3"/>
      <c r="E11924" s="6"/>
    </row>
    <row r="11925" spans="3:5" s="2" customFormat="1" x14ac:dyDescent="0.3">
      <c r="C11925" s="3"/>
      <c r="E11925" s="6"/>
    </row>
    <row r="11926" spans="3:5" s="2" customFormat="1" x14ac:dyDescent="0.3">
      <c r="C11926" s="3"/>
      <c r="E11926" s="6"/>
    </row>
    <row r="11927" spans="3:5" s="2" customFormat="1" x14ac:dyDescent="0.3">
      <c r="C11927" s="3"/>
      <c r="E11927" s="6"/>
    </row>
    <row r="11928" spans="3:5" s="2" customFormat="1" x14ac:dyDescent="0.3">
      <c r="C11928" s="3"/>
      <c r="E11928" s="6"/>
    </row>
    <row r="11929" spans="3:5" s="2" customFormat="1" x14ac:dyDescent="0.3">
      <c r="C11929" s="3"/>
      <c r="E11929" s="6"/>
    </row>
    <row r="11930" spans="3:5" s="2" customFormat="1" x14ac:dyDescent="0.3">
      <c r="C11930" s="3"/>
      <c r="E11930" s="6"/>
    </row>
    <row r="11931" spans="3:5" s="2" customFormat="1" x14ac:dyDescent="0.3">
      <c r="C11931" s="3"/>
      <c r="E11931" s="6"/>
    </row>
    <row r="11932" spans="3:5" s="2" customFormat="1" x14ac:dyDescent="0.3">
      <c r="C11932" s="3"/>
      <c r="E11932" s="6"/>
    </row>
    <row r="11933" spans="3:5" s="2" customFormat="1" x14ac:dyDescent="0.3">
      <c r="C11933" s="3"/>
      <c r="E11933" s="6"/>
    </row>
    <row r="11934" spans="3:5" s="2" customFormat="1" x14ac:dyDescent="0.3">
      <c r="C11934" s="3"/>
      <c r="E11934" s="6"/>
    </row>
    <row r="11935" spans="3:5" s="2" customFormat="1" x14ac:dyDescent="0.3">
      <c r="C11935" s="3"/>
      <c r="E11935" s="6"/>
    </row>
    <row r="11936" spans="3:5" s="2" customFormat="1" x14ac:dyDescent="0.3">
      <c r="C11936" s="3"/>
      <c r="E11936" s="6"/>
    </row>
    <row r="11937" spans="3:5" s="2" customFormat="1" x14ac:dyDescent="0.3">
      <c r="C11937" s="3"/>
      <c r="E11937" s="6"/>
    </row>
    <row r="11938" spans="3:5" s="2" customFormat="1" x14ac:dyDescent="0.3">
      <c r="C11938" s="3"/>
      <c r="E11938" s="6"/>
    </row>
    <row r="11939" spans="3:5" s="2" customFormat="1" x14ac:dyDescent="0.3">
      <c r="C11939" s="3"/>
      <c r="E11939" s="6"/>
    </row>
    <row r="11940" spans="3:5" s="2" customFormat="1" x14ac:dyDescent="0.3">
      <c r="C11940" s="3"/>
      <c r="E11940" s="6"/>
    </row>
    <row r="11941" spans="3:5" s="2" customFormat="1" x14ac:dyDescent="0.3">
      <c r="C11941" s="3"/>
      <c r="E11941" s="6"/>
    </row>
    <row r="11942" spans="3:5" s="2" customFormat="1" x14ac:dyDescent="0.3">
      <c r="C11942" s="3"/>
      <c r="E11942" s="6"/>
    </row>
    <row r="11943" spans="3:5" s="2" customFormat="1" x14ac:dyDescent="0.3">
      <c r="C11943" s="3"/>
      <c r="E11943" s="6"/>
    </row>
    <row r="11944" spans="3:5" s="2" customFormat="1" x14ac:dyDescent="0.3">
      <c r="C11944" s="3"/>
      <c r="E11944" s="6"/>
    </row>
    <row r="11945" spans="3:5" s="2" customFormat="1" x14ac:dyDescent="0.3">
      <c r="C11945" s="3"/>
      <c r="E11945" s="6"/>
    </row>
    <row r="11946" spans="3:5" s="2" customFormat="1" x14ac:dyDescent="0.3">
      <c r="C11946" s="3"/>
      <c r="E11946" s="6"/>
    </row>
    <row r="11947" spans="3:5" s="2" customFormat="1" x14ac:dyDescent="0.3">
      <c r="C11947" s="3"/>
      <c r="E11947" s="6"/>
    </row>
    <row r="11948" spans="3:5" s="2" customFormat="1" x14ac:dyDescent="0.3">
      <c r="C11948" s="3"/>
      <c r="E11948" s="6"/>
    </row>
    <row r="11949" spans="3:5" s="2" customFormat="1" x14ac:dyDescent="0.3">
      <c r="C11949" s="3"/>
      <c r="E11949" s="6"/>
    </row>
    <row r="11950" spans="3:5" s="2" customFormat="1" x14ac:dyDescent="0.3">
      <c r="C11950" s="3"/>
      <c r="E11950" s="6"/>
    </row>
    <row r="11951" spans="3:5" s="2" customFormat="1" x14ac:dyDescent="0.3">
      <c r="C11951" s="3"/>
      <c r="E11951" s="6"/>
    </row>
    <row r="11952" spans="3:5" s="2" customFormat="1" x14ac:dyDescent="0.3">
      <c r="C11952" s="3"/>
      <c r="E11952" s="6"/>
    </row>
    <row r="11953" spans="3:5" s="2" customFormat="1" x14ac:dyDescent="0.3">
      <c r="C11953" s="3"/>
      <c r="E11953" s="6"/>
    </row>
    <row r="11954" spans="3:5" s="2" customFormat="1" x14ac:dyDescent="0.3">
      <c r="C11954" s="3"/>
      <c r="E11954" s="6"/>
    </row>
    <row r="11955" spans="3:5" s="2" customFormat="1" x14ac:dyDescent="0.3">
      <c r="C11955" s="3"/>
      <c r="E11955" s="6"/>
    </row>
    <row r="11956" spans="3:5" s="2" customFormat="1" x14ac:dyDescent="0.3">
      <c r="C11956" s="3"/>
      <c r="E11956" s="6"/>
    </row>
    <row r="11957" spans="3:5" s="2" customFormat="1" x14ac:dyDescent="0.3">
      <c r="C11957" s="3"/>
      <c r="E11957" s="6"/>
    </row>
    <row r="11958" spans="3:5" s="2" customFormat="1" x14ac:dyDescent="0.3">
      <c r="C11958" s="3"/>
      <c r="E11958" s="6"/>
    </row>
    <row r="11959" spans="3:5" s="2" customFormat="1" x14ac:dyDescent="0.3">
      <c r="C11959" s="3"/>
      <c r="E11959" s="6"/>
    </row>
    <row r="11960" spans="3:5" s="2" customFormat="1" x14ac:dyDescent="0.3">
      <c r="C11960" s="3"/>
      <c r="E11960" s="6"/>
    </row>
    <row r="11961" spans="3:5" s="2" customFormat="1" x14ac:dyDescent="0.3">
      <c r="C11961" s="3"/>
      <c r="E11961" s="6"/>
    </row>
    <row r="11962" spans="3:5" s="2" customFormat="1" x14ac:dyDescent="0.3">
      <c r="C11962" s="3"/>
      <c r="E11962" s="6"/>
    </row>
    <row r="11963" spans="3:5" s="2" customFormat="1" x14ac:dyDescent="0.3">
      <c r="C11963" s="3"/>
      <c r="E11963" s="6"/>
    </row>
    <row r="11964" spans="3:5" s="2" customFormat="1" x14ac:dyDescent="0.3">
      <c r="C11964" s="3"/>
      <c r="E11964" s="6"/>
    </row>
    <row r="11965" spans="3:5" s="2" customFormat="1" x14ac:dyDescent="0.3">
      <c r="C11965" s="3"/>
      <c r="E11965" s="6"/>
    </row>
    <row r="11966" spans="3:5" s="2" customFormat="1" x14ac:dyDescent="0.3">
      <c r="C11966" s="3"/>
      <c r="E11966" s="6"/>
    </row>
    <row r="11967" spans="3:5" s="2" customFormat="1" x14ac:dyDescent="0.3">
      <c r="C11967" s="3"/>
      <c r="E11967" s="6"/>
    </row>
    <row r="11968" spans="3:5" s="2" customFormat="1" x14ac:dyDescent="0.3">
      <c r="C11968" s="3"/>
      <c r="E11968" s="6"/>
    </row>
    <row r="11969" spans="3:5" s="2" customFormat="1" x14ac:dyDescent="0.3">
      <c r="C11969" s="3"/>
      <c r="E11969" s="6"/>
    </row>
    <row r="11970" spans="3:5" s="2" customFormat="1" x14ac:dyDescent="0.3">
      <c r="C11970" s="3"/>
      <c r="E11970" s="6"/>
    </row>
    <row r="11971" spans="3:5" s="2" customFormat="1" x14ac:dyDescent="0.3">
      <c r="C11971" s="3"/>
      <c r="E11971" s="6"/>
    </row>
    <row r="11972" spans="3:5" s="2" customFormat="1" x14ac:dyDescent="0.3">
      <c r="C11972" s="3"/>
      <c r="E11972" s="6"/>
    </row>
    <row r="11973" spans="3:5" s="2" customFormat="1" x14ac:dyDescent="0.3">
      <c r="C11973" s="3"/>
      <c r="E11973" s="6"/>
    </row>
    <row r="11974" spans="3:5" s="2" customFormat="1" x14ac:dyDescent="0.3">
      <c r="C11974" s="3"/>
      <c r="E11974" s="6"/>
    </row>
    <row r="11975" spans="3:5" s="2" customFormat="1" x14ac:dyDescent="0.3">
      <c r="C11975" s="3"/>
      <c r="E11975" s="6"/>
    </row>
    <row r="11976" spans="3:5" s="2" customFormat="1" x14ac:dyDescent="0.3">
      <c r="C11976" s="3"/>
      <c r="E11976" s="6"/>
    </row>
    <row r="11977" spans="3:5" s="2" customFormat="1" x14ac:dyDescent="0.3">
      <c r="C11977" s="3"/>
      <c r="E11977" s="6"/>
    </row>
    <row r="11978" spans="3:5" s="2" customFormat="1" x14ac:dyDescent="0.3">
      <c r="C11978" s="3"/>
      <c r="E11978" s="6"/>
    </row>
    <row r="11979" spans="3:5" s="2" customFormat="1" x14ac:dyDescent="0.3">
      <c r="C11979" s="3"/>
      <c r="E11979" s="6"/>
    </row>
    <row r="11980" spans="3:5" s="2" customFormat="1" x14ac:dyDescent="0.3">
      <c r="C11980" s="3"/>
      <c r="E11980" s="6"/>
    </row>
    <row r="11981" spans="3:5" s="2" customFormat="1" x14ac:dyDescent="0.3">
      <c r="C11981" s="3"/>
      <c r="E11981" s="6"/>
    </row>
    <row r="11982" spans="3:5" s="2" customFormat="1" x14ac:dyDescent="0.3">
      <c r="C11982" s="3"/>
      <c r="E11982" s="6"/>
    </row>
    <row r="11983" spans="3:5" s="2" customFormat="1" x14ac:dyDescent="0.3">
      <c r="C11983" s="3"/>
      <c r="E11983" s="6"/>
    </row>
    <row r="11984" spans="3:5" s="2" customFormat="1" x14ac:dyDescent="0.3">
      <c r="C11984" s="3"/>
      <c r="E11984" s="6"/>
    </row>
    <row r="11985" spans="3:5" s="2" customFormat="1" x14ac:dyDescent="0.3">
      <c r="C11985" s="3"/>
      <c r="E11985" s="6"/>
    </row>
    <row r="11986" spans="3:5" s="2" customFormat="1" x14ac:dyDescent="0.3">
      <c r="C11986" s="3"/>
      <c r="E11986" s="6"/>
    </row>
    <row r="11987" spans="3:5" s="2" customFormat="1" x14ac:dyDescent="0.3">
      <c r="C11987" s="3"/>
      <c r="E11987" s="6"/>
    </row>
    <row r="11988" spans="3:5" s="2" customFormat="1" x14ac:dyDescent="0.3">
      <c r="C11988" s="3"/>
      <c r="E11988" s="6"/>
    </row>
    <row r="11989" spans="3:5" s="2" customFormat="1" x14ac:dyDescent="0.3">
      <c r="C11989" s="3"/>
      <c r="E11989" s="6"/>
    </row>
    <row r="11990" spans="3:5" s="2" customFormat="1" x14ac:dyDescent="0.3">
      <c r="C11990" s="3"/>
      <c r="E11990" s="6"/>
    </row>
    <row r="11991" spans="3:5" s="2" customFormat="1" x14ac:dyDescent="0.3">
      <c r="C11991" s="3"/>
      <c r="E11991" s="6"/>
    </row>
    <row r="11992" spans="3:5" s="2" customFormat="1" x14ac:dyDescent="0.3">
      <c r="C11992" s="3"/>
      <c r="E11992" s="6"/>
    </row>
    <row r="11993" spans="3:5" s="2" customFormat="1" x14ac:dyDescent="0.3">
      <c r="C11993" s="3"/>
      <c r="E11993" s="6"/>
    </row>
    <row r="11994" spans="3:5" s="2" customFormat="1" x14ac:dyDescent="0.3">
      <c r="C11994" s="3"/>
      <c r="E11994" s="6"/>
    </row>
    <row r="11995" spans="3:5" s="2" customFormat="1" x14ac:dyDescent="0.3">
      <c r="C11995" s="3"/>
      <c r="E11995" s="6"/>
    </row>
    <row r="11996" spans="3:5" s="2" customFormat="1" x14ac:dyDescent="0.3">
      <c r="C11996" s="3"/>
      <c r="E11996" s="6"/>
    </row>
    <row r="11997" spans="3:5" s="2" customFormat="1" x14ac:dyDescent="0.3">
      <c r="C11997" s="3"/>
      <c r="E11997" s="6"/>
    </row>
    <row r="11998" spans="3:5" s="2" customFormat="1" x14ac:dyDescent="0.3">
      <c r="C11998" s="3"/>
      <c r="E11998" s="6"/>
    </row>
    <row r="11999" spans="3:5" s="2" customFormat="1" x14ac:dyDescent="0.3">
      <c r="C11999" s="3"/>
      <c r="E11999" s="6"/>
    </row>
    <row r="12000" spans="3:5" s="2" customFormat="1" x14ac:dyDescent="0.3">
      <c r="C12000" s="3"/>
      <c r="E12000" s="6"/>
    </row>
    <row r="12001" spans="3:5" s="2" customFormat="1" x14ac:dyDescent="0.3">
      <c r="C12001" s="3"/>
      <c r="E12001" s="6"/>
    </row>
    <row r="12002" spans="3:5" s="2" customFormat="1" x14ac:dyDescent="0.3">
      <c r="C12002" s="3"/>
      <c r="E12002" s="6"/>
    </row>
    <row r="12003" spans="3:5" s="2" customFormat="1" x14ac:dyDescent="0.3">
      <c r="C12003" s="3"/>
      <c r="E12003" s="6"/>
    </row>
    <row r="12004" spans="3:5" s="2" customFormat="1" x14ac:dyDescent="0.3">
      <c r="C12004" s="3"/>
      <c r="E12004" s="6"/>
    </row>
    <row r="12005" spans="3:5" s="2" customFormat="1" x14ac:dyDescent="0.3">
      <c r="C12005" s="3"/>
      <c r="E12005" s="6"/>
    </row>
    <row r="12006" spans="3:5" s="2" customFormat="1" x14ac:dyDescent="0.3">
      <c r="C12006" s="3"/>
      <c r="E12006" s="6"/>
    </row>
    <row r="12007" spans="3:5" s="2" customFormat="1" x14ac:dyDescent="0.3">
      <c r="C12007" s="3"/>
      <c r="E12007" s="6"/>
    </row>
    <row r="12008" spans="3:5" s="2" customFormat="1" x14ac:dyDescent="0.3">
      <c r="C12008" s="3"/>
      <c r="E12008" s="6"/>
    </row>
    <row r="12009" spans="3:5" s="2" customFormat="1" x14ac:dyDescent="0.3">
      <c r="C12009" s="3"/>
      <c r="E12009" s="6"/>
    </row>
    <row r="12010" spans="3:5" s="2" customFormat="1" x14ac:dyDescent="0.3">
      <c r="C12010" s="3"/>
      <c r="E12010" s="6"/>
    </row>
    <row r="12011" spans="3:5" s="2" customFormat="1" x14ac:dyDescent="0.3">
      <c r="C12011" s="3"/>
      <c r="E12011" s="6"/>
    </row>
    <row r="12012" spans="3:5" s="2" customFormat="1" x14ac:dyDescent="0.3">
      <c r="C12012" s="3"/>
      <c r="E12012" s="6"/>
    </row>
    <row r="12013" spans="3:5" s="2" customFormat="1" x14ac:dyDescent="0.3">
      <c r="C12013" s="3"/>
      <c r="E12013" s="6"/>
    </row>
    <row r="12014" spans="3:5" s="2" customFormat="1" x14ac:dyDescent="0.3">
      <c r="C12014" s="3"/>
      <c r="E12014" s="6"/>
    </row>
    <row r="12015" spans="3:5" s="2" customFormat="1" x14ac:dyDescent="0.3">
      <c r="C12015" s="3"/>
      <c r="E12015" s="6"/>
    </row>
    <row r="12016" spans="3:5" s="2" customFormat="1" x14ac:dyDescent="0.3">
      <c r="C12016" s="3"/>
      <c r="E12016" s="6"/>
    </row>
    <row r="12017" spans="3:5" s="2" customFormat="1" x14ac:dyDescent="0.3">
      <c r="C12017" s="3"/>
      <c r="E12017" s="6"/>
    </row>
    <row r="12018" spans="3:5" s="2" customFormat="1" x14ac:dyDescent="0.3">
      <c r="C12018" s="3"/>
      <c r="E12018" s="6"/>
    </row>
    <row r="12019" spans="3:5" s="2" customFormat="1" x14ac:dyDescent="0.3">
      <c r="C12019" s="3"/>
      <c r="E12019" s="6"/>
    </row>
    <row r="12020" spans="3:5" s="2" customFormat="1" x14ac:dyDescent="0.3">
      <c r="C12020" s="3"/>
      <c r="E12020" s="6"/>
    </row>
    <row r="12021" spans="3:5" s="2" customFormat="1" x14ac:dyDescent="0.3">
      <c r="C12021" s="3"/>
      <c r="E12021" s="6"/>
    </row>
    <row r="12022" spans="3:5" s="2" customFormat="1" x14ac:dyDescent="0.3">
      <c r="C12022" s="3"/>
      <c r="E12022" s="6"/>
    </row>
    <row r="12023" spans="3:5" s="2" customFormat="1" x14ac:dyDescent="0.3">
      <c r="C12023" s="3"/>
      <c r="E12023" s="6"/>
    </row>
    <row r="12024" spans="3:5" s="2" customFormat="1" x14ac:dyDescent="0.3">
      <c r="C12024" s="3"/>
      <c r="E12024" s="6"/>
    </row>
    <row r="12025" spans="3:5" s="2" customFormat="1" x14ac:dyDescent="0.3">
      <c r="C12025" s="3"/>
      <c r="E12025" s="6"/>
    </row>
    <row r="12026" spans="3:5" s="2" customFormat="1" x14ac:dyDescent="0.3">
      <c r="C12026" s="3"/>
      <c r="E12026" s="6"/>
    </row>
    <row r="12027" spans="3:5" s="2" customFormat="1" x14ac:dyDescent="0.3">
      <c r="C12027" s="3"/>
      <c r="E12027" s="6"/>
    </row>
    <row r="12028" spans="3:5" s="2" customFormat="1" x14ac:dyDescent="0.3">
      <c r="C12028" s="3"/>
      <c r="E12028" s="6"/>
    </row>
    <row r="12029" spans="3:5" s="2" customFormat="1" x14ac:dyDescent="0.3">
      <c r="C12029" s="3"/>
      <c r="E12029" s="6"/>
    </row>
    <row r="12030" spans="3:5" s="2" customFormat="1" x14ac:dyDescent="0.3">
      <c r="C12030" s="3"/>
      <c r="E12030" s="6"/>
    </row>
    <row r="12031" spans="3:5" s="2" customFormat="1" x14ac:dyDescent="0.3">
      <c r="C12031" s="3"/>
      <c r="E12031" s="6"/>
    </row>
    <row r="12032" spans="3:5" s="2" customFormat="1" x14ac:dyDescent="0.3">
      <c r="C12032" s="3"/>
      <c r="E12032" s="6"/>
    </row>
    <row r="12033" spans="3:5" s="2" customFormat="1" x14ac:dyDescent="0.3">
      <c r="C12033" s="3"/>
      <c r="E12033" s="6"/>
    </row>
    <row r="12034" spans="3:5" s="2" customFormat="1" x14ac:dyDescent="0.3">
      <c r="C12034" s="3"/>
      <c r="E12034" s="6"/>
    </row>
    <row r="12035" spans="3:5" s="2" customFormat="1" x14ac:dyDescent="0.3">
      <c r="C12035" s="3"/>
      <c r="E12035" s="6"/>
    </row>
    <row r="12036" spans="3:5" s="2" customFormat="1" x14ac:dyDescent="0.3">
      <c r="C12036" s="3"/>
      <c r="E12036" s="6"/>
    </row>
    <row r="12037" spans="3:5" s="2" customFormat="1" x14ac:dyDescent="0.3">
      <c r="C12037" s="3"/>
      <c r="E12037" s="6"/>
    </row>
    <row r="12038" spans="3:5" s="2" customFormat="1" x14ac:dyDescent="0.3">
      <c r="C12038" s="3"/>
      <c r="E12038" s="6"/>
    </row>
    <row r="12039" spans="3:5" s="2" customFormat="1" x14ac:dyDescent="0.3">
      <c r="C12039" s="3"/>
      <c r="E12039" s="6"/>
    </row>
    <row r="12040" spans="3:5" s="2" customFormat="1" x14ac:dyDescent="0.3">
      <c r="C12040" s="3"/>
      <c r="E12040" s="6"/>
    </row>
    <row r="12041" spans="3:5" s="2" customFormat="1" x14ac:dyDescent="0.3">
      <c r="C12041" s="3"/>
      <c r="E12041" s="6"/>
    </row>
    <row r="12042" spans="3:5" s="2" customFormat="1" x14ac:dyDescent="0.3">
      <c r="C12042" s="3"/>
      <c r="E12042" s="6"/>
    </row>
    <row r="12043" spans="3:5" s="2" customFormat="1" x14ac:dyDescent="0.3">
      <c r="C12043" s="3"/>
      <c r="E12043" s="6"/>
    </row>
    <row r="12044" spans="3:5" s="2" customFormat="1" x14ac:dyDescent="0.3">
      <c r="C12044" s="3"/>
      <c r="E12044" s="6"/>
    </row>
    <row r="12045" spans="3:5" s="2" customFormat="1" x14ac:dyDescent="0.3">
      <c r="C12045" s="3"/>
      <c r="E12045" s="6"/>
    </row>
    <row r="12046" spans="3:5" s="2" customFormat="1" x14ac:dyDescent="0.3">
      <c r="C12046" s="3"/>
      <c r="E12046" s="6"/>
    </row>
    <row r="12047" spans="3:5" s="2" customFormat="1" x14ac:dyDescent="0.3">
      <c r="C12047" s="3"/>
      <c r="E12047" s="6"/>
    </row>
    <row r="12048" spans="3:5" s="2" customFormat="1" x14ac:dyDescent="0.3">
      <c r="C12048" s="3"/>
      <c r="E12048" s="6"/>
    </row>
    <row r="12049" spans="3:5" s="2" customFormat="1" x14ac:dyDescent="0.3">
      <c r="C12049" s="3"/>
      <c r="E12049" s="6"/>
    </row>
    <row r="12050" spans="3:5" s="2" customFormat="1" x14ac:dyDescent="0.3">
      <c r="C12050" s="3"/>
      <c r="E12050" s="6"/>
    </row>
    <row r="12051" spans="3:5" s="2" customFormat="1" x14ac:dyDescent="0.3">
      <c r="C12051" s="3"/>
      <c r="E12051" s="6"/>
    </row>
    <row r="12052" spans="3:5" s="2" customFormat="1" x14ac:dyDescent="0.3">
      <c r="C12052" s="3"/>
      <c r="E12052" s="6"/>
    </row>
    <row r="12053" spans="3:5" s="2" customFormat="1" x14ac:dyDescent="0.3">
      <c r="C12053" s="3"/>
      <c r="E12053" s="6"/>
    </row>
    <row r="12054" spans="3:5" s="2" customFormat="1" x14ac:dyDescent="0.3">
      <c r="C12054" s="3"/>
      <c r="E12054" s="6"/>
    </row>
    <row r="12055" spans="3:5" s="2" customFormat="1" x14ac:dyDescent="0.3">
      <c r="C12055" s="3"/>
      <c r="E12055" s="6"/>
    </row>
    <row r="12056" spans="3:5" s="2" customFormat="1" x14ac:dyDescent="0.3">
      <c r="C12056" s="3"/>
      <c r="E12056" s="6"/>
    </row>
    <row r="12057" spans="3:5" s="2" customFormat="1" x14ac:dyDescent="0.3">
      <c r="C12057" s="3"/>
      <c r="E12057" s="6"/>
    </row>
    <row r="12058" spans="3:5" s="2" customFormat="1" x14ac:dyDescent="0.3">
      <c r="C12058" s="3"/>
      <c r="E12058" s="6"/>
    </row>
    <row r="12059" spans="3:5" s="2" customFormat="1" x14ac:dyDescent="0.3">
      <c r="C12059" s="3"/>
      <c r="E12059" s="6"/>
    </row>
    <row r="12060" spans="3:5" s="2" customFormat="1" x14ac:dyDescent="0.3">
      <c r="C12060" s="3"/>
      <c r="E12060" s="6"/>
    </row>
    <row r="12061" spans="3:5" s="2" customFormat="1" x14ac:dyDescent="0.3">
      <c r="C12061" s="3"/>
      <c r="E12061" s="6"/>
    </row>
    <row r="12062" spans="3:5" s="2" customFormat="1" x14ac:dyDescent="0.3">
      <c r="C12062" s="3"/>
      <c r="E12062" s="6"/>
    </row>
    <row r="12063" spans="3:5" s="2" customFormat="1" x14ac:dyDescent="0.3">
      <c r="C12063" s="3"/>
      <c r="E12063" s="6"/>
    </row>
    <row r="12064" spans="3:5" s="2" customFormat="1" x14ac:dyDescent="0.3">
      <c r="C12064" s="3"/>
      <c r="E12064" s="6"/>
    </row>
    <row r="12065" spans="3:5" s="2" customFormat="1" x14ac:dyDescent="0.3">
      <c r="C12065" s="3"/>
      <c r="E12065" s="6"/>
    </row>
    <row r="12066" spans="3:5" s="2" customFormat="1" x14ac:dyDescent="0.3">
      <c r="C12066" s="3"/>
      <c r="E12066" s="6"/>
    </row>
    <row r="12067" spans="3:5" s="2" customFormat="1" x14ac:dyDescent="0.3">
      <c r="C12067" s="3"/>
      <c r="E12067" s="6"/>
    </row>
    <row r="12068" spans="3:5" s="2" customFormat="1" x14ac:dyDescent="0.3">
      <c r="C12068" s="3"/>
      <c r="E12068" s="6"/>
    </row>
    <row r="12069" spans="3:5" s="2" customFormat="1" x14ac:dyDescent="0.3">
      <c r="C12069" s="3"/>
      <c r="E12069" s="6"/>
    </row>
    <row r="12070" spans="3:5" s="2" customFormat="1" x14ac:dyDescent="0.3">
      <c r="C12070" s="3"/>
      <c r="E12070" s="6"/>
    </row>
    <row r="12071" spans="3:5" s="2" customFormat="1" x14ac:dyDescent="0.3">
      <c r="C12071" s="3"/>
      <c r="E12071" s="6"/>
    </row>
    <row r="12072" spans="3:5" s="2" customFormat="1" x14ac:dyDescent="0.3">
      <c r="C12072" s="3"/>
      <c r="E12072" s="6"/>
    </row>
    <row r="12073" spans="3:5" s="2" customFormat="1" x14ac:dyDescent="0.3">
      <c r="C12073" s="3"/>
      <c r="E12073" s="6"/>
    </row>
    <row r="12074" spans="3:5" s="2" customFormat="1" x14ac:dyDescent="0.3">
      <c r="C12074" s="3"/>
      <c r="E12074" s="6"/>
    </row>
    <row r="12075" spans="3:5" s="2" customFormat="1" x14ac:dyDescent="0.3">
      <c r="C12075" s="3"/>
      <c r="E12075" s="6"/>
    </row>
    <row r="12076" spans="3:5" s="2" customFormat="1" x14ac:dyDescent="0.3">
      <c r="C12076" s="3"/>
      <c r="E12076" s="6"/>
    </row>
    <row r="12077" spans="3:5" s="2" customFormat="1" x14ac:dyDescent="0.3">
      <c r="C12077" s="3"/>
      <c r="E12077" s="6"/>
    </row>
    <row r="12078" spans="3:5" s="2" customFormat="1" x14ac:dyDescent="0.3">
      <c r="C12078" s="3"/>
      <c r="E12078" s="6"/>
    </row>
    <row r="12079" spans="3:5" s="2" customFormat="1" x14ac:dyDescent="0.3">
      <c r="C12079" s="3"/>
      <c r="E12079" s="6"/>
    </row>
    <row r="12080" spans="3:5" s="2" customFormat="1" x14ac:dyDescent="0.3">
      <c r="C12080" s="3"/>
      <c r="E12080" s="6"/>
    </row>
    <row r="12081" spans="3:5" s="2" customFormat="1" x14ac:dyDescent="0.3">
      <c r="C12081" s="3"/>
      <c r="E12081" s="6"/>
    </row>
    <row r="12082" spans="3:5" s="2" customFormat="1" x14ac:dyDescent="0.3">
      <c r="C12082" s="3"/>
      <c r="E12082" s="6"/>
    </row>
    <row r="12083" spans="3:5" s="2" customFormat="1" x14ac:dyDescent="0.3">
      <c r="C12083" s="3"/>
      <c r="E12083" s="6"/>
    </row>
    <row r="12084" spans="3:5" s="2" customFormat="1" x14ac:dyDescent="0.3">
      <c r="C12084" s="3"/>
      <c r="E12084" s="6"/>
    </row>
    <row r="12085" spans="3:5" s="2" customFormat="1" x14ac:dyDescent="0.3">
      <c r="C12085" s="3"/>
      <c r="E12085" s="6"/>
    </row>
    <row r="12086" spans="3:5" s="2" customFormat="1" x14ac:dyDescent="0.3">
      <c r="C12086" s="3"/>
      <c r="E12086" s="6"/>
    </row>
    <row r="12087" spans="3:5" s="2" customFormat="1" x14ac:dyDescent="0.3">
      <c r="C12087" s="3"/>
      <c r="E12087" s="6"/>
    </row>
    <row r="12088" spans="3:5" s="2" customFormat="1" x14ac:dyDescent="0.3">
      <c r="C12088" s="3"/>
      <c r="E12088" s="6"/>
    </row>
    <row r="12089" spans="3:5" s="2" customFormat="1" x14ac:dyDescent="0.3">
      <c r="C12089" s="3"/>
      <c r="E12089" s="6"/>
    </row>
    <row r="12090" spans="3:5" s="2" customFormat="1" x14ac:dyDescent="0.3">
      <c r="C12090" s="3"/>
      <c r="E12090" s="6"/>
    </row>
    <row r="12091" spans="3:5" s="2" customFormat="1" x14ac:dyDescent="0.3">
      <c r="C12091" s="3"/>
      <c r="E12091" s="6"/>
    </row>
    <row r="12092" spans="3:5" s="2" customFormat="1" x14ac:dyDescent="0.3">
      <c r="C12092" s="3"/>
      <c r="E12092" s="6"/>
    </row>
    <row r="12093" spans="3:5" s="2" customFormat="1" x14ac:dyDescent="0.3">
      <c r="C12093" s="3"/>
      <c r="E12093" s="6"/>
    </row>
    <row r="12094" spans="3:5" s="2" customFormat="1" x14ac:dyDescent="0.3">
      <c r="C12094" s="3"/>
      <c r="E12094" s="6"/>
    </row>
    <row r="12095" spans="3:5" s="2" customFormat="1" x14ac:dyDescent="0.3">
      <c r="C12095" s="3"/>
      <c r="E12095" s="6"/>
    </row>
    <row r="12096" spans="3:5" s="2" customFormat="1" x14ac:dyDescent="0.3">
      <c r="C12096" s="3"/>
      <c r="E12096" s="6"/>
    </row>
    <row r="12097" spans="3:5" s="2" customFormat="1" x14ac:dyDescent="0.3">
      <c r="C12097" s="3"/>
      <c r="E12097" s="6"/>
    </row>
    <row r="12098" spans="3:5" s="2" customFormat="1" x14ac:dyDescent="0.3">
      <c r="C12098" s="3"/>
      <c r="E12098" s="6"/>
    </row>
    <row r="12099" spans="3:5" s="2" customFormat="1" x14ac:dyDescent="0.3">
      <c r="C12099" s="3"/>
      <c r="E12099" s="6"/>
    </row>
    <row r="12100" spans="3:5" s="2" customFormat="1" x14ac:dyDescent="0.3">
      <c r="C12100" s="3"/>
      <c r="E12100" s="6"/>
    </row>
    <row r="12101" spans="3:5" s="2" customFormat="1" x14ac:dyDescent="0.3">
      <c r="C12101" s="3"/>
      <c r="E12101" s="6"/>
    </row>
    <row r="12102" spans="3:5" s="2" customFormat="1" x14ac:dyDescent="0.3">
      <c r="C12102" s="3"/>
      <c r="E12102" s="6"/>
    </row>
    <row r="12103" spans="3:5" s="2" customFormat="1" x14ac:dyDescent="0.3">
      <c r="C12103" s="3"/>
      <c r="E12103" s="6"/>
    </row>
    <row r="12104" spans="3:5" s="2" customFormat="1" x14ac:dyDescent="0.3">
      <c r="C12104" s="3"/>
      <c r="E12104" s="6"/>
    </row>
    <row r="12105" spans="3:5" s="2" customFormat="1" x14ac:dyDescent="0.3">
      <c r="C12105" s="3"/>
      <c r="E12105" s="6"/>
    </row>
    <row r="12106" spans="3:5" s="2" customFormat="1" x14ac:dyDescent="0.3">
      <c r="C12106" s="3"/>
      <c r="E12106" s="6"/>
    </row>
    <row r="12107" spans="3:5" s="2" customFormat="1" x14ac:dyDescent="0.3">
      <c r="C12107" s="3"/>
      <c r="E12107" s="6"/>
    </row>
    <row r="12108" spans="3:5" s="2" customFormat="1" x14ac:dyDescent="0.3">
      <c r="C12108" s="3"/>
      <c r="E12108" s="6"/>
    </row>
    <row r="12109" spans="3:5" s="2" customFormat="1" x14ac:dyDescent="0.3">
      <c r="C12109" s="3"/>
      <c r="E12109" s="6"/>
    </row>
    <row r="12110" spans="3:5" s="2" customFormat="1" x14ac:dyDescent="0.3">
      <c r="C12110" s="3"/>
      <c r="E12110" s="6"/>
    </row>
    <row r="12111" spans="3:5" s="2" customFormat="1" x14ac:dyDescent="0.3">
      <c r="C12111" s="3"/>
      <c r="E12111" s="6"/>
    </row>
    <row r="12112" spans="3:5" s="2" customFormat="1" x14ac:dyDescent="0.3">
      <c r="C12112" s="3"/>
      <c r="E12112" s="6"/>
    </row>
    <row r="12113" spans="3:5" s="2" customFormat="1" x14ac:dyDescent="0.3">
      <c r="C12113" s="3"/>
      <c r="E12113" s="6"/>
    </row>
    <row r="12114" spans="3:5" s="2" customFormat="1" x14ac:dyDescent="0.3">
      <c r="C12114" s="3"/>
      <c r="E12114" s="6"/>
    </row>
    <row r="12115" spans="3:5" s="2" customFormat="1" x14ac:dyDescent="0.3">
      <c r="C12115" s="3"/>
      <c r="E12115" s="6"/>
    </row>
    <row r="12116" spans="3:5" s="2" customFormat="1" x14ac:dyDescent="0.3">
      <c r="C12116" s="3"/>
      <c r="E12116" s="6"/>
    </row>
    <row r="12117" spans="3:5" s="2" customFormat="1" x14ac:dyDescent="0.3">
      <c r="C12117" s="3"/>
      <c r="E12117" s="6"/>
    </row>
    <row r="12118" spans="3:5" s="2" customFormat="1" x14ac:dyDescent="0.3">
      <c r="C12118" s="3"/>
      <c r="E12118" s="6"/>
    </row>
    <row r="12119" spans="3:5" s="2" customFormat="1" x14ac:dyDescent="0.3">
      <c r="C12119" s="3"/>
      <c r="E12119" s="6"/>
    </row>
    <row r="12120" spans="3:5" s="2" customFormat="1" x14ac:dyDescent="0.3">
      <c r="C12120" s="3"/>
      <c r="E12120" s="6"/>
    </row>
    <row r="12121" spans="3:5" s="2" customFormat="1" x14ac:dyDescent="0.3">
      <c r="C12121" s="3"/>
      <c r="E12121" s="6"/>
    </row>
    <row r="12122" spans="3:5" s="2" customFormat="1" x14ac:dyDescent="0.3">
      <c r="C12122" s="3"/>
      <c r="E12122" s="6"/>
    </row>
    <row r="12123" spans="3:5" s="2" customFormat="1" x14ac:dyDescent="0.3">
      <c r="C12123" s="3"/>
      <c r="E12123" s="6"/>
    </row>
    <row r="12124" spans="3:5" s="2" customFormat="1" x14ac:dyDescent="0.3">
      <c r="C12124" s="3"/>
      <c r="E12124" s="6"/>
    </row>
    <row r="12125" spans="3:5" s="2" customFormat="1" x14ac:dyDescent="0.3">
      <c r="C12125" s="3"/>
      <c r="E12125" s="6"/>
    </row>
    <row r="12126" spans="3:5" s="2" customFormat="1" x14ac:dyDescent="0.3">
      <c r="C12126" s="3"/>
      <c r="E12126" s="6"/>
    </row>
    <row r="12127" spans="3:5" s="2" customFormat="1" x14ac:dyDescent="0.3">
      <c r="C12127" s="3"/>
      <c r="E12127" s="6"/>
    </row>
    <row r="12128" spans="3:5" s="2" customFormat="1" x14ac:dyDescent="0.3">
      <c r="C12128" s="3"/>
      <c r="E12128" s="6"/>
    </row>
    <row r="12129" spans="3:5" s="2" customFormat="1" x14ac:dyDescent="0.3">
      <c r="C12129" s="3"/>
      <c r="E12129" s="6"/>
    </row>
    <row r="12130" spans="3:5" s="2" customFormat="1" x14ac:dyDescent="0.3">
      <c r="C12130" s="3"/>
      <c r="E12130" s="6"/>
    </row>
    <row r="12131" spans="3:5" s="2" customFormat="1" x14ac:dyDescent="0.3">
      <c r="C12131" s="3"/>
      <c r="E12131" s="6"/>
    </row>
    <row r="12132" spans="3:5" s="2" customFormat="1" x14ac:dyDescent="0.3">
      <c r="C12132" s="3"/>
      <c r="E12132" s="6"/>
    </row>
    <row r="12133" spans="3:5" s="2" customFormat="1" x14ac:dyDescent="0.3">
      <c r="C12133" s="3"/>
      <c r="E12133" s="6"/>
    </row>
    <row r="12134" spans="3:5" s="2" customFormat="1" x14ac:dyDescent="0.3">
      <c r="C12134" s="3"/>
      <c r="E12134" s="6"/>
    </row>
    <row r="12135" spans="3:5" s="2" customFormat="1" x14ac:dyDescent="0.3">
      <c r="C12135" s="3"/>
      <c r="E12135" s="6"/>
    </row>
    <row r="12136" spans="3:5" s="2" customFormat="1" x14ac:dyDescent="0.3">
      <c r="C12136" s="3"/>
      <c r="E12136" s="6"/>
    </row>
    <row r="12137" spans="3:5" s="2" customFormat="1" x14ac:dyDescent="0.3">
      <c r="C12137" s="3"/>
      <c r="E12137" s="6"/>
    </row>
    <row r="12138" spans="3:5" s="2" customFormat="1" x14ac:dyDescent="0.3">
      <c r="C12138" s="3"/>
      <c r="E12138" s="6"/>
    </row>
    <row r="12139" spans="3:5" s="2" customFormat="1" x14ac:dyDescent="0.3">
      <c r="C12139" s="3"/>
      <c r="E12139" s="6"/>
    </row>
    <row r="12140" spans="3:5" s="2" customFormat="1" x14ac:dyDescent="0.3">
      <c r="C12140" s="3"/>
      <c r="E12140" s="6"/>
    </row>
    <row r="12141" spans="3:5" s="2" customFormat="1" x14ac:dyDescent="0.3">
      <c r="C12141" s="3"/>
      <c r="E12141" s="6"/>
    </row>
    <row r="12142" spans="3:5" s="2" customFormat="1" x14ac:dyDescent="0.3">
      <c r="C12142" s="3"/>
      <c r="E12142" s="6"/>
    </row>
    <row r="12143" spans="3:5" s="2" customFormat="1" x14ac:dyDescent="0.3">
      <c r="C12143" s="3"/>
      <c r="E12143" s="6"/>
    </row>
    <row r="12144" spans="3:5" s="2" customFormat="1" x14ac:dyDescent="0.3">
      <c r="C12144" s="3"/>
      <c r="E12144" s="6"/>
    </row>
    <row r="12145" spans="3:5" s="2" customFormat="1" x14ac:dyDescent="0.3">
      <c r="C12145" s="3"/>
      <c r="E12145" s="6"/>
    </row>
    <row r="12146" spans="3:5" s="2" customFormat="1" x14ac:dyDescent="0.3">
      <c r="C12146" s="3"/>
      <c r="E12146" s="6"/>
    </row>
    <row r="12147" spans="3:5" s="2" customFormat="1" x14ac:dyDescent="0.3">
      <c r="C12147" s="3"/>
      <c r="E12147" s="6"/>
    </row>
    <row r="12148" spans="3:5" s="2" customFormat="1" x14ac:dyDescent="0.3">
      <c r="C12148" s="3"/>
      <c r="E12148" s="6"/>
    </row>
    <row r="12149" spans="3:5" s="2" customFormat="1" x14ac:dyDescent="0.3">
      <c r="C12149" s="3"/>
      <c r="E12149" s="6"/>
    </row>
    <row r="12150" spans="3:5" s="2" customFormat="1" x14ac:dyDescent="0.3">
      <c r="C12150" s="3"/>
      <c r="E12150" s="6"/>
    </row>
    <row r="12151" spans="3:5" s="2" customFormat="1" x14ac:dyDescent="0.3">
      <c r="C12151" s="3"/>
      <c r="E12151" s="6"/>
    </row>
    <row r="12152" spans="3:5" s="2" customFormat="1" x14ac:dyDescent="0.3">
      <c r="C12152" s="3"/>
      <c r="E12152" s="6"/>
    </row>
    <row r="12153" spans="3:5" s="2" customFormat="1" x14ac:dyDescent="0.3">
      <c r="C12153" s="3"/>
      <c r="E12153" s="6"/>
    </row>
    <row r="12154" spans="3:5" s="2" customFormat="1" x14ac:dyDescent="0.3">
      <c r="C12154" s="3"/>
      <c r="E12154" s="6"/>
    </row>
    <row r="12155" spans="3:5" s="2" customFormat="1" x14ac:dyDescent="0.3">
      <c r="C12155" s="3"/>
      <c r="E12155" s="6"/>
    </row>
    <row r="12156" spans="3:5" s="2" customFormat="1" x14ac:dyDescent="0.3">
      <c r="C12156" s="3"/>
      <c r="E12156" s="6"/>
    </row>
    <row r="12157" spans="3:5" s="2" customFormat="1" x14ac:dyDescent="0.3">
      <c r="C12157" s="3"/>
      <c r="E12157" s="6"/>
    </row>
    <row r="12158" spans="3:5" s="2" customFormat="1" x14ac:dyDescent="0.3">
      <c r="C12158" s="3"/>
      <c r="E12158" s="6"/>
    </row>
    <row r="12159" spans="3:5" s="2" customFormat="1" x14ac:dyDescent="0.3">
      <c r="C12159" s="3"/>
      <c r="E12159" s="6"/>
    </row>
    <row r="12160" spans="3:5" s="2" customFormat="1" x14ac:dyDescent="0.3">
      <c r="C12160" s="3"/>
      <c r="E12160" s="6"/>
    </row>
    <row r="12161" spans="3:5" s="2" customFormat="1" x14ac:dyDescent="0.3">
      <c r="C12161" s="3"/>
      <c r="E12161" s="6"/>
    </row>
    <row r="12162" spans="3:5" s="2" customFormat="1" x14ac:dyDescent="0.3">
      <c r="C12162" s="3"/>
      <c r="E12162" s="6"/>
    </row>
    <row r="12163" spans="3:5" s="2" customFormat="1" x14ac:dyDescent="0.3">
      <c r="C12163" s="3"/>
      <c r="E12163" s="6"/>
    </row>
    <row r="12164" spans="3:5" s="2" customFormat="1" x14ac:dyDescent="0.3">
      <c r="C12164" s="3"/>
      <c r="E12164" s="6"/>
    </row>
    <row r="12165" spans="3:5" s="2" customFormat="1" x14ac:dyDescent="0.3">
      <c r="C12165" s="3"/>
      <c r="E12165" s="6"/>
    </row>
    <row r="12166" spans="3:5" s="2" customFormat="1" x14ac:dyDescent="0.3">
      <c r="C12166" s="3"/>
      <c r="E12166" s="6"/>
    </row>
    <row r="12167" spans="3:5" s="2" customFormat="1" x14ac:dyDescent="0.3">
      <c r="C12167" s="3"/>
      <c r="E12167" s="6"/>
    </row>
    <row r="12168" spans="3:5" s="2" customFormat="1" x14ac:dyDescent="0.3">
      <c r="C12168" s="3"/>
      <c r="E12168" s="6"/>
    </row>
    <row r="12169" spans="3:5" s="2" customFormat="1" x14ac:dyDescent="0.3">
      <c r="C12169" s="3"/>
      <c r="E12169" s="6"/>
    </row>
    <row r="12170" spans="3:5" s="2" customFormat="1" x14ac:dyDescent="0.3">
      <c r="C12170" s="3"/>
      <c r="E12170" s="6"/>
    </row>
    <row r="12171" spans="3:5" s="2" customFormat="1" x14ac:dyDescent="0.3">
      <c r="C12171" s="3"/>
      <c r="E12171" s="6"/>
    </row>
    <row r="12172" spans="3:5" s="2" customFormat="1" x14ac:dyDescent="0.3">
      <c r="C12172" s="3"/>
      <c r="E12172" s="6"/>
    </row>
    <row r="12173" spans="3:5" s="2" customFormat="1" x14ac:dyDescent="0.3">
      <c r="C12173" s="3"/>
      <c r="E12173" s="6"/>
    </row>
    <row r="12174" spans="3:5" s="2" customFormat="1" x14ac:dyDescent="0.3">
      <c r="C12174" s="3"/>
      <c r="E12174" s="6"/>
    </row>
    <row r="12175" spans="3:5" s="2" customFormat="1" x14ac:dyDescent="0.3">
      <c r="C12175" s="3"/>
      <c r="E12175" s="6"/>
    </row>
    <row r="12176" spans="3:5" s="2" customFormat="1" x14ac:dyDescent="0.3">
      <c r="C12176" s="3"/>
      <c r="E12176" s="6"/>
    </row>
    <row r="12177" spans="3:5" s="2" customFormat="1" x14ac:dyDescent="0.3">
      <c r="C12177" s="3"/>
      <c r="E12177" s="6"/>
    </row>
    <row r="12178" spans="3:5" s="2" customFormat="1" x14ac:dyDescent="0.3">
      <c r="C12178" s="3"/>
      <c r="E12178" s="6"/>
    </row>
    <row r="12179" spans="3:5" s="2" customFormat="1" x14ac:dyDescent="0.3">
      <c r="C12179" s="3"/>
      <c r="E12179" s="6"/>
    </row>
    <row r="12180" spans="3:5" s="2" customFormat="1" x14ac:dyDescent="0.3">
      <c r="C12180" s="3"/>
      <c r="E12180" s="6"/>
    </row>
    <row r="12181" spans="3:5" s="2" customFormat="1" x14ac:dyDescent="0.3">
      <c r="C12181" s="3"/>
      <c r="E12181" s="6"/>
    </row>
    <row r="12182" spans="3:5" s="2" customFormat="1" x14ac:dyDescent="0.3">
      <c r="C12182" s="3"/>
      <c r="E12182" s="6"/>
    </row>
    <row r="12183" spans="3:5" s="2" customFormat="1" x14ac:dyDescent="0.3">
      <c r="C12183" s="3"/>
      <c r="E12183" s="6"/>
    </row>
    <row r="12184" spans="3:5" s="2" customFormat="1" x14ac:dyDescent="0.3">
      <c r="C12184" s="3"/>
      <c r="E12184" s="6"/>
    </row>
    <row r="12185" spans="3:5" s="2" customFormat="1" x14ac:dyDescent="0.3">
      <c r="C12185" s="3"/>
      <c r="E12185" s="6"/>
    </row>
    <row r="12186" spans="3:5" s="2" customFormat="1" x14ac:dyDescent="0.3">
      <c r="C12186" s="3"/>
      <c r="E12186" s="6"/>
    </row>
    <row r="12187" spans="3:5" s="2" customFormat="1" x14ac:dyDescent="0.3">
      <c r="C12187" s="3"/>
      <c r="E12187" s="6"/>
    </row>
    <row r="12188" spans="3:5" s="2" customFormat="1" x14ac:dyDescent="0.3">
      <c r="C12188" s="3"/>
      <c r="E12188" s="6"/>
    </row>
    <row r="12189" spans="3:5" s="2" customFormat="1" x14ac:dyDescent="0.3">
      <c r="C12189" s="3"/>
      <c r="E12189" s="6"/>
    </row>
    <row r="12190" spans="3:5" s="2" customFormat="1" x14ac:dyDescent="0.3">
      <c r="C12190" s="3"/>
      <c r="E12190" s="6"/>
    </row>
    <row r="12191" spans="3:5" s="2" customFormat="1" x14ac:dyDescent="0.3">
      <c r="C12191" s="3"/>
      <c r="E12191" s="6"/>
    </row>
    <row r="12192" spans="3:5" s="2" customFormat="1" x14ac:dyDescent="0.3">
      <c r="C12192" s="3"/>
      <c r="E12192" s="6"/>
    </row>
    <row r="12193" spans="3:5" s="2" customFormat="1" x14ac:dyDescent="0.3">
      <c r="C12193" s="3"/>
      <c r="E12193" s="6"/>
    </row>
    <row r="12194" spans="3:5" s="2" customFormat="1" x14ac:dyDescent="0.3">
      <c r="C12194" s="3"/>
      <c r="E12194" s="6"/>
    </row>
    <row r="12195" spans="3:5" s="2" customFormat="1" x14ac:dyDescent="0.3">
      <c r="C12195" s="3"/>
      <c r="E12195" s="6"/>
    </row>
    <row r="12196" spans="3:5" s="2" customFormat="1" x14ac:dyDescent="0.3">
      <c r="C12196" s="3"/>
      <c r="E12196" s="6"/>
    </row>
    <row r="12197" spans="3:5" s="2" customFormat="1" x14ac:dyDescent="0.3">
      <c r="C12197" s="3"/>
      <c r="E12197" s="6"/>
    </row>
    <row r="12198" spans="3:5" s="2" customFormat="1" x14ac:dyDescent="0.3">
      <c r="C12198" s="3"/>
      <c r="E12198" s="6"/>
    </row>
    <row r="12199" spans="3:5" s="2" customFormat="1" x14ac:dyDescent="0.3">
      <c r="C12199" s="3"/>
      <c r="E12199" s="6"/>
    </row>
    <row r="12200" spans="3:5" s="2" customFormat="1" x14ac:dyDescent="0.3">
      <c r="C12200" s="3"/>
      <c r="E12200" s="6"/>
    </row>
    <row r="12201" spans="3:5" s="2" customFormat="1" x14ac:dyDescent="0.3">
      <c r="C12201" s="3"/>
      <c r="E12201" s="6"/>
    </row>
    <row r="12202" spans="3:5" s="2" customFormat="1" x14ac:dyDescent="0.3">
      <c r="C12202" s="3"/>
      <c r="E12202" s="6"/>
    </row>
    <row r="12203" spans="3:5" s="2" customFormat="1" x14ac:dyDescent="0.3">
      <c r="C12203" s="3"/>
      <c r="E12203" s="6"/>
    </row>
    <row r="12204" spans="3:5" s="2" customFormat="1" x14ac:dyDescent="0.3">
      <c r="C12204" s="3"/>
      <c r="E12204" s="6"/>
    </row>
    <row r="12205" spans="3:5" s="2" customFormat="1" x14ac:dyDescent="0.3">
      <c r="C12205" s="3"/>
      <c r="E12205" s="6"/>
    </row>
    <row r="12206" spans="3:5" s="2" customFormat="1" x14ac:dyDescent="0.3">
      <c r="C12206" s="3"/>
      <c r="E12206" s="6"/>
    </row>
    <row r="12207" spans="3:5" s="2" customFormat="1" x14ac:dyDescent="0.3">
      <c r="C12207" s="3"/>
      <c r="E12207" s="6"/>
    </row>
    <row r="12208" spans="3:5" s="2" customFormat="1" x14ac:dyDescent="0.3">
      <c r="C12208" s="3"/>
      <c r="E12208" s="6"/>
    </row>
    <row r="12209" spans="3:5" s="2" customFormat="1" x14ac:dyDescent="0.3">
      <c r="C12209" s="3"/>
      <c r="E12209" s="6"/>
    </row>
    <row r="12210" spans="3:5" s="2" customFormat="1" x14ac:dyDescent="0.3">
      <c r="C12210" s="3"/>
      <c r="E12210" s="6"/>
    </row>
    <row r="12211" spans="3:5" s="2" customFormat="1" x14ac:dyDescent="0.3">
      <c r="C12211" s="3"/>
      <c r="E12211" s="6"/>
    </row>
    <row r="12212" spans="3:5" s="2" customFormat="1" x14ac:dyDescent="0.3">
      <c r="C12212" s="3"/>
      <c r="E12212" s="6"/>
    </row>
    <row r="12213" spans="3:5" s="2" customFormat="1" x14ac:dyDescent="0.3">
      <c r="C12213" s="3"/>
      <c r="E12213" s="6"/>
    </row>
    <row r="12214" spans="3:5" s="2" customFormat="1" x14ac:dyDescent="0.3">
      <c r="C12214" s="3"/>
      <c r="E12214" s="6"/>
    </row>
    <row r="12215" spans="3:5" s="2" customFormat="1" x14ac:dyDescent="0.3">
      <c r="C12215" s="3"/>
      <c r="E12215" s="6"/>
    </row>
    <row r="12216" spans="3:5" s="2" customFormat="1" x14ac:dyDescent="0.3">
      <c r="C12216" s="3"/>
      <c r="E12216" s="6"/>
    </row>
    <row r="12217" spans="3:5" s="2" customFormat="1" x14ac:dyDescent="0.3">
      <c r="C12217" s="3"/>
      <c r="E12217" s="6"/>
    </row>
    <row r="12218" spans="3:5" s="2" customFormat="1" x14ac:dyDescent="0.3">
      <c r="C12218" s="3"/>
      <c r="E12218" s="6"/>
    </row>
    <row r="12219" spans="3:5" s="2" customFormat="1" x14ac:dyDescent="0.3">
      <c r="C12219" s="3"/>
      <c r="E12219" s="6"/>
    </row>
    <row r="12220" spans="3:5" s="2" customFormat="1" x14ac:dyDescent="0.3">
      <c r="C12220" s="3"/>
      <c r="E12220" s="6"/>
    </row>
    <row r="12221" spans="3:5" s="2" customFormat="1" x14ac:dyDescent="0.3">
      <c r="C12221" s="3"/>
      <c r="E12221" s="6"/>
    </row>
    <row r="12222" spans="3:5" s="2" customFormat="1" x14ac:dyDescent="0.3">
      <c r="C12222" s="3"/>
      <c r="E12222" s="6"/>
    </row>
    <row r="12223" spans="3:5" s="2" customFormat="1" x14ac:dyDescent="0.3">
      <c r="C12223" s="3"/>
      <c r="E12223" s="6"/>
    </row>
    <row r="12224" spans="3:5" s="2" customFormat="1" x14ac:dyDescent="0.3">
      <c r="C12224" s="3"/>
      <c r="E12224" s="6"/>
    </row>
    <row r="12225" spans="3:5" s="2" customFormat="1" x14ac:dyDescent="0.3">
      <c r="C12225" s="3"/>
      <c r="E12225" s="6"/>
    </row>
    <row r="12226" spans="3:5" s="2" customFormat="1" x14ac:dyDescent="0.3">
      <c r="C12226" s="3"/>
      <c r="E12226" s="6"/>
    </row>
    <row r="12227" spans="3:5" s="2" customFormat="1" x14ac:dyDescent="0.3">
      <c r="C12227" s="3"/>
      <c r="E12227" s="6"/>
    </row>
    <row r="12228" spans="3:5" s="2" customFormat="1" x14ac:dyDescent="0.3">
      <c r="C12228" s="3"/>
      <c r="E12228" s="6"/>
    </row>
    <row r="12229" spans="3:5" s="2" customFormat="1" x14ac:dyDescent="0.3">
      <c r="C12229" s="3"/>
      <c r="E12229" s="6"/>
    </row>
    <row r="12230" spans="3:5" s="2" customFormat="1" x14ac:dyDescent="0.3">
      <c r="C12230" s="3"/>
      <c r="E12230" s="6"/>
    </row>
    <row r="12231" spans="3:5" s="2" customFormat="1" x14ac:dyDescent="0.3">
      <c r="C12231" s="3"/>
      <c r="E12231" s="6"/>
    </row>
    <row r="12232" spans="3:5" s="2" customFormat="1" x14ac:dyDescent="0.3">
      <c r="C12232" s="3"/>
      <c r="E12232" s="6"/>
    </row>
    <row r="12233" spans="3:5" s="2" customFormat="1" x14ac:dyDescent="0.3">
      <c r="C12233" s="3"/>
      <c r="E12233" s="6"/>
    </row>
    <row r="12234" spans="3:5" s="2" customFormat="1" x14ac:dyDescent="0.3">
      <c r="C12234" s="3"/>
      <c r="E12234" s="6"/>
    </row>
    <row r="12235" spans="3:5" s="2" customFormat="1" x14ac:dyDescent="0.3">
      <c r="C12235" s="3"/>
      <c r="E12235" s="6"/>
    </row>
    <row r="12236" spans="3:5" s="2" customFormat="1" x14ac:dyDescent="0.3">
      <c r="C12236" s="3"/>
      <c r="E12236" s="6"/>
    </row>
    <row r="12237" spans="3:5" s="2" customFormat="1" x14ac:dyDescent="0.3">
      <c r="C12237" s="3"/>
      <c r="E12237" s="6"/>
    </row>
    <row r="12238" spans="3:5" s="2" customFormat="1" x14ac:dyDescent="0.3">
      <c r="C12238" s="3"/>
      <c r="E12238" s="6"/>
    </row>
    <row r="12239" spans="3:5" s="2" customFormat="1" x14ac:dyDescent="0.3">
      <c r="C12239" s="3"/>
      <c r="E12239" s="6"/>
    </row>
    <row r="12240" spans="3:5" s="2" customFormat="1" x14ac:dyDescent="0.3">
      <c r="C12240" s="3"/>
      <c r="E12240" s="6"/>
    </row>
    <row r="12241" spans="3:5" s="2" customFormat="1" x14ac:dyDescent="0.3">
      <c r="C12241" s="3"/>
      <c r="E12241" s="6"/>
    </row>
    <row r="12242" spans="3:5" s="2" customFormat="1" x14ac:dyDescent="0.3">
      <c r="C12242" s="3"/>
      <c r="E12242" s="6"/>
    </row>
    <row r="12243" spans="3:5" s="2" customFormat="1" x14ac:dyDescent="0.3">
      <c r="C12243" s="3"/>
      <c r="E12243" s="6"/>
    </row>
    <row r="12244" spans="3:5" s="2" customFormat="1" x14ac:dyDescent="0.3">
      <c r="C12244" s="3"/>
      <c r="E12244" s="6"/>
    </row>
    <row r="12245" spans="3:5" s="2" customFormat="1" x14ac:dyDescent="0.3">
      <c r="C12245" s="3"/>
      <c r="E12245" s="6"/>
    </row>
    <row r="12246" spans="3:5" s="2" customFormat="1" x14ac:dyDescent="0.3">
      <c r="C12246" s="3"/>
      <c r="E12246" s="6"/>
    </row>
    <row r="12247" spans="3:5" s="2" customFormat="1" x14ac:dyDescent="0.3">
      <c r="C12247" s="3"/>
      <c r="E12247" s="6"/>
    </row>
    <row r="12248" spans="3:5" s="2" customFormat="1" x14ac:dyDescent="0.3">
      <c r="C12248" s="3"/>
      <c r="E12248" s="6"/>
    </row>
    <row r="12249" spans="3:5" s="2" customFormat="1" x14ac:dyDescent="0.3">
      <c r="C12249" s="3"/>
      <c r="E12249" s="6"/>
    </row>
    <row r="12250" spans="3:5" s="2" customFormat="1" x14ac:dyDescent="0.3">
      <c r="C12250" s="3"/>
      <c r="E12250" s="6"/>
    </row>
    <row r="12251" spans="3:5" s="2" customFormat="1" x14ac:dyDescent="0.3">
      <c r="C12251" s="3"/>
      <c r="E12251" s="6"/>
    </row>
    <row r="12252" spans="3:5" s="2" customFormat="1" x14ac:dyDescent="0.3">
      <c r="C12252" s="3"/>
      <c r="E12252" s="6"/>
    </row>
    <row r="12253" spans="3:5" s="2" customFormat="1" x14ac:dyDescent="0.3">
      <c r="C12253" s="3"/>
      <c r="E12253" s="6"/>
    </row>
    <row r="12254" spans="3:5" s="2" customFormat="1" x14ac:dyDescent="0.3">
      <c r="C12254" s="3"/>
      <c r="E12254" s="6"/>
    </row>
    <row r="12255" spans="3:5" s="2" customFormat="1" x14ac:dyDescent="0.3">
      <c r="C12255" s="3"/>
      <c r="E12255" s="6"/>
    </row>
    <row r="12256" spans="3:5" s="2" customFormat="1" x14ac:dyDescent="0.3">
      <c r="C12256" s="3"/>
      <c r="E12256" s="6"/>
    </row>
    <row r="12257" spans="3:5" s="2" customFormat="1" x14ac:dyDescent="0.3">
      <c r="C12257" s="3"/>
      <c r="E12257" s="6"/>
    </row>
    <row r="12258" spans="3:5" s="2" customFormat="1" x14ac:dyDescent="0.3">
      <c r="C12258" s="3"/>
      <c r="E12258" s="6"/>
    </row>
    <row r="12259" spans="3:5" s="2" customFormat="1" x14ac:dyDescent="0.3">
      <c r="C12259" s="3"/>
      <c r="E12259" s="6"/>
    </row>
    <row r="12260" spans="3:5" s="2" customFormat="1" x14ac:dyDescent="0.3">
      <c r="C12260" s="3"/>
      <c r="E12260" s="6"/>
    </row>
    <row r="12261" spans="3:5" s="2" customFormat="1" x14ac:dyDescent="0.3">
      <c r="C12261" s="3"/>
      <c r="E12261" s="6"/>
    </row>
    <row r="12262" spans="3:5" s="2" customFormat="1" x14ac:dyDescent="0.3">
      <c r="C12262" s="3"/>
      <c r="E12262" s="6"/>
    </row>
    <row r="12263" spans="3:5" s="2" customFormat="1" x14ac:dyDescent="0.3">
      <c r="C12263" s="3"/>
      <c r="E12263" s="6"/>
    </row>
    <row r="12264" spans="3:5" s="2" customFormat="1" x14ac:dyDescent="0.3">
      <c r="C12264" s="3"/>
      <c r="E12264" s="6"/>
    </row>
    <row r="12265" spans="3:5" s="2" customFormat="1" x14ac:dyDescent="0.3">
      <c r="C12265" s="3"/>
      <c r="E12265" s="6"/>
    </row>
    <row r="12266" spans="3:5" s="2" customFormat="1" x14ac:dyDescent="0.3">
      <c r="C12266" s="3"/>
      <c r="E12266" s="6"/>
    </row>
    <row r="12267" spans="3:5" s="2" customFormat="1" x14ac:dyDescent="0.3">
      <c r="C12267" s="3"/>
      <c r="E12267" s="6"/>
    </row>
    <row r="12268" spans="3:5" s="2" customFormat="1" x14ac:dyDescent="0.3">
      <c r="C12268" s="3"/>
      <c r="E12268" s="6"/>
    </row>
    <row r="12269" spans="3:5" s="2" customFormat="1" x14ac:dyDescent="0.3">
      <c r="C12269" s="3"/>
      <c r="E12269" s="6"/>
    </row>
    <row r="12270" spans="3:5" s="2" customFormat="1" x14ac:dyDescent="0.3">
      <c r="C12270" s="3"/>
      <c r="E12270" s="6"/>
    </row>
    <row r="12271" spans="3:5" s="2" customFormat="1" x14ac:dyDescent="0.3">
      <c r="C12271" s="3"/>
      <c r="E12271" s="6"/>
    </row>
    <row r="12272" spans="3:5" s="2" customFormat="1" x14ac:dyDescent="0.3">
      <c r="C12272" s="3"/>
      <c r="E12272" s="6"/>
    </row>
    <row r="12273" spans="3:5" s="2" customFormat="1" x14ac:dyDescent="0.3">
      <c r="C12273" s="3"/>
      <c r="E12273" s="6"/>
    </row>
    <row r="12274" spans="3:5" s="2" customFormat="1" x14ac:dyDescent="0.3">
      <c r="C12274" s="3"/>
      <c r="E12274" s="6"/>
    </row>
    <row r="12275" spans="3:5" s="2" customFormat="1" x14ac:dyDescent="0.3">
      <c r="C12275" s="3"/>
      <c r="E12275" s="6"/>
    </row>
    <row r="12276" spans="3:5" s="2" customFormat="1" x14ac:dyDescent="0.3">
      <c r="C12276" s="3"/>
      <c r="E12276" s="6"/>
    </row>
    <row r="12277" spans="3:5" s="2" customFormat="1" x14ac:dyDescent="0.3">
      <c r="C12277" s="3"/>
      <c r="E12277" s="6"/>
    </row>
    <row r="12278" spans="3:5" s="2" customFormat="1" x14ac:dyDescent="0.3">
      <c r="C12278" s="3"/>
      <c r="E12278" s="6"/>
    </row>
    <row r="12279" spans="3:5" s="2" customFormat="1" x14ac:dyDescent="0.3">
      <c r="C12279" s="3"/>
      <c r="E12279" s="6"/>
    </row>
    <row r="12280" spans="3:5" s="2" customFormat="1" x14ac:dyDescent="0.3">
      <c r="C12280" s="3"/>
      <c r="E12280" s="6"/>
    </row>
    <row r="12281" spans="3:5" s="2" customFormat="1" x14ac:dyDescent="0.3">
      <c r="C12281" s="3"/>
      <c r="E12281" s="6"/>
    </row>
    <row r="12282" spans="3:5" s="2" customFormat="1" x14ac:dyDescent="0.3">
      <c r="C12282" s="3"/>
      <c r="E12282" s="6"/>
    </row>
    <row r="12283" spans="3:5" s="2" customFormat="1" x14ac:dyDescent="0.3">
      <c r="C12283" s="3"/>
      <c r="E12283" s="6"/>
    </row>
    <row r="12284" spans="3:5" s="2" customFormat="1" x14ac:dyDescent="0.3">
      <c r="C12284" s="3"/>
      <c r="E12284" s="6"/>
    </row>
    <row r="12285" spans="3:5" s="2" customFormat="1" x14ac:dyDescent="0.3">
      <c r="C12285" s="3"/>
      <c r="E12285" s="6"/>
    </row>
    <row r="12286" spans="3:5" s="2" customFormat="1" x14ac:dyDescent="0.3">
      <c r="C12286" s="3"/>
      <c r="E12286" s="6"/>
    </row>
    <row r="12287" spans="3:5" s="2" customFormat="1" x14ac:dyDescent="0.3">
      <c r="C12287" s="3"/>
      <c r="E12287" s="6"/>
    </row>
    <row r="12288" spans="3:5" s="2" customFormat="1" x14ac:dyDescent="0.3">
      <c r="C12288" s="3"/>
      <c r="E12288" s="6"/>
    </row>
    <row r="12289" spans="3:5" s="2" customFormat="1" x14ac:dyDescent="0.3">
      <c r="C12289" s="3"/>
      <c r="E12289" s="6"/>
    </row>
    <row r="12290" spans="3:5" s="2" customFormat="1" x14ac:dyDescent="0.3">
      <c r="C12290" s="3"/>
      <c r="E12290" s="6"/>
    </row>
    <row r="12291" spans="3:5" s="2" customFormat="1" x14ac:dyDescent="0.3">
      <c r="C12291" s="3"/>
      <c r="E12291" s="6"/>
    </row>
    <row r="12292" spans="3:5" s="2" customFormat="1" x14ac:dyDescent="0.3">
      <c r="C12292" s="3"/>
      <c r="E12292" s="6"/>
    </row>
    <row r="12293" spans="3:5" s="2" customFormat="1" x14ac:dyDescent="0.3">
      <c r="C12293" s="3"/>
      <c r="E12293" s="6"/>
    </row>
    <row r="12294" spans="3:5" s="2" customFormat="1" x14ac:dyDescent="0.3">
      <c r="C12294" s="3"/>
      <c r="E12294" s="6"/>
    </row>
    <row r="12295" spans="3:5" s="2" customFormat="1" x14ac:dyDescent="0.3">
      <c r="C12295" s="3"/>
      <c r="E12295" s="6"/>
    </row>
    <row r="12296" spans="3:5" s="2" customFormat="1" x14ac:dyDescent="0.3">
      <c r="C12296" s="3"/>
      <c r="E12296" s="6"/>
    </row>
    <row r="12297" spans="3:5" s="2" customFormat="1" x14ac:dyDescent="0.3">
      <c r="C12297" s="3"/>
      <c r="E12297" s="6"/>
    </row>
    <row r="12298" spans="3:5" s="2" customFormat="1" x14ac:dyDescent="0.3">
      <c r="C12298" s="3"/>
      <c r="E12298" s="6"/>
    </row>
    <row r="12299" spans="3:5" s="2" customFormat="1" x14ac:dyDescent="0.3">
      <c r="C12299" s="3"/>
      <c r="E12299" s="6"/>
    </row>
    <row r="12300" spans="3:5" s="2" customFormat="1" x14ac:dyDescent="0.3">
      <c r="C12300" s="3"/>
      <c r="E12300" s="6"/>
    </row>
    <row r="12301" spans="3:5" s="2" customFormat="1" x14ac:dyDescent="0.3">
      <c r="C12301" s="3"/>
      <c r="E12301" s="6"/>
    </row>
    <row r="12302" spans="3:5" s="2" customFormat="1" x14ac:dyDescent="0.3">
      <c r="C12302" s="3"/>
      <c r="E12302" s="6"/>
    </row>
    <row r="12303" spans="3:5" s="2" customFormat="1" x14ac:dyDescent="0.3">
      <c r="C12303" s="3"/>
      <c r="E12303" s="6"/>
    </row>
    <row r="12304" spans="3:5" s="2" customFormat="1" x14ac:dyDescent="0.3">
      <c r="C12304" s="3"/>
      <c r="E12304" s="6"/>
    </row>
    <row r="12305" spans="3:5" s="2" customFormat="1" x14ac:dyDescent="0.3">
      <c r="C12305" s="3"/>
      <c r="E12305" s="6"/>
    </row>
    <row r="12306" spans="3:5" s="2" customFormat="1" x14ac:dyDescent="0.3">
      <c r="C12306" s="3"/>
      <c r="E12306" s="6"/>
    </row>
    <row r="12307" spans="3:5" s="2" customFormat="1" x14ac:dyDescent="0.3">
      <c r="C12307" s="3"/>
      <c r="E12307" s="6"/>
    </row>
    <row r="12308" spans="3:5" s="2" customFormat="1" x14ac:dyDescent="0.3">
      <c r="C12308" s="3"/>
      <c r="E12308" s="6"/>
    </row>
    <row r="12309" spans="3:5" s="2" customFormat="1" x14ac:dyDescent="0.3">
      <c r="C12309" s="3"/>
      <c r="E12309" s="6"/>
    </row>
    <row r="12310" spans="3:5" s="2" customFormat="1" x14ac:dyDescent="0.3">
      <c r="C12310" s="3"/>
      <c r="E12310" s="6"/>
    </row>
    <row r="12311" spans="3:5" s="2" customFormat="1" x14ac:dyDescent="0.3">
      <c r="C12311" s="3"/>
      <c r="E12311" s="6"/>
    </row>
    <row r="12312" spans="3:5" s="2" customFormat="1" x14ac:dyDescent="0.3">
      <c r="C12312" s="3"/>
      <c r="E12312" s="6"/>
    </row>
    <row r="12313" spans="3:5" s="2" customFormat="1" x14ac:dyDescent="0.3">
      <c r="C12313" s="3"/>
      <c r="E12313" s="6"/>
    </row>
    <row r="12314" spans="3:5" s="2" customFormat="1" x14ac:dyDescent="0.3">
      <c r="C12314" s="3"/>
      <c r="E12314" s="6"/>
    </row>
    <row r="12315" spans="3:5" s="2" customFormat="1" x14ac:dyDescent="0.3">
      <c r="C12315" s="3"/>
      <c r="E12315" s="6"/>
    </row>
    <row r="12316" spans="3:5" s="2" customFormat="1" x14ac:dyDescent="0.3">
      <c r="C12316" s="3"/>
      <c r="E12316" s="6"/>
    </row>
    <row r="12317" spans="3:5" s="2" customFormat="1" x14ac:dyDescent="0.3">
      <c r="C12317" s="3"/>
      <c r="E12317" s="6"/>
    </row>
    <row r="12318" spans="3:5" s="2" customFormat="1" x14ac:dyDescent="0.3">
      <c r="C12318" s="3"/>
      <c r="E12318" s="6"/>
    </row>
    <row r="12319" spans="3:5" s="2" customFormat="1" x14ac:dyDescent="0.3">
      <c r="C12319" s="3"/>
      <c r="E12319" s="6"/>
    </row>
    <row r="12320" spans="3:5" s="2" customFormat="1" x14ac:dyDescent="0.3">
      <c r="C12320" s="3"/>
      <c r="E12320" s="6"/>
    </row>
    <row r="12321" spans="3:5" s="2" customFormat="1" x14ac:dyDescent="0.3">
      <c r="C12321" s="3"/>
      <c r="E12321" s="6"/>
    </row>
    <row r="12322" spans="3:5" s="2" customFormat="1" x14ac:dyDescent="0.3">
      <c r="C12322" s="3"/>
      <c r="E12322" s="6"/>
    </row>
    <row r="12323" spans="3:5" s="2" customFormat="1" x14ac:dyDescent="0.3">
      <c r="C12323" s="3"/>
      <c r="E12323" s="6"/>
    </row>
    <row r="12324" spans="3:5" s="2" customFormat="1" x14ac:dyDescent="0.3">
      <c r="C12324" s="3"/>
      <c r="E12324" s="6"/>
    </row>
    <row r="12325" spans="3:5" s="2" customFormat="1" x14ac:dyDescent="0.3">
      <c r="C12325" s="3"/>
      <c r="E12325" s="6"/>
    </row>
    <row r="12326" spans="3:5" s="2" customFormat="1" x14ac:dyDescent="0.3">
      <c r="C12326" s="3"/>
      <c r="E12326" s="6"/>
    </row>
    <row r="12327" spans="3:5" s="2" customFormat="1" x14ac:dyDescent="0.3">
      <c r="C12327" s="3"/>
      <c r="E12327" s="6"/>
    </row>
    <row r="12328" spans="3:5" s="2" customFormat="1" x14ac:dyDescent="0.3">
      <c r="C12328" s="3"/>
      <c r="E12328" s="6"/>
    </row>
    <row r="12329" spans="3:5" s="2" customFormat="1" x14ac:dyDescent="0.3">
      <c r="C12329" s="3"/>
      <c r="E12329" s="6"/>
    </row>
    <row r="12330" spans="3:5" s="2" customFormat="1" x14ac:dyDescent="0.3">
      <c r="C12330" s="3"/>
      <c r="E12330" s="6"/>
    </row>
    <row r="12331" spans="3:5" s="2" customFormat="1" x14ac:dyDescent="0.3">
      <c r="C12331" s="3"/>
      <c r="E12331" s="6"/>
    </row>
    <row r="12332" spans="3:5" s="2" customFormat="1" x14ac:dyDescent="0.3">
      <c r="C12332" s="3"/>
      <c r="E12332" s="6"/>
    </row>
    <row r="12333" spans="3:5" s="2" customFormat="1" x14ac:dyDescent="0.3">
      <c r="C12333" s="3"/>
      <c r="E12333" s="6"/>
    </row>
    <row r="12334" spans="3:5" s="2" customFormat="1" x14ac:dyDescent="0.3">
      <c r="C12334" s="3"/>
      <c r="E12334" s="6"/>
    </row>
    <row r="12335" spans="3:5" s="2" customFormat="1" x14ac:dyDescent="0.3">
      <c r="C12335" s="3"/>
      <c r="E12335" s="6"/>
    </row>
    <row r="12336" spans="3:5" s="2" customFormat="1" x14ac:dyDescent="0.3">
      <c r="C12336" s="3"/>
      <c r="E12336" s="6"/>
    </row>
    <row r="12337" spans="3:5" s="2" customFormat="1" x14ac:dyDescent="0.3">
      <c r="C12337" s="3"/>
      <c r="E12337" s="6"/>
    </row>
    <row r="12338" spans="3:5" s="2" customFormat="1" x14ac:dyDescent="0.3">
      <c r="C12338" s="3"/>
      <c r="E12338" s="6"/>
    </row>
    <row r="12339" spans="3:5" s="2" customFormat="1" x14ac:dyDescent="0.3">
      <c r="C12339" s="3"/>
      <c r="E12339" s="6"/>
    </row>
    <row r="12340" spans="3:5" s="2" customFormat="1" x14ac:dyDescent="0.3">
      <c r="C12340" s="3"/>
      <c r="E12340" s="6"/>
    </row>
    <row r="12341" spans="3:5" s="2" customFormat="1" x14ac:dyDescent="0.3">
      <c r="C12341" s="3"/>
      <c r="E12341" s="6"/>
    </row>
    <row r="12342" spans="3:5" s="2" customFormat="1" x14ac:dyDescent="0.3">
      <c r="C12342" s="3"/>
      <c r="E12342" s="6"/>
    </row>
    <row r="12343" spans="3:5" s="2" customFormat="1" x14ac:dyDescent="0.3">
      <c r="C12343" s="3"/>
      <c r="E12343" s="6"/>
    </row>
    <row r="12344" spans="3:5" s="2" customFormat="1" x14ac:dyDescent="0.3">
      <c r="C12344" s="3"/>
      <c r="E12344" s="6"/>
    </row>
    <row r="12345" spans="3:5" s="2" customFormat="1" x14ac:dyDescent="0.3">
      <c r="C12345" s="3"/>
      <c r="E12345" s="6"/>
    </row>
    <row r="12346" spans="3:5" s="2" customFormat="1" x14ac:dyDescent="0.3">
      <c r="C12346" s="3"/>
      <c r="E12346" s="6"/>
    </row>
    <row r="12347" spans="3:5" s="2" customFormat="1" x14ac:dyDescent="0.3">
      <c r="C12347" s="3"/>
      <c r="E12347" s="6"/>
    </row>
    <row r="12348" spans="3:5" s="2" customFormat="1" x14ac:dyDescent="0.3">
      <c r="C12348" s="3"/>
      <c r="E12348" s="6"/>
    </row>
    <row r="12349" spans="3:5" s="2" customFormat="1" x14ac:dyDescent="0.3">
      <c r="C12349" s="3"/>
      <c r="E12349" s="6"/>
    </row>
    <row r="12350" spans="3:5" s="2" customFormat="1" x14ac:dyDescent="0.3">
      <c r="C12350" s="3"/>
      <c r="E12350" s="6"/>
    </row>
    <row r="12351" spans="3:5" s="2" customFormat="1" x14ac:dyDescent="0.3">
      <c r="C12351" s="3"/>
      <c r="E12351" s="6"/>
    </row>
    <row r="12352" spans="3:5" s="2" customFormat="1" x14ac:dyDescent="0.3">
      <c r="C12352" s="3"/>
      <c r="E12352" s="6"/>
    </row>
    <row r="12353" spans="3:5" s="2" customFormat="1" x14ac:dyDescent="0.3">
      <c r="C12353" s="3"/>
      <c r="E12353" s="6"/>
    </row>
    <row r="12354" spans="3:5" s="2" customFormat="1" x14ac:dyDescent="0.3">
      <c r="C12354" s="3"/>
      <c r="E12354" s="6"/>
    </row>
    <row r="12355" spans="3:5" s="2" customFormat="1" x14ac:dyDescent="0.3">
      <c r="C12355" s="3"/>
      <c r="E12355" s="6"/>
    </row>
    <row r="12356" spans="3:5" s="2" customFormat="1" x14ac:dyDescent="0.3">
      <c r="C12356" s="3"/>
      <c r="E12356" s="6"/>
    </row>
    <row r="12357" spans="3:5" s="2" customFormat="1" x14ac:dyDescent="0.3">
      <c r="C12357" s="3"/>
      <c r="E12357" s="6"/>
    </row>
    <row r="12358" spans="3:5" s="2" customFormat="1" x14ac:dyDescent="0.3">
      <c r="C12358" s="3"/>
      <c r="E12358" s="6"/>
    </row>
    <row r="12359" spans="3:5" s="2" customFormat="1" x14ac:dyDescent="0.3">
      <c r="C12359" s="3"/>
      <c r="E12359" s="6"/>
    </row>
    <row r="12360" spans="3:5" s="2" customFormat="1" x14ac:dyDescent="0.3">
      <c r="C12360" s="3"/>
      <c r="E12360" s="6"/>
    </row>
    <row r="12361" spans="3:5" s="2" customFormat="1" x14ac:dyDescent="0.3">
      <c r="C12361" s="3"/>
      <c r="E12361" s="6"/>
    </row>
    <row r="12362" spans="3:5" s="2" customFormat="1" x14ac:dyDescent="0.3">
      <c r="C12362" s="3"/>
      <c r="E12362" s="6"/>
    </row>
    <row r="12363" spans="3:5" s="2" customFormat="1" x14ac:dyDescent="0.3">
      <c r="C12363" s="3"/>
      <c r="E12363" s="6"/>
    </row>
    <row r="12364" spans="3:5" s="2" customFormat="1" x14ac:dyDescent="0.3">
      <c r="C12364" s="3"/>
      <c r="E12364" s="6"/>
    </row>
    <row r="12365" spans="3:5" s="2" customFormat="1" x14ac:dyDescent="0.3">
      <c r="C12365" s="3"/>
      <c r="E12365" s="6"/>
    </row>
    <row r="12366" spans="3:5" s="2" customFormat="1" x14ac:dyDescent="0.3">
      <c r="C12366" s="3"/>
      <c r="E12366" s="6"/>
    </row>
    <row r="12367" spans="3:5" s="2" customFormat="1" x14ac:dyDescent="0.3">
      <c r="C12367" s="3"/>
      <c r="E12367" s="6"/>
    </row>
    <row r="12368" spans="3:5" s="2" customFormat="1" x14ac:dyDescent="0.3">
      <c r="C12368" s="3"/>
      <c r="E12368" s="6"/>
    </row>
    <row r="12369" spans="3:5" s="2" customFormat="1" x14ac:dyDescent="0.3">
      <c r="C12369" s="3"/>
      <c r="E12369" s="6"/>
    </row>
    <row r="12370" spans="3:5" s="2" customFormat="1" x14ac:dyDescent="0.3">
      <c r="C12370" s="3"/>
      <c r="E12370" s="6"/>
    </row>
    <row r="12371" spans="3:5" s="2" customFormat="1" x14ac:dyDescent="0.3">
      <c r="C12371" s="3"/>
      <c r="E12371" s="6"/>
    </row>
    <row r="12372" spans="3:5" s="2" customFormat="1" x14ac:dyDescent="0.3">
      <c r="C12372" s="3"/>
      <c r="E12372" s="6"/>
    </row>
    <row r="12373" spans="3:5" s="2" customFormat="1" x14ac:dyDescent="0.3">
      <c r="C12373" s="3"/>
      <c r="E12373" s="6"/>
    </row>
    <row r="12374" spans="3:5" s="2" customFormat="1" x14ac:dyDescent="0.3">
      <c r="C12374" s="3"/>
      <c r="E12374" s="6"/>
    </row>
    <row r="12375" spans="3:5" s="2" customFormat="1" x14ac:dyDescent="0.3">
      <c r="C12375" s="3"/>
      <c r="E12375" s="6"/>
    </row>
    <row r="12376" spans="3:5" s="2" customFormat="1" x14ac:dyDescent="0.3">
      <c r="C12376" s="3"/>
      <c r="E12376" s="6"/>
    </row>
    <row r="12377" spans="3:5" s="2" customFormat="1" x14ac:dyDescent="0.3">
      <c r="C12377" s="3"/>
      <c r="E12377" s="6"/>
    </row>
    <row r="12378" spans="3:5" s="2" customFormat="1" x14ac:dyDescent="0.3">
      <c r="C12378" s="3"/>
      <c r="E12378" s="6"/>
    </row>
    <row r="12379" spans="3:5" s="2" customFormat="1" x14ac:dyDescent="0.3">
      <c r="C12379" s="3"/>
      <c r="E12379" s="6"/>
    </row>
    <row r="12380" spans="3:5" s="2" customFormat="1" x14ac:dyDescent="0.3">
      <c r="C12380" s="3"/>
      <c r="E12380" s="6"/>
    </row>
    <row r="12381" spans="3:5" s="2" customFormat="1" x14ac:dyDescent="0.3">
      <c r="C12381" s="3"/>
      <c r="E12381" s="6"/>
    </row>
    <row r="12382" spans="3:5" s="2" customFormat="1" x14ac:dyDescent="0.3">
      <c r="C12382" s="3"/>
      <c r="E12382" s="6"/>
    </row>
    <row r="12383" spans="3:5" s="2" customFormat="1" x14ac:dyDescent="0.3">
      <c r="C12383" s="3"/>
      <c r="E12383" s="6"/>
    </row>
    <row r="12384" spans="3:5" s="2" customFormat="1" x14ac:dyDescent="0.3">
      <c r="C12384" s="3"/>
      <c r="E12384" s="6"/>
    </row>
    <row r="12385" spans="3:5" s="2" customFormat="1" x14ac:dyDescent="0.3">
      <c r="C12385" s="3"/>
      <c r="E12385" s="6"/>
    </row>
    <row r="12386" spans="3:5" s="2" customFormat="1" x14ac:dyDescent="0.3">
      <c r="C12386" s="3"/>
      <c r="E12386" s="6"/>
    </row>
    <row r="12387" spans="3:5" s="2" customFormat="1" x14ac:dyDescent="0.3">
      <c r="C12387" s="3"/>
      <c r="E12387" s="6"/>
    </row>
    <row r="12388" spans="3:5" s="2" customFormat="1" x14ac:dyDescent="0.3">
      <c r="C12388" s="3"/>
      <c r="E12388" s="6"/>
    </row>
    <row r="12389" spans="3:5" s="2" customFormat="1" x14ac:dyDescent="0.3">
      <c r="C12389" s="3"/>
      <c r="E12389" s="6"/>
    </row>
    <row r="12390" spans="3:5" s="2" customFormat="1" x14ac:dyDescent="0.3">
      <c r="C12390" s="3"/>
      <c r="E12390" s="6"/>
    </row>
    <row r="12391" spans="3:5" s="2" customFormat="1" x14ac:dyDescent="0.3">
      <c r="C12391" s="3"/>
      <c r="E12391" s="6"/>
    </row>
    <row r="12392" spans="3:5" s="2" customFormat="1" x14ac:dyDescent="0.3">
      <c r="C12392" s="3"/>
      <c r="E12392" s="6"/>
    </row>
    <row r="12393" spans="3:5" s="2" customFormat="1" x14ac:dyDescent="0.3">
      <c r="C12393" s="3"/>
      <c r="E12393" s="6"/>
    </row>
    <row r="12394" spans="3:5" s="2" customFormat="1" x14ac:dyDescent="0.3">
      <c r="C12394" s="3"/>
      <c r="E12394" s="6"/>
    </row>
    <row r="12395" spans="3:5" s="2" customFormat="1" x14ac:dyDescent="0.3">
      <c r="C12395" s="3"/>
      <c r="E12395" s="6"/>
    </row>
    <row r="12396" spans="3:5" s="2" customFormat="1" x14ac:dyDescent="0.3">
      <c r="C12396" s="3"/>
      <c r="E12396" s="6"/>
    </row>
    <row r="12397" spans="3:5" s="2" customFormat="1" x14ac:dyDescent="0.3">
      <c r="C12397" s="3"/>
      <c r="E12397" s="6"/>
    </row>
    <row r="12398" spans="3:5" s="2" customFormat="1" x14ac:dyDescent="0.3">
      <c r="C12398" s="3"/>
      <c r="E12398" s="6"/>
    </row>
    <row r="12399" spans="3:5" s="2" customFormat="1" x14ac:dyDescent="0.3">
      <c r="C12399" s="3"/>
      <c r="E12399" s="6"/>
    </row>
    <row r="12400" spans="3:5" s="2" customFormat="1" x14ac:dyDescent="0.3">
      <c r="C12400" s="3"/>
      <c r="E12400" s="6"/>
    </row>
    <row r="12401" spans="3:5" s="2" customFormat="1" x14ac:dyDescent="0.3">
      <c r="C12401" s="3"/>
      <c r="E12401" s="6"/>
    </row>
    <row r="12402" spans="3:5" s="2" customFormat="1" x14ac:dyDescent="0.3">
      <c r="C12402" s="3"/>
      <c r="E12402" s="6"/>
    </row>
    <row r="12403" spans="3:5" s="2" customFormat="1" x14ac:dyDescent="0.3">
      <c r="C12403" s="3"/>
      <c r="E12403" s="6"/>
    </row>
    <row r="12404" spans="3:5" s="2" customFormat="1" x14ac:dyDescent="0.3">
      <c r="C12404" s="3"/>
      <c r="E12404" s="6"/>
    </row>
    <row r="12405" spans="3:5" s="2" customFormat="1" x14ac:dyDescent="0.3">
      <c r="C12405" s="3"/>
      <c r="E12405" s="6"/>
    </row>
    <row r="12406" spans="3:5" s="2" customFormat="1" x14ac:dyDescent="0.3">
      <c r="C12406" s="3"/>
      <c r="E12406" s="6"/>
    </row>
    <row r="12407" spans="3:5" s="2" customFormat="1" x14ac:dyDescent="0.3">
      <c r="C12407" s="3"/>
      <c r="E12407" s="6"/>
    </row>
    <row r="12408" spans="3:5" s="2" customFormat="1" x14ac:dyDescent="0.3">
      <c r="C12408" s="3"/>
      <c r="E12408" s="6"/>
    </row>
    <row r="12409" spans="3:5" s="2" customFormat="1" x14ac:dyDescent="0.3">
      <c r="C12409" s="3"/>
      <c r="E12409" s="6"/>
    </row>
    <row r="12410" spans="3:5" s="2" customFormat="1" x14ac:dyDescent="0.3">
      <c r="C12410" s="3"/>
      <c r="E12410" s="6"/>
    </row>
    <row r="12411" spans="3:5" s="2" customFormat="1" x14ac:dyDescent="0.3">
      <c r="C12411" s="3"/>
      <c r="E12411" s="6"/>
    </row>
    <row r="12412" spans="3:5" s="2" customFormat="1" x14ac:dyDescent="0.3">
      <c r="C12412" s="3"/>
      <c r="E12412" s="6"/>
    </row>
    <row r="12413" spans="3:5" s="2" customFormat="1" x14ac:dyDescent="0.3">
      <c r="C12413" s="3"/>
      <c r="E12413" s="6"/>
    </row>
    <row r="12414" spans="3:5" s="2" customFormat="1" x14ac:dyDescent="0.3">
      <c r="C12414" s="3"/>
      <c r="E12414" s="6"/>
    </row>
    <row r="12415" spans="3:5" s="2" customFormat="1" x14ac:dyDescent="0.3">
      <c r="C12415" s="3"/>
      <c r="E12415" s="6"/>
    </row>
    <row r="12416" spans="3:5" s="2" customFormat="1" x14ac:dyDescent="0.3">
      <c r="C12416" s="3"/>
      <c r="E12416" s="6"/>
    </row>
    <row r="12417" spans="3:5" s="2" customFormat="1" x14ac:dyDescent="0.3">
      <c r="C12417" s="3"/>
      <c r="E12417" s="6"/>
    </row>
    <row r="12418" spans="3:5" s="2" customFormat="1" x14ac:dyDescent="0.3">
      <c r="C12418" s="3"/>
      <c r="E12418" s="6"/>
    </row>
    <row r="12419" spans="3:5" s="2" customFormat="1" x14ac:dyDescent="0.3">
      <c r="C12419" s="3"/>
      <c r="E12419" s="6"/>
    </row>
    <row r="12420" spans="3:5" s="2" customFormat="1" x14ac:dyDescent="0.3">
      <c r="C12420" s="3"/>
      <c r="E12420" s="6"/>
    </row>
    <row r="12421" spans="3:5" s="2" customFormat="1" x14ac:dyDescent="0.3">
      <c r="C12421" s="3"/>
      <c r="E12421" s="6"/>
    </row>
    <row r="12422" spans="3:5" s="2" customFormat="1" x14ac:dyDescent="0.3">
      <c r="C12422" s="3"/>
      <c r="E12422" s="6"/>
    </row>
    <row r="12423" spans="3:5" s="2" customFormat="1" x14ac:dyDescent="0.3">
      <c r="C12423" s="3"/>
      <c r="E12423" s="6"/>
    </row>
    <row r="12424" spans="3:5" s="2" customFormat="1" x14ac:dyDescent="0.3">
      <c r="C12424" s="3"/>
      <c r="E12424" s="6"/>
    </row>
    <row r="12425" spans="3:5" s="2" customFormat="1" x14ac:dyDescent="0.3">
      <c r="C12425" s="3"/>
      <c r="E12425" s="6"/>
    </row>
    <row r="12426" spans="3:5" s="2" customFormat="1" x14ac:dyDescent="0.3">
      <c r="C12426" s="3"/>
      <c r="E12426" s="6"/>
    </row>
    <row r="12427" spans="3:5" s="2" customFormat="1" x14ac:dyDescent="0.3">
      <c r="C12427" s="3"/>
      <c r="E12427" s="6"/>
    </row>
    <row r="12428" spans="3:5" s="2" customFormat="1" x14ac:dyDescent="0.3">
      <c r="C12428" s="3"/>
      <c r="E12428" s="6"/>
    </row>
    <row r="12429" spans="3:5" s="2" customFormat="1" x14ac:dyDescent="0.3">
      <c r="C12429" s="3"/>
      <c r="E12429" s="6"/>
    </row>
    <row r="12430" spans="3:5" s="2" customFormat="1" x14ac:dyDescent="0.3">
      <c r="C12430" s="3"/>
      <c r="E12430" s="6"/>
    </row>
    <row r="12431" spans="3:5" s="2" customFormat="1" x14ac:dyDescent="0.3">
      <c r="C12431" s="3"/>
      <c r="E12431" s="6"/>
    </row>
    <row r="12432" spans="3:5" s="2" customFormat="1" x14ac:dyDescent="0.3">
      <c r="C12432" s="3"/>
      <c r="E12432" s="6"/>
    </row>
    <row r="12433" spans="3:5" s="2" customFormat="1" x14ac:dyDescent="0.3">
      <c r="C12433" s="3"/>
      <c r="E12433" s="6"/>
    </row>
    <row r="12434" spans="3:5" s="2" customFormat="1" x14ac:dyDescent="0.3">
      <c r="C12434" s="3"/>
      <c r="E12434" s="6"/>
    </row>
    <row r="12435" spans="3:5" s="2" customFormat="1" x14ac:dyDescent="0.3">
      <c r="C12435" s="3"/>
      <c r="E12435" s="6"/>
    </row>
    <row r="12436" spans="3:5" s="2" customFormat="1" x14ac:dyDescent="0.3">
      <c r="C12436" s="3"/>
      <c r="E12436" s="6"/>
    </row>
    <row r="12437" spans="3:5" s="2" customFormat="1" x14ac:dyDescent="0.3">
      <c r="C12437" s="3"/>
      <c r="E12437" s="6"/>
    </row>
    <row r="12438" spans="3:5" s="2" customFormat="1" x14ac:dyDescent="0.3">
      <c r="C12438" s="3"/>
      <c r="E12438" s="6"/>
    </row>
    <row r="12439" spans="3:5" s="2" customFormat="1" x14ac:dyDescent="0.3">
      <c r="C12439" s="3"/>
      <c r="E12439" s="6"/>
    </row>
    <row r="12440" spans="3:5" s="2" customFormat="1" x14ac:dyDescent="0.3">
      <c r="C12440" s="3"/>
      <c r="E12440" s="6"/>
    </row>
    <row r="12441" spans="3:5" s="2" customFormat="1" x14ac:dyDescent="0.3">
      <c r="C12441" s="3"/>
      <c r="E12441" s="6"/>
    </row>
    <row r="12442" spans="3:5" s="2" customFormat="1" x14ac:dyDescent="0.3">
      <c r="C12442" s="3"/>
      <c r="E12442" s="6"/>
    </row>
    <row r="12443" spans="3:5" s="2" customFormat="1" x14ac:dyDescent="0.3">
      <c r="C12443" s="3"/>
      <c r="E12443" s="6"/>
    </row>
    <row r="12444" spans="3:5" s="2" customFormat="1" x14ac:dyDescent="0.3">
      <c r="C12444" s="3"/>
      <c r="E12444" s="6"/>
    </row>
    <row r="12445" spans="3:5" s="2" customFormat="1" x14ac:dyDescent="0.3">
      <c r="C12445" s="3"/>
      <c r="E12445" s="6"/>
    </row>
    <row r="12446" spans="3:5" s="2" customFormat="1" x14ac:dyDescent="0.3">
      <c r="C12446" s="3"/>
      <c r="E12446" s="6"/>
    </row>
    <row r="12447" spans="3:5" s="2" customFormat="1" x14ac:dyDescent="0.3">
      <c r="C12447" s="3"/>
      <c r="E12447" s="6"/>
    </row>
    <row r="12448" spans="3:5" s="2" customFormat="1" x14ac:dyDescent="0.3">
      <c r="C12448" s="3"/>
      <c r="E12448" s="6"/>
    </row>
    <row r="12449" spans="3:5" s="2" customFormat="1" x14ac:dyDescent="0.3">
      <c r="C12449" s="3"/>
      <c r="E12449" s="6"/>
    </row>
    <row r="12450" spans="3:5" s="2" customFormat="1" x14ac:dyDescent="0.3">
      <c r="C12450" s="3"/>
      <c r="E12450" s="6"/>
    </row>
    <row r="12451" spans="3:5" s="2" customFormat="1" x14ac:dyDescent="0.3">
      <c r="C12451" s="3"/>
      <c r="E12451" s="6"/>
    </row>
    <row r="12452" spans="3:5" s="2" customFormat="1" x14ac:dyDescent="0.3">
      <c r="C12452" s="3"/>
      <c r="E12452" s="6"/>
    </row>
    <row r="12453" spans="3:5" s="2" customFormat="1" x14ac:dyDescent="0.3">
      <c r="C12453" s="3"/>
      <c r="E12453" s="6"/>
    </row>
    <row r="12454" spans="3:5" s="2" customFormat="1" x14ac:dyDescent="0.3">
      <c r="C12454" s="3"/>
      <c r="E12454" s="6"/>
    </row>
    <row r="12455" spans="3:5" s="2" customFormat="1" x14ac:dyDescent="0.3">
      <c r="C12455" s="3"/>
      <c r="E12455" s="6"/>
    </row>
    <row r="12456" spans="3:5" s="2" customFormat="1" x14ac:dyDescent="0.3">
      <c r="C12456" s="3"/>
      <c r="E12456" s="6"/>
    </row>
    <row r="12457" spans="3:5" s="2" customFormat="1" x14ac:dyDescent="0.3">
      <c r="C12457" s="3"/>
      <c r="E12457" s="6"/>
    </row>
    <row r="12458" spans="3:5" s="2" customFormat="1" x14ac:dyDescent="0.3">
      <c r="C12458" s="3"/>
      <c r="E12458" s="6"/>
    </row>
    <row r="12459" spans="3:5" s="2" customFormat="1" x14ac:dyDescent="0.3">
      <c r="C12459" s="3"/>
      <c r="E12459" s="6"/>
    </row>
    <row r="12460" spans="3:5" s="2" customFormat="1" x14ac:dyDescent="0.3">
      <c r="C12460" s="3"/>
      <c r="E12460" s="6"/>
    </row>
    <row r="12461" spans="3:5" s="2" customFormat="1" x14ac:dyDescent="0.3">
      <c r="C12461" s="3"/>
      <c r="E12461" s="6"/>
    </row>
    <row r="12462" spans="3:5" s="2" customFormat="1" x14ac:dyDescent="0.3">
      <c r="C12462" s="3"/>
      <c r="E12462" s="6"/>
    </row>
    <row r="12463" spans="3:5" s="2" customFormat="1" x14ac:dyDescent="0.3">
      <c r="C12463" s="3"/>
      <c r="E12463" s="6"/>
    </row>
    <row r="12464" spans="3:5" s="2" customFormat="1" x14ac:dyDescent="0.3">
      <c r="C12464" s="3"/>
      <c r="E12464" s="6"/>
    </row>
    <row r="12465" spans="3:5" s="2" customFormat="1" x14ac:dyDescent="0.3">
      <c r="C12465" s="3"/>
      <c r="E12465" s="6"/>
    </row>
    <row r="12466" spans="3:5" s="2" customFormat="1" x14ac:dyDescent="0.3">
      <c r="C12466" s="3"/>
      <c r="E12466" s="6"/>
    </row>
    <row r="12467" spans="3:5" s="2" customFormat="1" x14ac:dyDescent="0.3">
      <c r="C12467" s="3"/>
      <c r="E12467" s="6"/>
    </row>
    <row r="12468" spans="3:5" s="2" customFormat="1" x14ac:dyDescent="0.3">
      <c r="C12468" s="3"/>
      <c r="E12468" s="6"/>
    </row>
    <row r="12469" spans="3:5" s="2" customFormat="1" x14ac:dyDescent="0.3">
      <c r="C12469" s="3"/>
      <c r="E12469" s="6"/>
    </row>
    <row r="12470" spans="3:5" s="2" customFormat="1" x14ac:dyDescent="0.3">
      <c r="C12470" s="3"/>
      <c r="E12470" s="6"/>
    </row>
    <row r="12471" spans="3:5" s="2" customFormat="1" x14ac:dyDescent="0.3">
      <c r="C12471" s="3"/>
      <c r="E12471" s="6"/>
    </row>
    <row r="12472" spans="3:5" s="2" customFormat="1" x14ac:dyDescent="0.3">
      <c r="C12472" s="3"/>
      <c r="E12472" s="6"/>
    </row>
    <row r="12473" spans="3:5" s="2" customFormat="1" x14ac:dyDescent="0.3">
      <c r="C12473" s="3"/>
      <c r="E12473" s="6"/>
    </row>
    <row r="12474" spans="3:5" s="2" customFormat="1" x14ac:dyDescent="0.3">
      <c r="C12474" s="3"/>
      <c r="E12474" s="6"/>
    </row>
    <row r="12475" spans="3:5" s="2" customFormat="1" x14ac:dyDescent="0.3">
      <c r="C12475" s="3"/>
      <c r="E12475" s="6"/>
    </row>
    <row r="12476" spans="3:5" s="2" customFormat="1" x14ac:dyDescent="0.3">
      <c r="C12476" s="3"/>
      <c r="E12476" s="6"/>
    </row>
    <row r="12477" spans="3:5" s="2" customFormat="1" x14ac:dyDescent="0.3">
      <c r="C12477" s="3"/>
      <c r="E12477" s="6"/>
    </row>
    <row r="12478" spans="3:5" s="2" customFormat="1" x14ac:dyDescent="0.3">
      <c r="C12478" s="3"/>
      <c r="E12478" s="6"/>
    </row>
    <row r="12479" spans="3:5" s="2" customFormat="1" x14ac:dyDescent="0.3">
      <c r="C12479" s="3"/>
      <c r="E12479" s="6"/>
    </row>
    <row r="12480" spans="3:5" s="2" customFormat="1" x14ac:dyDescent="0.3">
      <c r="C12480" s="3"/>
      <c r="E12480" s="6"/>
    </row>
    <row r="12481" spans="3:5" s="2" customFormat="1" x14ac:dyDescent="0.3">
      <c r="C12481" s="3"/>
      <c r="E12481" s="6"/>
    </row>
    <row r="12482" spans="3:5" s="2" customFormat="1" x14ac:dyDescent="0.3">
      <c r="C12482" s="3"/>
      <c r="E12482" s="6"/>
    </row>
    <row r="12483" spans="3:5" s="2" customFormat="1" x14ac:dyDescent="0.3">
      <c r="C12483" s="3"/>
      <c r="E12483" s="6"/>
    </row>
    <row r="12484" spans="3:5" s="2" customFormat="1" x14ac:dyDescent="0.3">
      <c r="C12484" s="3"/>
      <c r="E12484" s="6"/>
    </row>
    <row r="12485" spans="3:5" s="2" customFormat="1" x14ac:dyDescent="0.3">
      <c r="C12485" s="3"/>
      <c r="E12485" s="6"/>
    </row>
    <row r="12486" spans="3:5" s="2" customFormat="1" x14ac:dyDescent="0.3">
      <c r="C12486" s="3"/>
      <c r="E12486" s="6"/>
    </row>
    <row r="12487" spans="3:5" s="2" customFormat="1" x14ac:dyDescent="0.3">
      <c r="C12487" s="3"/>
      <c r="E12487" s="6"/>
    </row>
    <row r="12488" spans="3:5" s="2" customFormat="1" x14ac:dyDescent="0.3">
      <c r="C12488" s="3"/>
      <c r="E12488" s="6"/>
    </row>
    <row r="12489" spans="3:5" s="2" customFormat="1" x14ac:dyDescent="0.3">
      <c r="C12489" s="3"/>
      <c r="E12489" s="6"/>
    </row>
    <row r="12490" spans="3:5" s="2" customFormat="1" x14ac:dyDescent="0.3">
      <c r="C12490" s="3"/>
      <c r="E12490" s="6"/>
    </row>
    <row r="12491" spans="3:5" s="2" customFormat="1" x14ac:dyDescent="0.3">
      <c r="C12491" s="3"/>
      <c r="E12491" s="6"/>
    </row>
    <row r="12492" spans="3:5" s="2" customFormat="1" x14ac:dyDescent="0.3">
      <c r="C12492" s="3"/>
      <c r="E12492" s="6"/>
    </row>
    <row r="12493" spans="3:5" s="2" customFormat="1" x14ac:dyDescent="0.3">
      <c r="C12493" s="3"/>
      <c r="E12493" s="6"/>
    </row>
    <row r="12494" spans="3:5" s="2" customFormat="1" x14ac:dyDescent="0.3">
      <c r="C12494" s="3"/>
      <c r="E12494" s="6"/>
    </row>
    <row r="12495" spans="3:5" s="2" customFormat="1" x14ac:dyDescent="0.3">
      <c r="C12495" s="3"/>
      <c r="E12495" s="6"/>
    </row>
    <row r="12496" spans="3:5" s="2" customFormat="1" x14ac:dyDescent="0.3">
      <c r="C12496" s="3"/>
      <c r="E12496" s="6"/>
    </row>
    <row r="12497" spans="3:5" s="2" customFormat="1" x14ac:dyDescent="0.3">
      <c r="C12497" s="3"/>
      <c r="E12497" s="6"/>
    </row>
    <row r="12498" spans="3:5" s="2" customFormat="1" x14ac:dyDescent="0.3">
      <c r="C12498" s="3"/>
      <c r="E12498" s="6"/>
    </row>
    <row r="12499" spans="3:5" s="2" customFormat="1" x14ac:dyDescent="0.3">
      <c r="C12499" s="3"/>
      <c r="E12499" s="6"/>
    </row>
    <row r="12500" spans="3:5" s="2" customFormat="1" x14ac:dyDescent="0.3">
      <c r="C12500" s="3"/>
      <c r="E12500" s="6"/>
    </row>
    <row r="12501" spans="3:5" s="2" customFormat="1" x14ac:dyDescent="0.3">
      <c r="C12501" s="3"/>
      <c r="E12501" s="6"/>
    </row>
    <row r="12502" spans="3:5" s="2" customFormat="1" x14ac:dyDescent="0.3">
      <c r="C12502" s="3"/>
      <c r="E12502" s="6"/>
    </row>
    <row r="12503" spans="3:5" s="2" customFormat="1" x14ac:dyDescent="0.3">
      <c r="C12503" s="3"/>
      <c r="E12503" s="6"/>
    </row>
    <row r="12504" spans="3:5" s="2" customFormat="1" x14ac:dyDescent="0.3">
      <c r="C12504" s="3"/>
      <c r="E12504" s="6"/>
    </row>
    <row r="12505" spans="3:5" s="2" customFormat="1" x14ac:dyDescent="0.3">
      <c r="C12505" s="3"/>
      <c r="E12505" s="6"/>
    </row>
    <row r="12506" spans="3:5" s="2" customFormat="1" x14ac:dyDescent="0.3">
      <c r="C12506" s="3"/>
      <c r="E12506" s="6"/>
    </row>
    <row r="12507" spans="3:5" s="2" customFormat="1" x14ac:dyDescent="0.3">
      <c r="C12507" s="3"/>
      <c r="E12507" s="6"/>
    </row>
    <row r="12508" spans="3:5" s="2" customFormat="1" x14ac:dyDescent="0.3">
      <c r="C12508" s="3"/>
      <c r="E12508" s="6"/>
    </row>
    <row r="12509" spans="3:5" s="2" customFormat="1" x14ac:dyDescent="0.3">
      <c r="C12509" s="3"/>
      <c r="E12509" s="6"/>
    </row>
    <row r="12510" spans="3:5" s="2" customFormat="1" x14ac:dyDescent="0.3">
      <c r="C12510" s="3"/>
      <c r="E12510" s="6"/>
    </row>
    <row r="12511" spans="3:5" s="2" customFormat="1" x14ac:dyDescent="0.3">
      <c r="C12511" s="3"/>
      <c r="E12511" s="6"/>
    </row>
    <row r="12512" spans="3:5" s="2" customFormat="1" x14ac:dyDescent="0.3">
      <c r="C12512" s="3"/>
      <c r="E12512" s="6"/>
    </row>
    <row r="12513" spans="3:5" s="2" customFormat="1" x14ac:dyDescent="0.3">
      <c r="C12513" s="3"/>
      <c r="E12513" s="6"/>
    </row>
    <row r="12514" spans="3:5" s="2" customFormat="1" x14ac:dyDescent="0.3">
      <c r="C12514" s="3"/>
      <c r="E12514" s="6"/>
    </row>
    <row r="12515" spans="3:5" s="2" customFormat="1" x14ac:dyDescent="0.3">
      <c r="C12515" s="3"/>
      <c r="E12515" s="6"/>
    </row>
    <row r="12516" spans="3:5" s="2" customFormat="1" x14ac:dyDescent="0.3">
      <c r="C12516" s="3"/>
      <c r="E12516" s="6"/>
    </row>
    <row r="12517" spans="3:5" s="2" customFormat="1" x14ac:dyDescent="0.3">
      <c r="C12517" s="3"/>
      <c r="E12517" s="6"/>
    </row>
    <row r="12518" spans="3:5" s="2" customFormat="1" x14ac:dyDescent="0.3">
      <c r="C12518" s="3"/>
      <c r="E12518" s="6"/>
    </row>
    <row r="12519" spans="3:5" s="2" customFormat="1" x14ac:dyDescent="0.3">
      <c r="C12519" s="3"/>
      <c r="E12519" s="6"/>
    </row>
    <row r="12520" spans="3:5" s="2" customFormat="1" x14ac:dyDescent="0.3">
      <c r="C12520" s="3"/>
      <c r="E12520" s="6"/>
    </row>
    <row r="12521" spans="3:5" s="2" customFormat="1" x14ac:dyDescent="0.3">
      <c r="C12521" s="3"/>
      <c r="E12521" s="6"/>
    </row>
    <row r="12522" spans="3:5" s="2" customFormat="1" x14ac:dyDescent="0.3">
      <c r="C12522" s="3"/>
      <c r="E12522" s="6"/>
    </row>
    <row r="12523" spans="3:5" s="2" customFormat="1" x14ac:dyDescent="0.3">
      <c r="C12523" s="3"/>
      <c r="E12523" s="6"/>
    </row>
    <row r="12524" spans="3:5" s="2" customFormat="1" x14ac:dyDescent="0.3">
      <c r="C12524" s="3"/>
      <c r="E12524" s="6"/>
    </row>
    <row r="12525" spans="3:5" s="2" customFormat="1" x14ac:dyDescent="0.3">
      <c r="C12525" s="3"/>
      <c r="E12525" s="6"/>
    </row>
    <row r="12526" spans="3:5" s="2" customFormat="1" x14ac:dyDescent="0.3">
      <c r="C12526" s="3"/>
      <c r="E12526" s="6"/>
    </row>
    <row r="12527" spans="3:5" s="2" customFormat="1" x14ac:dyDescent="0.3">
      <c r="C12527" s="3"/>
      <c r="E12527" s="6"/>
    </row>
    <row r="12528" spans="3:5" s="2" customFormat="1" x14ac:dyDescent="0.3">
      <c r="C12528" s="3"/>
      <c r="E12528" s="6"/>
    </row>
    <row r="12529" spans="3:5" s="2" customFormat="1" x14ac:dyDescent="0.3">
      <c r="C12529" s="3"/>
      <c r="E12529" s="6"/>
    </row>
    <row r="12530" spans="3:5" s="2" customFormat="1" x14ac:dyDescent="0.3">
      <c r="C12530" s="3"/>
      <c r="E12530" s="6"/>
    </row>
    <row r="12531" spans="3:5" s="2" customFormat="1" x14ac:dyDescent="0.3">
      <c r="C12531" s="3"/>
      <c r="E12531" s="6"/>
    </row>
    <row r="12532" spans="3:5" s="2" customFormat="1" x14ac:dyDescent="0.3">
      <c r="C12532" s="3"/>
      <c r="E12532" s="6"/>
    </row>
    <row r="12533" spans="3:5" s="2" customFormat="1" x14ac:dyDescent="0.3">
      <c r="C12533" s="3"/>
      <c r="E12533" s="6"/>
    </row>
    <row r="12534" spans="3:5" s="2" customFormat="1" x14ac:dyDescent="0.3">
      <c r="C12534" s="3"/>
      <c r="E12534" s="6"/>
    </row>
    <row r="12535" spans="3:5" s="2" customFormat="1" x14ac:dyDescent="0.3">
      <c r="C12535" s="3"/>
      <c r="E12535" s="6"/>
    </row>
    <row r="12536" spans="3:5" s="2" customFormat="1" x14ac:dyDescent="0.3">
      <c r="C12536" s="3"/>
      <c r="E12536" s="6"/>
    </row>
    <row r="12537" spans="3:5" s="2" customFormat="1" x14ac:dyDescent="0.3">
      <c r="C12537" s="3"/>
      <c r="E12537" s="6"/>
    </row>
    <row r="12538" spans="3:5" s="2" customFormat="1" x14ac:dyDescent="0.3">
      <c r="C12538" s="3"/>
      <c r="E12538" s="6"/>
    </row>
    <row r="12539" spans="3:5" s="2" customFormat="1" x14ac:dyDescent="0.3">
      <c r="C12539" s="3"/>
      <c r="E12539" s="6"/>
    </row>
    <row r="12540" spans="3:5" s="2" customFormat="1" x14ac:dyDescent="0.3">
      <c r="C12540" s="3"/>
      <c r="E12540" s="6"/>
    </row>
    <row r="12541" spans="3:5" s="2" customFormat="1" x14ac:dyDescent="0.3">
      <c r="C12541" s="3"/>
      <c r="E12541" s="6"/>
    </row>
    <row r="12542" spans="3:5" s="2" customFormat="1" x14ac:dyDescent="0.3">
      <c r="C12542" s="3"/>
      <c r="E12542" s="6"/>
    </row>
    <row r="12543" spans="3:5" s="2" customFormat="1" x14ac:dyDescent="0.3">
      <c r="C12543" s="3"/>
      <c r="E12543" s="6"/>
    </row>
    <row r="12544" spans="3:5" s="2" customFormat="1" x14ac:dyDescent="0.3">
      <c r="C12544" s="3"/>
      <c r="E12544" s="6"/>
    </row>
    <row r="12545" spans="3:5" s="2" customFormat="1" x14ac:dyDescent="0.3">
      <c r="C12545" s="3"/>
      <c r="E12545" s="6"/>
    </row>
    <row r="12546" spans="3:5" s="2" customFormat="1" x14ac:dyDescent="0.3">
      <c r="C12546" s="3"/>
      <c r="E12546" s="6"/>
    </row>
    <row r="12547" spans="3:5" s="2" customFormat="1" x14ac:dyDescent="0.3">
      <c r="C12547" s="3"/>
      <c r="E12547" s="6"/>
    </row>
    <row r="12548" spans="3:5" s="2" customFormat="1" x14ac:dyDescent="0.3">
      <c r="C12548" s="3"/>
      <c r="E12548" s="6"/>
    </row>
    <row r="12549" spans="3:5" s="2" customFormat="1" x14ac:dyDescent="0.3">
      <c r="C12549" s="3"/>
      <c r="E12549" s="6"/>
    </row>
    <row r="12550" spans="3:5" s="2" customFormat="1" x14ac:dyDescent="0.3">
      <c r="C12550" s="3"/>
      <c r="E12550" s="6"/>
    </row>
    <row r="12551" spans="3:5" s="2" customFormat="1" x14ac:dyDescent="0.3">
      <c r="C12551" s="3"/>
      <c r="E12551" s="6"/>
    </row>
    <row r="12552" spans="3:5" s="2" customFormat="1" x14ac:dyDescent="0.3">
      <c r="C12552" s="3"/>
      <c r="E12552" s="6"/>
    </row>
    <row r="12553" spans="3:5" s="2" customFormat="1" x14ac:dyDescent="0.3">
      <c r="C12553" s="3"/>
      <c r="E12553" s="6"/>
    </row>
    <row r="12554" spans="3:5" s="2" customFormat="1" x14ac:dyDescent="0.3">
      <c r="C12554" s="3"/>
      <c r="E12554" s="6"/>
    </row>
    <row r="12555" spans="3:5" s="2" customFormat="1" x14ac:dyDescent="0.3">
      <c r="C12555" s="3"/>
      <c r="E12555" s="6"/>
    </row>
    <row r="12556" spans="3:5" s="2" customFormat="1" x14ac:dyDescent="0.3">
      <c r="C12556" s="3"/>
      <c r="E12556" s="6"/>
    </row>
    <row r="12557" spans="3:5" s="2" customFormat="1" x14ac:dyDescent="0.3">
      <c r="C12557" s="3"/>
      <c r="E12557" s="6"/>
    </row>
    <row r="12558" spans="3:5" s="2" customFormat="1" x14ac:dyDescent="0.3">
      <c r="C12558" s="3"/>
      <c r="E12558" s="6"/>
    </row>
    <row r="12559" spans="3:5" s="2" customFormat="1" x14ac:dyDescent="0.3">
      <c r="C12559" s="3"/>
      <c r="E12559" s="6"/>
    </row>
    <row r="12560" spans="3:5" s="2" customFormat="1" x14ac:dyDescent="0.3">
      <c r="C12560" s="3"/>
      <c r="E12560" s="6"/>
    </row>
    <row r="12561" spans="3:5" s="2" customFormat="1" x14ac:dyDescent="0.3">
      <c r="C12561" s="3"/>
      <c r="E12561" s="6"/>
    </row>
    <row r="12562" spans="3:5" s="2" customFormat="1" x14ac:dyDescent="0.3">
      <c r="C12562" s="3"/>
      <c r="E12562" s="6"/>
    </row>
    <row r="12563" spans="3:5" s="2" customFormat="1" x14ac:dyDescent="0.3">
      <c r="C12563" s="3"/>
      <c r="E12563" s="6"/>
    </row>
    <row r="12564" spans="3:5" s="2" customFormat="1" x14ac:dyDescent="0.3">
      <c r="C12564" s="3"/>
      <c r="E12564" s="6"/>
    </row>
    <row r="12565" spans="3:5" s="2" customFormat="1" x14ac:dyDescent="0.3">
      <c r="C12565" s="3"/>
      <c r="E12565" s="6"/>
    </row>
    <row r="12566" spans="3:5" s="2" customFormat="1" x14ac:dyDescent="0.3">
      <c r="C12566" s="3"/>
      <c r="E12566" s="6"/>
    </row>
    <row r="12567" spans="3:5" s="2" customFormat="1" x14ac:dyDescent="0.3">
      <c r="C12567" s="3"/>
      <c r="E12567" s="6"/>
    </row>
    <row r="12568" spans="3:5" s="2" customFormat="1" x14ac:dyDescent="0.3">
      <c r="C12568" s="3"/>
      <c r="E12568" s="6"/>
    </row>
    <row r="12569" spans="3:5" s="2" customFormat="1" x14ac:dyDescent="0.3">
      <c r="C12569" s="3"/>
      <c r="E12569" s="6"/>
    </row>
    <row r="12570" spans="3:5" s="2" customFormat="1" x14ac:dyDescent="0.3">
      <c r="C12570" s="3"/>
      <c r="E12570" s="6"/>
    </row>
    <row r="12571" spans="3:5" s="2" customFormat="1" x14ac:dyDescent="0.3">
      <c r="C12571" s="3"/>
      <c r="E12571" s="6"/>
    </row>
    <row r="12572" spans="3:5" s="2" customFormat="1" x14ac:dyDescent="0.3">
      <c r="C12572" s="3"/>
      <c r="E12572" s="6"/>
    </row>
    <row r="12573" spans="3:5" s="2" customFormat="1" x14ac:dyDescent="0.3">
      <c r="C12573" s="3"/>
      <c r="E12573" s="6"/>
    </row>
    <row r="12574" spans="3:5" s="2" customFormat="1" x14ac:dyDescent="0.3">
      <c r="C12574" s="3"/>
      <c r="E12574" s="6"/>
    </row>
    <row r="12575" spans="3:5" s="2" customFormat="1" x14ac:dyDescent="0.3">
      <c r="C12575" s="3"/>
      <c r="E12575" s="6"/>
    </row>
    <row r="12576" spans="3:5" s="2" customFormat="1" x14ac:dyDescent="0.3">
      <c r="C12576" s="3"/>
      <c r="E12576" s="6"/>
    </row>
    <row r="12577" spans="3:5" s="2" customFormat="1" x14ac:dyDescent="0.3">
      <c r="C12577" s="3"/>
      <c r="E12577" s="6"/>
    </row>
    <row r="12578" spans="3:5" s="2" customFormat="1" x14ac:dyDescent="0.3">
      <c r="C12578" s="3"/>
      <c r="E12578" s="6"/>
    </row>
    <row r="12579" spans="3:5" s="2" customFormat="1" x14ac:dyDescent="0.3">
      <c r="C12579" s="3"/>
      <c r="E12579" s="6"/>
    </row>
    <row r="12580" spans="3:5" s="2" customFormat="1" x14ac:dyDescent="0.3">
      <c r="C12580" s="3"/>
      <c r="E12580" s="6"/>
    </row>
    <row r="12581" spans="3:5" s="2" customFormat="1" x14ac:dyDescent="0.3">
      <c r="C12581" s="3"/>
      <c r="E12581" s="6"/>
    </row>
    <row r="12582" spans="3:5" s="2" customFormat="1" x14ac:dyDescent="0.3">
      <c r="C12582" s="3"/>
      <c r="E12582" s="6"/>
    </row>
    <row r="12583" spans="3:5" s="2" customFormat="1" x14ac:dyDescent="0.3">
      <c r="C12583" s="3"/>
      <c r="E12583" s="6"/>
    </row>
    <row r="12584" spans="3:5" s="2" customFormat="1" x14ac:dyDescent="0.3">
      <c r="C12584" s="3"/>
      <c r="E12584" s="6"/>
    </row>
    <row r="12585" spans="3:5" s="2" customFormat="1" x14ac:dyDescent="0.3">
      <c r="C12585" s="3"/>
      <c r="E12585" s="6"/>
    </row>
    <row r="12586" spans="3:5" s="2" customFormat="1" x14ac:dyDescent="0.3">
      <c r="C12586" s="3"/>
      <c r="E12586" s="6"/>
    </row>
    <row r="12587" spans="3:5" s="2" customFormat="1" x14ac:dyDescent="0.3">
      <c r="C12587" s="3"/>
      <c r="E12587" s="6"/>
    </row>
    <row r="12588" spans="3:5" s="2" customFormat="1" x14ac:dyDescent="0.3">
      <c r="C12588" s="3"/>
      <c r="E12588" s="6"/>
    </row>
    <row r="12589" spans="3:5" s="2" customFormat="1" x14ac:dyDescent="0.3">
      <c r="C12589" s="3"/>
      <c r="E12589" s="6"/>
    </row>
    <row r="12590" spans="3:5" s="2" customFormat="1" x14ac:dyDescent="0.3">
      <c r="C12590" s="3"/>
      <c r="E12590" s="6"/>
    </row>
    <row r="12591" spans="3:5" s="2" customFormat="1" x14ac:dyDescent="0.3">
      <c r="C12591" s="3"/>
      <c r="E12591" s="6"/>
    </row>
    <row r="12592" spans="3:5" s="2" customFormat="1" x14ac:dyDescent="0.3">
      <c r="C12592" s="3"/>
      <c r="E12592" s="6"/>
    </row>
    <row r="12593" spans="3:5" s="2" customFormat="1" x14ac:dyDescent="0.3">
      <c r="C12593" s="3"/>
      <c r="E12593" s="6"/>
    </row>
    <row r="12594" spans="3:5" s="2" customFormat="1" x14ac:dyDescent="0.3">
      <c r="C12594" s="3"/>
      <c r="E12594" s="6"/>
    </row>
    <row r="12595" spans="3:5" s="2" customFormat="1" x14ac:dyDescent="0.3">
      <c r="C12595" s="3"/>
      <c r="E12595" s="6"/>
    </row>
    <row r="12596" spans="3:5" s="2" customFormat="1" x14ac:dyDescent="0.3">
      <c r="C12596" s="3"/>
      <c r="E12596" s="6"/>
    </row>
    <row r="12597" spans="3:5" s="2" customFormat="1" x14ac:dyDescent="0.3">
      <c r="C12597" s="3"/>
      <c r="E12597" s="6"/>
    </row>
    <row r="12598" spans="3:5" s="2" customFormat="1" x14ac:dyDescent="0.3">
      <c r="C12598" s="3"/>
      <c r="E12598" s="6"/>
    </row>
    <row r="12599" spans="3:5" s="2" customFormat="1" x14ac:dyDescent="0.3">
      <c r="C12599" s="3"/>
      <c r="E12599" s="6"/>
    </row>
    <row r="12600" spans="3:5" s="2" customFormat="1" x14ac:dyDescent="0.3">
      <c r="C12600" s="3"/>
      <c r="E12600" s="6"/>
    </row>
    <row r="12601" spans="3:5" s="2" customFormat="1" x14ac:dyDescent="0.3">
      <c r="C12601" s="3"/>
      <c r="E12601" s="6"/>
    </row>
    <row r="12602" spans="3:5" s="2" customFormat="1" x14ac:dyDescent="0.3">
      <c r="C12602" s="3"/>
      <c r="E12602" s="6"/>
    </row>
    <row r="12603" spans="3:5" s="2" customFormat="1" x14ac:dyDescent="0.3">
      <c r="C12603" s="3"/>
      <c r="E12603" s="6"/>
    </row>
    <row r="12604" spans="3:5" s="2" customFormat="1" x14ac:dyDescent="0.3">
      <c r="C12604" s="3"/>
      <c r="E12604" s="6"/>
    </row>
    <row r="12605" spans="3:5" s="2" customFormat="1" x14ac:dyDescent="0.3">
      <c r="C12605" s="3"/>
      <c r="E12605" s="6"/>
    </row>
    <row r="12606" spans="3:5" s="2" customFormat="1" x14ac:dyDescent="0.3">
      <c r="C12606" s="3"/>
      <c r="E12606" s="6"/>
    </row>
    <row r="12607" spans="3:5" s="2" customFormat="1" x14ac:dyDescent="0.3">
      <c r="C12607" s="3"/>
      <c r="E12607" s="6"/>
    </row>
    <row r="12608" spans="3:5" s="2" customFormat="1" x14ac:dyDescent="0.3">
      <c r="C12608" s="3"/>
      <c r="E12608" s="6"/>
    </row>
    <row r="12609" spans="3:5" s="2" customFormat="1" x14ac:dyDescent="0.3">
      <c r="C12609" s="3"/>
      <c r="E12609" s="6"/>
    </row>
    <row r="12610" spans="3:5" s="2" customFormat="1" x14ac:dyDescent="0.3">
      <c r="C12610" s="3"/>
      <c r="E12610" s="6"/>
    </row>
    <row r="12611" spans="3:5" s="2" customFormat="1" x14ac:dyDescent="0.3">
      <c r="C12611" s="3"/>
      <c r="E12611" s="6"/>
    </row>
    <row r="12612" spans="3:5" s="2" customFormat="1" x14ac:dyDescent="0.3">
      <c r="C12612" s="3"/>
      <c r="E12612" s="6"/>
    </row>
    <row r="12613" spans="3:5" s="2" customFormat="1" x14ac:dyDescent="0.3">
      <c r="C12613" s="3"/>
      <c r="E12613" s="6"/>
    </row>
    <row r="12614" spans="3:5" s="2" customFormat="1" x14ac:dyDescent="0.3">
      <c r="C12614" s="3"/>
      <c r="E12614" s="6"/>
    </row>
    <row r="12615" spans="3:5" s="2" customFormat="1" x14ac:dyDescent="0.3">
      <c r="C12615" s="3"/>
      <c r="E12615" s="6"/>
    </row>
    <row r="12616" spans="3:5" s="2" customFormat="1" x14ac:dyDescent="0.3">
      <c r="C12616" s="3"/>
      <c r="E12616" s="6"/>
    </row>
    <row r="12617" spans="3:5" s="2" customFormat="1" x14ac:dyDescent="0.3">
      <c r="C12617" s="3"/>
      <c r="E12617" s="6"/>
    </row>
    <row r="12618" spans="3:5" s="2" customFormat="1" x14ac:dyDescent="0.3">
      <c r="C12618" s="3"/>
      <c r="E12618" s="6"/>
    </row>
    <row r="12619" spans="3:5" s="2" customFormat="1" x14ac:dyDescent="0.3">
      <c r="C12619" s="3"/>
      <c r="E12619" s="6"/>
    </row>
    <row r="12620" spans="3:5" s="2" customFormat="1" x14ac:dyDescent="0.3">
      <c r="C12620" s="3"/>
      <c r="E12620" s="6"/>
    </row>
    <row r="12621" spans="3:5" s="2" customFormat="1" x14ac:dyDescent="0.3">
      <c r="C12621" s="3"/>
      <c r="E12621" s="6"/>
    </row>
    <row r="12622" spans="3:5" s="2" customFormat="1" x14ac:dyDescent="0.3">
      <c r="C12622" s="3"/>
      <c r="E12622" s="6"/>
    </row>
    <row r="12623" spans="3:5" s="2" customFormat="1" x14ac:dyDescent="0.3">
      <c r="C12623" s="3"/>
      <c r="E12623" s="6"/>
    </row>
    <row r="12624" spans="3:5" s="2" customFormat="1" x14ac:dyDescent="0.3">
      <c r="C12624" s="3"/>
      <c r="E12624" s="6"/>
    </row>
    <row r="12625" spans="3:5" s="2" customFormat="1" x14ac:dyDescent="0.3">
      <c r="C12625" s="3"/>
      <c r="E12625" s="6"/>
    </row>
    <row r="12626" spans="3:5" s="2" customFormat="1" x14ac:dyDescent="0.3">
      <c r="C12626" s="3"/>
      <c r="E12626" s="6"/>
    </row>
    <row r="12627" spans="3:5" s="2" customFormat="1" x14ac:dyDescent="0.3">
      <c r="C12627" s="3"/>
      <c r="E12627" s="6"/>
    </row>
    <row r="12628" spans="3:5" s="2" customFormat="1" x14ac:dyDescent="0.3">
      <c r="C12628" s="3"/>
      <c r="E12628" s="6"/>
    </row>
    <row r="12629" spans="3:5" s="2" customFormat="1" x14ac:dyDescent="0.3">
      <c r="C12629" s="3"/>
      <c r="E12629" s="6"/>
    </row>
    <row r="12630" spans="3:5" s="2" customFormat="1" x14ac:dyDescent="0.3">
      <c r="C12630" s="3"/>
      <c r="E12630" s="6"/>
    </row>
    <row r="12631" spans="3:5" s="2" customFormat="1" x14ac:dyDescent="0.3">
      <c r="C12631" s="3"/>
      <c r="E12631" s="6"/>
    </row>
    <row r="12632" spans="3:5" s="2" customFormat="1" x14ac:dyDescent="0.3">
      <c r="C12632" s="3"/>
      <c r="E12632" s="6"/>
    </row>
    <row r="12633" spans="3:5" s="2" customFormat="1" x14ac:dyDescent="0.3">
      <c r="C12633" s="3"/>
      <c r="E12633" s="6"/>
    </row>
    <row r="12634" spans="3:5" s="2" customFormat="1" x14ac:dyDescent="0.3">
      <c r="C12634" s="3"/>
      <c r="E12634" s="6"/>
    </row>
    <row r="12635" spans="3:5" s="2" customFormat="1" x14ac:dyDescent="0.3">
      <c r="C12635" s="3"/>
      <c r="E12635" s="6"/>
    </row>
    <row r="12636" spans="3:5" s="2" customFormat="1" x14ac:dyDescent="0.3">
      <c r="C12636" s="3"/>
      <c r="E12636" s="6"/>
    </row>
    <row r="12637" spans="3:5" s="2" customFormat="1" x14ac:dyDescent="0.3">
      <c r="C12637" s="3"/>
      <c r="E12637" s="6"/>
    </row>
    <row r="12638" spans="3:5" s="2" customFormat="1" x14ac:dyDescent="0.3">
      <c r="C12638" s="3"/>
      <c r="E12638" s="6"/>
    </row>
    <row r="12639" spans="3:5" s="2" customFormat="1" x14ac:dyDescent="0.3">
      <c r="C12639" s="3"/>
      <c r="E12639" s="6"/>
    </row>
    <row r="12640" spans="3:5" s="2" customFormat="1" x14ac:dyDescent="0.3">
      <c r="C12640" s="3"/>
      <c r="E12640" s="6"/>
    </row>
    <row r="12641" spans="3:5" s="2" customFormat="1" x14ac:dyDescent="0.3">
      <c r="C12641" s="3"/>
      <c r="E12641" s="6"/>
    </row>
    <row r="12642" spans="3:5" s="2" customFormat="1" x14ac:dyDescent="0.3">
      <c r="C12642" s="3"/>
      <c r="E12642" s="6"/>
    </row>
    <row r="12643" spans="3:5" s="2" customFormat="1" x14ac:dyDescent="0.3">
      <c r="C12643" s="3"/>
      <c r="E12643" s="6"/>
    </row>
    <row r="12644" spans="3:5" s="2" customFormat="1" x14ac:dyDescent="0.3">
      <c r="C12644" s="3"/>
      <c r="E12644" s="6"/>
    </row>
    <row r="12645" spans="3:5" s="2" customFormat="1" x14ac:dyDescent="0.3">
      <c r="C12645" s="3"/>
      <c r="E12645" s="6"/>
    </row>
    <row r="12646" spans="3:5" s="2" customFormat="1" x14ac:dyDescent="0.3">
      <c r="C12646" s="3"/>
      <c r="E12646" s="6"/>
    </row>
    <row r="12647" spans="3:5" s="2" customFormat="1" x14ac:dyDescent="0.3">
      <c r="C12647" s="3"/>
      <c r="E12647" s="6"/>
    </row>
    <row r="12648" spans="3:5" s="2" customFormat="1" x14ac:dyDescent="0.3">
      <c r="C12648" s="3"/>
      <c r="E12648" s="6"/>
    </row>
    <row r="12649" spans="3:5" s="2" customFormat="1" x14ac:dyDescent="0.3">
      <c r="C12649" s="3"/>
      <c r="E12649" s="6"/>
    </row>
    <row r="12650" spans="3:5" s="2" customFormat="1" x14ac:dyDescent="0.3">
      <c r="C12650" s="3"/>
      <c r="E12650" s="6"/>
    </row>
    <row r="12651" spans="3:5" s="2" customFormat="1" x14ac:dyDescent="0.3">
      <c r="C12651" s="3"/>
      <c r="E12651" s="6"/>
    </row>
    <row r="12652" spans="3:5" s="2" customFormat="1" x14ac:dyDescent="0.3">
      <c r="C12652" s="3"/>
      <c r="E12652" s="6"/>
    </row>
    <row r="12653" spans="3:5" s="2" customFormat="1" x14ac:dyDescent="0.3">
      <c r="C12653" s="3"/>
      <c r="E12653" s="6"/>
    </row>
    <row r="12654" spans="3:5" s="2" customFormat="1" x14ac:dyDescent="0.3">
      <c r="C12654" s="3"/>
      <c r="E12654" s="6"/>
    </row>
    <row r="12655" spans="3:5" s="2" customFormat="1" x14ac:dyDescent="0.3">
      <c r="C12655" s="3"/>
      <c r="E12655" s="6"/>
    </row>
    <row r="12656" spans="3:5" s="2" customFormat="1" x14ac:dyDescent="0.3">
      <c r="C12656" s="3"/>
      <c r="E12656" s="6"/>
    </row>
    <row r="12657" spans="3:5" s="2" customFormat="1" x14ac:dyDescent="0.3">
      <c r="C12657" s="3"/>
      <c r="E12657" s="6"/>
    </row>
    <row r="12658" spans="3:5" s="2" customFormat="1" x14ac:dyDescent="0.3">
      <c r="C12658" s="3"/>
      <c r="E12658" s="6"/>
    </row>
    <row r="12659" spans="3:5" s="2" customFormat="1" x14ac:dyDescent="0.3">
      <c r="C12659" s="3"/>
      <c r="E12659" s="6"/>
    </row>
    <row r="12660" spans="3:5" s="2" customFormat="1" x14ac:dyDescent="0.3">
      <c r="C12660" s="3"/>
      <c r="E12660" s="6"/>
    </row>
    <row r="12661" spans="3:5" s="2" customFormat="1" x14ac:dyDescent="0.3">
      <c r="C12661" s="3"/>
      <c r="E12661" s="6"/>
    </row>
    <row r="12662" spans="3:5" s="2" customFormat="1" x14ac:dyDescent="0.3">
      <c r="C12662" s="3"/>
      <c r="E12662" s="6"/>
    </row>
    <row r="12663" spans="3:5" s="2" customFormat="1" x14ac:dyDescent="0.3">
      <c r="C12663" s="3"/>
      <c r="E12663" s="6"/>
    </row>
    <row r="12664" spans="3:5" s="2" customFormat="1" x14ac:dyDescent="0.3">
      <c r="C12664" s="3"/>
      <c r="E12664" s="6"/>
    </row>
    <row r="12665" spans="3:5" s="2" customFormat="1" x14ac:dyDescent="0.3">
      <c r="C12665" s="3"/>
      <c r="E12665" s="6"/>
    </row>
    <row r="12666" spans="3:5" s="2" customFormat="1" x14ac:dyDescent="0.3">
      <c r="C12666" s="3"/>
      <c r="E12666" s="6"/>
    </row>
    <row r="12667" spans="3:5" s="2" customFormat="1" x14ac:dyDescent="0.3">
      <c r="C12667" s="3"/>
      <c r="E12667" s="6"/>
    </row>
    <row r="12668" spans="3:5" s="2" customFormat="1" x14ac:dyDescent="0.3">
      <c r="C12668" s="3"/>
      <c r="E12668" s="6"/>
    </row>
    <row r="12669" spans="3:5" s="2" customFormat="1" x14ac:dyDescent="0.3">
      <c r="C12669" s="3"/>
      <c r="E12669" s="6"/>
    </row>
    <row r="12670" spans="3:5" s="2" customFormat="1" x14ac:dyDescent="0.3">
      <c r="C12670" s="3"/>
      <c r="E12670" s="6"/>
    </row>
    <row r="12671" spans="3:5" s="2" customFormat="1" x14ac:dyDescent="0.3">
      <c r="C12671" s="3"/>
      <c r="E12671" s="6"/>
    </row>
    <row r="12672" spans="3:5" s="2" customFormat="1" x14ac:dyDescent="0.3">
      <c r="C12672" s="3"/>
      <c r="E12672" s="6"/>
    </row>
    <row r="12673" spans="3:5" s="2" customFormat="1" x14ac:dyDescent="0.3">
      <c r="C12673" s="3"/>
      <c r="E12673" s="6"/>
    </row>
    <row r="12674" spans="3:5" s="2" customFormat="1" x14ac:dyDescent="0.3">
      <c r="C12674" s="3"/>
      <c r="E12674" s="6"/>
    </row>
    <row r="12675" spans="3:5" s="2" customFormat="1" x14ac:dyDescent="0.3">
      <c r="C12675" s="3"/>
      <c r="E12675" s="6"/>
    </row>
    <row r="12676" spans="3:5" s="2" customFormat="1" x14ac:dyDescent="0.3">
      <c r="C12676" s="3"/>
      <c r="E12676" s="6"/>
    </row>
    <row r="12677" spans="3:5" s="2" customFormat="1" x14ac:dyDescent="0.3">
      <c r="C12677" s="3"/>
      <c r="E12677" s="6"/>
    </row>
    <row r="12678" spans="3:5" s="2" customFormat="1" x14ac:dyDescent="0.3">
      <c r="C12678" s="3"/>
      <c r="E12678" s="6"/>
    </row>
    <row r="12679" spans="3:5" s="2" customFormat="1" x14ac:dyDescent="0.3">
      <c r="C12679" s="3"/>
      <c r="E12679" s="6"/>
    </row>
    <row r="12680" spans="3:5" s="2" customFormat="1" x14ac:dyDescent="0.3">
      <c r="C12680" s="3"/>
      <c r="E12680" s="6"/>
    </row>
    <row r="12681" spans="3:5" s="2" customFormat="1" x14ac:dyDescent="0.3">
      <c r="C12681" s="3"/>
      <c r="E12681" s="6"/>
    </row>
    <row r="12682" spans="3:5" s="2" customFormat="1" x14ac:dyDescent="0.3">
      <c r="C12682" s="3"/>
      <c r="E12682" s="6"/>
    </row>
    <row r="12683" spans="3:5" s="2" customFormat="1" x14ac:dyDescent="0.3">
      <c r="C12683" s="3"/>
      <c r="E12683" s="6"/>
    </row>
    <row r="12684" spans="3:5" s="2" customFormat="1" x14ac:dyDescent="0.3">
      <c r="C12684" s="3"/>
      <c r="E12684" s="6"/>
    </row>
    <row r="12685" spans="3:5" s="2" customFormat="1" x14ac:dyDescent="0.3">
      <c r="C12685" s="3"/>
      <c r="E12685" s="6"/>
    </row>
    <row r="12686" spans="3:5" s="2" customFormat="1" x14ac:dyDescent="0.3">
      <c r="C12686" s="3"/>
      <c r="E12686" s="6"/>
    </row>
    <row r="12687" spans="3:5" s="2" customFormat="1" x14ac:dyDescent="0.3">
      <c r="C12687" s="3"/>
      <c r="E12687" s="6"/>
    </row>
    <row r="12688" spans="3:5" s="2" customFormat="1" x14ac:dyDescent="0.3">
      <c r="C12688" s="3"/>
      <c r="E12688" s="6"/>
    </row>
    <row r="12689" spans="3:5" s="2" customFormat="1" x14ac:dyDescent="0.3">
      <c r="C12689" s="3"/>
      <c r="E12689" s="6"/>
    </row>
    <row r="12690" spans="3:5" s="2" customFormat="1" x14ac:dyDescent="0.3">
      <c r="C12690" s="3"/>
      <c r="E12690" s="6"/>
    </row>
    <row r="12691" spans="3:5" s="2" customFormat="1" x14ac:dyDescent="0.3">
      <c r="C12691" s="3"/>
      <c r="E12691" s="6"/>
    </row>
    <row r="12692" spans="3:5" s="2" customFormat="1" x14ac:dyDescent="0.3">
      <c r="C12692" s="3"/>
      <c r="E12692" s="6"/>
    </row>
    <row r="12693" spans="3:5" s="2" customFormat="1" x14ac:dyDescent="0.3">
      <c r="C12693" s="3"/>
      <c r="E12693" s="6"/>
    </row>
    <row r="12694" spans="3:5" s="2" customFormat="1" x14ac:dyDescent="0.3">
      <c r="C12694" s="3"/>
      <c r="E12694" s="6"/>
    </row>
    <row r="12695" spans="3:5" s="2" customFormat="1" x14ac:dyDescent="0.3">
      <c r="C12695" s="3"/>
      <c r="E12695" s="6"/>
    </row>
    <row r="12696" spans="3:5" s="2" customFormat="1" x14ac:dyDescent="0.3">
      <c r="C12696" s="3"/>
      <c r="E12696" s="6"/>
    </row>
    <row r="12697" spans="3:5" s="2" customFormat="1" x14ac:dyDescent="0.3">
      <c r="C12697" s="3"/>
      <c r="E12697" s="6"/>
    </row>
    <row r="12698" spans="3:5" s="2" customFormat="1" x14ac:dyDescent="0.3">
      <c r="C12698" s="3"/>
      <c r="E12698" s="6"/>
    </row>
    <row r="12699" spans="3:5" s="2" customFormat="1" x14ac:dyDescent="0.3">
      <c r="C12699" s="3"/>
      <c r="E12699" s="6"/>
    </row>
    <row r="12700" spans="3:5" s="2" customFormat="1" x14ac:dyDescent="0.3">
      <c r="C12700" s="3"/>
      <c r="E12700" s="6"/>
    </row>
    <row r="12701" spans="3:5" s="2" customFormat="1" x14ac:dyDescent="0.3">
      <c r="C12701" s="3"/>
      <c r="E12701" s="6"/>
    </row>
    <row r="12702" spans="3:5" s="2" customFormat="1" x14ac:dyDescent="0.3">
      <c r="C12702" s="3"/>
      <c r="E12702" s="6"/>
    </row>
    <row r="12703" spans="3:5" s="2" customFormat="1" x14ac:dyDescent="0.3">
      <c r="C12703" s="3"/>
      <c r="E12703" s="6"/>
    </row>
    <row r="12704" spans="3:5" s="2" customFormat="1" x14ac:dyDescent="0.3">
      <c r="C12704" s="3"/>
      <c r="E12704" s="6"/>
    </row>
    <row r="12705" spans="3:5" s="2" customFormat="1" x14ac:dyDescent="0.3">
      <c r="C12705" s="3"/>
      <c r="E12705" s="6"/>
    </row>
    <row r="12706" spans="3:5" s="2" customFormat="1" x14ac:dyDescent="0.3">
      <c r="C12706" s="3"/>
      <c r="E12706" s="6"/>
    </row>
    <row r="12707" spans="3:5" s="2" customFormat="1" x14ac:dyDescent="0.3">
      <c r="C12707" s="3"/>
      <c r="E12707" s="6"/>
    </row>
    <row r="12708" spans="3:5" s="2" customFormat="1" x14ac:dyDescent="0.3">
      <c r="C12708" s="3"/>
      <c r="E12708" s="6"/>
    </row>
    <row r="12709" spans="3:5" s="2" customFormat="1" x14ac:dyDescent="0.3">
      <c r="C12709" s="3"/>
      <c r="E12709" s="6"/>
    </row>
    <row r="12710" spans="3:5" s="2" customFormat="1" x14ac:dyDescent="0.3">
      <c r="C12710" s="3"/>
      <c r="E12710" s="6"/>
    </row>
    <row r="12711" spans="3:5" s="2" customFormat="1" x14ac:dyDescent="0.3">
      <c r="C12711" s="3"/>
      <c r="E12711" s="6"/>
    </row>
    <row r="12712" spans="3:5" s="2" customFormat="1" x14ac:dyDescent="0.3">
      <c r="C12712" s="3"/>
      <c r="E12712" s="6"/>
    </row>
    <row r="12713" spans="3:5" s="2" customFormat="1" x14ac:dyDescent="0.3">
      <c r="C12713" s="3"/>
      <c r="E12713" s="6"/>
    </row>
    <row r="12714" spans="3:5" s="2" customFormat="1" x14ac:dyDescent="0.3">
      <c r="C12714" s="3"/>
      <c r="E12714" s="6"/>
    </row>
    <row r="12715" spans="3:5" s="2" customFormat="1" x14ac:dyDescent="0.3">
      <c r="C12715" s="3"/>
      <c r="E12715" s="6"/>
    </row>
    <row r="12716" spans="3:5" s="2" customFormat="1" x14ac:dyDescent="0.3">
      <c r="C12716" s="3"/>
      <c r="E12716" s="6"/>
    </row>
    <row r="12717" spans="3:5" s="2" customFormat="1" x14ac:dyDescent="0.3">
      <c r="C12717" s="3"/>
      <c r="E12717" s="6"/>
    </row>
    <row r="12718" spans="3:5" s="2" customFormat="1" x14ac:dyDescent="0.3">
      <c r="C12718" s="3"/>
      <c r="E12718" s="6"/>
    </row>
    <row r="12719" spans="3:5" s="2" customFormat="1" x14ac:dyDescent="0.3">
      <c r="C12719" s="3"/>
      <c r="E12719" s="6"/>
    </row>
    <row r="12720" spans="3:5" s="2" customFormat="1" x14ac:dyDescent="0.3">
      <c r="C12720" s="3"/>
      <c r="E12720" s="6"/>
    </row>
    <row r="12721" spans="3:5" s="2" customFormat="1" x14ac:dyDescent="0.3">
      <c r="C12721" s="3"/>
      <c r="E12721" s="6"/>
    </row>
    <row r="12722" spans="3:5" s="2" customFormat="1" x14ac:dyDescent="0.3">
      <c r="C12722" s="3"/>
      <c r="E12722" s="6"/>
    </row>
    <row r="12723" spans="3:5" s="2" customFormat="1" x14ac:dyDescent="0.3">
      <c r="C12723" s="3"/>
      <c r="E12723" s="6"/>
    </row>
    <row r="12724" spans="3:5" s="2" customFormat="1" x14ac:dyDescent="0.3">
      <c r="C12724" s="3"/>
      <c r="E12724" s="6"/>
    </row>
    <row r="12725" spans="3:5" s="2" customFormat="1" x14ac:dyDescent="0.3">
      <c r="C12725" s="3"/>
      <c r="E12725" s="6"/>
    </row>
    <row r="12726" spans="3:5" s="2" customFormat="1" x14ac:dyDescent="0.3">
      <c r="C12726" s="3"/>
      <c r="E12726" s="6"/>
    </row>
    <row r="12727" spans="3:5" s="2" customFormat="1" x14ac:dyDescent="0.3">
      <c r="C12727" s="3"/>
      <c r="E12727" s="6"/>
    </row>
    <row r="12728" spans="3:5" s="2" customFormat="1" x14ac:dyDescent="0.3">
      <c r="C12728" s="3"/>
      <c r="E12728" s="6"/>
    </row>
    <row r="12729" spans="3:5" s="2" customFormat="1" x14ac:dyDescent="0.3">
      <c r="C12729" s="3"/>
      <c r="E12729" s="6"/>
    </row>
    <row r="12730" spans="3:5" s="2" customFormat="1" x14ac:dyDescent="0.3">
      <c r="C12730" s="3"/>
      <c r="E12730" s="6"/>
    </row>
    <row r="12731" spans="3:5" s="2" customFormat="1" x14ac:dyDescent="0.3">
      <c r="C12731" s="3"/>
      <c r="E12731" s="6"/>
    </row>
    <row r="12732" spans="3:5" s="2" customFormat="1" x14ac:dyDescent="0.3">
      <c r="C12732" s="3"/>
      <c r="E12732" s="6"/>
    </row>
    <row r="12733" spans="3:5" s="2" customFormat="1" x14ac:dyDescent="0.3">
      <c r="C12733" s="3"/>
      <c r="E12733" s="6"/>
    </row>
    <row r="12734" spans="3:5" s="2" customFormat="1" x14ac:dyDescent="0.3">
      <c r="C12734" s="3"/>
      <c r="E12734" s="6"/>
    </row>
    <row r="12735" spans="3:5" s="2" customFormat="1" x14ac:dyDescent="0.3">
      <c r="C12735" s="3"/>
      <c r="E12735" s="6"/>
    </row>
    <row r="12736" spans="3:5" s="2" customFormat="1" x14ac:dyDescent="0.3">
      <c r="C12736" s="3"/>
      <c r="E12736" s="6"/>
    </row>
    <row r="12737" spans="3:5" s="2" customFormat="1" x14ac:dyDescent="0.3">
      <c r="C12737" s="3"/>
      <c r="E12737" s="6"/>
    </row>
    <row r="12738" spans="3:5" s="2" customFormat="1" x14ac:dyDescent="0.3">
      <c r="C12738" s="3"/>
      <c r="E12738" s="6"/>
    </row>
    <row r="12739" spans="3:5" s="2" customFormat="1" x14ac:dyDescent="0.3">
      <c r="C12739" s="3"/>
      <c r="E12739" s="6"/>
    </row>
    <row r="12740" spans="3:5" s="2" customFormat="1" x14ac:dyDescent="0.3">
      <c r="C12740" s="3"/>
      <c r="E12740" s="6"/>
    </row>
    <row r="12741" spans="3:5" s="2" customFormat="1" x14ac:dyDescent="0.3">
      <c r="C12741" s="3"/>
      <c r="E12741" s="6"/>
    </row>
    <row r="12742" spans="3:5" s="2" customFormat="1" x14ac:dyDescent="0.3">
      <c r="C12742" s="3"/>
      <c r="E12742" s="6"/>
    </row>
    <row r="12743" spans="3:5" s="2" customFormat="1" x14ac:dyDescent="0.3">
      <c r="C12743" s="3"/>
      <c r="E12743" s="6"/>
    </row>
    <row r="12744" spans="3:5" s="2" customFormat="1" x14ac:dyDescent="0.3">
      <c r="C12744" s="3"/>
      <c r="E12744" s="6"/>
    </row>
    <row r="12745" spans="3:5" s="2" customFormat="1" x14ac:dyDescent="0.3">
      <c r="C12745" s="3"/>
      <c r="E12745" s="6"/>
    </row>
    <row r="12746" spans="3:5" s="2" customFormat="1" x14ac:dyDescent="0.3">
      <c r="C12746" s="3"/>
      <c r="E12746" s="6"/>
    </row>
    <row r="12747" spans="3:5" s="2" customFormat="1" x14ac:dyDescent="0.3">
      <c r="C12747" s="3"/>
      <c r="E12747" s="6"/>
    </row>
    <row r="12748" spans="3:5" s="2" customFormat="1" x14ac:dyDescent="0.3">
      <c r="C12748" s="3"/>
      <c r="E12748" s="6"/>
    </row>
    <row r="12749" spans="3:5" s="2" customFormat="1" x14ac:dyDescent="0.3">
      <c r="C12749" s="3"/>
      <c r="E12749" s="6"/>
    </row>
    <row r="12750" spans="3:5" s="2" customFormat="1" x14ac:dyDescent="0.3">
      <c r="C12750" s="3"/>
      <c r="E12750" s="6"/>
    </row>
    <row r="12751" spans="3:5" s="2" customFormat="1" x14ac:dyDescent="0.3">
      <c r="C12751" s="3"/>
      <c r="E12751" s="6"/>
    </row>
    <row r="12752" spans="3:5" s="2" customFormat="1" x14ac:dyDescent="0.3">
      <c r="C12752" s="3"/>
      <c r="E12752" s="6"/>
    </row>
    <row r="12753" spans="3:5" s="2" customFormat="1" x14ac:dyDescent="0.3">
      <c r="C12753" s="3"/>
      <c r="E12753" s="6"/>
    </row>
    <row r="12754" spans="3:5" s="2" customFormat="1" x14ac:dyDescent="0.3">
      <c r="C12754" s="3"/>
      <c r="E12754" s="6"/>
    </row>
    <row r="12755" spans="3:5" s="2" customFormat="1" x14ac:dyDescent="0.3">
      <c r="C12755" s="3"/>
      <c r="E12755" s="6"/>
    </row>
    <row r="12756" spans="3:5" s="2" customFormat="1" x14ac:dyDescent="0.3">
      <c r="C12756" s="3"/>
      <c r="E12756" s="6"/>
    </row>
    <row r="12757" spans="3:5" s="2" customFormat="1" x14ac:dyDescent="0.3">
      <c r="C12757" s="3"/>
      <c r="E12757" s="6"/>
    </row>
    <row r="12758" spans="3:5" s="2" customFormat="1" x14ac:dyDescent="0.3">
      <c r="C12758" s="3"/>
      <c r="E12758" s="6"/>
    </row>
    <row r="12759" spans="3:5" s="2" customFormat="1" x14ac:dyDescent="0.3">
      <c r="C12759" s="3"/>
      <c r="E12759" s="6"/>
    </row>
    <row r="12760" spans="3:5" s="2" customFormat="1" x14ac:dyDescent="0.3">
      <c r="C12760" s="3"/>
      <c r="E12760" s="6"/>
    </row>
    <row r="12761" spans="3:5" s="2" customFormat="1" x14ac:dyDescent="0.3">
      <c r="C12761" s="3"/>
      <c r="E12761" s="6"/>
    </row>
    <row r="12762" spans="3:5" s="2" customFormat="1" x14ac:dyDescent="0.3">
      <c r="C12762" s="3"/>
      <c r="E12762" s="6"/>
    </row>
    <row r="12763" spans="3:5" s="2" customFormat="1" x14ac:dyDescent="0.3">
      <c r="C12763" s="3"/>
      <c r="E12763" s="6"/>
    </row>
    <row r="12764" spans="3:5" s="2" customFormat="1" x14ac:dyDescent="0.3">
      <c r="C12764" s="3"/>
      <c r="E12764" s="6"/>
    </row>
    <row r="12765" spans="3:5" s="2" customFormat="1" x14ac:dyDescent="0.3">
      <c r="C12765" s="3"/>
      <c r="E12765" s="6"/>
    </row>
    <row r="12766" spans="3:5" s="2" customFormat="1" x14ac:dyDescent="0.3">
      <c r="C12766" s="3"/>
      <c r="E12766" s="6"/>
    </row>
    <row r="12767" spans="3:5" s="2" customFormat="1" x14ac:dyDescent="0.3">
      <c r="C12767" s="3"/>
      <c r="E12767" s="6"/>
    </row>
    <row r="12768" spans="3:5" s="2" customFormat="1" x14ac:dyDescent="0.3">
      <c r="C12768" s="3"/>
      <c r="E12768" s="6"/>
    </row>
    <row r="12769" spans="3:5" s="2" customFormat="1" x14ac:dyDescent="0.3">
      <c r="C12769" s="3"/>
      <c r="E12769" s="6"/>
    </row>
    <row r="12770" spans="3:5" s="2" customFormat="1" x14ac:dyDescent="0.3">
      <c r="C12770" s="3"/>
      <c r="E12770" s="6"/>
    </row>
    <row r="12771" spans="3:5" s="2" customFormat="1" x14ac:dyDescent="0.3">
      <c r="C12771" s="3"/>
      <c r="E12771" s="6"/>
    </row>
    <row r="12772" spans="3:5" s="2" customFormat="1" x14ac:dyDescent="0.3">
      <c r="C12772" s="3"/>
      <c r="E12772" s="6"/>
    </row>
    <row r="12773" spans="3:5" s="2" customFormat="1" x14ac:dyDescent="0.3">
      <c r="C12773" s="3"/>
      <c r="E12773" s="6"/>
    </row>
    <row r="12774" spans="3:5" s="2" customFormat="1" x14ac:dyDescent="0.3">
      <c r="C12774" s="3"/>
      <c r="E12774" s="6"/>
    </row>
    <row r="12775" spans="3:5" s="2" customFormat="1" x14ac:dyDescent="0.3">
      <c r="C12775" s="3"/>
      <c r="E12775" s="6"/>
    </row>
    <row r="12776" spans="3:5" s="2" customFormat="1" x14ac:dyDescent="0.3">
      <c r="C12776" s="3"/>
      <c r="E12776" s="6"/>
    </row>
    <row r="12777" spans="3:5" s="2" customFormat="1" x14ac:dyDescent="0.3">
      <c r="C12777" s="3"/>
      <c r="E12777" s="6"/>
    </row>
    <row r="12778" spans="3:5" s="2" customFormat="1" x14ac:dyDescent="0.3">
      <c r="C12778" s="3"/>
      <c r="E12778" s="6"/>
    </row>
    <row r="12779" spans="3:5" s="2" customFormat="1" x14ac:dyDescent="0.3">
      <c r="C12779" s="3"/>
      <c r="E12779" s="6"/>
    </row>
    <row r="12780" spans="3:5" s="2" customFormat="1" x14ac:dyDescent="0.3">
      <c r="C12780" s="3"/>
      <c r="E12780" s="6"/>
    </row>
    <row r="12781" spans="3:5" s="2" customFormat="1" x14ac:dyDescent="0.3">
      <c r="C12781" s="3"/>
      <c r="E12781" s="6"/>
    </row>
    <row r="12782" spans="3:5" s="2" customFormat="1" x14ac:dyDescent="0.3">
      <c r="C12782" s="3"/>
      <c r="E12782" s="6"/>
    </row>
    <row r="12783" spans="3:5" s="2" customFormat="1" x14ac:dyDescent="0.3">
      <c r="C12783" s="3"/>
      <c r="E12783" s="6"/>
    </row>
    <row r="12784" spans="3:5" s="2" customFormat="1" x14ac:dyDescent="0.3">
      <c r="C12784" s="3"/>
      <c r="E12784" s="6"/>
    </row>
    <row r="12785" spans="3:5" s="2" customFormat="1" x14ac:dyDescent="0.3">
      <c r="C12785" s="3"/>
      <c r="E12785" s="6"/>
    </row>
    <row r="12786" spans="3:5" s="2" customFormat="1" x14ac:dyDescent="0.3">
      <c r="C12786" s="3"/>
      <c r="E12786" s="6"/>
    </row>
    <row r="12787" spans="3:5" s="2" customFormat="1" x14ac:dyDescent="0.3">
      <c r="C12787" s="3"/>
      <c r="E12787" s="6"/>
    </row>
    <row r="12788" spans="3:5" s="2" customFormat="1" x14ac:dyDescent="0.3">
      <c r="C12788" s="3"/>
      <c r="E12788" s="6"/>
    </row>
    <row r="12789" spans="3:5" s="2" customFormat="1" x14ac:dyDescent="0.3">
      <c r="C12789" s="3"/>
      <c r="E12789" s="6"/>
    </row>
    <row r="12790" spans="3:5" s="2" customFormat="1" x14ac:dyDescent="0.3">
      <c r="C12790" s="3"/>
      <c r="E12790" s="6"/>
    </row>
    <row r="12791" spans="3:5" s="2" customFormat="1" x14ac:dyDescent="0.3">
      <c r="C12791" s="3"/>
      <c r="E12791" s="6"/>
    </row>
    <row r="12792" spans="3:5" s="2" customFormat="1" x14ac:dyDescent="0.3">
      <c r="C12792" s="3"/>
      <c r="E12792" s="6"/>
    </row>
    <row r="12793" spans="3:5" s="2" customFormat="1" x14ac:dyDescent="0.3">
      <c r="C12793" s="3"/>
      <c r="E12793" s="6"/>
    </row>
    <row r="12794" spans="3:5" s="2" customFormat="1" x14ac:dyDescent="0.3">
      <c r="C12794" s="3"/>
      <c r="E12794" s="6"/>
    </row>
    <row r="12795" spans="3:5" s="2" customFormat="1" x14ac:dyDescent="0.3">
      <c r="C12795" s="3"/>
      <c r="E12795" s="6"/>
    </row>
    <row r="12796" spans="3:5" s="2" customFormat="1" x14ac:dyDescent="0.3">
      <c r="C12796" s="3"/>
      <c r="E12796" s="6"/>
    </row>
    <row r="12797" spans="3:5" s="2" customFormat="1" x14ac:dyDescent="0.3">
      <c r="C12797" s="3"/>
      <c r="E12797" s="6"/>
    </row>
    <row r="12798" spans="3:5" s="2" customFormat="1" x14ac:dyDescent="0.3">
      <c r="C12798" s="3"/>
      <c r="E12798" s="6"/>
    </row>
    <row r="12799" spans="3:5" s="2" customFormat="1" x14ac:dyDescent="0.3">
      <c r="C12799" s="3"/>
      <c r="E12799" s="6"/>
    </row>
    <row r="12800" spans="3:5" s="2" customFormat="1" x14ac:dyDescent="0.3">
      <c r="C12800" s="3"/>
      <c r="E12800" s="6"/>
    </row>
    <row r="12801" spans="3:5" s="2" customFormat="1" x14ac:dyDescent="0.3">
      <c r="C12801" s="3"/>
      <c r="E12801" s="6"/>
    </row>
    <row r="12802" spans="3:5" s="2" customFormat="1" x14ac:dyDescent="0.3">
      <c r="C12802" s="3"/>
      <c r="E12802" s="6"/>
    </row>
    <row r="12803" spans="3:5" s="2" customFormat="1" x14ac:dyDescent="0.3">
      <c r="C12803" s="3"/>
      <c r="E12803" s="6"/>
    </row>
    <row r="12804" spans="3:5" s="2" customFormat="1" x14ac:dyDescent="0.3">
      <c r="C12804" s="3"/>
      <c r="E12804" s="6"/>
    </row>
    <row r="12805" spans="3:5" s="2" customFormat="1" x14ac:dyDescent="0.3">
      <c r="C12805" s="3"/>
      <c r="E12805" s="6"/>
    </row>
    <row r="12806" spans="3:5" s="2" customFormat="1" x14ac:dyDescent="0.3">
      <c r="C12806" s="3"/>
      <c r="E12806" s="6"/>
    </row>
    <row r="12807" spans="3:5" s="2" customFormat="1" x14ac:dyDescent="0.3">
      <c r="C12807" s="3"/>
      <c r="E12807" s="6"/>
    </row>
    <row r="12808" spans="3:5" s="2" customFormat="1" x14ac:dyDescent="0.3">
      <c r="C12808" s="3"/>
      <c r="E12808" s="6"/>
    </row>
    <row r="12809" spans="3:5" s="2" customFormat="1" x14ac:dyDescent="0.3">
      <c r="C12809" s="3"/>
      <c r="E12809" s="6"/>
    </row>
    <row r="12810" spans="3:5" s="2" customFormat="1" x14ac:dyDescent="0.3">
      <c r="C12810" s="3"/>
      <c r="E12810" s="6"/>
    </row>
    <row r="12811" spans="3:5" s="2" customFormat="1" x14ac:dyDescent="0.3">
      <c r="C12811" s="3"/>
      <c r="E12811" s="6"/>
    </row>
    <row r="12812" spans="3:5" s="2" customFormat="1" x14ac:dyDescent="0.3">
      <c r="C12812" s="3"/>
      <c r="E12812" s="6"/>
    </row>
    <row r="12813" spans="3:5" s="2" customFormat="1" x14ac:dyDescent="0.3">
      <c r="C12813" s="3"/>
      <c r="E12813" s="6"/>
    </row>
    <row r="12814" spans="3:5" s="2" customFormat="1" x14ac:dyDescent="0.3">
      <c r="C12814" s="3"/>
      <c r="E12814" s="6"/>
    </row>
    <row r="12815" spans="3:5" s="2" customFormat="1" x14ac:dyDescent="0.3">
      <c r="C12815" s="3"/>
      <c r="E12815" s="6"/>
    </row>
    <row r="12816" spans="3:5" s="2" customFormat="1" x14ac:dyDescent="0.3">
      <c r="C12816" s="3"/>
      <c r="E12816" s="6"/>
    </row>
    <row r="12817" spans="3:5" s="2" customFormat="1" x14ac:dyDescent="0.3">
      <c r="C12817" s="3"/>
      <c r="E12817" s="6"/>
    </row>
    <row r="12818" spans="3:5" s="2" customFormat="1" x14ac:dyDescent="0.3">
      <c r="C12818" s="3"/>
      <c r="E12818" s="6"/>
    </row>
    <row r="12819" spans="3:5" s="2" customFormat="1" x14ac:dyDescent="0.3">
      <c r="C12819" s="3"/>
      <c r="E12819" s="6"/>
    </row>
    <row r="12820" spans="3:5" s="2" customFormat="1" x14ac:dyDescent="0.3">
      <c r="C12820" s="3"/>
      <c r="E12820" s="6"/>
    </row>
    <row r="12821" spans="3:5" s="2" customFormat="1" x14ac:dyDescent="0.3">
      <c r="C12821" s="3"/>
      <c r="E12821" s="6"/>
    </row>
    <row r="12822" spans="3:5" s="2" customFormat="1" x14ac:dyDescent="0.3">
      <c r="C12822" s="3"/>
      <c r="E12822" s="6"/>
    </row>
    <row r="12823" spans="3:5" s="2" customFormat="1" x14ac:dyDescent="0.3">
      <c r="C12823" s="3"/>
      <c r="E12823" s="6"/>
    </row>
    <row r="12824" spans="3:5" s="2" customFormat="1" x14ac:dyDescent="0.3">
      <c r="C12824" s="3"/>
      <c r="E12824" s="6"/>
    </row>
    <row r="12825" spans="3:5" s="2" customFormat="1" x14ac:dyDescent="0.3">
      <c r="C12825" s="3"/>
      <c r="E12825" s="6"/>
    </row>
    <row r="12826" spans="3:5" s="2" customFormat="1" x14ac:dyDescent="0.3">
      <c r="C12826" s="3"/>
      <c r="E12826" s="6"/>
    </row>
    <row r="12827" spans="3:5" s="2" customFormat="1" x14ac:dyDescent="0.3">
      <c r="C12827" s="3"/>
      <c r="E12827" s="6"/>
    </row>
    <row r="12828" spans="3:5" s="2" customFormat="1" x14ac:dyDescent="0.3">
      <c r="C12828" s="3"/>
      <c r="E12828" s="6"/>
    </row>
    <row r="12829" spans="3:5" s="2" customFormat="1" x14ac:dyDescent="0.3">
      <c r="C12829" s="3"/>
      <c r="E12829" s="6"/>
    </row>
    <row r="12830" spans="3:5" s="2" customFormat="1" x14ac:dyDescent="0.3">
      <c r="C12830" s="3"/>
      <c r="E12830" s="6"/>
    </row>
    <row r="12831" spans="3:5" s="2" customFormat="1" x14ac:dyDescent="0.3">
      <c r="C12831" s="3"/>
      <c r="E12831" s="6"/>
    </row>
    <row r="12832" spans="3:5" s="2" customFormat="1" x14ac:dyDescent="0.3">
      <c r="C12832" s="3"/>
      <c r="E12832" s="6"/>
    </row>
    <row r="12833" spans="3:5" s="2" customFormat="1" x14ac:dyDescent="0.3">
      <c r="C12833" s="3"/>
      <c r="E12833" s="6"/>
    </row>
    <row r="12834" spans="3:5" s="2" customFormat="1" x14ac:dyDescent="0.3">
      <c r="C12834" s="3"/>
      <c r="E12834" s="6"/>
    </row>
    <row r="12835" spans="3:5" s="2" customFormat="1" x14ac:dyDescent="0.3">
      <c r="C12835" s="3"/>
      <c r="E12835" s="6"/>
    </row>
    <row r="12836" spans="3:5" s="2" customFormat="1" x14ac:dyDescent="0.3">
      <c r="C12836" s="3"/>
      <c r="E12836" s="6"/>
    </row>
    <row r="12837" spans="3:5" s="2" customFormat="1" x14ac:dyDescent="0.3">
      <c r="C12837" s="3"/>
      <c r="E12837" s="6"/>
    </row>
    <row r="12838" spans="3:5" s="2" customFormat="1" x14ac:dyDescent="0.3">
      <c r="C12838" s="3"/>
      <c r="E12838" s="6"/>
    </row>
    <row r="12839" spans="3:5" s="2" customFormat="1" x14ac:dyDescent="0.3">
      <c r="C12839" s="3"/>
      <c r="E12839" s="6"/>
    </row>
    <row r="12840" spans="3:5" s="2" customFormat="1" x14ac:dyDescent="0.3">
      <c r="C12840" s="3"/>
      <c r="E12840" s="6"/>
    </row>
    <row r="12841" spans="3:5" s="2" customFormat="1" x14ac:dyDescent="0.3">
      <c r="C12841" s="3"/>
      <c r="E12841" s="6"/>
    </row>
    <row r="12842" spans="3:5" s="2" customFormat="1" x14ac:dyDescent="0.3">
      <c r="C12842" s="3"/>
      <c r="E12842" s="6"/>
    </row>
    <row r="12843" spans="3:5" s="2" customFormat="1" x14ac:dyDescent="0.3">
      <c r="C12843" s="3"/>
      <c r="E12843" s="6"/>
    </row>
    <row r="12844" spans="3:5" s="2" customFormat="1" x14ac:dyDescent="0.3">
      <c r="C12844" s="3"/>
      <c r="E12844" s="6"/>
    </row>
    <row r="12845" spans="3:5" s="2" customFormat="1" x14ac:dyDescent="0.3">
      <c r="C12845" s="3"/>
      <c r="E12845" s="6"/>
    </row>
    <row r="12846" spans="3:5" s="2" customFormat="1" x14ac:dyDescent="0.3">
      <c r="C12846" s="3"/>
      <c r="E12846" s="6"/>
    </row>
    <row r="12847" spans="3:5" s="2" customFormat="1" x14ac:dyDescent="0.3">
      <c r="C12847" s="3"/>
      <c r="E12847" s="6"/>
    </row>
    <row r="12848" spans="3:5" s="2" customFormat="1" x14ac:dyDescent="0.3">
      <c r="C12848" s="3"/>
      <c r="E12848" s="6"/>
    </row>
    <row r="12849" spans="3:5" s="2" customFormat="1" x14ac:dyDescent="0.3">
      <c r="C12849" s="3"/>
      <c r="E12849" s="6"/>
    </row>
    <row r="12850" spans="3:5" s="2" customFormat="1" x14ac:dyDescent="0.3">
      <c r="C12850" s="3"/>
      <c r="E12850" s="6"/>
    </row>
    <row r="12851" spans="3:5" s="2" customFormat="1" x14ac:dyDescent="0.3">
      <c r="C12851" s="3"/>
      <c r="E12851" s="6"/>
    </row>
    <row r="12852" spans="3:5" s="2" customFormat="1" x14ac:dyDescent="0.3">
      <c r="C12852" s="3"/>
      <c r="E12852" s="6"/>
    </row>
    <row r="12853" spans="3:5" s="2" customFormat="1" x14ac:dyDescent="0.3">
      <c r="C12853" s="3"/>
      <c r="E12853" s="6"/>
    </row>
    <row r="12854" spans="3:5" s="2" customFormat="1" x14ac:dyDescent="0.3">
      <c r="C12854" s="3"/>
      <c r="E12854" s="6"/>
    </row>
    <row r="12855" spans="3:5" s="2" customFormat="1" x14ac:dyDescent="0.3">
      <c r="C12855" s="3"/>
      <c r="E12855" s="6"/>
    </row>
    <row r="12856" spans="3:5" s="2" customFormat="1" x14ac:dyDescent="0.3">
      <c r="C12856" s="3"/>
      <c r="E12856" s="6"/>
    </row>
    <row r="12857" spans="3:5" s="2" customFormat="1" x14ac:dyDescent="0.3">
      <c r="C12857" s="3"/>
      <c r="E12857" s="6"/>
    </row>
    <row r="12858" spans="3:5" s="2" customFormat="1" x14ac:dyDescent="0.3">
      <c r="C12858" s="3"/>
      <c r="E12858" s="6"/>
    </row>
    <row r="12859" spans="3:5" s="2" customFormat="1" x14ac:dyDescent="0.3">
      <c r="C12859" s="3"/>
      <c r="E12859" s="6"/>
    </row>
    <row r="12860" spans="3:5" s="2" customFormat="1" x14ac:dyDescent="0.3">
      <c r="C12860" s="3"/>
      <c r="E12860" s="6"/>
    </row>
    <row r="12861" spans="3:5" s="2" customFormat="1" x14ac:dyDescent="0.3">
      <c r="C12861" s="3"/>
      <c r="E12861" s="6"/>
    </row>
    <row r="12862" spans="3:5" s="2" customFormat="1" x14ac:dyDescent="0.3">
      <c r="C12862" s="3"/>
      <c r="E12862" s="6"/>
    </row>
    <row r="12863" spans="3:5" s="2" customFormat="1" x14ac:dyDescent="0.3">
      <c r="C12863" s="3"/>
      <c r="E12863" s="6"/>
    </row>
    <row r="12864" spans="3:5" s="2" customFormat="1" x14ac:dyDescent="0.3">
      <c r="C12864" s="3"/>
      <c r="E12864" s="6"/>
    </row>
    <row r="12865" spans="3:5" s="2" customFormat="1" x14ac:dyDescent="0.3">
      <c r="C12865" s="3"/>
      <c r="E12865" s="6"/>
    </row>
    <row r="12866" spans="3:5" s="2" customFormat="1" x14ac:dyDescent="0.3">
      <c r="C12866" s="3"/>
      <c r="E12866" s="6"/>
    </row>
    <row r="12867" spans="3:5" s="2" customFormat="1" x14ac:dyDescent="0.3">
      <c r="C12867" s="3"/>
      <c r="E12867" s="6"/>
    </row>
    <row r="12868" spans="3:5" s="2" customFormat="1" x14ac:dyDescent="0.3">
      <c r="C12868" s="3"/>
      <c r="E12868" s="6"/>
    </row>
    <row r="12869" spans="3:5" s="2" customFormat="1" x14ac:dyDescent="0.3">
      <c r="C12869" s="3"/>
      <c r="E12869" s="6"/>
    </row>
    <row r="12870" spans="3:5" s="2" customFormat="1" x14ac:dyDescent="0.3">
      <c r="C12870" s="3"/>
      <c r="E12870" s="6"/>
    </row>
    <row r="12871" spans="3:5" s="2" customFormat="1" x14ac:dyDescent="0.3">
      <c r="C12871" s="3"/>
      <c r="E12871" s="6"/>
    </row>
    <row r="12872" spans="3:5" s="2" customFormat="1" x14ac:dyDescent="0.3">
      <c r="C12872" s="3"/>
      <c r="E12872" s="6"/>
    </row>
    <row r="12873" spans="3:5" s="2" customFormat="1" x14ac:dyDescent="0.3">
      <c r="C12873" s="3"/>
      <c r="E12873" s="6"/>
    </row>
    <row r="12874" spans="3:5" s="2" customFormat="1" x14ac:dyDescent="0.3">
      <c r="C12874" s="3"/>
      <c r="E12874" s="6"/>
    </row>
    <row r="12875" spans="3:5" s="2" customFormat="1" x14ac:dyDescent="0.3">
      <c r="C12875" s="3"/>
      <c r="E12875" s="6"/>
    </row>
    <row r="12876" spans="3:5" s="2" customFormat="1" x14ac:dyDescent="0.3">
      <c r="C12876" s="3"/>
      <c r="E12876" s="6"/>
    </row>
    <row r="12877" spans="3:5" s="2" customFormat="1" x14ac:dyDescent="0.3">
      <c r="C12877" s="3"/>
      <c r="E12877" s="6"/>
    </row>
    <row r="12878" spans="3:5" s="2" customFormat="1" x14ac:dyDescent="0.3">
      <c r="C12878" s="3"/>
      <c r="E12878" s="6"/>
    </row>
    <row r="12879" spans="3:5" s="2" customFormat="1" x14ac:dyDescent="0.3">
      <c r="C12879" s="3"/>
      <c r="E12879" s="6"/>
    </row>
    <row r="12880" spans="3:5" s="2" customFormat="1" x14ac:dyDescent="0.3">
      <c r="C12880" s="3"/>
      <c r="E12880" s="6"/>
    </row>
    <row r="12881" spans="3:5" s="2" customFormat="1" x14ac:dyDescent="0.3">
      <c r="C12881" s="3"/>
      <c r="E12881" s="6"/>
    </row>
    <row r="12882" spans="3:5" s="2" customFormat="1" x14ac:dyDescent="0.3">
      <c r="C12882" s="3"/>
      <c r="E12882" s="6"/>
    </row>
    <row r="12883" spans="3:5" s="2" customFormat="1" x14ac:dyDescent="0.3">
      <c r="C12883" s="3"/>
      <c r="E12883" s="6"/>
    </row>
    <row r="12884" spans="3:5" s="2" customFormat="1" x14ac:dyDescent="0.3">
      <c r="C12884" s="3"/>
      <c r="E12884" s="6"/>
    </row>
    <row r="12885" spans="3:5" s="2" customFormat="1" x14ac:dyDescent="0.3">
      <c r="C12885" s="3"/>
      <c r="E12885" s="6"/>
    </row>
    <row r="12886" spans="3:5" s="2" customFormat="1" x14ac:dyDescent="0.3">
      <c r="C12886" s="3"/>
      <c r="E12886" s="6"/>
    </row>
    <row r="12887" spans="3:5" s="2" customFormat="1" x14ac:dyDescent="0.3">
      <c r="C12887" s="3"/>
      <c r="E12887" s="6"/>
    </row>
    <row r="12888" spans="3:5" s="2" customFormat="1" x14ac:dyDescent="0.3">
      <c r="C12888" s="3"/>
      <c r="E12888" s="6"/>
    </row>
    <row r="12889" spans="3:5" s="2" customFormat="1" x14ac:dyDescent="0.3">
      <c r="C12889" s="3"/>
      <c r="E12889" s="6"/>
    </row>
    <row r="12890" spans="3:5" s="2" customFormat="1" x14ac:dyDescent="0.3">
      <c r="C12890" s="3"/>
      <c r="E12890" s="6"/>
    </row>
    <row r="12891" spans="3:5" s="2" customFormat="1" x14ac:dyDescent="0.3">
      <c r="C12891" s="3"/>
      <c r="E12891" s="6"/>
    </row>
    <row r="12892" spans="3:5" s="2" customFormat="1" x14ac:dyDescent="0.3">
      <c r="C12892" s="3"/>
      <c r="E12892" s="6"/>
    </row>
    <row r="12893" spans="3:5" s="2" customFormat="1" x14ac:dyDescent="0.3">
      <c r="C12893" s="3"/>
      <c r="E12893" s="6"/>
    </row>
    <row r="12894" spans="3:5" s="2" customFormat="1" x14ac:dyDescent="0.3">
      <c r="C12894" s="3"/>
      <c r="E12894" s="6"/>
    </row>
    <row r="12895" spans="3:5" s="2" customFormat="1" x14ac:dyDescent="0.3">
      <c r="C12895" s="3"/>
      <c r="E12895" s="6"/>
    </row>
    <row r="12896" spans="3:5" s="2" customFormat="1" x14ac:dyDescent="0.3">
      <c r="C12896" s="3"/>
      <c r="E12896" s="6"/>
    </row>
    <row r="12897" spans="3:5" s="2" customFormat="1" x14ac:dyDescent="0.3">
      <c r="C12897" s="3"/>
      <c r="E12897" s="6"/>
    </row>
    <row r="12898" spans="3:5" s="2" customFormat="1" x14ac:dyDescent="0.3">
      <c r="C12898" s="3"/>
      <c r="E12898" s="6"/>
    </row>
    <row r="12899" spans="3:5" s="2" customFormat="1" x14ac:dyDescent="0.3">
      <c r="C12899" s="3"/>
      <c r="E12899" s="6"/>
    </row>
    <row r="12900" spans="3:5" s="2" customFormat="1" x14ac:dyDescent="0.3">
      <c r="C12900" s="3"/>
      <c r="E12900" s="6"/>
    </row>
    <row r="12901" spans="3:5" s="2" customFormat="1" x14ac:dyDescent="0.3">
      <c r="C12901" s="3"/>
      <c r="E12901" s="6"/>
    </row>
    <row r="12902" spans="3:5" s="2" customFormat="1" x14ac:dyDescent="0.3">
      <c r="C12902" s="3"/>
      <c r="E12902" s="6"/>
    </row>
    <row r="12903" spans="3:5" s="2" customFormat="1" x14ac:dyDescent="0.3">
      <c r="C12903" s="3"/>
      <c r="E12903" s="6"/>
    </row>
    <row r="12904" spans="3:5" s="2" customFormat="1" x14ac:dyDescent="0.3">
      <c r="C12904" s="3"/>
      <c r="E12904" s="6"/>
    </row>
    <row r="12905" spans="3:5" s="2" customFormat="1" x14ac:dyDescent="0.3">
      <c r="C12905" s="3"/>
      <c r="E12905" s="6"/>
    </row>
    <row r="12906" spans="3:5" s="2" customFormat="1" x14ac:dyDescent="0.3">
      <c r="C12906" s="3"/>
      <c r="E12906" s="6"/>
    </row>
    <row r="12907" spans="3:5" s="2" customFormat="1" x14ac:dyDescent="0.3">
      <c r="C12907" s="3"/>
      <c r="E12907" s="6"/>
    </row>
    <row r="12908" spans="3:5" s="2" customFormat="1" x14ac:dyDescent="0.3">
      <c r="C12908" s="3"/>
      <c r="E12908" s="6"/>
    </row>
    <row r="12909" spans="3:5" s="2" customFormat="1" x14ac:dyDescent="0.3">
      <c r="C12909" s="3"/>
      <c r="E12909" s="6"/>
    </row>
    <row r="12910" spans="3:5" s="2" customFormat="1" x14ac:dyDescent="0.3">
      <c r="C12910" s="3"/>
      <c r="E12910" s="6"/>
    </row>
    <row r="12911" spans="3:5" s="2" customFormat="1" x14ac:dyDescent="0.3">
      <c r="C12911" s="3"/>
      <c r="E12911" s="6"/>
    </row>
    <row r="12912" spans="3:5" s="2" customFormat="1" x14ac:dyDescent="0.3">
      <c r="C12912" s="3"/>
      <c r="E12912" s="6"/>
    </row>
    <row r="12913" spans="3:5" s="2" customFormat="1" x14ac:dyDescent="0.3">
      <c r="C12913" s="3"/>
      <c r="E12913" s="6"/>
    </row>
    <row r="12914" spans="3:5" s="2" customFormat="1" x14ac:dyDescent="0.3">
      <c r="C12914" s="3"/>
      <c r="E12914" s="6"/>
    </row>
    <row r="12915" spans="3:5" s="2" customFormat="1" x14ac:dyDescent="0.3">
      <c r="C12915" s="3"/>
      <c r="E12915" s="6"/>
    </row>
    <row r="12916" spans="3:5" s="2" customFormat="1" x14ac:dyDescent="0.3">
      <c r="C12916" s="3"/>
      <c r="E12916" s="6"/>
    </row>
    <row r="12917" spans="3:5" s="2" customFormat="1" x14ac:dyDescent="0.3">
      <c r="C12917" s="3"/>
      <c r="E12917" s="6"/>
    </row>
    <row r="12918" spans="3:5" s="2" customFormat="1" x14ac:dyDescent="0.3">
      <c r="C12918" s="3"/>
      <c r="E12918" s="6"/>
    </row>
    <row r="12919" spans="3:5" s="2" customFormat="1" x14ac:dyDescent="0.3">
      <c r="C12919" s="3"/>
      <c r="E12919" s="6"/>
    </row>
    <row r="12920" spans="3:5" s="2" customFormat="1" x14ac:dyDescent="0.3">
      <c r="C12920" s="3"/>
      <c r="E12920" s="6"/>
    </row>
    <row r="12921" spans="3:5" s="2" customFormat="1" x14ac:dyDescent="0.3">
      <c r="C12921" s="3"/>
      <c r="E12921" s="6"/>
    </row>
    <row r="12922" spans="3:5" s="2" customFormat="1" x14ac:dyDescent="0.3">
      <c r="C12922" s="3"/>
      <c r="E12922" s="6"/>
    </row>
    <row r="12923" spans="3:5" s="2" customFormat="1" x14ac:dyDescent="0.3">
      <c r="C12923" s="3"/>
      <c r="E12923" s="6"/>
    </row>
    <row r="12924" spans="3:5" s="2" customFormat="1" x14ac:dyDescent="0.3">
      <c r="C12924" s="3"/>
      <c r="E12924" s="6"/>
    </row>
    <row r="12925" spans="3:5" s="2" customFormat="1" x14ac:dyDescent="0.3">
      <c r="C12925" s="3"/>
      <c r="E12925" s="6"/>
    </row>
    <row r="12926" spans="3:5" s="2" customFormat="1" x14ac:dyDescent="0.3">
      <c r="C12926" s="3"/>
      <c r="E12926" s="6"/>
    </row>
    <row r="12927" spans="3:5" s="2" customFormat="1" x14ac:dyDescent="0.3">
      <c r="C12927" s="3"/>
      <c r="E12927" s="6"/>
    </row>
    <row r="12928" spans="3:5" s="2" customFormat="1" x14ac:dyDescent="0.3">
      <c r="C12928" s="3"/>
      <c r="E12928" s="6"/>
    </row>
    <row r="12929" spans="3:5" s="2" customFormat="1" x14ac:dyDescent="0.3">
      <c r="C12929" s="3"/>
      <c r="E12929" s="6"/>
    </row>
    <row r="12930" spans="3:5" s="2" customFormat="1" x14ac:dyDescent="0.3">
      <c r="C12930" s="3"/>
      <c r="E12930" s="6"/>
    </row>
    <row r="12931" spans="3:5" s="2" customFormat="1" x14ac:dyDescent="0.3">
      <c r="C12931" s="3"/>
      <c r="E12931" s="6"/>
    </row>
    <row r="12932" spans="3:5" s="2" customFormat="1" x14ac:dyDescent="0.3">
      <c r="C12932" s="3"/>
      <c r="E12932" s="6"/>
    </row>
    <row r="12933" spans="3:5" s="2" customFormat="1" x14ac:dyDescent="0.3">
      <c r="C12933" s="3"/>
      <c r="E12933" s="6"/>
    </row>
    <row r="12934" spans="3:5" s="2" customFormat="1" x14ac:dyDescent="0.3">
      <c r="C12934" s="3"/>
      <c r="E12934" s="6"/>
    </row>
    <row r="12935" spans="3:5" s="2" customFormat="1" x14ac:dyDescent="0.3">
      <c r="C12935" s="3"/>
      <c r="E12935" s="6"/>
    </row>
    <row r="12936" spans="3:5" s="2" customFormat="1" x14ac:dyDescent="0.3">
      <c r="C12936" s="3"/>
      <c r="E12936" s="6"/>
    </row>
    <row r="12937" spans="3:5" s="2" customFormat="1" x14ac:dyDescent="0.3">
      <c r="C12937" s="3"/>
      <c r="E12937" s="6"/>
    </row>
    <row r="12938" spans="3:5" s="2" customFormat="1" x14ac:dyDescent="0.3">
      <c r="C12938" s="3"/>
      <c r="E12938" s="6"/>
    </row>
    <row r="12939" spans="3:5" s="2" customFormat="1" x14ac:dyDescent="0.3">
      <c r="C12939" s="3"/>
      <c r="E12939" s="6"/>
    </row>
    <row r="12940" spans="3:5" s="2" customFormat="1" x14ac:dyDescent="0.3">
      <c r="C12940" s="3"/>
      <c r="E12940" s="6"/>
    </row>
    <row r="12941" spans="3:5" s="2" customFormat="1" x14ac:dyDescent="0.3">
      <c r="C12941" s="3"/>
      <c r="E12941" s="6"/>
    </row>
    <row r="12942" spans="3:5" s="2" customFormat="1" x14ac:dyDescent="0.3">
      <c r="C12942" s="3"/>
      <c r="E12942" s="6"/>
    </row>
    <row r="12943" spans="3:5" s="2" customFormat="1" x14ac:dyDescent="0.3">
      <c r="C12943" s="3"/>
      <c r="E12943" s="6"/>
    </row>
    <row r="12944" spans="3:5" s="2" customFormat="1" x14ac:dyDescent="0.3">
      <c r="C12944" s="3"/>
      <c r="E12944" s="6"/>
    </row>
    <row r="12945" spans="3:5" s="2" customFormat="1" x14ac:dyDescent="0.3">
      <c r="C12945" s="3"/>
      <c r="E12945" s="6"/>
    </row>
    <row r="12946" spans="3:5" s="2" customFormat="1" x14ac:dyDescent="0.3">
      <c r="C12946" s="3"/>
      <c r="E12946" s="6"/>
    </row>
    <row r="12947" spans="3:5" s="2" customFormat="1" x14ac:dyDescent="0.3">
      <c r="C12947" s="3"/>
      <c r="E12947" s="6"/>
    </row>
    <row r="12948" spans="3:5" s="2" customFormat="1" x14ac:dyDescent="0.3">
      <c r="C12948" s="3"/>
      <c r="E12948" s="6"/>
    </row>
    <row r="12949" spans="3:5" s="2" customFormat="1" x14ac:dyDescent="0.3">
      <c r="C12949" s="3"/>
      <c r="E12949" s="6"/>
    </row>
    <row r="12950" spans="3:5" s="2" customFormat="1" x14ac:dyDescent="0.3">
      <c r="C12950" s="3"/>
      <c r="E12950" s="6"/>
    </row>
    <row r="12951" spans="3:5" s="2" customFormat="1" x14ac:dyDescent="0.3">
      <c r="C12951" s="3"/>
      <c r="E12951" s="6"/>
    </row>
    <row r="12952" spans="3:5" s="2" customFormat="1" x14ac:dyDescent="0.3">
      <c r="C12952" s="3"/>
      <c r="E12952" s="6"/>
    </row>
    <row r="12953" spans="3:5" s="2" customFormat="1" x14ac:dyDescent="0.3">
      <c r="C12953" s="3"/>
      <c r="E12953" s="6"/>
    </row>
    <row r="12954" spans="3:5" s="2" customFormat="1" x14ac:dyDescent="0.3">
      <c r="C12954" s="3"/>
      <c r="E12954" s="6"/>
    </row>
    <row r="12955" spans="3:5" s="2" customFormat="1" x14ac:dyDescent="0.3">
      <c r="C12955" s="3"/>
      <c r="E12955" s="6"/>
    </row>
    <row r="12956" spans="3:5" s="2" customFormat="1" x14ac:dyDescent="0.3">
      <c r="C12956" s="3"/>
      <c r="E12956" s="6"/>
    </row>
    <row r="12957" spans="3:5" s="2" customFormat="1" x14ac:dyDescent="0.3">
      <c r="C12957" s="3"/>
      <c r="E12957" s="6"/>
    </row>
    <row r="12958" spans="3:5" s="2" customFormat="1" x14ac:dyDescent="0.3">
      <c r="C12958" s="3"/>
      <c r="E12958" s="6"/>
    </row>
    <row r="12959" spans="3:5" s="2" customFormat="1" x14ac:dyDescent="0.3">
      <c r="C12959" s="3"/>
      <c r="E12959" s="6"/>
    </row>
    <row r="12960" spans="3:5" s="2" customFormat="1" x14ac:dyDescent="0.3">
      <c r="C12960" s="3"/>
      <c r="E12960" s="6"/>
    </row>
    <row r="12961" spans="3:5" s="2" customFormat="1" x14ac:dyDescent="0.3">
      <c r="C12961" s="3"/>
      <c r="E12961" s="6"/>
    </row>
    <row r="12962" spans="3:5" s="2" customFormat="1" x14ac:dyDescent="0.3">
      <c r="C12962" s="3"/>
      <c r="E12962" s="6"/>
    </row>
    <row r="12963" spans="3:5" s="2" customFormat="1" x14ac:dyDescent="0.3">
      <c r="C12963" s="3"/>
      <c r="E12963" s="6"/>
    </row>
    <row r="12964" spans="3:5" s="2" customFormat="1" x14ac:dyDescent="0.3">
      <c r="C12964" s="3"/>
      <c r="E12964" s="6"/>
    </row>
    <row r="12965" spans="3:5" s="2" customFormat="1" x14ac:dyDescent="0.3">
      <c r="C12965" s="3"/>
      <c r="E12965" s="6"/>
    </row>
    <row r="12966" spans="3:5" s="2" customFormat="1" x14ac:dyDescent="0.3">
      <c r="C12966" s="3"/>
      <c r="E12966" s="6"/>
    </row>
    <row r="12967" spans="3:5" s="2" customFormat="1" x14ac:dyDescent="0.3">
      <c r="C12967" s="3"/>
      <c r="E12967" s="6"/>
    </row>
    <row r="12968" spans="3:5" s="2" customFormat="1" x14ac:dyDescent="0.3">
      <c r="C12968" s="3"/>
      <c r="E12968" s="6"/>
    </row>
    <row r="12969" spans="3:5" s="2" customFormat="1" x14ac:dyDescent="0.3">
      <c r="C12969" s="3"/>
      <c r="E12969" s="6"/>
    </row>
    <row r="12970" spans="3:5" s="2" customFormat="1" x14ac:dyDescent="0.3">
      <c r="C12970" s="3"/>
      <c r="E12970" s="6"/>
    </row>
    <row r="12971" spans="3:5" s="2" customFormat="1" x14ac:dyDescent="0.3">
      <c r="C12971" s="3"/>
      <c r="E12971" s="6"/>
    </row>
    <row r="12972" spans="3:5" s="2" customFormat="1" x14ac:dyDescent="0.3">
      <c r="C12972" s="3"/>
      <c r="E12972" s="6"/>
    </row>
    <row r="12973" spans="3:5" s="2" customFormat="1" x14ac:dyDescent="0.3">
      <c r="C12973" s="3"/>
      <c r="E12973" s="6"/>
    </row>
    <row r="12974" spans="3:5" s="2" customFormat="1" x14ac:dyDescent="0.3">
      <c r="C12974" s="3"/>
      <c r="E12974" s="6"/>
    </row>
    <row r="12975" spans="3:5" s="2" customFormat="1" x14ac:dyDescent="0.3">
      <c r="C12975" s="3"/>
      <c r="E12975" s="6"/>
    </row>
    <row r="12976" spans="3:5" s="2" customFormat="1" x14ac:dyDescent="0.3">
      <c r="C12976" s="3"/>
      <c r="E12976" s="6"/>
    </row>
    <row r="12977" spans="3:5" s="2" customFormat="1" x14ac:dyDescent="0.3">
      <c r="C12977" s="3"/>
      <c r="E12977" s="6"/>
    </row>
    <row r="12978" spans="3:5" s="2" customFormat="1" x14ac:dyDescent="0.3">
      <c r="C12978" s="3"/>
      <c r="E12978" s="6"/>
    </row>
    <row r="12979" spans="3:5" s="2" customFormat="1" x14ac:dyDescent="0.3">
      <c r="C12979" s="3"/>
      <c r="E12979" s="6"/>
    </row>
    <row r="12980" spans="3:5" s="2" customFormat="1" x14ac:dyDescent="0.3">
      <c r="C12980" s="3"/>
      <c r="E12980" s="6"/>
    </row>
    <row r="12981" spans="3:5" s="2" customFormat="1" x14ac:dyDescent="0.3">
      <c r="C12981" s="3"/>
      <c r="E12981" s="6"/>
    </row>
    <row r="12982" spans="3:5" s="2" customFormat="1" x14ac:dyDescent="0.3">
      <c r="C12982" s="3"/>
      <c r="E12982" s="6"/>
    </row>
    <row r="12983" spans="3:5" s="2" customFormat="1" x14ac:dyDescent="0.3">
      <c r="C12983" s="3"/>
      <c r="E12983" s="6"/>
    </row>
    <row r="12984" spans="3:5" s="2" customFormat="1" x14ac:dyDescent="0.3">
      <c r="C12984" s="3"/>
      <c r="E12984" s="6"/>
    </row>
    <row r="12985" spans="3:5" s="2" customFormat="1" x14ac:dyDescent="0.3">
      <c r="C12985" s="3"/>
      <c r="E12985" s="6"/>
    </row>
    <row r="12986" spans="3:5" s="2" customFormat="1" x14ac:dyDescent="0.3">
      <c r="C12986" s="3"/>
      <c r="E12986" s="6"/>
    </row>
    <row r="12987" spans="3:5" s="2" customFormat="1" x14ac:dyDescent="0.3">
      <c r="C12987" s="3"/>
      <c r="E12987" s="6"/>
    </row>
    <row r="12988" spans="3:5" s="2" customFormat="1" x14ac:dyDescent="0.3">
      <c r="C12988" s="3"/>
      <c r="E12988" s="6"/>
    </row>
    <row r="12989" spans="3:5" s="2" customFormat="1" x14ac:dyDescent="0.3">
      <c r="C12989" s="3"/>
      <c r="E12989" s="6"/>
    </row>
    <row r="12990" spans="3:5" s="2" customFormat="1" x14ac:dyDescent="0.3">
      <c r="C12990" s="3"/>
      <c r="E12990" s="6"/>
    </row>
    <row r="12991" spans="3:5" s="2" customFormat="1" x14ac:dyDescent="0.3">
      <c r="C12991" s="3"/>
      <c r="E12991" s="6"/>
    </row>
    <row r="12992" spans="3:5" s="2" customFormat="1" x14ac:dyDescent="0.3">
      <c r="C12992" s="3"/>
      <c r="E12992" s="6"/>
    </row>
    <row r="12993" spans="3:5" s="2" customFormat="1" x14ac:dyDescent="0.3">
      <c r="C12993" s="3"/>
      <c r="E12993" s="6"/>
    </row>
    <row r="12994" spans="3:5" s="2" customFormat="1" x14ac:dyDescent="0.3">
      <c r="C12994" s="3"/>
      <c r="E12994" s="6"/>
    </row>
    <row r="12995" spans="3:5" s="2" customFormat="1" x14ac:dyDescent="0.3">
      <c r="C12995" s="3"/>
      <c r="E12995" s="6"/>
    </row>
    <row r="12996" spans="3:5" s="2" customFormat="1" x14ac:dyDescent="0.3">
      <c r="C12996" s="3"/>
      <c r="E12996" s="6"/>
    </row>
    <row r="12997" spans="3:5" s="2" customFormat="1" x14ac:dyDescent="0.3">
      <c r="C12997" s="3"/>
      <c r="E12997" s="6"/>
    </row>
    <row r="12998" spans="3:5" s="2" customFormat="1" x14ac:dyDescent="0.3">
      <c r="C12998" s="3"/>
      <c r="E12998" s="6"/>
    </row>
    <row r="12999" spans="3:5" s="2" customFormat="1" x14ac:dyDescent="0.3">
      <c r="C12999" s="3"/>
      <c r="E12999" s="6"/>
    </row>
    <row r="13000" spans="3:5" s="2" customFormat="1" x14ac:dyDescent="0.3">
      <c r="C13000" s="3"/>
      <c r="E13000" s="6"/>
    </row>
    <row r="13001" spans="3:5" s="2" customFormat="1" x14ac:dyDescent="0.3">
      <c r="C13001" s="3"/>
      <c r="E13001" s="6"/>
    </row>
    <row r="13002" spans="3:5" s="2" customFormat="1" x14ac:dyDescent="0.3">
      <c r="C13002" s="3"/>
      <c r="E13002" s="6"/>
    </row>
    <row r="13003" spans="3:5" s="2" customFormat="1" x14ac:dyDescent="0.3">
      <c r="C13003" s="3"/>
      <c r="E13003" s="6"/>
    </row>
    <row r="13004" spans="3:5" s="2" customFormat="1" x14ac:dyDescent="0.3">
      <c r="C13004" s="3"/>
      <c r="E13004" s="6"/>
    </row>
    <row r="13005" spans="3:5" s="2" customFormat="1" x14ac:dyDescent="0.3">
      <c r="C13005" s="3"/>
      <c r="E13005" s="6"/>
    </row>
    <row r="13006" spans="3:5" s="2" customFormat="1" x14ac:dyDescent="0.3">
      <c r="C13006" s="3"/>
      <c r="E13006" s="6"/>
    </row>
    <row r="13007" spans="3:5" s="2" customFormat="1" x14ac:dyDescent="0.3">
      <c r="C13007" s="3"/>
      <c r="E13007" s="6"/>
    </row>
    <row r="13008" spans="3:5" s="2" customFormat="1" x14ac:dyDescent="0.3">
      <c r="C13008" s="3"/>
      <c r="E13008" s="6"/>
    </row>
    <row r="13009" spans="3:5" s="2" customFormat="1" x14ac:dyDescent="0.3">
      <c r="C13009" s="3"/>
      <c r="E13009" s="6"/>
    </row>
    <row r="13010" spans="3:5" s="2" customFormat="1" x14ac:dyDescent="0.3">
      <c r="C13010" s="3"/>
      <c r="E13010" s="6"/>
    </row>
    <row r="13011" spans="3:5" s="2" customFormat="1" x14ac:dyDescent="0.3">
      <c r="C13011" s="3"/>
      <c r="E13011" s="6"/>
    </row>
    <row r="13012" spans="3:5" s="2" customFormat="1" x14ac:dyDescent="0.3">
      <c r="C13012" s="3"/>
      <c r="E13012" s="6"/>
    </row>
    <row r="13013" spans="3:5" s="2" customFormat="1" x14ac:dyDescent="0.3">
      <c r="C13013" s="3"/>
      <c r="E13013" s="6"/>
    </row>
    <row r="13014" spans="3:5" s="2" customFormat="1" x14ac:dyDescent="0.3">
      <c r="C13014" s="3"/>
      <c r="E13014" s="6"/>
    </row>
    <row r="13015" spans="3:5" s="2" customFormat="1" x14ac:dyDescent="0.3">
      <c r="C13015" s="3"/>
      <c r="E13015" s="6"/>
    </row>
    <row r="13016" spans="3:5" s="2" customFormat="1" x14ac:dyDescent="0.3">
      <c r="C13016" s="3"/>
      <c r="E13016" s="6"/>
    </row>
    <row r="13017" spans="3:5" s="2" customFormat="1" x14ac:dyDescent="0.3">
      <c r="C13017" s="3"/>
      <c r="E13017" s="6"/>
    </row>
    <row r="13018" spans="3:5" s="2" customFormat="1" x14ac:dyDescent="0.3">
      <c r="C13018" s="3"/>
      <c r="E13018" s="6"/>
    </row>
    <row r="13019" spans="3:5" s="2" customFormat="1" x14ac:dyDescent="0.3">
      <c r="C13019" s="3"/>
      <c r="E13019" s="6"/>
    </row>
    <row r="13020" spans="3:5" s="2" customFormat="1" x14ac:dyDescent="0.3">
      <c r="C13020" s="3"/>
      <c r="E13020" s="6"/>
    </row>
    <row r="13021" spans="3:5" s="2" customFormat="1" x14ac:dyDescent="0.3">
      <c r="C13021" s="3"/>
      <c r="E13021" s="6"/>
    </row>
    <row r="13022" spans="3:5" s="2" customFormat="1" x14ac:dyDescent="0.3">
      <c r="C13022" s="3"/>
      <c r="E13022" s="6"/>
    </row>
    <row r="13023" spans="3:5" s="2" customFormat="1" x14ac:dyDescent="0.3">
      <c r="C13023" s="3"/>
      <c r="E13023" s="6"/>
    </row>
    <row r="13024" spans="3:5" s="2" customFormat="1" x14ac:dyDescent="0.3">
      <c r="C13024" s="3"/>
      <c r="E13024" s="6"/>
    </row>
    <row r="13025" spans="3:5" s="2" customFormat="1" x14ac:dyDescent="0.3">
      <c r="C13025" s="3"/>
      <c r="E13025" s="6"/>
    </row>
    <row r="13026" spans="3:5" s="2" customFormat="1" x14ac:dyDescent="0.3">
      <c r="C13026" s="3"/>
      <c r="E13026" s="6"/>
    </row>
    <row r="13027" spans="3:5" s="2" customFormat="1" x14ac:dyDescent="0.3">
      <c r="C13027" s="3"/>
      <c r="E13027" s="6"/>
    </row>
    <row r="13028" spans="3:5" s="2" customFormat="1" x14ac:dyDescent="0.3">
      <c r="C13028" s="3"/>
      <c r="E13028" s="6"/>
    </row>
    <row r="13029" spans="3:5" s="2" customFormat="1" x14ac:dyDescent="0.3">
      <c r="C13029" s="3"/>
      <c r="E13029" s="6"/>
    </row>
    <row r="13030" spans="3:5" s="2" customFormat="1" x14ac:dyDescent="0.3">
      <c r="C13030" s="3"/>
      <c r="E13030" s="6"/>
    </row>
    <row r="13031" spans="3:5" s="2" customFormat="1" x14ac:dyDescent="0.3">
      <c r="C13031" s="3"/>
      <c r="E13031" s="6"/>
    </row>
    <row r="13032" spans="3:5" s="2" customFormat="1" x14ac:dyDescent="0.3">
      <c r="C13032" s="3"/>
      <c r="E13032" s="6"/>
    </row>
    <row r="13033" spans="3:5" s="2" customFormat="1" x14ac:dyDescent="0.3">
      <c r="C13033" s="3"/>
      <c r="E13033" s="6"/>
    </row>
    <row r="13034" spans="3:5" s="2" customFormat="1" x14ac:dyDescent="0.3">
      <c r="C13034" s="3"/>
      <c r="E13034" s="6"/>
    </row>
    <row r="13035" spans="3:5" s="2" customFormat="1" x14ac:dyDescent="0.3">
      <c r="C13035" s="3"/>
      <c r="E13035" s="6"/>
    </row>
    <row r="13036" spans="3:5" s="2" customFormat="1" x14ac:dyDescent="0.3">
      <c r="C13036" s="3"/>
      <c r="E13036" s="6"/>
    </row>
    <row r="13037" spans="3:5" s="2" customFormat="1" x14ac:dyDescent="0.3">
      <c r="C13037" s="3"/>
      <c r="E13037" s="6"/>
    </row>
    <row r="13038" spans="3:5" s="2" customFormat="1" x14ac:dyDescent="0.3">
      <c r="C13038" s="3"/>
      <c r="E13038" s="6"/>
    </row>
    <row r="13039" spans="3:5" s="2" customFormat="1" x14ac:dyDescent="0.3">
      <c r="C13039" s="3"/>
      <c r="E13039" s="6"/>
    </row>
    <row r="13040" spans="3:5" s="2" customFormat="1" x14ac:dyDescent="0.3">
      <c r="C13040" s="3"/>
      <c r="E13040" s="6"/>
    </row>
    <row r="13041" spans="3:5" s="2" customFormat="1" x14ac:dyDescent="0.3">
      <c r="C13041" s="3"/>
      <c r="E13041" s="6"/>
    </row>
    <row r="13042" spans="3:5" s="2" customFormat="1" x14ac:dyDescent="0.3">
      <c r="C13042" s="3"/>
      <c r="E13042" s="6"/>
    </row>
    <row r="13043" spans="3:5" s="2" customFormat="1" x14ac:dyDescent="0.3">
      <c r="C13043" s="3"/>
      <c r="E13043" s="6"/>
    </row>
    <row r="13044" spans="3:5" s="2" customFormat="1" x14ac:dyDescent="0.3">
      <c r="C13044" s="3"/>
      <c r="E13044" s="6"/>
    </row>
    <row r="13045" spans="3:5" s="2" customFormat="1" x14ac:dyDescent="0.3">
      <c r="C13045" s="3"/>
      <c r="E13045" s="6"/>
    </row>
    <row r="13046" spans="3:5" s="2" customFormat="1" x14ac:dyDescent="0.3">
      <c r="C13046" s="3"/>
      <c r="E13046" s="6"/>
    </row>
    <row r="13047" spans="3:5" s="2" customFormat="1" x14ac:dyDescent="0.3">
      <c r="C13047" s="3"/>
      <c r="E13047" s="6"/>
    </row>
    <row r="13048" spans="3:5" s="2" customFormat="1" x14ac:dyDescent="0.3">
      <c r="C13048" s="3"/>
      <c r="E13048" s="6"/>
    </row>
    <row r="13049" spans="3:5" s="2" customFormat="1" x14ac:dyDescent="0.3">
      <c r="C13049" s="3"/>
      <c r="E13049" s="6"/>
    </row>
    <row r="13050" spans="3:5" s="2" customFormat="1" x14ac:dyDescent="0.3">
      <c r="C13050" s="3"/>
      <c r="E13050" s="6"/>
    </row>
    <row r="13051" spans="3:5" s="2" customFormat="1" x14ac:dyDescent="0.3">
      <c r="C13051" s="3"/>
      <c r="E13051" s="6"/>
    </row>
    <row r="13052" spans="3:5" s="2" customFormat="1" x14ac:dyDescent="0.3">
      <c r="C13052" s="3"/>
      <c r="E13052" s="6"/>
    </row>
    <row r="13053" spans="3:5" s="2" customFormat="1" x14ac:dyDescent="0.3">
      <c r="C13053" s="3"/>
      <c r="E13053" s="6"/>
    </row>
    <row r="13054" spans="3:5" s="2" customFormat="1" x14ac:dyDescent="0.3">
      <c r="C13054" s="3"/>
      <c r="E13054" s="6"/>
    </row>
    <row r="13055" spans="3:5" s="2" customFormat="1" x14ac:dyDescent="0.3">
      <c r="C13055" s="3"/>
      <c r="E13055" s="6"/>
    </row>
    <row r="13056" spans="3:5" s="2" customFormat="1" x14ac:dyDescent="0.3">
      <c r="C13056" s="3"/>
      <c r="E13056" s="6"/>
    </row>
    <row r="13057" spans="3:5" s="2" customFormat="1" x14ac:dyDescent="0.3">
      <c r="C13057" s="3"/>
      <c r="E13057" s="6"/>
    </row>
    <row r="13058" spans="3:5" s="2" customFormat="1" x14ac:dyDescent="0.3">
      <c r="C13058" s="3"/>
      <c r="E13058" s="6"/>
    </row>
    <row r="13059" spans="3:5" s="2" customFormat="1" x14ac:dyDescent="0.3">
      <c r="C13059" s="3"/>
      <c r="E13059" s="6"/>
    </row>
    <row r="13060" spans="3:5" s="2" customFormat="1" x14ac:dyDescent="0.3">
      <c r="C13060" s="3"/>
      <c r="E13060" s="6"/>
    </row>
    <row r="13061" spans="3:5" s="2" customFormat="1" x14ac:dyDescent="0.3">
      <c r="C13061" s="3"/>
      <c r="E13061" s="6"/>
    </row>
    <row r="13062" spans="3:5" s="2" customFormat="1" x14ac:dyDescent="0.3">
      <c r="C13062" s="3"/>
      <c r="E13062" s="6"/>
    </row>
    <row r="13063" spans="3:5" s="2" customFormat="1" x14ac:dyDescent="0.3">
      <c r="C13063" s="3"/>
      <c r="E13063" s="6"/>
    </row>
    <row r="13064" spans="3:5" s="2" customFormat="1" x14ac:dyDescent="0.3">
      <c r="C13064" s="3"/>
      <c r="E13064" s="6"/>
    </row>
    <row r="13065" spans="3:5" s="2" customFormat="1" x14ac:dyDescent="0.3">
      <c r="C13065" s="3"/>
      <c r="E13065" s="6"/>
    </row>
    <row r="13066" spans="3:5" s="2" customFormat="1" x14ac:dyDescent="0.3">
      <c r="C13066" s="3"/>
      <c r="E13066" s="6"/>
    </row>
    <row r="13067" spans="3:5" s="2" customFormat="1" x14ac:dyDescent="0.3">
      <c r="C13067" s="3"/>
      <c r="E13067" s="6"/>
    </row>
    <row r="13068" spans="3:5" s="2" customFormat="1" x14ac:dyDescent="0.3">
      <c r="C13068" s="3"/>
      <c r="E13068" s="6"/>
    </row>
    <row r="13069" spans="3:5" s="2" customFormat="1" x14ac:dyDescent="0.3">
      <c r="C13069" s="3"/>
      <c r="E13069" s="6"/>
    </row>
    <row r="13070" spans="3:5" s="2" customFormat="1" x14ac:dyDescent="0.3">
      <c r="C13070" s="3"/>
      <c r="E13070" s="6"/>
    </row>
    <row r="13071" spans="3:5" s="2" customFormat="1" x14ac:dyDescent="0.3">
      <c r="C13071" s="3"/>
      <c r="E13071" s="6"/>
    </row>
    <row r="13072" spans="3:5" s="2" customFormat="1" x14ac:dyDescent="0.3">
      <c r="C13072" s="3"/>
      <c r="E13072" s="6"/>
    </row>
    <row r="13073" spans="3:5" s="2" customFormat="1" x14ac:dyDescent="0.3">
      <c r="C13073" s="3"/>
      <c r="E13073" s="6"/>
    </row>
    <row r="13074" spans="3:5" s="2" customFormat="1" x14ac:dyDescent="0.3">
      <c r="C13074" s="3"/>
      <c r="E13074" s="6"/>
    </row>
    <row r="13075" spans="3:5" s="2" customFormat="1" x14ac:dyDescent="0.3">
      <c r="C13075" s="3"/>
      <c r="E13075" s="6"/>
    </row>
    <row r="13076" spans="3:5" s="2" customFormat="1" x14ac:dyDescent="0.3">
      <c r="C13076" s="3"/>
      <c r="E13076" s="6"/>
    </row>
    <row r="13077" spans="3:5" s="2" customFormat="1" x14ac:dyDescent="0.3">
      <c r="C13077" s="3"/>
      <c r="E13077" s="6"/>
    </row>
    <row r="13078" spans="3:5" s="2" customFormat="1" x14ac:dyDescent="0.3">
      <c r="C13078" s="3"/>
      <c r="E13078" s="6"/>
    </row>
    <row r="13079" spans="3:5" s="2" customFormat="1" x14ac:dyDescent="0.3">
      <c r="C13079" s="3"/>
      <c r="E13079" s="6"/>
    </row>
    <row r="13080" spans="3:5" s="2" customFormat="1" x14ac:dyDescent="0.3">
      <c r="C13080" s="3"/>
      <c r="E13080" s="6"/>
    </row>
    <row r="13081" spans="3:5" s="2" customFormat="1" x14ac:dyDescent="0.3">
      <c r="C13081" s="3"/>
      <c r="E13081" s="6"/>
    </row>
    <row r="13082" spans="3:5" s="2" customFormat="1" x14ac:dyDescent="0.3">
      <c r="C13082" s="3"/>
      <c r="E13082" s="6"/>
    </row>
    <row r="13083" spans="3:5" s="2" customFormat="1" x14ac:dyDescent="0.3">
      <c r="C13083" s="3"/>
      <c r="E13083" s="6"/>
    </row>
    <row r="13084" spans="3:5" s="2" customFormat="1" x14ac:dyDescent="0.3">
      <c r="C13084" s="3"/>
      <c r="E13084" s="6"/>
    </row>
    <row r="13085" spans="3:5" s="2" customFormat="1" x14ac:dyDescent="0.3">
      <c r="C13085" s="3"/>
      <c r="E13085" s="6"/>
    </row>
    <row r="13086" spans="3:5" s="2" customFormat="1" x14ac:dyDescent="0.3">
      <c r="C13086" s="3"/>
      <c r="E13086" s="6"/>
    </row>
    <row r="13087" spans="3:5" s="2" customFormat="1" x14ac:dyDescent="0.3">
      <c r="C13087" s="3"/>
      <c r="E13087" s="6"/>
    </row>
    <row r="13088" spans="3:5" s="2" customFormat="1" x14ac:dyDescent="0.3">
      <c r="C13088" s="3"/>
      <c r="E13088" s="6"/>
    </row>
    <row r="13089" spans="3:5" s="2" customFormat="1" x14ac:dyDescent="0.3">
      <c r="C13089" s="3"/>
      <c r="E13089" s="6"/>
    </row>
    <row r="13090" spans="3:5" s="2" customFormat="1" x14ac:dyDescent="0.3">
      <c r="C13090" s="3"/>
      <c r="E13090" s="6"/>
    </row>
    <row r="13091" spans="3:5" s="2" customFormat="1" x14ac:dyDescent="0.3">
      <c r="C13091" s="3"/>
      <c r="E13091" s="6"/>
    </row>
    <row r="13092" spans="3:5" s="2" customFormat="1" x14ac:dyDescent="0.3">
      <c r="C13092" s="3"/>
      <c r="E13092" s="6"/>
    </row>
    <row r="13093" spans="3:5" s="2" customFormat="1" x14ac:dyDescent="0.3">
      <c r="C13093" s="3"/>
      <c r="E13093" s="6"/>
    </row>
    <row r="13094" spans="3:5" s="2" customFormat="1" x14ac:dyDescent="0.3">
      <c r="C13094" s="3"/>
      <c r="E13094" s="6"/>
    </row>
    <row r="13095" spans="3:5" s="2" customFormat="1" x14ac:dyDescent="0.3">
      <c r="C13095" s="3"/>
      <c r="E13095" s="6"/>
    </row>
    <row r="13096" spans="3:5" s="2" customFormat="1" x14ac:dyDescent="0.3">
      <c r="C13096" s="3"/>
      <c r="E13096" s="6"/>
    </row>
    <row r="13097" spans="3:5" s="2" customFormat="1" x14ac:dyDescent="0.3">
      <c r="C13097" s="3"/>
      <c r="E13097" s="6"/>
    </row>
    <row r="13098" spans="3:5" s="2" customFormat="1" x14ac:dyDescent="0.3">
      <c r="C13098" s="3"/>
      <c r="E13098" s="6"/>
    </row>
    <row r="13099" spans="3:5" s="2" customFormat="1" x14ac:dyDescent="0.3">
      <c r="C13099" s="3"/>
      <c r="E13099" s="6"/>
    </row>
    <row r="13100" spans="3:5" s="2" customFormat="1" x14ac:dyDescent="0.3">
      <c r="C13100" s="3"/>
      <c r="E13100" s="6"/>
    </row>
    <row r="13101" spans="3:5" s="2" customFormat="1" x14ac:dyDescent="0.3">
      <c r="C13101" s="3"/>
      <c r="E13101" s="6"/>
    </row>
    <row r="13102" spans="3:5" s="2" customFormat="1" x14ac:dyDescent="0.3">
      <c r="C13102" s="3"/>
      <c r="E13102" s="6"/>
    </row>
    <row r="13103" spans="3:5" s="2" customFormat="1" x14ac:dyDescent="0.3">
      <c r="C13103" s="3"/>
      <c r="E13103" s="6"/>
    </row>
    <row r="13104" spans="3:5" s="2" customFormat="1" x14ac:dyDescent="0.3">
      <c r="C13104" s="3"/>
      <c r="E13104" s="6"/>
    </row>
    <row r="13105" spans="3:5" s="2" customFormat="1" x14ac:dyDescent="0.3">
      <c r="C13105" s="3"/>
      <c r="E13105" s="6"/>
    </row>
    <row r="13106" spans="3:5" s="2" customFormat="1" x14ac:dyDescent="0.3">
      <c r="C13106" s="3"/>
      <c r="E13106" s="6"/>
    </row>
    <row r="13107" spans="3:5" s="2" customFormat="1" x14ac:dyDescent="0.3">
      <c r="C13107" s="3"/>
      <c r="E13107" s="6"/>
    </row>
    <row r="13108" spans="3:5" s="2" customFormat="1" x14ac:dyDescent="0.3">
      <c r="C13108" s="3"/>
      <c r="E13108" s="6"/>
    </row>
    <row r="13109" spans="3:5" s="2" customFormat="1" x14ac:dyDescent="0.3">
      <c r="C13109" s="3"/>
      <c r="E13109" s="6"/>
    </row>
    <row r="13110" spans="3:5" s="2" customFormat="1" x14ac:dyDescent="0.3">
      <c r="C13110" s="3"/>
      <c r="E13110" s="6"/>
    </row>
    <row r="13111" spans="3:5" s="2" customFormat="1" x14ac:dyDescent="0.3">
      <c r="C13111" s="3"/>
      <c r="E13111" s="6"/>
    </row>
    <row r="13112" spans="3:5" s="2" customFormat="1" x14ac:dyDescent="0.3">
      <c r="C13112" s="3"/>
      <c r="E13112" s="6"/>
    </row>
    <row r="13113" spans="3:5" s="2" customFormat="1" x14ac:dyDescent="0.3">
      <c r="C13113" s="3"/>
      <c r="E13113" s="6"/>
    </row>
    <row r="13114" spans="3:5" s="2" customFormat="1" x14ac:dyDescent="0.3">
      <c r="C13114" s="3"/>
      <c r="E13114" s="6"/>
    </row>
    <row r="13115" spans="3:5" s="2" customFormat="1" x14ac:dyDescent="0.3">
      <c r="C13115" s="3"/>
      <c r="E13115" s="6"/>
    </row>
    <row r="13116" spans="3:5" s="2" customFormat="1" x14ac:dyDescent="0.3">
      <c r="C13116" s="3"/>
      <c r="E13116" s="6"/>
    </row>
    <row r="13117" spans="3:5" s="2" customFormat="1" x14ac:dyDescent="0.3">
      <c r="C13117" s="3"/>
      <c r="E13117" s="6"/>
    </row>
    <row r="13118" spans="3:5" s="2" customFormat="1" x14ac:dyDescent="0.3">
      <c r="C13118" s="3"/>
      <c r="E13118" s="6"/>
    </row>
    <row r="13119" spans="3:5" s="2" customFormat="1" x14ac:dyDescent="0.3">
      <c r="C13119" s="3"/>
      <c r="E13119" s="6"/>
    </row>
    <row r="13120" spans="3:5" s="2" customFormat="1" x14ac:dyDescent="0.3">
      <c r="C13120" s="3"/>
      <c r="E13120" s="6"/>
    </row>
    <row r="13121" spans="3:5" s="2" customFormat="1" x14ac:dyDescent="0.3">
      <c r="C13121" s="3"/>
      <c r="E13121" s="6"/>
    </row>
    <row r="13122" spans="3:5" s="2" customFormat="1" x14ac:dyDescent="0.3">
      <c r="C13122" s="3"/>
      <c r="E13122" s="6"/>
    </row>
    <row r="13123" spans="3:5" s="2" customFormat="1" x14ac:dyDescent="0.3">
      <c r="C13123" s="3"/>
      <c r="E13123" s="6"/>
    </row>
    <row r="13124" spans="3:5" s="2" customFormat="1" x14ac:dyDescent="0.3">
      <c r="C13124" s="3"/>
      <c r="E13124" s="6"/>
    </row>
    <row r="13125" spans="3:5" s="2" customFormat="1" x14ac:dyDescent="0.3">
      <c r="C13125" s="3"/>
      <c r="E13125" s="6"/>
    </row>
    <row r="13126" spans="3:5" s="2" customFormat="1" x14ac:dyDescent="0.3">
      <c r="C13126" s="3"/>
      <c r="E13126" s="6"/>
    </row>
    <row r="13127" spans="3:5" s="2" customFormat="1" x14ac:dyDescent="0.3">
      <c r="C13127" s="3"/>
      <c r="E13127" s="6"/>
    </row>
    <row r="13128" spans="3:5" s="2" customFormat="1" x14ac:dyDescent="0.3">
      <c r="C13128" s="3"/>
      <c r="E13128" s="6"/>
    </row>
    <row r="13129" spans="3:5" s="2" customFormat="1" x14ac:dyDescent="0.3">
      <c r="C13129" s="3"/>
      <c r="E13129" s="6"/>
    </row>
    <row r="13130" spans="3:5" s="2" customFormat="1" x14ac:dyDescent="0.3">
      <c r="C13130" s="3"/>
      <c r="E13130" s="6"/>
    </row>
    <row r="13131" spans="3:5" s="2" customFormat="1" x14ac:dyDescent="0.3">
      <c r="C13131" s="3"/>
      <c r="E13131" s="6"/>
    </row>
    <row r="13132" spans="3:5" s="2" customFormat="1" x14ac:dyDescent="0.3">
      <c r="C13132" s="3"/>
      <c r="E13132" s="6"/>
    </row>
    <row r="13133" spans="3:5" s="2" customFormat="1" x14ac:dyDescent="0.3">
      <c r="C13133" s="3"/>
      <c r="E13133" s="6"/>
    </row>
    <row r="13134" spans="3:5" s="2" customFormat="1" x14ac:dyDescent="0.3">
      <c r="C13134" s="3"/>
      <c r="E13134" s="6"/>
    </row>
    <row r="13135" spans="3:5" s="2" customFormat="1" x14ac:dyDescent="0.3">
      <c r="C13135" s="3"/>
      <c r="E13135" s="6"/>
    </row>
    <row r="13136" spans="3:5" s="2" customFormat="1" x14ac:dyDescent="0.3">
      <c r="C13136" s="3"/>
      <c r="E13136" s="6"/>
    </row>
    <row r="13137" spans="3:5" s="2" customFormat="1" x14ac:dyDescent="0.3">
      <c r="C13137" s="3"/>
      <c r="E13137" s="6"/>
    </row>
    <row r="13138" spans="3:5" s="2" customFormat="1" x14ac:dyDescent="0.3">
      <c r="C13138" s="3"/>
      <c r="E13138" s="6"/>
    </row>
    <row r="13139" spans="3:5" s="2" customFormat="1" x14ac:dyDescent="0.3">
      <c r="C13139" s="3"/>
      <c r="E13139" s="6"/>
    </row>
    <row r="13140" spans="3:5" s="2" customFormat="1" x14ac:dyDescent="0.3">
      <c r="C13140" s="3"/>
      <c r="E13140" s="6"/>
    </row>
    <row r="13141" spans="3:5" s="2" customFormat="1" x14ac:dyDescent="0.3">
      <c r="C13141" s="3"/>
      <c r="E13141" s="6"/>
    </row>
    <row r="13142" spans="3:5" s="2" customFormat="1" x14ac:dyDescent="0.3">
      <c r="C13142" s="3"/>
      <c r="E13142" s="6"/>
    </row>
    <row r="13143" spans="3:5" s="2" customFormat="1" x14ac:dyDescent="0.3">
      <c r="C13143" s="3"/>
      <c r="E13143" s="6"/>
    </row>
    <row r="13144" spans="3:5" s="2" customFormat="1" x14ac:dyDescent="0.3">
      <c r="C13144" s="3"/>
      <c r="E13144" s="6"/>
    </row>
    <row r="13145" spans="3:5" s="2" customFormat="1" x14ac:dyDescent="0.3">
      <c r="C13145" s="3"/>
      <c r="E13145" s="6"/>
    </row>
    <row r="13146" spans="3:5" s="2" customFormat="1" x14ac:dyDescent="0.3">
      <c r="C13146" s="3"/>
      <c r="E13146" s="6"/>
    </row>
    <row r="13147" spans="3:5" s="2" customFormat="1" x14ac:dyDescent="0.3">
      <c r="C13147" s="3"/>
      <c r="E13147" s="6"/>
    </row>
    <row r="13148" spans="3:5" s="2" customFormat="1" x14ac:dyDescent="0.3">
      <c r="C13148" s="3"/>
      <c r="E13148" s="6"/>
    </row>
    <row r="13149" spans="3:5" s="2" customFormat="1" x14ac:dyDescent="0.3">
      <c r="C13149" s="3"/>
      <c r="E13149" s="6"/>
    </row>
    <row r="13150" spans="3:5" s="2" customFormat="1" x14ac:dyDescent="0.3">
      <c r="C13150" s="3"/>
      <c r="E13150" s="6"/>
    </row>
    <row r="13151" spans="3:5" s="2" customFormat="1" x14ac:dyDescent="0.3">
      <c r="C13151" s="3"/>
      <c r="E13151" s="6"/>
    </row>
    <row r="13152" spans="3:5" s="2" customFormat="1" x14ac:dyDescent="0.3">
      <c r="C13152" s="3"/>
      <c r="E13152" s="6"/>
    </row>
    <row r="13153" spans="3:5" s="2" customFormat="1" x14ac:dyDescent="0.3">
      <c r="C13153" s="3"/>
      <c r="E13153" s="6"/>
    </row>
    <row r="13154" spans="3:5" s="2" customFormat="1" x14ac:dyDescent="0.3">
      <c r="C13154" s="3"/>
      <c r="E13154" s="6"/>
    </row>
    <row r="13155" spans="3:5" s="2" customFormat="1" x14ac:dyDescent="0.3">
      <c r="C13155" s="3"/>
      <c r="E13155" s="6"/>
    </row>
    <row r="13156" spans="3:5" s="2" customFormat="1" x14ac:dyDescent="0.3">
      <c r="C13156" s="3"/>
      <c r="E13156" s="6"/>
    </row>
    <row r="13157" spans="3:5" s="2" customFormat="1" x14ac:dyDescent="0.3">
      <c r="C13157" s="3"/>
      <c r="E13157" s="6"/>
    </row>
    <row r="13158" spans="3:5" s="2" customFormat="1" x14ac:dyDescent="0.3">
      <c r="C13158" s="3"/>
      <c r="E13158" s="6"/>
    </row>
    <row r="13159" spans="3:5" s="2" customFormat="1" x14ac:dyDescent="0.3">
      <c r="C13159" s="3"/>
      <c r="E13159" s="6"/>
    </row>
    <row r="13160" spans="3:5" s="2" customFormat="1" x14ac:dyDescent="0.3">
      <c r="C13160" s="3"/>
      <c r="E13160" s="6"/>
    </row>
    <row r="13161" spans="3:5" s="2" customFormat="1" x14ac:dyDescent="0.3">
      <c r="C13161" s="3"/>
      <c r="E13161" s="6"/>
    </row>
    <row r="13162" spans="3:5" s="2" customFormat="1" x14ac:dyDescent="0.3">
      <c r="C13162" s="3"/>
      <c r="E13162" s="6"/>
    </row>
    <row r="13163" spans="3:5" s="2" customFormat="1" x14ac:dyDescent="0.3">
      <c r="C13163" s="3"/>
      <c r="E13163" s="6"/>
    </row>
    <row r="13164" spans="3:5" s="2" customFormat="1" x14ac:dyDescent="0.3">
      <c r="C13164" s="3"/>
      <c r="E13164" s="6"/>
    </row>
    <row r="13165" spans="3:5" s="2" customFormat="1" x14ac:dyDescent="0.3">
      <c r="C13165" s="3"/>
      <c r="E13165" s="6"/>
    </row>
    <row r="13166" spans="3:5" s="2" customFormat="1" x14ac:dyDescent="0.3">
      <c r="C13166" s="3"/>
      <c r="E13166" s="6"/>
    </row>
    <row r="13167" spans="3:5" s="2" customFormat="1" x14ac:dyDescent="0.3">
      <c r="C13167" s="3"/>
      <c r="E13167" s="6"/>
    </row>
    <row r="13168" spans="3:5" s="2" customFormat="1" x14ac:dyDescent="0.3">
      <c r="C13168" s="3"/>
      <c r="E13168" s="6"/>
    </row>
    <row r="13169" spans="3:5" s="2" customFormat="1" x14ac:dyDescent="0.3">
      <c r="C13169" s="3"/>
      <c r="E13169" s="6"/>
    </row>
    <row r="13170" spans="3:5" s="2" customFormat="1" x14ac:dyDescent="0.3">
      <c r="C13170" s="3"/>
      <c r="E13170" s="6"/>
    </row>
    <row r="13171" spans="3:5" s="2" customFormat="1" x14ac:dyDescent="0.3">
      <c r="C13171" s="3"/>
      <c r="E13171" s="6"/>
    </row>
    <row r="13172" spans="3:5" s="2" customFormat="1" x14ac:dyDescent="0.3">
      <c r="C13172" s="3"/>
      <c r="E13172" s="6"/>
    </row>
    <row r="13173" spans="3:5" s="2" customFormat="1" x14ac:dyDescent="0.3">
      <c r="C13173" s="3"/>
      <c r="E13173" s="6"/>
    </row>
    <row r="13174" spans="3:5" s="2" customFormat="1" x14ac:dyDescent="0.3">
      <c r="C13174" s="3"/>
      <c r="E13174" s="6"/>
    </row>
    <row r="13175" spans="3:5" s="2" customFormat="1" x14ac:dyDescent="0.3">
      <c r="C13175" s="3"/>
      <c r="E13175" s="6"/>
    </row>
    <row r="13176" spans="3:5" s="2" customFormat="1" x14ac:dyDescent="0.3">
      <c r="C13176" s="3"/>
      <c r="E13176" s="6"/>
    </row>
    <row r="13177" spans="3:5" s="2" customFormat="1" x14ac:dyDescent="0.3">
      <c r="C13177" s="3"/>
      <c r="E13177" s="6"/>
    </row>
    <row r="13178" spans="3:5" s="2" customFormat="1" x14ac:dyDescent="0.3">
      <c r="C13178" s="3"/>
      <c r="E13178" s="6"/>
    </row>
    <row r="13179" spans="3:5" s="2" customFormat="1" x14ac:dyDescent="0.3">
      <c r="C13179" s="3"/>
      <c r="E13179" s="6"/>
    </row>
    <row r="13180" spans="3:5" s="2" customFormat="1" x14ac:dyDescent="0.3">
      <c r="C13180" s="3"/>
      <c r="E13180" s="6"/>
    </row>
    <row r="13181" spans="3:5" s="2" customFormat="1" x14ac:dyDescent="0.3">
      <c r="C13181" s="3"/>
      <c r="E13181" s="6"/>
    </row>
    <row r="13182" spans="3:5" s="2" customFormat="1" x14ac:dyDescent="0.3">
      <c r="C13182" s="3"/>
      <c r="E13182" s="6"/>
    </row>
    <row r="13183" spans="3:5" s="2" customFormat="1" x14ac:dyDescent="0.3">
      <c r="C13183" s="3"/>
      <c r="E13183" s="6"/>
    </row>
    <row r="13184" spans="3:5" s="2" customFormat="1" x14ac:dyDescent="0.3">
      <c r="C13184" s="3"/>
      <c r="E13184" s="6"/>
    </row>
    <row r="13185" spans="3:5" s="2" customFormat="1" x14ac:dyDescent="0.3">
      <c r="C13185" s="3"/>
      <c r="E13185" s="6"/>
    </row>
    <row r="13186" spans="3:5" s="2" customFormat="1" x14ac:dyDescent="0.3">
      <c r="C13186" s="3"/>
      <c r="E13186" s="6"/>
    </row>
    <row r="13187" spans="3:5" s="2" customFormat="1" x14ac:dyDescent="0.3">
      <c r="C13187" s="3"/>
      <c r="E13187" s="6"/>
    </row>
    <row r="13188" spans="3:5" s="2" customFormat="1" x14ac:dyDescent="0.3">
      <c r="C13188" s="3"/>
      <c r="E13188" s="6"/>
    </row>
    <row r="13189" spans="3:5" s="2" customFormat="1" x14ac:dyDescent="0.3">
      <c r="C13189" s="3"/>
      <c r="E13189" s="6"/>
    </row>
    <row r="13190" spans="3:5" s="2" customFormat="1" x14ac:dyDescent="0.3">
      <c r="C13190" s="3"/>
      <c r="E13190" s="6"/>
    </row>
    <row r="13191" spans="3:5" s="2" customFormat="1" x14ac:dyDescent="0.3">
      <c r="C13191" s="3"/>
      <c r="E13191" s="6"/>
    </row>
    <row r="13192" spans="3:5" s="2" customFormat="1" x14ac:dyDescent="0.3">
      <c r="C13192" s="3"/>
      <c r="E13192" s="6"/>
    </row>
    <row r="13193" spans="3:5" s="2" customFormat="1" x14ac:dyDescent="0.3">
      <c r="C13193" s="3"/>
      <c r="E13193" s="6"/>
    </row>
    <row r="13194" spans="3:5" s="2" customFormat="1" x14ac:dyDescent="0.3">
      <c r="C13194" s="3"/>
      <c r="E13194" s="6"/>
    </row>
    <row r="13195" spans="3:5" s="2" customFormat="1" x14ac:dyDescent="0.3">
      <c r="C13195" s="3"/>
      <c r="E13195" s="6"/>
    </row>
    <row r="13196" spans="3:5" s="2" customFormat="1" x14ac:dyDescent="0.3">
      <c r="C13196" s="3"/>
      <c r="E13196" s="6"/>
    </row>
    <row r="13197" spans="3:5" s="2" customFormat="1" x14ac:dyDescent="0.3">
      <c r="C13197" s="3"/>
      <c r="E13197" s="6"/>
    </row>
    <row r="13198" spans="3:5" s="2" customFormat="1" x14ac:dyDescent="0.3">
      <c r="C13198" s="3"/>
      <c r="E13198" s="6"/>
    </row>
    <row r="13199" spans="3:5" s="2" customFormat="1" x14ac:dyDescent="0.3">
      <c r="C13199" s="3"/>
      <c r="E13199" s="6"/>
    </row>
    <row r="13200" spans="3:5" s="2" customFormat="1" x14ac:dyDescent="0.3">
      <c r="C13200" s="3"/>
      <c r="E13200" s="6"/>
    </row>
    <row r="13201" spans="3:5" s="2" customFormat="1" x14ac:dyDescent="0.3">
      <c r="C13201" s="3"/>
      <c r="E13201" s="6"/>
    </row>
    <row r="13202" spans="3:5" s="2" customFormat="1" x14ac:dyDescent="0.3">
      <c r="C13202" s="3"/>
      <c r="E13202" s="6"/>
    </row>
    <row r="13203" spans="3:5" s="2" customFormat="1" x14ac:dyDescent="0.3">
      <c r="C13203" s="3"/>
      <c r="E13203" s="6"/>
    </row>
    <row r="13204" spans="3:5" s="2" customFormat="1" x14ac:dyDescent="0.3">
      <c r="C13204" s="3"/>
      <c r="E13204" s="6"/>
    </row>
    <row r="13205" spans="3:5" s="2" customFormat="1" x14ac:dyDescent="0.3">
      <c r="C13205" s="3"/>
      <c r="E13205" s="6"/>
    </row>
    <row r="13206" spans="3:5" s="2" customFormat="1" x14ac:dyDescent="0.3">
      <c r="C13206" s="3"/>
      <c r="E13206" s="6"/>
    </row>
    <row r="13207" spans="3:5" s="2" customFormat="1" x14ac:dyDescent="0.3">
      <c r="C13207" s="3"/>
      <c r="E13207" s="6"/>
    </row>
    <row r="13208" spans="3:5" s="2" customFormat="1" x14ac:dyDescent="0.3">
      <c r="C13208" s="3"/>
      <c r="E13208" s="6"/>
    </row>
    <row r="13209" spans="3:5" s="2" customFormat="1" x14ac:dyDescent="0.3">
      <c r="C13209" s="3"/>
      <c r="E13209" s="6"/>
    </row>
    <row r="13210" spans="3:5" s="2" customFormat="1" x14ac:dyDescent="0.3">
      <c r="C13210" s="3"/>
      <c r="E13210" s="6"/>
    </row>
    <row r="13211" spans="3:5" s="2" customFormat="1" x14ac:dyDescent="0.3">
      <c r="C13211" s="3"/>
      <c r="E13211" s="6"/>
    </row>
    <row r="13212" spans="3:5" s="2" customFormat="1" x14ac:dyDescent="0.3">
      <c r="C13212" s="3"/>
      <c r="E13212" s="6"/>
    </row>
    <row r="13213" spans="3:5" s="2" customFormat="1" x14ac:dyDescent="0.3">
      <c r="C13213" s="3"/>
      <c r="E13213" s="6"/>
    </row>
    <row r="13214" spans="3:5" s="2" customFormat="1" x14ac:dyDescent="0.3">
      <c r="C13214" s="3"/>
      <c r="E13214" s="6"/>
    </row>
    <row r="13215" spans="3:5" s="2" customFormat="1" x14ac:dyDescent="0.3">
      <c r="C13215" s="3"/>
      <c r="E13215" s="6"/>
    </row>
    <row r="13216" spans="3:5" s="2" customFormat="1" x14ac:dyDescent="0.3">
      <c r="C13216" s="3"/>
      <c r="E13216" s="6"/>
    </row>
    <row r="13217" spans="3:5" s="2" customFormat="1" x14ac:dyDescent="0.3">
      <c r="C13217" s="3"/>
      <c r="E13217" s="6"/>
    </row>
    <row r="13218" spans="3:5" s="2" customFormat="1" x14ac:dyDescent="0.3">
      <c r="C13218" s="3"/>
      <c r="E13218" s="6"/>
    </row>
    <row r="13219" spans="3:5" s="2" customFormat="1" x14ac:dyDescent="0.3">
      <c r="C13219" s="3"/>
      <c r="E13219" s="6"/>
    </row>
    <row r="13220" spans="3:5" s="2" customFormat="1" x14ac:dyDescent="0.3">
      <c r="C13220" s="3"/>
      <c r="E13220" s="6"/>
    </row>
    <row r="13221" spans="3:5" s="2" customFormat="1" x14ac:dyDescent="0.3">
      <c r="C13221" s="3"/>
      <c r="E13221" s="6"/>
    </row>
    <row r="13222" spans="3:5" s="2" customFormat="1" x14ac:dyDescent="0.3">
      <c r="C13222" s="3"/>
      <c r="E13222" s="6"/>
    </row>
    <row r="13223" spans="3:5" s="2" customFormat="1" x14ac:dyDescent="0.3">
      <c r="C13223" s="3"/>
      <c r="E13223" s="6"/>
    </row>
    <row r="13224" spans="3:5" s="2" customFormat="1" x14ac:dyDescent="0.3">
      <c r="C13224" s="3"/>
      <c r="E13224" s="6"/>
    </row>
    <row r="13225" spans="3:5" s="2" customFormat="1" x14ac:dyDescent="0.3">
      <c r="C13225" s="3"/>
      <c r="E13225" s="6"/>
    </row>
    <row r="13226" spans="3:5" s="2" customFormat="1" x14ac:dyDescent="0.3">
      <c r="C13226" s="3"/>
      <c r="E13226" s="6"/>
    </row>
    <row r="13227" spans="3:5" s="2" customFormat="1" x14ac:dyDescent="0.3">
      <c r="C13227" s="3"/>
      <c r="E13227" s="6"/>
    </row>
    <row r="13228" spans="3:5" s="2" customFormat="1" x14ac:dyDescent="0.3">
      <c r="C13228" s="3"/>
      <c r="E13228" s="6"/>
    </row>
    <row r="13229" spans="3:5" s="2" customFormat="1" x14ac:dyDescent="0.3">
      <c r="C13229" s="3"/>
      <c r="E13229" s="6"/>
    </row>
    <row r="13230" spans="3:5" s="2" customFormat="1" x14ac:dyDescent="0.3">
      <c r="C13230" s="3"/>
      <c r="E13230" s="6"/>
    </row>
    <row r="13231" spans="3:5" s="2" customFormat="1" x14ac:dyDescent="0.3">
      <c r="C13231" s="3"/>
      <c r="E13231" s="6"/>
    </row>
    <row r="13232" spans="3:5" s="2" customFormat="1" x14ac:dyDescent="0.3">
      <c r="C13232" s="3"/>
      <c r="E13232" s="6"/>
    </row>
    <row r="13233" spans="3:5" s="2" customFormat="1" x14ac:dyDescent="0.3">
      <c r="C13233" s="3"/>
      <c r="E13233" s="6"/>
    </row>
    <row r="13234" spans="3:5" s="2" customFormat="1" x14ac:dyDescent="0.3">
      <c r="C13234" s="3"/>
      <c r="E13234" s="6"/>
    </row>
    <row r="13235" spans="3:5" s="2" customFormat="1" x14ac:dyDescent="0.3">
      <c r="C13235" s="3"/>
      <c r="E13235" s="6"/>
    </row>
    <row r="13236" spans="3:5" s="2" customFormat="1" x14ac:dyDescent="0.3">
      <c r="C13236" s="3"/>
      <c r="E13236" s="6"/>
    </row>
    <row r="13237" spans="3:5" s="2" customFormat="1" x14ac:dyDescent="0.3">
      <c r="C13237" s="3"/>
      <c r="E13237" s="6"/>
    </row>
    <row r="13238" spans="3:5" s="2" customFormat="1" x14ac:dyDescent="0.3">
      <c r="C13238" s="3"/>
      <c r="E13238" s="6"/>
    </row>
    <row r="13239" spans="3:5" s="2" customFormat="1" x14ac:dyDescent="0.3">
      <c r="C13239" s="3"/>
      <c r="E13239" s="6"/>
    </row>
    <row r="13240" spans="3:5" s="2" customFormat="1" x14ac:dyDescent="0.3">
      <c r="C13240" s="3"/>
      <c r="E13240" s="6"/>
    </row>
    <row r="13241" spans="3:5" s="2" customFormat="1" x14ac:dyDescent="0.3">
      <c r="C13241" s="3"/>
      <c r="E13241" s="6"/>
    </row>
    <row r="13242" spans="3:5" s="2" customFormat="1" x14ac:dyDescent="0.3">
      <c r="C13242" s="3"/>
      <c r="E13242" s="6"/>
    </row>
    <row r="13243" spans="3:5" s="2" customFormat="1" x14ac:dyDescent="0.3">
      <c r="C13243" s="3"/>
      <c r="E13243" s="6"/>
    </row>
    <row r="13244" spans="3:5" s="2" customFormat="1" x14ac:dyDescent="0.3">
      <c r="C13244" s="3"/>
      <c r="E13244" s="6"/>
    </row>
    <row r="13245" spans="3:5" s="2" customFormat="1" x14ac:dyDescent="0.3">
      <c r="C13245" s="3"/>
      <c r="E13245" s="6"/>
    </row>
    <row r="13246" spans="3:5" s="2" customFormat="1" x14ac:dyDescent="0.3">
      <c r="C13246" s="3"/>
      <c r="E13246" s="6"/>
    </row>
    <row r="13247" spans="3:5" s="2" customFormat="1" x14ac:dyDescent="0.3">
      <c r="C13247" s="3"/>
      <c r="E13247" s="6"/>
    </row>
    <row r="13248" spans="3:5" s="2" customFormat="1" x14ac:dyDescent="0.3">
      <c r="C13248" s="3"/>
      <c r="E13248" s="6"/>
    </row>
    <row r="13249" spans="3:5" s="2" customFormat="1" x14ac:dyDescent="0.3">
      <c r="C13249" s="3"/>
      <c r="E13249" s="6"/>
    </row>
    <row r="13250" spans="3:5" s="2" customFormat="1" x14ac:dyDescent="0.3">
      <c r="C13250" s="3"/>
      <c r="E13250" s="6"/>
    </row>
    <row r="13251" spans="3:5" s="2" customFormat="1" x14ac:dyDescent="0.3">
      <c r="C13251" s="3"/>
      <c r="E13251" s="6"/>
    </row>
    <row r="13252" spans="3:5" s="2" customFormat="1" x14ac:dyDescent="0.3">
      <c r="C13252" s="3"/>
      <c r="E13252" s="6"/>
    </row>
    <row r="13253" spans="3:5" s="2" customFormat="1" x14ac:dyDescent="0.3">
      <c r="C13253" s="3"/>
      <c r="E13253" s="6"/>
    </row>
    <row r="13254" spans="3:5" s="2" customFormat="1" x14ac:dyDescent="0.3">
      <c r="C13254" s="3"/>
      <c r="E13254" s="6"/>
    </row>
    <row r="13255" spans="3:5" s="2" customFormat="1" x14ac:dyDescent="0.3">
      <c r="C13255" s="3"/>
      <c r="E13255" s="6"/>
    </row>
    <row r="13256" spans="3:5" s="2" customFormat="1" x14ac:dyDescent="0.3">
      <c r="C13256" s="3"/>
      <c r="E13256" s="6"/>
    </row>
    <row r="13257" spans="3:5" s="2" customFormat="1" x14ac:dyDescent="0.3">
      <c r="C13257" s="3"/>
      <c r="E13257" s="6"/>
    </row>
    <row r="13258" spans="3:5" s="2" customFormat="1" x14ac:dyDescent="0.3">
      <c r="C13258" s="3"/>
      <c r="E13258" s="6"/>
    </row>
    <row r="13259" spans="3:5" s="2" customFormat="1" x14ac:dyDescent="0.3">
      <c r="C13259" s="3"/>
      <c r="E13259" s="6"/>
    </row>
    <row r="13260" spans="3:5" s="2" customFormat="1" x14ac:dyDescent="0.3">
      <c r="C13260" s="3"/>
      <c r="E13260" s="6"/>
    </row>
    <row r="13261" spans="3:5" s="2" customFormat="1" x14ac:dyDescent="0.3">
      <c r="C13261" s="3"/>
      <c r="E13261" s="6"/>
    </row>
    <row r="13262" spans="3:5" s="2" customFormat="1" x14ac:dyDescent="0.3">
      <c r="C13262" s="3"/>
      <c r="E13262" s="6"/>
    </row>
    <row r="13263" spans="3:5" s="2" customFormat="1" x14ac:dyDescent="0.3">
      <c r="C13263" s="3"/>
      <c r="E13263" s="6"/>
    </row>
    <row r="13264" spans="3:5" s="2" customFormat="1" x14ac:dyDescent="0.3">
      <c r="C13264" s="3"/>
      <c r="E13264" s="6"/>
    </row>
    <row r="13265" spans="3:5" s="2" customFormat="1" x14ac:dyDescent="0.3">
      <c r="C13265" s="3"/>
      <c r="E13265" s="6"/>
    </row>
    <row r="13266" spans="3:5" s="2" customFormat="1" x14ac:dyDescent="0.3">
      <c r="C13266" s="3"/>
      <c r="E13266" s="6"/>
    </row>
    <row r="13267" spans="3:5" s="2" customFormat="1" x14ac:dyDescent="0.3">
      <c r="C13267" s="3"/>
      <c r="E13267" s="6"/>
    </row>
    <row r="13268" spans="3:5" s="2" customFormat="1" x14ac:dyDescent="0.3">
      <c r="C13268" s="3"/>
      <c r="E13268" s="6"/>
    </row>
    <row r="13269" spans="3:5" s="2" customFormat="1" x14ac:dyDescent="0.3">
      <c r="C13269" s="3"/>
      <c r="E13269" s="6"/>
    </row>
    <row r="13270" spans="3:5" s="2" customFormat="1" x14ac:dyDescent="0.3">
      <c r="C13270" s="3"/>
      <c r="E13270" s="6"/>
    </row>
    <row r="13271" spans="3:5" s="2" customFormat="1" x14ac:dyDescent="0.3">
      <c r="C13271" s="3"/>
      <c r="E13271" s="6"/>
    </row>
    <row r="13272" spans="3:5" s="2" customFormat="1" x14ac:dyDescent="0.3">
      <c r="C13272" s="3"/>
      <c r="E13272" s="6"/>
    </row>
    <row r="13273" spans="3:5" s="2" customFormat="1" x14ac:dyDescent="0.3">
      <c r="C13273" s="3"/>
      <c r="E13273" s="6"/>
    </row>
    <row r="13274" spans="3:5" s="2" customFormat="1" x14ac:dyDescent="0.3">
      <c r="C13274" s="3"/>
      <c r="E13274" s="6"/>
    </row>
    <row r="13275" spans="3:5" s="2" customFormat="1" x14ac:dyDescent="0.3">
      <c r="C13275" s="3"/>
      <c r="E13275" s="6"/>
    </row>
    <row r="13276" spans="3:5" s="2" customFormat="1" x14ac:dyDescent="0.3">
      <c r="C13276" s="3"/>
      <c r="E13276" s="6"/>
    </row>
    <row r="13277" spans="3:5" s="2" customFormat="1" x14ac:dyDescent="0.3">
      <c r="C13277" s="3"/>
      <c r="E13277" s="6"/>
    </row>
    <row r="13278" spans="3:5" s="2" customFormat="1" x14ac:dyDescent="0.3">
      <c r="C13278" s="3"/>
      <c r="E13278" s="6"/>
    </row>
    <row r="13279" spans="3:5" s="2" customFormat="1" x14ac:dyDescent="0.3">
      <c r="C13279" s="3"/>
      <c r="E13279" s="6"/>
    </row>
    <row r="13280" spans="3:5" s="2" customFormat="1" x14ac:dyDescent="0.3">
      <c r="C13280" s="3"/>
      <c r="E13280" s="6"/>
    </row>
    <row r="13281" spans="3:5" s="2" customFormat="1" x14ac:dyDescent="0.3">
      <c r="C13281" s="3"/>
      <c r="E13281" s="6"/>
    </row>
    <row r="13282" spans="3:5" s="2" customFormat="1" x14ac:dyDescent="0.3">
      <c r="C13282" s="3"/>
      <c r="E13282" s="6"/>
    </row>
    <row r="13283" spans="3:5" s="2" customFormat="1" x14ac:dyDescent="0.3">
      <c r="C13283" s="3"/>
      <c r="E13283" s="6"/>
    </row>
    <row r="13284" spans="3:5" s="2" customFormat="1" x14ac:dyDescent="0.3">
      <c r="C13284" s="3"/>
      <c r="E13284" s="6"/>
    </row>
    <row r="13285" spans="3:5" s="2" customFormat="1" x14ac:dyDescent="0.3">
      <c r="C13285" s="3"/>
      <c r="E13285" s="6"/>
    </row>
    <row r="13286" spans="3:5" s="2" customFormat="1" x14ac:dyDescent="0.3">
      <c r="C13286" s="3"/>
      <c r="E13286" s="6"/>
    </row>
    <row r="13287" spans="3:5" s="2" customFormat="1" x14ac:dyDescent="0.3">
      <c r="C13287" s="3"/>
      <c r="E13287" s="6"/>
    </row>
    <row r="13288" spans="3:5" s="2" customFormat="1" x14ac:dyDescent="0.3">
      <c r="C13288" s="3"/>
      <c r="E13288" s="6"/>
    </row>
    <row r="13289" spans="3:5" s="2" customFormat="1" x14ac:dyDescent="0.3">
      <c r="C13289" s="3"/>
      <c r="E13289" s="6"/>
    </row>
    <row r="13290" spans="3:5" s="2" customFormat="1" x14ac:dyDescent="0.3">
      <c r="C13290" s="3"/>
      <c r="E13290" s="6"/>
    </row>
    <row r="13291" spans="3:5" s="2" customFormat="1" x14ac:dyDescent="0.3">
      <c r="C13291" s="3"/>
      <c r="E13291" s="6"/>
    </row>
    <row r="13292" spans="3:5" s="2" customFormat="1" x14ac:dyDescent="0.3">
      <c r="C13292" s="3"/>
      <c r="E13292" s="6"/>
    </row>
    <row r="13293" spans="3:5" s="2" customFormat="1" x14ac:dyDescent="0.3">
      <c r="C13293" s="3"/>
      <c r="E13293" s="6"/>
    </row>
    <row r="13294" spans="3:5" s="2" customFormat="1" x14ac:dyDescent="0.3">
      <c r="C13294" s="3"/>
      <c r="E13294" s="6"/>
    </row>
    <row r="13295" spans="3:5" s="2" customFormat="1" x14ac:dyDescent="0.3">
      <c r="C13295" s="3"/>
      <c r="E13295" s="6"/>
    </row>
    <row r="13296" spans="3:5" s="2" customFormat="1" x14ac:dyDescent="0.3">
      <c r="C13296" s="3"/>
      <c r="E13296" s="6"/>
    </row>
    <row r="13297" spans="3:5" s="2" customFormat="1" x14ac:dyDescent="0.3">
      <c r="C13297" s="3"/>
      <c r="E13297" s="6"/>
    </row>
    <row r="13298" spans="3:5" s="2" customFormat="1" x14ac:dyDescent="0.3">
      <c r="C13298" s="3"/>
      <c r="E13298" s="6"/>
    </row>
    <row r="13299" spans="3:5" s="2" customFormat="1" x14ac:dyDescent="0.3">
      <c r="C13299" s="3"/>
      <c r="E13299" s="6"/>
    </row>
    <row r="13300" spans="3:5" s="2" customFormat="1" x14ac:dyDescent="0.3">
      <c r="C13300" s="3"/>
      <c r="E13300" s="6"/>
    </row>
    <row r="13301" spans="3:5" s="2" customFormat="1" x14ac:dyDescent="0.3">
      <c r="C13301" s="3"/>
      <c r="E13301" s="6"/>
    </row>
    <row r="13302" spans="3:5" s="2" customFormat="1" x14ac:dyDescent="0.3">
      <c r="C13302" s="3"/>
      <c r="E13302" s="6"/>
    </row>
    <row r="13303" spans="3:5" s="2" customFormat="1" x14ac:dyDescent="0.3">
      <c r="C13303" s="3"/>
      <c r="E13303" s="6"/>
    </row>
    <row r="13304" spans="3:5" s="2" customFormat="1" x14ac:dyDescent="0.3">
      <c r="C13304" s="3"/>
      <c r="E13304" s="6"/>
    </row>
    <row r="13305" spans="3:5" s="2" customFormat="1" x14ac:dyDescent="0.3">
      <c r="C13305" s="3"/>
      <c r="E13305" s="6"/>
    </row>
    <row r="13306" spans="3:5" s="2" customFormat="1" x14ac:dyDescent="0.3">
      <c r="C13306" s="3"/>
      <c r="E13306" s="6"/>
    </row>
    <row r="13307" spans="3:5" s="2" customFormat="1" x14ac:dyDescent="0.3">
      <c r="C13307" s="3"/>
      <c r="E13307" s="6"/>
    </row>
    <row r="13308" spans="3:5" s="2" customFormat="1" x14ac:dyDescent="0.3">
      <c r="C13308" s="3"/>
      <c r="E13308" s="6"/>
    </row>
    <row r="13309" spans="3:5" s="2" customFormat="1" x14ac:dyDescent="0.3">
      <c r="C13309" s="3"/>
      <c r="E13309" s="6"/>
    </row>
    <row r="13310" spans="3:5" s="2" customFormat="1" x14ac:dyDescent="0.3">
      <c r="C13310" s="3"/>
      <c r="E13310" s="6"/>
    </row>
    <row r="13311" spans="3:5" s="2" customFormat="1" x14ac:dyDescent="0.3">
      <c r="C13311" s="3"/>
      <c r="E13311" s="6"/>
    </row>
    <row r="13312" spans="3:5" s="2" customFormat="1" x14ac:dyDescent="0.3">
      <c r="C13312" s="3"/>
      <c r="E13312" s="6"/>
    </row>
    <row r="13313" spans="3:5" s="2" customFormat="1" x14ac:dyDescent="0.3">
      <c r="C13313" s="3"/>
      <c r="E13313" s="6"/>
    </row>
    <row r="13314" spans="3:5" s="2" customFormat="1" x14ac:dyDescent="0.3">
      <c r="C13314" s="3"/>
      <c r="E13314" s="6"/>
    </row>
    <row r="13315" spans="3:5" s="2" customFormat="1" x14ac:dyDescent="0.3">
      <c r="C13315" s="3"/>
      <c r="E13315" s="6"/>
    </row>
    <row r="13316" spans="3:5" s="2" customFormat="1" x14ac:dyDescent="0.3">
      <c r="C13316" s="3"/>
      <c r="E13316" s="6"/>
    </row>
    <row r="13317" spans="3:5" s="2" customFormat="1" x14ac:dyDescent="0.3">
      <c r="C13317" s="3"/>
      <c r="E13317" s="6"/>
    </row>
    <row r="13318" spans="3:5" s="2" customFormat="1" x14ac:dyDescent="0.3">
      <c r="C13318" s="3"/>
      <c r="E13318" s="6"/>
    </row>
    <row r="13319" spans="3:5" s="2" customFormat="1" x14ac:dyDescent="0.3">
      <c r="C13319" s="3"/>
      <c r="E13319" s="6"/>
    </row>
    <row r="13320" spans="3:5" s="2" customFormat="1" x14ac:dyDescent="0.3">
      <c r="C13320" s="3"/>
      <c r="E13320" s="6"/>
    </row>
    <row r="13321" spans="3:5" s="2" customFormat="1" x14ac:dyDescent="0.3">
      <c r="C13321" s="3"/>
      <c r="E13321" s="6"/>
    </row>
    <row r="13322" spans="3:5" s="2" customFormat="1" x14ac:dyDescent="0.3">
      <c r="C13322" s="3"/>
      <c r="E13322" s="6"/>
    </row>
    <row r="13323" spans="3:5" s="2" customFormat="1" x14ac:dyDescent="0.3">
      <c r="C13323" s="3"/>
      <c r="E13323" s="6"/>
    </row>
    <row r="13324" spans="3:5" s="2" customFormat="1" x14ac:dyDescent="0.3">
      <c r="C13324" s="3"/>
      <c r="E13324" s="6"/>
    </row>
    <row r="13325" spans="3:5" s="2" customFormat="1" x14ac:dyDescent="0.3">
      <c r="C13325" s="3"/>
      <c r="E13325" s="6"/>
    </row>
    <row r="13326" spans="3:5" s="2" customFormat="1" x14ac:dyDescent="0.3">
      <c r="C13326" s="3"/>
      <c r="E13326" s="6"/>
    </row>
    <row r="13327" spans="3:5" s="2" customFormat="1" x14ac:dyDescent="0.3">
      <c r="C13327" s="3"/>
      <c r="E13327" s="6"/>
    </row>
    <row r="13328" spans="3:5" s="2" customFormat="1" x14ac:dyDescent="0.3">
      <c r="C13328" s="3"/>
      <c r="E13328" s="6"/>
    </row>
    <row r="13329" spans="3:5" s="2" customFormat="1" x14ac:dyDescent="0.3">
      <c r="C13329" s="3"/>
      <c r="E13329" s="6"/>
    </row>
    <row r="13330" spans="3:5" s="2" customFormat="1" x14ac:dyDescent="0.3">
      <c r="C13330" s="3"/>
      <c r="E13330" s="6"/>
    </row>
    <row r="13331" spans="3:5" s="2" customFormat="1" x14ac:dyDescent="0.3">
      <c r="C13331" s="3"/>
      <c r="E13331" s="6"/>
    </row>
    <row r="13332" spans="3:5" s="2" customFormat="1" x14ac:dyDescent="0.3">
      <c r="C13332" s="3"/>
      <c r="E13332" s="6"/>
    </row>
    <row r="13333" spans="3:5" s="2" customFormat="1" x14ac:dyDescent="0.3">
      <c r="C13333" s="3"/>
      <c r="E13333" s="6"/>
    </row>
    <row r="13334" spans="3:5" s="2" customFormat="1" x14ac:dyDescent="0.3">
      <c r="C13334" s="3"/>
      <c r="E13334" s="6"/>
    </row>
    <row r="13335" spans="3:5" s="2" customFormat="1" x14ac:dyDescent="0.3">
      <c r="C13335" s="3"/>
      <c r="E13335" s="6"/>
    </row>
    <row r="13336" spans="3:5" s="2" customFormat="1" x14ac:dyDescent="0.3">
      <c r="C13336" s="3"/>
      <c r="E13336" s="6"/>
    </row>
    <row r="13337" spans="3:5" s="2" customFormat="1" x14ac:dyDescent="0.3">
      <c r="C13337" s="3"/>
      <c r="E13337" s="6"/>
    </row>
    <row r="13338" spans="3:5" s="2" customFormat="1" x14ac:dyDescent="0.3">
      <c r="C13338" s="3"/>
      <c r="E13338" s="6"/>
    </row>
    <row r="13339" spans="3:5" s="2" customFormat="1" x14ac:dyDescent="0.3">
      <c r="C13339" s="3"/>
      <c r="E13339" s="6"/>
    </row>
    <row r="13340" spans="3:5" s="2" customFormat="1" x14ac:dyDescent="0.3">
      <c r="C13340" s="3"/>
      <c r="E13340" s="6"/>
    </row>
    <row r="13341" spans="3:5" s="2" customFormat="1" x14ac:dyDescent="0.3">
      <c r="C13341" s="3"/>
      <c r="E13341" s="6"/>
    </row>
    <row r="13342" spans="3:5" s="2" customFormat="1" x14ac:dyDescent="0.3">
      <c r="C13342" s="3"/>
      <c r="E13342" s="6"/>
    </row>
    <row r="13343" spans="3:5" s="2" customFormat="1" x14ac:dyDescent="0.3">
      <c r="C13343" s="3"/>
      <c r="E13343" s="6"/>
    </row>
    <row r="13344" spans="3:5" s="2" customFormat="1" x14ac:dyDescent="0.3">
      <c r="C13344" s="3"/>
      <c r="E13344" s="6"/>
    </row>
    <row r="13345" spans="3:5" s="2" customFormat="1" x14ac:dyDescent="0.3">
      <c r="C13345" s="3"/>
      <c r="E13345" s="6"/>
    </row>
    <row r="13346" spans="3:5" s="2" customFormat="1" x14ac:dyDescent="0.3">
      <c r="C13346" s="3"/>
      <c r="E13346" s="6"/>
    </row>
    <row r="13347" spans="3:5" s="2" customFormat="1" x14ac:dyDescent="0.3">
      <c r="C13347" s="3"/>
      <c r="E13347" s="6"/>
    </row>
    <row r="13348" spans="3:5" s="2" customFormat="1" x14ac:dyDescent="0.3">
      <c r="C13348" s="3"/>
      <c r="E13348" s="6"/>
    </row>
    <row r="13349" spans="3:5" s="2" customFormat="1" x14ac:dyDescent="0.3">
      <c r="C13349" s="3"/>
      <c r="E13349" s="6"/>
    </row>
    <row r="13350" spans="3:5" s="2" customFormat="1" x14ac:dyDescent="0.3">
      <c r="C13350" s="3"/>
      <c r="E13350" s="6"/>
    </row>
    <row r="13351" spans="3:5" s="2" customFormat="1" x14ac:dyDescent="0.3">
      <c r="C13351" s="3"/>
      <c r="E13351" s="6"/>
    </row>
    <row r="13352" spans="3:5" s="2" customFormat="1" x14ac:dyDescent="0.3">
      <c r="C13352" s="3"/>
      <c r="E13352" s="6"/>
    </row>
    <row r="13353" spans="3:5" s="2" customFormat="1" x14ac:dyDescent="0.3">
      <c r="C13353" s="3"/>
      <c r="E13353" s="6"/>
    </row>
    <row r="13354" spans="3:5" s="2" customFormat="1" x14ac:dyDescent="0.3">
      <c r="C13354" s="3"/>
      <c r="E13354" s="6"/>
    </row>
    <row r="13355" spans="3:5" s="2" customFormat="1" x14ac:dyDescent="0.3">
      <c r="C13355" s="3"/>
      <c r="E13355" s="6"/>
    </row>
    <row r="13356" spans="3:5" s="2" customFormat="1" x14ac:dyDescent="0.3">
      <c r="C13356" s="3"/>
      <c r="E13356" s="6"/>
    </row>
    <row r="13357" spans="3:5" s="2" customFormat="1" x14ac:dyDescent="0.3">
      <c r="C13357" s="3"/>
      <c r="E13357" s="6"/>
    </row>
    <row r="13358" spans="3:5" s="2" customFormat="1" x14ac:dyDescent="0.3">
      <c r="C13358" s="3"/>
      <c r="E13358" s="6"/>
    </row>
    <row r="13359" spans="3:5" s="2" customFormat="1" x14ac:dyDescent="0.3">
      <c r="C13359" s="3"/>
      <c r="E13359" s="6"/>
    </row>
    <row r="13360" spans="3:5" s="2" customFormat="1" x14ac:dyDescent="0.3">
      <c r="C13360" s="3"/>
      <c r="E13360" s="6"/>
    </row>
    <row r="13361" spans="3:5" s="2" customFormat="1" x14ac:dyDescent="0.3">
      <c r="C13361" s="3"/>
      <c r="E13361" s="6"/>
    </row>
    <row r="13362" spans="3:5" s="2" customFormat="1" x14ac:dyDescent="0.3">
      <c r="C13362" s="3"/>
      <c r="E13362" s="6"/>
    </row>
    <row r="13363" spans="3:5" s="2" customFormat="1" x14ac:dyDescent="0.3">
      <c r="C13363" s="3"/>
      <c r="E13363" s="6"/>
    </row>
    <row r="13364" spans="3:5" s="2" customFormat="1" x14ac:dyDescent="0.3">
      <c r="C13364" s="3"/>
      <c r="E13364" s="6"/>
    </row>
    <row r="13365" spans="3:5" s="2" customFormat="1" x14ac:dyDescent="0.3">
      <c r="C13365" s="3"/>
      <c r="E13365" s="6"/>
    </row>
    <row r="13366" spans="3:5" s="2" customFormat="1" x14ac:dyDescent="0.3">
      <c r="C13366" s="3"/>
      <c r="E13366" s="6"/>
    </row>
    <row r="13367" spans="3:5" s="2" customFormat="1" x14ac:dyDescent="0.3">
      <c r="C13367" s="3"/>
      <c r="E13367" s="6"/>
    </row>
    <row r="13368" spans="3:5" s="2" customFormat="1" x14ac:dyDescent="0.3">
      <c r="C13368" s="3"/>
      <c r="E13368" s="6"/>
    </row>
    <row r="13369" spans="3:5" s="2" customFormat="1" x14ac:dyDescent="0.3">
      <c r="C13369" s="3"/>
      <c r="E13369" s="6"/>
    </row>
    <row r="13370" spans="3:5" s="2" customFormat="1" x14ac:dyDescent="0.3">
      <c r="C13370" s="3"/>
      <c r="E13370" s="6"/>
    </row>
    <row r="13371" spans="3:5" s="2" customFormat="1" x14ac:dyDescent="0.3">
      <c r="C13371" s="3"/>
      <c r="E13371" s="6"/>
    </row>
    <row r="13372" spans="3:5" s="2" customFormat="1" x14ac:dyDescent="0.3">
      <c r="C13372" s="3"/>
      <c r="E13372" s="6"/>
    </row>
    <row r="13373" spans="3:5" s="2" customFormat="1" x14ac:dyDescent="0.3">
      <c r="C13373" s="3"/>
      <c r="E13373" s="6"/>
    </row>
    <row r="13374" spans="3:5" s="2" customFormat="1" x14ac:dyDescent="0.3">
      <c r="C13374" s="3"/>
      <c r="E13374" s="6"/>
    </row>
    <row r="13375" spans="3:5" s="2" customFormat="1" x14ac:dyDescent="0.3">
      <c r="C13375" s="3"/>
      <c r="E13375" s="6"/>
    </row>
    <row r="13376" spans="3:5" s="2" customFormat="1" x14ac:dyDescent="0.3">
      <c r="C13376" s="3"/>
      <c r="E13376" s="6"/>
    </row>
    <row r="13377" spans="3:5" s="2" customFormat="1" x14ac:dyDescent="0.3">
      <c r="C13377" s="3"/>
      <c r="E13377" s="6"/>
    </row>
    <row r="13378" spans="3:5" s="2" customFormat="1" x14ac:dyDescent="0.3">
      <c r="C13378" s="3"/>
      <c r="E13378" s="6"/>
    </row>
    <row r="13379" spans="3:5" s="2" customFormat="1" x14ac:dyDescent="0.3">
      <c r="C13379" s="3"/>
      <c r="E13379" s="6"/>
    </row>
    <row r="13380" spans="3:5" s="2" customFormat="1" x14ac:dyDescent="0.3">
      <c r="C13380" s="3"/>
      <c r="E13380" s="6"/>
    </row>
    <row r="13381" spans="3:5" s="2" customFormat="1" x14ac:dyDescent="0.3">
      <c r="C13381" s="3"/>
      <c r="E13381" s="6"/>
    </row>
    <row r="13382" spans="3:5" s="2" customFormat="1" x14ac:dyDescent="0.3">
      <c r="C13382" s="3"/>
      <c r="E13382" s="6"/>
    </row>
    <row r="13383" spans="3:5" s="2" customFormat="1" x14ac:dyDescent="0.3">
      <c r="C13383" s="3"/>
      <c r="E13383" s="6"/>
    </row>
    <row r="13384" spans="3:5" s="2" customFormat="1" x14ac:dyDescent="0.3">
      <c r="C13384" s="3"/>
      <c r="E13384" s="6"/>
    </row>
    <row r="13385" spans="3:5" s="2" customFormat="1" x14ac:dyDescent="0.3">
      <c r="C13385" s="3"/>
      <c r="E13385" s="6"/>
    </row>
    <row r="13386" spans="3:5" s="2" customFormat="1" x14ac:dyDescent="0.3">
      <c r="C13386" s="3"/>
      <c r="E13386" s="6"/>
    </row>
    <row r="13387" spans="3:5" s="2" customFormat="1" x14ac:dyDescent="0.3">
      <c r="C13387" s="3"/>
      <c r="E13387" s="6"/>
    </row>
    <row r="13388" spans="3:5" s="2" customFormat="1" x14ac:dyDescent="0.3">
      <c r="C13388" s="3"/>
      <c r="E13388" s="6"/>
    </row>
    <row r="13389" spans="3:5" s="2" customFormat="1" x14ac:dyDescent="0.3">
      <c r="C13389" s="3"/>
      <c r="E13389" s="6"/>
    </row>
    <row r="13390" spans="3:5" s="2" customFormat="1" x14ac:dyDescent="0.3">
      <c r="C13390" s="3"/>
      <c r="E13390" s="6"/>
    </row>
    <row r="13391" spans="3:5" s="2" customFormat="1" x14ac:dyDescent="0.3">
      <c r="C13391" s="3"/>
      <c r="E13391" s="6"/>
    </row>
    <row r="13392" spans="3:5" s="2" customFormat="1" x14ac:dyDescent="0.3">
      <c r="C13392" s="3"/>
      <c r="E13392" s="6"/>
    </row>
    <row r="13393" spans="3:5" s="2" customFormat="1" x14ac:dyDescent="0.3">
      <c r="C13393" s="3"/>
      <c r="E13393" s="6"/>
    </row>
    <row r="13394" spans="3:5" s="2" customFormat="1" x14ac:dyDescent="0.3">
      <c r="C13394" s="3"/>
      <c r="E13394" s="6"/>
    </row>
    <row r="13395" spans="3:5" s="2" customFormat="1" x14ac:dyDescent="0.3">
      <c r="C13395" s="3"/>
      <c r="E13395" s="6"/>
    </row>
    <row r="13396" spans="3:5" s="2" customFormat="1" x14ac:dyDescent="0.3">
      <c r="C13396" s="3"/>
      <c r="E13396" s="6"/>
    </row>
    <row r="13397" spans="3:5" s="2" customFormat="1" x14ac:dyDescent="0.3">
      <c r="C13397" s="3"/>
      <c r="E13397" s="6"/>
    </row>
    <row r="13398" spans="3:5" s="2" customFormat="1" x14ac:dyDescent="0.3">
      <c r="C13398" s="3"/>
      <c r="E13398" s="6"/>
    </row>
    <row r="13399" spans="3:5" s="2" customFormat="1" x14ac:dyDescent="0.3">
      <c r="C13399" s="3"/>
      <c r="E13399" s="6"/>
    </row>
    <row r="13400" spans="3:5" s="2" customFormat="1" x14ac:dyDescent="0.3">
      <c r="C13400" s="3"/>
      <c r="E13400" s="6"/>
    </row>
    <row r="13401" spans="3:5" s="2" customFormat="1" x14ac:dyDescent="0.3">
      <c r="C13401" s="3"/>
      <c r="E13401" s="6"/>
    </row>
    <row r="13402" spans="3:5" s="2" customFormat="1" x14ac:dyDescent="0.3">
      <c r="C13402" s="3"/>
      <c r="E13402" s="6"/>
    </row>
    <row r="13403" spans="3:5" s="2" customFormat="1" x14ac:dyDescent="0.3">
      <c r="C13403" s="3"/>
      <c r="E13403" s="6"/>
    </row>
    <row r="13404" spans="3:5" s="2" customFormat="1" x14ac:dyDescent="0.3">
      <c r="C13404" s="3"/>
      <c r="E13404" s="6"/>
    </row>
    <row r="13405" spans="3:5" s="2" customFormat="1" x14ac:dyDescent="0.3">
      <c r="C13405" s="3"/>
      <c r="E13405" s="6"/>
    </row>
    <row r="13406" spans="3:5" s="2" customFormat="1" x14ac:dyDescent="0.3">
      <c r="C13406" s="3"/>
      <c r="E13406" s="6"/>
    </row>
    <row r="13407" spans="3:5" s="2" customFormat="1" x14ac:dyDescent="0.3">
      <c r="C13407" s="3"/>
      <c r="E13407" s="6"/>
    </row>
    <row r="13408" spans="3:5" s="2" customFormat="1" x14ac:dyDescent="0.3">
      <c r="C13408" s="3"/>
      <c r="E13408" s="6"/>
    </row>
    <row r="13409" spans="3:5" s="2" customFormat="1" x14ac:dyDescent="0.3">
      <c r="C13409" s="3"/>
      <c r="E13409" s="6"/>
    </row>
    <row r="13410" spans="3:5" s="2" customFormat="1" x14ac:dyDescent="0.3">
      <c r="C13410" s="3"/>
      <c r="E13410" s="6"/>
    </row>
    <row r="13411" spans="3:5" s="2" customFormat="1" x14ac:dyDescent="0.3">
      <c r="C13411" s="3"/>
      <c r="E13411" s="6"/>
    </row>
    <row r="13412" spans="3:5" s="2" customFormat="1" x14ac:dyDescent="0.3">
      <c r="C13412" s="3"/>
      <c r="E13412" s="6"/>
    </row>
    <row r="13413" spans="3:5" s="2" customFormat="1" x14ac:dyDescent="0.3">
      <c r="C13413" s="3"/>
      <c r="E13413" s="6"/>
    </row>
    <row r="13414" spans="3:5" s="2" customFormat="1" x14ac:dyDescent="0.3">
      <c r="C13414" s="3"/>
      <c r="E13414" s="6"/>
    </row>
    <row r="13415" spans="3:5" s="2" customFormat="1" x14ac:dyDescent="0.3">
      <c r="C13415" s="3"/>
      <c r="E13415" s="6"/>
    </row>
    <row r="13416" spans="3:5" s="2" customFormat="1" x14ac:dyDescent="0.3">
      <c r="C13416" s="3"/>
      <c r="E13416" s="6"/>
    </row>
    <row r="13417" spans="3:5" s="2" customFormat="1" x14ac:dyDescent="0.3">
      <c r="C13417" s="3"/>
      <c r="E13417" s="6"/>
    </row>
    <row r="13418" spans="3:5" s="2" customFormat="1" x14ac:dyDescent="0.3">
      <c r="C13418" s="3"/>
      <c r="E13418" s="6"/>
    </row>
    <row r="13419" spans="3:5" s="2" customFormat="1" x14ac:dyDescent="0.3">
      <c r="C13419" s="3"/>
      <c r="E13419" s="6"/>
    </row>
    <row r="13420" spans="3:5" s="2" customFormat="1" x14ac:dyDescent="0.3">
      <c r="C13420" s="3"/>
      <c r="E13420" s="6"/>
    </row>
    <row r="13421" spans="3:5" s="2" customFormat="1" x14ac:dyDescent="0.3">
      <c r="C13421" s="3"/>
      <c r="E13421" s="6"/>
    </row>
    <row r="13422" spans="3:5" s="2" customFormat="1" x14ac:dyDescent="0.3">
      <c r="C13422" s="3"/>
      <c r="E13422" s="6"/>
    </row>
    <row r="13423" spans="3:5" s="2" customFormat="1" x14ac:dyDescent="0.3">
      <c r="C13423" s="3"/>
      <c r="E13423" s="6"/>
    </row>
    <row r="13424" spans="3:5" s="2" customFormat="1" x14ac:dyDescent="0.3">
      <c r="C13424" s="3"/>
      <c r="E13424" s="6"/>
    </row>
    <row r="13425" spans="3:5" s="2" customFormat="1" x14ac:dyDescent="0.3">
      <c r="C13425" s="3"/>
      <c r="E13425" s="6"/>
    </row>
    <row r="13426" spans="3:5" s="2" customFormat="1" x14ac:dyDescent="0.3">
      <c r="C13426" s="3"/>
      <c r="E13426" s="6"/>
    </row>
    <row r="13427" spans="3:5" s="2" customFormat="1" x14ac:dyDescent="0.3">
      <c r="C13427" s="3"/>
      <c r="E13427" s="6"/>
    </row>
    <row r="13428" spans="3:5" s="2" customFormat="1" x14ac:dyDescent="0.3">
      <c r="C13428" s="3"/>
      <c r="E13428" s="6"/>
    </row>
    <row r="13429" spans="3:5" s="2" customFormat="1" x14ac:dyDescent="0.3">
      <c r="C13429" s="3"/>
      <c r="E13429" s="6"/>
    </row>
    <row r="13430" spans="3:5" s="2" customFormat="1" x14ac:dyDescent="0.3">
      <c r="C13430" s="3"/>
      <c r="E13430" s="6"/>
    </row>
    <row r="13431" spans="3:5" s="2" customFormat="1" x14ac:dyDescent="0.3">
      <c r="C13431" s="3"/>
      <c r="E13431" s="6"/>
    </row>
    <row r="13432" spans="3:5" s="2" customFormat="1" x14ac:dyDescent="0.3">
      <c r="C13432" s="3"/>
      <c r="E13432" s="6"/>
    </row>
    <row r="13433" spans="3:5" s="2" customFormat="1" x14ac:dyDescent="0.3">
      <c r="C13433" s="3"/>
      <c r="E13433" s="6"/>
    </row>
    <row r="13434" spans="3:5" s="2" customFormat="1" x14ac:dyDescent="0.3">
      <c r="C13434" s="3"/>
      <c r="E13434" s="6"/>
    </row>
    <row r="13435" spans="3:5" s="2" customFormat="1" x14ac:dyDescent="0.3">
      <c r="C13435" s="3"/>
      <c r="E13435" s="6"/>
    </row>
    <row r="13436" spans="3:5" s="2" customFormat="1" x14ac:dyDescent="0.3">
      <c r="C13436" s="3"/>
      <c r="E13436" s="6"/>
    </row>
    <row r="13437" spans="3:5" s="2" customFormat="1" x14ac:dyDescent="0.3">
      <c r="C13437" s="3"/>
      <c r="E13437" s="6"/>
    </row>
    <row r="13438" spans="3:5" s="2" customFormat="1" x14ac:dyDescent="0.3">
      <c r="C13438" s="3"/>
      <c r="E13438" s="6"/>
    </row>
    <row r="13439" spans="3:5" s="2" customFormat="1" x14ac:dyDescent="0.3">
      <c r="C13439" s="3"/>
      <c r="E13439" s="6"/>
    </row>
    <row r="13440" spans="3:5" s="2" customFormat="1" x14ac:dyDescent="0.3">
      <c r="C13440" s="3"/>
      <c r="E13440" s="6"/>
    </row>
    <row r="13441" spans="3:5" s="2" customFormat="1" x14ac:dyDescent="0.3">
      <c r="C13441" s="3"/>
      <c r="E13441" s="6"/>
    </row>
    <row r="13442" spans="3:5" s="2" customFormat="1" x14ac:dyDescent="0.3">
      <c r="C13442" s="3"/>
      <c r="E13442" s="6"/>
    </row>
    <row r="13443" spans="3:5" s="2" customFormat="1" x14ac:dyDescent="0.3">
      <c r="C13443" s="3"/>
      <c r="E13443" s="6"/>
    </row>
    <row r="13444" spans="3:5" s="2" customFormat="1" x14ac:dyDescent="0.3">
      <c r="C13444" s="3"/>
      <c r="E13444" s="6"/>
    </row>
    <row r="13445" spans="3:5" s="2" customFormat="1" x14ac:dyDescent="0.3">
      <c r="C13445" s="3"/>
      <c r="E13445" s="6"/>
    </row>
    <row r="13446" spans="3:5" s="2" customFormat="1" x14ac:dyDescent="0.3">
      <c r="C13446" s="3"/>
      <c r="E13446" s="6"/>
    </row>
    <row r="13447" spans="3:5" s="2" customFormat="1" x14ac:dyDescent="0.3">
      <c r="C13447" s="3"/>
      <c r="E13447" s="6"/>
    </row>
    <row r="13448" spans="3:5" s="2" customFormat="1" x14ac:dyDescent="0.3">
      <c r="C13448" s="3"/>
      <c r="E13448" s="6"/>
    </row>
    <row r="13449" spans="3:5" s="2" customFormat="1" x14ac:dyDescent="0.3">
      <c r="C13449" s="3"/>
      <c r="E13449" s="6"/>
    </row>
    <row r="13450" spans="3:5" s="2" customFormat="1" x14ac:dyDescent="0.3">
      <c r="C13450" s="3"/>
      <c r="E13450" s="6"/>
    </row>
    <row r="13451" spans="3:5" s="2" customFormat="1" x14ac:dyDescent="0.3">
      <c r="C13451" s="3"/>
      <c r="E13451" s="6"/>
    </row>
    <row r="13452" spans="3:5" s="2" customFormat="1" x14ac:dyDescent="0.3">
      <c r="C13452" s="3"/>
      <c r="E13452" s="6"/>
    </row>
    <row r="13453" spans="3:5" s="2" customFormat="1" x14ac:dyDescent="0.3">
      <c r="C13453" s="3"/>
      <c r="E13453" s="6"/>
    </row>
    <row r="13454" spans="3:5" s="2" customFormat="1" x14ac:dyDescent="0.3">
      <c r="C13454" s="3"/>
      <c r="E13454" s="6"/>
    </row>
    <row r="13455" spans="3:5" s="2" customFormat="1" x14ac:dyDescent="0.3">
      <c r="C13455" s="3"/>
      <c r="E13455" s="6"/>
    </row>
    <row r="13456" spans="3:5" s="2" customFormat="1" x14ac:dyDescent="0.3">
      <c r="C13456" s="3"/>
      <c r="E13456" s="6"/>
    </row>
    <row r="13457" spans="3:5" s="2" customFormat="1" x14ac:dyDescent="0.3">
      <c r="C13457" s="3"/>
      <c r="E13457" s="6"/>
    </row>
    <row r="13458" spans="3:5" s="2" customFormat="1" x14ac:dyDescent="0.3">
      <c r="C13458" s="3"/>
      <c r="E13458" s="6"/>
    </row>
    <row r="13459" spans="3:5" s="2" customFormat="1" x14ac:dyDescent="0.3">
      <c r="C13459" s="3"/>
      <c r="E13459" s="6"/>
    </row>
    <row r="13460" spans="3:5" s="2" customFormat="1" x14ac:dyDescent="0.3">
      <c r="C13460" s="3"/>
      <c r="E13460" s="6"/>
    </row>
    <row r="13461" spans="3:5" s="2" customFormat="1" x14ac:dyDescent="0.3">
      <c r="C13461" s="3"/>
      <c r="E13461" s="6"/>
    </row>
    <row r="13462" spans="3:5" s="2" customFormat="1" x14ac:dyDescent="0.3">
      <c r="C13462" s="3"/>
      <c r="E13462" s="6"/>
    </row>
    <row r="13463" spans="3:5" s="2" customFormat="1" x14ac:dyDescent="0.3">
      <c r="C13463" s="3"/>
      <c r="E13463" s="6"/>
    </row>
    <row r="13464" spans="3:5" s="2" customFormat="1" x14ac:dyDescent="0.3">
      <c r="C13464" s="3"/>
      <c r="E13464" s="6"/>
    </row>
    <row r="13465" spans="3:5" s="2" customFormat="1" x14ac:dyDescent="0.3">
      <c r="C13465" s="3"/>
      <c r="E13465" s="6"/>
    </row>
    <row r="13466" spans="3:5" s="2" customFormat="1" x14ac:dyDescent="0.3">
      <c r="C13466" s="3"/>
      <c r="E13466" s="6"/>
    </row>
    <row r="13467" spans="3:5" s="2" customFormat="1" x14ac:dyDescent="0.3">
      <c r="C13467" s="3"/>
      <c r="E13467" s="6"/>
    </row>
    <row r="13468" spans="3:5" s="2" customFormat="1" x14ac:dyDescent="0.3">
      <c r="C13468" s="3"/>
      <c r="E13468" s="6"/>
    </row>
    <row r="13469" spans="3:5" s="2" customFormat="1" x14ac:dyDescent="0.3">
      <c r="C13469" s="3"/>
      <c r="E13469" s="6"/>
    </row>
    <row r="13470" spans="3:5" s="2" customFormat="1" x14ac:dyDescent="0.3">
      <c r="C13470" s="3"/>
      <c r="E13470" s="6"/>
    </row>
    <row r="13471" spans="3:5" s="2" customFormat="1" x14ac:dyDescent="0.3">
      <c r="C13471" s="3"/>
      <c r="E13471" s="6"/>
    </row>
    <row r="13472" spans="3:5" s="2" customFormat="1" x14ac:dyDescent="0.3">
      <c r="C13472" s="3"/>
      <c r="E13472" s="6"/>
    </row>
    <row r="13473" spans="3:5" s="2" customFormat="1" x14ac:dyDescent="0.3">
      <c r="C13473" s="3"/>
      <c r="E13473" s="6"/>
    </row>
    <row r="13474" spans="3:5" s="2" customFormat="1" x14ac:dyDescent="0.3">
      <c r="C13474" s="3"/>
      <c r="E13474" s="6"/>
    </row>
    <row r="13475" spans="3:5" s="2" customFormat="1" x14ac:dyDescent="0.3">
      <c r="C13475" s="3"/>
      <c r="E13475" s="6"/>
    </row>
    <row r="13476" spans="3:5" s="2" customFormat="1" x14ac:dyDescent="0.3">
      <c r="C13476" s="3"/>
      <c r="E13476" s="6"/>
    </row>
    <row r="13477" spans="3:5" s="2" customFormat="1" x14ac:dyDescent="0.3">
      <c r="C13477" s="3"/>
      <c r="E13477" s="6"/>
    </row>
    <row r="13478" spans="3:5" s="2" customFormat="1" x14ac:dyDescent="0.3">
      <c r="C13478" s="3"/>
      <c r="E13478" s="6"/>
    </row>
    <row r="13479" spans="3:5" s="2" customFormat="1" x14ac:dyDescent="0.3">
      <c r="C13479" s="3"/>
      <c r="E13479" s="6"/>
    </row>
    <row r="13480" spans="3:5" s="2" customFormat="1" x14ac:dyDescent="0.3">
      <c r="C13480" s="3"/>
      <c r="E13480" s="6"/>
    </row>
    <row r="13481" spans="3:5" s="2" customFormat="1" x14ac:dyDescent="0.3">
      <c r="C13481" s="3"/>
      <c r="E13481" s="6"/>
    </row>
    <row r="13482" spans="3:5" s="2" customFormat="1" x14ac:dyDescent="0.3">
      <c r="C13482" s="3"/>
      <c r="E13482" s="6"/>
    </row>
    <row r="13483" spans="3:5" s="2" customFormat="1" x14ac:dyDescent="0.3">
      <c r="C13483" s="3"/>
      <c r="E13483" s="6"/>
    </row>
    <row r="13484" spans="3:5" s="2" customFormat="1" x14ac:dyDescent="0.3">
      <c r="C13484" s="3"/>
      <c r="E13484" s="6"/>
    </row>
    <row r="13485" spans="3:5" s="2" customFormat="1" x14ac:dyDescent="0.3">
      <c r="C13485" s="3"/>
      <c r="E13485" s="6"/>
    </row>
    <row r="13486" spans="3:5" s="2" customFormat="1" x14ac:dyDescent="0.3">
      <c r="C13486" s="3"/>
      <c r="E13486" s="6"/>
    </row>
    <row r="13487" spans="3:5" s="2" customFormat="1" x14ac:dyDescent="0.3">
      <c r="C13487" s="3"/>
      <c r="E13487" s="6"/>
    </row>
    <row r="13488" spans="3:5" s="2" customFormat="1" x14ac:dyDescent="0.3">
      <c r="C13488" s="3"/>
      <c r="E13488" s="6"/>
    </row>
    <row r="13489" spans="3:5" s="2" customFormat="1" x14ac:dyDescent="0.3">
      <c r="C13489" s="3"/>
      <c r="E13489" s="6"/>
    </row>
    <row r="13490" spans="3:5" s="2" customFormat="1" x14ac:dyDescent="0.3">
      <c r="C13490" s="3"/>
      <c r="E13490" s="6"/>
    </row>
    <row r="13491" spans="3:5" s="2" customFormat="1" x14ac:dyDescent="0.3">
      <c r="C13491" s="3"/>
      <c r="E13491" s="6"/>
    </row>
    <row r="13492" spans="3:5" s="2" customFormat="1" x14ac:dyDescent="0.3">
      <c r="C13492" s="3"/>
      <c r="E13492" s="6"/>
    </row>
    <row r="13493" spans="3:5" s="2" customFormat="1" x14ac:dyDescent="0.3">
      <c r="C13493" s="3"/>
      <c r="E13493" s="6"/>
    </row>
    <row r="13494" spans="3:5" s="2" customFormat="1" x14ac:dyDescent="0.3">
      <c r="C13494" s="3"/>
      <c r="E13494" s="6"/>
    </row>
    <row r="13495" spans="3:5" s="2" customFormat="1" x14ac:dyDescent="0.3">
      <c r="C13495" s="3"/>
      <c r="E13495" s="6"/>
    </row>
    <row r="13496" spans="3:5" s="2" customFormat="1" x14ac:dyDescent="0.3">
      <c r="C13496" s="3"/>
      <c r="E13496" s="6"/>
    </row>
    <row r="13497" spans="3:5" s="2" customFormat="1" x14ac:dyDescent="0.3">
      <c r="C13497" s="3"/>
      <c r="E13497" s="6"/>
    </row>
    <row r="13498" spans="3:5" s="2" customFormat="1" x14ac:dyDescent="0.3">
      <c r="C13498" s="3"/>
      <c r="E13498" s="6"/>
    </row>
    <row r="13499" spans="3:5" s="2" customFormat="1" x14ac:dyDescent="0.3">
      <c r="C13499" s="3"/>
      <c r="E13499" s="6"/>
    </row>
    <row r="13500" spans="3:5" s="2" customFormat="1" x14ac:dyDescent="0.3">
      <c r="C13500" s="3"/>
      <c r="E13500" s="6"/>
    </row>
    <row r="13501" spans="3:5" s="2" customFormat="1" x14ac:dyDescent="0.3">
      <c r="C13501" s="3"/>
      <c r="E13501" s="6"/>
    </row>
    <row r="13502" spans="3:5" s="2" customFormat="1" x14ac:dyDescent="0.3">
      <c r="C13502" s="3"/>
      <c r="E13502" s="6"/>
    </row>
    <row r="13503" spans="3:5" s="2" customFormat="1" x14ac:dyDescent="0.3">
      <c r="C13503" s="3"/>
      <c r="E13503" s="6"/>
    </row>
    <row r="13504" spans="3:5" s="2" customFormat="1" x14ac:dyDescent="0.3">
      <c r="C13504" s="3"/>
      <c r="E13504" s="6"/>
    </row>
    <row r="13505" spans="3:5" s="2" customFormat="1" x14ac:dyDescent="0.3">
      <c r="C13505" s="3"/>
      <c r="E13505" s="6"/>
    </row>
    <row r="13506" spans="3:5" s="2" customFormat="1" x14ac:dyDescent="0.3">
      <c r="C13506" s="3"/>
      <c r="E13506" s="6"/>
    </row>
    <row r="13507" spans="3:5" s="2" customFormat="1" x14ac:dyDescent="0.3">
      <c r="C13507" s="3"/>
      <c r="E13507" s="6"/>
    </row>
    <row r="13508" spans="3:5" s="2" customFormat="1" x14ac:dyDescent="0.3">
      <c r="C13508" s="3"/>
      <c r="E13508" s="6"/>
    </row>
    <row r="13509" spans="3:5" s="2" customFormat="1" x14ac:dyDescent="0.3">
      <c r="C13509" s="3"/>
      <c r="E13509" s="6"/>
    </row>
    <row r="13510" spans="3:5" s="2" customFormat="1" x14ac:dyDescent="0.3">
      <c r="C13510" s="3"/>
      <c r="E13510" s="6"/>
    </row>
    <row r="13511" spans="3:5" s="2" customFormat="1" x14ac:dyDescent="0.3">
      <c r="C13511" s="3"/>
      <c r="E13511" s="6"/>
    </row>
    <row r="13512" spans="3:5" s="2" customFormat="1" x14ac:dyDescent="0.3">
      <c r="C13512" s="3"/>
      <c r="E13512" s="6"/>
    </row>
    <row r="13513" spans="3:5" s="2" customFormat="1" x14ac:dyDescent="0.3">
      <c r="C13513" s="3"/>
      <c r="E13513" s="6"/>
    </row>
    <row r="13514" spans="3:5" s="2" customFormat="1" x14ac:dyDescent="0.3">
      <c r="C13514" s="3"/>
      <c r="E13514" s="6"/>
    </row>
    <row r="13515" spans="3:5" s="2" customFormat="1" x14ac:dyDescent="0.3">
      <c r="C13515" s="3"/>
      <c r="E13515" s="6"/>
    </row>
    <row r="13516" spans="3:5" s="2" customFormat="1" x14ac:dyDescent="0.3">
      <c r="C13516" s="3"/>
      <c r="E13516" s="6"/>
    </row>
    <row r="13517" spans="3:5" s="2" customFormat="1" x14ac:dyDescent="0.3">
      <c r="C13517" s="3"/>
      <c r="E13517" s="6"/>
    </row>
    <row r="13518" spans="3:5" s="2" customFormat="1" x14ac:dyDescent="0.3">
      <c r="C13518" s="3"/>
      <c r="E13518" s="6"/>
    </row>
    <row r="13519" spans="3:5" s="2" customFormat="1" x14ac:dyDescent="0.3">
      <c r="C13519" s="3"/>
      <c r="E13519" s="6"/>
    </row>
    <row r="13520" spans="3:5" s="2" customFormat="1" x14ac:dyDescent="0.3">
      <c r="C13520" s="3"/>
      <c r="E13520" s="6"/>
    </row>
    <row r="13521" spans="3:5" s="2" customFormat="1" x14ac:dyDescent="0.3">
      <c r="C13521" s="3"/>
      <c r="E13521" s="6"/>
    </row>
    <row r="13522" spans="3:5" s="2" customFormat="1" x14ac:dyDescent="0.3">
      <c r="C13522" s="3"/>
      <c r="E13522" s="6"/>
    </row>
    <row r="13523" spans="3:5" s="2" customFormat="1" x14ac:dyDescent="0.3">
      <c r="C13523" s="3"/>
      <c r="E13523" s="6"/>
    </row>
    <row r="13524" spans="3:5" s="2" customFormat="1" x14ac:dyDescent="0.3">
      <c r="C13524" s="3"/>
      <c r="E13524" s="6"/>
    </row>
    <row r="13525" spans="3:5" s="2" customFormat="1" x14ac:dyDescent="0.3">
      <c r="C13525" s="3"/>
      <c r="E13525" s="6"/>
    </row>
    <row r="13526" spans="3:5" s="2" customFormat="1" x14ac:dyDescent="0.3">
      <c r="C13526" s="3"/>
      <c r="E13526" s="6"/>
    </row>
    <row r="13527" spans="3:5" s="2" customFormat="1" x14ac:dyDescent="0.3">
      <c r="C13527" s="3"/>
      <c r="E13527" s="6"/>
    </row>
    <row r="13528" spans="3:5" s="2" customFormat="1" x14ac:dyDescent="0.3">
      <c r="C13528" s="3"/>
      <c r="E13528" s="6"/>
    </row>
    <row r="13529" spans="3:5" s="2" customFormat="1" x14ac:dyDescent="0.3">
      <c r="C13529" s="3"/>
      <c r="E13529" s="6"/>
    </row>
    <row r="13530" spans="3:5" s="2" customFormat="1" x14ac:dyDescent="0.3">
      <c r="C13530" s="3"/>
      <c r="E13530" s="6"/>
    </row>
    <row r="13531" spans="3:5" s="2" customFormat="1" x14ac:dyDescent="0.3">
      <c r="C13531" s="3"/>
      <c r="E13531" s="6"/>
    </row>
    <row r="13532" spans="3:5" s="2" customFormat="1" x14ac:dyDescent="0.3">
      <c r="C13532" s="3"/>
      <c r="E13532" s="6"/>
    </row>
    <row r="13533" spans="3:5" s="2" customFormat="1" x14ac:dyDescent="0.3">
      <c r="C13533" s="3"/>
      <c r="E13533" s="6"/>
    </row>
    <row r="13534" spans="3:5" s="2" customFormat="1" x14ac:dyDescent="0.3">
      <c r="C13534" s="3"/>
      <c r="E13534" s="6"/>
    </row>
    <row r="13535" spans="3:5" s="2" customFormat="1" x14ac:dyDescent="0.3">
      <c r="C13535" s="3"/>
      <c r="E13535" s="6"/>
    </row>
    <row r="13536" spans="3:5" s="2" customFormat="1" x14ac:dyDescent="0.3">
      <c r="C13536" s="3"/>
      <c r="E13536" s="6"/>
    </row>
    <row r="13537" spans="3:5" s="2" customFormat="1" x14ac:dyDescent="0.3">
      <c r="C13537" s="3"/>
      <c r="E13537" s="6"/>
    </row>
    <row r="13538" spans="3:5" s="2" customFormat="1" x14ac:dyDescent="0.3">
      <c r="C13538" s="3"/>
      <c r="E13538" s="6"/>
    </row>
    <row r="13539" spans="3:5" s="2" customFormat="1" x14ac:dyDescent="0.3">
      <c r="C13539" s="3"/>
      <c r="E13539" s="6"/>
    </row>
    <row r="13540" spans="3:5" s="2" customFormat="1" x14ac:dyDescent="0.3">
      <c r="C13540" s="3"/>
      <c r="E13540" s="6"/>
    </row>
    <row r="13541" spans="3:5" s="2" customFormat="1" x14ac:dyDescent="0.3">
      <c r="C13541" s="3"/>
      <c r="E13541" s="6"/>
    </row>
    <row r="13542" spans="3:5" s="2" customFormat="1" x14ac:dyDescent="0.3">
      <c r="C13542" s="3"/>
      <c r="E13542" s="6"/>
    </row>
    <row r="13543" spans="3:5" s="2" customFormat="1" x14ac:dyDescent="0.3">
      <c r="C13543" s="3"/>
      <c r="E13543" s="6"/>
    </row>
    <row r="13544" spans="3:5" s="2" customFormat="1" x14ac:dyDescent="0.3">
      <c r="C13544" s="3"/>
      <c r="E13544" s="6"/>
    </row>
    <row r="13545" spans="3:5" s="2" customFormat="1" x14ac:dyDescent="0.3">
      <c r="C13545" s="3"/>
      <c r="E13545" s="6"/>
    </row>
    <row r="13546" spans="3:5" s="2" customFormat="1" x14ac:dyDescent="0.3">
      <c r="C13546" s="3"/>
      <c r="E13546" s="6"/>
    </row>
    <row r="13547" spans="3:5" s="2" customFormat="1" x14ac:dyDescent="0.3">
      <c r="C13547" s="3"/>
      <c r="E13547" s="6"/>
    </row>
    <row r="13548" spans="3:5" s="2" customFormat="1" x14ac:dyDescent="0.3">
      <c r="C13548" s="3"/>
      <c r="E13548" s="6"/>
    </row>
    <row r="13549" spans="3:5" s="2" customFormat="1" x14ac:dyDescent="0.3">
      <c r="C13549" s="3"/>
      <c r="E13549" s="6"/>
    </row>
    <row r="13550" spans="3:5" s="2" customFormat="1" x14ac:dyDescent="0.3">
      <c r="C13550" s="3"/>
      <c r="E13550" s="6"/>
    </row>
    <row r="13551" spans="3:5" s="2" customFormat="1" x14ac:dyDescent="0.3">
      <c r="C13551" s="3"/>
      <c r="E13551" s="6"/>
    </row>
    <row r="13552" spans="3:5" s="2" customFormat="1" x14ac:dyDescent="0.3">
      <c r="C13552" s="3"/>
      <c r="E13552" s="6"/>
    </row>
    <row r="13553" spans="3:5" s="2" customFormat="1" x14ac:dyDescent="0.3">
      <c r="C13553" s="3"/>
      <c r="E13553" s="6"/>
    </row>
    <row r="13554" spans="3:5" s="2" customFormat="1" x14ac:dyDescent="0.3">
      <c r="C13554" s="3"/>
      <c r="E13554" s="6"/>
    </row>
    <row r="13555" spans="3:5" s="2" customFormat="1" x14ac:dyDescent="0.3">
      <c r="C13555" s="3"/>
      <c r="E13555" s="6"/>
    </row>
    <row r="13556" spans="3:5" s="2" customFormat="1" x14ac:dyDescent="0.3">
      <c r="C13556" s="3"/>
      <c r="E13556" s="6"/>
    </row>
    <row r="13557" spans="3:5" s="2" customFormat="1" x14ac:dyDescent="0.3">
      <c r="C13557" s="3"/>
      <c r="E13557" s="6"/>
    </row>
    <row r="13558" spans="3:5" s="2" customFormat="1" x14ac:dyDescent="0.3">
      <c r="C13558" s="3"/>
      <c r="E13558" s="6"/>
    </row>
    <row r="13559" spans="3:5" s="2" customFormat="1" x14ac:dyDescent="0.3">
      <c r="C13559" s="3"/>
      <c r="E13559" s="6"/>
    </row>
    <row r="13560" spans="3:5" s="2" customFormat="1" x14ac:dyDescent="0.3">
      <c r="C13560" s="3"/>
      <c r="E13560" s="6"/>
    </row>
    <row r="13561" spans="3:5" s="2" customFormat="1" x14ac:dyDescent="0.3">
      <c r="C13561" s="3"/>
      <c r="E13561" s="6"/>
    </row>
    <row r="13562" spans="3:5" s="2" customFormat="1" x14ac:dyDescent="0.3">
      <c r="C13562" s="3"/>
      <c r="E13562" s="6"/>
    </row>
    <row r="13563" spans="3:5" s="2" customFormat="1" x14ac:dyDescent="0.3">
      <c r="C13563" s="3"/>
      <c r="E13563" s="6"/>
    </row>
    <row r="13564" spans="3:5" s="2" customFormat="1" x14ac:dyDescent="0.3">
      <c r="C13564" s="3"/>
      <c r="E13564" s="6"/>
    </row>
    <row r="13565" spans="3:5" s="2" customFormat="1" x14ac:dyDescent="0.3">
      <c r="C13565" s="3"/>
      <c r="E13565" s="6"/>
    </row>
    <row r="13566" spans="3:5" s="2" customFormat="1" x14ac:dyDescent="0.3">
      <c r="C13566" s="3"/>
      <c r="E13566" s="6"/>
    </row>
    <row r="13567" spans="3:5" s="2" customFormat="1" x14ac:dyDescent="0.3">
      <c r="C13567" s="3"/>
      <c r="E13567" s="6"/>
    </row>
    <row r="13568" spans="3:5" s="2" customFormat="1" x14ac:dyDescent="0.3">
      <c r="C13568" s="3"/>
      <c r="E13568" s="6"/>
    </row>
    <row r="13569" spans="3:5" s="2" customFormat="1" x14ac:dyDescent="0.3">
      <c r="C13569" s="3"/>
      <c r="E13569" s="6"/>
    </row>
    <row r="13570" spans="3:5" s="2" customFormat="1" x14ac:dyDescent="0.3">
      <c r="C13570" s="3"/>
      <c r="E13570" s="6"/>
    </row>
    <row r="13571" spans="3:5" s="2" customFormat="1" x14ac:dyDescent="0.3">
      <c r="C13571" s="3"/>
      <c r="E13571" s="6"/>
    </row>
    <row r="13572" spans="3:5" s="2" customFormat="1" x14ac:dyDescent="0.3">
      <c r="C13572" s="3"/>
      <c r="E13572" s="6"/>
    </row>
    <row r="13573" spans="3:5" s="2" customFormat="1" x14ac:dyDescent="0.3">
      <c r="C13573" s="3"/>
      <c r="E13573" s="6"/>
    </row>
    <row r="13574" spans="3:5" s="2" customFormat="1" x14ac:dyDescent="0.3">
      <c r="C13574" s="3"/>
      <c r="E13574" s="6"/>
    </row>
    <row r="13575" spans="3:5" s="2" customFormat="1" x14ac:dyDescent="0.3">
      <c r="C13575" s="3"/>
      <c r="E13575" s="6"/>
    </row>
    <row r="13576" spans="3:5" s="2" customFormat="1" x14ac:dyDescent="0.3">
      <c r="C13576" s="3"/>
      <c r="E13576" s="6"/>
    </row>
    <row r="13577" spans="3:5" s="2" customFormat="1" x14ac:dyDescent="0.3">
      <c r="C13577" s="3"/>
      <c r="E13577" s="6"/>
    </row>
    <row r="13578" spans="3:5" s="2" customFormat="1" x14ac:dyDescent="0.3">
      <c r="C13578" s="3"/>
      <c r="E13578" s="6"/>
    </row>
    <row r="13579" spans="3:5" s="2" customFormat="1" x14ac:dyDescent="0.3">
      <c r="C13579" s="3"/>
      <c r="E13579" s="6"/>
    </row>
    <row r="13580" spans="3:5" s="2" customFormat="1" x14ac:dyDescent="0.3">
      <c r="C13580" s="3"/>
      <c r="E13580" s="6"/>
    </row>
    <row r="13581" spans="3:5" s="2" customFormat="1" x14ac:dyDescent="0.3">
      <c r="C13581" s="3"/>
      <c r="E13581" s="6"/>
    </row>
    <row r="13582" spans="3:5" s="2" customFormat="1" x14ac:dyDescent="0.3">
      <c r="C13582" s="3"/>
      <c r="E13582" s="6"/>
    </row>
    <row r="13583" spans="3:5" s="2" customFormat="1" x14ac:dyDescent="0.3">
      <c r="C13583" s="3"/>
      <c r="E13583" s="6"/>
    </row>
    <row r="13584" spans="3:5" s="2" customFormat="1" x14ac:dyDescent="0.3">
      <c r="C13584" s="3"/>
      <c r="E13584" s="6"/>
    </row>
    <row r="13585" spans="3:5" s="2" customFormat="1" x14ac:dyDescent="0.3">
      <c r="C13585" s="3"/>
      <c r="E13585" s="6"/>
    </row>
    <row r="13586" spans="3:5" s="2" customFormat="1" x14ac:dyDescent="0.3">
      <c r="C13586" s="3"/>
      <c r="E13586" s="6"/>
    </row>
    <row r="13587" spans="3:5" s="2" customFormat="1" x14ac:dyDescent="0.3">
      <c r="C13587" s="3"/>
      <c r="E13587" s="6"/>
    </row>
    <row r="13588" spans="3:5" s="2" customFormat="1" x14ac:dyDescent="0.3">
      <c r="C13588" s="3"/>
      <c r="E13588" s="6"/>
    </row>
    <row r="13589" spans="3:5" s="2" customFormat="1" x14ac:dyDescent="0.3">
      <c r="C13589" s="3"/>
      <c r="E13589" s="6"/>
    </row>
    <row r="13590" spans="3:5" s="2" customFormat="1" x14ac:dyDescent="0.3">
      <c r="C13590" s="3"/>
      <c r="E13590" s="6"/>
    </row>
    <row r="13591" spans="3:5" s="2" customFormat="1" x14ac:dyDescent="0.3">
      <c r="C13591" s="3"/>
      <c r="E13591" s="6"/>
    </row>
    <row r="13592" spans="3:5" s="2" customFormat="1" x14ac:dyDescent="0.3">
      <c r="C13592" s="3"/>
      <c r="E13592" s="6"/>
    </row>
    <row r="13593" spans="3:5" s="2" customFormat="1" x14ac:dyDescent="0.3">
      <c r="C13593" s="3"/>
      <c r="E13593" s="6"/>
    </row>
    <row r="13594" spans="3:5" s="2" customFormat="1" x14ac:dyDescent="0.3">
      <c r="C13594" s="3"/>
      <c r="E13594" s="6"/>
    </row>
    <row r="13595" spans="3:5" s="2" customFormat="1" x14ac:dyDescent="0.3">
      <c r="C13595" s="3"/>
      <c r="E13595" s="6"/>
    </row>
    <row r="13596" spans="3:5" s="2" customFormat="1" x14ac:dyDescent="0.3">
      <c r="C13596" s="3"/>
      <c r="E13596" s="6"/>
    </row>
    <row r="13597" spans="3:5" s="2" customFormat="1" x14ac:dyDescent="0.3">
      <c r="C13597" s="3"/>
      <c r="E13597" s="6"/>
    </row>
    <row r="13598" spans="3:5" s="2" customFormat="1" x14ac:dyDescent="0.3">
      <c r="C13598" s="3"/>
      <c r="E13598" s="6"/>
    </row>
    <row r="13599" spans="3:5" s="2" customFormat="1" x14ac:dyDescent="0.3">
      <c r="C13599" s="3"/>
      <c r="E13599" s="6"/>
    </row>
    <row r="13600" spans="3:5" s="2" customFormat="1" x14ac:dyDescent="0.3">
      <c r="C13600" s="3"/>
      <c r="E13600" s="6"/>
    </row>
    <row r="13601" spans="3:5" s="2" customFormat="1" x14ac:dyDescent="0.3">
      <c r="C13601" s="3"/>
      <c r="E13601" s="6"/>
    </row>
    <row r="13602" spans="3:5" s="2" customFormat="1" x14ac:dyDescent="0.3">
      <c r="C13602" s="3"/>
      <c r="E13602" s="6"/>
    </row>
    <row r="13603" spans="3:5" s="2" customFormat="1" x14ac:dyDescent="0.3">
      <c r="C13603" s="3"/>
      <c r="E13603" s="6"/>
    </row>
    <row r="13604" spans="3:5" s="2" customFormat="1" x14ac:dyDescent="0.3">
      <c r="C13604" s="3"/>
      <c r="E13604" s="6"/>
    </row>
    <row r="13605" spans="3:5" s="2" customFormat="1" x14ac:dyDescent="0.3">
      <c r="C13605" s="3"/>
      <c r="E13605" s="6"/>
    </row>
    <row r="13606" spans="3:5" s="2" customFormat="1" x14ac:dyDescent="0.3">
      <c r="C13606" s="3"/>
      <c r="E13606" s="6"/>
    </row>
    <row r="13607" spans="3:5" s="2" customFormat="1" x14ac:dyDescent="0.3">
      <c r="C13607" s="3"/>
      <c r="E13607" s="6"/>
    </row>
    <row r="13608" spans="3:5" s="2" customFormat="1" x14ac:dyDescent="0.3">
      <c r="C13608" s="3"/>
      <c r="E13608" s="6"/>
    </row>
    <row r="13609" spans="3:5" s="2" customFormat="1" x14ac:dyDescent="0.3">
      <c r="C13609" s="3"/>
      <c r="E13609" s="6"/>
    </row>
    <row r="13610" spans="3:5" s="2" customFormat="1" x14ac:dyDescent="0.3">
      <c r="C13610" s="3"/>
      <c r="E13610" s="6"/>
    </row>
    <row r="13611" spans="3:5" s="2" customFormat="1" x14ac:dyDescent="0.3">
      <c r="C13611" s="3"/>
      <c r="E13611" s="6"/>
    </row>
    <row r="13612" spans="3:5" s="2" customFormat="1" x14ac:dyDescent="0.3">
      <c r="C13612" s="3"/>
      <c r="E13612" s="6"/>
    </row>
    <row r="13613" spans="3:5" s="2" customFormat="1" x14ac:dyDescent="0.3">
      <c r="C13613" s="3"/>
      <c r="E13613" s="6"/>
    </row>
    <row r="13614" spans="3:5" s="2" customFormat="1" x14ac:dyDescent="0.3">
      <c r="C13614" s="3"/>
      <c r="E13614" s="6"/>
    </row>
    <row r="13615" spans="3:5" s="2" customFormat="1" x14ac:dyDescent="0.3">
      <c r="C13615" s="3"/>
      <c r="E13615" s="6"/>
    </row>
    <row r="13616" spans="3:5" s="2" customFormat="1" x14ac:dyDescent="0.3">
      <c r="C13616" s="3"/>
      <c r="E13616" s="6"/>
    </row>
    <row r="13617" spans="3:5" s="2" customFormat="1" x14ac:dyDescent="0.3">
      <c r="C13617" s="3"/>
      <c r="E13617" s="6"/>
    </row>
    <row r="13618" spans="3:5" s="2" customFormat="1" x14ac:dyDescent="0.3">
      <c r="C13618" s="3"/>
      <c r="E13618" s="6"/>
    </row>
    <row r="13619" spans="3:5" s="2" customFormat="1" x14ac:dyDescent="0.3">
      <c r="C13619" s="3"/>
      <c r="E13619" s="6"/>
    </row>
    <row r="13620" spans="3:5" s="2" customFormat="1" x14ac:dyDescent="0.3">
      <c r="C13620" s="3"/>
      <c r="E13620" s="6"/>
    </row>
    <row r="13621" spans="3:5" s="2" customFormat="1" x14ac:dyDescent="0.3">
      <c r="C13621" s="3"/>
      <c r="E13621" s="6"/>
    </row>
    <row r="13622" spans="3:5" s="2" customFormat="1" x14ac:dyDescent="0.3">
      <c r="C13622" s="3"/>
      <c r="E13622" s="6"/>
    </row>
    <row r="13623" spans="3:5" s="2" customFormat="1" x14ac:dyDescent="0.3">
      <c r="C13623" s="3"/>
      <c r="E13623" s="6"/>
    </row>
    <row r="13624" spans="3:5" s="2" customFormat="1" x14ac:dyDescent="0.3">
      <c r="C13624" s="3"/>
      <c r="E13624" s="6"/>
    </row>
    <row r="13625" spans="3:5" s="2" customFormat="1" x14ac:dyDescent="0.3">
      <c r="C13625" s="3"/>
      <c r="E13625" s="6"/>
    </row>
    <row r="13626" spans="3:5" s="2" customFormat="1" x14ac:dyDescent="0.3">
      <c r="C13626" s="3"/>
      <c r="E13626" s="6"/>
    </row>
    <row r="13627" spans="3:5" s="2" customFormat="1" x14ac:dyDescent="0.3">
      <c r="C13627" s="3"/>
      <c r="E13627" s="6"/>
    </row>
    <row r="13628" spans="3:5" s="2" customFormat="1" x14ac:dyDescent="0.3">
      <c r="C13628" s="3"/>
      <c r="E13628" s="6"/>
    </row>
    <row r="13629" spans="3:5" s="2" customFormat="1" x14ac:dyDescent="0.3">
      <c r="C13629" s="3"/>
      <c r="E13629" s="6"/>
    </row>
    <row r="13630" spans="3:5" s="2" customFormat="1" x14ac:dyDescent="0.3">
      <c r="C13630" s="3"/>
      <c r="E13630" s="6"/>
    </row>
    <row r="13631" spans="3:5" s="2" customFormat="1" x14ac:dyDescent="0.3">
      <c r="C13631" s="3"/>
      <c r="E13631" s="6"/>
    </row>
    <row r="13632" spans="3:5" s="2" customFormat="1" x14ac:dyDescent="0.3">
      <c r="C13632" s="3"/>
      <c r="E13632" s="6"/>
    </row>
    <row r="13633" spans="3:5" s="2" customFormat="1" x14ac:dyDescent="0.3">
      <c r="C13633" s="3"/>
      <c r="E13633" s="6"/>
    </row>
    <row r="13634" spans="3:5" s="2" customFormat="1" x14ac:dyDescent="0.3">
      <c r="C13634" s="3"/>
      <c r="E13634" s="6"/>
    </row>
    <row r="13635" spans="3:5" s="2" customFormat="1" x14ac:dyDescent="0.3">
      <c r="C13635" s="3"/>
      <c r="E13635" s="6"/>
    </row>
    <row r="13636" spans="3:5" s="2" customFormat="1" x14ac:dyDescent="0.3">
      <c r="C13636" s="3"/>
      <c r="E13636" s="6"/>
    </row>
    <row r="13637" spans="3:5" s="2" customFormat="1" x14ac:dyDescent="0.3">
      <c r="C13637" s="3"/>
      <c r="E13637" s="6"/>
    </row>
    <row r="13638" spans="3:5" s="2" customFormat="1" x14ac:dyDescent="0.3">
      <c r="C13638" s="3"/>
      <c r="E13638" s="6"/>
    </row>
    <row r="13639" spans="3:5" s="2" customFormat="1" x14ac:dyDescent="0.3">
      <c r="C13639" s="3"/>
      <c r="E13639" s="6"/>
    </row>
    <row r="13640" spans="3:5" s="2" customFormat="1" x14ac:dyDescent="0.3">
      <c r="C13640" s="3"/>
      <c r="E13640" s="6"/>
    </row>
    <row r="13641" spans="3:5" s="2" customFormat="1" x14ac:dyDescent="0.3">
      <c r="C13641" s="3"/>
      <c r="E13641" s="6"/>
    </row>
    <row r="13642" spans="3:5" s="2" customFormat="1" x14ac:dyDescent="0.3">
      <c r="C13642" s="3"/>
      <c r="E13642" s="6"/>
    </row>
    <row r="13643" spans="3:5" s="2" customFormat="1" x14ac:dyDescent="0.3">
      <c r="C13643" s="3"/>
      <c r="E13643" s="6"/>
    </row>
    <row r="13644" spans="3:5" s="2" customFormat="1" x14ac:dyDescent="0.3">
      <c r="C13644" s="3"/>
      <c r="E13644" s="6"/>
    </row>
    <row r="13645" spans="3:5" s="2" customFormat="1" x14ac:dyDescent="0.3">
      <c r="C13645" s="3"/>
      <c r="E13645" s="6"/>
    </row>
    <row r="13646" spans="3:5" s="2" customFormat="1" x14ac:dyDescent="0.3">
      <c r="C13646" s="3"/>
      <c r="E13646" s="6"/>
    </row>
    <row r="13647" spans="3:5" s="2" customFormat="1" x14ac:dyDescent="0.3">
      <c r="C13647" s="3"/>
      <c r="E13647" s="6"/>
    </row>
    <row r="13648" spans="3:5" s="2" customFormat="1" x14ac:dyDescent="0.3">
      <c r="C13648" s="3"/>
      <c r="E13648" s="6"/>
    </row>
    <row r="13649" spans="3:5" s="2" customFormat="1" x14ac:dyDescent="0.3">
      <c r="C13649" s="3"/>
      <c r="E13649" s="6"/>
    </row>
    <row r="13650" spans="3:5" s="2" customFormat="1" x14ac:dyDescent="0.3">
      <c r="C13650" s="3"/>
      <c r="E13650" s="6"/>
    </row>
    <row r="13651" spans="3:5" s="2" customFormat="1" x14ac:dyDescent="0.3">
      <c r="C13651" s="3"/>
      <c r="E13651" s="6"/>
    </row>
    <row r="13652" spans="3:5" s="2" customFormat="1" x14ac:dyDescent="0.3">
      <c r="C13652" s="3"/>
      <c r="E13652" s="6"/>
    </row>
    <row r="13653" spans="3:5" s="2" customFormat="1" x14ac:dyDescent="0.3">
      <c r="C13653" s="3"/>
      <c r="E13653" s="6"/>
    </row>
    <row r="13654" spans="3:5" s="2" customFormat="1" x14ac:dyDescent="0.3">
      <c r="C13654" s="3"/>
      <c r="E13654" s="6"/>
    </row>
    <row r="13655" spans="3:5" s="2" customFormat="1" x14ac:dyDescent="0.3">
      <c r="C13655" s="3"/>
      <c r="E13655" s="6"/>
    </row>
    <row r="13656" spans="3:5" s="2" customFormat="1" x14ac:dyDescent="0.3">
      <c r="C13656" s="3"/>
      <c r="E13656" s="6"/>
    </row>
    <row r="13657" spans="3:5" s="2" customFormat="1" x14ac:dyDescent="0.3">
      <c r="C13657" s="3"/>
      <c r="E13657" s="6"/>
    </row>
    <row r="13658" spans="3:5" s="2" customFormat="1" x14ac:dyDescent="0.3">
      <c r="C13658" s="3"/>
      <c r="E13658" s="6"/>
    </row>
    <row r="13659" spans="3:5" s="2" customFormat="1" x14ac:dyDescent="0.3">
      <c r="C13659" s="3"/>
      <c r="E13659" s="6"/>
    </row>
    <row r="13660" spans="3:5" s="2" customFormat="1" x14ac:dyDescent="0.3">
      <c r="C13660" s="3"/>
      <c r="E13660" s="6"/>
    </row>
    <row r="13661" spans="3:5" s="2" customFormat="1" x14ac:dyDescent="0.3">
      <c r="C13661" s="3"/>
      <c r="E13661" s="6"/>
    </row>
    <row r="13662" spans="3:5" s="2" customFormat="1" x14ac:dyDescent="0.3">
      <c r="C13662" s="3"/>
      <c r="E13662" s="6"/>
    </row>
    <row r="13663" spans="3:5" s="2" customFormat="1" x14ac:dyDescent="0.3">
      <c r="C13663" s="3"/>
      <c r="E13663" s="6"/>
    </row>
    <row r="13664" spans="3:5" s="2" customFormat="1" x14ac:dyDescent="0.3">
      <c r="C13664" s="3"/>
      <c r="E13664" s="6"/>
    </row>
    <row r="13665" spans="3:5" s="2" customFormat="1" x14ac:dyDescent="0.3">
      <c r="C13665" s="3"/>
      <c r="E13665" s="6"/>
    </row>
    <row r="13666" spans="3:5" s="2" customFormat="1" x14ac:dyDescent="0.3">
      <c r="C13666" s="3"/>
      <c r="E13666" s="6"/>
    </row>
    <row r="13667" spans="3:5" s="2" customFormat="1" x14ac:dyDescent="0.3">
      <c r="C13667" s="3"/>
      <c r="E13667" s="6"/>
    </row>
    <row r="13668" spans="3:5" s="2" customFormat="1" x14ac:dyDescent="0.3">
      <c r="C13668" s="3"/>
      <c r="E13668" s="6"/>
    </row>
    <row r="13669" spans="3:5" s="2" customFormat="1" x14ac:dyDescent="0.3">
      <c r="C13669" s="3"/>
      <c r="E13669" s="6"/>
    </row>
    <row r="13670" spans="3:5" s="2" customFormat="1" x14ac:dyDescent="0.3">
      <c r="C13670" s="3"/>
      <c r="E13670" s="6"/>
    </row>
    <row r="13671" spans="3:5" s="2" customFormat="1" x14ac:dyDescent="0.3">
      <c r="C13671" s="3"/>
      <c r="E13671" s="6"/>
    </row>
    <row r="13672" spans="3:5" s="2" customFormat="1" x14ac:dyDescent="0.3">
      <c r="C13672" s="3"/>
      <c r="E13672" s="6"/>
    </row>
    <row r="13673" spans="3:5" s="2" customFormat="1" x14ac:dyDescent="0.3">
      <c r="C13673" s="3"/>
      <c r="E13673" s="6"/>
    </row>
    <row r="13674" spans="3:5" s="2" customFormat="1" x14ac:dyDescent="0.3">
      <c r="C13674" s="3"/>
      <c r="E13674" s="6"/>
    </row>
    <row r="13675" spans="3:5" s="2" customFormat="1" x14ac:dyDescent="0.3">
      <c r="C13675" s="3"/>
      <c r="E13675" s="6"/>
    </row>
    <row r="13676" spans="3:5" s="2" customFormat="1" x14ac:dyDescent="0.3">
      <c r="C13676" s="3"/>
      <c r="E13676" s="6"/>
    </row>
    <row r="13677" spans="3:5" s="2" customFormat="1" x14ac:dyDescent="0.3">
      <c r="C13677" s="3"/>
      <c r="E13677" s="6"/>
    </row>
    <row r="13678" spans="3:5" s="2" customFormat="1" x14ac:dyDescent="0.3">
      <c r="C13678" s="3"/>
      <c r="E13678" s="6"/>
    </row>
    <row r="13679" spans="3:5" s="2" customFormat="1" x14ac:dyDescent="0.3">
      <c r="C13679" s="3"/>
      <c r="E13679" s="6"/>
    </row>
    <row r="13680" spans="3:5" s="2" customFormat="1" x14ac:dyDescent="0.3">
      <c r="C13680" s="3"/>
      <c r="E13680" s="6"/>
    </row>
    <row r="13681" spans="3:5" s="2" customFormat="1" x14ac:dyDescent="0.3">
      <c r="C13681" s="3"/>
      <c r="E13681" s="6"/>
    </row>
    <row r="13682" spans="3:5" s="2" customFormat="1" x14ac:dyDescent="0.3">
      <c r="C13682" s="3"/>
      <c r="E13682" s="6"/>
    </row>
    <row r="13683" spans="3:5" s="2" customFormat="1" x14ac:dyDescent="0.3">
      <c r="C13683" s="3"/>
      <c r="E13683" s="6"/>
    </row>
    <row r="13684" spans="3:5" s="2" customFormat="1" x14ac:dyDescent="0.3">
      <c r="C13684" s="3"/>
      <c r="E13684" s="6"/>
    </row>
    <row r="13685" spans="3:5" s="2" customFormat="1" x14ac:dyDescent="0.3">
      <c r="C13685" s="3"/>
      <c r="E13685" s="6"/>
    </row>
    <row r="13686" spans="3:5" s="2" customFormat="1" x14ac:dyDescent="0.3">
      <c r="C13686" s="3"/>
      <c r="E13686" s="6"/>
    </row>
    <row r="13687" spans="3:5" s="2" customFormat="1" x14ac:dyDescent="0.3">
      <c r="C13687" s="3"/>
      <c r="E13687" s="6"/>
    </row>
    <row r="13688" spans="3:5" s="2" customFormat="1" x14ac:dyDescent="0.3">
      <c r="C13688" s="3"/>
      <c r="E13688" s="6"/>
    </row>
    <row r="13689" spans="3:5" s="2" customFormat="1" x14ac:dyDescent="0.3">
      <c r="C13689" s="3"/>
      <c r="E13689" s="6"/>
    </row>
    <row r="13690" spans="3:5" s="2" customFormat="1" x14ac:dyDescent="0.3">
      <c r="C13690" s="3"/>
      <c r="E13690" s="6"/>
    </row>
    <row r="13691" spans="3:5" s="2" customFormat="1" x14ac:dyDescent="0.3">
      <c r="C13691" s="3"/>
      <c r="E13691" s="6"/>
    </row>
    <row r="13692" spans="3:5" s="2" customFormat="1" x14ac:dyDescent="0.3">
      <c r="C13692" s="3"/>
      <c r="E13692" s="6"/>
    </row>
    <row r="13693" spans="3:5" s="2" customFormat="1" x14ac:dyDescent="0.3">
      <c r="C13693" s="3"/>
      <c r="E13693" s="6"/>
    </row>
    <row r="13694" spans="3:5" s="2" customFormat="1" x14ac:dyDescent="0.3">
      <c r="C13694" s="3"/>
      <c r="E13694" s="6"/>
    </row>
    <row r="13695" spans="3:5" s="2" customFormat="1" x14ac:dyDescent="0.3">
      <c r="C13695" s="3"/>
      <c r="E13695" s="6"/>
    </row>
    <row r="13696" spans="3:5" s="2" customFormat="1" x14ac:dyDescent="0.3">
      <c r="C13696" s="3"/>
      <c r="E13696" s="6"/>
    </row>
    <row r="13697" spans="3:5" s="2" customFormat="1" x14ac:dyDescent="0.3">
      <c r="C13697" s="3"/>
      <c r="E13697" s="6"/>
    </row>
    <row r="13698" spans="3:5" s="2" customFormat="1" x14ac:dyDescent="0.3">
      <c r="C13698" s="3"/>
      <c r="E13698" s="6"/>
    </row>
    <row r="13699" spans="3:5" s="2" customFormat="1" x14ac:dyDescent="0.3">
      <c r="C13699" s="3"/>
      <c r="E13699" s="6"/>
    </row>
    <row r="13700" spans="3:5" s="2" customFormat="1" x14ac:dyDescent="0.3">
      <c r="C13700" s="3"/>
      <c r="E13700" s="6"/>
    </row>
    <row r="13701" spans="3:5" s="2" customFormat="1" x14ac:dyDescent="0.3">
      <c r="C13701" s="3"/>
      <c r="E13701" s="6"/>
    </row>
    <row r="13702" spans="3:5" s="2" customFormat="1" x14ac:dyDescent="0.3">
      <c r="C13702" s="3"/>
      <c r="E13702" s="6"/>
    </row>
    <row r="13703" spans="3:5" s="2" customFormat="1" x14ac:dyDescent="0.3">
      <c r="C13703" s="3"/>
      <c r="E13703" s="6"/>
    </row>
    <row r="13704" spans="3:5" s="2" customFormat="1" x14ac:dyDescent="0.3">
      <c r="C13704" s="3"/>
      <c r="E13704" s="6"/>
    </row>
    <row r="13705" spans="3:5" s="2" customFormat="1" x14ac:dyDescent="0.3">
      <c r="C13705" s="3"/>
      <c r="E13705" s="6"/>
    </row>
    <row r="13706" spans="3:5" s="2" customFormat="1" x14ac:dyDescent="0.3">
      <c r="C13706" s="3"/>
      <c r="E13706" s="6"/>
    </row>
    <row r="13707" spans="3:5" s="2" customFormat="1" x14ac:dyDescent="0.3">
      <c r="C13707" s="3"/>
      <c r="E13707" s="6"/>
    </row>
    <row r="13708" spans="3:5" s="2" customFormat="1" x14ac:dyDescent="0.3">
      <c r="C13708" s="3"/>
      <c r="E13708" s="6"/>
    </row>
    <row r="13709" spans="3:5" s="2" customFormat="1" x14ac:dyDescent="0.3">
      <c r="C13709" s="3"/>
      <c r="E13709" s="6"/>
    </row>
    <row r="13710" spans="3:5" s="2" customFormat="1" x14ac:dyDescent="0.3">
      <c r="C13710" s="3"/>
      <c r="E13710" s="6"/>
    </row>
    <row r="13711" spans="3:5" s="2" customFormat="1" x14ac:dyDescent="0.3">
      <c r="C13711" s="3"/>
      <c r="E13711" s="6"/>
    </row>
    <row r="13712" spans="3:5" s="2" customFormat="1" x14ac:dyDescent="0.3">
      <c r="C13712" s="3"/>
      <c r="E13712" s="6"/>
    </row>
    <row r="13713" spans="3:5" s="2" customFormat="1" x14ac:dyDescent="0.3">
      <c r="C13713" s="3"/>
      <c r="E13713" s="6"/>
    </row>
    <row r="13714" spans="3:5" s="2" customFormat="1" x14ac:dyDescent="0.3">
      <c r="C13714" s="3"/>
      <c r="E13714" s="6"/>
    </row>
    <row r="13715" spans="3:5" s="2" customFormat="1" x14ac:dyDescent="0.3">
      <c r="C13715" s="3"/>
      <c r="E13715" s="6"/>
    </row>
    <row r="13716" spans="3:5" s="2" customFormat="1" x14ac:dyDescent="0.3">
      <c r="C13716" s="3"/>
      <c r="E13716" s="6"/>
    </row>
    <row r="13717" spans="3:5" s="2" customFormat="1" x14ac:dyDescent="0.3">
      <c r="C13717" s="3"/>
      <c r="E13717" s="6"/>
    </row>
    <row r="13718" spans="3:5" s="2" customFormat="1" x14ac:dyDescent="0.3">
      <c r="C13718" s="3"/>
      <c r="E13718" s="6"/>
    </row>
    <row r="13719" spans="3:5" s="2" customFormat="1" x14ac:dyDescent="0.3">
      <c r="C13719" s="3"/>
      <c r="E13719" s="6"/>
    </row>
    <row r="13720" spans="3:5" s="2" customFormat="1" x14ac:dyDescent="0.3">
      <c r="C13720" s="3"/>
      <c r="E13720" s="6"/>
    </row>
    <row r="13721" spans="3:5" s="2" customFormat="1" x14ac:dyDescent="0.3">
      <c r="C13721" s="3"/>
      <c r="E13721" s="6"/>
    </row>
    <row r="13722" spans="3:5" s="2" customFormat="1" x14ac:dyDescent="0.3">
      <c r="C13722" s="3"/>
      <c r="E13722" s="6"/>
    </row>
    <row r="13723" spans="3:5" s="2" customFormat="1" x14ac:dyDescent="0.3">
      <c r="C13723" s="3"/>
      <c r="E13723" s="6"/>
    </row>
    <row r="13724" spans="3:5" s="2" customFormat="1" x14ac:dyDescent="0.3">
      <c r="C13724" s="3"/>
      <c r="E13724" s="6"/>
    </row>
    <row r="13725" spans="3:5" s="2" customFormat="1" x14ac:dyDescent="0.3">
      <c r="C13725" s="3"/>
      <c r="E13725" s="6"/>
    </row>
    <row r="13726" spans="3:5" s="2" customFormat="1" x14ac:dyDescent="0.3">
      <c r="C13726" s="3"/>
      <c r="E13726" s="6"/>
    </row>
    <row r="13727" spans="3:5" s="2" customFormat="1" x14ac:dyDescent="0.3">
      <c r="C13727" s="3"/>
      <c r="E13727" s="6"/>
    </row>
    <row r="13728" spans="3:5" s="2" customFormat="1" x14ac:dyDescent="0.3">
      <c r="C13728" s="3"/>
      <c r="E13728" s="6"/>
    </row>
    <row r="13729" spans="3:5" s="2" customFormat="1" x14ac:dyDescent="0.3">
      <c r="C13729" s="3"/>
      <c r="E13729" s="6"/>
    </row>
    <row r="13730" spans="3:5" s="2" customFormat="1" x14ac:dyDescent="0.3">
      <c r="C13730" s="3"/>
      <c r="E13730" s="6"/>
    </row>
    <row r="13731" spans="3:5" s="2" customFormat="1" x14ac:dyDescent="0.3">
      <c r="C13731" s="3"/>
      <c r="E13731" s="6"/>
    </row>
    <row r="13732" spans="3:5" s="2" customFormat="1" x14ac:dyDescent="0.3">
      <c r="C13732" s="3"/>
      <c r="E13732" s="6"/>
    </row>
    <row r="13733" spans="3:5" s="2" customFormat="1" x14ac:dyDescent="0.3">
      <c r="C13733" s="3"/>
      <c r="E13733" s="6"/>
    </row>
    <row r="13734" spans="3:5" s="2" customFormat="1" x14ac:dyDescent="0.3">
      <c r="C13734" s="3"/>
      <c r="E13734" s="6"/>
    </row>
    <row r="13735" spans="3:5" s="2" customFormat="1" x14ac:dyDescent="0.3">
      <c r="C13735" s="3"/>
      <c r="E13735" s="6"/>
    </row>
    <row r="13736" spans="3:5" s="2" customFormat="1" x14ac:dyDescent="0.3">
      <c r="C13736" s="3"/>
      <c r="E13736" s="6"/>
    </row>
    <row r="13737" spans="3:5" s="2" customFormat="1" x14ac:dyDescent="0.3">
      <c r="C13737" s="3"/>
      <c r="E13737" s="6"/>
    </row>
    <row r="13738" spans="3:5" s="2" customFormat="1" x14ac:dyDescent="0.3">
      <c r="C13738" s="3"/>
      <c r="E13738" s="6"/>
    </row>
    <row r="13739" spans="3:5" s="2" customFormat="1" x14ac:dyDescent="0.3">
      <c r="C13739" s="3"/>
      <c r="E13739" s="6"/>
    </row>
    <row r="13740" spans="3:5" s="2" customFormat="1" x14ac:dyDescent="0.3">
      <c r="C13740" s="3"/>
      <c r="E13740" s="6"/>
    </row>
    <row r="13741" spans="3:5" s="2" customFormat="1" x14ac:dyDescent="0.3">
      <c r="C13741" s="3"/>
      <c r="E13741" s="6"/>
    </row>
    <row r="13742" spans="3:5" s="2" customFormat="1" x14ac:dyDescent="0.3">
      <c r="C13742" s="3"/>
      <c r="E13742" s="6"/>
    </row>
    <row r="13743" spans="3:5" s="2" customFormat="1" x14ac:dyDescent="0.3">
      <c r="C13743" s="3"/>
      <c r="E13743" s="6"/>
    </row>
    <row r="13744" spans="3:5" s="2" customFormat="1" x14ac:dyDescent="0.3">
      <c r="C13744" s="3"/>
      <c r="E13744" s="6"/>
    </row>
    <row r="13745" spans="3:5" s="2" customFormat="1" x14ac:dyDescent="0.3">
      <c r="C13745" s="3"/>
      <c r="E13745" s="6"/>
    </row>
    <row r="13746" spans="3:5" s="2" customFormat="1" x14ac:dyDescent="0.3">
      <c r="C13746" s="3"/>
      <c r="E13746" s="6"/>
    </row>
    <row r="13747" spans="3:5" s="2" customFormat="1" x14ac:dyDescent="0.3">
      <c r="C13747" s="3"/>
      <c r="E13747" s="6"/>
    </row>
    <row r="13748" spans="3:5" s="2" customFormat="1" x14ac:dyDescent="0.3">
      <c r="C13748" s="3"/>
      <c r="E13748" s="6"/>
    </row>
    <row r="13749" spans="3:5" s="2" customFormat="1" x14ac:dyDescent="0.3">
      <c r="C13749" s="3"/>
      <c r="E13749" s="6"/>
    </row>
    <row r="13750" spans="3:5" s="2" customFormat="1" x14ac:dyDescent="0.3">
      <c r="C13750" s="3"/>
      <c r="E13750" s="6"/>
    </row>
    <row r="13751" spans="3:5" s="2" customFormat="1" x14ac:dyDescent="0.3">
      <c r="C13751" s="3"/>
      <c r="E13751" s="6"/>
    </row>
    <row r="13752" spans="3:5" s="2" customFormat="1" x14ac:dyDescent="0.3">
      <c r="C13752" s="3"/>
      <c r="E13752" s="6"/>
    </row>
    <row r="13753" spans="3:5" s="2" customFormat="1" x14ac:dyDescent="0.3">
      <c r="C13753" s="3"/>
      <c r="E13753" s="6"/>
    </row>
    <row r="13754" spans="3:5" s="2" customFormat="1" x14ac:dyDescent="0.3">
      <c r="C13754" s="3"/>
      <c r="E13754" s="6"/>
    </row>
    <row r="13755" spans="3:5" s="2" customFormat="1" x14ac:dyDescent="0.3">
      <c r="C13755" s="3"/>
      <c r="E13755" s="6"/>
    </row>
    <row r="13756" spans="3:5" s="2" customFormat="1" x14ac:dyDescent="0.3">
      <c r="C13756" s="3"/>
      <c r="E13756" s="6"/>
    </row>
    <row r="13757" spans="3:5" s="2" customFormat="1" x14ac:dyDescent="0.3">
      <c r="C13757" s="3"/>
      <c r="E13757" s="6"/>
    </row>
    <row r="13758" spans="3:5" s="2" customFormat="1" x14ac:dyDescent="0.3">
      <c r="C13758" s="3"/>
      <c r="E13758" s="6"/>
    </row>
    <row r="13759" spans="3:5" s="2" customFormat="1" x14ac:dyDescent="0.3">
      <c r="C13759" s="3"/>
      <c r="E13759" s="6"/>
    </row>
    <row r="13760" spans="3:5" s="2" customFormat="1" x14ac:dyDescent="0.3">
      <c r="C13760" s="3"/>
      <c r="E13760" s="6"/>
    </row>
    <row r="13761" spans="3:5" s="2" customFormat="1" x14ac:dyDescent="0.3">
      <c r="C13761" s="3"/>
      <c r="E13761" s="6"/>
    </row>
    <row r="13762" spans="3:5" s="2" customFormat="1" x14ac:dyDescent="0.3">
      <c r="C13762" s="3"/>
      <c r="E13762" s="6"/>
    </row>
    <row r="13763" spans="3:5" s="2" customFormat="1" x14ac:dyDescent="0.3">
      <c r="C13763" s="3"/>
      <c r="E13763" s="6"/>
    </row>
    <row r="13764" spans="3:5" s="2" customFormat="1" x14ac:dyDescent="0.3">
      <c r="C13764" s="3"/>
      <c r="E13764" s="6"/>
    </row>
    <row r="13765" spans="3:5" s="2" customFormat="1" x14ac:dyDescent="0.3">
      <c r="C13765" s="3"/>
      <c r="E13765" s="6"/>
    </row>
    <row r="13766" spans="3:5" s="2" customFormat="1" x14ac:dyDescent="0.3">
      <c r="C13766" s="3"/>
      <c r="E13766" s="6"/>
    </row>
    <row r="13767" spans="3:5" s="2" customFormat="1" x14ac:dyDescent="0.3">
      <c r="C13767" s="3"/>
      <c r="E13767" s="6"/>
    </row>
    <row r="13768" spans="3:5" s="2" customFormat="1" x14ac:dyDescent="0.3">
      <c r="C13768" s="3"/>
      <c r="E13768" s="6"/>
    </row>
    <row r="13769" spans="3:5" s="2" customFormat="1" x14ac:dyDescent="0.3">
      <c r="C13769" s="3"/>
      <c r="E13769" s="6"/>
    </row>
    <row r="13770" spans="3:5" s="2" customFormat="1" x14ac:dyDescent="0.3">
      <c r="C13770" s="3"/>
      <c r="E13770" s="6"/>
    </row>
    <row r="13771" spans="3:5" s="2" customFormat="1" x14ac:dyDescent="0.3">
      <c r="C13771" s="3"/>
      <c r="E13771" s="6"/>
    </row>
    <row r="13772" spans="3:5" s="2" customFormat="1" x14ac:dyDescent="0.3">
      <c r="C13772" s="3"/>
      <c r="E13772" s="6"/>
    </row>
    <row r="13773" spans="3:5" s="2" customFormat="1" x14ac:dyDescent="0.3">
      <c r="C13773" s="3"/>
      <c r="E13773" s="6"/>
    </row>
    <row r="13774" spans="3:5" s="2" customFormat="1" x14ac:dyDescent="0.3">
      <c r="C13774" s="3"/>
      <c r="E13774" s="6"/>
    </row>
    <row r="13775" spans="3:5" s="2" customFormat="1" x14ac:dyDescent="0.3">
      <c r="C13775" s="3"/>
      <c r="E13775" s="6"/>
    </row>
    <row r="13776" spans="3:5" s="2" customFormat="1" x14ac:dyDescent="0.3">
      <c r="C13776" s="3"/>
      <c r="E13776" s="6"/>
    </row>
    <row r="13777" spans="3:5" s="2" customFormat="1" x14ac:dyDescent="0.3">
      <c r="C13777" s="3"/>
      <c r="E13777" s="6"/>
    </row>
    <row r="13778" spans="3:5" s="2" customFormat="1" x14ac:dyDescent="0.3">
      <c r="C13778" s="3"/>
      <c r="E13778" s="6"/>
    </row>
    <row r="13779" spans="3:5" s="2" customFormat="1" x14ac:dyDescent="0.3">
      <c r="C13779" s="3"/>
      <c r="E13779" s="6"/>
    </row>
    <row r="13780" spans="3:5" s="2" customFormat="1" x14ac:dyDescent="0.3">
      <c r="C13780" s="3"/>
      <c r="E13780" s="6"/>
    </row>
    <row r="13781" spans="3:5" s="2" customFormat="1" x14ac:dyDescent="0.3">
      <c r="C13781" s="3"/>
      <c r="E13781" s="6"/>
    </row>
    <row r="13782" spans="3:5" s="2" customFormat="1" x14ac:dyDescent="0.3">
      <c r="C13782" s="3"/>
      <c r="E13782" s="6"/>
    </row>
    <row r="13783" spans="3:5" s="2" customFormat="1" x14ac:dyDescent="0.3">
      <c r="C13783" s="3"/>
      <c r="E13783" s="6"/>
    </row>
    <row r="13784" spans="3:5" s="2" customFormat="1" x14ac:dyDescent="0.3">
      <c r="C13784" s="3"/>
      <c r="E13784" s="6"/>
    </row>
    <row r="13785" spans="3:5" s="2" customFormat="1" x14ac:dyDescent="0.3">
      <c r="C13785" s="3"/>
      <c r="E13785" s="6"/>
    </row>
    <row r="13786" spans="3:5" s="2" customFormat="1" x14ac:dyDescent="0.3">
      <c r="C13786" s="3"/>
      <c r="E13786" s="6"/>
    </row>
    <row r="13787" spans="3:5" s="2" customFormat="1" x14ac:dyDescent="0.3">
      <c r="C13787" s="3"/>
      <c r="E13787" s="6"/>
    </row>
    <row r="13788" spans="3:5" s="2" customFormat="1" x14ac:dyDescent="0.3">
      <c r="C13788" s="3"/>
      <c r="E13788" s="6"/>
    </row>
    <row r="13789" spans="3:5" s="2" customFormat="1" x14ac:dyDescent="0.3">
      <c r="C13789" s="3"/>
      <c r="E13789" s="6"/>
    </row>
    <row r="13790" spans="3:5" s="2" customFormat="1" x14ac:dyDescent="0.3">
      <c r="C13790" s="3"/>
      <c r="E13790" s="6"/>
    </row>
    <row r="13791" spans="3:5" s="2" customFormat="1" x14ac:dyDescent="0.3">
      <c r="C13791" s="3"/>
      <c r="E13791" s="6"/>
    </row>
    <row r="13792" spans="3:5" s="2" customFormat="1" x14ac:dyDescent="0.3">
      <c r="C13792" s="3"/>
      <c r="E13792" s="6"/>
    </row>
    <row r="13793" spans="3:5" s="2" customFormat="1" x14ac:dyDescent="0.3">
      <c r="C13793" s="3"/>
      <c r="E13793" s="6"/>
    </row>
    <row r="13794" spans="3:5" s="2" customFormat="1" x14ac:dyDescent="0.3">
      <c r="C13794" s="3"/>
      <c r="E13794" s="6"/>
    </row>
    <row r="13795" spans="3:5" s="2" customFormat="1" x14ac:dyDescent="0.3">
      <c r="C13795" s="3"/>
      <c r="E13795" s="6"/>
    </row>
    <row r="13796" spans="3:5" s="2" customFormat="1" x14ac:dyDescent="0.3">
      <c r="C13796" s="3"/>
      <c r="E13796" s="6"/>
    </row>
    <row r="13797" spans="3:5" s="2" customFormat="1" x14ac:dyDescent="0.3">
      <c r="C13797" s="3"/>
      <c r="E13797" s="6"/>
    </row>
    <row r="13798" spans="3:5" s="2" customFormat="1" x14ac:dyDescent="0.3">
      <c r="C13798" s="3"/>
      <c r="E13798" s="6"/>
    </row>
    <row r="13799" spans="3:5" s="2" customFormat="1" x14ac:dyDescent="0.3">
      <c r="C13799" s="3"/>
      <c r="E13799" s="6"/>
    </row>
    <row r="13800" spans="3:5" s="2" customFormat="1" x14ac:dyDescent="0.3">
      <c r="C13800" s="3"/>
      <c r="E13800" s="6"/>
    </row>
    <row r="13801" spans="3:5" s="2" customFormat="1" x14ac:dyDescent="0.3">
      <c r="C13801" s="3"/>
      <c r="E13801" s="6"/>
    </row>
    <row r="13802" spans="3:5" s="2" customFormat="1" x14ac:dyDescent="0.3">
      <c r="C13802" s="3"/>
      <c r="E13802" s="6"/>
    </row>
    <row r="13803" spans="3:5" s="2" customFormat="1" x14ac:dyDescent="0.3">
      <c r="C13803" s="3"/>
      <c r="E13803" s="6"/>
    </row>
    <row r="13804" spans="3:5" s="2" customFormat="1" x14ac:dyDescent="0.3">
      <c r="C13804" s="3"/>
      <c r="E13804" s="6"/>
    </row>
    <row r="13805" spans="3:5" s="2" customFormat="1" x14ac:dyDescent="0.3">
      <c r="C13805" s="3"/>
      <c r="E13805" s="6"/>
    </row>
    <row r="13806" spans="3:5" s="2" customFormat="1" x14ac:dyDescent="0.3">
      <c r="C13806" s="3"/>
      <c r="E13806" s="6"/>
    </row>
    <row r="13807" spans="3:5" s="2" customFormat="1" x14ac:dyDescent="0.3">
      <c r="C13807" s="3"/>
      <c r="E13807" s="6"/>
    </row>
    <row r="13808" spans="3:5" s="2" customFormat="1" x14ac:dyDescent="0.3">
      <c r="C13808" s="3"/>
      <c r="E13808" s="6"/>
    </row>
    <row r="13809" spans="3:5" s="2" customFormat="1" x14ac:dyDescent="0.3">
      <c r="C13809" s="3"/>
      <c r="E13809" s="6"/>
    </row>
    <row r="13810" spans="3:5" s="2" customFormat="1" x14ac:dyDescent="0.3">
      <c r="C13810" s="3"/>
      <c r="E13810" s="6"/>
    </row>
    <row r="13811" spans="3:5" s="2" customFormat="1" x14ac:dyDescent="0.3">
      <c r="C13811" s="3"/>
      <c r="E13811" s="6"/>
    </row>
    <row r="13812" spans="3:5" s="2" customFormat="1" x14ac:dyDescent="0.3">
      <c r="C13812" s="3"/>
      <c r="E13812" s="6"/>
    </row>
    <row r="13813" spans="3:5" s="2" customFormat="1" x14ac:dyDescent="0.3">
      <c r="C13813" s="3"/>
      <c r="E13813" s="6"/>
    </row>
    <row r="13814" spans="3:5" s="2" customFormat="1" x14ac:dyDescent="0.3">
      <c r="C13814" s="3"/>
      <c r="E13814" s="6"/>
    </row>
    <row r="13815" spans="3:5" s="2" customFormat="1" x14ac:dyDescent="0.3">
      <c r="C13815" s="3"/>
      <c r="E13815" s="6"/>
    </row>
    <row r="13816" spans="3:5" s="2" customFormat="1" x14ac:dyDescent="0.3">
      <c r="C13816" s="3"/>
      <c r="E13816" s="6"/>
    </row>
    <row r="13817" spans="3:5" s="2" customFormat="1" x14ac:dyDescent="0.3">
      <c r="C13817" s="3"/>
      <c r="E13817" s="6"/>
    </row>
    <row r="13818" spans="3:5" s="2" customFormat="1" x14ac:dyDescent="0.3">
      <c r="C13818" s="3"/>
      <c r="E13818" s="6"/>
    </row>
    <row r="13819" spans="3:5" s="2" customFormat="1" x14ac:dyDescent="0.3">
      <c r="C13819" s="3"/>
      <c r="E13819" s="6"/>
    </row>
    <row r="13820" spans="3:5" s="2" customFormat="1" x14ac:dyDescent="0.3">
      <c r="C13820" s="3"/>
      <c r="E13820" s="6"/>
    </row>
    <row r="13821" spans="3:5" s="2" customFormat="1" x14ac:dyDescent="0.3">
      <c r="C13821" s="3"/>
      <c r="E13821" s="6"/>
    </row>
    <row r="13822" spans="3:5" s="2" customFormat="1" x14ac:dyDescent="0.3">
      <c r="C13822" s="3"/>
      <c r="E13822" s="6"/>
    </row>
    <row r="13823" spans="3:5" s="2" customFormat="1" x14ac:dyDescent="0.3">
      <c r="C13823" s="3"/>
      <c r="E13823" s="6"/>
    </row>
    <row r="13824" spans="3:5" s="2" customFormat="1" x14ac:dyDescent="0.3">
      <c r="C13824" s="3"/>
      <c r="E13824" s="6"/>
    </row>
    <row r="13825" spans="3:5" s="2" customFormat="1" x14ac:dyDescent="0.3">
      <c r="C13825" s="3"/>
      <c r="E13825" s="6"/>
    </row>
    <row r="13826" spans="3:5" s="2" customFormat="1" x14ac:dyDescent="0.3">
      <c r="C13826" s="3"/>
      <c r="E13826" s="6"/>
    </row>
    <row r="13827" spans="3:5" s="2" customFormat="1" x14ac:dyDescent="0.3">
      <c r="C13827" s="3"/>
      <c r="E13827" s="6"/>
    </row>
    <row r="13828" spans="3:5" s="2" customFormat="1" x14ac:dyDescent="0.3">
      <c r="C13828" s="3"/>
      <c r="E13828" s="6"/>
    </row>
    <row r="13829" spans="3:5" s="2" customFormat="1" x14ac:dyDescent="0.3">
      <c r="C13829" s="3"/>
      <c r="E13829" s="6"/>
    </row>
    <row r="13830" spans="3:5" s="2" customFormat="1" x14ac:dyDescent="0.3">
      <c r="C13830" s="3"/>
      <c r="E13830" s="6"/>
    </row>
    <row r="13831" spans="3:5" s="2" customFormat="1" x14ac:dyDescent="0.3">
      <c r="C13831" s="3"/>
      <c r="E13831" s="6"/>
    </row>
    <row r="13832" spans="3:5" s="2" customFormat="1" x14ac:dyDescent="0.3">
      <c r="C13832" s="3"/>
      <c r="E13832" s="6"/>
    </row>
    <row r="13833" spans="3:5" s="2" customFormat="1" x14ac:dyDescent="0.3">
      <c r="C13833" s="3"/>
      <c r="E13833" s="6"/>
    </row>
    <row r="13834" spans="3:5" s="2" customFormat="1" x14ac:dyDescent="0.3">
      <c r="C13834" s="3"/>
      <c r="E13834" s="6"/>
    </row>
    <row r="13835" spans="3:5" s="2" customFormat="1" x14ac:dyDescent="0.3">
      <c r="C13835" s="3"/>
      <c r="E13835" s="6"/>
    </row>
    <row r="13836" spans="3:5" s="2" customFormat="1" x14ac:dyDescent="0.3">
      <c r="C13836" s="3"/>
      <c r="E13836" s="6"/>
    </row>
    <row r="13837" spans="3:5" s="2" customFormat="1" x14ac:dyDescent="0.3">
      <c r="C13837" s="3"/>
      <c r="E13837" s="6"/>
    </row>
    <row r="13838" spans="3:5" s="2" customFormat="1" x14ac:dyDescent="0.3">
      <c r="C13838" s="3"/>
      <c r="E13838" s="6"/>
    </row>
    <row r="13839" spans="3:5" s="2" customFormat="1" x14ac:dyDescent="0.3">
      <c r="C13839" s="3"/>
      <c r="E13839" s="6"/>
    </row>
    <row r="13840" spans="3:5" s="2" customFormat="1" x14ac:dyDescent="0.3">
      <c r="C13840" s="3"/>
      <c r="E13840" s="6"/>
    </row>
    <row r="13841" spans="3:5" s="2" customFormat="1" x14ac:dyDescent="0.3">
      <c r="C13841" s="3"/>
      <c r="E13841" s="6"/>
    </row>
    <row r="13842" spans="3:5" s="2" customFormat="1" x14ac:dyDescent="0.3">
      <c r="C13842" s="3"/>
      <c r="E13842" s="6"/>
    </row>
    <row r="13843" spans="3:5" s="2" customFormat="1" x14ac:dyDescent="0.3">
      <c r="C13843" s="3"/>
      <c r="E13843" s="6"/>
    </row>
    <row r="13844" spans="3:5" s="2" customFormat="1" x14ac:dyDescent="0.3">
      <c r="C13844" s="3"/>
      <c r="E13844" s="6"/>
    </row>
    <row r="13845" spans="3:5" s="2" customFormat="1" x14ac:dyDescent="0.3">
      <c r="C13845" s="3"/>
      <c r="E13845" s="6"/>
    </row>
    <row r="13846" spans="3:5" s="2" customFormat="1" x14ac:dyDescent="0.3">
      <c r="C13846" s="3"/>
      <c r="E13846" s="6"/>
    </row>
    <row r="13847" spans="3:5" s="2" customFormat="1" x14ac:dyDescent="0.3">
      <c r="C13847" s="3"/>
      <c r="E13847" s="6"/>
    </row>
    <row r="13848" spans="3:5" s="2" customFormat="1" x14ac:dyDescent="0.3">
      <c r="C13848" s="3"/>
      <c r="E13848" s="6"/>
    </row>
    <row r="13849" spans="3:5" s="2" customFormat="1" x14ac:dyDescent="0.3">
      <c r="C13849" s="3"/>
      <c r="E13849" s="6"/>
    </row>
    <row r="13850" spans="3:5" s="2" customFormat="1" x14ac:dyDescent="0.3">
      <c r="C13850" s="3"/>
      <c r="E13850" s="6"/>
    </row>
    <row r="13851" spans="3:5" s="2" customFormat="1" x14ac:dyDescent="0.3">
      <c r="C13851" s="3"/>
      <c r="E13851" s="6"/>
    </row>
    <row r="13852" spans="3:5" s="2" customFormat="1" x14ac:dyDescent="0.3">
      <c r="C13852" s="3"/>
      <c r="E13852" s="6"/>
    </row>
    <row r="13853" spans="3:5" s="2" customFormat="1" x14ac:dyDescent="0.3">
      <c r="C13853" s="3"/>
      <c r="E13853" s="6"/>
    </row>
    <row r="13854" spans="3:5" s="2" customFormat="1" x14ac:dyDescent="0.3">
      <c r="C13854" s="3"/>
      <c r="E13854" s="6"/>
    </row>
    <row r="13855" spans="3:5" s="2" customFormat="1" x14ac:dyDescent="0.3">
      <c r="C13855" s="3"/>
      <c r="E13855" s="6"/>
    </row>
    <row r="13856" spans="3:5" s="2" customFormat="1" x14ac:dyDescent="0.3">
      <c r="C13856" s="3"/>
      <c r="E13856" s="6"/>
    </row>
    <row r="13857" spans="3:5" s="2" customFormat="1" x14ac:dyDescent="0.3">
      <c r="C13857" s="3"/>
      <c r="E13857" s="6"/>
    </row>
    <row r="13858" spans="3:5" s="2" customFormat="1" x14ac:dyDescent="0.3">
      <c r="C13858" s="3"/>
      <c r="E13858" s="6"/>
    </row>
    <row r="13859" spans="3:5" s="2" customFormat="1" x14ac:dyDescent="0.3">
      <c r="C13859" s="3"/>
      <c r="E13859" s="6"/>
    </row>
    <row r="13860" spans="3:5" s="2" customFormat="1" x14ac:dyDescent="0.3">
      <c r="C13860" s="3"/>
      <c r="E13860" s="6"/>
    </row>
    <row r="13861" spans="3:5" s="2" customFormat="1" x14ac:dyDescent="0.3">
      <c r="C13861" s="3"/>
      <c r="E13861" s="6"/>
    </row>
    <row r="13862" spans="3:5" s="2" customFormat="1" x14ac:dyDescent="0.3">
      <c r="C13862" s="3"/>
      <c r="E13862" s="6"/>
    </row>
    <row r="13863" spans="3:5" s="2" customFormat="1" x14ac:dyDescent="0.3">
      <c r="C13863" s="3"/>
      <c r="E13863" s="6"/>
    </row>
    <row r="13864" spans="3:5" s="2" customFormat="1" x14ac:dyDescent="0.3">
      <c r="C13864" s="3"/>
      <c r="E13864" s="6"/>
    </row>
    <row r="13865" spans="3:5" s="2" customFormat="1" x14ac:dyDescent="0.3">
      <c r="C13865" s="3"/>
      <c r="E13865" s="6"/>
    </row>
    <row r="13866" spans="3:5" s="2" customFormat="1" x14ac:dyDescent="0.3">
      <c r="C13866" s="3"/>
      <c r="E13866" s="6"/>
    </row>
    <row r="13867" spans="3:5" s="2" customFormat="1" x14ac:dyDescent="0.3">
      <c r="C13867" s="3"/>
      <c r="E13867" s="6"/>
    </row>
    <row r="13868" spans="3:5" s="2" customFormat="1" x14ac:dyDescent="0.3">
      <c r="C13868" s="3"/>
      <c r="E13868" s="6"/>
    </row>
    <row r="13869" spans="3:5" s="2" customFormat="1" x14ac:dyDescent="0.3">
      <c r="C13869" s="3"/>
      <c r="E13869" s="6"/>
    </row>
    <row r="13870" spans="3:5" s="2" customFormat="1" x14ac:dyDescent="0.3">
      <c r="C13870" s="3"/>
      <c r="E13870" s="6"/>
    </row>
    <row r="13871" spans="3:5" s="2" customFormat="1" x14ac:dyDescent="0.3">
      <c r="C13871" s="3"/>
      <c r="E13871" s="6"/>
    </row>
    <row r="13872" spans="3:5" s="2" customFormat="1" x14ac:dyDescent="0.3">
      <c r="C13872" s="3"/>
      <c r="E13872" s="6"/>
    </row>
    <row r="13873" spans="3:5" s="2" customFormat="1" x14ac:dyDescent="0.3">
      <c r="C13873" s="3"/>
      <c r="E13873" s="6"/>
    </row>
    <row r="13874" spans="3:5" s="2" customFormat="1" x14ac:dyDescent="0.3">
      <c r="C13874" s="3"/>
      <c r="E13874" s="6"/>
    </row>
    <row r="13875" spans="3:5" s="2" customFormat="1" x14ac:dyDescent="0.3">
      <c r="C13875" s="3"/>
      <c r="E13875" s="6"/>
    </row>
    <row r="13876" spans="3:5" s="2" customFormat="1" x14ac:dyDescent="0.3">
      <c r="C13876" s="3"/>
      <c r="E13876" s="6"/>
    </row>
    <row r="13877" spans="3:5" s="2" customFormat="1" x14ac:dyDescent="0.3">
      <c r="C13877" s="3"/>
      <c r="E13877" s="6"/>
    </row>
    <row r="13878" spans="3:5" s="2" customFormat="1" x14ac:dyDescent="0.3">
      <c r="C13878" s="3"/>
      <c r="E13878" s="6"/>
    </row>
    <row r="13879" spans="3:5" s="2" customFormat="1" x14ac:dyDescent="0.3">
      <c r="C13879" s="3"/>
      <c r="E13879" s="6"/>
    </row>
    <row r="13880" spans="3:5" s="2" customFormat="1" x14ac:dyDescent="0.3">
      <c r="C13880" s="3"/>
      <c r="E13880" s="6"/>
    </row>
    <row r="13881" spans="3:5" s="2" customFormat="1" x14ac:dyDescent="0.3">
      <c r="C13881" s="3"/>
      <c r="E13881" s="6"/>
    </row>
    <row r="13882" spans="3:5" s="2" customFormat="1" x14ac:dyDescent="0.3">
      <c r="C13882" s="3"/>
      <c r="E13882" s="6"/>
    </row>
    <row r="13883" spans="3:5" s="2" customFormat="1" x14ac:dyDescent="0.3">
      <c r="C13883" s="3"/>
      <c r="E13883" s="6"/>
    </row>
    <row r="13884" spans="3:5" s="2" customFormat="1" x14ac:dyDescent="0.3">
      <c r="C13884" s="3"/>
      <c r="E13884" s="6"/>
    </row>
    <row r="13885" spans="3:5" s="2" customFormat="1" x14ac:dyDescent="0.3">
      <c r="C13885" s="3"/>
      <c r="E13885" s="6"/>
    </row>
    <row r="13886" spans="3:5" s="2" customFormat="1" x14ac:dyDescent="0.3">
      <c r="C13886" s="3"/>
      <c r="E13886" s="6"/>
    </row>
    <row r="13887" spans="3:5" s="2" customFormat="1" x14ac:dyDescent="0.3">
      <c r="C13887" s="3"/>
      <c r="E13887" s="6"/>
    </row>
    <row r="13888" spans="3:5" s="2" customFormat="1" x14ac:dyDescent="0.3">
      <c r="C13888" s="3"/>
      <c r="E13888" s="6"/>
    </row>
    <row r="13889" spans="3:5" s="2" customFormat="1" x14ac:dyDescent="0.3">
      <c r="C13889" s="3"/>
      <c r="E13889" s="6"/>
    </row>
    <row r="13890" spans="3:5" s="2" customFormat="1" x14ac:dyDescent="0.3">
      <c r="C13890" s="3"/>
      <c r="E13890" s="6"/>
    </row>
    <row r="13891" spans="3:5" s="2" customFormat="1" x14ac:dyDescent="0.3">
      <c r="C13891" s="3"/>
      <c r="E13891" s="6"/>
    </row>
    <row r="13892" spans="3:5" s="2" customFormat="1" x14ac:dyDescent="0.3">
      <c r="C13892" s="3"/>
      <c r="E13892" s="6"/>
    </row>
    <row r="13893" spans="3:5" s="2" customFormat="1" x14ac:dyDescent="0.3">
      <c r="C13893" s="3"/>
      <c r="E13893" s="6"/>
    </row>
    <row r="13894" spans="3:5" s="2" customFormat="1" x14ac:dyDescent="0.3">
      <c r="C13894" s="3"/>
      <c r="E13894" s="6"/>
    </row>
    <row r="13895" spans="3:5" s="2" customFormat="1" x14ac:dyDescent="0.3">
      <c r="C13895" s="3"/>
      <c r="E13895" s="6"/>
    </row>
    <row r="13896" spans="3:5" s="2" customFormat="1" x14ac:dyDescent="0.3">
      <c r="C13896" s="3"/>
      <c r="E13896" s="6"/>
    </row>
    <row r="13897" spans="3:5" s="2" customFormat="1" x14ac:dyDescent="0.3">
      <c r="C13897" s="3"/>
      <c r="E13897" s="6"/>
    </row>
    <row r="13898" spans="3:5" s="2" customFormat="1" x14ac:dyDescent="0.3">
      <c r="C13898" s="3"/>
      <c r="E13898" s="6"/>
    </row>
    <row r="13899" spans="3:5" s="2" customFormat="1" x14ac:dyDescent="0.3">
      <c r="C13899" s="3"/>
      <c r="E13899" s="6"/>
    </row>
    <row r="13900" spans="3:5" s="2" customFormat="1" x14ac:dyDescent="0.3">
      <c r="C13900" s="3"/>
      <c r="E13900" s="6"/>
    </row>
    <row r="13901" spans="3:5" s="2" customFormat="1" x14ac:dyDescent="0.3">
      <c r="C13901" s="3"/>
      <c r="E13901" s="6"/>
    </row>
    <row r="13902" spans="3:5" s="2" customFormat="1" x14ac:dyDescent="0.3">
      <c r="C13902" s="3"/>
      <c r="E13902" s="6"/>
    </row>
    <row r="13903" spans="3:5" s="2" customFormat="1" x14ac:dyDescent="0.3">
      <c r="C13903" s="3"/>
      <c r="E13903" s="6"/>
    </row>
    <row r="13904" spans="3:5" s="2" customFormat="1" x14ac:dyDescent="0.3">
      <c r="C13904" s="3"/>
      <c r="E13904" s="6"/>
    </row>
    <row r="13905" spans="3:5" s="2" customFormat="1" x14ac:dyDescent="0.3">
      <c r="C13905" s="3"/>
      <c r="E13905" s="6"/>
    </row>
    <row r="13906" spans="3:5" s="2" customFormat="1" x14ac:dyDescent="0.3">
      <c r="C13906" s="3"/>
      <c r="E13906" s="6"/>
    </row>
    <row r="13907" spans="3:5" s="2" customFormat="1" x14ac:dyDescent="0.3">
      <c r="C13907" s="3"/>
      <c r="E13907" s="6"/>
    </row>
    <row r="13908" spans="3:5" s="2" customFormat="1" x14ac:dyDescent="0.3">
      <c r="C13908" s="3"/>
      <c r="E13908" s="6"/>
    </row>
    <row r="13909" spans="3:5" s="2" customFormat="1" x14ac:dyDescent="0.3">
      <c r="C13909" s="3"/>
      <c r="E13909" s="6"/>
    </row>
    <row r="13910" spans="3:5" s="2" customFormat="1" x14ac:dyDescent="0.3">
      <c r="C13910" s="3"/>
      <c r="E13910" s="6"/>
    </row>
    <row r="13911" spans="3:5" s="2" customFormat="1" x14ac:dyDescent="0.3">
      <c r="C13911" s="3"/>
      <c r="E13911" s="6"/>
    </row>
    <row r="13912" spans="3:5" s="2" customFormat="1" x14ac:dyDescent="0.3">
      <c r="C13912" s="3"/>
      <c r="E13912" s="6"/>
    </row>
    <row r="13913" spans="3:5" s="2" customFormat="1" x14ac:dyDescent="0.3">
      <c r="C13913" s="3"/>
      <c r="E13913" s="6"/>
    </row>
    <row r="13914" spans="3:5" s="2" customFormat="1" x14ac:dyDescent="0.3">
      <c r="C13914" s="3"/>
      <c r="E13914" s="6"/>
    </row>
    <row r="13915" spans="3:5" s="2" customFormat="1" x14ac:dyDescent="0.3">
      <c r="C13915" s="3"/>
      <c r="E13915" s="6"/>
    </row>
    <row r="13916" spans="3:5" s="2" customFormat="1" x14ac:dyDescent="0.3">
      <c r="C13916" s="3"/>
      <c r="E13916" s="6"/>
    </row>
    <row r="13917" spans="3:5" s="2" customFormat="1" x14ac:dyDescent="0.3">
      <c r="C13917" s="3"/>
      <c r="E13917" s="6"/>
    </row>
    <row r="13918" spans="3:5" s="2" customFormat="1" x14ac:dyDescent="0.3">
      <c r="C13918" s="3"/>
      <c r="E13918" s="6"/>
    </row>
    <row r="13919" spans="3:5" s="2" customFormat="1" x14ac:dyDescent="0.3">
      <c r="C13919" s="3"/>
      <c r="E13919" s="6"/>
    </row>
    <row r="13920" spans="3:5" s="2" customFormat="1" x14ac:dyDescent="0.3">
      <c r="C13920" s="3"/>
      <c r="E13920" s="6"/>
    </row>
    <row r="13921" spans="3:5" s="2" customFormat="1" x14ac:dyDescent="0.3">
      <c r="C13921" s="3"/>
      <c r="E13921" s="6"/>
    </row>
    <row r="13922" spans="3:5" s="2" customFormat="1" x14ac:dyDescent="0.3">
      <c r="C13922" s="3"/>
      <c r="E13922" s="6"/>
    </row>
    <row r="13923" spans="3:5" s="2" customFormat="1" x14ac:dyDescent="0.3">
      <c r="C13923" s="3"/>
      <c r="E13923" s="6"/>
    </row>
    <row r="13924" spans="3:5" s="2" customFormat="1" x14ac:dyDescent="0.3">
      <c r="C13924" s="3"/>
      <c r="E13924" s="6"/>
    </row>
    <row r="13925" spans="3:5" s="2" customFormat="1" x14ac:dyDescent="0.3">
      <c r="C13925" s="3"/>
      <c r="E13925" s="6"/>
    </row>
    <row r="13926" spans="3:5" s="2" customFormat="1" x14ac:dyDescent="0.3">
      <c r="C13926" s="3"/>
      <c r="E13926" s="6"/>
    </row>
    <row r="13927" spans="3:5" s="2" customFormat="1" x14ac:dyDescent="0.3">
      <c r="C13927" s="3"/>
      <c r="E13927" s="6"/>
    </row>
    <row r="13928" spans="3:5" s="2" customFormat="1" x14ac:dyDescent="0.3">
      <c r="C13928" s="3"/>
      <c r="E13928" s="6"/>
    </row>
    <row r="13929" spans="3:5" s="2" customFormat="1" x14ac:dyDescent="0.3">
      <c r="C13929" s="3"/>
      <c r="E13929" s="6"/>
    </row>
    <row r="13930" spans="3:5" s="2" customFormat="1" x14ac:dyDescent="0.3">
      <c r="C13930" s="3"/>
      <c r="E13930" s="6"/>
    </row>
    <row r="13931" spans="3:5" s="2" customFormat="1" x14ac:dyDescent="0.3">
      <c r="C13931" s="3"/>
      <c r="E13931" s="6"/>
    </row>
    <row r="13932" spans="3:5" s="2" customFormat="1" x14ac:dyDescent="0.3">
      <c r="C13932" s="3"/>
      <c r="E13932" s="6"/>
    </row>
    <row r="13933" spans="3:5" s="2" customFormat="1" x14ac:dyDescent="0.3">
      <c r="C13933" s="3"/>
      <c r="E13933" s="6"/>
    </row>
    <row r="13934" spans="3:5" s="2" customFormat="1" x14ac:dyDescent="0.3">
      <c r="C13934" s="3"/>
      <c r="E13934" s="6"/>
    </row>
    <row r="13935" spans="3:5" s="2" customFormat="1" x14ac:dyDescent="0.3">
      <c r="C13935" s="3"/>
      <c r="E13935" s="6"/>
    </row>
    <row r="13936" spans="3:5" s="2" customFormat="1" x14ac:dyDescent="0.3">
      <c r="C13936" s="3"/>
      <c r="E13936" s="6"/>
    </row>
    <row r="13937" spans="3:5" s="2" customFormat="1" x14ac:dyDescent="0.3">
      <c r="C13937" s="3"/>
      <c r="E13937" s="6"/>
    </row>
    <row r="13938" spans="3:5" s="2" customFormat="1" x14ac:dyDescent="0.3">
      <c r="C13938" s="3"/>
      <c r="E13938" s="6"/>
    </row>
    <row r="13939" spans="3:5" s="2" customFormat="1" x14ac:dyDescent="0.3">
      <c r="C13939" s="3"/>
      <c r="E13939" s="6"/>
    </row>
    <row r="13940" spans="3:5" s="2" customFormat="1" x14ac:dyDescent="0.3">
      <c r="C13940" s="3"/>
      <c r="E13940" s="6"/>
    </row>
    <row r="13941" spans="3:5" s="2" customFormat="1" x14ac:dyDescent="0.3">
      <c r="C13941" s="3"/>
      <c r="E13941" s="6"/>
    </row>
    <row r="13942" spans="3:5" s="2" customFormat="1" x14ac:dyDescent="0.3">
      <c r="C13942" s="3"/>
      <c r="E13942" s="6"/>
    </row>
    <row r="13943" spans="3:5" s="2" customFormat="1" x14ac:dyDescent="0.3">
      <c r="C13943" s="3"/>
      <c r="E13943" s="6"/>
    </row>
    <row r="13944" spans="3:5" s="2" customFormat="1" x14ac:dyDescent="0.3">
      <c r="C13944" s="3"/>
      <c r="E13944" s="6"/>
    </row>
    <row r="13945" spans="3:5" s="2" customFormat="1" x14ac:dyDescent="0.3">
      <c r="C13945" s="3"/>
      <c r="E13945" s="6"/>
    </row>
    <row r="13946" spans="3:5" s="2" customFormat="1" x14ac:dyDescent="0.3">
      <c r="C13946" s="3"/>
      <c r="E13946" s="6"/>
    </row>
    <row r="13947" spans="3:5" s="2" customFormat="1" x14ac:dyDescent="0.3">
      <c r="C13947" s="3"/>
      <c r="E13947" s="6"/>
    </row>
    <row r="13948" spans="3:5" s="2" customFormat="1" x14ac:dyDescent="0.3">
      <c r="C13948" s="3"/>
      <c r="E13948" s="6"/>
    </row>
    <row r="13949" spans="3:5" s="2" customFormat="1" x14ac:dyDescent="0.3">
      <c r="C13949" s="3"/>
      <c r="E13949" s="6"/>
    </row>
    <row r="13950" spans="3:5" s="2" customFormat="1" x14ac:dyDescent="0.3">
      <c r="C13950" s="3"/>
      <c r="E13950" s="6"/>
    </row>
    <row r="13951" spans="3:5" s="2" customFormat="1" x14ac:dyDescent="0.3">
      <c r="C13951" s="3"/>
      <c r="E13951" s="6"/>
    </row>
    <row r="13952" spans="3:5" s="2" customFormat="1" x14ac:dyDescent="0.3">
      <c r="C13952" s="3"/>
      <c r="E13952" s="6"/>
    </row>
    <row r="13953" spans="3:5" s="2" customFormat="1" x14ac:dyDescent="0.3">
      <c r="C13953" s="3"/>
      <c r="E13953" s="6"/>
    </row>
    <row r="13954" spans="3:5" s="2" customFormat="1" x14ac:dyDescent="0.3">
      <c r="C13954" s="3"/>
      <c r="E13954" s="6"/>
    </row>
    <row r="13955" spans="3:5" s="2" customFormat="1" x14ac:dyDescent="0.3">
      <c r="C13955" s="3"/>
      <c r="E13955" s="6"/>
    </row>
    <row r="13956" spans="3:5" s="2" customFormat="1" x14ac:dyDescent="0.3">
      <c r="C13956" s="3"/>
      <c r="E13956" s="6"/>
    </row>
    <row r="13957" spans="3:5" s="2" customFormat="1" x14ac:dyDescent="0.3">
      <c r="C13957" s="3"/>
      <c r="E13957" s="6"/>
    </row>
    <row r="13958" spans="3:5" s="2" customFormat="1" x14ac:dyDescent="0.3">
      <c r="C13958" s="3"/>
      <c r="E13958" s="6"/>
    </row>
    <row r="13959" spans="3:5" s="2" customFormat="1" x14ac:dyDescent="0.3">
      <c r="C13959" s="3"/>
      <c r="E13959" s="6"/>
    </row>
    <row r="13960" spans="3:5" s="2" customFormat="1" x14ac:dyDescent="0.3">
      <c r="C13960" s="3"/>
      <c r="E13960" s="6"/>
    </row>
    <row r="13961" spans="3:5" s="2" customFormat="1" x14ac:dyDescent="0.3">
      <c r="C13961" s="3"/>
      <c r="E13961" s="6"/>
    </row>
    <row r="13962" spans="3:5" s="2" customFormat="1" x14ac:dyDescent="0.3">
      <c r="C13962" s="3"/>
      <c r="E13962" s="6"/>
    </row>
    <row r="13963" spans="3:5" s="2" customFormat="1" x14ac:dyDescent="0.3">
      <c r="C13963" s="3"/>
      <c r="E13963" s="6"/>
    </row>
    <row r="13964" spans="3:5" s="2" customFormat="1" x14ac:dyDescent="0.3">
      <c r="C13964" s="3"/>
      <c r="E13964" s="6"/>
    </row>
    <row r="13965" spans="3:5" s="2" customFormat="1" x14ac:dyDescent="0.3">
      <c r="C13965" s="3"/>
      <c r="E13965" s="6"/>
    </row>
    <row r="13966" spans="3:5" s="2" customFormat="1" x14ac:dyDescent="0.3">
      <c r="C13966" s="3"/>
      <c r="E13966" s="6"/>
    </row>
    <row r="13967" spans="3:5" s="2" customFormat="1" x14ac:dyDescent="0.3">
      <c r="C13967" s="3"/>
      <c r="E13967" s="6"/>
    </row>
    <row r="13968" spans="3:5" s="2" customFormat="1" x14ac:dyDescent="0.3">
      <c r="C13968" s="3"/>
      <c r="E13968" s="6"/>
    </row>
    <row r="13969" spans="3:5" s="2" customFormat="1" x14ac:dyDescent="0.3">
      <c r="C13969" s="3"/>
      <c r="E13969" s="6"/>
    </row>
    <row r="13970" spans="3:5" s="2" customFormat="1" x14ac:dyDescent="0.3">
      <c r="C13970" s="3"/>
      <c r="E13970" s="6"/>
    </row>
    <row r="13971" spans="3:5" s="2" customFormat="1" x14ac:dyDescent="0.3">
      <c r="C13971" s="3"/>
      <c r="E13971" s="6"/>
    </row>
    <row r="13972" spans="3:5" s="2" customFormat="1" x14ac:dyDescent="0.3">
      <c r="C13972" s="3"/>
      <c r="E13972" s="6"/>
    </row>
    <row r="13973" spans="3:5" s="2" customFormat="1" x14ac:dyDescent="0.3">
      <c r="C13973" s="3"/>
      <c r="E13973" s="6"/>
    </row>
    <row r="13974" spans="3:5" s="2" customFormat="1" x14ac:dyDescent="0.3">
      <c r="C13974" s="3"/>
      <c r="E13974" s="6"/>
    </row>
    <row r="13975" spans="3:5" s="2" customFormat="1" x14ac:dyDescent="0.3">
      <c r="C13975" s="3"/>
      <c r="E13975" s="6"/>
    </row>
    <row r="13976" spans="3:5" s="2" customFormat="1" x14ac:dyDescent="0.3">
      <c r="C13976" s="3"/>
      <c r="E13976" s="6"/>
    </row>
    <row r="13977" spans="3:5" s="2" customFormat="1" x14ac:dyDescent="0.3">
      <c r="C13977" s="3"/>
      <c r="E13977" s="6"/>
    </row>
    <row r="13978" spans="3:5" s="2" customFormat="1" x14ac:dyDescent="0.3">
      <c r="C13978" s="3"/>
      <c r="E13978" s="6"/>
    </row>
    <row r="13979" spans="3:5" s="2" customFormat="1" x14ac:dyDescent="0.3">
      <c r="C13979" s="3"/>
      <c r="E13979" s="6"/>
    </row>
    <row r="13980" spans="3:5" s="2" customFormat="1" x14ac:dyDescent="0.3">
      <c r="C13980" s="3"/>
      <c r="E13980" s="6"/>
    </row>
    <row r="13981" spans="3:5" s="2" customFormat="1" x14ac:dyDescent="0.3">
      <c r="C13981" s="3"/>
      <c r="E13981" s="6"/>
    </row>
    <row r="13982" spans="3:5" s="2" customFormat="1" x14ac:dyDescent="0.3">
      <c r="C13982" s="3"/>
      <c r="E13982" s="6"/>
    </row>
    <row r="13983" spans="3:5" s="2" customFormat="1" x14ac:dyDescent="0.3">
      <c r="C13983" s="3"/>
      <c r="E13983" s="6"/>
    </row>
    <row r="13984" spans="3:5" s="2" customFormat="1" x14ac:dyDescent="0.3">
      <c r="C13984" s="3"/>
      <c r="E13984" s="6"/>
    </row>
    <row r="13985" spans="3:5" s="2" customFormat="1" x14ac:dyDescent="0.3">
      <c r="C13985" s="3"/>
      <c r="E13985" s="6"/>
    </row>
    <row r="13986" spans="3:5" s="2" customFormat="1" x14ac:dyDescent="0.3">
      <c r="C13986" s="3"/>
      <c r="E13986" s="6"/>
    </row>
    <row r="13987" spans="3:5" s="2" customFormat="1" x14ac:dyDescent="0.3">
      <c r="C13987" s="3"/>
      <c r="E13987" s="6"/>
    </row>
    <row r="13988" spans="3:5" s="2" customFormat="1" x14ac:dyDescent="0.3">
      <c r="C13988" s="3"/>
      <c r="E13988" s="6"/>
    </row>
    <row r="13989" spans="3:5" s="2" customFormat="1" x14ac:dyDescent="0.3">
      <c r="C13989" s="3"/>
      <c r="E13989" s="6"/>
    </row>
    <row r="13990" spans="3:5" s="2" customFormat="1" x14ac:dyDescent="0.3">
      <c r="C13990" s="3"/>
      <c r="E13990" s="6"/>
    </row>
    <row r="13991" spans="3:5" s="2" customFormat="1" x14ac:dyDescent="0.3">
      <c r="C13991" s="3"/>
      <c r="E13991" s="6"/>
    </row>
    <row r="13992" spans="3:5" s="2" customFormat="1" x14ac:dyDescent="0.3">
      <c r="C13992" s="3"/>
      <c r="E13992" s="6"/>
    </row>
    <row r="13993" spans="3:5" s="2" customFormat="1" x14ac:dyDescent="0.3">
      <c r="C13993" s="3"/>
      <c r="E13993" s="6"/>
    </row>
    <row r="13994" spans="3:5" s="2" customFormat="1" x14ac:dyDescent="0.3">
      <c r="C13994" s="3"/>
      <c r="E13994" s="6"/>
    </row>
    <row r="13995" spans="3:5" s="2" customFormat="1" x14ac:dyDescent="0.3">
      <c r="C13995" s="3"/>
      <c r="E13995" s="6"/>
    </row>
    <row r="13996" spans="3:5" s="2" customFormat="1" x14ac:dyDescent="0.3">
      <c r="C13996" s="3"/>
      <c r="E13996" s="6"/>
    </row>
    <row r="13997" spans="3:5" s="2" customFormat="1" x14ac:dyDescent="0.3">
      <c r="C13997" s="3"/>
      <c r="E13997" s="6"/>
    </row>
    <row r="13998" spans="3:5" s="2" customFormat="1" x14ac:dyDescent="0.3">
      <c r="C13998" s="3"/>
      <c r="E13998" s="6"/>
    </row>
    <row r="13999" spans="3:5" s="2" customFormat="1" x14ac:dyDescent="0.3">
      <c r="C13999" s="3"/>
      <c r="E13999" s="6"/>
    </row>
    <row r="14000" spans="3:5" s="2" customFormat="1" x14ac:dyDescent="0.3">
      <c r="C14000" s="3"/>
      <c r="E14000" s="6"/>
    </row>
    <row r="14001" spans="3:5" s="2" customFormat="1" x14ac:dyDescent="0.3">
      <c r="C14001" s="3"/>
      <c r="E14001" s="6"/>
    </row>
    <row r="14002" spans="3:5" s="2" customFormat="1" x14ac:dyDescent="0.3">
      <c r="C14002" s="3"/>
      <c r="E14002" s="6"/>
    </row>
    <row r="14003" spans="3:5" s="2" customFormat="1" x14ac:dyDescent="0.3">
      <c r="C14003" s="3"/>
      <c r="E14003" s="6"/>
    </row>
    <row r="14004" spans="3:5" s="2" customFormat="1" x14ac:dyDescent="0.3">
      <c r="C14004" s="3"/>
      <c r="E14004" s="6"/>
    </row>
    <row r="14005" spans="3:5" s="2" customFormat="1" x14ac:dyDescent="0.3">
      <c r="C14005" s="3"/>
      <c r="E14005" s="6"/>
    </row>
    <row r="14006" spans="3:5" s="2" customFormat="1" x14ac:dyDescent="0.3">
      <c r="C14006" s="3"/>
      <c r="E14006" s="6"/>
    </row>
    <row r="14007" spans="3:5" s="2" customFormat="1" x14ac:dyDescent="0.3">
      <c r="C14007" s="3"/>
      <c r="E14007" s="6"/>
    </row>
    <row r="14008" spans="3:5" s="2" customFormat="1" x14ac:dyDescent="0.3">
      <c r="C14008" s="3"/>
      <c r="E14008" s="6"/>
    </row>
    <row r="14009" spans="3:5" s="2" customFormat="1" x14ac:dyDescent="0.3">
      <c r="C14009" s="3"/>
      <c r="E14009" s="6"/>
    </row>
    <row r="14010" spans="3:5" s="2" customFormat="1" x14ac:dyDescent="0.3">
      <c r="C14010" s="3"/>
      <c r="E14010" s="6"/>
    </row>
    <row r="14011" spans="3:5" s="2" customFormat="1" x14ac:dyDescent="0.3">
      <c r="C14011" s="3"/>
      <c r="E14011" s="6"/>
    </row>
    <row r="14012" spans="3:5" s="2" customFormat="1" x14ac:dyDescent="0.3">
      <c r="C14012" s="3"/>
      <c r="E14012" s="6"/>
    </row>
    <row r="14013" spans="3:5" s="2" customFormat="1" x14ac:dyDescent="0.3">
      <c r="C14013" s="3"/>
      <c r="E14013" s="6"/>
    </row>
    <row r="14014" spans="3:5" s="2" customFormat="1" x14ac:dyDescent="0.3">
      <c r="C14014" s="3"/>
      <c r="E14014" s="6"/>
    </row>
    <row r="14015" spans="3:5" s="2" customFormat="1" x14ac:dyDescent="0.3">
      <c r="C14015" s="3"/>
      <c r="E14015" s="6"/>
    </row>
    <row r="14016" spans="3:5" s="2" customFormat="1" x14ac:dyDescent="0.3">
      <c r="C14016" s="3"/>
      <c r="E14016" s="6"/>
    </row>
    <row r="14017" spans="3:5" s="2" customFormat="1" x14ac:dyDescent="0.3">
      <c r="C14017" s="3"/>
      <c r="E14017" s="6"/>
    </row>
    <row r="14018" spans="3:5" s="2" customFormat="1" x14ac:dyDescent="0.3">
      <c r="C14018" s="3"/>
      <c r="E14018" s="6"/>
    </row>
    <row r="14019" spans="3:5" s="2" customFormat="1" x14ac:dyDescent="0.3">
      <c r="C14019" s="3"/>
      <c r="E14019" s="6"/>
    </row>
    <row r="14020" spans="3:5" s="2" customFormat="1" x14ac:dyDescent="0.3">
      <c r="C14020" s="3"/>
      <c r="E14020" s="6"/>
    </row>
    <row r="14021" spans="3:5" s="2" customFormat="1" x14ac:dyDescent="0.3">
      <c r="C14021" s="3"/>
      <c r="E14021" s="6"/>
    </row>
    <row r="14022" spans="3:5" s="2" customFormat="1" x14ac:dyDescent="0.3">
      <c r="C14022" s="3"/>
      <c r="E14022" s="6"/>
    </row>
    <row r="14023" spans="3:5" s="2" customFormat="1" x14ac:dyDescent="0.3">
      <c r="C14023" s="3"/>
      <c r="E14023" s="6"/>
    </row>
    <row r="14024" spans="3:5" s="2" customFormat="1" x14ac:dyDescent="0.3">
      <c r="C14024" s="3"/>
      <c r="E14024" s="6"/>
    </row>
    <row r="14025" spans="3:5" s="2" customFormat="1" x14ac:dyDescent="0.3">
      <c r="C14025" s="3"/>
      <c r="E14025" s="6"/>
    </row>
    <row r="14026" spans="3:5" s="2" customFormat="1" x14ac:dyDescent="0.3">
      <c r="C14026" s="3"/>
      <c r="E14026" s="6"/>
    </row>
    <row r="14027" spans="3:5" s="2" customFormat="1" x14ac:dyDescent="0.3">
      <c r="C14027" s="3"/>
      <c r="E14027" s="6"/>
    </row>
    <row r="14028" spans="3:5" s="2" customFormat="1" x14ac:dyDescent="0.3">
      <c r="C14028" s="3"/>
      <c r="E14028" s="6"/>
    </row>
    <row r="14029" spans="3:5" s="2" customFormat="1" x14ac:dyDescent="0.3">
      <c r="C14029" s="3"/>
      <c r="E14029" s="6"/>
    </row>
    <row r="14030" spans="3:5" s="2" customFormat="1" x14ac:dyDescent="0.3">
      <c r="C14030" s="3"/>
      <c r="E14030" s="6"/>
    </row>
    <row r="14031" spans="3:5" s="2" customFormat="1" x14ac:dyDescent="0.3">
      <c r="C14031" s="3"/>
      <c r="E14031" s="6"/>
    </row>
    <row r="14032" spans="3:5" s="2" customFormat="1" x14ac:dyDescent="0.3">
      <c r="C14032" s="3"/>
      <c r="E14032" s="6"/>
    </row>
    <row r="14033" spans="3:5" s="2" customFormat="1" x14ac:dyDescent="0.3">
      <c r="C14033" s="3"/>
      <c r="E14033" s="6"/>
    </row>
    <row r="14034" spans="3:5" s="2" customFormat="1" x14ac:dyDescent="0.3">
      <c r="C14034" s="3"/>
      <c r="E14034" s="6"/>
    </row>
    <row r="14035" spans="3:5" s="2" customFormat="1" x14ac:dyDescent="0.3">
      <c r="C14035" s="3"/>
      <c r="E14035" s="6"/>
    </row>
    <row r="14036" spans="3:5" s="2" customFormat="1" x14ac:dyDescent="0.3">
      <c r="C14036" s="3"/>
      <c r="E14036" s="6"/>
    </row>
    <row r="14037" spans="3:5" s="2" customFormat="1" x14ac:dyDescent="0.3">
      <c r="C14037" s="3"/>
      <c r="E14037" s="6"/>
    </row>
    <row r="14038" spans="3:5" s="2" customFormat="1" x14ac:dyDescent="0.3">
      <c r="C14038" s="3"/>
      <c r="E14038" s="6"/>
    </row>
    <row r="14039" spans="3:5" s="2" customFormat="1" x14ac:dyDescent="0.3">
      <c r="C14039" s="3"/>
      <c r="E14039" s="6"/>
    </row>
    <row r="14040" spans="3:5" s="2" customFormat="1" x14ac:dyDescent="0.3">
      <c r="C14040" s="3"/>
      <c r="E14040" s="6"/>
    </row>
    <row r="14041" spans="3:5" s="2" customFormat="1" x14ac:dyDescent="0.3">
      <c r="C14041" s="3"/>
      <c r="E14041" s="6"/>
    </row>
    <row r="14042" spans="3:5" s="2" customFormat="1" x14ac:dyDescent="0.3">
      <c r="C14042" s="3"/>
      <c r="E14042" s="6"/>
    </row>
    <row r="14043" spans="3:5" s="2" customFormat="1" x14ac:dyDescent="0.3">
      <c r="C14043" s="3"/>
      <c r="E14043" s="6"/>
    </row>
    <row r="14044" spans="3:5" s="2" customFormat="1" x14ac:dyDescent="0.3">
      <c r="C14044" s="3"/>
      <c r="E14044" s="6"/>
    </row>
    <row r="14045" spans="3:5" s="2" customFormat="1" x14ac:dyDescent="0.3">
      <c r="C14045" s="3"/>
      <c r="E14045" s="6"/>
    </row>
    <row r="14046" spans="3:5" s="2" customFormat="1" x14ac:dyDescent="0.3">
      <c r="C14046" s="3"/>
      <c r="E14046" s="6"/>
    </row>
    <row r="14047" spans="3:5" s="2" customFormat="1" x14ac:dyDescent="0.3">
      <c r="C14047" s="3"/>
      <c r="E14047" s="6"/>
    </row>
    <row r="14048" spans="3:5" s="2" customFormat="1" x14ac:dyDescent="0.3">
      <c r="C14048" s="3"/>
      <c r="E14048" s="6"/>
    </row>
    <row r="14049" spans="3:5" s="2" customFormat="1" x14ac:dyDescent="0.3">
      <c r="C14049" s="3"/>
      <c r="E14049" s="6"/>
    </row>
    <row r="14050" spans="3:5" s="2" customFormat="1" x14ac:dyDescent="0.3">
      <c r="C14050" s="3"/>
      <c r="E14050" s="6"/>
    </row>
    <row r="14051" spans="3:5" s="2" customFormat="1" x14ac:dyDescent="0.3">
      <c r="C14051" s="3"/>
      <c r="E14051" s="6"/>
    </row>
    <row r="14052" spans="3:5" s="2" customFormat="1" x14ac:dyDescent="0.3">
      <c r="C14052" s="3"/>
      <c r="E14052" s="6"/>
    </row>
    <row r="14053" spans="3:5" s="2" customFormat="1" x14ac:dyDescent="0.3">
      <c r="C14053" s="3"/>
      <c r="E14053" s="6"/>
    </row>
    <row r="14054" spans="3:5" s="2" customFormat="1" x14ac:dyDescent="0.3">
      <c r="C14054" s="3"/>
      <c r="E14054" s="6"/>
    </row>
    <row r="14055" spans="3:5" s="2" customFormat="1" x14ac:dyDescent="0.3">
      <c r="C14055" s="3"/>
      <c r="E14055" s="6"/>
    </row>
    <row r="14056" spans="3:5" s="2" customFormat="1" x14ac:dyDescent="0.3">
      <c r="C14056" s="3"/>
      <c r="E14056" s="6"/>
    </row>
    <row r="14057" spans="3:5" s="2" customFormat="1" x14ac:dyDescent="0.3">
      <c r="C14057" s="3"/>
      <c r="E14057" s="6"/>
    </row>
    <row r="14058" spans="3:5" s="2" customFormat="1" x14ac:dyDescent="0.3">
      <c r="C14058" s="3"/>
      <c r="E14058" s="6"/>
    </row>
    <row r="14059" spans="3:5" s="2" customFormat="1" x14ac:dyDescent="0.3">
      <c r="C14059" s="3"/>
      <c r="E14059" s="6"/>
    </row>
    <row r="14060" spans="3:5" s="2" customFormat="1" x14ac:dyDescent="0.3">
      <c r="C14060" s="3"/>
      <c r="E14060" s="6"/>
    </row>
    <row r="14061" spans="3:5" s="2" customFormat="1" x14ac:dyDescent="0.3">
      <c r="C14061" s="3"/>
      <c r="E14061" s="6"/>
    </row>
    <row r="14062" spans="3:5" s="2" customFormat="1" x14ac:dyDescent="0.3">
      <c r="C14062" s="3"/>
      <c r="E14062" s="6"/>
    </row>
    <row r="14063" spans="3:5" s="2" customFormat="1" x14ac:dyDescent="0.3">
      <c r="C14063" s="3"/>
      <c r="E14063" s="6"/>
    </row>
    <row r="14064" spans="3:5" s="2" customFormat="1" x14ac:dyDescent="0.3">
      <c r="C14064" s="3"/>
      <c r="E14064" s="6"/>
    </row>
    <row r="14065" spans="3:5" s="2" customFormat="1" x14ac:dyDescent="0.3">
      <c r="C14065" s="3"/>
      <c r="E14065" s="6"/>
    </row>
    <row r="14066" spans="3:5" s="2" customFormat="1" x14ac:dyDescent="0.3">
      <c r="C14066" s="3"/>
      <c r="E14066" s="6"/>
    </row>
    <row r="14067" spans="3:5" s="2" customFormat="1" x14ac:dyDescent="0.3">
      <c r="C14067" s="3"/>
      <c r="E14067" s="6"/>
    </row>
    <row r="14068" spans="3:5" s="2" customFormat="1" x14ac:dyDescent="0.3">
      <c r="C14068" s="3"/>
      <c r="E14068" s="6"/>
    </row>
    <row r="14069" spans="3:5" s="2" customFormat="1" x14ac:dyDescent="0.3">
      <c r="C14069" s="3"/>
      <c r="E14069" s="6"/>
    </row>
    <row r="14070" spans="3:5" s="2" customFormat="1" x14ac:dyDescent="0.3">
      <c r="C14070" s="3"/>
      <c r="E14070" s="6"/>
    </row>
    <row r="14071" spans="3:5" s="2" customFormat="1" x14ac:dyDescent="0.3">
      <c r="C14071" s="3"/>
      <c r="E14071" s="6"/>
    </row>
    <row r="14072" spans="3:5" s="2" customFormat="1" x14ac:dyDescent="0.3">
      <c r="C14072" s="3"/>
      <c r="E14072" s="6"/>
    </row>
    <row r="14073" spans="3:5" s="2" customFormat="1" x14ac:dyDescent="0.3">
      <c r="C14073" s="3"/>
      <c r="E14073" s="6"/>
    </row>
    <row r="14074" spans="3:5" s="2" customFormat="1" x14ac:dyDescent="0.3">
      <c r="C14074" s="3"/>
      <c r="E14074" s="6"/>
    </row>
    <row r="14075" spans="3:5" s="2" customFormat="1" x14ac:dyDescent="0.3">
      <c r="C14075" s="3"/>
      <c r="E14075" s="6"/>
    </row>
    <row r="14076" spans="3:5" s="2" customFormat="1" x14ac:dyDescent="0.3">
      <c r="C14076" s="3"/>
      <c r="E14076" s="6"/>
    </row>
    <row r="14077" spans="3:5" s="2" customFormat="1" x14ac:dyDescent="0.3">
      <c r="C14077" s="3"/>
      <c r="E14077" s="6"/>
    </row>
    <row r="14078" spans="3:5" s="2" customFormat="1" x14ac:dyDescent="0.3">
      <c r="C14078" s="3"/>
      <c r="E14078" s="6"/>
    </row>
    <row r="14079" spans="3:5" s="2" customFormat="1" x14ac:dyDescent="0.3">
      <c r="C14079" s="3"/>
      <c r="E14079" s="6"/>
    </row>
    <row r="14080" spans="3:5" s="2" customFormat="1" x14ac:dyDescent="0.3">
      <c r="C14080" s="3"/>
      <c r="E14080" s="6"/>
    </row>
    <row r="14081" spans="3:5" s="2" customFormat="1" x14ac:dyDescent="0.3">
      <c r="C14081" s="3"/>
      <c r="E14081" s="6"/>
    </row>
    <row r="14082" spans="3:5" s="2" customFormat="1" x14ac:dyDescent="0.3">
      <c r="C14082" s="3"/>
      <c r="E14082" s="6"/>
    </row>
    <row r="14083" spans="3:5" s="2" customFormat="1" x14ac:dyDescent="0.3">
      <c r="C14083" s="3"/>
      <c r="E14083" s="6"/>
    </row>
    <row r="14084" spans="3:5" s="2" customFormat="1" x14ac:dyDescent="0.3">
      <c r="C14084" s="3"/>
      <c r="E14084" s="6"/>
    </row>
    <row r="14085" spans="3:5" s="2" customFormat="1" x14ac:dyDescent="0.3">
      <c r="C14085" s="3"/>
      <c r="E14085" s="6"/>
    </row>
    <row r="14086" spans="3:5" s="2" customFormat="1" x14ac:dyDescent="0.3">
      <c r="C14086" s="3"/>
      <c r="E14086" s="6"/>
    </row>
    <row r="14087" spans="3:5" s="2" customFormat="1" x14ac:dyDescent="0.3">
      <c r="C14087" s="3"/>
      <c r="E14087" s="6"/>
    </row>
    <row r="14088" spans="3:5" s="2" customFormat="1" x14ac:dyDescent="0.3">
      <c r="C14088" s="3"/>
      <c r="E14088" s="6"/>
    </row>
    <row r="14089" spans="3:5" s="2" customFormat="1" x14ac:dyDescent="0.3">
      <c r="C14089" s="3"/>
      <c r="E14089" s="6"/>
    </row>
    <row r="14090" spans="3:5" s="2" customFormat="1" x14ac:dyDescent="0.3">
      <c r="C14090" s="3"/>
      <c r="E14090" s="6"/>
    </row>
    <row r="14091" spans="3:5" s="2" customFormat="1" x14ac:dyDescent="0.3">
      <c r="C14091" s="3"/>
      <c r="E14091" s="6"/>
    </row>
    <row r="14092" spans="3:5" s="2" customFormat="1" x14ac:dyDescent="0.3">
      <c r="C14092" s="3"/>
      <c r="E14092" s="6"/>
    </row>
    <row r="14093" spans="3:5" s="2" customFormat="1" x14ac:dyDescent="0.3">
      <c r="C14093" s="3"/>
      <c r="E14093" s="6"/>
    </row>
    <row r="14094" spans="3:5" s="2" customFormat="1" x14ac:dyDescent="0.3">
      <c r="C14094" s="3"/>
      <c r="E14094" s="6"/>
    </row>
    <row r="14095" spans="3:5" s="2" customFormat="1" x14ac:dyDescent="0.3">
      <c r="C14095" s="3"/>
      <c r="E14095" s="6"/>
    </row>
    <row r="14096" spans="3:5" s="2" customFormat="1" x14ac:dyDescent="0.3">
      <c r="C14096" s="3"/>
      <c r="E14096" s="6"/>
    </row>
    <row r="14097" spans="3:5" s="2" customFormat="1" x14ac:dyDescent="0.3">
      <c r="C14097" s="3"/>
      <c r="E14097" s="6"/>
    </row>
    <row r="14098" spans="3:5" s="2" customFormat="1" x14ac:dyDescent="0.3">
      <c r="C14098" s="3"/>
      <c r="E14098" s="6"/>
    </row>
    <row r="14099" spans="3:5" s="2" customFormat="1" x14ac:dyDescent="0.3">
      <c r="C14099" s="3"/>
      <c r="E14099" s="6"/>
    </row>
    <row r="14100" spans="3:5" s="2" customFormat="1" x14ac:dyDescent="0.3">
      <c r="C14100" s="3"/>
      <c r="E14100" s="6"/>
    </row>
    <row r="14101" spans="3:5" s="2" customFormat="1" x14ac:dyDescent="0.3">
      <c r="C14101" s="3"/>
      <c r="E14101" s="6"/>
    </row>
    <row r="14102" spans="3:5" s="2" customFormat="1" x14ac:dyDescent="0.3">
      <c r="C14102" s="3"/>
      <c r="E14102" s="6"/>
    </row>
    <row r="14103" spans="3:5" s="2" customFormat="1" x14ac:dyDescent="0.3">
      <c r="C14103" s="3"/>
      <c r="E14103" s="6"/>
    </row>
    <row r="14104" spans="3:5" s="2" customFormat="1" x14ac:dyDescent="0.3">
      <c r="C14104" s="3"/>
      <c r="E14104" s="6"/>
    </row>
    <row r="14105" spans="3:5" s="2" customFormat="1" x14ac:dyDescent="0.3">
      <c r="C14105" s="3"/>
      <c r="E14105" s="6"/>
    </row>
    <row r="14106" spans="3:5" s="2" customFormat="1" x14ac:dyDescent="0.3">
      <c r="C14106" s="3"/>
      <c r="E14106" s="6"/>
    </row>
    <row r="14107" spans="3:5" s="2" customFormat="1" x14ac:dyDescent="0.3">
      <c r="C14107" s="3"/>
      <c r="E14107" s="6"/>
    </row>
    <row r="14108" spans="3:5" s="2" customFormat="1" x14ac:dyDescent="0.3">
      <c r="C14108" s="3"/>
      <c r="E14108" s="6"/>
    </row>
    <row r="14109" spans="3:5" s="2" customFormat="1" x14ac:dyDescent="0.3">
      <c r="C14109" s="3"/>
      <c r="E14109" s="6"/>
    </row>
    <row r="14110" spans="3:5" s="2" customFormat="1" x14ac:dyDescent="0.3">
      <c r="C14110" s="3"/>
      <c r="E14110" s="6"/>
    </row>
    <row r="14111" spans="3:5" s="2" customFormat="1" x14ac:dyDescent="0.3">
      <c r="C14111" s="3"/>
      <c r="E14111" s="6"/>
    </row>
    <row r="14112" spans="3:5" s="2" customFormat="1" x14ac:dyDescent="0.3">
      <c r="C14112" s="3"/>
      <c r="E14112" s="6"/>
    </row>
    <row r="14113" spans="3:5" s="2" customFormat="1" x14ac:dyDescent="0.3">
      <c r="C14113" s="3"/>
      <c r="E14113" s="6"/>
    </row>
    <row r="14114" spans="3:5" s="2" customFormat="1" x14ac:dyDescent="0.3">
      <c r="C14114" s="3"/>
      <c r="E14114" s="6"/>
    </row>
    <row r="14115" spans="3:5" s="2" customFormat="1" x14ac:dyDescent="0.3">
      <c r="C14115" s="3"/>
      <c r="E14115" s="6"/>
    </row>
    <row r="14116" spans="3:5" s="2" customFormat="1" x14ac:dyDescent="0.3">
      <c r="C14116" s="3"/>
      <c r="E14116" s="6"/>
    </row>
    <row r="14117" spans="3:5" s="2" customFormat="1" x14ac:dyDescent="0.3">
      <c r="C14117" s="3"/>
      <c r="E14117" s="6"/>
    </row>
    <row r="14118" spans="3:5" s="2" customFormat="1" x14ac:dyDescent="0.3">
      <c r="C14118" s="3"/>
      <c r="E14118" s="6"/>
    </row>
    <row r="14119" spans="3:5" s="2" customFormat="1" x14ac:dyDescent="0.3">
      <c r="C14119" s="3"/>
      <c r="E14119" s="6"/>
    </row>
    <row r="14120" spans="3:5" s="2" customFormat="1" x14ac:dyDescent="0.3">
      <c r="C14120" s="3"/>
      <c r="E14120" s="6"/>
    </row>
    <row r="14121" spans="3:5" s="2" customFormat="1" x14ac:dyDescent="0.3">
      <c r="C14121" s="3"/>
      <c r="E14121" s="6"/>
    </row>
    <row r="14122" spans="3:5" s="2" customFormat="1" x14ac:dyDescent="0.3">
      <c r="C14122" s="3"/>
      <c r="E14122" s="6"/>
    </row>
    <row r="14123" spans="3:5" s="2" customFormat="1" x14ac:dyDescent="0.3">
      <c r="C14123" s="3"/>
      <c r="E14123" s="6"/>
    </row>
    <row r="14124" spans="3:5" s="2" customFormat="1" x14ac:dyDescent="0.3">
      <c r="C14124" s="3"/>
      <c r="E14124" s="6"/>
    </row>
    <row r="14125" spans="3:5" s="2" customFormat="1" x14ac:dyDescent="0.3">
      <c r="C14125" s="3"/>
      <c r="E14125" s="6"/>
    </row>
    <row r="14126" spans="3:5" s="2" customFormat="1" x14ac:dyDescent="0.3">
      <c r="C14126" s="3"/>
      <c r="E14126" s="6"/>
    </row>
    <row r="14127" spans="3:5" s="2" customFormat="1" x14ac:dyDescent="0.3">
      <c r="C14127" s="3"/>
      <c r="E14127" s="6"/>
    </row>
    <row r="14128" spans="3:5" s="2" customFormat="1" x14ac:dyDescent="0.3">
      <c r="C14128" s="3"/>
      <c r="E14128" s="6"/>
    </row>
    <row r="14129" spans="3:5" s="2" customFormat="1" x14ac:dyDescent="0.3">
      <c r="C14129" s="3"/>
      <c r="E14129" s="6"/>
    </row>
    <row r="14130" spans="3:5" s="2" customFormat="1" x14ac:dyDescent="0.3">
      <c r="C14130" s="3"/>
      <c r="E14130" s="6"/>
    </row>
    <row r="14131" spans="3:5" s="2" customFormat="1" x14ac:dyDescent="0.3">
      <c r="C14131" s="3"/>
      <c r="E14131" s="6"/>
    </row>
    <row r="14132" spans="3:5" s="2" customFormat="1" x14ac:dyDescent="0.3">
      <c r="C14132" s="3"/>
      <c r="E14132" s="6"/>
    </row>
    <row r="14133" spans="3:5" s="2" customFormat="1" x14ac:dyDescent="0.3">
      <c r="C14133" s="3"/>
      <c r="E14133" s="6"/>
    </row>
    <row r="14134" spans="3:5" s="2" customFormat="1" x14ac:dyDescent="0.3">
      <c r="C14134" s="3"/>
      <c r="E14134" s="6"/>
    </row>
    <row r="14135" spans="3:5" s="2" customFormat="1" x14ac:dyDescent="0.3">
      <c r="C14135" s="3"/>
      <c r="E14135" s="6"/>
    </row>
    <row r="14136" spans="3:5" s="2" customFormat="1" x14ac:dyDescent="0.3">
      <c r="C14136" s="3"/>
      <c r="E14136" s="6"/>
    </row>
    <row r="14137" spans="3:5" s="2" customFormat="1" x14ac:dyDescent="0.3">
      <c r="C14137" s="3"/>
      <c r="E14137" s="6"/>
    </row>
    <row r="14138" spans="3:5" s="2" customFormat="1" x14ac:dyDescent="0.3">
      <c r="C14138" s="3"/>
      <c r="E14138" s="6"/>
    </row>
    <row r="14139" spans="3:5" s="2" customFormat="1" x14ac:dyDescent="0.3">
      <c r="C14139" s="3"/>
      <c r="E14139" s="6"/>
    </row>
    <row r="14140" spans="3:5" s="2" customFormat="1" x14ac:dyDescent="0.3">
      <c r="C14140" s="3"/>
      <c r="E14140" s="6"/>
    </row>
    <row r="14141" spans="3:5" s="2" customFormat="1" x14ac:dyDescent="0.3">
      <c r="C14141" s="3"/>
      <c r="E14141" s="6"/>
    </row>
    <row r="14142" spans="3:5" s="2" customFormat="1" x14ac:dyDescent="0.3">
      <c r="C14142" s="3"/>
      <c r="E14142" s="6"/>
    </row>
    <row r="14143" spans="3:5" s="2" customFormat="1" x14ac:dyDescent="0.3">
      <c r="C14143" s="3"/>
      <c r="E14143" s="6"/>
    </row>
    <row r="14144" spans="3:5" s="2" customFormat="1" x14ac:dyDescent="0.3">
      <c r="C14144" s="3"/>
      <c r="E14144" s="6"/>
    </row>
    <row r="14145" spans="3:5" s="2" customFormat="1" x14ac:dyDescent="0.3">
      <c r="C14145" s="3"/>
      <c r="E14145" s="6"/>
    </row>
    <row r="14146" spans="3:5" s="2" customFormat="1" x14ac:dyDescent="0.3">
      <c r="C14146" s="3"/>
      <c r="E14146" s="6"/>
    </row>
    <row r="14147" spans="3:5" s="2" customFormat="1" x14ac:dyDescent="0.3">
      <c r="C14147" s="3"/>
      <c r="E14147" s="6"/>
    </row>
    <row r="14148" spans="3:5" s="2" customFormat="1" x14ac:dyDescent="0.3">
      <c r="C14148" s="3"/>
      <c r="E14148" s="6"/>
    </row>
    <row r="14149" spans="3:5" s="2" customFormat="1" x14ac:dyDescent="0.3">
      <c r="C14149" s="3"/>
      <c r="E14149" s="6"/>
    </row>
    <row r="14150" spans="3:5" s="2" customFormat="1" x14ac:dyDescent="0.3">
      <c r="C14150" s="3"/>
      <c r="E14150" s="6"/>
    </row>
    <row r="14151" spans="3:5" s="2" customFormat="1" x14ac:dyDescent="0.3">
      <c r="C14151" s="3"/>
      <c r="E14151" s="6"/>
    </row>
    <row r="14152" spans="3:5" s="2" customFormat="1" x14ac:dyDescent="0.3">
      <c r="C14152" s="3"/>
      <c r="E14152" s="6"/>
    </row>
    <row r="14153" spans="3:5" s="2" customFormat="1" x14ac:dyDescent="0.3">
      <c r="C14153" s="3"/>
      <c r="E14153" s="6"/>
    </row>
    <row r="14154" spans="3:5" s="2" customFormat="1" x14ac:dyDescent="0.3">
      <c r="C14154" s="3"/>
      <c r="E14154" s="6"/>
    </row>
    <row r="14155" spans="3:5" s="2" customFormat="1" x14ac:dyDescent="0.3">
      <c r="C14155" s="3"/>
      <c r="E14155" s="6"/>
    </row>
    <row r="14156" spans="3:5" s="2" customFormat="1" x14ac:dyDescent="0.3">
      <c r="C14156" s="3"/>
      <c r="E14156" s="6"/>
    </row>
    <row r="14157" spans="3:5" s="2" customFormat="1" x14ac:dyDescent="0.3">
      <c r="C14157" s="3"/>
      <c r="E14157" s="6"/>
    </row>
    <row r="14158" spans="3:5" s="2" customFormat="1" x14ac:dyDescent="0.3">
      <c r="C14158" s="3"/>
      <c r="E14158" s="6"/>
    </row>
    <row r="14159" spans="3:5" s="2" customFormat="1" x14ac:dyDescent="0.3">
      <c r="C14159" s="3"/>
      <c r="E14159" s="6"/>
    </row>
    <row r="14160" spans="3:5" s="2" customFormat="1" x14ac:dyDescent="0.3">
      <c r="C14160" s="3"/>
      <c r="E14160" s="6"/>
    </row>
    <row r="14161" spans="3:5" s="2" customFormat="1" x14ac:dyDescent="0.3">
      <c r="C14161" s="3"/>
      <c r="E14161" s="6"/>
    </row>
    <row r="14162" spans="3:5" s="2" customFormat="1" x14ac:dyDescent="0.3">
      <c r="C14162" s="3"/>
      <c r="E14162" s="6"/>
    </row>
    <row r="14163" spans="3:5" s="2" customFormat="1" x14ac:dyDescent="0.3">
      <c r="C14163" s="3"/>
      <c r="E14163" s="6"/>
    </row>
    <row r="14164" spans="3:5" s="2" customFormat="1" x14ac:dyDescent="0.3">
      <c r="C14164" s="3"/>
      <c r="E14164" s="6"/>
    </row>
    <row r="14165" spans="3:5" s="2" customFormat="1" x14ac:dyDescent="0.3">
      <c r="C14165" s="3"/>
      <c r="E14165" s="6"/>
    </row>
    <row r="14166" spans="3:5" s="2" customFormat="1" x14ac:dyDescent="0.3">
      <c r="C14166" s="3"/>
      <c r="E14166" s="6"/>
    </row>
    <row r="14167" spans="3:5" s="2" customFormat="1" x14ac:dyDescent="0.3">
      <c r="C14167" s="3"/>
      <c r="E14167" s="6"/>
    </row>
    <row r="14168" spans="3:5" s="2" customFormat="1" x14ac:dyDescent="0.3">
      <c r="C14168" s="3"/>
      <c r="E14168" s="6"/>
    </row>
    <row r="14169" spans="3:5" s="2" customFormat="1" x14ac:dyDescent="0.3">
      <c r="C14169" s="3"/>
      <c r="E14169" s="6"/>
    </row>
    <row r="14170" spans="3:5" s="2" customFormat="1" x14ac:dyDescent="0.3">
      <c r="C14170" s="3"/>
      <c r="E14170" s="6"/>
    </row>
    <row r="14171" spans="3:5" s="2" customFormat="1" x14ac:dyDescent="0.3">
      <c r="C14171" s="3"/>
      <c r="E14171" s="6"/>
    </row>
    <row r="14172" spans="3:5" s="2" customFormat="1" x14ac:dyDescent="0.3">
      <c r="C14172" s="3"/>
      <c r="E14172" s="6"/>
    </row>
    <row r="14173" spans="3:5" s="2" customFormat="1" x14ac:dyDescent="0.3">
      <c r="C14173" s="3"/>
      <c r="E14173" s="6"/>
    </row>
    <row r="14174" spans="3:5" s="2" customFormat="1" x14ac:dyDescent="0.3">
      <c r="C14174" s="3"/>
      <c r="E14174" s="6"/>
    </row>
    <row r="14175" spans="3:5" s="2" customFormat="1" x14ac:dyDescent="0.3">
      <c r="C14175" s="3"/>
      <c r="E14175" s="6"/>
    </row>
    <row r="14176" spans="3:5" s="2" customFormat="1" x14ac:dyDescent="0.3">
      <c r="C14176" s="3"/>
      <c r="E14176" s="6"/>
    </row>
    <row r="14177" spans="3:5" s="2" customFormat="1" x14ac:dyDescent="0.3">
      <c r="C14177" s="3"/>
      <c r="E14177" s="6"/>
    </row>
    <row r="14178" spans="3:5" s="2" customFormat="1" x14ac:dyDescent="0.3">
      <c r="C14178" s="3"/>
      <c r="E14178" s="6"/>
    </row>
    <row r="14179" spans="3:5" s="2" customFormat="1" x14ac:dyDescent="0.3">
      <c r="C14179" s="3"/>
      <c r="E14179" s="6"/>
    </row>
    <row r="14180" spans="3:5" s="2" customFormat="1" x14ac:dyDescent="0.3">
      <c r="C14180" s="3"/>
      <c r="E14180" s="6"/>
    </row>
    <row r="14181" spans="3:5" s="2" customFormat="1" x14ac:dyDescent="0.3">
      <c r="C14181" s="3"/>
      <c r="E14181" s="6"/>
    </row>
    <row r="14182" spans="3:5" s="2" customFormat="1" x14ac:dyDescent="0.3">
      <c r="C14182" s="3"/>
      <c r="E14182" s="6"/>
    </row>
    <row r="14183" spans="3:5" s="2" customFormat="1" x14ac:dyDescent="0.3">
      <c r="C14183" s="3"/>
      <c r="E14183" s="6"/>
    </row>
    <row r="14184" spans="3:5" s="2" customFormat="1" x14ac:dyDescent="0.3">
      <c r="C14184" s="3"/>
      <c r="E14184" s="6"/>
    </row>
    <row r="14185" spans="3:5" s="2" customFormat="1" x14ac:dyDescent="0.3">
      <c r="C14185" s="3"/>
      <c r="E14185" s="6"/>
    </row>
    <row r="14186" spans="3:5" s="2" customFormat="1" x14ac:dyDescent="0.3">
      <c r="C14186" s="3"/>
      <c r="E14186" s="6"/>
    </row>
    <row r="14187" spans="3:5" s="2" customFormat="1" x14ac:dyDescent="0.3">
      <c r="C14187" s="3"/>
      <c r="E14187" s="6"/>
    </row>
    <row r="14188" spans="3:5" s="2" customFormat="1" x14ac:dyDescent="0.3">
      <c r="C14188" s="3"/>
      <c r="E14188" s="6"/>
    </row>
    <row r="14189" spans="3:5" s="2" customFormat="1" x14ac:dyDescent="0.3">
      <c r="C14189" s="3"/>
      <c r="E14189" s="6"/>
    </row>
    <row r="14190" spans="3:5" s="2" customFormat="1" x14ac:dyDescent="0.3">
      <c r="C14190" s="3"/>
      <c r="E14190" s="6"/>
    </row>
    <row r="14191" spans="3:5" s="2" customFormat="1" x14ac:dyDescent="0.3">
      <c r="C14191" s="3"/>
      <c r="E14191" s="6"/>
    </row>
    <row r="14192" spans="3:5" s="2" customFormat="1" x14ac:dyDescent="0.3">
      <c r="C14192" s="3"/>
      <c r="E14192" s="6"/>
    </row>
    <row r="14193" spans="3:5" s="2" customFormat="1" x14ac:dyDescent="0.3">
      <c r="C14193" s="3"/>
      <c r="E14193" s="6"/>
    </row>
    <row r="14194" spans="3:5" s="2" customFormat="1" x14ac:dyDescent="0.3">
      <c r="C14194" s="3"/>
      <c r="E14194" s="6"/>
    </row>
    <row r="14195" spans="3:5" s="2" customFormat="1" x14ac:dyDescent="0.3">
      <c r="C14195" s="3"/>
      <c r="E14195" s="6"/>
    </row>
    <row r="14196" spans="3:5" s="2" customFormat="1" x14ac:dyDescent="0.3">
      <c r="C14196" s="3"/>
      <c r="E14196" s="6"/>
    </row>
    <row r="14197" spans="3:5" s="2" customFormat="1" x14ac:dyDescent="0.3">
      <c r="C14197" s="3"/>
      <c r="E14197" s="6"/>
    </row>
    <row r="14198" spans="3:5" s="2" customFormat="1" x14ac:dyDescent="0.3">
      <c r="C14198" s="3"/>
      <c r="E14198" s="6"/>
    </row>
    <row r="14199" spans="3:5" s="2" customFormat="1" x14ac:dyDescent="0.3">
      <c r="C14199" s="3"/>
      <c r="E14199" s="6"/>
    </row>
    <row r="14200" spans="3:5" s="2" customFormat="1" x14ac:dyDescent="0.3">
      <c r="C14200" s="3"/>
      <c r="E14200" s="6"/>
    </row>
    <row r="14201" spans="3:5" s="2" customFormat="1" x14ac:dyDescent="0.3">
      <c r="C14201" s="3"/>
      <c r="E14201" s="6"/>
    </row>
    <row r="14202" spans="3:5" s="2" customFormat="1" x14ac:dyDescent="0.3">
      <c r="C14202" s="3"/>
      <c r="E14202" s="6"/>
    </row>
    <row r="14203" spans="3:5" s="2" customFormat="1" x14ac:dyDescent="0.3">
      <c r="C14203" s="3"/>
      <c r="E14203" s="6"/>
    </row>
    <row r="14204" spans="3:5" s="2" customFormat="1" x14ac:dyDescent="0.3">
      <c r="C14204" s="3"/>
      <c r="E14204" s="6"/>
    </row>
    <row r="14205" spans="3:5" s="2" customFormat="1" x14ac:dyDescent="0.3">
      <c r="C14205" s="3"/>
      <c r="E14205" s="6"/>
    </row>
    <row r="14206" spans="3:5" s="2" customFormat="1" x14ac:dyDescent="0.3">
      <c r="C14206" s="3"/>
      <c r="E14206" s="6"/>
    </row>
    <row r="14207" spans="3:5" s="2" customFormat="1" x14ac:dyDescent="0.3">
      <c r="C14207" s="3"/>
      <c r="E14207" s="6"/>
    </row>
    <row r="14208" spans="3:5" s="2" customFormat="1" x14ac:dyDescent="0.3">
      <c r="C14208" s="3"/>
      <c r="E14208" s="6"/>
    </row>
    <row r="14209" spans="3:5" s="2" customFormat="1" x14ac:dyDescent="0.3">
      <c r="C14209" s="3"/>
      <c r="E14209" s="6"/>
    </row>
    <row r="14210" spans="3:5" s="2" customFormat="1" x14ac:dyDescent="0.3">
      <c r="C14210" s="3"/>
      <c r="E14210" s="6"/>
    </row>
    <row r="14211" spans="3:5" s="2" customFormat="1" x14ac:dyDescent="0.3">
      <c r="C14211" s="3"/>
      <c r="E14211" s="6"/>
    </row>
    <row r="14212" spans="3:5" s="2" customFormat="1" x14ac:dyDescent="0.3">
      <c r="C14212" s="3"/>
      <c r="E14212" s="6"/>
    </row>
    <row r="14213" spans="3:5" s="2" customFormat="1" x14ac:dyDescent="0.3">
      <c r="C14213" s="3"/>
      <c r="E14213" s="6"/>
    </row>
    <row r="14214" spans="3:5" s="2" customFormat="1" x14ac:dyDescent="0.3">
      <c r="C14214" s="3"/>
      <c r="E14214" s="6"/>
    </row>
    <row r="14215" spans="3:5" s="2" customFormat="1" x14ac:dyDescent="0.3">
      <c r="C14215" s="3"/>
      <c r="E14215" s="6"/>
    </row>
    <row r="14216" spans="3:5" s="2" customFormat="1" x14ac:dyDescent="0.3">
      <c r="C14216" s="3"/>
      <c r="E14216" s="6"/>
    </row>
    <row r="14217" spans="3:5" s="2" customFormat="1" x14ac:dyDescent="0.3">
      <c r="C14217" s="3"/>
      <c r="E14217" s="6"/>
    </row>
    <row r="14218" spans="3:5" s="2" customFormat="1" x14ac:dyDescent="0.3">
      <c r="C14218" s="3"/>
      <c r="E14218" s="6"/>
    </row>
    <row r="14219" spans="3:5" s="2" customFormat="1" x14ac:dyDescent="0.3">
      <c r="C14219" s="3"/>
      <c r="E14219" s="6"/>
    </row>
    <row r="14220" spans="3:5" s="2" customFormat="1" x14ac:dyDescent="0.3">
      <c r="C14220" s="3"/>
      <c r="E14220" s="6"/>
    </row>
    <row r="14221" spans="3:5" s="2" customFormat="1" x14ac:dyDescent="0.3">
      <c r="C14221" s="3"/>
      <c r="E14221" s="6"/>
    </row>
    <row r="14222" spans="3:5" s="2" customFormat="1" x14ac:dyDescent="0.3">
      <c r="C14222" s="3"/>
      <c r="E14222" s="6"/>
    </row>
    <row r="14223" spans="3:5" s="2" customFormat="1" x14ac:dyDescent="0.3">
      <c r="C14223" s="3"/>
      <c r="E14223" s="6"/>
    </row>
    <row r="14224" spans="3:5" s="2" customFormat="1" x14ac:dyDescent="0.3">
      <c r="C14224" s="3"/>
      <c r="E14224" s="6"/>
    </row>
    <row r="14225" spans="3:5" s="2" customFormat="1" x14ac:dyDescent="0.3">
      <c r="C14225" s="3"/>
      <c r="E14225" s="6"/>
    </row>
    <row r="14226" spans="3:5" s="2" customFormat="1" x14ac:dyDescent="0.3">
      <c r="C14226" s="3"/>
      <c r="E14226" s="6"/>
    </row>
    <row r="14227" spans="3:5" s="2" customFormat="1" x14ac:dyDescent="0.3">
      <c r="C14227" s="3"/>
      <c r="E14227" s="6"/>
    </row>
    <row r="14228" spans="3:5" s="2" customFormat="1" x14ac:dyDescent="0.3">
      <c r="C14228" s="3"/>
      <c r="E14228" s="6"/>
    </row>
    <row r="14229" spans="3:5" s="2" customFormat="1" x14ac:dyDescent="0.3">
      <c r="C14229" s="3"/>
      <c r="E14229" s="6"/>
    </row>
    <row r="14230" spans="3:5" s="2" customFormat="1" x14ac:dyDescent="0.3">
      <c r="C14230" s="3"/>
      <c r="E14230" s="6"/>
    </row>
    <row r="14231" spans="3:5" s="2" customFormat="1" x14ac:dyDescent="0.3">
      <c r="C14231" s="3"/>
      <c r="E14231" s="6"/>
    </row>
    <row r="14232" spans="3:5" s="2" customFormat="1" x14ac:dyDescent="0.3">
      <c r="C14232" s="3"/>
      <c r="E14232" s="6"/>
    </row>
    <row r="14233" spans="3:5" s="2" customFormat="1" x14ac:dyDescent="0.3">
      <c r="C14233" s="3"/>
      <c r="E14233" s="6"/>
    </row>
    <row r="14234" spans="3:5" s="2" customFormat="1" x14ac:dyDescent="0.3">
      <c r="C14234" s="3"/>
      <c r="E14234" s="6"/>
    </row>
    <row r="14235" spans="3:5" s="2" customFormat="1" x14ac:dyDescent="0.3">
      <c r="C14235" s="3"/>
      <c r="E14235" s="6"/>
    </row>
    <row r="14236" spans="3:5" s="2" customFormat="1" x14ac:dyDescent="0.3">
      <c r="C14236" s="3"/>
      <c r="E14236" s="6"/>
    </row>
    <row r="14237" spans="3:5" s="2" customFormat="1" x14ac:dyDescent="0.3">
      <c r="C14237" s="3"/>
      <c r="E14237" s="6"/>
    </row>
    <row r="14238" spans="3:5" s="2" customFormat="1" x14ac:dyDescent="0.3">
      <c r="C14238" s="3"/>
      <c r="E14238" s="6"/>
    </row>
    <row r="14239" spans="3:5" s="2" customFormat="1" x14ac:dyDescent="0.3">
      <c r="C14239" s="3"/>
      <c r="E14239" s="6"/>
    </row>
    <row r="14240" spans="3:5" s="2" customFormat="1" x14ac:dyDescent="0.3">
      <c r="C14240" s="3"/>
      <c r="E14240" s="6"/>
    </row>
    <row r="14241" spans="3:5" s="2" customFormat="1" x14ac:dyDescent="0.3">
      <c r="C14241" s="3"/>
      <c r="E14241" s="6"/>
    </row>
    <row r="14242" spans="3:5" s="2" customFormat="1" x14ac:dyDescent="0.3">
      <c r="C14242" s="3"/>
      <c r="E14242" s="6"/>
    </row>
    <row r="14243" spans="3:5" s="2" customFormat="1" x14ac:dyDescent="0.3">
      <c r="C14243" s="3"/>
      <c r="E14243" s="6"/>
    </row>
    <row r="14244" spans="3:5" s="2" customFormat="1" x14ac:dyDescent="0.3">
      <c r="C14244" s="3"/>
      <c r="E14244" s="6"/>
    </row>
    <row r="14245" spans="3:5" s="2" customFormat="1" x14ac:dyDescent="0.3">
      <c r="C14245" s="3"/>
      <c r="E14245" s="6"/>
    </row>
    <row r="14246" spans="3:5" s="2" customFormat="1" x14ac:dyDescent="0.3">
      <c r="C14246" s="3"/>
      <c r="E14246" s="6"/>
    </row>
    <row r="14247" spans="3:5" s="2" customFormat="1" x14ac:dyDescent="0.3">
      <c r="C14247" s="3"/>
      <c r="E14247" s="6"/>
    </row>
    <row r="14248" spans="3:5" s="2" customFormat="1" x14ac:dyDescent="0.3">
      <c r="C14248" s="3"/>
      <c r="E14248" s="6"/>
    </row>
    <row r="14249" spans="3:5" s="2" customFormat="1" x14ac:dyDescent="0.3">
      <c r="C14249" s="3"/>
      <c r="E14249" s="6"/>
    </row>
    <row r="14250" spans="3:5" s="2" customFormat="1" x14ac:dyDescent="0.3">
      <c r="C14250" s="3"/>
      <c r="E14250" s="6"/>
    </row>
    <row r="14251" spans="3:5" s="2" customFormat="1" x14ac:dyDescent="0.3">
      <c r="C14251" s="3"/>
      <c r="E14251" s="6"/>
    </row>
    <row r="14252" spans="3:5" s="2" customFormat="1" x14ac:dyDescent="0.3">
      <c r="C14252" s="3"/>
      <c r="E14252" s="6"/>
    </row>
    <row r="14253" spans="3:5" s="2" customFormat="1" x14ac:dyDescent="0.3">
      <c r="C14253" s="3"/>
      <c r="E14253" s="6"/>
    </row>
    <row r="14254" spans="3:5" s="2" customFormat="1" x14ac:dyDescent="0.3">
      <c r="C14254" s="3"/>
      <c r="E14254" s="6"/>
    </row>
    <row r="14255" spans="3:5" s="2" customFormat="1" x14ac:dyDescent="0.3">
      <c r="C14255" s="3"/>
      <c r="E14255" s="6"/>
    </row>
    <row r="14256" spans="3:5" s="2" customFormat="1" x14ac:dyDescent="0.3">
      <c r="C14256" s="3"/>
      <c r="E14256" s="6"/>
    </row>
    <row r="14257" spans="3:5" s="2" customFormat="1" x14ac:dyDescent="0.3">
      <c r="C14257" s="3"/>
      <c r="E14257" s="6"/>
    </row>
    <row r="14258" spans="3:5" s="2" customFormat="1" x14ac:dyDescent="0.3">
      <c r="C14258" s="3"/>
      <c r="E14258" s="6"/>
    </row>
    <row r="14259" spans="3:5" s="2" customFormat="1" x14ac:dyDescent="0.3">
      <c r="C14259" s="3"/>
      <c r="E14259" s="6"/>
    </row>
    <row r="14260" spans="3:5" s="2" customFormat="1" x14ac:dyDescent="0.3">
      <c r="C14260" s="3"/>
      <c r="E14260" s="6"/>
    </row>
    <row r="14261" spans="3:5" s="2" customFormat="1" x14ac:dyDescent="0.3">
      <c r="C14261" s="3"/>
      <c r="E14261" s="6"/>
    </row>
    <row r="14262" spans="3:5" s="2" customFormat="1" x14ac:dyDescent="0.3">
      <c r="C14262" s="3"/>
      <c r="E14262" s="6"/>
    </row>
    <row r="14263" spans="3:5" s="2" customFormat="1" x14ac:dyDescent="0.3">
      <c r="C14263" s="3"/>
      <c r="E14263" s="6"/>
    </row>
    <row r="14264" spans="3:5" s="2" customFormat="1" x14ac:dyDescent="0.3">
      <c r="C14264" s="3"/>
      <c r="E14264" s="6"/>
    </row>
    <row r="14265" spans="3:5" s="2" customFormat="1" x14ac:dyDescent="0.3">
      <c r="C14265" s="3"/>
      <c r="E14265" s="6"/>
    </row>
    <row r="14266" spans="3:5" s="2" customFormat="1" x14ac:dyDescent="0.3">
      <c r="C14266" s="3"/>
      <c r="E14266" s="6"/>
    </row>
    <row r="14267" spans="3:5" s="2" customFormat="1" x14ac:dyDescent="0.3">
      <c r="C14267" s="3"/>
      <c r="E14267" s="6"/>
    </row>
    <row r="14268" spans="3:5" s="2" customFormat="1" x14ac:dyDescent="0.3">
      <c r="C14268" s="3"/>
      <c r="E14268" s="6"/>
    </row>
    <row r="14269" spans="3:5" s="2" customFormat="1" x14ac:dyDescent="0.3">
      <c r="C14269" s="3"/>
      <c r="E14269" s="6"/>
    </row>
    <row r="14270" spans="3:5" s="2" customFormat="1" x14ac:dyDescent="0.3">
      <c r="C14270" s="3"/>
      <c r="E14270" s="6"/>
    </row>
    <row r="14271" spans="3:5" s="2" customFormat="1" x14ac:dyDescent="0.3">
      <c r="C14271" s="3"/>
      <c r="E14271" s="6"/>
    </row>
    <row r="14272" spans="3:5" s="2" customFormat="1" x14ac:dyDescent="0.3">
      <c r="C14272" s="3"/>
      <c r="E14272" s="6"/>
    </row>
    <row r="14273" spans="3:5" s="2" customFormat="1" x14ac:dyDescent="0.3">
      <c r="C14273" s="3"/>
      <c r="E14273" s="6"/>
    </row>
    <row r="14274" spans="3:5" s="2" customFormat="1" x14ac:dyDescent="0.3">
      <c r="C14274" s="3"/>
      <c r="E14274" s="6"/>
    </row>
    <row r="14275" spans="3:5" s="2" customFormat="1" x14ac:dyDescent="0.3">
      <c r="C14275" s="3"/>
      <c r="E14275" s="6"/>
    </row>
    <row r="14276" spans="3:5" s="2" customFormat="1" x14ac:dyDescent="0.3">
      <c r="C14276" s="3"/>
      <c r="E14276" s="6"/>
    </row>
    <row r="14277" spans="3:5" s="2" customFormat="1" x14ac:dyDescent="0.3">
      <c r="C14277" s="3"/>
      <c r="E14277" s="6"/>
    </row>
    <row r="14278" spans="3:5" s="2" customFormat="1" x14ac:dyDescent="0.3">
      <c r="C14278" s="3"/>
      <c r="E14278" s="6"/>
    </row>
    <row r="14279" spans="3:5" s="2" customFormat="1" x14ac:dyDescent="0.3">
      <c r="C14279" s="3"/>
      <c r="E14279" s="6"/>
    </row>
    <row r="14280" spans="3:5" s="2" customFormat="1" x14ac:dyDescent="0.3">
      <c r="C14280" s="3"/>
      <c r="E14280" s="6"/>
    </row>
    <row r="14281" spans="3:5" s="2" customFormat="1" x14ac:dyDescent="0.3">
      <c r="C14281" s="3"/>
      <c r="E14281" s="6"/>
    </row>
    <row r="14282" spans="3:5" s="2" customFormat="1" x14ac:dyDescent="0.3">
      <c r="C14282" s="3"/>
      <c r="E14282" s="6"/>
    </row>
    <row r="14283" spans="3:5" s="2" customFormat="1" x14ac:dyDescent="0.3">
      <c r="C14283" s="3"/>
      <c r="E14283" s="6"/>
    </row>
    <row r="14284" spans="3:5" s="2" customFormat="1" x14ac:dyDescent="0.3">
      <c r="C14284" s="3"/>
      <c r="E14284" s="6"/>
    </row>
    <row r="14285" spans="3:5" s="2" customFormat="1" x14ac:dyDescent="0.3">
      <c r="C14285" s="3"/>
      <c r="E14285" s="6"/>
    </row>
    <row r="14286" spans="3:5" s="2" customFormat="1" x14ac:dyDescent="0.3">
      <c r="C14286" s="3"/>
      <c r="E14286" s="6"/>
    </row>
    <row r="14287" spans="3:5" s="2" customFormat="1" x14ac:dyDescent="0.3">
      <c r="C14287" s="3"/>
      <c r="E14287" s="6"/>
    </row>
    <row r="14288" spans="3:5" s="2" customFormat="1" x14ac:dyDescent="0.3">
      <c r="C14288" s="3"/>
      <c r="E14288" s="6"/>
    </row>
    <row r="14289" spans="3:5" s="2" customFormat="1" x14ac:dyDescent="0.3">
      <c r="C14289" s="3"/>
      <c r="E14289" s="6"/>
    </row>
    <row r="14290" spans="3:5" s="2" customFormat="1" x14ac:dyDescent="0.3">
      <c r="C14290" s="3"/>
      <c r="E14290" s="6"/>
    </row>
    <row r="14291" spans="3:5" s="2" customFormat="1" x14ac:dyDescent="0.3">
      <c r="C14291" s="3"/>
      <c r="E14291" s="6"/>
    </row>
    <row r="14292" spans="3:5" s="2" customFormat="1" x14ac:dyDescent="0.3">
      <c r="C14292" s="3"/>
      <c r="E14292" s="6"/>
    </row>
    <row r="14293" spans="3:5" s="2" customFormat="1" x14ac:dyDescent="0.3">
      <c r="C14293" s="3"/>
      <c r="E14293" s="6"/>
    </row>
    <row r="14294" spans="3:5" s="2" customFormat="1" x14ac:dyDescent="0.3">
      <c r="C14294" s="3"/>
      <c r="E14294" s="6"/>
    </row>
    <row r="14295" spans="3:5" s="2" customFormat="1" x14ac:dyDescent="0.3">
      <c r="C14295" s="3"/>
      <c r="E14295" s="6"/>
    </row>
    <row r="14296" spans="3:5" s="2" customFormat="1" x14ac:dyDescent="0.3">
      <c r="C14296" s="3"/>
      <c r="E14296" s="6"/>
    </row>
    <row r="14297" spans="3:5" s="2" customFormat="1" x14ac:dyDescent="0.3">
      <c r="C14297" s="3"/>
      <c r="E14297" s="6"/>
    </row>
    <row r="14298" spans="3:5" s="2" customFormat="1" x14ac:dyDescent="0.3">
      <c r="C14298" s="3"/>
      <c r="E14298" s="6"/>
    </row>
    <row r="14299" spans="3:5" s="2" customFormat="1" x14ac:dyDescent="0.3">
      <c r="C14299" s="3"/>
      <c r="E14299" s="6"/>
    </row>
    <row r="14300" spans="3:5" s="2" customFormat="1" x14ac:dyDescent="0.3">
      <c r="C14300" s="3"/>
      <c r="E14300" s="6"/>
    </row>
    <row r="14301" spans="3:5" s="2" customFormat="1" x14ac:dyDescent="0.3">
      <c r="C14301" s="3"/>
      <c r="E14301" s="6"/>
    </row>
    <row r="14302" spans="3:5" s="2" customFormat="1" x14ac:dyDescent="0.3">
      <c r="C14302" s="3"/>
      <c r="E14302" s="6"/>
    </row>
    <row r="14303" spans="3:5" s="2" customFormat="1" x14ac:dyDescent="0.3">
      <c r="C14303" s="3"/>
      <c r="E14303" s="6"/>
    </row>
    <row r="14304" spans="3:5" s="2" customFormat="1" x14ac:dyDescent="0.3">
      <c r="C14304" s="3"/>
      <c r="E14304" s="6"/>
    </row>
    <row r="14305" spans="3:5" s="2" customFormat="1" x14ac:dyDescent="0.3">
      <c r="C14305" s="3"/>
      <c r="E14305" s="6"/>
    </row>
    <row r="14306" spans="3:5" s="2" customFormat="1" x14ac:dyDescent="0.3">
      <c r="C14306" s="3"/>
      <c r="E14306" s="6"/>
    </row>
    <row r="14307" spans="3:5" s="2" customFormat="1" x14ac:dyDescent="0.3">
      <c r="C14307" s="3"/>
      <c r="E14307" s="6"/>
    </row>
    <row r="14308" spans="3:5" s="2" customFormat="1" x14ac:dyDescent="0.3">
      <c r="C14308" s="3"/>
      <c r="E14308" s="6"/>
    </row>
    <row r="14309" spans="3:5" s="2" customFormat="1" x14ac:dyDescent="0.3">
      <c r="C14309" s="3"/>
      <c r="E14309" s="6"/>
    </row>
    <row r="14310" spans="3:5" s="2" customFormat="1" x14ac:dyDescent="0.3">
      <c r="C14310" s="3"/>
      <c r="E14310" s="6"/>
    </row>
    <row r="14311" spans="3:5" s="2" customFormat="1" x14ac:dyDescent="0.3">
      <c r="C14311" s="3"/>
      <c r="E14311" s="6"/>
    </row>
    <row r="14312" spans="3:5" s="2" customFormat="1" x14ac:dyDescent="0.3">
      <c r="C14312" s="3"/>
      <c r="E14312" s="6"/>
    </row>
    <row r="14313" spans="3:5" s="2" customFormat="1" x14ac:dyDescent="0.3">
      <c r="C14313" s="3"/>
      <c r="E14313" s="6"/>
    </row>
    <row r="14314" spans="3:5" s="2" customFormat="1" x14ac:dyDescent="0.3">
      <c r="C14314" s="3"/>
      <c r="E14314" s="6"/>
    </row>
    <row r="14315" spans="3:5" s="2" customFormat="1" x14ac:dyDescent="0.3">
      <c r="C14315" s="3"/>
      <c r="E14315" s="6"/>
    </row>
    <row r="14316" spans="3:5" s="2" customFormat="1" x14ac:dyDescent="0.3">
      <c r="C14316" s="3"/>
      <c r="E14316" s="6"/>
    </row>
    <row r="14317" spans="3:5" s="2" customFormat="1" x14ac:dyDescent="0.3">
      <c r="C14317" s="3"/>
      <c r="E14317" s="6"/>
    </row>
    <row r="14318" spans="3:5" s="2" customFormat="1" x14ac:dyDescent="0.3">
      <c r="C14318" s="3"/>
      <c r="E14318" s="6"/>
    </row>
    <row r="14319" spans="3:5" s="2" customFormat="1" x14ac:dyDescent="0.3">
      <c r="C14319" s="3"/>
      <c r="E14319" s="6"/>
    </row>
    <row r="14320" spans="3:5" s="2" customFormat="1" x14ac:dyDescent="0.3">
      <c r="C14320" s="3"/>
      <c r="E14320" s="6"/>
    </row>
    <row r="14321" spans="3:5" s="2" customFormat="1" x14ac:dyDescent="0.3">
      <c r="C14321" s="3"/>
      <c r="E14321" s="6"/>
    </row>
    <row r="14322" spans="3:5" s="2" customFormat="1" x14ac:dyDescent="0.3">
      <c r="C14322" s="3"/>
      <c r="E14322" s="6"/>
    </row>
    <row r="14323" spans="3:5" s="2" customFormat="1" x14ac:dyDescent="0.3">
      <c r="C14323" s="3"/>
      <c r="E14323" s="6"/>
    </row>
    <row r="14324" spans="3:5" s="2" customFormat="1" x14ac:dyDescent="0.3">
      <c r="C14324" s="3"/>
      <c r="E14324" s="6"/>
    </row>
    <row r="14325" spans="3:5" s="2" customFormat="1" x14ac:dyDescent="0.3">
      <c r="C14325" s="3"/>
      <c r="E14325" s="6"/>
    </row>
    <row r="14326" spans="3:5" s="2" customFormat="1" x14ac:dyDescent="0.3">
      <c r="C14326" s="3"/>
      <c r="E14326" s="6"/>
    </row>
    <row r="14327" spans="3:5" s="2" customFormat="1" x14ac:dyDescent="0.3">
      <c r="C14327" s="3"/>
      <c r="E14327" s="6"/>
    </row>
    <row r="14328" spans="3:5" s="2" customFormat="1" x14ac:dyDescent="0.3">
      <c r="C14328" s="3"/>
      <c r="E14328" s="6"/>
    </row>
    <row r="14329" spans="3:5" s="2" customFormat="1" x14ac:dyDescent="0.3">
      <c r="C14329" s="3"/>
      <c r="E14329" s="6"/>
    </row>
    <row r="14330" spans="3:5" s="2" customFormat="1" x14ac:dyDescent="0.3">
      <c r="C14330" s="3"/>
      <c r="E14330" s="6"/>
    </row>
    <row r="14331" spans="3:5" s="2" customFormat="1" x14ac:dyDescent="0.3">
      <c r="C14331" s="3"/>
      <c r="E14331" s="6"/>
    </row>
    <row r="14332" spans="3:5" s="2" customFormat="1" x14ac:dyDescent="0.3">
      <c r="C14332" s="3"/>
      <c r="E14332" s="6"/>
    </row>
    <row r="14333" spans="3:5" s="2" customFormat="1" x14ac:dyDescent="0.3">
      <c r="C14333" s="3"/>
      <c r="E14333" s="6"/>
    </row>
    <row r="14334" spans="3:5" s="2" customFormat="1" x14ac:dyDescent="0.3">
      <c r="C14334" s="3"/>
      <c r="E14334" s="6"/>
    </row>
    <row r="14335" spans="3:5" s="2" customFormat="1" x14ac:dyDescent="0.3">
      <c r="C14335" s="3"/>
      <c r="E14335" s="6"/>
    </row>
    <row r="14336" spans="3:5" s="2" customFormat="1" x14ac:dyDescent="0.3">
      <c r="C14336" s="3"/>
      <c r="E14336" s="6"/>
    </row>
    <row r="14337" spans="3:5" s="2" customFormat="1" x14ac:dyDescent="0.3">
      <c r="C14337" s="3"/>
      <c r="E14337" s="6"/>
    </row>
    <row r="14338" spans="3:5" s="2" customFormat="1" x14ac:dyDescent="0.3">
      <c r="C14338" s="3"/>
      <c r="E14338" s="6"/>
    </row>
    <row r="14339" spans="3:5" s="2" customFormat="1" x14ac:dyDescent="0.3">
      <c r="C14339" s="3"/>
      <c r="E14339" s="6"/>
    </row>
    <row r="14340" spans="3:5" s="2" customFormat="1" x14ac:dyDescent="0.3">
      <c r="C14340" s="3"/>
      <c r="E14340" s="6"/>
    </row>
    <row r="14341" spans="3:5" s="2" customFormat="1" x14ac:dyDescent="0.3">
      <c r="C14341" s="3"/>
      <c r="E14341" s="6"/>
    </row>
    <row r="14342" spans="3:5" s="2" customFormat="1" x14ac:dyDescent="0.3">
      <c r="C14342" s="3"/>
      <c r="E14342" s="6"/>
    </row>
    <row r="14343" spans="3:5" s="2" customFormat="1" x14ac:dyDescent="0.3">
      <c r="C14343" s="3"/>
      <c r="E14343" s="6"/>
    </row>
    <row r="14344" spans="3:5" s="2" customFormat="1" x14ac:dyDescent="0.3">
      <c r="C14344" s="3"/>
      <c r="E14344" s="6"/>
    </row>
    <row r="14345" spans="3:5" s="2" customFormat="1" x14ac:dyDescent="0.3">
      <c r="C14345" s="3"/>
      <c r="E14345" s="6"/>
    </row>
    <row r="14346" spans="3:5" s="2" customFormat="1" x14ac:dyDescent="0.3">
      <c r="C14346" s="3"/>
      <c r="E14346" s="6"/>
    </row>
    <row r="14347" spans="3:5" s="2" customFormat="1" x14ac:dyDescent="0.3">
      <c r="C14347" s="3"/>
      <c r="E14347" s="6"/>
    </row>
    <row r="14348" spans="3:5" s="2" customFormat="1" x14ac:dyDescent="0.3">
      <c r="C14348" s="3"/>
      <c r="E14348" s="6"/>
    </row>
    <row r="14349" spans="3:5" s="2" customFormat="1" x14ac:dyDescent="0.3">
      <c r="C14349" s="3"/>
      <c r="E14349" s="6"/>
    </row>
    <row r="14350" spans="3:5" s="2" customFormat="1" x14ac:dyDescent="0.3">
      <c r="C14350" s="3"/>
      <c r="E14350" s="6"/>
    </row>
    <row r="14351" spans="3:5" s="2" customFormat="1" x14ac:dyDescent="0.3">
      <c r="C14351" s="3"/>
      <c r="E14351" s="6"/>
    </row>
    <row r="14352" spans="3:5" s="2" customFormat="1" x14ac:dyDescent="0.3">
      <c r="C14352" s="3"/>
      <c r="E14352" s="6"/>
    </row>
    <row r="14353" spans="3:5" s="2" customFormat="1" x14ac:dyDescent="0.3">
      <c r="C14353" s="3"/>
      <c r="E14353" s="6"/>
    </row>
    <row r="14354" spans="3:5" s="2" customFormat="1" x14ac:dyDescent="0.3">
      <c r="C14354" s="3"/>
      <c r="E14354" s="6"/>
    </row>
    <row r="14355" spans="3:5" s="2" customFormat="1" x14ac:dyDescent="0.3">
      <c r="C14355" s="3"/>
      <c r="E14355" s="6"/>
    </row>
    <row r="14356" spans="3:5" s="2" customFormat="1" x14ac:dyDescent="0.3">
      <c r="C14356" s="3"/>
      <c r="E14356" s="6"/>
    </row>
    <row r="14357" spans="3:5" s="2" customFormat="1" x14ac:dyDescent="0.3">
      <c r="C14357" s="3"/>
      <c r="E14357" s="6"/>
    </row>
    <row r="14358" spans="3:5" s="2" customFormat="1" x14ac:dyDescent="0.3">
      <c r="C14358" s="3"/>
      <c r="E14358" s="6"/>
    </row>
    <row r="14359" spans="3:5" s="2" customFormat="1" x14ac:dyDescent="0.3">
      <c r="C14359" s="3"/>
      <c r="E14359" s="6"/>
    </row>
    <row r="14360" spans="3:5" s="2" customFormat="1" x14ac:dyDescent="0.3">
      <c r="C14360" s="3"/>
      <c r="E14360" s="6"/>
    </row>
    <row r="14361" spans="3:5" s="2" customFormat="1" x14ac:dyDescent="0.3">
      <c r="C14361" s="3"/>
      <c r="E14361" s="6"/>
    </row>
    <row r="14362" spans="3:5" s="2" customFormat="1" x14ac:dyDescent="0.3">
      <c r="C14362" s="3"/>
      <c r="E14362" s="6"/>
    </row>
    <row r="14363" spans="3:5" s="2" customFormat="1" x14ac:dyDescent="0.3">
      <c r="C14363" s="3"/>
      <c r="E14363" s="6"/>
    </row>
    <row r="14364" spans="3:5" s="2" customFormat="1" x14ac:dyDescent="0.3">
      <c r="C14364" s="3"/>
      <c r="E14364" s="6"/>
    </row>
    <row r="14365" spans="3:5" s="2" customFormat="1" x14ac:dyDescent="0.3">
      <c r="C14365" s="3"/>
      <c r="E14365" s="6"/>
    </row>
    <row r="14366" spans="3:5" s="2" customFormat="1" x14ac:dyDescent="0.3">
      <c r="C14366" s="3"/>
      <c r="E14366" s="6"/>
    </row>
    <row r="14367" spans="3:5" s="2" customFormat="1" x14ac:dyDescent="0.3">
      <c r="C14367" s="3"/>
      <c r="E14367" s="6"/>
    </row>
    <row r="14368" spans="3:5" s="2" customFormat="1" x14ac:dyDescent="0.3">
      <c r="C14368" s="3"/>
      <c r="E14368" s="6"/>
    </row>
    <row r="14369" spans="3:5" s="2" customFormat="1" x14ac:dyDescent="0.3">
      <c r="C14369" s="3"/>
      <c r="E14369" s="6"/>
    </row>
    <row r="14370" spans="3:5" s="2" customFormat="1" x14ac:dyDescent="0.3">
      <c r="C14370" s="3"/>
      <c r="E14370" s="6"/>
    </row>
    <row r="14371" spans="3:5" s="2" customFormat="1" x14ac:dyDescent="0.3">
      <c r="C14371" s="3"/>
      <c r="E14371" s="6"/>
    </row>
    <row r="14372" spans="3:5" s="2" customFormat="1" x14ac:dyDescent="0.3">
      <c r="C14372" s="3"/>
      <c r="E14372" s="6"/>
    </row>
    <row r="14373" spans="3:5" s="2" customFormat="1" x14ac:dyDescent="0.3">
      <c r="C14373" s="3"/>
      <c r="E14373" s="6"/>
    </row>
    <row r="14374" spans="3:5" s="2" customFormat="1" x14ac:dyDescent="0.3">
      <c r="C14374" s="3"/>
      <c r="E14374" s="6"/>
    </row>
    <row r="14375" spans="3:5" s="2" customFormat="1" x14ac:dyDescent="0.3">
      <c r="C14375" s="3"/>
      <c r="E14375" s="6"/>
    </row>
    <row r="14376" spans="3:5" s="2" customFormat="1" x14ac:dyDescent="0.3">
      <c r="C14376" s="3"/>
      <c r="E14376" s="6"/>
    </row>
    <row r="14377" spans="3:5" s="2" customFormat="1" x14ac:dyDescent="0.3">
      <c r="C14377" s="3"/>
      <c r="E14377" s="6"/>
    </row>
    <row r="14378" spans="3:5" s="2" customFormat="1" x14ac:dyDescent="0.3">
      <c r="C14378" s="3"/>
      <c r="E14378" s="6"/>
    </row>
    <row r="14379" spans="3:5" s="2" customFormat="1" x14ac:dyDescent="0.3">
      <c r="C14379" s="3"/>
      <c r="E14379" s="6"/>
    </row>
    <row r="14380" spans="3:5" s="2" customFormat="1" x14ac:dyDescent="0.3">
      <c r="C14380" s="3"/>
      <c r="E14380" s="6"/>
    </row>
    <row r="14381" spans="3:5" s="2" customFormat="1" x14ac:dyDescent="0.3">
      <c r="C14381" s="3"/>
      <c r="E14381" s="6"/>
    </row>
    <row r="14382" spans="3:5" s="2" customFormat="1" x14ac:dyDescent="0.3">
      <c r="C14382" s="3"/>
      <c r="E14382" s="6"/>
    </row>
    <row r="14383" spans="3:5" s="2" customFormat="1" x14ac:dyDescent="0.3">
      <c r="C14383" s="3"/>
      <c r="E14383" s="6"/>
    </row>
    <row r="14384" spans="3:5" s="2" customFormat="1" x14ac:dyDescent="0.3">
      <c r="C14384" s="3"/>
      <c r="E14384" s="6"/>
    </row>
    <row r="14385" spans="3:5" s="2" customFormat="1" x14ac:dyDescent="0.3">
      <c r="C14385" s="3"/>
      <c r="E14385" s="6"/>
    </row>
    <row r="14386" spans="3:5" s="2" customFormat="1" x14ac:dyDescent="0.3">
      <c r="C14386" s="3"/>
      <c r="E14386" s="6"/>
    </row>
    <row r="14387" spans="3:5" s="2" customFormat="1" x14ac:dyDescent="0.3">
      <c r="C14387" s="3"/>
      <c r="E14387" s="6"/>
    </row>
    <row r="14388" spans="3:5" s="2" customFormat="1" x14ac:dyDescent="0.3">
      <c r="C14388" s="3"/>
      <c r="E14388" s="6"/>
    </row>
    <row r="14389" spans="3:5" s="2" customFormat="1" x14ac:dyDescent="0.3">
      <c r="C14389" s="3"/>
      <c r="E14389" s="6"/>
    </row>
    <row r="14390" spans="3:5" s="2" customFormat="1" x14ac:dyDescent="0.3">
      <c r="C14390" s="3"/>
      <c r="E14390" s="6"/>
    </row>
    <row r="14391" spans="3:5" s="2" customFormat="1" x14ac:dyDescent="0.3">
      <c r="C14391" s="3"/>
      <c r="E14391" s="6"/>
    </row>
    <row r="14392" spans="3:5" s="2" customFormat="1" x14ac:dyDescent="0.3">
      <c r="C14392" s="3"/>
      <c r="E14392" s="6"/>
    </row>
    <row r="14393" spans="3:5" s="2" customFormat="1" x14ac:dyDescent="0.3">
      <c r="C14393" s="3"/>
      <c r="E14393" s="6"/>
    </row>
    <row r="14394" spans="3:5" s="2" customFormat="1" x14ac:dyDescent="0.3">
      <c r="C14394" s="3"/>
      <c r="E14394" s="6"/>
    </row>
    <row r="14395" spans="3:5" s="2" customFormat="1" x14ac:dyDescent="0.3">
      <c r="C14395" s="3"/>
      <c r="E14395" s="6"/>
    </row>
    <row r="14396" spans="3:5" s="2" customFormat="1" x14ac:dyDescent="0.3">
      <c r="C14396" s="3"/>
      <c r="E14396" s="6"/>
    </row>
    <row r="14397" spans="3:5" s="2" customFormat="1" x14ac:dyDescent="0.3">
      <c r="C14397" s="3"/>
      <c r="E14397" s="6"/>
    </row>
    <row r="14398" spans="3:5" s="2" customFormat="1" x14ac:dyDescent="0.3">
      <c r="C14398" s="3"/>
      <c r="E14398" s="6"/>
    </row>
    <row r="14399" spans="3:5" s="2" customFormat="1" x14ac:dyDescent="0.3">
      <c r="C14399" s="3"/>
      <c r="E14399" s="6"/>
    </row>
    <row r="14400" spans="3:5" s="2" customFormat="1" x14ac:dyDescent="0.3">
      <c r="C14400" s="3"/>
      <c r="E14400" s="6"/>
    </row>
    <row r="14401" spans="3:5" s="2" customFormat="1" x14ac:dyDescent="0.3">
      <c r="C14401" s="3"/>
      <c r="E14401" s="6"/>
    </row>
    <row r="14402" spans="3:5" s="2" customFormat="1" x14ac:dyDescent="0.3">
      <c r="C14402" s="3"/>
      <c r="E14402" s="6"/>
    </row>
    <row r="14403" spans="3:5" s="2" customFormat="1" x14ac:dyDescent="0.3">
      <c r="C14403" s="3"/>
      <c r="E14403" s="6"/>
    </row>
    <row r="14404" spans="3:5" s="2" customFormat="1" x14ac:dyDescent="0.3">
      <c r="C14404" s="3"/>
      <c r="E14404" s="6"/>
    </row>
    <row r="14405" spans="3:5" s="2" customFormat="1" x14ac:dyDescent="0.3">
      <c r="C14405" s="3"/>
      <c r="E14405" s="6"/>
    </row>
    <row r="14406" spans="3:5" s="2" customFormat="1" x14ac:dyDescent="0.3">
      <c r="C14406" s="3"/>
      <c r="E14406" s="6"/>
    </row>
    <row r="14407" spans="3:5" s="2" customFormat="1" x14ac:dyDescent="0.3">
      <c r="C14407" s="3"/>
      <c r="E14407" s="6"/>
    </row>
    <row r="14408" spans="3:5" s="2" customFormat="1" x14ac:dyDescent="0.3">
      <c r="C14408" s="3"/>
      <c r="E14408" s="6"/>
    </row>
    <row r="14409" spans="3:5" s="2" customFormat="1" x14ac:dyDescent="0.3">
      <c r="C14409" s="3"/>
      <c r="E14409" s="6"/>
    </row>
    <row r="14410" spans="3:5" s="2" customFormat="1" x14ac:dyDescent="0.3">
      <c r="C14410" s="3"/>
      <c r="E14410" s="6"/>
    </row>
    <row r="14411" spans="3:5" s="2" customFormat="1" x14ac:dyDescent="0.3">
      <c r="C14411" s="3"/>
      <c r="E14411" s="6"/>
    </row>
    <row r="14412" spans="3:5" s="2" customFormat="1" x14ac:dyDescent="0.3">
      <c r="C14412" s="3"/>
      <c r="E14412" s="6"/>
    </row>
    <row r="14413" spans="3:5" s="2" customFormat="1" x14ac:dyDescent="0.3">
      <c r="C14413" s="3"/>
      <c r="E14413" s="6"/>
    </row>
    <row r="14414" spans="3:5" s="2" customFormat="1" x14ac:dyDescent="0.3">
      <c r="C14414" s="3"/>
      <c r="E14414" s="6"/>
    </row>
    <row r="14415" spans="3:5" s="2" customFormat="1" x14ac:dyDescent="0.3">
      <c r="C14415" s="3"/>
      <c r="E14415" s="6"/>
    </row>
    <row r="14416" spans="3:5" s="2" customFormat="1" x14ac:dyDescent="0.3">
      <c r="C14416" s="3"/>
      <c r="E14416" s="6"/>
    </row>
    <row r="14417" spans="3:5" s="2" customFormat="1" x14ac:dyDescent="0.3">
      <c r="C14417" s="3"/>
      <c r="E14417" s="6"/>
    </row>
    <row r="14418" spans="3:5" s="2" customFormat="1" x14ac:dyDescent="0.3">
      <c r="C14418" s="3"/>
      <c r="E14418" s="6"/>
    </row>
    <row r="14419" spans="3:5" s="2" customFormat="1" x14ac:dyDescent="0.3">
      <c r="C14419" s="3"/>
      <c r="E14419" s="6"/>
    </row>
    <row r="14420" spans="3:5" s="2" customFormat="1" x14ac:dyDescent="0.3">
      <c r="C14420" s="3"/>
      <c r="E14420" s="6"/>
    </row>
    <row r="14421" spans="3:5" s="2" customFormat="1" x14ac:dyDescent="0.3">
      <c r="C14421" s="3"/>
      <c r="E14421" s="6"/>
    </row>
    <row r="14422" spans="3:5" s="2" customFormat="1" x14ac:dyDescent="0.3">
      <c r="C14422" s="3"/>
      <c r="E14422" s="6"/>
    </row>
    <row r="14423" spans="3:5" s="2" customFormat="1" x14ac:dyDescent="0.3">
      <c r="C14423" s="3"/>
      <c r="E14423" s="6"/>
    </row>
    <row r="14424" spans="3:5" s="2" customFormat="1" x14ac:dyDescent="0.3">
      <c r="C14424" s="3"/>
      <c r="E14424" s="6"/>
    </row>
    <row r="14425" spans="3:5" s="2" customFormat="1" x14ac:dyDescent="0.3">
      <c r="C14425" s="3"/>
      <c r="E14425" s="6"/>
    </row>
    <row r="14426" spans="3:5" s="2" customFormat="1" x14ac:dyDescent="0.3">
      <c r="C14426" s="3"/>
      <c r="E14426" s="6"/>
    </row>
    <row r="14427" spans="3:5" s="2" customFormat="1" x14ac:dyDescent="0.3">
      <c r="C14427" s="3"/>
      <c r="E14427" s="6"/>
    </row>
    <row r="14428" spans="3:5" s="2" customFormat="1" x14ac:dyDescent="0.3">
      <c r="C14428" s="3"/>
      <c r="E14428" s="6"/>
    </row>
    <row r="14429" spans="3:5" s="2" customFormat="1" x14ac:dyDescent="0.3">
      <c r="C14429" s="3"/>
      <c r="E14429" s="6"/>
    </row>
    <row r="14430" spans="3:5" s="2" customFormat="1" x14ac:dyDescent="0.3">
      <c r="C14430" s="3"/>
      <c r="E14430" s="6"/>
    </row>
    <row r="14431" spans="3:5" s="2" customFormat="1" x14ac:dyDescent="0.3">
      <c r="C14431" s="3"/>
      <c r="E14431" s="6"/>
    </row>
    <row r="14432" spans="3:5" s="2" customFormat="1" x14ac:dyDescent="0.3">
      <c r="C14432" s="3"/>
      <c r="E14432" s="6"/>
    </row>
    <row r="14433" spans="3:5" s="2" customFormat="1" x14ac:dyDescent="0.3">
      <c r="C14433" s="3"/>
      <c r="E14433" s="6"/>
    </row>
    <row r="14434" spans="3:5" s="2" customFormat="1" x14ac:dyDescent="0.3">
      <c r="C14434" s="3"/>
      <c r="E14434" s="6"/>
    </row>
    <row r="14435" spans="3:5" s="2" customFormat="1" x14ac:dyDescent="0.3">
      <c r="C14435" s="3"/>
      <c r="E14435" s="6"/>
    </row>
    <row r="14436" spans="3:5" s="2" customFormat="1" x14ac:dyDescent="0.3">
      <c r="C14436" s="3"/>
      <c r="E14436" s="6"/>
    </row>
    <row r="14437" spans="3:5" s="2" customFormat="1" x14ac:dyDescent="0.3">
      <c r="C14437" s="3"/>
      <c r="E14437" s="6"/>
    </row>
    <row r="14438" spans="3:5" s="2" customFormat="1" x14ac:dyDescent="0.3">
      <c r="C14438" s="3"/>
      <c r="E14438" s="6"/>
    </row>
    <row r="14439" spans="3:5" s="2" customFormat="1" x14ac:dyDescent="0.3">
      <c r="C14439" s="3"/>
      <c r="E14439" s="6"/>
    </row>
    <row r="14440" spans="3:5" s="2" customFormat="1" x14ac:dyDescent="0.3">
      <c r="C14440" s="3"/>
      <c r="E14440" s="6"/>
    </row>
    <row r="14441" spans="3:5" s="2" customFormat="1" x14ac:dyDescent="0.3">
      <c r="C14441" s="3"/>
      <c r="E14441" s="6"/>
    </row>
    <row r="14442" spans="3:5" s="2" customFormat="1" x14ac:dyDescent="0.3">
      <c r="C14442" s="3"/>
      <c r="E14442" s="6"/>
    </row>
    <row r="14443" spans="3:5" s="2" customFormat="1" x14ac:dyDescent="0.3">
      <c r="C14443" s="3"/>
      <c r="E14443" s="6"/>
    </row>
    <row r="14444" spans="3:5" s="2" customFormat="1" x14ac:dyDescent="0.3">
      <c r="C14444" s="3"/>
      <c r="E14444" s="6"/>
    </row>
    <row r="14445" spans="3:5" s="2" customFormat="1" x14ac:dyDescent="0.3">
      <c r="C14445" s="3"/>
      <c r="E14445" s="6"/>
    </row>
    <row r="14446" spans="3:5" s="2" customFormat="1" x14ac:dyDescent="0.3">
      <c r="C14446" s="3"/>
      <c r="E14446" s="6"/>
    </row>
    <row r="14447" spans="3:5" s="2" customFormat="1" x14ac:dyDescent="0.3">
      <c r="C14447" s="3"/>
      <c r="E14447" s="6"/>
    </row>
    <row r="14448" spans="3:5" s="2" customFormat="1" x14ac:dyDescent="0.3">
      <c r="C14448" s="3"/>
      <c r="E14448" s="6"/>
    </row>
    <row r="14449" spans="3:5" s="2" customFormat="1" x14ac:dyDescent="0.3">
      <c r="C14449" s="3"/>
      <c r="E14449" s="6"/>
    </row>
    <row r="14450" spans="3:5" s="2" customFormat="1" x14ac:dyDescent="0.3">
      <c r="C14450" s="3"/>
      <c r="E14450" s="6"/>
    </row>
    <row r="14451" spans="3:5" s="2" customFormat="1" x14ac:dyDescent="0.3">
      <c r="C14451" s="3"/>
      <c r="E14451" s="6"/>
    </row>
    <row r="14452" spans="3:5" s="2" customFormat="1" x14ac:dyDescent="0.3">
      <c r="C14452" s="3"/>
      <c r="E14452" s="6"/>
    </row>
    <row r="14453" spans="3:5" s="2" customFormat="1" x14ac:dyDescent="0.3">
      <c r="C14453" s="3"/>
      <c r="E14453" s="6"/>
    </row>
    <row r="14454" spans="3:5" s="2" customFormat="1" x14ac:dyDescent="0.3">
      <c r="C14454" s="3"/>
      <c r="E14454" s="6"/>
    </row>
    <row r="14455" spans="3:5" s="2" customFormat="1" x14ac:dyDescent="0.3">
      <c r="C14455" s="3"/>
      <c r="E14455" s="6"/>
    </row>
    <row r="14456" spans="3:5" s="2" customFormat="1" x14ac:dyDescent="0.3">
      <c r="C14456" s="3"/>
      <c r="E14456" s="6"/>
    </row>
    <row r="14457" spans="3:5" s="2" customFormat="1" x14ac:dyDescent="0.3">
      <c r="C14457" s="3"/>
      <c r="E14457" s="6"/>
    </row>
    <row r="14458" spans="3:5" s="2" customFormat="1" x14ac:dyDescent="0.3">
      <c r="C14458" s="3"/>
      <c r="E14458" s="6"/>
    </row>
    <row r="14459" spans="3:5" s="2" customFormat="1" x14ac:dyDescent="0.3">
      <c r="C14459" s="3"/>
      <c r="E14459" s="6"/>
    </row>
    <row r="14460" spans="3:5" s="2" customFormat="1" x14ac:dyDescent="0.3">
      <c r="C14460" s="3"/>
      <c r="E14460" s="6"/>
    </row>
    <row r="14461" spans="3:5" s="2" customFormat="1" x14ac:dyDescent="0.3">
      <c r="C14461" s="3"/>
      <c r="E14461" s="6"/>
    </row>
    <row r="14462" spans="3:5" s="2" customFormat="1" x14ac:dyDescent="0.3">
      <c r="C14462" s="3"/>
      <c r="E14462" s="6"/>
    </row>
    <row r="14463" spans="3:5" s="2" customFormat="1" x14ac:dyDescent="0.3">
      <c r="C14463" s="3"/>
      <c r="E14463" s="6"/>
    </row>
    <row r="14464" spans="3:5" s="2" customFormat="1" x14ac:dyDescent="0.3">
      <c r="C14464" s="3"/>
      <c r="E14464" s="6"/>
    </row>
    <row r="14465" spans="3:5" s="2" customFormat="1" x14ac:dyDescent="0.3">
      <c r="C14465" s="3"/>
      <c r="E14465" s="6"/>
    </row>
    <row r="14466" spans="3:5" s="2" customFormat="1" x14ac:dyDescent="0.3">
      <c r="C14466" s="3"/>
      <c r="E14466" s="6"/>
    </row>
    <row r="14467" spans="3:5" s="2" customFormat="1" x14ac:dyDescent="0.3">
      <c r="C14467" s="3"/>
      <c r="E14467" s="6"/>
    </row>
    <row r="14468" spans="3:5" s="2" customFormat="1" x14ac:dyDescent="0.3">
      <c r="C14468" s="3"/>
      <c r="E14468" s="6"/>
    </row>
    <row r="14469" spans="3:5" s="2" customFormat="1" x14ac:dyDescent="0.3">
      <c r="C14469" s="3"/>
      <c r="E14469" s="6"/>
    </row>
    <row r="14470" spans="3:5" s="2" customFormat="1" x14ac:dyDescent="0.3">
      <c r="C14470" s="3"/>
      <c r="E14470" s="6"/>
    </row>
    <row r="14471" spans="3:5" s="2" customFormat="1" x14ac:dyDescent="0.3">
      <c r="C14471" s="3"/>
      <c r="E14471" s="6"/>
    </row>
    <row r="14472" spans="3:5" s="2" customFormat="1" x14ac:dyDescent="0.3">
      <c r="C14472" s="3"/>
      <c r="E14472" s="6"/>
    </row>
    <row r="14473" spans="3:5" s="2" customFormat="1" x14ac:dyDescent="0.3">
      <c r="C14473" s="3"/>
      <c r="E14473" s="6"/>
    </row>
    <row r="14474" spans="3:5" s="2" customFormat="1" x14ac:dyDescent="0.3">
      <c r="C14474" s="3"/>
      <c r="E14474" s="6"/>
    </row>
    <row r="14475" spans="3:5" s="2" customFormat="1" x14ac:dyDescent="0.3">
      <c r="C14475" s="3"/>
      <c r="E14475" s="6"/>
    </row>
    <row r="14476" spans="3:5" s="2" customFormat="1" x14ac:dyDescent="0.3">
      <c r="C14476" s="3"/>
      <c r="E14476" s="6"/>
    </row>
    <row r="14477" spans="3:5" s="2" customFormat="1" x14ac:dyDescent="0.3">
      <c r="C14477" s="3"/>
      <c r="E14477" s="6"/>
    </row>
    <row r="14478" spans="3:5" s="2" customFormat="1" x14ac:dyDescent="0.3">
      <c r="C14478" s="3"/>
      <c r="E14478" s="6"/>
    </row>
    <row r="14479" spans="3:5" s="2" customFormat="1" x14ac:dyDescent="0.3">
      <c r="C14479" s="3"/>
      <c r="E14479" s="6"/>
    </row>
    <row r="14480" spans="3:5" s="2" customFormat="1" x14ac:dyDescent="0.3">
      <c r="C14480" s="3"/>
      <c r="E14480" s="6"/>
    </row>
    <row r="14481" spans="3:5" s="2" customFormat="1" x14ac:dyDescent="0.3">
      <c r="C14481" s="3"/>
      <c r="E14481" s="6"/>
    </row>
    <row r="14482" spans="3:5" s="2" customFormat="1" x14ac:dyDescent="0.3">
      <c r="C14482" s="3"/>
      <c r="E14482" s="6"/>
    </row>
    <row r="14483" spans="3:5" s="2" customFormat="1" x14ac:dyDescent="0.3">
      <c r="C14483" s="3"/>
      <c r="E14483" s="6"/>
    </row>
    <row r="14484" spans="3:5" s="2" customFormat="1" x14ac:dyDescent="0.3">
      <c r="C14484" s="3"/>
      <c r="E14484" s="6"/>
    </row>
    <row r="14485" spans="3:5" s="2" customFormat="1" x14ac:dyDescent="0.3">
      <c r="C14485" s="3"/>
      <c r="E14485" s="6"/>
    </row>
    <row r="14486" spans="3:5" s="2" customFormat="1" x14ac:dyDescent="0.3">
      <c r="C14486" s="3"/>
      <c r="E14486" s="6"/>
    </row>
    <row r="14487" spans="3:5" s="2" customFormat="1" x14ac:dyDescent="0.3">
      <c r="C14487" s="3"/>
      <c r="E14487" s="6"/>
    </row>
    <row r="14488" spans="3:5" s="2" customFormat="1" x14ac:dyDescent="0.3">
      <c r="C14488" s="3"/>
      <c r="E14488" s="6"/>
    </row>
    <row r="14489" spans="3:5" s="2" customFormat="1" x14ac:dyDescent="0.3">
      <c r="C14489" s="3"/>
      <c r="E14489" s="6"/>
    </row>
    <row r="14490" spans="3:5" s="2" customFormat="1" x14ac:dyDescent="0.3">
      <c r="C14490" s="3"/>
      <c r="E14490" s="6"/>
    </row>
    <row r="14491" spans="3:5" s="2" customFormat="1" x14ac:dyDescent="0.3">
      <c r="C14491" s="3"/>
      <c r="E14491" s="6"/>
    </row>
    <row r="14492" spans="3:5" s="2" customFormat="1" x14ac:dyDescent="0.3">
      <c r="C14492" s="3"/>
      <c r="E14492" s="6"/>
    </row>
    <row r="14493" spans="3:5" s="2" customFormat="1" x14ac:dyDescent="0.3">
      <c r="C14493" s="3"/>
      <c r="E14493" s="6"/>
    </row>
    <row r="14494" spans="3:5" s="2" customFormat="1" x14ac:dyDescent="0.3">
      <c r="C14494" s="3"/>
      <c r="E14494" s="6"/>
    </row>
    <row r="14495" spans="3:5" s="2" customFormat="1" x14ac:dyDescent="0.3">
      <c r="C14495" s="3"/>
      <c r="E14495" s="6"/>
    </row>
    <row r="14496" spans="3:5" s="2" customFormat="1" x14ac:dyDescent="0.3">
      <c r="C14496" s="3"/>
      <c r="E14496" s="6"/>
    </row>
    <row r="14497" spans="3:5" s="2" customFormat="1" x14ac:dyDescent="0.3">
      <c r="C14497" s="3"/>
      <c r="E14497" s="6"/>
    </row>
    <row r="14498" spans="3:5" s="2" customFormat="1" x14ac:dyDescent="0.3">
      <c r="C14498" s="3"/>
      <c r="E14498" s="6"/>
    </row>
    <row r="14499" spans="3:5" s="2" customFormat="1" x14ac:dyDescent="0.3">
      <c r="C14499" s="3"/>
      <c r="E14499" s="6"/>
    </row>
    <row r="14500" spans="3:5" s="2" customFormat="1" x14ac:dyDescent="0.3">
      <c r="C14500" s="3"/>
      <c r="E14500" s="6"/>
    </row>
    <row r="14501" spans="3:5" s="2" customFormat="1" x14ac:dyDescent="0.3">
      <c r="C14501" s="3"/>
      <c r="E14501" s="6"/>
    </row>
    <row r="14502" spans="3:5" s="2" customFormat="1" x14ac:dyDescent="0.3">
      <c r="C14502" s="3"/>
      <c r="E14502" s="6"/>
    </row>
    <row r="14503" spans="3:5" s="2" customFormat="1" x14ac:dyDescent="0.3">
      <c r="C14503" s="3"/>
      <c r="E14503" s="6"/>
    </row>
    <row r="14504" spans="3:5" s="2" customFormat="1" x14ac:dyDescent="0.3">
      <c r="C14504" s="3"/>
      <c r="E14504" s="6"/>
    </row>
    <row r="14505" spans="3:5" s="2" customFormat="1" x14ac:dyDescent="0.3">
      <c r="C14505" s="3"/>
      <c r="E14505" s="6"/>
    </row>
    <row r="14506" spans="3:5" s="2" customFormat="1" x14ac:dyDescent="0.3">
      <c r="C14506" s="3"/>
      <c r="E14506" s="6"/>
    </row>
    <row r="14507" spans="3:5" s="2" customFormat="1" x14ac:dyDescent="0.3">
      <c r="C14507" s="3"/>
      <c r="E14507" s="6"/>
    </row>
    <row r="14508" spans="3:5" s="2" customFormat="1" x14ac:dyDescent="0.3">
      <c r="C14508" s="3"/>
      <c r="E14508" s="6"/>
    </row>
    <row r="14509" spans="3:5" s="2" customFormat="1" x14ac:dyDescent="0.3">
      <c r="C14509" s="3"/>
      <c r="E14509" s="6"/>
    </row>
    <row r="14510" spans="3:5" s="2" customFormat="1" x14ac:dyDescent="0.3">
      <c r="C14510" s="3"/>
      <c r="E14510" s="6"/>
    </row>
    <row r="14511" spans="3:5" s="2" customFormat="1" x14ac:dyDescent="0.3">
      <c r="C14511" s="3"/>
      <c r="E14511" s="6"/>
    </row>
    <row r="14512" spans="3:5" s="2" customFormat="1" x14ac:dyDescent="0.3">
      <c r="C14512" s="3"/>
      <c r="E14512" s="6"/>
    </row>
    <row r="14513" spans="3:5" s="2" customFormat="1" x14ac:dyDescent="0.3">
      <c r="C14513" s="3"/>
      <c r="E14513" s="6"/>
    </row>
    <row r="14514" spans="3:5" s="2" customFormat="1" x14ac:dyDescent="0.3">
      <c r="C14514" s="3"/>
      <c r="E14514" s="6"/>
    </row>
    <row r="14515" spans="3:5" s="2" customFormat="1" x14ac:dyDescent="0.3">
      <c r="C14515" s="3"/>
      <c r="E14515" s="6"/>
    </row>
    <row r="14516" spans="3:5" s="2" customFormat="1" x14ac:dyDescent="0.3">
      <c r="C14516" s="3"/>
      <c r="E14516" s="6"/>
    </row>
    <row r="14517" spans="3:5" s="2" customFormat="1" x14ac:dyDescent="0.3">
      <c r="C14517" s="3"/>
      <c r="E14517" s="6"/>
    </row>
    <row r="14518" spans="3:5" s="2" customFormat="1" x14ac:dyDescent="0.3">
      <c r="C14518" s="3"/>
      <c r="E14518" s="6"/>
    </row>
    <row r="14519" spans="3:5" s="2" customFormat="1" x14ac:dyDescent="0.3">
      <c r="C14519" s="3"/>
      <c r="E14519" s="6"/>
    </row>
    <row r="14520" spans="3:5" s="2" customFormat="1" x14ac:dyDescent="0.3">
      <c r="C14520" s="3"/>
      <c r="E14520" s="6"/>
    </row>
    <row r="14521" spans="3:5" s="2" customFormat="1" x14ac:dyDescent="0.3">
      <c r="C14521" s="3"/>
      <c r="E14521" s="6"/>
    </row>
    <row r="14522" spans="3:5" s="2" customFormat="1" x14ac:dyDescent="0.3">
      <c r="C14522" s="3"/>
      <c r="E14522" s="6"/>
    </row>
    <row r="14523" spans="3:5" s="2" customFormat="1" x14ac:dyDescent="0.3">
      <c r="C14523" s="3"/>
      <c r="E14523" s="6"/>
    </row>
    <row r="14524" spans="3:5" s="2" customFormat="1" x14ac:dyDescent="0.3">
      <c r="C14524" s="3"/>
      <c r="E14524" s="6"/>
    </row>
    <row r="14525" spans="3:5" s="2" customFormat="1" x14ac:dyDescent="0.3">
      <c r="C14525" s="3"/>
      <c r="E14525" s="6"/>
    </row>
    <row r="14526" spans="3:5" s="2" customFormat="1" x14ac:dyDescent="0.3">
      <c r="C14526" s="3"/>
      <c r="E14526" s="6"/>
    </row>
    <row r="14527" spans="3:5" s="2" customFormat="1" x14ac:dyDescent="0.3">
      <c r="C14527" s="3"/>
      <c r="E14527" s="6"/>
    </row>
    <row r="14528" spans="3:5" s="2" customFormat="1" x14ac:dyDescent="0.3">
      <c r="C14528" s="3"/>
      <c r="E14528" s="6"/>
    </row>
    <row r="14529" spans="3:5" s="2" customFormat="1" x14ac:dyDescent="0.3">
      <c r="C14529" s="3"/>
      <c r="E14529" s="6"/>
    </row>
    <row r="14530" spans="3:5" s="2" customFormat="1" x14ac:dyDescent="0.3">
      <c r="C14530" s="3"/>
      <c r="E14530" s="6"/>
    </row>
    <row r="14531" spans="3:5" s="2" customFormat="1" x14ac:dyDescent="0.3">
      <c r="C14531" s="3"/>
      <c r="E14531" s="6"/>
    </row>
    <row r="14532" spans="3:5" s="2" customFormat="1" x14ac:dyDescent="0.3">
      <c r="C14532" s="3"/>
      <c r="E14532" s="6"/>
    </row>
    <row r="14533" spans="3:5" s="2" customFormat="1" x14ac:dyDescent="0.3">
      <c r="C14533" s="3"/>
      <c r="E14533" s="6"/>
    </row>
    <row r="14534" spans="3:5" s="2" customFormat="1" x14ac:dyDescent="0.3">
      <c r="C14534" s="3"/>
      <c r="E14534" s="6"/>
    </row>
    <row r="14535" spans="3:5" s="2" customFormat="1" x14ac:dyDescent="0.3">
      <c r="C14535" s="3"/>
      <c r="E14535" s="6"/>
    </row>
    <row r="14536" spans="3:5" s="2" customFormat="1" x14ac:dyDescent="0.3">
      <c r="C14536" s="3"/>
      <c r="E14536" s="6"/>
    </row>
    <row r="14537" spans="3:5" s="2" customFormat="1" x14ac:dyDescent="0.3">
      <c r="C14537" s="3"/>
      <c r="E14537" s="6"/>
    </row>
    <row r="14538" spans="3:5" s="2" customFormat="1" x14ac:dyDescent="0.3">
      <c r="C14538" s="3"/>
      <c r="E14538" s="6"/>
    </row>
    <row r="14539" spans="3:5" s="2" customFormat="1" x14ac:dyDescent="0.3">
      <c r="C14539" s="3"/>
      <c r="E14539" s="6"/>
    </row>
    <row r="14540" spans="3:5" s="2" customFormat="1" x14ac:dyDescent="0.3">
      <c r="C14540" s="3"/>
      <c r="E14540" s="6"/>
    </row>
    <row r="14541" spans="3:5" s="2" customFormat="1" x14ac:dyDescent="0.3">
      <c r="C14541" s="3"/>
      <c r="E14541" s="6"/>
    </row>
    <row r="14542" spans="3:5" s="2" customFormat="1" x14ac:dyDescent="0.3">
      <c r="C14542" s="3"/>
      <c r="E14542" s="6"/>
    </row>
    <row r="14543" spans="3:5" s="2" customFormat="1" x14ac:dyDescent="0.3">
      <c r="C14543" s="3"/>
      <c r="E14543" s="6"/>
    </row>
    <row r="14544" spans="3:5" s="2" customFormat="1" x14ac:dyDescent="0.3">
      <c r="C14544" s="3"/>
      <c r="E14544" s="6"/>
    </row>
    <row r="14545" spans="3:5" s="2" customFormat="1" x14ac:dyDescent="0.3">
      <c r="C14545" s="3"/>
      <c r="E14545" s="6"/>
    </row>
    <row r="14546" spans="3:5" s="2" customFormat="1" x14ac:dyDescent="0.3">
      <c r="C14546" s="3"/>
      <c r="E14546" s="6"/>
    </row>
    <row r="14547" spans="3:5" s="2" customFormat="1" x14ac:dyDescent="0.3">
      <c r="C14547" s="3"/>
      <c r="E14547" s="6"/>
    </row>
    <row r="14548" spans="3:5" s="2" customFormat="1" x14ac:dyDescent="0.3">
      <c r="C14548" s="3"/>
      <c r="E14548" s="6"/>
    </row>
    <row r="14549" spans="3:5" s="2" customFormat="1" x14ac:dyDescent="0.3">
      <c r="C14549" s="3"/>
      <c r="E14549" s="6"/>
    </row>
    <row r="14550" spans="3:5" s="2" customFormat="1" x14ac:dyDescent="0.3">
      <c r="C14550" s="3"/>
      <c r="E14550" s="6"/>
    </row>
    <row r="14551" spans="3:5" s="2" customFormat="1" x14ac:dyDescent="0.3">
      <c r="C14551" s="3"/>
      <c r="E14551" s="6"/>
    </row>
    <row r="14552" spans="3:5" s="2" customFormat="1" x14ac:dyDescent="0.3">
      <c r="C14552" s="3"/>
      <c r="E14552" s="6"/>
    </row>
    <row r="14553" spans="3:5" s="2" customFormat="1" x14ac:dyDescent="0.3">
      <c r="C14553" s="3"/>
      <c r="E14553" s="6"/>
    </row>
    <row r="14554" spans="3:5" s="2" customFormat="1" x14ac:dyDescent="0.3">
      <c r="C14554" s="3"/>
      <c r="E14554" s="6"/>
    </row>
    <row r="14555" spans="3:5" s="2" customFormat="1" x14ac:dyDescent="0.3">
      <c r="C14555" s="3"/>
      <c r="E14555" s="6"/>
    </row>
    <row r="14556" spans="3:5" s="2" customFormat="1" x14ac:dyDescent="0.3">
      <c r="C14556" s="3"/>
      <c r="E14556" s="6"/>
    </row>
    <row r="14557" spans="3:5" s="2" customFormat="1" x14ac:dyDescent="0.3">
      <c r="C14557" s="3"/>
      <c r="E14557" s="6"/>
    </row>
    <row r="14558" spans="3:5" s="2" customFormat="1" x14ac:dyDescent="0.3">
      <c r="C14558" s="3"/>
      <c r="E14558" s="6"/>
    </row>
    <row r="14559" spans="3:5" s="2" customFormat="1" x14ac:dyDescent="0.3">
      <c r="C14559" s="3"/>
      <c r="E14559" s="6"/>
    </row>
    <row r="14560" spans="3:5" s="2" customFormat="1" x14ac:dyDescent="0.3">
      <c r="C14560" s="3"/>
      <c r="E14560" s="6"/>
    </row>
    <row r="14561" spans="3:5" s="2" customFormat="1" x14ac:dyDescent="0.3">
      <c r="C14561" s="3"/>
      <c r="E14561" s="6"/>
    </row>
    <row r="14562" spans="3:5" s="2" customFormat="1" x14ac:dyDescent="0.3">
      <c r="C14562" s="3"/>
      <c r="E14562" s="6"/>
    </row>
    <row r="14563" spans="3:5" s="2" customFormat="1" x14ac:dyDescent="0.3">
      <c r="C14563" s="3"/>
      <c r="E14563" s="6"/>
    </row>
    <row r="14564" spans="3:5" s="2" customFormat="1" x14ac:dyDescent="0.3">
      <c r="C14564" s="3"/>
      <c r="E14564" s="6"/>
    </row>
    <row r="14565" spans="3:5" s="2" customFormat="1" x14ac:dyDescent="0.3">
      <c r="C14565" s="3"/>
      <c r="E14565" s="6"/>
    </row>
    <row r="14566" spans="3:5" s="2" customFormat="1" x14ac:dyDescent="0.3">
      <c r="C14566" s="3"/>
      <c r="E14566" s="6"/>
    </row>
    <row r="14567" spans="3:5" s="2" customFormat="1" x14ac:dyDescent="0.3">
      <c r="C14567" s="3"/>
      <c r="E14567" s="6"/>
    </row>
    <row r="14568" spans="3:5" s="2" customFormat="1" x14ac:dyDescent="0.3">
      <c r="C14568" s="3"/>
      <c r="E14568" s="6"/>
    </row>
    <row r="14569" spans="3:5" s="2" customFormat="1" x14ac:dyDescent="0.3">
      <c r="C14569" s="3"/>
      <c r="E14569" s="6"/>
    </row>
    <row r="14570" spans="3:5" s="2" customFormat="1" x14ac:dyDescent="0.3">
      <c r="C14570" s="3"/>
      <c r="E14570" s="6"/>
    </row>
    <row r="14571" spans="3:5" s="2" customFormat="1" x14ac:dyDescent="0.3">
      <c r="C14571" s="3"/>
      <c r="E14571" s="6"/>
    </row>
    <row r="14572" spans="3:5" s="2" customFormat="1" x14ac:dyDescent="0.3">
      <c r="C14572" s="3"/>
      <c r="E14572" s="6"/>
    </row>
    <row r="14573" spans="3:5" s="2" customFormat="1" x14ac:dyDescent="0.3">
      <c r="C14573" s="3"/>
      <c r="E14573" s="6"/>
    </row>
    <row r="14574" spans="3:5" s="2" customFormat="1" x14ac:dyDescent="0.3">
      <c r="C14574" s="3"/>
      <c r="E14574" s="6"/>
    </row>
    <row r="14575" spans="3:5" s="2" customFormat="1" x14ac:dyDescent="0.3">
      <c r="C14575" s="3"/>
      <c r="E14575" s="6"/>
    </row>
    <row r="14576" spans="3:5" s="2" customFormat="1" x14ac:dyDescent="0.3">
      <c r="C14576" s="3"/>
      <c r="E14576" s="6"/>
    </row>
    <row r="14577" spans="3:5" s="2" customFormat="1" x14ac:dyDescent="0.3">
      <c r="C14577" s="3"/>
      <c r="E14577" s="6"/>
    </row>
    <row r="14578" spans="3:5" s="2" customFormat="1" x14ac:dyDescent="0.3">
      <c r="C14578" s="3"/>
      <c r="E14578" s="6"/>
    </row>
    <row r="14579" spans="3:5" s="2" customFormat="1" x14ac:dyDescent="0.3">
      <c r="C14579" s="3"/>
      <c r="E14579" s="6"/>
    </row>
    <row r="14580" spans="3:5" s="2" customFormat="1" x14ac:dyDescent="0.3">
      <c r="C14580" s="3"/>
      <c r="E14580" s="6"/>
    </row>
    <row r="14581" spans="3:5" s="2" customFormat="1" x14ac:dyDescent="0.3">
      <c r="C14581" s="3"/>
      <c r="E14581" s="6"/>
    </row>
    <row r="14582" spans="3:5" s="2" customFormat="1" x14ac:dyDescent="0.3">
      <c r="C14582" s="3"/>
      <c r="E14582" s="6"/>
    </row>
    <row r="14583" spans="3:5" s="2" customFormat="1" x14ac:dyDescent="0.3">
      <c r="C14583" s="3"/>
      <c r="E14583" s="6"/>
    </row>
    <row r="14584" spans="3:5" s="2" customFormat="1" x14ac:dyDescent="0.3">
      <c r="C14584" s="3"/>
      <c r="E14584" s="6"/>
    </row>
    <row r="14585" spans="3:5" s="2" customFormat="1" x14ac:dyDescent="0.3">
      <c r="C14585" s="3"/>
      <c r="E14585" s="6"/>
    </row>
    <row r="14586" spans="3:5" s="2" customFormat="1" x14ac:dyDescent="0.3">
      <c r="C14586" s="3"/>
      <c r="E14586" s="6"/>
    </row>
    <row r="14587" spans="3:5" s="2" customFormat="1" x14ac:dyDescent="0.3">
      <c r="C14587" s="3"/>
      <c r="E14587" s="6"/>
    </row>
    <row r="14588" spans="3:5" s="2" customFormat="1" x14ac:dyDescent="0.3">
      <c r="C14588" s="3"/>
      <c r="E14588" s="6"/>
    </row>
    <row r="14589" spans="3:5" s="2" customFormat="1" x14ac:dyDescent="0.3">
      <c r="C14589" s="3"/>
      <c r="E14589" s="6"/>
    </row>
    <row r="14590" spans="3:5" s="2" customFormat="1" x14ac:dyDescent="0.3">
      <c r="C14590" s="3"/>
      <c r="E14590" s="6"/>
    </row>
    <row r="14591" spans="3:5" s="2" customFormat="1" x14ac:dyDescent="0.3">
      <c r="C14591" s="3"/>
      <c r="E14591" s="6"/>
    </row>
    <row r="14592" spans="3:5" s="2" customFormat="1" x14ac:dyDescent="0.3">
      <c r="C14592" s="3"/>
      <c r="E14592" s="6"/>
    </row>
    <row r="14593" spans="3:5" s="2" customFormat="1" x14ac:dyDescent="0.3">
      <c r="C14593" s="3"/>
      <c r="E14593" s="6"/>
    </row>
    <row r="14594" spans="3:5" s="2" customFormat="1" x14ac:dyDescent="0.3">
      <c r="C14594" s="3"/>
      <c r="E14594" s="6"/>
    </row>
    <row r="14595" spans="3:5" s="2" customFormat="1" x14ac:dyDescent="0.3">
      <c r="C14595" s="3"/>
      <c r="E14595" s="6"/>
    </row>
    <row r="14596" spans="3:5" s="2" customFormat="1" x14ac:dyDescent="0.3">
      <c r="C14596" s="3"/>
      <c r="E14596" s="6"/>
    </row>
    <row r="14597" spans="3:5" s="2" customFormat="1" x14ac:dyDescent="0.3">
      <c r="C14597" s="3"/>
      <c r="E14597" s="6"/>
    </row>
    <row r="14598" spans="3:5" s="2" customFormat="1" x14ac:dyDescent="0.3">
      <c r="C14598" s="3"/>
      <c r="E14598" s="6"/>
    </row>
    <row r="14599" spans="3:5" s="2" customFormat="1" x14ac:dyDescent="0.3">
      <c r="C14599" s="3"/>
      <c r="E14599" s="6"/>
    </row>
    <row r="14600" spans="3:5" s="2" customFormat="1" x14ac:dyDescent="0.3">
      <c r="C14600" s="3"/>
      <c r="E14600" s="6"/>
    </row>
    <row r="14601" spans="3:5" s="2" customFormat="1" x14ac:dyDescent="0.3">
      <c r="C14601" s="3"/>
      <c r="E14601" s="6"/>
    </row>
    <row r="14602" spans="3:5" s="2" customFormat="1" x14ac:dyDescent="0.3">
      <c r="C14602" s="3"/>
      <c r="E14602" s="6"/>
    </row>
    <row r="14603" spans="3:5" s="2" customFormat="1" x14ac:dyDescent="0.3">
      <c r="C14603" s="3"/>
      <c r="E14603" s="6"/>
    </row>
    <row r="14604" spans="3:5" s="2" customFormat="1" x14ac:dyDescent="0.3">
      <c r="C14604" s="3"/>
      <c r="E14604" s="6"/>
    </row>
    <row r="14605" spans="3:5" s="2" customFormat="1" x14ac:dyDescent="0.3">
      <c r="C14605" s="3"/>
      <c r="E14605" s="6"/>
    </row>
    <row r="14606" spans="3:5" s="2" customFormat="1" x14ac:dyDescent="0.3">
      <c r="C14606" s="3"/>
      <c r="E14606" s="6"/>
    </row>
    <row r="14607" spans="3:5" s="2" customFormat="1" x14ac:dyDescent="0.3">
      <c r="C14607" s="3"/>
      <c r="E14607" s="6"/>
    </row>
    <row r="14608" spans="3:5" s="2" customFormat="1" x14ac:dyDescent="0.3">
      <c r="C14608" s="3"/>
      <c r="E14608" s="6"/>
    </row>
    <row r="14609" spans="3:5" s="2" customFormat="1" x14ac:dyDescent="0.3">
      <c r="C14609" s="3"/>
      <c r="E14609" s="6"/>
    </row>
    <row r="14610" spans="3:5" s="2" customFormat="1" x14ac:dyDescent="0.3">
      <c r="C14610" s="3"/>
      <c r="E14610" s="6"/>
    </row>
    <row r="14611" spans="3:5" s="2" customFormat="1" x14ac:dyDescent="0.3">
      <c r="C14611" s="3"/>
      <c r="E14611" s="6"/>
    </row>
    <row r="14612" spans="3:5" s="2" customFormat="1" x14ac:dyDescent="0.3">
      <c r="C14612" s="3"/>
      <c r="E14612" s="6"/>
    </row>
    <row r="14613" spans="3:5" s="2" customFormat="1" x14ac:dyDescent="0.3">
      <c r="C14613" s="3"/>
      <c r="E14613" s="6"/>
    </row>
    <row r="14614" spans="3:5" s="2" customFormat="1" x14ac:dyDescent="0.3">
      <c r="C14614" s="3"/>
      <c r="E14614" s="6"/>
    </row>
    <row r="14615" spans="3:5" s="2" customFormat="1" x14ac:dyDescent="0.3">
      <c r="C14615" s="3"/>
      <c r="E14615" s="6"/>
    </row>
    <row r="14616" spans="3:5" s="2" customFormat="1" x14ac:dyDescent="0.3">
      <c r="C14616" s="3"/>
      <c r="E14616" s="6"/>
    </row>
    <row r="14617" spans="3:5" s="2" customFormat="1" x14ac:dyDescent="0.3">
      <c r="C14617" s="3"/>
      <c r="E14617" s="6"/>
    </row>
    <row r="14618" spans="3:5" s="2" customFormat="1" x14ac:dyDescent="0.3">
      <c r="C14618" s="3"/>
      <c r="E14618" s="6"/>
    </row>
    <row r="14619" spans="3:5" s="2" customFormat="1" x14ac:dyDescent="0.3">
      <c r="C14619" s="3"/>
      <c r="E14619" s="6"/>
    </row>
    <row r="14620" spans="3:5" s="2" customFormat="1" x14ac:dyDescent="0.3">
      <c r="C14620" s="3"/>
      <c r="E14620" s="6"/>
    </row>
    <row r="14621" spans="3:5" s="2" customFormat="1" x14ac:dyDescent="0.3">
      <c r="C14621" s="3"/>
      <c r="E14621" s="6"/>
    </row>
    <row r="14622" spans="3:5" s="2" customFormat="1" x14ac:dyDescent="0.3">
      <c r="C14622" s="3"/>
      <c r="E14622" s="6"/>
    </row>
    <row r="14623" spans="3:5" s="2" customFormat="1" x14ac:dyDescent="0.3">
      <c r="C14623" s="3"/>
      <c r="E14623" s="6"/>
    </row>
    <row r="14624" spans="3:5" s="2" customFormat="1" x14ac:dyDescent="0.3">
      <c r="C14624" s="3"/>
      <c r="E14624" s="6"/>
    </row>
    <row r="14625" spans="3:5" s="2" customFormat="1" x14ac:dyDescent="0.3">
      <c r="C14625" s="3"/>
      <c r="E14625" s="6"/>
    </row>
    <row r="14626" spans="3:5" s="2" customFormat="1" x14ac:dyDescent="0.3">
      <c r="C14626" s="3"/>
      <c r="E14626" s="6"/>
    </row>
    <row r="14627" spans="3:5" s="2" customFormat="1" x14ac:dyDescent="0.3">
      <c r="C14627" s="3"/>
      <c r="E14627" s="6"/>
    </row>
    <row r="14628" spans="3:5" s="2" customFormat="1" x14ac:dyDescent="0.3">
      <c r="C14628" s="3"/>
      <c r="E14628" s="6"/>
    </row>
    <row r="14629" spans="3:5" s="2" customFormat="1" x14ac:dyDescent="0.3">
      <c r="C14629" s="3"/>
      <c r="E14629" s="6"/>
    </row>
    <row r="14630" spans="3:5" s="2" customFormat="1" x14ac:dyDescent="0.3">
      <c r="C14630" s="3"/>
      <c r="E14630" s="6"/>
    </row>
    <row r="14631" spans="3:5" s="2" customFormat="1" x14ac:dyDescent="0.3">
      <c r="C14631" s="3"/>
      <c r="E14631" s="6"/>
    </row>
    <row r="14632" spans="3:5" s="2" customFormat="1" x14ac:dyDescent="0.3">
      <c r="C14632" s="3"/>
      <c r="E14632" s="6"/>
    </row>
    <row r="14633" spans="3:5" s="2" customFormat="1" x14ac:dyDescent="0.3">
      <c r="C14633" s="3"/>
      <c r="E14633" s="6"/>
    </row>
    <row r="14634" spans="3:5" s="2" customFormat="1" x14ac:dyDescent="0.3">
      <c r="C14634" s="3"/>
      <c r="E14634" s="6"/>
    </row>
    <row r="14635" spans="3:5" s="2" customFormat="1" x14ac:dyDescent="0.3">
      <c r="C14635" s="3"/>
      <c r="E14635" s="6"/>
    </row>
    <row r="14636" spans="3:5" s="2" customFormat="1" x14ac:dyDescent="0.3">
      <c r="C14636" s="3"/>
      <c r="E14636" s="6"/>
    </row>
    <row r="14637" spans="3:5" s="2" customFormat="1" x14ac:dyDescent="0.3">
      <c r="C14637" s="3"/>
      <c r="E14637" s="6"/>
    </row>
    <row r="14638" spans="3:5" s="2" customFormat="1" x14ac:dyDescent="0.3">
      <c r="C14638" s="3"/>
      <c r="E14638" s="6"/>
    </row>
    <row r="14639" spans="3:5" s="2" customFormat="1" x14ac:dyDescent="0.3">
      <c r="C14639" s="3"/>
      <c r="E14639" s="6"/>
    </row>
    <row r="14640" spans="3:5" s="2" customFormat="1" x14ac:dyDescent="0.3">
      <c r="C14640" s="3"/>
      <c r="E14640" s="6"/>
    </row>
    <row r="14641" spans="3:5" s="2" customFormat="1" x14ac:dyDescent="0.3">
      <c r="C14641" s="3"/>
      <c r="E14641" s="6"/>
    </row>
    <row r="14642" spans="3:5" s="2" customFormat="1" x14ac:dyDescent="0.3">
      <c r="C14642" s="3"/>
      <c r="E14642" s="6"/>
    </row>
    <row r="14643" spans="3:5" s="2" customFormat="1" x14ac:dyDescent="0.3">
      <c r="C14643" s="3"/>
      <c r="E14643" s="6"/>
    </row>
    <row r="14644" spans="3:5" s="2" customFormat="1" x14ac:dyDescent="0.3">
      <c r="C14644" s="3"/>
      <c r="E14644" s="6"/>
    </row>
    <row r="14645" spans="3:5" s="2" customFormat="1" x14ac:dyDescent="0.3">
      <c r="C14645" s="3"/>
      <c r="E14645" s="6"/>
    </row>
    <row r="14646" spans="3:5" s="2" customFormat="1" x14ac:dyDescent="0.3">
      <c r="C14646" s="3"/>
      <c r="E14646" s="6"/>
    </row>
    <row r="14647" spans="3:5" s="2" customFormat="1" x14ac:dyDescent="0.3">
      <c r="C14647" s="3"/>
      <c r="E14647" s="6"/>
    </row>
    <row r="14648" spans="3:5" s="2" customFormat="1" x14ac:dyDescent="0.3">
      <c r="C14648" s="3"/>
      <c r="E14648" s="6"/>
    </row>
    <row r="14649" spans="3:5" s="2" customFormat="1" x14ac:dyDescent="0.3">
      <c r="C14649" s="3"/>
      <c r="E14649" s="6"/>
    </row>
    <row r="14650" spans="3:5" s="2" customFormat="1" x14ac:dyDescent="0.3">
      <c r="C14650" s="3"/>
      <c r="E14650" s="6"/>
    </row>
    <row r="14651" spans="3:5" s="2" customFormat="1" x14ac:dyDescent="0.3">
      <c r="C14651" s="3"/>
      <c r="E14651" s="6"/>
    </row>
    <row r="14652" spans="3:5" s="2" customFormat="1" x14ac:dyDescent="0.3">
      <c r="C14652" s="3"/>
      <c r="E14652" s="6"/>
    </row>
    <row r="14653" spans="3:5" s="2" customFormat="1" x14ac:dyDescent="0.3">
      <c r="C14653" s="3"/>
      <c r="E14653" s="6"/>
    </row>
    <row r="14654" spans="3:5" s="2" customFormat="1" x14ac:dyDescent="0.3">
      <c r="C14654" s="3"/>
      <c r="E14654" s="6"/>
    </row>
    <row r="14655" spans="3:5" s="2" customFormat="1" x14ac:dyDescent="0.3">
      <c r="C14655" s="3"/>
      <c r="E14655" s="6"/>
    </row>
    <row r="14656" spans="3:5" s="2" customFormat="1" x14ac:dyDescent="0.3">
      <c r="C14656" s="3"/>
      <c r="E14656" s="6"/>
    </row>
    <row r="14657" spans="3:5" s="2" customFormat="1" x14ac:dyDescent="0.3">
      <c r="C14657" s="3"/>
      <c r="E14657" s="6"/>
    </row>
    <row r="14658" spans="3:5" s="2" customFormat="1" x14ac:dyDescent="0.3">
      <c r="C14658" s="3"/>
      <c r="E14658" s="6"/>
    </row>
    <row r="14659" spans="3:5" s="2" customFormat="1" x14ac:dyDescent="0.3">
      <c r="C14659" s="3"/>
      <c r="E14659" s="6"/>
    </row>
    <row r="14660" spans="3:5" s="2" customFormat="1" x14ac:dyDescent="0.3">
      <c r="C14660" s="3"/>
      <c r="E14660" s="6"/>
    </row>
    <row r="14661" spans="3:5" s="2" customFormat="1" x14ac:dyDescent="0.3">
      <c r="C14661" s="3"/>
      <c r="E14661" s="6"/>
    </row>
    <row r="14662" spans="3:5" s="2" customFormat="1" x14ac:dyDescent="0.3">
      <c r="C14662" s="3"/>
      <c r="E14662" s="6"/>
    </row>
    <row r="14663" spans="3:5" s="2" customFormat="1" x14ac:dyDescent="0.3">
      <c r="C14663" s="3"/>
      <c r="E14663" s="6"/>
    </row>
    <row r="14664" spans="3:5" s="2" customFormat="1" x14ac:dyDescent="0.3">
      <c r="C14664" s="3"/>
      <c r="E14664" s="6"/>
    </row>
    <row r="14665" spans="3:5" s="2" customFormat="1" x14ac:dyDescent="0.3">
      <c r="C14665" s="3"/>
      <c r="E14665" s="6"/>
    </row>
    <row r="14666" spans="3:5" s="2" customFormat="1" x14ac:dyDescent="0.3">
      <c r="C14666" s="3"/>
      <c r="E14666" s="6"/>
    </row>
    <row r="14667" spans="3:5" s="2" customFormat="1" x14ac:dyDescent="0.3">
      <c r="C14667" s="3"/>
      <c r="E14667" s="6"/>
    </row>
    <row r="14668" spans="3:5" s="2" customFormat="1" x14ac:dyDescent="0.3">
      <c r="C14668" s="3"/>
      <c r="E14668" s="6"/>
    </row>
    <row r="14669" spans="3:5" s="2" customFormat="1" x14ac:dyDescent="0.3">
      <c r="C14669" s="3"/>
      <c r="E14669" s="6"/>
    </row>
    <row r="14670" spans="3:5" s="2" customFormat="1" x14ac:dyDescent="0.3">
      <c r="C14670" s="3"/>
      <c r="E14670" s="6"/>
    </row>
    <row r="14671" spans="3:5" s="2" customFormat="1" x14ac:dyDescent="0.3">
      <c r="C14671" s="3"/>
      <c r="E14671" s="6"/>
    </row>
    <row r="14672" spans="3:5" s="2" customFormat="1" x14ac:dyDescent="0.3">
      <c r="C14672" s="3"/>
      <c r="E14672" s="6"/>
    </row>
    <row r="14673" spans="3:5" s="2" customFormat="1" x14ac:dyDescent="0.3">
      <c r="C14673" s="3"/>
      <c r="E14673" s="6"/>
    </row>
    <row r="14674" spans="3:5" s="2" customFormat="1" x14ac:dyDescent="0.3">
      <c r="C14674" s="3"/>
      <c r="E14674" s="6"/>
    </row>
    <row r="14675" spans="3:5" s="2" customFormat="1" x14ac:dyDescent="0.3">
      <c r="C14675" s="3"/>
      <c r="E14675" s="6"/>
    </row>
    <row r="14676" spans="3:5" s="2" customFormat="1" x14ac:dyDescent="0.3">
      <c r="C14676" s="3"/>
      <c r="E14676" s="6"/>
    </row>
    <row r="14677" spans="3:5" s="2" customFormat="1" x14ac:dyDescent="0.3">
      <c r="C14677" s="3"/>
      <c r="E14677" s="6"/>
    </row>
    <row r="14678" spans="3:5" s="2" customFormat="1" x14ac:dyDescent="0.3">
      <c r="C14678" s="3"/>
      <c r="E14678" s="6"/>
    </row>
    <row r="14679" spans="3:5" s="2" customFormat="1" x14ac:dyDescent="0.3">
      <c r="C14679" s="3"/>
      <c r="E14679" s="6"/>
    </row>
    <row r="14680" spans="3:5" s="2" customFormat="1" x14ac:dyDescent="0.3">
      <c r="C14680" s="3"/>
      <c r="E14680" s="6"/>
    </row>
    <row r="14681" spans="3:5" s="2" customFormat="1" x14ac:dyDescent="0.3">
      <c r="C14681" s="3"/>
      <c r="E14681" s="6"/>
    </row>
    <row r="14682" spans="3:5" s="2" customFormat="1" x14ac:dyDescent="0.3">
      <c r="C14682" s="3"/>
      <c r="E14682" s="6"/>
    </row>
    <row r="14683" spans="3:5" s="2" customFormat="1" x14ac:dyDescent="0.3">
      <c r="C14683" s="3"/>
      <c r="E14683" s="6"/>
    </row>
    <row r="14684" spans="3:5" s="2" customFormat="1" x14ac:dyDescent="0.3">
      <c r="C14684" s="3"/>
      <c r="E14684" s="6"/>
    </row>
    <row r="14685" spans="3:5" s="2" customFormat="1" x14ac:dyDescent="0.3">
      <c r="C14685" s="3"/>
      <c r="E14685" s="6"/>
    </row>
    <row r="14686" spans="3:5" s="2" customFormat="1" x14ac:dyDescent="0.3">
      <c r="C14686" s="3"/>
      <c r="E14686" s="6"/>
    </row>
    <row r="14687" spans="3:5" s="2" customFormat="1" x14ac:dyDescent="0.3">
      <c r="C14687" s="3"/>
      <c r="E14687" s="6"/>
    </row>
    <row r="14688" spans="3:5" s="2" customFormat="1" x14ac:dyDescent="0.3">
      <c r="C14688" s="3"/>
      <c r="E14688" s="6"/>
    </row>
    <row r="14689" spans="3:5" s="2" customFormat="1" x14ac:dyDescent="0.3">
      <c r="C14689" s="3"/>
      <c r="E14689" s="6"/>
    </row>
    <row r="14690" spans="3:5" s="2" customFormat="1" x14ac:dyDescent="0.3">
      <c r="C14690" s="3"/>
      <c r="E14690" s="6"/>
    </row>
    <row r="14691" spans="3:5" s="2" customFormat="1" x14ac:dyDescent="0.3">
      <c r="C14691" s="3"/>
      <c r="E14691" s="6"/>
    </row>
    <row r="14692" spans="3:5" s="2" customFormat="1" x14ac:dyDescent="0.3">
      <c r="C14692" s="3"/>
      <c r="E14692" s="6"/>
    </row>
    <row r="14693" spans="3:5" s="2" customFormat="1" x14ac:dyDescent="0.3">
      <c r="C14693" s="3"/>
      <c r="E14693" s="6"/>
    </row>
    <row r="14694" spans="3:5" s="2" customFormat="1" x14ac:dyDescent="0.3">
      <c r="C14694" s="3"/>
      <c r="E14694" s="6"/>
    </row>
    <row r="14695" spans="3:5" s="2" customFormat="1" x14ac:dyDescent="0.3">
      <c r="C14695" s="3"/>
      <c r="E14695" s="6"/>
    </row>
    <row r="14696" spans="3:5" s="2" customFormat="1" x14ac:dyDescent="0.3">
      <c r="C14696" s="3"/>
      <c r="E14696" s="6"/>
    </row>
    <row r="14697" spans="3:5" s="2" customFormat="1" x14ac:dyDescent="0.3">
      <c r="C14697" s="3"/>
      <c r="E14697" s="6"/>
    </row>
    <row r="14698" spans="3:5" s="2" customFormat="1" x14ac:dyDescent="0.3">
      <c r="C14698" s="3"/>
      <c r="E14698" s="6"/>
    </row>
    <row r="14699" spans="3:5" s="2" customFormat="1" x14ac:dyDescent="0.3">
      <c r="C14699" s="3"/>
      <c r="E14699" s="6"/>
    </row>
    <row r="14700" spans="3:5" s="2" customFormat="1" x14ac:dyDescent="0.3">
      <c r="C14700" s="3"/>
      <c r="E14700" s="6"/>
    </row>
    <row r="14701" spans="3:5" s="2" customFormat="1" x14ac:dyDescent="0.3">
      <c r="C14701" s="3"/>
      <c r="E14701" s="6"/>
    </row>
    <row r="14702" spans="3:5" s="2" customFormat="1" x14ac:dyDescent="0.3">
      <c r="C14702" s="3"/>
      <c r="E14702" s="6"/>
    </row>
    <row r="14703" spans="3:5" s="2" customFormat="1" x14ac:dyDescent="0.3">
      <c r="C14703" s="3"/>
      <c r="E14703" s="6"/>
    </row>
    <row r="14704" spans="3:5" s="2" customFormat="1" x14ac:dyDescent="0.3">
      <c r="C14704" s="3"/>
      <c r="E14704" s="6"/>
    </row>
    <row r="14705" spans="3:5" s="2" customFormat="1" x14ac:dyDescent="0.3">
      <c r="C14705" s="3"/>
      <c r="E14705" s="6"/>
    </row>
    <row r="14706" spans="3:5" s="2" customFormat="1" x14ac:dyDescent="0.3">
      <c r="C14706" s="3"/>
      <c r="E14706" s="6"/>
    </row>
    <row r="14707" spans="3:5" s="2" customFormat="1" x14ac:dyDescent="0.3">
      <c r="C14707" s="3"/>
      <c r="E14707" s="6"/>
    </row>
    <row r="14708" spans="3:5" s="2" customFormat="1" x14ac:dyDescent="0.3">
      <c r="C14708" s="3"/>
      <c r="E14708" s="6"/>
    </row>
    <row r="14709" spans="3:5" s="2" customFormat="1" x14ac:dyDescent="0.3">
      <c r="C14709" s="3"/>
      <c r="E14709" s="6"/>
    </row>
    <row r="14710" spans="3:5" s="2" customFormat="1" x14ac:dyDescent="0.3">
      <c r="C14710" s="3"/>
      <c r="E14710" s="6"/>
    </row>
    <row r="14711" spans="3:5" s="2" customFormat="1" x14ac:dyDescent="0.3">
      <c r="C14711" s="3"/>
      <c r="E14711" s="6"/>
    </row>
    <row r="14712" spans="3:5" s="2" customFormat="1" x14ac:dyDescent="0.3">
      <c r="C14712" s="3"/>
      <c r="E14712" s="6"/>
    </row>
    <row r="14713" spans="3:5" s="2" customFormat="1" x14ac:dyDescent="0.3">
      <c r="C14713" s="3"/>
      <c r="E14713" s="6"/>
    </row>
    <row r="14714" spans="3:5" s="2" customFormat="1" x14ac:dyDescent="0.3">
      <c r="C14714" s="3"/>
      <c r="E14714" s="6"/>
    </row>
    <row r="14715" spans="3:5" s="2" customFormat="1" x14ac:dyDescent="0.3">
      <c r="C14715" s="3"/>
      <c r="E14715" s="6"/>
    </row>
    <row r="14716" spans="3:5" s="2" customFormat="1" x14ac:dyDescent="0.3">
      <c r="C14716" s="3"/>
      <c r="E14716" s="6"/>
    </row>
    <row r="14717" spans="3:5" s="2" customFormat="1" x14ac:dyDescent="0.3">
      <c r="C14717" s="3"/>
      <c r="E14717" s="6"/>
    </row>
    <row r="14718" spans="3:5" s="2" customFormat="1" x14ac:dyDescent="0.3">
      <c r="C14718" s="3"/>
      <c r="E14718" s="6"/>
    </row>
    <row r="14719" spans="3:5" s="2" customFormat="1" x14ac:dyDescent="0.3">
      <c r="C14719" s="3"/>
      <c r="E14719" s="6"/>
    </row>
    <row r="14720" spans="3:5" s="2" customFormat="1" x14ac:dyDescent="0.3">
      <c r="C14720" s="3"/>
      <c r="E14720" s="6"/>
    </row>
    <row r="14721" spans="3:5" s="2" customFormat="1" x14ac:dyDescent="0.3">
      <c r="C14721" s="3"/>
      <c r="E14721" s="6"/>
    </row>
    <row r="14722" spans="3:5" s="2" customFormat="1" x14ac:dyDescent="0.3">
      <c r="C14722" s="3"/>
      <c r="E14722" s="6"/>
    </row>
    <row r="14723" spans="3:5" s="2" customFormat="1" x14ac:dyDescent="0.3">
      <c r="C14723" s="3"/>
      <c r="E14723" s="6"/>
    </row>
    <row r="14724" spans="3:5" s="2" customFormat="1" x14ac:dyDescent="0.3">
      <c r="C14724" s="3"/>
      <c r="E14724" s="6"/>
    </row>
    <row r="14725" spans="3:5" s="2" customFormat="1" x14ac:dyDescent="0.3">
      <c r="C14725" s="3"/>
      <c r="E14725" s="6"/>
    </row>
    <row r="14726" spans="3:5" s="2" customFormat="1" x14ac:dyDescent="0.3">
      <c r="C14726" s="3"/>
      <c r="E14726" s="6"/>
    </row>
    <row r="14727" spans="3:5" s="2" customFormat="1" x14ac:dyDescent="0.3">
      <c r="C14727" s="3"/>
      <c r="E14727" s="6"/>
    </row>
    <row r="14728" spans="3:5" s="2" customFormat="1" x14ac:dyDescent="0.3">
      <c r="C14728" s="3"/>
      <c r="E14728" s="6"/>
    </row>
    <row r="14729" spans="3:5" s="2" customFormat="1" x14ac:dyDescent="0.3">
      <c r="C14729" s="3"/>
      <c r="E14729" s="6"/>
    </row>
    <row r="14730" spans="3:5" s="2" customFormat="1" x14ac:dyDescent="0.3">
      <c r="C14730" s="3"/>
      <c r="E14730" s="6"/>
    </row>
    <row r="14731" spans="3:5" s="2" customFormat="1" x14ac:dyDescent="0.3">
      <c r="C14731" s="3"/>
      <c r="E14731" s="6"/>
    </row>
    <row r="14732" spans="3:5" s="2" customFormat="1" x14ac:dyDescent="0.3">
      <c r="C14732" s="3"/>
      <c r="E14732" s="6"/>
    </row>
    <row r="14733" spans="3:5" s="2" customFormat="1" x14ac:dyDescent="0.3">
      <c r="C14733" s="3"/>
      <c r="E14733" s="6"/>
    </row>
    <row r="14734" spans="3:5" s="2" customFormat="1" x14ac:dyDescent="0.3">
      <c r="C14734" s="3"/>
      <c r="E14734" s="6"/>
    </row>
    <row r="14735" spans="3:5" s="2" customFormat="1" x14ac:dyDescent="0.3">
      <c r="C14735" s="3"/>
      <c r="E14735" s="6"/>
    </row>
    <row r="14736" spans="3:5" s="2" customFormat="1" x14ac:dyDescent="0.3">
      <c r="C14736" s="3"/>
      <c r="E14736" s="6"/>
    </row>
    <row r="14737" spans="3:5" s="2" customFormat="1" x14ac:dyDescent="0.3">
      <c r="C14737" s="3"/>
      <c r="E14737" s="6"/>
    </row>
    <row r="14738" spans="3:5" s="2" customFormat="1" x14ac:dyDescent="0.3">
      <c r="C14738" s="3"/>
      <c r="E14738" s="6"/>
    </row>
    <row r="14739" spans="3:5" s="2" customFormat="1" x14ac:dyDescent="0.3">
      <c r="C14739" s="3"/>
      <c r="E14739" s="6"/>
    </row>
    <row r="14740" spans="3:5" s="2" customFormat="1" x14ac:dyDescent="0.3">
      <c r="C14740" s="3"/>
      <c r="E14740" s="6"/>
    </row>
    <row r="14741" spans="3:5" s="2" customFormat="1" x14ac:dyDescent="0.3">
      <c r="C14741" s="3"/>
      <c r="E14741" s="6"/>
    </row>
    <row r="14742" spans="3:5" s="2" customFormat="1" x14ac:dyDescent="0.3">
      <c r="C14742" s="3"/>
      <c r="E14742" s="6"/>
    </row>
    <row r="14743" spans="3:5" s="2" customFormat="1" x14ac:dyDescent="0.3">
      <c r="C14743" s="3"/>
      <c r="E14743" s="6"/>
    </row>
    <row r="14744" spans="3:5" s="2" customFormat="1" x14ac:dyDescent="0.3">
      <c r="C14744" s="3"/>
      <c r="E14744" s="6"/>
    </row>
    <row r="14745" spans="3:5" s="2" customFormat="1" x14ac:dyDescent="0.3">
      <c r="C14745" s="3"/>
      <c r="E14745" s="6"/>
    </row>
    <row r="14746" spans="3:5" s="2" customFormat="1" x14ac:dyDescent="0.3">
      <c r="C14746" s="3"/>
      <c r="E14746" s="6"/>
    </row>
    <row r="14747" spans="3:5" s="2" customFormat="1" x14ac:dyDescent="0.3">
      <c r="C14747" s="3"/>
      <c r="E14747" s="6"/>
    </row>
    <row r="14748" spans="3:5" s="2" customFormat="1" x14ac:dyDescent="0.3">
      <c r="C14748" s="3"/>
      <c r="E14748" s="6"/>
    </row>
    <row r="14749" spans="3:5" s="2" customFormat="1" x14ac:dyDescent="0.3">
      <c r="C14749" s="3"/>
      <c r="E14749" s="6"/>
    </row>
    <row r="14750" spans="3:5" s="2" customFormat="1" x14ac:dyDescent="0.3">
      <c r="C14750" s="3"/>
      <c r="E14750" s="6"/>
    </row>
    <row r="14751" spans="3:5" s="2" customFormat="1" x14ac:dyDescent="0.3">
      <c r="C14751" s="3"/>
      <c r="E14751" s="6"/>
    </row>
    <row r="14752" spans="3:5" s="2" customFormat="1" x14ac:dyDescent="0.3">
      <c r="C14752" s="3"/>
      <c r="E14752" s="6"/>
    </row>
    <row r="14753" spans="3:5" s="2" customFormat="1" x14ac:dyDescent="0.3">
      <c r="C14753" s="3"/>
      <c r="E14753" s="6"/>
    </row>
    <row r="14754" spans="3:5" s="2" customFormat="1" x14ac:dyDescent="0.3">
      <c r="C14754" s="3"/>
      <c r="E14754" s="6"/>
    </row>
    <row r="14755" spans="3:5" s="2" customFormat="1" x14ac:dyDescent="0.3">
      <c r="C14755" s="3"/>
      <c r="E14755" s="6"/>
    </row>
    <row r="14756" spans="3:5" s="2" customFormat="1" x14ac:dyDescent="0.3">
      <c r="C14756" s="3"/>
      <c r="E14756" s="6"/>
    </row>
    <row r="14757" spans="3:5" s="2" customFormat="1" x14ac:dyDescent="0.3">
      <c r="C14757" s="3"/>
      <c r="E14757" s="6"/>
    </row>
    <row r="14758" spans="3:5" s="2" customFormat="1" x14ac:dyDescent="0.3">
      <c r="C14758" s="3"/>
      <c r="E14758" s="6"/>
    </row>
    <row r="14759" spans="3:5" s="2" customFormat="1" x14ac:dyDescent="0.3">
      <c r="C14759" s="3"/>
      <c r="E14759" s="6"/>
    </row>
    <row r="14760" spans="3:5" s="2" customFormat="1" x14ac:dyDescent="0.3">
      <c r="C14760" s="3"/>
      <c r="E14760" s="6"/>
    </row>
    <row r="14761" spans="3:5" s="2" customFormat="1" x14ac:dyDescent="0.3">
      <c r="C14761" s="3"/>
      <c r="E14761" s="6"/>
    </row>
    <row r="14762" spans="3:5" s="2" customFormat="1" x14ac:dyDescent="0.3">
      <c r="C14762" s="3"/>
      <c r="E14762" s="6"/>
    </row>
    <row r="14763" spans="3:5" s="2" customFormat="1" x14ac:dyDescent="0.3">
      <c r="C14763" s="3"/>
      <c r="E14763" s="6"/>
    </row>
    <row r="14764" spans="3:5" s="2" customFormat="1" x14ac:dyDescent="0.3">
      <c r="C14764" s="3"/>
      <c r="E14764" s="6"/>
    </row>
    <row r="14765" spans="3:5" s="2" customFormat="1" x14ac:dyDescent="0.3">
      <c r="C14765" s="3"/>
      <c r="E14765" s="6"/>
    </row>
    <row r="14766" spans="3:5" s="2" customFormat="1" x14ac:dyDescent="0.3">
      <c r="C14766" s="3"/>
      <c r="E14766" s="6"/>
    </row>
    <row r="14767" spans="3:5" s="2" customFormat="1" x14ac:dyDescent="0.3">
      <c r="C14767" s="3"/>
      <c r="E14767" s="6"/>
    </row>
    <row r="14768" spans="3:5" s="2" customFormat="1" x14ac:dyDescent="0.3">
      <c r="C14768" s="3"/>
      <c r="E14768" s="6"/>
    </row>
    <row r="14769" spans="3:5" s="2" customFormat="1" x14ac:dyDescent="0.3">
      <c r="C14769" s="3"/>
      <c r="E14769" s="6"/>
    </row>
    <row r="14770" spans="3:5" s="2" customFormat="1" x14ac:dyDescent="0.3">
      <c r="C14770" s="3"/>
      <c r="E14770" s="6"/>
    </row>
    <row r="14771" spans="3:5" s="2" customFormat="1" x14ac:dyDescent="0.3">
      <c r="C14771" s="3"/>
      <c r="E14771" s="6"/>
    </row>
    <row r="14772" spans="3:5" s="2" customFormat="1" x14ac:dyDescent="0.3">
      <c r="C14772" s="3"/>
      <c r="E14772" s="6"/>
    </row>
    <row r="14773" spans="3:5" s="2" customFormat="1" x14ac:dyDescent="0.3">
      <c r="C14773" s="3"/>
      <c r="E14773" s="6"/>
    </row>
    <row r="14774" spans="3:5" s="2" customFormat="1" x14ac:dyDescent="0.3">
      <c r="C14774" s="3"/>
      <c r="E14774" s="6"/>
    </row>
    <row r="14775" spans="3:5" s="2" customFormat="1" x14ac:dyDescent="0.3">
      <c r="C14775" s="3"/>
      <c r="E14775" s="6"/>
    </row>
    <row r="14776" spans="3:5" s="2" customFormat="1" x14ac:dyDescent="0.3">
      <c r="C14776" s="3"/>
      <c r="E14776" s="6"/>
    </row>
    <row r="14777" spans="3:5" s="2" customFormat="1" x14ac:dyDescent="0.3">
      <c r="C14777" s="3"/>
      <c r="E14777" s="6"/>
    </row>
    <row r="14778" spans="3:5" s="2" customFormat="1" x14ac:dyDescent="0.3">
      <c r="C14778" s="3"/>
      <c r="E14778" s="6"/>
    </row>
    <row r="14779" spans="3:5" s="2" customFormat="1" x14ac:dyDescent="0.3">
      <c r="C14779" s="3"/>
      <c r="E14779" s="6"/>
    </row>
    <row r="14780" spans="3:5" s="2" customFormat="1" x14ac:dyDescent="0.3">
      <c r="C14780" s="3"/>
      <c r="E14780" s="6"/>
    </row>
    <row r="14781" spans="3:5" s="2" customFormat="1" x14ac:dyDescent="0.3">
      <c r="C14781" s="3"/>
      <c r="E14781" s="6"/>
    </row>
    <row r="14782" spans="3:5" s="2" customFormat="1" x14ac:dyDescent="0.3">
      <c r="C14782" s="3"/>
      <c r="E14782" s="6"/>
    </row>
    <row r="14783" spans="3:5" s="2" customFormat="1" x14ac:dyDescent="0.3">
      <c r="C14783" s="3"/>
      <c r="E14783" s="6"/>
    </row>
    <row r="14784" spans="3:5" s="2" customFormat="1" x14ac:dyDescent="0.3">
      <c r="C14784" s="3"/>
      <c r="E14784" s="6"/>
    </row>
    <row r="14785" spans="3:5" s="2" customFormat="1" x14ac:dyDescent="0.3">
      <c r="C14785" s="3"/>
      <c r="E14785" s="6"/>
    </row>
    <row r="14786" spans="3:5" s="2" customFormat="1" x14ac:dyDescent="0.3">
      <c r="C14786" s="3"/>
      <c r="E14786" s="6"/>
    </row>
    <row r="14787" spans="3:5" s="2" customFormat="1" x14ac:dyDescent="0.3">
      <c r="C14787" s="3"/>
      <c r="E14787" s="6"/>
    </row>
    <row r="14788" spans="3:5" s="2" customFormat="1" x14ac:dyDescent="0.3">
      <c r="C14788" s="3"/>
      <c r="E14788" s="6"/>
    </row>
    <row r="14789" spans="3:5" s="2" customFormat="1" x14ac:dyDescent="0.3">
      <c r="C14789" s="3"/>
      <c r="E14789" s="6"/>
    </row>
    <row r="14790" spans="3:5" s="2" customFormat="1" x14ac:dyDescent="0.3">
      <c r="C14790" s="3"/>
      <c r="E14790" s="6"/>
    </row>
    <row r="14791" spans="3:5" s="2" customFormat="1" x14ac:dyDescent="0.3">
      <c r="C14791" s="3"/>
      <c r="E14791" s="6"/>
    </row>
    <row r="14792" spans="3:5" s="2" customFormat="1" x14ac:dyDescent="0.3">
      <c r="C14792" s="3"/>
      <c r="E14792" s="6"/>
    </row>
    <row r="14793" spans="3:5" s="2" customFormat="1" x14ac:dyDescent="0.3">
      <c r="C14793" s="3"/>
      <c r="E14793" s="6"/>
    </row>
    <row r="14794" spans="3:5" s="2" customFormat="1" x14ac:dyDescent="0.3">
      <c r="C14794" s="3"/>
      <c r="E14794" s="6"/>
    </row>
    <row r="14795" spans="3:5" s="2" customFormat="1" x14ac:dyDescent="0.3">
      <c r="C14795" s="3"/>
      <c r="E14795" s="6"/>
    </row>
    <row r="14796" spans="3:5" s="2" customFormat="1" x14ac:dyDescent="0.3">
      <c r="C14796" s="3"/>
      <c r="E14796" s="6"/>
    </row>
    <row r="14797" spans="3:5" s="2" customFormat="1" x14ac:dyDescent="0.3">
      <c r="C14797" s="3"/>
      <c r="E14797" s="6"/>
    </row>
    <row r="14798" spans="3:5" s="2" customFormat="1" x14ac:dyDescent="0.3">
      <c r="C14798" s="3"/>
      <c r="E14798" s="6"/>
    </row>
    <row r="14799" spans="3:5" s="2" customFormat="1" x14ac:dyDescent="0.3">
      <c r="C14799" s="3"/>
      <c r="E14799" s="6"/>
    </row>
    <row r="14800" spans="3:5" s="2" customFormat="1" x14ac:dyDescent="0.3">
      <c r="C14800" s="3"/>
      <c r="E14800" s="6"/>
    </row>
    <row r="14801" spans="3:5" s="2" customFormat="1" x14ac:dyDescent="0.3">
      <c r="C14801" s="3"/>
      <c r="E14801" s="6"/>
    </row>
    <row r="14802" spans="3:5" s="2" customFormat="1" x14ac:dyDescent="0.3">
      <c r="C14802" s="3"/>
      <c r="E14802" s="6"/>
    </row>
    <row r="14803" spans="3:5" s="2" customFormat="1" x14ac:dyDescent="0.3">
      <c r="C14803" s="3"/>
      <c r="E14803" s="6"/>
    </row>
    <row r="14804" spans="3:5" s="2" customFormat="1" x14ac:dyDescent="0.3">
      <c r="C14804" s="3"/>
      <c r="E14804" s="6"/>
    </row>
    <row r="14805" spans="3:5" s="2" customFormat="1" x14ac:dyDescent="0.3">
      <c r="C14805" s="3"/>
      <c r="E14805" s="6"/>
    </row>
    <row r="14806" spans="3:5" s="2" customFormat="1" x14ac:dyDescent="0.3">
      <c r="C14806" s="3"/>
      <c r="E14806" s="6"/>
    </row>
    <row r="14807" spans="3:5" s="2" customFormat="1" x14ac:dyDescent="0.3">
      <c r="C14807" s="3"/>
      <c r="E14807" s="6"/>
    </row>
    <row r="14808" spans="3:5" s="2" customFormat="1" x14ac:dyDescent="0.3">
      <c r="C14808" s="3"/>
      <c r="E14808" s="6"/>
    </row>
    <row r="14809" spans="3:5" s="2" customFormat="1" x14ac:dyDescent="0.3">
      <c r="C14809" s="3"/>
      <c r="E14809" s="6"/>
    </row>
    <row r="14810" spans="3:5" s="2" customFormat="1" x14ac:dyDescent="0.3">
      <c r="C14810" s="3"/>
      <c r="E14810" s="6"/>
    </row>
    <row r="14811" spans="3:5" s="2" customFormat="1" x14ac:dyDescent="0.3">
      <c r="C14811" s="3"/>
      <c r="E14811" s="6"/>
    </row>
    <row r="14812" spans="3:5" s="2" customFormat="1" x14ac:dyDescent="0.3">
      <c r="C14812" s="3"/>
      <c r="E14812" s="6"/>
    </row>
    <row r="14813" spans="3:5" s="2" customFormat="1" x14ac:dyDescent="0.3">
      <c r="C14813" s="3"/>
      <c r="E14813" s="6"/>
    </row>
    <row r="14814" spans="3:5" s="2" customFormat="1" x14ac:dyDescent="0.3">
      <c r="C14814" s="3"/>
      <c r="E14814" s="6"/>
    </row>
    <row r="14815" spans="3:5" s="2" customFormat="1" x14ac:dyDescent="0.3">
      <c r="C14815" s="3"/>
      <c r="E14815" s="6"/>
    </row>
    <row r="14816" spans="3:5" s="2" customFormat="1" x14ac:dyDescent="0.3">
      <c r="C14816" s="3"/>
      <c r="E14816" s="6"/>
    </row>
    <row r="14817" spans="3:5" s="2" customFormat="1" x14ac:dyDescent="0.3">
      <c r="C14817" s="3"/>
      <c r="E14817" s="6"/>
    </row>
    <row r="14818" spans="3:5" s="2" customFormat="1" x14ac:dyDescent="0.3">
      <c r="C14818" s="3"/>
      <c r="E14818" s="6"/>
    </row>
    <row r="14819" spans="3:5" s="2" customFormat="1" x14ac:dyDescent="0.3">
      <c r="C14819" s="3"/>
      <c r="E14819" s="6"/>
    </row>
    <row r="14820" spans="3:5" s="2" customFormat="1" x14ac:dyDescent="0.3">
      <c r="C14820" s="3"/>
      <c r="E14820" s="6"/>
    </row>
    <row r="14821" spans="3:5" s="2" customFormat="1" x14ac:dyDescent="0.3">
      <c r="C14821" s="3"/>
      <c r="E14821" s="6"/>
    </row>
    <row r="14822" spans="3:5" s="2" customFormat="1" x14ac:dyDescent="0.3">
      <c r="C14822" s="3"/>
      <c r="E14822" s="6"/>
    </row>
    <row r="14823" spans="3:5" s="2" customFormat="1" x14ac:dyDescent="0.3">
      <c r="C14823" s="3"/>
      <c r="E14823" s="6"/>
    </row>
    <row r="14824" spans="3:5" s="2" customFormat="1" x14ac:dyDescent="0.3">
      <c r="C14824" s="3"/>
      <c r="E14824" s="6"/>
    </row>
    <row r="14825" spans="3:5" s="2" customFormat="1" x14ac:dyDescent="0.3">
      <c r="C14825" s="3"/>
      <c r="E14825" s="6"/>
    </row>
    <row r="14826" spans="3:5" s="2" customFormat="1" x14ac:dyDescent="0.3">
      <c r="C14826" s="3"/>
      <c r="E14826" s="6"/>
    </row>
    <row r="14827" spans="3:5" s="2" customFormat="1" x14ac:dyDescent="0.3">
      <c r="C14827" s="3"/>
      <c r="E14827" s="6"/>
    </row>
    <row r="14828" spans="3:5" s="2" customFormat="1" x14ac:dyDescent="0.3">
      <c r="C14828" s="3"/>
      <c r="E14828" s="6"/>
    </row>
    <row r="14829" spans="3:5" s="2" customFormat="1" x14ac:dyDescent="0.3">
      <c r="C14829" s="3"/>
      <c r="E14829" s="6"/>
    </row>
    <row r="14830" spans="3:5" s="2" customFormat="1" x14ac:dyDescent="0.3">
      <c r="C14830" s="3"/>
      <c r="E14830" s="6"/>
    </row>
    <row r="14831" spans="3:5" s="2" customFormat="1" x14ac:dyDescent="0.3">
      <c r="C14831" s="3"/>
      <c r="E14831" s="6"/>
    </row>
    <row r="14832" spans="3:5" s="2" customFormat="1" x14ac:dyDescent="0.3">
      <c r="C14832" s="3"/>
      <c r="E14832" s="6"/>
    </row>
    <row r="14833" spans="3:5" s="2" customFormat="1" x14ac:dyDescent="0.3">
      <c r="C14833" s="3"/>
      <c r="E14833" s="6"/>
    </row>
    <row r="14834" spans="3:5" s="2" customFormat="1" x14ac:dyDescent="0.3">
      <c r="C14834" s="3"/>
      <c r="E14834" s="6"/>
    </row>
    <row r="14835" spans="3:5" s="2" customFormat="1" x14ac:dyDescent="0.3">
      <c r="C14835" s="3"/>
      <c r="E14835" s="6"/>
    </row>
    <row r="14836" spans="3:5" s="2" customFormat="1" x14ac:dyDescent="0.3">
      <c r="C14836" s="3"/>
      <c r="E14836" s="6"/>
    </row>
    <row r="14837" spans="3:5" s="2" customFormat="1" x14ac:dyDescent="0.3">
      <c r="C14837" s="3"/>
      <c r="E14837" s="6"/>
    </row>
    <row r="14838" spans="3:5" s="2" customFormat="1" x14ac:dyDescent="0.3">
      <c r="C14838" s="3"/>
      <c r="E14838" s="6"/>
    </row>
    <row r="14839" spans="3:5" s="2" customFormat="1" x14ac:dyDescent="0.3">
      <c r="C14839" s="3"/>
      <c r="E14839" s="6"/>
    </row>
    <row r="14840" spans="3:5" s="2" customFormat="1" x14ac:dyDescent="0.3">
      <c r="C14840" s="3"/>
      <c r="E14840" s="6"/>
    </row>
    <row r="14841" spans="3:5" s="2" customFormat="1" x14ac:dyDescent="0.3">
      <c r="C14841" s="3"/>
      <c r="E14841" s="6"/>
    </row>
    <row r="14842" spans="3:5" s="2" customFormat="1" x14ac:dyDescent="0.3">
      <c r="C14842" s="3"/>
      <c r="E14842" s="6"/>
    </row>
    <row r="14843" spans="3:5" s="2" customFormat="1" x14ac:dyDescent="0.3">
      <c r="C14843" s="3"/>
      <c r="E14843" s="6"/>
    </row>
    <row r="14844" spans="3:5" s="2" customFormat="1" x14ac:dyDescent="0.3">
      <c r="C14844" s="3"/>
      <c r="E14844" s="6"/>
    </row>
    <row r="14845" spans="3:5" s="2" customFormat="1" x14ac:dyDescent="0.3">
      <c r="C14845" s="3"/>
      <c r="E14845" s="6"/>
    </row>
    <row r="14846" spans="3:5" s="2" customFormat="1" x14ac:dyDescent="0.3">
      <c r="C14846" s="3"/>
      <c r="E14846" s="6"/>
    </row>
    <row r="14847" spans="3:5" s="2" customFormat="1" x14ac:dyDescent="0.3">
      <c r="C14847" s="3"/>
      <c r="E14847" s="6"/>
    </row>
    <row r="14848" spans="3:5" s="2" customFormat="1" x14ac:dyDescent="0.3">
      <c r="C14848" s="3"/>
      <c r="E14848" s="6"/>
    </row>
    <row r="14849" spans="3:5" s="2" customFormat="1" x14ac:dyDescent="0.3">
      <c r="C14849" s="3"/>
      <c r="E14849" s="6"/>
    </row>
    <row r="14850" spans="3:5" s="2" customFormat="1" x14ac:dyDescent="0.3">
      <c r="C14850" s="3"/>
      <c r="E14850" s="6"/>
    </row>
    <row r="14851" spans="3:5" s="2" customFormat="1" x14ac:dyDescent="0.3">
      <c r="C14851" s="3"/>
      <c r="E14851" s="6"/>
    </row>
    <row r="14852" spans="3:5" s="2" customFormat="1" x14ac:dyDescent="0.3">
      <c r="C14852" s="3"/>
      <c r="E14852" s="6"/>
    </row>
    <row r="14853" spans="3:5" s="2" customFormat="1" x14ac:dyDescent="0.3">
      <c r="C14853" s="3"/>
      <c r="E14853" s="6"/>
    </row>
    <row r="14854" spans="3:5" s="2" customFormat="1" x14ac:dyDescent="0.3">
      <c r="C14854" s="3"/>
      <c r="E14854" s="6"/>
    </row>
    <row r="14855" spans="3:5" s="2" customFormat="1" x14ac:dyDescent="0.3">
      <c r="C14855" s="3"/>
      <c r="E14855" s="6"/>
    </row>
    <row r="14856" spans="3:5" s="2" customFormat="1" x14ac:dyDescent="0.3">
      <c r="C14856" s="3"/>
      <c r="E14856" s="6"/>
    </row>
    <row r="14857" spans="3:5" s="2" customFormat="1" x14ac:dyDescent="0.3">
      <c r="C14857" s="3"/>
      <c r="E14857" s="6"/>
    </row>
    <row r="14858" spans="3:5" s="2" customFormat="1" x14ac:dyDescent="0.3">
      <c r="C14858" s="3"/>
      <c r="E14858" s="6"/>
    </row>
    <row r="14859" spans="3:5" s="2" customFormat="1" x14ac:dyDescent="0.3">
      <c r="C14859" s="3"/>
      <c r="E14859" s="6"/>
    </row>
    <row r="14860" spans="3:5" s="2" customFormat="1" x14ac:dyDescent="0.3">
      <c r="C14860" s="3"/>
      <c r="E14860" s="6"/>
    </row>
    <row r="14861" spans="3:5" s="2" customFormat="1" x14ac:dyDescent="0.3">
      <c r="C14861" s="3"/>
      <c r="E14861" s="6"/>
    </row>
    <row r="14862" spans="3:5" s="2" customFormat="1" x14ac:dyDescent="0.3">
      <c r="C14862" s="3"/>
      <c r="E14862" s="6"/>
    </row>
    <row r="14863" spans="3:5" s="2" customFormat="1" x14ac:dyDescent="0.3">
      <c r="C14863" s="3"/>
      <c r="E14863" s="6"/>
    </row>
    <row r="14864" spans="3:5" s="2" customFormat="1" x14ac:dyDescent="0.3">
      <c r="C14864" s="3"/>
      <c r="E14864" s="6"/>
    </row>
    <row r="14865" spans="3:5" s="2" customFormat="1" x14ac:dyDescent="0.3">
      <c r="C14865" s="3"/>
      <c r="E14865" s="6"/>
    </row>
    <row r="14866" spans="3:5" s="2" customFormat="1" x14ac:dyDescent="0.3">
      <c r="C14866" s="3"/>
      <c r="E14866" s="6"/>
    </row>
    <row r="14867" spans="3:5" s="2" customFormat="1" x14ac:dyDescent="0.3">
      <c r="C14867" s="3"/>
      <c r="E14867" s="6"/>
    </row>
    <row r="14868" spans="3:5" s="2" customFormat="1" x14ac:dyDescent="0.3">
      <c r="C14868" s="3"/>
      <c r="E14868" s="6"/>
    </row>
    <row r="14869" spans="3:5" s="2" customFormat="1" x14ac:dyDescent="0.3">
      <c r="C14869" s="3"/>
      <c r="E14869" s="6"/>
    </row>
    <row r="14870" spans="3:5" s="2" customFormat="1" x14ac:dyDescent="0.3">
      <c r="C14870" s="3"/>
      <c r="E14870" s="6"/>
    </row>
    <row r="14871" spans="3:5" s="2" customFormat="1" x14ac:dyDescent="0.3">
      <c r="C14871" s="3"/>
      <c r="E14871" s="6"/>
    </row>
    <row r="14872" spans="3:5" s="2" customFormat="1" x14ac:dyDescent="0.3">
      <c r="C14872" s="3"/>
      <c r="E14872" s="6"/>
    </row>
    <row r="14873" spans="3:5" s="2" customFormat="1" x14ac:dyDescent="0.3">
      <c r="C14873" s="3"/>
      <c r="E14873" s="6"/>
    </row>
    <row r="14874" spans="3:5" s="2" customFormat="1" x14ac:dyDescent="0.3">
      <c r="C14874" s="3"/>
      <c r="E14874" s="6"/>
    </row>
    <row r="14875" spans="3:5" s="2" customFormat="1" x14ac:dyDescent="0.3">
      <c r="C14875" s="3"/>
      <c r="E14875" s="6"/>
    </row>
    <row r="14876" spans="3:5" s="2" customFormat="1" x14ac:dyDescent="0.3">
      <c r="C14876" s="3"/>
      <c r="E14876" s="6"/>
    </row>
    <row r="14877" spans="3:5" s="2" customFormat="1" x14ac:dyDescent="0.3">
      <c r="C14877" s="3"/>
      <c r="E14877" s="6"/>
    </row>
    <row r="14878" spans="3:5" s="2" customFormat="1" x14ac:dyDescent="0.3">
      <c r="C14878" s="3"/>
      <c r="E14878" s="6"/>
    </row>
    <row r="14879" spans="3:5" s="2" customFormat="1" x14ac:dyDescent="0.3">
      <c r="C14879" s="3"/>
      <c r="E14879" s="6"/>
    </row>
    <row r="14880" spans="3:5" s="2" customFormat="1" x14ac:dyDescent="0.3">
      <c r="C14880" s="3"/>
      <c r="E14880" s="6"/>
    </row>
    <row r="14881" spans="3:5" s="2" customFormat="1" x14ac:dyDescent="0.3">
      <c r="C14881" s="3"/>
      <c r="E14881" s="6"/>
    </row>
    <row r="14882" spans="3:5" s="2" customFormat="1" x14ac:dyDescent="0.3">
      <c r="C14882" s="3"/>
      <c r="E14882" s="6"/>
    </row>
    <row r="14883" spans="3:5" s="2" customFormat="1" x14ac:dyDescent="0.3">
      <c r="C14883" s="3"/>
      <c r="E14883" s="6"/>
    </row>
    <row r="14884" spans="3:5" s="2" customFormat="1" x14ac:dyDescent="0.3">
      <c r="C14884" s="3"/>
      <c r="E14884" s="6"/>
    </row>
    <row r="14885" spans="3:5" s="2" customFormat="1" x14ac:dyDescent="0.3">
      <c r="C14885" s="3"/>
      <c r="E14885" s="6"/>
    </row>
    <row r="14886" spans="3:5" s="2" customFormat="1" x14ac:dyDescent="0.3">
      <c r="C14886" s="3"/>
      <c r="E14886" s="6"/>
    </row>
    <row r="14887" spans="3:5" s="2" customFormat="1" x14ac:dyDescent="0.3">
      <c r="C14887" s="3"/>
      <c r="E14887" s="6"/>
    </row>
    <row r="14888" spans="3:5" s="2" customFormat="1" x14ac:dyDescent="0.3">
      <c r="C14888" s="3"/>
      <c r="E14888" s="6"/>
    </row>
    <row r="14889" spans="3:5" s="2" customFormat="1" x14ac:dyDescent="0.3">
      <c r="C14889" s="3"/>
      <c r="E14889" s="6"/>
    </row>
    <row r="14890" spans="3:5" s="2" customFormat="1" x14ac:dyDescent="0.3">
      <c r="C14890" s="3"/>
      <c r="E14890" s="6"/>
    </row>
    <row r="14891" spans="3:5" s="2" customFormat="1" x14ac:dyDescent="0.3">
      <c r="C14891" s="3"/>
      <c r="E14891" s="6"/>
    </row>
    <row r="14892" spans="3:5" s="2" customFormat="1" x14ac:dyDescent="0.3">
      <c r="C14892" s="3"/>
      <c r="E14892" s="6"/>
    </row>
    <row r="14893" spans="3:5" s="2" customFormat="1" x14ac:dyDescent="0.3">
      <c r="C14893" s="3"/>
      <c r="E14893" s="6"/>
    </row>
    <row r="14894" spans="3:5" s="2" customFormat="1" x14ac:dyDescent="0.3">
      <c r="C14894" s="3"/>
      <c r="E14894" s="6"/>
    </row>
    <row r="14895" spans="3:5" s="2" customFormat="1" x14ac:dyDescent="0.3">
      <c r="C14895" s="3"/>
      <c r="E14895" s="6"/>
    </row>
    <row r="14896" spans="3:5" s="2" customFormat="1" x14ac:dyDescent="0.3">
      <c r="C14896" s="3"/>
      <c r="E14896" s="6"/>
    </row>
    <row r="14897" spans="3:5" s="2" customFormat="1" x14ac:dyDescent="0.3">
      <c r="C14897" s="3"/>
      <c r="E14897" s="6"/>
    </row>
    <row r="14898" spans="3:5" s="2" customFormat="1" x14ac:dyDescent="0.3">
      <c r="C14898" s="3"/>
      <c r="E14898" s="6"/>
    </row>
    <row r="14899" spans="3:5" s="2" customFormat="1" x14ac:dyDescent="0.3">
      <c r="C14899" s="3"/>
      <c r="E14899" s="6"/>
    </row>
    <row r="14900" spans="3:5" s="2" customFormat="1" x14ac:dyDescent="0.3">
      <c r="C14900" s="3"/>
      <c r="E14900" s="6"/>
    </row>
    <row r="14901" spans="3:5" s="2" customFormat="1" x14ac:dyDescent="0.3">
      <c r="C14901" s="3"/>
      <c r="E14901" s="6"/>
    </row>
    <row r="14902" spans="3:5" s="2" customFormat="1" x14ac:dyDescent="0.3">
      <c r="C14902" s="3"/>
      <c r="E14902" s="6"/>
    </row>
    <row r="14903" spans="3:5" s="2" customFormat="1" x14ac:dyDescent="0.3">
      <c r="C14903" s="3"/>
      <c r="E14903" s="6"/>
    </row>
    <row r="14904" spans="3:5" s="2" customFormat="1" x14ac:dyDescent="0.3">
      <c r="C14904" s="3"/>
      <c r="E14904" s="6"/>
    </row>
    <row r="14905" spans="3:5" s="2" customFormat="1" x14ac:dyDescent="0.3">
      <c r="C14905" s="3"/>
      <c r="E14905" s="6"/>
    </row>
    <row r="14906" spans="3:5" s="2" customFormat="1" x14ac:dyDescent="0.3">
      <c r="C14906" s="3"/>
      <c r="E14906" s="6"/>
    </row>
    <row r="14907" spans="3:5" s="2" customFormat="1" x14ac:dyDescent="0.3">
      <c r="C14907" s="3"/>
      <c r="E14907" s="6"/>
    </row>
    <row r="14908" spans="3:5" s="2" customFormat="1" x14ac:dyDescent="0.3">
      <c r="C14908" s="3"/>
      <c r="E14908" s="6"/>
    </row>
    <row r="14909" spans="3:5" s="2" customFormat="1" x14ac:dyDescent="0.3">
      <c r="C14909" s="3"/>
      <c r="E14909" s="6"/>
    </row>
    <row r="14910" spans="3:5" s="2" customFormat="1" x14ac:dyDescent="0.3">
      <c r="C14910" s="3"/>
      <c r="E14910" s="6"/>
    </row>
    <row r="14911" spans="3:5" s="2" customFormat="1" x14ac:dyDescent="0.3">
      <c r="C14911" s="3"/>
      <c r="E14911" s="6"/>
    </row>
    <row r="14912" spans="3:5" s="2" customFormat="1" x14ac:dyDescent="0.3">
      <c r="C14912" s="3"/>
      <c r="E14912" s="6"/>
    </row>
    <row r="14913" spans="3:5" s="2" customFormat="1" x14ac:dyDescent="0.3">
      <c r="C14913" s="3"/>
      <c r="E14913" s="6"/>
    </row>
    <row r="14914" spans="3:5" s="2" customFormat="1" x14ac:dyDescent="0.3">
      <c r="C14914" s="3"/>
      <c r="E14914" s="6"/>
    </row>
    <row r="14915" spans="3:5" s="2" customFormat="1" x14ac:dyDescent="0.3">
      <c r="C14915" s="3"/>
      <c r="E14915" s="6"/>
    </row>
    <row r="14916" spans="3:5" s="2" customFormat="1" x14ac:dyDescent="0.3">
      <c r="C14916" s="3"/>
      <c r="E14916" s="6"/>
    </row>
    <row r="14917" spans="3:5" s="2" customFormat="1" x14ac:dyDescent="0.3">
      <c r="C14917" s="3"/>
      <c r="E14917" s="6"/>
    </row>
    <row r="14918" spans="3:5" s="2" customFormat="1" x14ac:dyDescent="0.3">
      <c r="C14918" s="3"/>
      <c r="E14918" s="6"/>
    </row>
    <row r="14919" spans="3:5" s="2" customFormat="1" x14ac:dyDescent="0.3">
      <c r="C14919" s="3"/>
      <c r="E14919" s="6"/>
    </row>
    <row r="14920" spans="3:5" s="2" customFormat="1" x14ac:dyDescent="0.3">
      <c r="C14920" s="3"/>
      <c r="E14920" s="6"/>
    </row>
    <row r="14921" spans="3:5" s="2" customFormat="1" x14ac:dyDescent="0.3">
      <c r="C14921" s="3"/>
      <c r="E14921" s="6"/>
    </row>
    <row r="14922" spans="3:5" s="2" customFormat="1" x14ac:dyDescent="0.3">
      <c r="C14922" s="3"/>
      <c r="E14922" s="6"/>
    </row>
    <row r="14923" spans="3:5" s="2" customFormat="1" x14ac:dyDescent="0.3">
      <c r="C14923" s="3"/>
      <c r="E14923" s="6"/>
    </row>
    <row r="14924" spans="3:5" s="2" customFormat="1" x14ac:dyDescent="0.3">
      <c r="C14924" s="3"/>
      <c r="E14924" s="6"/>
    </row>
    <row r="14925" spans="3:5" s="2" customFormat="1" x14ac:dyDescent="0.3">
      <c r="C14925" s="3"/>
      <c r="E14925" s="6"/>
    </row>
    <row r="14926" spans="3:5" s="2" customFormat="1" x14ac:dyDescent="0.3">
      <c r="C14926" s="3"/>
      <c r="E14926" s="6"/>
    </row>
    <row r="14927" spans="3:5" s="2" customFormat="1" x14ac:dyDescent="0.3">
      <c r="C14927" s="3"/>
      <c r="E14927" s="6"/>
    </row>
    <row r="14928" spans="3:5" s="2" customFormat="1" x14ac:dyDescent="0.3">
      <c r="C14928" s="3"/>
      <c r="E14928" s="6"/>
    </row>
    <row r="14929" spans="3:5" s="2" customFormat="1" x14ac:dyDescent="0.3">
      <c r="C14929" s="3"/>
      <c r="E14929" s="6"/>
    </row>
    <row r="14930" spans="3:5" s="2" customFormat="1" x14ac:dyDescent="0.3">
      <c r="C14930" s="3"/>
      <c r="E14930" s="6"/>
    </row>
    <row r="14931" spans="3:5" s="2" customFormat="1" x14ac:dyDescent="0.3">
      <c r="C14931" s="3"/>
      <c r="E14931" s="6"/>
    </row>
    <row r="14932" spans="3:5" s="2" customFormat="1" x14ac:dyDescent="0.3">
      <c r="C14932" s="3"/>
      <c r="E14932" s="6"/>
    </row>
    <row r="14933" spans="3:5" s="2" customFormat="1" x14ac:dyDescent="0.3">
      <c r="C14933" s="3"/>
      <c r="E14933" s="6"/>
    </row>
    <row r="14934" spans="3:5" s="2" customFormat="1" x14ac:dyDescent="0.3">
      <c r="C14934" s="3"/>
      <c r="E14934" s="6"/>
    </row>
    <row r="14935" spans="3:5" s="2" customFormat="1" x14ac:dyDescent="0.3">
      <c r="C14935" s="3"/>
      <c r="E14935" s="6"/>
    </row>
    <row r="14936" spans="3:5" s="2" customFormat="1" x14ac:dyDescent="0.3">
      <c r="C14936" s="3"/>
      <c r="E14936" s="6"/>
    </row>
    <row r="14937" spans="3:5" s="2" customFormat="1" x14ac:dyDescent="0.3">
      <c r="C14937" s="3"/>
      <c r="E14937" s="6"/>
    </row>
    <row r="14938" spans="3:5" s="2" customFormat="1" x14ac:dyDescent="0.3">
      <c r="C14938" s="3"/>
      <c r="E14938" s="6"/>
    </row>
    <row r="14939" spans="3:5" s="2" customFormat="1" x14ac:dyDescent="0.3">
      <c r="C14939" s="3"/>
      <c r="E14939" s="6"/>
    </row>
    <row r="14940" spans="3:5" s="2" customFormat="1" x14ac:dyDescent="0.3">
      <c r="C14940" s="3"/>
      <c r="E14940" s="6"/>
    </row>
    <row r="14941" spans="3:5" s="2" customFormat="1" x14ac:dyDescent="0.3">
      <c r="C14941" s="3"/>
      <c r="E14941" s="6"/>
    </row>
    <row r="14942" spans="3:5" s="2" customFormat="1" x14ac:dyDescent="0.3">
      <c r="C14942" s="3"/>
      <c r="E14942" s="6"/>
    </row>
    <row r="14943" spans="3:5" s="2" customFormat="1" x14ac:dyDescent="0.3">
      <c r="C14943" s="3"/>
      <c r="E14943" s="6"/>
    </row>
    <row r="14944" spans="3:5" s="2" customFormat="1" x14ac:dyDescent="0.3">
      <c r="C14944" s="3"/>
      <c r="E14944" s="6"/>
    </row>
    <row r="14945" spans="3:5" s="2" customFormat="1" x14ac:dyDescent="0.3">
      <c r="C14945" s="3"/>
      <c r="E14945" s="6"/>
    </row>
    <row r="14946" spans="3:5" s="2" customFormat="1" x14ac:dyDescent="0.3">
      <c r="C14946" s="3"/>
      <c r="E14946" s="6"/>
    </row>
    <row r="14947" spans="3:5" s="2" customFormat="1" x14ac:dyDescent="0.3">
      <c r="C14947" s="3"/>
      <c r="E14947" s="6"/>
    </row>
    <row r="14948" spans="3:5" s="2" customFormat="1" x14ac:dyDescent="0.3">
      <c r="C14948" s="3"/>
      <c r="E14948" s="6"/>
    </row>
    <row r="14949" spans="3:5" s="2" customFormat="1" x14ac:dyDescent="0.3">
      <c r="C14949" s="3"/>
      <c r="E14949" s="6"/>
    </row>
    <row r="14950" spans="3:5" s="2" customFormat="1" x14ac:dyDescent="0.3">
      <c r="C14950" s="3"/>
      <c r="E14950" s="6"/>
    </row>
    <row r="14951" spans="3:5" s="2" customFormat="1" x14ac:dyDescent="0.3">
      <c r="C14951" s="3"/>
      <c r="E14951" s="6"/>
    </row>
    <row r="14952" spans="3:5" s="2" customFormat="1" x14ac:dyDescent="0.3">
      <c r="C14952" s="3"/>
      <c r="E14952" s="6"/>
    </row>
    <row r="14953" spans="3:5" s="2" customFormat="1" x14ac:dyDescent="0.3">
      <c r="C14953" s="3"/>
      <c r="E14953" s="6"/>
    </row>
    <row r="14954" spans="3:5" s="2" customFormat="1" x14ac:dyDescent="0.3">
      <c r="C14954" s="3"/>
      <c r="E14954" s="6"/>
    </row>
    <row r="14955" spans="3:5" s="2" customFormat="1" x14ac:dyDescent="0.3">
      <c r="C14955" s="3"/>
      <c r="E14955" s="6"/>
    </row>
    <row r="14956" spans="3:5" s="2" customFormat="1" x14ac:dyDescent="0.3">
      <c r="C14956" s="3"/>
      <c r="E14956" s="6"/>
    </row>
    <row r="14957" spans="3:5" s="2" customFormat="1" x14ac:dyDescent="0.3">
      <c r="C14957" s="3"/>
      <c r="E14957" s="6"/>
    </row>
    <row r="14958" spans="3:5" s="2" customFormat="1" x14ac:dyDescent="0.3">
      <c r="C14958" s="3"/>
      <c r="E14958" s="6"/>
    </row>
    <row r="14959" spans="3:5" s="2" customFormat="1" x14ac:dyDescent="0.3">
      <c r="C14959" s="3"/>
      <c r="E14959" s="6"/>
    </row>
    <row r="14960" spans="3:5" s="2" customFormat="1" x14ac:dyDescent="0.3">
      <c r="C14960" s="3"/>
      <c r="E14960" s="6"/>
    </row>
    <row r="14961" spans="3:5" s="2" customFormat="1" x14ac:dyDescent="0.3">
      <c r="C14961" s="3"/>
      <c r="E14961" s="6"/>
    </row>
    <row r="14962" spans="3:5" s="2" customFormat="1" x14ac:dyDescent="0.3">
      <c r="C14962" s="3"/>
      <c r="E14962" s="6"/>
    </row>
    <row r="14963" spans="3:5" s="2" customFormat="1" x14ac:dyDescent="0.3">
      <c r="C14963" s="3"/>
      <c r="E14963" s="6"/>
    </row>
    <row r="14964" spans="3:5" s="2" customFormat="1" x14ac:dyDescent="0.3">
      <c r="C14964" s="3"/>
      <c r="E14964" s="6"/>
    </row>
    <row r="14965" spans="3:5" s="2" customFormat="1" x14ac:dyDescent="0.3">
      <c r="C14965" s="3"/>
      <c r="E14965" s="6"/>
    </row>
    <row r="14966" spans="3:5" s="2" customFormat="1" x14ac:dyDescent="0.3">
      <c r="C14966" s="3"/>
      <c r="E14966" s="6"/>
    </row>
    <row r="14967" spans="3:5" s="2" customFormat="1" x14ac:dyDescent="0.3">
      <c r="C14967" s="3"/>
      <c r="E14967" s="6"/>
    </row>
    <row r="14968" spans="3:5" s="2" customFormat="1" x14ac:dyDescent="0.3">
      <c r="C14968" s="3"/>
      <c r="E14968" s="6"/>
    </row>
    <row r="14969" spans="3:5" s="2" customFormat="1" x14ac:dyDescent="0.3">
      <c r="C14969" s="3"/>
      <c r="E14969" s="6"/>
    </row>
    <row r="14970" spans="3:5" s="2" customFormat="1" x14ac:dyDescent="0.3">
      <c r="C14970" s="3"/>
      <c r="E14970" s="6"/>
    </row>
    <row r="14971" spans="3:5" s="2" customFormat="1" x14ac:dyDescent="0.3">
      <c r="C14971" s="3"/>
      <c r="E14971" s="6"/>
    </row>
    <row r="14972" spans="3:5" s="2" customFormat="1" x14ac:dyDescent="0.3">
      <c r="C14972" s="3"/>
      <c r="E14972" s="6"/>
    </row>
    <row r="14973" spans="3:5" s="2" customFormat="1" x14ac:dyDescent="0.3">
      <c r="C14973" s="3"/>
      <c r="E14973" s="6"/>
    </row>
    <row r="14974" spans="3:5" s="2" customFormat="1" x14ac:dyDescent="0.3">
      <c r="C14974" s="3"/>
      <c r="E14974" s="6"/>
    </row>
    <row r="14975" spans="3:5" s="2" customFormat="1" x14ac:dyDescent="0.3">
      <c r="C14975" s="3"/>
      <c r="E14975" s="6"/>
    </row>
    <row r="14976" spans="3:5" s="2" customFormat="1" x14ac:dyDescent="0.3">
      <c r="C14976" s="3"/>
      <c r="E14976" s="6"/>
    </row>
    <row r="14977" spans="3:5" s="2" customFormat="1" x14ac:dyDescent="0.3">
      <c r="C14977" s="3"/>
      <c r="E14977" s="6"/>
    </row>
    <row r="14978" spans="3:5" s="2" customFormat="1" x14ac:dyDescent="0.3">
      <c r="C14978" s="3"/>
      <c r="E14978" s="6"/>
    </row>
    <row r="14979" spans="3:5" s="2" customFormat="1" x14ac:dyDescent="0.3">
      <c r="C14979" s="3"/>
      <c r="E14979" s="6"/>
    </row>
    <row r="14980" spans="3:5" s="2" customFormat="1" x14ac:dyDescent="0.3">
      <c r="C14980" s="3"/>
      <c r="E14980" s="6"/>
    </row>
    <row r="14981" spans="3:5" s="2" customFormat="1" x14ac:dyDescent="0.3">
      <c r="C14981" s="3"/>
      <c r="E14981" s="6"/>
    </row>
    <row r="14982" spans="3:5" s="2" customFormat="1" x14ac:dyDescent="0.3">
      <c r="C14982" s="3"/>
      <c r="E14982" s="6"/>
    </row>
    <row r="14983" spans="3:5" s="2" customFormat="1" x14ac:dyDescent="0.3">
      <c r="C14983" s="3"/>
      <c r="E14983" s="6"/>
    </row>
    <row r="14984" spans="3:5" s="2" customFormat="1" x14ac:dyDescent="0.3">
      <c r="C14984" s="3"/>
      <c r="E14984" s="6"/>
    </row>
    <row r="14985" spans="3:5" s="2" customFormat="1" x14ac:dyDescent="0.3">
      <c r="C14985" s="3"/>
      <c r="E14985" s="6"/>
    </row>
    <row r="14986" spans="3:5" s="2" customFormat="1" x14ac:dyDescent="0.3">
      <c r="C14986" s="3"/>
      <c r="E14986" s="6"/>
    </row>
    <row r="14987" spans="3:5" s="2" customFormat="1" x14ac:dyDescent="0.3">
      <c r="C14987" s="3"/>
      <c r="E14987" s="6"/>
    </row>
    <row r="14988" spans="3:5" s="2" customFormat="1" x14ac:dyDescent="0.3">
      <c r="C14988" s="3"/>
      <c r="E14988" s="6"/>
    </row>
    <row r="14989" spans="3:5" s="2" customFormat="1" x14ac:dyDescent="0.3">
      <c r="C14989" s="3"/>
      <c r="E14989" s="6"/>
    </row>
    <row r="14990" spans="3:5" s="2" customFormat="1" x14ac:dyDescent="0.3">
      <c r="C14990" s="3"/>
      <c r="E14990" s="6"/>
    </row>
    <row r="14991" spans="3:5" s="2" customFormat="1" x14ac:dyDescent="0.3">
      <c r="C14991" s="3"/>
      <c r="E14991" s="6"/>
    </row>
    <row r="14992" spans="3:5" s="2" customFormat="1" x14ac:dyDescent="0.3">
      <c r="C14992" s="3"/>
      <c r="E14992" s="6"/>
    </row>
    <row r="14993" spans="3:5" s="2" customFormat="1" x14ac:dyDescent="0.3">
      <c r="C14993" s="3"/>
      <c r="E14993" s="6"/>
    </row>
    <row r="14994" spans="3:5" s="2" customFormat="1" x14ac:dyDescent="0.3">
      <c r="C14994" s="3"/>
      <c r="E14994" s="6"/>
    </row>
    <row r="14995" spans="3:5" s="2" customFormat="1" x14ac:dyDescent="0.3">
      <c r="C14995" s="3"/>
      <c r="E14995" s="6"/>
    </row>
    <row r="14996" spans="3:5" s="2" customFormat="1" x14ac:dyDescent="0.3">
      <c r="C14996" s="3"/>
      <c r="E14996" s="6"/>
    </row>
    <row r="14997" spans="3:5" s="2" customFormat="1" x14ac:dyDescent="0.3">
      <c r="C14997" s="3"/>
      <c r="E14997" s="6"/>
    </row>
    <row r="14998" spans="3:5" s="2" customFormat="1" x14ac:dyDescent="0.3">
      <c r="C14998" s="3"/>
      <c r="E14998" s="6"/>
    </row>
    <row r="14999" spans="3:5" s="2" customFormat="1" x14ac:dyDescent="0.3">
      <c r="C14999" s="3"/>
      <c r="E14999" s="6"/>
    </row>
    <row r="15000" spans="3:5" s="2" customFormat="1" x14ac:dyDescent="0.3">
      <c r="C15000" s="3"/>
      <c r="E15000" s="6"/>
    </row>
    <row r="15001" spans="3:5" s="2" customFormat="1" x14ac:dyDescent="0.3">
      <c r="C15001" s="3"/>
      <c r="E15001" s="6"/>
    </row>
    <row r="15002" spans="3:5" s="2" customFormat="1" x14ac:dyDescent="0.3">
      <c r="C15002" s="3"/>
      <c r="E15002" s="6"/>
    </row>
    <row r="15003" spans="3:5" s="2" customFormat="1" x14ac:dyDescent="0.3">
      <c r="C15003" s="3"/>
      <c r="E15003" s="6"/>
    </row>
    <row r="15004" spans="3:5" s="2" customFormat="1" x14ac:dyDescent="0.3">
      <c r="C15004" s="3"/>
      <c r="E15004" s="6"/>
    </row>
    <row r="15005" spans="3:5" s="2" customFormat="1" x14ac:dyDescent="0.3">
      <c r="C15005" s="3"/>
      <c r="E15005" s="6"/>
    </row>
    <row r="15006" spans="3:5" s="2" customFormat="1" x14ac:dyDescent="0.3">
      <c r="C15006" s="3"/>
      <c r="E15006" s="6"/>
    </row>
    <row r="15007" spans="3:5" s="2" customFormat="1" x14ac:dyDescent="0.3">
      <c r="C15007" s="3"/>
      <c r="E15007" s="6"/>
    </row>
    <row r="15008" spans="3:5" s="2" customFormat="1" x14ac:dyDescent="0.3">
      <c r="C15008" s="3"/>
      <c r="E15008" s="6"/>
    </row>
    <row r="15009" spans="3:5" s="2" customFormat="1" x14ac:dyDescent="0.3">
      <c r="C15009" s="3"/>
      <c r="E15009" s="6"/>
    </row>
    <row r="15010" spans="3:5" s="2" customFormat="1" x14ac:dyDescent="0.3">
      <c r="C15010" s="3"/>
      <c r="E15010" s="6"/>
    </row>
    <row r="15011" spans="3:5" s="2" customFormat="1" x14ac:dyDescent="0.3">
      <c r="C15011" s="3"/>
      <c r="E15011" s="6"/>
    </row>
    <row r="15012" spans="3:5" s="2" customFormat="1" x14ac:dyDescent="0.3">
      <c r="C15012" s="3"/>
      <c r="E15012" s="6"/>
    </row>
    <row r="15013" spans="3:5" s="2" customFormat="1" x14ac:dyDescent="0.3">
      <c r="C15013" s="3"/>
      <c r="E15013" s="6"/>
    </row>
    <row r="15014" spans="3:5" s="2" customFormat="1" x14ac:dyDescent="0.3">
      <c r="C15014" s="3"/>
      <c r="E15014" s="6"/>
    </row>
    <row r="15015" spans="3:5" s="2" customFormat="1" x14ac:dyDescent="0.3">
      <c r="C15015" s="3"/>
      <c r="E15015" s="6"/>
    </row>
    <row r="15016" spans="3:5" s="2" customFormat="1" x14ac:dyDescent="0.3">
      <c r="C15016" s="3"/>
      <c r="E15016" s="6"/>
    </row>
    <row r="15017" spans="3:5" s="2" customFormat="1" x14ac:dyDescent="0.3">
      <c r="C15017" s="3"/>
      <c r="E15017" s="6"/>
    </row>
    <row r="15018" spans="3:5" s="2" customFormat="1" x14ac:dyDescent="0.3">
      <c r="C15018" s="3"/>
      <c r="E15018" s="6"/>
    </row>
    <row r="15019" spans="3:5" s="2" customFormat="1" x14ac:dyDescent="0.3">
      <c r="C15019" s="3"/>
      <c r="E15019" s="6"/>
    </row>
    <row r="15020" spans="3:5" s="2" customFormat="1" x14ac:dyDescent="0.3">
      <c r="C15020" s="3"/>
      <c r="E15020" s="6"/>
    </row>
    <row r="15021" spans="3:5" s="2" customFormat="1" x14ac:dyDescent="0.3">
      <c r="C15021" s="3"/>
      <c r="E15021" s="6"/>
    </row>
    <row r="15022" spans="3:5" s="2" customFormat="1" x14ac:dyDescent="0.3">
      <c r="C15022" s="3"/>
      <c r="E15022" s="6"/>
    </row>
    <row r="15023" spans="3:5" s="2" customFormat="1" x14ac:dyDescent="0.3">
      <c r="C15023" s="3"/>
      <c r="E15023" s="6"/>
    </row>
    <row r="15024" spans="3:5" s="2" customFormat="1" x14ac:dyDescent="0.3">
      <c r="C15024" s="3"/>
      <c r="E15024" s="6"/>
    </row>
    <row r="15025" spans="3:5" s="2" customFormat="1" x14ac:dyDescent="0.3">
      <c r="C15025" s="3"/>
      <c r="E15025" s="6"/>
    </row>
    <row r="15026" spans="3:5" s="2" customFormat="1" x14ac:dyDescent="0.3">
      <c r="C15026" s="3"/>
      <c r="E15026" s="6"/>
    </row>
    <row r="15027" spans="3:5" s="2" customFormat="1" x14ac:dyDescent="0.3">
      <c r="C15027" s="3"/>
      <c r="E15027" s="6"/>
    </row>
    <row r="15028" spans="3:5" s="2" customFormat="1" x14ac:dyDescent="0.3">
      <c r="C15028" s="3"/>
      <c r="E15028" s="6"/>
    </row>
    <row r="15029" spans="3:5" s="2" customFormat="1" x14ac:dyDescent="0.3">
      <c r="C15029" s="3"/>
      <c r="E15029" s="6"/>
    </row>
    <row r="15030" spans="3:5" s="2" customFormat="1" x14ac:dyDescent="0.3">
      <c r="C15030" s="3"/>
      <c r="E15030" s="6"/>
    </row>
    <row r="15031" spans="3:5" s="2" customFormat="1" x14ac:dyDescent="0.3">
      <c r="C15031" s="3"/>
      <c r="E15031" s="6"/>
    </row>
    <row r="15032" spans="3:5" s="2" customFormat="1" x14ac:dyDescent="0.3">
      <c r="C15032" s="3"/>
      <c r="E15032" s="6"/>
    </row>
    <row r="15033" spans="3:5" s="2" customFormat="1" x14ac:dyDescent="0.3">
      <c r="C15033" s="3"/>
      <c r="E15033" s="6"/>
    </row>
    <row r="15034" spans="3:5" s="2" customFormat="1" x14ac:dyDescent="0.3">
      <c r="C15034" s="3"/>
      <c r="E15034" s="6"/>
    </row>
    <row r="15035" spans="3:5" s="2" customFormat="1" x14ac:dyDescent="0.3">
      <c r="C15035" s="3"/>
      <c r="E15035" s="6"/>
    </row>
    <row r="15036" spans="3:5" s="2" customFormat="1" x14ac:dyDescent="0.3">
      <c r="C15036" s="3"/>
      <c r="E15036" s="6"/>
    </row>
    <row r="15037" spans="3:5" s="2" customFormat="1" x14ac:dyDescent="0.3">
      <c r="C15037" s="3"/>
      <c r="E15037" s="6"/>
    </row>
    <row r="15038" spans="3:5" s="2" customFormat="1" x14ac:dyDescent="0.3">
      <c r="C15038" s="3"/>
      <c r="E15038" s="6"/>
    </row>
    <row r="15039" spans="3:5" s="2" customFormat="1" x14ac:dyDescent="0.3">
      <c r="C15039" s="3"/>
      <c r="E15039" s="6"/>
    </row>
    <row r="15040" spans="3:5" s="2" customFormat="1" x14ac:dyDescent="0.3">
      <c r="C15040" s="3"/>
      <c r="E15040" s="6"/>
    </row>
    <row r="15041" spans="3:5" s="2" customFormat="1" x14ac:dyDescent="0.3">
      <c r="C15041" s="3"/>
      <c r="E15041" s="6"/>
    </row>
    <row r="15042" spans="3:5" s="2" customFormat="1" x14ac:dyDescent="0.3">
      <c r="C15042" s="3"/>
      <c r="E15042" s="6"/>
    </row>
    <row r="15043" spans="3:5" s="2" customFormat="1" x14ac:dyDescent="0.3">
      <c r="C15043" s="3"/>
      <c r="E15043" s="6"/>
    </row>
    <row r="15044" spans="3:5" s="2" customFormat="1" x14ac:dyDescent="0.3">
      <c r="C15044" s="3"/>
      <c r="E15044" s="6"/>
    </row>
    <row r="15045" spans="3:5" s="2" customFormat="1" x14ac:dyDescent="0.3">
      <c r="C15045" s="3"/>
      <c r="E15045" s="6"/>
    </row>
    <row r="15046" spans="3:5" s="2" customFormat="1" x14ac:dyDescent="0.3">
      <c r="C15046" s="3"/>
      <c r="E15046" s="6"/>
    </row>
    <row r="15047" spans="3:5" s="2" customFormat="1" x14ac:dyDescent="0.3">
      <c r="C15047" s="3"/>
      <c r="E15047" s="6"/>
    </row>
    <row r="15048" spans="3:5" s="2" customFormat="1" x14ac:dyDescent="0.3">
      <c r="C15048" s="3"/>
      <c r="E15048" s="6"/>
    </row>
    <row r="15049" spans="3:5" s="2" customFormat="1" x14ac:dyDescent="0.3">
      <c r="C15049" s="3"/>
      <c r="E15049" s="6"/>
    </row>
    <row r="15050" spans="3:5" s="2" customFormat="1" x14ac:dyDescent="0.3">
      <c r="C15050" s="3"/>
      <c r="E15050" s="6"/>
    </row>
    <row r="15051" spans="3:5" s="2" customFormat="1" x14ac:dyDescent="0.3">
      <c r="C15051" s="3"/>
      <c r="E15051" s="6"/>
    </row>
    <row r="15052" spans="3:5" s="2" customFormat="1" x14ac:dyDescent="0.3">
      <c r="C15052" s="3"/>
      <c r="E15052" s="6"/>
    </row>
    <row r="15053" spans="3:5" s="2" customFormat="1" x14ac:dyDescent="0.3">
      <c r="C15053" s="3"/>
      <c r="E15053" s="6"/>
    </row>
    <row r="15054" spans="3:5" s="2" customFormat="1" x14ac:dyDescent="0.3">
      <c r="C15054" s="3"/>
      <c r="E15054" s="6"/>
    </row>
    <row r="15055" spans="3:5" s="2" customFormat="1" x14ac:dyDescent="0.3">
      <c r="C15055" s="3"/>
      <c r="E15055" s="6"/>
    </row>
    <row r="15056" spans="3:5" s="2" customFormat="1" x14ac:dyDescent="0.3">
      <c r="C15056" s="3"/>
      <c r="E15056" s="6"/>
    </row>
    <row r="15057" spans="3:5" s="2" customFormat="1" x14ac:dyDescent="0.3">
      <c r="C15057" s="3"/>
      <c r="E15057" s="6"/>
    </row>
    <row r="15058" spans="3:5" s="2" customFormat="1" x14ac:dyDescent="0.3">
      <c r="C15058" s="3"/>
      <c r="E15058" s="6"/>
    </row>
    <row r="15059" spans="3:5" s="2" customFormat="1" x14ac:dyDescent="0.3">
      <c r="C15059" s="3"/>
      <c r="E15059" s="6"/>
    </row>
    <row r="15060" spans="3:5" s="2" customFormat="1" x14ac:dyDescent="0.3">
      <c r="C15060" s="3"/>
      <c r="E15060" s="6"/>
    </row>
    <row r="15061" spans="3:5" s="2" customFormat="1" x14ac:dyDescent="0.3">
      <c r="C15061" s="3"/>
      <c r="E15061" s="6"/>
    </row>
    <row r="15062" spans="3:5" s="2" customFormat="1" x14ac:dyDescent="0.3">
      <c r="C15062" s="3"/>
      <c r="E15062" s="6"/>
    </row>
    <row r="15063" spans="3:5" s="2" customFormat="1" x14ac:dyDescent="0.3">
      <c r="C15063" s="3"/>
      <c r="E15063" s="6"/>
    </row>
    <row r="15064" spans="3:5" s="2" customFormat="1" x14ac:dyDescent="0.3">
      <c r="C15064" s="3"/>
      <c r="E15064" s="6"/>
    </row>
    <row r="15065" spans="3:5" s="2" customFormat="1" x14ac:dyDescent="0.3">
      <c r="C15065" s="3"/>
      <c r="E15065" s="6"/>
    </row>
    <row r="15066" spans="3:5" s="2" customFormat="1" x14ac:dyDescent="0.3">
      <c r="C15066" s="3"/>
      <c r="E15066" s="6"/>
    </row>
    <row r="15067" spans="3:5" s="2" customFormat="1" x14ac:dyDescent="0.3">
      <c r="C15067" s="3"/>
      <c r="E15067" s="6"/>
    </row>
    <row r="15068" spans="3:5" s="2" customFormat="1" x14ac:dyDescent="0.3">
      <c r="C15068" s="3"/>
      <c r="E15068" s="6"/>
    </row>
    <row r="15069" spans="3:5" s="2" customFormat="1" x14ac:dyDescent="0.3">
      <c r="C15069" s="3"/>
      <c r="E15069" s="6"/>
    </row>
    <row r="15070" spans="3:5" s="2" customFormat="1" x14ac:dyDescent="0.3">
      <c r="C15070" s="3"/>
      <c r="E15070" s="6"/>
    </row>
    <row r="15071" spans="3:5" s="2" customFormat="1" x14ac:dyDescent="0.3">
      <c r="C15071" s="3"/>
      <c r="E15071" s="6"/>
    </row>
    <row r="15072" spans="3:5" s="2" customFormat="1" x14ac:dyDescent="0.3">
      <c r="C15072" s="3"/>
      <c r="E15072" s="6"/>
    </row>
    <row r="15073" spans="3:5" s="2" customFormat="1" x14ac:dyDescent="0.3">
      <c r="C15073" s="3"/>
      <c r="E15073" s="6"/>
    </row>
    <row r="15074" spans="3:5" s="2" customFormat="1" x14ac:dyDescent="0.3">
      <c r="C15074" s="3"/>
      <c r="E15074" s="6"/>
    </row>
    <row r="15075" spans="3:5" s="2" customFormat="1" x14ac:dyDescent="0.3">
      <c r="C15075" s="3"/>
      <c r="E15075" s="6"/>
    </row>
    <row r="15076" spans="3:5" s="2" customFormat="1" x14ac:dyDescent="0.3">
      <c r="C15076" s="3"/>
      <c r="E15076" s="6"/>
    </row>
    <row r="15077" spans="3:5" s="2" customFormat="1" x14ac:dyDescent="0.3">
      <c r="C15077" s="3"/>
      <c r="E15077" s="6"/>
    </row>
    <row r="15078" spans="3:5" s="2" customFormat="1" x14ac:dyDescent="0.3">
      <c r="C15078" s="3"/>
      <c r="E15078" s="6"/>
    </row>
    <row r="15079" spans="3:5" s="2" customFormat="1" x14ac:dyDescent="0.3">
      <c r="C15079" s="3"/>
      <c r="E15079" s="6"/>
    </row>
    <row r="15080" spans="3:5" s="2" customFormat="1" x14ac:dyDescent="0.3">
      <c r="C15080" s="3"/>
      <c r="E15080" s="6"/>
    </row>
    <row r="15081" spans="3:5" s="2" customFormat="1" x14ac:dyDescent="0.3">
      <c r="C15081" s="3"/>
      <c r="E15081" s="6"/>
    </row>
    <row r="15082" spans="3:5" s="2" customFormat="1" x14ac:dyDescent="0.3">
      <c r="C15082" s="3"/>
      <c r="E15082" s="6"/>
    </row>
    <row r="15083" spans="3:5" s="2" customFormat="1" x14ac:dyDescent="0.3">
      <c r="C15083" s="3"/>
      <c r="E15083" s="6"/>
    </row>
    <row r="15084" spans="3:5" s="2" customFormat="1" x14ac:dyDescent="0.3">
      <c r="C15084" s="3"/>
      <c r="E15084" s="6"/>
    </row>
    <row r="15085" spans="3:5" s="2" customFormat="1" x14ac:dyDescent="0.3">
      <c r="C15085" s="3"/>
      <c r="E15085" s="6"/>
    </row>
    <row r="15086" spans="3:5" s="2" customFormat="1" x14ac:dyDescent="0.3">
      <c r="C15086" s="3"/>
      <c r="E15086" s="6"/>
    </row>
    <row r="15087" spans="3:5" s="2" customFormat="1" x14ac:dyDescent="0.3">
      <c r="C15087" s="3"/>
      <c r="E15087" s="6"/>
    </row>
    <row r="15088" spans="3:5" s="2" customFormat="1" x14ac:dyDescent="0.3">
      <c r="C15088" s="3"/>
      <c r="E15088" s="6"/>
    </row>
    <row r="15089" spans="3:5" s="2" customFormat="1" x14ac:dyDescent="0.3">
      <c r="C15089" s="3"/>
      <c r="E15089" s="6"/>
    </row>
    <row r="15090" spans="3:5" s="2" customFormat="1" x14ac:dyDescent="0.3">
      <c r="C15090" s="3"/>
      <c r="E15090" s="6"/>
    </row>
    <row r="15091" spans="3:5" s="2" customFormat="1" x14ac:dyDescent="0.3">
      <c r="C15091" s="3"/>
      <c r="E15091" s="6"/>
    </row>
    <row r="15092" spans="3:5" s="2" customFormat="1" x14ac:dyDescent="0.3">
      <c r="C15092" s="3"/>
      <c r="E15092" s="6"/>
    </row>
    <row r="15093" spans="3:5" s="2" customFormat="1" x14ac:dyDescent="0.3">
      <c r="C15093" s="3"/>
      <c r="E15093" s="6"/>
    </row>
    <row r="15094" spans="3:5" s="2" customFormat="1" x14ac:dyDescent="0.3">
      <c r="C15094" s="3"/>
      <c r="E15094" s="6"/>
    </row>
    <row r="15095" spans="3:5" s="2" customFormat="1" x14ac:dyDescent="0.3">
      <c r="C15095" s="3"/>
      <c r="E15095" s="6"/>
    </row>
    <row r="15096" spans="3:5" s="2" customFormat="1" x14ac:dyDescent="0.3">
      <c r="C15096" s="3"/>
      <c r="E15096" s="6"/>
    </row>
    <row r="15097" spans="3:5" s="2" customFormat="1" x14ac:dyDescent="0.3">
      <c r="C15097" s="3"/>
      <c r="E15097" s="6"/>
    </row>
    <row r="15098" spans="3:5" s="2" customFormat="1" x14ac:dyDescent="0.3">
      <c r="C15098" s="3"/>
      <c r="E15098" s="6"/>
    </row>
    <row r="15099" spans="3:5" s="2" customFormat="1" x14ac:dyDescent="0.3">
      <c r="C15099" s="3"/>
      <c r="E15099" s="6"/>
    </row>
    <row r="15100" spans="3:5" s="2" customFormat="1" x14ac:dyDescent="0.3">
      <c r="C15100" s="3"/>
      <c r="E15100" s="6"/>
    </row>
    <row r="15101" spans="3:5" s="2" customFormat="1" x14ac:dyDescent="0.3">
      <c r="C15101" s="3"/>
      <c r="E15101" s="6"/>
    </row>
    <row r="15102" spans="3:5" s="2" customFormat="1" x14ac:dyDescent="0.3">
      <c r="C15102" s="3"/>
      <c r="E15102" s="6"/>
    </row>
    <row r="15103" spans="3:5" s="2" customFormat="1" x14ac:dyDescent="0.3">
      <c r="C15103" s="3"/>
      <c r="E15103" s="6"/>
    </row>
    <row r="15104" spans="3:5" s="2" customFormat="1" x14ac:dyDescent="0.3">
      <c r="C15104" s="3"/>
      <c r="E15104" s="6"/>
    </row>
    <row r="15105" spans="3:5" s="2" customFormat="1" x14ac:dyDescent="0.3">
      <c r="C15105" s="3"/>
      <c r="E15105" s="6"/>
    </row>
    <row r="15106" spans="3:5" s="2" customFormat="1" x14ac:dyDescent="0.3">
      <c r="C15106" s="3"/>
      <c r="E15106" s="6"/>
    </row>
    <row r="15107" spans="3:5" s="2" customFormat="1" x14ac:dyDescent="0.3">
      <c r="C15107" s="3"/>
      <c r="E15107" s="6"/>
    </row>
    <row r="15108" spans="3:5" s="2" customFormat="1" x14ac:dyDescent="0.3">
      <c r="C15108" s="3"/>
      <c r="E15108" s="6"/>
    </row>
    <row r="15109" spans="3:5" s="2" customFormat="1" x14ac:dyDescent="0.3">
      <c r="C15109" s="3"/>
      <c r="E15109" s="6"/>
    </row>
    <row r="15110" spans="3:5" s="2" customFormat="1" x14ac:dyDescent="0.3">
      <c r="C15110" s="3"/>
      <c r="E15110" s="6"/>
    </row>
    <row r="15111" spans="3:5" s="2" customFormat="1" x14ac:dyDescent="0.3">
      <c r="C15111" s="3"/>
      <c r="E15111" s="6"/>
    </row>
    <row r="15112" spans="3:5" s="2" customFormat="1" x14ac:dyDescent="0.3">
      <c r="C15112" s="3"/>
      <c r="E15112" s="6"/>
    </row>
    <row r="15113" spans="3:5" s="2" customFormat="1" x14ac:dyDescent="0.3">
      <c r="C15113" s="3"/>
      <c r="E15113" s="6"/>
    </row>
    <row r="15114" spans="3:5" s="2" customFormat="1" x14ac:dyDescent="0.3">
      <c r="C15114" s="3"/>
      <c r="E15114" s="6"/>
    </row>
    <row r="15115" spans="3:5" s="2" customFormat="1" x14ac:dyDescent="0.3">
      <c r="C15115" s="3"/>
      <c r="E15115" s="6"/>
    </row>
    <row r="15116" spans="3:5" s="2" customFormat="1" x14ac:dyDescent="0.3">
      <c r="C15116" s="3"/>
      <c r="E15116" s="6"/>
    </row>
    <row r="15117" spans="3:5" s="2" customFormat="1" x14ac:dyDescent="0.3">
      <c r="C15117" s="3"/>
      <c r="E15117" s="6"/>
    </row>
    <row r="15118" spans="3:5" s="2" customFormat="1" x14ac:dyDescent="0.3">
      <c r="C15118" s="3"/>
      <c r="E15118" s="6"/>
    </row>
    <row r="15119" spans="3:5" s="2" customFormat="1" x14ac:dyDescent="0.3">
      <c r="C15119" s="3"/>
      <c r="E15119" s="6"/>
    </row>
    <row r="15120" spans="3:5" s="2" customFormat="1" x14ac:dyDescent="0.3">
      <c r="C15120" s="3"/>
      <c r="E15120" s="6"/>
    </row>
    <row r="15121" spans="3:5" s="2" customFormat="1" x14ac:dyDescent="0.3">
      <c r="C15121" s="3"/>
      <c r="E15121" s="6"/>
    </row>
    <row r="15122" spans="3:5" s="2" customFormat="1" x14ac:dyDescent="0.3">
      <c r="C15122" s="3"/>
      <c r="E15122" s="6"/>
    </row>
    <row r="15123" spans="3:5" s="2" customFormat="1" x14ac:dyDescent="0.3">
      <c r="C15123" s="3"/>
      <c r="E15123" s="6"/>
    </row>
    <row r="15124" spans="3:5" s="2" customFormat="1" x14ac:dyDescent="0.3">
      <c r="C15124" s="3"/>
      <c r="E15124" s="6"/>
    </row>
    <row r="15125" spans="3:5" s="2" customFormat="1" x14ac:dyDescent="0.3">
      <c r="C15125" s="3"/>
      <c r="E15125" s="6"/>
    </row>
    <row r="15126" spans="3:5" s="2" customFormat="1" x14ac:dyDescent="0.3">
      <c r="C15126" s="3"/>
      <c r="E15126" s="6"/>
    </row>
    <row r="15127" spans="3:5" s="2" customFormat="1" x14ac:dyDescent="0.3">
      <c r="C15127" s="3"/>
      <c r="E15127" s="6"/>
    </row>
    <row r="15128" spans="3:5" s="2" customFormat="1" x14ac:dyDescent="0.3">
      <c r="C15128" s="3"/>
      <c r="E15128" s="6"/>
    </row>
    <row r="15129" spans="3:5" s="2" customFormat="1" x14ac:dyDescent="0.3">
      <c r="C15129" s="3"/>
      <c r="E15129" s="6"/>
    </row>
    <row r="15130" spans="3:5" s="2" customFormat="1" x14ac:dyDescent="0.3">
      <c r="C15130" s="3"/>
      <c r="E15130" s="6"/>
    </row>
    <row r="15131" spans="3:5" s="2" customFormat="1" x14ac:dyDescent="0.3">
      <c r="C15131" s="3"/>
      <c r="E15131" s="6"/>
    </row>
    <row r="15132" spans="3:5" s="2" customFormat="1" x14ac:dyDescent="0.3">
      <c r="C15132" s="3"/>
      <c r="E15132" s="6"/>
    </row>
    <row r="15133" spans="3:5" s="2" customFormat="1" x14ac:dyDescent="0.3">
      <c r="C15133" s="3"/>
      <c r="E15133" s="6"/>
    </row>
    <row r="15134" spans="3:5" s="2" customFormat="1" x14ac:dyDescent="0.3">
      <c r="C15134" s="3"/>
      <c r="E15134" s="6"/>
    </row>
    <row r="15135" spans="3:5" s="2" customFormat="1" x14ac:dyDescent="0.3">
      <c r="C15135" s="3"/>
      <c r="E15135" s="6"/>
    </row>
    <row r="15136" spans="3:5" s="2" customFormat="1" x14ac:dyDescent="0.3">
      <c r="C15136" s="3"/>
      <c r="E15136" s="6"/>
    </row>
    <row r="15137" spans="3:5" s="2" customFormat="1" x14ac:dyDescent="0.3">
      <c r="C15137" s="3"/>
      <c r="E15137" s="6"/>
    </row>
    <row r="15138" spans="3:5" s="2" customFormat="1" x14ac:dyDescent="0.3">
      <c r="C15138" s="3"/>
      <c r="E15138" s="6"/>
    </row>
    <row r="15139" spans="3:5" s="2" customFormat="1" x14ac:dyDescent="0.3">
      <c r="C15139" s="3"/>
      <c r="E15139" s="6"/>
    </row>
    <row r="15140" spans="3:5" s="2" customFormat="1" x14ac:dyDescent="0.3">
      <c r="C15140" s="3"/>
      <c r="E15140" s="6"/>
    </row>
    <row r="15141" spans="3:5" s="2" customFormat="1" x14ac:dyDescent="0.3">
      <c r="C15141" s="3"/>
      <c r="E15141" s="6"/>
    </row>
    <row r="15142" spans="3:5" s="2" customFormat="1" x14ac:dyDescent="0.3">
      <c r="C15142" s="3"/>
      <c r="E15142" s="6"/>
    </row>
    <row r="15143" spans="3:5" s="2" customFormat="1" x14ac:dyDescent="0.3">
      <c r="C15143" s="3"/>
      <c r="E15143" s="6"/>
    </row>
    <row r="15144" spans="3:5" s="2" customFormat="1" x14ac:dyDescent="0.3">
      <c r="C15144" s="3"/>
      <c r="E15144" s="6"/>
    </row>
    <row r="15145" spans="3:5" s="2" customFormat="1" x14ac:dyDescent="0.3">
      <c r="C15145" s="3"/>
      <c r="E15145" s="6"/>
    </row>
    <row r="15146" spans="3:5" s="2" customFormat="1" x14ac:dyDescent="0.3">
      <c r="C15146" s="3"/>
      <c r="E15146" s="6"/>
    </row>
    <row r="15147" spans="3:5" s="2" customFormat="1" x14ac:dyDescent="0.3">
      <c r="C15147" s="3"/>
      <c r="E15147" s="6"/>
    </row>
    <row r="15148" spans="3:5" s="2" customFormat="1" x14ac:dyDescent="0.3">
      <c r="C15148" s="3"/>
      <c r="E15148" s="6"/>
    </row>
    <row r="15149" spans="3:5" s="2" customFormat="1" x14ac:dyDescent="0.3">
      <c r="C15149" s="3"/>
      <c r="E15149" s="6"/>
    </row>
    <row r="15150" spans="3:5" s="2" customFormat="1" x14ac:dyDescent="0.3">
      <c r="C15150" s="3"/>
      <c r="E15150" s="6"/>
    </row>
    <row r="15151" spans="3:5" s="2" customFormat="1" x14ac:dyDescent="0.3">
      <c r="C15151" s="3"/>
      <c r="E15151" s="6"/>
    </row>
    <row r="15152" spans="3:5" s="2" customFormat="1" x14ac:dyDescent="0.3">
      <c r="C15152" s="3"/>
      <c r="E15152" s="6"/>
    </row>
    <row r="15153" spans="3:5" s="2" customFormat="1" x14ac:dyDescent="0.3">
      <c r="C15153" s="3"/>
      <c r="E15153" s="6"/>
    </row>
    <row r="15154" spans="3:5" s="2" customFormat="1" x14ac:dyDescent="0.3">
      <c r="C15154" s="3"/>
      <c r="E15154" s="6"/>
    </row>
    <row r="15155" spans="3:5" s="2" customFormat="1" x14ac:dyDescent="0.3">
      <c r="C15155" s="3"/>
      <c r="E15155" s="6"/>
    </row>
    <row r="15156" spans="3:5" s="2" customFormat="1" x14ac:dyDescent="0.3">
      <c r="C15156" s="3"/>
      <c r="E15156" s="6"/>
    </row>
    <row r="15157" spans="3:5" s="2" customFormat="1" x14ac:dyDescent="0.3">
      <c r="C15157" s="3"/>
      <c r="E15157" s="6"/>
    </row>
    <row r="15158" spans="3:5" s="2" customFormat="1" x14ac:dyDescent="0.3">
      <c r="C15158" s="3"/>
      <c r="E15158" s="6"/>
    </row>
    <row r="15159" spans="3:5" s="2" customFormat="1" x14ac:dyDescent="0.3">
      <c r="C15159" s="3"/>
      <c r="E15159" s="6"/>
    </row>
    <row r="15160" spans="3:5" s="2" customFormat="1" x14ac:dyDescent="0.3">
      <c r="C15160" s="3"/>
      <c r="E15160" s="6"/>
    </row>
    <row r="15161" spans="3:5" s="2" customFormat="1" x14ac:dyDescent="0.3">
      <c r="C15161" s="3"/>
      <c r="E15161" s="6"/>
    </row>
    <row r="15162" spans="3:5" s="2" customFormat="1" x14ac:dyDescent="0.3">
      <c r="C15162" s="3"/>
      <c r="E15162" s="6"/>
    </row>
    <row r="15163" spans="3:5" s="2" customFormat="1" x14ac:dyDescent="0.3">
      <c r="C15163" s="3"/>
      <c r="E15163" s="6"/>
    </row>
    <row r="15164" spans="3:5" s="2" customFormat="1" x14ac:dyDescent="0.3">
      <c r="C15164" s="3"/>
      <c r="E15164" s="6"/>
    </row>
    <row r="15165" spans="3:5" s="2" customFormat="1" x14ac:dyDescent="0.3">
      <c r="C15165" s="3"/>
      <c r="E15165" s="6"/>
    </row>
    <row r="15166" spans="3:5" s="2" customFormat="1" x14ac:dyDescent="0.3">
      <c r="C15166" s="3"/>
      <c r="E15166" s="6"/>
    </row>
    <row r="15167" spans="3:5" s="2" customFormat="1" x14ac:dyDescent="0.3">
      <c r="C15167" s="3"/>
      <c r="E15167" s="6"/>
    </row>
    <row r="15168" spans="3:5" s="2" customFormat="1" x14ac:dyDescent="0.3">
      <c r="C15168" s="3"/>
      <c r="E15168" s="6"/>
    </row>
    <row r="15169" spans="3:5" s="2" customFormat="1" x14ac:dyDescent="0.3">
      <c r="C15169" s="3"/>
      <c r="E15169" s="6"/>
    </row>
    <row r="15170" spans="3:5" s="2" customFormat="1" x14ac:dyDescent="0.3">
      <c r="C15170" s="3"/>
      <c r="E15170" s="6"/>
    </row>
    <row r="15171" spans="3:5" s="2" customFormat="1" x14ac:dyDescent="0.3">
      <c r="C15171" s="3"/>
      <c r="E15171" s="6"/>
    </row>
    <row r="15172" spans="3:5" s="2" customFormat="1" x14ac:dyDescent="0.3">
      <c r="C15172" s="3"/>
      <c r="E15172" s="6"/>
    </row>
    <row r="15173" spans="3:5" s="2" customFormat="1" x14ac:dyDescent="0.3">
      <c r="C15173" s="3"/>
      <c r="E15173" s="6"/>
    </row>
    <row r="15174" spans="3:5" s="2" customFormat="1" x14ac:dyDescent="0.3">
      <c r="C15174" s="3"/>
      <c r="E15174" s="6"/>
    </row>
    <row r="15175" spans="3:5" s="2" customFormat="1" x14ac:dyDescent="0.3">
      <c r="C15175" s="3"/>
      <c r="E15175" s="6"/>
    </row>
    <row r="15176" spans="3:5" s="2" customFormat="1" x14ac:dyDescent="0.3">
      <c r="C15176" s="3"/>
      <c r="E15176" s="6"/>
    </row>
    <row r="15177" spans="3:5" s="2" customFormat="1" x14ac:dyDescent="0.3">
      <c r="C15177" s="3"/>
      <c r="E15177" s="6"/>
    </row>
    <row r="15178" spans="3:5" s="2" customFormat="1" x14ac:dyDescent="0.3">
      <c r="C15178" s="3"/>
      <c r="E15178" s="6"/>
    </row>
    <row r="15179" spans="3:5" s="2" customFormat="1" x14ac:dyDescent="0.3">
      <c r="C15179" s="3"/>
      <c r="E15179" s="6"/>
    </row>
    <row r="15180" spans="3:5" s="2" customFormat="1" x14ac:dyDescent="0.3">
      <c r="C15180" s="3"/>
      <c r="E15180" s="6"/>
    </row>
    <row r="15181" spans="3:5" s="2" customFormat="1" x14ac:dyDescent="0.3">
      <c r="C15181" s="3"/>
      <c r="E15181" s="6"/>
    </row>
    <row r="15182" spans="3:5" s="2" customFormat="1" x14ac:dyDescent="0.3">
      <c r="C15182" s="3"/>
      <c r="E15182" s="6"/>
    </row>
    <row r="15183" spans="3:5" s="2" customFormat="1" x14ac:dyDescent="0.3">
      <c r="C15183" s="3"/>
      <c r="E15183" s="6"/>
    </row>
    <row r="15184" spans="3:5" s="2" customFormat="1" x14ac:dyDescent="0.3">
      <c r="C15184" s="3"/>
      <c r="E15184" s="6"/>
    </row>
    <row r="15185" spans="3:5" s="2" customFormat="1" x14ac:dyDescent="0.3">
      <c r="C15185" s="3"/>
      <c r="E15185" s="6"/>
    </row>
    <row r="15186" spans="3:5" s="2" customFormat="1" x14ac:dyDescent="0.3">
      <c r="C15186" s="3"/>
      <c r="E15186" s="6"/>
    </row>
    <row r="15187" spans="3:5" s="2" customFormat="1" x14ac:dyDescent="0.3">
      <c r="C15187" s="3"/>
      <c r="E15187" s="6"/>
    </row>
    <row r="15188" spans="3:5" s="2" customFormat="1" x14ac:dyDescent="0.3">
      <c r="C15188" s="3"/>
      <c r="E15188" s="6"/>
    </row>
    <row r="15189" spans="3:5" s="2" customFormat="1" x14ac:dyDescent="0.3">
      <c r="C15189" s="3"/>
      <c r="E15189" s="6"/>
    </row>
    <row r="15190" spans="3:5" s="2" customFormat="1" x14ac:dyDescent="0.3">
      <c r="C15190" s="3"/>
      <c r="E15190" s="6"/>
    </row>
    <row r="15191" spans="3:5" s="2" customFormat="1" x14ac:dyDescent="0.3">
      <c r="C15191" s="3"/>
      <c r="E15191" s="6"/>
    </row>
    <row r="15192" spans="3:5" s="2" customFormat="1" x14ac:dyDescent="0.3">
      <c r="C15192" s="3"/>
      <c r="E15192" s="6"/>
    </row>
    <row r="15193" spans="3:5" s="2" customFormat="1" x14ac:dyDescent="0.3">
      <c r="C15193" s="3"/>
      <c r="E15193" s="6"/>
    </row>
    <row r="15194" spans="3:5" s="2" customFormat="1" x14ac:dyDescent="0.3">
      <c r="C15194" s="3"/>
      <c r="E15194" s="6"/>
    </row>
    <row r="15195" spans="3:5" s="2" customFormat="1" x14ac:dyDescent="0.3">
      <c r="C15195" s="3"/>
      <c r="E15195" s="6"/>
    </row>
    <row r="15196" spans="3:5" s="2" customFormat="1" x14ac:dyDescent="0.3">
      <c r="C15196" s="3"/>
      <c r="E15196" s="6"/>
    </row>
    <row r="15197" spans="3:5" s="2" customFormat="1" x14ac:dyDescent="0.3">
      <c r="C15197" s="3"/>
      <c r="E15197" s="6"/>
    </row>
    <row r="15198" spans="3:5" s="2" customFormat="1" x14ac:dyDescent="0.3">
      <c r="C15198" s="3"/>
      <c r="E15198" s="6"/>
    </row>
    <row r="15199" spans="3:5" s="2" customFormat="1" x14ac:dyDescent="0.3">
      <c r="C15199" s="3"/>
      <c r="E15199" s="6"/>
    </row>
    <row r="15200" spans="3:5" s="2" customFormat="1" x14ac:dyDescent="0.3">
      <c r="C15200" s="3"/>
      <c r="E15200" s="6"/>
    </row>
    <row r="15201" spans="3:5" s="2" customFormat="1" x14ac:dyDescent="0.3">
      <c r="C15201" s="3"/>
      <c r="E15201" s="6"/>
    </row>
    <row r="15202" spans="3:5" s="2" customFormat="1" x14ac:dyDescent="0.3">
      <c r="C15202" s="3"/>
      <c r="E15202" s="6"/>
    </row>
    <row r="15203" spans="3:5" s="2" customFormat="1" x14ac:dyDescent="0.3">
      <c r="C15203" s="3"/>
      <c r="E15203" s="6"/>
    </row>
    <row r="15204" spans="3:5" s="2" customFormat="1" x14ac:dyDescent="0.3">
      <c r="C15204" s="3"/>
      <c r="E15204" s="6"/>
    </row>
    <row r="15205" spans="3:5" s="2" customFormat="1" x14ac:dyDescent="0.3">
      <c r="C15205" s="3"/>
      <c r="E15205" s="6"/>
    </row>
    <row r="15206" spans="3:5" s="2" customFormat="1" x14ac:dyDescent="0.3">
      <c r="C15206" s="3"/>
      <c r="E15206" s="6"/>
    </row>
    <row r="15207" spans="3:5" s="2" customFormat="1" x14ac:dyDescent="0.3">
      <c r="C15207" s="3"/>
      <c r="E15207" s="6"/>
    </row>
    <row r="15208" spans="3:5" s="2" customFormat="1" x14ac:dyDescent="0.3">
      <c r="C15208" s="3"/>
      <c r="E15208" s="6"/>
    </row>
    <row r="15209" spans="3:5" s="2" customFormat="1" x14ac:dyDescent="0.3">
      <c r="C15209" s="3"/>
      <c r="E15209" s="6"/>
    </row>
    <row r="15210" spans="3:5" s="2" customFormat="1" x14ac:dyDescent="0.3">
      <c r="C15210" s="3"/>
      <c r="E15210" s="6"/>
    </row>
    <row r="15211" spans="3:5" s="2" customFormat="1" x14ac:dyDescent="0.3">
      <c r="C15211" s="3"/>
      <c r="E15211" s="6"/>
    </row>
    <row r="15212" spans="3:5" s="2" customFormat="1" x14ac:dyDescent="0.3">
      <c r="C15212" s="3"/>
      <c r="E15212" s="6"/>
    </row>
    <row r="15213" spans="3:5" s="2" customFormat="1" x14ac:dyDescent="0.3">
      <c r="C15213" s="3"/>
      <c r="E15213" s="6"/>
    </row>
    <row r="15214" spans="3:5" s="2" customFormat="1" x14ac:dyDescent="0.3">
      <c r="C15214" s="3"/>
      <c r="E15214" s="6"/>
    </row>
    <row r="15215" spans="3:5" s="2" customFormat="1" x14ac:dyDescent="0.3">
      <c r="C15215" s="3"/>
      <c r="E15215" s="6"/>
    </row>
    <row r="15216" spans="3:5" s="2" customFormat="1" x14ac:dyDescent="0.3">
      <c r="C15216" s="3"/>
      <c r="E15216" s="6"/>
    </row>
    <row r="15217" spans="3:5" s="2" customFormat="1" x14ac:dyDescent="0.3">
      <c r="C15217" s="3"/>
      <c r="E15217" s="6"/>
    </row>
    <row r="15218" spans="3:5" s="2" customFormat="1" x14ac:dyDescent="0.3">
      <c r="C15218" s="3"/>
      <c r="E15218" s="6"/>
    </row>
    <row r="15219" spans="3:5" s="2" customFormat="1" x14ac:dyDescent="0.3">
      <c r="C15219" s="3"/>
      <c r="E15219" s="6"/>
    </row>
    <row r="15220" spans="3:5" s="2" customFormat="1" x14ac:dyDescent="0.3">
      <c r="C15220" s="3"/>
      <c r="E15220" s="6"/>
    </row>
    <row r="15221" spans="3:5" s="2" customFormat="1" x14ac:dyDescent="0.3">
      <c r="C15221" s="3"/>
      <c r="E15221" s="6"/>
    </row>
    <row r="15222" spans="3:5" s="2" customFormat="1" x14ac:dyDescent="0.3">
      <c r="C15222" s="3"/>
      <c r="E15222" s="6"/>
    </row>
    <row r="15223" spans="3:5" s="2" customFormat="1" x14ac:dyDescent="0.3">
      <c r="C15223" s="3"/>
      <c r="E15223" s="6"/>
    </row>
    <row r="15224" spans="3:5" s="2" customFormat="1" x14ac:dyDescent="0.3">
      <c r="C15224" s="3"/>
      <c r="E15224" s="6"/>
    </row>
    <row r="15225" spans="3:5" s="2" customFormat="1" x14ac:dyDescent="0.3">
      <c r="C15225" s="3"/>
      <c r="E15225" s="6"/>
    </row>
    <row r="15226" spans="3:5" s="2" customFormat="1" x14ac:dyDescent="0.3">
      <c r="C15226" s="3"/>
      <c r="E15226" s="6"/>
    </row>
    <row r="15227" spans="3:5" s="2" customFormat="1" x14ac:dyDescent="0.3">
      <c r="C15227" s="3"/>
      <c r="E15227" s="6"/>
    </row>
    <row r="15228" spans="3:5" s="2" customFormat="1" x14ac:dyDescent="0.3">
      <c r="C15228" s="3"/>
      <c r="E15228" s="6"/>
    </row>
    <row r="15229" spans="3:5" s="2" customFormat="1" x14ac:dyDescent="0.3">
      <c r="C15229" s="3"/>
      <c r="E15229" s="6"/>
    </row>
    <row r="15230" spans="3:5" s="2" customFormat="1" x14ac:dyDescent="0.3">
      <c r="C15230" s="3"/>
      <c r="E15230" s="6"/>
    </row>
    <row r="15231" spans="3:5" s="2" customFormat="1" x14ac:dyDescent="0.3">
      <c r="C15231" s="3"/>
      <c r="E15231" s="6"/>
    </row>
    <row r="15232" spans="3:5" s="2" customFormat="1" x14ac:dyDescent="0.3">
      <c r="C15232" s="3"/>
      <c r="E15232" s="6"/>
    </row>
    <row r="15233" spans="3:5" s="2" customFormat="1" x14ac:dyDescent="0.3">
      <c r="C15233" s="3"/>
      <c r="E15233" s="6"/>
    </row>
    <row r="15234" spans="3:5" s="2" customFormat="1" x14ac:dyDescent="0.3">
      <c r="C15234" s="3"/>
      <c r="E15234" s="6"/>
    </row>
    <row r="15235" spans="3:5" s="2" customFormat="1" x14ac:dyDescent="0.3">
      <c r="C15235" s="3"/>
      <c r="E15235" s="6"/>
    </row>
    <row r="15236" spans="3:5" s="2" customFormat="1" x14ac:dyDescent="0.3">
      <c r="C15236" s="3"/>
      <c r="E15236" s="6"/>
    </row>
    <row r="15237" spans="3:5" s="2" customFormat="1" x14ac:dyDescent="0.3">
      <c r="C15237" s="3"/>
      <c r="E15237" s="6"/>
    </row>
    <row r="15238" spans="3:5" s="2" customFormat="1" x14ac:dyDescent="0.3">
      <c r="C15238" s="3"/>
      <c r="E15238" s="6"/>
    </row>
    <row r="15239" spans="3:5" s="2" customFormat="1" x14ac:dyDescent="0.3">
      <c r="C15239" s="3"/>
      <c r="E15239" s="6"/>
    </row>
    <row r="15240" spans="3:5" s="2" customFormat="1" x14ac:dyDescent="0.3">
      <c r="C15240" s="3"/>
      <c r="E15240" s="6"/>
    </row>
    <row r="15241" spans="3:5" s="2" customFormat="1" x14ac:dyDescent="0.3">
      <c r="C15241" s="3"/>
      <c r="E15241" s="6"/>
    </row>
    <row r="15242" spans="3:5" s="2" customFormat="1" x14ac:dyDescent="0.3">
      <c r="C15242" s="3"/>
      <c r="E15242" s="6"/>
    </row>
    <row r="15243" spans="3:5" s="2" customFormat="1" x14ac:dyDescent="0.3">
      <c r="C15243" s="3"/>
      <c r="E15243" s="6"/>
    </row>
    <row r="15244" spans="3:5" s="2" customFormat="1" x14ac:dyDescent="0.3">
      <c r="C15244" s="3"/>
      <c r="E15244" s="6"/>
    </row>
    <row r="15245" spans="3:5" s="2" customFormat="1" x14ac:dyDescent="0.3">
      <c r="C15245" s="3"/>
      <c r="E15245" s="6"/>
    </row>
    <row r="15246" spans="3:5" s="2" customFormat="1" x14ac:dyDescent="0.3">
      <c r="C15246" s="3"/>
      <c r="E15246" s="6"/>
    </row>
    <row r="15247" spans="3:5" s="2" customFormat="1" x14ac:dyDescent="0.3">
      <c r="C15247" s="3"/>
      <c r="E15247" s="6"/>
    </row>
    <row r="15248" spans="3:5" s="2" customFormat="1" x14ac:dyDescent="0.3">
      <c r="C15248" s="3"/>
      <c r="E15248" s="6"/>
    </row>
    <row r="15249" spans="3:5" s="2" customFormat="1" x14ac:dyDescent="0.3">
      <c r="C15249" s="3"/>
      <c r="E15249" s="6"/>
    </row>
    <row r="15250" spans="3:5" s="2" customFormat="1" x14ac:dyDescent="0.3">
      <c r="C15250" s="3"/>
      <c r="E15250" s="6"/>
    </row>
    <row r="15251" spans="3:5" s="2" customFormat="1" x14ac:dyDescent="0.3">
      <c r="C15251" s="3"/>
      <c r="E15251" s="6"/>
    </row>
    <row r="15252" spans="3:5" s="2" customFormat="1" x14ac:dyDescent="0.3">
      <c r="C15252" s="3"/>
      <c r="E15252" s="6"/>
    </row>
    <row r="15253" spans="3:5" s="2" customFormat="1" x14ac:dyDescent="0.3">
      <c r="C15253" s="3"/>
      <c r="E15253" s="6"/>
    </row>
    <row r="15254" spans="3:5" s="2" customFormat="1" x14ac:dyDescent="0.3">
      <c r="C15254" s="3"/>
      <c r="E15254" s="6"/>
    </row>
    <row r="15255" spans="3:5" s="2" customFormat="1" x14ac:dyDescent="0.3">
      <c r="C15255" s="3"/>
      <c r="E15255" s="6"/>
    </row>
    <row r="15256" spans="3:5" s="2" customFormat="1" x14ac:dyDescent="0.3">
      <c r="C15256" s="3"/>
      <c r="E15256" s="6"/>
    </row>
    <row r="15257" spans="3:5" s="2" customFormat="1" x14ac:dyDescent="0.3">
      <c r="C15257" s="3"/>
      <c r="E15257" s="6"/>
    </row>
    <row r="15258" spans="3:5" s="2" customFormat="1" x14ac:dyDescent="0.3">
      <c r="C15258" s="3"/>
      <c r="E15258" s="6"/>
    </row>
    <row r="15259" spans="3:5" s="2" customFormat="1" x14ac:dyDescent="0.3">
      <c r="C15259" s="3"/>
      <c r="E15259" s="6"/>
    </row>
    <row r="15260" spans="3:5" s="2" customFormat="1" x14ac:dyDescent="0.3">
      <c r="C15260" s="3"/>
      <c r="E15260" s="6"/>
    </row>
    <row r="15261" spans="3:5" s="2" customFormat="1" x14ac:dyDescent="0.3">
      <c r="C15261" s="3"/>
      <c r="E15261" s="6"/>
    </row>
    <row r="15262" spans="3:5" s="2" customFormat="1" x14ac:dyDescent="0.3">
      <c r="C15262" s="3"/>
      <c r="E15262" s="6"/>
    </row>
    <row r="15263" spans="3:5" s="2" customFormat="1" x14ac:dyDescent="0.3">
      <c r="C15263" s="3"/>
      <c r="E15263" s="6"/>
    </row>
    <row r="15264" spans="3:5" s="2" customFormat="1" x14ac:dyDescent="0.3">
      <c r="C15264" s="3"/>
      <c r="E15264" s="6"/>
    </row>
    <row r="15265" spans="3:5" s="2" customFormat="1" x14ac:dyDescent="0.3">
      <c r="C15265" s="3"/>
      <c r="E15265" s="6"/>
    </row>
    <row r="15266" spans="3:5" s="2" customFormat="1" x14ac:dyDescent="0.3">
      <c r="C15266" s="3"/>
      <c r="E15266" s="6"/>
    </row>
    <row r="15267" spans="3:5" s="2" customFormat="1" x14ac:dyDescent="0.3">
      <c r="C15267" s="3"/>
      <c r="E15267" s="6"/>
    </row>
    <row r="15268" spans="3:5" s="2" customFormat="1" x14ac:dyDescent="0.3">
      <c r="C15268" s="3"/>
      <c r="E15268" s="6"/>
    </row>
    <row r="15269" spans="3:5" s="2" customFormat="1" x14ac:dyDescent="0.3">
      <c r="C15269" s="3"/>
      <c r="E15269" s="6"/>
    </row>
    <row r="15270" spans="3:5" s="2" customFormat="1" x14ac:dyDescent="0.3">
      <c r="C15270" s="3"/>
      <c r="E15270" s="6"/>
    </row>
    <row r="15271" spans="3:5" s="2" customFormat="1" x14ac:dyDescent="0.3">
      <c r="C15271" s="3"/>
      <c r="E15271" s="6"/>
    </row>
    <row r="15272" spans="3:5" s="2" customFormat="1" x14ac:dyDescent="0.3">
      <c r="C15272" s="3"/>
      <c r="E15272" s="6"/>
    </row>
    <row r="15273" spans="3:5" s="2" customFormat="1" x14ac:dyDescent="0.3">
      <c r="C15273" s="3"/>
      <c r="E15273" s="6"/>
    </row>
    <row r="15274" spans="3:5" s="2" customFormat="1" x14ac:dyDescent="0.3">
      <c r="C15274" s="3"/>
      <c r="E15274" s="6"/>
    </row>
    <row r="15275" spans="3:5" s="2" customFormat="1" x14ac:dyDescent="0.3">
      <c r="C15275" s="3"/>
      <c r="E15275" s="6"/>
    </row>
    <row r="15276" spans="3:5" s="2" customFormat="1" x14ac:dyDescent="0.3">
      <c r="C15276" s="3"/>
      <c r="E15276" s="6"/>
    </row>
    <row r="15277" spans="3:5" s="2" customFormat="1" x14ac:dyDescent="0.3">
      <c r="C15277" s="3"/>
      <c r="E15277" s="6"/>
    </row>
    <row r="15278" spans="3:5" s="2" customFormat="1" x14ac:dyDescent="0.3">
      <c r="C15278" s="3"/>
      <c r="E15278" s="6"/>
    </row>
    <row r="15279" spans="3:5" s="2" customFormat="1" x14ac:dyDescent="0.3">
      <c r="C15279" s="3"/>
      <c r="E15279" s="6"/>
    </row>
    <row r="15280" spans="3:5" s="2" customFormat="1" x14ac:dyDescent="0.3">
      <c r="C15280" s="3"/>
      <c r="E15280" s="6"/>
    </row>
    <row r="15281" spans="3:5" s="2" customFormat="1" x14ac:dyDescent="0.3">
      <c r="C15281" s="3"/>
      <c r="E15281" s="6"/>
    </row>
    <row r="15282" spans="3:5" s="2" customFormat="1" x14ac:dyDescent="0.3">
      <c r="C15282" s="3"/>
      <c r="E15282" s="6"/>
    </row>
    <row r="15283" spans="3:5" s="2" customFormat="1" x14ac:dyDescent="0.3">
      <c r="C15283" s="3"/>
      <c r="E15283" s="6"/>
    </row>
    <row r="15284" spans="3:5" s="2" customFormat="1" x14ac:dyDescent="0.3">
      <c r="C15284" s="3"/>
      <c r="E15284" s="6"/>
    </row>
    <row r="15285" spans="3:5" s="2" customFormat="1" x14ac:dyDescent="0.3">
      <c r="C15285" s="3"/>
      <c r="E15285" s="6"/>
    </row>
    <row r="15286" spans="3:5" s="2" customFormat="1" x14ac:dyDescent="0.3">
      <c r="C15286" s="3"/>
      <c r="E15286" s="6"/>
    </row>
    <row r="15287" spans="3:5" s="2" customFormat="1" x14ac:dyDescent="0.3">
      <c r="C15287" s="3"/>
      <c r="E15287" s="6"/>
    </row>
    <row r="15288" spans="3:5" s="2" customFormat="1" x14ac:dyDescent="0.3">
      <c r="C15288" s="3"/>
      <c r="E15288" s="6"/>
    </row>
    <row r="15289" spans="3:5" s="2" customFormat="1" x14ac:dyDescent="0.3">
      <c r="C15289" s="3"/>
      <c r="E15289" s="6"/>
    </row>
    <row r="15290" spans="3:5" s="2" customFormat="1" x14ac:dyDescent="0.3">
      <c r="C15290" s="3"/>
      <c r="E15290" s="6"/>
    </row>
    <row r="15291" spans="3:5" s="2" customFormat="1" x14ac:dyDescent="0.3">
      <c r="C15291" s="3"/>
      <c r="E15291" s="6"/>
    </row>
    <row r="15292" spans="3:5" s="2" customFormat="1" x14ac:dyDescent="0.3">
      <c r="C15292" s="3"/>
      <c r="E15292" s="6"/>
    </row>
    <row r="15293" spans="3:5" s="2" customFormat="1" x14ac:dyDescent="0.3">
      <c r="C15293" s="3"/>
      <c r="E15293" s="6"/>
    </row>
    <row r="15294" spans="3:5" s="2" customFormat="1" x14ac:dyDescent="0.3">
      <c r="C15294" s="3"/>
      <c r="E15294" s="6"/>
    </row>
    <row r="15295" spans="3:5" s="2" customFormat="1" x14ac:dyDescent="0.3">
      <c r="C15295" s="3"/>
      <c r="E15295" s="6"/>
    </row>
    <row r="15296" spans="3:5" s="2" customFormat="1" x14ac:dyDescent="0.3">
      <c r="C15296" s="3"/>
      <c r="E15296" s="6"/>
    </row>
    <row r="15297" spans="3:5" s="2" customFormat="1" x14ac:dyDescent="0.3">
      <c r="C15297" s="3"/>
      <c r="E15297" s="6"/>
    </row>
    <row r="15298" spans="3:5" s="2" customFormat="1" x14ac:dyDescent="0.3">
      <c r="C15298" s="3"/>
      <c r="E15298" s="6"/>
    </row>
    <row r="15299" spans="3:5" s="2" customFormat="1" x14ac:dyDescent="0.3">
      <c r="C15299" s="3"/>
      <c r="E15299" s="6"/>
    </row>
    <row r="15300" spans="3:5" s="2" customFormat="1" x14ac:dyDescent="0.3">
      <c r="C15300" s="3"/>
      <c r="E15300" s="6"/>
    </row>
    <row r="15301" spans="3:5" s="2" customFormat="1" x14ac:dyDescent="0.3">
      <c r="C15301" s="3"/>
      <c r="E15301" s="6"/>
    </row>
    <row r="15302" spans="3:5" s="2" customFormat="1" x14ac:dyDescent="0.3">
      <c r="C15302" s="3"/>
      <c r="E15302" s="6"/>
    </row>
    <row r="15303" spans="3:5" s="2" customFormat="1" x14ac:dyDescent="0.3">
      <c r="C15303" s="3"/>
      <c r="E15303" s="6"/>
    </row>
    <row r="15304" spans="3:5" s="2" customFormat="1" x14ac:dyDescent="0.3">
      <c r="C15304" s="3"/>
      <c r="E15304" s="6"/>
    </row>
    <row r="15305" spans="3:5" s="2" customFormat="1" x14ac:dyDescent="0.3">
      <c r="C15305" s="3"/>
      <c r="E15305" s="6"/>
    </row>
    <row r="15306" spans="3:5" s="2" customFormat="1" x14ac:dyDescent="0.3">
      <c r="C15306" s="3"/>
      <c r="E15306" s="6"/>
    </row>
    <row r="15307" spans="3:5" s="2" customFormat="1" x14ac:dyDescent="0.3">
      <c r="C15307" s="3"/>
      <c r="E15307" s="6"/>
    </row>
    <row r="15308" spans="3:5" s="2" customFormat="1" x14ac:dyDescent="0.3">
      <c r="C15308" s="3"/>
      <c r="E15308" s="6"/>
    </row>
    <row r="15309" spans="3:5" s="2" customFormat="1" x14ac:dyDescent="0.3">
      <c r="C15309" s="3"/>
      <c r="E15309" s="6"/>
    </row>
    <row r="15310" spans="3:5" s="2" customFormat="1" x14ac:dyDescent="0.3">
      <c r="C15310" s="3"/>
      <c r="E15310" s="6"/>
    </row>
    <row r="15311" spans="3:5" s="2" customFormat="1" x14ac:dyDescent="0.3">
      <c r="C15311" s="3"/>
      <c r="E15311" s="6"/>
    </row>
    <row r="15312" spans="3:5" s="2" customFormat="1" x14ac:dyDescent="0.3">
      <c r="C15312" s="3"/>
      <c r="E15312" s="6"/>
    </row>
    <row r="15313" spans="3:5" s="2" customFormat="1" x14ac:dyDescent="0.3">
      <c r="C15313" s="3"/>
      <c r="E15313" s="6"/>
    </row>
    <row r="15314" spans="3:5" s="2" customFormat="1" x14ac:dyDescent="0.3">
      <c r="C15314" s="3"/>
      <c r="E15314" s="6"/>
    </row>
    <row r="15315" spans="3:5" s="2" customFormat="1" x14ac:dyDescent="0.3">
      <c r="C15315" s="3"/>
      <c r="E15315" s="6"/>
    </row>
    <row r="15316" spans="3:5" s="2" customFormat="1" x14ac:dyDescent="0.3">
      <c r="C15316" s="3"/>
      <c r="E15316" s="6"/>
    </row>
    <row r="15317" spans="3:5" s="2" customFormat="1" x14ac:dyDescent="0.3">
      <c r="C15317" s="3"/>
      <c r="E15317" s="6"/>
    </row>
    <row r="15318" spans="3:5" s="2" customFormat="1" x14ac:dyDescent="0.3">
      <c r="C15318" s="3"/>
      <c r="E15318" s="6"/>
    </row>
    <row r="15319" spans="3:5" s="2" customFormat="1" x14ac:dyDescent="0.3">
      <c r="C15319" s="3"/>
      <c r="E15319" s="6"/>
    </row>
    <row r="15320" spans="3:5" s="2" customFormat="1" x14ac:dyDescent="0.3">
      <c r="C15320" s="3"/>
      <c r="E15320" s="6"/>
    </row>
    <row r="15321" spans="3:5" s="2" customFormat="1" x14ac:dyDescent="0.3">
      <c r="C15321" s="3"/>
      <c r="E15321" s="6"/>
    </row>
    <row r="15322" spans="3:5" s="2" customFormat="1" x14ac:dyDescent="0.3">
      <c r="C15322" s="3"/>
      <c r="E15322" s="6"/>
    </row>
    <row r="15323" spans="3:5" s="2" customFormat="1" x14ac:dyDescent="0.3">
      <c r="C15323" s="3"/>
      <c r="E15323" s="6"/>
    </row>
    <row r="15324" spans="3:5" s="2" customFormat="1" x14ac:dyDescent="0.3">
      <c r="C15324" s="3"/>
      <c r="E15324" s="6"/>
    </row>
    <row r="15325" spans="3:5" s="2" customFormat="1" x14ac:dyDescent="0.3">
      <c r="C15325" s="3"/>
      <c r="E15325" s="6"/>
    </row>
    <row r="15326" spans="3:5" s="2" customFormat="1" x14ac:dyDescent="0.3">
      <c r="C15326" s="3"/>
      <c r="E15326" s="6"/>
    </row>
    <row r="15327" spans="3:5" s="2" customFormat="1" x14ac:dyDescent="0.3">
      <c r="C15327" s="3"/>
      <c r="E15327" s="6"/>
    </row>
    <row r="15328" spans="3:5" s="2" customFormat="1" x14ac:dyDescent="0.3">
      <c r="C15328" s="3"/>
      <c r="E15328" s="6"/>
    </row>
    <row r="15329" spans="3:5" s="2" customFormat="1" x14ac:dyDescent="0.3">
      <c r="C15329" s="3"/>
      <c r="E15329" s="6"/>
    </row>
    <row r="15330" spans="3:5" s="2" customFormat="1" x14ac:dyDescent="0.3">
      <c r="C15330" s="3"/>
      <c r="E15330" s="6"/>
    </row>
    <row r="15331" spans="3:5" s="2" customFormat="1" x14ac:dyDescent="0.3">
      <c r="C15331" s="3"/>
      <c r="E15331" s="6"/>
    </row>
    <row r="15332" spans="3:5" s="2" customFormat="1" x14ac:dyDescent="0.3">
      <c r="C15332" s="3"/>
      <c r="E15332" s="6"/>
    </row>
    <row r="15333" spans="3:5" s="2" customFormat="1" x14ac:dyDescent="0.3">
      <c r="C15333" s="3"/>
      <c r="E15333" s="6"/>
    </row>
    <row r="15334" spans="3:5" s="2" customFormat="1" x14ac:dyDescent="0.3">
      <c r="C15334" s="3"/>
      <c r="E15334" s="6"/>
    </row>
    <row r="15335" spans="3:5" s="2" customFormat="1" x14ac:dyDescent="0.3">
      <c r="C15335" s="3"/>
      <c r="E15335" s="6"/>
    </row>
    <row r="15336" spans="3:5" s="2" customFormat="1" x14ac:dyDescent="0.3">
      <c r="C15336" s="3"/>
      <c r="E15336" s="6"/>
    </row>
    <row r="15337" spans="3:5" s="2" customFormat="1" x14ac:dyDescent="0.3">
      <c r="C15337" s="3"/>
      <c r="E15337" s="6"/>
    </row>
    <row r="15338" spans="3:5" s="2" customFormat="1" x14ac:dyDescent="0.3">
      <c r="C15338" s="3"/>
      <c r="E15338" s="6"/>
    </row>
    <row r="15339" spans="3:5" s="2" customFormat="1" x14ac:dyDescent="0.3">
      <c r="C15339" s="3"/>
      <c r="E15339" s="6"/>
    </row>
    <row r="15340" spans="3:5" s="2" customFormat="1" x14ac:dyDescent="0.3">
      <c r="C15340" s="3"/>
      <c r="E15340" s="6"/>
    </row>
    <row r="15341" spans="3:5" s="2" customFormat="1" x14ac:dyDescent="0.3">
      <c r="C15341" s="3"/>
      <c r="E15341" s="6"/>
    </row>
    <row r="15342" spans="3:5" s="2" customFormat="1" x14ac:dyDescent="0.3">
      <c r="C15342" s="3"/>
      <c r="E15342" s="6"/>
    </row>
    <row r="15343" spans="3:5" s="2" customFormat="1" x14ac:dyDescent="0.3">
      <c r="C15343" s="3"/>
      <c r="E15343" s="6"/>
    </row>
    <row r="15344" spans="3:5" s="2" customFormat="1" x14ac:dyDescent="0.3">
      <c r="C15344" s="3"/>
      <c r="E15344" s="6"/>
    </row>
    <row r="15345" spans="3:5" s="2" customFormat="1" x14ac:dyDescent="0.3">
      <c r="C15345" s="3"/>
      <c r="E15345" s="6"/>
    </row>
    <row r="15346" spans="3:5" s="2" customFormat="1" x14ac:dyDescent="0.3">
      <c r="C15346" s="3"/>
      <c r="E15346" s="6"/>
    </row>
    <row r="15347" spans="3:5" s="2" customFormat="1" x14ac:dyDescent="0.3">
      <c r="C15347" s="3"/>
      <c r="E15347" s="6"/>
    </row>
    <row r="15348" spans="3:5" s="2" customFormat="1" x14ac:dyDescent="0.3">
      <c r="C15348" s="3"/>
      <c r="E15348" s="6"/>
    </row>
    <row r="15349" spans="3:5" s="2" customFormat="1" x14ac:dyDescent="0.3">
      <c r="C15349" s="3"/>
      <c r="E15349" s="6"/>
    </row>
    <row r="15350" spans="3:5" s="2" customFormat="1" x14ac:dyDescent="0.3">
      <c r="C15350" s="3"/>
      <c r="E15350" s="6"/>
    </row>
    <row r="15351" spans="3:5" s="2" customFormat="1" x14ac:dyDescent="0.3">
      <c r="C15351" s="3"/>
      <c r="E15351" s="6"/>
    </row>
    <row r="15352" spans="3:5" s="2" customFormat="1" x14ac:dyDescent="0.3">
      <c r="C15352" s="3"/>
      <c r="E15352" s="6"/>
    </row>
    <row r="15353" spans="3:5" s="2" customFormat="1" x14ac:dyDescent="0.3">
      <c r="C15353" s="3"/>
      <c r="E15353" s="6"/>
    </row>
    <row r="15354" spans="3:5" s="2" customFormat="1" x14ac:dyDescent="0.3">
      <c r="C15354" s="3"/>
      <c r="E15354" s="6"/>
    </row>
    <row r="15355" spans="3:5" s="2" customFormat="1" x14ac:dyDescent="0.3">
      <c r="C15355" s="3"/>
      <c r="E15355" s="6"/>
    </row>
    <row r="15356" spans="3:5" s="2" customFormat="1" x14ac:dyDescent="0.3">
      <c r="C15356" s="3"/>
      <c r="E15356" s="6"/>
    </row>
    <row r="15357" spans="3:5" s="2" customFormat="1" x14ac:dyDescent="0.3">
      <c r="C15357" s="3"/>
      <c r="E15357" s="6"/>
    </row>
    <row r="15358" spans="3:5" s="2" customFormat="1" x14ac:dyDescent="0.3">
      <c r="C15358" s="3"/>
      <c r="E15358" s="6"/>
    </row>
    <row r="15359" spans="3:5" s="2" customFormat="1" x14ac:dyDescent="0.3">
      <c r="C15359" s="3"/>
      <c r="E15359" s="6"/>
    </row>
    <row r="15360" spans="3:5" s="2" customFormat="1" x14ac:dyDescent="0.3">
      <c r="C15360" s="3"/>
      <c r="E15360" s="6"/>
    </row>
    <row r="15361" spans="3:5" s="2" customFormat="1" x14ac:dyDescent="0.3">
      <c r="C15361" s="3"/>
      <c r="E15361" s="6"/>
    </row>
    <row r="15362" spans="3:5" s="2" customFormat="1" x14ac:dyDescent="0.3">
      <c r="C15362" s="3"/>
      <c r="E15362" s="6"/>
    </row>
    <row r="15363" spans="3:5" s="2" customFormat="1" x14ac:dyDescent="0.3">
      <c r="C15363" s="3"/>
      <c r="E15363" s="6"/>
    </row>
    <row r="15364" spans="3:5" s="2" customFormat="1" x14ac:dyDescent="0.3">
      <c r="C15364" s="3"/>
      <c r="E15364" s="6"/>
    </row>
    <row r="15365" spans="3:5" s="2" customFormat="1" x14ac:dyDescent="0.3">
      <c r="C15365" s="3"/>
      <c r="E15365" s="6"/>
    </row>
    <row r="15366" spans="3:5" s="2" customFormat="1" x14ac:dyDescent="0.3">
      <c r="C15366" s="3"/>
      <c r="E15366" s="6"/>
    </row>
    <row r="15367" spans="3:5" s="2" customFormat="1" x14ac:dyDescent="0.3">
      <c r="C15367" s="3"/>
      <c r="E15367" s="6"/>
    </row>
    <row r="15368" spans="3:5" s="2" customFormat="1" x14ac:dyDescent="0.3">
      <c r="C15368" s="3"/>
      <c r="E15368" s="6"/>
    </row>
    <row r="15369" spans="3:5" s="2" customFormat="1" x14ac:dyDescent="0.3">
      <c r="C15369" s="3"/>
      <c r="E15369" s="6"/>
    </row>
    <row r="15370" spans="3:5" s="2" customFormat="1" x14ac:dyDescent="0.3">
      <c r="C15370" s="3"/>
      <c r="E15370" s="6"/>
    </row>
    <row r="15371" spans="3:5" s="2" customFormat="1" x14ac:dyDescent="0.3">
      <c r="C15371" s="3"/>
      <c r="E15371" s="6"/>
    </row>
    <row r="15372" spans="3:5" s="2" customFormat="1" x14ac:dyDescent="0.3">
      <c r="C15372" s="3"/>
      <c r="E15372" s="6"/>
    </row>
    <row r="15373" spans="3:5" s="2" customFormat="1" x14ac:dyDescent="0.3">
      <c r="C15373" s="3"/>
      <c r="E15373" s="6"/>
    </row>
    <row r="15374" spans="3:5" s="2" customFormat="1" x14ac:dyDescent="0.3">
      <c r="C15374" s="3"/>
      <c r="E15374" s="6"/>
    </row>
    <row r="15375" spans="3:5" s="2" customFormat="1" x14ac:dyDescent="0.3">
      <c r="C15375" s="3"/>
      <c r="E15375" s="6"/>
    </row>
    <row r="15376" spans="3:5" s="2" customFormat="1" x14ac:dyDescent="0.3">
      <c r="C15376" s="3"/>
      <c r="E15376" s="6"/>
    </row>
    <row r="15377" spans="3:5" s="2" customFormat="1" x14ac:dyDescent="0.3">
      <c r="C15377" s="3"/>
      <c r="E15377" s="6"/>
    </row>
    <row r="15378" spans="3:5" s="2" customFormat="1" x14ac:dyDescent="0.3">
      <c r="C15378" s="3"/>
      <c r="E15378" s="6"/>
    </row>
    <row r="15379" spans="3:5" s="2" customFormat="1" x14ac:dyDescent="0.3">
      <c r="C15379" s="3"/>
      <c r="E15379" s="6"/>
    </row>
    <row r="15380" spans="3:5" s="2" customFormat="1" x14ac:dyDescent="0.3">
      <c r="C15380" s="3"/>
      <c r="E15380" s="6"/>
    </row>
    <row r="15381" spans="3:5" s="2" customFormat="1" x14ac:dyDescent="0.3">
      <c r="C15381" s="3"/>
      <c r="E15381" s="6"/>
    </row>
    <row r="15382" spans="3:5" s="2" customFormat="1" x14ac:dyDescent="0.3">
      <c r="C15382" s="3"/>
      <c r="E15382" s="6"/>
    </row>
    <row r="15383" spans="3:5" s="2" customFormat="1" x14ac:dyDescent="0.3">
      <c r="C15383" s="3"/>
      <c r="E15383" s="6"/>
    </row>
    <row r="15384" spans="3:5" s="2" customFormat="1" x14ac:dyDescent="0.3">
      <c r="C15384" s="3"/>
      <c r="E15384" s="6"/>
    </row>
    <row r="15385" spans="3:5" s="2" customFormat="1" x14ac:dyDescent="0.3">
      <c r="C15385" s="3"/>
      <c r="E15385" s="6"/>
    </row>
    <row r="15386" spans="3:5" s="2" customFormat="1" x14ac:dyDescent="0.3">
      <c r="C15386" s="3"/>
      <c r="E15386" s="6"/>
    </row>
    <row r="15387" spans="3:5" s="2" customFormat="1" x14ac:dyDescent="0.3">
      <c r="C15387" s="3"/>
      <c r="E15387" s="6"/>
    </row>
    <row r="15388" spans="3:5" s="2" customFormat="1" x14ac:dyDescent="0.3">
      <c r="C15388" s="3"/>
      <c r="E15388" s="6"/>
    </row>
    <row r="15389" spans="3:5" s="2" customFormat="1" x14ac:dyDescent="0.3">
      <c r="C15389" s="3"/>
      <c r="E15389" s="6"/>
    </row>
    <row r="15390" spans="3:5" s="2" customFormat="1" x14ac:dyDescent="0.3">
      <c r="C15390" s="3"/>
      <c r="E15390" s="6"/>
    </row>
    <row r="15391" spans="3:5" s="2" customFormat="1" x14ac:dyDescent="0.3">
      <c r="C15391" s="3"/>
      <c r="E15391" s="6"/>
    </row>
    <row r="15392" spans="3:5" s="2" customFormat="1" x14ac:dyDescent="0.3">
      <c r="C15392" s="3"/>
      <c r="E15392" s="6"/>
    </row>
    <row r="15393" spans="3:5" s="2" customFormat="1" x14ac:dyDescent="0.3">
      <c r="C15393" s="3"/>
      <c r="E15393" s="6"/>
    </row>
    <row r="15394" spans="3:5" s="2" customFormat="1" x14ac:dyDescent="0.3">
      <c r="C15394" s="3"/>
      <c r="E15394" s="6"/>
    </row>
    <row r="15395" spans="3:5" s="2" customFormat="1" x14ac:dyDescent="0.3">
      <c r="C15395" s="3"/>
      <c r="E15395" s="6"/>
    </row>
    <row r="15396" spans="3:5" s="2" customFormat="1" x14ac:dyDescent="0.3">
      <c r="C15396" s="3"/>
      <c r="E15396" s="6"/>
    </row>
    <row r="15397" spans="3:5" s="2" customFormat="1" x14ac:dyDescent="0.3">
      <c r="C15397" s="3"/>
      <c r="E15397" s="6"/>
    </row>
    <row r="15398" spans="3:5" s="2" customFormat="1" x14ac:dyDescent="0.3">
      <c r="C15398" s="3"/>
      <c r="E15398" s="6"/>
    </row>
    <row r="15399" spans="3:5" s="2" customFormat="1" x14ac:dyDescent="0.3">
      <c r="C15399" s="3"/>
      <c r="E15399" s="6"/>
    </row>
    <row r="15400" spans="3:5" s="2" customFormat="1" x14ac:dyDescent="0.3">
      <c r="C15400" s="3"/>
      <c r="E15400" s="6"/>
    </row>
    <row r="15401" spans="3:5" s="2" customFormat="1" x14ac:dyDescent="0.3">
      <c r="C15401" s="3"/>
      <c r="E15401" s="6"/>
    </row>
    <row r="15402" spans="3:5" s="2" customFormat="1" x14ac:dyDescent="0.3">
      <c r="C15402" s="3"/>
      <c r="E15402" s="6"/>
    </row>
    <row r="15403" spans="3:5" s="2" customFormat="1" x14ac:dyDescent="0.3">
      <c r="C15403" s="3"/>
      <c r="E15403" s="6"/>
    </row>
    <row r="15404" spans="3:5" s="2" customFormat="1" x14ac:dyDescent="0.3">
      <c r="C15404" s="3"/>
      <c r="E15404" s="6"/>
    </row>
    <row r="15405" spans="3:5" s="2" customFormat="1" x14ac:dyDescent="0.3">
      <c r="C15405" s="3"/>
      <c r="E15405" s="6"/>
    </row>
    <row r="15406" spans="3:5" s="2" customFormat="1" x14ac:dyDescent="0.3">
      <c r="C15406" s="3"/>
      <c r="E15406" s="6"/>
    </row>
    <row r="15407" spans="3:5" s="2" customFormat="1" x14ac:dyDescent="0.3">
      <c r="C15407" s="3"/>
      <c r="E15407" s="6"/>
    </row>
    <row r="15408" spans="3:5" s="2" customFormat="1" x14ac:dyDescent="0.3">
      <c r="C15408" s="3"/>
      <c r="E15408" s="6"/>
    </row>
    <row r="15409" spans="3:5" s="2" customFormat="1" x14ac:dyDescent="0.3">
      <c r="C15409" s="3"/>
      <c r="E15409" s="6"/>
    </row>
    <row r="15410" spans="3:5" s="2" customFormat="1" x14ac:dyDescent="0.3">
      <c r="C15410" s="3"/>
      <c r="E15410" s="6"/>
    </row>
    <row r="15411" spans="3:5" s="2" customFormat="1" x14ac:dyDescent="0.3">
      <c r="C15411" s="3"/>
      <c r="E15411" s="6"/>
    </row>
    <row r="15412" spans="3:5" s="2" customFormat="1" x14ac:dyDescent="0.3">
      <c r="C15412" s="3"/>
      <c r="E15412" s="6"/>
    </row>
    <row r="15413" spans="3:5" s="2" customFormat="1" x14ac:dyDescent="0.3">
      <c r="C15413" s="3"/>
      <c r="E15413" s="6"/>
    </row>
    <row r="15414" spans="3:5" s="2" customFormat="1" x14ac:dyDescent="0.3">
      <c r="C15414" s="3"/>
      <c r="E15414" s="6"/>
    </row>
    <row r="15415" spans="3:5" s="2" customFormat="1" x14ac:dyDescent="0.3">
      <c r="C15415" s="3"/>
      <c r="E15415" s="6"/>
    </row>
    <row r="15416" spans="3:5" s="2" customFormat="1" x14ac:dyDescent="0.3">
      <c r="C15416" s="3"/>
      <c r="E15416" s="6"/>
    </row>
    <row r="15417" spans="3:5" s="2" customFormat="1" x14ac:dyDescent="0.3">
      <c r="C15417" s="3"/>
      <c r="E15417" s="6"/>
    </row>
    <row r="15418" spans="3:5" s="2" customFormat="1" x14ac:dyDescent="0.3">
      <c r="C15418" s="3"/>
      <c r="E15418" s="6"/>
    </row>
    <row r="15419" spans="3:5" s="2" customFormat="1" x14ac:dyDescent="0.3">
      <c r="C15419" s="3"/>
      <c r="E15419" s="6"/>
    </row>
    <row r="15420" spans="3:5" s="2" customFormat="1" x14ac:dyDescent="0.3">
      <c r="C15420" s="3"/>
      <c r="E15420" s="6"/>
    </row>
    <row r="15421" spans="3:5" s="2" customFormat="1" x14ac:dyDescent="0.3">
      <c r="C15421" s="3"/>
      <c r="E15421" s="6"/>
    </row>
    <row r="15422" spans="3:5" s="2" customFormat="1" x14ac:dyDescent="0.3">
      <c r="C15422" s="3"/>
      <c r="E15422" s="6"/>
    </row>
    <row r="15423" spans="3:5" s="2" customFormat="1" x14ac:dyDescent="0.3">
      <c r="C15423" s="3"/>
      <c r="E15423" s="6"/>
    </row>
    <row r="15424" spans="3:5" s="2" customFormat="1" x14ac:dyDescent="0.3">
      <c r="C15424" s="3"/>
      <c r="E15424" s="6"/>
    </row>
    <row r="15425" spans="3:5" s="2" customFormat="1" x14ac:dyDescent="0.3">
      <c r="C15425" s="3"/>
      <c r="E15425" s="6"/>
    </row>
    <row r="15426" spans="3:5" s="2" customFormat="1" x14ac:dyDescent="0.3">
      <c r="C15426" s="3"/>
      <c r="E15426" s="6"/>
    </row>
    <row r="15427" spans="3:5" s="2" customFormat="1" x14ac:dyDescent="0.3">
      <c r="C15427" s="3"/>
      <c r="E15427" s="6"/>
    </row>
    <row r="15428" spans="3:5" s="2" customFormat="1" x14ac:dyDescent="0.3">
      <c r="C15428" s="3"/>
      <c r="E15428" s="6"/>
    </row>
    <row r="15429" spans="3:5" s="2" customFormat="1" x14ac:dyDescent="0.3">
      <c r="C15429" s="3"/>
      <c r="E15429" s="6"/>
    </row>
    <row r="15430" spans="3:5" s="2" customFormat="1" x14ac:dyDescent="0.3">
      <c r="C15430" s="3"/>
      <c r="E15430" s="6"/>
    </row>
    <row r="15431" spans="3:5" s="2" customFormat="1" x14ac:dyDescent="0.3">
      <c r="C15431" s="3"/>
      <c r="E15431" s="6"/>
    </row>
    <row r="15432" spans="3:5" s="2" customFormat="1" x14ac:dyDescent="0.3">
      <c r="C15432" s="3"/>
      <c r="E15432" s="6"/>
    </row>
    <row r="15433" spans="3:5" s="2" customFormat="1" x14ac:dyDescent="0.3">
      <c r="C15433" s="3"/>
      <c r="E15433" s="6"/>
    </row>
    <row r="15434" spans="3:5" s="2" customFormat="1" x14ac:dyDescent="0.3">
      <c r="C15434" s="3"/>
      <c r="E15434" s="6"/>
    </row>
    <row r="15435" spans="3:5" s="2" customFormat="1" x14ac:dyDescent="0.3">
      <c r="C15435" s="3"/>
      <c r="E15435" s="6"/>
    </row>
    <row r="15436" spans="3:5" s="2" customFormat="1" x14ac:dyDescent="0.3">
      <c r="C15436" s="3"/>
      <c r="E15436" s="6"/>
    </row>
    <row r="15437" spans="3:5" s="2" customFormat="1" x14ac:dyDescent="0.3">
      <c r="C15437" s="3"/>
      <c r="E15437" s="6"/>
    </row>
    <row r="15438" spans="3:5" s="2" customFormat="1" x14ac:dyDescent="0.3">
      <c r="C15438" s="3"/>
      <c r="E15438" s="6"/>
    </row>
    <row r="15439" spans="3:5" s="2" customFormat="1" x14ac:dyDescent="0.3">
      <c r="C15439" s="3"/>
      <c r="E15439" s="6"/>
    </row>
    <row r="15440" spans="3:5" s="2" customFormat="1" x14ac:dyDescent="0.3">
      <c r="C15440" s="3"/>
      <c r="E15440" s="6"/>
    </row>
    <row r="15441" spans="3:5" s="2" customFormat="1" x14ac:dyDescent="0.3">
      <c r="C15441" s="3"/>
      <c r="E15441" s="6"/>
    </row>
    <row r="15442" spans="3:5" s="2" customFormat="1" x14ac:dyDescent="0.3">
      <c r="C15442" s="3"/>
      <c r="E15442" s="6"/>
    </row>
    <row r="15443" spans="3:5" s="2" customFormat="1" x14ac:dyDescent="0.3">
      <c r="C15443" s="3"/>
      <c r="E15443" s="6"/>
    </row>
    <row r="15444" spans="3:5" s="2" customFormat="1" x14ac:dyDescent="0.3">
      <c r="C15444" s="3"/>
      <c r="E15444" s="6"/>
    </row>
    <row r="15445" spans="3:5" s="2" customFormat="1" x14ac:dyDescent="0.3">
      <c r="C15445" s="3"/>
      <c r="E15445" s="6"/>
    </row>
    <row r="15446" spans="3:5" s="2" customFormat="1" x14ac:dyDescent="0.3">
      <c r="C15446" s="3"/>
      <c r="E15446" s="6"/>
    </row>
    <row r="15447" spans="3:5" s="2" customFormat="1" x14ac:dyDescent="0.3">
      <c r="C15447" s="3"/>
      <c r="E15447" s="6"/>
    </row>
    <row r="15448" spans="3:5" s="2" customFormat="1" x14ac:dyDescent="0.3">
      <c r="C15448" s="3"/>
      <c r="E15448" s="6"/>
    </row>
    <row r="15449" spans="3:5" s="2" customFormat="1" x14ac:dyDescent="0.3">
      <c r="C15449" s="3"/>
      <c r="E15449" s="6"/>
    </row>
    <row r="15450" spans="3:5" s="2" customFormat="1" x14ac:dyDescent="0.3">
      <c r="C15450" s="3"/>
      <c r="E15450" s="6"/>
    </row>
    <row r="15451" spans="3:5" s="2" customFormat="1" x14ac:dyDescent="0.3">
      <c r="C15451" s="3"/>
      <c r="E15451" s="6"/>
    </row>
    <row r="15452" spans="3:5" s="2" customFormat="1" x14ac:dyDescent="0.3">
      <c r="C15452" s="3"/>
      <c r="E15452" s="6"/>
    </row>
    <row r="15453" spans="3:5" s="2" customFormat="1" x14ac:dyDescent="0.3">
      <c r="C15453" s="3"/>
      <c r="E15453" s="6"/>
    </row>
    <row r="15454" spans="3:5" s="2" customFormat="1" x14ac:dyDescent="0.3">
      <c r="C15454" s="3"/>
      <c r="E15454" s="6"/>
    </row>
    <row r="15455" spans="3:5" s="2" customFormat="1" x14ac:dyDescent="0.3">
      <c r="C15455" s="3"/>
      <c r="E15455" s="6"/>
    </row>
    <row r="15456" spans="3:5" s="2" customFormat="1" x14ac:dyDescent="0.3">
      <c r="C15456" s="3"/>
      <c r="E15456" s="6"/>
    </row>
    <row r="15457" spans="3:5" s="2" customFormat="1" x14ac:dyDescent="0.3">
      <c r="C15457" s="3"/>
      <c r="E15457" s="6"/>
    </row>
    <row r="15458" spans="3:5" s="2" customFormat="1" x14ac:dyDescent="0.3">
      <c r="C15458" s="3"/>
      <c r="E15458" s="6"/>
    </row>
    <row r="15459" spans="3:5" s="2" customFormat="1" x14ac:dyDescent="0.3">
      <c r="C15459" s="3"/>
      <c r="E15459" s="6"/>
    </row>
    <row r="15460" spans="3:5" s="2" customFormat="1" x14ac:dyDescent="0.3">
      <c r="C15460" s="3"/>
      <c r="E15460" s="6"/>
    </row>
    <row r="15461" spans="3:5" s="2" customFormat="1" x14ac:dyDescent="0.3">
      <c r="C15461" s="3"/>
      <c r="E15461" s="6"/>
    </row>
    <row r="15462" spans="3:5" s="2" customFormat="1" x14ac:dyDescent="0.3">
      <c r="C15462" s="3"/>
      <c r="E15462" s="6"/>
    </row>
    <row r="15463" spans="3:5" s="2" customFormat="1" x14ac:dyDescent="0.3">
      <c r="C15463" s="3"/>
      <c r="E15463" s="6"/>
    </row>
    <row r="15464" spans="3:5" s="2" customFormat="1" x14ac:dyDescent="0.3">
      <c r="C15464" s="3"/>
      <c r="E15464" s="6"/>
    </row>
    <row r="15465" spans="3:5" s="2" customFormat="1" x14ac:dyDescent="0.3">
      <c r="C15465" s="3"/>
      <c r="E15465" s="6"/>
    </row>
    <row r="15466" spans="3:5" s="2" customFormat="1" x14ac:dyDescent="0.3">
      <c r="C15466" s="3"/>
      <c r="E15466" s="6"/>
    </row>
    <row r="15467" spans="3:5" s="2" customFormat="1" x14ac:dyDescent="0.3">
      <c r="C15467" s="3"/>
      <c r="E15467" s="6"/>
    </row>
    <row r="15468" spans="3:5" s="2" customFormat="1" x14ac:dyDescent="0.3">
      <c r="C15468" s="3"/>
      <c r="E15468" s="6"/>
    </row>
    <row r="15469" spans="3:5" s="2" customFormat="1" x14ac:dyDescent="0.3">
      <c r="C15469" s="3"/>
      <c r="E15469" s="6"/>
    </row>
    <row r="15470" spans="3:5" s="2" customFormat="1" x14ac:dyDescent="0.3">
      <c r="C15470" s="3"/>
      <c r="E15470" s="6"/>
    </row>
    <row r="15471" spans="3:5" s="2" customFormat="1" x14ac:dyDescent="0.3">
      <c r="C15471" s="3"/>
      <c r="E15471" s="6"/>
    </row>
    <row r="15472" spans="3:5" s="2" customFormat="1" x14ac:dyDescent="0.3">
      <c r="C15472" s="3"/>
      <c r="E15472" s="6"/>
    </row>
    <row r="15473" spans="3:5" s="2" customFormat="1" x14ac:dyDescent="0.3">
      <c r="C15473" s="3"/>
      <c r="E15473" s="6"/>
    </row>
    <row r="15474" spans="3:5" s="2" customFormat="1" x14ac:dyDescent="0.3">
      <c r="C15474" s="3"/>
      <c r="E15474" s="6"/>
    </row>
    <row r="15475" spans="3:5" s="2" customFormat="1" x14ac:dyDescent="0.3">
      <c r="C15475" s="3"/>
      <c r="E15475" s="6"/>
    </row>
    <row r="15476" spans="3:5" s="2" customFormat="1" x14ac:dyDescent="0.3">
      <c r="C15476" s="3"/>
      <c r="E15476" s="6"/>
    </row>
    <row r="15477" spans="3:5" s="2" customFormat="1" x14ac:dyDescent="0.3">
      <c r="C15477" s="3"/>
      <c r="E15477" s="6"/>
    </row>
    <row r="15478" spans="3:5" s="2" customFormat="1" x14ac:dyDescent="0.3">
      <c r="C15478" s="3"/>
      <c r="E15478" s="6"/>
    </row>
    <row r="15479" spans="3:5" s="2" customFormat="1" x14ac:dyDescent="0.3">
      <c r="C15479" s="3"/>
      <c r="E15479" s="6"/>
    </row>
    <row r="15480" spans="3:5" s="2" customFormat="1" x14ac:dyDescent="0.3">
      <c r="C15480" s="3"/>
      <c r="E15480" s="6"/>
    </row>
    <row r="15481" spans="3:5" s="2" customFormat="1" x14ac:dyDescent="0.3">
      <c r="C15481" s="3"/>
      <c r="E15481" s="6"/>
    </row>
    <row r="15482" spans="3:5" s="2" customFormat="1" x14ac:dyDescent="0.3">
      <c r="C15482" s="3"/>
      <c r="E15482" s="6"/>
    </row>
    <row r="15483" spans="3:5" s="2" customFormat="1" x14ac:dyDescent="0.3">
      <c r="C15483" s="3"/>
      <c r="E15483" s="6"/>
    </row>
    <row r="15484" spans="3:5" s="2" customFormat="1" x14ac:dyDescent="0.3">
      <c r="C15484" s="3"/>
      <c r="E15484" s="6"/>
    </row>
    <row r="15485" spans="3:5" s="2" customFormat="1" x14ac:dyDescent="0.3">
      <c r="C15485" s="3"/>
      <c r="E15485" s="6"/>
    </row>
    <row r="15486" spans="3:5" s="2" customFormat="1" x14ac:dyDescent="0.3">
      <c r="C15486" s="3"/>
      <c r="E15486" s="6"/>
    </row>
    <row r="15487" spans="3:5" s="2" customFormat="1" x14ac:dyDescent="0.3">
      <c r="C15487" s="3"/>
      <c r="E15487" s="6"/>
    </row>
    <row r="15488" spans="3:5" s="2" customFormat="1" x14ac:dyDescent="0.3">
      <c r="C15488" s="3"/>
      <c r="E15488" s="6"/>
    </row>
    <row r="15489" spans="3:5" s="2" customFormat="1" x14ac:dyDescent="0.3">
      <c r="C15489" s="3"/>
      <c r="E15489" s="6"/>
    </row>
    <row r="15490" spans="3:5" s="2" customFormat="1" x14ac:dyDescent="0.3">
      <c r="C15490" s="3"/>
      <c r="E15490" s="6"/>
    </row>
    <row r="15491" spans="3:5" s="2" customFormat="1" x14ac:dyDescent="0.3">
      <c r="C15491" s="3"/>
      <c r="E15491" s="6"/>
    </row>
    <row r="15492" spans="3:5" s="2" customFormat="1" x14ac:dyDescent="0.3">
      <c r="C15492" s="3"/>
      <c r="E15492" s="6"/>
    </row>
    <row r="15493" spans="3:5" s="2" customFormat="1" x14ac:dyDescent="0.3">
      <c r="C15493" s="3"/>
      <c r="E15493" s="6"/>
    </row>
    <row r="15494" spans="3:5" s="2" customFormat="1" x14ac:dyDescent="0.3">
      <c r="C15494" s="3"/>
      <c r="E15494" s="6"/>
    </row>
    <row r="15495" spans="3:5" s="2" customFormat="1" x14ac:dyDescent="0.3">
      <c r="C15495" s="3"/>
      <c r="E15495" s="6"/>
    </row>
    <row r="15496" spans="3:5" s="2" customFormat="1" x14ac:dyDescent="0.3">
      <c r="C15496" s="3"/>
      <c r="E15496" s="6"/>
    </row>
    <row r="15497" spans="3:5" s="2" customFormat="1" x14ac:dyDescent="0.3">
      <c r="C15497" s="3"/>
      <c r="E15497" s="6"/>
    </row>
    <row r="15498" spans="3:5" s="2" customFormat="1" x14ac:dyDescent="0.3">
      <c r="C15498" s="3"/>
      <c r="E15498" s="6"/>
    </row>
    <row r="15499" spans="3:5" s="2" customFormat="1" x14ac:dyDescent="0.3">
      <c r="C15499" s="3"/>
      <c r="E15499" s="6"/>
    </row>
    <row r="15500" spans="3:5" s="2" customFormat="1" x14ac:dyDescent="0.3">
      <c r="C15500" s="3"/>
      <c r="E15500" s="6"/>
    </row>
    <row r="15501" spans="3:5" s="2" customFormat="1" x14ac:dyDescent="0.3">
      <c r="C15501" s="3"/>
      <c r="E15501" s="6"/>
    </row>
    <row r="15502" spans="3:5" s="2" customFormat="1" x14ac:dyDescent="0.3">
      <c r="C15502" s="3"/>
      <c r="E15502" s="6"/>
    </row>
    <row r="15503" spans="3:5" s="2" customFormat="1" x14ac:dyDescent="0.3">
      <c r="C15503" s="3"/>
      <c r="E15503" s="6"/>
    </row>
    <row r="15504" spans="3:5" s="2" customFormat="1" x14ac:dyDescent="0.3">
      <c r="C15504" s="3"/>
      <c r="E15504" s="6"/>
    </row>
    <row r="15505" spans="3:5" s="2" customFormat="1" x14ac:dyDescent="0.3">
      <c r="C15505" s="3"/>
      <c r="E15505" s="6"/>
    </row>
    <row r="15506" spans="3:5" s="2" customFormat="1" x14ac:dyDescent="0.3">
      <c r="C15506" s="3"/>
      <c r="E15506" s="6"/>
    </row>
    <row r="15507" spans="3:5" s="2" customFormat="1" x14ac:dyDescent="0.3">
      <c r="C15507" s="3"/>
      <c r="E15507" s="6"/>
    </row>
    <row r="15508" spans="3:5" s="2" customFormat="1" x14ac:dyDescent="0.3">
      <c r="C15508" s="3"/>
      <c r="E15508" s="6"/>
    </row>
    <row r="15509" spans="3:5" s="2" customFormat="1" x14ac:dyDescent="0.3">
      <c r="C15509" s="3"/>
      <c r="E15509" s="6"/>
    </row>
    <row r="15510" spans="3:5" s="2" customFormat="1" x14ac:dyDescent="0.3">
      <c r="C15510" s="3"/>
      <c r="E15510" s="6"/>
    </row>
    <row r="15511" spans="3:5" s="2" customFormat="1" x14ac:dyDescent="0.3">
      <c r="C15511" s="3"/>
      <c r="E15511" s="6"/>
    </row>
    <row r="15512" spans="3:5" s="2" customFormat="1" x14ac:dyDescent="0.3">
      <c r="C15512" s="3"/>
      <c r="E15512" s="6"/>
    </row>
    <row r="15513" spans="3:5" s="2" customFormat="1" x14ac:dyDescent="0.3">
      <c r="C15513" s="3"/>
      <c r="E15513" s="6"/>
    </row>
    <row r="15514" spans="3:5" s="2" customFormat="1" x14ac:dyDescent="0.3">
      <c r="C15514" s="3"/>
      <c r="E15514" s="6"/>
    </row>
    <row r="15515" spans="3:5" s="2" customFormat="1" x14ac:dyDescent="0.3">
      <c r="C15515" s="3"/>
      <c r="E15515" s="6"/>
    </row>
    <row r="15516" spans="3:5" s="2" customFormat="1" x14ac:dyDescent="0.3">
      <c r="C15516" s="3"/>
      <c r="E15516" s="6"/>
    </row>
    <row r="15517" spans="3:5" s="2" customFormat="1" x14ac:dyDescent="0.3">
      <c r="C15517" s="3"/>
      <c r="E15517" s="6"/>
    </row>
    <row r="15518" spans="3:5" s="2" customFormat="1" x14ac:dyDescent="0.3">
      <c r="C15518" s="3"/>
      <c r="E15518" s="6"/>
    </row>
    <row r="15519" spans="3:5" s="2" customFormat="1" x14ac:dyDescent="0.3">
      <c r="C15519" s="3"/>
      <c r="E15519" s="6"/>
    </row>
    <row r="15520" spans="3:5" s="2" customFormat="1" x14ac:dyDescent="0.3">
      <c r="C15520" s="3"/>
      <c r="E15520" s="6"/>
    </row>
    <row r="15521" spans="3:5" s="2" customFormat="1" x14ac:dyDescent="0.3">
      <c r="C15521" s="3"/>
      <c r="E15521" s="6"/>
    </row>
    <row r="15522" spans="3:5" s="2" customFormat="1" x14ac:dyDescent="0.3">
      <c r="C15522" s="3"/>
      <c r="E15522" s="6"/>
    </row>
    <row r="15523" spans="3:5" s="2" customFormat="1" x14ac:dyDescent="0.3">
      <c r="C15523" s="3"/>
      <c r="E15523" s="6"/>
    </row>
    <row r="15524" spans="3:5" s="2" customFormat="1" x14ac:dyDescent="0.3">
      <c r="C15524" s="3"/>
      <c r="E15524" s="6"/>
    </row>
    <row r="15525" spans="3:5" s="2" customFormat="1" x14ac:dyDescent="0.3">
      <c r="C15525" s="3"/>
      <c r="E15525" s="6"/>
    </row>
    <row r="15526" spans="3:5" s="2" customFormat="1" x14ac:dyDescent="0.3">
      <c r="C15526" s="3"/>
      <c r="E15526" s="6"/>
    </row>
    <row r="15527" spans="3:5" s="2" customFormat="1" x14ac:dyDescent="0.3">
      <c r="C15527" s="3"/>
      <c r="E15527" s="6"/>
    </row>
    <row r="15528" spans="3:5" s="2" customFormat="1" x14ac:dyDescent="0.3">
      <c r="C15528" s="3"/>
      <c r="E15528" s="6"/>
    </row>
    <row r="15529" spans="3:5" s="2" customFormat="1" x14ac:dyDescent="0.3">
      <c r="C15529" s="3"/>
      <c r="E15529" s="6"/>
    </row>
    <row r="15530" spans="3:5" s="2" customFormat="1" x14ac:dyDescent="0.3">
      <c r="C15530" s="3"/>
      <c r="E15530" s="6"/>
    </row>
    <row r="15531" spans="3:5" s="2" customFormat="1" x14ac:dyDescent="0.3">
      <c r="C15531" s="3"/>
      <c r="E15531" s="6"/>
    </row>
    <row r="15532" spans="3:5" s="2" customFormat="1" x14ac:dyDescent="0.3">
      <c r="C15532" s="3"/>
      <c r="E15532" s="6"/>
    </row>
    <row r="15533" spans="3:5" s="2" customFormat="1" x14ac:dyDescent="0.3">
      <c r="C15533" s="3"/>
      <c r="E15533" s="6"/>
    </row>
    <row r="15534" spans="3:5" s="2" customFormat="1" x14ac:dyDescent="0.3">
      <c r="C15534" s="3"/>
      <c r="E15534" s="6"/>
    </row>
    <row r="15535" spans="3:5" s="2" customFormat="1" x14ac:dyDescent="0.3">
      <c r="C15535" s="3"/>
      <c r="E15535" s="6"/>
    </row>
    <row r="15536" spans="3:5" s="2" customFormat="1" x14ac:dyDescent="0.3">
      <c r="C15536" s="3"/>
      <c r="E15536" s="6"/>
    </row>
    <row r="15537" spans="3:5" s="2" customFormat="1" x14ac:dyDescent="0.3">
      <c r="C15537" s="3"/>
      <c r="E15537" s="6"/>
    </row>
    <row r="15538" spans="3:5" s="2" customFormat="1" x14ac:dyDescent="0.3">
      <c r="C15538" s="3"/>
      <c r="E15538" s="6"/>
    </row>
    <row r="15539" spans="3:5" s="2" customFormat="1" x14ac:dyDescent="0.3">
      <c r="C15539" s="3"/>
      <c r="E15539" s="6"/>
    </row>
    <row r="15540" spans="3:5" s="2" customFormat="1" x14ac:dyDescent="0.3">
      <c r="C15540" s="3"/>
      <c r="E15540" s="6"/>
    </row>
    <row r="15541" spans="3:5" s="2" customFormat="1" x14ac:dyDescent="0.3">
      <c r="C15541" s="3"/>
      <c r="E15541" s="6"/>
    </row>
    <row r="15542" spans="3:5" s="2" customFormat="1" x14ac:dyDescent="0.3">
      <c r="C15542" s="3"/>
      <c r="E15542" s="6"/>
    </row>
    <row r="15543" spans="3:5" s="2" customFormat="1" x14ac:dyDescent="0.3">
      <c r="C15543" s="3"/>
      <c r="E15543" s="6"/>
    </row>
    <row r="15544" spans="3:5" s="2" customFormat="1" x14ac:dyDescent="0.3">
      <c r="C15544" s="3"/>
      <c r="E15544" s="6"/>
    </row>
    <row r="15545" spans="3:5" s="2" customFormat="1" x14ac:dyDescent="0.3">
      <c r="C15545" s="3"/>
      <c r="E15545" s="6"/>
    </row>
    <row r="15546" spans="3:5" s="2" customFormat="1" x14ac:dyDescent="0.3">
      <c r="C15546" s="3"/>
      <c r="E15546" s="6"/>
    </row>
    <row r="15547" spans="3:5" s="2" customFormat="1" x14ac:dyDescent="0.3">
      <c r="C15547" s="3"/>
      <c r="E15547" s="6"/>
    </row>
    <row r="15548" spans="3:5" s="2" customFormat="1" x14ac:dyDescent="0.3">
      <c r="C15548" s="3"/>
      <c r="E15548" s="6"/>
    </row>
    <row r="15549" spans="3:5" s="2" customFormat="1" x14ac:dyDescent="0.3">
      <c r="C15549" s="3"/>
      <c r="E15549" s="6"/>
    </row>
    <row r="15550" spans="3:5" s="2" customFormat="1" x14ac:dyDescent="0.3">
      <c r="C15550" s="3"/>
      <c r="E15550" s="6"/>
    </row>
    <row r="15551" spans="3:5" s="2" customFormat="1" x14ac:dyDescent="0.3">
      <c r="C15551" s="3"/>
      <c r="E15551" s="6"/>
    </row>
    <row r="15552" spans="3:5" s="2" customFormat="1" x14ac:dyDescent="0.3">
      <c r="C15552" s="3"/>
      <c r="E15552" s="6"/>
    </row>
    <row r="15553" spans="3:5" s="2" customFormat="1" x14ac:dyDescent="0.3">
      <c r="C15553" s="3"/>
      <c r="E15553" s="6"/>
    </row>
    <row r="15554" spans="3:5" s="2" customFormat="1" x14ac:dyDescent="0.3">
      <c r="C15554" s="3"/>
      <c r="E15554" s="6"/>
    </row>
    <row r="15555" spans="3:5" s="2" customFormat="1" x14ac:dyDescent="0.3">
      <c r="C15555" s="3"/>
      <c r="E15555" s="6"/>
    </row>
    <row r="15556" spans="3:5" s="2" customFormat="1" x14ac:dyDescent="0.3">
      <c r="C15556" s="3"/>
      <c r="E15556" s="6"/>
    </row>
    <row r="15557" spans="3:5" s="2" customFormat="1" x14ac:dyDescent="0.3">
      <c r="C15557" s="3"/>
      <c r="E15557" s="6"/>
    </row>
    <row r="15558" spans="3:5" s="2" customFormat="1" x14ac:dyDescent="0.3">
      <c r="C15558" s="3"/>
      <c r="E15558" s="6"/>
    </row>
    <row r="15559" spans="3:5" s="2" customFormat="1" x14ac:dyDescent="0.3">
      <c r="C15559" s="3"/>
      <c r="E15559" s="6"/>
    </row>
    <row r="15560" spans="3:5" s="2" customFormat="1" x14ac:dyDescent="0.3">
      <c r="C15560" s="3"/>
      <c r="E15560" s="6"/>
    </row>
    <row r="15561" spans="3:5" s="2" customFormat="1" x14ac:dyDescent="0.3">
      <c r="C15561" s="3"/>
      <c r="E15561" s="6"/>
    </row>
    <row r="15562" spans="3:5" s="2" customFormat="1" x14ac:dyDescent="0.3">
      <c r="C15562" s="3"/>
      <c r="E15562" s="6"/>
    </row>
    <row r="15563" spans="3:5" s="2" customFormat="1" x14ac:dyDescent="0.3">
      <c r="C15563" s="3"/>
      <c r="E15563" s="6"/>
    </row>
    <row r="15564" spans="3:5" s="2" customFormat="1" x14ac:dyDescent="0.3">
      <c r="C15564" s="3"/>
      <c r="E15564" s="6"/>
    </row>
    <row r="15565" spans="3:5" s="2" customFormat="1" x14ac:dyDescent="0.3">
      <c r="C15565" s="3"/>
      <c r="E15565" s="6"/>
    </row>
    <row r="15566" spans="3:5" s="2" customFormat="1" x14ac:dyDescent="0.3">
      <c r="C15566" s="3"/>
      <c r="E15566" s="6"/>
    </row>
    <row r="15567" spans="3:5" s="2" customFormat="1" x14ac:dyDescent="0.3">
      <c r="C15567" s="3"/>
      <c r="E15567" s="6"/>
    </row>
    <row r="15568" spans="3:5" s="2" customFormat="1" x14ac:dyDescent="0.3">
      <c r="C15568" s="3"/>
      <c r="E15568" s="6"/>
    </row>
    <row r="15569" spans="3:5" s="2" customFormat="1" x14ac:dyDescent="0.3">
      <c r="C15569" s="3"/>
      <c r="E15569" s="6"/>
    </row>
    <row r="15570" spans="3:5" s="2" customFormat="1" x14ac:dyDescent="0.3">
      <c r="C15570" s="3"/>
      <c r="E15570" s="6"/>
    </row>
    <row r="15571" spans="3:5" s="2" customFormat="1" x14ac:dyDescent="0.3">
      <c r="C15571" s="3"/>
      <c r="E15571" s="6"/>
    </row>
    <row r="15572" spans="3:5" s="2" customFormat="1" x14ac:dyDescent="0.3">
      <c r="C15572" s="3"/>
      <c r="E15572" s="6"/>
    </row>
    <row r="15573" spans="3:5" s="2" customFormat="1" x14ac:dyDescent="0.3">
      <c r="C15573" s="3"/>
      <c r="E15573" s="6"/>
    </row>
    <row r="15574" spans="3:5" s="2" customFormat="1" x14ac:dyDescent="0.3">
      <c r="C15574" s="3"/>
      <c r="E15574" s="6"/>
    </row>
    <row r="15575" spans="3:5" s="2" customFormat="1" x14ac:dyDescent="0.3">
      <c r="C15575" s="3"/>
      <c r="E15575" s="6"/>
    </row>
    <row r="15576" spans="3:5" s="2" customFormat="1" x14ac:dyDescent="0.3">
      <c r="C15576" s="3"/>
      <c r="E15576" s="6"/>
    </row>
    <row r="15577" spans="3:5" s="2" customFormat="1" x14ac:dyDescent="0.3">
      <c r="C15577" s="3"/>
      <c r="E15577" s="6"/>
    </row>
    <row r="15578" spans="3:5" s="2" customFormat="1" x14ac:dyDescent="0.3">
      <c r="C15578" s="3"/>
      <c r="E15578" s="6"/>
    </row>
    <row r="15579" spans="3:5" s="2" customFormat="1" x14ac:dyDescent="0.3">
      <c r="C15579" s="3"/>
      <c r="E15579" s="6"/>
    </row>
    <row r="15580" spans="3:5" s="2" customFormat="1" x14ac:dyDescent="0.3">
      <c r="C15580" s="3"/>
      <c r="E15580" s="6"/>
    </row>
    <row r="15581" spans="3:5" s="2" customFormat="1" x14ac:dyDescent="0.3">
      <c r="C15581" s="3"/>
      <c r="E15581" s="6"/>
    </row>
    <row r="15582" spans="3:5" s="2" customFormat="1" x14ac:dyDescent="0.3">
      <c r="C15582" s="3"/>
      <c r="E15582" s="6"/>
    </row>
    <row r="15583" spans="3:5" s="2" customFormat="1" x14ac:dyDescent="0.3">
      <c r="C15583" s="3"/>
      <c r="E15583" s="6"/>
    </row>
    <row r="15584" spans="3:5" s="2" customFormat="1" x14ac:dyDescent="0.3">
      <c r="C15584" s="3"/>
      <c r="E15584" s="6"/>
    </row>
    <row r="15585" spans="3:5" s="2" customFormat="1" x14ac:dyDescent="0.3">
      <c r="C15585" s="3"/>
      <c r="E15585" s="6"/>
    </row>
    <row r="15586" spans="3:5" s="2" customFormat="1" x14ac:dyDescent="0.3">
      <c r="C15586" s="3"/>
      <c r="E15586" s="6"/>
    </row>
    <row r="15587" spans="3:5" s="2" customFormat="1" x14ac:dyDescent="0.3">
      <c r="C15587" s="3"/>
      <c r="E15587" s="6"/>
    </row>
    <row r="15588" spans="3:5" s="2" customFormat="1" x14ac:dyDescent="0.3">
      <c r="C15588" s="3"/>
      <c r="E15588" s="6"/>
    </row>
    <row r="15589" spans="3:5" s="2" customFormat="1" x14ac:dyDescent="0.3">
      <c r="C15589" s="3"/>
      <c r="E15589" s="6"/>
    </row>
    <row r="15590" spans="3:5" s="2" customFormat="1" x14ac:dyDescent="0.3">
      <c r="C15590" s="3"/>
      <c r="E15590" s="6"/>
    </row>
    <row r="15591" spans="3:5" s="2" customFormat="1" x14ac:dyDescent="0.3">
      <c r="C15591" s="3"/>
      <c r="E15591" s="6"/>
    </row>
    <row r="15592" spans="3:5" s="2" customFormat="1" x14ac:dyDescent="0.3">
      <c r="C15592" s="3"/>
      <c r="E15592" s="6"/>
    </row>
    <row r="15593" spans="3:5" s="2" customFormat="1" x14ac:dyDescent="0.3">
      <c r="C15593" s="3"/>
      <c r="E15593" s="6"/>
    </row>
    <row r="15594" spans="3:5" s="2" customFormat="1" x14ac:dyDescent="0.3">
      <c r="C15594" s="3"/>
      <c r="E15594" s="6"/>
    </row>
    <row r="15595" spans="3:5" s="2" customFormat="1" x14ac:dyDescent="0.3">
      <c r="C15595" s="3"/>
      <c r="E15595" s="6"/>
    </row>
    <row r="15596" spans="3:5" s="2" customFormat="1" x14ac:dyDescent="0.3">
      <c r="C15596" s="3"/>
      <c r="E15596" s="6"/>
    </row>
    <row r="15597" spans="3:5" s="2" customFormat="1" x14ac:dyDescent="0.3">
      <c r="C15597" s="3"/>
      <c r="E15597" s="6"/>
    </row>
    <row r="15598" spans="3:5" s="2" customFormat="1" x14ac:dyDescent="0.3">
      <c r="C15598" s="3"/>
      <c r="E15598" s="6"/>
    </row>
    <row r="15599" spans="3:5" s="2" customFormat="1" x14ac:dyDescent="0.3">
      <c r="C15599" s="3"/>
      <c r="E15599" s="6"/>
    </row>
    <row r="15600" spans="3:5" s="2" customFormat="1" x14ac:dyDescent="0.3">
      <c r="C15600" s="3"/>
      <c r="E15600" s="6"/>
    </row>
    <row r="15601" spans="3:5" s="2" customFormat="1" x14ac:dyDescent="0.3">
      <c r="C15601" s="3"/>
      <c r="E15601" s="6"/>
    </row>
    <row r="15602" spans="3:5" s="2" customFormat="1" x14ac:dyDescent="0.3">
      <c r="C15602" s="3"/>
      <c r="E15602" s="6"/>
    </row>
    <row r="15603" spans="3:5" s="2" customFormat="1" x14ac:dyDescent="0.3">
      <c r="C15603" s="3"/>
      <c r="E15603" s="6"/>
    </row>
    <row r="15604" spans="3:5" s="2" customFormat="1" x14ac:dyDescent="0.3">
      <c r="C15604" s="3"/>
      <c r="E15604" s="6"/>
    </row>
    <row r="15605" spans="3:5" s="2" customFormat="1" x14ac:dyDescent="0.3">
      <c r="C15605" s="3"/>
      <c r="E15605" s="6"/>
    </row>
    <row r="15606" spans="3:5" s="2" customFormat="1" x14ac:dyDescent="0.3">
      <c r="C15606" s="3"/>
      <c r="E15606" s="6"/>
    </row>
    <row r="15607" spans="3:5" s="2" customFormat="1" x14ac:dyDescent="0.3">
      <c r="C15607" s="3"/>
      <c r="E15607" s="6"/>
    </row>
    <row r="15608" spans="3:5" s="2" customFormat="1" x14ac:dyDescent="0.3">
      <c r="C15608" s="3"/>
      <c r="E15608" s="6"/>
    </row>
    <row r="15609" spans="3:5" s="2" customFormat="1" x14ac:dyDescent="0.3">
      <c r="C15609" s="3"/>
      <c r="E15609" s="6"/>
    </row>
    <row r="15610" spans="3:5" s="2" customFormat="1" x14ac:dyDescent="0.3">
      <c r="C15610" s="3"/>
      <c r="E15610" s="6"/>
    </row>
    <row r="15611" spans="3:5" s="2" customFormat="1" x14ac:dyDescent="0.3">
      <c r="C15611" s="3"/>
      <c r="E15611" s="6"/>
    </row>
    <row r="15612" spans="3:5" s="2" customFormat="1" x14ac:dyDescent="0.3">
      <c r="C15612" s="3"/>
      <c r="E15612" s="6"/>
    </row>
    <row r="15613" spans="3:5" s="2" customFormat="1" x14ac:dyDescent="0.3">
      <c r="C15613" s="3"/>
      <c r="E15613" s="6"/>
    </row>
    <row r="15614" spans="3:5" s="2" customFormat="1" x14ac:dyDescent="0.3">
      <c r="C15614" s="3"/>
      <c r="E15614" s="6"/>
    </row>
    <row r="15615" spans="3:5" s="2" customFormat="1" x14ac:dyDescent="0.3">
      <c r="C15615" s="3"/>
      <c r="E15615" s="6"/>
    </row>
    <row r="15616" spans="3:5" s="2" customFormat="1" x14ac:dyDescent="0.3">
      <c r="C15616" s="3"/>
      <c r="E15616" s="6"/>
    </row>
    <row r="15617" spans="3:5" s="2" customFormat="1" x14ac:dyDescent="0.3">
      <c r="C15617" s="3"/>
      <c r="E15617" s="6"/>
    </row>
    <row r="15618" spans="3:5" s="2" customFormat="1" x14ac:dyDescent="0.3">
      <c r="C15618" s="3"/>
      <c r="E15618" s="6"/>
    </row>
    <row r="15619" spans="3:5" s="2" customFormat="1" x14ac:dyDescent="0.3">
      <c r="C15619" s="3"/>
      <c r="E15619" s="6"/>
    </row>
    <row r="15620" spans="3:5" s="2" customFormat="1" x14ac:dyDescent="0.3">
      <c r="C15620" s="3"/>
      <c r="E15620" s="6"/>
    </row>
    <row r="15621" spans="3:5" s="2" customFormat="1" x14ac:dyDescent="0.3">
      <c r="C15621" s="3"/>
      <c r="E15621" s="6"/>
    </row>
    <row r="15622" spans="3:5" s="2" customFormat="1" x14ac:dyDescent="0.3">
      <c r="C15622" s="3"/>
      <c r="E15622" s="6"/>
    </row>
    <row r="15623" spans="3:5" s="2" customFormat="1" x14ac:dyDescent="0.3">
      <c r="C15623" s="3"/>
      <c r="E15623" s="6"/>
    </row>
    <row r="15624" spans="3:5" s="2" customFormat="1" x14ac:dyDescent="0.3">
      <c r="C15624" s="3"/>
      <c r="E15624" s="6"/>
    </row>
    <row r="15625" spans="3:5" s="2" customFormat="1" x14ac:dyDescent="0.3">
      <c r="C15625" s="3"/>
      <c r="E15625" s="6"/>
    </row>
    <row r="15626" spans="3:5" s="2" customFormat="1" x14ac:dyDescent="0.3">
      <c r="C15626" s="3"/>
      <c r="E15626" s="6"/>
    </row>
    <row r="15627" spans="3:5" s="2" customFormat="1" x14ac:dyDescent="0.3">
      <c r="C15627" s="3"/>
      <c r="E15627" s="6"/>
    </row>
    <row r="15628" spans="3:5" s="2" customFormat="1" x14ac:dyDescent="0.3">
      <c r="C15628" s="3"/>
      <c r="E15628" s="6"/>
    </row>
    <row r="15629" spans="3:5" s="2" customFormat="1" x14ac:dyDescent="0.3">
      <c r="C15629" s="3"/>
      <c r="E15629" s="6"/>
    </row>
    <row r="15630" spans="3:5" s="2" customFormat="1" x14ac:dyDescent="0.3">
      <c r="C15630" s="3"/>
      <c r="E15630" s="6"/>
    </row>
    <row r="15631" spans="3:5" s="2" customFormat="1" x14ac:dyDescent="0.3">
      <c r="C15631" s="3"/>
      <c r="E15631" s="6"/>
    </row>
    <row r="15632" spans="3:5" s="2" customFormat="1" x14ac:dyDescent="0.3">
      <c r="C15632" s="3"/>
      <c r="E15632" s="6"/>
    </row>
    <row r="15633" spans="3:5" s="2" customFormat="1" x14ac:dyDescent="0.3">
      <c r="C15633" s="3"/>
      <c r="E15633" s="6"/>
    </row>
    <row r="15634" spans="3:5" s="2" customFormat="1" x14ac:dyDescent="0.3">
      <c r="C15634" s="3"/>
      <c r="E15634" s="6"/>
    </row>
    <row r="15635" spans="3:5" s="2" customFormat="1" x14ac:dyDescent="0.3">
      <c r="C15635" s="3"/>
      <c r="E15635" s="6"/>
    </row>
    <row r="15636" spans="3:5" s="2" customFormat="1" x14ac:dyDescent="0.3">
      <c r="C15636" s="3"/>
      <c r="E15636" s="6"/>
    </row>
    <row r="15637" spans="3:5" s="2" customFormat="1" x14ac:dyDescent="0.3">
      <c r="C15637" s="3"/>
      <c r="E15637" s="6"/>
    </row>
    <row r="15638" spans="3:5" s="2" customFormat="1" x14ac:dyDescent="0.3">
      <c r="C15638" s="3"/>
      <c r="E15638" s="6"/>
    </row>
    <row r="15639" spans="3:5" s="2" customFormat="1" x14ac:dyDescent="0.3">
      <c r="C15639" s="3"/>
      <c r="E15639" s="6"/>
    </row>
    <row r="15640" spans="3:5" s="2" customFormat="1" x14ac:dyDescent="0.3">
      <c r="C15640" s="3"/>
      <c r="E15640" s="6"/>
    </row>
    <row r="15641" spans="3:5" s="2" customFormat="1" x14ac:dyDescent="0.3">
      <c r="C15641" s="3"/>
      <c r="E15641" s="6"/>
    </row>
    <row r="15642" spans="3:5" s="2" customFormat="1" x14ac:dyDescent="0.3">
      <c r="C15642" s="3"/>
      <c r="E15642" s="6"/>
    </row>
    <row r="15643" spans="3:5" s="2" customFormat="1" x14ac:dyDescent="0.3">
      <c r="C15643" s="3"/>
      <c r="E15643" s="6"/>
    </row>
    <row r="15644" spans="3:5" s="2" customFormat="1" x14ac:dyDescent="0.3">
      <c r="C15644" s="3"/>
      <c r="E15644" s="6"/>
    </row>
    <row r="15645" spans="3:5" s="2" customFormat="1" x14ac:dyDescent="0.3">
      <c r="C15645" s="3"/>
      <c r="E15645" s="6"/>
    </row>
    <row r="15646" spans="3:5" s="2" customFormat="1" x14ac:dyDescent="0.3">
      <c r="C15646" s="3"/>
      <c r="E15646" s="6"/>
    </row>
    <row r="15647" spans="3:5" s="2" customFormat="1" x14ac:dyDescent="0.3">
      <c r="C15647" s="3"/>
      <c r="E15647" s="6"/>
    </row>
    <row r="15648" spans="3:5" s="2" customFormat="1" x14ac:dyDescent="0.3">
      <c r="C15648" s="3"/>
      <c r="E15648" s="6"/>
    </row>
    <row r="15649" spans="3:5" s="2" customFormat="1" x14ac:dyDescent="0.3">
      <c r="C15649" s="3"/>
      <c r="E15649" s="6"/>
    </row>
    <row r="15650" spans="3:5" s="2" customFormat="1" x14ac:dyDescent="0.3">
      <c r="C15650" s="3"/>
      <c r="E15650" s="6"/>
    </row>
    <row r="15651" spans="3:5" s="2" customFormat="1" x14ac:dyDescent="0.3">
      <c r="C15651" s="3"/>
      <c r="E15651" s="6"/>
    </row>
    <row r="15652" spans="3:5" s="2" customFormat="1" x14ac:dyDescent="0.3">
      <c r="C15652" s="3"/>
      <c r="E15652" s="6"/>
    </row>
    <row r="15653" spans="3:5" s="2" customFormat="1" x14ac:dyDescent="0.3">
      <c r="C15653" s="3"/>
      <c r="E15653" s="6"/>
    </row>
    <row r="15654" spans="3:5" s="2" customFormat="1" x14ac:dyDescent="0.3">
      <c r="C15654" s="3"/>
      <c r="E15654" s="6"/>
    </row>
    <row r="15655" spans="3:5" s="2" customFormat="1" x14ac:dyDescent="0.3">
      <c r="C15655" s="3"/>
      <c r="E15655" s="6"/>
    </row>
    <row r="15656" spans="3:5" s="2" customFormat="1" x14ac:dyDescent="0.3">
      <c r="C15656" s="3"/>
      <c r="E15656" s="6"/>
    </row>
    <row r="15657" spans="3:5" s="2" customFormat="1" x14ac:dyDescent="0.3">
      <c r="C15657" s="3"/>
      <c r="E15657" s="6"/>
    </row>
    <row r="15658" spans="3:5" s="2" customFormat="1" x14ac:dyDescent="0.3">
      <c r="C15658" s="3"/>
      <c r="E15658" s="6"/>
    </row>
    <row r="15659" spans="3:5" s="2" customFormat="1" x14ac:dyDescent="0.3">
      <c r="C15659" s="3"/>
      <c r="E15659" s="6"/>
    </row>
    <row r="15660" spans="3:5" s="2" customFormat="1" x14ac:dyDescent="0.3">
      <c r="C15660" s="3"/>
      <c r="E15660" s="6"/>
    </row>
    <row r="15661" spans="3:5" s="2" customFormat="1" x14ac:dyDescent="0.3">
      <c r="C15661" s="3"/>
      <c r="E15661" s="6"/>
    </row>
    <row r="15662" spans="3:5" s="2" customFormat="1" x14ac:dyDescent="0.3">
      <c r="C15662" s="3"/>
      <c r="E15662" s="6"/>
    </row>
    <row r="15663" spans="3:5" s="2" customFormat="1" x14ac:dyDescent="0.3">
      <c r="C15663" s="3"/>
      <c r="E15663" s="6"/>
    </row>
    <row r="15664" spans="3:5" s="2" customFormat="1" x14ac:dyDescent="0.3">
      <c r="C15664" s="3"/>
      <c r="E15664" s="6"/>
    </row>
    <row r="15665" spans="3:5" s="2" customFormat="1" x14ac:dyDescent="0.3">
      <c r="C15665" s="3"/>
      <c r="E15665" s="6"/>
    </row>
    <row r="15666" spans="3:5" s="2" customFormat="1" x14ac:dyDescent="0.3">
      <c r="C15666" s="3"/>
      <c r="E15666" s="6"/>
    </row>
    <row r="15667" spans="3:5" s="2" customFormat="1" x14ac:dyDescent="0.3">
      <c r="C15667" s="3"/>
      <c r="E15667" s="6"/>
    </row>
    <row r="15668" spans="3:5" s="2" customFormat="1" x14ac:dyDescent="0.3">
      <c r="C15668" s="3"/>
      <c r="E15668" s="6"/>
    </row>
    <row r="15669" spans="3:5" s="2" customFormat="1" x14ac:dyDescent="0.3">
      <c r="C15669" s="3"/>
      <c r="E15669" s="6"/>
    </row>
    <row r="15670" spans="3:5" s="2" customFormat="1" x14ac:dyDescent="0.3">
      <c r="C15670" s="3"/>
      <c r="E15670" s="6"/>
    </row>
    <row r="15671" spans="3:5" s="2" customFormat="1" x14ac:dyDescent="0.3">
      <c r="C15671" s="3"/>
      <c r="E15671" s="6"/>
    </row>
    <row r="15672" spans="3:5" s="2" customFormat="1" x14ac:dyDescent="0.3">
      <c r="C15672" s="3"/>
      <c r="E15672" s="6"/>
    </row>
    <row r="15673" spans="3:5" s="2" customFormat="1" x14ac:dyDescent="0.3">
      <c r="C15673" s="3"/>
      <c r="E15673" s="6"/>
    </row>
    <row r="15674" spans="3:5" s="2" customFormat="1" x14ac:dyDescent="0.3">
      <c r="C15674" s="3"/>
      <c r="E15674" s="6"/>
    </row>
    <row r="15675" spans="3:5" s="2" customFormat="1" x14ac:dyDescent="0.3">
      <c r="C15675" s="3"/>
      <c r="E15675" s="6"/>
    </row>
    <row r="15676" spans="3:5" s="2" customFormat="1" x14ac:dyDescent="0.3">
      <c r="C15676" s="3"/>
      <c r="E15676" s="6"/>
    </row>
    <row r="15677" spans="3:5" s="2" customFormat="1" x14ac:dyDescent="0.3">
      <c r="C15677" s="3"/>
      <c r="E15677" s="6"/>
    </row>
    <row r="15678" spans="3:5" s="2" customFormat="1" x14ac:dyDescent="0.3">
      <c r="C15678" s="3"/>
      <c r="E15678" s="6"/>
    </row>
    <row r="15679" spans="3:5" s="2" customFormat="1" x14ac:dyDescent="0.3">
      <c r="C15679" s="3"/>
      <c r="E15679" s="6"/>
    </row>
    <row r="15680" spans="3:5" s="2" customFormat="1" x14ac:dyDescent="0.3">
      <c r="C15680" s="3"/>
      <c r="E15680" s="6"/>
    </row>
    <row r="15681" spans="3:5" s="2" customFormat="1" x14ac:dyDescent="0.3">
      <c r="C15681" s="3"/>
      <c r="E15681" s="6"/>
    </row>
    <row r="15682" spans="3:5" s="2" customFormat="1" x14ac:dyDescent="0.3">
      <c r="C15682" s="3"/>
      <c r="E15682" s="6"/>
    </row>
    <row r="15683" spans="3:5" s="2" customFormat="1" x14ac:dyDescent="0.3">
      <c r="C15683" s="3"/>
      <c r="E15683" s="6"/>
    </row>
    <row r="15684" spans="3:5" s="2" customFormat="1" x14ac:dyDescent="0.3">
      <c r="C15684" s="3"/>
      <c r="E15684" s="6"/>
    </row>
    <row r="15685" spans="3:5" s="2" customFormat="1" x14ac:dyDescent="0.3">
      <c r="C15685" s="3"/>
      <c r="E15685" s="6"/>
    </row>
    <row r="15686" spans="3:5" s="2" customFormat="1" x14ac:dyDescent="0.3">
      <c r="C15686" s="3"/>
      <c r="E15686" s="6"/>
    </row>
    <row r="15687" spans="3:5" s="2" customFormat="1" x14ac:dyDescent="0.3">
      <c r="C15687" s="3"/>
      <c r="E15687" s="6"/>
    </row>
    <row r="15688" spans="3:5" s="2" customFormat="1" x14ac:dyDescent="0.3">
      <c r="C15688" s="3"/>
      <c r="E15688" s="6"/>
    </row>
    <row r="15689" spans="3:5" s="2" customFormat="1" x14ac:dyDescent="0.3">
      <c r="C15689" s="3"/>
      <c r="E15689" s="6"/>
    </row>
    <row r="15690" spans="3:5" s="2" customFormat="1" x14ac:dyDescent="0.3">
      <c r="C15690" s="3"/>
      <c r="E15690" s="6"/>
    </row>
    <row r="15691" spans="3:5" s="2" customFormat="1" x14ac:dyDescent="0.3">
      <c r="C15691" s="3"/>
      <c r="E15691" s="6"/>
    </row>
    <row r="15692" spans="3:5" s="2" customFormat="1" x14ac:dyDescent="0.3">
      <c r="C15692" s="3"/>
      <c r="E15692" s="6"/>
    </row>
    <row r="15693" spans="3:5" s="2" customFormat="1" x14ac:dyDescent="0.3">
      <c r="C15693" s="3"/>
      <c r="E15693" s="6"/>
    </row>
    <row r="15694" spans="3:5" s="2" customFormat="1" x14ac:dyDescent="0.3">
      <c r="C15694" s="3"/>
      <c r="E15694" s="6"/>
    </row>
    <row r="15695" spans="3:5" s="2" customFormat="1" x14ac:dyDescent="0.3">
      <c r="C15695" s="3"/>
      <c r="E15695" s="6"/>
    </row>
    <row r="15696" spans="3:5" s="2" customFormat="1" x14ac:dyDescent="0.3">
      <c r="C15696" s="3"/>
      <c r="E15696" s="6"/>
    </row>
    <row r="15697" spans="3:5" s="2" customFormat="1" x14ac:dyDescent="0.3">
      <c r="C15697" s="3"/>
      <c r="E15697" s="6"/>
    </row>
    <row r="15698" spans="3:5" s="2" customFormat="1" x14ac:dyDescent="0.3">
      <c r="C15698" s="3"/>
      <c r="E15698" s="6"/>
    </row>
    <row r="15699" spans="3:5" s="2" customFormat="1" x14ac:dyDescent="0.3">
      <c r="C15699" s="3"/>
      <c r="E15699" s="6"/>
    </row>
    <row r="15700" spans="3:5" s="2" customFormat="1" x14ac:dyDescent="0.3">
      <c r="C15700" s="3"/>
      <c r="E15700" s="6"/>
    </row>
    <row r="15701" spans="3:5" s="2" customFormat="1" x14ac:dyDescent="0.3">
      <c r="C15701" s="3"/>
      <c r="E15701" s="6"/>
    </row>
    <row r="15702" spans="3:5" s="2" customFormat="1" x14ac:dyDescent="0.3">
      <c r="C15702" s="3"/>
      <c r="E15702" s="6"/>
    </row>
    <row r="15703" spans="3:5" s="2" customFormat="1" x14ac:dyDescent="0.3">
      <c r="C15703" s="3"/>
      <c r="E15703" s="6"/>
    </row>
    <row r="15704" spans="3:5" s="2" customFormat="1" x14ac:dyDescent="0.3">
      <c r="C15704" s="3"/>
      <c r="E15704" s="6"/>
    </row>
    <row r="15705" spans="3:5" s="2" customFormat="1" x14ac:dyDescent="0.3">
      <c r="C15705" s="3"/>
      <c r="E15705" s="6"/>
    </row>
    <row r="15706" spans="3:5" s="2" customFormat="1" x14ac:dyDescent="0.3">
      <c r="C15706" s="3"/>
      <c r="E15706" s="6"/>
    </row>
    <row r="15707" spans="3:5" s="2" customFormat="1" x14ac:dyDescent="0.3">
      <c r="C15707" s="3"/>
      <c r="E15707" s="6"/>
    </row>
    <row r="15708" spans="3:5" s="2" customFormat="1" x14ac:dyDescent="0.3">
      <c r="C15708" s="3"/>
      <c r="E15708" s="6"/>
    </row>
    <row r="15709" spans="3:5" s="2" customFormat="1" x14ac:dyDescent="0.3">
      <c r="C15709" s="3"/>
      <c r="E15709" s="6"/>
    </row>
    <row r="15710" spans="3:5" s="2" customFormat="1" x14ac:dyDescent="0.3">
      <c r="C15710" s="3"/>
      <c r="E15710" s="6"/>
    </row>
    <row r="15711" spans="3:5" s="2" customFormat="1" x14ac:dyDescent="0.3">
      <c r="C15711" s="3"/>
      <c r="E15711" s="6"/>
    </row>
    <row r="15712" spans="3:5" s="2" customFormat="1" x14ac:dyDescent="0.3">
      <c r="C15712" s="3"/>
      <c r="E15712" s="6"/>
    </row>
    <row r="15713" spans="3:5" s="2" customFormat="1" x14ac:dyDescent="0.3">
      <c r="C15713" s="3"/>
      <c r="E15713" s="6"/>
    </row>
    <row r="15714" spans="3:5" s="2" customFormat="1" x14ac:dyDescent="0.3">
      <c r="C15714" s="3"/>
      <c r="E15714" s="6"/>
    </row>
    <row r="15715" spans="3:5" s="2" customFormat="1" x14ac:dyDescent="0.3">
      <c r="C15715" s="3"/>
      <c r="E15715" s="6"/>
    </row>
    <row r="15716" spans="3:5" s="2" customFormat="1" x14ac:dyDescent="0.3">
      <c r="C15716" s="3"/>
      <c r="E15716" s="6"/>
    </row>
    <row r="15717" spans="3:5" s="2" customFormat="1" x14ac:dyDescent="0.3">
      <c r="C15717" s="3"/>
      <c r="E15717" s="6"/>
    </row>
    <row r="15718" spans="3:5" s="2" customFormat="1" x14ac:dyDescent="0.3">
      <c r="C15718" s="3"/>
      <c r="E15718" s="6"/>
    </row>
    <row r="15719" spans="3:5" s="2" customFormat="1" x14ac:dyDescent="0.3">
      <c r="C15719" s="3"/>
      <c r="E15719" s="6"/>
    </row>
    <row r="15720" spans="3:5" s="2" customFormat="1" x14ac:dyDescent="0.3">
      <c r="C15720" s="3"/>
      <c r="E15720" s="6"/>
    </row>
    <row r="15721" spans="3:5" s="2" customFormat="1" x14ac:dyDescent="0.3">
      <c r="C15721" s="3"/>
      <c r="E15721" s="6"/>
    </row>
    <row r="15722" spans="3:5" s="2" customFormat="1" x14ac:dyDescent="0.3">
      <c r="C15722" s="3"/>
      <c r="E15722" s="6"/>
    </row>
    <row r="15723" spans="3:5" s="2" customFormat="1" x14ac:dyDescent="0.3">
      <c r="C15723" s="3"/>
      <c r="E15723" s="6"/>
    </row>
    <row r="15724" spans="3:5" s="2" customFormat="1" x14ac:dyDescent="0.3">
      <c r="C15724" s="3"/>
      <c r="E15724" s="6"/>
    </row>
    <row r="15725" spans="3:5" s="2" customFormat="1" x14ac:dyDescent="0.3">
      <c r="C15725" s="3"/>
      <c r="E15725" s="6"/>
    </row>
    <row r="15726" spans="3:5" s="2" customFormat="1" x14ac:dyDescent="0.3">
      <c r="C15726" s="3"/>
      <c r="E15726" s="6"/>
    </row>
    <row r="15727" spans="3:5" s="2" customFormat="1" x14ac:dyDescent="0.3">
      <c r="C15727" s="3"/>
      <c r="E15727" s="6"/>
    </row>
    <row r="15728" spans="3:5" s="2" customFormat="1" x14ac:dyDescent="0.3">
      <c r="C15728" s="3"/>
      <c r="E15728" s="6"/>
    </row>
    <row r="15729" spans="3:5" s="2" customFormat="1" x14ac:dyDescent="0.3">
      <c r="C15729" s="3"/>
      <c r="E15729" s="6"/>
    </row>
    <row r="15730" spans="3:5" s="2" customFormat="1" x14ac:dyDescent="0.3">
      <c r="C15730" s="3"/>
      <c r="E15730" s="6"/>
    </row>
    <row r="15731" spans="3:5" s="2" customFormat="1" x14ac:dyDescent="0.3">
      <c r="C15731" s="3"/>
      <c r="E15731" s="6"/>
    </row>
    <row r="15732" spans="3:5" s="2" customFormat="1" x14ac:dyDescent="0.3">
      <c r="C15732" s="3"/>
      <c r="E15732" s="6"/>
    </row>
    <row r="15733" spans="3:5" s="2" customFormat="1" x14ac:dyDescent="0.3">
      <c r="C15733" s="3"/>
      <c r="E15733" s="6"/>
    </row>
    <row r="15734" spans="3:5" s="2" customFormat="1" x14ac:dyDescent="0.3">
      <c r="C15734" s="3"/>
      <c r="E15734" s="6"/>
    </row>
    <row r="15735" spans="3:5" s="2" customFormat="1" x14ac:dyDescent="0.3">
      <c r="C15735" s="3"/>
      <c r="E15735" s="6"/>
    </row>
    <row r="15736" spans="3:5" s="2" customFormat="1" x14ac:dyDescent="0.3">
      <c r="C15736" s="3"/>
      <c r="E15736" s="6"/>
    </row>
    <row r="15737" spans="3:5" s="2" customFormat="1" x14ac:dyDescent="0.3">
      <c r="C15737" s="3"/>
      <c r="E15737" s="6"/>
    </row>
    <row r="15738" spans="3:5" s="2" customFormat="1" x14ac:dyDescent="0.3">
      <c r="C15738" s="3"/>
      <c r="E15738" s="6"/>
    </row>
    <row r="15739" spans="3:5" s="2" customFormat="1" x14ac:dyDescent="0.3">
      <c r="C15739" s="3"/>
      <c r="E15739" s="6"/>
    </row>
    <row r="15740" spans="3:5" s="2" customFormat="1" x14ac:dyDescent="0.3">
      <c r="C15740" s="3"/>
      <c r="E15740" s="6"/>
    </row>
    <row r="15741" spans="3:5" s="2" customFormat="1" x14ac:dyDescent="0.3">
      <c r="C15741" s="3"/>
      <c r="E15741" s="6"/>
    </row>
    <row r="15742" spans="3:5" s="2" customFormat="1" x14ac:dyDescent="0.3">
      <c r="C15742" s="3"/>
      <c r="E15742" s="6"/>
    </row>
    <row r="15743" spans="3:5" s="2" customFormat="1" x14ac:dyDescent="0.3">
      <c r="C15743" s="3"/>
      <c r="E15743" s="6"/>
    </row>
    <row r="15744" spans="3:5" s="2" customFormat="1" x14ac:dyDescent="0.3">
      <c r="C15744" s="3"/>
      <c r="E15744" s="6"/>
    </row>
    <row r="15745" spans="3:5" s="2" customFormat="1" x14ac:dyDescent="0.3">
      <c r="C15745" s="3"/>
      <c r="E15745" s="6"/>
    </row>
    <row r="15746" spans="3:5" s="2" customFormat="1" x14ac:dyDescent="0.3">
      <c r="C15746" s="3"/>
      <c r="E15746" s="6"/>
    </row>
    <row r="15747" spans="3:5" s="2" customFormat="1" x14ac:dyDescent="0.3">
      <c r="C15747" s="3"/>
      <c r="E15747" s="6"/>
    </row>
    <row r="15748" spans="3:5" s="2" customFormat="1" x14ac:dyDescent="0.3">
      <c r="C15748" s="3"/>
      <c r="E15748" s="6"/>
    </row>
    <row r="15749" spans="3:5" s="2" customFormat="1" x14ac:dyDescent="0.3">
      <c r="C15749" s="3"/>
      <c r="E15749" s="6"/>
    </row>
    <row r="15750" spans="3:5" s="2" customFormat="1" x14ac:dyDescent="0.3">
      <c r="C15750" s="3"/>
      <c r="E15750" s="6"/>
    </row>
    <row r="15751" spans="3:5" s="2" customFormat="1" x14ac:dyDescent="0.3">
      <c r="C15751" s="3"/>
      <c r="E15751" s="6"/>
    </row>
    <row r="15752" spans="3:5" s="2" customFormat="1" x14ac:dyDescent="0.3">
      <c r="C15752" s="3"/>
      <c r="E15752" s="6"/>
    </row>
    <row r="15753" spans="3:5" s="2" customFormat="1" x14ac:dyDescent="0.3">
      <c r="C15753" s="3"/>
      <c r="E15753" s="6"/>
    </row>
    <row r="15754" spans="3:5" s="2" customFormat="1" x14ac:dyDescent="0.3">
      <c r="C15754" s="3"/>
      <c r="E15754" s="6"/>
    </row>
    <row r="15755" spans="3:5" s="2" customFormat="1" x14ac:dyDescent="0.3">
      <c r="C15755" s="3"/>
      <c r="E15755" s="6"/>
    </row>
    <row r="15756" spans="3:5" s="2" customFormat="1" x14ac:dyDescent="0.3">
      <c r="C15756" s="3"/>
      <c r="E15756" s="6"/>
    </row>
    <row r="15757" spans="3:5" s="2" customFormat="1" x14ac:dyDescent="0.3">
      <c r="C15757" s="3"/>
      <c r="E15757" s="6"/>
    </row>
    <row r="15758" spans="3:5" s="2" customFormat="1" x14ac:dyDescent="0.3">
      <c r="C15758" s="3"/>
      <c r="E15758" s="6"/>
    </row>
    <row r="15759" spans="3:5" s="2" customFormat="1" x14ac:dyDescent="0.3">
      <c r="C15759" s="3"/>
      <c r="E15759" s="6"/>
    </row>
    <row r="15760" spans="3:5" s="2" customFormat="1" x14ac:dyDescent="0.3">
      <c r="C15760" s="3"/>
      <c r="E15760" s="6"/>
    </row>
    <row r="15761" spans="3:5" s="2" customFormat="1" x14ac:dyDescent="0.3">
      <c r="C15761" s="3"/>
      <c r="E15761" s="6"/>
    </row>
    <row r="15762" spans="3:5" s="2" customFormat="1" x14ac:dyDescent="0.3">
      <c r="C15762" s="3"/>
      <c r="E15762" s="6"/>
    </row>
    <row r="15763" spans="3:5" s="2" customFormat="1" x14ac:dyDescent="0.3">
      <c r="C15763" s="3"/>
      <c r="E15763" s="6"/>
    </row>
    <row r="15764" spans="3:5" s="2" customFormat="1" x14ac:dyDescent="0.3">
      <c r="C15764" s="3"/>
      <c r="E15764" s="6"/>
    </row>
    <row r="15765" spans="3:5" s="2" customFormat="1" x14ac:dyDescent="0.3">
      <c r="C15765" s="3"/>
      <c r="E15765" s="6"/>
    </row>
    <row r="15766" spans="3:5" s="2" customFormat="1" x14ac:dyDescent="0.3">
      <c r="C15766" s="3"/>
      <c r="E15766" s="6"/>
    </row>
    <row r="15767" spans="3:5" s="2" customFormat="1" x14ac:dyDescent="0.3">
      <c r="C15767" s="3"/>
      <c r="E15767" s="6"/>
    </row>
    <row r="15768" spans="3:5" s="2" customFormat="1" x14ac:dyDescent="0.3">
      <c r="C15768" s="3"/>
      <c r="E15768" s="6"/>
    </row>
    <row r="15769" spans="3:5" s="2" customFormat="1" x14ac:dyDescent="0.3">
      <c r="C15769" s="3"/>
      <c r="E15769" s="6"/>
    </row>
    <row r="15770" spans="3:5" s="2" customFormat="1" x14ac:dyDescent="0.3">
      <c r="C15770" s="3"/>
      <c r="E15770" s="6"/>
    </row>
    <row r="15771" spans="3:5" s="2" customFormat="1" x14ac:dyDescent="0.3">
      <c r="C15771" s="3"/>
      <c r="E15771" s="6"/>
    </row>
    <row r="15772" spans="3:5" s="2" customFormat="1" x14ac:dyDescent="0.3">
      <c r="C15772" s="3"/>
      <c r="E15772" s="6"/>
    </row>
    <row r="15773" spans="3:5" s="2" customFormat="1" x14ac:dyDescent="0.3">
      <c r="C15773" s="3"/>
      <c r="E15773" s="6"/>
    </row>
    <row r="15774" spans="3:5" s="2" customFormat="1" x14ac:dyDescent="0.3">
      <c r="C15774" s="3"/>
      <c r="E15774" s="6"/>
    </row>
    <row r="15775" spans="3:5" s="2" customFormat="1" x14ac:dyDescent="0.3">
      <c r="C15775" s="3"/>
      <c r="E15775" s="6"/>
    </row>
    <row r="15776" spans="3:5" s="2" customFormat="1" x14ac:dyDescent="0.3">
      <c r="C15776" s="3"/>
      <c r="E15776" s="6"/>
    </row>
    <row r="15777" spans="3:5" s="2" customFormat="1" x14ac:dyDescent="0.3">
      <c r="C15777" s="3"/>
      <c r="E15777" s="6"/>
    </row>
    <row r="15778" spans="3:5" s="2" customFormat="1" x14ac:dyDescent="0.3">
      <c r="C15778" s="3"/>
      <c r="E15778" s="6"/>
    </row>
    <row r="15779" spans="3:5" s="2" customFormat="1" x14ac:dyDescent="0.3">
      <c r="C15779" s="3"/>
      <c r="E15779" s="6"/>
    </row>
    <row r="15780" spans="3:5" s="2" customFormat="1" x14ac:dyDescent="0.3">
      <c r="C15780" s="3"/>
      <c r="E15780" s="6"/>
    </row>
    <row r="15781" spans="3:5" s="2" customFormat="1" x14ac:dyDescent="0.3">
      <c r="C15781" s="3"/>
      <c r="E15781" s="6"/>
    </row>
    <row r="15782" spans="3:5" s="2" customFormat="1" x14ac:dyDescent="0.3">
      <c r="C15782" s="3"/>
      <c r="E15782" s="6"/>
    </row>
    <row r="15783" spans="3:5" s="2" customFormat="1" x14ac:dyDescent="0.3">
      <c r="C15783" s="3"/>
      <c r="E15783" s="6"/>
    </row>
    <row r="15784" spans="3:5" s="2" customFormat="1" x14ac:dyDescent="0.3">
      <c r="C15784" s="3"/>
      <c r="E15784" s="6"/>
    </row>
    <row r="15785" spans="3:5" s="2" customFormat="1" x14ac:dyDescent="0.3">
      <c r="C15785" s="3"/>
      <c r="E15785" s="6"/>
    </row>
    <row r="15786" spans="3:5" s="2" customFormat="1" x14ac:dyDescent="0.3">
      <c r="C15786" s="3"/>
      <c r="E15786" s="6"/>
    </row>
    <row r="15787" spans="3:5" s="2" customFormat="1" x14ac:dyDescent="0.3">
      <c r="C15787" s="3"/>
      <c r="E15787" s="6"/>
    </row>
    <row r="15788" spans="3:5" s="2" customFormat="1" x14ac:dyDescent="0.3">
      <c r="C15788" s="3"/>
      <c r="E15788" s="6"/>
    </row>
    <row r="15789" spans="3:5" s="2" customFormat="1" x14ac:dyDescent="0.3">
      <c r="C15789" s="3"/>
      <c r="E15789" s="6"/>
    </row>
    <row r="15790" spans="3:5" s="2" customFormat="1" x14ac:dyDescent="0.3">
      <c r="C15790" s="3"/>
      <c r="E15790" s="6"/>
    </row>
    <row r="15791" spans="3:5" s="2" customFormat="1" x14ac:dyDescent="0.3">
      <c r="C15791" s="3"/>
      <c r="E15791" s="6"/>
    </row>
    <row r="15792" spans="3:5" s="2" customFormat="1" x14ac:dyDescent="0.3">
      <c r="C15792" s="3"/>
      <c r="E15792" s="6"/>
    </row>
    <row r="15793" spans="3:5" s="2" customFormat="1" x14ac:dyDescent="0.3">
      <c r="C15793" s="3"/>
      <c r="E15793" s="6"/>
    </row>
    <row r="15794" spans="3:5" s="2" customFormat="1" x14ac:dyDescent="0.3">
      <c r="C15794" s="3"/>
      <c r="E15794" s="6"/>
    </row>
    <row r="15795" spans="3:5" s="2" customFormat="1" x14ac:dyDescent="0.3">
      <c r="C15795" s="3"/>
      <c r="E15795" s="6"/>
    </row>
    <row r="15796" spans="3:5" s="2" customFormat="1" x14ac:dyDescent="0.3">
      <c r="C15796" s="3"/>
      <c r="E15796" s="6"/>
    </row>
    <row r="15797" spans="3:5" s="2" customFormat="1" x14ac:dyDescent="0.3">
      <c r="C15797" s="3"/>
      <c r="E15797" s="6"/>
    </row>
    <row r="15798" spans="3:5" s="2" customFormat="1" x14ac:dyDescent="0.3">
      <c r="C15798" s="3"/>
      <c r="E15798" s="6"/>
    </row>
    <row r="15799" spans="3:5" s="2" customFormat="1" x14ac:dyDescent="0.3">
      <c r="C15799" s="3"/>
      <c r="E15799" s="6"/>
    </row>
    <row r="15800" spans="3:5" s="2" customFormat="1" x14ac:dyDescent="0.3">
      <c r="C15800" s="3"/>
      <c r="E15800" s="6"/>
    </row>
    <row r="15801" spans="3:5" s="2" customFormat="1" x14ac:dyDescent="0.3">
      <c r="C15801" s="3"/>
      <c r="E15801" s="6"/>
    </row>
    <row r="15802" spans="3:5" s="2" customFormat="1" x14ac:dyDescent="0.3">
      <c r="C15802" s="3"/>
      <c r="E15802" s="6"/>
    </row>
    <row r="15803" spans="3:5" s="2" customFormat="1" x14ac:dyDescent="0.3">
      <c r="C15803" s="3"/>
      <c r="E15803" s="6"/>
    </row>
    <row r="15804" spans="3:5" s="2" customFormat="1" x14ac:dyDescent="0.3">
      <c r="C15804" s="3"/>
      <c r="E15804" s="6"/>
    </row>
    <row r="15805" spans="3:5" s="2" customFormat="1" x14ac:dyDescent="0.3">
      <c r="C15805" s="3"/>
      <c r="E15805" s="6"/>
    </row>
    <row r="15806" spans="3:5" s="2" customFormat="1" x14ac:dyDescent="0.3">
      <c r="C15806" s="3"/>
      <c r="E15806" s="6"/>
    </row>
    <row r="15807" spans="3:5" s="2" customFormat="1" x14ac:dyDescent="0.3">
      <c r="C15807" s="3"/>
      <c r="E15807" s="6"/>
    </row>
    <row r="15808" spans="3:5" s="2" customFormat="1" x14ac:dyDescent="0.3">
      <c r="C15808" s="3"/>
      <c r="E15808" s="6"/>
    </row>
    <row r="15809" spans="3:5" s="2" customFormat="1" x14ac:dyDescent="0.3">
      <c r="C15809" s="3"/>
      <c r="E15809" s="6"/>
    </row>
    <row r="15810" spans="3:5" s="2" customFormat="1" x14ac:dyDescent="0.3">
      <c r="C15810" s="3"/>
      <c r="E15810" s="6"/>
    </row>
    <row r="15811" spans="3:5" s="2" customFormat="1" x14ac:dyDescent="0.3">
      <c r="C15811" s="3"/>
      <c r="E15811" s="6"/>
    </row>
    <row r="15812" spans="3:5" s="2" customFormat="1" x14ac:dyDescent="0.3">
      <c r="C15812" s="3"/>
      <c r="E15812" s="6"/>
    </row>
    <row r="15813" spans="3:5" s="2" customFormat="1" x14ac:dyDescent="0.3">
      <c r="C15813" s="3"/>
      <c r="E15813" s="6"/>
    </row>
    <row r="15814" spans="3:5" s="2" customFormat="1" x14ac:dyDescent="0.3">
      <c r="C15814" s="3"/>
      <c r="E15814" s="6"/>
    </row>
    <row r="15815" spans="3:5" s="2" customFormat="1" x14ac:dyDescent="0.3">
      <c r="C15815" s="3"/>
      <c r="E15815" s="6"/>
    </row>
    <row r="15816" spans="3:5" s="2" customFormat="1" x14ac:dyDescent="0.3">
      <c r="C15816" s="3"/>
      <c r="E15816" s="6"/>
    </row>
    <row r="15817" spans="3:5" s="2" customFormat="1" x14ac:dyDescent="0.3">
      <c r="C15817" s="3"/>
      <c r="E15817" s="6"/>
    </row>
    <row r="15818" spans="3:5" s="2" customFormat="1" x14ac:dyDescent="0.3">
      <c r="C15818" s="3"/>
      <c r="E15818" s="6"/>
    </row>
    <row r="15819" spans="3:5" s="2" customFormat="1" x14ac:dyDescent="0.3">
      <c r="C15819" s="3"/>
      <c r="E15819" s="6"/>
    </row>
    <row r="15820" spans="3:5" s="2" customFormat="1" x14ac:dyDescent="0.3">
      <c r="C15820" s="3"/>
      <c r="E15820" s="6"/>
    </row>
    <row r="15821" spans="3:5" s="2" customFormat="1" x14ac:dyDescent="0.3">
      <c r="C15821" s="3"/>
      <c r="E15821" s="6"/>
    </row>
    <row r="15822" spans="3:5" s="2" customFormat="1" x14ac:dyDescent="0.3">
      <c r="C15822" s="3"/>
      <c r="E15822" s="6"/>
    </row>
    <row r="15823" spans="3:5" s="2" customFormat="1" x14ac:dyDescent="0.3">
      <c r="C15823" s="3"/>
      <c r="E15823" s="6"/>
    </row>
    <row r="15824" spans="3:5" s="2" customFormat="1" x14ac:dyDescent="0.3">
      <c r="C15824" s="3"/>
      <c r="E15824" s="6"/>
    </row>
    <row r="15825" spans="3:5" s="2" customFormat="1" x14ac:dyDescent="0.3">
      <c r="C15825" s="3"/>
      <c r="E15825" s="6"/>
    </row>
    <row r="15826" spans="3:5" s="2" customFormat="1" x14ac:dyDescent="0.3">
      <c r="C15826" s="3"/>
      <c r="E15826" s="6"/>
    </row>
    <row r="15827" spans="3:5" s="2" customFormat="1" x14ac:dyDescent="0.3">
      <c r="C15827" s="3"/>
      <c r="E15827" s="6"/>
    </row>
    <row r="15828" spans="3:5" s="2" customFormat="1" x14ac:dyDescent="0.3">
      <c r="C15828" s="3"/>
      <c r="E15828" s="6"/>
    </row>
    <row r="15829" spans="3:5" s="2" customFormat="1" x14ac:dyDescent="0.3">
      <c r="C15829" s="3"/>
      <c r="E15829" s="6"/>
    </row>
    <row r="15830" spans="3:5" s="2" customFormat="1" x14ac:dyDescent="0.3">
      <c r="C15830" s="3"/>
      <c r="E15830" s="6"/>
    </row>
    <row r="15831" spans="3:5" s="2" customFormat="1" x14ac:dyDescent="0.3">
      <c r="C15831" s="3"/>
      <c r="E15831" s="6"/>
    </row>
    <row r="15832" spans="3:5" s="2" customFormat="1" x14ac:dyDescent="0.3">
      <c r="C15832" s="3"/>
      <c r="E15832" s="6"/>
    </row>
    <row r="15833" spans="3:5" s="2" customFormat="1" x14ac:dyDescent="0.3">
      <c r="C15833" s="3"/>
      <c r="E15833" s="6"/>
    </row>
    <row r="15834" spans="3:5" s="2" customFormat="1" x14ac:dyDescent="0.3">
      <c r="C15834" s="3"/>
      <c r="E15834" s="6"/>
    </row>
    <row r="15835" spans="3:5" s="2" customFormat="1" x14ac:dyDescent="0.3">
      <c r="C15835" s="3"/>
      <c r="E15835" s="6"/>
    </row>
    <row r="15836" spans="3:5" s="2" customFormat="1" x14ac:dyDescent="0.3">
      <c r="C15836" s="3"/>
      <c r="E15836" s="6"/>
    </row>
    <row r="15837" spans="3:5" s="2" customFormat="1" x14ac:dyDescent="0.3">
      <c r="C15837" s="3"/>
      <c r="E15837" s="6"/>
    </row>
    <row r="15838" spans="3:5" s="2" customFormat="1" x14ac:dyDescent="0.3">
      <c r="C15838" s="3"/>
      <c r="E15838" s="6"/>
    </row>
    <row r="15839" spans="3:5" s="2" customFormat="1" x14ac:dyDescent="0.3">
      <c r="C15839" s="3"/>
      <c r="E15839" s="6"/>
    </row>
    <row r="15840" spans="3:5" s="2" customFormat="1" x14ac:dyDescent="0.3">
      <c r="C15840" s="3"/>
      <c r="E15840" s="6"/>
    </row>
    <row r="15841" spans="3:5" s="2" customFormat="1" x14ac:dyDescent="0.3">
      <c r="C15841" s="3"/>
      <c r="E15841" s="6"/>
    </row>
    <row r="15842" spans="3:5" s="2" customFormat="1" x14ac:dyDescent="0.3">
      <c r="C15842" s="3"/>
      <c r="E15842" s="6"/>
    </row>
    <row r="15843" spans="3:5" s="2" customFormat="1" x14ac:dyDescent="0.3">
      <c r="C15843" s="3"/>
      <c r="E15843" s="6"/>
    </row>
    <row r="15844" spans="3:5" s="2" customFormat="1" x14ac:dyDescent="0.3">
      <c r="C15844" s="3"/>
      <c r="E15844" s="6"/>
    </row>
    <row r="15845" spans="3:5" s="2" customFormat="1" x14ac:dyDescent="0.3">
      <c r="C15845" s="3"/>
      <c r="E15845" s="6"/>
    </row>
    <row r="15846" spans="3:5" s="2" customFormat="1" x14ac:dyDescent="0.3">
      <c r="C15846" s="3"/>
      <c r="E15846" s="6"/>
    </row>
    <row r="15847" spans="3:5" s="2" customFormat="1" x14ac:dyDescent="0.3">
      <c r="C15847" s="3"/>
      <c r="E15847" s="6"/>
    </row>
    <row r="15848" spans="3:5" s="2" customFormat="1" x14ac:dyDescent="0.3">
      <c r="C15848" s="3"/>
      <c r="E15848" s="6"/>
    </row>
    <row r="15849" spans="3:5" s="2" customFormat="1" x14ac:dyDescent="0.3">
      <c r="C15849" s="3"/>
      <c r="E15849" s="6"/>
    </row>
    <row r="15850" spans="3:5" s="2" customFormat="1" x14ac:dyDescent="0.3">
      <c r="C15850" s="3"/>
      <c r="E15850" s="6"/>
    </row>
    <row r="15851" spans="3:5" s="2" customFormat="1" x14ac:dyDescent="0.3">
      <c r="C15851" s="3"/>
      <c r="E15851" s="6"/>
    </row>
    <row r="15852" spans="3:5" s="2" customFormat="1" x14ac:dyDescent="0.3">
      <c r="C15852" s="3"/>
      <c r="E15852" s="6"/>
    </row>
    <row r="15853" spans="3:5" s="2" customFormat="1" x14ac:dyDescent="0.3">
      <c r="C15853" s="3"/>
      <c r="E15853" s="6"/>
    </row>
    <row r="15854" spans="3:5" s="2" customFormat="1" x14ac:dyDescent="0.3">
      <c r="C15854" s="3"/>
      <c r="E15854" s="6"/>
    </row>
    <row r="15855" spans="3:5" s="2" customFormat="1" x14ac:dyDescent="0.3">
      <c r="C15855" s="3"/>
      <c r="E15855" s="6"/>
    </row>
    <row r="15856" spans="3:5" s="2" customFormat="1" x14ac:dyDescent="0.3">
      <c r="C15856" s="3"/>
      <c r="E15856" s="6"/>
    </row>
    <row r="15857" spans="3:5" s="2" customFormat="1" x14ac:dyDescent="0.3">
      <c r="C15857" s="3"/>
      <c r="E15857" s="6"/>
    </row>
    <row r="15858" spans="3:5" s="2" customFormat="1" x14ac:dyDescent="0.3">
      <c r="C15858" s="3"/>
      <c r="E15858" s="6"/>
    </row>
    <row r="15859" spans="3:5" s="2" customFormat="1" x14ac:dyDescent="0.3">
      <c r="C15859" s="3"/>
      <c r="E15859" s="6"/>
    </row>
    <row r="15860" spans="3:5" s="2" customFormat="1" x14ac:dyDescent="0.3">
      <c r="C15860" s="3"/>
      <c r="E15860" s="6"/>
    </row>
    <row r="15861" spans="3:5" s="2" customFormat="1" x14ac:dyDescent="0.3">
      <c r="C15861" s="3"/>
      <c r="E15861" s="6"/>
    </row>
    <row r="15862" spans="3:5" s="2" customFormat="1" x14ac:dyDescent="0.3">
      <c r="C15862" s="3"/>
      <c r="E15862" s="6"/>
    </row>
    <row r="15863" spans="3:5" s="2" customFormat="1" x14ac:dyDescent="0.3">
      <c r="C15863" s="3"/>
      <c r="E15863" s="6"/>
    </row>
    <row r="15864" spans="3:5" s="2" customFormat="1" x14ac:dyDescent="0.3">
      <c r="C15864" s="3"/>
      <c r="E15864" s="6"/>
    </row>
    <row r="15865" spans="3:5" s="2" customFormat="1" x14ac:dyDescent="0.3">
      <c r="C15865" s="3"/>
      <c r="E15865" s="6"/>
    </row>
    <row r="15866" spans="3:5" s="2" customFormat="1" x14ac:dyDescent="0.3">
      <c r="C15866" s="3"/>
      <c r="E15866" s="6"/>
    </row>
    <row r="15867" spans="3:5" s="2" customFormat="1" x14ac:dyDescent="0.3">
      <c r="C15867" s="3"/>
      <c r="E15867" s="6"/>
    </row>
    <row r="15868" spans="3:5" s="2" customFormat="1" x14ac:dyDescent="0.3">
      <c r="C15868" s="3"/>
      <c r="E15868" s="6"/>
    </row>
    <row r="15869" spans="3:5" s="2" customFormat="1" x14ac:dyDescent="0.3">
      <c r="C15869" s="3"/>
      <c r="E15869" s="6"/>
    </row>
    <row r="15870" spans="3:5" s="2" customFormat="1" x14ac:dyDescent="0.3">
      <c r="C15870" s="3"/>
      <c r="E15870" s="6"/>
    </row>
    <row r="15871" spans="3:5" s="2" customFormat="1" x14ac:dyDescent="0.3">
      <c r="C15871" s="3"/>
      <c r="E15871" s="6"/>
    </row>
    <row r="15872" spans="3:5" s="2" customFormat="1" x14ac:dyDescent="0.3">
      <c r="C15872" s="3"/>
      <c r="E15872" s="6"/>
    </row>
    <row r="15873" spans="3:5" s="2" customFormat="1" x14ac:dyDescent="0.3">
      <c r="C15873" s="3"/>
      <c r="E15873" s="6"/>
    </row>
    <row r="15874" spans="3:5" s="2" customFormat="1" x14ac:dyDescent="0.3">
      <c r="C15874" s="3"/>
      <c r="E15874" s="6"/>
    </row>
    <row r="15875" spans="3:5" s="2" customFormat="1" x14ac:dyDescent="0.3">
      <c r="C15875" s="3"/>
      <c r="E15875" s="6"/>
    </row>
    <row r="15876" spans="3:5" s="2" customFormat="1" x14ac:dyDescent="0.3">
      <c r="C15876" s="3"/>
      <c r="E15876" s="6"/>
    </row>
    <row r="15877" spans="3:5" s="2" customFormat="1" x14ac:dyDescent="0.3">
      <c r="C15877" s="3"/>
      <c r="E15877" s="6"/>
    </row>
    <row r="15878" spans="3:5" s="2" customFormat="1" x14ac:dyDescent="0.3">
      <c r="C15878" s="3"/>
      <c r="E15878" s="6"/>
    </row>
    <row r="15879" spans="3:5" s="2" customFormat="1" x14ac:dyDescent="0.3">
      <c r="C15879" s="3"/>
      <c r="E15879" s="6"/>
    </row>
    <row r="15880" spans="3:5" s="2" customFormat="1" x14ac:dyDescent="0.3">
      <c r="C15880" s="3"/>
      <c r="E15880" s="6"/>
    </row>
    <row r="15881" spans="3:5" s="2" customFormat="1" x14ac:dyDescent="0.3">
      <c r="C15881" s="3"/>
      <c r="E15881" s="6"/>
    </row>
    <row r="15882" spans="3:5" s="2" customFormat="1" x14ac:dyDescent="0.3">
      <c r="C15882" s="3"/>
      <c r="E15882" s="6"/>
    </row>
    <row r="15883" spans="3:5" s="2" customFormat="1" x14ac:dyDescent="0.3">
      <c r="C15883" s="3"/>
      <c r="E15883" s="6"/>
    </row>
    <row r="15884" spans="3:5" s="2" customFormat="1" x14ac:dyDescent="0.3">
      <c r="C15884" s="3"/>
      <c r="E15884" s="6"/>
    </row>
    <row r="15885" spans="3:5" s="2" customFormat="1" x14ac:dyDescent="0.3">
      <c r="C15885" s="3"/>
      <c r="E15885" s="6"/>
    </row>
    <row r="15886" spans="3:5" s="2" customFormat="1" x14ac:dyDescent="0.3">
      <c r="C15886" s="3"/>
      <c r="E15886" s="6"/>
    </row>
    <row r="15887" spans="3:5" s="2" customFormat="1" x14ac:dyDescent="0.3">
      <c r="C15887" s="3"/>
      <c r="E15887" s="6"/>
    </row>
    <row r="15888" spans="3:5" s="2" customFormat="1" x14ac:dyDescent="0.3">
      <c r="C15888" s="3"/>
      <c r="E15888" s="6"/>
    </row>
    <row r="15889" spans="3:5" s="2" customFormat="1" x14ac:dyDescent="0.3">
      <c r="C15889" s="3"/>
      <c r="E15889" s="6"/>
    </row>
    <row r="15890" spans="3:5" s="2" customFormat="1" x14ac:dyDescent="0.3">
      <c r="C15890" s="3"/>
      <c r="E15890" s="6"/>
    </row>
    <row r="15891" spans="3:5" s="2" customFormat="1" x14ac:dyDescent="0.3">
      <c r="C15891" s="3"/>
      <c r="E15891" s="6"/>
    </row>
    <row r="15892" spans="3:5" s="2" customFormat="1" x14ac:dyDescent="0.3">
      <c r="C15892" s="3"/>
      <c r="E15892" s="6"/>
    </row>
    <row r="15893" spans="3:5" s="2" customFormat="1" x14ac:dyDescent="0.3">
      <c r="C15893" s="3"/>
      <c r="E15893" s="6"/>
    </row>
    <row r="15894" spans="3:5" s="2" customFormat="1" x14ac:dyDescent="0.3">
      <c r="C15894" s="3"/>
      <c r="E15894" s="6"/>
    </row>
    <row r="15895" spans="3:5" s="2" customFormat="1" x14ac:dyDescent="0.3">
      <c r="C15895" s="3"/>
      <c r="E15895" s="6"/>
    </row>
    <row r="15896" spans="3:5" s="2" customFormat="1" x14ac:dyDescent="0.3">
      <c r="C15896" s="3"/>
      <c r="E15896" s="6"/>
    </row>
    <row r="15897" spans="3:5" s="2" customFormat="1" x14ac:dyDescent="0.3">
      <c r="C15897" s="3"/>
      <c r="E15897" s="6"/>
    </row>
    <row r="15898" spans="3:5" s="2" customFormat="1" x14ac:dyDescent="0.3">
      <c r="C15898" s="3"/>
      <c r="E15898" s="6"/>
    </row>
    <row r="15899" spans="3:5" s="2" customFormat="1" x14ac:dyDescent="0.3">
      <c r="C15899" s="3"/>
      <c r="E15899" s="6"/>
    </row>
    <row r="15900" spans="3:5" s="2" customFormat="1" x14ac:dyDescent="0.3">
      <c r="C15900" s="3"/>
      <c r="E15900" s="6"/>
    </row>
    <row r="15901" spans="3:5" s="2" customFormat="1" x14ac:dyDescent="0.3">
      <c r="C15901" s="3"/>
      <c r="E15901" s="6"/>
    </row>
    <row r="15902" spans="3:5" s="2" customFormat="1" x14ac:dyDescent="0.3">
      <c r="C15902" s="3"/>
      <c r="E15902" s="6"/>
    </row>
    <row r="15903" spans="3:5" s="2" customFormat="1" x14ac:dyDescent="0.3">
      <c r="C15903" s="3"/>
      <c r="E15903" s="6"/>
    </row>
    <row r="15904" spans="3:5" s="2" customFormat="1" x14ac:dyDescent="0.3">
      <c r="C15904" s="3"/>
      <c r="E15904" s="6"/>
    </row>
    <row r="15905" spans="3:5" s="2" customFormat="1" x14ac:dyDescent="0.3">
      <c r="C15905" s="3"/>
      <c r="E15905" s="6"/>
    </row>
    <row r="15906" spans="3:5" s="2" customFormat="1" x14ac:dyDescent="0.3">
      <c r="C15906" s="3"/>
      <c r="E15906" s="6"/>
    </row>
    <row r="15907" spans="3:5" s="2" customFormat="1" x14ac:dyDescent="0.3">
      <c r="C15907" s="3"/>
      <c r="E15907" s="6"/>
    </row>
    <row r="15908" spans="3:5" s="2" customFormat="1" x14ac:dyDescent="0.3">
      <c r="C15908" s="3"/>
      <c r="E15908" s="6"/>
    </row>
    <row r="15909" spans="3:5" s="2" customFormat="1" x14ac:dyDescent="0.3">
      <c r="C15909" s="3"/>
      <c r="E15909" s="6"/>
    </row>
    <row r="15910" spans="3:5" s="2" customFormat="1" x14ac:dyDescent="0.3">
      <c r="C15910" s="3"/>
      <c r="E15910" s="6"/>
    </row>
    <row r="15911" spans="3:5" s="2" customFormat="1" x14ac:dyDescent="0.3">
      <c r="C15911" s="3"/>
      <c r="E15911" s="6"/>
    </row>
    <row r="15912" spans="3:5" s="2" customFormat="1" x14ac:dyDescent="0.3">
      <c r="C15912" s="3"/>
      <c r="E15912" s="6"/>
    </row>
    <row r="15913" spans="3:5" s="2" customFormat="1" x14ac:dyDescent="0.3">
      <c r="C15913" s="3"/>
      <c r="E15913" s="6"/>
    </row>
    <row r="15914" spans="3:5" s="2" customFormat="1" x14ac:dyDescent="0.3">
      <c r="C15914" s="3"/>
      <c r="E15914" s="6"/>
    </row>
    <row r="15915" spans="3:5" s="2" customFormat="1" x14ac:dyDescent="0.3">
      <c r="C15915" s="3"/>
      <c r="E15915" s="6"/>
    </row>
    <row r="15916" spans="3:5" s="2" customFormat="1" x14ac:dyDescent="0.3">
      <c r="C15916" s="3"/>
      <c r="E15916" s="6"/>
    </row>
    <row r="15917" spans="3:5" s="2" customFormat="1" x14ac:dyDescent="0.3">
      <c r="C15917" s="3"/>
      <c r="E15917" s="6"/>
    </row>
    <row r="15918" spans="3:5" s="2" customFormat="1" x14ac:dyDescent="0.3">
      <c r="C15918" s="3"/>
      <c r="E15918" s="6"/>
    </row>
    <row r="15919" spans="3:5" s="2" customFormat="1" x14ac:dyDescent="0.3">
      <c r="C15919" s="3"/>
      <c r="E15919" s="6"/>
    </row>
    <row r="15920" spans="3:5" s="2" customFormat="1" x14ac:dyDescent="0.3">
      <c r="C15920" s="3"/>
      <c r="E15920" s="6"/>
    </row>
    <row r="15921" spans="3:5" s="2" customFormat="1" x14ac:dyDescent="0.3">
      <c r="C15921" s="3"/>
      <c r="E15921" s="6"/>
    </row>
    <row r="15922" spans="3:5" s="2" customFormat="1" x14ac:dyDescent="0.3">
      <c r="C15922" s="3"/>
      <c r="E15922" s="6"/>
    </row>
    <row r="15923" spans="3:5" s="2" customFormat="1" x14ac:dyDescent="0.3">
      <c r="C15923" s="3"/>
      <c r="E15923" s="6"/>
    </row>
    <row r="15924" spans="3:5" s="2" customFormat="1" x14ac:dyDescent="0.3">
      <c r="C15924" s="3"/>
      <c r="E15924" s="6"/>
    </row>
    <row r="15925" spans="3:5" s="2" customFormat="1" x14ac:dyDescent="0.3">
      <c r="C15925" s="3"/>
      <c r="E15925" s="6"/>
    </row>
    <row r="15926" spans="3:5" s="2" customFormat="1" x14ac:dyDescent="0.3">
      <c r="C15926" s="3"/>
      <c r="E15926" s="6"/>
    </row>
    <row r="15927" spans="3:5" s="2" customFormat="1" x14ac:dyDescent="0.3">
      <c r="C15927" s="3"/>
      <c r="E15927" s="6"/>
    </row>
    <row r="15928" spans="3:5" s="2" customFormat="1" x14ac:dyDescent="0.3">
      <c r="C15928" s="3"/>
      <c r="E15928" s="6"/>
    </row>
    <row r="15929" spans="3:5" s="2" customFormat="1" x14ac:dyDescent="0.3">
      <c r="C15929" s="3"/>
      <c r="E15929" s="6"/>
    </row>
    <row r="15930" spans="3:5" s="2" customFormat="1" x14ac:dyDescent="0.3">
      <c r="C15930" s="3"/>
      <c r="E15930" s="6"/>
    </row>
    <row r="15931" spans="3:5" s="2" customFormat="1" x14ac:dyDescent="0.3">
      <c r="C15931" s="3"/>
      <c r="E15931" s="6"/>
    </row>
    <row r="15932" spans="3:5" s="2" customFormat="1" x14ac:dyDescent="0.3">
      <c r="C15932" s="3"/>
      <c r="E15932" s="6"/>
    </row>
    <row r="15933" spans="3:5" s="2" customFormat="1" x14ac:dyDescent="0.3">
      <c r="C15933" s="3"/>
      <c r="E15933" s="6"/>
    </row>
    <row r="15934" spans="3:5" s="2" customFormat="1" x14ac:dyDescent="0.3">
      <c r="C15934" s="3"/>
      <c r="E15934" s="6"/>
    </row>
    <row r="15935" spans="3:5" s="2" customFormat="1" x14ac:dyDescent="0.3">
      <c r="C15935" s="3"/>
      <c r="E15935" s="6"/>
    </row>
    <row r="15936" spans="3:5" s="2" customFormat="1" x14ac:dyDescent="0.3">
      <c r="C15936" s="3"/>
      <c r="E15936" s="6"/>
    </row>
    <row r="15937" spans="3:5" s="2" customFormat="1" x14ac:dyDescent="0.3">
      <c r="C15937" s="3"/>
      <c r="E15937" s="6"/>
    </row>
    <row r="15938" spans="3:5" s="2" customFormat="1" x14ac:dyDescent="0.3">
      <c r="C15938" s="3"/>
      <c r="E15938" s="6"/>
    </row>
    <row r="15939" spans="3:5" s="2" customFormat="1" x14ac:dyDescent="0.3">
      <c r="C15939" s="3"/>
      <c r="E15939" s="6"/>
    </row>
    <row r="15940" spans="3:5" s="2" customFormat="1" x14ac:dyDescent="0.3">
      <c r="C15940" s="3"/>
      <c r="E15940" s="6"/>
    </row>
    <row r="15941" spans="3:5" s="2" customFormat="1" x14ac:dyDescent="0.3">
      <c r="C15941" s="3"/>
      <c r="E15941" s="6"/>
    </row>
    <row r="15942" spans="3:5" s="2" customFormat="1" x14ac:dyDescent="0.3">
      <c r="C15942" s="3"/>
      <c r="E15942" s="6"/>
    </row>
    <row r="15943" spans="3:5" s="2" customFormat="1" x14ac:dyDescent="0.3">
      <c r="C15943" s="3"/>
      <c r="E15943" s="6"/>
    </row>
    <row r="15944" spans="3:5" s="2" customFormat="1" x14ac:dyDescent="0.3">
      <c r="C15944" s="3"/>
      <c r="E15944" s="6"/>
    </row>
    <row r="15945" spans="3:5" s="2" customFormat="1" x14ac:dyDescent="0.3">
      <c r="C15945" s="3"/>
      <c r="E15945" s="6"/>
    </row>
    <row r="15946" spans="3:5" s="2" customFormat="1" x14ac:dyDescent="0.3">
      <c r="C15946" s="3"/>
      <c r="E15946" s="6"/>
    </row>
    <row r="15947" spans="3:5" s="2" customFormat="1" x14ac:dyDescent="0.3">
      <c r="C15947" s="3"/>
      <c r="E15947" s="6"/>
    </row>
    <row r="15948" spans="3:5" s="2" customFormat="1" x14ac:dyDescent="0.3">
      <c r="C15948" s="3"/>
      <c r="E15948" s="6"/>
    </row>
    <row r="15949" spans="3:5" s="2" customFormat="1" x14ac:dyDescent="0.3">
      <c r="C15949" s="3"/>
      <c r="E15949" s="6"/>
    </row>
    <row r="15950" spans="3:5" s="2" customFormat="1" x14ac:dyDescent="0.3">
      <c r="C15950" s="3"/>
      <c r="E15950" s="6"/>
    </row>
    <row r="15951" spans="3:5" s="2" customFormat="1" x14ac:dyDescent="0.3">
      <c r="C15951" s="3"/>
      <c r="E15951" s="6"/>
    </row>
    <row r="15952" spans="3:5" s="2" customFormat="1" x14ac:dyDescent="0.3">
      <c r="C15952" s="3"/>
      <c r="E15952" s="6"/>
    </row>
    <row r="15953" spans="3:5" s="2" customFormat="1" x14ac:dyDescent="0.3">
      <c r="C15953" s="3"/>
      <c r="E15953" s="6"/>
    </row>
    <row r="15954" spans="3:5" s="2" customFormat="1" x14ac:dyDescent="0.3">
      <c r="C15954" s="3"/>
      <c r="E15954" s="6"/>
    </row>
    <row r="15955" spans="3:5" s="2" customFormat="1" x14ac:dyDescent="0.3">
      <c r="C15955" s="3"/>
      <c r="E15955" s="6"/>
    </row>
    <row r="15956" spans="3:5" s="2" customFormat="1" x14ac:dyDescent="0.3">
      <c r="C15956" s="3"/>
      <c r="E15956" s="6"/>
    </row>
    <row r="15957" spans="3:5" s="2" customFormat="1" x14ac:dyDescent="0.3">
      <c r="C15957" s="3"/>
      <c r="E15957" s="6"/>
    </row>
    <row r="15958" spans="3:5" s="2" customFormat="1" x14ac:dyDescent="0.3">
      <c r="C15958" s="3"/>
      <c r="E15958" s="6"/>
    </row>
    <row r="15959" spans="3:5" s="2" customFormat="1" x14ac:dyDescent="0.3">
      <c r="C15959" s="3"/>
      <c r="E15959" s="6"/>
    </row>
    <row r="15960" spans="3:5" s="2" customFormat="1" x14ac:dyDescent="0.3">
      <c r="C15960" s="3"/>
      <c r="E15960" s="6"/>
    </row>
    <row r="15961" spans="3:5" s="2" customFormat="1" x14ac:dyDescent="0.3">
      <c r="C15961" s="3"/>
      <c r="E15961" s="6"/>
    </row>
    <row r="15962" spans="3:5" s="2" customFormat="1" x14ac:dyDescent="0.3">
      <c r="C15962" s="3"/>
      <c r="E15962" s="6"/>
    </row>
    <row r="15963" spans="3:5" s="2" customFormat="1" x14ac:dyDescent="0.3">
      <c r="C15963" s="3"/>
      <c r="E15963" s="6"/>
    </row>
    <row r="15964" spans="3:5" s="2" customFormat="1" x14ac:dyDescent="0.3">
      <c r="C15964" s="3"/>
      <c r="E15964" s="6"/>
    </row>
    <row r="15965" spans="3:5" s="2" customFormat="1" x14ac:dyDescent="0.3">
      <c r="C15965" s="3"/>
      <c r="E15965" s="6"/>
    </row>
    <row r="15966" spans="3:5" s="2" customFormat="1" x14ac:dyDescent="0.3">
      <c r="C15966" s="3"/>
      <c r="E15966" s="6"/>
    </row>
    <row r="15967" spans="3:5" s="2" customFormat="1" x14ac:dyDescent="0.3">
      <c r="C15967" s="3"/>
      <c r="E15967" s="6"/>
    </row>
    <row r="15968" spans="3:5" s="2" customFormat="1" x14ac:dyDescent="0.3">
      <c r="C15968" s="3"/>
      <c r="E15968" s="6"/>
    </row>
    <row r="15969" spans="3:5" s="2" customFormat="1" x14ac:dyDescent="0.3">
      <c r="C15969" s="3"/>
      <c r="E15969" s="6"/>
    </row>
    <row r="15970" spans="3:5" s="2" customFormat="1" x14ac:dyDescent="0.3">
      <c r="C15970" s="3"/>
      <c r="E15970" s="6"/>
    </row>
    <row r="15971" spans="3:5" s="2" customFormat="1" x14ac:dyDescent="0.3">
      <c r="C15971" s="3"/>
      <c r="E15971" s="6"/>
    </row>
    <row r="15972" spans="3:5" s="2" customFormat="1" x14ac:dyDescent="0.3">
      <c r="C15972" s="3"/>
      <c r="E15972" s="6"/>
    </row>
    <row r="15973" spans="3:5" s="2" customFormat="1" x14ac:dyDescent="0.3">
      <c r="C15973" s="3"/>
      <c r="E15973" s="6"/>
    </row>
    <row r="15974" spans="3:5" s="2" customFormat="1" x14ac:dyDescent="0.3">
      <c r="C15974" s="3"/>
      <c r="E15974" s="6"/>
    </row>
    <row r="15975" spans="3:5" s="2" customFormat="1" x14ac:dyDescent="0.3">
      <c r="C15975" s="3"/>
      <c r="E15975" s="6"/>
    </row>
    <row r="15976" spans="3:5" s="2" customFormat="1" x14ac:dyDescent="0.3">
      <c r="C15976" s="3"/>
      <c r="E15976" s="6"/>
    </row>
    <row r="15977" spans="3:5" s="2" customFormat="1" x14ac:dyDescent="0.3">
      <c r="C15977" s="3"/>
      <c r="E15977" s="6"/>
    </row>
    <row r="15978" spans="3:5" s="2" customFormat="1" x14ac:dyDescent="0.3">
      <c r="C15978" s="3"/>
      <c r="E15978" s="6"/>
    </row>
    <row r="15979" spans="3:5" s="2" customFormat="1" x14ac:dyDescent="0.3">
      <c r="C15979" s="3"/>
      <c r="E15979" s="6"/>
    </row>
    <row r="15980" spans="3:5" s="2" customFormat="1" x14ac:dyDescent="0.3">
      <c r="C15980" s="3"/>
      <c r="E15980" s="6"/>
    </row>
    <row r="15981" spans="3:5" s="2" customFormat="1" x14ac:dyDescent="0.3">
      <c r="C15981" s="3"/>
      <c r="E15981" s="6"/>
    </row>
    <row r="15982" spans="3:5" s="2" customFormat="1" x14ac:dyDescent="0.3">
      <c r="C15982" s="3"/>
      <c r="E15982" s="6"/>
    </row>
    <row r="15983" spans="3:5" s="2" customFormat="1" x14ac:dyDescent="0.3">
      <c r="C15983" s="3"/>
      <c r="E15983" s="6"/>
    </row>
    <row r="15984" spans="3:5" s="2" customFormat="1" x14ac:dyDescent="0.3">
      <c r="C15984" s="3"/>
      <c r="E15984" s="6"/>
    </row>
    <row r="15985" spans="3:5" s="2" customFormat="1" x14ac:dyDescent="0.3">
      <c r="C15985" s="3"/>
      <c r="E15985" s="6"/>
    </row>
    <row r="15986" spans="3:5" s="2" customFormat="1" x14ac:dyDescent="0.3">
      <c r="C15986" s="3"/>
      <c r="E15986" s="6"/>
    </row>
    <row r="15987" spans="3:5" s="2" customFormat="1" x14ac:dyDescent="0.3">
      <c r="C15987" s="3"/>
      <c r="E15987" s="6"/>
    </row>
    <row r="15988" spans="3:5" s="2" customFormat="1" x14ac:dyDescent="0.3">
      <c r="C15988" s="3"/>
      <c r="E15988" s="6"/>
    </row>
    <row r="15989" spans="3:5" s="2" customFormat="1" x14ac:dyDescent="0.3">
      <c r="C15989" s="3"/>
      <c r="E15989" s="6"/>
    </row>
    <row r="15990" spans="3:5" s="2" customFormat="1" x14ac:dyDescent="0.3">
      <c r="C15990" s="3"/>
      <c r="E15990" s="6"/>
    </row>
    <row r="15991" spans="3:5" s="2" customFormat="1" x14ac:dyDescent="0.3">
      <c r="C15991" s="3"/>
      <c r="E15991" s="6"/>
    </row>
    <row r="15992" spans="3:5" s="2" customFormat="1" x14ac:dyDescent="0.3">
      <c r="C15992" s="3"/>
      <c r="E15992" s="6"/>
    </row>
    <row r="15993" spans="3:5" s="2" customFormat="1" x14ac:dyDescent="0.3">
      <c r="C15993" s="3"/>
      <c r="E15993" s="6"/>
    </row>
    <row r="15994" spans="3:5" s="2" customFormat="1" x14ac:dyDescent="0.3">
      <c r="C15994" s="3"/>
      <c r="E15994" s="6"/>
    </row>
    <row r="15995" spans="3:5" s="2" customFormat="1" x14ac:dyDescent="0.3">
      <c r="C15995" s="3"/>
      <c r="E15995" s="6"/>
    </row>
    <row r="15996" spans="3:5" s="2" customFormat="1" x14ac:dyDescent="0.3">
      <c r="C15996" s="3"/>
      <c r="E15996" s="6"/>
    </row>
    <row r="15997" spans="3:5" s="2" customFormat="1" x14ac:dyDescent="0.3">
      <c r="C15997" s="3"/>
      <c r="E15997" s="6"/>
    </row>
    <row r="15998" spans="3:5" s="2" customFormat="1" x14ac:dyDescent="0.3">
      <c r="C15998" s="3"/>
      <c r="E15998" s="6"/>
    </row>
    <row r="15999" spans="3:5" s="2" customFormat="1" x14ac:dyDescent="0.3">
      <c r="C15999" s="3"/>
      <c r="E15999" s="6"/>
    </row>
    <row r="16000" spans="3:5" s="2" customFormat="1" x14ac:dyDescent="0.3">
      <c r="C16000" s="3"/>
      <c r="E16000" s="6"/>
    </row>
    <row r="16001" spans="3:5" s="2" customFormat="1" x14ac:dyDescent="0.3">
      <c r="C16001" s="3"/>
      <c r="E16001" s="6"/>
    </row>
    <row r="16002" spans="3:5" s="2" customFormat="1" x14ac:dyDescent="0.3">
      <c r="C16002" s="3"/>
      <c r="E16002" s="6"/>
    </row>
    <row r="16003" spans="3:5" s="2" customFormat="1" x14ac:dyDescent="0.3">
      <c r="C16003" s="3"/>
      <c r="E16003" s="6"/>
    </row>
    <row r="16004" spans="3:5" s="2" customFormat="1" x14ac:dyDescent="0.3">
      <c r="C16004" s="3"/>
      <c r="E16004" s="6"/>
    </row>
    <row r="16005" spans="3:5" s="2" customFormat="1" x14ac:dyDescent="0.3">
      <c r="C16005" s="3"/>
      <c r="E16005" s="6"/>
    </row>
    <row r="16006" spans="3:5" s="2" customFormat="1" x14ac:dyDescent="0.3">
      <c r="C16006" s="3"/>
      <c r="E16006" s="6"/>
    </row>
    <row r="16007" spans="3:5" s="2" customFormat="1" x14ac:dyDescent="0.3">
      <c r="C16007" s="3"/>
      <c r="E16007" s="6"/>
    </row>
    <row r="16008" spans="3:5" s="2" customFormat="1" x14ac:dyDescent="0.3">
      <c r="C16008" s="3"/>
      <c r="E16008" s="6"/>
    </row>
    <row r="16009" spans="3:5" s="2" customFormat="1" x14ac:dyDescent="0.3">
      <c r="C16009" s="3"/>
      <c r="E16009" s="6"/>
    </row>
    <row r="16010" spans="3:5" s="2" customFormat="1" x14ac:dyDescent="0.3">
      <c r="C16010" s="3"/>
      <c r="E16010" s="6"/>
    </row>
    <row r="16011" spans="3:5" s="2" customFormat="1" x14ac:dyDescent="0.3">
      <c r="C16011" s="3"/>
      <c r="E16011" s="6"/>
    </row>
    <row r="16012" spans="3:5" s="2" customFormat="1" x14ac:dyDescent="0.3">
      <c r="C16012" s="3"/>
      <c r="E16012" s="6"/>
    </row>
    <row r="16013" spans="3:5" s="2" customFormat="1" x14ac:dyDescent="0.3">
      <c r="C16013" s="3"/>
      <c r="E16013" s="6"/>
    </row>
    <row r="16014" spans="3:5" s="2" customFormat="1" x14ac:dyDescent="0.3">
      <c r="C16014" s="3"/>
      <c r="E16014" s="6"/>
    </row>
    <row r="16015" spans="3:5" s="2" customFormat="1" x14ac:dyDescent="0.3">
      <c r="C16015" s="3"/>
      <c r="E16015" s="6"/>
    </row>
    <row r="16016" spans="3:5" s="2" customFormat="1" x14ac:dyDescent="0.3">
      <c r="C16016" s="3"/>
      <c r="E16016" s="6"/>
    </row>
    <row r="16017" spans="3:5" s="2" customFormat="1" x14ac:dyDescent="0.3">
      <c r="C16017" s="3"/>
      <c r="E16017" s="6"/>
    </row>
    <row r="16018" spans="3:5" s="2" customFormat="1" x14ac:dyDescent="0.3">
      <c r="C16018" s="3"/>
      <c r="E16018" s="6"/>
    </row>
    <row r="16019" spans="3:5" s="2" customFormat="1" x14ac:dyDescent="0.3">
      <c r="C16019" s="3"/>
      <c r="E16019" s="6"/>
    </row>
    <row r="16020" spans="3:5" s="2" customFormat="1" x14ac:dyDescent="0.3">
      <c r="C16020" s="3"/>
      <c r="E16020" s="6"/>
    </row>
    <row r="16021" spans="3:5" s="2" customFormat="1" x14ac:dyDescent="0.3">
      <c r="C16021" s="3"/>
      <c r="E16021" s="6"/>
    </row>
    <row r="16022" spans="3:5" s="2" customFormat="1" x14ac:dyDescent="0.3">
      <c r="C16022" s="3"/>
      <c r="E16022" s="6"/>
    </row>
    <row r="16023" spans="3:5" s="2" customFormat="1" x14ac:dyDescent="0.3">
      <c r="C16023" s="3"/>
      <c r="E16023" s="6"/>
    </row>
    <row r="16024" spans="3:5" s="2" customFormat="1" x14ac:dyDescent="0.3">
      <c r="C16024" s="3"/>
      <c r="E16024" s="6"/>
    </row>
    <row r="16025" spans="3:5" s="2" customFormat="1" x14ac:dyDescent="0.3">
      <c r="C16025" s="3"/>
      <c r="E16025" s="6"/>
    </row>
    <row r="16026" spans="3:5" s="2" customFormat="1" x14ac:dyDescent="0.3">
      <c r="C16026" s="3"/>
      <c r="E16026" s="6"/>
    </row>
    <row r="16027" spans="3:5" s="2" customFormat="1" x14ac:dyDescent="0.3">
      <c r="C16027" s="3"/>
      <c r="E16027" s="6"/>
    </row>
    <row r="16028" spans="3:5" s="2" customFormat="1" x14ac:dyDescent="0.3">
      <c r="C16028" s="3"/>
      <c r="E16028" s="6"/>
    </row>
    <row r="16029" spans="3:5" s="2" customFormat="1" x14ac:dyDescent="0.3">
      <c r="C16029" s="3"/>
      <c r="E16029" s="6"/>
    </row>
    <row r="16030" spans="3:5" s="2" customFormat="1" x14ac:dyDescent="0.3">
      <c r="C16030" s="3"/>
      <c r="E16030" s="6"/>
    </row>
    <row r="16031" spans="3:5" s="2" customFormat="1" x14ac:dyDescent="0.3">
      <c r="C16031" s="3"/>
      <c r="E16031" s="6"/>
    </row>
    <row r="16032" spans="3:5" s="2" customFormat="1" x14ac:dyDescent="0.3">
      <c r="C16032" s="3"/>
      <c r="E16032" s="6"/>
    </row>
    <row r="16033" spans="3:5" s="2" customFormat="1" x14ac:dyDescent="0.3">
      <c r="C16033" s="3"/>
      <c r="E16033" s="6"/>
    </row>
    <row r="16034" spans="3:5" s="2" customFormat="1" x14ac:dyDescent="0.3">
      <c r="C16034" s="3"/>
      <c r="E16034" s="6"/>
    </row>
    <row r="16035" spans="3:5" s="2" customFormat="1" x14ac:dyDescent="0.3">
      <c r="C16035" s="3"/>
      <c r="E16035" s="6"/>
    </row>
    <row r="16036" spans="3:5" s="2" customFormat="1" x14ac:dyDescent="0.3">
      <c r="C16036" s="3"/>
      <c r="E16036" s="6"/>
    </row>
    <row r="16037" spans="3:5" s="2" customFormat="1" x14ac:dyDescent="0.3">
      <c r="C16037" s="3"/>
      <c r="E16037" s="6"/>
    </row>
    <row r="16038" spans="3:5" s="2" customFormat="1" x14ac:dyDescent="0.3">
      <c r="C16038" s="3"/>
      <c r="E16038" s="6"/>
    </row>
    <row r="16039" spans="3:5" s="2" customFormat="1" x14ac:dyDescent="0.3">
      <c r="C16039" s="3"/>
      <c r="E16039" s="6"/>
    </row>
    <row r="16040" spans="3:5" s="2" customFormat="1" x14ac:dyDescent="0.3">
      <c r="C16040" s="3"/>
      <c r="E16040" s="6"/>
    </row>
    <row r="16041" spans="3:5" s="2" customFormat="1" x14ac:dyDescent="0.3">
      <c r="C16041" s="3"/>
      <c r="E16041" s="6"/>
    </row>
    <row r="16042" spans="3:5" s="2" customFormat="1" x14ac:dyDescent="0.3">
      <c r="C16042" s="3"/>
      <c r="E16042" s="6"/>
    </row>
    <row r="16043" spans="3:5" s="2" customFormat="1" x14ac:dyDescent="0.3">
      <c r="C16043" s="3"/>
      <c r="E16043" s="6"/>
    </row>
    <row r="16044" spans="3:5" s="2" customFormat="1" x14ac:dyDescent="0.3">
      <c r="C16044" s="3"/>
      <c r="E16044" s="6"/>
    </row>
    <row r="16045" spans="3:5" s="2" customFormat="1" x14ac:dyDescent="0.3">
      <c r="C16045" s="3"/>
      <c r="E16045" s="6"/>
    </row>
    <row r="16046" spans="3:5" s="2" customFormat="1" x14ac:dyDescent="0.3">
      <c r="C16046" s="3"/>
      <c r="E16046" s="6"/>
    </row>
    <row r="16047" spans="3:5" s="2" customFormat="1" x14ac:dyDescent="0.3">
      <c r="C16047" s="3"/>
      <c r="E16047" s="6"/>
    </row>
    <row r="16048" spans="3:5" s="2" customFormat="1" x14ac:dyDescent="0.3">
      <c r="C16048" s="3"/>
      <c r="E16048" s="6"/>
    </row>
    <row r="16049" spans="3:5" s="2" customFormat="1" x14ac:dyDescent="0.3">
      <c r="C16049" s="3"/>
      <c r="E16049" s="6"/>
    </row>
    <row r="16050" spans="3:5" s="2" customFormat="1" x14ac:dyDescent="0.3">
      <c r="C16050" s="3"/>
      <c r="E16050" s="6"/>
    </row>
    <row r="16051" spans="3:5" s="2" customFormat="1" x14ac:dyDescent="0.3">
      <c r="C16051" s="3"/>
      <c r="E16051" s="6"/>
    </row>
    <row r="16052" spans="3:5" s="2" customFormat="1" x14ac:dyDescent="0.3">
      <c r="C16052" s="3"/>
      <c r="E16052" s="6"/>
    </row>
    <row r="16053" spans="3:5" s="2" customFormat="1" x14ac:dyDescent="0.3">
      <c r="C16053" s="3"/>
      <c r="E16053" s="6"/>
    </row>
    <row r="16054" spans="3:5" s="2" customFormat="1" x14ac:dyDescent="0.3">
      <c r="C16054" s="3"/>
      <c r="E16054" s="6"/>
    </row>
    <row r="16055" spans="3:5" s="2" customFormat="1" x14ac:dyDescent="0.3">
      <c r="C16055" s="3"/>
      <c r="E16055" s="6"/>
    </row>
    <row r="16056" spans="3:5" s="2" customFormat="1" x14ac:dyDescent="0.3">
      <c r="C16056" s="3"/>
      <c r="E16056" s="6"/>
    </row>
    <row r="16057" spans="3:5" s="2" customFormat="1" x14ac:dyDescent="0.3">
      <c r="C16057" s="3"/>
      <c r="E16057" s="6"/>
    </row>
    <row r="16058" spans="3:5" s="2" customFormat="1" x14ac:dyDescent="0.3">
      <c r="C16058" s="3"/>
      <c r="E16058" s="6"/>
    </row>
    <row r="16059" spans="3:5" s="2" customFormat="1" x14ac:dyDescent="0.3">
      <c r="C16059" s="3"/>
      <c r="E16059" s="6"/>
    </row>
    <row r="16060" spans="3:5" s="2" customFormat="1" x14ac:dyDescent="0.3">
      <c r="C16060" s="3"/>
      <c r="E16060" s="6"/>
    </row>
    <row r="16061" spans="3:5" s="2" customFormat="1" x14ac:dyDescent="0.3">
      <c r="C16061" s="3"/>
      <c r="E16061" s="6"/>
    </row>
    <row r="16062" spans="3:5" s="2" customFormat="1" x14ac:dyDescent="0.3">
      <c r="C16062" s="3"/>
      <c r="E16062" s="6"/>
    </row>
    <row r="16063" spans="3:5" s="2" customFormat="1" x14ac:dyDescent="0.3">
      <c r="C16063" s="3"/>
      <c r="E16063" s="6"/>
    </row>
    <row r="16064" spans="3:5" s="2" customFormat="1" x14ac:dyDescent="0.3">
      <c r="C16064" s="3"/>
      <c r="E16064" s="6"/>
    </row>
    <row r="16065" spans="3:5" s="2" customFormat="1" x14ac:dyDescent="0.3">
      <c r="C16065" s="3"/>
      <c r="E16065" s="6"/>
    </row>
    <row r="16066" spans="3:5" s="2" customFormat="1" x14ac:dyDescent="0.3">
      <c r="C16066" s="3"/>
      <c r="E16066" s="6"/>
    </row>
    <row r="16067" spans="3:5" s="2" customFormat="1" x14ac:dyDescent="0.3">
      <c r="C16067" s="3"/>
      <c r="E16067" s="6"/>
    </row>
    <row r="16068" spans="3:5" s="2" customFormat="1" x14ac:dyDescent="0.3">
      <c r="C16068" s="3"/>
      <c r="E16068" s="6"/>
    </row>
    <row r="16069" spans="3:5" s="2" customFormat="1" x14ac:dyDescent="0.3">
      <c r="C16069" s="3"/>
      <c r="E16069" s="6"/>
    </row>
    <row r="16070" spans="3:5" s="2" customFormat="1" x14ac:dyDescent="0.3">
      <c r="C16070" s="3"/>
      <c r="E16070" s="6"/>
    </row>
    <row r="16071" spans="3:5" s="2" customFormat="1" x14ac:dyDescent="0.3">
      <c r="C16071" s="3"/>
      <c r="E16071" s="6"/>
    </row>
    <row r="16072" spans="3:5" s="2" customFormat="1" x14ac:dyDescent="0.3">
      <c r="C16072" s="3"/>
      <c r="E16072" s="6"/>
    </row>
    <row r="16073" spans="3:5" s="2" customFormat="1" x14ac:dyDescent="0.3">
      <c r="C16073" s="3"/>
      <c r="E16073" s="6"/>
    </row>
    <row r="16074" spans="3:5" s="2" customFormat="1" x14ac:dyDescent="0.3">
      <c r="C16074" s="3"/>
      <c r="E16074" s="6"/>
    </row>
    <row r="16075" spans="3:5" s="2" customFormat="1" x14ac:dyDescent="0.3">
      <c r="C16075" s="3"/>
      <c r="E16075" s="6"/>
    </row>
    <row r="16076" spans="3:5" s="2" customFormat="1" x14ac:dyDescent="0.3">
      <c r="C16076" s="3"/>
      <c r="E16076" s="6"/>
    </row>
    <row r="16077" spans="3:5" s="2" customFormat="1" x14ac:dyDescent="0.3">
      <c r="C16077" s="3"/>
      <c r="E16077" s="6"/>
    </row>
    <row r="16078" spans="3:5" s="2" customFormat="1" x14ac:dyDescent="0.3">
      <c r="C16078" s="3"/>
      <c r="E16078" s="6"/>
    </row>
    <row r="16079" spans="3:5" s="2" customFormat="1" x14ac:dyDescent="0.3">
      <c r="C16079" s="3"/>
      <c r="E16079" s="6"/>
    </row>
    <row r="16080" spans="3:5" s="2" customFormat="1" x14ac:dyDescent="0.3">
      <c r="C16080" s="3"/>
      <c r="E16080" s="6"/>
    </row>
    <row r="16081" spans="3:5" s="2" customFormat="1" x14ac:dyDescent="0.3">
      <c r="C16081" s="3"/>
      <c r="E16081" s="6"/>
    </row>
    <row r="16082" spans="3:5" s="2" customFormat="1" x14ac:dyDescent="0.3">
      <c r="C16082" s="3"/>
      <c r="E16082" s="6"/>
    </row>
    <row r="16083" spans="3:5" s="2" customFormat="1" x14ac:dyDescent="0.3">
      <c r="C16083" s="3"/>
      <c r="E16083" s="6"/>
    </row>
    <row r="16084" spans="3:5" s="2" customFormat="1" x14ac:dyDescent="0.3">
      <c r="C16084" s="3"/>
      <c r="E16084" s="6"/>
    </row>
    <row r="16085" spans="3:5" s="2" customFormat="1" x14ac:dyDescent="0.3">
      <c r="C16085" s="3"/>
      <c r="E16085" s="6"/>
    </row>
    <row r="16086" spans="3:5" s="2" customFormat="1" x14ac:dyDescent="0.3">
      <c r="C16086" s="3"/>
      <c r="E16086" s="6"/>
    </row>
    <row r="16087" spans="3:5" s="2" customFormat="1" x14ac:dyDescent="0.3">
      <c r="C16087" s="3"/>
      <c r="E16087" s="6"/>
    </row>
    <row r="16088" spans="3:5" s="2" customFormat="1" x14ac:dyDescent="0.3">
      <c r="C16088" s="3"/>
      <c r="E16088" s="6"/>
    </row>
    <row r="16089" spans="3:5" s="2" customFormat="1" x14ac:dyDescent="0.3">
      <c r="C16089" s="3"/>
      <c r="E16089" s="6"/>
    </row>
    <row r="16090" spans="3:5" s="2" customFormat="1" x14ac:dyDescent="0.3">
      <c r="C16090" s="3"/>
      <c r="E16090" s="6"/>
    </row>
    <row r="16091" spans="3:5" s="2" customFormat="1" x14ac:dyDescent="0.3">
      <c r="C16091" s="3"/>
      <c r="E16091" s="6"/>
    </row>
    <row r="16092" spans="3:5" s="2" customFormat="1" x14ac:dyDescent="0.3">
      <c r="C16092" s="3"/>
      <c r="E16092" s="6"/>
    </row>
    <row r="16093" spans="3:5" s="2" customFormat="1" x14ac:dyDescent="0.3">
      <c r="C16093" s="3"/>
      <c r="E16093" s="6"/>
    </row>
    <row r="16094" spans="3:5" s="2" customFormat="1" x14ac:dyDescent="0.3">
      <c r="C16094" s="3"/>
      <c r="E16094" s="6"/>
    </row>
    <row r="16095" spans="3:5" s="2" customFormat="1" x14ac:dyDescent="0.3">
      <c r="C16095" s="3"/>
      <c r="E16095" s="6"/>
    </row>
    <row r="16096" spans="3:5" s="2" customFormat="1" x14ac:dyDescent="0.3">
      <c r="C16096" s="3"/>
      <c r="E16096" s="6"/>
    </row>
    <row r="16097" spans="3:5" s="2" customFormat="1" x14ac:dyDescent="0.3">
      <c r="C16097" s="3"/>
      <c r="E16097" s="6"/>
    </row>
    <row r="16098" spans="3:5" s="2" customFormat="1" x14ac:dyDescent="0.3">
      <c r="C16098" s="3"/>
      <c r="E16098" s="6"/>
    </row>
    <row r="16099" spans="3:5" s="2" customFormat="1" x14ac:dyDescent="0.3">
      <c r="C16099" s="3"/>
      <c r="E16099" s="6"/>
    </row>
    <row r="16100" spans="3:5" s="2" customFormat="1" x14ac:dyDescent="0.3">
      <c r="C16100" s="3"/>
      <c r="E16100" s="6"/>
    </row>
    <row r="16101" spans="3:5" s="2" customFormat="1" x14ac:dyDescent="0.3">
      <c r="C16101" s="3"/>
      <c r="E16101" s="6"/>
    </row>
    <row r="16102" spans="3:5" s="2" customFormat="1" x14ac:dyDescent="0.3">
      <c r="C16102" s="3"/>
      <c r="E16102" s="6"/>
    </row>
    <row r="16103" spans="3:5" s="2" customFormat="1" x14ac:dyDescent="0.3">
      <c r="C16103" s="3"/>
      <c r="E16103" s="6"/>
    </row>
    <row r="16104" spans="3:5" s="2" customFormat="1" x14ac:dyDescent="0.3">
      <c r="C16104" s="3"/>
      <c r="E16104" s="6"/>
    </row>
    <row r="16105" spans="3:5" s="2" customFormat="1" x14ac:dyDescent="0.3">
      <c r="C16105" s="3"/>
      <c r="E16105" s="6"/>
    </row>
    <row r="16106" spans="3:5" s="2" customFormat="1" x14ac:dyDescent="0.3">
      <c r="C16106" s="3"/>
      <c r="E16106" s="6"/>
    </row>
    <row r="16107" spans="3:5" s="2" customFormat="1" x14ac:dyDescent="0.3">
      <c r="C16107" s="3"/>
      <c r="E16107" s="6"/>
    </row>
    <row r="16108" spans="3:5" s="2" customFormat="1" x14ac:dyDescent="0.3">
      <c r="C16108" s="3"/>
      <c r="E16108" s="6"/>
    </row>
    <row r="16109" spans="3:5" s="2" customFormat="1" x14ac:dyDescent="0.3">
      <c r="C16109" s="3"/>
      <c r="E16109" s="6"/>
    </row>
    <row r="16110" spans="3:5" s="2" customFormat="1" x14ac:dyDescent="0.3">
      <c r="C16110" s="3"/>
      <c r="E16110" s="6"/>
    </row>
    <row r="16111" spans="3:5" s="2" customFormat="1" x14ac:dyDescent="0.3">
      <c r="C16111" s="3"/>
      <c r="E16111" s="6"/>
    </row>
    <row r="16112" spans="3:5" s="2" customFormat="1" x14ac:dyDescent="0.3">
      <c r="C16112" s="3"/>
      <c r="E16112" s="6"/>
    </row>
    <row r="16113" spans="3:5" s="2" customFormat="1" x14ac:dyDescent="0.3">
      <c r="C16113" s="3"/>
      <c r="E16113" s="6"/>
    </row>
    <row r="16114" spans="3:5" s="2" customFormat="1" x14ac:dyDescent="0.3">
      <c r="C16114" s="3"/>
      <c r="E16114" s="6"/>
    </row>
    <row r="16115" spans="3:5" s="2" customFormat="1" x14ac:dyDescent="0.3">
      <c r="C16115" s="3"/>
      <c r="E16115" s="6"/>
    </row>
    <row r="16116" spans="3:5" s="2" customFormat="1" x14ac:dyDescent="0.3">
      <c r="C16116" s="3"/>
      <c r="E16116" s="6"/>
    </row>
    <row r="16117" spans="3:5" s="2" customFormat="1" x14ac:dyDescent="0.3">
      <c r="C16117" s="3"/>
      <c r="E16117" s="6"/>
    </row>
    <row r="16118" spans="3:5" s="2" customFormat="1" x14ac:dyDescent="0.3">
      <c r="C16118" s="3"/>
      <c r="E16118" s="6"/>
    </row>
    <row r="16119" spans="3:5" s="2" customFormat="1" x14ac:dyDescent="0.3">
      <c r="C16119" s="3"/>
      <c r="E16119" s="6"/>
    </row>
    <row r="16120" spans="3:5" s="2" customFormat="1" x14ac:dyDescent="0.3">
      <c r="C16120" s="3"/>
      <c r="E16120" s="6"/>
    </row>
    <row r="16121" spans="3:5" s="2" customFormat="1" x14ac:dyDescent="0.3">
      <c r="C16121" s="3"/>
      <c r="E16121" s="6"/>
    </row>
    <row r="16122" spans="3:5" s="2" customFormat="1" x14ac:dyDescent="0.3">
      <c r="C16122" s="3"/>
      <c r="E16122" s="6"/>
    </row>
    <row r="16123" spans="3:5" s="2" customFormat="1" x14ac:dyDescent="0.3">
      <c r="C16123" s="3"/>
      <c r="E16123" s="6"/>
    </row>
    <row r="16124" spans="3:5" s="2" customFormat="1" x14ac:dyDescent="0.3">
      <c r="C16124" s="3"/>
      <c r="E16124" s="6"/>
    </row>
    <row r="16125" spans="3:5" s="2" customFormat="1" x14ac:dyDescent="0.3">
      <c r="C16125" s="3"/>
      <c r="E16125" s="6"/>
    </row>
    <row r="16126" spans="3:5" s="2" customFormat="1" x14ac:dyDescent="0.3">
      <c r="C16126" s="3"/>
      <c r="E16126" s="6"/>
    </row>
    <row r="16127" spans="3:5" s="2" customFormat="1" x14ac:dyDescent="0.3">
      <c r="C16127" s="3"/>
      <c r="E16127" s="6"/>
    </row>
    <row r="16128" spans="3:5" s="2" customFormat="1" x14ac:dyDescent="0.3">
      <c r="C16128" s="3"/>
      <c r="E16128" s="6"/>
    </row>
    <row r="16129" spans="3:5" s="2" customFormat="1" x14ac:dyDescent="0.3">
      <c r="C16129" s="3"/>
      <c r="E16129" s="6"/>
    </row>
    <row r="16130" spans="3:5" s="2" customFormat="1" x14ac:dyDescent="0.3">
      <c r="C16130" s="3"/>
      <c r="E16130" s="6"/>
    </row>
    <row r="16131" spans="3:5" s="2" customFormat="1" x14ac:dyDescent="0.3">
      <c r="C16131" s="3"/>
      <c r="E16131" s="6"/>
    </row>
    <row r="16132" spans="3:5" s="2" customFormat="1" x14ac:dyDescent="0.3">
      <c r="C16132" s="3"/>
      <c r="E16132" s="6"/>
    </row>
    <row r="16133" spans="3:5" s="2" customFormat="1" x14ac:dyDescent="0.3">
      <c r="C16133" s="3"/>
      <c r="E16133" s="6"/>
    </row>
    <row r="16134" spans="3:5" s="2" customFormat="1" x14ac:dyDescent="0.3">
      <c r="C16134" s="3"/>
      <c r="E16134" s="6"/>
    </row>
    <row r="16135" spans="3:5" s="2" customFormat="1" x14ac:dyDescent="0.3">
      <c r="C16135" s="3"/>
      <c r="E16135" s="6"/>
    </row>
    <row r="16136" spans="3:5" s="2" customFormat="1" x14ac:dyDescent="0.3">
      <c r="C16136" s="3"/>
      <c r="E16136" s="6"/>
    </row>
    <row r="16137" spans="3:5" s="2" customFormat="1" x14ac:dyDescent="0.3">
      <c r="C16137" s="3"/>
      <c r="E16137" s="6"/>
    </row>
    <row r="16138" spans="3:5" s="2" customFormat="1" x14ac:dyDescent="0.3">
      <c r="C16138" s="3"/>
      <c r="E16138" s="6"/>
    </row>
    <row r="16139" spans="3:5" s="2" customFormat="1" x14ac:dyDescent="0.3">
      <c r="C16139" s="3"/>
      <c r="E16139" s="6"/>
    </row>
    <row r="16140" spans="3:5" s="2" customFormat="1" x14ac:dyDescent="0.3">
      <c r="C16140" s="3"/>
      <c r="E16140" s="6"/>
    </row>
    <row r="16141" spans="3:5" s="2" customFormat="1" x14ac:dyDescent="0.3">
      <c r="C16141" s="3"/>
      <c r="E16141" s="6"/>
    </row>
    <row r="16142" spans="3:5" s="2" customFormat="1" x14ac:dyDescent="0.3">
      <c r="C16142" s="3"/>
      <c r="E16142" s="6"/>
    </row>
    <row r="16143" spans="3:5" s="2" customFormat="1" x14ac:dyDescent="0.3">
      <c r="C16143" s="3"/>
      <c r="E16143" s="6"/>
    </row>
    <row r="16144" spans="3:5" s="2" customFormat="1" x14ac:dyDescent="0.3">
      <c r="C16144" s="3"/>
      <c r="E16144" s="6"/>
    </row>
    <row r="16145" spans="3:5" s="2" customFormat="1" x14ac:dyDescent="0.3">
      <c r="C16145" s="3"/>
      <c r="E16145" s="6"/>
    </row>
    <row r="16146" spans="3:5" s="2" customFormat="1" x14ac:dyDescent="0.3">
      <c r="C16146" s="3"/>
      <c r="E16146" s="6"/>
    </row>
    <row r="16147" spans="3:5" s="2" customFormat="1" x14ac:dyDescent="0.3">
      <c r="C16147" s="3"/>
      <c r="E16147" s="6"/>
    </row>
    <row r="16148" spans="3:5" s="2" customFormat="1" x14ac:dyDescent="0.3">
      <c r="C16148" s="3"/>
      <c r="E16148" s="6"/>
    </row>
    <row r="16149" spans="3:5" s="2" customFormat="1" x14ac:dyDescent="0.3">
      <c r="C16149" s="3"/>
      <c r="E16149" s="6"/>
    </row>
    <row r="16150" spans="3:5" s="2" customFormat="1" x14ac:dyDescent="0.3">
      <c r="C16150" s="3"/>
      <c r="E16150" s="6"/>
    </row>
    <row r="16151" spans="3:5" s="2" customFormat="1" x14ac:dyDescent="0.3">
      <c r="C16151" s="3"/>
      <c r="E16151" s="6"/>
    </row>
    <row r="16152" spans="3:5" s="2" customFormat="1" x14ac:dyDescent="0.3">
      <c r="C16152" s="3"/>
      <c r="E16152" s="6"/>
    </row>
    <row r="16153" spans="3:5" s="2" customFormat="1" x14ac:dyDescent="0.3">
      <c r="C16153" s="3"/>
      <c r="E16153" s="6"/>
    </row>
    <row r="16154" spans="3:5" s="2" customFormat="1" x14ac:dyDescent="0.3">
      <c r="C16154" s="3"/>
      <c r="E16154" s="6"/>
    </row>
    <row r="16155" spans="3:5" s="2" customFormat="1" x14ac:dyDescent="0.3">
      <c r="C16155" s="3"/>
      <c r="E16155" s="6"/>
    </row>
    <row r="16156" spans="3:5" s="2" customFormat="1" x14ac:dyDescent="0.3">
      <c r="C16156" s="3"/>
      <c r="E16156" s="6"/>
    </row>
    <row r="16157" spans="3:5" s="2" customFormat="1" x14ac:dyDescent="0.3">
      <c r="C16157" s="3"/>
      <c r="E16157" s="6"/>
    </row>
    <row r="16158" spans="3:5" s="2" customFormat="1" x14ac:dyDescent="0.3">
      <c r="C16158" s="3"/>
      <c r="E16158" s="6"/>
    </row>
    <row r="16159" spans="3:5" s="2" customFormat="1" x14ac:dyDescent="0.3">
      <c r="C16159" s="3"/>
      <c r="E16159" s="6"/>
    </row>
    <row r="16160" spans="3:5" s="2" customFormat="1" x14ac:dyDescent="0.3">
      <c r="C16160" s="3"/>
      <c r="E16160" s="6"/>
    </row>
    <row r="16161" spans="3:5" s="2" customFormat="1" x14ac:dyDescent="0.3">
      <c r="C16161" s="3"/>
      <c r="E16161" s="6"/>
    </row>
    <row r="16162" spans="3:5" s="2" customFormat="1" x14ac:dyDescent="0.3">
      <c r="C16162" s="3"/>
      <c r="E16162" s="6"/>
    </row>
    <row r="16163" spans="3:5" s="2" customFormat="1" x14ac:dyDescent="0.3">
      <c r="C16163" s="3"/>
      <c r="E16163" s="6"/>
    </row>
    <row r="16164" spans="3:5" s="2" customFormat="1" x14ac:dyDescent="0.3">
      <c r="C16164" s="3"/>
      <c r="E16164" s="6"/>
    </row>
    <row r="16165" spans="3:5" s="2" customFormat="1" x14ac:dyDescent="0.3">
      <c r="C16165" s="3"/>
      <c r="E16165" s="6"/>
    </row>
    <row r="16166" spans="3:5" s="2" customFormat="1" x14ac:dyDescent="0.3">
      <c r="C16166" s="3"/>
      <c r="E16166" s="6"/>
    </row>
    <row r="16167" spans="3:5" s="2" customFormat="1" x14ac:dyDescent="0.3">
      <c r="C16167" s="3"/>
      <c r="E16167" s="6"/>
    </row>
    <row r="16168" spans="3:5" s="2" customFormat="1" x14ac:dyDescent="0.3">
      <c r="C16168" s="3"/>
      <c r="E16168" s="6"/>
    </row>
    <row r="16169" spans="3:5" s="2" customFormat="1" x14ac:dyDescent="0.3">
      <c r="C16169" s="3"/>
      <c r="E16169" s="6"/>
    </row>
    <row r="16170" spans="3:5" s="2" customFormat="1" x14ac:dyDescent="0.3">
      <c r="C16170" s="3"/>
      <c r="E16170" s="6"/>
    </row>
    <row r="16171" spans="3:5" s="2" customFormat="1" x14ac:dyDescent="0.3">
      <c r="C16171" s="3"/>
      <c r="E16171" s="6"/>
    </row>
    <row r="16172" spans="3:5" s="2" customFormat="1" x14ac:dyDescent="0.3">
      <c r="C16172" s="3"/>
      <c r="E16172" s="6"/>
    </row>
    <row r="16173" spans="3:5" s="2" customFormat="1" x14ac:dyDescent="0.3">
      <c r="C16173" s="3"/>
      <c r="E16173" s="6"/>
    </row>
    <row r="16174" spans="3:5" s="2" customFormat="1" x14ac:dyDescent="0.3">
      <c r="C16174" s="3"/>
      <c r="E16174" s="6"/>
    </row>
    <row r="16175" spans="3:5" s="2" customFormat="1" x14ac:dyDescent="0.3">
      <c r="C16175" s="3"/>
      <c r="E16175" s="6"/>
    </row>
    <row r="16176" spans="3:5" s="2" customFormat="1" x14ac:dyDescent="0.3">
      <c r="C16176" s="3"/>
      <c r="E16176" s="6"/>
    </row>
    <row r="16177" spans="3:5" s="2" customFormat="1" x14ac:dyDescent="0.3">
      <c r="C16177" s="3"/>
      <c r="E16177" s="6"/>
    </row>
    <row r="16178" spans="3:5" s="2" customFormat="1" x14ac:dyDescent="0.3">
      <c r="C16178" s="3"/>
      <c r="E16178" s="6"/>
    </row>
    <row r="16179" spans="3:5" s="2" customFormat="1" x14ac:dyDescent="0.3">
      <c r="C16179" s="3"/>
      <c r="E16179" s="6"/>
    </row>
    <row r="16180" spans="3:5" s="2" customFormat="1" x14ac:dyDescent="0.3">
      <c r="C16180" s="3"/>
      <c r="E16180" s="6"/>
    </row>
    <row r="16181" spans="3:5" s="2" customFormat="1" x14ac:dyDescent="0.3">
      <c r="C16181" s="3"/>
      <c r="E16181" s="6"/>
    </row>
    <row r="16182" spans="3:5" s="2" customFormat="1" x14ac:dyDescent="0.3">
      <c r="C16182" s="3"/>
      <c r="E16182" s="6"/>
    </row>
    <row r="16183" spans="3:5" s="2" customFormat="1" x14ac:dyDescent="0.3">
      <c r="C16183" s="3"/>
      <c r="E16183" s="6"/>
    </row>
    <row r="16184" spans="3:5" s="2" customFormat="1" x14ac:dyDescent="0.3">
      <c r="C16184" s="3"/>
      <c r="E16184" s="6"/>
    </row>
    <row r="16185" spans="3:5" s="2" customFormat="1" x14ac:dyDescent="0.3">
      <c r="C16185" s="3"/>
      <c r="E16185" s="6"/>
    </row>
    <row r="16186" spans="3:5" s="2" customFormat="1" x14ac:dyDescent="0.3">
      <c r="C16186" s="3"/>
      <c r="E16186" s="6"/>
    </row>
    <row r="16187" spans="3:5" s="2" customFormat="1" x14ac:dyDescent="0.3">
      <c r="C16187" s="3"/>
      <c r="E16187" s="6"/>
    </row>
    <row r="16188" spans="3:5" s="2" customFormat="1" x14ac:dyDescent="0.3">
      <c r="C16188" s="3"/>
      <c r="E16188" s="6"/>
    </row>
    <row r="16189" spans="3:5" s="2" customFormat="1" x14ac:dyDescent="0.3">
      <c r="C16189" s="3"/>
      <c r="E16189" s="6"/>
    </row>
    <row r="16190" spans="3:5" s="2" customFormat="1" x14ac:dyDescent="0.3">
      <c r="C16190" s="3"/>
      <c r="E16190" s="6"/>
    </row>
    <row r="16191" spans="3:5" s="2" customFormat="1" x14ac:dyDescent="0.3">
      <c r="C16191" s="3"/>
      <c r="E16191" s="6"/>
    </row>
    <row r="16192" spans="3:5" s="2" customFormat="1" x14ac:dyDescent="0.3">
      <c r="C16192" s="3"/>
      <c r="E16192" s="6"/>
    </row>
    <row r="16193" spans="3:5" s="2" customFormat="1" x14ac:dyDescent="0.3">
      <c r="C16193" s="3"/>
      <c r="E16193" s="6"/>
    </row>
    <row r="16194" spans="3:5" s="2" customFormat="1" x14ac:dyDescent="0.3">
      <c r="C16194" s="3"/>
      <c r="E16194" s="6"/>
    </row>
    <row r="16195" spans="3:5" s="2" customFormat="1" x14ac:dyDescent="0.3">
      <c r="C16195" s="3"/>
      <c r="E16195" s="6"/>
    </row>
    <row r="16196" spans="3:5" s="2" customFormat="1" x14ac:dyDescent="0.3">
      <c r="C16196" s="3"/>
      <c r="E16196" s="6"/>
    </row>
    <row r="16197" spans="3:5" s="2" customFormat="1" x14ac:dyDescent="0.3">
      <c r="C16197" s="3"/>
      <c r="E16197" s="6"/>
    </row>
    <row r="16198" spans="3:5" s="2" customFormat="1" x14ac:dyDescent="0.3">
      <c r="C16198" s="3"/>
      <c r="E16198" s="6"/>
    </row>
    <row r="16199" spans="3:5" s="2" customFormat="1" x14ac:dyDescent="0.3">
      <c r="C16199" s="3"/>
      <c r="E16199" s="6"/>
    </row>
    <row r="16200" spans="3:5" s="2" customFormat="1" x14ac:dyDescent="0.3">
      <c r="C16200" s="3"/>
      <c r="E16200" s="6"/>
    </row>
    <row r="16201" spans="3:5" s="2" customFormat="1" x14ac:dyDescent="0.3">
      <c r="C16201" s="3"/>
      <c r="E16201" s="6"/>
    </row>
    <row r="16202" spans="3:5" s="2" customFormat="1" x14ac:dyDescent="0.3">
      <c r="C16202" s="3"/>
      <c r="E16202" s="6"/>
    </row>
    <row r="16203" spans="3:5" s="2" customFormat="1" x14ac:dyDescent="0.3">
      <c r="C16203" s="3"/>
      <c r="E16203" s="6"/>
    </row>
    <row r="16204" spans="3:5" s="2" customFormat="1" x14ac:dyDescent="0.3">
      <c r="C16204" s="3"/>
      <c r="E16204" s="6"/>
    </row>
    <row r="16205" spans="3:5" s="2" customFormat="1" x14ac:dyDescent="0.3">
      <c r="C16205" s="3"/>
      <c r="E16205" s="6"/>
    </row>
    <row r="16206" spans="3:5" s="2" customFormat="1" x14ac:dyDescent="0.3">
      <c r="C16206" s="3"/>
      <c r="E16206" s="6"/>
    </row>
    <row r="16207" spans="3:5" s="2" customFormat="1" x14ac:dyDescent="0.3">
      <c r="C16207" s="3"/>
      <c r="E16207" s="6"/>
    </row>
    <row r="16208" spans="3:5" s="2" customFormat="1" x14ac:dyDescent="0.3">
      <c r="C16208" s="3"/>
      <c r="E16208" s="6"/>
    </row>
    <row r="16209" spans="3:5" s="2" customFormat="1" x14ac:dyDescent="0.3">
      <c r="C16209" s="3"/>
      <c r="E16209" s="6"/>
    </row>
    <row r="16210" spans="3:5" s="2" customFormat="1" x14ac:dyDescent="0.3">
      <c r="C16210" s="3"/>
      <c r="E16210" s="6"/>
    </row>
    <row r="16211" spans="3:5" s="2" customFormat="1" x14ac:dyDescent="0.3">
      <c r="C16211" s="3"/>
      <c r="E16211" s="6"/>
    </row>
    <row r="16212" spans="3:5" s="2" customFormat="1" x14ac:dyDescent="0.3">
      <c r="C16212" s="3"/>
      <c r="E16212" s="6"/>
    </row>
    <row r="16213" spans="3:5" s="2" customFormat="1" x14ac:dyDescent="0.3">
      <c r="C16213" s="3"/>
      <c r="E16213" s="6"/>
    </row>
    <row r="16214" spans="3:5" s="2" customFormat="1" x14ac:dyDescent="0.3">
      <c r="C16214" s="3"/>
      <c r="E16214" s="6"/>
    </row>
    <row r="16215" spans="3:5" s="2" customFormat="1" x14ac:dyDescent="0.3">
      <c r="C16215" s="3"/>
      <c r="E16215" s="6"/>
    </row>
    <row r="16216" spans="3:5" s="2" customFormat="1" x14ac:dyDescent="0.3">
      <c r="C16216" s="3"/>
      <c r="E16216" s="6"/>
    </row>
    <row r="16217" spans="3:5" s="2" customFormat="1" x14ac:dyDescent="0.3">
      <c r="C16217" s="3"/>
      <c r="E16217" s="6"/>
    </row>
    <row r="16218" spans="3:5" s="2" customFormat="1" x14ac:dyDescent="0.3">
      <c r="C16218" s="3"/>
      <c r="E16218" s="6"/>
    </row>
    <row r="16219" spans="3:5" s="2" customFormat="1" x14ac:dyDescent="0.3">
      <c r="C16219" s="3"/>
      <c r="E16219" s="6"/>
    </row>
    <row r="16220" spans="3:5" s="2" customFormat="1" x14ac:dyDescent="0.3">
      <c r="C16220" s="3"/>
      <c r="E16220" s="6"/>
    </row>
    <row r="16221" spans="3:5" s="2" customFormat="1" x14ac:dyDescent="0.3">
      <c r="C16221" s="3"/>
      <c r="E16221" s="6"/>
    </row>
    <row r="16222" spans="3:5" s="2" customFormat="1" x14ac:dyDescent="0.3">
      <c r="C16222" s="3"/>
      <c r="E16222" s="6"/>
    </row>
    <row r="16223" spans="3:5" s="2" customFormat="1" x14ac:dyDescent="0.3">
      <c r="C16223" s="3"/>
      <c r="E16223" s="6"/>
    </row>
    <row r="16224" spans="3:5" s="2" customFormat="1" x14ac:dyDescent="0.3">
      <c r="C16224" s="3"/>
      <c r="E16224" s="6"/>
    </row>
    <row r="16225" spans="3:5" s="2" customFormat="1" x14ac:dyDescent="0.3">
      <c r="C16225" s="3"/>
      <c r="E16225" s="6"/>
    </row>
    <row r="16226" spans="3:5" s="2" customFormat="1" x14ac:dyDescent="0.3">
      <c r="C16226" s="3"/>
      <c r="E16226" s="6"/>
    </row>
    <row r="16227" spans="3:5" s="2" customFormat="1" x14ac:dyDescent="0.3">
      <c r="C16227" s="3"/>
      <c r="E16227" s="6"/>
    </row>
    <row r="16228" spans="3:5" s="2" customFormat="1" x14ac:dyDescent="0.3">
      <c r="C16228" s="3"/>
      <c r="E16228" s="6"/>
    </row>
    <row r="16229" spans="3:5" s="2" customFormat="1" x14ac:dyDescent="0.3">
      <c r="C16229" s="3"/>
      <c r="E16229" s="6"/>
    </row>
    <row r="16230" spans="3:5" s="2" customFormat="1" x14ac:dyDescent="0.3">
      <c r="C16230" s="3"/>
      <c r="E16230" s="6"/>
    </row>
    <row r="16231" spans="3:5" s="2" customFormat="1" x14ac:dyDescent="0.3">
      <c r="C16231" s="3"/>
      <c r="E16231" s="6"/>
    </row>
    <row r="16232" spans="3:5" s="2" customFormat="1" x14ac:dyDescent="0.3">
      <c r="C16232" s="3"/>
      <c r="E16232" s="6"/>
    </row>
    <row r="16233" spans="3:5" s="2" customFormat="1" x14ac:dyDescent="0.3">
      <c r="C16233" s="3"/>
      <c r="E16233" s="6"/>
    </row>
    <row r="16234" spans="3:5" s="2" customFormat="1" x14ac:dyDescent="0.3">
      <c r="C16234" s="3"/>
      <c r="E16234" s="6"/>
    </row>
    <row r="16235" spans="3:5" s="2" customFormat="1" x14ac:dyDescent="0.3">
      <c r="C16235" s="3"/>
      <c r="E16235" s="6"/>
    </row>
    <row r="16236" spans="3:5" s="2" customFormat="1" x14ac:dyDescent="0.3">
      <c r="C16236" s="3"/>
      <c r="E16236" s="6"/>
    </row>
    <row r="16237" spans="3:5" s="2" customFormat="1" x14ac:dyDescent="0.3">
      <c r="C16237" s="3"/>
      <c r="E16237" s="6"/>
    </row>
    <row r="16238" spans="3:5" s="2" customFormat="1" x14ac:dyDescent="0.3">
      <c r="C16238" s="3"/>
      <c r="E16238" s="6"/>
    </row>
    <row r="16239" spans="3:5" s="2" customFormat="1" x14ac:dyDescent="0.3">
      <c r="C16239" s="3"/>
      <c r="E16239" s="6"/>
    </row>
    <row r="16240" spans="3:5" s="2" customFormat="1" x14ac:dyDescent="0.3">
      <c r="C16240" s="3"/>
      <c r="E16240" s="6"/>
    </row>
    <row r="16241" spans="3:5" s="2" customFormat="1" x14ac:dyDescent="0.3">
      <c r="C16241" s="3"/>
      <c r="E16241" s="6"/>
    </row>
    <row r="16242" spans="3:5" s="2" customFormat="1" x14ac:dyDescent="0.3">
      <c r="C16242" s="3"/>
      <c r="E16242" s="6"/>
    </row>
    <row r="16243" spans="3:5" s="2" customFormat="1" x14ac:dyDescent="0.3">
      <c r="C16243" s="3"/>
      <c r="E16243" s="6"/>
    </row>
    <row r="16244" spans="3:5" s="2" customFormat="1" x14ac:dyDescent="0.3">
      <c r="C16244" s="3"/>
      <c r="E16244" s="6"/>
    </row>
    <row r="16245" spans="3:5" s="2" customFormat="1" x14ac:dyDescent="0.3">
      <c r="C16245" s="3"/>
      <c r="E16245" s="6"/>
    </row>
    <row r="16246" spans="3:5" s="2" customFormat="1" x14ac:dyDescent="0.3">
      <c r="C16246" s="3"/>
      <c r="E16246" s="6"/>
    </row>
    <row r="16247" spans="3:5" s="2" customFormat="1" x14ac:dyDescent="0.3">
      <c r="C16247" s="3"/>
      <c r="E16247" s="6"/>
    </row>
    <row r="16248" spans="3:5" s="2" customFormat="1" x14ac:dyDescent="0.3">
      <c r="C16248" s="3"/>
      <c r="E16248" s="6"/>
    </row>
    <row r="16249" spans="3:5" s="2" customFormat="1" x14ac:dyDescent="0.3">
      <c r="C16249" s="3"/>
      <c r="E16249" s="6"/>
    </row>
    <row r="16250" spans="3:5" s="2" customFormat="1" x14ac:dyDescent="0.3">
      <c r="C16250" s="3"/>
      <c r="E16250" s="6"/>
    </row>
    <row r="16251" spans="3:5" s="2" customFormat="1" x14ac:dyDescent="0.3">
      <c r="C16251" s="3"/>
      <c r="E16251" s="6"/>
    </row>
    <row r="16252" spans="3:5" s="2" customFormat="1" x14ac:dyDescent="0.3">
      <c r="C16252" s="3"/>
      <c r="E16252" s="6"/>
    </row>
    <row r="16253" spans="3:5" s="2" customFormat="1" x14ac:dyDescent="0.3">
      <c r="C16253" s="3"/>
      <c r="E16253" s="6"/>
    </row>
    <row r="16254" spans="3:5" s="2" customFormat="1" x14ac:dyDescent="0.3">
      <c r="C16254" s="3"/>
      <c r="E16254" s="6"/>
    </row>
    <row r="16255" spans="3:5" s="2" customFormat="1" x14ac:dyDescent="0.3">
      <c r="C16255" s="3"/>
      <c r="E16255" s="6"/>
    </row>
    <row r="16256" spans="3:5" s="2" customFormat="1" x14ac:dyDescent="0.3">
      <c r="C16256" s="3"/>
      <c r="E16256" s="6"/>
    </row>
    <row r="16257" spans="3:5" s="2" customFormat="1" x14ac:dyDescent="0.3">
      <c r="C16257" s="3"/>
      <c r="E16257" s="6"/>
    </row>
    <row r="16258" spans="3:5" s="2" customFormat="1" x14ac:dyDescent="0.3">
      <c r="C16258" s="3"/>
      <c r="E16258" s="6"/>
    </row>
    <row r="16259" spans="3:5" s="2" customFormat="1" x14ac:dyDescent="0.3">
      <c r="C16259" s="3"/>
      <c r="E16259" s="6"/>
    </row>
    <row r="16260" spans="3:5" s="2" customFormat="1" x14ac:dyDescent="0.3">
      <c r="C16260" s="3"/>
      <c r="E16260" s="6"/>
    </row>
    <row r="16261" spans="3:5" s="2" customFormat="1" x14ac:dyDescent="0.3">
      <c r="C16261" s="3"/>
      <c r="E16261" s="6"/>
    </row>
    <row r="16262" spans="3:5" s="2" customFormat="1" x14ac:dyDescent="0.3">
      <c r="C16262" s="3"/>
      <c r="E16262" s="6"/>
    </row>
    <row r="16263" spans="3:5" s="2" customFormat="1" x14ac:dyDescent="0.3">
      <c r="C16263" s="3"/>
      <c r="E16263" s="6"/>
    </row>
    <row r="16264" spans="3:5" s="2" customFormat="1" x14ac:dyDescent="0.3">
      <c r="C16264" s="3"/>
      <c r="E16264" s="6"/>
    </row>
    <row r="16265" spans="3:5" s="2" customFormat="1" x14ac:dyDescent="0.3">
      <c r="C16265" s="3"/>
      <c r="E16265" s="6"/>
    </row>
    <row r="16266" spans="3:5" s="2" customFormat="1" x14ac:dyDescent="0.3">
      <c r="C16266" s="3"/>
      <c r="E16266" s="6"/>
    </row>
    <row r="16267" spans="3:5" s="2" customFormat="1" x14ac:dyDescent="0.3">
      <c r="C16267" s="3"/>
      <c r="E16267" s="6"/>
    </row>
    <row r="16268" spans="3:5" s="2" customFormat="1" x14ac:dyDescent="0.3">
      <c r="C16268" s="3"/>
      <c r="E16268" s="6"/>
    </row>
    <row r="16269" spans="3:5" s="2" customFormat="1" x14ac:dyDescent="0.3">
      <c r="C16269" s="3"/>
      <c r="E16269" s="6"/>
    </row>
    <row r="16270" spans="3:5" s="2" customFormat="1" x14ac:dyDescent="0.3">
      <c r="C16270" s="3"/>
      <c r="E16270" s="6"/>
    </row>
    <row r="16271" spans="3:5" s="2" customFormat="1" x14ac:dyDescent="0.3">
      <c r="C16271" s="3"/>
      <c r="E16271" s="6"/>
    </row>
    <row r="16272" spans="3:5" s="2" customFormat="1" x14ac:dyDescent="0.3">
      <c r="C16272" s="3"/>
      <c r="E16272" s="6"/>
    </row>
    <row r="16273" spans="3:5" s="2" customFormat="1" x14ac:dyDescent="0.3">
      <c r="C16273" s="3"/>
      <c r="E16273" s="6"/>
    </row>
    <row r="16274" spans="3:5" s="2" customFormat="1" x14ac:dyDescent="0.3">
      <c r="C16274" s="3"/>
      <c r="E16274" s="6"/>
    </row>
    <row r="16275" spans="3:5" s="2" customFormat="1" x14ac:dyDescent="0.3">
      <c r="C16275" s="3"/>
      <c r="E16275" s="6"/>
    </row>
    <row r="16276" spans="3:5" s="2" customFormat="1" x14ac:dyDescent="0.3">
      <c r="C16276" s="3"/>
      <c r="E16276" s="6"/>
    </row>
    <row r="16277" spans="3:5" s="2" customFormat="1" x14ac:dyDescent="0.3">
      <c r="C16277" s="3"/>
      <c r="E16277" s="6"/>
    </row>
    <row r="16278" spans="3:5" s="2" customFormat="1" x14ac:dyDescent="0.3">
      <c r="C16278" s="3"/>
      <c r="E16278" s="6"/>
    </row>
    <row r="16279" spans="3:5" s="2" customFormat="1" x14ac:dyDescent="0.3">
      <c r="C16279" s="3"/>
      <c r="E16279" s="6"/>
    </row>
    <row r="16280" spans="3:5" s="2" customFormat="1" x14ac:dyDescent="0.3">
      <c r="C16280" s="3"/>
      <c r="E16280" s="6"/>
    </row>
    <row r="16281" spans="3:5" s="2" customFormat="1" x14ac:dyDescent="0.3">
      <c r="C16281" s="3"/>
      <c r="E16281" s="6"/>
    </row>
    <row r="16282" spans="3:5" s="2" customFormat="1" x14ac:dyDescent="0.3">
      <c r="C16282" s="3"/>
      <c r="E16282" s="6"/>
    </row>
    <row r="16283" spans="3:5" s="2" customFormat="1" x14ac:dyDescent="0.3">
      <c r="C16283" s="3"/>
      <c r="E16283" s="6"/>
    </row>
    <row r="16284" spans="3:5" s="2" customFormat="1" x14ac:dyDescent="0.3">
      <c r="C16284" s="3"/>
      <c r="E16284" s="6"/>
    </row>
    <row r="16285" spans="3:5" s="2" customFormat="1" x14ac:dyDescent="0.3">
      <c r="C16285" s="3"/>
      <c r="E16285" s="6"/>
    </row>
    <row r="16286" spans="3:5" s="2" customFormat="1" x14ac:dyDescent="0.3">
      <c r="C16286" s="3"/>
      <c r="E16286" s="6"/>
    </row>
    <row r="16287" spans="3:5" s="2" customFormat="1" x14ac:dyDescent="0.3">
      <c r="C16287" s="3"/>
      <c r="E16287" s="6"/>
    </row>
    <row r="16288" spans="3:5" s="2" customFormat="1" x14ac:dyDescent="0.3">
      <c r="C16288" s="3"/>
      <c r="E16288" s="6"/>
    </row>
    <row r="16289" spans="3:5" s="2" customFormat="1" x14ac:dyDescent="0.3">
      <c r="C16289" s="3"/>
      <c r="E16289" s="6"/>
    </row>
    <row r="16290" spans="3:5" s="2" customFormat="1" x14ac:dyDescent="0.3">
      <c r="C16290" s="3"/>
      <c r="E16290" s="6"/>
    </row>
    <row r="16291" spans="3:5" s="2" customFormat="1" x14ac:dyDescent="0.3">
      <c r="C16291" s="3"/>
      <c r="E16291" s="6"/>
    </row>
    <row r="16292" spans="3:5" s="2" customFormat="1" x14ac:dyDescent="0.3">
      <c r="C16292" s="3"/>
      <c r="E16292" s="6"/>
    </row>
    <row r="16293" spans="3:5" s="2" customFormat="1" x14ac:dyDescent="0.3">
      <c r="C16293" s="3"/>
      <c r="E16293" s="6"/>
    </row>
    <row r="16294" spans="3:5" s="2" customFormat="1" x14ac:dyDescent="0.3">
      <c r="C16294" s="3"/>
      <c r="E16294" s="6"/>
    </row>
    <row r="16295" spans="3:5" s="2" customFormat="1" x14ac:dyDescent="0.3">
      <c r="C16295" s="3"/>
      <c r="E16295" s="6"/>
    </row>
    <row r="16296" spans="3:5" s="2" customFormat="1" x14ac:dyDescent="0.3">
      <c r="C16296" s="3"/>
      <c r="E16296" s="6"/>
    </row>
    <row r="16297" spans="3:5" s="2" customFormat="1" x14ac:dyDescent="0.3">
      <c r="C16297" s="3"/>
      <c r="E16297" s="6"/>
    </row>
    <row r="16298" spans="3:5" s="2" customFormat="1" x14ac:dyDescent="0.3">
      <c r="C16298" s="3"/>
      <c r="E16298" s="6"/>
    </row>
    <row r="16299" spans="3:5" s="2" customFormat="1" x14ac:dyDescent="0.3">
      <c r="C16299" s="3"/>
      <c r="E16299" s="6"/>
    </row>
    <row r="16300" spans="3:5" s="2" customFormat="1" x14ac:dyDescent="0.3">
      <c r="C16300" s="3"/>
      <c r="E16300" s="6"/>
    </row>
    <row r="16301" spans="3:5" s="2" customFormat="1" x14ac:dyDescent="0.3">
      <c r="C16301" s="3"/>
      <c r="E16301" s="6"/>
    </row>
    <row r="16302" spans="3:5" s="2" customFormat="1" x14ac:dyDescent="0.3">
      <c r="C16302" s="3"/>
      <c r="E16302" s="6"/>
    </row>
    <row r="16303" spans="3:5" s="2" customFormat="1" x14ac:dyDescent="0.3">
      <c r="C16303" s="3"/>
      <c r="E16303" s="6"/>
    </row>
    <row r="16304" spans="3:5" s="2" customFormat="1" x14ac:dyDescent="0.3">
      <c r="C16304" s="3"/>
      <c r="E16304" s="6"/>
    </row>
    <row r="16305" spans="3:5" s="2" customFormat="1" x14ac:dyDescent="0.3">
      <c r="C16305" s="3"/>
      <c r="E16305" s="6"/>
    </row>
    <row r="16306" spans="3:5" s="2" customFormat="1" x14ac:dyDescent="0.3">
      <c r="C16306" s="3"/>
      <c r="E16306" s="6"/>
    </row>
    <row r="16307" spans="3:5" s="2" customFormat="1" x14ac:dyDescent="0.3">
      <c r="C16307" s="3"/>
      <c r="E16307" s="6"/>
    </row>
    <row r="16308" spans="3:5" s="2" customFormat="1" x14ac:dyDescent="0.3">
      <c r="C16308" s="3"/>
      <c r="E16308" s="6"/>
    </row>
    <row r="16309" spans="3:5" s="2" customFormat="1" x14ac:dyDescent="0.3">
      <c r="C16309" s="3"/>
      <c r="E16309" s="6"/>
    </row>
    <row r="16310" spans="3:5" s="2" customFormat="1" x14ac:dyDescent="0.3">
      <c r="C16310" s="3"/>
      <c r="E16310" s="6"/>
    </row>
    <row r="16311" spans="3:5" s="2" customFormat="1" x14ac:dyDescent="0.3">
      <c r="C16311" s="3"/>
      <c r="E16311" s="6"/>
    </row>
    <row r="16312" spans="3:5" s="2" customFormat="1" x14ac:dyDescent="0.3">
      <c r="C16312" s="3"/>
      <c r="E16312" s="6"/>
    </row>
    <row r="16313" spans="3:5" s="2" customFormat="1" x14ac:dyDescent="0.3">
      <c r="C16313" s="3"/>
      <c r="E16313" s="6"/>
    </row>
    <row r="16314" spans="3:5" s="2" customFormat="1" x14ac:dyDescent="0.3">
      <c r="C16314" s="3"/>
      <c r="E16314" s="6"/>
    </row>
    <row r="16315" spans="3:5" s="2" customFormat="1" x14ac:dyDescent="0.3">
      <c r="C16315" s="3"/>
      <c r="E16315" s="6"/>
    </row>
    <row r="16316" spans="3:5" s="2" customFormat="1" x14ac:dyDescent="0.3">
      <c r="C16316" s="3"/>
      <c r="E16316" s="6"/>
    </row>
    <row r="16317" spans="3:5" s="2" customFormat="1" x14ac:dyDescent="0.3">
      <c r="C16317" s="3"/>
      <c r="E16317" s="6"/>
    </row>
    <row r="16318" spans="3:5" s="2" customFormat="1" x14ac:dyDescent="0.3">
      <c r="C16318" s="3"/>
      <c r="E16318" s="6"/>
    </row>
    <row r="16319" spans="3:5" s="2" customFormat="1" x14ac:dyDescent="0.3">
      <c r="C16319" s="3"/>
      <c r="E16319" s="6"/>
    </row>
    <row r="16320" spans="3:5" s="2" customFormat="1" x14ac:dyDescent="0.3">
      <c r="C16320" s="3"/>
      <c r="E16320" s="6"/>
    </row>
    <row r="16321" spans="3:5" s="2" customFormat="1" x14ac:dyDescent="0.3">
      <c r="C16321" s="3"/>
      <c r="E16321" s="6"/>
    </row>
    <row r="16322" spans="3:5" s="2" customFormat="1" x14ac:dyDescent="0.3">
      <c r="C16322" s="3"/>
      <c r="E16322" s="6"/>
    </row>
    <row r="16323" spans="3:5" s="2" customFormat="1" x14ac:dyDescent="0.3">
      <c r="C16323" s="3"/>
      <c r="E16323" s="6"/>
    </row>
    <row r="16324" spans="3:5" s="2" customFormat="1" x14ac:dyDescent="0.3">
      <c r="C16324" s="3"/>
      <c r="E16324" s="6"/>
    </row>
    <row r="16325" spans="3:5" s="2" customFormat="1" x14ac:dyDescent="0.3">
      <c r="C16325" s="3"/>
      <c r="E16325" s="6"/>
    </row>
    <row r="16326" spans="3:5" s="2" customFormat="1" x14ac:dyDescent="0.3">
      <c r="C16326" s="3"/>
      <c r="E16326" s="6"/>
    </row>
    <row r="16327" spans="3:5" s="2" customFormat="1" x14ac:dyDescent="0.3">
      <c r="C16327" s="3"/>
      <c r="E16327" s="6"/>
    </row>
    <row r="16328" spans="3:5" s="2" customFormat="1" x14ac:dyDescent="0.3">
      <c r="C16328" s="3"/>
      <c r="E16328" s="6"/>
    </row>
    <row r="16329" spans="3:5" s="2" customFormat="1" x14ac:dyDescent="0.3">
      <c r="C16329" s="3"/>
      <c r="E16329" s="6"/>
    </row>
    <row r="16330" spans="3:5" s="2" customFormat="1" x14ac:dyDescent="0.3">
      <c r="C16330" s="3"/>
      <c r="E16330" s="6"/>
    </row>
    <row r="16331" spans="3:5" s="2" customFormat="1" x14ac:dyDescent="0.3">
      <c r="C16331" s="3"/>
      <c r="E16331" s="6"/>
    </row>
    <row r="16332" spans="3:5" s="2" customFormat="1" x14ac:dyDescent="0.3">
      <c r="C16332" s="3"/>
      <c r="E16332" s="6"/>
    </row>
    <row r="16333" spans="3:5" s="2" customFormat="1" x14ac:dyDescent="0.3">
      <c r="C16333" s="3"/>
      <c r="E16333" s="6"/>
    </row>
    <row r="16334" spans="3:5" s="2" customFormat="1" x14ac:dyDescent="0.3">
      <c r="C16334" s="3"/>
      <c r="E16334" s="6"/>
    </row>
    <row r="16335" spans="3:5" s="2" customFormat="1" x14ac:dyDescent="0.3">
      <c r="C16335" s="3"/>
      <c r="E16335" s="6"/>
    </row>
    <row r="16336" spans="3:5" s="2" customFormat="1" x14ac:dyDescent="0.3">
      <c r="C16336" s="3"/>
      <c r="E16336" s="6"/>
    </row>
    <row r="16337" spans="3:5" s="2" customFormat="1" x14ac:dyDescent="0.3">
      <c r="C16337" s="3"/>
      <c r="E16337" s="6"/>
    </row>
    <row r="16338" spans="3:5" s="2" customFormat="1" x14ac:dyDescent="0.3">
      <c r="C16338" s="3"/>
      <c r="E16338" s="6"/>
    </row>
    <row r="16339" spans="3:5" s="2" customFormat="1" x14ac:dyDescent="0.3">
      <c r="C16339" s="3"/>
      <c r="E16339" s="6"/>
    </row>
    <row r="16340" spans="3:5" s="2" customFormat="1" x14ac:dyDescent="0.3">
      <c r="C16340" s="3"/>
      <c r="E16340" s="6"/>
    </row>
    <row r="16341" spans="3:5" s="2" customFormat="1" x14ac:dyDescent="0.3">
      <c r="C16341" s="3"/>
      <c r="E16341" s="6"/>
    </row>
    <row r="16342" spans="3:5" s="2" customFormat="1" x14ac:dyDescent="0.3">
      <c r="C16342" s="3"/>
      <c r="E16342" s="6"/>
    </row>
    <row r="16343" spans="3:5" s="2" customFormat="1" x14ac:dyDescent="0.3">
      <c r="C16343" s="3"/>
      <c r="E16343" s="6"/>
    </row>
    <row r="16344" spans="3:5" s="2" customFormat="1" x14ac:dyDescent="0.3">
      <c r="C16344" s="3"/>
      <c r="E16344" s="6"/>
    </row>
    <row r="16345" spans="3:5" s="2" customFormat="1" x14ac:dyDescent="0.3">
      <c r="C16345" s="3"/>
      <c r="E16345" s="6"/>
    </row>
    <row r="16346" spans="3:5" s="2" customFormat="1" x14ac:dyDescent="0.3">
      <c r="C16346" s="3"/>
      <c r="E16346" s="6"/>
    </row>
    <row r="16347" spans="3:5" s="2" customFormat="1" x14ac:dyDescent="0.3">
      <c r="C16347" s="3"/>
      <c r="E16347" s="6"/>
    </row>
    <row r="16348" spans="3:5" s="2" customFormat="1" x14ac:dyDescent="0.3">
      <c r="C16348" s="3"/>
      <c r="E16348" s="6"/>
    </row>
    <row r="16349" spans="3:5" s="2" customFormat="1" x14ac:dyDescent="0.3">
      <c r="C16349" s="3"/>
      <c r="E16349" s="6"/>
    </row>
    <row r="16350" spans="3:5" s="2" customFormat="1" x14ac:dyDescent="0.3">
      <c r="C16350" s="3"/>
      <c r="E16350" s="6"/>
    </row>
    <row r="16351" spans="3:5" s="2" customFormat="1" x14ac:dyDescent="0.3">
      <c r="C16351" s="3"/>
      <c r="E16351" s="6"/>
    </row>
    <row r="16352" spans="3:5" s="2" customFormat="1" x14ac:dyDescent="0.3">
      <c r="C16352" s="3"/>
      <c r="E16352" s="6"/>
    </row>
    <row r="16353" spans="3:5" s="2" customFormat="1" x14ac:dyDescent="0.3">
      <c r="C16353" s="3"/>
      <c r="E16353" s="6"/>
    </row>
    <row r="16354" spans="3:5" s="2" customFormat="1" x14ac:dyDescent="0.3">
      <c r="C16354" s="3"/>
      <c r="E16354" s="6"/>
    </row>
    <row r="16355" spans="3:5" s="2" customFormat="1" x14ac:dyDescent="0.3">
      <c r="C16355" s="3"/>
      <c r="E16355" s="6"/>
    </row>
    <row r="16356" spans="3:5" s="2" customFormat="1" x14ac:dyDescent="0.3">
      <c r="C16356" s="3"/>
      <c r="E16356" s="6"/>
    </row>
    <row r="16357" spans="3:5" s="2" customFormat="1" x14ac:dyDescent="0.3">
      <c r="C16357" s="3"/>
      <c r="E16357" s="6"/>
    </row>
    <row r="16358" spans="3:5" s="2" customFormat="1" x14ac:dyDescent="0.3">
      <c r="C16358" s="3"/>
      <c r="E16358" s="6"/>
    </row>
    <row r="16359" spans="3:5" s="2" customFormat="1" x14ac:dyDescent="0.3">
      <c r="C16359" s="3"/>
      <c r="E16359" s="6"/>
    </row>
    <row r="16360" spans="3:5" s="2" customFormat="1" x14ac:dyDescent="0.3">
      <c r="C16360" s="3"/>
      <c r="E16360" s="6"/>
    </row>
    <row r="16361" spans="3:5" s="2" customFormat="1" x14ac:dyDescent="0.3">
      <c r="C16361" s="3"/>
      <c r="E16361" s="6"/>
    </row>
    <row r="16362" spans="3:5" s="2" customFormat="1" x14ac:dyDescent="0.3">
      <c r="C16362" s="3"/>
      <c r="E16362" s="6"/>
    </row>
    <row r="16363" spans="3:5" s="2" customFormat="1" x14ac:dyDescent="0.3">
      <c r="C16363" s="3"/>
      <c r="E16363" s="6"/>
    </row>
    <row r="16364" spans="3:5" s="2" customFormat="1" x14ac:dyDescent="0.3">
      <c r="C16364" s="3"/>
      <c r="E16364" s="6"/>
    </row>
    <row r="16365" spans="3:5" s="2" customFormat="1" x14ac:dyDescent="0.3">
      <c r="C16365" s="3"/>
      <c r="E16365" s="6"/>
    </row>
    <row r="16366" spans="3:5" s="2" customFormat="1" x14ac:dyDescent="0.3">
      <c r="C16366" s="3"/>
      <c r="E16366" s="6"/>
    </row>
    <row r="16367" spans="3:5" s="2" customFormat="1" x14ac:dyDescent="0.3">
      <c r="C16367" s="3"/>
      <c r="E16367" s="6"/>
    </row>
    <row r="16368" spans="3:5" s="2" customFormat="1" x14ac:dyDescent="0.3">
      <c r="C16368" s="3"/>
      <c r="E16368" s="6"/>
    </row>
    <row r="16369" spans="3:5" s="2" customFormat="1" x14ac:dyDescent="0.3">
      <c r="C16369" s="3"/>
      <c r="E16369" s="6"/>
    </row>
    <row r="16370" spans="3:5" s="2" customFormat="1" x14ac:dyDescent="0.3">
      <c r="C16370" s="3"/>
      <c r="E16370" s="6"/>
    </row>
    <row r="16371" spans="3:5" s="2" customFormat="1" x14ac:dyDescent="0.3">
      <c r="C16371" s="3"/>
      <c r="E16371" s="6"/>
    </row>
    <row r="16372" spans="3:5" s="2" customFormat="1" x14ac:dyDescent="0.3">
      <c r="C16372" s="3"/>
      <c r="E16372" s="6"/>
    </row>
    <row r="16373" spans="3:5" s="2" customFormat="1" x14ac:dyDescent="0.3">
      <c r="C16373" s="3"/>
      <c r="E16373" s="6"/>
    </row>
    <row r="16374" spans="3:5" s="2" customFormat="1" x14ac:dyDescent="0.3">
      <c r="C16374" s="3"/>
      <c r="E16374" s="6"/>
    </row>
    <row r="16375" spans="3:5" s="2" customFormat="1" x14ac:dyDescent="0.3">
      <c r="C16375" s="3"/>
      <c r="E16375" s="6"/>
    </row>
    <row r="16376" spans="3:5" s="2" customFormat="1" x14ac:dyDescent="0.3">
      <c r="C16376" s="3"/>
      <c r="E16376" s="6"/>
    </row>
    <row r="16377" spans="3:5" s="2" customFormat="1" x14ac:dyDescent="0.3">
      <c r="C16377" s="3"/>
      <c r="E16377" s="6"/>
    </row>
    <row r="16378" spans="3:5" s="2" customFormat="1" x14ac:dyDescent="0.3">
      <c r="C16378" s="3"/>
      <c r="E16378" s="6"/>
    </row>
    <row r="16379" spans="3:5" s="2" customFormat="1" x14ac:dyDescent="0.3">
      <c r="C16379" s="3"/>
      <c r="E16379" s="6"/>
    </row>
    <row r="16380" spans="3:5" s="2" customFormat="1" x14ac:dyDescent="0.3">
      <c r="C16380" s="3"/>
      <c r="E16380" s="6"/>
    </row>
    <row r="16381" spans="3:5" s="2" customFormat="1" x14ac:dyDescent="0.3">
      <c r="C16381" s="3"/>
      <c r="E16381" s="6"/>
    </row>
    <row r="16382" spans="3:5" s="2" customFormat="1" x14ac:dyDescent="0.3">
      <c r="C16382" s="3"/>
      <c r="E16382" s="6"/>
    </row>
    <row r="16383" spans="3:5" s="2" customFormat="1" x14ac:dyDescent="0.3">
      <c r="C16383" s="3"/>
      <c r="E16383" s="6"/>
    </row>
    <row r="16384" spans="3:5" s="2" customFormat="1" x14ac:dyDescent="0.3">
      <c r="C16384" s="3"/>
      <c r="E16384" s="6"/>
    </row>
    <row r="16385" spans="3:5" s="2" customFormat="1" x14ac:dyDescent="0.3">
      <c r="C16385" s="3"/>
      <c r="E16385" s="6"/>
    </row>
    <row r="16386" spans="3:5" s="2" customFormat="1" x14ac:dyDescent="0.3">
      <c r="C16386" s="3"/>
      <c r="E16386" s="6"/>
    </row>
    <row r="16387" spans="3:5" s="2" customFormat="1" x14ac:dyDescent="0.3">
      <c r="C16387" s="3"/>
      <c r="E16387" s="6"/>
    </row>
    <row r="16388" spans="3:5" s="2" customFormat="1" x14ac:dyDescent="0.3">
      <c r="C16388" s="3"/>
      <c r="E16388" s="6"/>
    </row>
    <row r="16389" spans="3:5" s="2" customFormat="1" x14ac:dyDescent="0.3">
      <c r="C16389" s="3"/>
      <c r="E16389" s="6"/>
    </row>
    <row r="16390" spans="3:5" s="2" customFormat="1" x14ac:dyDescent="0.3">
      <c r="C16390" s="3"/>
      <c r="E16390" s="6"/>
    </row>
    <row r="16391" spans="3:5" s="2" customFormat="1" x14ac:dyDescent="0.3">
      <c r="C16391" s="3"/>
      <c r="E16391" s="6"/>
    </row>
    <row r="16392" spans="3:5" s="2" customFormat="1" x14ac:dyDescent="0.3">
      <c r="C16392" s="3"/>
      <c r="E16392" s="6"/>
    </row>
    <row r="16393" spans="3:5" s="2" customFormat="1" x14ac:dyDescent="0.3">
      <c r="C16393" s="3"/>
      <c r="E16393" s="6"/>
    </row>
    <row r="16394" spans="3:5" s="2" customFormat="1" x14ac:dyDescent="0.3">
      <c r="C16394" s="3"/>
      <c r="E16394" s="6"/>
    </row>
    <row r="16395" spans="3:5" s="2" customFormat="1" x14ac:dyDescent="0.3">
      <c r="C16395" s="3"/>
      <c r="E16395" s="6"/>
    </row>
    <row r="16396" spans="3:5" s="2" customFormat="1" x14ac:dyDescent="0.3">
      <c r="C16396" s="3"/>
      <c r="E16396" s="6"/>
    </row>
    <row r="16397" spans="3:5" s="2" customFormat="1" x14ac:dyDescent="0.3">
      <c r="C16397" s="3"/>
      <c r="E16397" s="6"/>
    </row>
    <row r="16398" spans="3:5" s="2" customFormat="1" x14ac:dyDescent="0.3">
      <c r="C16398" s="3"/>
      <c r="E16398" s="6"/>
    </row>
    <row r="16399" spans="3:5" s="2" customFormat="1" x14ac:dyDescent="0.3">
      <c r="C16399" s="3"/>
      <c r="E16399" s="6"/>
    </row>
    <row r="16400" spans="3:5" s="2" customFormat="1" x14ac:dyDescent="0.3">
      <c r="C16400" s="3"/>
      <c r="E16400" s="6"/>
    </row>
    <row r="16401" spans="3:5" s="2" customFormat="1" x14ac:dyDescent="0.3">
      <c r="C16401" s="3"/>
      <c r="E16401" s="6"/>
    </row>
    <row r="16402" spans="3:5" s="2" customFormat="1" x14ac:dyDescent="0.3">
      <c r="C16402" s="3"/>
      <c r="E16402" s="6"/>
    </row>
    <row r="16403" spans="3:5" s="2" customFormat="1" x14ac:dyDescent="0.3">
      <c r="C16403" s="3"/>
      <c r="E16403" s="6"/>
    </row>
    <row r="16404" spans="3:5" s="2" customFormat="1" x14ac:dyDescent="0.3">
      <c r="C16404" s="3"/>
      <c r="E16404" s="6"/>
    </row>
    <row r="16405" spans="3:5" s="2" customFormat="1" x14ac:dyDescent="0.3">
      <c r="C16405" s="3"/>
      <c r="E16405" s="6"/>
    </row>
    <row r="16406" spans="3:5" s="2" customFormat="1" x14ac:dyDescent="0.3">
      <c r="C16406" s="3"/>
      <c r="E16406" s="6"/>
    </row>
    <row r="16407" spans="3:5" s="2" customFormat="1" x14ac:dyDescent="0.3">
      <c r="C16407" s="3"/>
      <c r="E16407" s="6"/>
    </row>
    <row r="16408" spans="3:5" s="2" customFormat="1" x14ac:dyDescent="0.3">
      <c r="C16408" s="3"/>
      <c r="E16408" s="6"/>
    </row>
    <row r="16409" spans="3:5" s="2" customFormat="1" x14ac:dyDescent="0.3">
      <c r="C16409" s="3"/>
      <c r="E16409" s="6"/>
    </row>
    <row r="16410" spans="3:5" s="2" customFormat="1" x14ac:dyDescent="0.3">
      <c r="C16410" s="3"/>
      <c r="E16410" s="6"/>
    </row>
    <row r="16411" spans="3:5" s="2" customFormat="1" x14ac:dyDescent="0.3">
      <c r="C16411" s="3"/>
      <c r="E16411" s="6"/>
    </row>
    <row r="16412" spans="3:5" s="2" customFormat="1" x14ac:dyDescent="0.3">
      <c r="C16412" s="3"/>
      <c r="E16412" s="6"/>
    </row>
    <row r="16413" spans="3:5" s="2" customFormat="1" x14ac:dyDescent="0.3">
      <c r="C16413" s="3"/>
      <c r="E16413" s="6"/>
    </row>
    <row r="16414" spans="3:5" s="2" customFormat="1" x14ac:dyDescent="0.3">
      <c r="C16414" s="3"/>
      <c r="E16414" s="6"/>
    </row>
    <row r="16415" spans="3:5" s="2" customFormat="1" x14ac:dyDescent="0.3">
      <c r="C16415" s="3"/>
      <c r="E16415" s="6"/>
    </row>
    <row r="16416" spans="3:5" s="2" customFormat="1" x14ac:dyDescent="0.3">
      <c r="C16416" s="3"/>
      <c r="E16416" s="6"/>
    </row>
    <row r="16417" spans="3:5" s="2" customFormat="1" x14ac:dyDescent="0.3">
      <c r="C16417" s="3"/>
      <c r="E16417" s="6"/>
    </row>
    <row r="16418" spans="3:5" s="2" customFormat="1" x14ac:dyDescent="0.3">
      <c r="C16418" s="3"/>
      <c r="E16418" s="6"/>
    </row>
    <row r="16419" spans="3:5" s="2" customFormat="1" x14ac:dyDescent="0.3">
      <c r="C16419" s="3"/>
      <c r="E16419" s="6"/>
    </row>
    <row r="16420" spans="3:5" s="2" customFormat="1" x14ac:dyDescent="0.3">
      <c r="C16420" s="3"/>
      <c r="E16420" s="6"/>
    </row>
    <row r="16421" spans="3:5" s="2" customFormat="1" x14ac:dyDescent="0.3">
      <c r="C16421" s="3"/>
      <c r="E16421" s="6"/>
    </row>
    <row r="16422" spans="3:5" s="2" customFormat="1" x14ac:dyDescent="0.3">
      <c r="C16422" s="3"/>
      <c r="E16422" s="6"/>
    </row>
    <row r="16423" spans="3:5" s="2" customFormat="1" x14ac:dyDescent="0.3">
      <c r="C16423" s="3"/>
      <c r="E16423" s="6"/>
    </row>
    <row r="16424" spans="3:5" s="2" customFormat="1" x14ac:dyDescent="0.3">
      <c r="C16424" s="3"/>
      <c r="E16424" s="6"/>
    </row>
    <row r="16425" spans="3:5" s="2" customFormat="1" x14ac:dyDescent="0.3">
      <c r="C16425" s="3"/>
      <c r="E16425" s="6"/>
    </row>
    <row r="16426" spans="3:5" s="2" customFormat="1" x14ac:dyDescent="0.3">
      <c r="C16426" s="3"/>
      <c r="E16426" s="6"/>
    </row>
    <row r="16427" spans="3:5" s="2" customFormat="1" x14ac:dyDescent="0.3">
      <c r="C16427" s="3"/>
      <c r="E16427" s="6"/>
    </row>
    <row r="16428" spans="3:5" s="2" customFormat="1" x14ac:dyDescent="0.3">
      <c r="C16428" s="3"/>
      <c r="E16428" s="6"/>
    </row>
    <row r="16429" spans="3:5" s="2" customFormat="1" x14ac:dyDescent="0.3">
      <c r="C16429" s="3"/>
      <c r="E16429" s="6"/>
    </row>
    <row r="16430" spans="3:5" s="2" customFormat="1" x14ac:dyDescent="0.3">
      <c r="C16430" s="3"/>
      <c r="E16430" s="6"/>
    </row>
    <row r="16431" spans="3:5" s="2" customFormat="1" x14ac:dyDescent="0.3">
      <c r="C16431" s="3"/>
      <c r="E16431" s="6"/>
    </row>
    <row r="16432" spans="3:5" s="2" customFormat="1" x14ac:dyDescent="0.3">
      <c r="C16432" s="3"/>
      <c r="E16432" s="6"/>
    </row>
    <row r="16433" spans="3:5" s="2" customFormat="1" x14ac:dyDescent="0.3">
      <c r="C16433" s="3"/>
      <c r="E16433" s="6"/>
    </row>
    <row r="16434" spans="3:5" s="2" customFormat="1" x14ac:dyDescent="0.3">
      <c r="C16434" s="3"/>
      <c r="E16434" s="6"/>
    </row>
    <row r="16435" spans="3:5" s="2" customFormat="1" x14ac:dyDescent="0.3">
      <c r="C16435" s="3"/>
      <c r="E16435" s="6"/>
    </row>
    <row r="16436" spans="3:5" s="2" customFormat="1" x14ac:dyDescent="0.3">
      <c r="C16436" s="3"/>
      <c r="E16436" s="6"/>
    </row>
    <row r="16437" spans="3:5" s="2" customFormat="1" x14ac:dyDescent="0.3">
      <c r="C16437" s="3"/>
      <c r="E16437" s="6"/>
    </row>
    <row r="16438" spans="3:5" s="2" customFormat="1" x14ac:dyDescent="0.3">
      <c r="C16438" s="3"/>
      <c r="E16438" s="6"/>
    </row>
    <row r="16439" spans="3:5" s="2" customFormat="1" x14ac:dyDescent="0.3">
      <c r="C16439" s="3"/>
      <c r="E16439" s="6"/>
    </row>
    <row r="16440" spans="3:5" s="2" customFormat="1" x14ac:dyDescent="0.3">
      <c r="C16440" s="3"/>
      <c r="E16440" s="6"/>
    </row>
    <row r="16441" spans="3:5" s="2" customFormat="1" x14ac:dyDescent="0.3">
      <c r="C16441" s="3"/>
      <c r="E16441" s="6"/>
    </row>
    <row r="16442" spans="3:5" s="2" customFormat="1" x14ac:dyDescent="0.3">
      <c r="C16442" s="3"/>
      <c r="E16442" s="6"/>
    </row>
    <row r="16443" spans="3:5" s="2" customFormat="1" x14ac:dyDescent="0.3">
      <c r="C16443" s="3"/>
      <c r="E16443" s="6"/>
    </row>
    <row r="16444" spans="3:5" s="2" customFormat="1" x14ac:dyDescent="0.3">
      <c r="C16444" s="3"/>
      <c r="E16444" s="6"/>
    </row>
    <row r="16445" spans="3:5" s="2" customFormat="1" x14ac:dyDescent="0.3">
      <c r="C16445" s="3"/>
      <c r="E16445" s="6"/>
    </row>
    <row r="16446" spans="3:5" s="2" customFormat="1" x14ac:dyDescent="0.3">
      <c r="C16446" s="3"/>
      <c r="E16446" s="6"/>
    </row>
    <row r="16447" spans="3:5" s="2" customFormat="1" x14ac:dyDescent="0.3">
      <c r="C16447" s="3"/>
      <c r="E16447" s="6"/>
    </row>
    <row r="16448" spans="3:5" s="2" customFormat="1" x14ac:dyDescent="0.3">
      <c r="C16448" s="3"/>
      <c r="E16448" s="6"/>
    </row>
    <row r="16449" spans="3:5" s="2" customFormat="1" x14ac:dyDescent="0.3">
      <c r="C16449" s="3"/>
      <c r="E16449" s="6"/>
    </row>
    <row r="16450" spans="3:5" s="2" customFormat="1" x14ac:dyDescent="0.3">
      <c r="C16450" s="3"/>
      <c r="E16450" s="6"/>
    </row>
    <row r="16451" spans="3:5" s="2" customFormat="1" x14ac:dyDescent="0.3">
      <c r="C16451" s="3"/>
      <c r="E16451" s="6"/>
    </row>
    <row r="16452" spans="3:5" s="2" customFormat="1" x14ac:dyDescent="0.3">
      <c r="C16452" s="3"/>
      <c r="E16452" s="6"/>
    </row>
    <row r="16453" spans="3:5" s="2" customFormat="1" x14ac:dyDescent="0.3">
      <c r="C16453" s="3"/>
      <c r="E16453" s="6"/>
    </row>
    <row r="16454" spans="3:5" s="2" customFormat="1" x14ac:dyDescent="0.3">
      <c r="C16454" s="3"/>
      <c r="E16454" s="6"/>
    </row>
    <row r="16455" spans="3:5" s="2" customFormat="1" x14ac:dyDescent="0.3">
      <c r="C16455" s="3"/>
      <c r="E16455" s="6"/>
    </row>
    <row r="16456" spans="3:5" s="2" customFormat="1" x14ac:dyDescent="0.3">
      <c r="C16456" s="3"/>
      <c r="E16456" s="6"/>
    </row>
    <row r="16457" spans="3:5" s="2" customFormat="1" x14ac:dyDescent="0.3">
      <c r="C16457" s="3"/>
      <c r="E16457" s="6"/>
    </row>
    <row r="16458" spans="3:5" s="2" customFormat="1" x14ac:dyDescent="0.3">
      <c r="C16458" s="3"/>
      <c r="E16458" s="6"/>
    </row>
    <row r="16459" spans="3:5" s="2" customFormat="1" x14ac:dyDescent="0.3">
      <c r="C16459" s="3"/>
      <c r="E16459" s="6"/>
    </row>
    <row r="16460" spans="3:5" s="2" customFormat="1" x14ac:dyDescent="0.3">
      <c r="C16460" s="3"/>
      <c r="E16460" s="6"/>
    </row>
    <row r="16461" spans="3:5" s="2" customFormat="1" x14ac:dyDescent="0.3">
      <c r="C16461" s="3"/>
      <c r="E16461" s="6"/>
    </row>
    <row r="16462" spans="3:5" s="2" customFormat="1" x14ac:dyDescent="0.3">
      <c r="C16462" s="3"/>
      <c r="E16462" s="6"/>
    </row>
    <row r="16463" spans="3:5" s="2" customFormat="1" x14ac:dyDescent="0.3">
      <c r="C16463" s="3"/>
      <c r="E16463" s="6"/>
    </row>
    <row r="16464" spans="3:5" s="2" customFormat="1" x14ac:dyDescent="0.3">
      <c r="C16464" s="3"/>
      <c r="E16464" s="6"/>
    </row>
    <row r="16465" spans="3:5" s="2" customFormat="1" x14ac:dyDescent="0.3">
      <c r="C16465" s="3"/>
      <c r="E16465" s="6"/>
    </row>
    <row r="16466" spans="3:5" s="2" customFormat="1" x14ac:dyDescent="0.3">
      <c r="C16466" s="3"/>
      <c r="E16466" s="6"/>
    </row>
    <row r="16467" spans="3:5" s="2" customFormat="1" x14ac:dyDescent="0.3">
      <c r="C16467" s="3"/>
      <c r="E16467" s="6"/>
    </row>
    <row r="16468" spans="3:5" s="2" customFormat="1" x14ac:dyDescent="0.3">
      <c r="C16468" s="3"/>
      <c r="E16468" s="6"/>
    </row>
    <row r="16469" spans="3:5" s="2" customFormat="1" x14ac:dyDescent="0.3">
      <c r="C16469" s="3"/>
      <c r="E16469" s="6"/>
    </row>
    <row r="16470" spans="3:5" s="2" customFormat="1" x14ac:dyDescent="0.3">
      <c r="C16470" s="3"/>
      <c r="E16470" s="6"/>
    </row>
    <row r="16471" spans="3:5" s="2" customFormat="1" x14ac:dyDescent="0.3">
      <c r="C16471" s="3"/>
      <c r="E16471" s="6"/>
    </row>
    <row r="16472" spans="3:5" s="2" customFormat="1" x14ac:dyDescent="0.3">
      <c r="C16472" s="3"/>
      <c r="E16472" s="6"/>
    </row>
    <row r="16473" spans="3:5" s="2" customFormat="1" x14ac:dyDescent="0.3">
      <c r="C16473" s="3"/>
      <c r="E16473" s="6"/>
    </row>
    <row r="16474" spans="3:5" s="2" customFormat="1" x14ac:dyDescent="0.3">
      <c r="C16474" s="3"/>
      <c r="E16474" s="6"/>
    </row>
    <row r="16475" spans="3:5" s="2" customFormat="1" x14ac:dyDescent="0.3">
      <c r="C16475" s="3"/>
      <c r="E16475" s="6"/>
    </row>
    <row r="16476" spans="3:5" s="2" customFormat="1" x14ac:dyDescent="0.3">
      <c r="C16476" s="3"/>
      <c r="E16476" s="6"/>
    </row>
    <row r="16477" spans="3:5" s="2" customFormat="1" x14ac:dyDescent="0.3">
      <c r="C16477" s="3"/>
      <c r="E16477" s="6"/>
    </row>
    <row r="16478" spans="3:5" s="2" customFormat="1" x14ac:dyDescent="0.3">
      <c r="C16478" s="3"/>
      <c r="E16478" s="6"/>
    </row>
    <row r="16479" spans="3:5" s="2" customFormat="1" x14ac:dyDescent="0.3">
      <c r="C16479" s="3"/>
      <c r="E16479" s="6"/>
    </row>
    <row r="16480" spans="3:5" s="2" customFormat="1" x14ac:dyDescent="0.3">
      <c r="C16480" s="3"/>
      <c r="E16480" s="6"/>
    </row>
    <row r="16481" spans="3:5" s="2" customFormat="1" x14ac:dyDescent="0.3">
      <c r="C16481" s="3"/>
      <c r="E16481" s="6"/>
    </row>
    <row r="16482" spans="3:5" s="2" customFormat="1" x14ac:dyDescent="0.3">
      <c r="C16482" s="3"/>
      <c r="E16482" s="6"/>
    </row>
    <row r="16483" spans="3:5" s="2" customFormat="1" x14ac:dyDescent="0.3">
      <c r="C16483" s="3"/>
      <c r="E16483" s="6"/>
    </row>
    <row r="16484" spans="3:5" s="2" customFormat="1" x14ac:dyDescent="0.3">
      <c r="C16484" s="3"/>
      <c r="E16484" s="6"/>
    </row>
    <row r="16485" spans="3:5" s="2" customFormat="1" x14ac:dyDescent="0.3">
      <c r="C16485" s="3"/>
      <c r="E16485" s="6"/>
    </row>
    <row r="16486" spans="3:5" s="2" customFormat="1" x14ac:dyDescent="0.3">
      <c r="C16486" s="3"/>
      <c r="E16486" s="6"/>
    </row>
    <row r="16487" spans="3:5" s="2" customFormat="1" x14ac:dyDescent="0.3">
      <c r="C16487" s="3"/>
      <c r="E16487" s="6"/>
    </row>
    <row r="16488" spans="3:5" s="2" customFormat="1" x14ac:dyDescent="0.3">
      <c r="C16488" s="3"/>
      <c r="E16488" s="6"/>
    </row>
    <row r="16489" spans="3:5" s="2" customFormat="1" x14ac:dyDescent="0.3">
      <c r="C16489" s="3"/>
      <c r="E16489" s="6"/>
    </row>
    <row r="16490" spans="3:5" s="2" customFormat="1" x14ac:dyDescent="0.3">
      <c r="C16490" s="3"/>
      <c r="E16490" s="6"/>
    </row>
    <row r="16491" spans="3:5" s="2" customFormat="1" x14ac:dyDescent="0.3">
      <c r="C16491" s="3"/>
      <c r="E16491" s="6"/>
    </row>
    <row r="16492" spans="3:5" s="2" customFormat="1" x14ac:dyDescent="0.3">
      <c r="C16492" s="3"/>
      <c r="E16492" s="6"/>
    </row>
    <row r="16493" spans="3:5" s="2" customFormat="1" x14ac:dyDescent="0.3">
      <c r="C16493" s="3"/>
      <c r="E16493" s="6"/>
    </row>
    <row r="16494" spans="3:5" s="2" customFormat="1" x14ac:dyDescent="0.3">
      <c r="C16494" s="3"/>
      <c r="E16494" s="6"/>
    </row>
    <row r="16495" spans="3:5" s="2" customFormat="1" x14ac:dyDescent="0.3">
      <c r="C16495" s="3"/>
      <c r="E16495" s="6"/>
    </row>
    <row r="16496" spans="3:5" s="2" customFormat="1" x14ac:dyDescent="0.3">
      <c r="C16496" s="3"/>
      <c r="E16496" s="6"/>
    </row>
    <row r="16497" spans="3:5" s="2" customFormat="1" x14ac:dyDescent="0.3">
      <c r="C16497" s="3"/>
      <c r="E16497" s="6"/>
    </row>
    <row r="16498" spans="3:5" s="2" customFormat="1" x14ac:dyDescent="0.3">
      <c r="C16498" s="3"/>
      <c r="E16498" s="6"/>
    </row>
    <row r="16499" spans="3:5" s="2" customFormat="1" x14ac:dyDescent="0.3">
      <c r="C16499" s="3"/>
      <c r="E16499" s="6"/>
    </row>
    <row r="16500" spans="3:5" s="2" customFormat="1" x14ac:dyDescent="0.3">
      <c r="C16500" s="3"/>
      <c r="E16500" s="6"/>
    </row>
    <row r="16501" spans="3:5" s="2" customFormat="1" x14ac:dyDescent="0.3">
      <c r="C16501" s="3"/>
      <c r="E16501" s="6"/>
    </row>
    <row r="16502" spans="3:5" s="2" customFormat="1" x14ac:dyDescent="0.3">
      <c r="C16502" s="3"/>
      <c r="E16502" s="6"/>
    </row>
    <row r="16503" spans="3:5" s="2" customFormat="1" x14ac:dyDescent="0.3">
      <c r="C16503" s="3"/>
      <c r="E16503" s="6"/>
    </row>
    <row r="16504" spans="3:5" s="2" customFormat="1" x14ac:dyDescent="0.3">
      <c r="C16504" s="3"/>
      <c r="E16504" s="6"/>
    </row>
    <row r="16505" spans="3:5" s="2" customFormat="1" x14ac:dyDescent="0.3">
      <c r="C16505" s="3"/>
      <c r="E16505" s="6"/>
    </row>
    <row r="16506" spans="3:5" s="2" customFormat="1" x14ac:dyDescent="0.3">
      <c r="C16506" s="3"/>
      <c r="E16506" s="6"/>
    </row>
    <row r="16507" spans="3:5" s="2" customFormat="1" x14ac:dyDescent="0.3">
      <c r="C16507" s="3"/>
      <c r="E16507" s="6"/>
    </row>
    <row r="16508" spans="3:5" s="2" customFormat="1" x14ac:dyDescent="0.3">
      <c r="C16508" s="3"/>
      <c r="E16508" s="6"/>
    </row>
    <row r="16509" spans="3:5" s="2" customFormat="1" x14ac:dyDescent="0.3">
      <c r="C16509" s="3"/>
      <c r="E16509" s="6"/>
    </row>
    <row r="16510" spans="3:5" s="2" customFormat="1" x14ac:dyDescent="0.3">
      <c r="C16510" s="3"/>
      <c r="E16510" s="6"/>
    </row>
    <row r="16511" spans="3:5" s="2" customFormat="1" x14ac:dyDescent="0.3">
      <c r="C16511" s="3"/>
      <c r="E16511" s="6"/>
    </row>
    <row r="16512" spans="3:5" s="2" customFormat="1" x14ac:dyDescent="0.3">
      <c r="C16512" s="3"/>
      <c r="E16512" s="6"/>
    </row>
    <row r="16513" spans="3:5" s="2" customFormat="1" x14ac:dyDescent="0.3">
      <c r="C16513" s="3"/>
      <c r="E16513" s="6"/>
    </row>
    <row r="16514" spans="3:5" s="2" customFormat="1" x14ac:dyDescent="0.3">
      <c r="C16514" s="3"/>
      <c r="E16514" s="6"/>
    </row>
    <row r="16515" spans="3:5" s="2" customFormat="1" x14ac:dyDescent="0.3">
      <c r="C16515" s="3"/>
      <c r="E16515" s="6"/>
    </row>
    <row r="16516" spans="3:5" s="2" customFormat="1" x14ac:dyDescent="0.3">
      <c r="C16516" s="3"/>
      <c r="E16516" s="6"/>
    </row>
    <row r="16517" spans="3:5" s="2" customFormat="1" x14ac:dyDescent="0.3">
      <c r="C16517" s="3"/>
      <c r="E16517" s="6"/>
    </row>
    <row r="16518" spans="3:5" s="2" customFormat="1" x14ac:dyDescent="0.3">
      <c r="C16518" s="3"/>
      <c r="E16518" s="6"/>
    </row>
    <row r="16519" spans="3:5" s="2" customFormat="1" x14ac:dyDescent="0.3">
      <c r="C16519" s="3"/>
      <c r="E16519" s="6"/>
    </row>
    <row r="16520" spans="3:5" s="2" customFormat="1" x14ac:dyDescent="0.3">
      <c r="C16520" s="3"/>
      <c r="E16520" s="6"/>
    </row>
    <row r="16521" spans="3:5" s="2" customFormat="1" x14ac:dyDescent="0.3">
      <c r="C16521" s="3"/>
      <c r="E16521" s="6"/>
    </row>
    <row r="16522" spans="3:5" s="2" customFormat="1" x14ac:dyDescent="0.3">
      <c r="C16522" s="3"/>
      <c r="E16522" s="6"/>
    </row>
    <row r="16523" spans="3:5" s="2" customFormat="1" x14ac:dyDescent="0.3">
      <c r="C16523" s="3"/>
      <c r="E16523" s="6"/>
    </row>
    <row r="16524" spans="3:5" s="2" customFormat="1" x14ac:dyDescent="0.3">
      <c r="C16524" s="3"/>
      <c r="E16524" s="6"/>
    </row>
    <row r="16525" spans="3:5" s="2" customFormat="1" x14ac:dyDescent="0.3">
      <c r="C16525" s="3"/>
      <c r="E16525" s="6"/>
    </row>
    <row r="16526" spans="3:5" s="2" customFormat="1" x14ac:dyDescent="0.3">
      <c r="C16526" s="3"/>
      <c r="E16526" s="6"/>
    </row>
    <row r="16527" spans="3:5" s="2" customFormat="1" x14ac:dyDescent="0.3">
      <c r="C16527" s="3"/>
      <c r="E16527" s="6"/>
    </row>
    <row r="16528" spans="3:5" s="2" customFormat="1" x14ac:dyDescent="0.3">
      <c r="C16528" s="3"/>
      <c r="E16528" s="6"/>
    </row>
    <row r="16529" spans="3:5" s="2" customFormat="1" x14ac:dyDescent="0.3">
      <c r="C16529" s="3"/>
      <c r="E16529" s="6"/>
    </row>
    <row r="16530" spans="3:5" s="2" customFormat="1" x14ac:dyDescent="0.3">
      <c r="C16530" s="3"/>
      <c r="E16530" s="6"/>
    </row>
    <row r="16531" spans="3:5" s="2" customFormat="1" x14ac:dyDescent="0.3">
      <c r="C16531" s="3"/>
      <c r="E16531" s="6"/>
    </row>
    <row r="16532" spans="3:5" s="2" customFormat="1" x14ac:dyDescent="0.3">
      <c r="C16532" s="3"/>
      <c r="E16532" s="6"/>
    </row>
    <row r="16533" spans="3:5" s="2" customFormat="1" x14ac:dyDescent="0.3">
      <c r="C16533" s="3"/>
      <c r="E16533" s="6"/>
    </row>
    <row r="16534" spans="3:5" s="2" customFormat="1" x14ac:dyDescent="0.3">
      <c r="C16534" s="3"/>
      <c r="E16534" s="6"/>
    </row>
    <row r="16535" spans="3:5" s="2" customFormat="1" x14ac:dyDescent="0.3">
      <c r="C16535" s="3"/>
      <c r="E16535" s="6"/>
    </row>
    <row r="16536" spans="3:5" s="2" customFormat="1" x14ac:dyDescent="0.3">
      <c r="C16536" s="3"/>
      <c r="E16536" s="6"/>
    </row>
    <row r="16537" spans="3:5" s="2" customFormat="1" x14ac:dyDescent="0.3">
      <c r="C16537" s="3"/>
      <c r="E16537" s="6"/>
    </row>
    <row r="16538" spans="3:5" s="2" customFormat="1" x14ac:dyDescent="0.3">
      <c r="C16538" s="3"/>
      <c r="E16538" s="6"/>
    </row>
    <row r="16539" spans="3:5" s="2" customFormat="1" x14ac:dyDescent="0.3">
      <c r="C16539" s="3"/>
      <c r="E16539" s="6"/>
    </row>
    <row r="16540" spans="3:5" s="2" customFormat="1" x14ac:dyDescent="0.3">
      <c r="C16540" s="3"/>
      <c r="E16540" s="6"/>
    </row>
    <row r="16541" spans="3:5" s="2" customFormat="1" x14ac:dyDescent="0.3">
      <c r="C16541" s="3"/>
      <c r="E16541" s="6"/>
    </row>
    <row r="16542" spans="3:5" s="2" customFormat="1" x14ac:dyDescent="0.3">
      <c r="C16542" s="3"/>
      <c r="E16542" s="6"/>
    </row>
    <row r="16543" spans="3:5" s="2" customFormat="1" x14ac:dyDescent="0.3">
      <c r="C16543" s="3"/>
      <c r="E16543" s="6"/>
    </row>
    <row r="16544" spans="3:5" s="2" customFormat="1" x14ac:dyDescent="0.3">
      <c r="C16544" s="3"/>
      <c r="E16544" s="6"/>
    </row>
    <row r="16545" spans="3:5" s="2" customFormat="1" x14ac:dyDescent="0.3">
      <c r="C16545" s="3"/>
      <c r="E16545" s="6"/>
    </row>
    <row r="16546" spans="3:5" s="2" customFormat="1" x14ac:dyDescent="0.3">
      <c r="C16546" s="3"/>
      <c r="E16546" s="6"/>
    </row>
    <row r="16547" spans="3:5" s="2" customFormat="1" x14ac:dyDescent="0.3">
      <c r="C16547" s="3"/>
      <c r="E16547" s="6"/>
    </row>
    <row r="16548" spans="3:5" s="2" customFormat="1" x14ac:dyDescent="0.3">
      <c r="C16548" s="3"/>
      <c r="E16548" s="6"/>
    </row>
    <row r="16549" spans="3:5" s="2" customFormat="1" x14ac:dyDescent="0.3">
      <c r="C16549" s="3"/>
      <c r="E16549" s="6"/>
    </row>
    <row r="16550" spans="3:5" s="2" customFormat="1" x14ac:dyDescent="0.3">
      <c r="C16550" s="3"/>
      <c r="E16550" s="6"/>
    </row>
    <row r="16551" spans="3:5" s="2" customFormat="1" x14ac:dyDescent="0.3">
      <c r="C16551" s="3"/>
      <c r="E16551" s="6"/>
    </row>
    <row r="16552" spans="3:5" s="2" customFormat="1" x14ac:dyDescent="0.3">
      <c r="C16552" s="3"/>
      <c r="E16552" s="6"/>
    </row>
    <row r="16553" spans="3:5" s="2" customFormat="1" x14ac:dyDescent="0.3">
      <c r="C16553" s="3"/>
      <c r="E16553" s="6"/>
    </row>
    <row r="16554" spans="3:5" s="2" customFormat="1" x14ac:dyDescent="0.3">
      <c r="C16554" s="3"/>
      <c r="E16554" s="6"/>
    </row>
    <row r="16555" spans="3:5" s="2" customFormat="1" x14ac:dyDescent="0.3">
      <c r="C16555" s="3"/>
      <c r="E16555" s="6"/>
    </row>
    <row r="16556" spans="3:5" s="2" customFormat="1" x14ac:dyDescent="0.3">
      <c r="C16556" s="3"/>
      <c r="E16556" s="6"/>
    </row>
    <row r="16557" spans="3:5" s="2" customFormat="1" x14ac:dyDescent="0.3">
      <c r="C16557" s="3"/>
      <c r="E16557" s="6"/>
    </row>
    <row r="16558" spans="3:5" s="2" customFormat="1" x14ac:dyDescent="0.3">
      <c r="C16558" s="3"/>
      <c r="E16558" s="6"/>
    </row>
    <row r="16559" spans="3:5" s="2" customFormat="1" x14ac:dyDescent="0.3">
      <c r="C16559" s="3"/>
      <c r="E16559" s="6"/>
    </row>
    <row r="16560" spans="3:5" s="2" customFormat="1" x14ac:dyDescent="0.3">
      <c r="C16560" s="3"/>
      <c r="E16560" s="6"/>
    </row>
    <row r="16561" spans="3:5" s="2" customFormat="1" x14ac:dyDescent="0.3">
      <c r="C16561" s="3"/>
      <c r="E16561" s="6"/>
    </row>
    <row r="16562" spans="3:5" s="2" customFormat="1" x14ac:dyDescent="0.3">
      <c r="C16562" s="3"/>
      <c r="E16562" s="6"/>
    </row>
    <row r="16563" spans="3:5" s="2" customFormat="1" x14ac:dyDescent="0.3">
      <c r="C16563" s="3"/>
      <c r="E16563" s="6"/>
    </row>
    <row r="16564" spans="3:5" s="2" customFormat="1" x14ac:dyDescent="0.3">
      <c r="C16564" s="3"/>
      <c r="E16564" s="6"/>
    </row>
    <row r="16565" spans="3:5" s="2" customFormat="1" x14ac:dyDescent="0.3">
      <c r="C16565" s="3"/>
      <c r="E16565" s="6"/>
    </row>
    <row r="16566" spans="3:5" s="2" customFormat="1" x14ac:dyDescent="0.3">
      <c r="C16566" s="3"/>
      <c r="E16566" s="6"/>
    </row>
    <row r="16567" spans="3:5" s="2" customFormat="1" x14ac:dyDescent="0.3">
      <c r="C16567" s="3"/>
      <c r="E16567" s="6"/>
    </row>
    <row r="16568" spans="3:5" s="2" customFormat="1" x14ac:dyDescent="0.3">
      <c r="C16568" s="3"/>
      <c r="E16568" s="6"/>
    </row>
    <row r="16569" spans="3:5" s="2" customFormat="1" x14ac:dyDescent="0.3">
      <c r="C16569" s="3"/>
      <c r="E16569" s="6"/>
    </row>
    <row r="16570" spans="3:5" s="2" customFormat="1" x14ac:dyDescent="0.3">
      <c r="C16570" s="3"/>
      <c r="E16570" s="6"/>
    </row>
    <row r="16571" spans="3:5" s="2" customFormat="1" x14ac:dyDescent="0.3">
      <c r="C16571" s="3"/>
      <c r="E16571" s="6"/>
    </row>
    <row r="16572" spans="3:5" s="2" customFormat="1" x14ac:dyDescent="0.3">
      <c r="C16572" s="3"/>
      <c r="E16572" s="6"/>
    </row>
    <row r="16573" spans="3:5" s="2" customFormat="1" x14ac:dyDescent="0.3">
      <c r="C16573" s="3"/>
      <c r="E16573" s="6"/>
    </row>
    <row r="16574" spans="3:5" s="2" customFormat="1" x14ac:dyDescent="0.3">
      <c r="C16574" s="3"/>
      <c r="E16574" s="6"/>
    </row>
    <row r="16575" spans="3:5" s="2" customFormat="1" x14ac:dyDescent="0.3">
      <c r="C16575" s="3"/>
      <c r="E16575" s="6"/>
    </row>
    <row r="16576" spans="3:5" s="2" customFormat="1" x14ac:dyDescent="0.3">
      <c r="C16576" s="3"/>
      <c r="E16576" s="6"/>
    </row>
    <row r="16577" spans="3:5" s="2" customFormat="1" x14ac:dyDescent="0.3">
      <c r="C16577" s="3"/>
      <c r="E16577" s="6"/>
    </row>
    <row r="16578" spans="3:5" s="2" customFormat="1" x14ac:dyDescent="0.3">
      <c r="C16578" s="3"/>
      <c r="E16578" s="6"/>
    </row>
    <row r="16579" spans="3:5" s="2" customFormat="1" x14ac:dyDescent="0.3">
      <c r="C16579" s="3"/>
      <c r="E16579" s="6"/>
    </row>
    <row r="16580" spans="3:5" s="2" customFormat="1" x14ac:dyDescent="0.3">
      <c r="C16580" s="3"/>
      <c r="E16580" s="6"/>
    </row>
    <row r="16581" spans="3:5" s="2" customFormat="1" x14ac:dyDescent="0.3">
      <c r="C16581" s="3"/>
      <c r="E16581" s="6"/>
    </row>
    <row r="16582" spans="3:5" s="2" customFormat="1" x14ac:dyDescent="0.3">
      <c r="C16582" s="3"/>
      <c r="E16582" s="6"/>
    </row>
    <row r="16583" spans="3:5" s="2" customFormat="1" x14ac:dyDescent="0.3">
      <c r="C16583" s="3"/>
      <c r="E16583" s="6"/>
    </row>
    <row r="16584" spans="3:5" s="2" customFormat="1" x14ac:dyDescent="0.3">
      <c r="C16584" s="3"/>
      <c r="E16584" s="6"/>
    </row>
    <row r="16585" spans="3:5" s="2" customFormat="1" x14ac:dyDescent="0.3">
      <c r="C16585" s="3"/>
      <c r="E16585" s="6"/>
    </row>
    <row r="16586" spans="3:5" s="2" customFormat="1" x14ac:dyDescent="0.3">
      <c r="C16586" s="3"/>
      <c r="E16586" s="6"/>
    </row>
    <row r="16587" spans="3:5" s="2" customFormat="1" x14ac:dyDescent="0.3">
      <c r="C16587" s="3"/>
      <c r="E16587" s="6"/>
    </row>
    <row r="16588" spans="3:5" s="2" customFormat="1" x14ac:dyDescent="0.3">
      <c r="C16588" s="3"/>
      <c r="E16588" s="6"/>
    </row>
    <row r="16589" spans="3:5" s="2" customFormat="1" x14ac:dyDescent="0.3">
      <c r="C16589" s="3"/>
      <c r="E16589" s="6"/>
    </row>
    <row r="16590" spans="3:5" s="2" customFormat="1" x14ac:dyDescent="0.3">
      <c r="C16590" s="3"/>
      <c r="E16590" s="6"/>
    </row>
    <row r="16591" spans="3:5" s="2" customFormat="1" x14ac:dyDescent="0.3">
      <c r="C16591" s="3"/>
      <c r="E16591" s="6"/>
    </row>
    <row r="16592" spans="3:5" s="2" customFormat="1" x14ac:dyDescent="0.3">
      <c r="C16592" s="3"/>
      <c r="E16592" s="6"/>
    </row>
    <row r="16593" spans="3:5" s="2" customFormat="1" x14ac:dyDescent="0.3">
      <c r="C16593" s="3"/>
      <c r="E16593" s="6"/>
    </row>
    <row r="16594" spans="3:5" s="2" customFormat="1" x14ac:dyDescent="0.3">
      <c r="C16594" s="3"/>
      <c r="E16594" s="6"/>
    </row>
    <row r="16595" spans="3:5" s="2" customFormat="1" x14ac:dyDescent="0.3">
      <c r="C16595" s="3"/>
      <c r="E16595" s="6"/>
    </row>
    <row r="16596" spans="3:5" s="2" customFormat="1" x14ac:dyDescent="0.3">
      <c r="C16596" s="3"/>
      <c r="E16596" s="6"/>
    </row>
    <row r="16597" spans="3:5" s="2" customFormat="1" x14ac:dyDescent="0.3">
      <c r="C16597" s="3"/>
      <c r="E16597" s="6"/>
    </row>
    <row r="16598" spans="3:5" s="2" customFormat="1" x14ac:dyDescent="0.3">
      <c r="C16598" s="3"/>
      <c r="E16598" s="6"/>
    </row>
    <row r="16599" spans="3:5" s="2" customFormat="1" x14ac:dyDescent="0.3">
      <c r="C16599" s="3"/>
      <c r="E16599" s="6"/>
    </row>
    <row r="16600" spans="3:5" s="2" customFormat="1" x14ac:dyDescent="0.3">
      <c r="C16600" s="3"/>
      <c r="E16600" s="6"/>
    </row>
    <row r="16601" spans="3:5" s="2" customFormat="1" x14ac:dyDescent="0.3">
      <c r="C16601" s="3"/>
      <c r="E16601" s="6"/>
    </row>
    <row r="16602" spans="3:5" s="2" customFormat="1" x14ac:dyDescent="0.3">
      <c r="C16602" s="3"/>
      <c r="E16602" s="6"/>
    </row>
    <row r="16603" spans="3:5" s="2" customFormat="1" x14ac:dyDescent="0.3">
      <c r="C16603" s="3"/>
      <c r="E16603" s="6"/>
    </row>
    <row r="16604" spans="3:5" s="2" customFormat="1" x14ac:dyDescent="0.3">
      <c r="C16604" s="3"/>
      <c r="E16604" s="6"/>
    </row>
    <row r="16605" spans="3:5" s="2" customFormat="1" x14ac:dyDescent="0.3">
      <c r="C16605" s="3"/>
      <c r="E16605" s="6"/>
    </row>
    <row r="16606" spans="3:5" s="2" customFormat="1" x14ac:dyDescent="0.3">
      <c r="C16606" s="3"/>
      <c r="E16606" s="6"/>
    </row>
    <row r="16607" spans="3:5" s="2" customFormat="1" x14ac:dyDescent="0.3">
      <c r="C16607" s="3"/>
      <c r="E16607" s="6"/>
    </row>
    <row r="16608" spans="3:5" s="2" customFormat="1" x14ac:dyDescent="0.3">
      <c r="C16608" s="3"/>
      <c r="E16608" s="6"/>
    </row>
    <row r="16609" spans="3:5" s="2" customFormat="1" x14ac:dyDescent="0.3">
      <c r="C16609" s="3"/>
      <c r="E16609" s="6"/>
    </row>
    <row r="16610" spans="3:5" s="2" customFormat="1" x14ac:dyDescent="0.3">
      <c r="C16610" s="3"/>
      <c r="E16610" s="6"/>
    </row>
    <row r="16611" spans="3:5" s="2" customFormat="1" x14ac:dyDescent="0.3">
      <c r="C16611" s="3"/>
      <c r="E16611" s="6"/>
    </row>
    <row r="16612" spans="3:5" s="2" customFormat="1" x14ac:dyDescent="0.3">
      <c r="C16612" s="3"/>
      <c r="E16612" s="6"/>
    </row>
    <row r="16613" spans="3:5" s="2" customFormat="1" x14ac:dyDescent="0.3">
      <c r="C16613" s="3"/>
      <c r="E16613" s="6"/>
    </row>
    <row r="16614" spans="3:5" s="2" customFormat="1" x14ac:dyDescent="0.3">
      <c r="C16614" s="3"/>
      <c r="E16614" s="6"/>
    </row>
    <row r="16615" spans="3:5" s="2" customFormat="1" x14ac:dyDescent="0.3">
      <c r="C16615" s="3"/>
      <c r="E16615" s="6"/>
    </row>
    <row r="16616" spans="3:5" s="2" customFormat="1" x14ac:dyDescent="0.3">
      <c r="C16616" s="3"/>
      <c r="E16616" s="6"/>
    </row>
    <row r="16617" spans="3:5" s="2" customFormat="1" x14ac:dyDescent="0.3">
      <c r="C16617" s="3"/>
      <c r="E16617" s="6"/>
    </row>
    <row r="16618" spans="3:5" s="2" customFormat="1" x14ac:dyDescent="0.3">
      <c r="C16618" s="3"/>
      <c r="E16618" s="6"/>
    </row>
    <row r="16619" spans="3:5" s="2" customFormat="1" x14ac:dyDescent="0.3">
      <c r="C16619" s="3"/>
      <c r="E16619" s="6"/>
    </row>
    <row r="16620" spans="3:5" s="2" customFormat="1" x14ac:dyDescent="0.3">
      <c r="C16620" s="3"/>
      <c r="E16620" s="6"/>
    </row>
    <row r="16621" spans="3:5" s="2" customFormat="1" x14ac:dyDescent="0.3">
      <c r="C16621" s="3"/>
      <c r="E16621" s="6"/>
    </row>
    <row r="16622" spans="3:5" s="2" customFormat="1" x14ac:dyDescent="0.3">
      <c r="C16622" s="3"/>
      <c r="E16622" s="6"/>
    </row>
    <row r="16623" spans="3:5" s="2" customFormat="1" x14ac:dyDescent="0.3">
      <c r="C16623" s="3"/>
      <c r="E16623" s="6"/>
    </row>
    <row r="16624" spans="3:5" s="2" customFormat="1" x14ac:dyDescent="0.3">
      <c r="C16624" s="3"/>
      <c r="E16624" s="6"/>
    </row>
    <row r="16625" spans="3:5" s="2" customFormat="1" x14ac:dyDescent="0.3">
      <c r="C16625" s="3"/>
      <c r="E16625" s="6"/>
    </row>
    <row r="16626" spans="3:5" s="2" customFormat="1" x14ac:dyDescent="0.3">
      <c r="C16626" s="3"/>
      <c r="E16626" s="6"/>
    </row>
    <row r="16627" spans="3:5" s="2" customFormat="1" x14ac:dyDescent="0.3">
      <c r="C16627" s="3"/>
      <c r="E16627" s="6"/>
    </row>
    <row r="16628" spans="3:5" s="2" customFormat="1" x14ac:dyDescent="0.3">
      <c r="C16628" s="3"/>
      <c r="E16628" s="6"/>
    </row>
    <row r="16629" spans="3:5" s="2" customFormat="1" x14ac:dyDescent="0.3">
      <c r="C16629" s="3"/>
      <c r="E16629" s="6"/>
    </row>
    <row r="16630" spans="3:5" s="2" customFormat="1" x14ac:dyDescent="0.3">
      <c r="C16630" s="3"/>
      <c r="E16630" s="6"/>
    </row>
    <row r="16631" spans="3:5" s="2" customFormat="1" x14ac:dyDescent="0.3">
      <c r="C16631" s="3"/>
      <c r="E16631" s="6"/>
    </row>
    <row r="16632" spans="3:5" s="2" customFormat="1" x14ac:dyDescent="0.3">
      <c r="C16632" s="3"/>
      <c r="E16632" s="6"/>
    </row>
    <row r="16633" spans="3:5" s="2" customFormat="1" x14ac:dyDescent="0.3">
      <c r="C16633" s="3"/>
      <c r="E16633" s="6"/>
    </row>
    <row r="16634" spans="3:5" s="2" customFormat="1" x14ac:dyDescent="0.3">
      <c r="C16634" s="3"/>
      <c r="E16634" s="6"/>
    </row>
    <row r="16635" spans="3:5" s="2" customFormat="1" x14ac:dyDescent="0.3">
      <c r="C16635" s="3"/>
      <c r="E16635" s="6"/>
    </row>
    <row r="16636" spans="3:5" s="2" customFormat="1" x14ac:dyDescent="0.3">
      <c r="C16636" s="3"/>
      <c r="E16636" s="6"/>
    </row>
    <row r="16637" spans="3:5" s="2" customFormat="1" x14ac:dyDescent="0.3">
      <c r="C16637" s="3"/>
      <c r="E16637" s="6"/>
    </row>
    <row r="16638" spans="3:5" s="2" customFormat="1" x14ac:dyDescent="0.3">
      <c r="C16638" s="3"/>
      <c r="E16638" s="6"/>
    </row>
    <row r="16639" spans="3:5" s="2" customFormat="1" x14ac:dyDescent="0.3">
      <c r="C16639" s="3"/>
      <c r="E16639" s="6"/>
    </row>
    <row r="16640" spans="3:5" s="2" customFormat="1" x14ac:dyDescent="0.3">
      <c r="C16640" s="3"/>
      <c r="E16640" s="6"/>
    </row>
    <row r="16641" spans="3:5" s="2" customFormat="1" x14ac:dyDescent="0.3">
      <c r="C16641" s="3"/>
      <c r="E16641" s="6"/>
    </row>
    <row r="16642" spans="3:5" s="2" customFormat="1" x14ac:dyDescent="0.3">
      <c r="C16642" s="3"/>
      <c r="E16642" s="6"/>
    </row>
    <row r="16643" spans="3:5" s="2" customFormat="1" x14ac:dyDescent="0.3">
      <c r="C16643" s="3"/>
      <c r="E16643" s="6"/>
    </row>
    <row r="16644" spans="3:5" s="2" customFormat="1" x14ac:dyDescent="0.3">
      <c r="C16644" s="3"/>
      <c r="E16644" s="6"/>
    </row>
    <row r="16645" spans="3:5" s="2" customFormat="1" x14ac:dyDescent="0.3">
      <c r="C16645" s="3"/>
      <c r="E16645" s="6"/>
    </row>
    <row r="16646" spans="3:5" s="2" customFormat="1" x14ac:dyDescent="0.3">
      <c r="C16646" s="3"/>
      <c r="E16646" s="6"/>
    </row>
    <row r="16647" spans="3:5" s="2" customFormat="1" x14ac:dyDescent="0.3">
      <c r="C16647" s="3"/>
      <c r="E16647" s="6"/>
    </row>
    <row r="16648" spans="3:5" s="2" customFormat="1" x14ac:dyDescent="0.3">
      <c r="C16648" s="3"/>
      <c r="E16648" s="6"/>
    </row>
    <row r="16649" spans="3:5" s="2" customFormat="1" x14ac:dyDescent="0.3">
      <c r="C16649" s="3"/>
      <c r="E16649" s="6"/>
    </row>
    <row r="16650" spans="3:5" s="2" customFormat="1" x14ac:dyDescent="0.3">
      <c r="C16650" s="3"/>
      <c r="E16650" s="6"/>
    </row>
    <row r="16651" spans="3:5" s="2" customFormat="1" x14ac:dyDescent="0.3">
      <c r="C16651" s="3"/>
      <c r="E16651" s="6"/>
    </row>
    <row r="16652" spans="3:5" s="2" customFormat="1" x14ac:dyDescent="0.3">
      <c r="C16652" s="3"/>
      <c r="E16652" s="6"/>
    </row>
    <row r="16653" spans="3:5" s="2" customFormat="1" x14ac:dyDescent="0.3">
      <c r="C16653" s="3"/>
      <c r="E16653" s="6"/>
    </row>
    <row r="16654" spans="3:5" s="2" customFormat="1" x14ac:dyDescent="0.3">
      <c r="C16654" s="3"/>
      <c r="E16654" s="6"/>
    </row>
    <row r="16655" spans="3:5" s="2" customFormat="1" x14ac:dyDescent="0.3">
      <c r="C16655" s="3"/>
      <c r="E16655" s="6"/>
    </row>
    <row r="16656" spans="3:5" s="2" customFormat="1" x14ac:dyDescent="0.3">
      <c r="C16656" s="3"/>
      <c r="E16656" s="6"/>
    </row>
    <row r="16657" spans="3:5" s="2" customFormat="1" x14ac:dyDescent="0.3">
      <c r="C16657" s="3"/>
      <c r="E16657" s="6"/>
    </row>
    <row r="16658" spans="3:5" s="2" customFormat="1" x14ac:dyDescent="0.3">
      <c r="C16658" s="3"/>
      <c r="E16658" s="6"/>
    </row>
    <row r="16659" spans="3:5" s="2" customFormat="1" x14ac:dyDescent="0.3">
      <c r="C16659" s="3"/>
      <c r="E16659" s="6"/>
    </row>
    <row r="16660" spans="3:5" s="2" customFormat="1" x14ac:dyDescent="0.3">
      <c r="C16660" s="3"/>
      <c r="E16660" s="6"/>
    </row>
    <row r="16661" spans="3:5" s="2" customFormat="1" x14ac:dyDescent="0.3">
      <c r="C16661" s="3"/>
      <c r="E16661" s="6"/>
    </row>
    <row r="16662" spans="3:5" s="2" customFormat="1" x14ac:dyDescent="0.3">
      <c r="C16662" s="3"/>
      <c r="E16662" s="6"/>
    </row>
    <row r="16663" spans="3:5" s="2" customFormat="1" x14ac:dyDescent="0.3">
      <c r="C16663" s="3"/>
      <c r="E16663" s="6"/>
    </row>
    <row r="16664" spans="3:5" s="2" customFormat="1" x14ac:dyDescent="0.3">
      <c r="C16664" s="3"/>
      <c r="E16664" s="6"/>
    </row>
    <row r="16665" spans="3:5" s="2" customFormat="1" x14ac:dyDescent="0.3">
      <c r="C16665" s="3"/>
      <c r="E16665" s="6"/>
    </row>
    <row r="16666" spans="3:5" s="2" customFormat="1" x14ac:dyDescent="0.3">
      <c r="C16666" s="3"/>
      <c r="E16666" s="6"/>
    </row>
    <row r="16667" spans="3:5" s="2" customFormat="1" x14ac:dyDescent="0.3">
      <c r="C16667" s="3"/>
      <c r="E16667" s="6"/>
    </row>
    <row r="16668" spans="3:5" s="2" customFormat="1" x14ac:dyDescent="0.3">
      <c r="C16668" s="3"/>
      <c r="E16668" s="6"/>
    </row>
    <row r="16669" spans="3:5" s="2" customFormat="1" x14ac:dyDescent="0.3">
      <c r="C16669" s="3"/>
      <c r="E16669" s="6"/>
    </row>
    <row r="16670" spans="3:5" s="2" customFormat="1" x14ac:dyDescent="0.3">
      <c r="C16670" s="3"/>
      <c r="E16670" s="6"/>
    </row>
    <row r="16671" spans="3:5" s="2" customFormat="1" x14ac:dyDescent="0.3">
      <c r="C16671" s="3"/>
      <c r="E16671" s="6"/>
    </row>
    <row r="16672" spans="3:5" s="2" customFormat="1" x14ac:dyDescent="0.3">
      <c r="C16672" s="3"/>
      <c r="E16672" s="6"/>
    </row>
    <row r="16673" spans="3:5" s="2" customFormat="1" x14ac:dyDescent="0.3">
      <c r="C16673" s="3"/>
      <c r="E16673" s="6"/>
    </row>
    <row r="16674" spans="3:5" s="2" customFormat="1" x14ac:dyDescent="0.3">
      <c r="C16674" s="3"/>
      <c r="E16674" s="6"/>
    </row>
    <row r="16675" spans="3:5" s="2" customFormat="1" x14ac:dyDescent="0.3">
      <c r="C16675" s="3"/>
      <c r="E16675" s="6"/>
    </row>
    <row r="16676" spans="3:5" s="2" customFormat="1" x14ac:dyDescent="0.3">
      <c r="C16676" s="3"/>
      <c r="E16676" s="6"/>
    </row>
    <row r="16677" spans="3:5" s="2" customFormat="1" x14ac:dyDescent="0.3">
      <c r="C16677" s="3"/>
      <c r="E16677" s="6"/>
    </row>
    <row r="16678" spans="3:5" s="2" customFormat="1" x14ac:dyDescent="0.3">
      <c r="C16678" s="3"/>
      <c r="E16678" s="6"/>
    </row>
    <row r="16679" spans="3:5" s="2" customFormat="1" x14ac:dyDescent="0.3">
      <c r="C16679" s="3"/>
      <c r="E16679" s="6"/>
    </row>
    <row r="16680" spans="3:5" s="2" customFormat="1" x14ac:dyDescent="0.3">
      <c r="C16680" s="3"/>
      <c r="E16680" s="6"/>
    </row>
    <row r="16681" spans="3:5" s="2" customFormat="1" x14ac:dyDescent="0.3">
      <c r="C16681" s="3"/>
      <c r="E16681" s="6"/>
    </row>
    <row r="16682" spans="3:5" s="2" customFormat="1" x14ac:dyDescent="0.3">
      <c r="C16682" s="3"/>
      <c r="E16682" s="6"/>
    </row>
    <row r="16683" spans="3:5" s="2" customFormat="1" x14ac:dyDescent="0.3">
      <c r="C16683" s="3"/>
      <c r="E16683" s="6"/>
    </row>
    <row r="16684" spans="3:5" s="2" customFormat="1" x14ac:dyDescent="0.3">
      <c r="C16684" s="3"/>
      <c r="E16684" s="6"/>
    </row>
    <row r="16685" spans="3:5" s="2" customFormat="1" x14ac:dyDescent="0.3">
      <c r="C16685" s="3"/>
      <c r="E16685" s="6"/>
    </row>
    <row r="16686" spans="3:5" s="2" customFormat="1" x14ac:dyDescent="0.3">
      <c r="C16686" s="3"/>
      <c r="E16686" s="6"/>
    </row>
    <row r="16687" spans="3:5" s="2" customFormat="1" x14ac:dyDescent="0.3">
      <c r="C16687" s="3"/>
      <c r="E16687" s="6"/>
    </row>
    <row r="16688" spans="3:5" s="2" customFormat="1" x14ac:dyDescent="0.3">
      <c r="C16688" s="3"/>
      <c r="E16688" s="6"/>
    </row>
    <row r="16689" spans="3:5" s="2" customFormat="1" x14ac:dyDescent="0.3">
      <c r="C16689" s="3"/>
      <c r="E16689" s="6"/>
    </row>
    <row r="16690" spans="3:5" s="2" customFormat="1" x14ac:dyDescent="0.3">
      <c r="C16690" s="3"/>
      <c r="E16690" s="6"/>
    </row>
    <row r="16691" spans="3:5" s="2" customFormat="1" x14ac:dyDescent="0.3">
      <c r="C16691" s="3"/>
      <c r="E16691" s="6"/>
    </row>
    <row r="16692" spans="3:5" s="2" customFormat="1" x14ac:dyDescent="0.3">
      <c r="C16692" s="3"/>
      <c r="E16692" s="6"/>
    </row>
    <row r="16693" spans="3:5" s="2" customFormat="1" x14ac:dyDescent="0.3">
      <c r="C16693" s="3"/>
      <c r="E16693" s="6"/>
    </row>
    <row r="16694" spans="3:5" s="2" customFormat="1" x14ac:dyDescent="0.3">
      <c r="C16694" s="3"/>
      <c r="E16694" s="6"/>
    </row>
    <row r="16695" spans="3:5" s="2" customFormat="1" x14ac:dyDescent="0.3">
      <c r="C16695" s="3"/>
      <c r="E16695" s="6"/>
    </row>
    <row r="16696" spans="3:5" s="2" customFormat="1" x14ac:dyDescent="0.3">
      <c r="C16696" s="3"/>
      <c r="E16696" s="6"/>
    </row>
    <row r="16697" spans="3:5" s="2" customFormat="1" x14ac:dyDescent="0.3">
      <c r="C16697" s="3"/>
      <c r="E16697" s="6"/>
    </row>
    <row r="16698" spans="3:5" s="2" customFormat="1" x14ac:dyDescent="0.3">
      <c r="C16698" s="3"/>
      <c r="E16698" s="6"/>
    </row>
    <row r="16699" spans="3:5" s="2" customFormat="1" x14ac:dyDescent="0.3">
      <c r="C16699" s="3"/>
      <c r="E16699" s="6"/>
    </row>
    <row r="16700" spans="3:5" s="2" customFormat="1" x14ac:dyDescent="0.3">
      <c r="C16700" s="3"/>
      <c r="E16700" s="6"/>
    </row>
    <row r="16701" spans="3:5" s="2" customFormat="1" x14ac:dyDescent="0.3">
      <c r="C16701" s="3"/>
      <c r="E16701" s="6"/>
    </row>
    <row r="16702" spans="3:5" s="2" customFormat="1" x14ac:dyDescent="0.3">
      <c r="C16702" s="3"/>
      <c r="E16702" s="6"/>
    </row>
    <row r="16703" spans="3:5" s="2" customFormat="1" x14ac:dyDescent="0.3">
      <c r="C16703" s="3"/>
      <c r="E16703" s="6"/>
    </row>
    <row r="16704" spans="3:5" s="2" customFormat="1" x14ac:dyDescent="0.3">
      <c r="C16704" s="3"/>
      <c r="E16704" s="6"/>
    </row>
    <row r="16705" spans="3:5" s="2" customFormat="1" x14ac:dyDescent="0.3">
      <c r="C16705" s="3"/>
      <c r="E16705" s="6"/>
    </row>
    <row r="16706" spans="3:5" s="2" customFormat="1" x14ac:dyDescent="0.3">
      <c r="C16706" s="3"/>
      <c r="E16706" s="6"/>
    </row>
    <row r="16707" spans="3:5" s="2" customFormat="1" x14ac:dyDescent="0.3">
      <c r="C16707" s="3"/>
      <c r="E16707" s="6"/>
    </row>
    <row r="16708" spans="3:5" s="2" customFormat="1" x14ac:dyDescent="0.3">
      <c r="C16708" s="3"/>
      <c r="E16708" s="6"/>
    </row>
    <row r="16709" spans="3:5" s="2" customFormat="1" x14ac:dyDescent="0.3">
      <c r="C16709" s="3"/>
      <c r="E16709" s="6"/>
    </row>
    <row r="16710" spans="3:5" s="2" customFormat="1" x14ac:dyDescent="0.3">
      <c r="C16710" s="3"/>
      <c r="E16710" s="6"/>
    </row>
    <row r="16711" spans="3:5" s="2" customFormat="1" x14ac:dyDescent="0.3">
      <c r="C16711" s="3"/>
      <c r="E16711" s="6"/>
    </row>
    <row r="16712" spans="3:5" s="2" customFormat="1" x14ac:dyDescent="0.3">
      <c r="C16712" s="3"/>
      <c r="E16712" s="6"/>
    </row>
    <row r="16713" spans="3:5" s="2" customFormat="1" x14ac:dyDescent="0.3">
      <c r="C16713" s="3"/>
      <c r="E16713" s="6"/>
    </row>
    <row r="16714" spans="3:5" s="2" customFormat="1" x14ac:dyDescent="0.3">
      <c r="C16714" s="3"/>
      <c r="E16714" s="6"/>
    </row>
    <row r="16715" spans="3:5" s="2" customFormat="1" x14ac:dyDescent="0.3">
      <c r="C16715" s="3"/>
      <c r="E16715" s="6"/>
    </row>
    <row r="16716" spans="3:5" s="2" customFormat="1" x14ac:dyDescent="0.3">
      <c r="C16716" s="3"/>
      <c r="E16716" s="6"/>
    </row>
    <row r="16717" spans="3:5" s="2" customFormat="1" x14ac:dyDescent="0.3">
      <c r="C16717" s="3"/>
      <c r="E16717" s="6"/>
    </row>
    <row r="16718" spans="3:5" s="2" customFormat="1" x14ac:dyDescent="0.3">
      <c r="C16718" s="3"/>
      <c r="E16718" s="6"/>
    </row>
    <row r="16719" spans="3:5" s="2" customFormat="1" x14ac:dyDescent="0.3">
      <c r="C16719" s="3"/>
      <c r="E16719" s="6"/>
    </row>
    <row r="16720" spans="3:5" s="2" customFormat="1" x14ac:dyDescent="0.3">
      <c r="C16720" s="3"/>
      <c r="E16720" s="6"/>
    </row>
    <row r="16721" spans="3:5" s="2" customFormat="1" x14ac:dyDescent="0.3">
      <c r="C16721" s="3"/>
      <c r="E16721" s="6"/>
    </row>
    <row r="16722" spans="3:5" s="2" customFormat="1" x14ac:dyDescent="0.3">
      <c r="C16722" s="3"/>
      <c r="E16722" s="6"/>
    </row>
    <row r="16723" spans="3:5" s="2" customFormat="1" x14ac:dyDescent="0.3">
      <c r="C16723" s="3"/>
      <c r="E16723" s="6"/>
    </row>
    <row r="16724" spans="3:5" s="2" customFormat="1" x14ac:dyDescent="0.3">
      <c r="C16724" s="3"/>
      <c r="E16724" s="6"/>
    </row>
    <row r="16725" spans="3:5" s="2" customFormat="1" x14ac:dyDescent="0.3">
      <c r="C16725" s="3"/>
      <c r="E16725" s="6"/>
    </row>
    <row r="16726" spans="3:5" s="2" customFormat="1" x14ac:dyDescent="0.3">
      <c r="C16726" s="3"/>
      <c r="E16726" s="6"/>
    </row>
    <row r="16727" spans="3:5" s="2" customFormat="1" x14ac:dyDescent="0.3">
      <c r="C16727" s="3"/>
      <c r="E16727" s="6"/>
    </row>
    <row r="16728" spans="3:5" s="2" customFormat="1" x14ac:dyDescent="0.3">
      <c r="C16728" s="3"/>
      <c r="E16728" s="6"/>
    </row>
    <row r="16729" spans="3:5" s="2" customFormat="1" x14ac:dyDescent="0.3">
      <c r="C16729" s="3"/>
      <c r="E16729" s="6"/>
    </row>
    <row r="16730" spans="3:5" s="2" customFormat="1" x14ac:dyDescent="0.3">
      <c r="C16730" s="3"/>
      <c r="E16730" s="6"/>
    </row>
    <row r="16731" spans="3:5" s="2" customFormat="1" x14ac:dyDescent="0.3">
      <c r="C16731" s="3"/>
      <c r="E16731" s="6"/>
    </row>
    <row r="16732" spans="3:5" s="2" customFormat="1" x14ac:dyDescent="0.3">
      <c r="C16732" s="3"/>
      <c r="E16732" s="6"/>
    </row>
    <row r="16733" spans="3:5" s="2" customFormat="1" x14ac:dyDescent="0.3">
      <c r="C16733" s="3"/>
      <c r="E16733" s="6"/>
    </row>
    <row r="16734" spans="3:5" s="2" customFormat="1" x14ac:dyDescent="0.3">
      <c r="C16734" s="3"/>
      <c r="E16734" s="6"/>
    </row>
    <row r="16735" spans="3:5" s="2" customFormat="1" x14ac:dyDescent="0.3">
      <c r="C16735" s="3"/>
      <c r="E16735" s="6"/>
    </row>
    <row r="16736" spans="3:5" s="2" customFormat="1" x14ac:dyDescent="0.3">
      <c r="C16736" s="3"/>
      <c r="E16736" s="6"/>
    </row>
    <row r="16737" spans="3:5" s="2" customFormat="1" x14ac:dyDescent="0.3">
      <c r="C16737" s="3"/>
      <c r="E16737" s="6"/>
    </row>
    <row r="16738" spans="3:5" s="2" customFormat="1" x14ac:dyDescent="0.3">
      <c r="C16738" s="3"/>
      <c r="E16738" s="6"/>
    </row>
    <row r="16739" spans="3:5" s="2" customFormat="1" x14ac:dyDescent="0.3">
      <c r="C16739" s="3"/>
      <c r="E16739" s="6"/>
    </row>
    <row r="16740" spans="3:5" s="2" customFormat="1" x14ac:dyDescent="0.3">
      <c r="C16740" s="3"/>
      <c r="E16740" s="6"/>
    </row>
    <row r="16741" spans="3:5" s="2" customFormat="1" x14ac:dyDescent="0.3">
      <c r="C16741" s="3"/>
      <c r="E16741" s="6"/>
    </row>
    <row r="16742" spans="3:5" s="2" customFormat="1" x14ac:dyDescent="0.3">
      <c r="C16742" s="3"/>
      <c r="E16742" s="6"/>
    </row>
    <row r="16743" spans="3:5" s="2" customFormat="1" x14ac:dyDescent="0.3">
      <c r="C16743" s="3"/>
      <c r="E16743" s="6"/>
    </row>
    <row r="16744" spans="3:5" s="2" customFormat="1" x14ac:dyDescent="0.3">
      <c r="C16744" s="3"/>
      <c r="E16744" s="6"/>
    </row>
    <row r="16745" spans="3:5" s="2" customFormat="1" x14ac:dyDescent="0.3">
      <c r="C16745" s="3"/>
      <c r="E16745" s="6"/>
    </row>
    <row r="16746" spans="3:5" s="2" customFormat="1" x14ac:dyDescent="0.3">
      <c r="C16746" s="3"/>
      <c r="E16746" s="6"/>
    </row>
    <row r="16747" spans="3:5" s="2" customFormat="1" x14ac:dyDescent="0.3">
      <c r="C16747" s="3"/>
      <c r="E16747" s="6"/>
    </row>
    <row r="16748" spans="3:5" s="2" customFormat="1" x14ac:dyDescent="0.3">
      <c r="C16748" s="3"/>
      <c r="E16748" s="6"/>
    </row>
    <row r="16749" spans="3:5" s="2" customFormat="1" x14ac:dyDescent="0.3">
      <c r="C16749" s="3"/>
      <c r="E16749" s="6"/>
    </row>
    <row r="16750" spans="3:5" s="2" customFormat="1" x14ac:dyDescent="0.3">
      <c r="C16750" s="3"/>
      <c r="E16750" s="6"/>
    </row>
    <row r="16751" spans="3:5" s="2" customFormat="1" x14ac:dyDescent="0.3">
      <c r="C16751" s="3"/>
      <c r="E16751" s="6"/>
    </row>
    <row r="16752" spans="3:5" s="2" customFormat="1" x14ac:dyDescent="0.3">
      <c r="C16752" s="3"/>
      <c r="E16752" s="6"/>
    </row>
    <row r="16753" spans="3:5" s="2" customFormat="1" x14ac:dyDescent="0.3">
      <c r="C16753" s="3"/>
      <c r="E16753" s="6"/>
    </row>
    <row r="16754" spans="3:5" s="2" customFormat="1" x14ac:dyDescent="0.3">
      <c r="C16754" s="3"/>
      <c r="E16754" s="6"/>
    </row>
    <row r="16755" spans="3:5" s="2" customFormat="1" x14ac:dyDescent="0.3">
      <c r="C16755" s="3"/>
      <c r="E16755" s="6"/>
    </row>
    <row r="16756" spans="3:5" s="2" customFormat="1" x14ac:dyDescent="0.3">
      <c r="C16756" s="3"/>
      <c r="E16756" s="6"/>
    </row>
    <row r="16757" spans="3:5" s="2" customFormat="1" x14ac:dyDescent="0.3">
      <c r="C16757" s="3"/>
      <c r="E16757" s="6"/>
    </row>
    <row r="16758" spans="3:5" s="2" customFormat="1" x14ac:dyDescent="0.3">
      <c r="C16758" s="3"/>
      <c r="E16758" s="6"/>
    </row>
    <row r="16759" spans="3:5" s="2" customFormat="1" x14ac:dyDescent="0.3">
      <c r="C16759" s="3"/>
      <c r="E16759" s="6"/>
    </row>
    <row r="16760" spans="3:5" s="2" customFormat="1" x14ac:dyDescent="0.3">
      <c r="C16760" s="3"/>
      <c r="E16760" s="6"/>
    </row>
    <row r="16761" spans="3:5" s="2" customFormat="1" x14ac:dyDescent="0.3">
      <c r="C16761" s="3"/>
      <c r="E16761" s="6"/>
    </row>
    <row r="16762" spans="3:5" s="2" customFormat="1" x14ac:dyDescent="0.3">
      <c r="C16762" s="3"/>
      <c r="E16762" s="6"/>
    </row>
    <row r="16763" spans="3:5" s="2" customFormat="1" x14ac:dyDescent="0.3">
      <c r="C16763" s="3"/>
      <c r="E16763" s="6"/>
    </row>
    <row r="16764" spans="3:5" s="2" customFormat="1" x14ac:dyDescent="0.3">
      <c r="C16764" s="3"/>
      <c r="E16764" s="6"/>
    </row>
    <row r="16765" spans="3:5" s="2" customFormat="1" x14ac:dyDescent="0.3">
      <c r="C16765" s="3"/>
      <c r="E16765" s="6"/>
    </row>
    <row r="16766" spans="3:5" s="2" customFormat="1" x14ac:dyDescent="0.3">
      <c r="C16766" s="3"/>
      <c r="E16766" s="6"/>
    </row>
    <row r="16767" spans="3:5" s="2" customFormat="1" x14ac:dyDescent="0.3">
      <c r="C16767" s="3"/>
      <c r="E16767" s="6"/>
    </row>
    <row r="16768" spans="3:5" s="2" customFormat="1" x14ac:dyDescent="0.3">
      <c r="C16768" s="3"/>
      <c r="E16768" s="6"/>
    </row>
    <row r="16769" spans="3:5" s="2" customFormat="1" x14ac:dyDescent="0.3">
      <c r="C16769" s="3"/>
      <c r="E16769" s="6"/>
    </row>
    <row r="16770" spans="3:5" s="2" customFormat="1" x14ac:dyDescent="0.3">
      <c r="C16770" s="3"/>
      <c r="E16770" s="6"/>
    </row>
    <row r="16771" spans="3:5" s="2" customFormat="1" x14ac:dyDescent="0.3">
      <c r="C16771" s="3"/>
      <c r="E16771" s="6"/>
    </row>
    <row r="16772" spans="3:5" s="2" customFormat="1" x14ac:dyDescent="0.3">
      <c r="C16772" s="3"/>
      <c r="E16772" s="6"/>
    </row>
    <row r="16773" spans="3:5" s="2" customFormat="1" x14ac:dyDescent="0.3">
      <c r="C16773" s="3"/>
      <c r="E16773" s="6"/>
    </row>
    <row r="16774" spans="3:5" s="2" customFormat="1" x14ac:dyDescent="0.3">
      <c r="C16774" s="3"/>
      <c r="E16774" s="6"/>
    </row>
    <row r="16775" spans="3:5" s="2" customFormat="1" x14ac:dyDescent="0.3">
      <c r="C16775" s="3"/>
      <c r="E16775" s="6"/>
    </row>
    <row r="16776" spans="3:5" s="2" customFormat="1" x14ac:dyDescent="0.3">
      <c r="C16776" s="3"/>
      <c r="E16776" s="6"/>
    </row>
    <row r="16777" spans="3:5" s="2" customFormat="1" x14ac:dyDescent="0.3">
      <c r="C16777" s="3"/>
      <c r="E16777" s="6"/>
    </row>
    <row r="16778" spans="3:5" s="2" customFormat="1" x14ac:dyDescent="0.3">
      <c r="C16778" s="3"/>
      <c r="E16778" s="6"/>
    </row>
    <row r="16779" spans="3:5" s="2" customFormat="1" x14ac:dyDescent="0.3">
      <c r="C16779" s="3"/>
      <c r="E16779" s="6"/>
    </row>
    <row r="16780" spans="3:5" s="2" customFormat="1" x14ac:dyDescent="0.3">
      <c r="C16780" s="3"/>
      <c r="E16780" s="6"/>
    </row>
    <row r="16781" spans="3:5" s="2" customFormat="1" x14ac:dyDescent="0.3">
      <c r="C16781" s="3"/>
      <c r="E16781" s="6"/>
    </row>
    <row r="16782" spans="3:5" s="2" customFormat="1" x14ac:dyDescent="0.3">
      <c r="C16782" s="3"/>
      <c r="E16782" s="6"/>
    </row>
    <row r="16783" spans="3:5" s="2" customFormat="1" x14ac:dyDescent="0.3">
      <c r="C16783" s="3"/>
      <c r="E16783" s="6"/>
    </row>
    <row r="16784" spans="3:5" s="2" customFormat="1" x14ac:dyDescent="0.3">
      <c r="C16784" s="3"/>
      <c r="E16784" s="6"/>
    </row>
    <row r="16785" spans="3:5" s="2" customFormat="1" x14ac:dyDescent="0.3">
      <c r="C16785" s="3"/>
      <c r="E16785" s="6"/>
    </row>
    <row r="16786" spans="3:5" s="2" customFormat="1" x14ac:dyDescent="0.3">
      <c r="C16786" s="3"/>
      <c r="E16786" s="6"/>
    </row>
    <row r="16787" spans="3:5" s="2" customFormat="1" x14ac:dyDescent="0.3">
      <c r="C16787" s="3"/>
      <c r="E16787" s="6"/>
    </row>
    <row r="16788" spans="3:5" s="2" customFormat="1" x14ac:dyDescent="0.3">
      <c r="C16788" s="3"/>
      <c r="E16788" s="6"/>
    </row>
    <row r="16789" spans="3:5" s="2" customFormat="1" x14ac:dyDescent="0.3">
      <c r="C16789" s="3"/>
      <c r="E16789" s="6"/>
    </row>
    <row r="16790" spans="3:5" s="2" customFormat="1" x14ac:dyDescent="0.3">
      <c r="C16790" s="3"/>
      <c r="E16790" s="6"/>
    </row>
    <row r="16791" spans="3:5" s="2" customFormat="1" x14ac:dyDescent="0.3">
      <c r="C16791" s="3"/>
      <c r="E16791" s="6"/>
    </row>
    <row r="16792" spans="3:5" s="2" customFormat="1" x14ac:dyDescent="0.3">
      <c r="C16792" s="3"/>
      <c r="E16792" s="6"/>
    </row>
    <row r="16793" spans="3:5" s="2" customFormat="1" x14ac:dyDescent="0.3">
      <c r="C16793" s="3"/>
      <c r="E16793" s="6"/>
    </row>
    <row r="16794" spans="3:5" s="2" customFormat="1" x14ac:dyDescent="0.3">
      <c r="C16794" s="3"/>
      <c r="E16794" s="6"/>
    </row>
    <row r="16795" spans="3:5" s="2" customFormat="1" x14ac:dyDescent="0.3">
      <c r="C16795" s="3"/>
      <c r="E16795" s="6"/>
    </row>
    <row r="16796" spans="3:5" s="2" customFormat="1" x14ac:dyDescent="0.3">
      <c r="C16796" s="3"/>
      <c r="E16796" s="6"/>
    </row>
    <row r="16797" spans="3:5" s="2" customFormat="1" x14ac:dyDescent="0.3">
      <c r="C16797" s="3"/>
      <c r="E16797" s="6"/>
    </row>
    <row r="16798" spans="3:5" s="2" customFormat="1" x14ac:dyDescent="0.3">
      <c r="C16798" s="3"/>
      <c r="E16798" s="6"/>
    </row>
    <row r="16799" spans="3:5" s="2" customFormat="1" x14ac:dyDescent="0.3">
      <c r="C16799" s="3"/>
      <c r="E16799" s="6"/>
    </row>
    <row r="16800" spans="3:5" s="2" customFormat="1" x14ac:dyDescent="0.3">
      <c r="C16800" s="3"/>
      <c r="E16800" s="6"/>
    </row>
    <row r="16801" spans="3:5" s="2" customFormat="1" x14ac:dyDescent="0.3">
      <c r="C16801" s="3"/>
      <c r="E16801" s="6"/>
    </row>
    <row r="16802" spans="3:5" s="2" customFormat="1" x14ac:dyDescent="0.3">
      <c r="C16802" s="3"/>
      <c r="E16802" s="6"/>
    </row>
    <row r="16803" spans="3:5" s="2" customFormat="1" x14ac:dyDescent="0.3">
      <c r="C16803" s="3"/>
      <c r="E16803" s="6"/>
    </row>
    <row r="16804" spans="3:5" s="2" customFormat="1" x14ac:dyDescent="0.3">
      <c r="C16804" s="3"/>
      <c r="E16804" s="6"/>
    </row>
    <row r="16805" spans="3:5" s="2" customFormat="1" x14ac:dyDescent="0.3">
      <c r="C16805" s="3"/>
      <c r="E16805" s="6"/>
    </row>
    <row r="16806" spans="3:5" s="2" customFormat="1" x14ac:dyDescent="0.3">
      <c r="C16806" s="3"/>
      <c r="E16806" s="6"/>
    </row>
    <row r="16807" spans="3:5" s="2" customFormat="1" x14ac:dyDescent="0.3">
      <c r="C16807" s="3"/>
      <c r="E16807" s="6"/>
    </row>
    <row r="16808" spans="3:5" s="2" customFormat="1" x14ac:dyDescent="0.3">
      <c r="C16808" s="3"/>
      <c r="E16808" s="6"/>
    </row>
    <row r="16809" spans="3:5" s="2" customFormat="1" x14ac:dyDescent="0.3">
      <c r="C16809" s="3"/>
      <c r="E16809" s="6"/>
    </row>
    <row r="16810" spans="3:5" s="2" customFormat="1" x14ac:dyDescent="0.3">
      <c r="C16810" s="3"/>
      <c r="E16810" s="6"/>
    </row>
    <row r="16811" spans="3:5" s="2" customFormat="1" x14ac:dyDescent="0.3">
      <c r="C16811" s="3"/>
      <c r="E16811" s="6"/>
    </row>
    <row r="16812" spans="3:5" s="2" customFormat="1" x14ac:dyDescent="0.3">
      <c r="C16812" s="3"/>
      <c r="E16812" s="6"/>
    </row>
    <row r="16813" spans="3:5" s="2" customFormat="1" x14ac:dyDescent="0.3">
      <c r="C16813" s="3"/>
      <c r="E16813" s="6"/>
    </row>
    <row r="16814" spans="3:5" s="2" customFormat="1" x14ac:dyDescent="0.3">
      <c r="C16814" s="3"/>
      <c r="E16814" s="6"/>
    </row>
    <row r="16815" spans="3:5" s="2" customFormat="1" x14ac:dyDescent="0.3">
      <c r="C16815" s="3"/>
      <c r="E16815" s="6"/>
    </row>
    <row r="16816" spans="3:5" s="2" customFormat="1" x14ac:dyDescent="0.3">
      <c r="C16816" s="3"/>
      <c r="E16816" s="6"/>
    </row>
    <row r="16817" spans="3:5" s="2" customFormat="1" x14ac:dyDescent="0.3">
      <c r="C16817" s="3"/>
      <c r="E16817" s="6"/>
    </row>
    <row r="16818" spans="3:5" s="2" customFormat="1" x14ac:dyDescent="0.3">
      <c r="C16818" s="3"/>
      <c r="E16818" s="6"/>
    </row>
    <row r="16819" spans="3:5" s="2" customFormat="1" x14ac:dyDescent="0.3">
      <c r="C16819" s="3"/>
      <c r="E16819" s="6"/>
    </row>
    <row r="16820" spans="3:5" s="2" customFormat="1" x14ac:dyDescent="0.3">
      <c r="C16820" s="3"/>
      <c r="E16820" s="6"/>
    </row>
    <row r="16821" spans="3:5" s="2" customFormat="1" x14ac:dyDescent="0.3">
      <c r="C16821" s="3"/>
      <c r="E16821" s="6"/>
    </row>
    <row r="16822" spans="3:5" s="2" customFormat="1" x14ac:dyDescent="0.3">
      <c r="C16822" s="3"/>
      <c r="E16822" s="6"/>
    </row>
    <row r="16823" spans="3:5" s="2" customFormat="1" x14ac:dyDescent="0.3">
      <c r="C16823" s="3"/>
      <c r="E16823" s="6"/>
    </row>
    <row r="16824" spans="3:5" s="2" customFormat="1" x14ac:dyDescent="0.3">
      <c r="C16824" s="3"/>
      <c r="E16824" s="6"/>
    </row>
    <row r="16825" spans="3:5" s="2" customFormat="1" x14ac:dyDescent="0.3">
      <c r="C16825" s="3"/>
      <c r="E16825" s="6"/>
    </row>
    <row r="16826" spans="3:5" s="2" customFormat="1" x14ac:dyDescent="0.3">
      <c r="C16826" s="3"/>
      <c r="E16826" s="6"/>
    </row>
    <row r="16827" spans="3:5" s="2" customFormat="1" x14ac:dyDescent="0.3">
      <c r="C16827" s="3"/>
      <c r="E16827" s="6"/>
    </row>
    <row r="16828" spans="3:5" s="2" customFormat="1" x14ac:dyDescent="0.3">
      <c r="C16828" s="3"/>
      <c r="E16828" s="6"/>
    </row>
    <row r="16829" spans="3:5" s="2" customFormat="1" x14ac:dyDescent="0.3">
      <c r="C16829" s="3"/>
      <c r="E16829" s="6"/>
    </row>
    <row r="16830" spans="3:5" s="2" customFormat="1" x14ac:dyDescent="0.3">
      <c r="C16830" s="3"/>
      <c r="E16830" s="6"/>
    </row>
    <row r="16831" spans="3:5" s="2" customFormat="1" x14ac:dyDescent="0.3">
      <c r="C16831" s="3"/>
      <c r="E16831" s="6"/>
    </row>
    <row r="16832" spans="3:5" s="2" customFormat="1" x14ac:dyDescent="0.3">
      <c r="C16832" s="3"/>
      <c r="E16832" s="6"/>
    </row>
    <row r="16833" spans="3:5" s="2" customFormat="1" x14ac:dyDescent="0.3">
      <c r="C16833" s="3"/>
      <c r="E16833" s="6"/>
    </row>
    <row r="16834" spans="3:5" s="2" customFormat="1" x14ac:dyDescent="0.3">
      <c r="C16834" s="3"/>
      <c r="E16834" s="6"/>
    </row>
    <row r="16835" spans="3:5" s="2" customFormat="1" x14ac:dyDescent="0.3">
      <c r="C16835" s="3"/>
      <c r="E16835" s="6"/>
    </row>
    <row r="16836" spans="3:5" s="2" customFormat="1" x14ac:dyDescent="0.3">
      <c r="C16836" s="3"/>
      <c r="E16836" s="6"/>
    </row>
    <row r="16837" spans="3:5" s="2" customFormat="1" x14ac:dyDescent="0.3">
      <c r="C16837" s="3"/>
      <c r="E16837" s="6"/>
    </row>
    <row r="16838" spans="3:5" s="2" customFormat="1" x14ac:dyDescent="0.3">
      <c r="C16838" s="3"/>
      <c r="E16838" s="6"/>
    </row>
    <row r="16839" spans="3:5" s="2" customFormat="1" x14ac:dyDescent="0.3">
      <c r="C16839" s="3"/>
      <c r="E16839" s="6"/>
    </row>
    <row r="16840" spans="3:5" s="2" customFormat="1" x14ac:dyDescent="0.3">
      <c r="C16840" s="3"/>
      <c r="E16840" s="6"/>
    </row>
    <row r="16841" spans="3:5" s="2" customFormat="1" x14ac:dyDescent="0.3">
      <c r="C16841" s="3"/>
      <c r="E16841" s="6"/>
    </row>
    <row r="16842" spans="3:5" s="2" customFormat="1" x14ac:dyDescent="0.3">
      <c r="C16842" s="3"/>
      <c r="E16842" s="6"/>
    </row>
    <row r="16843" spans="3:5" s="2" customFormat="1" x14ac:dyDescent="0.3">
      <c r="C16843" s="3"/>
      <c r="E16843" s="6"/>
    </row>
    <row r="16844" spans="3:5" s="2" customFormat="1" x14ac:dyDescent="0.3">
      <c r="C16844" s="3"/>
      <c r="E16844" s="6"/>
    </row>
    <row r="16845" spans="3:5" s="2" customFormat="1" x14ac:dyDescent="0.3">
      <c r="C16845" s="3"/>
      <c r="E16845" s="6"/>
    </row>
    <row r="16846" spans="3:5" s="2" customFormat="1" x14ac:dyDescent="0.3">
      <c r="C16846" s="3"/>
      <c r="E16846" s="6"/>
    </row>
    <row r="16847" spans="3:5" s="2" customFormat="1" x14ac:dyDescent="0.3">
      <c r="C16847" s="3"/>
      <c r="E16847" s="6"/>
    </row>
    <row r="16848" spans="3:5" s="2" customFormat="1" x14ac:dyDescent="0.3">
      <c r="C16848" s="3"/>
      <c r="E16848" s="6"/>
    </row>
    <row r="16849" spans="3:5" s="2" customFormat="1" x14ac:dyDescent="0.3">
      <c r="C16849" s="3"/>
      <c r="E16849" s="6"/>
    </row>
    <row r="16850" spans="3:5" s="2" customFormat="1" x14ac:dyDescent="0.3">
      <c r="C16850" s="3"/>
      <c r="E16850" s="6"/>
    </row>
    <row r="16851" spans="3:5" s="2" customFormat="1" x14ac:dyDescent="0.3">
      <c r="C16851" s="3"/>
      <c r="E16851" s="6"/>
    </row>
    <row r="16852" spans="3:5" s="2" customFormat="1" x14ac:dyDescent="0.3">
      <c r="C16852" s="3"/>
      <c r="E16852" s="6"/>
    </row>
    <row r="16853" spans="3:5" s="2" customFormat="1" x14ac:dyDescent="0.3">
      <c r="C16853" s="3"/>
      <c r="E16853" s="6"/>
    </row>
    <row r="16854" spans="3:5" s="2" customFormat="1" x14ac:dyDescent="0.3">
      <c r="C16854" s="3"/>
      <c r="E16854" s="6"/>
    </row>
    <row r="16855" spans="3:5" s="2" customFormat="1" x14ac:dyDescent="0.3">
      <c r="C16855" s="3"/>
      <c r="E16855" s="6"/>
    </row>
    <row r="16856" spans="3:5" s="2" customFormat="1" x14ac:dyDescent="0.3">
      <c r="C16856" s="3"/>
      <c r="E16856" s="6"/>
    </row>
    <row r="16857" spans="3:5" s="2" customFormat="1" x14ac:dyDescent="0.3">
      <c r="C16857" s="3"/>
      <c r="E16857" s="6"/>
    </row>
    <row r="16858" spans="3:5" s="2" customFormat="1" x14ac:dyDescent="0.3">
      <c r="C16858" s="3"/>
      <c r="E16858" s="6"/>
    </row>
    <row r="16859" spans="3:5" s="2" customFormat="1" x14ac:dyDescent="0.3">
      <c r="C16859" s="3"/>
      <c r="E16859" s="6"/>
    </row>
    <row r="16860" spans="3:5" s="2" customFormat="1" x14ac:dyDescent="0.3">
      <c r="C16860" s="3"/>
      <c r="E16860" s="6"/>
    </row>
    <row r="16861" spans="3:5" s="2" customFormat="1" x14ac:dyDescent="0.3">
      <c r="C16861" s="3"/>
      <c r="E16861" s="6"/>
    </row>
    <row r="16862" spans="3:5" s="2" customFormat="1" x14ac:dyDescent="0.3">
      <c r="C16862" s="3"/>
      <c r="E16862" s="6"/>
    </row>
    <row r="16863" spans="3:5" s="2" customFormat="1" x14ac:dyDescent="0.3">
      <c r="C16863" s="3"/>
      <c r="E16863" s="6"/>
    </row>
    <row r="16864" spans="3:5" s="2" customFormat="1" x14ac:dyDescent="0.3">
      <c r="C16864" s="3"/>
      <c r="E16864" s="6"/>
    </row>
    <row r="16865" spans="3:5" s="2" customFormat="1" x14ac:dyDescent="0.3">
      <c r="C16865" s="3"/>
      <c r="E16865" s="6"/>
    </row>
    <row r="16866" spans="3:5" s="2" customFormat="1" x14ac:dyDescent="0.3">
      <c r="C16866" s="3"/>
      <c r="E16866" s="6"/>
    </row>
    <row r="16867" spans="3:5" s="2" customFormat="1" x14ac:dyDescent="0.3">
      <c r="C16867" s="3"/>
      <c r="E16867" s="6"/>
    </row>
    <row r="16868" spans="3:5" s="2" customFormat="1" x14ac:dyDescent="0.3">
      <c r="C16868" s="3"/>
      <c r="E16868" s="6"/>
    </row>
    <row r="16869" spans="3:5" s="2" customFormat="1" x14ac:dyDescent="0.3">
      <c r="C16869" s="3"/>
      <c r="E16869" s="6"/>
    </row>
    <row r="16870" spans="3:5" s="2" customFormat="1" x14ac:dyDescent="0.3">
      <c r="C16870" s="3"/>
      <c r="E16870" s="6"/>
    </row>
    <row r="16871" spans="3:5" s="2" customFormat="1" x14ac:dyDescent="0.3">
      <c r="C16871" s="3"/>
      <c r="E16871" s="6"/>
    </row>
    <row r="16872" spans="3:5" s="2" customFormat="1" x14ac:dyDescent="0.3">
      <c r="C16872" s="3"/>
      <c r="E16872" s="6"/>
    </row>
    <row r="16873" spans="3:5" s="2" customFormat="1" x14ac:dyDescent="0.3">
      <c r="C16873" s="3"/>
      <c r="E16873" s="6"/>
    </row>
    <row r="16874" spans="3:5" s="2" customFormat="1" x14ac:dyDescent="0.3">
      <c r="C16874" s="3"/>
      <c r="E16874" s="6"/>
    </row>
    <row r="16875" spans="3:5" s="2" customFormat="1" x14ac:dyDescent="0.3">
      <c r="C16875" s="3"/>
      <c r="E16875" s="6"/>
    </row>
    <row r="16876" spans="3:5" s="2" customFormat="1" x14ac:dyDescent="0.3">
      <c r="C16876" s="3"/>
      <c r="E16876" s="6"/>
    </row>
    <row r="16877" spans="3:5" s="2" customFormat="1" x14ac:dyDescent="0.3">
      <c r="C16877" s="3"/>
      <c r="E16877" s="6"/>
    </row>
    <row r="16878" spans="3:5" s="2" customFormat="1" x14ac:dyDescent="0.3">
      <c r="C16878" s="3"/>
      <c r="E16878" s="6"/>
    </row>
    <row r="16879" spans="3:5" s="2" customFormat="1" x14ac:dyDescent="0.3">
      <c r="C16879" s="3"/>
      <c r="E16879" s="6"/>
    </row>
    <row r="16880" spans="3:5" s="2" customFormat="1" x14ac:dyDescent="0.3">
      <c r="C16880" s="3"/>
      <c r="E16880" s="6"/>
    </row>
    <row r="16881" spans="3:5" s="2" customFormat="1" x14ac:dyDescent="0.3">
      <c r="C16881" s="3"/>
      <c r="E16881" s="6"/>
    </row>
    <row r="16882" spans="3:5" s="2" customFormat="1" x14ac:dyDescent="0.3">
      <c r="C16882" s="3"/>
      <c r="E16882" s="6"/>
    </row>
    <row r="16883" spans="3:5" s="2" customFormat="1" x14ac:dyDescent="0.3">
      <c r="C16883" s="3"/>
      <c r="E16883" s="6"/>
    </row>
    <row r="16884" spans="3:5" s="2" customFormat="1" x14ac:dyDescent="0.3">
      <c r="C16884" s="3"/>
      <c r="E16884" s="6"/>
    </row>
    <row r="16885" spans="3:5" s="2" customFormat="1" x14ac:dyDescent="0.3">
      <c r="C16885" s="3"/>
      <c r="E16885" s="6"/>
    </row>
    <row r="16886" spans="3:5" s="2" customFormat="1" x14ac:dyDescent="0.3">
      <c r="C16886" s="3"/>
      <c r="E16886" s="6"/>
    </row>
    <row r="16887" spans="3:5" s="2" customFormat="1" x14ac:dyDescent="0.3">
      <c r="C16887" s="3"/>
      <c r="E16887" s="6"/>
    </row>
    <row r="16888" spans="3:5" s="2" customFormat="1" x14ac:dyDescent="0.3">
      <c r="C16888" s="3"/>
      <c r="E16888" s="6"/>
    </row>
    <row r="16889" spans="3:5" s="2" customFormat="1" x14ac:dyDescent="0.3">
      <c r="C16889" s="3"/>
      <c r="E16889" s="6"/>
    </row>
    <row r="16890" spans="3:5" s="2" customFormat="1" x14ac:dyDescent="0.3">
      <c r="C16890" s="3"/>
      <c r="E16890" s="6"/>
    </row>
    <row r="16891" spans="3:5" s="2" customFormat="1" x14ac:dyDescent="0.3">
      <c r="C16891" s="3"/>
      <c r="E16891" s="6"/>
    </row>
    <row r="16892" spans="3:5" s="2" customFormat="1" x14ac:dyDescent="0.3">
      <c r="C16892" s="3"/>
      <c r="E16892" s="6"/>
    </row>
    <row r="16893" spans="3:5" s="2" customFormat="1" x14ac:dyDescent="0.3">
      <c r="C16893" s="3"/>
      <c r="E16893" s="6"/>
    </row>
    <row r="16894" spans="3:5" s="2" customFormat="1" x14ac:dyDescent="0.3">
      <c r="C16894" s="3"/>
      <c r="E16894" s="6"/>
    </row>
    <row r="16895" spans="3:5" s="2" customFormat="1" x14ac:dyDescent="0.3">
      <c r="C16895" s="3"/>
      <c r="E16895" s="6"/>
    </row>
    <row r="16896" spans="3:5" s="2" customFormat="1" x14ac:dyDescent="0.3">
      <c r="C16896" s="3"/>
      <c r="E16896" s="6"/>
    </row>
    <row r="16897" spans="3:5" s="2" customFormat="1" x14ac:dyDescent="0.3">
      <c r="C16897" s="3"/>
      <c r="E16897" s="6"/>
    </row>
    <row r="16898" spans="3:5" s="2" customFormat="1" x14ac:dyDescent="0.3">
      <c r="C16898" s="3"/>
      <c r="E16898" s="6"/>
    </row>
    <row r="16899" spans="3:5" s="2" customFormat="1" x14ac:dyDescent="0.3">
      <c r="C16899" s="3"/>
      <c r="E16899" s="6"/>
    </row>
    <row r="16900" spans="3:5" s="2" customFormat="1" x14ac:dyDescent="0.3">
      <c r="C16900" s="3"/>
      <c r="E16900" s="6"/>
    </row>
    <row r="16901" spans="3:5" s="2" customFormat="1" x14ac:dyDescent="0.3">
      <c r="C16901" s="3"/>
      <c r="E16901" s="6"/>
    </row>
    <row r="16902" spans="3:5" s="2" customFormat="1" x14ac:dyDescent="0.3">
      <c r="C16902" s="3"/>
      <c r="E16902" s="6"/>
    </row>
    <row r="16903" spans="3:5" s="2" customFormat="1" x14ac:dyDescent="0.3">
      <c r="C16903" s="3"/>
      <c r="E16903" s="6"/>
    </row>
    <row r="16904" spans="3:5" s="2" customFormat="1" x14ac:dyDescent="0.3">
      <c r="C16904" s="3"/>
      <c r="E16904" s="6"/>
    </row>
    <row r="16905" spans="3:5" s="2" customFormat="1" x14ac:dyDescent="0.3">
      <c r="C16905" s="3"/>
      <c r="E16905" s="6"/>
    </row>
    <row r="16906" spans="3:5" s="2" customFormat="1" x14ac:dyDescent="0.3">
      <c r="C16906" s="3"/>
      <c r="E16906" s="6"/>
    </row>
    <row r="16907" spans="3:5" s="2" customFormat="1" x14ac:dyDescent="0.3">
      <c r="C16907" s="3"/>
      <c r="E16907" s="6"/>
    </row>
    <row r="16908" spans="3:5" s="2" customFormat="1" x14ac:dyDescent="0.3">
      <c r="C16908" s="3"/>
      <c r="E16908" s="6"/>
    </row>
    <row r="16909" spans="3:5" s="2" customFormat="1" x14ac:dyDescent="0.3">
      <c r="C16909" s="3"/>
      <c r="E16909" s="6"/>
    </row>
    <row r="16910" spans="3:5" s="2" customFormat="1" x14ac:dyDescent="0.3">
      <c r="C16910" s="3"/>
      <c r="E16910" s="6"/>
    </row>
    <row r="16911" spans="3:5" s="2" customFormat="1" x14ac:dyDescent="0.3">
      <c r="C16911" s="3"/>
      <c r="E16911" s="6"/>
    </row>
    <row r="16912" spans="3:5" s="2" customFormat="1" x14ac:dyDescent="0.3">
      <c r="C16912" s="3"/>
      <c r="E16912" s="6"/>
    </row>
    <row r="16913" spans="3:5" s="2" customFormat="1" x14ac:dyDescent="0.3">
      <c r="C16913" s="3"/>
      <c r="E16913" s="6"/>
    </row>
    <row r="16914" spans="3:5" s="2" customFormat="1" x14ac:dyDescent="0.3">
      <c r="C16914" s="3"/>
      <c r="E16914" s="6"/>
    </row>
    <row r="16915" spans="3:5" s="2" customFormat="1" x14ac:dyDescent="0.3">
      <c r="C16915" s="3"/>
      <c r="E16915" s="6"/>
    </row>
    <row r="16916" spans="3:5" s="2" customFormat="1" x14ac:dyDescent="0.3">
      <c r="C16916" s="3"/>
      <c r="E16916" s="6"/>
    </row>
    <row r="16917" spans="3:5" s="2" customFormat="1" x14ac:dyDescent="0.3">
      <c r="C16917" s="3"/>
      <c r="E16917" s="6"/>
    </row>
    <row r="16918" spans="3:5" s="2" customFormat="1" x14ac:dyDescent="0.3">
      <c r="C16918" s="3"/>
      <c r="E16918" s="6"/>
    </row>
    <row r="16919" spans="3:5" s="2" customFormat="1" x14ac:dyDescent="0.3">
      <c r="C16919" s="3"/>
      <c r="E16919" s="6"/>
    </row>
    <row r="16920" spans="3:5" s="2" customFormat="1" x14ac:dyDescent="0.3">
      <c r="C16920" s="3"/>
      <c r="E16920" s="6"/>
    </row>
    <row r="16921" spans="3:5" s="2" customFormat="1" x14ac:dyDescent="0.3">
      <c r="C16921" s="3"/>
      <c r="E16921" s="6"/>
    </row>
    <row r="16922" spans="3:5" s="2" customFormat="1" x14ac:dyDescent="0.3">
      <c r="C16922" s="3"/>
      <c r="E16922" s="6"/>
    </row>
    <row r="16923" spans="3:5" s="2" customFormat="1" x14ac:dyDescent="0.3">
      <c r="C16923" s="3"/>
      <c r="E16923" s="6"/>
    </row>
    <row r="16924" spans="3:5" s="2" customFormat="1" x14ac:dyDescent="0.3">
      <c r="C16924" s="3"/>
      <c r="E16924" s="6"/>
    </row>
    <row r="16925" spans="3:5" s="2" customFormat="1" x14ac:dyDescent="0.3">
      <c r="C16925" s="3"/>
      <c r="E16925" s="6"/>
    </row>
    <row r="16926" spans="3:5" s="2" customFormat="1" x14ac:dyDescent="0.3">
      <c r="C16926" s="3"/>
      <c r="E16926" s="6"/>
    </row>
    <row r="16927" spans="3:5" s="2" customFormat="1" x14ac:dyDescent="0.3">
      <c r="C16927" s="3"/>
      <c r="E16927" s="6"/>
    </row>
    <row r="16928" spans="3:5" s="2" customFormat="1" x14ac:dyDescent="0.3">
      <c r="C16928" s="3"/>
      <c r="E16928" s="6"/>
    </row>
    <row r="16929" spans="3:5" s="2" customFormat="1" x14ac:dyDescent="0.3">
      <c r="C16929" s="3"/>
      <c r="E16929" s="6"/>
    </row>
    <row r="16930" spans="3:5" s="2" customFormat="1" x14ac:dyDescent="0.3">
      <c r="C16930" s="3"/>
      <c r="E16930" s="6"/>
    </row>
    <row r="16931" spans="3:5" s="2" customFormat="1" x14ac:dyDescent="0.3">
      <c r="C16931" s="3"/>
      <c r="E16931" s="6"/>
    </row>
    <row r="16932" spans="3:5" s="2" customFormat="1" x14ac:dyDescent="0.3">
      <c r="C16932" s="3"/>
      <c r="E16932" s="6"/>
    </row>
    <row r="16933" spans="3:5" s="2" customFormat="1" x14ac:dyDescent="0.3">
      <c r="C16933" s="3"/>
      <c r="E16933" s="6"/>
    </row>
    <row r="16934" spans="3:5" s="2" customFormat="1" x14ac:dyDescent="0.3">
      <c r="C16934" s="3"/>
      <c r="E16934" s="6"/>
    </row>
    <row r="16935" spans="3:5" s="2" customFormat="1" x14ac:dyDescent="0.3">
      <c r="C16935" s="3"/>
      <c r="E16935" s="6"/>
    </row>
    <row r="16936" spans="3:5" s="2" customFormat="1" x14ac:dyDescent="0.3">
      <c r="C16936" s="3"/>
      <c r="E16936" s="6"/>
    </row>
    <row r="16937" spans="3:5" s="2" customFormat="1" x14ac:dyDescent="0.3">
      <c r="C16937" s="3"/>
      <c r="E16937" s="6"/>
    </row>
    <row r="16938" spans="3:5" s="2" customFormat="1" x14ac:dyDescent="0.3">
      <c r="C16938" s="3"/>
      <c r="E16938" s="6"/>
    </row>
    <row r="16939" spans="3:5" s="2" customFormat="1" x14ac:dyDescent="0.3">
      <c r="C16939" s="3"/>
      <c r="E16939" s="6"/>
    </row>
    <row r="16940" spans="3:5" s="2" customFormat="1" x14ac:dyDescent="0.3">
      <c r="C16940" s="3"/>
      <c r="E16940" s="6"/>
    </row>
    <row r="16941" spans="3:5" s="2" customFormat="1" x14ac:dyDescent="0.3">
      <c r="C16941" s="3"/>
      <c r="E16941" s="6"/>
    </row>
    <row r="16942" spans="3:5" s="2" customFormat="1" x14ac:dyDescent="0.3">
      <c r="C16942" s="3"/>
      <c r="E16942" s="6"/>
    </row>
    <row r="16943" spans="3:5" s="2" customFormat="1" x14ac:dyDescent="0.3">
      <c r="C16943" s="3"/>
      <c r="E16943" s="6"/>
    </row>
    <row r="16944" spans="3:5" s="2" customFormat="1" x14ac:dyDescent="0.3">
      <c r="C16944" s="3"/>
      <c r="E16944" s="6"/>
    </row>
    <row r="16945" spans="3:5" s="2" customFormat="1" x14ac:dyDescent="0.3">
      <c r="C16945" s="3"/>
      <c r="E16945" s="6"/>
    </row>
    <row r="16946" spans="3:5" s="2" customFormat="1" x14ac:dyDescent="0.3">
      <c r="C16946" s="3"/>
      <c r="E16946" s="6"/>
    </row>
    <row r="16947" spans="3:5" s="2" customFormat="1" x14ac:dyDescent="0.3">
      <c r="C16947" s="3"/>
      <c r="E16947" s="6"/>
    </row>
    <row r="16948" spans="3:5" s="2" customFormat="1" x14ac:dyDescent="0.3">
      <c r="C16948" s="3"/>
      <c r="E16948" s="6"/>
    </row>
    <row r="16949" spans="3:5" s="2" customFormat="1" x14ac:dyDescent="0.3">
      <c r="C16949" s="3"/>
      <c r="E16949" s="6"/>
    </row>
    <row r="16950" spans="3:5" s="2" customFormat="1" x14ac:dyDescent="0.3">
      <c r="C16950" s="3"/>
      <c r="E16950" s="6"/>
    </row>
    <row r="16951" spans="3:5" s="2" customFormat="1" x14ac:dyDescent="0.3">
      <c r="C16951" s="3"/>
      <c r="E16951" s="6"/>
    </row>
    <row r="16952" spans="3:5" s="2" customFormat="1" x14ac:dyDescent="0.3">
      <c r="C16952" s="3"/>
      <c r="E16952" s="6"/>
    </row>
    <row r="16953" spans="3:5" s="2" customFormat="1" x14ac:dyDescent="0.3">
      <c r="C16953" s="3"/>
      <c r="E16953" s="6"/>
    </row>
    <row r="16954" spans="3:5" s="2" customFormat="1" x14ac:dyDescent="0.3">
      <c r="C16954" s="3"/>
      <c r="E16954" s="6"/>
    </row>
    <row r="16955" spans="3:5" s="2" customFormat="1" x14ac:dyDescent="0.3">
      <c r="C16955" s="3"/>
      <c r="E16955" s="6"/>
    </row>
    <row r="16956" spans="3:5" s="2" customFormat="1" x14ac:dyDescent="0.3">
      <c r="C16956" s="3"/>
      <c r="E16956" s="6"/>
    </row>
    <row r="16957" spans="3:5" s="2" customFormat="1" x14ac:dyDescent="0.3">
      <c r="C16957" s="3"/>
      <c r="E16957" s="6"/>
    </row>
    <row r="16958" spans="3:5" s="2" customFormat="1" x14ac:dyDescent="0.3">
      <c r="C16958" s="3"/>
      <c r="E16958" s="6"/>
    </row>
    <row r="16959" spans="3:5" s="2" customFormat="1" x14ac:dyDescent="0.3">
      <c r="C16959" s="3"/>
      <c r="E16959" s="6"/>
    </row>
    <row r="16960" spans="3:5" s="2" customFormat="1" x14ac:dyDescent="0.3">
      <c r="C16960" s="3"/>
      <c r="E16960" s="6"/>
    </row>
    <row r="16961" spans="3:5" s="2" customFormat="1" x14ac:dyDescent="0.3">
      <c r="C16961" s="3"/>
      <c r="E16961" s="6"/>
    </row>
    <row r="16962" spans="3:5" s="2" customFormat="1" x14ac:dyDescent="0.3">
      <c r="C16962" s="3"/>
      <c r="E16962" s="6"/>
    </row>
    <row r="16963" spans="3:5" s="2" customFormat="1" x14ac:dyDescent="0.3">
      <c r="C16963" s="3"/>
      <c r="E16963" s="6"/>
    </row>
    <row r="16964" spans="3:5" s="2" customFormat="1" x14ac:dyDescent="0.3">
      <c r="C16964" s="3"/>
      <c r="E16964" s="6"/>
    </row>
    <row r="16965" spans="3:5" s="2" customFormat="1" x14ac:dyDescent="0.3">
      <c r="C16965" s="3"/>
      <c r="E16965" s="6"/>
    </row>
    <row r="16966" spans="3:5" s="2" customFormat="1" x14ac:dyDescent="0.3">
      <c r="C16966" s="3"/>
      <c r="E16966" s="6"/>
    </row>
    <row r="16967" spans="3:5" s="2" customFormat="1" x14ac:dyDescent="0.3">
      <c r="C16967" s="3"/>
      <c r="E16967" s="6"/>
    </row>
    <row r="16968" spans="3:5" s="2" customFormat="1" x14ac:dyDescent="0.3">
      <c r="C16968" s="3"/>
      <c r="E16968" s="6"/>
    </row>
    <row r="16969" spans="3:5" s="2" customFormat="1" x14ac:dyDescent="0.3">
      <c r="C16969" s="3"/>
      <c r="E16969" s="6"/>
    </row>
    <row r="16970" spans="3:5" s="2" customFormat="1" x14ac:dyDescent="0.3">
      <c r="C16970" s="3"/>
      <c r="E16970" s="6"/>
    </row>
    <row r="16971" spans="3:5" s="2" customFormat="1" x14ac:dyDescent="0.3">
      <c r="C16971" s="3"/>
      <c r="E16971" s="6"/>
    </row>
    <row r="16972" spans="3:5" s="2" customFormat="1" x14ac:dyDescent="0.3">
      <c r="C16972" s="3"/>
      <c r="E16972" s="6"/>
    </row>
    <row r="16973" spans="3:5" s="2" customFormat="1" x14ac:dyDescent="0.3">
      <c r="C16973" s="3"/>
      <c r="E16973" s="6"/>
    </row>
    <row r="16974" spans="3:5" s="2" customFormat="1" x14ac:dyDescent="0.3">
      <c r="C16974" s="3"/>
      <c r="E16974" s="6"/>
    </row>
    <row r="16975" spans="3:5" s="2" customFormat="1" x14ac:dyDescent="0.3">
      <c r="C16975" s="3"/>
      <c r="E16975" s="6"/>
    </row>
    <row r="16976" spans="3:5" s="2" customFormat="1" x14ac:dyDescent="0.3">
      <c r="C16976" s="3"/>
      <c r="E16976" s="6"/>
    </row>
    <row r="16977" spans="3:5" s="2" customFormat="1" x14ac:dyDescent="0.3">
      <c r="C16977" s="3"/>
      <c r="E16977" s="6"/>
    </row>
    <row r="16978" spans="3:5" s="2" customFormat="1" x14ac:dyDescent="0.3">
      <c r="C16978" s="3"/>
      <c r="E16978" s="6"/>
    </row>
    <row r="16979" spans="3:5" s="2" customFormat="1" x14ac:dyDescent="0.3">
      <c r="C16979" s="3"/>
      <c r="E16979" s="6"/>
    </row>
    <row r="16980" spans="3:5" s="2" customFormat="1" x14ac:dyDescent="0.3">
      <c r="C16980" s="3"/>
      <c r="E16980" s="6"/>
    </row>
    <row r="16981" spans="3:5" s="2" customFormat="1" x14ac:dyDescent="0.3">
      <c r="C16981" s="3"/>
      <c r="E16981" s="6"/>
    </row>
    <row r="16982" spans="3:5" s="2" customFormat="1" x14ac:dyDescent="0.3">
      <c r="C16982" s="3"/>
      <c r="E16982" s="6"/>
    </row>
    <row r="16983" spans="3:5" s="2" customFormat="1" x14ac:dyDescent="0.3">
      <c r="C16983" s="3"/>
      <c r="E16983" s="6"/>
    </row>
    <row r="16984" spans="3:5" s="2" customFormat="1" x14ac:dyDescent="0.3">
      <c r="C16984" s="3"/>
      <c r="E16984" s="6"/>
    </row>
    <row r="16985" spans="3:5" s="2" customFormat="1" x14ac:dyDescent="0.3">
      <c r="C16985" s="3"/>
      <c r="E16985" s="6"/>
    </row>
    <row r="16986" spans="3:5" s="2" customFormat="1" x14ac:dyDescent="0.3">
      <c r="C16986" s="3"/>
      <c r="E16986" s="6"/>
    </row>
    <row r="16987" spans="3:5" s="2" customFormat="1" x14ac:dyDescent="0.3">
      <c r="C16987" s="3"/>
      <c r="E16987" s="6"/>
    </row>
    <row r="16988" spans="3:5" s="2" customFormat="1" x14ac:dyDescent="0.3">
      <c r="C16988" s="3"/>
      <c r="E16988" s="6"/>
    </row>
    <row r="16989" spans="3:5" s="2" customFormat="1" x14ac:dyDescent="0.3">
      <c r="C16989" s="3"/>
      <c r="E16989" s="6"/>
    </row>
    <row r="16990" spans="3:5" s="2" customFormat="1" x14ac:dyDescent="0.3">
      <c r="C16990" s="3"/>
      <c r="E16990" s="6"/>
    </row>
    <row r="16991" spans="3:5" s="2" customFormat="1" x14ac:dyDescent="0.3">
      <c r="C16991" s="3"/>
      <c r="E16991" s="6"/>
    </row>
    <row r="16992" spans="3:5" s="2" customFormat="1" x14ac:dyDescent="0.3">
      <c r="C16992" s="3"/>
      <c r="E16992" s="6"/>
    </row>
    <row r="16993" spans="3:5" s="2" customFormat="1" x14ac:dyDescent="0.3">
      <c r="C16993" s="3"/>
      <c r="E16993" s="6"/>
    </row>
    <row r="16994" spans="3:5" s="2" customFormat="1" x14ac:dyDescent="0.3">
      <c r="C16994" s="3"/>
      <c r="E16994" s="6"/>
    </row>
    <row r="16995" spans="3:5" s="2" customFormat="1" x14ac:dyDescent="0.3">
      <c r="C16995" s="3"/>
      <c r="E16995" s="6"/>
    </row>
    <row r="16996" spans="3:5" s="2" customFormat="1" x14ac:dyDescent="0.3">
      <c r="C16996" s="3"/>
      <c r="E16996" s="6"/>
    </row>
    <row r="16997" spans="3:5" s="2" customFormat="1" x14ac:dyDescent="0.3">
      <c r="C16997" s="3"/>
      <c r="E16997" s="6"/>
    </row>
    <row r="16998" spans="3:5" s="2" customFormat="1" x14ac:dyDescent="0.3">
      <c r="C16998" s="3"/>
      <c r="E16998" s="6"/>
    </row>
    <row r="16999" spans="3:5" s="2" customFormat="1" x14ac:dyDescent="0.3">
      <c r="C16999" s="3"/>
      <c r="E16999" s="6"/>
    </row>
    <row r="17000" spans="3:5" s="2" customFormat="1" x14ac:dyDescent="0.3">
      <c r="C17000" s="3"/>
      <c r="E17000" s="6"/>
    </row>
    <row r="17001" spans="3:5" s="2" customFormat="1" x14ac:dyDescent="0.3">
      <c r="C17001" s="3"/>
      <c r="E17001" s="6"/>
    </row>
    <row r="17002" spans="3:5" s="2" customFormat="1" x14ac:dyDescent="0.3">
      <c r="C17002" s="3"/>
      <c r="E17002" s="6"/>
    </row>
    <row r="17003" spans="3:5" s="2" customFormat="1" x14ac:dyDescent="0.3">
      <c r="C17003" s="3"/>
      <c r="E17003" s="6"/>
    </row>
    <row r="17004" spans="3:5" s="2" customFormat="1" x14ac:dyDescent="0.3">
      <c r="C17004" s="3"/>
      <c r="E17004" s="6"/>
    </row>
    <row r="17005" spans="3:5" s="2" customFormat="1" x14ac:dyDescent="0.3">
      <c r="C17005" s="3"/>
      <c r="E17005" s="6"/>
    </row>
    <row r="17006" spans="3:5" s="2" customFormat="1" x14ac:dyDescent="0.3">
      <c r="C17006" s="3"/>
      <c r="E17006" s="6"/>
    </row>
    <row r="17007" spans="3:5" s="2" customFormat="1" x14ac:dyDescent="0.3">
      <c r="C17007" s="3"/>
      <c r="E17007" s="6"/>
    </row>
    <row r="17008" spans="3:5" s="2" customFormat="1" x14ac:dyDescent="0.3">
      <c r="C17008" s="3"/>
      <c r="E17008" s="6"/>
    </row>
    <row r="17009" spans="3:5" s="2" customFormat="1" x14ac:dyDescent="0.3">
      <c r="C17009" s="3"/>
      <c r="E17009" s="6"/>
    </row>
    <row r="17010" spans="3:5" s="2" customFormat="1" x14ac:dyDescent="0.3">
      <c r="C17010" s="3"/>
      <c r="E17010" s="6"/>
    </row>
    <row r="17011" spans="3:5" s="2" customFormat="1" x14ac:dyDescent="0.3">
      <c r="C17011" s="3"/>
      <c r="E17011" s="6"/>
    </row>
    <row r="17012" spans="3:5" s="2" customFormat="1" x14ac:dyDescent="0.3">
      <c r="C17012" s="3"/>
      <c r="E17012" s="6"/>
    </row>
    <row r="17013" spans="3:5" s="2" customFormat="1" x14ac:dyDescent="0.3">
      <c r="C17013" s="3"/>
      <c r="E17013" s="6"/>
    </row>
    <row r="17014" spans="3:5" s="2" customFormat="1" x14ac:dyDescent="0.3">
      <c r="C17014" s="3"/>
      <c r="E17014" s="6"/>
    </row>
    <row r="17015" spans="3:5" s="2" customFormat="1" x14ac:dyDescent="0.3">
      <c r="C17015" s="3"/>
      <c r="E17015" s="6"/>
    </row>
    <row r="17016" spans="3:5" s="2" customFormat="1" x14ac:dyDescent="0.3">
      <c r="C17016" s="3"/>
      <c r="E17016" s="6"/>
    </row>
    <row r="17017" spans="3:5" s="2" customFormat="1" x14ac:dyDescent="0.3">
      <c r="C17017" s="3"/>
      <c r="E17017" s="6"/>
    </row>
    <row r="17018" spans="3:5" s="2" customFormat="1" x14ac:dyDescent="0.3">
      <c r="C17018" s="3"/>
      <c r="E17018" s="6"/>
    </row>
    <row r="17019" spans="3:5" s="2" customFormat="1" x14ac:dyDescent="0.3">
      <c r="C17019" s="3"/>
      <c r="E17019" s="6"/>
    </row>
    <row r="17020" spans="3:5" s="2" customFormat="1" x14ac:dyDescent="0.3">
      <c r="C17020" s="3"/>
      <c r="E17020" s="6"/>
    </row>
    <row r="17021" spans="3:5" s="2" customFormat="1" x14ac:dyDescent="0.3">
      <c r="C17021" s="3"/>
      <c r="E17021" s="6"/>
    </row>
    <row r="17022" spans="3:5" s="2" customFormat="1" x14ac:dyDescent="0.3">
      <c r="C17022" s="3"/>
      <c r="E17022" s="6"/>
    </row>
    <row r="17023" spans="3:5" s="2" customFormat="1" x14ac:dyDescent="0.3">
      <c r="C17023" s="3"/>
      <c r="E17023" s="6"/>
    </row>
    <row r="17024" spans="3:5" s="2" customFormat="1" x14ac:dyDescent="0.3">
      <c r="C17024" s="3"/>
      <c r="E17024" s="6"/>
    </row>
    <row r="17025" spans="3:5" s="2" customFormat="1" x14ac:dyDescent="0.3">
      <c r="C17025" s="3"/>
      <c r="E17025" s="6"/>
    </row>
    <row r="17026" spans="3:5" s="2" customFormat="1" x14ac:dyDescent="0.3">
      <c r="C17026" s="3"/>
      <c r="E17026" s="6"/>
    </row>
    <row r="17027" spans="3:5" s="2" customFormat="1" x14ac:dyDescent="0.3">
      <c r="C17027" s="3"/>
      <c r="E17027" s="6"/>
    </row>
    <row r="17028" spans="3:5" s="2" customFormat="1" x14ac:dyDescent="0.3">
      <c r="C17028" s="3"/>
      <c r="E17028" s="6"/>
    </row>
    <row r="17029" spans="3:5" s="2" customFormat="1" x14ac:dyDescent="0.3">
      <c r="C17029" s="3"/>
      <c r="E17029" s="6"/>
    </row>
    <row r="17030" spans="3:5" s="2" customFormat="1" x14ac:dyDescent="0.3">
      <c r="C17030" s="3"/>
      <c r="E17030" s="6"/>
    </row>
    <row r="17031" spans="3:5" s="2" customFormat="1" x14ac:dyDescent="0.3">
      <c r="C17031" s="3"/>
      <c r="E17031" s="6"/>
    </row>
    <row r="17032" spans="3:5" s="2" customFormat="1" x14ac:dyDescent="0.3">
      <c r="C17032" s="3"/>
      <c r="E17032" s="6"/>
    </row>
    <row r="17033" spans="3:5" s="2" customFormat="1" x14ac:dyDescent="0.3">
      <c r="C17033" s="3"/>
      <c r="E17033" s="6"/>
    </row>
    <row r="17034" spans="3:5" s="2" customFormat="1" x14ac:dyDescent="0.3">
      <c r="C17034" s="3"/>
      <c r="E17034" s="6"/>
    </row>
    <row r="17035" spans="3:5" s="2" customFormat="1" x14ac:dyDescent="0.3">
      <c r="C17035" s="3"/>
      <c r="E17035" s="6"/>
    </row>
    <row r="17036" spans="3:5" s="2" customFormat="1" x14ac:dyDescent="0.3">
      <c r="C17036" s="3"/>
      <c r="E17036" s="6"/>
    </row>
    <row r="17037" spans="3:5" s="2" customFormat="1" x14ac:dyDescent="0.3">
      <c r="C17037" s="3"/>
      <c r="E17037" s="6"/>
    </row>
    <row r="17038" spans="3:5" s="2" customFormat="1" x14ac:dyDescent="0.3">
      <c r="C17038" s="3"/>
      <c r="E17038" s="6"/>
    </row>
    <row r="17039" spans="3:5" s="2" customFormat="1" x14ac:dyDescent="0.3">
      <c r="C17039" s="3"/>
      <c r="E17039" s="6"/>
    </row>
    <row r="17040" spans="3:5" s="2" customFormat="1" x14ac:dyDescent="0.3">
      <c r="C17040" s="3"/>
      <c r="E17040" s="6"/>
    </row>
    <row r="17041" spans="3:5" s="2" customFormat="1" x14ac:dyDescent="0.3">
      <c r="C17041" s="3"/>
      <c r="E17041" s="6"/>
    </row>
    <row r="17042" spans="3:5" s="2" customFormat="1" x14ac:dyDescent="0.3">
      <c r="C17042" s="3"/>
      <c r="E17042" s="6"/>
    </row>
    <row r="17043" spans="3:5" s="2" customFormat="1" x14ac:dyDescent="0.3">
      <c r="C17043" s="3"/>
      <c r="E17043" s="6"/>
    </row>
    <row r="17044" spans="3:5" s="2" customFormat="1" x14ac:dyDescent="0.3">
      <c r="C17044" s="3"/>
      <c r="E17044" s="6"/>
    </row>
    <row r="17045" spans="3:5" s="2" customFormat="1" x14ac:dyDescent="0.3">
      <c r="C17045" s="3"/>
      <c r="E17045" s="6"/>
    </row>
    <row r="17046" spans="3:5" s="2" customFormat="1" x14ac:dyDescent="0.3">
      <c r="C17046" s="3"/>
      <c r="E17046" s="6"/>
    </row>
    <row r="17047" spans="3:5" s="2" customFormat="1" x14ac:dyDescent="0.3">
      <c r="C17047" s="3"/>
      <c r="E17047" s="6"/>
    </row>
    <row r="17048" spans="3:5" s="2" customFormat="1" x14ac:dyDescent="0.3">
      <c r="C17048" s="3"/>
      <c r="E17048" s="6"/>
    </row>
    <row r="17049" spans="3:5" s="2" customFormat="1" x14ac:dyDescent="0.3">
      <c r="C17049" s="3"/>
      <c r="E17049" s="6"/>
    </row>
    <row r="17050" spans="3:5" s="2" customFormat="1" x14ac:dyDescent="0.3">
      <c r="C17050" s="3"/>
      <c r="E17050" s="6"/>
    </row>
    <row r="17051" spans="3:5" s="2" customFormat="1" x14ac:dyDescent="0.3">
      <c r="C17051" s="3"/>
      <c r="E17051" s="6"/>
    </row>
    <row r="17052" spans="3:5" s="2" customFormat="1" x14ac:dyDescent="0.3">
      <c r="C17052" s="3"/>
      <c r="E17052" s="6"/>
    </row>
    <row r="17053" spans="3:5" s="2" customFormat="1" x14ac:dyDescent="0.3">
      <c r="C17053" s="3"/>
      <c r="E17053" s="6"/>
    </row>
    <row r="17054" spans="3:5" s="2" customFormat="1" x14ac:dyDescent="0.3">
      <c r="C17054" s="3"/>
      <c r="E17054" s="6"/>
    </row>
    <row r="17055" spans="3:5" s="2" customFormat="1" x14ac:dyDescent="0.3">
      <c r="C17055" s="3"/>
      <c r="E17055" s="6"/>
    </row>
    <row r="17056" spans="3:5" s="2" customFormat="1" x14ac:dyDescent="0.3">
      <c r="C17056" s="3"/>
      <c r="E17056" s="6"/>
    </row>
    <row r="17057" spans="3:5" s="2" customFormat="1" x14ac:dyDescent="0.3">
      <c r="C17057" s="3"/>
      <c r="E17057" s="6"/>
    </row>
    <row r="17058" spans="3:5" s="2" customFormat="1" x14ac:dyDescent="0.3">
      <c r="C17058" s="3"/>
      <c r="E17058" s="6"/>
    </row>
    <row r="17059" spans="3:5" s="2" customFormat="1" x14ac:dyDescent="0.3">
      <c r="C17059" s="3"/>
      <c r="E17059" s="6"/>
    </row>
    <row r="17060" spans="3:5" s="2" customFormat="1" x14ac:dyDescent="0.3">
      <c r="C17060" s="3"/>
      <c r="E17060" s="6"/>
    </row>
    <row r="17061" spans="3:5" s="2" customFormat="1" x14ac:dyDescent="0.3">
      <c r="C17061" s="3"/>
      <c r="E17061" s="6"/>
    </row>
    <row r="17062" spans="3:5" s="2" customFormat="1" x14ac:dyDescent="0.3">
      <c r="C17062" s="3"/>
      <c r="E17062" s="6"/>
    </row>
    <row r="17063" spans="3:5" s="2" customFormat="1" x14ac:dyDescent="0.3">
      <c r="C17063" s="3"/>
      <c r="E17063" s="6"/>
    </row>
    <row r="17064" spans="3:5" s="2" customFormat="1" x14ac:dyDescent="0.3">
      <c r="C17064" s="3"/>
      <c r="E17064" s="6"/>
    </row>
    <row r="17065" spans="3:5" s="2" customFormat="1" x14ac:dyDescent="0.3">
      <c r="C17065" s="3"/>
      <c r="E17065" s="6"/>
    </row>
    <row r="17066" spans="3:5" s="2" customFormat="1" x14ac:dyDescent="0.3">
      <c r="C17066" s="3"/>
      <c r="E17066" s="6"/>
    </row>
    <row r="17067" spans="3:5" s="2" customFormat="1" x14ac:dyDescent="0.3">
      <c r="C17067" s="3"/>
      <c r="E17067" s="6"/>
    </row>
    <row r="17068" spans="3:5" s="2" customFormat="1" x14ac:dyDescent="0.3">
      <c r="C17068" s="3"/>
      <c r="E17068" s="6"/>
    </row>
    <row r="17069" spans="3:5" s="2" customFormat="1" x14ac:dyDescent="0.3">
      <c r="C17069" s="3"/>
      <c r="E17069" s="6"/>
    </row>
    <row r="17070" spans="3:5" s="2" customFormat="1" x14ac:dyDescent="0.3">
      <c r="C17070" s="3"/>
      <c r="E17070" s="6"/>
    </row>
    <row r="17071" spans="3:5" s="2" customFormat="1" x14ac:dyDescent="0.3">
      <c r="C17071" s="3"/>
      <c r="E17071" s="6"/>
    </row>
    <row r="17072" spans="3:5" s="2" customFormat="1" x14ac:dyDescent="0.3">
      <c r="C17072" s="3"/>
      <c r="E17072" s="6"/>
    </row>
    <row r="17073" spans="3:5" s="2" customFormat="1" x14ac:dyDescent="0.3">
      <c r="C17073" s="3"/>
      <c r="E17073" s="6"/>
    </row>
    <row r="17074" spans="3:5" s="2" customFormat="1" x14ac:dyDescent="0.3">
      <c r="C17074" s="3"/>
      <c r="E17074" s="6"/>
    </row>
    <row r="17075" spans="3:5" s="2" customFormat="1" x14ac:dyDescent="0.3">
      <c r="C17075" s="3"/>
      <c r="E17075" s="6"/>
    </row>
    <row r="17076" spans="3:5" s="2" customFormat="1" x14ac:dyDescent="0.3">
      <c r="C17076" s="3"/>
      <c r="E17076" s="6"/>
    </row>
    <row r="17077" spans="3:5" s="2" customFormat="1" x14ac:dyDescent="0.3">
      <c r="C17077" s="3"/>
      <c r="E17077" s="6"/>
    </row>
    <row r="17078" spans="3:5" s="2" customFormat="1" x14ac:dyDescent="0.3">
      <c r="C17078" s="3"/>
      <c r="E17078" s="6"/>
    </row>
    <row r="17079" spans="3:5" s="2" customFormat="1" x14ac:dyDescent="0.3">
      <c r="C17079" s="3"/>
      <c r="E17079" s="6"/>
    </row>
    <row r="17080" spans="3:5" s="2" customFormat="1" x14ac:dyDescent="0.3">
      <c r="C17080" s="3"/>
      <c r="E17080" s="6"/>
    </row>
    <row r="17081" spans="3:5" s="2" customFormat="1" x14ac:dyDescent="0.3">
      <c r="C17081" s="3"/>
      <c r="E17081" s="6"/>
    </row>
    <row r="17082" spans="3:5" s="2" customFormat="1" x14ac:dyDescent="0.3">
      <c r="C17082" s="3"/>
      <c r="E17082" s="6"/>
    </row>
    <row r="17083" spans="3:5" s="2" customFormat="1" x14ac:dyDescent="0.3">
      <c r="C17083" s="3"/>
      <c r="E17083" s="6"/>
    </row>
    <row r="17084" spans="3:5" s="2" customFormat="1" x14ac:dyDescent="0.3">
      <c r="C17084" s="3"/>
      <c r="E17084" s="6"/>
    </row>
    <row r="17085" spans="3:5" s="2" customFormat="1" x14ac:dyDescent="0.3">
      <c r="C17085" s="3"/>
      <c r="E17085" s="6"/>
    </row>
    <row r="17086" spans="3:5" s="2" customFormat="1" x14ac:dyDescent="0.3">
      <c r="C17086" s="3"/>
      <c r="E17086" s="6"/>
    </row>
    <row r="17087" spans="3:5" s="2" customFormat="1" x14ac:dyDescent="0.3">
      <c r="C17087" s="3"/>
      <c r="E17087" s="6"/>
    </row>
    <row r="17088" spans="3:5" s="2" customFormat="1" x14ac:dyDescent="0.3">
      <c r="C17088" s="3"/>
      <c r="E17088" s="6"/>
    </row>
    <row r="17089" spans="3:5" s="2" customFormat="1" x14ac:dyDescent="0.3">
      <c r="C17089" s="3"/>
      <c r="E17089" s="6"/>
    </row>
    <row r="17090" spans="3:5" s="2" customFormat="1" x14ac:dyDescent="0.3">
      <c r="C17090" s="3"/>
      <c r="E17090" s="6"/>
    </row>
    <row r="17091" spans="3:5" s="2" customFormat="1" x14ac:dyDescent="0.3">
      <c r="C17091" s="3"/>
      <c r="E17091" s="6"/>
    </row>
    <row r="17092" spans="3:5" s="2" customFormat="1" x14ac:dyDescent="0.3">
      <c r="C17092" s="3"/>
      <c r="E17092" s="6"/>
    </row>
    <row r="17093" spans="3:5" s="2" customFormat="1" x14ac:dyDescent="0.3">
      <c r="C17093" s="3"/>
      <c r="E17093" s="6"/>
    </row>
    <row r="17094" spans="3:5" s="2" customFormat="1" x14ac:dyDescent="0.3">
      <c r="C17094" s="3"/>
      <c r="E17094" s="6"/>
    </row>
    <row r="17095" spans="3:5" s="2" customFormat="1" x14ac:dyDescent="0.3">
      <c r="C17095" s="3"/>
      <c r="E17095" s="6"/>
    </row>
    <row r="17096" spans="3:5" s="2" customFormat="1" x14ac:dyDescent="0.3">
      <c r="C17096" s="3"/>
      <c r="E17096" s="6"/>
    </row>
    <row r="17097" spans="3:5" s="2" customFormat="1" x14ac:dyDescent="0.3">
      <c r="C17097" s="3"/>
      <c r="E17097" s="6"/>
    </row>
    <row r="17098" spans="3:5" s="2" customFormat="1" x14ac:dyDescent="0.3">
      <c r="C17098" s="3"/>
      <c r="E17098" s="6"/>
    </row>
    <row r="17099" spans="3:5" s="2" customFormat="1" x14ac:dyDescent="0.3">
      <c r="C17099" s="3"/>
      <c r="E17099" s="6"/>
    </row>
    <row r="17100" spans="3:5" s="2" customFormat="1" x14ac:dyDescent="0.3">
      <c r="C17100" s="3"/>
      <c r="E17100" s="6"/>
    </row>
    <row r="17101" spans="3:5" s="2" customFormat="1" x14ac:dyDescent="0.3">
      <c r="C17101" s="3"/>
      <c r="E17101" s="6"/>
    </row>
    <row r="17102" spans="3:5" s="2" customFormat="1" x14ac:dyDescent="0.3">
      <c r="C17102" s="3"/>
      <c r="E17102" s="6"/>
    </row>
    <row r="17103" spans="3:5" s="2" customFormat="1" x14ac:dyDescent="0.3">
      <c r="C17103" s="3"/>
      <c r="E17103" s="6"/>
    </row>
    <row r="17104" spans="3:5" s="2" customFormat="1" x14ac:dyDescent="0.3">
      <c r="C17104" s="3"/>
      <c r="E17104" s="6"/>
    </row>
    <row r="17105" spans="3:5" s="2" customFormat="1" x14ac:dyDescent="0.3">
      <c r="C17105" s="3"/>
      <c r="E17105" s="6"/>
    </row>
    <row r="17106" spans="3:5" s="2" customFormat="1" x14ac:dyDescent="0.3">
      <c r="C17106" s="3"/>
      <c r="E17106" s="6"/>
    </row>
    <row r="17107" spans="3:5" s="2" customFormat="1" x14ac:dyDescent="0.3">
      <c r="C17107" s="3"/>
      <c r="E17107" s="6"/>
    </row>
    <row r="17108" spans="3:5" s="2" customFormat="1" x14ac:dyDescent="0.3">
      <c r="C17108" s="3"/>
      <c r="E17108" s="6"/>
    </row>
    <row r="17109" spans="3:5" s="2" customFormat="1" x14ac:dyDescent="0.3">
      <c r="C17109" s="3"/>
      <c r="E17109" s="6"/>
    </row>
    <row r="17110" spans="3:5" s="2" customFormat="1" x14ac:dyDescent="0.3">
      <c r="C17110" s="3"/>
      <c r="E17110" s="6"/>
    </row>
    <row r="17111" spans="3:5" s="2" customFormat="1" x14ac:dyDescent="0.3">
      <c r="C17111" s="3"/>
      <c r="E17111" s="6"/>
    </row>
    <row r="17112" spans="3:5" s="2" customFormat="1" x14ac:dyDescent="0.3">
      <c r="C17112" s="3"/>
      <c r="E17112" s="6"/>
    </row>
    <row r="17113" spans="3:5" s="2" customFormat="1" x14ac:dyDescent="0.3">
      <c r="C17113" s="3"/>
      <c r="E17113" s="6"/>
    </row>
    <row r="17114" spans="3:5" s="2" customFormat="1" x14ac:dyDescent="0.3">
      <c r="C17114" s="3"/>
      <c r="E17114" s="6"/>
    </row>
    <row r="17115" spans="3:5" s="2" customFormat="1" x14ac:dyDescent="0.3">
      <c r="C17115" s="3"/>
      <c r="E17115" s="6"/>
    </row>
    <row r="17116" spans="3:5" s="2" customFormat="1" x14ac:dyDescent="0.3">
      <c r="C17116" s="3"/>
      <c r="E17116" s="6"/>
    </row>
    <row r="17117" spans="3:5" s="2" customFormat="1" x14ac:dyDescent="0.3">
      <c r="C17117" s="3"/>
      <c r="E17117" s="6"/>
    </row>
    <row r="17118" spans="3:5" s="2" customFormat="1" x14ac:dyDescent="0.3">
      <c r="C17118" s="3"/>
      <c r="E17118" s="6"/>
    </row>
    <row r="17119" spans="3:5" s="2" customFormat="1" x14ac:dyDescent="0.3">
      <c r="C17119" s="3"/>
      <c r="E17119" s="6"/>
    </row>
    <row r="17120" spans="3:5" s="2" customFormat="1" x14ac:dyDescent="0.3">
      <c r="C17120" s="3"/>
      <c r="E17120" s="6"/>
    </row>
    <row r="17121" spans="3:5" s="2" customFormat="1" x14ac:dyDescent="0.3">
      <c r="C17121" s="3"/>
      <c r="E17121" s="6"/>
    </row>
    <row r="17122" spans="3:5" s="2" customFormat="1" x14ac:dyDescent="0.3">
      <c r="C17122" s="3"/>
      <c r="E17122" s="6"/>
    </row>
    <row r="17123" spans="3:5" s="2" customFormat="1" x14ac:dyDescent="0.3">
      <c r="C17123" s="3"/>
      <c r="E17123" s="6"/>
    </row>
    <row r="17124" spans="3:5" s="2" customFormat="1" x14ac:dyDescent="0.3">
      <c r="C17124" s="3"/>
      <c r="E17124" s="6"/>
    </row>
    <row r="17125" spans="3:5" s="2" customFormat="1" x14ac:dyDescent="0.3">
      <c r="C17125" s="3"/>
      <c r="E17125" s="6"/>
    </row>
    <row r="17126" spans="3:5" s="2" customFormat="1" x14ac:dyDescent="0.3">
      <c r="C17126" s="3"/>
      <c r="E17126" s="6"/>
    </row>
    <row r="17127" spans="3:5" s="2" customFormat="1" x14ac:dyDescent="0.3">
      <c r="C17127" s="3"/>
      <c r="E17127" s="6"/>
    </row>
    <row r="17128" spans="3:5" s="2" customFormat="1" x14ac:dyDescent="0.3">
      <c r="C17128" s="3"/>
      <c r="E17128" s="6"/>
    </row>
    <row r="17129" spans="3:5" s="2" customFormat="1" x14ac:dyDescent="0.3">
      <c r="C17129" s="3"/>
      <c r="E17129" s="6"/>
    </row>
    <row r="17130" spans="3:5" s="2" customFormat="1" x14ac:dyDescent="0.3">
      <c r="C17130" s="3"/>
      <c r="E17130" s="6"/>
    </row>
    <row r="17131" spans="3:5" s="2" customFormat="1" x14ac:dyDescent="0.3">
      <c r="C17131" s="3"/>
      <c r="E17131" s="6"/>
    </row>
    <row r="17132" spans="3:5" s="2" customFormat="1" x14ac:dyDescent="0.3">
      <c r="C17132" s="3"/>
      <c r="E17132" s="6"/>
    </row>
    <row r="17133" spans="3:5" s="2" customFormat="1" x14ac:dyDescent="0.3">
      <c r="C17133" s="3"/>
      <c r="E17133" s="6"/>
    </row>
    <row r="17134" spans="3:5" s="2" customFormat="1" x14ac:dyDescent="0.3">
      <c r="C17134" s="3"/>
      <c r="E17134" s="6"/>
    </row>
    <row r="17135" spans="3:5" s="2" customFormat="1" x14ac:dyDescent="0.3">
      <c r="C17135" s="3"/>
      <c r="E17135" s="6"/>
    </row>
    <row r="17136" spans="3:5" s="2" customFormat="1" x14ac:dyDescent="0.3">
      <c r="C17136" s="3"/>
      <c r="E17136" s="6"/>
    </row>
    <row r="17137" spans="3:5" s="2" customFormat="1" x14ac:dyDescent="0.3">
      <c r="C17137" s="3"/>
      <c r="E17137" s="6"/>
    </row>
    <row r="17138" spans="3:5" s="2" customFormat="1" x14ac:dyDescent="0.3">
      <c r="C17138" s="3"/>
      <c r="E17138" s="6"/>
    </row>
    <row r="17139" spans="3:5" s="2" customFormat="1" x14ac:dyDescent="0.3">
      <c r="C17139" s="3"/>
      <c r="E17139" s="6"/>
    </row>
    <row r="17140" spans="3:5" s="2" customFormat="1" x14ac:dyDescent="0.3">
      <c r="C17140" s="3"/>
      <c r="E17140" s="6"/>
    </row>
    <row r="17141" spans="3:5" s="2" customFormat="1" x14ac:dyDescent="0.3">
      <c r="C17141" s="3"/>
      <c r="E17141" s="6"/>
    </row>
    <row r="17142" spans="3:5" s="2" customFormat="1" x14ac:dyDescent="0.3">
      <c r="C17142" s="3"/>
      <c r="E17142" s="6"/>
    </row>
    <row r="17143" spans="3:5" s="2" customFormat="1" x14ac:dyDescent="0.3">
      <c r="C17143" s="3"/>
      <c r="E17143" s="6"/>
    </row>
    <row r="17144" spans="3:5" s="2" customFormat="1" x14ac:dyDescent="0.3">
      <c r="C17144" s="3"/>
      <c r="E17144" s="6"/>
    </row>
    <row r="17145" spans="3:5" s="2" customFormat="1" x14ac:dyDescent="0.3">
      <c r="C17145" s="3"/>
      <c r="E17145" s="6"/>
    </row>
    <row r="17146" spans="3:5" s="2" customFormat="1" x14ac:dyDescent="0.3">
      <c r="C17146" s="3"/>
      <c r="E17146" s="6"/>
    </row>
    <row r="17147" spans="3:5" s="2" customFormat="1" x14ac:dyDescent="0.3">
      <c r="C17147" s="3"/>
      <c r="E17147" s="6"/>
    </row>
    <row r="17148" spans="3:5" s="2" customFormat="1" x14ac:dyDescent="0.3">
      <c r="C17148" s="3"/>
      <c r="E17148" s="6"/>
    </row>
    <row r="17149" spans="3:5" s="2" customFormat="1" x14ac:dyDescent="0.3">
      <c r="C17149" s="3"/>
      <c r="E17149" s="6"/>
    </row>
    <row r="17150" spans="3:5" s="2" customFormat="1" x14ac:dyDescent="0.3">
      <c r="C17150" s="3"/>
      <c r="E17150" s="6"/>
    </row>
    <row r="17151" spans="3:5" s="2" customFormat="1" x14ac:dyDescent="0.3">
      <c r="C17151" s="3"/>
      <c r="E17151" s="6"/>
    </row>
    <row r="17152" spans="3:5" s="2" customFormat="1" x14ac:dyDescent="0.3">
      <c r="C17152" s="3"/>
      <c r="E17152" s="6"/>
    </row>
    <row r="17153" spans="3:5" s="2" customFormat="1" x14ac:dyDescent="0.3">
      <c r="C17153" s="3"/>
      <c r="E17153" s="6"/>
    </row>
    <row r="17154" spans="3:5" s="2" customFormat="1" x14ac:dyDescent="0.3">
      <c r="C17154" s="3"/>
      <c r="E17154" s="6"/>
    </row>
    <row r="17155" spans="3:5" s="2" customFormat="1" x14ac:dyDescent="0.3">
      <c r="C17155" s="3"/>
      <c r="E17155" s="6"/>
    </row>
    <row r="17156" spans="3:5" s="2" customFormat="1" x14ac:dyDescent="0.3">
      <c r="C17156" s="3"/>
      <c r="E17156" s="6"/>
    </row>
    <row r="17157" spans="3:5" s="2" customFormat="1" x14ac:dyDescent="0.3">
      <c r="C17157" s="3"/>
      <c r="E17157" s="6"/>
    </row>
    <row r="17158" spans="3:5" s="2" customFormat="1" x14ac:dyDescent="0.3">
      <c r="C17158" s="3"/>
      <c r="E17158" s="6"/>
    </row>
    <row r="17159" spans="3:5" s="2" customFormat="1" x14ac:dyDescent="0.3">
      <c r="C17159" s="3"/>
      <c r="E17159" s="6"/>
    </row>
    <row r="17160" spans="3:5" s="2" customFormat="1" x14ac:dyDescent="0.3">
      <c r="C17160" s="3"/>
      <c r="E17160" s="6"/>
    </row>
    <row r="17161" spans="3:5" s="2" customFormat="1" x14ac:dyDescent="0.3">
      <c r="C17161" s="3"/>
      <c r="E17161" s="6"/>
    </row>
    <row r="17162" spans="3:5" s="2" customFormat="1" x14ac:dyDescent="0.3">
      <c r="C17162" s="3"/>
      <c r="E17162" s="6"/>
    </row>
    <row r="17163" spans="3:5" s="2" customFormat="1" x14ac:dyDescent="0.3">
      <c r="C17163" s="3"/>
      <c r="E17163" s="6"/>
    </row>
    <row r="17164" spans="3:5" s="2" customFormat="1" x14ac:dyDescent="0.3">
      <c r="C17164" s="3"/>
      <c r="E17164" s="6"/>
    </row>
    <row r="17165" spans="3:5" s="2" customFormat="1" x14ac:dyDescent="0.3">
      <c r="C17165" s="3"/>
      <c r="E17165" s="6"/>
    </row>
    <row r="17166" spans="3:5" s="2" customFormat="1" x14ac:dyDescent="0.3">
      <c r="C17166" s="3"/>
      <c r="E17166" s="6"/>
    </row>
    <row r="17167" spans="3:5" s="2" customFormat="1" x14ac:dyDescent="0.3">
      <c r="C17167" s="3"/>
      <c r="E17167" s="6"/>
    </row>
    <row r="17168" spans="3:5" s="2" customFormat="1" x14ac:dyDescent="0.3">
      <c r="C17168" s="3"/>
      <c r="E17168" s="6"/>
    </row>
    <row r="17169" spans="3:5" s="2" customFormat="1" x14ac:dyDescent="0.3">
      <c r="C17169" s="3"/>
      <c r="E17169" s="6"/>
    </row>
    <row r="17170" spans="3:5" s="2" customFormat="1" x14ac:dyDescent="0.3">
      <c r="C17170" s="3"/>
      <c r="E17170" s="6"/>
    </row>
    <row r="17171" spans="3:5" s="2" customFormat="1" x14ac:dyDescent="0.3">
      <c r="C17171" s="3"/>
      <c r="E17171" s="6"/>
    </row>
    <row r="17172" spans="3:5" s="2" customFormat="1" x14ac:dyDescent="0.3">
      <c r="C17172" s="3"/>
      <c r="E17172" s="6"/>
    </row>
    <row r="17173" spans="3:5" s="2" customFormat="1" x14ac:dyDescent="0.3">
      <c r="C17173" s="3"/>
      <c r="E17173" s="6"/>
    </row>
    <row r="17174" spans="3:5" s="2" customFormat="1" x14ac:dyDescent="0.3">
      <c r="C17174" s="3"/>
      <c r="E17174" s="6"/>
    </row>
    <row r="17175" spans="3:5" s="2" customFormat="1" x14ac:dyDescent="0.3">
      <c r="C17175" s="3"/>
      <c r="E17175" s="6"/>
    </row>
    <row r="17176" spans="3:5" s="2" customFormat="1" x14ac:dyDescent="0.3">
      <c r="C17176" s="3"/>
      <c r="E17176" s="6"/>
    </row>
    <row r="17177" spans="3:5" s="2" customFormat="1" x14ac:dyDescent="0.3">
      <c r="C17177" s="3"/>
      <c r="E17177" s="6"/>
    </row>
    <row r="17178" spans="3:5" s="2" customFormat="1" x14ac:dyDescent="0.3">
      <c r="C17178" s="3"/>
      <c r="E17178" s="6"/>
    </row>
    <row r="17179" spans="3:5" s="2" customFormat="1" x14ac:dyDescent="0.3">
      <c r="C17179" s="3"/>
      <c r="E17179" s="6"/>
    </row>
    <row r="17180" spans="3:5" s="2" customFormat="1" x14ac:dyDescent="0.3">
      <c r="C17180" s="3"/>
      <c r="E17180" s="6"/>
    </row>
    <row r="17181" spans="3:5" s="2" customFormat="1" x14ac:dyDescent="0.3">
      <c r="C17181" s="3"/>
      <c r="E17181" s="6"/>
    </row>
    <row r="17182" spans="3:5" s="2" customFormat="1" x14ac:dyDescent="0.3">
      <c r="C17182" s="3"/>
      <c r="E17182" s="6"/>
    </row>
    <row r="17183" spans="3:5" s="2" customFormat="1" x14ac:dyDescent="0.3">
      <c r="C17183" s="3"/>
      <c r="E17183" s="6"/>
    </row>
    <row r="17184" spans="3:5" s="2" customFormat="1" x14ac:dyDescent="0.3">
      <c r="C17184" s="3"/>
      <c r="E17184" s="6"/>
    </row>
    <row r="17185" spans="3:5" s="2" customFormat="1" x14ac:dyDescent="0.3">
      <c r="C17185" s="3"/>
      <c r="E17185" s="6"/>
    </row>
    <row r="17186" spans="3:5" s="2" customFormat="1" x14ac:dyDescent="0.3">
      <c r="C17186" s="3"/>
      <c r="E17186" s="6"/>
    </row>
    <row r="17187" spans="3:5" s="2" customFormat="1" x14ac:dyDescent="0.3">
      <c r="C17187" s="3"/>
      <c r="E17187" s="6"/>
    </row>
    <row r="17188" spans="3:5" s="2" customFormat="1" x14ac:dyDescent="0.3">
      <c r="C17188" s="3"/>
      <c r="E17188" s="6"/>
    </row>
    <row r="17189" spans="3:5" s="2" customFormat="1" x14ac:dyDescent="0.3">
      <c r="C17189" s="3"/>
      <c r="E17189" s="6"/>
    </row>
    <row r="17190" spans="3:5" s="2" customFormat="1" x14ac:dyDescent="0.3">
      <c r="C17190" s="3"/>
      <c r="E17190" s="6"/>
    </row>
    <row r="17191" spans="3:5" s="2" customFormat="1" x14ac:dyDescent="0.3">
      <c r="C17191" s="3"/>
      <c r="E17191" s="6"/>
    </row>
    <row r="17192" spans="3:5" s="2" customFormat="1" x14ac:dyDescent="0.3">
      <c r="C17192" s="3"/>
      <c r="E17192" s="6"/>
    </row>
    <row r="17193" spans="3:5" s="2" customFormat="1" x14ac:dyDescent="0.3">
      <c r="C17193" s="3"/>
      <c r="E17193" s="6"/>
    </row>
    <row r="17194" spans="3:5" s="2" customFormat="1" x14ac:dyDescent="0.3">
      <c r="C17194" s="3"/>
      <c r="E17194" s="6"/>
    </row>
    <row r="17195" spans="3:5" s="2" customFormat="1" x14ac:dyDescent="0.3">
      <c r="C17195" s="3"/>
      <c r="E17195" s="6"/>
    </row>
    <row r="17196" spans="3:5" s="2" customFormat="1" x14ac:dyDescent="0.3">
      <c r="C17196" s="3"/>
      <c r="E17196" s="6"/>
    </row>
    <row r="17197" spans="3:5" s="2" customFormat="1" x14ac:dyDescent="0.3">
      <c r="C17197" s="3"/>
      <c r="E17197" s="6"/>
    </row>
    <row r="17198" spans="3:5" s="2" customFormat="1" x14ac:dyDescent="0.3">
      <c r="C17198" s="3"/>
      <c r="E17198" s="6"/>
    </row>
    <row r="17199" spans="3:5" s="2" customFormat="1" x14ac:dyDescent="0.3">
      <c r="C17199" s="3"/>
      <c r="E17199" s="6"/>
    </row>
    <row r="17200" spans="3:5" s="2" customFormat="1" x14ac:dyDescent="0.3">
      <c r="C17200" s="3"/>
      <c r="E17200" s="6"/>
    </row>
    <row r="17201" spans="3:5" s="2" customFormat="1" x14ac:dyDescent="0.3">
      <c r="C17201" s="3"/>
      <c r="E17201" s="6"/>
    </row>
    <row r="17202" spans="3:5" s="2" customFormat="1" x14ac:dyDescent="0.3">
      <c r="C17202" s="3"/>
      <c r="E17202" s="6"/>
    </row>
    <row r="17203" spans="3:5" s="2" customFormat="1" x14ac:dyDescent="0.3">
      <c r="C17203" s="3"/>
      <c r="E17203" s="6"/>
    </row>
    <row r="17204" spans="3:5" s="2" customFormat="1" x14ac:dyDescent="0.3">
      <c r="C17204" s="3"/>
      <c r="E17204" s="6"/>
    </row>
    <row r="17205" spans="3:5" s="2" customFormat="1" x14ac:dyDescent="0.3">
      <c r="C17205" s="3"/>
      <c r="E17205" s="6"/>
    </row>
    <row r="17206" spans="3:5" s="2" customFormat="1" x14ac:dyDescent="0.3">
      <c r="C17206" s="3"/>
      <c r="E17206" s="6"/>
    </row>
    <row r="17207" spans="3:5" s="2" customFormat="1" x14ac:dyDescent="0.3">
      <c r="C17207" s="3"/>
      <c r="E17207" s="6"/>
    </row>
    <row r="17208" spans="3:5" s="2" customFormat="1" x14ac:dyDescent="0.3">
      <c r="C17208" s="3"/>
      <c r="E17208" s="6"/>
    </row>
    <row r="17209" spans="3:5" s="2" customFormat="1" x14ac:dyDescent="0.3">
      <c r="C17209" s="3"/>
      <c r="E17209" s="6"/>
    </row>
    <row r="17210" spans="3:5" s="2" customFormat="1" x14ac:dyDescent="0.3">
      <c r="C17210" s="3"/>
      <c r="E17210" s="6"/>
    </row>
    <row r="17211" spans="3:5" s="2" customFormat="1" x14ac:dyDescent="0.3">
      <c r="C17211" s="3"/>
      <c r="E17211" s="6"/>
    </row>
    <row r="17212" spans="3:5" s="2" customFormat="1" x14ac:dyDescent="0.3">
      <c r="C17212" s="3"/>
      <c r="E17212" s="6"/>
    </row>
    <row r="17213" spans="3:5" s="2" customFormat="1" x14ac:dyDescent="0.3">
      <c r="C17213" s="3"/>
      <c r="E17213" s="6"/>
    </row>
    <row r="17214" spans="3:5" s="2" customFormat="1" x14ac:dyDescent="0.3">
      <c r="C17214" s="3"/>
      <c r="E17214" s="6"/>
    </row>
    <row r="17215" spans="3:5" s="2" customFormat="1" x14ac:dyDescent="0.3">
      <c r="C17215" s="3"/>
      <c r="E17215" s="6"/>
    </row>
    <row r="17216" spans="3:5" s="2" customFormat="1" x14ac:dyDescent="0.3">
      <c r="C17216" s="3"/>
      <c r="E17216" s="6"/>
    </row>
    <row r="17217" spans="3:5" s="2" customFormat="1" x14ac:dyDescent="0.3">
      <c r="C17217" s="3"/>
      <c r="E17217" s="6"/>
    </row>
    <row r="17218" spans="3:5" s="2" customFormat="1" x14ac:dyDescent="0.3">
      <c r="C17218" s="3"/>
      <c r="E17218" s="6"/>
    </row>
    <row r="17219" spans="3:5" s="2" customFormat="1" x14ac:dyDescent="0.3">
      <c r="C17219" s="3"/>
      <c r="E17219" s="6"/>
    </row>
    <row r="17220" spans="3:5" s="2" customFormat="1" x14ac:dyDescent="0.3">
      <c r="C17220" s="3"/>
      <c r="E17220" s="6"/>
    </row>
    <row r="17221" spans="3:5" s="2" customFormat="1" x14ac:dyDescent="0.3">
      <c r="C17221" s="3"/>
      <c r="E17221" s="6"/>
    </row>
    <row r="17222" spans="3:5" s="2" customFormat="1" x14ac:dyDescent="0.3">
      <c r="C17222" s="3"/>
      <c r="E17222" s="6"/>
    </row>
    <row r="17223" spans="3:5" s="2" customFormat="1" x14ac:dyDescent="0.3">
      <c r="C17223" s="3"/>
      <c r="E17223" s="6"/>
    </row>
    <row r="17224" spans="3:5" s="2" customFormat="1" x14ac:dyDescent="0.3">
      <c r="C17224" s="3"/>
      <c r="E17224" s="6"/>
    </row>
    <row r="17225" spans="3:5" s="2" customFormat="1" x14ac:dyDescent="0.3">
      <c r="C17225" s="3"/>
      <c r="E17225" s="6"/>
    </row>
    <row r="17226" spans="3:5" s="2" customFormat="1" x14ac:dyDescent="0.3">
      <c r="C17226" s="3"/>
      <c r="E17226" s="6"/>
    </row>
    <row r="17227" spans="3:5" s="2" customFormat="1" x14ac:dyDescent="0.3">
      <c r="C17227" s="3"/>
      <c r="E17227" s="6"/>
    </row>
    <row r="17228" spans="3:5" s="2" customFormat="1" x14ac:dyDescent="0.3">
      <c r="C17228" s="3"/>
      <c r="E17228" s="6"/>
    </row>
    <row r="17229" spans="3:5" s="2" customFormat="1" x14ac:dyDescent="0.3">
      <c r="C17229" s="3"/>
      <c r="E17229" s="6"/>
    </row>
    <row r="17230" spans="3:5" s="2" customFormat="1" x14ac:dyDescent="0.3">
      <c r="C17230" s="3"/>
      <c r="E17230" s="6"/>
    </row>
    <row r="17231" spans="3:5" s="2" customFormat="1" x14ac:dyDescent="0.3">
      <c r="C17231" s="3"/>
      <c r="E17231" s="6"/>
    </row>
    <row r="17232" spans="3:5" s="2" customFormat="1" x14ac:dyDescent="0.3">
      <c r="C17232" s="3"/>
      <c r="E17232" s="6"/>
    </row>
    <row r="17233" spans="3:5" s="2" customFormat="1" x14ac:dyDescent="0.3">
      <c r="C17233" s="3"/>
      <c r="E17233" s="6"/>
    </row>
    <row r="17234" spans="3:5" s="2" customFormat="1" x14ac:dyDescent="0.3">
      <c r="C17234" s="3"/>
      <c r="E17234" s="6"/>
    </row>
    <row r="17235" spans="3:5" s="2" customFormat="1" x14ac:dyDescent="0.3">
      <c r="C17235" s="3"/>
      <c r="E17235" s="6"/>
    </row>
    <row r="17236" spans="3:5" s="2" customFormat="1" x14ac:dyDescent="0.3">
      <c r="C17236" s="3"/>
      <c r="E17236" s="6"/>
    </row>
    <row r="17237" spans="3:5" s="2" customFormat="1" x14ac:dyDescent="0.3">
      <c r="C17237" s="3"/>
      <c r="E17237" s="6"/>
    </row>
    <row r="17238" spans="3:5" s="2" customFormat="1" x14ac:dyDescent="0.3">
      <c r="C17238" s="3"/>
      <c r="E17238" s="6"/>
    </row>
    <row r="17239" spans="3:5" s="2" customFormat="1" x14ac:dyDescent="0.3">
      <c r="C17239" s="3"/>
      <c r="E17239" s="6"/>
    </row>
    <row r="17240" spans="3:5" s="2" customFormat="1" x14ac:dyDescent="0.3">
      <c r="C17240" s="3"/>
      <c r="E17240" s="6"/>
    </row>
    <row r="17241" spans="3:5" s="2" customFormat="1" x14ac:dyDescent="0.3">
      <c r="C17241" s="3"/>
      <c r="E17241" s="6"/>
    </row>
    <row r="17242" spans="3:5" s="2" customFormat="1" x14ac:dyDescent="0.3">
      <c r="C17242" s="3"/>
      <c r="E17242" s="6"/>
    </row>
    <row r="17243" spans="3:5" s="2" customFormat="1" x14ac:dyDescent="0.3">
      <c r="C17243" s="3"/>
      <c r="E17243" s="6"/>
    </row>
    <row r="17244" spans="3:5" s="2" customFormat="1" x14ac:dyDescent="0.3">
      <c r="C17244" s="3"/>
      <c r="E17244" s="6"/>
    </row>
    <row r="17245" spans="3:5" s="2" customFormat="1" x14ac:dyDescent="0.3">
      <c r="C17245" s="3"/>
      <c r="E17245" s="6"/>
    </row>
    <row r="17246" spans="3:5" s="2" customFormat="1" x14ac:dyDescent="0.3">
      <c r="C17246" s="3"/>
      <c r="E17246" s="6"/>
    </row>
    <row r="17247" spans="3:5" s="2" customFormat="1" x14ac:dyDescent="0.3">
      <c r="C17247" s="3"/>
      <c r="E17247" s="6"/>
    </row>
    <row r="17248" spans="3:5" s="2" customFormat="1" x14ac:dyDescent="0.3">
      <c r="C17248" s="3"/>
      <c r="E17248" s="6"/>
    </row>
    <row r="17249" spans="3:5" s="2" customFormat="1" x14ac:dyDescent="0.3">
      <c r="C17249" s="3"/>
      <c r="E17249" s="6"/>
    </row>
    <row r="17250" spans="3:5" s="2" customFormat="1" x14ac:dyDescent="0.3">
      <c r="C17250" s="3"/>
      <c r="E17250" s="6"/>
    </row>
    <row r="17251" spans="3:5" s="2" customFormat="1" x14ac:dyDescent="0.3">
      <c r="C17251" s="3"/>
      <c r="E17251" s="6"/>
    </row>
    <row r="17252" spans="3:5" s="2" customFormat="1" x14ac:dyDescent="0.3">
      <c r="C17252" s="3"/>
      <c r="E17252" s="6"/>
    </row>
    <row r="17253" spans="3:5" s="2" customFormat="1" x14ac:dyDescent="0.3">
      <c r="C17253" s="3"/>
      <c r="E17253" s="6"/>
    </row>
    <row r="17254" spans="3:5" s="2" customFormat="1" x14ac:dyDescent="0.3">
      <c r="C17254" s="3"/>
      <c r="E17254" s="6"/>
    </row>
    <row r="17255" spans="3:5" s="2" customFormat="1" x14ac:dyDescent="0.3">
      <c r="C17255" s="3"/>
      <c r="E17255" s="6"/>
    </row>
    <row r="17256" spans="3:5" s="2" customFormat="1" x14ac:dyDescent="0.3">
      <c r="C17256" s="3"/>
      <c r="E17256" s="6"/>
    </row>
    <row r="17257" spans="3:5" s="2" customFormat="1" x14ac:dyDescent="0.3">
      <c r="C17257" s="3"/>
      <c r="E17257" s="6"/>
    </row>
    <row r="17258" spans="3:5" s="2" customFormat="1" x14ac:dyDescent="0.3">
      <c r="C17258" s="3"/>
      <c r="E17258" s="6"/>
    </row>
    <row r="17259" spans="3:5" s="2" customFormat="1" x14ac:dyDescent="0.3">
      <c r="C17259" s="3"/>
      <c r="E17259" s="6"/>
    </row>
    <row r="17260" spans="3:5" s="2" customFormat="1" x14ac:dyDescent="0.3">
      <c r="C17260" s="3"/>
      <c r="E17260" s="6"/>
    </row>
    <row r="17261" spans="3:5" s="2" customFormat="1" x14ac:dyDescent="0.3">
      <c r="C17261" s="3"/>
      <c r="E17261" s="6"/>
    </row>
    <row r="17262" spans="3:5" s="2" customFormat="1" x14ac:dyDescent="0.3">
      <c r="C17262" s="3"/>
      <c r="E17262" s="6"/>
    </row>
    <row r="17263" spans="3:5" s="2" customFormat="1" x14ac:dyDescent="0.3">
      <c r="C17263" s="3"/>
      <c r="E17263" s="6"/>
    </row>
    <row r="17264" spans="3:5" s="2" customFormat="1" x14ac:dyDescent="0.3">
      <c r="C17264" s="3"/>
      <c r="E17264" s="6"/>
    </row>
    <row r="17265" spans="3:5" s="2" customFormat="1" x14ac:dyDescent="0.3">
      <c r="C17265" s="3"/>
      <c r="E17265" s="6"/>
    </row>
    <row r="17266" spans="3:5" s="2" customFormat="1" x14ac:dyDescent="0.3">
      <c r="C17266" s="3"/>
      <c r="E17266" s="6"/>
    </row>
    <row r="17267" spans="3:5" s="2" customFormat="1" x14ac:dyDescent="0.3">
      <c r="C17267" s="3"/>
      <c r="E17267" s="6"/>
    </row>
    <row r="17268" spans="3:5" s="2" customFormat="1" x14ac:dyDescent="0.3">
      <c r="C17268" s="3"/>
      <c r="E17268" s="6"/>
    </row>
    <row r="17269" spans="3:5" s="2" customFormat="1" x14ac:dyDescent="0.3">
      <c r="C17269" s="3"/>
      <c r="E17269" s="6"/>
    </row>
    <row r="17270" spans="3:5" s="2" customFormat="1" x14ac:dyDescent="0.3">
      <c r="C17270" s="3"/>
      <c r="E17270" s="6"/>
    </row>
    <row r="17271" spans="3:5" s="2" customFormat="1" x14ac:dyDescent="0.3">
      <c r="C17271" s="3"/>
      <c r="E17271" s="6"/>
    </row>
    <row r="17272" spans="3:5" s="2" customFormat="1" x14ac:dyDescent="0.3">
      <c r="C17272" s="3"/>
      <c r="E17272" s="6"/>
    </row>
    <row r="17273" spans="3:5" s="2" customFormat="1" x14ac:dyDescent="0.3">
      <c r="C17273" s="3"/>
      <c r="E17273" s="6"/>
    </row>
    <row r="17274" spans="3:5" s="2" customFormat="1" x14ac:dyDescent="0.3">
      <c r="C17274" s="3"/>
      <c r="E17274" s="6"/>
    </row>
    <row r="17275" spans="3:5" s="2" customFormat="1" x14ac:dyDescent="0.3">
      <c r="C17275" s="3"/>
      <c r="E17275" s="6"/>
    </row>
    <row r="17276" spans="3:5" s="2" customFormat="1" x14ac:dyDescent="0.3">
      <c r="C17276" s="3"/>
      <c r="E17276" s="6"/>
    </row>
    <row r="17277" spans="3:5" s="2" customFormat="1" x14ac:dyDescent="0.3">
      <c r="C17277" s="3"/>
      <c r="E17277" s="6"/>
    </row>
    <row r="17278" spans="3:5" s="2" customFormat="1" x14ac:dyDescent="0.3">
      <c r="C17278" s="3"/>
      <c r="E17278" s="6"/>
    </row>
    <row r="17279" spans="3:5" s="2" customFormat="1" x14ac:dyDescent="0.3">
      <c r="C17279" s="3"/>
      <c r="E17279" s="6"/>
    </row>
    <row r="17280" spans="3:5" s="2" customFormat="1" x14ac:dyDescent="0.3">
      <c r="C17280" s="3"/>
      <c r="E17280" s="6"/>
    </row>
    <row r="17281" spans="3:5" s="2" customFormat="1" x14ac:dyDescent="0.3">
      <c r="C17281" s="3"/>
      <c r="E17281" s="6"/>
    </row>
    <row r="17282" spans="3:5" s="2" customFormat="1" x14ac:dyDescent="0.3">
      <c r="C17282" s="3"/>
      <c r="E17282" s="6"/>
    </row>
    <row r="17283" spans="3:5" s="2" customFormat="1" x14ac:dyDescent="0.3">
      <c r="C17283" s="3"/>
      <c r="E17283" s="6"/>
    </row>
    <row r="17284" spans="3:5" s="2" customFormat="1" x14ac:dyDescent="0.3">
      <c r="C17284" s="3"/>
      <c r="E17284" s="6"/>
    </row>
    <row r="17285" spans="3:5" s="2" customFormat="1" x14ac:dyDescent="0.3">
      <c r="C17285" s="3"/>
      <c r="E17285" s="6"/>
    </row>
    <row r="17286" spans="3:5" s="2" customFormat="1" x14ac:dyDescent="0.3">
      <c r="C17286" s="3"/>
      <c r="E17286" s="6"/>
    </row>
    <row r="17287" spans="3:5" s="2" customFormat="1" x14ac:dyDescent="0.3">
      <c r="C17287" s="3"/>
      <c r="E17287" s="6"/>
    </row>
    <row r="17288" spans="3:5" s="2" customFormat="1" x14ac:dyDescent="0.3">
      <c r="C17288" s="3"/>
      <c r="E17288" s="6"/>
    </row>
    <row r="17289" spans="3:5" s="2" customFormat="1" x14ac:dyDescent="0.3">
      <c r="C17289" s="3"/>
      <c r="E17289" s="6"/>
    </row>
    <row r="17290" spans="3:5" s="2" customFormat="1" x14ac:dyDescent="0.3">
      <c r="C17290" s="3"/>
      <c r="E17290" s="6"/>
    </row>
    <row r="17291" spans="3:5" s="2" customFormat="1" x14ac:dyDescent="0.3">
      <c r="C17291" s="3"/>
      <c r="E17291" s="6"/>
    </row>
    <row r="17292" spans="3:5" s="2" customFormat="1" x14ac:dyDescent="0.3">
      <c r="C17292" s="3"/>
      <c r="E17292" s="6"/>
    </row>
    <row r="17293" spans="3:5" s="2" customFormat="1" x14ac:dyDescent="0.3">
      <c r="C17293" s="3"/>
      <c r="E17293" s="6"/>
    </row>
    <row r="17294" spans="3:5" s="2" customFormat="1" x14ac:dyDescent="0.3">
      <c r="C17294" s="3"/>
      <c r="E17294" s="6"/>
    </row>
    <row r="17295" spans="3:5" s="2" customFormat="1" x14ac:dyDescent="0.3">
      <c r="C17295" s="3"/>
      <c r="E17295" s="6"/>
    </row>
    <row r="17296" spans="3:5" s="2" customFormat="1" x14ac:dyDescent="0.3">
      <c r="C17296" s="3"/>
      <c r="E17296" s="6"/>
    </row>
    <row r="17297" spans="3:5" s="2" customFormat="1" x14ac:dyDescent="0.3">
      <c r="C17297" s="3"/>
      <c r="E17297" s="6"/>
    </row>
    <row r="17298" spans="3:5" s="2" customFormat="1" x14ac:dyDescent="0.3">
      <c r="C17298" s="3"/>
      <c r="E17298" s="6"/>
    </row>
    <row r="17299" spans="3:5" s="2" customFormat="1" x14ac:dyDescent="0.3">
      <c r="C17299" s="3"/>
      <c r="E17299" s="6"/>
    </row>
    <row r="17300" spans="3:5" s="2" customFormat="1" x14ac:dyDescent="0.3">
      <c r="C17300" s="3"/>
      <c r="E17300" s="6"/>
    </row>
    <row r="17301" spans="3:5" s="2" customFormat="1" x14ac:dyDescent="0.3">
      <c r="C17301" s="3"/>
      <c r="E17301" s="6"/>
    </row>
    <row r="17302" spans="3:5" s="2" customFormat="1" x14ac:dyDescent="0.3">
      <c r="C17302" s="3"/>
      <c r="E17302" s="6"/>
    </row>
    <row r="17303" spans="3:5" s="2" customFormat="1" x14ac:dyDescent="0.3">
      <c r="C17303" s="3"/>
      <c r="E17303" s="6"/>
    </row>
    <row r="17304" spans="3:5" s="2" customFormat="1" x14ac:dyDescent="0.3">
      <c r="C17304" s="3"/>
      <c r="E17304" s="6"/>
    </row>
    <row r="17305" spans="3:5" s="2" customFormat="1" x14ac:dyDescent="0.3">
      <c r="C17305" s="3"/>
      <c r="E17305" s="6"/>
    </row>
    <row r="17306" spans="3:5" s="2" customFormat="1" x14ac:dyDescent="0.3">
      <c r="C17306" s="3"/>
      <c r="E17306" s="6"/>
    </row>
    <row r="17307" spans="3:5" s="2" customFormat="1" x14ac:dyDescent="0.3">
      <c r="C17307" s="3"/>
      <c r="E17307" s="6"/>
    </row>
    <row r="17308" spans="3:5" s="2" customFormat="1" x14ac:dyDescent="0.3">
      <c r="C17308" s="3"/>
      <c r="E17308" s="6"/>
    </row>
    <row r="17309" spans="3:5" s="2" customFormat="1" x14ac:dyDescent="0.3">
      <c r="C17309" s="3"/>
      <c r="E17309" s="6"/>
    </row>
    <row r="17310" spans="3:5" s="2" customFormat="1" x14ac:dyDescent="0.3">
      <c r="C17310" s="3"/>
      <c r="E17310" s="6"/>
    </row>
    <row r="17311" spans="3:5" s="2" customFormat="1" x14ac:dyDescent="0.3">
      <c r="C17311" s="3"/>
      <c r="E17311" s="6"/>
    </row>
    <row r="17312" spans="3:5" s="2" customFormat="1" x14ac:dyDescent="0.3">
      <c r="C17312" s="3"/>
      <c r="E17312" s="6"/>
    </row>
    <row r="17313" spans="3:5" s="2" customFormat="1" x14ac:dyDescent="0.3">
      <c r="C17313" s="3"/>
      <c r="E17313" s="6"/>
    </row>
    <row r="17314" spans="3:5" s="2" customFormat="1" x14ac:dyDescent="0.3">
      <c r="C17314" s="3"/>
      <c r="E17314" s="6"/>
    </row>
    <row r="17315" spans="3:5" s="2" customFormat="1" x14ac:dyDescent="0.3">
      <c r="C17315" s="3"/>
      <c r="E17315" s="6"/>
    </row>
    <row r="17316" spans="3:5" s="2" customFormat="1" x14ac:dyDescent="0.3">
      <c r="C17316" s="3"/>
      <c r="E17316" s="6"/>
    </row>
    <row r="17317" spans="3:5" s="2" customFormat="1" x14ac:dyDescent="0.3">
      <c r="C17317" s="3"/>
      <c r="E17317" s="6"/>
    </row>
    <row r="17318" spans="3:5" s="2" customFormat="1" x14ac:dyDescent="0.3">
      <c r="C17318" s="3"/>
      <c r="E17318" s="6"/>
    </row>
    <row r="17319" spans="3:5" s="2" customFormat="1" x14ac:dyDescent="0.3">
      <c r="C17319" s="3"/>
      <c r="E17319" s="6"/>
    </row>
    <row r="17320" spans="3:5" s="2" customFormat="1" x14ac:dyDescent="0.3">
      <c r="C17320" s="3"/>
      <c r="E17320" s="6"/>
    </row>
    <row r="17321" spans="3:5" s="2" customFormat="1" x14ac:dyDescent="0.3">
      <c r="C17321" s="3"/>
      <c r="E17321" s="6"/>
    </row>
    <row r="17322" spans="3:5" s="2" customFormat="1" x14ac:dyDescent="0.3">
      <c r="C17322" s="3"/>
      <c r="E17322" s="6"/>
    </row>
    <row r="17323" spans="3:5" s="2" customFormat="1" x14ac:dyDescent="0.3">
      <c r="C17323" s="3"/>
      <c r="E17323" s="6"/>
    </row>
    <row r="17324" spans="3:5" s="2" customFormat="1" x14ac:dyDescent="0.3">
      <c r="C17324" s="3"/>
      <c r="E17324" s="6"/>
    </row>
    <row r="17325" spans="3:5" s="2" customFormat="1" x14ac:dyDescent="0.3">
      <c r="C17325" s="3"/>
      <c r="E17325" s="6"/>
    </row>
    <row r="17326" spans="3:5" s="2" customFormat="1" x14ac:dyDescent="0.3">
      <c r="C17326" s="3"/>
      <c r="E17326" s="6"/>
    </row>
    <row r="17327" spans="3:5" s="2" customFormat="1" x14ac:dyDescent="0.3">
      <c r="C17327" s="3"/>
      <c r="E17327" s="6"/>
    </row>
    <row r="17328" spans="3:5" s="2" customFormat="1" x14ac:dyDescent="0.3">
      <c r="C17328" s="3"/>
      <c r="E17328" s="6"/>
    </row>
    <row r="17329" spans="3:5" s="2" customFormat="1" x14ac:dyDescent="0.3">
      <c r="C17329" s="3"/>
      <c r="E17329" s="6"/>
    </row>
    <row r="17330" spans="3:5" s="2" customFormat="1" x14ac:dyDescent="0.3">
      <c r="C17330" s="3"/>
      <c r="E17330" s="6"/>
    </row>
    <row r="17331" spans="3:5" s="2" customFormat="1" x14ac:dyDescent="0.3">
      <c r="C17331" s="3"/>
      <c r="E17331" s="6"/>
    </row>
    <row r="17332" spans="3:5" s="2" customFormat="1" x14ac:dyDescent="0.3">
      <c r="C17332" s="3"/>
      <c r="E17332" s="6"/>
    </row>
    <row r="17333" spans="3:5" s="2" customFormat="1" x14ac:dyDescent="0.3">
      <c r="C17333" s="3"/>
      <c r="E17333" s="6"/>
    </row>
    <row r="17334" spans="3:5" s="2" customFormat="1" x14ac:dyDescent="0.3">
      <c r="C17334" s="3"/>
      <c r="E17334" s="6"/>
    </row>
    <row r="17335" spans="3:5" s="2" customFormat="1" x14ac:dyDescent="0.3">
      <c r="C17335" s="3"/>
      <c r="E17335" s="6"/>
    </row>
    <row r="17336" spans="3:5" s="2" customFormat="1" x14ac:dyDescent="0.3">
      <c r="C17336" s="3"/>
      <c r="E17336" s="6"/>
    </row>
    <row r="17337" spans="3:5" s="2" customFormat="1" x14ac:dyDescent="0.3">
      <c r="C17337" s="3"/>
      <c r="E17337" s="6"/>
    </row>
    <row r="17338" spans="3:5" s="2" customFormat="1" x14ac:dyDescent="0.3">
      <c r="C17338" s="3"/>
      <c r="E17338" s="6"/>
    </row>
    <row r="17339" spans="3:5" s="2" customFormat="1" x14ac:dyDescent="0.3">
      <c r="C17339" s="3"/>
      <c r="E17339" s="6"/>
    </row>
    <row r="17340" spans="3:5" s="2" customFormat="1" x14ac:dyDescent="0.3">
      <c r="C17340" s="3"/>
      <c r="E17340" s="6"/>
    </row>
    <row r="17341" spans="3:5" s="2" customFormat="1" x14ac:dyDescent="0.3">
      <c r="C17341" s="3"/>
      <c r="E17341" s="6"/>
    </row>
    <row r="17342" spans="3:5" s="2" customFormat="1" x14ac:dyDescent="0.3">
      <c r="C17342" s="3"/>
      <c r="E17342" s="6"/>
    </row>
    <row r="17343" spans="3:5" s="2" customFormat="1" x14ac:dyDescent="0.3">
      <c r="C17343" s="3"/>
      <c r="E17343" s="6"/>
    </row>
    <row r="17344" spans="3:5" s="2" customFormat="1" x14ac:dyDescent="0.3">
      <c r="C17344" s="3"/>
      <c r="E17344" s="6"/>
    </row>
    <row r="17345" spans="3:5" s="2" customFormat="1" x14ac:dyDescent="0.3">
      <c r="C17345" s="3"/>
      <c r="E17345" s="6"/>
    </row>
    <row r="17346" spans="3:5" s="2" customFormat="1" x14ac:dyDescent="0.3">
      <c r="C17346" s="3"/>
      <c r="E17346" s="6"/>
    </row>
    <row r="17347" spans="3:5" s="2" customFormat="1" x14ac:dyDescent="0.3">
      <c r="C17347" s="3"/>
      <c r="E17347" s="6"/>
    </row>
    <row r="17348" spans="3:5" s="2" customFormat="1" x14ac:dyDescent="0.3">
      <c r="C17348" s="3"/>
      <c r="E17348" s="6"/>
    </row>
    <row r="17349" spans="3:5" s="2" customFormat="1" x14ac:dyDescent="0.3">
      <c r="C17349" s="3"/>
      <c r="E17349" s="6"/>
    </row>
    <row r="17350" spans="3:5" s="2" customFormat="1" x14ac:dyDescent="0.3">
      <c r="C17350" s="3"/>
      <c r="E17350" s="6"/>
    </row>
    <row r="17351" spans="3:5" s="2" customFormat="1" x14ac:dyDescent="0.3">
      <c r="C17351" s="3"/>
      <c r="E17351" s="6"/>
    </row>
    <row r="17352" spans="3:5" s="2" customFormat="1" x14ac:dyDescent="0.3">
      <c r="C17352" s="3"/>
      <c r="E17352" s="6"/>
    </row>
    <row r="17353" spans="3:5" s="2" customFormat="1" x14ac:dyDescent="0.3">
      <c r="C17353" s="3"/>
      <c r="E17353" s="6"/>
    </row>
    <row r="17354" spans="3:5" s="2" customFormat="1" x14ac:dyDescent="0.3">
      <c r="C17354" s="3"/>
      <c r="E17354" s="6"/>
    </row>
    <row r="17355" spans="3:5" s="2" customFormat="1" x14ac:dyDescent="0.3">
      <c r="C17355" s="3"/>
      <c r="E17355" s="6"/>
    </row>
    <row r="17356" spans="3:5" s="2" customFormat="1" x14ac:dyDescent="0.3">
      <c r="C17356" s="3"/>
      <c r="E17356" s="6"/>
    </row>
    <row r="17357" spans="3:5" s="2" customFormat="1" x14ac:dyDescent="0.3">
      <c r="C17357" s="3"/>
      <c r="E17357" s="6"/>
    </row>
    <row r="17358" spans="3:5" s="2" customFormat="1" x14ac:dyDescent="0.3">
      <c r="C17358" s="3"/>
      <c r="E17358" s="6"/>
    </row>
    <row r="17359" spans="3:5" s="2" customFormat="1" x14ac:dyDescent="0.3">
      <c r="C17359" s="3"/>
      <c r="E17359" s="6"/>
    </row>
    <row r="17360" spans="3:5" s="2" customFormat="1" x14ac:dyDescent="0.3">
      <c r="C17360" s="3"/>
      <c r="E17360" s="6"/>
    </row>
    <row r="17361" spans="3:5" s="2" customFormat="1" x14ac:dyDescent="0.3">
      <c r="C17361" s="3"/>
      <c r="E17361" s="6"/>
    </row>
    <row r="17362" spans="3:5" s="2" customFormat="1" x14ac:dyDescent="0.3">
      <c r="C17362" s="3"/>
      <c r="E17362" s="6"/>
    </row>
    <row r="17363" spans="3:5" s="2" customFormat="1" x14ac:dyDescent="0.3">
      <c r="C17363" s="3"/>
      <c r="E17363" s="6"/>
    </row>
    <row r="17364" spans="3:5" s="2" customFormat="1" x14ac:dyDescent="0.3">
      <c r="C17364" s="3"/>
      <c r="E17364" s="6"/>
    </row>
    <row r="17365" spans="3:5" s="2" customFormat="1" x14ac:dyDescent="0.3">
      <c r="C17365" s="3"/>
      <c r="E17365" s="6"/>
    </row>
    <row r="17366" spans="3:5" s="2" customFormat="1" x14ac:dyDescent="0.3">
      <c r="C17366" s="3"/>
      <c r="E17366" s="6"/>
    </row>
    <row r="17367" spans="3:5" s="2" customFormat="1" x14ac:dyDescent="0.3">
      <c r="C17367" s="3"/>
      <c r="E17367" s="6"/>
    </row>
    <row r="17368" spans="3:5" s="2" customFormat="1" x14ac:dyDescent="0.3">
      <c r="C17368" s="3"/>
      <c r="E17368" s="6"/>
    </row>
    <row r="17369" spans="3:5" s="2" customFormat="1" x14ac:dyDescent="0.3">
      <c r="C17369" s="3"/>
      <c r="E17369" s="6"/>
    </row>
    <row r="17370" spans="3:5" s="2" customFormat="1" x14ac:dyDescent="0.3">
      <c r="C17370" s="3"/>
      <c r="E17370" s="6"/>
    </row>
    <row r="17371" spans="3:5" s="2" customFormat="1" x14ac:dyDescent="0.3">
      <c r="C17371" s="3"/>
      <c r="E17371" s="6"/>
    </row>
    <row r="17372" spans="3:5" s="2" customFormat="1" x14ac:dyDescent="0.3">
      <c r="C17372" s="3"/>
      <c r="E17372" s="6"/>
    </row>
    <row r="17373" spans="3:5" s="2" customFormat="1" x14ac:dyDescent="0.3">
      <c r="C17373" s="3"/>
      <c r="E17373" s="6"/>
    </row>
    <row r="17374" spans="3:5" s="2" customFormat="1" x14ac:dyDescent="0.3">
      <c r="C17374" s="3"/>
      <c r="E17374" s="6"/>
    </row>
    <row r="17375" spans="3:5" s="2" customFormat="1" x14ac:dyDescent="0.3">
      <c r="C17375" s="3"/>
      <c r="E17375" s="6"/>
    </row>
    <row r="17376" spans="3:5" s="2" customFormat="1" x14ac:dyDescent="0.3">
      <c r="C17376" s="3"/>
      <c r="E17376" s="6"/>
    </row>
    <row r="17377" spans="3:5" s="2" customFormat="1" x14ac:dyDescent="0.3">
      <c r="C17377" s="3"/>
      <c r="E17377" s="6"/>
    </row>
    <row r="17378" spans="3:5" s="2" customFormat="1" x14ac:dyDescent="0.3">
      <c r="C17378" s="3"/>
      <c r="E17378" s="6"/>
    </row>
    <row r="17379" spans="3:5" s="2" customFormat="1" x14ac:dyDescent="0.3">
      <c r="C17379" s="3"/>
      <c r="E17379" s="6"/>
    </row>
    <row r="17380" spans="3:5" s="2" customFormat="1" x14ac:dyDescent="0.3">
      <c r="C17380" s="3"/>
      <c r="E17380" s="6"/>
    </row>
    <row r="17381" spans="3:5" s="2" customFormat="1" x14ac:dyDescent="0.3">
      <c r="C17381" s="3"/>
      <c r="E17381" s="6"/>
    </row>
    <row r="17382" spans="3:5" s="2" customFormat="1" x14ac:dyDescent="0.3">
      <c r="C17382" s="3"/>
      <c r="E17382" s="6"/>
    </row>
    <row r="17383" spans="3:5" s="2" customFormat="1" x14ac:dyDescent="0.3">
      <c r="C17383" s="3"/>
      <c r="E17383" s="6"/>
    </row>
    <row r="17384" spans="3:5" s="2" customFormat="1" x14ac:dyDescent="0.3">
      <c r="C17384" s="3"/>
      <c r="E17384" s="6"/>
    </row>
    <row r="17385" spans="3:5" s="2" customFormat="1" x14ac:dyDescent="0.3">
      <c r="C17385" s="3"/>
      <c r="E17385" s="6"/>
    </row>
    <row r="17386" spans="3:5" s="2" customFormat="1" x14ac:dyDescent="0.3">
      <c r="C17386" s="3"/>
      <c r="E17386" s="6"/>
    </row>
    <row r="17387" spans="3:5" s="2" customFormat="1" x14ac:dyDescent="0.3">
      <c r="C17387" s="3"/>
      <c r="E17387" s="6"/>
    </row>
    <row r="17388" spans="3:5" s="2" customFormat="1" x14ac:dyDescent="0.3">
      <c r="C17388" s="3"/>
      <c r="E17388" s="6"/>
    </row>
    <row r="17389" spans="3:5" s="2" customFormat="1" x14ac:dyDescent="0.3">
      <c r="C17389" s="3"/>
      <c r="E17389" s="6"/>
    </row>
    <row r="17390" spans="3:5" s="2" customFormat="1" x14ac:dyDescent="0.3">
      <c r="C17390" s="3"/>
      <c r="E17390" s="6"/>
    </row>
    <row r="17391" spans="3:5" s="2" customFormat="1" x14ac:dyDescent="0.3">
      <c r="C17391" s="3"/>
      <c r="E17391" s="6"/>
    </row>
    <row r="17392" spans="3:5" s="2" customFormat="1" x14ac:dyDescent="0.3">
      <c r="C17392" s="3"/>
      <c r="E17392" s="6"/>
    </row>
    <row r="17393" spans="3:5" s="2" customFormat="1" x14ac:dyDescent="0.3">
      <c r="C17393" s="3"/>
      <c r="E17393" s="6"/>
    </row>
    <row r="17394" spans="3:5" s="2" customFormat="1" x14ac:dyDescent="0.3">
      <c r="C17394" s="3"/>
      <c r="E17394" s="6"/>
    </row>
    <row r="17395" spans="3:5" s="2" customFormat="1" x14ac:dyDescent="0.3">
      <c r="C17395" s="3"/>
      <c r="E17395" s="6"/>
    </row>
    <row r="17396" spans="3:5" s="2" customFormat="1" x14ac:dyDescent="0.3">
      <c r="C17396" s="3"/>
      <c r="E17396" s="6"/>
    </row>
    <row r="17397" spans="3:5" s="2" customFormat="1" x14ac:dyDescent="0.3">
      <c r="C17397" s="3"/>
      <c r="E17397" s="6"/>
    </row>
    <row r="17398" spans="3:5" s="2" customFormat="1" x14ac:dyDescent="0.3">
      <c r="C17398" s="3"/>
      <c r="E17398" s="6"/>
    </row>
    <row r="17399" spans="3:5" s="2" customFormat="1" x14ac:dyDescent="0.3">
      <c r="C17399" s="3"/>
      <c r="E17399" s="6"/>
    </row>
    <row r="17400" spans="3:5" s="2" customFormat="1" x14ac:dyDescent="0.3">
      <c r="C17400" s="3"/>
      <c r="E17400" s="6"/>
    </row>
    <row r="17401" spans="3:5" s="2" customFormat="1" x14ac:dyDescent="0.3">
      <c r="C17401" s="3"/>
      <c r="E17401" s="6"/>
    </row>
    <row r="17402" spans="3:5" s="2" customFormat="1" x14ac:dyDescent="0.3">
      <c r="C17402" s="3"/>
      <c r="E17402" s="6"/>
    </row>
    <row r="17403" spans="3:5" s="2" customFormat="1" x14ac:dyDescent="0.3">
      <c r="C17403" s="3"/>
      <c r="E17403" s="6"/>
    </row>
    <row r="17404" spans="3:5" s="2" customFormat="1" x14ac:dyDescent="0.3">
      <c r="C17404" s="3"/>
      <c r="E17404" s="6"/>
    </row>
    <row r="17405" spans="3:5" s="2" customFormat="1" x14ac:dyDescent="0.3">
      <c r="C17405" s="3"/>
      <c r="E17405" s="6"/>
    </row>
    <row r="17406" spans="3:5" s="2" customFormat="1" x14ac:dyDescent="0.3">
      <c r="C17406" s="3"/>
      <c r="E17406" s="6"/>
    </row>
    <row r="17407" spans="3:5" s="2" customFormat="1" x14ac:dyDescent="0.3">
      <c r="C17407" s="3"/>
      <c r="E17407" s="6"/>
    </row>
    <row r="17408" spans="3:5" s="2" customFormat="1" x14ac:dyDescent="0.3">
      <c r="C17408" s="3"/>
      <c r="E17408" s="6"/>
    </row>
    <row r="17409" spans="3:5" s="2" customFormat="1" x14ac:dyDescent="0.3">
      <c r="C17409" s="3"/>
      <c r="E17409" s="6"/>
    </row>
    <row r="17410" spans="3:5" s="2" customFormat="1" x14ac:dyDescent="0.3">
      <c r="C17410" s="3"/>
      <c r="E17410" s="6"/>
    </row>
    <row r="17411" spans="3:5" s="2" customFormat="1" x14ac:dyDescent="0.3">
      <c r="C17411" s="3"/>
      <c r="E17411" s="6"/>
    </row>
    <row r="17412" spans="3:5" s="2" customFormat="1" x14ac:dyDescent="0.3">
      <c r="C17412" s="3"/>
      <c r="E17412" s="6"/>
    </row>
    <row r="17413" spans="3:5" s="2" customFormat="1" x14ac:dyDescent="0.3">
      <c r="C17413" s="3"/>
      <c r="E17413" s="6"/>
    </row>
    <row r="17414" spans="3:5" s="2" customFormat="1" x14ac:dyDescent="0.3">
      <c r="C17414" s="3"/>
      <c r="E17414" s="6"/>
    </row>
    <row r="17415" spans="3:5" s="2" customFormat="1" x14ac:dyDescent="0.3">
      <c r="C17415" s="3"/>
      <c r="E17415" s="6"/>
    </row>
    <row r="17416" spans="3:5" s="2" customFormat="1" x14ac:dyDescent="0.3">
      <c r="C17416" s="3"/>
      <c r="E17416" s="6"/>
    </row>
    <row r="17417" spans="3:5" s="2" customFormat="1" x14ac:dyDescent="0.3">
      <c r="C17417" s="3"/>
      <c r="E17417" s="6"/>
    </row>
    <row r="17418" spans="3:5" s="2" customFormat="1" x14ac:dyDescent="0.3">
      <c r="C17418" s="3"/>
      <c r="E17418" s="6"/>
    </row>
    <row r="17419" spans="3:5" s="2" customFormat="1" x14ac:dyDescent="0.3">
      <c r="C17419" s="3"/>
      <c r="E17419" s="6"/>
    </row>
    <row r="17420" spans="3:5" s="2" customFormat="1" x14ac:dyDescent="0.3">
      <c r="C17420" s="3"/>
      <c r="E17420" s="6"/>
    </row>
    <row r="17421" spans="3:5" s="2" customFormat="1" x14ac:dyDescent="0.3">
      <c r="C17421" s="3"/>
      <c r="E17421" s="6"/>
    </row>
    <row r="17422" spans="3:5" s="2" customFormat="1" x14ac:dyDescent="0.3">
      <c r="C17422" s="3"/>
      <c r="E17422" s="6"/>
    </row>
    <row r="17423" spans="3:5" s="2" customFormat="1" x14ac:dyDescent="0.3">
      <c r="C17423" s="3"/>
      <c r="E17423" s="6"/>
    </row>
    <row r="17424" spans="3:5" s="2" customFormat="1" x14ac:dyDescent="0.3">
      <c r="C17424" s="3"/>
      <c r="E17424" s="6"/>
    </row>
    <row r="17425" spans="3:5" s="2" customFormat="1" x14ac:dyDescent="0.3">
      <c r="C17425" s="3"/>
      <c r="E17425" s="6"/>
    </row>
    <row r="17426" spans="3:5" s="2" customFormat="1" x14ac:dyDescent="0.3">
      <c r="C17426" s="3"/>
      <c r="E17426" s="6"/>
    </row>
    <row r="17427" spans="3:5" s="2" customFormat="1" x14ac:dyDescent="0.3">
      <c r="C17427" s="3"/>
      <c r="E17427" s="6"/>
    </row>
    <row r="17428" spans="3:5" s="2" customFormat="1" x14ac:dyDescent="0.3">
      <c r="C17428" s="3"/>
      <c r="E17428" s="6"/>
    </row>
    <row r="17429" spans="3:5" s="2" customFormat="1" x14ac:dyDescent="0.3">
      <c r="C17429" s="3"/>
      <c r="E17429" s="6"/>
    </row>
    <row r="17430" spans="3:5" s="2" customFormat="1" x14ac:dyDescent="0.3">
      <c r="C17430" s="3"/>
      <c r="E17430" s="6"/>
    </row>
    <row r="17431" spans="3:5" s="2" customFormat="1" x14ac:dyDescent="0.3">
      <c r="C17431" s="3"/>
      <c r="E17431" s="6"/>
    </row>
    <row r="17432" spans="3:5" s="2" customFormat="1" x14ac:dyDescent="0.3">
      <c r="C17432" s="3"/>
      <c r="E17432" s="6"/>
    </row>
    <row r="17433" spans="3:5" s="2" customFormat="1" x14ac:dyDescent="0.3">
      <c r="C17433" s="3"/>
      <c r="E17433" s="6"/>
    </row>
    <row r="17434" spans="3:5" s="2" customFormat="1" x14ac:dyDescent="0.3">
      <c r="C17434" s="3"/>
      <c r="E17434" s="6"/>
    </row>
    <row r="17435" spans="3:5" s="2" customFormat="1" x14ac:dyDescent="0.3">
      <c r="C17435" s="3"/>
      <c r="E17435" s="6"/>
    </row>
    <row r="17436" spans="3:5" s="2" customFormat="1" x14ac:dyDescent="0.3">
      <c r="C17436" s="3"/>
      <c r="E17436" s="6"/>
    </row>
    <row r="17437" spans="3:5" s="2" customFormat="1" x14ac:dyDescent="0.3">
      <c r="C17437" s="3"/>
      <c r="E17437" s="6"/>
    </row>
    <row r="17438" spans="3:5" s="2" customFormat="1" x14ac:dyDescent="0.3">
      <c r="C17438" s="3"/>
      <c r="E17438" s="6"/>
    </row>
    <row r="17439" spans="3:5" s="2" customFormat="1" x14ac:dyDescent="0.3">
      <c r="C17439" s="3"/>
      <c r="E17439" s="6"/>
    </row>
    <row r="17440" spans="3:5" s="2" customFormat="1" x14ac:dyDescent="0.3">
      <c r="C17440" s="3"/>
      <c r="E17440" s="6"/>
    </row>
    <row r="17441" spans="3:5" s="2" customFormat="1" x14ac:dyDescent="0.3">
      <c r="C17441" s="3"/>
      <c r="E17441" s="6"/>
    </row>
    <row r="17442" spans="3:5" s="2" customFormat="1" x14ac:dyDescent="0.3">
      <c r="C17442" s="3"/>
      <c r="E17442" s="6"/>
    </row>
    <row r="17443" spans="3:5" s="2" customFormat="1" x14ac:dyDescent="0.3">
      <c r="C17443" s="3"/>
      <c r="E17443" s="6"/>
    </row>
    <row r="17444" spans="3:5" s="2" customFormat="1" x14ac:dyDescent="0.3">
      <c r="C17444" s="3"/>
      <c r="E17444" s="6"/>
    </row>
    <row r="17445" spans="3:5" s="2" customFormat="1" x14ac:dyDescent="0.3">
      <c r="C17445" s="3"/>
      <c r="E17445" s="6"/>
    </row>
    <row r="17446" spans="3:5" s="2" customFormat="1" x14ac:dyDescent="0.3">
      <c r="C17446" s="3"/>
      <c r="E17446" s="6"/>
    </row>
    <row r="17447" spans="3:5" s="2" customFormat="1" x14ac:dyDescent="0.3">
      <c r="C17447" s="3"/>
      <c r="E17447" s="6"/>
    </row>
    <row r="17448" spans="3:5" s="2" customFormat="1" x14ac:dyDescent="0.3">
      <c r="C17448" s="3"/>
      <c r="E17448" s="6"/>
    </row>
    <row r="17449" spans="3:5" s="2" customFormat="1" x14ac:dyDescent="0.3">
      <c r="C17449" s="3"/>
      <c r="E17449" s="6"/>
    </row>
    <row r="17450" spans="3:5" s="2" customFormat="1" x14ac:dyDescent="0.3">
      <c r="C17450" s="3"/>
      <c r="E17450" s="6"/>
    </row>
    <row r="17451" spans="3:5" s="2" customFormat="1" x14ac:dyDescent="0.3">
      <c r="C17451" s="3"/>
      <c r="E17451" s="6"/>
    </row>
    <row r="17452" spans="3:5" s="2" customFormat="1" x14ac:dyDescent="0.3">
      <c r="C17452" s="3"/>
      <c r="E17452" s="6"/>
    </row>
    <row r="17453" spans="3:5" s="2" customFormat="1" x14ac:dyDescent="0.3">
      <c r="C17453" s="3"/>
      <c r="E17453" s="6"/>
    </row>
    <row r="17454" spans="3:5" s="2" customFormat="1" x14ac:dyDescent="0.3">
      <c r="C17454" s="3"/>
      <c r="E17454" s="6"/>
    </row>
    <row r="17455" spans="3:5" s="2" customFormat="1" x14ac:dyDescent="0.3">
      <c r="C17455" s="3"/>
      <c r="E17455" s="6"/>
    </row>
    <row r="17456" spans="3:5" s="2" customFormat="1" x14ac:dyDescent="0.3">
      <c r="C17456" s="3"/>
      <c r="E17456" s="6"/>
    </row>
    <row r="17457" spans="3:5" s="2" customFormat="1" x14ac:dyDescent="0.3">
      <c r="C17457" s="3"/>
      <c r="E17457" s="6"/>
    </row>
    <row r="17458" spans="3:5" s="2" customFormat="1" x14ac:dyDescent="0.3">
      <c r="C17458" s="3"/>
      <c r="E17458" s="6"/>
    </row>
    <row r="17459" spans="3:5" s="2" customFormat="1" x14ac:dyDescent="0.3">
      <c r="C17459" s="3"/>
      <c r="E17459" s="6"/>
    </row>
    <row r="17460" spans="3:5" s="2" customFormat="1" x14ac:dyDescent="0.3">
      <c r="C17460" s="3"/>
      <c r="E17460" s="6"/>
    </row>
    <row r="17461" spans="3:5" s="2" customFormat="1" x14ac:dyDescent="0.3">
      <c r="C17461" s="3"/>
      <c r="E17461" s="6"/>
    </row>
    <row r="17462" spans="3:5" s="2" customFormat="1" x14ac:dyDescent="0.3">
      <c r="C17462" s="3"/>
      <c r="E17462" s="6"/>
    </row>
    <row r="17463" spans="3:5" s="2" customFormat="1" x14ac:dyDescent="0.3">
      <c r="C17463" s="3"/>
      <c r="E17463" s="6"/>
    </row>
    <row r="17464" spans="3:5" s="2" customFormat="1" x14ac:dyDescent="0.3">
      <c r="C17464" s="3"/>
      <c r="E17464" s="6"/>
    </row>
    <row r="17465" spans="3:5" s="2" customFormat="1" x14ac:dyDescent="0.3">
      <c r="C17465" s="3"/>
      <c r="E17465" s="6"/>
    </row>
    <row r="17466" spans="3:5" s="2" customFormat="1" x14ac:dyDescent="0.3">
      <c r="C17466" s="3"/>
      <c r="E17466" s="6"/>
    </row>
    <row r="17467" spans="3:5" s="2" customFormat="1" x14ac:dyDescent="0.3">
      <c r="C17467" s="3"/>
      <c r="E17467" s="6"/>
    </row>
    <row r="17468" spans="3:5" s="2" customFormat="1" x14ac:dyDescent="0.3">
      <c r="C17468" s="3"/>
      <c r="E17468" s="6"/>
    </row>
    <row r="17469" spans="3:5" s="2" customFormat="1" x14ac:dyDescent="0.3">
      <c r="C17469" s="3"/>
      <c r="E17469" s="6"/>
    </row>
    <row r="17470" spans="3:5" s="2" customFormat="1" x14ac:dyDescent="0.3">
      <c r="C17470" s="3"/>
      <c r="E17470" s="6"/>
    </row>
    <row r="17471" spans="3:5" s="2" customFormat="1" x14ac:dyDescent="0.3">
      <c r="C17471" s="3"/>
      <c r="E17471" s="6"/>
    </row>
    <row r="17472" spans="3:5" s="2" customFormat="1" x14ac:dyDescent="0.3">
      <c r="C17472" s="3"/>
      <c r="E17472" s="6"/>
    </row>
    <row r="17473" spans="3:5" s="2" customFormat="1" x14ac:dyDescent="0.3">
      <c r="C17473" s="3"/>
      <c r="E17473" s="6"/>
    </row>
    <row r="17474" spans="3:5" s="2" customFormat="1" x14ac:dyDescent="0.3">
      <c r="C17474" s="3"/>
      <c r="E17474" s="6"/>
    </row>
    <row r="17475" spans="3:5" s="2" customFormat="1" x14ac:dyDescent="0.3">
      <c r="C17475" s="3"/>
      <c r="E17475" s="6"/>
    </row>
    <row r="17476" spans="3:5" s="2" customFormat="1" x14ac:dyDescent="0.3">
      <c r="C17476" s="3"/>
      <c r="E17476" s="6"/>
    </row>
    <row r="17477" spans="3:5" s="2" customFormat="1" x14ac:dyDescent="0.3">
      <c r="C17477" s="3"/>
      <c r="E17477" s="6"/>
    </row>
    <row r="17478" spans="3:5" s="2" customFormat="1" x14ac:dyDescent="0.3">
      <c r="C17478" s="3"/>
      <c r="E17478" s="6"/>
    </row>
    <row r="17479" spans="3:5" s="2" customFormat="1" x14ac:dyDescent="0.3">
      <c r="C17479" s="3"/>
      <c r="E17479" s="6"/>
    </row>
    <row r="17480" spans="3:5" s="2" customFormat="1" x14ac:dyDescent="0.3">
      <c r="C17480" s="3"/>
      <c r="E17480" s="6"/>
    </row>
    <row r="17481" spans="3:5" s="2" customFormat="1" x14ac:dyDescent="0.3">
      <c r="C17481" s="3"/>
      <c r="E17481" s="6"/>
    </row>
    <row r="17482" spans="3:5" s="2" customFormat="1" x14ac:dyDescent="0.3">
      <c r="C17482" s="3"/>
      <c r="E17482" s="6"/>
    </row>
    <row r="17483" spans="3:5" s="2" customFormat="1" x14ac:dyDescent="0.3">
      <c r="C17483" s="3"/>
      <c r="E17483" s="6"/>
    </row>
    <row r="17484" spans="3:5" s="2" customFormat="1" x14ac:dyDescent="0.3">
      <c r="C17484" s="3"/>
      <c r="E17484" s="6"/>
    </row>
    <row r="17485" spans="3:5" s="2" customFormat="1" x14ac:dyDescent="0.3">
      <c r="C17485" s="3"/>
      <c r="E17485" s="6"/>
    </row>
    <row r="17486" spans="3:5" s="2" customFormat="1" x14ac:dyDescent="0.3">
      <c r="C17486" s="3"/>
      <c r="E17486" s="6"/>
    </row>
    <row r="17487" spans="3:5" s="2" customFormat="1" x14ac:dyDescent="0.3">
      <c r="C17487" s="3"/>
      <c r="E17487" s="6"/>
    </row>
    <row r="17488" spans="3:5" s="2" customFormat="1" x14ac:dyDescent="0.3">
      <c r="C17488" s="3"/>
      <c r="E17488" s="6"/>
    </row>
    <row r="17489" spans="3:5" s="2" customFormat="1" x14ac:dyDescent="0.3">
      <c r="C17489" s="3"/>
      <c r="E17489" s="6"/>
    </row>
    <row r="17490" spans="3:5" s="2" customFormat="1" x14ac:dyDescent="0.3">
      <c r="C17490" s="3"/>
      <c r="E17490" s="6"/>
    </row>
    <row r="17491" spans="3:5" s="2" customFormat="1" x14ac:dyDescent="0.3">
      <c r="C17491" s="3"/>
      <c r="E17491" s="6"/>
    </row>
    <row r="17492" spans="3:5" s="2" customFormat="1" x14ac:dyDescent="0.3">
      <c r="C17492" s="3"/>
      <c r="E17492" s="6"/>
    </row>
    <row r="17493" spans="3:5" s="2" customFormat="1" x14ac:dyDescent="0.3">
      <c r="C17493" s="3"/>
      <c r="E17493" s="6"/>
    </row>
    <row r="17494" spans="3:5" s="2" customFormat="1" x14ac:dyDescent="0.3">
      <c r="C17494" s="3"/>
      <c r="E17494" s="6"/>
    </row>
    <row r="17495" spans="3:5" s="2" customFormat="1" x14ac:dyDescent="0.3">
      <c r="C17495" s="3"/>
      <c r="E17495" s="6"/>
    </row>
    <row r="17496" spans="3:5" s="2" customFormat="1" x14ac:dyDescent="0.3">
      <c r="C17496" s="3"/>
      <c r="E17496" s="6"/>
    </row>
    <row r="17497" spans="3:5" s="2" customFormat="1" x14ac:dyDescent="0.3">
      <c r="C17497" s="3"/>
      <c r="E17497" s="6"/>
    </row>
    <row r="17498" spans="3:5" s="2" customFormat="1" x14ac:dyDescent="0.3">
      <c r="C17498" s="3"/>
      <c r="E17498" s="6"/>
    </row>
    <row r="17499" spans="3:5" s="2" customFormat="1" x14ac:dyDescent="0.3">
      <c r="C17499" s="3"/>
      <c r="E17499" s="6"/>
    </row>
    <row r="17500" spans="3:5" s="2" customFormat="1" x14ac:dyDescent="0.3">
      <c r="C17500" s="3"/>
      <c r="E17500" s="6"/>
    </row>
    <row r="17501" spans="3:5" s="2" customFormat="1" x14ac:dyDescent="0.3">
      <c r="C17501" s="3"/>
      <c r="E17501" s="6"/>
    </row>
    <row r="17502" spans="3:5" s="2" customFormat="1" x14ac:dyDescent="0.3">
      <c r="C17502" s="3"/>
      <c r="E17502" s="6"/>
    </row>
    <row r="17503" spans="3:5" s="2" customFormat="1" x14ac:dyDescent="0.3">
      <c r="C17503" s="3"/>
      <c r="E17503" s="6"/>
    </row>
    <row r="17504" spans="3:5" s="2" customFormat="1" x14ac:dyDescent="0.3">
      <c r="C17504" s="3"/>
      <c r="E17504" s="6"/>
    </row>
    <row r="17505" spans="3:5" s="2" customFormat="1" x14ac:dyDescent="0.3">
      <c r="C17505" s="3"/>
      <c r="E17505" s="6"/>
    </row>
    <row r="17506" spans="3:5" s="2" customFormat="1" x14ac:dyDescent="0.3">
      <c r="C17506" s="3"/>
      <c r="E17506" s="6"/>
    </row>
    <row r="17507" spans="3:5" s="2" customFormat="1" x14ac:dyDescent="0.3">
      <c r="C17507" s="3"/>
      <c r="E17507" s="6"/>
    </row>
    <row r="17508" spans="3:5" s="2" customFormat="1" x14ac:dyDescent="0.3">
      <c r="C17508" s="3"/>
      <c r="E17508" s="6"/>
    </row>
    <row r="17509" spans="3:5" s="2" customFormat="1" x14ac:dyDescent="0.3">
      <c r="C17509" s="3"/>
      <c r="E17509" s="6"/>
    </row>
    <row r="17510" spans="3:5" s="2" customFormat="1" x14ac:dyDescent="0.3">
      <c r="C17510" s="3"/>
      <c r="E17510" s="6"/>
    </row>
    <row r="17511" spans="3:5" s="2" customFormat="1" x14ac:dyDescent="0.3">
      <c r="C17511" s="3"/>
      <c r="E17511" s="6"/>
    </row>
    <row r="17512" spans="3:5" s="2" customFormat="1" x14ac:dyDescent="0.3">
      <c r="C17512" s="3"/>
      <c r="E17512" s="6"/>
    </row>
    <row r="17513" spans="3:5" s="2" customFormat="1" x14ac:dyDescent="0.3">
      <c r="C17513" s="3"/>
      <c r="E17513" s="6"/>
    </row>
    <row r="17514" spans="3:5" s="2" customFormat="1" x14ac:dyDescent="0.3">
      <c r="C17514" s="3"/>
      <c r="E17514" s="6"/>
    </row>
    <row r="17515" spans="3:5" s="2" customFormat="1" x14ac:dyDescent="0.3">
      <c r="C17515" s="3"/>
      <c r="E17515" s="6"/>
    </row>
    <row r="17516" spans="3:5" s="2" customFormat="1" x14ac:dyDescent="0.3">
      <c r="C17516" s="3"/>
      <c r="E17516" s="6"/>
    </row>
    <row r="17517" spans="3:5" s="2" customFormat="1" x14ac:dyDescent="0.3">
      <c r="C17517" s="3"/>
      <c r="E17517" s="6"/>
    </row>
    <row r="17518" spans="3:5" s="2" customFormat="1" x14ac:dyDescent="0.3">
      <c r="C17518" s="3"/>
      <c r="E17518" s="6"/>
    </row>
    <row r="17519" spans="3:5" s="2" customFormat="1" x14ac:dyDescent="0.3">
      <c r="C17519" s="3"/>
      <c r="E17519" s="6"/>
    </row>
    <row r="17520" spans="3:5" s="2" customFormat="1" x14ac:dyDescent="0.3">
      <c r="C17520" s="3"/>
      <c r="E17520" s="6"/>
    </row>
    <row r="17521" spans="3:5" s="2" customFormat="1" x14ac:dyDescent="0.3">
      <c r="C17521" s="3"/>
      <c r="E17521" s="6"/>
    </row>
    <row r="17522" spans="3:5" s="2" customFormat="1" x14ac:dyDescent="0.3">
      <c r="C17522" s="3"/>
      <c r="E17522" s="6"/>
    </row>
    <row r="17523" spans="3:5" s="2" customFormat="1" x14ac:dyDescent="0.3">
      <c r="C17523" s="3"/>
      <c r="E17523" s="6"/>
    </row>
    <row r="17524" spans="3:5" s="2" customFormat="1" x14ac:dyDescent="0.3">
      <c r="C17524" s="3"/>
      <c r="E17524" s="6"/>
    </row>
    <row r="17525" spans="3:5" s="2" customFormat="1" x14ac:dyDescent="0.3">
      <c r="C17525" s="3"/>
      <c r="E17525" s="6"/>
    </row>
    <row r="17526" spans="3:5" s="2" customFormat="1" x14ac:dyDescent="0.3">
      <c r="C17526" s="3"/>
      <c r="E17526" s="6"/>
    </row>
    <row r="17527" spans="3:5" s="2" customFormat="1" x14ac:dyDescent="0.3">
      <c r="C17527" s="3"/>
      <c r="E17527" s="6"/>
    </row>
    <row r="17528" spans="3:5" s="2" customFormat="1" x14ac:dyDescent="0.3">
      <c r="C17528" s="3"/>
      <c r="E17528" s="6"/>
    </row>
    <row r="17529" spans="3:5" s="2" customFormat="1" x14ac:dyDescent="0.3">
      <c r="C17529" s="3"/>
      <c r="E17529" s="6"/>
    </row>
    <row r="17530" spans="3:5" s="2" customFormat="1" x14ac:dyDescent="0.3">
      <c r="C17530" s="3"/>
      <c r="E17530" s="6"/>
    </row>
    <row r="17531" spans="3:5" s="2" customFormat="1" x14ac:dyDescent="0.3">
      <c r="C17531" s="3"/>
      <c r="E17531" s="6"/>
    </row>
    <row r="17532" spans="3:5" s="2" customFormat="1" x14ac:dyDescent="0.3">
      <c r="C17532" s="3"/>
      <c r="E17532" s="6"/>
    </row>
    <row r="17533" spans="3:5" s="2" customFormat="1" x14ac:dyDescent="0.3">
      <c r="C17533" s="3"/>
      <c r="E17533" s="6"/>
    </row>
    <row r="17534" spans="3:5" s="2" customFormat="1" x14ac:dyDescent="0.3">
      <c r="C17534" s="3"/>
      <c r="E17534" s="6"/>
    </row>
    <row r="17535" spans="3:5" s="2" customFormat="1" x14ac:dyDescent="0.3">
      <c r="C17535" s="3"/>
      <c r="E17535" s="6"/>
    </row>
    <row r="17536" spans="3:5" s="2" customFormat="1" x14ac:dyDescent="0.3">
      <c r="C17536" s="3"/>
      <c r="E17536" s="6"/>
    </row>
    <row r="17537" spans="3:5" s="2" customFormat="1" x14ac:dyDescent="0.3">
      <c r="C17537" s="3"/>
      <c r="E17537" s="6"/>
    </row>
    <row r="17538" spans="3:5" s="2" customFormat="1" x14ac:dyDescent="0.3">
      <c r="C17538" s="3"/>
      <c r="E17538" s="6"/>
    </row>
    <row r="17539" spans="3:5" s="2" customFormat="1" x14ac:dyDescent="0.3">
      <c r="C17539" s="3"/>
      <c r="E17539" s="6"/>
    </row>
    <row r="17540" spans="3:5" s="2" customFormat="1" x14ac:dyDescent="0.3">
      <c r="C17540" s="3"/>
      <c r="E17540" s="6"/>
    </row>
    <row r="17541" spans="3:5" s="2" customFormat="1" x14ac:dyDescent="0.3">
      <c r="C17541" s="3"/>
      <c r="E17541" s="6"/>
    </row>
    <row r="17542" spans="3:5" s="2" customFormat="1" x14ac:dyDescent="0.3">
      <c r="C17542" s="3"/>
      <c r="E17542" s="6"/>
    </row>
    <row r="17543" spans="3:5" s="2" customFormat="1" x14ac:dyDescent="0.3">
      <c r="C17543" s="3"/>
      <c r="E17543" s="6"/>
    </row>
    <row r="17544" spans="3:5" s="2" customFormat="1" x14ac:dyDescent="0.3">
      <c r="C17544" s="3"/>
      <c r="E17544" s="6"/>
    </row>
    <row r="17545" spans="3:5" s="2" customFormat="1" x14ac:dyDescent="0.3">
      <c r="C17545" s="3"/>
      <c r="E17545" s="6"/>
    </row>
    <row r="17546" spans="3:5" s="2" customFormat="1" x14ac:dyDescent="0.3">
      <c r="C17546" s="3"/>
      <c r="E17546" s="6"/>
    </row>
    <row r="17547" spans="3:5" s="2" customFormat="1" x14ac:dyDescent="0.3">
      <c r="C17547" s="3"/>
      <c r="E17547" s="6"/>
    </row>
    <row r="17548" spans="3:5" s="2" customFormat="1" x14ac:dyDescent="0.3">
      <c r="C17548" s="3"/>
      <c r="E17548" s="6"/>
    </row>
    <row r="17549" spans="3:5" s="2" customFormat="1" x14ac:dyDescent="0.3">
      <c r="C17549" s="3"/>
      <c r="E17549" s="6"/>
    </row>
    <row r="17550" spans="3:5" s="2" customFormat="1" x14ac:dyDescent="0.3">
      <c r="C17550" s="3"/>
      <c r="E17550" s="6"/>
    </row>
    <row r="17551" spans="3:5" s="2" customFormat="1" x14ac:dyDescent="0.3">
      <c r="C17551" s="3"/>
      <c r="E17551" s="6"/>
    </row>
    <row r="17552" spans="3:5" s="2" customFormat="1" x14ac:dyDescent="0.3">
      <c r="C17552" s="3"/>
      <c r="E17552" s="6"/>
    </row>
    <row r="17553" spans="3:5" s="2" customFormat="1" x14ac:dyDescent="0.3">
      <c r="C17553" s="3"/>
      <c r="E17553" s="6"/>
    </row>
    <row r="17554" spans="3:5" s="2" customFormat="1" x14ac:dyDescent="0.3">
      <c r="C17554" s="3"/>
      <c r="E17554" s="6"/>
    </row>
    <row r="17555" spans="3:5" s="2" customFormat="1" x14ac:dyDescent="0.3">
      <c r="C17555" s="3"/>
      <c r="E17555" s="6"/>
    </row>
    <row r="17556" spans="3:5" s="2" customFormat="1" x14ac:dyDescent="0.3">
      <c r="C17556" s="3"/>
      <c r="E17556" s="6"/>
    </row>
    <row r="17557" spans="3:5" s="2" customFormat="1" x14ac:dyDescent="0.3">
      <c r="C17557" s="3"/>
      <c r="E17557" s="6"/>
    </row>
    <row r="17558" spans="3:5" s="2" customFormat="1" x14ac:dyDescent="0.3">
      <c r="C17558" s="3"/>
      <c r="E17558" s="6"/>
    </row>
    <row r="17559" spans="3:5" s="2" customFormat="1" x14ac:dyDescent="0.3">
      <c r="C17559" s="3"/>
      <c r="E17559" s="6"/>
    </row>
    <row r="17560" spans="3:5" s="2" customFormat="1" x14ac:dyDescent="0.3">
      <c r="C17560" s="3"/>
      <c r="E17560" s="6"/>
    </row>
    <row r="17561" spans="3:5" s="2" customFormat="1" x14ac:dyDescent="0.3">
      <c r="C17561" s="3"/>
      <c r="E17561" s="6"/>
    </row>
    <row r="17562" spans="3:5" s="2" customFormat="1" x14ac:dyDescent="0.3">
      <c r="C17562" s="3"/>
      <c r="E17562" s="6"/>
    </row>
    <row r="17563" spans="3:5" s="2" customFormat="1" x14ac:dyDescent="0.3">
      <c r="C17563" s="3"/>
      <c r="E17563" s="6"/>
    </row>
    <row r="17564" spans="3:5" s="2" customFormat="1" x14ac:dyDescent="0.3">
      <c r="C17564" s="3"/>
      <c r="E17564" s="6"/>
    </row>
    <row r="17565" spans="3:5" s="2" customFormat="1" x14ac:dyDescent="0.3">
      <c r="C17565" s="3"/>
      <c r="E17565" s="6"/>
    </row>
    <row r="17566" spans="3:5" s="2" customFormat="1" x14ac:dyDescent="0.3">
      <c r="C17566" s="3"/>
      <c r="E17566" s="6"/>
    </row>
    <row r="17567" spans="3:5" s="2" customFormat="1" x14ac:dyDescent="0.3">
      <c r="C17567" s="3"/>
      <c r="E17567" s="6"/>
    </row>
    <row r="17568" spans="3:5" s="2" customFormat="1" x14ac:dyDescent="0.3">
      <c r="C17568" s="3"/>
      <c r="E17568" s="6"/>
    </row>
    <row r="17569" spans="3:5" s="2" customFormat="1" x14ac:dyDescent="0.3">
      <c r="C17569" s="3"/>
      <c r="E17569" s="6"/>
    </row>
    <row r="17570" spans="3:5" s="2" customFormat="1" x14ac:dyDescent="0.3">
      <c r="C17570" s="3"/>
      <c r="E17570" s="6"/>
    </row>
    <row r="17571" spans="3:5" s="2" customFormat="1" x14ac:dyDescent="0.3">
      <c r="C17571" s="3"/>
      <c r="E17571" s="6"/>
    </row>
    <row r="17572" spans="3:5" s="2" customFormat="1" x14ac:dyDescent="0.3">
      <c r="C17572" s="3"/>
      <c r="E17572" s="6"/>
    </row>
    <row r="17573" spans="3:5" s="2" customFormat="1" x14ac:dyDescent="0.3">
      <c r="C17573" s="3"/>
      <c r="E17573" s="6"/>
    </row>
    <row r="17574" spans="3:5" s="2" customFormat="1" x14ac:dyDescent="0.3">
      <c r="C17574" s="3"/>
      <c r="E17574" s="6"/>
    </row>
    <row r="17575" spans="3:5" s="2" customFormat="1" x14ac:dyDescent="0.3">
      <c r="C17575" s="3"/>
      <c r="E17575" s="6"/>
    </row>
    <row r="17576" spans="3:5" s="2" customFormat="1" x14ac:dyDescent="0.3">
      <c r="C17576" s="3"/>
      <c r="E17576" s="6"/>
    </row>
    <row r="17577" spans="3:5" s="2" customFormat="1" x14ac:dyDescent="0.3">
      <c r="C17577" s="3"/>
      <c r="E17577" s="6"/>
    </row>
    <row r="17578" spans="3:5" s="2" customFormat="1" x14ac:dyDescent="0.3">
      <c r="C17578" s="3"/>
      <c r="E17578" s="6"/>
    </row>
    <row r="17579" spans="3:5" s="2" customFormat="1" x14ac:dyDescent="0.3">
      <c r="C17579" s="3"/>
      <c r="E17579" s="6"/>
    </row>
    <row r="17580" spans="3:5" s="2" customFormat="1" x14ac:dyDescent="0.3">
      <c r="C17580" s="3"/>
      <c r="E17580" s="6"/>
    </row>
    <row r="17581" spans="3:5" s="2" customFormat="1" x14ac:dyDescent="0.3">
      <c r="C17581" s="3"/>
      <c r="E17581" s="6"/>
    </row>
    <row r="17582" spans="3:5" s="2" customFormat="1" x14ac:dyDescent="0.3">
      <c r="C17582" s="3"/>
      <c r="E17582" s="6"/>
    </row>
    <row r="17583" spans="3:5" s="2" customFormat="1" x14ac:dyDescent="0.3">
      <c r="C17583" s="3"/>
      <c r="E17583" s="6"/>
    </row>
    <row r="17584" spans="3:5" s="2" customFormat="1" x14ac:dyDescent="0.3">
      <c r="C17584" s="3"/>
      <c r="E17584" s="6"/>
    </row>
    <row r="17585" spans="3:5" s="2" customFormat="1" x14ac:dyDescent="0.3">
      <c r="C17585" s="3"/>
      <c r="E17585" s="6"/>
    </row>
    <row r="17586" spans="3:5" s="2" customFormat="1" x14ac:dyDescent="0.3">
      <c r="C17586" s="3"/>
      <c r="E17586" s="6"/>
    </row>
    <row r="17587" spans="3:5" s="2" customFormat="1" x14ac:dyDescent="0.3">
      <c r="C17587" s="3"/>
      <c r="E17587" s="6"/>
    </row>
    <row r="17588" spans="3:5" s="2" customFormat="1" x14ac:dyDescent="0.3">
      <c r="C17588" s="3"/>
      <c r="E17588" s="6"/>
    </row>
    <row r="17589" spans="3:5" s="2" customFormat="1" x14ac:dyDescent="0.3">
      <c r="C17589" s="3"/>
      <c r="E17589" s="6"/>
    </row>
    <row r="17590" spans="3:5" s="2" customFormat="1" x14ac:dyDescent="0.3">
      <c r="C17590" s="3"/>
      <c r="E17590" s="6"/>
    </row>
    <row r="17591" spans="3:5" s="2" customFormat="1" x14ac:dyDescent="0.3">
      <c r="C17591" s="3"/>
      <c r="E17591" s="6"/>
    </row>
    <row r="17592" spans="3:5" s="2" customFormat="1" x14ac:dyDescent="0.3">
      <c r="C17592" s="3"/>
      <c r="E17592" s="6"/>
    </row>
    <row r="17593" spans="3:5" s="2" customFormat="1" x14ac:dyDescent="0.3">
      <c r="C17593" s="3"/>
      <c r="E17593" s="6"/>
    </row>
    <row r="17594" spans="3:5" s="2" customFormat="1" x14ac:dyDescent="0.3">
      <c r="C17594" s="3"/>
      <c r="E17594" s="6"/>
    </row>
    <row r="17595" spans="3:5" s="2" customFormat="1" x14ac:dyDescent="0.3">
      <c r="C17595" s="3"/>
      <c r="E17595" s="6"/>
    </row>
    <row r="17596" spans="3:5" s="2" customFormat="1" x14ac:dyDescent="0.3">
      <c r="C17596" s="3"/>
      <c r="E17596" s="6"/>
    </row>
    <row r="17597" spans="3:5" s="2" customFormat="1" x14ac:dyDescent="0.3">
      <c r="C17597" s="3"/>
      <c r="E17597" s="6"/>
    </row>
    <row r="17598" spans="3:5" s="2" customFormat="1" x14ac:dyDescent="0.3">
      <c r="C17598" s="3"/>
      <c r="E17598" s="6"/>
    </row>
    <row r="17599" spans="3:5" s="2" customFormat="1" x14ac:dyDescent="0.3">
      <c r="C17599" s="3"/>
      <c r="E17599" s="6"/>
    </row>
    <row r="17600" spans="3:5" s="2" customFormat="1" x14ac:dyDescent="0.3">
      <c r="C17600" s="3"/>
      <c r="E17600" s="6"/>
    </row>
    <row r="17601" spans="3:5" s="2" customFormat="1" x14ac:dyDescent="0.3">
      <c r="C17601" s="3"/>
      <c r="E17601" s="6"/>
    </row>
    <row r="17602" spans="3:5" s="2" customFormat="1" x14ac:dyDescent="0.3">
      <c r="C17602" s="3"/>
      <c r="E17602" s="6"/>
    </row>
    <row r="17603" spans="3:5" s="2" customFormat="1" x14ac:dyDescent="0.3">
      <c r="C17603" s="3"/>
      <c r="E17603" s="6"/>
    </row>
    <row r="17604" spans="3:5" s="2" customFormat="1" x14ac:dyDescent="0.3">
      <c r="C17604" s="3"/>
      <c r="E17604" s="6"/>
    </row>
    <row r="17605" spans="3:5" s="2" customFormat="1" x14ac:dyDescent="0.3">
      <c r="C17605" s="3"/>
      <c r="E17605" s="6"/>
    </row>
    <row r="17606" spans="3:5" s="2" customFormat="1" x14ac:dyDescent="0.3">
      <c r="C17606" s="3"/>
      <c r="E17606" s="6"/>
    </row>
    <row r="17607" spans="3:5" s="2" customFormat="1" x14ac:dyDescent="0.3">
      <c r="C17607" s="3"/>
      <c r="E17607" s="6"/>
    </row>
    <row r="17608" spans="3:5" s="2" customFormat="1" x14ac:dyDescent="0.3">
      <c r="C17608" s="3"/>
      <c r="E17608" s="6"/>
    </row>
    <row r="17609" spans="3:5" s="2" customFormat="1" x14ac:dyDescent="0.3">
      <c r="C17609" s="3"/>
      <c r="E17609" s="6"/>
    </row>
    <row r="17610" spans="3:5" s="2" customFormat="1" x14ac:dyDescent="0.3">
      <c r="C17610" s="3"/>
      <c r="E17610" s="6"/>
    </row>
    <row r="17611" spans="3:5" s="2" customFormat="1" x14ac:dyDescent="0.3">
      <c r="C17611" s="3"/>
      <c r="E17611" s="6"/>
    </row>
    <row r="17612" spans="3:5" s="2" customFormat="1" x14ac:dyDescent="0.3">
      <c r="C17612" s="3"/>
      <c r="E17612" s="6"/>
    </row>
    <row r="17613" spans="3:5" s="2" customFormat="1" x14ac:dyDescent="0.3">
      <c r="C17613" s="3"/>
      <c r="E17613" s="6"/>
    </row>
    <row r="17614" spans="3:5" s="2" customFormat="1" x14ac:dyDescent="0.3">
      <c r="C17614" s="3"/>
      <c r="E17614" s="6"/>
    </row>
    <row r="17615" spans="3:5" s="2" customFormat="1" x14ac:dyDescent="0.3">
      <c r="C17615" s="3"/>
      <c r="E17615" s="6"/>
    </row>
    <row r="17616" spans="3:5" s="2" customFormat="1" x14ac:dyDescent="0.3">
      <c r="C17616" s="3"/>
      <c r="E17616" s="6"/>
    </row>
    <row r="17617" spans="3:5" s="2" customFormat="1" x14ac:dyDescent="0.3">
      <c r="C17617" s="3"/>
      <c r="E17617" s="6"/>
    </row>
    <row r="17618" spans="3:5" s="2" customFormat="1" x14ac:dyDescent="0.3">
      <c r="C17618" s="3"/>
      <c r="E17618" s="6"/>
    </row>
    <row r="17619" spans="3:5" s="2" customFormat="1" x14ac:dyDescent="0.3">
      <c r="C17619" s="3"/>
      <c r="E17619" s="6"/>
    </row>
    <row r="17620" spans="3:5" s="2" customFormat="1" x14ac:dyDescent="0.3">
      <c r="C17620" s="3"/>
      <c r="E17620" s="6"/>
    </row>
    <row r="17621" spans="3:5" s="2" customFormat="1" x14ac:dyDescent="0.3">
      <c r="C17621" s="3"/>
      <c r="E17621" s="6"/>
    </row>
    <row r="17622" spans="3:5" s="2" customFormat="1" x14ac:dyDescent="0.3">
      <c r="C17622" s="3"/>
      <c r="E17622" s="6"/>
    </row>
    <row r="17623" spans="3:5" s="2" customFormat="1" x14ac:dyDescent="0.3">
      <c r="C17623" s="3"/>
      <c r="E17623" s="6"/>
    </row>
    <row r="17624" spans="3:5" s="2" customFormat="1" x14ac:dyDescent="0.3">
      <c r="C17624" s="3"/>
      <c r="E17624" s="6"/>
    </row>
    <row r="17625" spans="3:5" s="2" customFormat="1" x14ac:dyDescent="0.3">
      <c r="C17625" s="3"/>
      <c r="E17625" s="6"/>
    </row>
    <row r="17626" spans="3:5" s="2" customFormat="1" x14ac:dyDescent="0.3">
      <c r="C17626" s="3"/>
      <c r="E17626" s="6"/>
    </row>
    <row r="17627" spans="3:5" s="2" customFormat="1" x14ac:dyDescent="0.3">
      <c r="C17627" s="3"/>
      <c r="E17627" s="6"/>
    </row>
    <row r="17628" spans="3:5" s="2" customFormat="1" x14ac:dyDescent="0.3">
      <c r="C17628" s="3"/>
      <c r="E17628" s="6"/>
    </row>
    <row r="17629" spans="3:5" s="2" customFormat="1" x14ac:dyDescent="0.3">
      <c r="C17629" s="3"/>
      <c r="E17629" s="6"/>
    </row>
    <row r="17630" spans="3:5" s="2" customFormat="1" x14ac:dyDescent="0.3">
      <c r="C17630" s="3"/>
      <c r="E17630" s="6"/>
    </row>
    <row r="17631" spans="3:5" s="2" customFormat="1" x14ac:dyDescent="0.3">
      <c r="C17631" s="3"/>
      <c r="E17631" s="6"/>
    </row>
    <row r="17632" spans="3:5" s="2" customFormat="1" x14ac:dyDescent="0.3">
      <c r="C17632" s="3"/>
      <c r="E17632" s="6"/>
    </row>
    <row r="17633" spans="3:5" s="2" customFormat="1" x14ac:dyDescent="0.3">
      <c r="C17633" s="3"/>
      <c r="E17633" s="6"/>
    </row>
    <row r="17634" spans="3:5" s="2" customFormat="1" x14ac:dyDescent="0.3">
      <c r="C17634" s="3"/>
      <c r="E17634" s="6"/>
    </row>
    <row r="17635" spans="3:5" s="2" customFormat="1" x14ac:dyDescent="0.3">
      <c r="C17635" s="3"/>
      <c r="E17635" s="6"/>
    </row>
    <row r="17636" spans="3:5" s="2" customFormat="1" x14ac:dyDescent="0.3">
      <c r="C17636" s="3"/>
      <c r="E17636" s="6"/>
    </row>
    <row r="17637" spans="3:5" s="2" customFormat="1" x14ac:dyDescent="0.3">
      <c r="C17637" s="3"/>
      <c r="E17637" s="6"/>
    </row>
    <row r="17638" spans="3:5" s="2" customFormat="1" x14ac:dyDescent="0.3">
      <c r="C17638" s="3"/>
      <c r="E17638" s="6"/>
    </row>
    <row r="17639" spans="3:5" s="2" customFormat="1" x14ac:dyDescent="0.3">
      <c r="C17639" s="3"/>
      <c r="E17639" s="6"/>
    </row>
    <row r="17640" spans="3:5" s="2" customFormat="1" x14ac:dyDescent="0.3">
      <c r="C17640" s="3"/>
      <c r="E17640" s="6"/>
    </row>
    <row r="17641" spans="3:5" s="2" customFormat="1" x14ac:dyDescent="0.3">
      <c r="C17641" s="3"/>
      <c r="E17641" s="6"/>
    </row>
    <row r="17642" spans="3:5" s="2" customFormat="1" x14ac:dyDescent="0.3">
      <c r="C17642" s="3"/>
      <c r="E17642" s="6"/>
    </row>
    <row r="17643" spans="3:5" s="2" customFormat="1" x14ac:dyDescent="0.3">
      <c r="C17643" s="3"/>
      <c r="E17643" s="6"/>
    </row>
    <row r="17644" spans="3:5" s="2" customFormat="1" x14ac:dyDescent="0.3">
      <c r="C17644" s="3"/>
      <c r="E17644" s="6"/>
    </row>
    <row r="17645" spans="3:5" s="2" customFormat="1" x14ac:dyDescent="0.3">
      <c r="C17645" s="3"/>
      <c r="E17645" s="6"/>
    </row>
    <row r="17646" spans="3:5" s="2" customFormat="1" x14ac:dyDescent="0.3">
      <c r="C17646" s="3"/>
      <c r="E17646" s="6"/>
    </row>
    <row r="17647" spans="3:5" s="2" customFormat="1" x14ac:dyDescent="0.3">
      <c r="C17647" s="3"/>
      <c r="E17647" s="6"/>
    </row>
    <row r="17648" spans="3:5" s="2" customFormat="1" x14ac:dyDescent="0.3">
      <c r="C17648" s="3"/>
      <c r="E17648" s="6"/>
    </row>
    <row r="17649" spans="3:5" s="2" customFormat="1" x14ac:dyDescent="0.3">
      <c r="C17649" s="3"/>
      <c r="E17649" s="6"/>
    </row>
    <row r="17650" spans="3:5" s="2" customFormat="1" x14ac:dyDescent="0.3">
      <c r="C17650" s="3"/>
      <c r="E17650" s="6"/>
    </row>
    <row r="17651" spans="3:5" s="2" customFormat="1" x14ac:dyDescent="0.3">
      <c r="C17651" s="3"/>
      <c r="E17651" s="6"/>
    </row>
    <row r="17652" spans="3:5" s="2" customFormat="1" x14ac:dyDescent="0.3">
      <c r="C17652" s="3"/>
      <c r="E17652" s="6"/>
    </row>
    <row r="17653" spans="3:5" s="2" customFormat="1" x14ac:dyDescent="0.3">
      <c r="C17653" s="3"/>
      <c r="E17653" s="6"/>
    </row>
    <row r="17654" spans="3:5" s="2" customFormat="1" x14ac:dyDescent="0.3">
      <c r="C17654" s="3"/>
      <c r="E17654" s="6"/>
    </row>
    <row r="17655" spans="3:5" s="2" customFormat="1" x14ac:dyDescent="0.3">
      <c r="C17655" s="3"/>
      <c r="E17655" s="6"/>
    </row>
    <row r="17656" spans="3:5" s="2" customFormat="1" x14ac:dyDescent="0.3">
      <c r="C17656" s="3"/>
      <c r="E17656" s="6"/>
    </row>
    <row r="17657" spans="3:5" s="2" customFormat="1" x14ac:dyDescent="0.3">
      <c r="C17657" s="3"/>
      <c r="E17657" s="6"/>
    </row>
    <row r="17658" spans="3:5" s="2" customFormat="1" x14ac:dyDescent="0.3">
      <c r="C17658" s="3"/>
      <c r="E17658" s="6"/>
    </row>
    <row r="17659" spans="3:5" s="2" customFormat="1" x14ac:dyDescent="0.3">
      <c r="C17659" s="3"/>
      <c r="E17659" s="6"/>
    </row>
    <row r="17660" spans="3:5" s="2" customFormat="1" x14ac:dyDescent="0.3">
      <c r="C17660" s="3"/>
      <c r="E17660" s="6"/>
    </row>
    <row r="17661" spans="3:5" s="2" customFormat="1" x14ac:dyDescent="0.3">
      <c r="C17661" s="3"/>
      <c r="E17661" s="6"/>
    </row>
    <row r="17662" spans="3:5" s="2" customFormat="1" x14ac:dyDescent="0.3">
      <c r="C17662" s="3"/>
      <c r="E17662" s="6"/>
    </row>
    <row r="17663" spans="3:5" s="2" customFormat="1" x14ac:dyDescent="0.3">
      <c r="C17663" s="3"/>
      <c r="E17663" s="6"/>
    </row>
    <row r="17664" spans="3:5" s="2" customFormat="1" x14ac:dyDescent="0.3">
      <c r="C17664" s="3"/>
      <c r="E17664" s="6"/>
    </row>
    <row r="17665" spans="3:5" s="2" customFormat="1" x14ac:dyDescent="0.3">
      <c r="C17665" s="3"/>
      <c r="E17665" s="6"/>
    </row>
    <row r="17666" spans="3:5" s="2" customFormat="1" x14ac:dyDescent="0.3">
      <c r="C17666" s="3"/>
      <c r="E17666" s="6"/>
    </row>
    <row r="17667" spans="3:5" s="2" customFormat="1" x14ac:dyDescent="0.3">
      <c r="C17667" s="3"/>
      <c r="E17667" s="6"/>
    </row>
    <row r="17668" spans="3:5" s="2" customFormat="1" x14ac:dyDescent="0.3">
      <c r="C17668" s="3"/>
      <c r="E17668" s="6"/>
    </row>
    <row r="17669" spans="3:5" s="2" customFormat="1" x14ac:dyDescent="0.3">
      <c r="C17669" s="3"/>
      <c r="E17669" s="6"/>
    </row>
    <row r="17670" spans="3:5" s="2" customFormat="1" x14ac:dyDescent="0.3">
      <c r="C17670" s="3"/>
      <c r="E17670" s="6"/>
    </row>
    <row r="17671" spans="3:5" s="2" customFormat="1" x14ac:dyDescent="0.3">
      <c r="C17671" s="3"/>
      <c r="E17671" s="6"/>
    </row>
    <row r="17672" spans="3:5" s="2" customFormat="1" x14ac:dyDescent="0.3">
      <c r="C17672" s="3"/>
      <c r="E17672" s="6"/>
    </row>
    <row r="17673" spans="3:5" s="2" customFormat="1" x14ac:dyDescent="0.3">
      <c r="C17673" s="3"/>
      <c r="E17673" s="6"/>
    </row>
    <row r="17674" spans="3:5" s="2" customFormat="1" x14ac:dyDescent="0.3">
      <c r="C17674" s="3"/>
      <c r="E17674" s="6"/>
    </row>
    <row r="17675" spans="3:5" s="2" customFormat="1" x14ac:dyDescent="0.3">
      <c r="C17675" s="3"/>
      <c r="E17675" s="6"/>
    </row>
    <row r="17676" spans="3:5" s="2" customFormat="1" x14ac:dyDescent="0.3">
      <c r="C17676" s="3"/>
      <c r="E17676" s="6"/>
    </row>
    <row r="17677" spans="3:5" s="2" customFormat="1" x14ac:dyDescent="0.3">
      <c r="C17677" s="3"/>
      <c r="E17677" s="6"/>
    </row>
    <row r="17678" spans="3:5" s="2" customFormat="1" x14ac:dyDescent="0.3">
      <c r="C17678" s="3"/>
      <c r="E17678" s="6"/>
    </row>
    <row r="17679" spans="3:5" s="2" customFormat="1" x14ac:dyDescent="0.3">
      <c r="C17679" s="3"/>
      <c r="E17679" s="6"/>
    </row>
    <row r="17680" spans="3:5" s="2" customFormat="1" x14ac:dyDescent="0.3">
      <c r="C17680" s="3"/>
      <c r="E17680" s="6"/>
    </row>
    <row r="17681" spans="3:5" s="2" customFormat="1" x14ac:dyDescent="0.3">
      <c r="C17681" s="3"/>
      <c r="E17681" s="6"/>
    </row>
    <row r="17682" spans="3:5" s="2" customFormat="1" x14ac:dyDescent="0.3">
      <c r="C17682" s="3"/>
      <c r="E17682" s="6"/>
    </row>
    <row r="17683" spans="3:5" s="2" customFormat="1" x14ac:dyDescent="0.3">
      <c r="C17683" s="3"/>
      <c r="E17683" s="6"/>
    </row>
    <row r="17684" spans="3:5" s="2" customFormat="1" x14ac:dyDescent="0.3">
      <c r="C17684" s="3"/>
      <c r="E17684" s="6"/>
    </row>
    <row r="17685" spans="3:5" s="2" customFormat="1" x14ac:dyDescent="0.3">
      <c r="C17685" s="3"/>
      <c r="E17685" s="6"/>
    </row>
    <row r="17686" spans="3:5" s="2" customFormat="1" x14ac:dyDescent="0.3">
      <c r="C17686" s="3"/>
      <c r="E17686" s="6"/>
    </row>
    <row r="17687" spans="3:5" s="2" customFormat="1" x14ac:dyDescent="0.3">
      <c r="C17687" s="3"/>
      <c r="E17687" s="6"/>
    </row>
    <row r="17688" spans="3:5" s="2" customFormat="1" x14ac:dyDescent="0.3">
      <c r="C17688" s="3"/>
      <c r="E17688" s="6"/>
    </row>
    <row r="17689" spans="3:5" s="2" customFormat="1" x14ac:dyDescent="0.3">
      <c r="C17689" s="3"/>
      <c r="E17689" s="6"/>
    </row>
    <row r="17690" spans="3:5" s="2" customFormat="1" x14ac:dyDescent="0.3">
      <c r="C17690" s="3"/>
      <c r="E17690" s="6"/>
    </row>
    <row r="17691" spans="3:5" s="2" customFormat="1" x14ac:dyDescent="0.3">
      <c r="C17691" s="3"/>
      <c r="E17691" s="6"/>
    </row>
    <row r="17692" spans="3:5" s="2" customFormat="1" x14ac:dyDescent="0.3">
      <c r="C17692" s="3"/>
      <c r="E17692" s="6"/>
    </row>
    <row r="17693" spans="3:5" s="2" customFormat="1" x14ac:dyDescent="0.3">
      <c r="C17693" s="3"/>
      <c r="E17693" s="6"/>
    </row>
    <row r="17694" spans="3:5" s="2" customFormat="1" x14ac:dyDescent="0.3">
      <c r="C17694" s="3"/>
      <c r="E17694" s="6"/>
    </row>
    <row r="17695" spans="3:5" s="2" customFormat="1" x14ac:dyDescent="0.3">
      <c r="C17695" s="3"/>
      <c r="E17695" s="6"/>
    </row>
    <row r="17696" spans="3:5" s="2" customFormat="1" x14ac:dyDescent="0.3">
      <c r="C17696" s="3"/>
      <c r="E17696" s="6"/>
    </row>
    <row r="17697" spans="3:5" s="2" customFormat="1" x14ac:dyDescent="0.3">
      <c r="C17697" s="3"/>
      <c r="E17697" s="6"/>
    </row>
    <row r="17698" spans="3:5" s="2" customFormat="1" x14ac:dyDescent="0.3">
      <c r="C17698" s="3"/>
      <c r="E17698" s="6"/>
    </row>
    <row r="17699" spans="3:5" s="2" customFormat="1" x14ac:dyDescent="0.3">
      <c r="C17699" s="3"/>
      <c r="E17699" s="6"/>
    </row>
    <row r="17700" spans="3:5" s="2" customFormat="1" x14ac:dyDescent="0.3">
      <c r="C17700" s="3"/>
      <c r="E17700" s="6"/>
    </row>
    <row r="17701" spans="3:5" s="2" customFormat="1" x14ac:dyDescent="0.3">
      <c r="C17701" s="3"/>
      <c r="E17701" s="6"/>
    </row>
    <row r="17702" spans="3:5" s="2" customFormat="1" x14ac:dyDescent="0.3">
      <c r="C17702" s="3"/>
      <c r="E17702" s="6"/>
    </row>
    <row r="17703" spans="3:5" s="2" customFormat="1" x14ac:dyDescent="0.3">
      <c r="C17703" s="3"/>
      <c r="E17703" s="6"/>
    </row>
    <row r="17704" spans="3:5" s="2" customFormat="1" x14ac:dyDescent="0.3">
      <c r="C17704" s="3"/>
      <c r="E17704" s="6"/>
    </row>
    <row r="17705" spans="3:5" s="2" customFormat="1" x14ac:dyDescent="0.3">
      <c r="C17705" s="3"/>
      <c r="E17705" s="6"/>
    </row>
    <row r="17706" spans="3:5" s="2" customFormat="1" x14ac:dyDescent="0.3">
      <c r="C17706" s="3"/>
      <c r="E17706" s="6"/>
    </row>
    <row r="17707" spans="3:5" s="2" customFormat="1" x14ac:dyDescent="0.3">
      <c r="C17707" s="3"/>
      <c r="E17707" s="6"/>
    </row>
    <row r="17708" spans="3:5" s="2" customFormat="1" x14ac:dyDescent="0.3">
      <c r="C17708" s="3"/>
      <c r="E17708" s="6"/>
    </row>
    <row r="17709" spans="3:5" s="2" customFormat="1" x14ac:dyDescent="0.3">
      <c r="C17709" s="3"/>
      <c r="E17709" s="6"/>
    </row>
    <row r="17710" spans="3:5" s="2" customFormat="1" x14ac:dyDescent="0.3">
      <c r="C17710" s="3"/>
      <c r="E17710" s="6"/>
    </row>
    <row r="17711" spans="3:5" s="2" customFormat="1" x14ac:dyDescent="0.3">
      <c r="C17711" s="3"/>
      <c r="E17711" s="6"/>
    </row>
    <row r="17712" spans="3:5" s="2" customFormat="1" x14ac:dyDescent="0.3">
      <c r="C17712" s="3"/>
      <c r="E17712" s="6"/>
    </row>
    <row r="17713" spans="3:5" s="2" customFormat="1" x14ac:dyDescent="0.3">
      <c r="C17713" s="3"/>
      <c r="E17713" s="6"/>
    </row>
    <row r="17714" spans="3:5" s="2" customFormat="1" x14ac:dyDescent="0.3">
      <c r="C17714" s="3"/>
      <c r="E17714" s="6"/>
    </row>
    <row r="17715" spans="3:5" s="2" customFormat="1" x14ac:dyDescent="0.3">
      <c r="C17715" s="3"/>
      <c r="E17715" s="6"/>
    </row>
    <row r="17716" spans="3:5" s="2" customFormat="1" x14ac:dyDescent="0.3">
      <c r="C17716" s="3"/>
      <c r="E17716" s="6"/>
    </row>
    <row r="17717" spans="3:5" s="2" customFormat="1" x14ac:dyDescent="0.3">
      <c r="C17717" s="3"/>
      <c r="E17717" s="6"/>
    </row>
    <row r="17718" spans="3:5" s="2" customFormat="1" x14ac:dyDescent="0.3">
      <c r="C17718" s="3"/>
      <c r="E17718" s="6"/>
    </row>
    <row r="17719" spans="3:5" s="2" customFormat="1" x14ac:dyDescent="0.3">
      <c r="C17719" s="3"/>
      <c r="E17719" s="6"/>
    </row>
    <row r="17720" spans="3:5" s="2" customFormat="1" x14ac:dyDescent="0.3">
      <c r="C17720" s="3"/>
      <c r="E17720" s="6"/>
    </row>
    <row r="17721" spans="3:5" s="2" customFormat="1" x14ac:dyDescent="0.3">
      <c r="C17721" s="3"/>
      <c r="E17721" s="6"/>
    </row>
    <row r="17722" spans="3:5" s="2" customFormat="1" x14ac:dyDescent="0.3">
      <c r="C17722" s="3"/>
      <c r="E17722" s="6"/>
    </row>
    <row r="17723" spans="3:5" s="2" customFormat="1" x14ac:dyDescent="0.3">
      <c r="C17723" s="3"/>
      <c r="E17723" s="6"/>
    </row>
    <row r="17724" spans="3:5" s="2" customFormat="1" x14ac:dyDescent="0.3">
      <c r="C17724" s="3"/>
      <c r="E17724" s="6"/>
    </row>
    <row r="17725" spans="3:5" s="2" customFormat="1" x14ac:dyDescent="0.3">
      <c r="C17725" s="3"/>
      <c r="E17725" s="6"/>
    </row>
    <row r="17726" spans="3:5" s="2" customFormat="1" x14ac:dyDescent="0.3">
      <c r="C17726" s="3"/>
      <c r="E17726" s="6"/>
    </row>
    <row r="17727" spans="3:5" s="2" customFormat="1" x14ac:dyDescent="0.3">
      <c r="C17727" s="3"/>
      <c r="E17727" s="6"/>
    </row>
    <row r="17728" spans="3:5" s="2" customFormat="1" x14ac:dyDescent="0.3">
      <c r="C17728" s="3"/>
      <c r="E17728" s="6"/>
    </row>
    <row r="17729" spans="3:5" s="2" customFormat="1" x14ac:dyDescent="0.3">
      <c r="C17729" s="3"/>
      <c r="E17729" s="6"/>
    </row>
    <row r="17730" spans="3:5" s="2" customFormat="1" x14ac:dyDescent="0.3">
      <c r="C17730" s="3"/>
      <c r="E17730" s="6"/>
    </row>
    <row r="17731" spans="3:5" s="2" customFormat="1" x14ac:dyDescent="0.3">
      <c r="C17731" s="3"/>
      <c r="E17731" s="6"/>
    </row>
    <row r="17732" spans="3:5" s="2" customFormat="1" x14ac:dyDescent="0.3">
      <c r="C17732" s="3"/>
      <c r="E17732" s="6"/>
    </row>
    <row r="17733" spans="3:5" s="2" customFormat="1" x14ac:dyDescent="0.3">
      <c r="C17733" s="3"/>
      <c r="E17733" s="6"/>
    </row>
    <row r="17734" spans="3:5" s="2" customFormat="1" x14ac:dyDescent="0.3">
      <c r="C17734" s="3"/>
      <c r="E17734" s="6"/>
    </row>
    <row r="17735" spans="3:5" s="2" customFormat="1" x14ac:dyDescent="0.3">
      <c r="C17735" s="3"/>
      <c r="E17735" s="6"/>
    </row>
    <row r="17736" spans="3:5" s="2" customFormat="1" x14ac:dyDescent="0.3">
      <c r="C17736" s="3"/>
      <c r="E17736" s="6"/>
    </row>
    <row r="17737" spans="3:5" s="2" customFormat="1" x14ac:dyDescent="0.3">
      <c r="C17737" s="3"/>
      <c r="E17737" s="6"/>
    </row>
    <row r="17738" spans="3:5" s="2" customFormat="1" x14ac:dyDescent="0.3">
      <c r="C17738" s="3"/>
      <c r="E17738" s="6"/>
    </row>
    <row r="17739" spans="3:5" s="2" customFormat="1" x14ac:dyDescent="0.3">
      <c r="C17739" s="3"/>
      <c r="E17739" s="6"/>
    </row>
    <row r="17740" spans="3:5" s="2" customFormat="1" x14ac:dyDescent="0.3">
      <c r="C17740" s="3"/>
      <c r="E17740" s="6"/>
    </row>
    <row r="17741" spans="3:5" s="2" customFormat="1" x14ac:dyDescent="0.3">
      <c r="C17741" s="3"/>
      <c r="E17741" s="6"/>
    </row>
    <row r="17742" spans="3:5" s="2" customFormat="1" x14ac:dyDescent="0.3">
      <c r="C17742" s="3"/>
      <c r="E17742" s="6"/>
    </row>
    <row r="17743" spans="3:5" s="2" customFormat="1" x14ac:dyDescent="0.3">
      <c r="C17743" s="3"/>
      <c r="E17743" s="6"/>
    </row>
    <row r="17744" spans="3:5" s="2" customFormat="1" x14ac:dyDescent="0.3">
      <c r="C17744" s="3"/>
      <c r="E17744" s="6"/>
    </row>
    <row r="17745" spans="3:5" s="2" customFormat="1" x14ac:dyDescent="0.3">
      <c r="C17745" s="3"/>
      <c r="E17745" s="6"/>
    </row>
    <row r="17746" spans="3:5" s="2" customFormat="1" x14ac:dyDescent="0.3">
      <c r="C17746" s="3"/>
      <c r="E17746" s="6"/>
    </row>
    <row r="17747" spans="3:5" s="2" customFormat="1" x14ac:dyDescent="0.3">
      <c r="C17747" s="3"/>
      <c r="E17747" s="6"/>
    </row>
    <row r="17748" spans="3:5" s="2" customFormat="1" x14ac:dyDescent="0.3">
      <c r="C17748" s="3"/>
      <c r="E17748" s="6"/>
    </row>
    <row r="17749" spans="3:5" s="2" customFormat="1" x14ac:dyDescent="0.3">
      <c r="C17749" s="3"/>
      <c r="E17749" s="6"/>
    </row>
    <row r="17750" spans="3:5" s="2" customFormat="1" x14ac:dyDescent="0.3">
      <c r="C17750" s="3"/>
      <c r="E17750" s="6"/>
    </row>
    <row r="17751" spans="3:5" s="2" customFormat="1" x14ac:dyDescent="0.3">
      <c r="C17751" s="3"/>
      <c r="E17751" s="6"/>
    </row>
    <row r="17752" spans="3:5" s="2" customFormat="1" x14ac:dyDescent="0.3">
      <c r="C17752" s="3"/>
      <c r="E17752" s="6"/>
    </row>
    <row r="17753" spans="3:5" s="2" customFormat="1" x14ac:dyDescent="0.3">
      <c r="C17753" s="3"/>
      <c r="E17753" s="6"/>
    </row>
    <row r="17754" spans="3:5" s="2" customFormat="1" x14ac:dyDescent="0.3">
      <c r="C17754" s="3"/>
      <c r="E17754" s="6"/>
    </row>
    <row r="17755" spans="3:5" s="2" customFormat="1" x14ac:dyDescent="0.3">
      <c r="C17755" s="3"/>
      <c r="E17755" s="6"/>
    </row>
    <row r="17756" spans="3:5" s="2" customFormat="1" x14ac:dyDescent="0.3">
      <c r="C17756" s="3"/>
      <c r="E17756" s="6"/>
    </row>
    <row r="17757" spans="3:5" s="2" customFormat="1" x14ac:dyDescent="0.3">
      <c r="C17757" s="3"/>
      <c r="E17757" s="6"/>
    </row>
    <row r="17758" spans="3:5" s="2" customFormat="1" x14ac:dyDescent="0.3">
      <c r="C17758" s="3"/>
      <c r="E17758" s="6"/>
    </row>
    <row r="17759" spans="3:5" s="2" customFormat="1" x14ac:dyDescent="0.3">
      <c r="C17759" s="3"/>
      <c r="E17759" s="6"/>
    </row>
    <row r="17760" spans="3:5" s="2" customFormat="1" x14ac:dyDescent="0.3">
      <c r="C17760" s="3"/>
      <c r="E17760" s="6"/>
    </row>
    <row r="17761" spans="3:5" s="2" customFormat="1" x14ac:dyDescent="0.3">
      <c r="C17761" s="3"/>
      <c r="E17761" s="6"/>
    </row>
    <row r="17762" spans="3:5" s="2" customFormat="1" x14ac:dyDescent="0.3">
      <c r="C17762" s="3"/>
      <c r="E17762" s="6"/>
    </row>
    <row r="17763" spans="3:5" s="2" customFormat="1" x14ac:dyDescent="0.3">
      <c r="C17763" s="3"/>
      <c r="E17763" s="6"/>
    </row>
    <row r="17764" spans="3:5" s="2" customFormat="1" x14ac:dyDescent="0.3">
      <c r="C17764" s="3"/>
      <c r="E17764" s="6"/>
    </row>
    <row r="17765" spans="3:5" s="2" customFormat="1" x14ac:dyDescent="0.3">
      <c r="C17765" s="3"/>
      <c r="E17765" s="6"/>
    </row>
    <row r="17766" spans="3:5" s="2" customFormat="1" x14ac:dyDescent="0.3">
      <c r="C17766" s="3"/>
      <c r="E17766" s="6"/>
    </row>
    <row r="17767" spans="3:5" s="2" customFormat="1" x14ac:dyDescent="0.3">
      <c r="C17767" s="3"/>
      <c r="E17767" s="6"/>
    </row>
    <row r="17768" spans="3:5" s="2" customFormat="1" x14ac:dyDescent="0.3">
      <c r="C17768" s="3"/>
      <c r="E17768" s="6"/>
    </row>
    <row r="17769" spans="3:5" s="2" customFormat="1" x14ac:dyDescent="0.3">
      <c r="C17769" s="3"/>
      <c r="E17769" s="6"/>
    </row>
    <row r="17770" spans="3:5" s="2" customFormat="1" x14ac:dyDescent="0.3">
      <c r="C17770" s="3"/>
      <c r="E17770" s="6"/>
    </row>
    <row r="17771" spans="3:5" s="2" customFormat="1" x14ac:dyDescent="0.3">
      <c r="C17771" s="3"/>
      <c r="E17771" s="6"/>
    </row>
    <row r="17772" spans="3:5" s="2" customFormat="1" x14ac:dyDescent="0.3">
      <c r="C17772" s="3"/>
      <c r="E17772" s="6"/>
    </row>
    <row r="17773" spans="3:5" s="2" customFormat="1" x14ac:dyDescent="0.3">
      <c r="C17773" s="3"/>
      <c r="E17773" s="6"/>
    </row>
    <row r="17774" spans="3:5" s="2" customFormat="1" x14ac:dyDescent="0.3">
      <c r="C17774" s="3"/>
      <c r="E17774" s="6"/>
    </row>
    <row r="17775" spans="3:5" s="2" customFormat="1" x14ac:dyDescent="0.3">
      <c r="C17775" s="3"/>
      <c r="E17775" s="6"/>
    </row>
    <row r="17776" spans="3:5" s="2" customFormat="1" x14ac:dyDescent="0.3">
      <c r="C17776" s="3"/>
      <c r="E17776" s="6"/>
    </row>
    <row r="17777" spans="3:5" s="2" customFormat="1" x14ac:dyDescent="0.3">
      <c r="C17777" s="3"/>
      <c r="E17777" s="6"/>
    </row>
    <row r="17778" spans="3:5" s="2" customFormat="1" x14ac:dyDescent="0.3">
      <c r="C17778" s="3"/>
      <c r="E17778" s="6"/>
    </row>
    <row r="17779" spans="3:5" s="2" customFormat="1" x14ac:dyDescent="0.3">
      <c r="C17779" s="3"/>
      <c r="E17779" s="6"/>
    </row>
    <row r="17780" spans="3:5" s="2" customFormat="1" x14ac:dyDescent="0.3">
      <c r="C17780" s="3"/>
      <c r="E17780" s="6"/>
    </row>
    <row r="17781" spans="3:5" s="2" customFormat="1" x14ac:dyDescent="0.3">
      <c r="C17781" s="3"/>
      <c r="E17781" s="6"/>
    </row>
    <row r="17782" spans="3:5" s="2" customFormat="1" x14ac:dyDescent="0.3">
      <c r="C17782" s="3"/>
      <c r="E17782" s="6"/>
    </row>
    <row r="17783" spans="3:5" s="2" customFormat="1" x14ac:dyDescent="0.3">
      <c r="C17783" s="3"/>
      <c r="E17783" s="6"/>
    </row>
    <row r="17784" spans="3:5" s="2" customFormat="1" x14ac:dyDescent="0.3">
      <c r="C17784" s="3"/>
      <c r="E17784" s="6"/>
    </row>
    <row r="17785" spans="3:5" s="2" customFormat="1" x14ac:dyDescent="0.3">
      <c r="C17785" s="3"/>
      <c r="E17785" s="6"/>
    </row>
    <row r="17786" spans="3:5" s="2" customFormat="1" x14ac:dyDescent="0.3">
      <c r="C17786" s="3"/>
      <c r="E17786" s="6"/>
    </row>
    <row r="17787" spans="3:5" s="2" customFormat="1" x14ac:dyDescent="0.3">
      <c r="C17787" s="3"/>
      <c r="E17787" s="6"/>
    </row>
    <row r="17788" spans="3:5" s="2" customFormat="1" x14ac:dyDescent="0.3">
      <c r="C17788" s="3"/>
      <c r="E17788" s="6"/>
    </row>
    <row r="17789" spans="3:5" s="2" customFormat="1" x14ac:dyDescent="0.3">
      <c r="C17789" s="3"/>
      <c r="E17789" s="6"/>
    </row>
    <row r="17790" spans="3:5" s="2" customFormat="1" x14ac:dyDescent="0.3">
      <c r="C17790" s="3"/>
      <c r="E17790" s="6"/>
    </row>
    <row r="17791" spans="3:5" s="2" customFormat="1" x14ac:dyDescent="0.3">
      <c r="C17791" s="3"/>
      <c r="E17791" s="6"/>
    </row>
    <row r="17792" spans="3:5" s="2" customFormat="1" x14ac:dyDescent="0.3">
      <c r="C17792" s="3"/>
      <c r="E17792" s="6"/>
    </row>
    <row r="17793" spans="3:5" s="2" customFormat="1" x14ac:dyDescent="0.3">
      <c r="C17793" s="3"/>
      <c r="E17793" s="6"/>
    </row>
    <row r="17794" spans="3:5" s="2" customFormat="1" x14ac:dyDescent="0.3">
      <c r="C17794" s="3"/>
      <c r="E17794" s="6"/>
    </row>
    <row r="17795" spans="3:5" s="2" customFormat="1" x14ac:dyDescent="0.3">
      <c r="C17795" s="3"/>
      <c r="E17795" s="6"/>
    </row>
    <row r="17796" spans="3:5" s="2" customFormat="1" x14ac:dyDescent="0.3">
      <c r="C17796" s="3"/>
      <c r="E17796" s="6"/>
    </row>
    <row r="17797" spans="3:5" s="2" customFormat="1" x14ac:dyDescent="0.3">
      <c r="C17797" s="3"/>
      <c r="E17797" s="6"/>
    </row>
    <row r="17798" spans="3:5" s="2" customFormat="1" x14ac:dyDescent="0.3">
      <c r="C17798" s="3"/>
      <c r="E17798" s="6"/>
    </row>
    <row r="17799" spans="3:5" s="2" customFormat="1" x14ac:dyDescent="0.3">
      <c r="C17799" s="3"/>
      <c r="E17799" s="6"/>
    </row>
    <row r="17800" spans="3:5" s="2" customFormat="1" x14ac:dyDescent="0.3">
      <c r="C17800" s="3"/>
      <c r="E17800" s="6"/>
    </row>
    <row r="17801" spans="3:5" s="2" customFormat="1" x14ac:dyDescent="0.3">
      <c r="C17801" s="3"/>
      <c r="E17801" s="6"/>
    </row>
    <row r="17802" spans="3:5" s="2" customFormat="1" x14ac:dyDescent="0.3">
      <c r="C17802" s="3"/>
      <c r="E17802" s="6"/>
    </row>
    <row r="17803" spans="3:5" s="2" customFormat="1" x14ac:dyDescent="0.3">
      <c r="C17803" s="3"/>
      <c r="E17803" s="6"/>
    </row>
    <row r="17804" spans="3:5" s="2" customFormat="1" x14ac:dyDescent="0.3">
      <c r="C17804" s="3"/>
      <c r="E17804" s="6"/>
    </row>
    <row r="17805" spans="3:5" s="2" customFormat="1" x14ac:dyDescent="0.3">
      <c r="C17805" s="3"/>
      <c r="E17805" s="6"/>
    </row>
    <row r="17806" spans="3:5" s="2" customFormat="1" x14ac:dyDescent="0.3">
      <c r="C17806" s="3"/>
      <c r="E17806" s="6"/>
    </row>
    <row r="17807" spans="3:5" s="2" customFormat="1" x14ac:dyDescent="0.3">
      <c r="C17807" s="3"/>
      <c r="E17807" s="6"/>
    </row>
    <row r="17808" spans="3:5" s="2" customFormat="1" x14ac:dyDescent="0.3">
      <c r="C17808" s="3"/>
      <c r="E17808" s="6"/>
    </row>
    <row r="17809" spans="3:5" s="2" customFormat="1" x14ac:dyDescent="0.3">
      <c r="C17809" s="3"/>
      <c r="E17809" s="6"/>
    </row>
    <row r="17810" spans="3:5" s="2" customFormat="1" x14ac:dyDescent="0.3">
      <c r="C17810" s="3"/>
      <c r="E17810" s="6"/>
    </row>
    <row r="17811" spans="3:5" s="2" customFormat="1" x14ac:dyDescent="0.3">
      <c r="C17811" s="3"/>
      <c r="E17811" s="6"/>
    </row>
    <row r="17812" spans="3:5" s="2" customFormat="1" x14ac:dyDescent="0.3">
      <c r="C17812" s="3"/>
      <c r="E17812" s="6"/>
    </row>
    <row r="17813" spans="3:5" s="2" customFormat="1" x14ac:dyDescent="0.3">
      <c r="C17813" s="3"/>
      <c r="E17813" s="6"/>
    </row>
    <row r="17814" spans="3:5" s="2" customFormat="1" x14ac:dyDescent="0.3">
      <c r="C17814" s="3"/>
      <c r="E17814" s="6"/>
    </row>
    <row r="17815" spans="3:5" s="2" customFormat="1" x14ac:dyDescent="0.3">
      <c r="C17815" s="3"/>
      <c r="E17815" s="6"/>
    </row>
    <row r="17816" spans="3:5" s="2" customFormat="1" x14ac:dyDescent="0.3">
      <c r="C17816" s="3"/>
      <c r="E17816" s="6"/>
    </row>
    <row r="17817" spans="3:5" s="2" customFormat="1" x14ac:dyDescent="0.3">
      <c r="C17817" s="3"/>
      <c r="E17817" s="6"/>
    </row>
    <row r="17818" spans="3:5" s="2" customFormat="1" x14ac:dyDescent="0.3">
      <c r="C17818" s="3"/>
      <c r="E17818" s="6"/>
    </row>
    <row r="17819" spans="3:5" s="2" customFormat="1" x14ac:dyDescent="0.3">
      <c r="C17819" s="3"/>
      <c r="E17819" s="6"/>
    </row>
    <row r="17820" spans="3:5" s="2" customFormat="1" x14ac:dyDescent="0.3">
      <c r="C17820" s="3"/>
      <c r="E17820" s="6"/>
    </row>
    <row r="17821" spans="3:5" s="2" customFormat="1" x14ac:dyDescent="0.3">
      <c r="C17821" s="3"/>
      <c r="E17821" s="6"/>
    </row>
    <row r="17822" spans="3:5" s="2" customFormat="1" x14ac:dyDescent="0.3">
      <c r="C17822" s="3"/>
      <c r="E17822" s="6"/>
    </row>
    <row r="17823" spans="3:5" s="2" customFormat="1" x14ac:dyDescent="0.3">
      <c r="C17823" s="3"/>
      <c r="E17823" s="6"/>
    </row>
    <row r="17824" spans="3:5" s="2" customFormat="1" x14ac:dyDescent="0.3">
      <c r="C17824" s="3"/>
      <c r="E17824" s="6"/>
    </row>
    <row r="17825" spans="3:5" s="2" customFormat="1" x14ac:dyDescent="0.3">
      <c r="C17825" s="3"/>
      <c r="E17825" s="6"/>
    </row>
    <row r="17826" spans="3:5" s="2" customFormat="1" x14ac:dyDescent="0.3">
      <c r="C17826" s="3"/>
      <c r="E17826" s="6"/>
    </row>
    <row r="17827" spans="3:5" s="2" customFormat="1" x14ac:dyDescent="0.3">
      <c r="C17827" s="3"/>
      <c r="E17827" s="6"/>
    </row>
    <row r="17828" spans="3:5" s="2" customFormat="1" x14ac:dyDescent="0.3">
      <c r="C17828" s="3"/>
      <c r="E17828" s="6"/>
    </row>
    <row r="17829" spans="3:5" s="2" customFormat="1" x14ac:dyDescent="0.3">
      <c r="C17829" s="3"/>
      <c r="E17829" s="6"/>
    </row>
    <row r="17830" spans="3:5" s="2" customFormat="1" x14ac:dyDescent="0.3">
      <c r="C17830" s="3"/>
      <c r="E17830" s="6"/>
    </row>
    <row r="17831" spans="3:5" s="2" customFormat="1" x14ac:dyDescent="0.3">
      <c r="C17831" s="3"/>
      <c r="E17831" s="6"/>
    </row>
    <row r="17832" spans="3:5" s="2" customFormat="1" x14ac:dyDescent="0.3">
      <c r="C17832" s="3"/>
      <c r="E17832" s="6"/>
    </row>
    <row r="17833" spans="3:5" s="2" customFormat="1" x14ac:dyDescent="0.3">
      <c r="C17833" s="3"/>
      <c r="E17833" s="6"/>
    </row>
    <row r="17834" spans="3:5" s="2" customFormat="1" x14ac:dyDescent="0.3">
      <c r="C17834" s="3"/>
      <c r="E17834" s="6"/>
    </row>
    <row r="17835" spans="3:5" s="2" customFormat="1" x14ac:dyDescent="0.3">
      <c r="C17835" s="3"/>
      <c r="E17835" s="6"/>
    </row>
    <row r="17836" spans="3:5" s="2" customFormat="1" x14ac:dyDescent="0.3">
      <c r="C17836" s="3"/>
      <c r="E17836" s="6"/>
    </row>
    <row r="17837" spans="3:5" s="2" customFormat="1" x14ac:dyDescent="0.3">
      <c r="C17837" s="3"/>
      <c r="E17837" s="6"/>
    </row>
    <row r="17838" spans="3:5" s="2" customFormat="1" x14ac:dyDescent="0.3">
      <c r="C17838" s="3"/>
      <c r="E17838" s="6"/>
    </row>
    <row r="17839" spans="3:5" s="2" customFormat="1" x14ac:dyDescent="0.3">
      <c r="C17839" s="3"/>
      <c r="E17839" s="6"/>
    </row>
    <row r="17840" spans="3:5" s="2" customFormat="1" x14ac:dyDescent="0.3">
      <c r="C17840" s="3"/>
      <c r="E17840" s="6"/>
    </row>
    <row r="17841" spans="3:5" s="2" customFormat="1" x14ac:dyDescent="0.3">
      <c r="C17841" s="3"/>
      <c r="E17841" s="6"/>
    </row>
    <row r="17842" spans="3:5" s="2" customFormat="1" x14ac:dyDescent="0.3">
      <c r="C17842" s="3"/>
      <c r="E17842" s="6"/>
    </row>
    <row r="17843" spans="3:5" s="2" customFormat="1" x14ac:dyDescent="0.3">
      <c r="C17843" s="3"/>
      <c r="E17843" s="6"/>
    </row>
    <row r="17844" spans="3:5" s="2" customFormat="1" x14ac:dyDescent="0.3">
      <c r="C17844" s="3"/>
      <c r="E17844" s="6"/>
    </row>
    <row r="17845" spans="3:5" s="2" customFormat="1" x14ac:dyDescent="0.3">
      <c r="C17845" s="3"/>
      <c r="E17845" s="6"/>
    </row>
    <row r="17846" spans="3:5" s="2" customFormat="1" x14ac:dyDescent="0.3">
      <c r="C17846" s="3"/>
      <c r="E17846" s="6"/>
    </row>
    <row r="17847" spans="3:5" s="2" customFormat="1" x14ac:dyDescent="0.3">
      <c r="C17847" s="3"/>
      <c r="E17847" s="6"/>
    </row>
    <row r="17848" spans="3:5" s="2" customFormat="1" x14ac:dyDescent="0.3">
      <c r="C17848" s="3"/>
      <c r="E17848" s="6"/>
    </row>
    <row r="17849" spans="3:5" s="2" customFormat="1" x14ac:dyDescent="0.3">
      <c r="C17849" s="3"/>
      <c r="E17849" s="6"/>
    </row>
    <row r="17850" spans="3:5" s="2" customFormat="1" x14ac:dyDescent="0.3">
      <c r="C17850" s="3"/>
      <c r="E17850" s="6"/>
    </row>
    <row r="17851" spans="3:5" s="2" customFormat="1" x14ac:dyDescent="0.3">
      <c r="C17851" s="3"/>
      <c r="E17851" s="6"/>
    </row>
    <row r="17852" spans="3:5" s="2" customFormat="1" x14ac:dyDescent="0.3">
      <c r="C17852" s="3"/>
      <c r="E17852" s="6"/>
    </row>
    <row r="17853" spans="3:5" s="2" customFormat="1" x14ac:dyDescent="0.3">
      <c r="C17853" s="3"/>
      <c r="E17853" s="6"/>
    </row>
    <row r="17854" spans="3:5" s="2" customFormat="1" x14ac:dyDescent="0.3">
      <c r="C17854" s="3"/>
      <c r="E17854" s="6"/>
    </row>
    <row r="17855" spans="3:5" s="2" customFormat="1" x14ac:dyDescent="0.3">
      <c r="C17855" s="3"/>
      <c r="E17855" s="6"/>
    </row>
    <row r="17856" spans="3:5" s="2" customFormat="1" x14ac:dyDescent="0.3">
      <c r="C17856" s="3"/>
      <c r="E17856" s="6"/>
    </row>
    <row r="17857" spans="3:5" s="2" customFormat="1" x14ac:dyDescent="0.3">
      <c r="C17857" s="3"/>
      <c r="E17857" s="6"/>
    </row>
    <row r="17858" spans="3:5" s="2" customFormat="1" x14ac:dyDescent="0.3">
      <c r="C17858" s="3"/>
      <c r="E17858" s="6"/>
    </row>
    <row r="17859" spans="3:5" s="2" customFormat="1" x14ac:dyDescent="0.3">
      <c r="C17859" s="3"/>
      <c r="E17859" s="6"/>
    </row>
    <row r="17860" spans="3:5" s="2" customFormat="1" x14ac:dyDescent="0.3">
      <c r="C17860" s="3"/>
      <c r="E17860" s="6"/>
    </row>
    <row r="17861" spans="3:5" s="2" customFormat="1" x14ac:dyDescent="0.3">
      <c r="C17861" s="3"/>
      <c r="E17861" s="6"/>
    </row>
    <row r="17862" spans="3:5" s="2" customFormat="1" x14ac:dyDescent="0.3">
      <c r="C17862" s="3"/>
      <c r="E17862" s="6"/>
    </row>
    <row r="17863" spans="3:5" s="2" customFormat="1" x14ac:dyDescent="0.3">
      <c r="C17863" s="3"/>
      <c r="E17863" s="6"/>
    </row>
    <row r="17864" spans="3:5" s="2" customFormat="1" x14ac:dyDescent="0.3">
      <c r="C17864" s="3"/>
      <c r="E17864" s="6"/>
    </row>
    <row r="17865" spans="3:5" s="2" customFormat="1" x14ac:dyDescent="0.3">
      <c r="C17865" s="3"/>
      <c r="E17865" s="6"/>
    </row>
    <row r="17866" spans="3:5" s="2" customFormat="1" x14ac:dyDescent="0.3">
      <c r="C17866" s="3"/>
      <c r="E17866" s="6"/>
    </row>
    <row r="17867" spans="3:5" s="2" customFormat="1" x14ac:dyDescent="0.3">
      <c r="C17867" s="3"/>
      <c r="E17867" s="6"/>
    </row>
    <row r="17868" spans="3:5" s="2" customFormat="1" x14ac:dyDescent="0.3">
      <c r="C17868" s="3"/>
      <c r="E17868" s="6"/>
    </row>
    <row r="17869" spans="3:5" s="2" customFormat="1" x14ac:dyDescent="0.3">
      <c r="C17869" s="3"/>
      <c r="E17869" s="6"/>
    </row>
    <row r="17870" spans="3:5" s="2" customFormat="1" x14ac:dyDescent="0.3">
      <c r="C17870" s="3"/>
      <c r="E17870" s="6"/>
    </row>
    <row r="17871" spans="3:5" s="2" customFormat="1" x14ac:dyDescent="0.3">
      <c r="C17871" s="3"/>
      <c r="E17871" s="6"/>
    </row>
    <row r="17872" spans="3:5" s="2" customFormat="1" x14ac:dyDescent="0.3">
      <c r="C17872" s="3"/>
      <c r="E17872" s="6"/>
    </row>
    <row r="17873" spans="3:5" s="2" customFormat="1" x14ac:dyDescent="0.3">
      <c r="C17873" s="3"/>
      <c r="E17873" s="6"/>
    </row>
    <row r="17874" spans="3:5" s="2" customFormat="1" x14ac:dyDescent="0.3">
      <c r="C17874" s="3"/>
      <c r="E17874" s="6"/>
    </row>
    <row r="17875" spans="3:5" s="2" customFormat="1" x14ac:dyDescent="0.3">
      <c r="C17875" s="3"/>
      <c r="E17875" s="6"/>
    </row>
    <row r="17876" spans="3:5" s="2" customFormat="1" x14ac:dyDescent="0.3">
      <c r="C17876" s="3"/>
      <c r="E17876" s="6"/>
    </row>
    <row r="17877" spans="3:5" s="2" customFormat="1" x14ac:dyDescent="0.3">
      <c r="C17877" s="3"/>
      <c r="E17877" s="6"/>
    </row>
    <row r="17878" spans="3:5" s="2" customFormat="1" x14ac:dyDescent="0.3">
      <c r="C17878" s="3"/>
      <c r="E17878" s="6"/>
    </row>
    <row r="17879" spans="3:5" s="2" customFormat="1" x14ac:dyDescent="0.3">
      <c r="C17879" s="3"/>
      <c r="E17879" s="6"/>
    </row>
    <row r="17880" spans="3:5" s="2" customFormat="1" x14ac:dyDescent="0.3">
      <c r="C17880" s="3"/>
      <c r="E17880" s="6"/>
    </row>
    <row r="17881" spans="3:5" s="2" customFormat="1" x14ac:dyDescent="0.3">
      <c r="C17881" s="3"/>
      <c r="E17881" s="6"/>
    </row>
    <row r="17882" spans="3:5" s="2" customFormat="1" x14ac:dyDescent="0.3">
      <c r="C17882" s="3"/>
      <c r="E17882" s="6"/>
    </row>
    <row r="17883" spans="3:5" s="2" customFormat="1" x14ac:dyDescent="0.3">
      <c r="C17883" s="3"/>
      <c r="E17883" s="6"/>
    </row>
    <row r="17884" spans="3:5" s="2" customFormat="1" x14ac:dyDescent="0.3">
      <c r="C17884" s="3"/>
      <c r="E17884" s="6"/>
    </row>
    <row r="17885" spans="3:5" s="2" customFormat="1" x14ac:dyDescent="0.3">
      <c r="C17885" s="3"/>
      <c r="E17885" s="6"/>
    </row>
    <row r="17886" spans="3:5" s="2" customFormat="1" x14ac:dyDescent="0.3">
      <c r="C17886" s="3"/>
      <c r="E17886" s="6"/>
    </row>
    <row r="17887" spans="3:5" s="2" customFormat="1" x14ac:dyDescent="0.3">
      <c r="C17887" s="3"/>
      <c r="E17887" s="6"/>
    </row>
    <row r="17888" spans="3:5" s="2" customFormat="1" x14ac:dyDescent="0.3">
      <c r="C17888" s="3"/>
      <c r="E17888" s="6"/>
    </row>
    <row r="17889" spans="3:5" s="2" customFormat="1" x14ac:dyDescent="0.3">
      <c r="C17889" s="3"/>
      <c r="E17889" s="6"/>
    </row>
    <row r="17890" spans="3:5" s="2" customFormat="1" x14ac:dyDescent="0.3">
      <c r="C17890" s="3"/>
      <c r="E17890" s="6"/>
    </row>
    <row r="17891" spans="3:5" s="2" customFormat="1" x14ac:dyDescent="0.3">
      <c r="C17891" s="3"/>
      <c r="E17891" s="6"/>
    </row>
    <row r="17892" spans="3:5" s="2" customFormat="1" x14ac:dyDescent="0.3">
      <c r="C17892" s="3"/>
      <c r="E17892" s="6"/>
    </row>
    <row r="17893" spans="3:5" s="2" customFormat="1" x14ac:dyDescent="0.3">
      <c r="C17893" s="3"/>
      <c r="E17893" s="6"/>
    </row>
    <row r="17894" spans="3:5" s="2" customFormat="1" x14ac:dyDescent="0.3">
      <c r="C17894" s="3"/>
      <c r="E17894" s="6"/>
    </row>
    <row r="17895" spans="3:5" s="2" customFormat="1" x14ac:dyDescent="0.3">
      <c r="C17895" s="3"/>
      <c r="E17895" s="6"/>
    </row>
    <row r="17896" spans="3:5" s="2" customFormat="1" x14ac:dyDescent="0.3">
      <c r="C17896" s="3"/>
      <c r="E17896" s="6"/>
    </row>
    <row r="17897" spans="3:5" s="2" customFormat="1" x14ac:dyDescent="0.3">
      <c r="C17897" s="3"/>
      <c r="E17897" s="6"/>
    </row>
    <row r="17898" spans="3:5" s="2" customFormat="1" x14ac:dyDescent="0.3">
      <c r="C17898" s="3"/>
      <c r="E17898" s="6"/>
    </row>
    <row r="17899" spans="3:5" s="2" customFormat="1" x14ac:dyDescent="0.3">
      <c r="C17899" s="3"/>
      <c r="E17899" s="6"/>
    </row>
    <row r="17900" spans="3:5" s="2" customFormat="1" x14ac:dyDescent="0.3">
      <c r="C17900" s="3"/>
      <c r="E17900" s="6"/>
    </row>
    <row r="17901" spans="3:5" s="2" customFormat="1" x14ac:dyDescent="0.3">
      <c r="C17901" s="3"/>
      <c r="E17901" s="6"/>
    </row>
    <row r="17902" spans="3:5" s="2" customFormat="1" x14ac:dyDescent="0.3">
      <c r="C17902" s="3"/>
      <c r="E17902" s="6"/>
    </row>
    <row r="17903" spans="3:5" s="2" customFormat="1" x14ac:dyDescent="0.3">
      <c r="C17903" s="3"/>
      <c r="E17903" s="6"/>
    </row>
    <row r="17904" spans="3:5" s="2" customFormat="1" x14ac:dyDescent="0.3">
      <c r="C17904" s="3"/>
      <c r="E17904" s="6"/>
    </row>
    <row r="17905" spans="3:5" s="2" customFormat="1" x14ac:dyDescent="0.3">
      <c r="C17905" s="3"/>
      <c r="E17905" s="6"/>
    </row>
    <row r="17906" spans="3:5" s="2" customFormat="1" x14ac:dyDescent="0.3">
      <c r="C17906" s="3"/>
      <c r="E17906" s="6"/>
    </row>
    <row r="17907" spans="3:5" s="2" customFormat="1" x14ac:dyDescent="0.3">
      <c r="C17907" s="3"/>
      <c r="E17907" s="6"/>
    </row>
    <row r="17908" spans="3:5" s="2" customFormat="1" x14ac:dyDescent="0.3">
      <c r="C17908" s="3"/>
      <c r="E17908" s="6"/>
    </row>
    <row r="17909" spans="3:5" s="2" customFormat="1" x14ac:dyDescent="0.3">
      <c r="C17909" s="3"/>
      <c r="E17909" s="6"/>
    </row>
    <row r="17910" spans="3:5" s="2" customFormat="1" x14ac:dyDescent="0.3">
      <c r="C17910" s="3"/>
      <c r="E17910" s="6"/>
    </row>
    <row r="17911" spans="3:5" s="2" customFormat="1" x14ac:dyDescent="0.3">
      <c r="C17911" s="3"/>
      <c r="E17911" s="6"/>
    </row>
    <row r="17912" spans="3:5" s="2" customFormat="1" x14ac:dyDescent="0.3">
      <c r="C17912" s="3"/>
      <c r="E17912" s="6"/>
    </row>
    <row r="17913" spans="3:5" s="2" customFormat="1" x14ac:dyDescent="0.3">
      <c r="C17913" s="3"/>
      <c r="E17913" s="6"/>
    </row>
    <row r="17914" spans="3:5" s="2" customFormat="1" x14ac:dyDescent="0.3">
      <c r="C17914" s="3"/>
      <c r="E17914" s="6"/>
    </row>
    <row r="17915" spans="3:5" s="2" customFormat="1" x14ac:dyDescent="0.3">
      <c r="C17915" s="3"/>
      <c r="E17915" s="6"/>
    </row>
    <row r="17916" spans="3:5" s="2" customFormat="1" x14ac:dyDescent="0.3">
      <c r="C17916" s="3"/>
      <c r="E17916" s="6"/>
    </row>
    <row r="17917" spans="3:5" s="2" customFormat="1" x14ac:dyDescent="0.3">
      <c r="C17917" s="3"/>
      <c r="E17917" s="6"/>
    </row>
    <row r="17918" spans="3:5" s="2" customFormat="1" x14ac:dyDescent="0.3">
      <c r="C17918" s="3"/>
      <c r="E17918" s="6"/>
    </row>
    <row r="17919" spans="3:5" s="2" customFormat="1" x14ac:dyDescent="0.3">
      <c r="C17919" s="3"/>
      <c r="E17919" s="6"/>
    </row>
    <row r="17920" spans="3:5" s="2" customFormat="1" x14ac:dyDescent="0.3">
      <c r="C17920" s="3"/>
      <c r="E17920" s="6"/>
    </row>
    <row r="17921" spans="3:5" s="2" customFormat="1" x14ac:dyDescent="0.3">
      <c r="C17921" s="3"/>
      <c r="E17921" s="6"/>
    </row>
    <row r="17922" spans="3:5" s="2" customFormat="1" x14ac:dyDescent="0.3">
      <c r="C17922" s="3"/>
      <c r="E17922" s="6"/>
    </row>
    <row r="17923" spans="3:5" s="2" customFormat="1" x14ac:dyDescent="0.3">
      <c r="C17923" s="3"/>
      <c r="E17923" s="6"/>
    </row>
    <row r="17924" spans="3:5" s="2" customFormat="1" x14ac:dyDescent="0.3">
      <c r="C17924" s="3"/>
      <c r="E17924" s="6"/>
    </row>
    <row r="17925" spans="3:5" s="2" customFormat="1" x14ac:dyDescent="0.3">
      <c r="C17925" s="3"/>
      <c r="E17925" s="6"/>
    </row>
    <row r="17926" spans="3:5" s="2" customFormat="1" x14ac:dyDescent="0.3">
      <c r="C17926" s="3"/>
      <c r="E17926" s="6"/>
    </row>
    <row r="17927" spans="3:5" s="2" customFormat="1" x14ac:dyDescent="0.3">
      <c r="C17927" s="3"/>
      <c r="E17927" s="6"/>
    </row>
    <row r="17928" spans="3:5" s="2" customFormat="1" x14ac:dyDescent="0.3">
      <c r="C17928" s="3"/>
      <c r="E17928" s="6"/>
    </row>
    <row r="17929" spans="3:5" s="2" customFormat="1" x14ac:dyDescent="0.3">
      <c r="C17929" s="3"/>
      <c r="E17929" s="6"/>
    </row>
    <row r="17930" spans="3:5" s="2" customFormat="1" x14ac:dyDescent="0.3">
      <c r="C17930" s="3"/>
      <c r="E17930" s="6"/>
    </row>
    <row r="17931" spans="3:5" s="2" customFormat="1" x14ac:dyDescent="0.3">
      <c r="C17931" s="3"/>
      <c r="E17931" s="6"/>
    </row>
    <row r="17932" spans="3:5" s="2" customFormat="1" x14ac:dyDescent="0.3">
      <c r="C17932" s="3"/>
      <c r="E17932" s="6"/>
    </row>
    <row r="17933" spans="3:5" s="2" customFormat="1" x14ac:dyDescent="0.3">
      <c r="C17933" s="3"/>
      <c r="E17933" s="6"/>
    </row>
    <row r="17934" spans="3:5" s="2" customFormat="1" x14ac:dyDescent="0.3">
      <c r="C17934" s="3"/>
      <c r="E17934" s="6"/>
    </row>
    <row r="17935" spans="3:5" s="2" customFormat="1" x14ac:dyDescent="0.3">
      <c r="C17935" s="3"/>
      <c r="E17935" s="6"/>
    </row>
    <row r="17936" spans="3:5" s="2" customFormat="1" x14ac:dyDescent="0.3">
      <c r="C17936" s="3"/>
      <c r="E17936" s="6"/>
    </row>
    <row r="17937" spans="3:5" s="2" customFormat="1" x14ac:dyDescent="0.3">
      <c r="C17937" s="3"/>
      <c r="E17937" s="6"/>
    </row>
    <row r="17938" spans="3:5" s="2" customFormat="1" x14ac:dyDescent="0.3">
      <c r="C17938" s="3"/>
      <c r="E17938" s="6"/>
    </row>
    <row r="17939" spans="3:5" s="2" customFormat="1" x14ac:dyDescent="0.3">
      <c r="C17939" s="3"/>
      <c r="E17939" s="6"/>
    </row>
    <row r="17940" spans="3:5" s="2" customFormat="1" x14ac:dyDescent="0.3">
      <c r="C17940" s="3"/>
      <c r="E17940" s="6"/>
    </row>
    <row r="17941" spans="3:5" s="2" customFormat="1" x14ac:dyDescent="0.3">
      <c r="C17941" s="3"/>
      <c r="E17941" s="6"/>
    </row>
    <row r="17942" spans="3:5" s="2" customFormat="1" x14ac:dyDescent="0.3">
      <c r="C17942" s="3"/>
      <c r="E17942" s="6"/>
    </row>
    <row r="17943" spans="3:5" s="2" customFormat="1" x14ac:dyDescent="0.3">
      <c r="C17943" s="3"/>
      <c r="E17943" s="6"/>
    </row>
    <row r="17944" spans="3:5" s="2" customFormat="1" x14ac:dyDescent="0.3">
      <c r="C17944" s="3"/>
      <c r="E17944" s="6"/>
    </row>
    <row r="17945" spans="3:5" s="2" customFormat="1" x14ac:dyDescent="0.3">
      <c r="C17945" s="3"/>
      <c r="E17945" s="6"/>
    </row>
    <row r="17946" spans="3:5" s="2" customFormat="1" x14ac:dyDescent="0.3">
      <c r="C17946" s="3"/>
      <c r="E17946" s="6"/>
    </row>
    <row r="17947" spans="3:5" s="2" customFormat="1" x14ac:dyDescent="0.3">
      <c r="C17947" s="3"/>
      <c r="E17947" s="6"/>
    </row>
    <row r="17948" spans="3:5" s="2" customFormat="1" x14ac:dyDescent="0.3">
      <c r="C17948" s="3"/>
      <c r="E17948" s="6"/>
    </row>
    <row r="17949" spans="3:5" s="2" customFormat="1" x14ac:dyDescent="0.3">
      <c r="C17949" s="3"/>
      <c r="E17949" s="6"/>
    </row>
    <row r="17950" spans="3:5" s="2" customFormat="1" x14ac:dyDescent="0.3">
      <c r="C17950" s="3"/>
      <c r="E17950" s="6"/>
    </row>
    <row r="17951" spans="3:5" s="2" customFormat="1" x14ac:dyDescent="0.3">
      <c r="C17951" s="3"/>
      <c r="E17951" s="6"/>
    </row>
    <row r="17952" spans="3:5" s="2" customFormat="1" x14ac:dyDescent="0.3">
      <c r="C17952" s="3"/>
      <c r="E17952" s="6"/>
    </row>
    <row r="17953" spans="3:5" s="2" customFormat="1" x14ac:dyDescent="0.3">
      <c r="C17953" s="3"/>
      <c r="E17953" s="6"/>
    </row>
    <row r="17954" spans="3:5" s="2" customFormat="1" x14ac:dyDescent="0.3">
      <c r="C17954" s="3"/>
      <c r="E17954" s="6"/>
    </row>
    <row r="17955" spans="3:5" s="2" customFormat="1" x14ac:dyDescent="0.3">
      <c r="C17955" s="3"/>
      <c r="E17955" s="6"/>
    </row>
    <row r="17956" spans="3:5" s="2" customFormat="1" x14ac:dyDescent="0.3">
      <c r="C17956" s="3"/>
      <c r="E17956" s="6"/>
    </row>
    <row r="17957" spans="3:5" s="2" customFormat="1" x14ac:dyDescent="0.3">
      <c r="C17957" s="3"/>
      <c r="E17957" s="6"/>
    </row>
    <row r="17958" spans="3:5" s="2" customFormat="1" x14ac:dyDescent="0.3">
      <c r="C17958" s="3"/>
      <c r="E17958" s="6"/>
    </row>
    <row r="17959" spans="3:5" s="2" customFormat="1" x14ac:dyDescent="0.3">
      <c r="C17959" s="3"/>
      <c r="E17959" s="6"/>
    </row>
    <row r="17960" spans="3:5" s="2" customFormat="1" x14ac:dyDescent="0.3">
      <c r="C17960" s="3"/>
      <c r="E17960" s="6"/>
    </row>
    <row r="17961" spans="3:5" s="2" customFormat="1" x14ac:dyDescent="0.3">
      <c r="C17961" s="3"/>
      <c r="E17961" s="6"/>
    </row>
    <row r="17962" spans="3:5" s="2" customFormat="1" x14ac:dyDescent="0.3">
      <c r="C17962" s="3"/>
      <c r="E17962" s="6"/>
    </row>
    <row r="17963" spans="3:5" s="2" customFormat="1" x14ac:dyDescent="0.3">
      <c r="C17963" s="3"/>
      <c r="E17963" s="6"/>
    </row>
    <row r="17964" spans="3:5" s="2" customFormat="1" x14ac:dyDescent="0.3">
      <c r="C17964" s="3"/>
      <c r="E17964" s="6"/>
    </row>
    <row r="17965" spans="3:5" s="2" customFormat="1" x14ac:dyDescent="0.3">
      <c r="C17965" s="3"/>
      <c r="E17965" s="6"/>
    </row>
    <row r="17966" spans="3:5" s="2" customFormat="1" x14ac:dyDescent="0.3">
      <c r="C17966" s="3"/>
      <c r="E17966" s="6"/>
    </row>
    <row r="17967" spans="3:5" s="2" customFormat="1" x14ac:dyDescent="0.3">
      <c r="C17967" s="3"/>
      <c r="E17967" s="6"/>
    </row>
    <row r="17968" spans="3:5" s="2" customFormat="1" x14ac:dyDescent="0.3">
      <c r="C17968" s="3"/>
      <c r="E17968" s="6"/>
    </row>
    <row r="17969" spans="3:5" s="2" customFormat="1" x14ac:dyDescent="0.3">
      <c r="C17969" s="3"/>
      <c r="E17969" s="6"/>
    </row>
    <row r="17970" spans="3:5" s="2" customFormat="1" x14ac:dyDescent="0.3">
      <c r="C17970" s="3"/>
      <c r="E17970" s="6"/>
    </row>
    <row r="17971" spans="3:5" s="2" customFormat="1" x14ac:dyDescent="0.3">
      <c r="C17971" s="3"/>
      <c r="E17971" s="6"/>
    </row>
    <row r="17972" spans="3:5" s="2" customFormat="1" x14ac:dyDescent="0.3">
      <c r="C17972" s="3"/>
      <c r="E17972" s="6"/>
    </row>
    <row r="17973" spans="3:5" s="2" customFormat="1" x14ac:dyDescent="0.3">
      <c r="C17973" s="3"/>
      <c r="E17973" s="6"/>
    </row>
    <row r="17974" spans="3:5" s="2" customFormat="1" x14ac:dyDescent="0.3">
      <c r="C17974" s="3"/>
      <c r="E17974" s="6"/>
    </row>
    <row r="17975" spans="3:5" s="2" customFormat="1" x14ac:dyDescent="0.3">
      <c r="C17975" s="3"/>
      <c r="E17975" s="6"/>
    </row>
    <row r="17976" spans="3:5" s="2" customFormat="1" x14ac:dyDescent="0.3">
      <c r="C17976" s="3"/>
      <c r="E17976" s="6"/>
    </row>
    <row r="17977" spans="3:5" s="2" customFormat="1" x14ac:dyDescent="0.3">
      <c r="C17977" s="3"/>
      <c r="E17977" s="6"/>
    </row>
    <row r="17978" spans="3:5" s="2" customFormat="1" x14ac:dyDescent="0.3">
      <c r="C17978" s="3"/>
      <c r="E17978" s="6"/>
    </row>
    <row r="17979" spans="3:5" s="2" customFormat="1" x14ac:dyDescent="0.3">
      <c r="C17979" s="3"/>
      <c r="E17979" s="6"/>
    </row>
    <row r="17980" spans="3:5" s="2" customFormat="1" x14ac:dyDescent="0.3">
      <c r="C17980" s="3"/>
      <c r="E17980" s="6"/>
    </row>
    <row r="17981" spans="3:5" s="2" customFormat="1" x14ac:dyDescent="0.3">
      <c r="C17981" s="3"/>
      <c r="E17981" s="6"/>
    </row>
    <row r="17982" spans="3:5" s="2" customFormat="1" x14ac:dyDescent="0.3">
      <c r="C17982" s="3"/>
      <c r="E17982" s="6"/>
    </row>
    <row r="17983" spans="3:5" s="2" customFormat="1" x14ac:dyDescent="0.3">
      <c r="C17983" s="3"/>
      <c r="E17983" s="6"/>
    </row>
    <row r="17984" spans="3:5" s="2" customFormat="1" x14ac:dyDescent="0.3">
      <c r="C17984" s="3"/>
      <c r="E17984" s="6"/>
    </row>
    <row r="17985" spans="3:5" s="2" customFormat="1" x14ac:dyDescent="0.3">
      <c r="C17985" s="3"/>
      <c r="E17985" s="6"/>
    </row>
    <row r="17986" spans="3:5" s="2" customFormat="1" x14ac:dyDescent="0.3">
      <c r="C17986" s="3"/>
      <c r="E17986" s="6"/>
    </row>
    <row r="17987" spans="3:5" s="2" customFormat="1" x14ac:dyDescent="0.3">
      <c r="C17987" s="3"/>
      <c r="E17987" s="6"/>
    </row>
    <row r="17988" spans="3:5" s="2" customFormat="1" x14ac:dyDescent="0.3">
      <c r="C17988" s="3"/>
      <c r="E17988" s="6"/>
    </row>
    <row r="17989" spans="3:5" s="2" customFormat="1" x14ac:dyDescent="0.3">
      <c r="C17989" s="3"/>
      <c r="E17989" s="6"/>
    </row>
    <row r="17990" spans="3:5" s="2" customFormat="1" x14ac:dyDescent="0.3">
      <c r="C17990" s="3"/>
      <c r="E17990" s="6"/>
    </row>
    <row r="17991" spans="3:5" s="2" customFormat="1" x14ac:dyDescent="0.3">
      <c r="C17991" s="3"/>
      <c r="E17991" s="6"/>
    </row>
    <row r="17992" spans="3:5" s="2" customFormat="1" x14ac:dyDescent="0.3">
      <c r="C17992" s="3"/>
      <c r="E17992" s="6"/>
    </row>
    <row r="17993" spans="3:5" s="2" customFormat="1" x14ac:dyDescent="0.3">
      <c r="C17993" s="3"/>
      <c r="E17993" s="6"/>
    </row>
    <row r="17994" spans="3:5" s="2" customFormat="1" x14ac:dyDescent="0.3">
      <c r="C17994" s="3"/>
      <c r="E17994" s="6"/>
    </row>
    <row r="17995" spans="3:5" s="2" customFormat="1" x14ac:dyDescent="0.3">
      <c r="C17995" s="3"/>
      <c r="E17995" s="6"/>
    </row>
    <row r="17996" spans="3:5" s="2" customFormat="1" x14ac:dyDescent="0.3">
      <c r="C17996" s="3"/>
      <c r="E17996" s="6"/>
    </row>
    <row r="17997" spans="3:5" s="2" customFormat="1" x14ac:dyDescent="0.3">
      <c r="C17997" s="3"/>
      <c r="E17997" s="6"/>
    </row>
    <row r="17998" spans="3:5" s="2" customFormat="1" x14ac:dyDescent="0.3">
      <c r="C17998" s="3"/>
      <c r="E17998" s="6"/>
    </row>
    <row r="17999" spans="3:5" s="2" customFormat="1" x14ac:dyDescent="0.3">
      <c r="C17999" s="3"/>
      <c r="E17999" s="6"/>
    </row>
    <row r="18000" spans="3:5" s="2" customFormat="1" x14ac:dyDescent="0.3">
      <c r="C18000" s="3"/>
      <c r="E18000" s="6"/>
    </row>
    <row r="18001" spans="3:5" s="2" customFormat="1" x14ac:dyDescent="0.3">
      <c r="C18001" s="3"/>
      <c r="E18001" s="6"/>
    </row>
    <row r="18002" spans="3:5" s="2" customFormat="1" x14ac:dyDescent="0.3">
      <c r="C18002" s="3"/>
      <c r="E18002" s="6"/>
    </row>
    <row r="18003" spans="3:5" s="2" customFormat="1" x14ac:dyDescent="0.3">
      <c r="C18003" s="3"/>
      <c r="E18003" s="6"/>
    </row>
    <row r="18004" spans="3:5" s="2" customFormat="1" x14ac:dyDescent="0.3">
      <c r="C18004" s="3"/>
      <c r="E18004" s="6"/>
    </row>
    <row r="18005" spans="3:5" s="2" customFormat="1" x14ac:dyDescent="0.3">
      <c r="C18005" s="3"/>
      <c r="E18005" s="6"/>
    </row>
    <row r="18006" spans="3:5" s="2" customFormat="1" x14ac:dyDescent="0.3">
      <c r="C18006" s="3"/>
      <c r="E18006" s="6"/>
    </row>
    <row r="18007" spans="3:5" s="2" customFormat="1" x14ac:dyDescent="0.3">
      <c r="C18007" s="3"/>
      <c r="E18007" s="6"/>
    </row>
    <row r="18008" spans="3:5" s="2" customFormat="1" x14ac:dyDescent="0.3">
      <c r="C18008" s="3"/>
      <c r="E18008" s="6"/>
    </row>
    <row r="18009" spans="3:5" s="2" customFormat="1" x14ac:dyDescent="0.3">
      <c r="C18009" s="3"/>
      <c r="E18009" s="6"/>
    </row>
    <row r="18010" spans="3:5" s="2" customFormat="1" x14ac:dyDescent="0.3">
      <c r="C18010" s="3"/>
      <c r="E18010" s="6"/>
    </row>
    <row r="18011" spans="3:5" s="2" customFormat="1" x14ac:dyDescent="0.3">
      <c r="C18011" s="3"/>
      <c r="E18011" s="6"/>
    </row>
    <row r="18012" spans="3:5" s="2" customFormat="1" x14ac:dyDescent="0.3">
      <c r="C18012" s="3"/>
      <c r="E18012" s="6"/>
    </row>
    <row r="18013" spans="3:5" s="2" customFormat="1" x14ac:dyDescent="0.3">
      <c r="C18013" s="3"/>
      <c r="E18013" s="6"/>
    </row>
    <row r="18014" spans="3:5" s="2" customFormat="1" x14ac:dyDescent="0.3">
      <c r="C18014" s="3"/>
      <c r="E18014" s="6"/>
    </row>
    <row r="18015" spans="3:5" s="2" customFormat="1" x14ac:dyDescent="0.3">
      <c r="C18015" s="3"/>
      <c r="E18015" s="6"/>
    </row>
    <row r="18016" spans="3:5" s="2" customFormat="1" x14ac:dyDescent="0.3">
      <c r="C18016" s="3"/>
      <c r="E18016" s="6"/>
    </row>
    <row r="18017" spans="3:5" s="2" customFormat="1" x14ac:dyDescent="0.3">
      <c r="C18017" s="3"/>
      <c r="E18017" s="6"/>
    </row>
    <row r="18018" spans="3:5" s="2" customFormat="1" x14ac:dyDescent="0.3">
      <c r="C18018" s="3"/>
      <c r="E18018" s="6"/>
    </row>
    <row r="18019" spans="3:5" s="2" customFormat="1" x14ac:dyDescent="0.3">
      <c r="C18019" s="3"/>
      <c r="E18019" s="6"/>
    </row>
    <row r="18020" spans="3:5" s="2" customFormat="1" x14ac:dyDescent="0.3">
      <c r="C18020" s="3"/>
      <c r="E18020" s="6"/>
    </row>
    <row r="18021" spans="3:5" s="2" customFormat="1" x14ac:dyDescent="0.3">
      <c r="C18021" s="3"/>
      <c r="E18021" s="6"/>
    </row>
    <row r="18022" spans="3:5" s="2" customFormat="1" x14ac:dyDescent="0.3">
      <c r="C18022" s="3"/>
      <c r="E18022" s="6"/>
    </row>
    <row r="18023" spans="3:5" s="2" customFormat="1" x14ac:dyDescent="0.3">
      <c r="C18023" s="3"/>
      <c r="E18023" s="6"/>
    </row>
    <row r="18024" spans="3:5" s="2" customFormat="1" x14ac:dyDescent="0.3">
      <c r="C18024" s="3"/>
      <c r="E18024" s="6"/>
    </row>
    <row r="18025" spans="3:5" s="2" customFormat="1" x14ac:dyDescent="0.3">
      <c r="C18025" s="3"/>
      <c r="E18025" s="6"/>
    </row>
    <row r="18026" spans="3:5" s="2" customFormat="1" x14ac:dyDescent="0.3">
      <c r="C18026" s="3"/>
      <c r="E18026" s="6"/>
    </row>
    <row r="18027" spans="3:5" s="2" customFormat="1" x14ac:dyDescent="0.3">
      <c r="C18027" s="3"/>
      <c r="E18027" s="6"/>
    </row>
    <row r="18028" spans="3:5" s="2" customFormat="1" x14ac:dyDescent="0.3">
      <c r="C18028" s="3"/>
      <c r="E18028" s="6"/>
    </row>
    <row r="18029" spans="3:5" s="2" customFormat="1" x14ac:dyDescent="0.3">
      <c r="C18029" s="3"/>
      <c r="E18029" s="6"/>
    </row>
    <row r="18030" spans="3:5" s="2" customFormat="1" x14ac:dyDescent="0.3">
      <c r="C18030" s="3"/>
      <c r="E18030" s="6"/>
    </row>
    <row r="18031" spans="3:5" s="2" customFormat="1" x14ac:dyDescent="0.3">
      <c r="C18031" s="3"/>
      <c r="E18031" s="6"/>
    </row>
    <row r="18032" spans="3:5" s="2" customFormat="1" x14ac:dyDescent="0.3">
      <c r="C18032" s="3"/>
      <c r="E18032" s="6"/>
    </row>
    <row r="18033" spans="3:5" s="2" customFormat="1" x14ac:dyDescent="0.3">
      <c r="C18033" s="3"/>
      <c r="E18033" s="6"/>
    </row>
    <row r="18034" spans="3:5" s="2" customFormat="1" x14ac:dyDescent="0.3">
      <c r="C18034" s="3"/>
      <c r="E18034" s="6"/>
    </row>
    <row r="18035" spans="3:5" s="2" customFormat="1" x14ac:dyDescent="0.3">
      <c r="C18035" s="3"/>
      <c r="E18035" s="6"/>
    </row>
    <row r="18036" spans="3:5" s="2" customFormat="1" x14ac:dyDescent="0.3">
      <c r="C18036" s="3"/>
      <c r="E18036" s="6"/>
    </row>
    <row r="18037" spans="3:5" s="2" customFormat="1" x14ac:dyDescent="0.3">
      <c r="C18037" s="3"/>
      <c r="E18037" s="6"/>
    </row>
    <row r="18038" spans="3:5" s="2" customFormat="1" x14ac:dyDescent="0.3">
      <c r="C18038" s="3"/>
      <c r="E18038" s="6"/>
    </row>
    <row r="18039" spans="3:5" s="2" customFormat="1" x14ac:dyDescent="0.3">
      <c r="C18039" s="3"/>
      <c r="E18039" s="6"/>
    </row>
    <row r="18040" spans="3:5" s="2" customFormat="1" x14ac:dyDescent="0.3">
      <c r="C18040" s="3"/>
      <c r="E18040" s="6"/>
    </row>
    <row r="18041" spans="3:5" s="2" customFormat="1" x14ac:dyDescent="0.3">
      <c r="C18041" s="3"/>
      <c r="E18041" s="6"/>
    </row>
    <row r="18042" spans="3:5" s="2" customFormat="1" x14ac:dyDescent="0.3">
      <c r="C18042" s="3"/>
      <c r="E18042" s="6"/>
    </row>
    <row r="18043" spans="3:5" s="2" customFormat="1" x14ac:dyDescent="0.3">
      <c r="C18043" s="3"/>
      <c r="E18043" s="6"/>
    </row>
    <row r="18044" spans="3:5" s="2" customFormat="1" x14ac:dyDescent="0.3">
      <c r="C18044" s="3"/>
      <c r="E18044" s="6"/>
    </row>
    <row r="18045" spans="3:5" s="2" customFormat="1" x14ac:dyDescent="0.3">
      <c r="C18045" s="3"/>
      <c r="E18045" s="6"/>
    </row>
    <row r="18046" spans="3:5" s="2" customFormat="1" x14ac:dyDescent="0.3">
      <c r="C18046" s="3"/>
      <c r="E18046" s="6"/>
    </row>
    <row r="18047" spans="3:5" s="2" customFormat="1" x14ac:dyDescent="0.3">
      <c r="C18047" s="3"/>
      <c r="E18047" s="6"/>
    </row>
    <row r="18048" spans="3:5" s="2" customFormat="1" x14ac:dyDescent="0.3">
      <c r="C18048" s="3"/>
      <c r="E18048" s="6"/>
    </row>
    <row r="18049" spans="3:5" s="2" customFormat="1" x14ac:dyDescent="0.3">
      <c r="C18049" s="3"/>
      <c r="E18049" s="6"/>
    </row>
    <row r="18050" spans="3:5" s="2" customFormat="1" x14ac:dyDescent="0.3">
      <c r="C18050" s="3"/>
      <c r="E18050" s="6"/>
    </row>
    <row r="18051" spans="3:5" s="2" customFormat="1" x14ac:dyDescent="0.3">
      <c r="C18051" s="3"/>
      <c r="E18051" s="6"/>
    </row>
    <row r="18052" spans="3:5" s="2" customFormat="1" x14ac:dyDescent="0.3">
      <c r="C18052" s="3"/>
      <c r="E18052" s="6"/>
    </row>
    <row r="18053" spans="3:5" s="2" customFormat="1" x14ac:dyDescent="0.3">
      <c r="C18053" s="3"/>
      <c r="E18053" s="6"/>
    </row>
    <row r="18054" spans="3:5" s="2" customFormat="1" x14ac:dyDescent="0.3">
      <c r="C18054" s="3"/>
      <c r="E18054" s="6"/>
    </row>
    <row r="18055" spans="3:5" s="2" customFormat="1" x14ac:dyDescent="0.3">
      <c r="C18055" s="3"/>
      <c r="E18055" s="6"/>
    </row>
    <row r="18056" spans="3:5" s="2" customFormat="1" x14ac:dyDescent="0.3">
      <c r="C18056" s="3"/>
      <c r="E18056" s="6"/>
    </row>
    <row r="18057" spans="3:5" s="2" customFormat="1" x14ac:dyDescent="0.3">
      <c r="C18057" s="3"/>
      <c r="E18057" s="6"/>
    </row>
    <row r="18058" spans="3:5" s="2" customFormat="1" x14ac:dyDescent="0.3">
      <c r="C18058" s="3"/>
      <c r="E18058" s="6"/>
    </row>
    <row r="18059" spans="3:5" s="2" customFormat="1" x14ac:dyDescent="0.3">
      <c r="C18059" s="3"/>
      <c r="E18059" s="6"/>
    </row>
    <row r="18060" spans="3:5" s="2" customFormat="1" x14ac:dyDescent="0.3">
      <c r="C18060" s="3"/>
      <c r="E18060" s="6"/>
    </row>
    <row r="18061" spans="3:5" s="2" customFormat="1" x14ac:dyDescent="0.3">
      <c r="C18061" s="3"/>
      <c r="E18061" s="6"/>
    </row>
    <row r="18062" spans="3:5" s="2" customFormat="1" x14ac:dyDescent="0.3">
      <c r="C18062" s="3"/>
      <c r="E18062" s="6"/>
    </row>
    <row r="18063" spans="3:5" s="2" customFormat="1" x14ac:dyDescent="0.3">
      <c r="C18063" s="3"/>
      <c r="E18063" s="6"/>
    </row>
    <row r="18064" spans="3:5" s="2" customFormat="1" x14ac:dyDescent="0.3">
      <c r="C18064" s="3"/>
      <c r="E18064" s="6"/>
    </row>
    <row r="18065" spans="3:5" s="2" customFormat="1" x14ac:dyDescent="0.3">
      <c r="C18065" s="3"/>
      <c r="E18065" s="6"/>
    </row>
    <row r="18066" spans="3:5" s="2" customFormat="1" x14ac:dyDescent="0.3">
      <c r="C18066" s="3"/>
      <c r="E18066" s="6"/>
    </row>
    <row r="18067" spans="3:5" s="2" customFormat="1" x14ac:dyDescent="0.3">
      <c r="C18067" s="3"/>
      <c r="E18067" s="6"/>
    </row>
    <row r="18068" spans="3:5" s="2" customFormat="1" x14ac:dyDescent="0.3">
      <c r="C18068" s="3"/>
      <c r="E18068" s="6"/>
    </row>
    <row r="18069" spans="3:5" s="2" customFormat="1" x14ac:dyDescent="0.3">
      <c r="C18069" s="3"/>
      <c r="E18069" s="6"/>
    </row>
    <row r="18070" spans="3:5" s="2" customFormat="1" x14ac:dyDescent="0.3">
      <c r="C18070" s="3"/>
      <c r="E18070" s="6"/>
    </row>
    <row r="18071" spans="3:5" s="2" customFormat="1" x14ac:dyDescent="0.3">
      <c r="C18071" s="3"/>
      <c r="E18071" s="6"/>
    </row>
    <row r="18072" spans="3:5" s="2" customFormat="1" x14ac:dyDescent="0.3">
      <c r="C18072" s="3"/>
      <c r="E18072" s="6"/>
    </row>
    <row r="18073" spans="3:5" s="2" customFormat="1" x14ac:dyDescent="0.3">
      <c r="C18073" s="3"/>
      <c r="E18073" s="6"/>
    </row>
    <row r="18074" spans="3:5" s="2" customFormat="1" x14ac:dyDescent="0.3">
      <c r="C18074" s="3"/>
      <c r="E18074" s="6"/>
    </row>
    <row r="18075" spans="3:5" s="2" customFormat="1" x14ac:dyDescent="0.3">
      <c r="C18075" s="3"/>
      <c r="E18075" s="6"/>
    </row>
    <row r="18076" spans="3:5" s="2" customFormat="1" x14ac:dyDescent="0.3">
      <c r="C18076" s="3"/>
      <c r="E18076" s="6"/>
    </row>
    <row r="18077" spans="3:5" s="2" customFormat="1" x14ac:dyDescent="0.3">
      <c r="C18077" s="3"/>
      <c r="E18077" s="6"/>
    </row>
    <row r="18078" spans="3:5" s="2" customFormat="1" x14ac:dyDescent="0.3">
      <c r="C18078" s="3"/>
      <c r="E18078" s="6"/>
    </row>
    <row r="18079" spans="3:5" s="2" customFormat="1" x14ac:dyDescent="0.3">
      <c r="C18079" s="3"/>
      <c r="E18079" s="6"/>
    </row>
    <row r="18080" spans="3:5" s="2" customFormat="1" x14ac:dyDescent="0.3">
      <c r="C18080" s="3"/>
      <c r="E18080" s="6"/>
    </row>
    <row r="18081" spans="3:5" s="2" customFormat="1" x14ac:dyDescent="0.3">
      <c r="C18081" s="3"/>
      <c r="E18081" s="6"/>
    </row>
    <row r="18082" spans="3:5" s="2" customFormat="1" x14ac:dyDescent="0.3">
      <c r="C18082" s="3"/>
      <c r="E18082" s="6"/>
    </row>
    <row r="18083" spans="3:5" s="2" customFormat="1" x14ac:dyDescent="0.3">
      <c r="C18083" s="3"/>
      <c r="E18083" s="6"/>
    </row>
    <row r="18084" spans="3:5" s="2" customFormat="1" x14ac:dyDescent="0.3">
      <c r="C18084" s="3"/>
      <c r="E18084" s="6"/>
    </row>
    <row r="18085" spans="3:5" s="2" customFormat="1" x14ac:dyDescent="0.3">
      <c r="C18085" s="3"/>
      <c r="E18085" s="6"/>
    </row>
    <row r="18086" spans="3:5" s="2" customFormat="1" x14ac:dyDescent="0.3">
      <c r="C18086" s="3"/>
      <c r="E18086" s="6"/>
    </row>
    <row r="18087" spans="3:5" s="2" customFormat="1" x14ac:dyDescent="0.3">
      <c r="C18087" s="3"/>
      <c r="E18087" s="6"/>
    </row>
    <row r="18088" spans="3:5" s="2" customFormat="1" x14ac:dyDescent="0.3">
      <c r="C18088" s="3"/>
      <c r="E18088" s="6"/>
    </row>
    <row r="18089" spans="3:5" s="2" customFormat="1" x14ac:dyDescent="0.3">
      <c r="C18089" s="3"/>
      <c r="E18089" s="6"/>
    </row>
    <row r="18090" spans="3:5" s="2" customFormat="1" x14ac:dyDescent="0.3">
      <c r="C18090" s="3"/>
      <c r="E18090" s="6"/>
    </row>
    <row r="18091" spans="3:5" s="2" customFormat="1" x14ac:dyDescent="0.3">
      <c r="C18091" s="3"/>
      <c r="E18091" s="6"/>
    </row>
    <row r="18092" spans="3:5" s="2" customFormat="1" x14ac:dyDescent="0.3">
      <c r="C18092" s="3"/>
      <c r="E18092" s="6"/>
    </row>
    <row r="18093" spans="3:5" s="2" customFormat="1" x14ac:dyDescent="0.3">
      <c r="C18093" s="3"/>
      <c r="E18093" s="6"/>
    </row>
    <row r="18094" spans="3:5" s="2" customFormat="1" x14ac:dyDescent="0.3">
      <c r="C18094" s="3"/>
      <c r="E18094" s="6"/>
    </row>
    <row r="18095" spans="3:5" s="2" customFormat="1" x14ac:dyDescent="0.3">
      <c r="C18095" s="3"/>
      <c r="E18095" s="6"/>
    </row>
    <row r="18096" spans="3:5" s="2" customFormat="1" x14ac:dyDescent="0.3">
      <c r="C18096" s="3"/>
      <c r="E18096" s="6"/>
    </row>
    <row r="18097" spans="3:5" s="2" customFormat="1" x14ac:dyDescent="0.3">
      <c r="C18097" s="3"/>
      <c r="E18097" s="6"/>
    </row>
    <row r="18098" spans="3:5" s="2" customFormat="1" x14ac:dyDescent="0.3">
      <c r="C18098" s="3"/>
      <c r="E18098" s="6"/>
    </row>
    <row r="18099" spans="3:5" s="2" customFormat="1" x14ac:dyDescent="0.3">
      <c r="C18099" s="3"/>
      <c r="E18099" s="6"/>
    </row>
    <row r="18100" spans="3:5" s="2" customFormat="1" x14ac:dyDescent="0.3">
      <c r="C18100" s="3"/>
      <c r="E18100" s="6"/>
    </row>
    <row r="18101" spans="3:5" s="2" customFormat="1" x14ac:dyDescent="0.3">
      <c r="C18101" s="3"/>
      <c r="E18101" s="6"/>
    </row>
    <row r="18102" spans="3:5" s="2" customFormat="1" x14ac:dyDescent="0.3">
      <c r="C18102" s="3"/>
      <c r="E18102" s="6"/>
    </row>
    <row r="18103" spans="3:5" s="2" customFormat="1" x14ac:dyDescent="0.3">
      <c r="C18103" s="3"/>
      <c r="E18103" s="6"/>
    </row>
    <row r="18104" spans="3:5" s="2" customFormat="1" x14ac:dyDescent="0.3">
      <c r="C18104" s="3"/>
      <c r="E18104" s="6"/>
    </row>
    <row r="18105" spans="3:5" s="2" customFormat="1" x14ac:dyDescent="0.3">
      <c r="C18105" s="3"/>
      <c r="E18105" s="6"/>
    </row>
    <row r="18106" spans="3:5" s="2" customFormat="1" x14ac:dyDescent="0.3">
      <c r="C18106" s="3"/>
      <c r="E18106" s="6"/>
    </row>
    <row r="18107" spans="3:5" s="2" customFormat="1" x14ac:dyDescent="0.3">
      <c r="C18107" s="3"/>
      <c r="E18107" s="6"/>
    </row>
    <row r="18108" spans="3:5" s="2" customFormat="1" x14ac:dyDescent="0.3">
      <c r="C18108" s="3"/>
      <c r="E18108" s="6"/>
    </row>
    <row r="18109" spans="3:5" s="2" customFormat="1" x14ac:dyDescent="0.3">
      <c r="C18109" s="3"/>
      <c r="E18109" s="6"/>
    </row>
    <row r="18110" spans="3:5" s="2" customFormat="1" x14ac:dyDescent="0.3">
      <c r="C18110" s="3"/>
      <c r="E18110" s="6"/>
    </row>
    <row r="18111" spans="3:5" s="2" customFormat="1" x14ac:dyDescent="0.3">
      <c r="C18111" s="3"/>
      <c r="E18111" s="6"/>
    </row>
    <row r="18112" spans="3:5" s="2" customFormat="1" x14ac:dyDescent="0.3">
      <c r="C18112" s="3"/>
      <c r="E18112" s="6"/>
    </row>
    <row r="18113" spans="3:5" s="2" customFormat="1" x14ac:dyDescent="0.3">
      <c r="C18113" s="3"/>
      <c r="E18113" s="6"/>
    </row>
    <row r="18114" spans="3:5" s="2" customFormat="1" x14ac:dyDescent="0.3">
      <c r="C18114" s="3"/>
      <c r="E18114" s="6"/>
    </row>
    <row r="18115" spans="3:5" s="2" customFormat="1" x14ac:dyDescent="0.3">
      <c r="C18115" s="3"/>
      <c r="E18115" s="6"/>
    </row>
    <row r="18116" spans="3:5" s="2" customFormat="1" x14ac:dyDescent="0.3">
      <c r="C18116" s="3"/>
      <c r="E18116" s="6"/>
    </row>
    <row r="18117" spans="3:5" s="2" customFormat="1" x14ac:dyDescent="0.3">
      <c r="C18117" s="3"/>
      <c r="E18117" s="6"/>
    </row>
    <row r="18118" spans="3:5" s="2" customFormat="1" x14ac:dyDescent="0.3">
      <c r="C18118" s="3"/>
      <c r="E18118" s="6"/>
    </row>
    <row r="18119" spans="3:5" s="2" customFormat="1" x14ac:dyDescent="0.3">
      <c r="C18119" s="3"/>
      <c r="E18119" s="6"/>
    </row>
    <row r="18120" spans="3:5" s="2" customFormat="1" x14ac:dyDescent="0.3">
      <c r="C18120" s="3"/>
      <c r="E18120" s="6"/>
    </row>
    <row r="18121" spans="3:5" s="2" customFormat="1" x14ac:dyDescent="0.3">
      <c r="C18121" s="3"/>
      <c r="E18121" s="6"/>
    </row>
    <row r="18122" spans="3:5" s="2" customFormat="1" x14ac:dyDescent="0.3">
      <c r="C18122" s="3"/>
      <c r="E18122" s="6"/>
    </row>
    <row r="18123" spans="3:5" s="2" customFormat="1" x14ac:dyDescent="0.3">
      <c r="C18123" s="3"/>
      <c r="E18123" s="6"/>
    </row>
    <row r="18124" spans="3:5" s="2" customFormat="1" x14ac:dyDescent="0.3">
      <c r="C18124" s="3"/>
      <c r="E18124" s="6"/>
    </row>
    <row r="18125" spans="3:5" s="2" customFormat="1" x14ac:dyDescent="0.3">
      <c r="C18125" s="3"/>
      <c r="E18125" s="6"/>
    </row>
    <row r="18126" spans="3:5" s="2" customFormat="1" x14ac:dyDescent="0.3">
      <c r="C18126" s="3"/>
      <c r="E18126" s="6"/>
    </row>
    <row r="18127" spans="3:5" s="2" customFormat="1" x14ac:dyDescent="0.3">
      <c r="C18127" s="3"/>
      <c r="E18127" s="6"/>
    </row>
    <row r="18128" spans="3:5" s="2" customFormat="1" x14ac:dyDescent="0.3">
      <c r="C18128" s="3"/>
      <c r="E18128" s="6"/>
    </row>
    <row r="18129" spans="3:5" s="2" customFormat="1" x14ac:dyDescent="0.3">
      <c r="C18129" s="3"/>
      <c r="E18129" s="6"/>
    </row>
    <row r="18130" spans="3:5" s="2" customFormat="1" x14ac:dyDescent="0.3">
      <c r="C18130" s="3"/>
      <c r="E18130" s="6"/>
    </row>
    <row r="18131" spans="3:5" s="2" customFormat="1" x14ac:dyDescent="0.3">
      <c r="C18131" s="3"/>
      <c r="E18131" s="6"/>
    </row>
    <row r="18132" spans="3:5" s="2" customFormat="1" x14ac:dyDescent="0.3">
      <c r="C18132" s="3"/>
      <c r="E18132" s="6"/>
    </row>
    <row r="18133" spans="3:5" s="2" customFormat="1" x14ac:dyDescent="0.3">
      <c r="C18133" s="3"/>
      <c r="E18133" s="6"/>
    </row>
    <row r="18134" spans="3:5" s="2" customFormat="1" x14ac:dyDescent="0.3">
      <c r="C18134" s="3"/>
      <c r="E18134" s="6"/>
    </row>
    <row r="18135" spans="3:5" s="2" customFormat="1" x14ac:dyDescent="0.3">
      <c r="C18135" s="3"/>
      <c r="E18135" s="6"/>
    </row>
    <row r="18136" spans="3:5" s="2" customFormat="1" x14ac:dyDescent="0.3">
      <c r="C18136" s="3"/>
      <c r="E18136" s="6"/>
    </row>
    <row r="18137" spans="3:5" s="2" customFormat="1" x14ac:dyDescent="0.3">
      <c r="C18137" s="3"/>
      <c r="E18137" s="6"/>
    </row>
    <row r="18138" spans="3:5" s="2" customFormat="1" x14ac:dyDescent="0.3">
      <c r="C18138" s="3"/>
      <c r="E18138" s="6"/>
    </row>
    <row r="18139" spans="3:5" s="2" customFormat="1" x14ac:dyDescent="0.3">
      <c r="C18139" s="3"/>
      <c r="E18139" s="6"/>
    </row>
    <row r="18140" spans="3:5" s="2" customFormat="1" x14ac:dyDescent="0.3">
      <c r="C18140" s="3"/>
      <c r="E18140" s="6"/>
    </row>
    <row r="18141" spans="3:5" s="2" customFormat="1" x14ac:dyDescent="0.3">
      <c r="C18141" s="3"/>
      <c r="E18141" s="6"/>
    </row>
    <row r="18142" spans="3:5" s="2" customFormat="1" x14ac:dyDescent="0.3">
      <c r="C18142" s="3"/>
      <c r="E18142" s="6"/>
    </row>
    <row r="18143" spans="3:5" s="2" customFormat="1" x14ac:dyDescent="0.3">
      <c r="C18143" s="3"/>
      <c r="E18143" s="6"/>
    </row>
    <row r="18144" spans="3:5" s="2" customFormat="1" x14ac:dyDescent="0.3">
      <c r="C18144" s="3"/>
      <c r="E18144" s="6"/>
    </row>
    <row r="18145" spans="3:5" s="2" customFormat="1" x14ac:dyDescent="0.3">
      <c r="C18145" s="3"/>
      <c r="E18145" s="6"/>
    </row>
    <row r="18146" spans="3:5" s="2" customFormat="1" x14ac:dyDescent="0.3">
      <c r="C18146" s="3"/>
      <c r="E18146" s="6"/>
    </row>
    <row r="18147" spans="3:5" s="2" customFormat="1" x14ac:dyDescent="0.3">
      <c r="C18147" s="3"/>
      <c r="E18147" s="6"/>
    </row>
    <row r="18148" spans="3:5" s="2" customFormat="1" x14ac:dyDescent="0.3">
      <c r="C18148" s="3"/>
      <c r="E18148" s="6"/>
    </row>
    <row r="18149" spans="3:5" s="2" customFormat="1" x14ac:dyDescent="0.3">
      <c r="C18149" s="3"/>
      <c r="E18149" s="6"/>
    </row>
    <row r="18150" spans="3:5" s="2" customFormat="1" x14ac:dyDescent="0.3">
      <c r="C18150" s="3"/>
      <c r="E18150" s="6"/>
    </row>
    <row r="18151" spans="3:5" s="2" customFormat="1" x14ac:dyDescent="0.3">
      <c r="C18151" s="3"/>
      <c r="E18151" s="6"/>
    </row>
    <row r="18152" spans="3:5" s="2" customFormat="1" x14ac:dyDescent="0.3">
      <c r="C18152" s="3"/>
      <c r="E18152" s="6"/>
    </row>
    <row r="18153" spans="3:5" s="2" customFormat="1" x14ac:dyDescent="0.3">
      <c r="C18153" s="3"/>
      <c r="E18153" s="6"/>
    </row>
    <row r="18154" spans="3:5" s="2" customFormat="1" x14ac:dyDescent="0.3">
      <c r="C18154" s="3"/>
      <c r="E18154" s="6"/>
    </row>
    <row r="18155" spans="3:5" s="2" customFormat="1" x14ac:dyDescent="0.3">
      <c r="C18155" s="3"/>
      <c r="E18155" s="6"/>
    </row>
    <row r="18156" spans="3:5" s="2" customFormat="1" x14ac:dyDescent="0.3">
      <c r="C18156" s="3"/>
      <c r="E18156" s="6"/>
    </row>
    <row r="18157" spans="3:5" s="2" customFormat="1" x14ac:dyDescent="0.3">
      <c r="C18157" s="3"/>
      <c r="E18157" s="6"/>
    </row>
    <row r="18158" spans="3:5" s="2" customFormat="1" x14ac:dyDescent="0.3">
      <c r="C18158" s="3"/>
      <c r="E18158" s="6"/>
    </row>
    <row r="18159" spans="3:5" s="2" customFormat="1" x14ac:dyDescent="0.3">
      <c r="C18159" s="3"/>
      <c r="E18159" s="6"/>
    </row>
    <row r="18160" spans="3:5" s="2" customFormat="1" x14ac:dyDescent="0.3">
      <c r="C18160" s="3"/>
      <c r="E18160" s="6"/>
    </row>
    <row r="18161" spans="3:5" s="2" customFormat="1" x14ac:dyDescent="0.3">
      <c r="C18161" s="3"/>
      <c r="E18161" s="6"/>
    </row>
    <row r="18162" spans="3:5" s="2" customFormat="1" x14ac:dyDescent="0.3">
      <c r="C18162" s="3"/>
      <c r="E18162" s="6"/>
    </row>
    <row r="18163" spans="3:5" s="2" customFormat="1" x14ac:dyDescent="0.3">
      <c r="C18163" s="3"/>
      <c r="E18163" s="6"/>
    </row>
    <row r="18164" spans="3:5" s="2" customFormat="1" x14ac:dyDescent="0.3">
      <c r="C18164" s="3"/>
      <c r="E18164" s="6"/>
    </row>
    <row r="18165" spans="3:5" s="2" customFormat="1" x14ac:dyDescent="0.3">
      <c r="C18165" s="3"/>
      <c r="E18165" s="6"/>
    </row>
    <row r="18166" spans="3:5" s="2" customFormat="1" x14ac:dyDescent="0.3">
      <c r="C18166" s="3"/>
      <c r="E18166" s="6"/>
    </row>
    <row r="18167" spans="3:5" s="2" customFormat="1" x14ac:dyDescent="0.3">
      <c r="C18167" s="3"/>
      <c r="E18167" s="6"/>
    </row>
    <row r="18168" spans="3:5" s="2" customFormat="1" x14ac:dyDescent="0.3">
      <c r="C18168" s="3"/>
      <c r="E18168" s="6"/>
    </row>
    <row r="18169" spans="3:5" s="2" customFormat="1" x14ac:dyDescent="0.3">
      <c r="C18169" s="3"/>
      <c r="E18169" s="6"/>
    </row>
    <row r="18170" spans="3:5" s="2" customFormat="1" x14ac:dyDescent="0.3">
      <c r="C18170" s="3"/>
      <c r="E18170" s="6"/>
    </row>
    <row r="18171" spans="3:5" s="2" customFormat="1" x14ac:dyDescent="0.3">
      <c r="C18171" s="3"/>
      <c r="E18171" s="6"/>
    </row>
    <row r="18172" spans="3:5" s="2" customFormat="1" x14ac:dyDescent="0.3">
      <c r="C18172" s="3"/>
      <c r="E18172" s="6"/>
    </row>
    <row r="18173" spans="3:5" s="2" customFormat="1" x14ac:dyDescent="0.3">
      <c r="C18173" s="3"/>
      <c r="E18173" s="6"/>
    </row>
    <row r="18174" spans="3:5" s="2" customFormat="1" x14ac:dyDescent="0.3">
      <c r="C18174" s="3"/>
      <c r="E18174" s="6"/>
    </row>
    <row r="18175" spans="3:5" s="2" customFormat="1" x14ac:dyDescent="0.3">
      <c r="C18175" s="3"/>
      <c r="E18175" s="6"/>
    </row>
    <row r="18176" spans="3:5" s="2" customFormat="1" x14ac:dyDescent="0.3">
      <c r="C18176" s="3"/>
      <c r="E18176" s="6"/>
    </row>
    <row r="18177" spans="3:5" s="2" customFormat="1" x14ac:dyDescent="0.3">
      <c r="C18177" s="3"/>
      <c r="E18177" s="6"/>
    </row>
    <row r="18178" spans="3:5" s="2" customFormat="1" x14ac:dyDescent="0.3">
      <c r="C18178" s="3"/>
      <c r="E18178" s="6"/>
    </row>
    <row r="18179" spans="3:5" s="2" customFormat="1" x14ac:dyDescent="0.3">
      <c r="C18179" s="3"/>
      <c r="E18179" s="6"/>
    </row>
    <row r="18180" spans="3:5" s="2" customFormat="1" x14ac:dyDescent="0.3">
      <c r="C18180" s="3"/>
      <c r="E18180" s="6"/>
    </row>
    <row r="18181" spans="3:5" s="2" customFormat="1" x14ac:dyDescent="0.3">
      <c r="C18181" s="3"/>
      <c r="E18181" s="6"/>
    </row>
    <row r="18182" spans="3:5" s="2" customFormat="1" x14ac:dyDescent="0.3">
      <c r="C18182" s="3"/>
      <c r="E18182" s="6"/>
    </row>
    <row r="18183" spans="3:5" s="2" customFormat="1" x14ac:dyDescent="0.3">
      <c r="C18183" s="3"/>
      <c r="E18183" s="6"/>
    </row>
    <row r="18184" spans="3:5" s="2" customFormat="1" x14ac:dyDescent="0.3">
      <c r="C18184" s="3"/>
      <c r="E18184" s="6"/>
    </row>
    <row r="18185" spans="3:5" s="2" customFormat="1" x14ac:dyDescent="0.3">
      <c r="C18185" s="3"/>
      <c r="E18185" s="6"/>
    </row>
    <row r="18186" spans="3:5" s="2" customFormat="1" x14ac:dyDescent="0.3">
      <c r="C18186" s="3"/>
      <c r="E18186" s="6"/>
    </row>
    <row r="18187" spans="3:5" s="2" customFormat="1" x14ac:dyDescent="0.3">
      <c r="C18187" s="3"/>
      <c r="E18187" s="6"/>
    </row>
    <row r="18188" spans="3:5" s="2" customFormat="1" x14ac:dyDescent="0.3">
      <c r="C18188" s="3"/>
      <c r="E18188" s="6"/>
    </row>
    <row r="18189" spans="3:5" s="2" customFormat="1" x14ac:dyDescent="0.3">
      <c r="C18189" s="3"/>
      <c r="E18189" s="6"/>
    </row>
    <row r="18190" spans="3:5" s="2" customFormat="1" x14ac:dyDescent="0.3">
      <c r="C18190" s="3"/>
      <c r="E18190" s="6"/>
    </row>
    <row r="18191" spans="3:5" s="2" customFormat="1" x14ac:dyDescent="0.3">
      <c r="C18191" s="3"/>
      <c r="E18191" s="6"/>
    </row>
    <row r="18192" spans="3:5" s="2" customFormat="1" x14ac:dyDescent="0.3">
      <c r="C18192" s="3"/>
      <c r="E18192" s="6"/>
    </row>
    <row r="18193" spans="3:5" s="2" customFormat="1" x14ac:dyDescent="0.3">
      <c r="C18193" s="3"/>
      <c r="E18193" s="6"/>
    </row>
    <row r="18194" spans="3:5" s="2" customFormat="1" x14ac:dyDescent="0.3">
      <c r="C18194" s="3"/>
      <c r="E18194" s="6"/>
    </row>
    <row r="18195" spans="3:5" s="2" customFormat="1" x14ac:dyDescent="0.3">
      <c r="C18195" s="3"/>
      <c r="E18195" s="6"/>
    </row>
    <row r="18196" spans="3:5" s="2" customFormat="1" x14ac:dyDescent="0.3">
      <c r="C18196" s="3"/>
      <c r="E18196" s="6"/>
    </row>
    <row r="18197" spans="3:5" s="2" customFormat="1" x14ac:dyDescent="0.3">
      <c r="C18197" s="3"/>
      <c r="E18197" s="6"/>
    </row>
    <row r="18198" spans="3:5" s="2" customFormat="1" x14ac:dyDescent="0.3">
      <c r="C18198" s="3"/>
      <c r="E18198" s="6"/>
    </row>
    <row r="18199" spans="3:5" s="2" customFormat="1" x14ac:dyDescent="0.3">
      <c r="C18199" s="3"/>
      <c r="E18199" s="6"/>
    </row>
    <row r="18200" spans="3:5" s="2" customFormat="1" x14ac:dyDescent="0.3">
      <c r="C18200" s="3"/>
      <c r="E18200" s="6"/>
    </row>
    <row r="18201" spans="3:5" s="2" customFormat="1" x14ac:dyDescent="0.3">
      <c r="C18201" s="3"/>
      <c r="E18201" s="6"/>
    </row>
    <row r="18202" spans="3:5" s="2" customFormat="1" x14ac:dyDescent="0.3">
      <c r="C18202" s="3"/>
      <c r="E18202" s="6"/>
    </row>
    <row r="18203" spans="3:5" s="2" customFormat="1" x14ac:dyDescent="0.3">
      <c r="C18203" s="3"/>
      <c r="E18203" s="6"/>
    </row>
    <row r="18204" spans="3:5" s="2" customFormat="1" x14ac:dyDescent="0.3">
      <c r="C18204" s="3"/>
      <c r="E18204" s="6"/>
    </row>
    <row r="18205" spans="3:5" s="2" customFormat="1" x14ac:dyDescent="0.3">
      <c r="C18205" s="3"/>
      <c r="E18205" s="6"/>
    </row>
    <row r="18206" spans="3:5" s="2" customFormat="1" x14ac:dyDescent="0.3">
      <c r="C18206" s="3"/>
      <c r="E18206" s="6"/>
    </row>
    <row r="18207" spans="3:5" s="2" customFormat="1" x14ac:dyDescent="0.3">
      <c r="C18207" s="3"/>
      <c r="E18207" s="6"/>
    </row>
    <row r="18208" spans="3:5" s="2" customFormat="1" x14ac:dyDescent="0.3">
      <c r="C18208" s="3"/>
      <c r="E18208" s="6"/>
    </row>
    <row r="18209" spans="3:5" s="2" customFormat="1" x14ac:dyDescent="0.3">
      <c r="C18209" s="3"/>
      <c r="E18209" s="6"/>
    </row>
    <row r="18210" spans="3:5" s="2" customFormat="1" x14ac:dyDescent="0.3">
      <c r="C18210" s="3"/>
      <c r="E18210" s="6"/>
    </row>
    <row r="18211" spans="3:5" s="2" customFormat="1" x14ac:dyDescent="0.3">
      <c r="C18211" s="3"/>
      <c r="E18211" s="6"/>
    </row>
    <row r="18212" spans="3:5" s="2" customFormat="1" x14ac:dyDescent="0.3">
      <c r="C18212" s="3"/>
      <c r="E18212" s="6"/>
    </row>
    <row r="18213" spans="3:5" s="2" customFormat="1" x14ac:dyDescent="0.3">
      <c r="C18213" s="3"/>
      <c r="E18213" s="6"/>
    </row>
    <row r="18214" spans="3:5" s="2" customFormat="1" x14ac:dyDescent="0.3">
      <c r="C18214" s="3"/>
      <c r="E18214" s="6"/>
    </row>
    <row r="18215" spans="3:5" s="2" customFormat="1" x14ac:dyDescent="0.3">
      <c r="C18215" s="3"/>
      <c r="E18215" s="6"/>
    </row>
    <row r="18216" spans="3:5" s="2" customFormat="1" x14ac:dyDescent="0.3">
      <c r="C18216" s="3"/>
      <c r="E18216" s="6"/>
    </row>
    <row r="18217" spans="3:5" s="2" customFormat="1" x14ac:dyDescent="0.3">
      <c r="C18217" s="3"/>
      <c r="E18217" s="6"/>
    </row>
    <row r="18218" spans="3:5" s="2" customFormat="1" x14ac:dyDescent="0.3">
      <c r="C18218" s="3"/>
      <c r="E18218" s="6"/>
    </row>
    <row r="18219" spans="3:5" s="2" customFormat="1" x14ac:dyDescent="0.3">
      <c r="C18219" s="3"/>
      <c r="E18219" s="6"/>
    </row>
    <row r="18220" spans="3:5" s="2" customFormat="1" x14ac:dyDescent="0.3">
      <c r="C18220" s="3"/>
      <c r="E18220" s="6"/>
    </row>
    <row r="18221" spans="3:5" s="2" customFormat="1" x14ac:dyDescent="0.3">
      <c r="C18221" s="3"/>
      <c r="E18221" s="6"/>
    </row>
    <row r="18222" spans="3:5" s="2" customFormat="1" x14ac:dyDescent="0.3">
      <c r="C18222" s="3"/>
      <c r="E18222" s="6"/>
    </row>
    <row r="18223" spans="3:5" s="2" customFormat="1" x14ac:dyDescent="0.3">
      <c r="C18223" s="3"/>
      <c r="E18223" s="6"/>
    </row>
    <row r="18224" spans="3:5" s="2" customFormat="1" x14ac:dyDescent="0.3">
      <c r="C18224" s="3"/>
      <c r="E18224" s="6"/>
    </row>
    <row r="18225" spans="3:5" s="2" customFormat="1" x14ac:dyDescent="0.3">
      <c r="C18225" s="3"/>
      <c r="E18225" s="6"/>
    </row>
    <row r="18226" spans="3:5" s="2" customFormat="1" x14ac:dyDescent="0.3">
      <c r="C18226" s="3"/>
      <c r="E18226" s="6"/>
    </row>
    <row r="18227" spans="3:5" s="2" customFormat="1" x14ac:dyDescent="0.3">
      <c r="C18227" s="3"/>
      <c r="E18227" s="6"/>
    </row>
    <row r="18228" spans="3:5" s="2" customFormat="1" x14ac:dyDescent="0.3">
      <c r="C18228" s="3"/>
      <c r="E18228" s="6"/>
    </row>
    <row r="18229" spans="3:5" s="2" customFormat="1" x14ac:dyDescent="0.3">
      <c r="C18229" s="3"/>
      <c r="E18229" s="6"/>
    </row>
    <row r="18230" spans="3:5" s="2" customFormat="1" x14ac:dyDescent="0.3">
      <c r="C18230" s="3"/>
      <c r="E18230" s="6"/>
    </row>
    <row r="18231" spans="3:5" s="2" customFormat="1" x14ac:dyDescent="0.3">
      <c r="C18231" s="3"/>
      <c r="E18231" s="6"/>
    </row>
    <row r="18232" spans="3:5" s="2" customFormat="1" x14ac:dyDescent="0.3">
      <c r="C18232" s="3"/>
      <c r="E18232" s="6"/>
    </row>
    <row r="18233" spans="3:5" s="2" customFormat="1" x14ac:dyDescent="0.3">
      <c r="C18233" s="3"/>
      <c r="E18233" s="6"/>
    </row>
    <row r="18234" spans="3:5" s="2" customFormat="1" x14ac:dyDescent="0.3">
      <c r="C18234" s="3"/>
      <c r="E18234" s="6"/>
    </row>
    <row r="18235" spans="3:5" s="2" customFormat="1" x14ac:dyDescent="0.3">
      <c r="C18235" s="3"/>
      <c r="E18235" s="6"/>
    </row>
    <row r="18236" spans="3:5" s="2" customFormat="1" x14ac:dyDescent="0.3">
      <c r="C18236" s="3"/>
      <c r="E18236" s="6"/>
    </row>
    <row r="18237" spans="3:5" s="2" customFormat="1" x14ac:dyDescent="0.3">
      <c r="C18237" s="3"/>
      <c r="E18237" s="6"/>
    </row>
    <row r="18238" spans="3:5" s="2" customFormat="1" x14ac:dyDescent="0.3">
      <c r="C18238" s="3"/>
      <c r="E18238" s="6"/>
    </row>
    <row r="18239" spans="3:5" s="2" customFormat="1" x14ac:dyDescent="0.3">
      <c r="C18239" s="3"/>
      <c r="E18239" s="6"/>
    </row>
    <row r="18240" spans="3:5" s="2" customFormat="1" x14ac:dyDescent="0.3">
      <c r="C18240" s="3"/>
      <c r="E18240" s="6"/>
    </row>
    <row r="18241" spans="3:5" s="2" customFormat="1" x14ac:dyDescent="0.3">
      <c r="C18241" s="3"/>
      <c r="E18241" s="6"/>
    </row>
    <row r="18242" spans="3:5" s="2" customFormat="1" x14ac:dyDescent="0.3">
      <c r="C18242" s="3"/>
      <c r="E18242" s="6"/>
    </row>
    <row r="18243" spans="3:5" s="2" customFormat="1" x14ac:dyDescent="0.3">
      <c r="C18243" s="3"/>
      <c r="E18243" s="6"/>
    </row>
    <row r="18244" spans="3:5" s="2" customFormat="1" x14ac:dyDescent="0.3">
      <c r="C18244" s="3"/>
      <c r="E18244" s="6"/>
    </row>
    <row r="18245" spans="3:5" s="2" customFormat="1" x14ac:dyDescent="0.3">
      <c r="C18245" s="3"/>
      <c r="E18245" s="6"/>
    </row>
    <row r="18246" spans="3:5" s="2" customFormat="1" x14ac:dyDescent="0.3">
      <c r="C18246" s="3"/>
      <c r="E18246" s="6"/>
    </row>
    <row r="18247" spans="3:5" s="2" customFormat="1" x14ac:dyDescent="0.3">
      <c r="C18247" s="3"/>
      <c r="E18247" s="6"/>
    </row>
    <row r="18248" spans="3:5" s="2" customFormat="1" x14ac:dyDescent="0.3">
      <c r="C18248" s="3"/>
      <c r="E18248" s="6"/>
    </row>
    <row r="18249" spans="3:5" s="2" customFormat="1" x14ac:dyDescent="0.3">
      <c r="C18249" s="3"/>
      <c r="E18249" s="6"/>
    </row>
    <row r="18250" spans="3:5" s="2" customFormat="1" x14ac:dyDescent="0.3">
      <c r="C18250" s="3"/>
      <c r="E18250" s="6"/>
    </row>
    <row r="18251" spans="3:5" s="2" customFormat="1" x14ac:dyDescent="0.3">
      <c r="C18251" s="3"/>
      <c r="E18251" s="6"/>
    </row>
    <row r="18252" spans="3:5" s="2" customFormat="1" x14ac:dyDescent="0.3">
      <c r="C18252" s="3"/>
      <c r="E18252" s="6"/>
    </row>
    <row r="18253" spans="3:5" s="2" customFormat="1" x14ac:dyDescent="0.3">
      <c r="C18253" s="3"/>
      <c r="E18253" s="6"/>
    </row>
    <row r="18254" spans="3:5" s="2" customFormat="1" x14ac:dyDescent="0.3">
      <c r="C18254" s="3"/>
      <c r="E18254" s="6"/>
    </row>
    <row r="18255" spans="3:5" s="2" customFormat="1" x14ac:dyDescent="0.3">
      <c r="C18255" s="3"/>
      <c r="E18255" s="6"/>
    </row>
    <row r="18256" spans="3:5" s="2" customFormat="1" x14ac:dyDescent="0.3">
      <c r="C18256" s="3"/>
      <c r="E18256" s="6"/>
    </row>
    <row r="18257" spans="3:5" s="2" customFormat="1" x14ac:dyDescent="0.3">
      <c r="C18257" s="3"/>
      <c r="E18257" s="6"/>
    </row>
    <row r="18258" spans="3:5" s="2" customFormat="1" x14ac:dyDescent="0.3">
      <c r="C18258" s="3"/>
      <c r="E18258" s="6"/>
    </row>
    <row r="18259" spans="3:5" s="2" customFormat="1" x14ac:dyDescent="0.3">
      <c r="C18259" s="3"/>
      <c r="E18259" s="6"/>
    </row>
    <row r="18260" spans="3:5" s="2" customFormat="1" x14ac:dyDescent="0.3">
      <c r="C18260" s="3"/>
      <c r="E18260" s="6"/>
    </row>
    <row r="18261" spans="3:5" s="2" customFormat="1" x14ac:dyDescent="0.3">
      <c r="C18261" s="3"/>
      <c r="E18261" s="6"/>
    </row>
    <row r="18262" spans="3:5" s="2" customFormat="1" x14ac:dyDescent="0.3">
      <c r="C18262" s="3"/>
      <c r="E18262" s="6"/>
    </row>
    <row r="18263" spans="3:5" s="2" customFormat="1" x14ac:dyDescent="0.3">
      <c r="C18263" s="3"/>
      <c r="E18263" s="6"/>
    </row>
    <row r="18264" spans="3:5" s="2" customFormat="1" x14ac:dyDescent="0.3">
      <c r="C18264" s="3"/>
      <c r="E18264" s="6"/>
    </row>
    <row r="18265" spans="3:5" s="2" customFormat="1" x14ac:dyDescent="0.3">
      <c r="C18265" s="3"/>
      <c r="E18265" s="6"/>
    </row>
    <row r="18266" spans="3:5" s="2" customFormat="1" x14ac:dyDescent="0.3">
      <c r="C18266" s="3"/>
      <c r="E18266" s="6"/>
    </row>
    <row r="18267" spans="3:5" s="2" customFormat="1" x14ac:dyDescent="0.3">
      <c r="C18267" s="3"/>
      <c r="E18267" s="6"/>
    </row>
    <row r="18268" spans="3:5" s="2" customFormat="1" x14ac:dyDescent="0.3">
      <c r="C18268" s="3"/>
      <c r="E18268" s="6"/>
    </row>
    <row r="18269" spans="3:5" s="2" customFormat="1" x14ac:dyDescent="0.3">
      <c r="C18269" s="3"/>
      <c r="E18269" s="6"/>
    </row>
    <row r="18270" spans="3:5" s="2" customFormat="1" x14ac:dyDescent="0.3">
      <c r="C18270" s="3"/>
      <c r="E18270" s="6"/>
    </row>
    <row r="18271" spans="3:5" s="2" customFormat="1" x14ac:dyDescent="0.3">
      <c r="C18271" s="3"/>
      <c r="E18271" s="6"/>
    </row>
    <row r="18272" spans="3:5" s="2" customFormat="1" x14ac:dyDescent="0.3">
      <c r="C18272" s="3"/>
      <c r="E18272" s="6"/>
    </row>
    <row r="18273" spans="3:5" s="2" customFormat="1" x14ac:dyDescent="0.3">
      <c r="C18273" s="3"/>
      <c r="E18273" s="6"/>
    </row>
    <row r="18274" spans="3:5" s="2" customFormat="1" x14ac:dyDescent="0.3">
      <c r="C18274" s="3"/>
      <c r="E18274" s="6"/>
    </row>
    <row r="18275" spans="3:5" s="2" customFormat="1" x14ac:dyDescent="0.3">
      <c r="C18275" s="3"/>
      <c r="E18275" s="6"/>
    </row>
    <row r="18276" spans="3:5" s="2" customFormat="1" x14ac:dyDescent="0.3">
      <c r="C18276" s="3"/>
      <c r="E18276" s="6"/>
    </row>
    <row r="18277" spans="3:5" s="2" customFormat="1" x14ac:dyDescent="0.3">
      <c r="C18277" s="3"/>
      <c r="E18277" s="6"/>
    </row>
    <row r="18278" spans="3:5" s="2" customFormat="1" x14ac:dyDescent="0.3">
      <c r="C18278" s="3"/>
      <c r="E18278" s="6"/>
    </row>
    <row r="18279" spans="3:5" s="2" customFormat="1" x14ac:dyDescent="0.3">
      <c r="C18279" s="3"/>
      <c r="E18279" s="6"/>
    </row>
    <row r="18280" spans="3:5" s="2" customFormat="1" x14ac:dyDescent="0.3">
      <c r="C18280" s="3"/>
      <c r="E18280" s="6"/>
    </row>
    <row r="18281" spans="3:5" s="2" customFormat="1" x14ac:dyDescent="0.3">
      <c r="C18281" s="3"/>
      <c r="E18281" s="6"/>
    </row>
    <row r="18282" spans="3:5" s="2" customFormat="1" x14ac:dyDescent="0.3">
      <c r="C18282" s="3"/>
      <c r="E18282" s="6"/>
    </row>
    <row r="18283" spans="3:5" s="2" customFormat="1" x14ac:dyDescent="0.3">
      <c r="C18283" s="3"/>
      <c r="E18283" s="6"/>
    </row>
    <row r="18284" spans="3:5" s="2" customFormat="1" x14ac:dyDescent="0.3">
      <c r="C18284" s="3"/>
      <c r="E18284" s="6"/>
    </row>
    <row r="18285" spans="3:5" s="2" customFormat="1" x14ac:dyDescent="0.3">
      <c r="C18285" s="3"/>
      <c r="E18285" s="6"/>
    </row>
    <row r="18286" spans="3:5" s="2" customFormat="1" x14ac:dyDescent="0.3">
      <c r="C18286" s="3"/>
      <c r="E18286" s="6"/>
    </row>
    <row r="18287" spans="3:5" s="2" customFormat="1" x14ac:dyDescent="0.3">
      <c r="C18287" s="3"/>
      <c r="E18287" s="6"/>
    </row>
    <row r="18288" spans="3:5" s="2" customFormat="1" x14ac:dyDescent="0.3">
      <c r="C18288" s="3"/>
      <c r="E18288" s="6"/>
    </row>
    <row r="18289" spans="3:5" s="2" customFormat="1" x14ac:dyDescent="0.3">
      <c r="C18289" s="3"/>
      <c r="E18289" s="6"/>
    </row>
    <row r="18290" spans="3:5" s="2" customFormat="1" x14ac:dyDescent="0.3">
      <c r="C18290" s="3"/>
      <c r="E18290" s="6"/>
    </row>
    <row r="18291" spans="3:5" s="2" customFormat="1" x14ac:dyDescent="0.3">
      <c r="C18291" s="3"/>
      <c r="E18291" s="6"/>
    </row>
    <row r="18292" spans="3:5" s="2" customFormat="1" x14ac:dyDescent="0.3">
      <c r="C18292" s="3"/>
      <c r="E18292" s="6"/>
    </row>
    <row r="18293" spans="3:5" s="2" customFormat="1" x14ac:dyDescent="0.3">
      <c r="C18293" s="3"/>
      <c r="E18293" s="6"/>
    </row>
    <row r="18294" spans="3:5" s="2" customFormat="1" x14ac:dyDescent="0.3">
      <c r="C18294" s="3"/>
      <c r="E18294" s="6"/>
    </row>
    <row r="18295" spans="3:5" s="2" customFormat="1" x14ac:dyDescent="0.3">
      <c r="C18295" s="3"/>
      <c r="E18295" s="6"/>
    </row>
    <row r="18296" spans="3:5" s="2" customFormat="1" x14ac:dyDescent="0.3">
      <c r="C18296" s="3"/>
      <c r="E18296" s="6"/>
    </row>
    <row r="18297" spans="3:5" s="2" customFormat="1" x14ac:dyDescent="0.3">
      <c r="C18297" s="3"/>
      <c r="E18297" s="6"/>
    </row>
    <row r="18298" spans="3:5" s="2" customFormat="1" x14ac:dyDescent="0.3">
      <c r="C18298" s="3"/>
      <c r="E18298" s="6"/>
    </row>
    <row r="18299" spans="3:5" s="2" customFormat="1" x14ac:dyDescent="0.3">
      <c r="C18299" s="3"/>
      <c r="E18299" s="6"/>
    </row>
    <row r="18300" spans="3:5" s="2" customFormat="1" x14ac:dyDescent="0.3">
      <c r="C18300" s="3"/>
      <c r="E18300" s="6"/>
    </row>
    <row r="18301" spans="3:5" s="2" customFormat="1" x14ac:dyDescent="0.3">
      <c r="C18301" s="3"/>
      <c r="E18301" s="6"/>
    </row>
    <row r="18302" spans="3:5" s="2" customFormat="1" x14ac:dyDescent="0.3">
      <c r="C18302" s="3"/>
      <c r="E18302" s="6"/>
    </row>
    <row r="18303" spans="3:5" s="2" customFormat="1" x14ac:dyDescent="0.3">
      <c r="C18303" s="3"/>
      <c r="E18303" s="6"/>
    </row>
    <row r="18304" spans="3:5" s="2" customFormat="1" x14ac:dyDescent="0.3">
      <c r="C18304" s="3"/>
      <c r="E18304" s="6"/>
    </row>
    <row r="18305" spans="3:5" s="2" customFormat="1" x14ac:dyDescent="0.3">
      <c r="C18305" s="3"/>
      <c r="E18305" s="6"/>
    </row>
    <row r="18306" spans="3:5" s="2" customFormat="1" x14ac:dyDescent="0.3">
      <c r="C18306" s="3"/>
      <c r="E18306" s="6"/>
    </row>
    <row r="18307" spans="3:5" s="2" customFormat="1" x14ac:dyDescent="0.3">
      <c r="C18307" s="3"/>
      <c r="E18307" s="6"/>
    </row>
    <row r="18308" spans="3:5" s="2" customFormat="1" x14ac:dyDescent="0.3">
      <c r="C18308" s="3"/>
      <c r="E18308" s="6"/>
    </row>
    <row r="18309" spans="3:5" s="2" customFormat="1" x14ac:dyDescent="0.3">
      <c r="C18309" s="3"/>
      <c r="E18309" s="6"/>
    </row>
    <row r="18310" spans="3:5" s="2" customFormat="1" x14ac:dyDescent="0.3">
      <c r="C18310" s="3"/>
      <c r="E18310" s="6"/>
    </row>
    <row r="18311" spans="3:5" s="2" customFormat="1" x14ac:dyDescent="0.3">
      <c r="C18311" s="3"/>
      <c r="E18311" s="6"/>
    </row>
    <row r="18312" spans="3:5" s="2" customFormat="1" x14ac:dyDescent="0.3">
      <c r="C18312" s="3"/>
      <c r="E18312" s="6"/>
    </row>
    <row r="18313" spans="3:5" s="2" customFormat="1" x14ac:dyDescent="0.3">
      <c r="C18313" s="3"/>
      <c r="E18313" s="6"/>
    </row>
    <row r="18314" spans="3:5" s="2" customFormat="1" x14ac:dyDescent="0.3">
      <c r="C18314" s="3"/>
      <c r="E18314" s="6"/>
    </row>
    <row r="18315" spans="3:5" s="2" customFormat="1" x14ac:dyDescent="0.3">
      <c r="C18315" s="3"/>
      <c r="E18315" s="6"/>
    </row>
    <row r="18316" spans="3:5" s="2" customFormat="1" x14ac:dyDescent="0.3">
      <c r="C18316" s="3"/>
      <c r="E18316" s="6"/>
    </row>
    <row r="18317" spans="3:5" s="2" customFormat="1" x14ac:dyDescent="0.3">
      <c r="C18317" s="3"/>
      <c r="E18317" s="6"/>
    </row>
    <row r="18318" spans="3:5" s="2" customFormat="1" x14ac:dyDescent="0.3">
      <c r="C18318" s="3"/>
      <c r="E18318" s="6"/>
    </row>
    <row r="18319" spans="3:5" s="2" customFormat="1" x14ac:dyDescent="0.3">
      <c r="C18319" s="3"/>
      <c r="E18319" s="6"/>
    </row>
    <row r="18320" spans="3:5" s="2" customFormat="1" x14ac:dyDescent="0.3">
      <c r="C18320" s="3"/>
      <c r="E18320" s="6"/>
    </row>
    <row r="18321" spans="3:5" s="2" customFormat="1" x14ac:dyDescent="0.3">
      <c r="C18321" s="3"/>
      <c r="E18321" s="6"/>
    </row>
    <row r="18322" spans="3:5" s="2" customFormat="1" x14ac:dyDescent="0.3">
      <c r="C18322" s="3"/>
      <c r="E18322" s="6"/>
    </row>
    <row r="18323" spans="3:5" s="2" customFormat="1" x14ac:dyDescent="0.3">
      <c r="C18323" s="3"/>
      <c r="E18323" s="6"/>
    </row>
    <row r="18324" spans="3:5" s="2" customFormat="1" x14ac:dyDescent="0.3">
      <c r="C18324" s="3"/>
      <c r="E18324" s="6"/>
    </row>
    <row r="18325" spans="3:5" s="2" customFormat="1" x14ac:dyDescent="0.3">
      <c r="C18325" s="3"/>
      <c r="E18325" s="6"/>
    </row>
    <row r="18326" spans="3:5" s="2" customFormat="1" x14ac:dyDescent="0.3">
      <c r="C18326" s="3"/>
      <c r="E18326" s="6"/>
    </row>
    <row r="18327" spans="3:5" s="2" customFormat="1" x14ac:dyDescent="0.3">
      <c r="C18327" s="3"/>
      <c r="E18327" s="6"/>
    </row>
    <row r="18328" spans="3:5" s="2" customFormat="1" x14ac:dyDescent="0.3">
      <c r="C18328" s="3"/>
      <c r="E18328" s="6"/>
    </row>
    <row r="18329" spans="3:5" s="2" customFormat="1" x14ac:dyDescent="0.3">
      <c r="C18329" s="3"/>
      <c r="E18329" s="6"/>
    </row>
    <row r="18330" spans="3:5" s="2" customFormat="1" x14ac:dyDescent="0.3">
      <c r="C18330" s="3"/>
      <c r="E18330" s="6"/>
    </row>
    <row r="18331" spans="3:5" s="2" customFormat="1" x14ac:dyDescent="0.3">
      <c r="C18331" s="3"/>
      <c r="E18331" s="6"/>
    </row>
    <row r="18332" spans="3:5" s="2" customFormat="1" x14ac:dyDescent="0.3">
      <c r="C18332" s="3"/>
      <c r="E18332" s="6"/>
    </row>
    <row r="18333" spans="3:5" s="2" customFormat="1" x14ac:dyDescent="0.3">
      <c r="C18333" s="3"/>
      <c r="E18333" s="6"/>
    </row>
    <row r="18334" spans="3:5" s="2" customFormat="1" x14ac:dyDescent="0.3">
      <c r="C18334" s="3"/>
      <c r="E18334" s="6"/>
    </row>
    <row r="18335" spans="3:5" s="2" customFormat="1" x14ac:dyDescent="0.3">
      <c r="C18335" s="3"/>
      <c r="E18335" s="6"/>
    </row>
    <row r="18336" spans="3:5" s="2" customFormat="1" x14ac:dyDescent="0.3">
      <c r="C18336" s="3"/>
      <c r="E18336" s="6"/>
    </row>
    <row r="18337" spans="3:5" s="2" customFormat="1" x14ac:dyDescent="0.3">
      <c r="C18337" s="3"/>
      <c r="E18337" s="6"/>
    </row>
    <row r="18338" spans="3:5" s="2" customFormat="1" x14ac:dyDescent="0.3">
      <c r="C18338" s="3"/>
      <c r="E18338" s="6"/>
    </row>
    <row r="18339" spans="3:5" s="2" customFormat="1" x14ac:dyDescent="0.3">
      <c r="C18339" s="3"/>
      <c r="E18339" s="6"/>
    </row>
    <row r="18340" spans="3:5" s="2" customFormat="1" x14ac:dyDescent="0.3">
      <c r="C18340" s="3"/>
      <c r="E18340" s="6"/>
    </row>
    <row r="18341" spans="3:5" s="2" customFormat="1" x14ac:dyDescent="0.3">
      <c r="C18341" s="3"/>
      <c r="E18341" s="6"/>
    </row>
    <row r="18342" spans="3:5" s="2" customFormat="1" x14ac:dyDescent="0.3">
      <c r="C18342" s="3"/>
      <c r="E18342" s="6"/>
    </row>
    <row r="18343" spans="3:5" s="2" customFormat="1" x14ac:dyDescent="0.3">
      <c r="C18343" s="3"/>
      <c r="E18343" s="6"/>
    </row>
    <row r="18344" spans="3:5" s="2" customFormat="1" x14ac:dyDescent="0.3">
      <c r="C18344" s="3"/>
      <c r="E18344" s="6"/>
    </row>
    <row r="18345" spans="3:5" s="2" customFormat="1" x14ac:dyDescent="0.3">
      <c r="C18345" s="3"/>
      <c r="E18345" s="6"/>
    </row>
    <row r="18346" spans="3:5" s="2" customFormat="1" x14ac:dyDescent="0.3">
      <c r="C18346" s="3"/>
      <c r="E18346" s="6"/>
    </row>
    <row r="18347" spans="3:5" s="2" customFormat="1" x14ac:dyDescent="0.3">
      <c r="C18347" s="3"/>
      <c r="E18347" s="6"/>
    </row>
    <row r="18348" spans="3:5" s="2" customFormat="1" x14ac:dyDescent="0.3">
      <c r="C18348" s="3"/>
      <c r="E18348" s="6"/>
    </row>
    <row r="18349" spans="3:5" s="2" customFormat="1" x14ac:dyDescent="0.3">
      <c r="C18349" s="3"/>
      <c r="E18349" s="6"/>
    </row>
    <row r="18350" spans="3:5" s="2" customFormat="1" x14ac:dyDescent="0.3">
      <c r="C18350" s="3"/>
      <c r="E18350" s="6"/>
    </row>
    <row r="18351" spans="3:5" s="2" customFormat="1" x14ac:dyDescent="0.3">
      <c r="C18351" s="3"/>
      <c r="E18351" s="6"/>
    </row>
    <row r="18352" spans="3:5" s="2" customFormat="1" x14ac:dyDescent="0.3">
      <c r="C18352" s="3"/>
      <c r="E18352" s="6"/>
    </row>
    <row r="18353" spans="3:5" s="2" customFormat="1" x14ac:dyDescent="0.3">
      <c r="C18353" s="3"/>
      <c r="E18353" s="6"/>
    </row>
    <row r="18354" spans="3:5" s="2" customFormat="1" x14ac:dyDescent="0.3">
      <c r="C18354" s="3"/>
      <c r="E18354" s="6"/>
    </row>
    <row r="18355" spans="3:5" s="2" customFormat="1" x14ac:dyDescent="0.3">
      <c r="C18355" s="3"/>
      <c r="E18355" s="6"/>
    </row>
    <row r="18356" spans="3:5" s="2" customFormat="1" x14ac:dyDescent="0.3">
      <c r="C18356" s="3"/>
      <c r="E18356" s="6"/>
    </row>
    <row r="18357" spans="3:5" s="2" customFormat="1" x14ac:dyDescent="0.3">
      <c r="C18357" s="3"/>
      <c r="E18357" s="6"/>
    </row>
    <row r="18358" spans="3:5" s="2" customFormat="1" x14ac:dyDescent="0.3">
      <c r="C18358" s="3"/>
      <c r="E18358" s="6"/>
    </row>
    <row r="18359" spans="3:5" s="2" customFormat="1" x14ac:dyDescent="0.3">
      <c r="C18359" s="3"/>
      <c r="E18359" s="6"/>
    </row>
    <row r="18360" spans="3:5" s="2" customFormat="1" x14ac:dyDescent="0.3">
      <c r="C18360" s="3"/>
      <c r="E18360" s="6"/>
    </row>
    <row r="18361" spans="3:5" s="2" customFormat="1" x14ac:dyDescent="0.3">
      <c r="C18361" s="3"/>
      <c r="E18361" s="6"/>
    </row>
    <row r="18362" spans="3:5" s="2" customFormat="1" x14ac:dyDescent="0.3">
      <c r="C18362" s="3"/>
      <c r="E18362" s="6"/>
    </row>
    <row r="18363" spans="3:5" s="2" customFormat="1" x14ac:dyDescent="0.3">
      <c r="C18363" s="3"/>
      <c r="E18363" s="6"/>
    </row>
    <row r="18364" spans="3:5" s="2" customFormat="1" x14ac:dyDescent="0.3">
      <c r="C18364" s="3"/>
      <c r="E18364" s="6"/>
    </row>
    <row r="18365" spans="3:5" s="2" customFormat="1" x14ac:dyDescent="0.3">
      <c r="C18365" s="3"/>
      <c r="E18365" s="6"/>
    </row>
    <row r="18366" spans="3:5" s="2" customFormat="1" x14ac:dyDescent="0.3">
      <c r="C18366" s="3"/>
      <c r="E18366" s="6"/>
    </row>
    <row r="18367" spans="3:5" s="2" customFormat="1" x14ac:dyDescent="0.3">
      <c r="C18367" s="3"/>
      <c r="E18367" s="6"/>
    </row>
    <row r="18368" spans="3:5" s="2" customFormat="1" x14ac:dyDescent="0.3">
      <c r="C18368" s="3"/>
      <c r="E18368" s="6"/>
    </row>
    <row r="18369" spans="3:5" s="2" customFormat="1" x14ac:dyDescent="0.3">
      <c r="C18369" s="3"/>
      <c r="E18369" s="6"/>
    </row>
    <row r="18370" spans="3:5" s="2" customFormat="1" x14ac:dyDescent="0.3">
      <c r="C18370" s="3"/>
      <c r="E18370" s="6"/>
    </row>
    <row r="18371" spans="3:5" s="2" customFormat="1" x14ac:dyDescent="0.3">
      <c r="C18371" s="3"/>
      <c r="E18371" s="6"/>
    </row>
    <row r="18372" spans="3:5" s="2" customFormat="1" x14ac:dyDescent="0.3">
      <c r="C18372" s="3"/>
      <c r="E18372" s="6"/>
    </row>
    <row r="18373" spans="3:5" s="2" customFormat="1" x14ac:dyDescent="0.3">
      <c r="C18373" s="3"/>
      <c r="E18373" s="6"/>
    </row>
    <row r="18374" spans="3:5" s="2" customFormat="1" x14ac:dyDescent="0.3">
      <c r="C18374" s="3"/>
      <c r="E18374" s="6"/>
    </row>
    <row r="18375" spans="3:5" s="2" customFormat="1" x14ac:dyDescent="0.3">
      <c r="C18375" s="3"/>
      <c r="E18375" s="6"/>
    </row>
    <row r="18376" spans="3:5" s="2" customFormat="1" x14ac:dyDescent="0.3">
      <c r="C18376" s="3"/>
      <c r="E18376" s="6"/>
    </row>
    <row r="18377" spans="3:5" s="2" customFormat="1" x14ac:dyDescent="0.3">
      <c r="C18377" s="3"/>
      <c r="E18377" s="6"/>
    </row>
    <row r="18378" spans="3:5" s="2" customFormat="1" x14ac:dyDescent="0.3">
      <c r="C18378" s="3"/>
      <c r="E18378" s="6"/>
    </row>
    <row r="18379" spans="3:5" s="2" customFormat="1" x14ac:dyDescent="0.3">
      <c r="C18379" s="3"/>
      <c r="E18379" s="6"/>
    </row>
    <row r="18380" spans="3:5" s="2" customFormat="1" x14ac:dyDescent="0.3">
      <c r="C18380" s="3"/>
      <c r="E18380" s="6"/>
    </row>
    <row r="18381" spans="3:5" s="2" customFormat="1" x14ac:dyDescent="0.3">
      <c r="C18381" s="3"/>
      <c r="E18381" s="6"/>
    </row>
    <row r="18382" spans="3:5" s="2" customFormat="1" x14ac:dyDescent="0.3">
      <c r="C18382" s="3"/>
      <c r="E18382" s="6"/>
    </row>
    <row r="18383" spans="3:5" s="2" customFormat="1" x14ac:dyDescent="0.3">
      <c r="C18383" s="3"/>
      <c r="E18383" s="6"/>
    </row>
    <row r="18384" spans="3:5" s="2" customFormat="1" x14ac:dyDescent="0.3">
      <c r="C18384" s="3"/>
      <c r="E18384" s="6"/>
    </row>
    <row r="18385" spans="3:5" s="2" customFormat="1" x14ac:dyDescent="0.3">
      <c r="C18385" s="3"/>
      <c r="E18385" s="6"/>
    </row>
    <row r="18386" spans="3:5" s="2" customFormat="1" x14ac:dyDescent="0.3">
      <c r="C18386" s="3"/>
      <c r="E18386" s="6"/>
    </row>
    <row r="18387" spans="3:5" s="2" customFormat="1" x14ac:dyDescent="0.3">
      <c r="C18387" s="3"/>
      <c r="E18387" s="6"/>
    </row>
    <row r="18388" spans="3:5" s="2" customFormat="1" x14ac:dyDescent="0.3">
      <c r="C18388" s="3"/>
      <c r="E18388" s="6"/>
    </row>
    <row r="18389" spans="3:5" s="2" customFormat="1" x14ac:dyDescent="0.3">
      <c r="C18389" s="3"/>
      <c r="E18389" s="6"/>
    </row>
    <row r="18390" spans="3:5" s="2" customFormat="1" x14ac:dyDescent="0.3">
      <c r="C18390" s="3"/>
      <c r="E18390" s="6"/>
    </row>
    <row r="18391" spans="3:5" s="2" customFormat="1" x14ac:dyDescent="0.3">
      <c r="C18391" s="3"/>
      <c r="E18391" s="6"/>
    </row>
    <row r="18392" spans="3:5" s="2" customFormat="1" x14ac:dyDescent="0.3">
      <c r="C18392" s="3"/>
      <c r="E18392" s="6"/>
    </row>
    <row r="18393" spans="3:5" s="2" customFormat="1" x14ac:dyDescent="0.3">
      <c r="C18393" s="3"/>
      <c r="E18393" s="6"/>
    </row>
    <row r="18394" spans="3:5" s="2" customFormat="1" x14ac:dyDescent="0.3">
      <c r="C18394" s="3"/>
      <c r="E18394" s="6"/>
    </row>
    <row r="18395" spans="3:5" s="2" customFormat="1" x14ac:dyDescent="0.3">
      <c r="C18395" s="3"/>
      <c r="E18395" s="6"/>
    </row>
    <row r="18396" spans="3:5" s="2" customFormat="1" x14ac:dyDescent="0.3">
      <c r="C18396" s="3"/>
      <c r="E18396" s="6"/>
    </row>
    <row r="18397" spans="3:5" s="2" customFormat="1" x14ac:dyDescent="0.3">
      <c r="C18397" s="3"/>
      <c r="E18397" s="6"/>
    </row>
    <row r="18398" spans="3:5" s="2" customFormat="1" x14ac:dyDescent="0.3">
      <c r="C18398" s="3"/>
      <c r="E18398" s="6"/>
    </row>
    <row r="18399" spans="3:5" s="2" customFormat="1" x14ac:dyDescent="0.3">
      <c r="C18399" s="3"/>
      <c r="E18399" s="6"/>
    </row>
    <row r="18400" spans="3:5" s="2" customFormat="1" x14ac:dyDescent="0.3">
      <c r="C18400" s="3"/>
      <c r="E18400" s="6"/>
    </row>
    <row r="18401" spans="3:5" s="2" customFormat="1" x14ac:dyDescent="0.3">
      <c r="C18401" s="3"/>
      <c r="E18401" s="6"/>
    </row>
    <row r="18402" spans="3:5" s="2" customFormat="1" x14ac:dyDescent="0.3">
      <c r="C18402" s="3"/>
      <c r="E18402" s="6"/>
    </row>
    <row r="18403" spans="3:5" s="2" customFormat="1" x14ac:dyDescent="0.3">
      <c r="C18403" s="3"/>
      <c r="E18403" s="6"/>
    </row>
    <row r="18404" spans="3:5" s="2" customFormat="1" x14ac:dyDescent="0.3">
      <c r="C18404" s="3"/>
      <c r="E18404" s="6"/>
    </row>
    <row r="18405" spans="3:5" s="2" customFormat="1" x14ac:dyDescent="0.3">
      <c r="C18405" s="3"/>
      <c r="E18405" s="6"/>
    </row>
    <row r="18406" spans="3:5" s="2" customFormat="1" x14ac:dyDescent="0.3">
      <c r="C18406" s="3"/>
      <c r="E18406" s="6"/>
    </row>
    <row r="18407" spans="3:5" s="2" customFormat="1" x14ac:dyDescent="0.3">
      <c r="C18407" s="3"/>
      <c r="E18407" s="6"/>
    </row>
    <row r="18408" spans="3:5" s="2" customFormat="1" x14ac:dyDescent="0.3">
      <c r="C18408" s="3"/>
      <c r="E18408" s="6"/>
    </row>
    <row r="18409" spans="3:5" s="2" customFormat="1" x14ac:dyDescent="0.3">
      <c r="C18409" s="3"/>
      <c r="E18409" s="6"/>
    </row>
    <row r="18410" spans="3:5" s="2" customFormat="1" x14ac:dyDescent="0.3">
      <c r="C18410" s="3"/>
      <c r="E18410" s="6"/>
    </row>
    <row r="18411" spans="3:5" s="2" customFormat="1" x14ac:dyDescent="0.3">
      <c r="C18411" s="3"/>
      <c r="E18411" s="6"/>
    </row>
    <row r="18412" spans="3:5" s="2" customFormat="1" x14ac:dyDescent="0.3">
      <c r="C18412" s="3"/>
      <c r="E18412" s="6"/>
    </row>
    <row r="18413" spans="3:5" s="2" customFormat="1" x14ac:dyDescent="0.3">
      <c r="C18413" s="3"/>
      <c r="E18413" s="6"/>
    </row>
    <row r="18414" spans="3:5" s="2" customFormat="1" x14ac:dyDescent="0.3">
      <c r="C18414" s="3"/>
      <c r="E18414" s="6"/>
    </row>
    <row r="18415" spans="3:5" s="2" customFormat="1" x14ac:dyDescent="0.3">
      <c r="C18415" s="3"/>
      <c r="E18415" s="6"/>
    </row>
    <row r="18416" spans="3:5" s="2" customFormat="1" x14ac:dyDescent="0.3">
      <c r="C18416" s="3"/>
      <c r="E18416" s="6"/>
    </row>
    <row r="18417" spans="3:5" s="2" customFormat="1" x14ac:dyDescent="0.3">
      <c r="C18417" s="3"/>
      <c r="E18417" s="6"/>
    </row>
    <row r="18418" spans="3:5" s="2" customFormat="1" x14ac:dyDescent="0.3">
      <c r="C18418" s="3"/>
      <c r="E18418" s="6"/>
    </row>
    <row r="18419" spans="3:5" s="2" customFormat="1" x14ac:dyDescent="0.3">
      <c r="C18419" s="3"/>
      <c r="E18419" s="6"/>
    </row>
    <row r="18420" spans="3:5" s="2" customFormat="1" x14ac:dyDescent="0.3">
      <c r="C18420" s="3"/>
      <c r="E18420" s="6"/>
    </row>
    <row r="18421" spans="3:5" s="2" customFormat="1" x14ac:dyDescent="0.3">
      <c r="C18421" s="3"/>
      <c r="E18421" s="6"/>
    </row>
    <row r="18422" spans="3:5" s="2" customFormat="1" x14ac:dyDescent="0.3">
      <c r="C18422" s="3"/>
      <c r="E18422" s="6"/>
    </row>
    <row r="18423" spans="3:5" s="2" customFormat="1" x14ac:dyDescent="0.3">
      <c r="C18423" s="3"/>
      <c r="E18423" s="6"/>
    </row>
    <row r="18424" spans="3:5" s="2" customFormat="1" x14ac:dyDescent="0.3">
      <c r="C18424" s="3"/>
      <c r="E18424" s="6"/>
    </row>
    <row r="18425" spans="3:5" s="2" customFormat="1" x14ac:dyDescent="0.3">
      <c r="C18425" s="3"/>
      <c r="E18425" s="6"/>
    </row>
    <row r="18426" spans="3:5" s="2" customFormat="1" x14ac:dyDescent="0.3">
      <c r="C18426" s="3"/>
      <c r="E18426" s="6"/>
    </row>
    <row r="18427" spans="3:5" s="2" customFormat="1" x14ac:dyDescent="0.3">
      <c r="C18427" s="3"/>
      <c r="E18427" s="6"/>
    </row>
    <row r="18428" spans="3:5" s="2" customFormat="1" x14ac:dyDescent="0.3">
      <c r="C18428" s="3"/>
      <c r="E18428" s="6"/>
    </row>
    <row r="18429" spans="3:5" s="2" customFormat="1" x14ac:dyDescent="0.3">
      <c r="C18429" s="3"/>
      <c r="E18429" s="6"/>
    </row>
    <row r="18430" spans="3:5" s="2" customFormat="1" x14ac:dyDescent="0.3">
      <c r="C18430" s="3"/>
      <c r="E18430" s="6"/>
    </row>
    <row r="18431" spans="3:5" s="2" customFormat="1" x14ac:dyDescent="0.3">
      <c r="C18431" s="3"/>
      <c r="E18431" s="6"/>
    </row>
    <row r="18432" spans="3:5" s="2" customFormat="1" x14ac:dyDescent="0.3">
      <c r="C18432" s="3"/>
      <c r="E18432" s="6"/>
    </row>
    <row r="18433" spans="3:5" s="2" customFormat="1" x14ac:dyDescent="0.3">
      <c r="C18433" s="3"/>
      <c r="E18433" s="6"/>
    </row>
    <row r="18434" spans="3:5" s="2" customFormat="1" x14ac:dyDescent="0.3">
      <c r="C18434" s="3"/>
      <c r="E18434" s="6"/>
    </row>
    <row r="18435" spans="3:5" s="2" customFormat="1" x14ac:dyDescent="0.3">
      <c r="C18435" s="3"/>
      <c r="E18435" s="6"/>
    </row>
    <row r="18436" spans="3:5" s="2" customFormat="1" x14ac:dyDescent="0.3">
      <c r="C18436" s="3"/>
      <c r="E18436" s="6"/>
    </row>
    <row r="18437" spans="3:5" s="2" customFormat="1" x14ac:dyDescent="0.3">
      <c r="C18437" s="3"/>
      <c r="E18437" s="6"/>
    </row>
    <row r="18438" spans="3:5" s="2" customFormat="1" x14ac:dyDescent="0.3">
      <c r="C18438" s="3"/>
      <c r="E18438" s="6"/>
    </row>
    <row r="18439" spans="3:5" s="2" customFormat="1" x14ac:dyDescent="0.3">
      <c r="C18439" s="3"/>
      <c r="E18439" s="6"/>
    </row>
    <row r="18440" spans="3:5" s="2" customFormat="1" x14ac:dyDescent="0.3">
      <c r="C18440" s="3"/>
      <c r="E18440" s="6"/>
    </row>
    <row r="18441" spans="3:5" s="2" customFormat="1" x14ac:dyDescent="0.3">
      <c r="C18441" s="3"/>
      <c r="E18441" s="6"/>
    </row>
    <row r="18442" spans="3:5" s="2" customFormat="1" x14ac:dyDescent="0.3">
      <c r="C18442" s="3"/>
      <c r="E18442" s="6"/>
    </row>
    <row r="18443" spans="3:5" s="2" customFormat="1" x14ac:dyDescent="0.3">
      <c r="C18443" s="3"/>
      <c r="E18443" s="6"/>
    </row>
    <row r="18444" spans="3:5" s="2" customFormat="1" x14ac:dyDescent="0.3">
      <c r="C18444" s="3"/>
      <c r="E18444" s="6"/>
    </row>
    <row r="18445" spans="3:5" s="2" customFormat="1" x14ac:dyDescent="0.3">
      <c r="C18445" s="3"/>
      <c r="E18445" s="6"/>
    </row>
    <row r="18446" spans="3:5" s="2" customFormat="1" x14ac:dyDescent="0.3">
      <c r="C18446" s="3"/>
      <c r="E18446" s="6"/>
    </row>
    <row r="18447" spans="3:5" s="2" customFormat="1" x14ac:dyDescent="0.3">
      <c r="C18447" s="3"/>
      <c r="E18447" s="6"/>
    </row>
    <row r="18448" spans="3:5" s="2" customFormat="1" x14ac:dyDescent="0.3">
      <c r="C18448" s="3"/>
      <c r="E18448" s="6"/>
    </row>
    <row r="18449" spans="3:5" s="2" customFormat="1" x14ac:dyDescent="0.3">
      <c r="C18449" s="3"/>
      <c r="E18449" s="6"/>
    </row>
    <row r="18450" spans="3:5" s="2" customFormat="1" x14ac:dyDescent="0.3">
      <c r="C18450" s="3"/>
      <c r="E18450" s="6"/>
    </row>
    <row r="18451" spans="3:5" s="2" customFormat="1" x14ac:dyDescent="0.3">
      <c r="C18451" s="3"/>
      <c r="E18451" s="6"/>
    </row>
    <row r="18452" spans="3:5" s="2" customFormat="1" x14ac:dyDescent="0.3">
      <c r="C18452" s="3"/>
      <c r="E18452" s="6"/>
    </row>
    <row r="18453" spans="3:5" s="2" customFormat="1" x14ac:dyDescent="0.3">
      <c r="C18453" s="3"/>
      <c r="E18453" s="6"/>
    </row>
    <row r="18454" spans="3:5" s="2" customFormat="1" x14ac:dyDescent="0.3">
      <c r="C18454" s="3"/>
      <c r="E18454" s="6"/>
    </row>
    <row r="18455" spans="3:5" s="2" customFormat="1" x14ac:dyDescent="0.3">
      <c r="C18455" s="3"/>
      <c r="E18455" s="6"/>
    </row>
    <row r="18456" spans="3:5" s="2" customFormat="1" x14ac:dyDescent="0.3">
      <c r="C18456" s="3"/>
      <c r="E18456" s="6"/>
    </row>
    <row r="18457" spans="3:5" s="2" customFormat="1" x14ac:dyDescent="0.3">
      <c r="C18457" s="3"/>
      <c r="E18457" s="6"/>
    </row>
    <row r="18458" spans="3:5" s="2" customFormat="1" x14ac:dyDescent="0.3">
      <c r="C18458" s="3"/>
      <c r="E18458" s="6"/>
    </row>
    <row r="18459" spans="3:5" s="2" customFormat="1" x14ac:dyDescent="0.3">
      <c r="C18459" s="3"/>
      <c r="E18459" s="6"/>
    </row>
    <row r="18460" spans="3:5" s="2" customFormat="1" x14ac:dyDescent="0.3">
      <c r="C18460" s="3"/>
      <c r="E18460" s="6"/>
    </row>
    <row r="18461" spans="3:5" s="2" customFormat="1" x14ac:dyDescent="0.3">
      <c r="C18461" s="3"/>
      <c r="E18461" s="6"/>
    </row>
    <row r="18462" spans="3:5" s="2" customFormat="1" x14ac:dyDescent="0.3">
      <c r="C18462" s="3"/>
      <c r="E18462" s="6"/>
    </row>
    <row r="18463" spans="3:5" s="2" customFormat="1" x14ac:dyDescent="0.3">
      <c r="C18463" s="3"/>
      <c r="E18463" s="6"/>
    </row>
    <row r="18464" spans="3:5" s="2" customFormat="1" x14ac:dyDescent="0.3">
      <c r="C18464" s="3"/>
      <c r="E18464" s="6"/>
    </row>
    <row r="18465" spans="3:5" s="2" customFormat="1" x14ac:dyDescent="0.3">
      <c r="C18465" s="3"/>
      <c r="E18465" s="6"/>
    </row>
    <row r="18466" spans="3:5" s="2" customFormat="1" x14ac:dyDescent="0.3">
      <c r="C18466" s="3"/>
      <c r="E18466" s="6"/>
    </row>
    <row r="18467" spans="3:5" s="2" customFormat="1" x14ac:dyDescent="0.3">
      <c r="C18467" s="3"/>
      <c r="E18467" s="6"/>
    </row>
    <row r="18468" spans="3:5" s="2" customFormat="1" x14ac:dyDescent="0.3">
      <c r="C18468" s="3"/>
      <c r="E18468" s="6"/>
    </row>
    <row r="18469" spans="3:5" s="2" customFormat="1" x14ac:dyDescent="0.3">
      <c r="C18469" s="3"/>
      <c r="E18469" s="6"/>
    </row>
    <row r="18470" spans="3:5" s="2" customFormat="1" x14ac:dyDescent="0.3">
      <c r="C18470" s="3"/>
      <c r="E18470" s="6"/>
    </row>
    <row r="18471" spans="3:5" s="2" customFormat="1" x14ac:dyDescent="0.3">
      <c r="C18471" s="3"/>
      <c r="E18471" s="6"/>
    </row>
    <row r="18472" spans="3:5" s="2" customFormat="1" x14ac:dyDescent="0.3">
      <c r="C18472" s="3"/>
      <c r="E18472" s="6"/>
    </row>
    <row r="18473" spans="3:5" s="2" customFormat="1" x14ac:dyDescent="0.3">
      <c r="C18473" s="3"/>
      <c r="E18473" s="6"/>
    </row>
    <row r="18474" spans="3:5" s="2" customFormat="1" x14ac:dyDescent="0.3">
      <c r="C18474" s="3"/>
      <c r="E18474" s="6"/>
    </row>
    <row r="18475" spans="3:5" s="2" customFormat="1" x14ac:dyDescent="0.3">
      <c r="C18475" s="3"/>
      <c r="E18475" s="6"/>
    </row>
    <row r="18476" spans="3:5" s="2" customFormat="1" x14ac:dyDescent="0.3">
      <c r="C18476" s="3"/>
      <c r="E18476" s="6"/>
    </row>
    <row r="18477" spans="3:5" s="2" customFormat="1" x14ac:dyDescent="0.3">
      <c r="C18477" s="3"/>
      <c r="E18477" s="6"/>
    </row>
    <row r="18478" spans="3:5" s="2" customFormat="1" x14ac:dyDescent="0.3">
      <c r="C18478" s="3"/>
      <c r="E18478" s="6"/>
    </row>
    <row r="18479" spans="3:5" s="2" customFormat="1" x14ac:dyDescent="0.3">
      <c r="C18479" s="3"/>
      <c r="E18479" s="6"/>
    </row>
    <row r="18480" spans="3:5" s="2" customFormat="1" x14ac:dyDescent="0.3">
      <c r="C18480" s="3"/>
      <c r="E18480" s="6"/>
    </row>
    <row r="18481" spans="3:5" s="2" customFormat="1" x14ac:dyDescent="0.3">
      <c r="C18481" s="3"/>
      <c r="E18481" s="6"/>
    </row>
    <row r="18482" spans="3:5" s="2" customFormat="1" x14ac:dyDescent="0.3">
      <c r="C18482" s="3"/>
      <c r="E18482" s="6"/>
    </row>
    <row r="18483" spans="3:5" s="2" customFormat="1" x14ac:dyDescent="0.3">
      <c r="C18483" s="3"/>
      <c r="E18483" s="6"/>
    </row>
    <row r="18484" spans="3:5" s="2" customFormat="1" x14ac:dyDescent="0.3">
      <c r="C18484" s="3"/>
      <c r="E18484" s="6"/>
    </row>
    <row r="18485" spans="3:5" s="2" customFormat="1" x14ac:dyDescent="0.3">
      <c r="C18485" s="3"/>
      <c r="E18485" s="6"/>
    </row>
    <row r="18486" spans="3:5" s="2" customFormat="1" x14ac:dyDescent="0.3">
      <c r="C18486" s="3"/>
      <c r="E18486" s="6"/>
    </row>
    <row r="18487" spans="3:5" s="2" customFormat="1" x14ac:dyDescent="0.3">
      <c r="C18487" s="3"/>
      <c r="E18487" s="6"/>
    </row>
    <row r="18488" spans="3:5" s="2" customFormat="1" x14ac:dyDescent="0.3">
      <c r="C18488" s="3"/>
      <c r="E18488" s="6"/>
    </row>
    <row r="18489" spans="3:5" s="2" customFormat="1" x14ac:dyDescent="0.3">
      <c r="C18489" s="3"/>
      <c r="E18489" s="6"/>
    </row>
    <row r="18490" spans="3:5" s="2" customFormat="1" x14ac:dyDescent="0.3">
      <c r="C18490" s="3"/>
      <c r="E18490" s="6"/>
    </row>
    <row r="18491" spans="3:5" s="2" customFormat="1" x14ac:dyDescent="0.3">
      <c r="C18491" s="3"/>
      <c r="E18491" s="6"/>
    </row>
    <row r="18492" spans="3:5" s="2" customFormat="1" x14ac:dyDescent="0.3">
      <c r="C18492" s="3"/>
      <c r="E18492" s="6"/>
    </row>
    <row r="18493" spans="3:5" s="2" customFormat="1" x14ac:dyDescent="0.3">
      <c r="C18493" s="3"/>
      <c r="E18493" s="6"/>
    </row>
    <row r="18494" spans="3:5" s="2" customFormat="1" x14ac:dyDescent="0.3">
      <c r="C18494" s="3"/>
      <c r="E18494" s="6"/>
    </row>
    <row r="18495" spans="3:5" s="2" customFormat="1" x14ac:dyDescent="0.3">
      <c r="C18495" s="3"/>
      <c r="E18495" s="6"/>
    </row>
    <row r="18496" spans="3:5" s="2" customFormat="1" x14ac:dyDescent="0.3">
      <c r="C18496" s="3"/>
      <c r="E18496" s="6"/>
    </row>
    <row r="18497" spans="3:5" s="2" customFormat="1" x14ac:dyDescent="0.3">
      <c r="C18497" s="3"/>
      <c r="E18497" s="6"/>
    </row>
    <row r="18498" spans="3:5" s="2" customFormat="1" x14ac:dyDescent="0.3">
      <c r="C18498" s="3"/>
      <c r="E18498" s="6"/>
    </row>
    <row r="18499" spans="3:5" s="2" customFormat="1" x14ac:dyDescent="0.3">
      <c r="C18499" s="3"/>
      <c r="E18499" s="6"/>
    </row>
    <row r="18500" spans="3:5" s="2" customFormat="1" x14ac:dyDescent="0.3">
      <c r="C18500" s="3"/>
      <c r="E18500" s="6"/>
    </row>
    <row r="18501" spans="3:5" s="2" customFormat="1" x14ac:dyDescent="0.3">
      <c r="C18501" s="3"/>
      <c r="E18501" s="6"/>
    </row>
    <row r="18502" spans="3:5" s="2" customFormat="1" x14ac:dyDescent="0.3">
      <c r="C18502" s="3"/>
      <c r="E18502" s="6"/>
    </row>
    <row r="18503" spans="3:5" s="2" customFormat="1" x14ac:dyDescent="0.3">
      <c r="C18503" s="3"/>
      <c r="E18503" s="6"/>
    </row>
    <row r="18504" spans="3:5" s="2" customFormat="1" x14ac:dyDescent="0.3">
      <c r="C18504" s="3"/>
      <c r="E18504" s="6"/>
    </row>
    <row r="18505" spans="3:5" s="2" customFormat="1" x14ac:dyDescent="0.3">
      <c r="C18505" s="3"/>
      <c r="E18505" s="6"/>
    </row>
    <row r="18506" spans="3:5" s="2" customFormat="1" x14ac:dyDescent="0.3">
      <c r="C18506" s="3"/>
      <c r="E18506" s="6"/>
    </row>
    <row r="18507" spans="3:5" s="2" customFormat="1" x14ac:dyDescent="0.3">
      <c r="C18507" s="3"/>
      <c r="E18507" s="6"/>
    </row>
    <row r="18508" spans="3:5" s="2" customFormat="1" x14ac:dyDescent="0.3">
      <c r="C18508" s="3"/>
      <c r="E18508" s="6"/>
    </row>
    <row r="18509" spans="3:5" s="2" customFormat="1" x14ac:dyDescent="0.3">
      <c r="C18509" s="3"/>
      <c r="E18509" s="6"/>
    </row>
    <row r="18510" spans="3:5" s="2" customFormat="1" x14ac:dyDescent="0.3">
      <c r="C18510" s="3"/>
      <c r="E18510" s="6"/>
    </row>
    <row r="18511" spans="3:5" s="2" customFormat="1" x14ac:dyDescent="0.3">
      <c r="C18511" s="3"/>
      <c r="E18511" s="6"/>
    </row>
    <row r="18512" spans="3:5" s="2" customFormat="1" x14ac:dyDescent="0.3">
      <c r="C18512" s="3"/>
      <c r="E18512" s="6"/>
    </row>
    <row r="18513" spans="3:5" s="2" customFormat="1" x14ac:dyDescent="0.3">
      <c r="C18513" s="3"/>
      <c r="E18513" s="6"/>
    </row>
    <row r="18514" spans="3:5" s="2" customFormat="1" x14ac:dyDescent="0.3">
      <c r="C18514" s="3"/>
      <c r="E18514" s="6"/>
    </row>
    <row r="18515" spans="3:5" s="2" customFormat="1" x14ac:dyDescent="0.3">
      <c r="C18515" s="3"/>
      <c r="E18515" s="6"/>
    </row>
    <row r="18516" spans="3:5" s="2" customFormat="1" x14ac:dyDescent="0.3">
      <c r="C18516" s="3"/>
      <c r="E18516" s="6"/>
    </row>
    <row r="18517" spans="3:5" s="2" customFormat="1" x14ac:dyDescent="0.3">
      <c r="C18517" s="3"/>
      <c r="E18517" s="6"/>
    </row>
    <row r="18518" spans="3:5" s="2" customFormat="1" x14ac:dyDescent="0.3">
      <c r="C18518" s="3"/>
      <c r="E18518" s="6"/>
    </row>
    <row r="18519" spans="3:5" s="2" customFormat="1" x14ac:dyDescent="0.3">
      <c r="C18519" s="3"/>
      <c r="E18519" s="6"/>
    </row>
    <row r="18520" spans="3:5" s="2" customFormat="1" x14ac:dyDescent="0.3">
      <c r="C18520" s="3"/>
      <c r="E18520" s="6"/>
    </row>
    <row r="18521" spans="3:5" s="2" customFormat="1" x14ac:dyDescent="0.3">
      <c r="C18521" s="3"/>
      <c r="E18521" s="6"/>
    </row>
    <row r="18522" spans="3:5" s="2" customFormat="1" x14ac:dyDescent="0.3">
      <c r="C18522" s="3"/>
      <c r="E18522" s="6"/>
    </row>
    <row r="18523" spans="3:5" s="2" customFormat="1" x14ac:dyDescent="0.3">
      <c r="C18523" s="3"/>
      <c r="E18523" s="6"/>
    </row>
    <row r="18524" spans="3:5" s="2" customFormat="1" x14ac:dyDescent="0.3">
      <c r="C18524" s="3"/>
      <c r="E18524" s="6"/>
    </row>
    <row r="18525" spans="3:5" s="2" customFormat="1" x14ac:dyDescent="0.3">
      <c r="C18525" s="3"/>
      <c r="E18525" s="6"/>
    </row>
    <row r="18526" spans="3:5" s="2" customFormat="1" x14ac:dyDescent="0.3">
      <c r="C18526" s="3"/>
      <c r="E18526" s="6"/>
    </row>
    <row r="18527" spans="3:5" s="2" customFormat="1" x14ac:dyDescent="0.3">
      <c r="C18527" s="3"/>
      <c r="E18527" s="6"/>
    </row>
    <row r="18528" spans="3:5" s="2" customFormat="1" x14ac:dyDescent="0.3">
      <c r="C18528" s="3"/>
      <c r="E18528" s="6"/>
    </row>
    <row r="18529" spans="3:5" s="2" customFormat="1" x14ac:dyDescent="0.3">
      <c r="C18529" s="3"/>
      <c r="E18529" s="6"/>
    </row>
    <row r="18530" spans="3:5" s="2" customFormat="1" x14ac:dyDescent="0.3">
      <c r="C18530" s="3"/>
      <c r="E18530" s="6"/>
    </row>
    <row r="18531" spans="3:5" s="2" customFormat="1" x14ac:dyDescent="0.3">
      <c r="C18531" s="3"/>
      <c r="E18531" s="6"/>
    </row>
    <row r="18532" spans="3:5" s="2" customFormat="1" x14ac:dyDescent="0.3">
      <c r="C18532" s="3"/>
      <c r="E18532" s="6"/>
    </row>
    <row r="18533" spans="3:5" s="2" customFormat="1" x14ac:dyDescent="0.3">
      <c r="C18533" s="3"/>
      <c r="E18533" s="6"/>
    </row>
    <row r="18534" spans="3:5" s="2" customFormat="1" x14ac:dyDescent="0.3">
      <c r="C18534" s="3"/>
      <c r="E18534" s="6"/>
    </row>
    <row r="18535" spans="3:5" s="2" customFormat="1" x14ac:dyDescent="0.3">
      <c r="C18535" s="3"/>
      <c r="E18535" s="6"/>
    </row>
    <row r="18536" spans="3:5" s="2" customFormat="1" x14ac:dyDescent="0.3">
      <c r="C18536" s="3"/>
      <c r="E18536" s="6"/>
    </row>
    <row r="18537" spans="3:5" s="2" customFormat="1" x14ac:dyDescent="0.3">
      <c r="C18537" s="3"/>
      <c r="E18537" s="6"/>
    </row>
    <row r="18538" spans="3:5" s="2" customFormat="1" x14ac:dyDescent="0.3">
      <c r="C18538" s="3"/>
      <c r="E18538" s="6"/>
    </row>
    <row r="18539" spans="3:5" s="2" customFormat="1" x14ac:dyDescent="0.3">
      <c r="C18539" s="3"/>
      <c r="E18539" s="6"/>
    </row>
    <row r="18540" spans="3:5" s="2" customFormat="1" x14ac:dyDescent="0.3">
      <c r="C18540" s="3"/>
      <c r="E18540" s="6"/>
    </row>
    <row r="18541" spans="3:5" s="2" customFormat="1" x14ac:dyDescent="0.3">
      <c r="C18541" s="3"/>
      <c r="E18541" s="6"/>
    </row>
    <row r="18542" spans="3:5" s="2" customFormat="1" x14ac:dyDescent="0.3">
      <c r="C18542" s="3"/>
      <c r="E18542" s="6"/>
    </row>
    <row r="18543" spans="3:5" s="2" customFormat="1" x14ac:dyDescent="0.3">
      <c r="C18543" s="3"/>
      <c r="E18543" s="6"/>
    </row>
    <row r="18544" spans="3:5" s="2" customFormat="1" x14ac:dyDescent="0.3">
      <c r="C18544" s="3"/>
      <c r="E18544" s="6"/>
    </row>
    <row r="18545" spans="3:5" s="2" customFormat="1" x14ac:dyDescent="0.3">
      <c r="C18545" s="3"/>
      <c r="E18545" s="6"/>
    </row>
    <row r="18546" spans="3:5" s="2" customFormat="1" x14ac:dyDescent="0.3">
      <c r="C18546" s="3"/>
      <c r="E18546" s="6"/>
    </row>
    <row r="18547" spans="3:5" s="2" customFormat="1" x14ac:dyDescent="0.3">
      <c r="C18547" s="3"/>
      <c r="E18547" s="6"/>
    </row>
    <row r="18548" spans="3:5" s="2" customFormat="1" x14ac:dyDescent="0.3">
      <c r="C18548" s="3"/>
      <c r="E18548" s="6"/>
    </row>
    <row r="18549" spans="3:5" s="2" customFormat="1" x14ac:dyDescent="0.3">
      <c r="C18549" s="3"/>
      <c r="E18549" s="6"/>
    </row>
    <row r="18550" spans="3:5" s="2" customFormat="1" x14ac:dyDescent="0.3">
      <c r="C18550" s="3"/>
      <c r="E18550" s="6"/>
    </row>
    <row r="18551" spans="3:5" s="2" customFormat="1" x14ac:dyDescent="0.3">
      <c r="C18551" s="3"/>
      <c r="E18551" s="6"/>
    </row>
    <row r="18552" spans="3:5" s="2" customFormat="1" x14ac:dyDescent="0.3">
      <c r="C18552" s="3"/>
      <c r="E18552" s="6"/>
    </row>
    <row r="18553" spans="3:5" s="2" customFormat="1" x14ac:dyDescent="0.3">
      <c r="C18553" s="3"/>
      <c r="E18553" s="6"/>
    </row>
    <row r="18554" spans="3:5" s="2" customFormat="1" x14ac:dyDescent="0.3">
      <c r="C18554" s="3"/>
      <c r="E18554" s="6"/>
    </row>
    <row r="18555" spans="3:5" s="2" customFormat="1" x14ac:dyDescent="0.3">
      <c r="C18555" s="3"/>
      <c r="E18555" s="6"/>
    </row>
    <row r="18556" spans="3:5" s="2" customFormat="1" x14ac:dyDescent="0.3">
      <c r="C18556" s="3"/>
      <c r="E18556" s="6"/>
    </row>
    <row r="18557" spans="3:5" s="2" customFormat="1" x14ac:dyDescent="0.3">
      <c r="C18557" s="3"/>
      <c r="E18557" s="6"/>
    </row>
    <row r="18558" spans="3:5" s="2" customFormat="1" x14ac:dyDescent="0.3">
      <c r="C18558" s="3"/>
      <c r="E18558" s="6"/>
    </row>
    <row r="18559" spans="3:5" s="2" customFormat="1" x14ac:dyDescent="0.3">
      <c r="C18559" s="3"/>
      <c r="E18559" s="6"/>
    </row>
    <row r="18560" spans="3:5" s="2" customFormat="1" x14ac:dyDescent="0.3">
      <c r="C18560" s="3"/>
      <c r="E18560" s="6"/>
    </row>
    <row r="18561" spans="3:5" s="2" customFormat="1" x14ac:dyDescent="0.3">
      <c r="C18561" s="3"/>
      <c r="E18561" s="6"/>
    </row>
    <row r="18562" spans="3:5" s="2" customFormat="1" x14ac:dyDescent="0.3">
      <c r="C18562" s="3"/>
      <c r="E18562" s="6"/>
    </row>
    <row r="18563" spans="3:5" s="2" customFormat="1" x14ac:dyDescent="0.3">
      <c r="C18563" s="3"/>
      <c r="E18563" s="6"/>
    </row>
    <row r="18564" spans="3:5" s="2" customFormat="1" x14ac:dyDescent="0.3">
      <c r="C18564" s="3"/>
      <c r="E18564" s="6"/>
    </row>
    <row r="18565" spans="3:5" s="2" customFormat="1" x14ac:dyDescent="0.3">
      <c r="C18565" s="3"/>
      <c r="E18565" s="6"/>
    </row>
    <row r="18566" spans="3:5" s="2" customFormat="1" x14ac:dyDescent="0.3">
      <c r="C18566" s="3"/>
      <c r="E18566" s="6"/>
    </row>
    <row r="18567" spans="3:5" s="2" customFormat="1" x14ac:dyDescent="0.3">
      <c r="C18567" s="3"/>
      <c r="E18567" s="6"/>
    </row>
    <row r="18568" spans="3:5" s="2" customFormat="1" x14ac:dyDescent="0.3">
      <c r="C18568" s="3"/>
      <c r="E18568" s="6"/>
    </row>
    <row r="18569" spans="3:5" s="2" customFormat="1" x14ac:dyDescent="0.3">
      <c r="C18569" s="3"/>
      <c r="E18569" s="6"/>
    </row>
    <row r="18570" spans="3:5" s="2" customFormat="1" x14ac:dyDescent="0.3">
      <c r="C18570" s="3"/>
      <c r="E18570" s="6"/>
    </row>
    <row r="18571" spans="3:5" s="2" customFormat="1" x14ac:dyDescent="0.3">
      <c r="C18571" s="3"/>
      <c r="E18571" s="6"/>
    </row>
    <row r="18572" spans="3:5" s="2" customFormat="1" x14ac:dyDescent="0.3">
      <c r="C18572" s="3"/>
      <c r="E18572" s="6"/>
    </row>
    <row r="18573" spans="3:5" s="2" customFormat="1" x14ac:dyDescent="0.3">
      <c r="C18573" s="3"/>
      <c r="E18573" s="6"/>
    </row>
    <row r="18574" spans="3:5" s="2" customFormat="1" x14ac:dyDescent="0.3">
      <c r="C18574" s="3"/>
      <c r="E18574" s="6"/>
    </row>
    <row r="18575" spans="3:5" s="2" customFormat="1" x14ac:dyDescent="0.3">
      <c r="C18575" s="3"/>
      <c r="E18575" s="6"/>
    </row>
    <row r="18576" spans="3:5" s="2" customFormat="1" x14ac:dyDescent="0.3">
      <c r="C18576" s="3"/>
      <c r="E18576" s="6"/>
    </row>
    <row r="18577" spans="3:5" s="2" customFormat="1" x14ac:dyDescent="0.3">
      <c r="C18577" s="3"/>
      <c r="E18577" s="6"/>
    </row>
    <row r="18578" spans="3:5" s="2" customFormat="1" x14ac:dyDescent="0.3">
      <c r="C18578" s="3"/>
      <c r="E18578" s="6"/>
    </row>
    <row r="18579" spans="3:5" s="2" customFormat="1" x14ac:dyDescent="0.3">
      <c r="C18579" s="3"/>
      <c r="E18579" s="6"/>
    </row>
    <row r="18580" spans="3:5" s="2" customFormat="1" x14ac:dyDescent="0.3">
      <c r="C18580" s="3"/>
      <c r="E18580" s="6"/>
    </row>
    <row r="18581" spans="3:5" s="2" customFormat="1" x14ac:dyDescent="0.3">
      <c r="C18581" s="3"/>
      <c r="E18581" s="6"/>
    </row>
    <row r="18582" spans="3:5" s="2" customFormat="1" x14ac:dyDescent="0.3">
      <c r="C18582" s="3"/>
      <c r="E18582" s="6"/>
    </row>
    <row r="18583" spans="3:5" s="2" customFormat="1" x14ac:dyDescent="0.3">
      <c r="C18583" s="3"/>
      <c r="E18583" s="6"/>
    </row>
    <row r="18584" spans="3:5" s="2" customFormat="1" x14ac:dyDescent="0.3">
      <c r="C18584" s="3"/>
      <c r="E18584" s="6"/>
    </row>
    <row r="18585" spans="3:5" s="2" customFormat="1" x14ac:dyDescent="0.3">
      <c r="C18585" s="3"/>
      <c r="E18585" s="6"/>
    </row>
    <row r="18586" spans="3:5" s="2" customFormat="1" x14ac:dyDescent="0.3">
      <c r="C18586" s="3"/>
      <c r="E18586" s="6"/>
    </row>
    <row r="18587" spans="3:5" s="2" customFormat="1" x14ac:dyDescent="0.3">
      <c r="C18587" s="3"/>
      <c r="E18587" s="6"/>
    </row>
    <row r="18588" spans="3:5" s="2" customFormat="1" x14ac:dyDescent="0.3">
      <c r="C18588" s="3"/>
      <c r="E18588" s="6"/>
    </row>
    <row r="18589" spans="3:5" s="2" customFormat="1" x14ac:dyDescent="0.3">
      <c r="C18589" s="3"/>
      <c r="E18589" s="6"/>
    </row>
    <row r="18590" spans="3:5" s="2" customFormat="1" x14ac:dyDescent="0.3">
      <c r="C18590" s="3"/>
      <c r="E18590" s="6"/>
    </row>
    <row r="18591" spans="3:5" s="2" customFormat="1" x14ac:dyDescent="0.3">
      <c r="C18591" s="3"/>
      <c r="E18591" s="6"/>
    </row>
    <row r="18592" spans="3:5" s="2" customFormat="1" x14ac:dyDescent="0.3">
      <c r="C18592" s="3"/>
      <c r="E18592" s="6"/>
    </row>
    <row r="18593" spans="3:5" s="2" customFormat="1" x14ac:dyDescent="0.3">
      <c r="C18593" s="3"/>
      <c r="E18593" s="6"/>
    </row>
    <row r="18594" spans="3:5" s="2" customFormat="1" x14ac:dyDescent="0.3">
      <c r="C18594" s="3"/>
      <c r="E18594" s="6"/>
    </row>
    <row r="18595" spans="3:5" s="2" customFormat="1" x14ac:dyDescent="0.3">
      <c r="C18595" s="3"/>
      <c r="E18595" s="6"/>
    </row>
    <row r="18596" spans="3:5" s="2" customFormat="1" x14ac:dyDescent="0.3">
      <c r="C18596" s="3"/>
      <c r="E18596" s="6"/>
    </row>
    <row r="18597" spans="3:5" s="2" customFormat="1" x14ac:dyDescent="0.3">
      <c r="C18597" s="3"/>
      <c r="E18597" s="6"/>
    </row>
    <row r="18598" spans="3:5" s="2" customFormat="1" x14ac:dyDescent="0.3">
      <c r="C18598" s="3"/>
      <c r="E18598" s="6"/>
    </row>
    <row r="18599" spans="3:5" s="2" customFormat="1" x14ac:dyDescent="0.3">
      <c r="C18599" s="3"/>
      <c r="E18599" s="6"/>
    </row>
    <row r="18600" spans="3:5" s="2" customFormat="1" x14ac:dyDescent="0.3">
      <c r="C18600" s="3"/>
      <c r="E18600" s="6"/>
    </row>
    <row r="18601" spans="3:5" s="2" customFormat="1" x14ac:dyDescent="0.3">
      <c r="C18601" s="3"/>
      <c r="E18601" s="6"/>
    </row>
    <row r="18602" spans="3:5" s="2" customFormat="1" x14ac:dyDescent="0.3">
      <c r="C18602" s="3"/>
      <c r="E18602" s="6"/>
    </row>
    <row r="18603" spans="3:5" s="2" customFormat="1" x14ac:dyDescent="0.3">
      <c r="C18603" s="3"/>
      <c r="E18603" s="6"/>
    </row>
    <row r="18604" spans="3:5" s="2" customFormat="1" x14ac:dyDescent="0.3">
      <c r="C18604" s="3"/>
      <c r="E18604" s="6"/>
    </row>
    <row r="18605" spans="3:5" s="2" customFormat="1" x14ac:dyDescent="0.3">
      <c r="C18605" s="3"/>
      <c r="E18605" s="6"/>
    </row>
    <row r="18606" spans="3:5" s="2" customFormat="1" x14ac:dyDescent="0.3">
      <c r="C18606" s="3"/>
      <c r="E18606" s="6"/>
    </row>
    <row r="18607" spans="3:5" s="2" customFormat="1" x14ac:dyDescent="0.3">
      <c r="C18607" s="3"/>
      <c r="E18607" s="6"/>
    </row>
    <row r="18608" spans="3:5" s="2" customFormat="1" x14ac:dyDescent="0.3">
      <c r="C18608" s="3"/>
      <c r="E18608" s="6"/>
    </row>
    <row r="18609" spans="3:5" s="2" customFormat="1" x14ac:dyDescent="0.3">
      <c r="C18609" s="3"/>
      <c r="E18609" s="6"/>
    </row>
    <row r="18610" spans="3:5" s="2" customFormat="1" x14ac:dyDescent="0.3">
      <c r="C18610" s="3"/>
      <c r="E18610" s="6"/>
    </row>
    <row r="18611" spans="3:5" s="2" customFormat="1" x14ac:dyDescent="0.3">
      <c r="C18611" s="3"/>
      <c r="E18611" s="6"/>
    </row>
    <row r="18612" spans="3:5" s="2" customFormat="1" x14ac:dyDescent="0.3">
      <c r="C18612" s="3"/>
      <c r="E18612" s="6"/>
    </row>
    <row r="18613" spans="3:5" s="2" customFormat="1" x14ac:dyDescent="0.3">
      <c r="C18613" s="3"/>
      <c r="E18613" s="6"/>
    </row>
    <row r="18614" spans="3:5" s="2" customFormat="1" x14ac:dyDescent="0.3">
      <c r="C18614" s="3"/>
      <c r="E18614" s="6"/>
    </row>
    <row r="18615" spans="3:5" s="2" customFormat="1" x14ac:dyDescent="0.3">
      <c r="C18615" s="3"/>
      <c r="E18615" s="6"/>
    </row>
    <row r="18616" spans="3:5" s="2" customFormat="1" x14ac:dyDescent="0.3">
      <c r="C18616" s="3"/>
      <c r="E18616" s="6"/>
    </row>
    <row r="18617" spans="3:5" s="2" customFormat="1" x14ac:dyDescent="0.3">
      <c r="C18617" s="3"/>
      <c r="E18617" s="6"/>
    </row>
    <row r="18618" spans="3:5" s="2" customFormat="1" x14ac:dyDescent="0.3">
      <c r="C18618" s="3"/>
      <c r="E18618" s="6"/>
    </row>
    <row r="18619" spans="3:5" s="2" customFormat="1" x14ac:dyDescent="0.3">
      <c r="C18619" s="3"/>
      <c r="E18619" s="6"/>
    </row>
    <row r="18620" spans="3:5" s="2" customFormat="1" x14ac:dyDescent="0.3">
      <c r="C18620" s="3"/>
      <c r="E18620" s="6"/>
    </row>
    <row r="18621" spans="3:5" s="2" customFormat="1" x14ac:dyDescent="0.3">
      <c r="C18621" s="3"/>
      <c r="E18621" s="6"/>
    </row>
    <row r="18622" spans="3:5" s="2" customFormat="1" x14ac:dyDescent="0.3">
      <c r="C18622" s="3"/>
      <c r="E18622" s="6"/>
    </row>
    <row r="18623" spans="3:5" s="2" customFormat="1" x14ac:dyDescent="0.3">
      <c r="C18623" s="3"/>
      <c r="E18623" s="6"/>
    </row>
    <row r="18624" spans="3:5" s="2" customFormat="1" x14ac:dyDescent="0.3">
      <c r="C18624" s="3"/>
      <c r="E18624" s="6"/>
    </row>
    <row r="18625" spans="3:5" s="2" customFormat="1" x14ac:dyDescent="0.3">
      <c r="C18625" s="3"/>
      <c r="E18625" s="6"/>
    </row>
    <row r="18626" spans="3:5" s="2" customFormat="1" x14ac:dyDescent="0.3">
      <c r="C18626" s="3"/>
      <c r="E18626" s="6"/>
    </row>
    <row r="18627" spans="3:5" s="2" customFormat="1" x14ac:dyDescent="0.3">
      <c r="C18627" s="3"/>
      <c r="E18627" s="6"/>
    </row>
    <row r="18628" spans="3:5" s="2" customFormat="1" x14ac:dyDescent="0.3">
      <c r="C18628" s="3"/>
      <c r="E18628" s="6"/>
    </row>
    <row r="18629" spans="3:5" s="2" customFormat="1" x14ac:dyDescent="0.3">
      <c r="C18629" s="3"/>
      <c r="E18629" s="6"/>
    </row>
    <row r="18630" spans="3:5" s="2" customFormat="1" x14ac:dyDescent="0.3">
      <c r="C18630" s="3"/>
      <c r="E18630" s="6"/>
    </row>
    <row r="18631" spans="3:5" s="2" customFormat="1" x14ac:dyDescent="0.3">
      <c r="C18631" s="3"/>
      <c r="E18631" s="6"/>
    </row>
    <row r="18632" spans="3:5" s="2" customFormat="1" x14ac:dyDescent="0.3">
      <c r="C18632" s="3"/>
      <c r="E18632" s="6"/>
    </row>
    <row r="18633" spans="3:5" s="2" customFormat="1" x14ac:dyDescent="0.3">
      <c r="C18633" s="3"/>
      <c r="E18633" s="6"/>
    </row>
    <row r="18634" spans="3:5" s="2" customFormat="1" x14ac:dyDescent="0.3">
      <c r="C18634" s="3"/>
      <c r="E18634" s="6"/>
    </row>
    <row r="18635" spans="3:5" s="2" customFormat="1" x14ac:dyDescent="0.3">
      <c r="C18635" s="3"/>
      <c r="E18635" s="6"/>
    </row>
    <row r="18636" spans="3:5" s="2" customFormat="1" x14ac:dyDescent="0.3">
      <c r="C18636" s="3"/>
      <c r="E18636" s="6"/>
    </row>
    <row r="18637" spans="3:5" s="2" customFormat="1" x14ac:dyDescent="0.3">
      <c r="C18637" s="3"/>
      <c r="E18637" s="6"/>
    </row>
    <row r="18638" spans="3:5" s="2" customFormat="1" x14ac:dyDescent="0.3">
      <c r="C18638" s="3"/>
      <c r="E18638" s="6"/>
    </row>
    <row r="18639" spans="3:5" s="2" customFormat="1" x14ac:dyDescent="0.3">
      <c r="C18639" s="3"/>
      <c r="E18639" s="6"/>
    </row>
    <row r="18640" spans="3:5" s="2" customFormat="1" x14ac:dyDescent="0.3">
      <c r="C18640" s="3"/>
      <c r="E18640" s="6"/>
    </row>
    <row r="18641" spans="3:5" s="2" customFormat="1" x14ac:dyDescent="0.3">
      <c r="C18641" s="3"/>
      <c r="E18641" s="6"/>
    </row>
    <row r="18642" spans="3:5" s="2" customFormat="1" x14ac:dyDescent="0.3">
      <c r="C18642" s="3"/>
      <c r="E18642" s="6"/>
    </row>
    <row r="18643" spans="3:5" s="2" customFormat="1" x14ac:dyDescent="0.3">
      <c r="C18643" s="3"/>
      <c r="E18643" s="6"/>
    </row>
    <row r="18644" spans="3:5" s="2" customFormat="1" x14ac:dyDescent="0.3">
      <c r="C18644" s="3"/>
      <c r="E18644" s="6"/>
    </row>
    <row r="18645" spans="3:5" s="2" customFormat="1" x14ac:dyDescent="0.3">
      <c r="C18645" s="3"/>
      <c r="E18645" s="6"/>
    </row>
    <row r="18646" spans="3:5" s="2" customFormat="1" x14ac:dyDescent="0.3">
      <c r="C18646" s="3"/>
      <c r="E18646" s="6"/>
    </row>
    <row r="18647" spans="3:5" s="2" customFormat="1" x14ac:dyDescent="0.3">
      <c r="C18647" s="3"/>
      <c r="E18647" s="6"/>
    </row>
    <row r="18648" spans="3:5" s="2" customFormat="1" x14ac:dyDescent="0.3">
      <c r="C18648" s="3"/>
      <c r="E18648" s="6"/>
    </row>
    <row r="18649" spans="3:5" s="2" customFormat="1" x14ac:dyDescent="0.3">
      <c r="C18649" s="3"/>
      <c r="E18649" s="6"/>
    </row>
    <row r="18650" spans="3:5" s="2" customFormat="1" x14ac:dyDescent="0.3">
      <c r="C18650" s="3"/>
      <c r="E18650" s="6"/>
    </row>
    <row r="18651" spans="3:5" s="2" customFormat="1" x14ac:dyDescent="0.3">
      <c r="C18651" s="3"/>
      <c r="E18651" s="6"/>
    </row>
    <row r="18652" spans="3:5" s="2" customFormat="1" x14ac:dyDescent="0.3">
      <c r="C18652" s="3"/>
      <c r="E18652" s="6"/>
    </row>
    <row r="18653" spans="3:5" s="2" customFormat="1" x14ac:dyDescent="0.3">
      <c r="C18653" s="3"/>
      <c r="E18653" s="6"/>
    </row>
    <row r="18654" spans="3:5" s="2" customFormat="1" x14ac:dyDescent="0.3">
      <c r="C18654" s="3"/>
      <c r="E18654" s="6"/>
    </row>
    <row r="18655" spans="3:5" s="2" customFormat="1" x14ac:dyDescent="0.3">
      <c r="C18655" s="3"/>
      <c r="E18655" s="6"/>
    </row>
    <row r="18656" spans="3:5" s="2" customFormat="1" x14ac:dyDescent="0.3">
      <c r="C18656" s="3"/>
      <c r="E18656" s="6"/>
    </row>
    <row r="18657" spans="3:5" s="2" customFormat="1" x14ac:dyDescent="0.3">
      <c r="C18657" s="3"/>
      <c r="E18657" s="6"/>
    </row>
    <row r="18658" spans="3:5" s="2" customFormat="1" x14ac:dyDescent="0.3">
      <c r="C18658" s="3"/>
      <c r="E18658" s="6"/>
    </row>
    <row r="18659" spans="3:5" s="2" customFormat="1" x14ac:dyDescent="0.3">
      <c r="C18659" s="3"/>
      <c r="E18659" s="6"/>
    </row>
    <row r="18660" spans="3:5" s="2" customFormat="1" x14ac:dyDescent="0.3">
      <c r="C18660" s="3"/>
      <c r="E18660" s="6"/>
    </row>
    <row r="18661" spans="3:5" s="2" customFormat="1" x14ac:dyDescent="0.3">
      <c r="C18661" s="3"/>
      <c r="E18661" s="6"/>
    </row>
    <row r="18662" spans="3:5" s="2" customFormat="1" x14ac:dyDescent="0.3">
      <c r="C18662" s="3"/>
      <c r="E18662" s="6"/>
    </row>
    <row r="18663" spans="3:5" s="2" customFormat="1" x14ac:dyDescent="0.3">
      <c r="C18663" s="3"/>
      <c r="E18663" s="6"/>
    </row>
    <row r="18664" spans="3:5" s="2" customFormat="1" x14ac:dyDescent="0.3">
      <c r="C18664" s="3"/>
      <c r="E18664" s="6"/>
    </row>
    <row r="18665" spans="3:5" s="2" customFormat="1" x14ac:dyDescent="0.3">
      <c r="C18665" s="3"/>
      <c r="E18665" s="6"/>
    </row>
    <row r="18666" spans="3:5" s="2" customFormat="1" x14ac:dyDescent="0.3">
      <c r="C18666" s="3"/>
      <c r="E18666" s="6"/>
    </row>
    <row r="18667" spans="3:5" s="2" customFormat="1" x14ac:dyDescent="0.3">
      <c r="C18667" s="3"/>
      <c r="E18667" s="6"/>
    </row>
    <row r="18668" spans="3:5" s="2" customFormat="1" x14ac:dyDescent="0.3">
      <c r="C18668" s="3"/>
      <c r="E18668" s="6"/>
    </row>
    <row r="18669" spans="3:5" s="2" customFormat="1" x14ac:dyDescent="0.3">
      <c r="C18669" s="3"/>
      <c r="E18669" s="6"/>
    </row>
    <row r="18670" spans="3:5" s="2" customFormat="1" x14ac:dyDescent="0.3">
      <c r="C18670" s="3"/>
      <c r="E18670" s="6"/>
    </row>
    <row r="18671" spans="3:5" s="2" customFormat="1" x14ac:dyDescent="0.3">
      <c r="C18671" s="3"/>
      <c r="E18671" s="6"/>
    </row>
    <row r="18672" spans="3:5" s="2" customFormat="1" x14ac:dyDescent="0.3">
      <c r="C18672" s="3"/>
      <c r="E18672" s="6"/>
    </row>
    <row r="18673" spans="3:5" s="2" customFormat="1" x14ac:dyDescent="0.3">
      <c r="C18673" s="3"/>
      <c r="E18673" s="6"/>
    </row>
    <row r="18674" spans="3:5" s="2" customFormat="1" x14ac:dyDescent="0.3">
      <c r="C18674" s="3"/>
      <c r="E18674" s="6"/>
    </row>
    <row r="18675" spans="3:5" s="2" customFormat="1" x14ac:dyDescent="0.3">
      <c r="C18675" s="3"/>
      <c r="E18675" s="6"/>
    </row>
    <row r="18676" spans="3:5" s="2" customFormat="1" x14ac:dyDescent="0.3">
      <c r="C18676" s="3"/>
      <c r="E18676" s="6"/>
    </row>
    <row r="18677" spans="3:5" s="2" customFormat="1" x14ac:dyDescent="0.3">
      <c r="C18677" s="3"/>
      <c r="E18677" s="6"/>
    </row>
    <row r="18678" spans="3:5" s="2" customFormat="1" x14ac:dyDescent="0.3">
      <c r="C18678" s="3"/>
      <c r="E18678" s="6"/>
    </row>
    <row r="18679" spans="3:5" s="2" customFormat="1" x14ac:dyDescent="0.3">
      <c r="C18679" s="3"/>
      <c r="E18679" s="6"/>
    </row>
    <row r="18680" spans="3:5" s="2" customFormat="1" x14ac:dyDescent="0.3">
      <c r="C18680" s="3"/>
      <c r="E18680" s="6"/>
    </row>
    <row r="18681" spans="3:5" s="2" customFormat="1" x14ac:dyDescent="0.3">
      <c r="C18681" s="3"/>
      <c r="E18681" s="6"/>
    </row>
    <row r="18682" spans="3:5" s="2" customFormat="1" x14ac:dyDescent="0.3">
      <c r="C18682" s="3"/>
      <c r="E18682" s="6"/>
    </row>
    <row r="18683" spans="3:5" s="2" customFormat="1" x14ac:dyDescent="0.3">
      <c r="C18683" s="3"/>
      <c r="E18683" s="6"/>
    </row>
    <row r="18684" spans="3:5" s="2" customFormat="1" x14ac:dyDescent="0.3">
      <c r="C18684" s="3"/>
      <c r="E18684" s="6"/>
    </row>
    <row r="18685" spans="3:5" s="2" customFormat="1" x14ac:dyDescent="0.3">
      <c r="C18685" s="3"/>
      <c r="E18685" s="6"/>
    </row>
    <row r="18686" spans="3:5" s="2" customFormat="1" x14ac:dyDescent="0.3">
      <c r="C18686" s="3"/>
      <c r="E18686" s="6"/>
    </row>
    <row r="18687" spans="3:5" s="2" customFormat="1" x14ac:dyDescent="0.3">
      <c r="C18687" s="3"/>
      <c r="E18687" s="6"/>
    </row>
    <row r="18688" spans="3:5" s="2" customFormat="1" x14ac:dyDescent="0.3">
      <c r="C18688" s="3"/>
      <c r="E18688" s="6"/>
    </row>
    <row r="18689" spans="3:5" s="2" customFormat="1" x14ac:dyDescent="0.3">
      <c r="C18689" s="3"/>
      <c r="E18689" s="6"/>
    </row>
    <row r="18690" spans="3:5" s="2" customFormat="1" x14ac:dyDescent="0.3">
      <c r="C18690" s="3"/>
      <c r="E18690" s="6"/>
    </row>
    <row r="18691" spans="3:5" s="2" customFormat="1" x14ac:dyDescent="0.3">
      <c r="C18691" s="3"/>
      <c r="E18691" s="6"/>
    </row>
    <row r="18692" spans="3:5" s="2" customFormat="1" x14ac:dyDescent="0.3">
      <c r="C18692" s="3"/>
      <c r="E18692" s="6"/>
    </row>
    <row r="18693" spans="3:5" s="2" customFormat="1" x14ac:dyDescent="0.3">
      <c r="C18693" s="3"/>
      <c r="E18693" s="6"/>
    </row>
    <row r="18694" spans="3:5" s="2" customFormat="1" x14ac:dyDescent="0.3">
      <c r="C18694" s="3"/>
      <c r="E18694" s="6"/>
    </row>
    <row r="18695" spans="3:5" s="2" customFormat="1" x14ac:dyDescent="0.3">
      <c r="C18695" s="3"/>
      <c r="E18695" s="6"/>
    </row>
    <row r="18696" spans="3:5" s="2" customFormat="1" x14ac:dyDescent="0.3">
      <c r="C18696" s="3"/>
      <c r="E18696" s="6"/>
    </row>
    <row r="18697" spans="3:5" s="2" customFormat="1" x14ac:dyDescent="0.3">
      <c r="C18697" s="3"/>
      <c r="E18697" s="6"/>
    </row>
    <row r="18698" spans="3:5" s="2" customFormat="1" x14ac:dyDescent="0.3">
      <c r="C18698" s="3"/>
      <c r="E18698" s="6"/>
    </row>
    <row r="18699" spans="3:5" s="2" customFormat="1" x14ac:dyDescent="0.3">
      <c r="C18699" s="3"/>
      <c r="E18699" s="6"/>
    </row>
    <row r="18700" spans="3:5" s="2" customFormat="1" x14ac:dyDescent="0.3">
      <c r="C18700" s="3"/>
      <c r="E18700" s="6"/>
    </row>
    <row r="18701" spans="3:5" s="2" customFormat="1" x14ac:dyDescent="0.3">
      <c r="C18701" s="3"/>
      <c r="E18701" s="6"/>
    </row>
    <row r="18702" spans="3:5" s="2" customFormat="1" x14ac:dyDescent="0.3">
      <c r="C18702" s="3"/>
      <c r="E18702" s="6"/>
    </row>
    <row r="18703" spans="3:5" s="2" customFormat="1" x14ac:dyDescent="0.3">
      <c r="C18703" s="3"/>
      <c r="E18703" s="6"/>
    </row>
    <row r="18704" spans="3:5" s="2" customFormat="1" x14ac:dyDescent="0.3">
      <c r="C18704" s="3"/>
      <c r="E18704" s="6"/>
    </row>
    <row r="18705" spans="3:5" s="2" customFormat="1" x14ac:dyDescent="0.3">
      <c r="C18705" s="3"/>
      <c r="E18705" s="6"/>
    </row>
    <row r="18706" spans="3:5" s="2" customFormat="1" x14ac:dyDescent="0.3">
      <c r="C18706" s="3"/>
      <c r="E18706" s="6"/>
    </row>
    <row r="18707" spans="3:5" s="2" customFormat="1" x14ac:dyDescent="0.3">
      <c r="C18707" s="3"/>
      <c r="E18707" s="6"/>
    </row>
    <row r="18708" spans="3:5" s="2" customFormat="1" x14ac:dyDescent="0.3">
      <c r="C18708" s="3"/>
      <c r="E18708" s="6"/>
    </row>
    <row r="18709" spans="3:5" s="2" customFormat="1" x14ac:dyDescent="0.3">
      <c r="C18709" s="3"/>
      <c r="E18709" s="6"/>
    </row>
    <row r="18710" spans="3:5" s="2" customFormat="1" x14ac:dyDescent="0.3">
      <c r="C18710" s="3"/>
      <c r="E18710" s="6"/>
    </row>
    <row r="18711" spans="3:5" s="2" customFormat="1" x14ac:dyDescent="0.3">
      <c r="C18711" s="3"/>
      <c r="E18711" s="6"/>
    </row>
    <row r="18712" spans="3:5" s="2" customFormat="1" x14ac:dyDescent="0.3">
      <c r="C18712" s="3"/>
      <c r="E18712" s="6"/>
    </row>
    <row r="18713" spans="3:5" s="2" customFormat="1" x14ac:dyDescent="0.3">
      <c r="C18713" s="3"/>
      <c r="E18713" s="6"/>
    </row>
    <row r="18714" spans="3:5" s="2" customFormat="1" x14ac:dyDescent="0.3">
      <c r="C18714" s="3"/>
      <c r="E18714" s="6"/>
    </row>
    <row r="18715" spans="3:5" s="2" customFormat="1" x14ac:dyDescent="0.3">
      <c r="C18715" s="3"/>
      <c r="E18715" s="6"/>
    </row>
    <row r="18716" spans="3:5" s="2" customFormat="1" x14ac:dyDescent="0.3">
      <c r="C18716" s="3"/>
      <c r="E18716" s="6"/>
    </row>
    <row r="18717" spans="3:5" s="2" customFormat="1" x14ac:dyDescent="0.3">
      <c r="C18717" s="3"/>
      <c r="E18717" s="6"/>
    </row>
    <row r="18718" spans="3:5" s="2" customFormat="1" x14ac:dyDescent="0.3">
      <c r="C18718" s="3"/>
      <c r="E18718" s="6"/>
    </row>
    <row r="18719" spans="3:5" s="2" customFormat="1" x14ac:dyDescent="0.3">
      <c r="C18719" s="3"/>
      <c r="E18719" s="6"/>
    </row>
    <row r="18720" spans="3:5" s="2" customFormat="1" x14ac:dyDescent="0.3">
      <c r="C18720" s="3"/>
      <c r="E18720" s="6"/>
    </row>
    <row r="18721" spans="3:5" s="2" customFormat="1" x14ac:dyDescent="0.3">
      <c r="C18721" s="3"/>
      <c r="E18721" s="6"/>
    </row>
    <row r="18722" spans="3:5" s="2" customFormat="1" x14ac:dyDescent="0.3">
      <c r="C18722" s="3"/>
      <c r="E18722" s="6"/>
    </row>
    <row r="18723" spans="3:5" s="2" customFormat="1" x14ac:dyDescent="0.3">
      <c r="C18723" s="3"/>
      <c r="E18723" s="6"/>
    </row>
    <row r="18724" spans="3:5" s="2" customFormat="1" x14ac:dyDescent="0.3">
      <c r="C18724" s="3"/>
      <c r="E18724" s="6"/>
    </row>
    <row r="18725" spans="3:5" s="2" customFormat="1" x14ac:dyDescent="0.3">
      <c r="C18725" s="3"/>
      <c r="E18725" s="6"/>
    </row>
    <row r="18726" spans="3:5" s="2" customFormat="1" x14ac:dyDescent="0.3">
      <c r="C18726" s="3"/>
      <c r="E18726" s="6"/>
    </row>
    <row r="18727" spans="3:5" s="2" customFormat="1" x14ac:dyDescent="0.3">
      <c r="C18727" s="3"/>
      <c r="E18727" s="6"/>
    </row>
    <row r="18728" spans="3:5" s="2" customFormat="1" x14ac:dyDescent="0.3">
      <c r="C18728" s="3"/>
      <c r="E18728" s="6"/>
    </row>
    <row r="18729" spans="3:5" s="2" customFormat="1" x14ac:dyDescent="0.3">
      <c r="C18729" s="3"/>
      <c r="E18729" s="6"/>
    </row>
    <row r="18730" spans="3:5" s="2" customFormat="1" x14ac:dyDescent="0.3">
      <c r="C18730" s="3"/>
      <c r="E18730" s="6"/>
    </row>
    <row r="18731" spans="3:5" s="2" customFormat="1" x14ac:dyDescent="0.3">
      <c r="C18731" s="3"/>
      <c r="E18731" s="6"/>
    </row>
    <row r="18732" spans="3:5" s="2" customFormat="1" x14ac:dyDescent="0.3">
      <c r="C18732" s="3"/>
      <c r="E18732" s="6"/>
    </row>
    <row r="18733" spans="3:5" s="2" customFormat="1" x14ac:dyDescent="0.3">
      <c r="C18733" s="3"/>
      <c r="E18733" s="6"/>
    </row>
    <row r="18734" spans="3:5" s="2" customFormat="1" x14ac:dyDescent="0.3">
      <c r="C18734" s="3"/>
      <c r="E18734" s="6"/>
    </row>
    <row r="18735" spans="3:5" s="2" customFormat="1" x14ac:dyDescent="0.3">
      <c r="C18735" s="3"/>
      <c r="E18735" s="6"/>
    </row>
    <row r="18736" spans="3:5" s="2" customFormat="1" x14ac:dyDescent="0.3">
      <c r="C18736" s="3"/>
      <c r="E18736" s="6"/>
    </row>
    <row r="18737" spans="3:5" s="2" customFormat="1" x14ac:dyDescent="0.3">
      <c r="C18737" s="3"/>
      <c r="E18737" s="6"/>
    </row>
    <row r="18738" spans="3:5" s="2" customFormat="1" x14ac:dyDescent="0.3">
      <c r="C18738" s="3"/>
      <c r="E18738" s="6"/>
    </row>
    <row r="18739" spans="3:5" s="2" customFormat="1" x14ac:dyDescent="0.3">
      <c r="C18739" s="3"/>
      <c r="E18739" s="6"/>
    </row>
    <row r="18740" spans="3:5" s="2" customFormat="1" x14ac:dyDescent="0.3">
      <c r="C18740" s="3"/>
      <c r="E18740" s="6"/>
    </row>
    <row r="18741" spans="3:5" s="2" customFormat="1" x14ac:dyDescent="0.3">
      <c r="C18741" s="3"/>
      <c r="E18741" s="6"/>
    </row>
    <row r="18742" spans="3:5" s="2" customFormat="1" x14ac:dyDescent="0.3">
      <c r="C18742" s="3"/>
      <c r="E18742" s="6"/>
    </row>
    <row r="18743" spans="3:5" s="2" customFormat="1" x14ac:dyDescent="0.3">
      <c r="C18743" s="3"/>
      <c r="E18743" s="6"/>
    </row>
    <row r="18744" spans="3:5" s="2" customFormat="1" x14ac:dyDescent="0.3">
      <c r="C18744" s="3"/>
      <c r="E18744" s="6"/>
    </row>
    <row r="18745" spans="3:5" s="2" customFormat="1" x14ac:dyDescent="0.3">
      <c r="C18745" s="3"/>
      <c r="E18745" s="6"/>
    </row>
    <row r="18746" spans="3:5" s="2" customFormat="1" x14ac:dyDescent="0.3">
      <c r="C18746" s="3"/>
      <c r="E18746" s="6"/>
    </row>
    <row r="18747" spans="3:5" s="2" customFormat="1" x14ac:dyDescent="0.3">
      <c r="C18747" s="3"/>
      <c r="E18747" s="6"/>
    </row>
    <row r="18748" spans="3:5" s="2" customFormat="1" x14ac:dyDescent="0.3">
      <c r="C18748" s="3"/>
      <c r="E18748" s="6"/>
    </row>
    <row r="18749" spans="3:5" s="2" customFormat="1" x14ac:dyDescent="0.3">
      <c r="C18749" s="3"/>
      <c r="E18749" s="6"/>
    </row>
    <row r="18750" spans="3:5" s="2" customFormat="1" x14ac:dyDescent="0.3">
      <c r="C18750" s="3"/>
      <c r="E18750" s="6"/>
    </row>
    <row r="18751" spans="3:5" s="2" customFormat="1" x14ac:dyDescent="0.3">
      <c r="C18751" s="3"/>
      <c r="E18751" s="6"/>
    </row>
    <row r="18752" spans="3:5" s="2" customFormat="1" x14ac:dyDescent="0.3">
      <c r="C18752" s="3"/>
      <c r="E18752" s="6"/>
    </row>
    <row r="18753" spans="3:5" s="2" customFormat="1" x14ac:dyDescent="0.3">
      <c r="C18753" s="3"/>
      <c r="E18753" s="6"/>
    </row>
    <row r="18754" spans="3:5" s="2" customFormat="1" x14ac:dyDescent="0.3">
      <c r="C18754" s="3"/>
      <c r="E18754" s="6"/>
    </row>
    <row r="18755" spans="3:5" s="2" customFormat="1" x14ac:dyDescent="0.3">
      <c r="C18755" s="3"/>
      <c r="E18755" s="6"/>
    </row>
    <row r="18756" spans="3:5" s="2" customFormat="1" x14ac:dyDescent="0.3">
      <c r="C18756" s="3"/>
      <c r="E18756" s="6"/>
    </row>
    <row r="18757" spans="3:5" s="2" customFormat="1" x14ac:dyDescent="0.3">
      <c r="C18757" s="3"/>
      <c r="E18757" s="6"/>
    </row>
    <row r="18758" spans="3:5" s="2" customFormat="1" x14ac:dyDescent="0.3">
      <c r="C18758" s="3"/>
      <c r="E18758" s="6"/>
    </row>
    <row r="18759" spans="3:5" s="2" customFormat="1" x14ac:dyDescent="0.3">
      <c r="C18759" s="3"/>
      <c r="E18759" s="6"/>
    </row>
    <row r="18760" spans="3:5" s="2" customFormat="1" x14ac:dyDescent="0.3">
      <c r="C18760" s="3"/>
      <c r="E18760" s="6"/>
    </row>
    <row r="18761" spans="3:5" s="2" customFormat="1" x14ac:dyDescent="0.3">
      <c r="C18761" s="3"/>
      <c r="E18761" s="6"/>
    </row>
    <row r="18762" spans="3:5" s="2" customFormat="1" x14ac:dyDescent="0.3">
      <c r="C18762" s="3"/>
      <c r="E18762" s="6"/>
    </row>
    <row r="18763" spans="3:5" s="2" customFormat="1" x14ac:dyDescent="0.3">
      <c r="C18763" s="3"/>
      <c r="E18763" s="6"/>
    </row>
    <row r="18764" spans="3:5" s="2" customFormat="1" x14ac:dyDescent="0.3">
      <c r="C18764" s="3"/>
      <c r="E18764" s="6"/>
    </row>
    <row r="18765" spans="3:5" s="2" customFormat="1" x14ac:dyDescent="0.3">
      <c r="C18765" s="3"/>
      <c r="E18765" s="6"/>
    </row>
    <row r="18766" spans="3:5" s="2" customFormat="1" x14ac:dyDescent="0.3">
      <c r="C18766" s="3"/>
      <c r="E18766" s="6"/>
    </row>
    <row r="18767" spans="3:5" s="2" customFormat="1" x14ac:dyDescent="0.3">
      <c r="C18767" s="3"/>
      <c r="E18767" s="6"/>
    </row>
    <row r="18768" spans="3:5" s="2" customFormat="1" x14ac:dyDescent="0.3">
      <c r="C18768" s="3"/>
      <c r="E18768" s="6"/>
    </row>
    <row r="18769" spans="3:5" s="2" customFormat="1" x14ac:dyDescent="0.3">
      <c r="C18769" s="3"/>
      <c r="E18769" s="6"/>
    </row>
    <row r="18770" spans="3:5" s="2" customFormat="1" x14ac:dyDescent="0.3">
      <c r="C18770" s="3"/>
      <c r="E18770" s="6"/>
    </row>
    <row r="18771" spans="3:5" s="2" customFormat="1" x14ac:dyDescent="0.3">
      <c r="C18771" s="3"/>
      <c r="E18771" s="6"/>
    </row>
    <row r="18772" spans="3:5" s="2" customFormat="1" x14ac:dyDescent="0.3">
      <c r="C18772" s="3"/>
      <c r="E18772" s="6"/>
    </row>
    <row r="18773" spans="3:5" s="2" customFormat="1" x14ac:dyDescent="0.3">
      <c r="C18773" s="3"/>
      <c r="E18773" s="6"/>
    </row>
    <row r="18774" spans="3:5" s="2" customFormat="1" x14ac:dyDescent="0.3">
      <c r="C18774" s="3"/>
      <c r="E18774" s="6"/>
    </row>
    <row r="18775" spans="3:5" s="2" customFormat="1" x14ac:dyDescent="0.3">
      <c r="C18775" s="3"/>
      <c r="E18775" s="6"/>
    </row>
    <row r="18776" spans="3:5" s="2" customFormat="1" x14ac:dyDescent="0.3">
      <c r="C18776" s="3"/>
      <c r="E18776" s="6"/>
    </row>
    <row r="18777" spans="3:5" s="2" customFormat="1" x14ac:dyDescent="0.3">
      <c r="C18777" s="3"/>
      <c r="E18777" s="6"/>
    </row>
    <row r="18778" spans="3:5" s="2" customFormat="1" x14ac:dyDescent="0.3">
      <c r="C18778" s="3"/>
      <c r="E18778" s="6"/>
    </row>
    <row r="18779" spans="3:5" s="2" customFormat="1" x14ac:dyDescent="0.3">
      <c r="C18779" s="3"/>
      <c r="E18779" s="6"/>
    </row>
    <row r="18780" spans="3:5" s="2" customFormat="1" x14ac:dyDescent="0.3">
      <c r="C18780" s="3"/>
      <c r="E18780" s="6"/>
    </row>
    <row r="18781" spans="3:5" s="2" customFormat="1" x14ac:dyDescent="0.3">
      <c r="C18781" s="3"/>
      <c r="E18781" s="6"/>
    </row>
    <row r="18782" spans="3:5" s="2" customFormat="1" x14ac:dyDescent="0.3">
      <c r="C18782" s="3"/>
      <c r="E18782" s="6"/>
    </row>
    <row r="18783" spans="3:5" s="2" customFormat="1" x14ac:dyDescent="0.3">
      <c r="C18783" s="3"/>
      <c r="E18783" s="6"/>
    </row>
    <row r="18784" spans="3:5" s="2" customFormat="1" x14ac:dyDescent="0.3">
      <c r="C18784" s="3"/>
      <c r="E18784" s="6"/>
    </row>
    <row r="18785" spans="3:5" s="2" customFormat="1" x14ac:dyDescent="0.3">
      <c r="C18785" s="3"/>
      <c r="E18785" s="6"/>
    </row>
    <row r="18786" spans="3:5" s="2" customFormat="1" x14ac:dyDescent="0.3">
      <c r="C18786" s="3"/>
      <c r="E18786" s="6"/>
    </row>
    <row r="18787" spans="3:5" s="2" customFormat="1" x14ac:dyDescent="0.3">
      <c r="C18787" s="3"/>
      <c r="E18787" s="6"/>
    </row>
    <row r="18788" spans="3:5" s="2" customFormat="1" x14ac:dyDescent="0.3">
      <c r="C18788" s="3"/>
      <c r="E18788" s="6"/>
    </row>
    <row r="18789" spans="3:5" s="2" customFormat="1" x14ac:dyDescent="0.3">
      <c r="C18789" s="3"/>
      <c r="E18789" s="6"/>
    </row>
    <row r="18790" spans="3:5" s="2" customFormat="1" x14ac:dyDescent="0.3">
      <c r="C18790" s="3"/>
      <c r="E18790" s="6"/>
    </row>
    <row r="18791" spans="3:5" s="2" customFormat="1" x14ac:dyDescent="0.3">
      <c r="C18791" s="3"/>
      <c r="E18791" s="6"/>
    </row>
    <row r="18792" spans="3:5" s="2" customFormat="1" x14ac:dyDescent="0.3">
      <c r="C18792" s="3"/>
      <c r="E18792" s="6"/>
    </row>
    <row r="18793" spans="3:5" s="2" customFormat="1" x14ac:dyDescent="0.3">
      <c r="C18793" s="3"/>
      <c r="E18793" s="6"/>
    </row>
    <row r="18794" spans="3:5" s="2" customFormat="1" x14ac:dyDescent="0.3">
      <c r="C18794" s="3"/>
      <c r="E18794" s="6"/>
    </row>
    <row r="18795" spans="3:5" s="2" customFormat="1" x14ac:dyDescent="0.3">
      <c r="C18795" s="3"/>
      <c r="E18795" s="6"/>
    </row>
    <row r="18796" spans="3:5" s="2" customFormat="1" x14ac:dyDescent="0.3">
      <c r="C18796" s="3"/>
      <c r="E18796" s="6"/>
    </row>
    <row r="18797" spans="3:5" s="2" customFormat="1" x14ac:dyDescent="0.3">
      <c r="C18797" s="3"/>
      <c r="E18797" s="6"/>
    </row>
    <row r="18798" spans="3:5" s="2" customFormat="1" x14ac:dyDescent="0.3">
      <c r="C18798" s="3"/>
      <c r="E18798" s="6"/>
    </row>
    <row r="18799" spans="3:5" s="2" customFormat="1" x14ac:dyDescent="0.3">
      <c r="C18799" s="3"/>
      <c r="E18799" s="6"/>
    </row>
    <row r="18800" spans="3:5" s="2" customFormat="1" x14ac:dyDescent="0.3">
      <c r="C18800" s="3"/>
      <c r="E18800" s="6"/>
    </row>
    <row r="18801" spans="3:5" s="2" customFormat="1" x14ac:dyDescent="0.3">
      <c r="C18801" s="3"/>
      <c r="E18801" s="6"/>
    </row>
    <row r="18802" spans="3:5" s="2" customFormat="1" x14ac:dyDescent="0.3">
      <c r="C18802" s="3"/>
      <c r="E18802" s="6"/>
    </row>
    <row r="18803" spans="3:5" s="2" customFormat="1" x14ac:dyDescent="0.3">
      <c r="C18803" s="3"/>
      <c r="E18803" s="6"/>
    </row>
    <row r="18804" spans="3:5" s="2" customFormat="1" x14ac:dyDescent="0.3">
      <c r="C18804" s="3"/>
      <c r="E18804" s="6"/>
    </row>
    <row r="18805" spans="3:5" s="2" customFormat="1" x14ac:dyDescent="0.3">
      <c r="C18805" s="3"/>
      <c r="E18805" s="6"/>
    </row>
    <row r="18806" spans="3:5" s="2" customFormat="1" x14ac:dyDescent="0.3">
      <c r="C18806" s="3"/>
      <c r="E18806" s="6"/>
    </row>
    <row r="18807" spans="3:5" s="2" customFormat="1" x14ac:dyDescent="0.3">
      <c r="C18807" s="3"/>
      <c r="E18807" s="6"/>
    </row>
    <row r="18808" spans="3:5" s="2" customFormat="1" x14ac:dyDescent="0.3">
      <c r="C18808" s="3"/>
      <c r="E18808" s="6"/>
    </row>
    <row r="18809" spans="3:5" s="2" customFormat="1" x14ac:dyDescent="0.3">
      <c r="C18809" s="3"/>
      <c r="E18809" s="6"/>
    </row>
    <row r="18810" spans="3:5" s="2" customFormat="1" x14ac:dyDescent="0.3">
      <c r="C18810" s="3"/>
      <c r="E18810" s="6"/>
    </row>
    <row r="18811" spans="3:5" s="2" customFormat="1" x14ac:dyDescent="0.3">
      <c r="C18811" s="3"/>
      <c r="E18811" s="6"/>
    </row>
    <row r="18812" spans="3:5" s="2" customFormat="1" x14ac:dyDescent="0.3">
      <c r="C18812" s="3"/>
      <c r="E18812" s="6"/>
    </row>
    <row r="18813" spans="3:5" s="2" customFormat="1" x14ac:dyDescent="0.3">
      <c r="C18813" s="3"/>
      <c r="E18813" s="6"/>
    </row>
    <row r="18814" spans="3:5" s="2" customFormat="1" x14ac:dyDescent="0.3">
      <c r="C18814" s="3"/>
      <c r="E18814" s="6"/>
    </row>
    <row r="18815" spans="3:5" s="2" customFormat="1" x14ac:dyDescent="0.3">
      <c r="C18815" s="3"/>
      <c r="E18815" s="6"/>
    </row>
    <row r="18816" spans="3:5" s="2" customFormat="1" x14ac:dyDescent="0.3">
      <c r="C18816" s="3"/>
      <c r="E18816" s="6"/>
    </row>
    <row r="18817" spans="3:5" s="2" customFormat="1" x14ac:dyDescent="0.3">
      <c r="C18817" s="3"/>
      <c r="E18817" s="6"/>
    </row>
    <row r="18818" spans="3:5" s="2" customFormat="1" x14ac:dyDescent="0.3">
      <c r="C18818" s="3"/>
      <c r="E18818" s="6"/>
    </row>
    <row r="18819" spans="3:5" s="2" customFormat="1" x14ac:dyDescent="0.3">
      <c r="C18819" s="3"/>
      <c r="E18819" s="6"/>
    </row>
    <row r="18820" spans="3:5" s="2" customFormat="1" x14ac:dyDescent="0.3">
      <c r="C18820" s="3"/>
      <c r="E18820" s="6"/>
    </row>
    <row r="18821" spans="3:5" s="2" customFormat="1" x14ac:dyDescent="0.3">
      <c r="C18821" s="3"/>
      <c r="E18821" s="6"/>
    </row>
    <row r="18822" spans="3:5" s="2" customFormat="1" x14ac:dyDescent="0.3">
      <c r="C18822" s="3"/>
      <c r="E18822" s="6"/>
    </row>
    <row r="18823" spans="3:5" s="2" customFormat="1" x14ac:dyDescent="0.3">
      <c r="C18823" s="3"/>
      <c r="E18823" s="6"/>
    </row>
    <row r="18824" spans="3:5" s="2" customFormat="1" x14ac:dyDescent="0.3">
      <c r="C18824" s="3"/>
      <c r="E18824" s="6"/>
    </row>
    <row r="18825" spans="3:5" s="2" customFormat="1" x14ac:dyDescent="0.3">
      <c r="C18825" s="3"/>
      <c r="E18825" s="6"/>
    </row>
    <row r="18826" spans="3:5" s="2" customFormat="1" x14ac:dyDescent="0.3">
      <c r="C18826" s="3"/>
      <c r="E18826" s="6"/>
    </row>
    <row r="18827" spans="3:5" s="2" customFormat="1" x14ac:dyDescent="0.3">
      <c r="C18827" s="3"/>
      <c r="E18827" s="6"/>
    </row>
    <row r="18828" spans="3:5" s="2" customFormat="1" x14ac:dyDescent="0.3">
      <c r="C18828" s="3"/>
      <c r="E18828" s="6"/>
    </row>
    <row r="18829" spans="3:5" s="2" customFormat="1" x14ac:dyDescent="0.3">
      <c r="C18829" s="3"/>
      <c r="E18829" s="6"/>
    </row>
    <row r="18830" spans="3:5" s="2" customFormat="1" x14ac:dyDescent="0.3">
      <c r="C18830" s="3"/>
      <c r="E18830" s="6"/>
    </row>
    <row r="18831" spans="3:5" s="2" customFormat="1" x14ac:dyDescent="0.3">
      <c r="C18831" s="3"/>
      <c r="E18831" s="6"/>
    </row>
    <row r="18832" spans="3:5" s="2" customFormat="1" x14ac:dyDescent="0.3">
      <c r="C18832" s="3"/>
      <c r="E18832" s="6"/>
    </row>
    <row r="18833" spans="3:5" s="2" customFormat="1" x14ac:dyDescent="0.3">
      <c r="C18833" s="3"/>
      <c r="E18833" s="6"/>
    </row>
    <row r="18834" spans="3:5" s="2" customFormat="1" x14ac:dyDescent="0.3">
      <c r="C18834" s="3"/>
      <c r="E18834" s="6"/>
    </row>
    <row r="18835" spans="3:5" s="2" customFormat="1" x14ac:dyDescent="0.3">
      <c r="C18835" s="3"/>
      <c r="E18835" s="6"/>
    </row>
    <row r="18836" spans="3:5" s="2" customFormat="1" x14ac:dyDescent="0.3">
      <c r="C18836" s="3"/>
      <c r="E18836" s="6"/>
    </row>
    <row r="18837" spans="3:5" s="2" customFormat="1" x14ac:dyDescent="0.3">
      <c r="C18837" s="3"/>
      <c r="E18837" s="6"/>
    </row>
    <row r="18838" spans="3:5" s="2" customFormat="1" x14ac:dyDescent="0.3">
      <c r="C18838" s="3"/>
      <c r="E18838" s="6"/>
    </row>
    <row r="18839" spans="3:5" s="2" customFormat="1" x14ac:dyDescent="0.3">
      <c r="C18839" s="3"/>
      <c r="E18839" s="6"/>
    </row>
    <row r="18840" spans="3:5" s="2" customFormat="1" x14ac:dyDescent="0.3">
      <c r="C18840" s="3"/>
      <c r="E18840" s="6"/>
    </row>
    <row r="18841" spans="3:5" s="2" customFormat="1" x14ac:dyDescent="0.3">
      <c r="C18841" s="3"/>
      <c r="E18841" s="6"/>
    </row>
    <row r="18842" spans="3:5" s="2" customFormat="1" x14ac:dyDescent="0.3">
      <c r="C18842" s="3"/>
      <c r="E18842" s="6"/>
    </row>
    <row r="18843" spans="3:5" s="2" customFormat="1" x14ac:dyDescent="0.3">
      <c r="C18843" s="3"/>
      <c r="E18843" s="6"/>
    </row>
    <row r="18844" spans="3:5" s="2" customFormat="1" x14ac:dyDescent="0.3">
      <c r="C18844" s="3"/>
      <c r="E18844" s="6"/>
    </row>
    <row r="18845" spans="3:5" s="2" customFormat="1" x14ac:dyDescent="0.3">
      <c r="C18845" s="3"/>
      <c r="E18845" s="6"/>
    </row>
    <row r="18846" spans="3:5" s="2" customFormat="1" x14ac:dyDescent="0.3">
      <c r="C18846" s="3"/>
      <c r="E18846" s="6"/>
    </row>
    <row r="18847" spans="3:5" s="2" customFormat="1" x14ac:dyDescent="0.3">
      <c r="C18847" s="3"/>
      <c r="E18847" s="6"/>
    </row>
    <row r="18848" spans="3:5" s="2" customFormat="1" x14ac:dyDescent="0.3">
      <c r="C18848" s="3"/>
      <c r="E18848" s="6"/>
    </row>
    <row r="18849" spans="3:5" s="2" customFormat="1" x14ac:dyDescent="0.3">
      <c r="C18849" s="3"/>
      <c r="E18849" s="6"/>
    </row>
    <row r="18850" spans="3:5" s="2" customFormat="1" x14ac:dyDescent="0.3">
      <c r="C18850" s="3"/>
      <c r="E18850" s="6"/>
    </row>
    <row r="18851" spans="3:5" s="2" customFormat="1" x14ac:dyDescent="0.3">
      <c r="C18851" s="3"/>
      <c r="E18851" s="6"/>
    </row>
    <row r="18852" spans="3:5" s="2" customFormat="1" x14ac:dyDescent="0.3">
      <c r="C18852" s="3"/>
      <c r="E18852" s="6"/>
    </row>
    <row r="18853" spans="3:5" s="2" customFormat="1" x14ac:dyDescent="0.3">
      <c r="C18853" s="3"/>
      <c r="E18853" s="6"/>
    </row>
    <row r="18854" spans="3:5" s="2" customFormat="1" x14ac:dyDescent="0.3">
      <c r="C18854" s="3"/>
      <c r="E18854" s="6"/>
    </row>
    <row r="18855" spans="3:5" s="2" customFormat="1" x14ac:dyDescent="0.3">
      <c r="C18855" s="3"/>
      <c r="E18855" s="6"/>
    </row>
    <row r="18856" spans="3:5" s="2" customFormat="1" x14ac:dyDescent="0.3">
      <c r="C18856" s="3"/>
      <c r="E18856" s="6"/>
    </row>
    <row r="18857" spans="3:5" s="2" customFormat="1" x14ac:dyDescent="0.3">
      <c r="C18857" s="3"/>
      <c r="E18857" s="6"/>
    </row>
    <row r="18858" spans="3:5" s="2" customFormat="1" x14ac:dyDescent="0.3">
      <c r="C18858" s="3"/>
      <c r="E18858" s="6"/>
    </row>
    <row r="18859" spans="3:5" s="2" customFormat="1" x14ac:dyDescent="0.3">
      <c r="C18859" s="3"/>
      <c r="E18859" s="6"/>
    </row>
    <row r="18860" spans="3:5" s="2" customFormat="1" x14ac:dyDescent="0.3">
      <c r="C18860" s="3"/>
      <c r="E18860" s="6"/>
    </row>
    <row r="18861" spans="3:5" s="2" customFormat="1" x14ac:dyDescent="0.3">
      <c r="C18861" s="3"/>
      <c r="E18861" s="6"/>
    </row>
    <row r="18862" spans="3:5" s="2" customFormat="1" x14ac:dyDescent="0.3">
      <c r="C18862" s="3"/>
      <c r="E18862" s="6"/>
    </row>
    <row r="18863" spans="3:5" s="2" customFormat="1" x14ac:dyDescent="0.3">
      <c r="C18863" s="3"/>
      <c r="E18863" s="6"/>
    </row>
    <row r="18864" spans="3:5" s="2" customFormat="1" x14ac:dyDescent="0.3">
      <c r="C18864" s="3"/>
      <c r="E18864" s="6"/>
    </row>
    <row r="18865" spans="3:5" s="2" customFormat="1" x14ac:dyDescent="0.3">
      <c r="C18865" s="3"/>
      <c r="E18865" s="6"/>
    </row>
    <row r="18866" spans="3:5" s="2" customFormat="1" x14ac:dyDescent="0.3">
      <c r="C18866" s="3"/>
      <c r="E18866" s="6"/>
    </row>
    <row r="18867" spans="3:5" s="2" customFormat="1" x14ac:dyDescent="0.3">
      <c r="C18867" s="3"/>
      <c r="E18867" s="6"/>
    </row>
    <row r="18868" spans="3:5" s="2" customFormat="1" x14ac:dyDescent="0.3">
      <c r="C18868" s="3"/>
      <c r="E18868" s="6"/>
    </row>
    <row r="18869" spans="3:5" s="2" customFormat="1" x14ac:dyDescent="0.3">
      <c r="C18869" s="3"/>
      <c r="E18869" s="6"/>
    </row>
    <row r="18870" spans="3:5" s="2" customFormat="1" x14ac:dyDescent="0.3">
      <c r="C18870" s="3"/>
      <c r="E18870" s="6"/>
    </row>
    <row r="18871" spans="3:5" s="2" customFormat="1" x14ac:dyDescent="0.3">
      <c r="C18871" s="3"/>
      <c r="E18871" s="6"/>
    </row>
    <row r="18872" spans="3:5" s="2" customFormat="1" x14ac:dyDescent="0.3">
      <c r="C18872" s="3"/>
      <c r="E18872" s="6"/>
    </row>
    <row r="18873" spans="3:5" s="2" customFormat="1" x14ac:dyDescent="0.3">
      <c r="C18873" s="3"/>
      <c r="E18873" s="6"/>
    </row>
    <row r="18874" spans="3:5" s="2" customFormat="1" x14ac:dyDescent="0.3">
      <c r="C18874" s="3"/>
      <c r="E18874" s="6"/>
    </row>
    <row r="18875" spans="3:5" s="2" customFormat="1" x14ac:dyDescent="0.3">
      <c r="C18875" s="3"/>
      <c r="E18875" s="6"/>
    </row>
    <row r="18876" spans="3:5" s="2" customFormat="1" x14ac:dyDescent="0.3">
      <c r="C18876" s="3"/>
      <c r="E18876" s="6"/>
    </row>
    <row r="18877" spans="3:5" s="2" customFormat="1" x14ac:dyDescent="0.3">
      <c r="C18877" s="3"/>
      <c r="E18877" s="6"/>
    </row>
    <row r="18878" spans="3:5" s="2" customFormat="1" x14ac:dyDescent="0.3">
      <c r="C18878" s="3"/>
      <c r="E18878" s="6"/>
    </row>
    <row r="18879" spans="3:5" s="2" customFormat="1" x14ac:dyDescent="0.3">
      <c r="C18879" s="3"/>
      <c r="E18879" s="6"/>
    </row>
    <row r="18880" spans="3:5" s="2" customFormat="1" x14ac:dyDescent="0.3">
      <c r="C18880" s="3"/>
      <c r="E18880" s="6"/>
    </row>
    <row r="18881" spans="3:5" s="2" customFormat="1" x14ac:dyDescent="0.3">
      <c r="C18881" s="3"/>
      <c r="E18881" s="6"/>
    </row>
    <row r="18882" spans="3:5" s="2" customFormat="1" x14ac:dyDescent="0.3">
      <c r="C18882" s="3"/>
      <c r="E18882" s="6"/>
    </row>
    <row r="18883" spans="3:5" s="2" customFormat="1" x14ac:dyDescent="0.3">
      <c r="C18883" s="3"/>
      <c r="E18883" s="6"/>
    </row>
    <row r="18884" spans="3:5" s="2" customFormat="1" x14ac:dyDescent="0.3">
      <c r="C18884" s="3"/>
      <c r="E18884" s="6"/>
    </row>
    <row r="18885" spans="3:5" s="2" customFormat="1" x14ac:dyDescent="0.3">
      <c r="C18885" s="3"/>
      <c r="E18885" s="6"/>
    </row>
    <row r="18886" spans="3:5" s="2" customFormat="1" x14ac:dyDescent="0.3">
      <c r="C18886" s="3"/>
      <c r="E18886" s="6"/>
    </row>
    <row r="18887" spans="3:5" s="2" customFormat="1" x14ac:dyDescent="0.3">
      <c r="C18887" s="3"/>
      <c r="E18887" s="6"/>
    </row>
    <row r="18888" spans="3:5" s="2" customFormat="1" x14ac:dyDescent="0.3">
      <c r="C18888" s="3"/>
      <c r="E18888" s="6"/>
    </row>
    <row r="18889" spans="3:5" s="2" customFormat="1" x14ac:dyDescent="0.3">
      <c r="C18889" s="3"/>
      <c r="E18889" s="6"/>
    </row>
    <row r="18890" spans="3:5" s="2" customFormat="1" x14ac:dyDescent="0.3">
      <c r="C18890" s="3"/>
      <c r="E18890" s="6"/>
    </row>
    <row r="18891" spans="3:5" s="2" customFormat="1" x14ac:dyDescent="0.3">
      <c r="C18891" s="3"/>
      <c r="E18891" s="6"/>
    </row>
    <row r="18892" spans="3:5" s="2" customFormat="1" x14ac:dyDescent="0.3">
      <c r="C18892" s="3"/>
      <c r="E18892" s="6"/>
    </row>
    <row r="18893" spans="3:5" s="2" customFormat="1" x14ac:dyDescent="0.3">
      <c r="C18893" s="3"/>
      <c r="E18893" s="6"/>
    </row>
    <row r="18894" spans="3:5" s="2" customFormat="1" x14ac:dyDescent="0.3">
      <c r="C18894" s="3"/>
      <c r="E18894" s="6"/>
    </row>
    <row r="18895" spans="3:5" s="2" customFormat="1" x14ac:dyDescent="0.3">
      <c r="C18895" s="3"/>
      <c r="E18895" s="6"/>
    </row>
    <row r="18896" spans="3:5" s="2" customFormat="1" x14ac:dyDescent="0.3">
      <c r="C18896" s="3"/>
      <c r="E18896" s="6"/>
    </row>
    <row r="18897" spans="3:5" s="2" customFormat="1" x14ac:dyDescent="0.3">
      <c r="C18897" s="3"/>
      <c r="E18897" s="6"/>
    </row>
    <row r="18898" spans="3:5" s="2" customFormat="1" x14ac:dyDescent="0.3">
      <c r="C18898" s="3"/>
      <c r="E18898" s="6"/>
    </row>
    <row r="18899" spans="3:5" s="2" customFormat="1" x14ac:dyDescent="0.3">
      <c r="C18899" s="3"/>
      <c r="E18899" s="6"/>
    </row>
    <row r="18900" spans="3:5" s="2" customFormat="1" x14ac:dyDescent="0.3">
      <c r="C18900" s="3"/>
      <c r="E18900" s="6"/>
    </row>
    <row r="18901" spans="3:5" s="2" customFormat="1" x14ac:dyDescent="0.3">
      <c r="C18901" s="3"/>
      <c r="E18901" s="6"/>
    </row>
    <row r="18902" spans="3:5" s="2" customFormat="1" x14ac:dyDescent="0.3">
      <c r="C18902" s="3"/>
      <c r="E18902" s="6"/>
    </row>
    <row r="18903" spans="3:5" s="2" customFormat="1" x14ac:dyDescent="0.3">
      <c r="C18903" s="3"/>
      <c r="E18903" s="6"/>
    </row>
    <row r="18904" spans="3:5" s="2" customFormat="1" x14ac:dyDescent="0.3">
      <c r="C18904" s="3"/>
      <c r="E18904" s="6"/>
    </row>
    <row r="18905" spans="3:5" s="2" customFormat="1" x14ac:dyDescent="0.3">
      <c r="C18905" s="3"/>
      <c r="E18905" s="6"/>
    </row>
    <row r="18906" spans="3:5" s="2" customFormat="1" x14ac:dyDescent="0.3">
      <c r="C18906" s="3"/>
      <c r="E18906" s="6"/>
    </row>
    <row r="18907" spans="3:5" s="2" customFormat="1" x14ac:dyDescent="0.3">
      <c r="C18907" s="3"/>
      <c r="E18907" s="6"/>
    </row>
    <row r="18908" spans="3:5" s="2" customFormat="1" x14ac:dyDescent="0.3">
      <c r="C18908" s="3"/>
      <c r="E18908" s="6"/>
    </row>
    <row r="18909" spans="3:5" s="2" customFormat="1" x14ac:dyDescent="0.3">
      <c r="C18909" s="3"/>
      <c r="E18909" s="6"/>
    </row>
    <row r="18910" spans="3:5" s="2" customFormat="1" x14ac:dyDescent="0.3">
      <c r="C18910" s="3"/>
      <c r="E18910" s="6"/>
    </row>
    <row r="18911" spans="3:5" s="2" customFormat="1" x14ac:dyDescent="0.3">
      <c r="C18911" s="3"/>
      <c r="E18911" s="6"/>
    </row>
    <row r="18912" spans="3:5" s="2" customFormat="1" x14ac:dyDescent="0.3">
      <c r="C18912" s="3"/>
      <c r="E18912" s="6"/>
    </row>
    <row r="18913" spans="3:5" s="2" customFormat="1" x14ac:dyDescent="0.3">
      <c r="C18913" s="3"/>
      <c r="E18913" s="6"/>
    </row>
    <row r="18914" spans="3:5" s="2" customFormat="1" x14ac:dyDescent="0.3">
      <c r="C18914" s="3"/>
      <c r="E18914" s="6"/>
    </row>
    <row r="18915" spans="3:5" s="2" customFormat="1" x14ac:dyDescent="0.3">
      <c r="C18915" s="3"/>
      <c r="E18915" s="6"/>
    </row>
    <row r="18916" spans="3:5" s="2" customFormat="1" x14ac:dyDescent="0.3">
      <c r="C18916" s="3"/>
      <c r="E18916" s="6"/>
    </row>
    <row r="18917" spans="3:5" s="2" customFormat="1" x14ac:dyDescent="0.3">
      <c r="C18917" s="3"/>
      <c r="E18917" s="6"/>
    </row>
    <row r="18918" spans="3:5" s="2" customFormat="1" x14ac:dyDescent="0.3">
      <c r="C18918" s="3"/>
      <c r="E18918" s="6"/>
    </row>
    <row r="18919" spans="3:5" s="2" customFormat="1" x14ac:dyDescent="0.3">
      <c r="C18919" s="3"/>
      <c r="E18919" s="6"/>
    </row>
    <row r="18920" spans="3:5" s="2" customFormat="1" x14ac:dyDescent="0.3">
      <c r="C18920" s="3"/>
      <c r="E18920" s="6"/>
    </row>
    <row r="18921" spans="3:5" s="2" customFormat="1" x14ac:dyDescent="0.3">
      <c r="C18921" s="3"/>
      <c r="E18921" s="6"/>
    </row>
    <row r="18922" spans="3:5" s="2" customFormat="1" x14ac:dyDescent="0.3">
      <c r="C18922" s="3"/>
      <c r="E18922" s="6"/>
    </row>
    <row r="18923" spans="3:5" s="2" customFormat="1" x14ac:dyDescent="0.3">
      <c r="C18923" s="3"/>
      <c r="E18923" s="6"/>
    </row>
    <row r="18924" spans="3:5" s="2" customFormat="1" x14ac:dyDescent="0.3">
      <c r="C18924" s="3"/>
      <c r="E18924" s="6"/>
    </row>
    <row r="18925" spans="3:5" s="2" customFormat="1" x14ac:dyDescent="0.3">
      <c r="C18925" s="3"/>
      <c r="E18925" s="6"/>
    </row>
    <row r="18926" spans="3:5" s="2" customFormat="1" x14ac:dyDescent="0.3">
      <c r="C18926" s="3"/>
      <c r="E18926" s="6"/>
    </row>
    <row r="18927" spans="3:5" s="2" customFormat="1" x14ac:dyDescent="0.3">
      <c r="C18927" s="3"/>
      <c r="E18927" s="6"/>
    </row>
    <row r="18928" spans="3:5" s="2" customFormat="1" x14ac:dyDescent="0.3">
      <c r="C18928" s="3"/>
      <c r="E18928" s="6"/>
    </row>
    <row r="18929" spans="3:5" s="2" customFormat="1" x14ac:dyDescent="0.3">
      <c r="C18929" s="3"/>
      <c r="E18929" s="6"/>
    </row>
    <row r="18930" spans="3:5" s="2" customFormat="1" x14ac:dyDescent="0.3">
      <c r="C18930" s="3"/>
      <c r="E18930" s="6"/>
    </row>
    <row r="18931" spans="3:5" s="2" customFormat="1" x14ac:dyDescent="0.3">
      <c r="C18931" s="3"/>
      <c r="E18931" s="6"/>
    </row>
    <row r="18932" spans="3:5" s="2" customFormat="1" x14ac:dyDescent="0.3">
      <c r="C18932" s="3"/>
      <c r="E18932" s="6"/>
    </row>
    <row r="18933" spans="3:5" s="2" customFormat="1" x14ac:dyDescent="0.3">
      <c r="C18933" s="3"/>
      <c r="E18933" s="6"/>
    </row>
    <row r="18934" spans="3:5" s="2" customFormat="1" x14ac:dyDescent="0.3">
      <c r="C18934" s="3"/>
      <c r="E18934" s="6"/>
    </row>
    <row r="18935" spans="3:5" s="2" customFormat="1" x14ac:dyDescent="0.3">
      <c r="C18935" s="3"/>
      <c r="E18935" s="6"/>
    </row>
    <row r="18936" spans="3:5" s="2" customFormat="1" x14ac:dyDescent="0.3">
      <c r="C18936" s="3"/>
      <c r="E18936" s="6"/>
    </row>
    <row r="18937" spans="3:5" s="2" customFormat="1" x14ac:dyDescent="0.3">
      <c r="C18937" s="3"/>
      <c r="E18937" s="6"/>
    </row>
    <row r="18938" spans="3:5" s="2" customFormat="1" x14ac:dyDescent="0.3">
      <c r="C18938" s="3"/>
      <c r="E18938" s="6"/>
    </row>
    <row r="18939" spans="3:5" s="2" customFormat="1" x14ac:dyDescent="0.3">
      <c r="C18939" s="3"/>
      <c r="E18939" s="6"/>
    </row>
    <row r="18940" spans="3:5" s="2" customFormat="1" x14ac:dyDescent="0.3">
      <c r="C18940" s="3"/>
      <c r="E18940" s="6"/>
    </row>
    <row r="18941" spans="3:5" s="2" customFormat="1" x14ac:dyDescent="0.3">
      <c r="C18941" s="3"/>
      <c r="E18941" s="6"/>
    </row>
    <row r="18942" spans="3:5" s="2" customFormat="1" x14ac:dyDescent="0.3">
      <c r="C18942" s="3"/>
      <c r="E18942" s="6"/>
    </row>
    <row r="18943" spans="3:5" s="2" customFormat="1" x14ac:dyDescent="0.3">
      <c r="C18943" s="3"/>
      <c r="E18943" s="6"/>
    </row>
    <row r="18944" spans="3:5" s="2" customFormat="1" x14ac:dyDescent="0.3">
      <c r="C18944" s="3"/>
      <c r="E18944" s="6"/>
    </row>
    <row r="18945" spans="3:5" s="2" customFormat="1" x14ac:dyDescent="0.3">
      <c r="C18945" s="3"/>
      <c r="E18945" s="6"/>
    </row>
    <row r="18946" spans="3:5" s="2" customFormat="1" x14ac:dyDescent="0.3">
      <c r="C18946" s="3"/>
      <c r="E18946" s="6"/>
    </row>
    <row r="18947" spans="3:5" s="2" customFormat="1" x14ac:dyDescent="0.3">
      <c r="C18947" s="3"/>
      <c r="E18947" s="6"/>
    </row>
    <row r="18948" spans="3:5" s="2" customFormat="1" x14ac:dyDescent="0.3">
      <c r="C18948" s="3"/>
      <c r="E18948" s="6"/>
    </row>
    <row r="18949" spans="3:5" s="2" customFormat="1" x14ac:dyDescent="0.3">
      <c r="C18949" s="3"/>
      <c r="E18949" s="6"/>
    </row>
    <row r="18950" spans="3:5" s="2" customFormat="1" x14ac:dyDescent="0.3">
      <c r="C18950" s="3"/>
      <c r="E18950" s="6"/>
    </row>
    <row r="18951" spans="3:5" s="2" customFormat="1" x14ac:dyDescent="0.3">
      <c r="C18951" s="3"/>
      <c r="E18951" s="6"/>
    </row>
    <row r="18952" spans="3:5" s="2" customFormat="1" x14ac:dyDescent="0.3">
      <c r="C18952" s="3"/>
      <c r="E18952" s="6"/>
    </row>
    <row r="18953" spans="3:5" s="2" customFormat="1" x14ac:dyDescent="0.3">
      <c r="C18953" s="3"/>
      <c r="E18953" s="6"/>
    </row>
    <row r="18954" spans="3:5" s="2" customFormat="1" x14ac:dyDescent="0.3">
      <c r="C18954" s="3"/>
      <c r="E18954" s="6"/>
    </row>
    <row r="18955" spans="3:5" s="2" customFormat="1" x14ac:dyDescent="0.3">
      <c r="C18955" s="3"/>
      <c r="E18955" s="6"/>
    </row>
    <row r="18956" spans="3:5" s="2" customFormat="1" x14ac:dyDescent="0.3">
      <c r="C18956" s="3"/>
      <c r="E18956" s="6"/>
    </row>
    <row r="18957" spans="3:5" s="2" customFormat="1" x14ac:dyDescent="0.3">
      <c r="C18957" s="3"/>
      <c r="E18957" s="6"/>
    </row>
    <row r="18958" spans="3:5" s="2" customFormat="1" x14ac:dyDescent="0.3">
      <c r="C18958" s="3"/>
      <c r="E18958" s="6"/>
    </row>
    <row r="18959" spans="3:5" s="2" customFormat="1" x14ac:dyDescent="0.3">
      <c r="C18959" s="3"/>
      <c r="E18959" s="6"/>
    </row>
    <row r="18960" spans="3:5" s="2" customFormat="1" x14ac:dyDescent="0.3">
      <c r="C18960" s="3"/>
      <c r="E18960" s="6"/>
    </row>
    <row r="18961" spans="3:5" s="2" customFormat="1" x14ac:dyDescent="0.3">
      <c r="C18961" s="3"/>
      <c r="E18961" s="6"/>
    </row>
    <row r="18962" spans="3:5" s="2" customFormat="1" x14ac:dyDescent="0.3">
      <c r="C18962" s="3"/>
      <c r="E18962" s="6"/>
    </row>
    <row r="18963" spans="3:5" s="2" customFormat="1" x14ac:dyDescent="0.3">
      <c r="C18963" s="3"/>
      <c r="E18963" s="6"/>
    </row>
    <row r="18964" spans="3:5" s="2" customFormat="1" x14ac:dyDescent="0.3">
      <c r="C18964" s="3"/>
      <c r="E18964" s="6"/>
    </row>
    <row r="18965" spans="3:5" s="2" customFormat="1" x14ac:dyDescent="0.3">
      <c r="C18965" s="3"/>
      <c r="E18965" s="6"/>
    </row>
    <row r="18966" spans="3:5" s="2" customFormat="1" x14ac:dyDescent="0.3">
      <c r="C18966" s="3"/>
      <c r="E18966" s="6"/>
    </row>
    <row r="18967" spans="3:5" s="2" customFormat="1" x14ac:dyDescent="0.3">
      <c r="C18967" s="3"/>
      <c r="E18967" s="6"/>
    </row>
    <row r="18968" spans="3:5" s="2" customFormat="1" x14ac:dyDescent="0.3">
      <c r="C18968" s="3"/>
      <c r="E18968" s="6"/>
    </row>
    <row r="18969" spans="3:5" s="2" customFormat="1" x14ac:dyDescent="0.3">
      <c r="C18969" s="3"/>
      <c r="E18969" s="6"/>
    </row>
    <row r="18970" spans="3:5" s="2" customFormat="1" x14ac:dyDescent="0.3">
      <c r="C18970" s="3"/>
      <c r="E18970" s="6"/>
    </row>
    <row r="18971" spans="3:5" s="2" customFormat="1" x14ac:dyDescent="0.3">
      <c r="C18971" s="3"/>
      <c r="E18971" s="6"/>
    </row>
    <row r="18972" spans="3:5" s="2" customFormat="1" x14ac:dyDescent="0.3">
      <c r="C18972" s="3"/>
      <c r="E18972" s="6"/>
    </row>
    <row r="18973" spans="3:5" s="2" customFormat="1" x14ac:dyDescent="0.3">
      <c r="C18973" s="3"/>
      <c r="E18973" s="6"/>
    </row>
    <row r="18974" spans="3:5" s="2" customFormat="1" x14ac:dyDescent="0.3">
      <c r="C18974" s="3"/>
      <c r="E18974" s="6"/>
    </row>
    <row r="18975" spans="3:5" s="2" customFormat="1" x14ac:dyDescent="0.3">
      <c r="C18975" s="3"/>
      <c r="E18975" s="6"/>
    </row>
    <row r="18976" spans="3:5" s="2" customFormat="1" x14ac:dyDescent="0.3">
      <c r="C18976" s="3"/>
      <c r="E18976" s="6"/>
    </row>
    <row r="18977" spans="3:5" s="2" customFormat="1" x14ac:dyDescent="0.3">
      <c r="C18977" s="3"/>
      <c r="E18977" s="6"/>
    </row>
    <row r="18978" spans="3:5" s="2" customFormat="1" x14ac:dyDescent="0.3">
      <c r="C18978" s="3"/>
      <c r="E18978" s="6"/>
    </row>
    <row r="18979" spans="3:5" s="2" customFormat="1" x14ac:dyDescent="0.3">
      <c r="C18979" s="3"/>
      <c r="E18979" s="6"/>
    </row>
    <row r="18980" spans="3:5" s="2" customFormat="1" x14ac:dyDescent="0.3">
      <c r="C18980" s="3"/>
      <c r="E18980" s="6"/>
    </row>
    <row r="18981" spans="3:5" s="2" customFormat="1" x14ac:dyDescent="0.3">
      <c r="C18981" s="3"/>
      <c r="E18981" s="6"/>
    </row>
    <row r="18982" spans="3:5" s="2" customFormat="1" x14ac:dyDescent="0.3">
      <c r="C18982" s="3"/>
      <c r="E18982" s="6"/>
    </row>
    <row r="18983" spans="3:5" s="2" customFormat="1" x14ac:dyDescent="0.3">
      <c r="C18983" s="3"/>
      <c r="E18983" s="6"/>
    </row>
    <row r="18984" spans="3:5" s="2" customFormat="1" x14ac:dyDescent="0.3">
      <c r="C18984" s="3"/>
      <c r="E18984" s="6"/>
    </row>
    <row r="18985" spans="3:5" s="2" customFormat="1" x14ac:dyDescent="0.3">
      <c r="C18985" s="3"/>
      <c r="E18985" s="6"/>
    </row>
    <row r="18986" spans="3:5" s="2" customFormat="1" x14ac:dyDescent="0.3">
      <c r="C18986" s="3"/>
      <c r="E18986" s="6"/>
    </row>
    <row r="18987" spans="3:5" s="2" customFormat="1" x14ac:dyDescent="0.3">
      <c r="C18987" s="3"/>
      <c r="E18987" s="6"/>
    </row>
    <row r="18988" spans="3:5" s="2" customFormat="1" x14ac:dyDescent="0.3">
      <c r="C18988" s="3"/>
      <c r="E18988" s="6"/>
    </row>
    <row r="18989" spans="3:5" s="2" customFormat="1" x14ac:dyDescent="0.3">
      <c r="C18989" s="3"/>
      <c r="E18989" s="6"/>
    </row>
    <row r="18990" spans="3:5" s="2" customFormat="1" x14ac:dyDescent="0.3">
      <c r="C18990" s="3"/>
      <c r="E18990" s="6"/>
    </row>
    <row r="18991" spans="3:5" s="2" customFormat="1" x14ac:dyDescent="0.3">
      <c r="C18991" s="3"/>
      <c r="E18991" s="6"/>
    </row>
    <row r="18992" spans="3:5" s="2" customFormat="1" x14ac:dyDescent="0.3">
      <c r="C18992" s="3"/>
      <c r="E18992" s="6"/>
    </row>
    <row r="18993" spans="3:5" s="2" customFormat="1" x14ac:dyDescent="0.3">
      <c r="C18993" s="3"/>
      <c r="E18993" s="6"/>
    </row>
    <row r="18994" spans="3:5" s="2" customFormat="1" x14ac:dyDescent="0.3">
      <c r="C18994" s="3"/>
      <c r="E18994" s="6"/>
    </row>
    <row r="18995" spans="3:5" s="2" customFormat="1" x14ac:dyDescent="0.3">
      <c r="C18995" s="3"/>
      <c r="E18995" s="6"/>
    </row>
    <row r="18996" spans="3:5" s="2" customFormat="1" x14ac:dyDescent="0.3">
      <c r="C18996" s="3"/>
      <c r="E18996" s="6"/>
    </row>
    <row r="18997" spans="3:5" s="2" customFormat="1" x14ac:dyDescent="0.3">
      <c r="C18997" s="3"/>
      <c r="E18997" s="6"/>
    </row>
    <row r="18998" spans="3:5" s="2" customFormat="1" x14ac:dyDescent="0.3">
      <c r="C18998" s="3"/>
      <c r="E18998" s="6"/>
    </row>
    <row r="18999" spans="3:5" s="2" customFormat="1" x14ac:dyDescent="0.3">
      <c r="C18999" s="3"/>
      <c r="E18999" s="6"/>
    </row>
    <row r="19000" spans="3:5" s="2" customFormat="1" x14ac:dyDescent="0.3">
      <c r="C19000" s="3"/>
      <c r="E19000" s="6"/>
    </row>
    <row r="19001" spans="3:5" s="2" customFormat="1" x14ac:dyDescent="0.3">
      <c r="C19001" s="3"/>
      <c r="E19001" s="6"/>
    </row>
    <row r="19002" spans="3:5" s="2" customFormat="1" x14ac:dyDescent="0.3">
      <c r="C19002" s="3"/>
      <c r="E19002" s="6"/>
    </row>
    <row r="19003" spans="3:5" s="2" customFormat="1" x14ac:dyDescent="0.3">
      <c r="C19003" s="3"/>
      <c r="E19003" s="6"/>
    </row>
    <row r="19004" spans="3:5" s="2" customFormat="1" x14ac:dyDescent="0.3">
      <c r="C19004" s="3"/>
      <c r="E19004" s="6"/>
    </row>
    <row r="19005" spans="3:5" s="2" customFormat="1" x14ac:dyDescent="0.3">
      <c r="C19005" s="3"/>
      <c r="E19005" s="6"/>
    </row>
    <row r="19006" spans="3:5" s="2" customFormat="1" x14ac:dyDescent="0.3">
      <c r="C19006" s="3"/>
      <c r="E19006" s="6"/>
    </row>
    <row r="19007" spans="3:5" s="2" customFormat="1" x14ac:dyDescent="0.3">
      <c r="C19007" s="3"/>
      <c r="E19007" s="6"/>
    </row>
    <row r="19008" spans="3:5" s="2" customFormat="1" x14ac:dyDescent="0.3">
      <c r="C19008" s="3"/>
      <c r="E19008" s="6"/>
    </row>
    <row r="19009" spans="3:5" s="2" customFormat="1" x14ac:dyDescent="0.3">
      <c r="C19009" s="3"/>
      <c r="E19009" s="6"/>
    </row>
    <row r="19010" spans="3:5" s="2" customFormat="1" x14ac:dyDescent="0.3">
      <c r="C19010" s="3"/>
      <c r="E19010" s="6"/>
    </row>
    <row r="19011" spans="3:5" s="2" customFormat="1" x14ac:dyDescent="0.3">
      <c r="C19011" s="3"/>
      <c r="E19011" s="6"/>
    </row>
    <row r="19012" spans="3:5" s="2" customFormat="1" x14ac:dyDescent="0.3">
      <c r="C19012" s="3"/>
      <c r="E19012" s="6"/>
    </row>
    <row r="19013" spans="3:5" s="2" customFormat="1" x14ac:dyDescent="0.3">
      <c r="C19013" s="3"/>
      <c r="E19013" s="6"/>
    </row>
    <row r="19014" spans="3:5" s="2" customFormat="1" x14ac:dyDescent="0.3">
      <c r="C19014" s="3"/>
      <c r="E19014" s="6"/>
    </row>
    <row r="19015" spans="3:5" s="2" customFormat="1" x14ac:dyDescent="0.3">
      <c r="C19015" s="3"/>
      <c r="E19015" s="6"/>
    </row>
    <row r="19016" spans="3:5" s="2" customFormat="1" x14ac:dyDescent="0.3">
      <c r="C19016" s="3"/>
      <c r="E19016" s="6"/>
    </row>
    <row r="19017" spans="3:5" s="2" customFormat="1" x14ac:dyDescent="0.3">
      <c r="C19017" s="3"/>
      <c r="E19017" s="6"/>
    </row>
    <row r="19018" spans="3:5" s="2" customFormat="1" x14ac:dyDescent="0.3">
      <c r="C19018" s="3"/>
      <c r="E19018" s="6"/>
    </row>
    <row r="19019" spans="3:5" s="2" customFormat="1" x14ac:dyDescent="0.3">
      <c r="C19019" s="3"/>
      <c r="E19019" s="6"/>
    </row>
    <row r="19020" spans="3:5" s="2" customFormat="1" x14ac:dyDescent="0.3">
      <c r="C19020" s="3"/>
      <c r="E19020" s="6"/>
    </row>
    <row r="19021" spans="3:5" s="2" customFormat="1" x14ac:dyDescent="0.3">
      <c r="C19021" s="3"/>
      <c r="E19021" s="6"/>
    </row>
    <row r="19022" spans="3:5" s="2" customFormat="1" x14ac:dyDescent="0.3">
      <c r="C19022" s="3"/>
      <c r="E19022" s="6"/>
    </row>
    <row r="19023" spans="3:5" s="2" customFormat="1" x14ac:dyDescent="0.3">
      <c r="C19023" s="3"/>
      <c r="E19023" s="6"/>
    </row>
    <row r="19024" spans="3:5" s="2" customFormat="1" x14ac:dyDescent="0.3">
      <c r="C19024" s="3"/>
      <c r="E19024" s="6"/>
    </row>
    <row r="19025" spans="3:5" s="2" customFormat="1" x14ac:dyDescent="0.3">
      <c r="C19025" s="3"/>
      <c r="E19025" s="6"/>
    </row>
    <row r="19026" spans="3:5" s="2" customFormat="1" x14ac:dyDescent="0.3">
      <c r="C19026" s="3"/>
      <c r="E19026" s="6"/>
    </row>
    <row r="19027" spans="3:5" s="2" customFormat="1" x14ac:dyDescent="0.3">
      <c r="C19027" s="3"/>
      <c r="E19027" s="6"/>
    </row>
    <row r="19028" spans="3:5" s="2" customFormat="1" x14ac:dyDescent="0.3">
      <c r="C19028" s="3"/>
      <c r="E19028" s="6"/>
    </row>
    <row r="19029" spans="3:5" s="2" customFormat="1" x14ac:dyDescent="0.3">
      <c r="C19029" s="3"/>
      <c r="E19029" s="6"/>
    </row>
    <row r="19030" spans="3:5" s="2" customFormat="1" x14ac:dyDescent="0.3">
      <c r="C19030" s="3"/>
      <c r="E19030" s="6"/>
    </row>
    <row r="19031" spans="3:5" s="2" customFormat="1" x14ac:dyDescent="0.3">
      <c r="C19031" s="3"/>
      <c r="E19031" s="6"/>
    </row>
    <row r="19032" spans="3:5" s="2" customFormat="1" x14ac:dyDescent="0.3">
      <c r="C19032" s="3"/>
      <c r="E19032" s="6"/>
    </row>
    <row r="19033" spans="3:5" s="2" customFormat="1" x14ac:dyDescent="0.3">
      <c r="C19033" s="3"/>
      <c r="E19033" s="6"/>
    </row>
    <row r="19034" spans="3:5" s="2" customFormat="1" x14ac:dyDescent="0.3">
      <c r="C19034" s="3"/>
      <c r="E19034" s="6"/>
    </row>
    <row r="19035" spans="3:5" s="2" customFormat="1" x14ac:dyDescent="0.3">
      <c r="C19035" s="3"/>
      <c r="E19035" s="6"/>
    </row>
    <row r="19036" spans="3:5" s="2" customFormat="1" x14ac:dyDescent="0.3">
      <c r="C19036" s="3"/>
      <c r="E19036" s="6"/>
    </row>
    <row r="19037" spans="3:5" s="2" customFormat="1" x14ac:dyDescent="0.3">
      <c r="C19037" s="3"/>
      <c r="E19037" s="6"/>
    </row>
    <row r="19038" spans="3:5" s="2" customFormat="1" x14ac:dyDescent="0.3">
      <c r="C19038" s="3"/>
      <c r="E19038" s="6"/>
    </row>
    <row r="19039" spans="3:5" s="2" customFormat="1" x14ac:dyDescent="0.3">
      <c r="C19039" s="3"/>
      <c r="E19039" s="6"/>
    </row>
    <row r="19040" spans="3:5" s="2" customFormat="1" x14ac:dyDescent="0.3">
      <c r="C19040" s="3"/>
      <c r="E19040" s="6"/>
    </row>
    <row r="19041" spans="3:5" s="2" customFormat="1" x14ac:dyDescent="0.3">
      <c r="C19041" s="3"/>
      <c r="E19041" s="6"/>
    </row>
    <row r="19042" spans="3:5" s="2" customFormat="1" x14ac:dyDescent="0.3">
      <c r="C19042" s="3"/>
      <c r="E19042" s="6"/>
    </row>
    <row r="19043" spans="3:5" s="2" customFormat="1" x14ac:dyDescent="0.3">
      <c r="C19043" s="3"/>
      <c r="E19043" s="6"/>
    </row>
    <row r="19044" spans="3:5" s="2" customFormat="1" x14ac:dyDescent="0.3">
      <c r="C19044" s="3"/>
      <c r="E19044" s="6"/>
    </row>
    <row r="19045" spans="3:5" s="2" customFormat="1" x14ac:dyDescent="0.3">
      <c r="C19045" s="3"/>
      <c r="E19045" s="6"/>
    </row>
    <row r="19046" spans="3:5" s="2" customFormat="1" x14ac:dyDescent="0.3">
      <c r="C19046" s="3"/>
      <c r="E19046" s="6"/>
    </row>
    <row r="19047" spans="3:5" s="2" customFormat="1" x14ac:dyDescent="0.3">
      <c r="C19047" s="3"/>
      <c r="E19047" s="6"/>
    </row>
    <row r="19048" spans="3:5" s="2" customFormat="1" x14ac:dyDescent="0.3">
      <c r="C19048" s="3"/>
      <c r="E19048" s="6"/>
    </row>
    <row r="19049" spans="3:5" s="2" customFormat="1" x14ac:dyDescent="0.3">
      <c r="C19049" s="3"/>
      <c r="E19049" s="6"/>
    </row>
    <row r="19050" spans="3:5" s="2" customFormat="1" x14ac:dyDescent="0.3">
      <c r="C19050" s="3"/>
      <c r="E19050" s="6"/>
    </row>
    <row r="19051" spans="3:5" s="2" customFormat="1" x14ac:dyDescent="0.3">
      <c r="C19051" s="3"/>
      <c r="E19051" s="6"/>
    </row>
    <row r="19052" spans="3:5" s="2" customFormat="1" x14ac:dyDescent="0.3">
      <c r="C19052" s="3"/>
      <c r="E19052" s="6"/>
    </row>
    <row r="19053" spans="3:5" s="2" customFormat="1" x14ac:dyDescent="0.3">
      <c r="C19053" s="3"/>
      <c r="E19053" s="6"/>
    </row>
    <row r="19054" spans="3:5" s="2" customFormat="1" x14ac:dyDescent="0.3">
      <c r="C19054" s="3"/>
      <c r="E19054" s="6"/>
    </row>
    <row r="19055" spans="3:5" s="2" customFormat="1" x14ac:dyDescent="0.3">
      <c r="C19055" s="3"/>
      <c r="E19055" s="6"/>
    </row>
    <row r="19056" spans="3:5" s="2" customFormat="1" x14ac:dyDescent="0.3">
      <c r="C19056" s="3"/>
      <c r="E19056" s="6"/>
    </row>
    <row r="19057" spans="3:5" s="2" customFormat="1" x14ac:dyDescent="0.3">
      <c r="C19057" s="3"/>
      <c r="E19057" s="6"/>
    </row>
    <row r="19058" spans="3:5" s="2" customFormat="1" x14ac:dyDescent="0.3">
      <c r="C19058" s="3"/>
      <c r="E19058" s="6"/>
    </row>
    <row r="19059" spans="3:5" s="2" customFormat="1" x14ac:dyDescent="0.3">
      <c r="C19059" s="3"/>
      <c r="E19059" s="6"/>
    </row>
    <row r="19060" spans="3:5" s="2" customFormat="1" x14ac:dyDescent="0.3">
      <c r="C19060" s="3"/>
      <c r="E19060" s="6"/>
    </row>
    <row r="19061" spans="3:5" s="2" customFormat="1" x14ac:dyDescent="0.3">
      <c r="C19061" s="3"/>
      <c r="E19061" s="6"/>
    </row>
    <row r="19062" spans="3:5" s="2" customFormat="1" x14ac:dyDescent="0.3">
      <c r="C19062" s="3"/>
      <c r="E19062" s="6"/>
    </row>
    <row r="19063" spans="3:5" s="2" customFormat="1" x14ac:dyDescent="0.3">
      <c r="C19063" s="3"/>
      <c r="E19063" s="6"/>
    </row>
    <row r="19064" spans="3:5" s="2" customFormat="1" x14ac:dyDescent="0.3">
      <c r="C19064" s="3"/>
      <c r="E19064" s="6"/>
    </row>
    <row r="19065" spans="3:5" s="2" customFormat="1" x14ac:dyDescent="0.3">
      <c r="C19065" s="3"/>
      <c r="E19065" s="6"/>
    </row>
    <row r="19066" spans="3:5" s="2" customFormat="1" x14ac:dyDescent="0.3">
      <c r="C19066" s="3"/>
      <c r="E19066" s="6"/>
    </row>
    <row r="19067" spans="3:5" s="2" customFormat="1" x14ac:dyDescent="0.3">
      <c r="C19067" s="3"/>
      <c r="E19067" s="6"/>
    </row>
    <row r="19068" spans="3:5" s="2" customFormat="1" x14ac:dyDescent="0.3">
      <c r="C19068" s="3"/>
      <c r="E19068" s="6"/>
    </row>
    <row r="19069" spans="3:5" s="2" customFormat="1" x14ac:dyDescent="0.3">
      <c r="C19069" s="3"/>
      <c r="E19069" s="6"/>
    </row>
    <row r="19070" spans="3:5" s="2" customFormat="1" x14ac:dyDescent="0.3">
      <c r="C19070" s="3"/>
      <c r="E19070" s="6"/>
    </row>
    <row r="19071" spans="3:5" s="2" customFormat="1" x14ac:dyDescent="0.3">
      <c r="C19071" s="3"/>
      <c r="E19071" s="6"/>
    </row>
    <row r="19072" spans="3:5" s="2" customFormat="1" x14ac:dyDescent="0.3">
      <c r="C19072" s="3"/>
      <c r="E19072" s="6"/>
    </row>
    <row r="19073" spans="3:5" s="2" customFormat="1" x14ac:dyDescent="0.3">
      <c r="C19073" s="3"/>
      <c r="E19073" s="6"/>
    </row>
    <row r="19074" spans="3:5" s="2" customFormat="1" x14ac:dyDescent="0.3">
      <c r="C19074" s="3"/>
      <c r="E19074" s="6"/>
    </row>
    <row r="19075" spans="3:5" s="2" customFormat="1" x14ac:dyDescent="0.3">
      <c r="C19075" s="3"/>
      <c r="E19075" s="6"/>
    </row>
    <row r="19076" spans="3:5" s="2" customFormat="1" x14ac:dyDescent="0.3">
      <c r="C19076" s="3"/>
      <c r="E19076" s="6"/>
    </row>
    <row r="19077" spans="3:5" s="2" customFormat="1" x14ac:dyDescent="0.3">
      <c r="C19077" s="3"/>
      <c r="E19077" s="6"/>
    </row>
    <row r="19078" spans="3:5" s="2" customFormat="1" x14ac:dyDescent="0.3">
      <c r="C19078" s="3"/>
      <c r="E19078" s="6"/>
    </row>
    <row r="19079" spans="3:5" s="2" customFormat="1" x14ac:dyDescent="0.3">
      <c r="C19079" s="3"/>
      <c r="E19079" s="6"/>
    </row>
    <row r="19080" spans="3:5" s="2" customFormat="1" x14ac:dyDescent="0.3">
      <c r="C19080" s="3"/>
      <c r="E19080" s="6"/>
    </row>
    <row r="19081" spans="3:5" s="2" customFormat="1" x14ac:dyDescent="0.3">
      <c r="C19081" s="3"/>
      <c r="E19081" s="6"/>
    </row>
    <row r="19082" spans="3:5" s="2" customFormat="1" x14ac:dyDescent="0.3">
      <c r="C19082" s="3"/>
      <c r="E19082" s="6"/>
    </row>
    <row r="19083" spans="3:5" s="2" customFormat="1" x14ac:dyDescent="0.3">
      <c r="C19083" s="3"/>
      <c r="E19083" s="6"/>
    </row>
    <row r="19084" spans="3:5" s="2" customFormat="1" x14ac:dyDescent="0.3">
      <c r="C19084" s="3"/>
      <c r="E19084" s="6"/>
    </row>
    <row r="19085" spans="3:5" s="2" customFormat="1" x14ac:dyDescent="0.3">
      <c r="C19085" s="3"/>
      <c r="E19085" s="6"/>
    </row>
    <row r="19086" spans="3:5" s="2" customFormat="1" x14ac:dyDescent="0.3">
      <c r="C19086" s="3"/>
      <c r="E19086" s="6"/>
    </row>
    <row r="19087" spans="3:5" s="2" customFormat="1" x14ac:dyDescent="0.3">
      <c r="C19087" s="3"/>
      <c r="E19087" s="6"/>
    </row>
    <row r="19088" spans="3:5" s="2" customFormat="1" x14ac:dyDescent="0.3">
      <c r="C19088" s="3"/>
      <c r="E19088" s="6"/>
    </row>
    <row r="19089" spans="3:5" s="2" customFormat="1" x14ac:dyDescent="0.3">
      <c r="C19089" s="3"/>
      <c r="E19089" s="6"/>
    </row>
    <row r="19090" spans="3:5" s="2" customFormat="1" x14ac:dyDescent="0.3">
      <c r="C19090" s="3"/>
      <c r="E19090" s="6"/>
    </row>
    <row r="19091" spans="3:5" s="2" customFormat="1" x14ac:dyDescent="0.3">
      <c r="C19091" s="3"/>
      <c r="E19091" s="6"/>
    </row>
    <row r="19092" spans="3:5" s="2" customFormat="1" x14ac:dyDescent="0.3">
      <c r="C19092" s="3"/>
      <c r="E19092" s="6"/>
    </row>
    <row r="19093" spans="3:5" s="2" customFormat="1" x14ac:dyDescent="0.3">
      <c r="C19093" s="3"/>
      <c r="E19093" s="6"/>
    </row>
    <row r="19094" spans="3:5" s="2" customFormat="1" x14ac:dyDescent="0.3">
      <c r="C19094" s="3"/>
      <c r="E19094" s="6"/>
    </row>
    <row r="19095" spans="3:5" s="2" customFormat="1" x14ac:dyDescent="0.3">
      <c r="C19095" s="3"/>
      <c r="E19095" s="6"/>
    </row>
    <row r="19096" spans="3:5" s="2" customFormat="1" x14ac:dyDescent="0.3">
      <c r="C19096" s="3"/>
      <c r="E19096" s="6"/>
    </row>
    <row r="19097" spans="3:5" s="2" customFormat="1" x14ac:dyDescent="0.3">
      <c r="C19097" s="3"/>
      <c r="E19097" s="6"/>
    </row>
    <row r="19098" spans="3:5" s="2" customFormat="1" x14ac:dyDescent="0.3">
      <c r="C19098" s="3"/>
      <c r="E19098" s="6"/>
    </row>
    <row r="19099" spans="3:5" s="2" customFormat="1" x14ac:dyDescent="0.3">
      <c r="C19099" s="3"/>
      <c r="E19099" s="6"/>
    </row>
    <row r="19100" spans="3:5" s="2" customFormat="1" x14ac:dyDescent="0.3">
      <c r="C19100" s="3"/>
      <c r="E19100" s="6"/>
    </row>
    <row r="19101" spans="3:5" s="2" customFormat="1" x14ac:dyDescent="0.3">
      <c r="C19101" s="3"/>
      <c r="E19101" s="6"/>
    </row>
    <row r="19102" spans="3:5" s="2" customFormat="1" x14ac:dyDescent="0.3">
      <c r="C19102" s="3"/>
      <c r="E19102" s="6"/>
    </row>
    <row r="19103" spans="3:5" s="2" customFormat="1" x14ac:dyDescent="0.3">
      <c r="C19103" s="3"/>
      <c r="E19103" s="6"/>
    </row>
    <row r="19104" spans="3:5" s="2" customFormat="1" x14ac:dyDescent="0.3">
      <c r="C19104" s="3"/>
      <c r="E19104" s="6"/>
    </row>
    <row r="19105" spans="3:5" s="2" customFormat="1" x14ac:dyDescent="0.3">
      <c r="C19105" s="3"/>
      <c r="E19105" s="6"/>
    </row>
    <row r="19106" spans="3:5" s="2" customFormat="1" x14ac:dyDescent="0.3">
      <c r="C19106" s="3"/>
      <c r="E19106" s="6"/>
    </row>
    <row r="19107" spans="3:5" s="2" customFormat="1" x14ac:dyDescent="0.3">
      <c r="C19107" s="3"/>
      <c r="E19107" s="6"/>
    </row>
    <row r="19108" spans="3:5" s="2" customFormat="1" x14ac:dyDescent="0.3">
      <c r="C19108" s="3"/>
      <c r="E19108" s="6"/>
    </row>
    <row r="19109" spans="3:5" s="2" customFormat="1" x14ac:dyDescent="0.3">
      <c r="C19109" s="3"/>
      <c r="E19109" s="6"/>
    </row>
    <row r="19110" spans="3:5" s="2" customFormat="1" x14ac:dyDescent="0.3">
      <c r="C19110" s="3"/>
      <c r="E19110" s="6"/>
    </row>
    <row r="19111" spans="3:5" s="2" customFormat="1" x14ac:dyDescent="0.3">
      <c r="C19111" s="3"/>
      <c r="E19111" s="6"/>
    </row>
    <row r="19112" spans="3:5" s="2" customFormat="1" x14ac:dyDescent="0.3">
      <c r="C19112" s="3"/>
      <c r="E19112" s="6"/>
    </row>
    <row r="19113" spans="3:5" s="2" customFormat="1" x14ac:dyDescent="0.3">
      <c r="C19113" s="3"/>
      <c r="E19113" s="6"/>
    </row>
    <row r="19114" spans="3:5" s="2" customFormat="1" x14ac:dyDescent="0.3">
      <c r="C19114" s="3"/>
      <c r="E19114" s="6"/>
    </row>
    <row r="19115" spans="3:5" s="2" customFormat="1" x14ac:dyDescent="0.3">
      <c r="C19115" s="3"/>
      <c r="E19115" s="6"/>
    </row>
    <row r="19116" spans="3:5" s="2" customFormat="1" x14ac:dyDescent="0.3">
      <c r="C19116" s="3"/>
      <c r="E19116" s="6"/>
    </row>
    <row r="19117" spans="3:5" s="2" customFormat="1" x14ac:dyDescent="0.3">
      <c r="C19117" s="3"/>
      <c r="E19117" s="6"/>
    </row>
    <row r="19118" spans="3:5" s="2" customFormat="1" x14ac:dyDescent="0.3">
      <c r="C19118" s="3"/>
      <c r="E19118" s="6"/>
    </row>
    <row r="19119" spans="3:5" s="2" customFormat="1" x14ac:dyDescent="0.3">
      <c r="C19119" s="3"/>
      <c r="E19119" s="6"/>
    </row>
    <row r="19120" spans="3:5" s="2" customFormat="1" x14ac:dyDescent="0.3">
      <c r="C19120" s="3"/>
      <c r="E19120" s="6"/>
    </row>
    <row r="19121" spans="3:5" s="2" customFormat="1" x14ac:dyDescent="0.3">
      <c r="C19121" s="3"/>
      <c r="E19121" s="6"/>
    </row>
    <row r="19122" spans="3:5" s="2" customFormat="1" x14ac:dyDescent="0.3">
      <c r="C19122" s="3"/>
      <c r="E19122" s="6"/>
    </row>
    <row r="19123" spans="3:5" s="2" customFormat="1" x14ac:dyDescent="0.3">
      <c r="C19123" s="3"/>
      <c r="E19123" s="6"/>
    </row>
    <row r="19124" spans="3:5" s="2" customFormat="1" x14ac:dyDescent="0.3">
      <c r="C19124" s="3"/>
      <c r="E19124" s="6"/>
    </row>
    <row r="19125" spans="3:5" s="2" customFormat="1" x14ac:dyDescent="0.3">
      <c r="C19125" s="3"/>
      <c r="E19125" s="6"/>
    </row>
    <row r="19126" spans="3:5" s="2" customFormat="1" x14ac:dyDescent="0.3">
      <c r="C19126" s="3"/>
      <c r="E19126" s="6"/>
    </row>
    <row r="19127" spans="3:5" s="2" customFormat="1" x14ac:dyDescent="0.3">
      <c r="C19127" s="3"/>
      <c r="E19127" s="6"/>
    </row>
    <row r="19128" spans="3:5" s="2" customFormat="1" x14ac:dyDescent="0.3">
      <c r="C19128" s="3"/>
      <c r="E19128" s="6"/>
    </row>
    <row r="19129" spans="3:5" s="2" customFormat="1" x14ac:dyDescent="0.3">
      <c r="C19129" s="3"/>
      <c r="E19129" s="6"/>
    </row>
    <row r="19130" spans="3:5" s="2" customFormat="1" x14ac:dyDescent="0.3">
      <c r="C19130" s="3"/>
      <c r="E19130" s="6"/>
    </row>
    <row r="19131" spans="3:5" s="2" customFormat="1" x14ac:dyDescent="0.3">
      <c r="C19131" s="3"/>
      <c r="E19131" s="6"/>
    </row>
    <row r="19132" spans="3:5" s="2" customFormat="1" x14ac:dyDescent="0.3">
      <c r="C19132" s="3"/>
      <c r="E19132" s="6"/>
    </row>
    <row r="19133" spans="3:5" s="2" customFormat="1" x14ac:dyDescent="0.3">
      <c r="C19133" s="3"/>
      <c r="E19133" s="6"/>
    </row>
    <row r="19134" spans="3:5" s="2" customFormat="1" x14ac:dyDescent="0.3">
      <c r="C19134" s="3"/>
      <c r="E19134" s="6"/>
    </row>
    <row r="19135" spans="3:5" s="2" customFormat="1" x14ac:dyDescent="0.3">
      <c r="C19135" s="3"/>
      <c r="E19135" s="6"/>
    </row>
    <row r="19136" spans="3:5" s="2" customFormat="1" x14ac:dyDescent="0.3">
      <c r="C19136" s="3"/>
      <c r="E19136" s="6"/>
    </row>
    <row r="19137" spans="3:5" s="2" customFormat="1" x14ac:dyDescent="0.3">
      <c r="C19137" s="3"/>
      <c r="E19137" s="6"/>
    </row>
    <row r="19138" spans="3:5" s="2" customFormat="1" x14ac:dyDescent="0.3">
      <c r="C19138" s="3"/>
      <c r="E19138" s="6"/>
    </row>
    <row r="19139" spans="3:5" s="2" customFormat="1" x14ac:dyDescent="0.3">
      <c r="C19139" s="3"/>
      <c r="E19139" s="6"/>
    </row>
    <row r="19140" spans="3:5" s="2" customFormat="1" x14ac:dyDescent="0.3">
      <c r="C19140" s="3"/>
      <c r="E19140" s="6"/>
    </row>
    <row r="19141" spans="3:5" s="2" customFormat="1" x14ac:dyDescent="0.3">
      <c r="C19141" s="3"/>
      <c r="E19141" s="6"/>
    </row>
    <row r="19142" spans="3:5" s="2" customFormat="1" x14ac:dyDescent="0.3">
      <c r="C19142" s="3"/>
      <c r="E19142" s="6"/>
    </row>
    <row r="19143" spans="3:5" s="2" customFormat="1" x14ac:dyDescent="0.3">
      <c r="C19143" s="3"/>
      <c r="E19143" s="6"/>
    </row>
    <row r="19144" spans="3:5" s="2" customFormat="1" x14ac:dyDescent="0.3">
      <c r="C19144" s="3"/>
      <c r="E19144" s="6"/>
    </row>
    <row r="19145" spans="3:5" s="2" customFormat="1" x14ac:dyDescent="0.3">
      <c r="C19145" s="3"/>
      <c r="E19145" s="6"/>
    </row>
    <row r="19146" spans="3:5" s="2" customFormat="1" x14ac:dyDescent="0.3">
      <c r="C19146" s="3"/>
      <c r="E19146" s="6"/>
    </row>
    <row r="19147" spans="3:5" s="2" customFormat="1" x14ac:dyDescent="0.3">
      <c r="C19147" s="3"/>
      <c r="E19147" s="6"/>
    </row>
    <row r="19148" spans="3:5" s="2" customFormat="1" x14ac:dyDescent="0.3">
      <c r="C19148" s="3"/>
      <c r="E19148" s="6"/>
    </row>
    <row r="19149" spans="3:5" s="2" customFormat="1" x14ac:dyDescent="0.3">
      <c r="C19149" s="3"/>
      <c r="E19149" s="6"/>
    </row>
    <row r="19150" spans="3:5" s="2" customFormat="1" x14ac:dyDescent="0.3">
      <c r="C19150" s="3"/>
      <c r="E19150" s="6"/>
    </row>
    <row r="19151" spans="3:5" s="2" customFormat="1" x14ac:dyDescent="0.3">
      <c r="C19151" s="3"/>
      <c r="E19151" s="6"/>
    </row>
    <row r="19152" spans="3:5" s="2" customFormat="1" x14ac:dyDescent="0.3">
      <c r="C19152" s="3"/>
      <c r="E19152" s="6"/>
    </row>
    <row r="19153" spans="3:5" s="2" customFormat="1" x14ac:dyDescent="0.3">
      <c r="C19153" s="3"/>
      <c r="E19153" s="6"/>
    </row>
    <row r="19154" spans="3:5" s="2" customFormat="1" x14ac:dyDescent="0.3">
      <c r="C19154" s="3"/>
      <c r="E19154" s="6"/>
    </row>
    <row r="19155" spans="3:5" s="2" customFormat="1" x14ac:dyDescent="0.3">
      <c r="C19155" s="3"/>
      <c r="E19155" s="6"/>
    </row>
    <row r="19156" spans="3:5" s="2" customFormat="1" x14ac:dyDescent="0.3">
      <c r="C19156" s="3"/>
      <c r="E19156" s="6"/>
    </row>
    <row r="19157" spans="3:5" s="2" customFormat="1" x14ac:dyDescent="0.3">
      <c r="C19157" s="3"/>
      <c r="E19157" s="6"/>
    </row>
    <row r="19158" spans="3:5" s="2" customFormat="1" x14ac:dyDescent="0.3">
      <c r="C19158" s="3"/>
      <c r="E19158" s="6"/>
    </row>
    <row r="19159" spans="3:5" s="2" customFormat="1" x14ac:dyDescent="0.3">
      <c r="C19159" s="3"/>
      <c r="E19159" s="6"/>
    </row>
    <row r="19160" spans="3:5" s="2" customFormat="1" x14ac:dyDescent="0.3">
      <c r="C19160" s="3"/>
      <c r="E19160" s="6"/>
    </row>
    <row r="19161" spans="3:5" s="2" customFormat="1" x14ac:dyDescent="0.3">
      <c r="C19161" s="3"/>
      <c r="E19161" s="6"/>
    </row>
    <row r="19162" spans="3:5" s="2" customFormat="1" x14ac:dyDescent="0.3">
      <c r="C19162" s="3"/>
      <c r="E19162" s="6"/>
    </row>
    <row r="19163" spans="3:5" s="2" customFormat="1" x14ac:dyDescent="0.3">
      <c r="C19163" s="3"/>
      <c r="E19163" s="6"/>
    </row>
    <row r="19164" spans="3:5" s="2" customFormat="1" x14ac:dyDescent="0.3">
      <c r="C19164" s="3"/>
      <c r="E19164" s="6"/>
    </row>
    <row r="19165" spans="3:5" s="2" customFormat="1" x14ac:dyDescent="0.3">
      <c r="C19165" s="3"/>
      <c r="E19165" s="6"/>
    </row>
    <row r="19166" spans="3:5" s="2" customFormat="1" x14ac:dyDescent="0.3">
      <c r="C19166" s="3"/>
      <c r="E19166" s="6"/>
    </row>
    <row r="19167" spans="3:5" s="2" customFormat="1" x14ac:dyDescent="0.3">
      <c r="C19167" s="3"/>
      <c r="E19167" s="6"/>
    </row>
    <row r="19168" spans="3:5" s="2" customFormat="1" x14ac:dyDescent="0.3">
      <c r="C19168" s="3"/>
      <c r="E19168" s="6"/>
    </row>
    <row r="19169" spans="3:5" s="2" customFormat="1" x14ac:dyDescent="0.3">
      <c r="C19169" s="3"/>
      <c r="E19169" s="6"/>
    </row>
    <row r="19170" spans="3:5" s="2" customFormat="1" x14ac:dyDescent="0.3">
      <c r="C19170" s="3"/>
      <c r="E19170" s="6"/>
    </row>
    <row r="19171" spans="3:5" s="2" customFormat="1" x14ac:dyDescent="0.3">
      <c r="C19171" s="3"/>
      <c r="E19171" s="6"/>
    </row>
    <row r="19172" spans="3:5" s="2" customFormat="1" x14ac:dyDescent="0.3">
      <c r="C19172" s="3"/>
      <c r="E19172" s="6"/>
    </row>
    <row r="19173" spans="3:5" s="2" customFormat="1" x14ac:dyDescent="0.3">
      <c r="C19173" s="3"/>
      <c r="E19173" s="6"/>
    </row>
    <row r="19174" spans="3:5" s="2" customFormat="1" x14ac:dyDescent="0.3">
      <c r="C19174" s="3"/>
      <c r="E19174" s="6"/>
    </row>
    <row r="19175" spans="3:5" s="2" customFormat="1" x14ac:dyDescent="0.3">
      <c r="C19175" s="3"/>
      <c r="E19175" s="6"/>
    </row>
    <row r="19176" spans="3:5" s="2" customFormat="1" x14ac:dyDescent="0.3">
      <c r="C19176" s="3"/>
      <c r="E19176" s="6"/>
    </row>
    <row r="19177" spans="3:5" s="2" customFormat="1" x14ac:dyDescent="0.3">
      <c r="C19177" s="3"/>
      <c r="E19177" s="6"/>
    </row>
    <row r="19178" spans="3:5" s="2" customFormat="1" x14ac:dyDescent="0.3">
      <c r="C19178" s="3"/>
      <c r="E19178" s="6"/>
    </row>
    <row r="19179" spans="3:5" s="2" customFormat="1" x14ac:dyDescent="0.3">
      <c r="C19179" s="3"/>
      <c r="E19179" s="6"/>
    </row>
    <row r="19180" spans="3:5" s="2" customFormat="1" x14ac:dyDescent="0.3">
      <c r="C19180" s="3"/>
      <c r="E19180" s="6"/>
    </row>
    <row r="19181" spans="3:5" s="2" customFormat="1" x14ac:dyDescent="0.3">
      <c r="C19181" s="3"/>
      <c r="E19181" s="6"/>
    </row>
    <row r="19182" spans="3:5" s="2" customFormat="1" x14ac:dyDescent="0.3">
      <c r="C19182" s="3"/>
      <c r="E19182" s="6"/>
    </row>
    <row r="19183" spans="3:5" s="2" customFormat="1" x14ac:dyDescent="0.3">
      <c r="C19183" s="3"/>
      <c r="E19183" s="6"/>
    </row>
    <row r="19184" spans="3:5" s="2" customFormat="1" x14ac:dyDescent="0.3">
      <c r="C19184" s="3"/>
      <c r="E19184" s="6"/>
    </row>
    <row r="19185" spans="3:5" s="2" customFormat="1" x14ac:dyDescent="0.3">
      <c r="C19185" s="3"/>
      <c r="E19185" s="6"/>
    </row>
    <row r="19186" spans="3:5" s="2" customFormat="1" x14ac:dyDescent="0.3">
      <c r="C19186" s="3"/>
      <c r="E19186" s="6"/>
    </row>
    <row r="19187" spans="3:5" s="2" customFormat="1" x14ac:dyDescent="0.3">
      <c r="C19187" s="3"/>
      <c r="E19187" s="6"/>
    </row>
    <row r="19188" spans="3:5" s="2" customFormat="1" x14ac:dyDescent="0.3">
      <c r="C19188" s="3"/>
      <c r="E19188" s="6"/>
    </row>
    <row r="19189" spans="3:5" s="2" customFormat="1" x14ac:dyDescent="0.3">
      <c r="C19189" s="3"/>
      <c r="E19189" s="6"/>
    </row>
    <row r="19190" spans="3:5" s="2" customFormat="1" x14ac:dyDescent="0.3">
      <c r="C19190" s="3"/>
      <c r="E19190" s="6"/>
    </row>
    <row r="19191" spans="3:5" s="2" customFormat="1" x14ac:dyDescent="0.3">
      <c r="C19191" s="3"/>
      <c r="E19191" s="6"/>
    </row>
    <row r="19192" spans="3:5" s="2" customFormat="1" x14ac:dyDescent="0.3">
      <c r="C19192" s="3"/>
      <c r="E19192" s="6"/>
    </row>
    <row r="19193" spans="3:5" s="2" customFormat="1" x14ac:dyDescent="0.3">
      <c r="C19193" s="3"/>
      <c r="E19193" s="6"/>
    </row>
    <row r="19194" spans="3:5" s="2" customFormat="1" x14ac:dyDescent="0.3">
      <c r="C19194" s="3"/>
      <c r="E19194" s="6"/>
    </row>
    <row r="19195" spans="3:5" s="2" customFormat="1" x14ac:dyDescent="0.3">
      <c r="C19195" s="3"/>
      <c r="E19195" s="6"/>
    </row>
    <row r="19196" spans="3:5" s="2" customFormat="1" x14ac:dyDescent="0.3">
      <c r="C19196" s="3"/>
      <c r="E19196" s="6"/>
    </row>
    <row r="19197" spans="3:5" s="2" customFormat="1" x14ac:dyDescent="0.3">
      <c r="C19197" s="3"/>
      <c r="E19197" s="6"/>
    </row>
    <row r="19198" spans="3:5" s="2" customFormat="1" x14ac:dyDescent="0.3">
      <c r="C19198" s="3"/>
      <c r="E19198" s="6"/>
    </row>
    <row r="19199" spans="3:5" s="2" customFormat="1" x14ac:dyDescent="0.3">
      <c r="C19199" s="3"/>
      <c r="E19199" s="6"/>
    </row>
    <row r="19200" spans="3:5" s="2" customFormat="1" x14ac:dyDescent="0.3">
      <c r="C19200" s="3"/>
      <c r="E19200" s="6"/>
    </row>
    <row r="19201" spans="3:5" s="2" customFormat="1" x14ac:dyDescent="0.3">
      <c r="C19201" s="3"/>
      <c r="E19201" s="6"/>
    </row>
    <row r="19202" spans="3:5" s="2" customFormat="1" x14ac:dyDescent="0.3">
      <c r="C19202" s="3"/>
      <c r="E19202" s="6"/>
    </row>
    <row r="19203" spans="3:5" s="2" customFormat="1" x14ac:dyDescent="0.3">
      <c r="C19203" s="3"/>
      <c r="E19203" s="6"/>
    </row>
    <row r="19204" spans="3:5" s="2" customFormat="1" x14ac:dyDescent="0.3">
      <c r="C19204" s="3"/>
      <c r="E19204" s="6"/>
    </row>
    <row r="19205" spans="3:5" s="2" customFormat="1" x14ac:dyDescent="0.3">
      <c r="C19205" s="3"/>
      <c r="E19205" s="6"/>
    </row>
    <row r="19206" spans="3:5" s="2" customFormat="1" x14ac:dyDescent="0.3">
      <c r="C19206" s="3"/>
      <c r="E19206" s="6"/>
    </row>
    <row r="19207" spans="3:5" s="2" customFormat="1" x14ac:dyDescent="0.3">
      <c r="C19207" s="3"/>
      <c r="E19207" s="6"/>
    </row>
    <row r="19208" spans="3:5" s="2" customFormat="1" x14ac:dyDescent="0.3">
      <c r="C19208" s="3"/>
      <c r="E19208" s="6"/>
    </row>
    <row r="19209" spans="3:5" s="2" customFormat="1" x14ac:dyDescent="0.3">
      <c r="C19209" s="3"/>
      <c r="E19209" s="6"/>
    </row>
    <row r="19210" spans="3:5" s="2" customFormat="1" x14ac:dyDescent="0.3">
      <c r="C19210" s="3"/>
      <c r="E19210" s="6"/>
    </row>
    <row r="19211" spans="3:5" s="2" customFormat="1" x14ac:dyDescent="0.3">
      <c r="C19211" s="3"/>
      <c r="E19211" s="6"/>
    </row>
    <row r="19212" spans="3:5" s="2" customFormat="1" x14ac:dyDescent="0.3">
      <c r="C19212" s="3"/>
      <c r="E19212" s="6"/>
    </row>
    <row r="19213" spans="3:5" s="2" customFormat="1" x14ac:dyDescent="0.3">
      <c r="C19213" s="3"/>
      <c r="E19213" s="6"/>
    </row>
    <row r="19214" spans="3:5" s="2" customFormat="1" x14ac:dyDescent="0.3">
      <c r="C19214" s="3"/>
      <c r="E19214" s="6"/>
    </row>
    <row r="19215" spans="3:5" s="2" customFormat="1" x14ac:dyDescent="0.3">
      <c r="C19215" s="3"/>
      <c r="E19215" s="6"/>
    </row>
    <row r="19216" spans="3:5" s="2" customFormat="1" x14ac:dyDescent="0.3">
      <c r="C19216" s="3"/>
      <c r="E19216" s="6"/>
    </row>
    <row r="19217" spans="3:5" s="2" customFormat="1" x14ac:dyDescent="0.3">
      <c r="C19217" s="3"/>
      <c r="E19217" s="6"/>
    </row>
    <row r="19218" spans="3:5" s="2" customFormat="1" x14ac:dyDescent="0.3">
      <c r="C19218" s="3"/>
      <c r="E19218" s="6"/>
    </row>
    <row r="19219" spans="3:5" s="2" customFormat="1" x14ac:dyDescent="0.3">
      <c r="C19219" s="3"/>
      <c r="E19219" s="6"/>
    </row>
    <row r="19220" spans="3:5" s="2" customFormat="1" x14ac:dyDescent="0.3">
      <c r="C19220" s="3"/>
      <c r="E19220" s="6"/>
    </row>
    <row r="19221" spans="3:5" s="2" customFormat="1" x14ac:dyDescent="0.3">
      <c r="C19221" s="3"/>
      <c r="E19221" s="6"/>
    </row>
    <row r="19222" spans="3:5" s="2" customFormat="1" x14ac:dyDescent="0.3">
      <c r="C19222" s="3"/>
      <c r="E19222" s="6"/>
    </row>
    <row r="19223" spans="3:5" s="2" customFormat="1" x14ac:dyDescent="0.3">
      <c r="C19223" s="3"/>
      <c r="E19223" s="6"/>
    </row>
    <row r="19224" spans="3:5" s="2" customFormat="1" x14ac:dyDescent="0.3">
      <c r="C19224" s="3"/>
      <c r="E19224" s="6"/>
    </row>
    <row r="19225" spans="3:5" s="2" customFormat="1" x14ac:dyDescent="0.3">
      <c r="C19225" s="3"/>
      <c r="E19225" s="6"/>
    </row>
    <row r="19226" spans="3:5" s="2" customFormat="1" x14ac:dyDescent="0.3">
      <c r="C19226" s="3"/>
      <c r="E19226" s="6"/>
    </row>
    <row r="19227" spans="3:5" s="2" customFormat="1" x14ac:dyDescent="0.3">
      <c r="C19227" s="3"/>
      <c r="E19227" s="6"/>
    </row>
    <row r="19228" spans="3:5" s="2" customFormat="1" x14ac:dyDescent="0.3">
      <c r="C19228" s="3"/>
      <c r="E19228" s="6"/>
    </row>
    <row r="19229" spans="3:5" s="2" customFormat="1" x14ac:dyDescent="0.3">
      <c r="C19229" s="3"/>
      <c r="E19229" s="6"/>
    </row>
    <row r="19230" spans="3:5" s="2" customFormat="1" x14ac:dyDescent="0.3">
      <c r="C19230" s="3"/>
      <c r="E19230" s="6"/>
    </row>
    <row r="19231" spans="3:5" s="2" customFormat="1" x14ac:dyDescent="0.3">
      <c r="C19231" s="3"/>
      <c r="E19231" s="6"/>
    </row>
    <row r="19232" spans="3:5" s="2" customFormat="1" x14ac:dyDescent="0.3">
      <c r="C19232" s="3"/>
      <c r="E19232" s="6"/>
    </row>
    <row r="19233" spans="3:5" s="2" customFormat="1" x14ac:dyDescent="0.3">
      <c r="C19233" s="3"/>
      <c r="E19233" s="6"/>
    </row>
    <row r="19234" spans="3:5" s="2" customFormat="1" x14ac:dyDescent="0.3">
      <c r="C19234" s="3"/>
      <c r="E19234" s="6"/>
    </row>
    <row r="19235" spans="3:5" s="2" customFormat="1" x14ac:dyDescent="0.3">
      <c r="C19235" s="3"/>
      <c r="E19235" s="6"/>
    </row>
    <row r="19236" spans="3:5" s="2" customFormat="1" x14ac:dyDescent="0.3">
      <c r="C19236" s="3"/>
      <c r="E19236" s="6"/>
    </row>
    <row r="19237" spans="3:5" s="2" customFormat="1" x14ac:dyDescent="0.3">
      <c r="C19237" s="3"/>
      <c r="E19237" s="6"/>
    </row>
    <row r="19238" spans="3:5" s="2" customFormat="1" x14ac:dyDescent="0.3">
      <c r="C19238" s="3"/>
      <c r="E19238" s="6"/>
    </row>
    <row r="19239" spans="3:5" s="2" customFormat="1" x14ac:dyDescent="0.3">
      <c r="C19239" s="3"/>
      <c r="E19239" s="6"/>
    </row>
    <row r="19240" spans="3:5" s="2" customFormat="1" x14ac:dyDescent="0.3">
      <c r="C19240" s="3"/>
      <c r="E19240" s="6"/>
    </row>
    <row r="19241" spans="3:5" s="2" customFormat="1" x14ac:dyDescent="0.3">
      <c r="C19241" s="3"/>
      <c r="E19241" s="6"/>
    </row>
    <row r="19242" spans="3:5" s="2" customFormat="1" x14ac:dyDescent="0.3">
      <c r="C19242" s="3"/>
      <c r="E19242" s="6"/>
    </row>
    <row r="19243" spans="3:5" s="2" customFormat="1" x14ac:dyDescent="0.3">
      <c r="C19243" s="3"/>
      <c r="E19243" s="6"/>
    </row>
    <row r="19244" spans="3:5" s="2" customFormat="1" x14ac:dyDescent="0.3">
      <c r="C19244" s="3"/>
      <c r="E19244" s="6"/>
    </row>
    <row r="19245" spans="3:5" s="2" customFormat="1" x14ac:dyDescent="0.3">
      <c r="C19245" s="3"/>
      <c r="E19245" s="6"/>
    </row>
    <row r="19246" spans="3:5" s="2" customFormat="1" x14ac:dyDescent="0.3">
      <c r="C19246" s="3"/>
      <c r="E19246" s="6"/>
    </row>
    <row r="19247" spans="3:5" s="2" customFormat="1" x14ac:dyDescent="0.3">
      <c r="C19247" s="3"/>
      <c r="E19247" s="6"/>
    </row>
    <row r="19248" spans="3:5" s="2" customFormat="1" x14ac:dyDescent="0.3">
      <c r="C19248" s="3"/>
      <c r="E19248" s="6"/>
    </row>
    <row r="19249" spans="3:5" s="2" customFormat="1" x14ac:dyDescent="0.3">
      <c r="C19249" s="3"/>
      <c r="E19249" s="6"/>
    </row>
    <row r="19250" spans="3:5" s="2" customFormat="1" x14ac:dyDescent="0.3">
      <c r="C19250" s="3"/>
      <c r="E19250" s="6"/>
    </row>
    <row r="19251" spans="3:5" s="2" customFormat="1" x14ac:dyDescent="0.3">
      <c r="C19251" s="3"/>
      <c r="E19251" s="6"/>
    </row>
    <row r="19252" spans="3:5" s="2" customFormat="1" x14ac:dyDescent="0.3">
      <c r="C19252" s="3"/>
      <c r="E19252" s="6"/>
    </row>
    <row r="19253" spans="3:5" s="2" customFormat="1" x14ac:dyDescent="0.3">
      <c r="C19253" s="3"/>
      <c r="E19253" s="6"/>
    </row>
    <row r="19254" spans="3:5" s="2" customFormat="1" x14ac:dyDescent="0.3">
      <c r="C19254" s="3"/>
      <c r="E19254" s="6"/>
    </row>
    <row r="19255" spans="3:5" s="2" customFormat="1" x14ac:dyDescent="0.3">
      <c r="C19255" s="3"/>
      <c r="E19255" s="6"/>
    </row>
    <row r="19256" spans="3:5" s="2" customFormat="1" x14ac:dyDescent="0.3">
      <c r="C19256" s="3"/>
      <c r="E19256" s="6"/>
    </row>
    <row r="19257" spans="3:5" s="2" customFormat="1" x14ac:dyDescent="0.3">
      <c r="C19257" s="3"/>
      <c r="E19257" s="6"/>
    </row>
    <row r="19258" spans="3:5" s="2" customFormat="1" x14ac:dyDescent="0.3">
      <c r="C19258" s="3"/>
      <c r="E19258" s="6"/>
    </row>
    <row r="19259" spans="3:5" s="2" customFormat="1" x14ac:dyDescent="0.3">
      <c r="C19259" s="3"/>
      <c r="E19259" s="6"/>
    </row>
    <row r="19260" spans="3:5" s="2" customFormat="1" x14ac:dyDescent="0.3">
      <c r="C19260" s="3"/>
      <c r="E19260" s="6"/>
    </row>
    <row r="19261" spans="3:5" s="2" customFormat="1" x14ac:dyDescent="0.3">
      <c r="C19261" s="3"/>
      <c r="E19261" s="6"/>
    </row>
    <row r="19262" spans="3:5" s="2" customFormat="1" x14ac:dyDescent="0.3">
      <c r="C19262" s="3"/>
      <c r="E19262" s="6"/>
    </row>
    <row r="19263" spans="3:5" s="2" customFormat="1" x14ac:dyDescent="0.3">
      <c r="C19263" s="3"/>
      <c r="E19263" s="6"/>
    </row>
    <row r="19264" spans="3:5" s="2" customFormat="1" x14ac:dyDescent="0.3">
      <c r="C19264" s="3"/>
      <c r="E19264" s="6"/>
    </row>
    <row r="19265" spans="3:5" s="2" customFormat="1" x14ac:dyDescent="0.3">
      <c r="C19265" s="3"/>
      <c r="E19265" s="6"/>
    </row>
    <row r="19266" spans="3:5" s="2" customFormat="1" x14ac:dyDescent="0.3">
      <c r="C19266" s="3"/>
      <c r="E19266" s="6"/>
    </row>
    <row r="19267" spans="3:5" s="2" customFormat="1" x14ac:dyDescent="0.3">
      <c r="C19267" s="3"/>
      <c r="E19267" s="6"/>
    </row>
    <row r="19268" spans="3:5" s="2" customFormat="1" x14ac:dyDescent="0.3">
      <c r="C19268" s="3"/>
      <c r="E19268" s="6"/>
    </row>
    <row r="19269" spans="3:5" s="2" customFormat="1" x14ac:dyDescent="0.3">
      <c r="C19269" s="3"/>
      <c r="E19269" s="6"/>
    </row>
    <row r="19270" spans="3:5" s="2" customFormat="1" x14ac:dyDescent="0.3">
      <c r="C19270" s="3"/>
      <c r="E19270" s="6"/>
    </row>
    <row r="19271" spans="3:5" s="2" customFormat="1" x14ac:dyDescent="0.3">
      <c r="C19271" s="3"/>
      <c r="E19271" s="6"/>
    </row>
    <row r="19272" spans="3:5" s="2" customFormat="1" x14ac:dyDescent="0.3">
      <c r="C19272" s="3"/>
      <c r="E19272" s="6"/>
    </row>
    <row r="19273" spans="3:5" s="2" customFormat="1" x14ac:dyDescent="0.3">
      <c r="C19273" s="3"/>
      <c r="E19273" s="6"/>
    </row>
    <row r="19274" spans="3:5" s="2" customFormat="1" x14ac:dyDescent="0.3">
      <c r="C19274" s="3"/>
      <c r="E19274" s="6"/>
    </row>
    <row r="19275" spans="3:5" s="2" customFormat="1" x14ac:dyDescent="0.3">
      <c r="C19275" s="3"/>
      <c r="E19275" s="6"/>
    </row>
    <row r="19276" spans="3:5" s="2" customFormat="1" x14ac:dyDescent="0.3">
      <c r="C19276" s="3"/>
      <c r="E19276" s="6"/>
    </row>
    <row r="19277" spans="3:5" s="2" customFormat="1" x14ac:dyDescent="0.3">
      <c r="C19277" s="3"/>
      <c r="E19277" s="6"/>
    </row>
    <row r="19278" spans="3:5" s="2" customFormat="1" x14ac:dyDescent="0.3">
      <c r="C19278" s="3"/>
      <c r="E19278" s="6"/>
    </row>
    <row r="19279" spans="3:5" s="2" customFormat="1" x14ac:dyDescent="0.3">
      <c r="C19279" s="3"/>
      <c r="E19279" s="6"/>
    </row>
    <row r="19280" spans="3:5" s="2" customFormat="1" x14ac:dyDescent="0.3">
      <c r="C19280" s="3"/>
      <c r="E19280" s="6"/>
    </row>
    <row r="19281" spans="3:5" s="2" customFormat="1" x14ac:dyDescent="0.3">
      <c r="C19281" s="3"/>
      <c r="E19281" s="6"/>
    </row>
    <row r="19282" spans="3:5" s="2" customFormat="1" x14ac:dyDescent="0.3">
      <c r="C19282" s="3"/>
      <c r="E19282" s="6"/>
    </row>
    <row r="19283" spans="3:5" s="2" customFormat="1" x14ac:dyDescent="0.3">
      <c r="C19283" s="3"/>
      <c r="E19283" s="6"/>
    </row>
    <row r="19284" spans="3:5" s="2" customFormat="1" x14ac:dyDescent="0.3">
      <c r="C19284" s="3"/>
      <c r="E19284" s="6"/>
    </row>
    <row r="19285" spans="3:5" s="2" customFormat="1" x14ac:dyDescent="0.3">
      <c r="C19285" s="3"/>
      <c r="E19285" s="6"/>
    </row>
    <row r="19286" spans="3:5" s="2" customFormat="1" x14ac:dyDescent="0.3">
      <c r="C19286" s="3"/>
      <c r="E19286" s="6"/>
    </row>
    <row r="19287" spans="3:5" s="2" customFormat="1" x14ac:dyDescent="0.3">
      <c r="C19287" s="3"/>
      <c r="E19287" s="6"/>
    </row>
    <row r="19288" spans="3:5" s="2" customFormat="1" x14ac:dyDescent="0.3">
      <c r="C19288" s="3"/>
      <c r="E19288" s="6"/>
    </row>
    <row r="19289" spans="3:5" s="2" customFormat="1" x14ac:dyDescent="0.3">
      <c r="C19289" s="3"/>
      <c r="E19289" s="6"/>
    </row>
    <row r="19290" spans="3:5" s="2" customFormat="1" x14ac:dyDescent="0.3">
      <c r="C19290" s="3"/>
      <c r="E19290" s="6"/>
    </row>
    <row r="19291" spans="3:5" s="2" customFormat="1" x14ac:dyDescent="0.3">
      <c r="C19291" s="3"/>
      <c r="E19291" s="6"/>
    </row>
    <row r="19292" spans="3:5" s="2" customFormat="1" x14ac:dyDescent="0.3">
      <c r="C19292" s="3"/>
      <c r="E19292" s="6"/>
    </row>
    <row r="19293" spans="3:5" s="2" customFormat="1" x14ac:dyDescent="0.3">
      <c r="C19293" s="3"/>
      <c r="E19293" s="6"/>
    </row>
    <row r="19294" spans="3:5" s="2" customFormat="1" x14ac:dyDescent="0.3">
      <c r="C19294" s="3"/>
      <c r="E19294" s="6"/>
    </row>
    <row r="19295" spans="3:5" s="2" customFormat="1" x14ac:dyDescent="0.3">
      <c r="C19295" s="3"/>
      <c r="E19295" s="6"/>
    </row>
    <row r="19296" spans="3:5" s="2" customFormat="1" x14ac:dyDescent="0.3">
      <c r="C19296" s="3"/>
      <c r="E19296" s="6"/>
    </row>
    <row r="19297" spans="3:5" s="2" customFormat="1" x14ac:dyDescent="0.3">
      <c r="C19297" s="3"/>
      <c r="E19297" s="6"/>
    </row>
    <row r="19298" spans="3:5" s="2" customFormat="1" x14ac:dyDescent="0.3">
      <c r="C19298" s="3"/>
      <c r="E19298" s="6"/>
    </row>
    <row r="19299" spans="3:5" s="2" customFormat="1" x14ac:dyDescent="0.3">
      <c r="C19299" s="3"/>
      <c r="E19299" s="6"/>
    </row>
    <row r="19300" spans="3:5" s="2" customFormat="1" x14ac:dyDescent="0.3">
      <c r="C19300" s="3"/>
      <c r="E19300" s="6"/>
    </row>
    <row r="19301" spans="3:5" s="2" customFormat="1" x14ac:dyDescent="0.3">
      <c r="C19301" s="3"/>
      <c r="E19301" s="6"/>
    </row>
    <row r="19302" spans="3:5" s="2" customFormat="1" x14ac:dyDescent="0.3">
      <c r="C19302" s="3"/>
      <c r="E19302" s="6"/>
    </row>
    <row r="19303" spans="3:5" s="2" customFormat="1" x14ac:dyDescent="0.3">
      <c r="C19303" s="3"/>
      <c r="E19303" s="6"/>
    </row>
    <row r="19304" spans="3:5" s="2" customFormat="1" x14ac:dyDescent="0.3">
      <c r="C19304" s="3"/>
      <c r="E19304" s="6"/>
    </row>
    <row r="19305" spans="3:5" s="2" customFormat="1" x14ac:dyDescent="0.3">
      <c r="C19305" s="3"/>
      <c r="E19305" s="6"/>
    </row>
    <row r="19306" spans="3:5" s="2" customFormat="1" x14ac:dyDescent="0.3">
      <c r="C19306" s="3"/>
      <c r="E19306" s="6"/>
    </row>
    <row r="19307" spans="3:5" s="2" customFormat="1" x14ac:dyDescent="0.3">
      <c r="C19307" s="3"/>
      <c r="E19307" s="6"/>
    </row>
    <row r="19308" spans="3:5" s="2" customFormat="1" x14ac:dyDescent="0.3">
      <c r="C19308" s="3"/>
      <c r="E19308" s="6"/>
    </row>
    <row r="19309" spans="3:5" s="2" customFormat="1" x14ac:dyDescent="0.3">
      <c r="C19309" s="3"/>
      <c r="E19309" s="6"/>
    </row>
    <row r="19310" spans="3:5" s="2" customFormat="1" x14ac:dyDescent="0.3">
      <c r="C19310" s="3"/>
      <c r="E19310" s="6"/>
    </row>
    <row r="19311" spans="3:5" s="2" customFormat="1" x14ac:dyDescent="0.3">
      <c r="C19311" s="3"/>
      <c r="E19311" s="6"/>
    </row>
    <row r="19312" spans="3:5" s="2" customFormat="1" x14ac:dyDescent="0.3">
      <c r="C19312" s="3"/>
      <c r="E19312" s="6"/>
    </row>
    <row r="19313" spans="3:5" s="2" customFormat="1" x14ac:dyDescent="0.3">
      <c r="C19313" s="3"/>
      <c r="E19313" s="6"/>
    </row>
    <row r="19314" spans="3:5" s="2" customFormat="1" x14ac:dyDescent="0.3">
      <c r="C19314" s="3"/>
      <c r="E19314" s="6"/>
    </row>
    <row r="19315" spans="3:5" s="2" customFormat="1" x14ac:dyDescent="0.3">
      <c r="C19315" s="3"/>
      <c r="E19315" s="6"/>
    </row>
    <row r="19316" spans="3:5" s="2" customFormat="1" x14ac:dyDescent="0.3">
      <c r="C19316" s="3"/>
      <c r="E19316" s="6"/>
    </row>
    <row r="19317" spans="3:5" s="2" customFormat="1" x14ac:dyDescent="0.3">
      <c r="C19317" s="3"/>
      <c r="E19317" s="6"/>
    </row>
    <row r="19318" spans="3:5" s="2" customFormat="1" x14ac:dyDescent="0.3">
      <c r="C19318" s="3"/>
      <c r="E19318" s="6"/>
    </row>
    <row r="19319" spans="3:5" s="2" customFormat="1" x14ac:dyDescent="0.3">
      <c r="C19319" s="3"/>
      <c r="E19319" s="6"/>
    </row>
    <row r="19320" spans="3:5" s="2" customFormat="1" x14ac:dyDescent="0.3">
      <c r="C19320" s="3"/>
      <c r="E19320" s="6"/>
    </row>
    <row r="19321" spans="3:5" s="2" customFormat="1" x14ac:dyDescent="0.3">
      <c r="C19321" s="3"/>
      <c r="E19321" s="6"/>
    </row>
    <row r="19322" spans="3:5" s="2" customFormat="1" x14ac:dyDescent="0.3">
      <c r="C19322" s="3"/>
      <c r="E19322" s="6"/>
    </row>
    <row r="19323" spans="3:5" s="2" customFormat="1" x14ac:dyDescent="0.3">
      <c r="C19323" s="3"/>
      <c r="E19323" s="6"/>
    </row>
    <row r="19324" spans="3:5" s="2" customFormat="1" x14ac:dyDescent="0.3">
      <c r="C19324" s="3"/>
      <c r="E19324" s="6"/>
    </row>
    <row r="19325" spans="3:5" s="2" customFormat="1" x14ac:dyDescent="0.3">
      <c r="C19325" s="3"/>
      <c r="E19325" s="6"/>
    </row>
    <row r="19326" spans="3:5" s="2" customFormat="1" x14ac:dyDescent="0.3">
      <c r="C19326" s="3"/>
      <c r="E19326" s="6"/>
    </row>
    <row r="19327" spans="3:5" s="2" customFormat="1" x14ac:dyDescent="0.3">
      <c r="C19327" s="3"/>
      <c r="E19327" s="6"/>
    </row>
    <row r="19328" spans="3:5" s="2" customFormat="1" x14ac:dyDescent="0.3">
      <c r="C19328" s="3"/>
      <c r="E19328" s="6"/>
    </row>
    <row r="19329" spans="3:5" s="2" customFormat="1" x14ac:dyDescent="0.3">
      <c r="C19329" s="3"/>
      <c r="E19329" s="6"/>
    </row>
    <row r="19330" spans="3:5" s="2" customFormat="1" x14ac:dyDescent="0.3">
      <c r="C19330" s="3"/>
      <c r="E19330" s="6"/>
    </row>
    <row r="19331" spans="3:5" s="2" customFormat="1" x14ac:dyDescent="0.3">
      <c r="C19331" s="3"/>
      <c r="E19331" s="6"/>
    </row>
    <row r="19332" spans="3:5" s="2" customFormat="1" x14ac:dyDescent="0.3">
      <c r="C19332" s="3"/>
      <c r="E19332" s="6"/>
    </row>
    <row r="19333" spans="3:5" s="2" customFormat="1" x14ac:dyDescent="0.3">
      <c r="C19333" s="3"/>
      <c r="E19333" s="6"/>
    </row>
    <row r="19334" spans="3:5" s="2" customFormat="1" x14ac:dyDescent="0.3">
      <c r="C19334" s="3"/>
      <c r="E19334" s="6"/>
    </row>
    <row r="19335" spans="3:5" s="2" customFormat="1" x14ac:dyDescent="0.3">
      <c r="C19335" s="3"/>
      <c r="E19335" s="6"/>
    </row>
    <row r="19336" spans="3:5" s="2" customFormat="1" x14ac:dyDescent="0.3">
      <c r="C19336" s="3"/>
      <c r="E19336" s="6"/>
    </row>
    <row r="19337" spans="3:5" s="2" customFormat="1" x14ac:dyDescent="0.3">
      <c r="C19337" s="3"/>
      <c r="E19337" s="6"/>
    </row>
    <row r="19338" spans="3:5" s="2" customFormat="1" x14ac:dyDescent="0.3">
      <c r="C19338" s="3"/>
      <c r="E19338" s="6"/>
    </row>
    <row r="19339" spans="3:5" s="2" customFormat="1" x14ac:dyDescent="0.3">
      <c r="C19339" s="3"/>
      <c r="E19339" s="6"/>
    </row>
    <row r="19340" spans="3:5" s="2" customFormat="1" x14ac:dyDescent="0.3">
      <c r="C19340" s="3"/>
      <c r="E19340" s="6"/>
    </row>
    <row r="19341" spans="3:5" s="2" customFormat="1" x14ac:dyDescent="0.3">
      <c r="C19341" s="3"/>
      <c r="E19341" s="6"/>
    </row>
    <row r="19342" spans="3:5" s="2" customFormat="1" x14ac:dyDescent="0.3">
      <c r="C19342" s="3"/>
      <c r="E19342" s="6"/>
    </row>
    <row r="19343" spans="3:5" s="2" customFormat="1" x14ac:dyDescent="0.3">
      <c r="C19343" s="3"/>
      <c r="E19343" s="6"/>
    </row>
    <row r="19344" spans="3:5" s="2" customFormat="1" x14ac:dyDescent="0.3">
      <c r="C19344" s="3"/>
      <c r="E19344" s="6"/>
    </row>
    <row r="19345" spans="3:5" s="2" customFormat="1" x14ac:dyDescent="0.3">
      <c r="C19345" s="3"/>
      <c r="E19345" s="6"/>
    </row>
    <row r="19346" spans="3:5" s="2" customFormat="1" x14ac:dyDescent="0.3">
      <c r="C19346" s="3"/>
      <c r="E19346" s="6"/>
    </row>
    <row r="19347" spans="3:5" s="2" customFormat="1" x14ac:dyDescent="0.3">
      <c r="C19347" s="3"/>
      <c r="E19347" s="6"/>
    </row>
    <row r="19348" spans="3:5" s="2" customFormat="1" x14ac:dyDescent="0.3">
      <c r="C19348" s="3"/>
      <c r="E19348" s="6"/>
    </row>
    <row r="19349" spans="3:5" s="2" customFormat="1" x14ac:dyDescent="0.3">
      <c r="C19349" s="3"/>
      <c r="E19349" s="6"/>
    </row>
    <row r="19350" spans="3:5" s="2" customFormat="1" x14ac:dyDescent="0.3">
      <c r="C19350" s="3"/>
      <c r="E19350" s="6"/>
    </row>
    <row r="19351" spans="3:5" s="2" customFormat="1" x14ac:dyDescent="0.3">
      <c r="C19351" s="3"/>
      <c r="E19351" s="6"/>
    </row>
    <row r="19352" spans="3:5" s="2" customFormat="1" x14ac:dyDescent="0.3">
      <c r="C19352" s="3"/>
      <c r="E19352" s="6"/>
    </row>
    <row r="19353" spans="3:5" s="2" customFormat="1" x14ac:dyDescent="0.3">
      <c r="C19353" s="3"/>
      <c r="E19353" s="6"/>
    </row>
    <row r="19354" spans="3:5" s="2" customFormat="1" x14ac:dyDescent="0.3">
      <c r="C19354" s="3"/>
      <c r="E19354" s="6"/>
    </row>
    <row r="19355" spans="3:5" s="2" customFormat="1" x14ac:dyDescent="0.3">
      <c r="C19355" s="3"/>
      <c r="E19355" s="6"/>
    </row>
    <row r="19356" spans="3:5" s="2" customFormat="1" x14ac:dyDescent="0.3">
      <c r="C19356" s="3"/>
      <c r="E19356" s="6"/>
    </row>
    <row r="19357" spans="3:5" s="2" customFormat="1" x14ac:dyDescent="0.3">
      <c r="C19357" s="3"/>
      <c r="E19357" s="6"/>
    </row>
    <row r="19358" spans="3:5" s="2" customFormat="1" x14ac:dyDescent="0.3">
      <c r="C19358" s="3"/>
      <c r="E19358" s="6"/>
    </row>
    <row r="19359" spans="3:5" s="2" customFormat="1" x14ac:dyDescent="0.3">
      <c r="C19359" s="3"/>
      <c r="E19359" s="6"/>
    </row>
    <row r="19360" spans="3:5" s="2" customFormat="1" x14ac:dyDescent="0.3">
      <c r="C19360" s="3"/>
      <c r="E19360" s="6"/>
    </row>
    <row r="19361" spans="3:5" s="2" customFormat="1" x14ac:dyDescent="0.3">
      <c r="C19361" s="3"/>
      <c r="E19361" s="6"/>
    </row>
    <row r="19362" spans="3:5" s="2" customFormat="1" x14ac:dyDescent="0.3">
      <c r="C19362" s="3"/>
      <c r="E19362" s="6"/>
    </row>
    <row r="19363" spans="3:5" s="2" customFormat="1" x14ac:dyDescent="0.3">
      <c r="C19363" s="3"/>
      <c r="E19363" s="6"/>
    </row>
    <row r="19364" spans="3:5" s="2" customFormat="1" x14ac:dyDescent="0.3">
      <c r="C19364" s="3"/>
      <c r="E19364" s="6"/>
    </row>
    <row r="19365" spans="3:5" s="2" customFormat="1" x14ac:dyDescent="0.3">
      <c r="C19365" s="3"/>
      <c r="E19365" s="6"/>
    </row>
    <row r="19366" spans="3:5" s="2" customFormat="1" x14ac:dyDescent="0.3">
      <c r="C19366" s="3"/>
      <c r="E19366" s="6"/>
    </row>
    <row r="19367" spans="3:5" s="2" customFormat="1" x14ac:dyDescent="0.3">
      <c r="C19367" s="3"/>
      <c r="E19367" s="6"/>
    </row>
    <row r="19368" spans="3:5" s="2" customFormat="1" x14ac:dyDescent="0.3">
      <c r="C19368" s="3"/>
      <c r="E19368" s="6"/>
    </row>
    <row r="19369" spans="3:5" s="2" customFormat="1" x14ac:dyDescent="0.3">
      <c r="C19369" s="3"/>
      <c r="E19369" s="6"/>
    </row>
    <row r="19370" spans="3:5" s="2" customFormat="1" x14ac:dyDescent="0.3">
      <c r="C19370" s="3"/>
      <c r="E19370" s="6"/>
    </row>
    <row r="19371" spans="3:5" s="2" customFormat="1" x14ac:dyDescent="0.3">
      <c r="C19371" s="3"/>
      <c r="E19371" s="6"/>
    </row>
    <row r="19372" spans="3:5" s="2" customFormat="1" x14ac:dyDescent="0.3">
      <c r="C19372" s="3"/>
      <c r="E19372" s="6"/>
    </row>
    <row r="19373" spans="3:5" s="2" customFormat="1" x14ac:dyDescent="0.3">
      <c r="C19373" s="3"/>
      <c r="E19373" s="6"/>
    </row>
    <row r="19374" spans="3:5" s="2" customFormat="1" x14ac:dyDescent="0.3">
      <c r="C19374" s="3"/>
      <c r="E19374" s="6"/>
    </row>
    <row r="19375" spans="3:5" s="2" customFormat="1" x14ac:dyDescent="0.3">
      <c r="C19375" s="3"/>
      <c r="E19375" s="6"/>
    </row>
    <row r="19376" spans="3:5" s="2" customFormat="1" x14ac:dyDescent="0.3">
      <c r="C19376" s="3"/>
      <c r="E19376" s="6"/>
    </row>
    <row r="19377" spans="3:5" s="2" customFormat="1" x14ac:dyDescent="0.3">
      <c r="C19377" s="3"/>
      <c r="E19377" s="6"/>
    </row>
    <row r="19378" spans="3:5" s="2" customFormat="1" x14ac:dyDescent="0.3">
      <c r="C19378" s="3"/>
      <c r="E19378" s="6"/>
    </row>
    <row r="19379" spans="3:5" s="2" customFormat="1" x14ac:dyDescent="0.3">
      <c r="C19379" s="3"/>
      <c r="E19379" s="6"/>
    </row>
    <row r="19380" spans="3:5" s="2" customFormat="1" x14ac:dyDescent="0.3">
      <c r="C19380" s="3"/>
      <c r="E19380" s="6"/>
    </row>
    <row r="19381" spans="3:5" s="2" customFormat="1" x14ac:dyDescent="0.3">
      <c r="C19381" s="3"/>
      <c r="E19381" s="6"/>
    </row>
    <row r="19382" spans="3:5" s="2" customFormat="1" x14ac:dyDescent="0.3">
      <c r="C19382" s="3"/>
      <c r="E19382" s="6"/>
    </row>
    <row r="19383" spans="3:5" s="2" customFormat="1" x14ac:dyDescent="0.3">
      <c r="C19383" s="3"/>
      <c r="E19383" s="6"/>
    </row>
    <row r="19384" spans="3:5" s="2" customFormat="1" x14ac:dyDescent="0.3">
      <c r="C19384" s="3"/>
      <c r="E19384" s="6"/>
    </row>
    <row r="19385" spans="3:5" s="2" customFormat="1" x14ac:dyDescent="0.3">
      <c r="C19385" s="3"/>
      <c r="E19385" s="6"/>
    </row>
    <row r="19386" spans="3:5" s="2" customFormat="1" x14ac:dyDescent="0.3">
      <c r="C19386" s="3"/>
      <c r="E19386" s="6"/>
    </row>
    <row r="19387" spans="3:5" s="2" customFormat="1" x14ac:dyDescent="0.3">
      <c r="C19387" s="3"/>
      <c r="E19387" s="6"/>
    </row>
    <row r="19388" spans="3:5" s="2" customFormat="1" x14ac:dyDescent="0.3">
      <c r="C19388" s="3"/>
      <c r="E19388" s="6"/>
    </row>
    <row r="19389" spans="3:5" s="2" customFormat="1" x14ac:dyDescent="0.3">
      <c r="C19389" s="3"/>
      <c r="E19389" s="6"/>
    </row>
    <row r="19390" spans="3:5" s="2" customFormat="1" x14ac:dyDescent="0.3">
      <c r="C19390" s="3"/>
      <c r="E19390" s="6"/>
    </row>
    <row r="19391" spans="3:5" s="2" customFormat="1" x14ac:dyDescent="0.3">
      <c r="C19391" s="3"/>
      <c r="E19391" s="6"/>
    </row>
    <row r="19392" spans="3:5" s="2" customFormat="1" x14ac:dyDescent="0.3">
      <c r="C19392" s="3"/>
      <c r="E19392" s="6"/>
    </row>
    <row r="19393" spans="3:5" s="2" customFormat="1" x14ac:dyDescent="0.3">
      <c r="C19393" s="3"/>
      <c r="E19393" s="6"/>
    </row>
    <row r="19394" spans="3:5" s="2" customFormat="1" x14ac:dyDescent="0.3">
      <c r="C19394" s="3"/>
      <c r="E19394" s="6"/>
    </row>
    <row r="19395" spans="3:5" s="2" customFormat="1" x14ac:dyDescent="0.3">
      <c r="C19395" s="3"/>
      <c r="E19395" s="6"/>
    </row>
    <row r="19396" spans="3:5" s="2" customFormat="1" x14ac:dyDescent="0.3">
      <c r="C19396" s="3"/>
      <c r="E19396" s="6"/>
    </row>
    <row r="19397" spans="3:5" s="2" customFormat="1" x14ac:dyDescent="0.3">
      <c r="C19397" s="3"/>
      <c r="E19397" s="6"/>
    </row>
    <row r="19398" spans="3:5" s="2" customFormat="1" x14ac:dyDescent="0.3">
      <c r="C19398" s="3"/>
      <c r="E19398" s="6"/>
    </row>
    <row r="19399" spans="3:5" s="2" customFormat="1" x14ac:dyDescent="0.3">
      <c r="C19399" s="3"/>
      <c r="E19399" s="6"/>
    </row>
    <row r="19400" spans="3:5" s="2" customFormat="1" x14ac:dyDescent="0.3">
      <c r="C19400" s="3"/>
      <c r="E19400" s="6"/>
    </row>
    <row r="19401" spans="3:5" s="2" customFormat="1" x14ac:dyDescent="0.3">
      <c r="C19401" s="3"/>
      <c r="E19401" s="6"/>
    </row>
    <row r="19402" spans="3:5" s="2" customFormat="1" x14ac:dyDescent="0.3">
      <c r="C19402" s="3"/>
      <c r="E19402" s="6"/>
    </row>
    <row r="19403" spans="3:5" s="2" customFormat="1" x14ac:dyDescent="0.3">
      <c r="C19403" s="3"/>
      <c r="E19403" s="6"/>
    </row>
    <row r="19404" spans="3:5" s="2" customFormat="1" x14ac:dyDescent="0.3">
      <c r="C19404" s="3"/>
      <c r="E19404" s="6"/>
    </row>
    <row r="19405" spans="3:5" s="2" customFormat="1" x14ac:dyDescent="0.3">
      <c r="C19405" s="3"/>
      <c r="E19405" s="6"/>
    </row>
    <row r="19406" spans="3:5" s="2" customFormat="1" x14ac:dyDescent="0.3">
      <c r="C19406" s="3"/>
      <c r="E19406" s="6"/>
    </row>
    <row r="19407" spans="3:5" s="2" customFormat="1" x14ac:dyDescent="0.3">
      <c r="C19407" s="3"/>
      <c r="E19407" s="6"/>
    </row>
    <row r="19408" spans="3:5" s="2" customFormat="1" x14ac:dyDescent="0.3">
      <c r="C19408" s="3"/>
      <c r="E19408" s="6"/>
    </row>
    <row r="19409" spans="3:5" s="2" customFormat="1" x14ac:dyDescent="0.3">
      <c r="C19409" s="3"/>
      <c r="E19409" s="6"/>
    </row>
    <row r="19410" spans="3:5" s="2" customFormat="1" x14ac:dyDescent="0.3">
      <c r="C19410" s="3"/>
      <c r="E19410" s="6"/>
    </row>
    <row r="19411" spans="3:5" s="2" customFormat="1" x14ac:dyDescent="0.3">
      <c r="C19411" s="3"/>
      <c r="E19411" s="6"/>
    </row>
    <row r="19412" spans="3:5" s="2" customFormat="1" x14ac:dyDescent="0.3">
      <c r="C19412" s="3"/>
      <c r="E19412" s="6"/>
    </row>
    <row r="19413" spans="3:5" s="2" customFormat="1" x14ac:dyDescent="0.3">
      <c r="C19413" s="3"/>
      <c r="E19413" s="6"/>
    </row>
    <row r="19414" spans="3:5" s="2" customFormat="1" x14ac:dyDescent="0.3">
      <c r="C19414" s="3"/>
      <c r="E19414" s="6"/>
    </row>
    <row r="19415" spans="3:5" s="2" customFormat="1" x14ac:dyDescent="0.3">
      <c r="C19415" s="3"/>
      <c r="E19415" s="6"/>
    </row>
    <row r="19416" spans="3:5" s="2" customFormat="1" x14ac:dyDescent="0.3">
      <c r="C19416" s="3"/>
      <c r="E19416" s="6"/>
    </row>
    <row r="19417" spans="3:5" s="2" customFormat="1" x14ac:dyDescent="0.3">
      <c r="C19417" s="3"/>
      <c r="E19417" s="6"/>
    </row>
    <row r="19418" spans="3:5" s="2" customFormat="1" x14ac:dyDescent="0.3">
      <c r="C19418" s="3"/>
      <c r="E19418" s="6"/>
    </row>
    <row r="19419" spans="3:5" s="2" customFormat="1" x14ac:dyDescent="0.3">
      <c r="C19419" s="3"/>
      <c r="E19419" s="6"/>
    </row>
    <row r="19420" spans="3:5" s="2" customFormat="1" x14ac:dyDescent="0.3">
      <c r="C19420" s="3"/>
      <c r="E19420" s="6"/>
    </row>
    <row r="19421" spans="3:5" s="2" customFormat="1" x14ac:dyDescent="0.3">
      <c r="C19421" s="3"/>
      <c r="E19421" s="6"/>
    </row>
    <row r="19422" spans="3:5" s="2" customFormat="1" x14ac:dyDescent="0.3">
      <c r="C19422" s="3"/>
      <c r="E19422" s="6"/>
    </row>
    <row r="19423" spans="3:5" s="2" customFormat="1" x14ac:dyDescent="0.3">
      <c r="C19423" s="3"/>
      <c r="E19423" s="6"/>
    </row>
    <row r="19424" spans="3:5" s="2" customFormat="1" x14ac:dyDescent="0.3">
      <c r="C19424" s="3"/>
      <c r="E19424" s="6"/>
    </row>
    <row r="19425" spans="3:5" s="2" customFormat="1" x14ac:dyDescent="0.3">
      <c r="C19425" s="3"/>
      <c r="E19425" s="6"/>
    </row>
    <row r="19426" spans="3:5" s="2" customFormat="1" x14ac:dyDescent="0.3">
      <c r="C19426" s="3"/>
      <c r="E19426" s="6"/>
    </row>
    <row r="19427" spans="3:5" s="2" customFormat="1" x14ac:dyDescent="0.3">
      <c r="C19427" s="3"/>
      <c r="E19427" s="6"/>
    </row>
    <row r="19428" spans="3:5" s="2" customFormat="1" x14ac:dyDescent="0.3">
      <c r="C19428" s="3"/>
      <c r="E19428" s="6"/>
    </row>
    <row r="19429" spans="3:5" s="2" customFormat="1" x14ac:dyDescent="0.3">
      <c r="C19429" s="3"/>
      <c r="E19429" s="6"/>
    </row>
    <row r="19430" spans="3:5" s="2" customFormat="1" x14ac:dyDescent="0.3">
      <c r="C19430" s="3"/>
      <c r="E19430" s="6"/>
    </row>
    <row r="19431" spans="3:5" s="2" customFormat="1" x14ac:dyDescent="0.3">
      <c r="C19431" s="3"/>
      <c r="E19431" s="6"/>
    </row>
    <row r="19432" spans="3:5" s="2" customFormat="1" x14ac:dyDescent="0.3">
      <c r="C19432" s="3"/>
      <c r="E19432" s="6"/>
    </row>
    <row r="19433" spans="3:5" s="2" customFormat="1" x14ac:dyDescent="0.3">
      <c r="C19433" s="3"/>
      <c r="E19433" s="6"/>
    </row>
    <row r="19434" spans="3:5" s="2" customFormat="1" x14ac:dyDescent="0.3">
      <c r="C19434" s="3"/>
      <c r="E19434" s="6"/>
    </row>
    <row r="19435" spans="3:5" s="2" customFormat="1" x14ac:dyDescent="0.3">
      <c r="C19435" s="3"/>
      <c r="E19435" s="6"/>
    </row>
    <row r="19436" spans="3:5" s="2" customFormat="1" x14ac:dyDescent="0.3">
      <c r="C19436" s="3"/>
      <c r="E19436" s="6"/>
    </row>
    <row r="19437" spans="3:5" s="2" customFormat="1" x14ac:dyDescent="0.3">
      <c r="C19437" s="3"/>
      <c r="E19437" s="6"/>
    </row>
    <row r="19438" spans="3:5" s="2" customFormat="1" x14ac:dyDescent="0.3">
      <c r="C19438" s="3"/>
      <c r="E19438" s="6"/>
    </row>
    <row r="19439" spans="3:5" s="2" customFormat="1" x14ac:dyDescent="0.3">
      <c r="C19439" s="3"/>
      <c r="E19439" s="6"/>
    </row>
    <row r="19440" spans="3:5" s="2" customFormat="1" x14ac:dyDescent="0.3">
      <c r="C19440" s="3"/>
      <c r="E19440" s="6"/>
    </row>
    <row r="19441" spans="3:5" s="2" customFormat="1" x14ac:dyDescent="0.3">
      <c r="C19441" s="3"/>
      <c r="E19441" s="6"/>
    </row>
    <row r="19442" spans="3:5" s="2" customFormat="1" x14ac:dyDescent="0.3">
      <c r="C19442" s="3"/>
      <c r="E19442" s="6"/>
    </row>
    <row r="19443" spans="3:5" s="2" customFormat="1" x14ac:dyDescent="0.3">
      <c r="C19443" s="3"/>
      <c r="E19443" s="6"/>
    </row>
    <row r="19444" spans="3:5" s="2" customFormat="1" x14ac:dyDescent="0.3">
      <c r="C19444" s="3"/>
      <c r="E19444" s="6"/>
    </row>
    <row r="19445" spans="3:5" s="2" customFormat="1" x14ac:dyDescent="0.3">
      <c r="C19445" s="3"/>
      <c r="E19445" s="6"/>
    </row>
    <row r="19446" spans="3:5" s="2" customFormat="1" x14ac:dyDescent="0.3">
      <c r="C19446" s="3"/>
      <c r="E19446" s="6"/>
    </row>
    <row r="19447" spans="3:5" s="2" customFormat="1" x14ac:dyDescent="0.3">
      <c r="C19447" s="3"/>
      <c r="E19447" s="6"/>
    </row>
    <row r="19448" spans="3:5" s="2" customFormat="1" x14ac:dyDescent="0.3">
      <c r="C19448" s="3"/>
      <c r="E19448" s="6"/>
    </row>
    <row r="19449" spans="3:5" s="2" customFormat="1" x14ac:dyDescent="0.3">
      <c r="C19449" s="3"/>
      <c r="E19449" s="6"/>
    </row>
    <row r="19450" spans="3:5" s="2" customFormat="1" x14ac:dyDescent="0.3">
      <c r="C19450" s="3"/>
      <c r="E19450" s="6"/>
    </row>
    <row r="19451" spans="3:5" s="2" customFormat="1" x14ac:dyDescent="0.3">
      <c r="C19451" s="3"/>
      <c r="E19451" s="6"/>
    </row>
    <row r="19452" spans="3:5" s="2" customFormat="1" x14ac:dyDescent="0.3">
      <c r="C19452" s="3"/>
      <c r="E19452" s="6"/>
    </row>
    <row r="19453" spans="3:5" s="2" customFormat="1" x14ac:dyDescent="0.3">
      <c r="C19453" s="3"/>
      <c r="E19453" s="6"/>
    </row>
    <row r="19454" spans="3:5" s="2" customFormat="1" x14ac:dyDescent="0.3">
      <c r="C19454" s="3"/>
      <c r="E19454" s="6"/>
    </row>
    <row r="19455" spans="3:5" s="2" customFormat="1" x14ac:dyDescent="0.3">
      <c r="C19455" s="3"/>
      <c r="E19455" s="6"/>
    </row>
    <row r="19456" spans="3:5" s="2" customFormat="1" x14ac:dyDescent="0.3">
      <c r="C19456" s="3"/>
      <c r="E19456" s="6"/>
    </row>
    <row r="19457" spans="3:5" s="2" customFormat="1" x14ac:dyDescent="0.3">
      <c r="C19457" s="3"/>
      <c r="E19457" s="6"/>
    </row>
    <row r="19458" spans="3:5" s="2" customFormat="1" x14ac:dyDescent="0.3">
      <c r="C19458" s="3"/>
      <c r="E19458" s="6"/>
    </row>
    <row r="19459" spans="3:5" s="2" customFormat="1" x14ac:dyDescent="0.3">
      <c r="C19459" s="3"/>
      <c r="E19459" s="6"/>
    </row>
    <row r="19460" spans="3:5" s="2" customFormat="1" x14ac:dyDescent="0.3">
      <c r="C19460" s="3"/>
      <c r="E19460" s="6"/>
    </row>
    <row r="19461" spans="3:5" s="2" customFormat="1" x14ac:dyDescent="0.3">
      <c r="C19461" s="3"/>
      <c r="E19461" s="6"/>
    </row>
    <row r="19462" spans="3:5" s="2" customFormat="1" x14ac:dyDescent="0.3">
      <c r="C19462" s="3"/>
      <c r="E19462" s="6"/>
    </row>
    <row r="19463" spans="3:5" s="2" customFormat="1" x14ac:dyDescent="0.3">
      <c r="C19463" s="3"/>
      <c r="E19463" s="6"/>
    </row>
    <row r="19464" spans="3:5" s="2" customFormat="1" x14ac:dyDescent="0.3">
      <c r="C19464" s="3"/>
      <c r="E19464" s="6"/>
    </row>
    <row r="19465" spans="3:5" s="2" customFormat="1" x14ac:dyDescent="0.3">
      <c r="C19465" s="3"/>
      <c r="E19465" s="6"/>
    </row>
    <row r="19466" spans="3:5" s="2" customFormat="1" x14ac:dyDescent="0.3">
      <c r="C19466" s="3"/>
      <c r="E19466" s="6"/>
    </row>
    <row r="19467" spans="3:5" s="2" customFormat="1" x14ac:dyDescent="0.3">
      <c r="C19467" s="3"/>
      <c r="E19467" s="6"/>
    </row>
    <row r="19468" spans="3:5" s="2" customFormat="1" x14ac:dyDescent="0.3">
      <c r="C19468" s="3"/>
      <c r="E19468" s="6"/>
    </row>
    <row r="19469" spans="3:5" s="2" customFormat="1" x14ac:dyDescent="0.3">
      <c r="C19469" s="3"/>
      <c r="E19469" s="6"/>
    </row>
    <row r="19470" spans="3:5" s="2" customFormat="1" x14ac:dyDescent="0.3">
      <c r="C19470" s="3"/>
      <c r="E19470" s="6"/>
    </row>
    <row r="19471" spans="3:5" s="2" customFormat="1" x14ac:dyDescent="0.3">
      <c r="C19471" s="3"/>
      <c r="E19471" s="6"/>
    </row>
    <row r="19472" spans="3:5" s="2" customFormat="1" x14ac:dyDescent="0.3">
      <c r="C19472" s="3"/>
      <c r="E19472" s="6"/>
    </row>
    <row r="19473" spans="3:5" s="2" customFormat="1" x14ac:dyDescent="0.3">
      <c r="C19473" s="3"/>
      <c r="E19473" s="6"/>
    </row>
    <row r="19474" spans="3:5" s="2" customFormat="1" x14ac:dyDescent="0.3">
      <c r="C19474" s="3"/>
      <c r="E19474" s="6"/>
    </row>
    <row r="19475" spans="3:5" s="2" customFormat="1" x14ac:dyDescent="0.3">
      <c r="C19475" s="3"/>
      <c r="E19475" s="6"/>
    </row>
    <row r="19476" spans="3:5" s="2" customFormat="1" x14ac:dyDescent="0.3">
      <c r="C19476" s="3"/>
      <c r="E19476" s="6"/>
    </row>
    <row r="19477" spans="3:5" s="2" customFormat="1" x14ac:dyDescent="0.3">
      <c r="C19477" s="3"/>
      <c r="E19477" s="6"/>
    </row>
    <row r="19478" spans="3:5" s="2" customFormat="1" x14ac:dyDescent="0.3">
      <c r="C19478" s="3"/>
      <c r="E19478" s="6"/>
    </row>
    <row r="19479" spans="3:5" s="2" customFormat="1" x14ac:dyDescent="0.3">
      <c r="C19479" s="3"/>
      <c r="E19479" s="6"/>
    </row>
    <row r="19480" spans="3:5" s="2" customFormat="1" x14ac:dyDescent="0.3">
      <c r="C19480" s="3"/>
      <c r="E19480" s="6"/>
    </row>
    <row r="19481" spans="3:5" s="2" customFormat="1" x14ac:dyDescent="0.3">
      <c r="C19481" s="3"/>
      <c r="E19481" s="6"/>
    </row>
    <row r="19482" spans="3:5" s="2" customFormat="1" x14ac:dyDescent="0.3">
      <c r="C19482" s="3"/>
      <c r="E19482" s="6"/>
    </row>
    <row r="19483" spans="3:5" s="2" customFormat="1" x14ac:dyDescent="0.3">
      <c r="C19483" s="3"/>
      <c r="E19483" s="6"/>
    </row>
    <row r="19484" spans="3:5" s="2" customFormat="1" x14ac:dyDescent="0.3">
      <c r="C19484" s="3"/>
      <c r="E19484" s="6"/>
    </row>
    <row r="19485" spans="3:5" s="2" customFormat="1" x14ac:dyDescent="0.3">
      <c r="C19485" s="3"/>
      <c r="E19485" s="6"/>
    </row>
    <row r="19486" spans="3:5" s="2" customFormat="1" x14ac:dyDescent="0.3">
      <c r="C19486" s="3"/>
      <c r="E19486" s="6"/>
    </row>
    <row r="19487" spans="3:5" s="2" customFormat="1" x14ac:dyDescent="0.3">
      <c r="C19487" s="3"/>
      <c r="E19487" s="6"/>
    </row>
    <row r="19488" spans="3:5" s="2" customFormat="1" x14ac:dyDescent="0.3">
      <c r="C19488" s="3"/>
      <c r="E19488" s="6"/>
    </row>
    <row r="19489" spans="3:5" s="2" customFormat="1" x14ac:dyDescent="0.3">
      <c r="C19489" s="3"/>
      <c r="E19489" s="6"/>
    </row>
    <row r="19490" spans="3:5" s="2" customFormat="1" x14ac:dyDescent="0.3">
      <c r="C19490" s="3"/>
      <c r="E19490" s="6"/>
    </row>
    <row r="19491" spans="3:5" s="2" customFormat="1" x14ac:dyDescent="0.3">
      <c r="C19491" s="3"/>
      <c r="E19491" s="6"/>
    </row>
    <row r="19492" spans="3:5" s="2" customFormat="1" x14ac:dyDescent="0.3">
      <c r="C19492" s="3"/>
      <c r="E19492" s="6"/>
    </row>
    <row r="19493" spans="3:5" s="2" customFormat="1" x14ac:dyDescent="0.3">
      <c r="C19493" s="3"/>
      <c r="E19493" s="6"/>
    </row>
    <row r="19494" spans="3:5" s="2" customFormat="1" x14ac:dyDescent="0.3">
      <c r="C19494" s="3"/>
      <c r="E19494" s="6"/>
    </row>
    <row r="19495" spans="3:5" s="2" customFormat="1" x14ac:dyDescent="0.3">
      <c r="C19495" s="3"/>
      <c r="E19495" s="6"/>
    </row>
    <row r="19496" spans="3:5" s="2" customFormat="1" x14ac:dyDescent="0.3">
      <c r="C19496" s="3"/>
      <c r="E19496" s="6"/>
    </row>
    <row r="19497" spans="3:5" s="2" customFormat="1" x14ac:dyDescent="0.3">
      <c r="C19497" s="3"/>
      <c r="E19497" s="6"/>
    </row>
    <row r="19498" spans="3:5" s="2" customFormat="1" x14ac:dyDescent="0.3">
      <c r="C19498" s="3"/>
      <c r="E19498" s="6"/>
    </row>
    <row r="19499" spans="3:5" s="2" customFormat="1" x14ac:dyDescent="0.3">
      <c r="C19499" s="3"/>
      <c r="E19499" s="6"/>
    </row>
    <row r="19500" spans="3:5" s="2" customFormat="1" x14ac:dyDescent="0.3">
      <c r="C19500" s="3"/>
      <c r="E19500" s="6"/>
    </row>
    <row r="19501" spans="3:5" s="2" customFormat="1" x14ac:dyDescent="0.3">
      <c r="C19501" s="3"/>
      <c r="E19501" s="6"/>
    </row>
    <row r="19502" spans="3:5" s="2" customFormat="1" x14ac:dyDescent="0.3">
      <c r="C19502" s="3"/>
      <c r="E19502" s="6"/>
    </row>
    <row r="19503" spans="3:5" s="2" customFormat="1" x14ac:dyDescent="0.3">
      <c r="C19503" s="3"/>
      <c r="E19503" s="6"/>
    </row>
    <row r="19504" spans="3:5" s="2" customFormat="1" x14ac:dyDescent="0.3">
      <c r="C19504" s="3"/>
      <c r="E19504" s="6"/>
    </row>
    <row r="19505" spans="3:5" s="2" customFormat="1" x14ac:dyDescent="0.3">
      <c r="C19505" s="3"/>
      <c r="E19505" s="6"/>
    </row>
    <row r="19506" spans="3:5" s="2" customFormat="1" x14ac:dyDescent="0.3">
      <c r="C19506" s="3"/>
      <c r="E19506" s="6"/>
    </row>
    <row r="19507" spans="3:5" s="2" customFormat="1" x14ac:dyDescent="0.3">
      <c r="C19507" s="3"/>
      <c r="E19507" s="6"/>
    </row>
    <row r="19508" spans="3:5" s="2" customFormat="1" x14ac:dyDescent="0.3">
      <c r="C19508" s="3"/>
      <c r="E19508" s="6"/>
    </row>
    <row r="19509" spans="3:5" s="2" customFormat="1" x14ac:dyDescent="0.3">
      <c r="C19509" s="3"/>
      <c r="E19509" s="6"/>
    </row>
    <row r="19510" spans="3:5" s="2" customFormat="1" x14ac:dyDescent="0.3">
      <c r="C19510" s="3"/>
      <c r="E19510" s="6"/>
    </row>
    <row r="19511" spans="3:5" s="2" customFormat="1" x14ac:dyDescent="0.3">
      <c r="C19511" s="3"/>
      <c r="E19511" s="6"/>
    </row>
    <row r="19512" spans="3:5" s="2" customFormat="1" x14ac:dyDescent="0.3">
      <c r="C19512" s="3"/>
      <c r="E19512" s="6"/>
    </row>
    <row r="19513" spans="3:5" s="2" customFormat="1" x14ac:dyDescent="0.3">
      <c r="C19513" s="3"/>
      <c r="E19513" s="6"/>
    </row>
    <row r="19514" spans="3:5" s="2" customFormat="1" x14ac:dyDescent="0.3">
      <c r="C19514" s="3"/>
      <c r="E19514" s="6"/>
    </row>
    <row r="19515" spans="3:5" s="2" customFormat="1" x14ac:dyDescent="0.3">
      <c r="C19515" s="3"/>
      <c r="E19515" s="6"/>
    </row>
    <row r="19516" spans="3:5" s="2" customFormat="1" x14ac:dyDescent="0.3">
      <c r="C19516" s="3"/>
      <c r="E19516" s="6"/>
    </row>
    <row r="19517" spans="3:5" s="2" customFormat="1" x14ac:dyDescent="0.3">
      <c r="C19517" s="3"/>
      <c r="E19517" s="6"/>
    </row>
    <row r="19518" spans="3:5" s="2" customFormat="1" x14ac:dyDescent="0.3">
      <c r="C19518" s="3"/>
      <c r="E19518" s="6"/>
    </row>
    <row r="19519" spans="3:5" s="2" customFormat="1" x14ac:dyDescent="0.3">
      <c r="C19519" s="3"/>
      <c r="E19519" s="6"/>
    </row>
    <row r="19520" spans="3:5" s="2" customFormat="1" x14ac:dyDescent="0.3">
      <c r="C19520" s="3"/>
      <c r="E19520" s="6"/>
    </row>
    <row r="19521" spans="3:5" s="2" customFormat="1" x14ac:dyDescent="0.3">
      <c r="C19521" s="3"/>
      <c r="E19521" s="6"/>
    </row>
    <row r="19522" spans="3:5" s="2" customFormat="1" x14ac:dyDescent="0.3">
      <c r="C19522" s="3"/>
      <c r="E19522" s="6"/>
    </row>
    <row r="19523" spans="3:5" s="2" customFormat="1" x14ac:dyDescent="0.3">
      <c r="C19523" s="3"/>
      <c r="E19523" s="6"/>
    </row>
    <row r="19524" spans="3:5" s="2" customFormat="1" x14ac:dyDescent="0.3">
      <c r="C19524" s="3"/>
      <c r="E19524" s="6"/>
    </row>
    <row r="19525" spans="3:5" s="2" customFormat="1" x14ac:dyDescent="0.3">
      <c r="C19525" s="3"/>
      <c r="E19525" s="6"/>
    </row>
    <row r="19526" spans="3:5" s="2" customFormat="1" x14ac:dyDescent="0.3">
      <c r="C19526" s="3"/>
      <c r="E19526" s="6"/>
    </row>
    <row r="19527" spans="3:5" s="2" customFormat="1" x14ac:dyDescent="0.3">
      <c r="C19527" s="3"/>
      <c r="E19527" s="6"/>
    </row>
    <row r="19528" spans="3:5" s="2" customFormat="1" x14ac:dyDescent="0.3">
      <c r="C19528" s="3"/>
      <c r="E19528" s="6"/>
    </row>
    <row r="19529" spans="3:5" s="2" customFormat="1" x14ac:dyDescent="0.3">
      <c r="C19529" s="3"/>
      <c r="E19529" s="6"/>
    </row>
    <row r="19530" spans="3:5" s="2" customFormat="1" x14ac:dyDescent="0.3">
      <c r="C19530" s="3"/>
      <c r="E19530" s="6"/>
    </row>
    <row r="19531" spans="3:5" s="2" customFormat="1" x14ac:dyDescent="0.3">
      <c r="C19531" s="3"/>
      <c r="E19531" s="6"/>
    </row>
    <row r="19532" spans="3:5" s="2" customFormat="1" x14ac:dyDescent="0.3">
      <c r="C19532" s="3"/>
      <c r="E19532" s="6"/>
    </row>
    <row r="19533" spans="3:5" s="2" customFormat="1" x14ac:dyDescent="0.3">
      <c r="C19533" s="3"/>
      <c r="E19533" s="6"/>
    </row>
    <row r="19534" spans="3:5" s="2" customFormat="1" x14ac:dyDescent="0.3">
      <c r="C19534" s="3"/>
      <c r="E19534" s="6"/>
    </row>
    <row r="19535" spans="3:5" s="2" customFormat="1" x14ac:dyDescent="0.3">
      <c r="C19535" s="3"/>
      <c r="E19535" s="6"/>
    </row>
    <row r="19536" spans="3:5" s="2" customFormat="1" x14ac:dyDescent="0.3">
      <c r="C19536" s="3"/>
      <c r="E19536" s="6"/>
    </row>
    <row r="19537" spans="3:5" s="2" customFormat="1" x14ac:dyDescent="0.3">
      <c r="C19537" s="3"/>
      <c r="E19537" s="6"/>
    </row>
    <row r="19538" spans="3:5" s="2" customFormat="1" x14ac:dyDescent="0.3">
      <c r="C19538" s="3"/>
      <c r="E19538" s="6"/>
    </row>
    <row r="19539" spans="3:5" s="2" customFormat="1" x14ac:dyDescent="0.3">
      <c r="C19539" s="3"/>
      <c r="E19539" s="6"/>
    </row>
    <row r="19540" spans="3:5" s="2" customFormat="1" x14ac:dyDescent="0.3">
      <c r="C19540" s="3"/>
      <c r="E19540" s="6"/>
    </row>
    <row r="19541" spans="3:5" s="2" customFormat="1" x14ac:dyDescent="0.3">
      <c r="C19541" s="3"/>
      <c r="E19541" s="6"/>
    </row>
    <row r="19542" spans="3:5" s="2" customFormat="1" x14ac:dyDescent="0.3">
      <c r="C19542" s="3"/>
      <c r="E19542" s="6"/>
    </row>
    <row r="19543" spans="3:5" s="2" customFormat="1" x14ac:dyDescent="0.3">
      <c r="C19543" s="3"/>
      <c r="E19543" s="6"/>
    </row>
    <row r="19544" spans="3:5" s="2" customFormat="1" x14ac:dyDescent="0.3">
      <c r="C19544" s="3"/>
      <c r="E19544" s="6"/>
    </row>
    <row r="19545" spans="3:5" s="2" customFormat="1" x14ac:dyDescent="0.3">
      <c r="C19545" s="3"/>
      <c r="E19545" s="6"/>
    </row>
    <row r="19546" spans="3:5" s="2" customFormat="1" x14ac:dyDescent="0.3">
      <c r="C19546" s="3"/>
      <c r="E19546" s="6"/>
    </row>
    <row r="19547" spans="3:5" s="2" customFormat="1" x14ac:dyDescent="0.3">
      <c r="C19547" s="3"/>
      <c r="E19547" s="6"/>
    </row>
    <row r="19548" spans="3:5" s="2" customFormat="1" x14ac:dyDescent="0.3">
      <c r="C19548" s="3"/>
      <c r="E19548" s="6"/>
    </row>
    <row r="19549" spans="3:5" s="2" customFormat="1" x14ac:dyDescent="0.3">
      <c r="C19549" s="3"/>
      <c r="E19549" s="6"/>
    </row>
    <row r="19550" spans="3:5" s="2" customFormat="1" x14ac:dyDescent="0.3">
      <c r="C19550" s="3"/>
      <c r="E19550" s="6"/>
    </row>
    <row r="19551" spans="3:5" s="2" customFormat="1" x14ac:dyDescent="0.3">
      <c r="C19551" s="3"/>
      <c r="E19551" s="6"/>
    </row>
    <row r="19552" spans="3:5" s="2" customFormat="1" x14ac:dyDescent="0.3">
      <c r="C19552" s="3"/>
      <c r="E19552" s="6"/>
    </row>
    <row r="19553" spans="3:5" s="2" customFormat="1" x14ac:dyDescent="0.3">
      <c r="C19553" s="3"/>
      <c r="E19553" s="6"/>
    </row>
    <row r="19554" spans="3:5" s="2" customFormat="1" x14ac:dyDescent="0.3">
      <c r="C19554" s="3"/>
      <c r="E19554" s="6"/>
    </row>
    <row r="19555" spans="3:5" s="2" customFormat="1" x14ac:dyDescent="0.3">
      <c r="C19555" s="3"/>
      <c r="E19555" s="6"/>
    </row>
    <row r="19556" spans="3:5" s="2" customFormat="1" x14ac:dyDescent="0.3">
      <c r="C19556" s="3"/>
      <c r="E19556" s="6"/>
    </row>
    <row r="19557" spans="3:5" s="2" customFormat="1" x14ac:dyDescent="0.3">
      <c r="C19557" s="3"/>
      <c r="E19557" s="6"/>
    </row>
    <row r="19558" spans="3:5" s="2" customFormat="1" x14ac:dyDescent="0.3">
      <c r="C19558" s="3"/>
      <c r="E19558" s="6"/>
    </row>
    <row r="19559" spans="3:5" s="2" customFormat="1" x14ac:dyDescent="0.3">
      <c r="C19559" s="3"/>
      <c r="E19559" s="6"/>
    </row>
    <row r="19560" spans="3:5" s="2" customFormat="1" x14ac:dyDescent="0.3">
      <c r="C19560" s="3"/>
      <c r="E19560" s="6"/>
    </row>
    <row r="19561" spans="3:5" s="2" customFormat="1" x14ac:dyDescent="0.3">
      <c r="C19561" s="3"/>
      <c r="E19561" s="6"/>
    </row>
    <row r="19562" spans="3:5" s="2" customFormat="1" x14ac:dyDescent="0.3">
      <c r="C19562" s="3"/>
      <c r="E19562" s="6"/>
    </row>
    <row r="19563" spans="3:5" s="2" customFormat="1" x14ac:dyDescent="0.3">
      <c r="C19563" s="3"/>
      <c r="E19563" s="6"/>
    </row>
    <row r="19564" spans="3:5" s="2" customFormat="1" x14ac:dyDescent="0.3">
      <c r="C19564" s="3"/>
      <c r="E19564" s="6"/>
    </row>
    <row r="19565" spans="3:5" s="2" customFormat="1" x14ac:dyDescent="0.3">
      <c r="C19565" s="3"/>
      <c r="E19565" s="6"/>
    </row>
    <row r="19566" spans="3:5" s="2" customFormat="1" x14ac:dyDescent="0.3">
      <c r="C19566" s="3"/>
      <c r="E19566" s="6"/>
    </row>
    <row r="19567" spans="3:5" s="2" customFormat="1" x14ac:dyDescent="0.3">
      <c r="C19567" s="3"/>
      <c r="E19567" s="6"/>
    </row>
    <row r="19568" spans="3:5" s="2" customFormat="1" x14ac:dyDescent="0.3">
      <c r="C19568" s="3"/>
      <c r="E19568" s="6"/>
    </row>
    <row r="19569" spans="3:5" s="2" customFormat="1" x14ac:dyDescent="0.3">
      <c r="C19569" s="3"/>
      <c r="E19569" s="6"/>
    </row>
    <row r="19570" spans="3:5" s="2" customFormat="1" x14ac:dyDescent="0.3">
      <c r="C19570" s="3"/>
      <c r="E19570" s="6"/>
    </row>
    <row r="19571" spans="3:5" s="2" customFormat="1" x14ac:dyDescent="0.3">
      <c r="C19571" s="3"/>
      <c r="E19571" s="6"/>
    </row>
    <row r="19572" spans="3:5" s="2" customFormat="1" x14ac:dyDescent="0.3">
      <c r="C19572" s="3"/>
      <c r="E19572" s="6"/>
    </row>
    <row r="19573" spans="3:5" s="2" customFormat="1" x14ac:dyDescent="0.3">
      <c r="C19573" s="3"/>
      <c r="E19573" s="6"/>
    </row>
    <row r="19574" spans="3:5" s="2" customFormat="1" x14ac:dyDescent="0.3">
      <c r="C19574" s="3"/>
      <c r="E19574" s="6"/>
    </row>
    <row r="19575" spans="3:5" s="2" customFormat="1" x14ac:dyDescent="0.3">
      <c r="C19575" s="3"/>
      <c r="E19575" s="6"/>
    </row>
    <row r="19576" spans="3:5" s="2" customFormat="1" x14ac:dyDescent="0.3">
      <c r="C19576" s="3"/>
      <c r="E19576" s="6"/>
    </row>
    <row r="19577" spans="3:5" s="2" customFormat="1" x14ac:dyDescent="0.3">
      <c r="C19577" s="3"/>
      <c r="E19577" s="6"/>
    </row>
    <row r="19578" spans="3:5" s="2" customFormat="1" x14ac:dyDescent="0.3">
      <c r="C19578" s="3"/>
      <c r="E19578" s="6"/>
    </row>
    <row r="19579" spans="3:5" s="2" customFormat="1" x14ac:dyDescent="0.3">
      <c r="C19579" s="3"/>
      <c r="E19579" s="6"/>
    </row>
    <row r="19580" spans="3:5" s="2" customFormat="1" x14ac:dyDescent="0.3">
      <c r="C19580" s="3"/>
      <c r="E19580" s="6"/>
    </row>
    <row r="19581" spans="3:5" s="2" customFormat="1" x14ac:dyDescent="0.3">
      <c r="C19581" s="3"/>
      <c r="E19581" s="6"/>
    </row>
    <row r="19582" spans="3:5" s="2" customFormat="1" x14ac:dyDescent="0.3">
      <c r="C19582" s="3"/>
      <c r="E19582" s="6"/>
    </row>
    <row r="19583" spans="3:5" s="2" customFormat="1" x14ac:dyDescent="0.3">
      <c r="C19583" s="3"/>
      <c r="E19583" s="6"/>
    </row>
    <row r="19584" spans="3:5" s="2" customFormat="1" x14ac:dyDescent="0.3">
      <c r="C19584" s="3"/>
      <c r="E19584" s="6"/>
    </row>
    <row r="19585" spans="3:5" s="2" customFormat="1" x14ac:dyDescent="0.3">
      <c r="C19585" s="3"/>
      <c r="E19585" s="6"/>
    </row>
    <row r="19586" spans="3:5" s="2" customFormat="1" x14ac:dyDescent="0.3">
      <c r="C19586" s="3"/>
      <c r="E19586" s="6"/>
    </row>
    <row r="19587" spans="3:5" s="2" customFormat="1" x14ac:dyDescent="0.3">
      <c r="C19587" s="3"/>
      <c r="E19587" s="6"/>
    </row>
    <row r="19588" spans="3:5" s="2" customFormat="1" x14ac:dyDescent="0.3">
      <c r="C19588" s="3"/>
      <c r="E19588" s="6"/>
    </row>
    <row r="19589" spans="3:5" s="2" customFormat="1" x14ac:dyDescent="0.3">
      <c r="C19589" s="3"/>
      <c r="E19589" s="6"/>
    </row>
    <row r="19590" spans="3:5" s="2" customFormat="1" x14ac:dyDescent="0.3">
      <c r="C19590" s="3"/>
      <c r="E19590" s="6"/>
    </row>
    <row r="19591" spans="3:5" s="2" customFormat="1" x14ac:dyDescent="0.3">
      <c r="C19591" s="3"/>
      <c r="E19591" s="6"/>
    </row>
    <row r="19592" spans="3:5" s="2" customFormat="1" x14ac:dyDescent="0.3">
      <c r="C19592" s="3"/>
      <c r="E19592" s="6"/>
    </row>
    <row r="19593" spans="3:5" s="2" customFormat="1" x14ac:dyDescent="0.3">
      <c r="C19593" s="3"/>
      <c r="E19593" s="6"/>
    </row>
    <row r="19594" spans="3:5" s="2" customFormat="1" x14ac:dyDescent="0.3">
      <c r="C19594" s="3"/>
      <c r="E19594" s="6"/>
    </row>
    <row r="19595" spans="3:5" s="2" customFormat="1" x14ac:dyDescent="0.3">
      <c r="C19595" s="3"/>
      <c r="E19595" s="6"/>
    </row>
    <row r="19596" spans="3:5" s="2" customFormat="1" x14ac:dyDescent="0.3">
      <c r="C19596" s="3"/>
      <c r="E19596" s="6"/>
    </row>
    <row r="19597" spans="3:5" s="2" customFormat="1" x14ac:dyDescent="0.3">
      <c r="C19597" s="3"/>
      <c r="E19597" s="6"/>
    </row>
    <row r="19598" spans="3:5" s="2" customFormat="1" x14ac:dyDescent="0.3">
      <c r="C19598" s="3"/>
      <c r="E19598" s="6"/>
    </row>
    <row r="19599" spans="3:5" s="2" customFormat="1" x14ac:dyDescent="0.3">
      <c r="C19599" s="3"/>
      <c r="E19599" s="6"/>
    </row>
    <row r="19600" spans="3:5" s="2" customFormat="1" x14ac:dyDescent="0.3">
      <c r="C19600" s="3"/>
      <c r="E19600" s="6"/>
    </row>
    <row r="19601" spans="3:5" s="2" customFormat="1" x14ac:dyDescent="0.3">
      <c r="C19601" s="3"/>
      <c r="E19601" s="6"/>
    </row>
    <row r="19602" spans="3:5" s="2" customFormat="1" x14ac:dyDescent="0.3">
      <c r="C19602" s="3"/>
      <c r="E19602" s="6"/>
    </row>
    <row r="19603" spans="3:5" s="2" customFormat="1" x14ac:dyDescent="0.3">
      <c r="C19603" s="3"/>
      <c r="E19603" s="6"/>
    </row>
    <row r="19604" spans="3:5" s="2" customFormat="1" x14ac:dyDescent="0.3">
      <c r="C19604" s="3"/>
      <c r="E19604" s="6"/>
    </row>
    <row r="19605" spans="3:5" s="2" customFormat="1" x14ac:dyDescent="0.3">
      <c r="C19605" s="3"/>
      <c r="E19605" s="6"/>
    </row>
    <row r="19606" spans="3:5" s="2" customFormat="1" x14ac:dyDescent="0.3">
      <c r="C19606" s="3"/>
      <c r="E19606" s="6"/>
    </row>
    <row r="19607" spans="3:5" s="2" customFormat="1" x14ac:dyDescent="0.3">
      <c r="C19607" s="3"/>
      <c r="E19607" s="6"/>
    </row>
    <row r="19608" spans="3:5" s="2" customFormat="1" x14ac:dyDescent="0.3">
      <c r="C19608" s="3"/>
      <c r="E19608" s="6"/>
    </row>
    <row r="19609" spans="3:5" s="2" customFormat="1" x14ac:dyDescent="0.3">
      <c r="C19609" s="3"/>
      <c r="E19609" s="6"/>
    </row>
    <row r="19610" spans="3:5" s="2" customFormat="1" x14ac:dyDescent="0.3">
      <c r="C19610" s="3"/>
      <c r="E19610" s="6"/>
    </row>
    <row r="19611" spans="3:5" s="2" customFormat="1" x14ac:dyDescent="0.3">
      <c r="C19611" s="3"/>
      <c r="E19611" s="6"/>
    </row>
    <row r="19612" spans="3:5" s="2" customFormat="1" x14ac:dyDescent="0.3">
      <c r="C19612" s="3"/>
      <c r="E19612" s="6"/>
    </row>
    <row r="19613" spans="3:5" s="2" customFormat="1" x14ac:dyDescent="0.3">
      <c r="C19613" s="3"/>
      <c r="E19613" s="6"/>
    </row>
    <row r="19614" spans="3:5" s="2" customFormat="1" x14ac:dyDescent="0.3">
      <c r="C19614" s="3"/>
      <c r="E19614" s="6"/>
    </row>
    <row r="19615" spans="3:5" s="2" customFormat="1" x14ac:dyDescent="0.3">
      <c r="C19615" s="3"/>
      <c r="E19615" s="6"/>
    </row>
    <row r="19616" spans="3:5" s="2" customFormat="1" x14ac:dyDescent="0.3">
      <c r="C19616" s="3"/>
      <c r="E19616" s="6"/>
    </row>
    <row r="19617" spans="3:5" s="2" customFormat="1" x14ac:dyDescent="0.3">
      <c r="C19617" s="3"/>
      <c r="E19617" s="6"/>
    </row>
    <row r="19618" spans="3:5" s="2" customFormat="1" x14ac:dyDescent="0.3">
      <c r="C19618" s="3"/>
      <c r="E19618" s="6"/>
    </row>
    <row r="19619" spans="3:5" s="2" customFormat="1" x14ac:dyDescent="0.3">
      <c r="C19619" s="3"/>
      <c r="E19619" s="6"/>
    </row>
    <row r="19620" spans="3:5" s="2" customFormat="1" x14ac:dyDescent="0.3">
      <c r="C19620" s="3"/>
      <c r="E19620" s="6"/>
    </row>
    <row r="19621" spans="3:5" s="2" customFormat="1" x14ac:dyDescent="0.3">
      <c r="C19621" s="3"/>
      <c r="E19621" s="6"/>
    </row>
    <row r="19622" spans="3:5" s="2" customFormat="1" x14ac:dyDescent="0.3">
      <c r="C19622" s="3"/>
      <c r="E19622" s="6"/>
    </row>
    <row r="19623" spans="3:5" s="2" customFormat="1" x14ac:dyDescent="0.3">
      <c r="C19623" s="3"/>
      <c r="E19623" s="6"/>
    </row>
    <row r="19624" spans="3:5" s="2" customFormat="1" x14ac:dyDescent="0.3">
      <c r="C19624" s="3"/>
      <c r="E19624" s="6"/>
    </row>
    <row r="19625" spans="3:5" s="2" customFormat="1" x14ac:dyDescent="0.3">
      <c r="C19625" s="3"/>
      <c r="E19625" s="6"/>
    </row>
    <row r="19626" spans="3:5" s="2" customFormat="1" x14ac:dyDescent="0.3">
      <c r="C19626" s="3"/>
      <c r="E19626" s="6"/>
    </row>
    <row r="19627" spans="3:5" s="2" customFormat="1" x14ac:dyDescent="0.3">
      <c r="C19627" s="3"/>
      <c r="E19627" s="6"/>
    </row>
    <row r="19628" spans="3:5" s="2" customFormat="1" x14ac:dyDescent="0.3">
      <c r="C19628" s="3"/>
      <c r="E19628" s="6"/>
    </row>
    <row r="19629" spans="3:5" s="2" customFormat="1" x14ac:dyDescent="0.3">
      <c r="C19629" s="3"/>
      <c r="E19629" s="6"/>
    </row>
    <row r="19630" spans="3:5" s="2" customFormat="1" x14ac:dyDescent="0.3">
      <c r="C19630" s="3"/>
      <c r="E19630" s="6"/>
    </row>
    <row r="19631" spans="3:5" s="2" customFormat="1" x14ac:dyDescent="0.3">
      <c r="C19631" s="3"/>
      <c r="E19631" s="6"/>
    </row>
    <row r="19632" spans="3:5" s="2" customFormat="1" x14ac:dyDescent="0.3">
      <c r="C19632" s="3"/>
      <c r="E19632" s="6"/>
    </row>
    <row r="19633" spans="3:5" s="2" customFormat="1" x14ac:dyDescent="0.3">
      <c r="C19633" s="3"/>
      <c r="E19633" s="6"/>
    </row>
    <row r="19634" spans="3:5" s="2" customFormat="1" x14ac:dyDescent="0.3">
      <c r="C19634" s="3"/>
      <c r="E19634" s="6"/>
    </row>
    <row r="19635" spans="3:5" s="2" customFormat="1" x14ac:dyDescent="0.3">
      <c r="C19635" s="3"/>
      <c r="E19635" s="6"/>
    </row>
    <row r="19636" spans="3:5" s="2" customFormat="1" x14ac:dyDescent="0.3">
      <c r="C19636" s="3"/>
      <c r="E19636" s="6"/>
    </row>
    <row r="19637" spans="3:5" s="2" customFormat="1" x14ac:dyDescent="0.3">
      <c r="C19637" s="3"/>
      <c r="E19637" s="6"/>
    </row>
    <row r="19638" spans="3:5" s="2" customFormat="1" x14ac:dyDescent="0.3">
      <c r="C19638" s="3"/>
      <c r="E19638" s="6"/>
    </row>
    <row r="19639" spans="3:5" s="2" customFormat="1" x14ac:dyDescent="0.3">
      <c r="C19639" s="3"/>
      <c r="E19639" s="6"/>
    </row>
    <row r="19640" spans="3:5" s="2" customFormat="1" x14ac:dyDescent="0.3">
      <c r="C19640" s="3"/>
      <c r="E19640" s="6"/>
    </row>
    <row r="19641" spans="3:5" s="2" customFormat="1" x14ac:dyDescent="0.3">
      <c r="C19641" s="3"/>
      <c r="E19641" s="6"/>
    </row>
    <row r="19642" spans="3:5" s="2" customFormat="1" x14ac:dyDescent="0.3">
      <c r="C19642" s="3"/>
      <c r="E19642" s="6"/>
    </row>
    <row r="19643" spans="3:5" s="2" customFormat="1" x14ac:dyDescent="0.3">
      <c r="C19643" s="3"/>
      <c r="E19643" s="6"/>
    </row>
    <row r="19644" spans="3:5" s="2" customFormat="1" x14ac:dyDescent="0.3">
      <c r="C19644" s="3"/>
      <c r="E19644" s="6"/>
    </row>
    <row r="19645" spans="3:5" s="2" customFormat="1" x14ac:dyDescent="0.3">
      <c r="C19645" s="3"/>
      <c r="E19645" s="6"/>
    </row>
    <row r="19646" spans="3:5" s="2" customFormat="1" x14ac:dyDescent="0.3">
      <c r="C19646" s="3"/>
      <c r="E19646" s="6"/>
    </row>
    <row r="19647" spans="3:5" s="2" customFormat="1" x14ac:dyDescent="0.3">
      <c r="C19647" s="3"/>
      <c r="E19647" s="6"/>
    </row>
    <row r="19648" spans="3:5" s="2" customFormat="1" x14ac:dyDescent="0.3">
      <c r="C19648" s="3"/>
      <c r="E19648" s="6"/>
    </row>
    <row r="19649" spans="3:5" s="2" customFormat="1" x14ac:dyDescent="0.3">
      <c r="C19649" s="3"/>
      <c r="E19649" s="6"/>
    </row>
    <row r="19650" spans="3:5" s="2" customFormat="1" x14ac:dyDescent="0.3">
      <c r="C19650" s="3"/>
      <c r="E19650" s="6"/>
    </row>
    <row r="19651" spans="3:5" s="2" customFormat="1" x14ac:dyDescent="0.3">
      <c r="C19651" s="3"/>
      <c r="E19651" s="6"/>
    </row>
    <row r="19652" spans="3:5" s="2" customFormat="1" x14ac:dyDescent="0.3">
      <c r="C19652" s="3"/>
      <c r="E19652" s="6"/>
    </row>
    <row r="19653" spans="3:5" s="2" customFormat="1" x14ac:dyDescent="0.3">
      <c r="C19653" s="3"/>
      <c r="E19653" s="6"/>
    </row>
    <row r="19654" spans="3:5" s="2" customFormat="1" x14ac:dyDescent="0.3">
      <c r="C19654" s="3"/>
      <c r="E19654" s="6"/>
    </row>
    <row r="19655" spans="3:5" s="2" customFormat="1" x14ac:dyDescent="0.3">
      <c r="C19655" s="3"/>
      <c r="E19655" s="6"/>
    </row>
    <row r="19656" spans="3:5" s="2" customFormat="1" x14ac:dyDescent="0.3">
      <c r="C19656" s="3"/>
      <c r="E19656" s="6"/>
    </row>
    <row r="19657" spans="3:5" s="2" customFormat="1" x14ac:dyDescent="0.3">
      <c r="C19657" s="3"/>
      <c r="E19657" s="6"/>
    </row>
    <row r="19658" spans="3:5" s="2" customFormat="1" x14ac:dyDescent="0.3">
      <c r="C19658" s="3"/>
      <c r="E19658" s="6"/>
    </row>
    <row r="19659" spans="3:5" s="2" customFormat="1" x14ac:dyDescent="0.3">
      <c r="C19659" s="3"/>
      <c r="E19659" s="6"/>
    </row>
    <row r="19660" spans="3:5" s="2" customFormat="1" x14ac:dyDescent="0.3">
      <c r="C19660" s="3"/>
      <c r="E19660" s="6"/>
    </row>
    <row r="19661" spans="3:5" s="2" customFormat="1" x14ac:dyDescent="0.3">
      <c r="C19661" s="3"/>
      <c r="E19661" s="6"/>
    </row>
    <row r="19662" spans="3:5" s="2" customFormat="1" x14ac:dyDescent="0.3">
      <c r="C19662" s="3"/>
      <c r="E19662" s="6"/>
    </row>
    <row r="19663" spans="3:5" s="2" customFormat="1" x14ac:dyDescent="0.3">
      <c r="C19663" s="3"/>
      <c r="E19663" s="6"/>
    </row>
    <row r="19664" spans="3:5" s="2" customFormat="1" x14ac:dyDescent="0.3">
      <c r="C19664" s="3"/>
      <c r="E19664" s="6"/>
    </row>
    <row r="19665" spans="3:5" s="2" customFormat="1" x14ac:dyDescent="0.3">
      <c r="C19665" s="3"/>
      <c r="E19665" s="6"/>
    </row>
    <row r="19666" spans="3:5" s="2" customFormat="1" x14ac:dyDescent="0.3">
      <c r="C19666" s="3"/>
      <c r="E19666" s="6"/>
    </row>
    <row r="19667" spans="3:5" s="2" customFormat="1" x14ac:dyDescent="0.3">
      <c r="C19667" s="3"/>
      <c r="E19667" s="6"/>
    </row>
    <row r="19668" spans="3:5" s="2" customFormat="1" x14ac:dyDescent="0.3">
      <c r="C19668" s="3"/>
      <c r="E19668" s="6"/>
    </row>
    <row r="19669" spans="3:5" s="2" customFormat="1" x14ac:dyDescent="0.3">
      <c r="C19669" s="3"/>
      <c r="E19669" s="6"/>
    </row>
    <row r="19670" spans="3:5" s="2" customFormat="1" x14ac:dyDescent="0.3">
      <c r="C19670" s="3"/>
      <c r="E19670" s="6"/>
    </row>
    <row r="19671" spans="3:5" s="2" customFormat="1" x14ac:dyDescent="0.3">
      <c r="C19671" s="3"/>
      <c r="E19671" s="6"/>
    </row>
    <row r="19672" spans="3:5" s="2" customFormat="1" x14ac:dyDescent="0.3">
      <c r="C19672" s="3"/>
      <c r="E19672" s="6"/>
    </row>
    <row r="19673" spans="3:5" s="2" customFormat="1" x14ac:dyDescent="0.3">
      <c r="C19673" s="3"/>
      <c r="E19673" s="6"/>
    </row>
    <row r="19674" spans="3:5" s="2" customFormat="1" x14ac:dyDescent="0.3">
      <c r="C19674" s="3"/>
      <c r="E19674" s="6"/>
    </row>
    <row r="19675" spans="3:5" s="2" customFormat="1" x14ac:dyDescent="0.3">
      <c r="C19675" s="3"/>
      <c r="E19675" s="6"/>
    </row>
    <row r="19676" spans="3:5" s="2" customFormat="1" x14ac:dyDescent="0.3">
      <c r="C19676" s="3"/>
      <c r="E19676" s="6"/>
    </row>
    <row r="19677" spans="3:5" s="2" customFormat="1" x14ac:dyDescent="0.3">
      <c r="C19677" s="3"/>
      <c r="E19677" s="6"/>
    </row>
    <row r="19678" spans="3:5" s="2" customFormat="1" x14ac:dyDescent="0.3">
      <c r="C19678" s="3"/>
      <c r="E19678" s="6"/>
    </row>
    <row r="19679" spans="3:5" s="2" customFormat="1" x14ac:dyDescent="0.3">
      <c r="C19679" s="3"/>
      <c r="E19679" s="6"/>
    </row>
    <row r="19680" spans="3:5" s="2" customFormat="1" x14ac:dyDescent="0.3">
      <c r="C19680" s="3"/>
      <c r="E19680" s="6"/>
    </row>
    <row r="19681" spans="3:5" s="2" customFormat="1" x14ac:dyDescent="0.3">
      <c r="C19681" s="3"/>
      <c r="E19681" s="6"/>
    </row>
    <row r="19682" spans="3:5" s="2" customFormat="1" x14ac:dyDescent="0.3">
      <c r="C19682" s="3"/>
      <c r="E19682" s="6"/>
    </row>
    <row r="19683" spans="3:5" s="2" customFormat="1" x14ac:dyDescent="0.3">
      <c r="C19683" s="3"/>
      <c r="E19683" s="6"/>
    </row>
    <row r="19684" spans="3:5" s="2" customFormat="1" x14ac:dyDescent="0.3">
      <c r="C19684" s="3"/>
      <c r="E19684" s="6"/>
    </row>
    <row r="19685" spans="3:5" s="2" customFormat="1" x14ac:dyDescent="0.3">
      <c r="C19685" s="3"/>
      <c r="E19685" s="6"/>
    </row>
    <row r="19686" spans="3:5" s="2" customFormat="1" x14ac:dyDescent="0.3">
      <c r="C19686" s="3"/>
      <c r="E19686" s="6"/>
    </row>
    <row r="19687" spans="3:5" s="2" customFormat="1" x14ac:dyDescent="0.3">
      <c r="C19687" s="3"/>
      <c r="E19687" s="6"/>
    </row>
    <row r="19688" spans="3:5" s="2" customFormat="1" x14ac:dyDescent="0.3">
      <c r="C19688" s="3"/>
      <c r="E19688" s="6"/>
    </row>
    <row r="19689" spans="3:5" s="2" customFormat="1" x14ac:dyDescent="0.3">
      <c r="C19689" s="3"/>
      <c r="E19689" s="6"/>
    </row>
    <row r="19690" spans="3:5" s="2" customFormat="1" x14ac:dyDescent="0.3">
      <c r="C19690" s="3"/>
      <c r="E19690" s="6"/>
    </row>
    <row r="19691" spans="3:5" s="2" customFormat="1" x14ac:dyDescent="0.3">
      <c r="C19691" s="3"/>
      <c r="E19691" s="6"/>
    </row>
    <row r="19692" spans="3:5" s="2" customFormat="1" x14ac:dyDescent="0.3">
      <c r="C19692" s="3"/>
      <c r="E19692" s="6"/>
    </row>
    <row r="19693" spans="3:5" s="2" customFormat="1" x14ac:dyDescent="0.3">
      <c r="C19693" s="3"/>
      <c r="E19693" s="6"/>
    </row>
    <row r="19694" spans="3:5" s="2" customFormat="1" x14ac:dyDescent="0.3">
      <c r="C19694" s="3"/>
      <c r="E19694" s="6"/>
    </row>
    <row r="19695" spans="3:5" s="2" customFormat="1" x14ac:dyDescent="0.3">
      <c r="C19695" s="3"/>
      <c r="E19695" s="6"/>
    </row>
    <row r="19696" spans="3:5" s="2" customFormat="1" x14ac:dyDescent="0.3">
      <c r="C19696" s="3"/>
      <c r="E19696" s="6"/>
    </row>
    <row r="19697" spans="3:5" s="2" customFormat="1" x14ac:dyDescent="0.3">
      <c r="C19697" s="3"/>
      <c r="E19697" s="6"/>
    </row>
    <row r="19698" spans="3:5" s="2" customFormat="1" x14ac:dyDescent="0.3">
      <c r="C19698" s="3"/>
      <c r="E19698" s="6"/>
    </row>
    <row r="19699" spans="3:5" s="2" customFormat="1" x14ac:dyDescent="0.3">
      <c r="C19699" s="3"/>
      <c r="E19699" s="6"/>
    </row>
    <row r="19700" spans="3:5" s="2" customFormat="1" x14ac:dyDescent="0.3">
      <c r="C19700" s="3"/>
      <c r="E19700" s="6"/>
    </row>
    <row r="19701" spans="3:5" s="2" customFormat="1" x14ac:dyDescent="0.3">
      <c r="C19701" s="3"/>
      <c r="E19701" s="6"/>
    </row>
    <row r="19702" spans="3:5" s="2" customFormat="1" x14ac:dyDescent="0.3">
      <c r="C19702" s="3"/>
      <c r="E19702" s="6"/>
    </row>
    <row r="19703" spans="3:5" s="2" customFormat="1" x14ac:dyDescent="0.3">
      <c r="C19703" s="3"/>
      <c r="E19703" s="6"/>
    </row>
    <row r="19704" spans="3:5" s="2" customFormat="1" x14ac:dyDescent="0.3">
      <c r="C19704" s="3"/>
      <c r="E19704" s="6"/>
    </row>
    <row r="19705" spans="3:5" s="2" customFormat="1" x14ac:dyDescent="0.3">
      <c r="C19705" s="3"/>
      <c r="E19705" s="6"/>
    </row>
    <row r="19706" spans="3:5" s="2" customFormat="1" x14ac:dyDescent="0.3">
      <c r="C19706" s="3"/>
      <c r="E19706" s="6"/>
    </row>
    <row r="19707" spans="3:5" s="2" customFormat="1" x14ac:dyDescent="0.3">
      <c r="C19707" s="3"/>
      <c r="E19707" s="6"/>
    </row>
    <row r="19708" spans="3:5" s="2" customFormat="1" x14ac:dyDescent="0.3">
      <c r="C19708" s="3"/>
      <c r="E19708" s="6"/>
    </row>
    <row r="19709" spans="3:5" s="2" customFormat="1" x14ac:dyDescent="0.3">
      <c r="C19709" s="3"/>
      <c r="E19709" s="6"/>
    </row>
    <row r="19710" spans="3:5" s="2" customFormat="1" x14ac:dyDescent="0.3">
      <c r="C19710" s="3"/>
      <c r="E19710" s="6"/>
    </row>
    <row r="19711" spans="3:5" s="2" customFormat="1" x14ac:dyDescent="0.3">
      <c r="C19711" s="3"/>
      <c r="E19711" s="6"/>
    </row>
    <row r="19712" spans="3:5" s="2" customFormat="1" x14ac:dyDescent="0.3">
      <c r="C19712" s="3"/>
      <c r="E19712" s="6"/>
    </row>
    <row r="19713" spans="3:5" s="2" customFormat="1" x14ac:dyDescent="0.3">
      <c r="C19713" s="3"/>
      <c r="E19713" s="6"/>
    </row>
    <row r="19714" spans="3:5" s="2" customFormat="1" x14ac:dyDescent="0.3">
      <c r="C19714" s="3"/>
      <c r="E19714" s="6"/>
    </row>
    <row r="19715" spans="3:5" s="2" customFormat="1" x14ac:dyDescent="0.3">
      <c r="C19715" s="3"/>
      <c r="E19715" s="6"/>
    </row>
    <row r="19716" spans="3:5" s="2" customFormat="1" x14ac:dyDescent="0.3">
      <c r="C19716" s="3"/>
      <c r="E19716" s="6"/>
    </row>
    <row r="19717" spans="3:5" s="2" customFormat="1" x14ac:dyDescent="0.3">
      <c r="C19717" s="3"/>
      <c r="E19717" s="6"/>
    </row>
    <row r="19718" spans="3:5" s="2" customFormat="1" x14ac:dyDescent="0.3">
      <c r="C19718" s="3"/>
      <c r="E19718" s="6"/>
    </row>
    <row r="19719" spans="3:5" s="2" customFormat="1" x14ac:dyDescent="0.3">
      <c r="C19719" s="3"/>
      <c r="E19719" s="6"/>
    </row>
    <row r="19720" spans="3:5" s="2" customFormat="1" x14ac:dyDescent="0.3">
      <c r="C19720" s="3"/>
      <c r="E19720" s="6"/>
    </row>
    <row r="19721" spans="3:5" s="2" customFormat="1" x14ac:dyDescent="0.3">
      <c r="C19721" s="3"/>
      <c r="E19721" s="6"/>
    </row>
    <row r="19722" spans="3:5" s="2" customFormat="1" x14ac:dyDescent="0.3">
      <c r="C19722" s="3"/>
      <c r="E19722" s="6"/>
    </row>
    <row r="19723" spans="3:5" s="2" customFormat="1" x14ac:dyDescent="0.3">
      <c r="C19723" s="3"/>
      <c r="E19723" s="6"/>
    </row>
    <row r="19724" spans="3:5" s="2" customFormat="1" x14ac:dyDescent="0.3">
      <c r="C19724" s="3"/>
      <c r="E19724" s="6"/>
    </row>
    <row r="19725" spans="3:5" s="2" customFormat="1" x14ac:dyDescent="0.3">
      <c r="C19725" s="3"/>
      <c r="E19725" s="6"/>
    </row>
    <row r="19726" spans="3:5" s="2" customFormat="1" x14ac:dyDescent="0.3">
      <c r="C19726" s="3"/>
      <c r="E19726" s="6"/>
    </row>
    <row r="19727" spans="3:5" s="2" customFormat="1" x14ac:dyDescent="0.3">
      <c r="C19727" s="3"/>
      <c r="E19727" s="6"/>
    </row>
    <row r="19728" spans="3:5" s="2" customFormat="1" x14ac:dyDescent="0.3">
      <c r="C19728" s="3"/>
      <c r="E19728" s="6"/>
    </row>
    <row r="19729" spans="3:5" s="2" customFormat="1" x14ac:dyDescent="0.3">
      <c r="C19729" s="3"/>
      <c r="E19729" s="6"/>
    </row>
    <row r="19730" spans="3:5" s="2" customFormat="1" x14ac:dyDescent="0.3">
      <c r="C19730" s="3"/>
      <c r="E19730" s="6"/>
    </row>
    <row r="19731" spans="3:5" s="2" customFormat="1" x14ac:dyDescent="0.3">
      <c r="C19731" s="3"/>
      <c r="E19731" s="6"/>
    </row>
    <row r="19732" spans="3:5" s="2" customFormat="1" x14ac:dyDescent="0.3">
      <c r="C19732" s="3"/>
      <c r="E19732" s="6"/>
    </row>
    <row r="19733" spans="3:5" s="2" customFormat="1" x14ac:dyDescent="0.3">
      <c r="C19733" s="3"/>
      <c r="E19733" s="6"/>
    </row>
    <row r="19734" spans="3:5" s="2" customFormat="1" x14ac:dyDescent="0.3">
      <c r="C19734" s="3"/>
      <c r="E19734" s="6"/>
    </row>
    <row r="19735" spans="3:5" s="2" customFormat="1" x14ac:dyDescent="0.3">
      <c r="C19735" s="3"/>
      <c r="E19735" s="6"/>
    </row>
    <row r="19736" spans="3:5" s="2" customFormat="1" x14ac:dyDescent="0.3">
      <c r="C19736" s="3"/>
      <c r="E19736" s="6"/>
    </row>
    <row r="19737" spans="3:5" s="2" customFormat="1" x14ac:dyDescent="0.3">
      <c r="C19737" s="3"/>
      <c r="E19737" s="6"/>
    </row>
    <row r="19738" spans="3:5" s="2" customFormat="1" x14ac:dyDescent="0.3">
      <c r="C19738" s="3"/>
      <c r="E19738" s="6"/>
    </row>
    <row r="19739" spans="3:5" s="2" customFormat="1" x14ac:dyDescent="0.3">
      <c r="C19739" s="3"/>
      <c r="E19739" s="6"/>
    </row>
    <row r="19740" spans="3:5" s="2" customFormat="1" x14ac:dyDescent="0.3">
      <c r="C19740" s="3"/>
      <c r="E19740" s="6"/>
    </row>
    <row r="19741" spans="3:5" s="2" customFormat="1" x14ac:dyDescent="0.3">
      <c r="C19741" s="3"/>
      <c r="E19741" s="6"/>
    </row>
    <row r="19742" spans="3:5" s="2" customFormat="1" x14ac:dyDescent="0.3">
      <c r="C19742" s="3"/>
      <c r="E19742" s="6"/>
    </row>
    <row r="19743" spans="3:5" s="2" customFormat="1" x14ac:dyDescent="0.3">
      <c r="C19743" s="3"/>
      <c r="E19743" s="6"/>
    </row>
    <row r="19744" spans="3:5" s="2" customFormat="1" x14ac:dyDescent="0.3">
      <c r="C19744" s="3"/>
      <c r="E19744" s="6"/>
    </row>
    <row r="19745" spans="3:5" s="2" customFormat="1" x14ac:dyDescent="0.3">
      <c r="C19745" s="3"/>
      <c r="E19745" s="6"/>
    </row>
    <row r="19746" spans="3:5" s="2" customFormat="1" x14ac:dyDescent="0.3">
      <c r="C19746" s="3"/>
      <c r="E19746" s="6"/>
    </row>
    <row r="19747" spans="3:5" s="2" customFormat="1" x14ac:dyDescent="0.3">
      <c r="C19747" s="3"/>
      <c r="E19747" s="6"/>
    </row>
    <row r="19748" spans="3:5" s="2" customFormat="1" x14ac:dyDescent="0.3">
      <c r="C19748" s="3"/>
      <c r="E19748" s="6"/>
    </row>
    <row r="19749" spans="3:5" s="2" customFormat="1" x14ac:dyDescent="0.3">
      <c r="C19749" s="3"/>
      <c r="E19749" s="6"/>
    </row>
    <row r="19750" spans="3:5" s="2" customFormat="1" x14ac:dyDescent="0.3">
      <c r="C19750" s="3"/>
      <c r="E19750" s="6"/>
    </row>
    <row r="19751" spans="3:5" s="2" customFormat="1" x14ac:dyDescent="0.3">
      <c r="C19751" s="3"/>
      <c r="E19751" s="6"/>
    </row>
    <row r="19752" spans="3:5" s="2" customFormat="1" x14ac:dyDescent="0.3">
      <c r="C19752" s="3"/>
      <c r="E19752" s="6"/>
    </row>
    <row r="19753" spans="3:5" s="2" customFormat="1" x14ac:dyDescent="0.3">
      <c r="C19753" s="3"/>
      <c r="E19753" s="6"/>
    </row>
    <row r="19754" spans="3:5" s="2" customFormat="1" x14ac:dyDescent="0.3">
      <c r="C19754" s="3"/>
      <c r="E19754" s="6"/>
    </row>
    <row r="19755" spans="3:5" s="2" customFormat="1" x14ac:dyDescent="0.3">
      <c r="C19755" s="3"/>
      <c r="E19755" s="6"/>
    </row>
    <row r="19756" spans="3:5" s="2" customFormat="1" x14ac:dyDescent="0.3">
      <c r="C19756" s="3"/>
      <c r="E19756" s="6"/>
    </row>
    <row r="19757" spans="3:5" s="2" customFormat="1" x14ac:dyDescent="0.3">
      <c r="C19757" s="3"/>
      <c r="E19757" s="6"/>
    </row>
    <row r="19758" spans="3:5" s="2" customFormat="1" x14ac:dyDescent="0.3">
      <c r="C19758" s="3"/>
      <c r="E19758" s="6"/>
    </row>
    <row r="19759" spans="3:5" s="2" customFormat="1" x14ac:dyDescent="0.3">
      <c r="C19759" s="3"/>
      <c r="E19759" s="6"/>
    </row>
    <row r="19760" spans="3:5" s="2" customFormat="1" x14ac:dyDescent="0.3">
      <c r="C19760" s="3"/>
      <c r="E19760" s="6"/>
    </row>
    <row r="19761" spans="3:5" s="2" customFormat="1" x14ac:dyDescent="0.3">
      <c r="C19761" s="3"/>
      <c r="E19761" s="6"/>
    </row>
    <row r="19762" spans="3:5" s="2" customFormat="1" x14ac:dyDescent="0.3">
      <c r="C19762" s="3"/>
      <c r="E19762" s="6"/>
    </row>
    <row r="19763" spans="3:5" s="2" customFormat="1" x14ac:dyDescent="0.3">
      <c r="C19763" s="3"/>
      <c r="E19763" s="6"/>
    </row>
    <row r="19764" spans="3:5" s="2" customFormat="1" x14ac:dyDescent="0.3">
      <c r="C19764" s="3"/>
      <c r="E19764" s="6"/>
    </row>
    <row r="19765" spans="3:5" s="2" customFormat="1" x14ac:dyDescent="0.3">
      <c r="C19765" s="3"/>
      <c r="E19765" s="6"/>
    </row>
    <row r="19766" spans="3:5" s="2" customFormat="1" x14ac:dyDescent="0.3">
      <c r="C19766" s="3"/>
      <c r="E19766" s="6"/>
    </row>
    <row r="19767" spans="3:5" s="2" customFormat="1" x14ac:dyDescent="0.3">
      <c r="C19767" s="3"/>
      <c r="E19767" s="6"/>
    </row>
    <row r="19768" spans="3:5" s="2" customFormat="1" x14ac:dyDescent="0.3">
      <c r="C19768" s="3"/>
      <c r="E19768" s="6"/>
    </row>
    <row r="19769" spans="3:5" s="2" customFormat="1" x14ac:dyDescent="0.3">
      <c r="C19769" s="3"/>
      <c r="E19769" s="6"/>
    </row>
    <row r="19770" spans="3:5" s="2" customFormat="1" x14ac:dyDescent="0.3">
      <c r="C19770" s="3"/>
      <c r="E19770" s="6"/>
    </row>
    <row r="19771" spans="3:5" s="2" customFormat="1" x14ac:dyDescent="0.3">
      <c r="C19771" s="3"/>
      <c r="E19771" s="6"/>
    </row>
    <row r="19772" spans="3:5" s="2" customFormat="1" x14ac:dyDescent="0.3">
      <c r="C19772" s="3"/>
      <c r="E19772" s="6"/>
    </row>
    <row r="19773" spans="3:5" s="2" customFormat="1" x14ac:dyDescent="0.3">
      <c r="C19773" s="3"/>
      <c r="E19773" s="6"/>
    </row>
    <row r="19774" spans="3:5" s="2" customFormat="1" x14ac:dyDescent="0.3">
      <c r="C19774" s="3"/>
      <c r="E19774" s="6"/>
    </row>
    <row r="19775" spans="3:5" s="2" customFormat="1" x14ac:dyDescent="0.3">
      <c r="C19775" s="3"/>
      <c r="E19775" s="6"/>
    </row>
    <row r="19776" spans="3:5" s="2" customFormat="1" x14ac:dyDescent="0.3">
      <c r="C19776" s="3"/>
      <c r="E19776" s="6"/>
    </row>
    <row r="19777" spans="3:5" s="2" customFormat="1" x14ac:dyDescent="0.3">
      <c r="C19777" s="3"/>
      <c r="E19777" s="6"/>
    </row>
    <row r="19778" spans="3:5" s="2" customFormat="1" x14ac:dyDescent="0.3">
      <c r="C19778" s="3"/>
      <c r="E19778" s="6"/>
    </row>
    <row r="19779" spans="3:5" s="2" customFormat="1" x14ac:dyDescent="0.3">
      <c r="C19779" s="3"/>
      <c r="E19779" s="6"/>
    </row>
    <row r="19780" spans="3:5" s="2" customFormat="1" x14ac:dyDescent="0.3">
      <c r="C19780" s="3"/>
      <c r="E19780" s="6"/>
    </row>
    <row r="19781" spans="3:5" s="2" customFormat="1" x14ac:dyDescent="0.3">
      <c r="C19781" s="3"/>
      <c r="E19781" s="6"/>
    </row>
    <row r="19782" spans="3:5" s="2" customFormat="1" x14ac:dyDescent="0.3">
      <c r="C19782" s="3"/>
      <c r="E19782" s="6"/>
    </row>
    <row r="19783" spans="3:5" s="2" customFormat="1" x14ac:dyDescent="0.3">
      <c r="C19783" s="3"/>
      <c r="E19783" s="6"/>
    </row>
    <row r="19784" spans="3:5" s="2" customFormat="1" x14ac:dyDescent="0.3">
      <c r="C19784" s="3"/>
      <c r="E19784" s="6"/>
    </row>
    <row r="19785" spans="3:5" s="2" customFormat="1" x14ac:dyDescent="0.3">
      <c r="C19785" s="3"/>
      <c r="E19785" s="6"/>
    </row>
    <row r="19786" spans="3:5" s="2" customFormat="1" x14ac:dyDescent="0.3">
      <c r="C19786" s="3"/>
      <c r="E19786" s="6"/>
    </row>
    <row r="19787" spans="3:5" s="2" customFormat="1" x14ac:dyDescent="0.3">
      <c r="C19787" s="3"/>
      <c r="E19787" s="6"/>
    </row>
    <row r="19788" spans="3:5" s="2" customFormat="1" x14ac:dyDescent="0.3">
      <c r="C19788" s="3"/>
      <c r="E19788" s="6"/>
    </row>
    <row r="19789" spans="3:5" s="2" customFormat="1" x14ac:dyDescent="0.3">
      <c r="C19789" s="3"/>
      <c r="E19789" s="6"/>
    </row>
    <row r="19790" spans="3:5" s="2" customFormat="1" x14ac:dyDescent="0.3">
      <c r="C19790" s="3"/>
      <c r="E19790" s="6"/>
    </row>
    <row r="19791" spans="3:5" s="2" customFormat="1" x14ac:dyDescent="0.3">
      <c r="C19791" s="3"/>
      <c r="E19791" s="6"/>
    </row>
    <row r="19792" spans="3:5" s="2" customFormat="1" x14ac:dyDescent="0.3">
      <c r="C19792" s="3"/>
      <c r="E19792" s="6"/>
    </row>
    <row r="19793" spans="3:5" s="2" customFormat="1" x14ac:dyDescent="0.3">
      <c r="C19793" s="3"/>
      <c r="E19793" s="6"/>
    </row>
    <row r="19794" spans="3:5" s="2" customFormat="1" x14ac:dyDescent="0.3">
      <c r="C19794" s="3"/>
      <c r="E19794" s="6"/>
    </row>
    <row r="19795" spans="3:5" s="2" customFormat="1" x14ac:dyDescent="0.3">
      <c r="C19795" s="3"/>
      <c r="E19795" s="6"/>
    </row>
    <row r="19796" spans="3:5" s="2" customFormat="1" x14ac:dyDescent="0.3">
      <c r="C19796" s="3"/>
      <c r="E19796" s="6"/>
    </row>
    <row r="19797" spans="3:5" s="2" customFormat="1" x14ac:dyDescent="0.3">
      <c r="C19797" s="3"/>
      <c r="E19797" s="6"/>
    </row>
    <row r="19798" spans="3:5" s="2" customFormat="1" x14ac:dyDescent="0.3">
      <c r="C19798" s="3"/>
      <c r="E19798" s="6"/>
    </row>
    <row r="19799" spans="3:5" s="2" customFormat="1" x14ac:dyDescent="0.3">
      <c r="C19799" s="3"/>
      <c r="E19799" s="6"/>
    </row>
    <row r="19800" spans="3:5" s="2" customFormat="1" x14ac:dyDescent="0.3">
      <c r="C19800" s="3"/>
      <c r="E19800" s="6"/>
    </row>
    <row r="19801" spans="3:5" s="2" customFormat="1" x14ac:dyDescent="0.3">
      <c r="C19801" s="3"/>
      <c r="E19801" s="6"/>
    </row>
    <row r="19802" spans="3:5" s="2" customFormat="1" x14ac:dyDescent="0.3">
      <c r="C19802" s="3"/>
      <c r="E19802" s="6"/>
    </row>
    <row r="19803" spans="3:5" s="2" customFormat="1" x14ac:dyDescent="0.3">
      <c r="C19803" s="3"/>
      <c r="E19803" s="6"/>
    </row>
    <row r="19804" spans="3:5" s="2" customFormat="1" x14ac:dyDescent="0.3">
      <c r="C19804" s="3"/>
      <c r="E19804" s="6"/>
    </row>
    <row r="19805" spans="3:5" s="2" customFormat="1" x14ac:dyDescent="0.3">
      <c r="C19805" s="3"/>
      <c r="E19805" s="6"/>
    </row>
    <row r="19806" spans="3:5" s="2" customFormat="1" x14ac:dyDescent="0.3">
      <c r="C19806" s="3"/>
      <c r="E19806" s="6"/>
    </row>
    <row r="19807" spans="3:5" s="2" customFormat="1" x14ac:dyDescent="0.3">
      <c r="C19807" s="3"/>
      <c r="E19807" s="6"/>
    </row>
    <row r="19808" spans="3:5" s="2" customFormat="1" x14ac:dyDescent="0.3">
      <c r="C19808" s="3"/>
      <c r="E19808" s="6"/>
    </row>
    <row r="19809" spans="3:5" s="2" customFormat="1" x14ac:dyDescent="0.3">
      <c r="C19809" s="3"/>
      <c r="E19809" s="6"/>
    </row>
    <row r="19810" spans="3:5" s="2" customFormat="1" x14ac:dyDescent="0.3">
      <c r="C19810" s="3"/>
      <c r="E19810" s="6"/>
    </row>
    <row r="19811" spans="3:5" s="2" customFormat="1" x14ac:dyDescent="0.3">
      <c r="C19811" s="3"/>
      <c r="E19811" s="6"/>
    </row>
    <row r="19812" spans="3:5" s="2" customFormat="1" x14ac:dyDescent="0.3">
      <c r="C19812" s="3"/>
      <c r="E19812" s="6"/>
    </row>
    <row r="19813" spans="3:5" s="2" customFormat="1" x14ac:dyDescent="0.3">
      <c r="C19813" s="3"/>
      <c r="E19813" s="6"/>
    </row>
    <row r="19814" spans="3:5" s="2" customFormat="1" x14ac:dyDescent="0.3">
      <c r="C19814" s="3"/>
      <c r="E19814" s="6"/>
    </row>
    <row r="19815" spans="3:5" s="2" customFormat="1" x14ac:dyDescent="0.3">
      <c r="C19815" s="3"/>
      <c r="E19815" s="6"/>
    </row>
    <row r="19816" spans="3:5" s="2" customFormat="1" x14ac:dyDescent="0.3">
      <c r="C19816" s="3"/>
      <c r="E19816" s="6"/>
    </row>
    <row r="19817" spans="3:5" s="2" customFormat="1" x14ac:dyDescent="0.3">
      <c r="C19817" s="3"/>
      <c r="E19817" s="6"/>
    </row>
    <row r="19818" spans="3:5" s="2" customFormat="1" x14ac:dyDescent="0.3">
      <c r="C19818" s="3"/>
      <c r="E19818" s="6"/>
    </row>
    <row r="19819" spans="3:5" s="2" customFormat="1" x14ac:dyDescent="0.3">
      <c r="C19819" s="3"/>
      <c r="E19819" s="6"/>
    </row>
    <row r="19820" spans="3:5" s="2" customFormat="1" x14ac:dyDescent="0.3">
      <c r="C19820" s="3"/>
      <c r="E19820" s="6"/>
    </row>
    <row r="19821" spans="3:5" s="2" customFormat="1" x14ac:dyDescent="0.3">
      <c r="C19821" s="3"/>
      <c r="E19821" s="6"/>
    </row>
    <row r="19822" spans="3:5" s="2" customFormat="1" x14ac:dyDescent="0.3">
      <c r="C19822" s="3"/>
      <c r="E19822" s="6"/>
    </row>
    <row r="19823" spans="3:5" s="2" customFormat="1" x14ac:dyDescent="0.3">
      <c r="C19823" s="3"/>
      <c r="E19823" s="6"/>
    </row>
    <row r="19824" spans="3:5" s="2" customFormat="1" x14ac:dyDescent="0.3">
      <c r="C19824" s="3"/>
      <c r="E19824" s="6"/>
    </row>
    <row r="19825" spans="3:5" s="2" customFormat="1" x14ac:dyDescent="0.3">
      <c r="C19825" s="3"/>
      <c r="E19825" s="6"/>
    </row>
    <row r="19826" spans="3:5" s="2" customFormat="1" x14ac:dyDescent="0.3">
      <c r="C19826" s="3"/>
      <c r="E19826" s="6"/>
    </row>
    <row r="19827" spans="3:5" s="2" customFormat="1" x14ac:dyDescent="0.3">
      <c r="C19827" s="3"/>
      <c r="E19827" s="6"/>
    </row>
    <row r="19828" spans="3:5" s="2" customFormat="1" x14ac:dyDescent="0.3">
      <c r="C19828" s="3"/>
      <c r="E19828" s="6"/>
    </row>
    <row r="19829" spans="3:5" s="2" customFormat="1" x14ac:dyDescent="0.3">
      <c r="C19829" s="3"/>
      <c r="E19829" s="6"/>
    </row>
    <row r="19830" spans="3:5" s="2" customFormat="1" x14ac:dyDescent="0.3">
      <c r="C19830" s="3"/>
      <c r="E19830" s="6"/>
    </row>
    <row r="19831" spans="3:5" s="2" customFormat="1" x14ac:dyDescent="0.3">
      <c r="C19831" s="3"/>
      <c r="E19831" s="6"/>
    </row>
    <row r="19832" spans="3:5" s="2" customFormat="1" x14ac:dyDescent="0.3">
      <c r="C19832" s="3"/>
      <c r="E19832" s="6"/>
    </row>
    <row r="19833" spans="3:5" s="2" customFormat="1" x14ac:dyDescent="0.3">
      <c r="C19833" s="3"/>
      <c r="E19833" s="6"/>
    </row>
    <row r="19834" spans="3:5" s="2" customFormat="1" x14ac:dyDescent="0.3">
      <c r="C19834" s="3"/>
      <c r="E19834" s="6"/>
    </row>
    <row r="19835" spans="3:5" s="2" customFormat="1" x14ac:dyDescent="0.3">
      <c r="C19835" s="3"/>
      <c r="E19835" s="6"/>
    </row>
    <row r="19836" spans="3:5" s="2" customFormat="1" x14ac:dyDescent="0.3">
      <c r="C19836" s="3"/>
      <c r="E19836" s="6"/>
    </row>
    <row r="19837" spans="3:5" s="2" customFormat="1" x14ac:dyDescent="0.3">
      <c r="C19837" s="3"/>
      <c r="E19837" s="6"/>
    </row>
    <row r="19838" spans="3:5" s="2" customFormat="1" x14ac:dyDescent="0.3">
      <c r="C19838" s="3"/>
      <c r="E19838" s="6"/>
    </row>
    <row r="19839" spans="3:5" s="2" customFormat="1" x14ac:dyDescent="0.3">
      <c r="C19839" s="3"/>
      <c r="E19839" s="6"/>
    </row>
    <row r="19840" spans="3:5" s="2" customFormat="1" x14ac:dyDescent="0.3">
      <c r="C19840" s="3"/>
      <c r="E19840" s="6"/>
    </row>
    <row r="19841" spans="3:5" s="2" customFormat="1" x14ac:dyDescent="0.3">
      <c r="C19841" s="3"/>
      <c r="E19841" s="6"/>
    </row>
    <row r="19842" spans="3:5" s="2" customFormat="1" x14ac:dyDescent="0.3">
      <c r="C19842" s="3"/>
      <c r="E19842" s="6"/>
    </row>
    <row r="19843" spans="3:5" s="2" customFormat="1" x14ac:dyDescent="0.3">
      <c r="C19843" s="3"/>
      <c r="E19843" s="6"/>
    </row>
    <row r="19844" spans="3:5" s="2" customFormat="1" x14ac:dyDescent="0.3">
      <c r="C19844" s="3"/>
      <c r="E19844" s="6"/>
    </row>
    <row r="19845" spans="3:5" s="2" customFormat="1" x14ac:dyDescent="0.3">
      <c r="C19845" s="3"/>
      <c r="E19845" s="6"/>
    </row>
    <row r="19846" spans="3:5" s="2" customFormat="1" x14ac:dyDescent="0.3">
      <c r="C19846" s="3"/>
      <c r="E19846" s="6"/>
    </row>
    <row r="19847" spans="3:5" s="2" customFormat="1" x14ac:dyDescent="0.3">
      <c r="C19847" s="3"/>
      <c r="E19847" s="6"/>
    </row>
    <row r="19848" spans="3:5" s="2" customFormat="1" x14ac:dyDescent="0.3">
      <c r="C19848" s="3"/>
      <c r="E19848" s="6"/>
    </row>
    <row r="19849" spans="3:5" s="2" customFormat="1" x14ac:dyDescent="0.3">
      <c r="C19849" s="3"/>
      <c r="E19849" s="6"/>
    </row>
    <row r="19850" spans="3:5" s="2" customFormat="1" x14ac:dyDescent="0.3">
      <c r="C19850" s="3"/>
      <c r="E19850" s="6"/>
    </row>
    <row r="19851" spans="3:5" s="2" customFormat="1" x14ac:dyDescent="0.3">
      <c r="C19851" s="3"/>
      <c r="E19851" s="6"/>
    </row>
    <row r="19852" spans="3:5" s="2" customFormat="1" x14ac:dyDescent="0.3">
      <c r="C19852" s="3"/>
      <c r="E19852" s="6"/>
    </row>
    <row r="19853" spans="3:5" s="2" customFormat="1" x14ac:dyDescent="0.3">
      <c r="C19853" s="3"/>
      <c r="E19853" s="6"/>
    </row>
    <row r="19854" spans="3:5" s="2" customFormat="1" x14ac:dyDescent="0.3">
      <c r="C19854" s="3"/>
      <c r="E19854" s="6"/>
    </row>
    <row r="19855" spans="3:5" s="2" customFormat="1" x14ac:dyDescent="0.3">
      <c r="C19855" s="3"/>
      <c r="E19855" s="6"/>
    </row>
    <row r="19856" spans="3:5" s="2" customFormat="1" x14ac:dyDescent="0.3">
      <c r="C19856" s="3"/>
      <c r="E19856" s="6"/>
    </row>
    <row r="19857" spans="3:5" s="2" customFormat="1" x14ac:dyDescent="0.3">
      <c r="C19857" s="3"/>
      <c r="E19857" s="6"/>
    </row>
    <row r="19858" spans="3:5" s="2" customFormat="1" x14ac:dyDescent="0.3">
      <c r="C19858" s="3"/>
      <c r="E19858" s="6"/>
    </row>
    <row r="19859" spans="3:5" s="2" customFormat="1" x14ac:dyDescent="0.3">
      <c r="C19859" s="3"/>
      <c r="E19859" s="6"/>
    </row>
    <row r="19860" spans="3:5" s="2" customFormat="1" x14ac:dyDescent="0.3">
      <c r="C19860" s="3"/>
      <c r="E19860" s="6"/>
    </row>
    <row r="19861" spans="3:5" s="2" customFormat="1" x14ac:dyDescent="0.3">
      <c r="C19861" s="3"/>
      <c r="E19861" s="6"/>
    </row>
    <row r="19862" spans="3:5" s="2" customFormat="1" x14ac:dyDescent="0.3">
      <c r="C19862" s="3"/>
      <c r="E19862" s="6"/>
    </row>
    <row r="19863" spans="3:5" s="2" customFormat="1" x14ac:dyDescent="0.3">
      <c r="C19863" s="3"/>
      <c r="E19863" s="6"/>
    </row>
    <row r="19864" spans="3:5" s="2" customFormat="1" x14ac:dyDescent="0.3">
      <c r="C19864" s="3"/>
      <c r="E19864" s="6"/>
    </row>
    <row r="19865" spans="3:5" s="2" customFormat="1" x14ac:dyDescent="0.3">
      <c r="C19865" s="3"/>
      <c r="E19865" s="6"/>
    </row>
    <row r="19866" spans="3:5" s="2" customFormat="1" x14ac:dyDescent="0.3">
      <c r="C19866" s="3"/>
      <c r="E19866" s="6"/>
    </row>
    <row r="19867" spans="3:5" s="2" customFormat="1" x14ac:dyDescent="0.3">
      <c r="C19867" s="3"/>
      <c r="E19867" s="6"/>
    </row>
    <row r="19868" spans="3:5" s="2" customFormat="1" x14ac:dyDescent="0.3">
      <c r="C19868" s="3"/>
      <c r="E19868" s="6"/>
    </row>
    <row r="19869" spans="3:5" s="2" customFormat="1" x14ac:dyDescent="0.3">
      <c r="C19869" s="3"/>
      <c r="E19869" s="6"/>
    </row>
    <row r="19870" spans="3:5" s="2" customFormat="1" x14ac:dyDescent="0.3">
      <c r="C19870" s="3"/>
      <c r="E19870" s="6"/>
    </row>
    <row r="19871" spans="3:5" s="2" customFormat="1" x14ac:dyDescent="0.3">
      <c r="C19871" s="3"/>
      <c r="E19871" s="6"/>
    </row>
    <row r="19872" spans="3:5" s="2" customFormat="1" x14ac:dyDescent="0.3">
      <c r="C19872" s="3"/>
      <c r="E19872" s="6"/>
    </row>
    <row r="19873" spans="3:5" s="2" customFormat="1" x14ac:dyDescent="0.3">
      <c r="C19873" s="3"/>
      <c r="E19873" s="6"/>
    </row>
    <row r="19874" spans="3:5" s="2" customFormat="1" x14ac:dyDescent="0.3">
      <c r="C19874" s="3"/>
      <c r="E19874" s="6"/>
    </row>
    <row r="19875" spans="3:5" s="2" customFormat="1" x14ac:dyDescent="0.3">
      <c r="C19875" s="3"/>
      <c r="E19875" s="6"/>
    </row>
    <row r="19876" spans="3:5" s="2" customFormat="1" x14ac:dyDescent="0.3">
      <c r="C19876" s="3"/>
      <c r="E19876" s="6"/>
    </row>
    <row r="19877" spans="3:5" s="2" customFormat="1" x14ac:dyDescent="0.3">
      <c r="C19877" s="3"/>
      <c r="E19877" s="6"/>
    </row>
    <row r="19878" spans="3:5" s="2" customFormat="1" x14ac:dyDescent="0.3">
      <c r="C19878" s="3"/>
      <c r="E19878" s="6"/>
    </row>
    <row r="19879" spans="3:5" s="2" customFormat="1" x14ac:dyDescent="0.3">
      <c r="C19879" s="3"/>
      <c r="E19879" s="6"/>
    </row>
    <row r="19880" spans="3:5" s="2" customFormat="1" x14ac:dyDescent="0.3">
      <c r="C19880" s="3"/>
      <c r="E19880" s="6"/>
    </row>
    <row r="19881" spans="3:5" s="2" customFormat="1" x14ac:dyDescent="0.3">
      <c r="C19881" s="3"/>
      <c r="E19881" s="6"/>
    </row>
    <row r="19882" spans="3:5" s="2" customFormat="1" x14ac:dyDescent="0.3">
      <c r="C19882" s="3"/>
      <c r="E19882" s="6"/>
    </row>
    <row r="19883" spans="3:5" s="2" customFormat="1" x14ac:dyDescent="0.3">
      <c r="C19883" s="3"/>
      <c r="E19883" s="6"/>
    </row>
    <row r="19884" spans="3:5" s="2" customFormat="1" x14ac:dyDescent="0.3">
      <c r="C19884" s="3"/>
      <c r="E19884" s="6"/>
    </row>
    <row r="19885" spans="3:5" s="2" customFormat="1" x14ac:dyDescent="0.3">
      <c r="C19885" s="3"/>
      <c r="E19885" s="6"/>
    </row>
    <row r="19886" spans="3:5" s="2" customFormat="1" x14ac:dyDescent="0.3">
      <c r="C19886" s="3"/>
      <c r="E19886" s="6"/>
    </row>
    <row r="19887" spans="3:5" s="2" customFormat="1" x14ac:dyDescent="0.3">
      <c r="C19887" s="3"/>
      <c r="E19887" s="6"/>
    </row>
    <row r="19888" spans="3:5" s="2" customFormat="1" x14ac:dyDescent="0.3">
      <c r="C19888" s="3"/>
      <c r="E19888" s="6"/>
    </row>
    <row r="19889" spans="3:5" s="2" customFormat="1" x14ac:dyDescent="0.3">
      <c r="C19889" s="3"/>
      <c r="E19889" s="6"/>
    </row>
    <row r="19890" spans="3:5" s="2" customFormat="1" x14ac:dyDescent="0.3">
      <c r="C19890" s="3"/>
      <c r="E19890" s="6"/>
    </row>
    <row r="19891" spans="3:5" s="2" customFormat="1" x14ac:dyDescent="0.3">
      <c r="C19891" s="3"/>
      <c r="E19891" s="6"/>
    </row>
    <row r="19892" spans="3:5" s="2" customFormat="1" x14ac:dyDescent="0.3">
      <c r="C19892" s="3"/>
      <c r="E19892" s="6"/>
    </row>
    <row r="19893" spans="3:5" s="2" customFormat="1" x14ac:dyDescent="0.3">
      <c r="C19893" s="3"/>
      <c r="E19893" s="6"/>
    </row>
    <row r="19894" spans="3:5" s="2" customFormat="1" x14ac:dyDescent="0.3">
      <c r="C19894" s="3"/>
      <c r="E19894" s="6"/>
    </row>
    <row r="19895" spans="3:5" s="2" customFormat="1" x14ac:dyDescent="0.3">
      <c r="C19895" s="3"/>
      <c r="E19895" s="6"/>
    </row>
    <row r="19896" spans="3:5" s="2" customFormat="1" x14ac:dyDescent="0.3">
      <c r="C19896" s="3"/>
      <c r="E19896" s="6"/>
    </row>
    <row r="19897" spans="3:5" s="2" customFormat="1" x14ac:dyDescent="0.3">
      <c r="C19897" s="3"/>
      <c r="E19897" s="6"/>
    </row>
    <row r="19898" spans="3:5" s="2" customFormat="1" x14ac:dyDescent="0.3">
      <c r="C19898" s="3"/>
      <c r="E19898" s="6"/>
    </row>
    <row r="19899" spans="3:5" s="2" customFormat="1" x14ac:dyDescent="0.3">
      <c r="C19899" s="3"/>
      <c r="E19899" s="6"/>
    </row>
    <row r="19900" spans="3:5" s="2" customFormat="1" x14ac:dyDescent="0.3">
      <c r="C19900" s="3"/>
      <c r="E19900" s="6"/>
    </row>
    <row r="19901" spans="3:5" s="2" customFormat="1" x14ac:dyDescent="0.3">
      <c r="C19901" s="3"/>
      <c r="E19901" s="6"/>
    </row>
    <row r="19902" spans="3:5" s="2" customFormat="1" x14ac:dyDescent="0.3">
      <c r="C19902" s="3"/>
      <c r="E19902" s="6"/>
    </row>
    <row r="19903" spans="3:5" s="2" customFormat="1" x14ac:dyDescent="0.3">
      <c r="C19903" s="3"/>
      <c r="E19903" s="6"/>
    </row>
    <row r="19904" spans="3:5" s="2" customFormat="1" x14ac:dyDescent="0.3">
      <c r="C19904" s="3"/>
      <c r="E19904" s="6"/>
    </row>
    <row r="19905" spans="3:5" s="2" customFormat="1" x14ac:dyDescent="0.3">
      <c r="C19905" s="3"/>
      <c r="E19905" s="6"/>
    </row>
    <row r="19906" spans="3:5" s="2" customFormat="1" x14ac:dyDescent="0.3">
      <c r="C19906" s="3"/>
      <c r="E19906" s="6"/>
    </row>
    <row r="19907" spans="3:5" s="2" customFormat="1" x14ac:dyDescent="0.3">
      <c r="C19907" s="3"/>
      <c r="E19907" s="6"/>
    </row>
    <row r="19908" spans="3:5" s="2" customFormat="1" x14ac:dyDescent="0.3">
      <c r="C19908" s="3"/>
      <c r="E19908" s="6"/>
    </row>
    <row r="19909" spans="3:5" s="2" customFormat="1" x14ac:dyDescent="0.3">
      <c r="C19909" s="3"/>
      <c r="E19909" s="6"/>
    </row>
    <row r="19910" spans="3:5" s="2" customFormat="1" x14ac:dyDescent="0.3">
      <c r="C19910" s="3"/>
      <c r="E19910" s="6"/>
    </row>
    <row r="19911" spans="3:5" s="2" customFormat="1" x14ac:dyDescent="0.3">
      <c r="C19911" s="3"/>
      <c r="E19911" s="6"/>
    </row>
    <row r="19912" spans="3:5" s="2" customFormat="1" x14ac:dyDescent="0.3">
      <c r="C19912" s="3"/>
      <c r="E19912" s="6"/>
    </row>
    <row r="19913" spans="3:5" s="2" customFormat="1" x14ac:dyDescent="0.3">
      <c r="C19913" s="3"/>
      <c r="E19913" s="6"/>
    </row>
    <row r="19914" spans="3:5" s="2" customFormat="1" x14ac:dyDescent="0.3">
      <c r="C19914" s="3"/>
      <c r="E19914" s="6"/>
    </row>
    <row r="19915" spans="3:5" s="2" customFormat="1" x14ac:dyDescent="0.3">
      <c r="C19915" s="3"/>
      <c r="E19915" s="6"/>
    </row>
    <row r="19916" spans="3:5" s="2" customFormat="1" x14ac:dyDescent="0.3">
      <c r="C19916" s="3"/>
      <c r="E19916" s="6"/>
    </row>
    <row r="19917" spans="3:5" s="2" customFormat="1" x14ac:dyDescent="0.3">
      <c r="C19917" s="3"/>
      <c r="E19917" s="6"/>
    </row>
    <row r="19918" spans="3:5" s="2" customFormat="1" x14ac:dyDescent="0.3">
      <c r="C19918" s="3"/>
      <c r="E19918" s="6"/>
    </row>
    <row r="19919" spans="3:5" s="2" customFormat="1" x14ac:dyDescent="0.3">
      <c r="C19919" s="3"/>
      <c r="E19919" s="6"/>
    </row>
    <row r="19920" spans="3:5" s="2" customFormat="1" x14ac:dyDescent="0.3">
      <c r="C19920" s="3"/>
      <c r="E19920" s="6"/>
    </row>
    <row r="19921" spans="3:5" s="2" customFormat="1" x14ac:dyDescent="0.3">
      <c r="C19921" s="3"/>
      <c r="E19921" s="6"/>
    </row>
    <row r="19922" spans="3:5" s="2" customFormat="1" x14ac:dyDescent="0.3">
      <c r="C19922" s="3"/>
      <c r="E19922" s="6"/>
    </row>
    <row r="19923" spans="3:5" s="2" customFormat="1" x14ac:dyDescent="0.3">
      <c r="C19923" s="3"/>
      <c r="E19923" s="6"/>
    </row>
    <row r="19924" spans="3:5" s="2" customFormat="1" x14ac:dyDescent="0.3">
      <c r="C19924" s="3"/>
      <c r="E19924" s="6"/>
    </row>
    <row r="19925" spans="3:5" s="2" customFormat="1" x14ac:dyDescent="0.3">
      <c r="C19925" s="3"/>
      <c r="E19925" s="6"/>
    </row>
    <row r="19926" spans="3:5" s="2" customFormat="1" x14ac:dyDescent="0.3">
      <c r="C19926" s="3"/>
      <c r="E19926" s="6"/>
    </row>
    <row r="19927" spans="3:5" s="2" customFormat="1" x14ac:dyDescent="0.3">
      <c r="C19927" s="3"/>
      <c r="E19927" s="6"/>
    </row>
    <row r="19928" spans="3:5" s="2" customFormat="1" x14ac:dyDescent="0.3">
      <c r="C19928" s="3"/>
      <c r="E19928" s="6"/>
    </row>
    <row r="19929" spans="3:5" s="2" customFormat="1" x14ac:dyDescent="0.3">
      <c r="C19929" s="3"/>
      <c r="E19929" s="6"/>
    </row>
    <row r="19930" spans="3:5" s="2" customFormat="1" x14ac:dyDescent="0.3">
      <c r="C19930" s="3"/>
      <c r="E19930" s="6"/>
    </row>
    <row r="19931" spans="3:5" s="2" customFormat="1" x14ac:dyDescent="0.3">
      <c r="C19931" s="3"/>
      <c r="E19931" s="6"/>
    </row>
    <row r="19932" spans="3:5" s="2" customFormat="1" x14ac:dyDescent="0.3">
      <c r="C19932" s="3"/>
      <c r="E19932" s="6"/>
    </row>
    <row r="19933" spans="3:5" s="2" customFormat="1" x14ac:dyDescent="0.3">
      <c r="C19933" s="3"/>
      <c r="E19933" s="6"/>
    </row>
    <row r="19934" spans="3:5" s="2" customFormat="1" x14ac:dyDescent="0.3">
      <c r="C19934" s="3"/>
      <c r="E19934" s="6"/>
    </row>
    <row r="19935" spans="3:5" s="2" customFormat="1" x14ac:dyDescent="0.3">
      <c r="C19935" s="3"/>
      <c r="E19935" s="6"/>
    </row>
    <row r="19936" spans="3:5" s="2" customFormat="1" x14ac:dyDescent="0.3">
      <c r="C19936" s="3"/>
      <c r="E19936" s="6"/>
    </row>
    <row r="19937" spans="3:5" s="2" customFormat="1" x14ac:dyDescent="0.3">
      <c r="C19937" s="3"/>
      <c r="E19937" s="6"/>
    </row>
    <row r="19938" spans="3:5" s="2" customFormat="1" x14ac:dyDescent="0.3">
      <c r="C19938" s="3"/>
      <c r="E19938" s="6"/>
    </row>
    <row r="19939" spans="3:5" s="2" customFormat="1" x14ac:dyDescent="0.3">
      <c r="C19939" s="3"/>
      <c r="E19939" s="6"/>
    </row>
    <row r="19940" spans="3:5" s="2" customFormat="1" x14ac:dyDescent="0.3">
      <c r="C19940" s="3"/>
      <c r="E19940" s="6"/>
    </row>
    <row r="19941" spans="3:5" s="2" customFormat="1" x14ac:dyDescent="0.3">
      <c r="C19941" s="3"/>
      <c r="E19941" s="6"/>
    </row>
    <row r="19942" spans="3:5" s="2" customFormat="1" x14ac:dyDescent="0.3">
      <c r="C19942" s="3"/>
      <c r="E19942" s="6"/>
    </row>
    <row r="19943" spans="3:5" s="2" customFormat="1" x14ac:dyDescent="0.3">
      <c r="C19943" s="3"/>
      <c r="E19943" s="6"/>
    </row>
    <row r="19944" spans="3:5" s="2" customFormat="1" x14ac:dyDescent="0.3">
      <c r="C19944" s="3"/>
      <c r="E19944" s="6"/>
    </row>
    <row r="19945" spans="3:5" s="2" customFormat="1" x14ac:dyDescent="0.3">
      <c r="C19945" s="3"/>
      <c r="E19945" s="6"/>
    </row>
    <row r="19946" spans="3:5" s="2" customFormat="1" x14ac:dyDescent="0.3">
      <c r="C19946" s="3"/>
      <c r="E19946" s="6"/>
    </row>
    <row r="19947" spans="3:5" s="2" customFormat="1" x14ac:dyDescent="0.3">
      <c r="C19947" s="3"/>
      <c r="E19947" s="6"/>
    </row>
    <row r="19948" spans="3:5" s="2" customFormat="1" x14ac:dyDescent="0.3">
      <c r="C19948" s="3"/>
      <c r="E19948" s="6"/>
    </row>
    <row r="19949" spans="3:5" s="2" customFormat="1" x14ac:dyDescent="0.3">
      <c r="C19949" s="3"/>
      <c r="E19949" s="6"/>
    </row>
    <row r="19950" spans="3:5" s="2" customFormat="1" x14ac:dyDescent="0.3">
      <c r="C19950" s="3"/>
      <c r="E19950" s="6"/>
    </row>
    <row r="19951" spans="3:5" s="2" customFormat="1" x14ac:dyDescent="0.3">
      <c r="C19951" s="3"/>
      <c r="E19951" s="6"/>
    </row>
    <row r="19952" spans="3:5" s="2" customFormat="1" x14ac:dyDescent="0.3">
      <c r="C19952" s="3"/>
      <c r="E19952" s="6"/>
    </row>
    <row r="19953" spans="3:5" s="2" customFormat="1" x14ac:dyDescent="0.3">
      <c r="C19953" s="3"/>
      <c r="E19953" s="6"/>
    </row>
    <row r="19954" spans="3:5" s="2" customFormat="1" x14ac:dyDescent="0.3">
      <c r="C19954" s="3"/>
      <c r="E19954" s="6"/>
    </row>
    <row r="19955" spans="3:5" s="2" customFormat="1" x14ac:dyDescent="0.3">
      <c r="C19955" s="3"/>
      <c r="E19955" s="6"/>
    </row>
    <row r="19956" spans="3:5" s="2" customFormat="1" x14ac:dyDescent="0.3">
      <c r="C19956" s="3"/>
      <c r="E19956" s="6"/>
    </row>
    <row r="19957" spans="3:5" s="2" customFormat="1" x14ac:dyDescent="0.3">
      <c r="C19957" s="3"/>
      <c r="E19957" s="6"/>
    </row>
    <row r="19958" spans="3:5" s="2" customFormat="1" x14ac:dyDescent="0.3">
      <c r="C19958" s="3"/>
      <c r="E19958" s="6"/>
    </row>
    <row r="19959" spans="3:5" s="2" customFormat="1" x14ac:dyDescent="0.3">
      <c r="C19959" s="3"/>
      <c r="E19959" s="6"/>
    </row>
    <row r="19960" spans="3:5" s="2" customFormat="1" x14ac:dyDescent="0.3">
      <c r="C19960" s="3"/>
      <c r="E19960" s="6"/>
    </row>
    <row r="19961" spans="3:5" s="2" customFormat="1" x14ac:dyDescent="0.3">
      <c r="C19961" s="3"/>
      <c r="E19961" s="6"/>
    </row>
    <row r="19962" spans="3:5" s="2" customFormat="1" x14ac:dyDescent="0.3">
      <c r="C19962" s="3"/>
      <c r="E19962" s="6"/>
    </row>
    <row r="19963" spans="3:5" s="2" customFormat="1" x14ac:dyDescent="0.3">
      <c r="C19963" s="3"/>
      <c r="E19963" s="6"/>
    </row>
    <row r="19964" spans="3:5" s="2" customFormat="1" x14ac:dyDescent="0.3">
      <c r="C19964" s="3"/>
      <c r="E19964" s="6"/>
    </row>
    <row r="19965" spans="3:5" s="2" customFormat="1" x14ac:dyDescent="0.3">
      <c r="C19965" s="3"/>
      <c r="E19965" s="6"/>
    </row>
    <row r="19966" spans="3:5" s="2" customFormat="1" x14ac:dyDescent="0.3">
      <c r="C19966" s="3"/>
      <c r="E19966" s="6"/>
    </row>
    <row r="19967" spans="3:5" s="2" customFormat="1" x14ac:dyDescent="0.3">
      <c r="C19967" s="3"/>
      <c r="E19967" s="6"/>
    </row>
    <row r="19968" spans="3:5" s="2" customFormat="1" x14ac:dyDescent="0.3">
      <c r="C19968" s="3"/>
      <c r="E19968" s="6"/>
    </row>
    <row r="19969" spans="3:5" s="2" customFormat="1" x14ac:dyDescent="0.3">
      <c r="C19969" s="3"/>
      <c r="E19969" s="6"/>
    </row>
    <row r="19970" spans="3:5" s="2" customFormat="1" x14ac:dyDescent="0.3">
      <c r="C19970" s="3"/>
      <c r="E19970" s="6"/>
    </row>
    <row r="19971" spans="3:5" s="2" customFormat="1" x14ac:dyDescent="0.3">
      <c r="C19971" s="3"/>
      <c r="E19971" s="6"/>
    </row>
    <row r="19972" spans="3:5" s="2" customFormat="1" x14ac:dyDescent="0.3">
      <c r="C19972" s="3"/>
      <c r="E19972" s="6"/>
    </row>
    <row r="19973" spans="3:5" s="2" customFormat="1" x14ac:dyDescent="0.3">
      <c r="C19973" s="3"/>
      <c r="E19973" s="6"/>
    </row>
    <row r="19974" spans="3:5" s="2" customFormat="1" x14ac:dyDescent="0.3">
      <c r="C19974" s="3"/>
      <c r="E19974" s="6"/>
    </row>
    <row r="19975" spans="3:5" s="2" customFormat="1" x14ac:dyDescent="0.3">
      <c r="C19975" s="3"/>
      <c r="E19975" s="6"/>
    </row>
    <row r="19976" spans="3:5" s="2" customFormat="1" x14ac:dyDescent="0.3">
      <c r="C19976" s="3"/>
      <c r="E19976" s="6"/>
    </row>
    <row r="19977" spans="3:5" s="2" customFormat="1" x14ac:dyDescent="0.3">
      <c r="C19977" s="3"/>
      <c r="E19977" s="6"/>
    </row>
    <row r="19978" spans="3:5" s="2" customFormat="1" x14ac:dyDescent="0.3">
      <c r="C19978" s="3"/>
      <c r="E19978" s="6"/>
    </row>
    <row r="19979" spans="3:5" s="2" customFormat="1" x14ac:dyDescent="0.3">
      <c r="C19979" s="3"/>
      <c r="E19979" s="6"/>
    </row>
    <row r="19980" spans="3:5" s="2" customFormat="1" x14ac:dyDescent="0.3">
      <c r="C19980" s="3"/>
      <c r="E19980" s="6"/>
    </row>
    <row r="19981" spans="3:5" s="2" customFormat="1" x14ac:dyDescent="0.3">
      <c r="C19981" s="3"/>
      <c r="E19981" s="6"/>
    </row>
    <row r="19982" spans="3:5" s="2" customFormat="1" x14ac:dyDescent="0.3">
      <c r="C19982" s="3"/>
      <c r="E19982" s="6"/>
    </row>
    <row r="19983" spans="3:5" s="2" customFormat="1" x14ac:dyDescent="0.3">
      <c r="C19983" s="3"/>
      <c r="E19983" s="6"/>
    </row>
    <row r="19984" spans="3:5" s="2" customFormat="1" x14ac:dyDescent="0.3">
      <c r="C19984" s="3"/>
      <c r="E19984" s="6"/>
    </row>
    <row r="19985" spans="3:5" s="2" customFormat="1" x14ac:dyDescent="0.3">
      <c r="C19985" s="3"/>
      <c r="E19985" s="6"/>
    </row>
    <row r="19986" spans="3:5" s="2" customFormat="1" x14ac:dyDescent="0.3">
      <c r="C19986" s="3"/>
      <c r="E19986" s="6"/>
    </row>
    <row r="19987" spans="3:5" s="2" customFormat="1" x14ac:dyDescent="0.3">
      <c r="C19987" s="3"/>
      <c r="E19987" s="6"/>
    </row>
    <row r="19988" spans="3:5" s="2" customFormat="1" x14ac:dyDescent="0.3">
      <c r="C19988" s="3"/>
      <c r="E19988" s="6"/>
    </row>
    <row r="19989" spans="3:5" s="2" customFormat="1" x14ac:dyDescent="0.3">
      <c r="C19989" s="3"/>
      <c r="E19989" s="6"/>
    </row>
    <row r="19990" spans="3:5" s="2" customFormat="1" x14ac:dyDescent="0.3">
      <c r="C19990" s="3"/>
      <c r="E19990" s="6"/>
    </row>
    <row r="19991" spans="3:5" s="2" customFormat="1" x14ac:dyDescent="0.3">
      <c r="C19991" s="3"/>
      <c r="E19991" s="6"/>
    </row>
    <row r="19992" spans="3:5" s="2" customFormat="1" x14ac:dyDescent="0.3">
      <c r="C19992" s="3"/>
      <c r="E19992" s="6"/>
    </row>
    <row r="19993" spans="3:5" s="2" customFormat="1" x14ac:dyDescent="0.3">
      <c r="C19993" s="3"/>
      <c r="E19993" s="6"/>
    </row>
    <row r="19994" spans="3:5" s="2" customFormat="1" x14ac:dyDescent="0.3">
      <c r="C19994" s="3"/>
      <c r="E19994" s="6"/>
    </row>
    <row r="19995" spans="3:5" s="2" customFormat="1" x14ac:dyDescent="0.3">
      <c r="C19995" s="3"/>
      <c r="E19995" s="6"/>
    </row>
    <row r="19996" spans="3:5" s="2" customFormat="1" x14ac:dyDescent="0.3">
      <c r="C19996" s="3"/>
      <c r="E19996" s="6"/>
    </row>
    <row r="19997" spans="3:5" s="2" customFormat="1" x14ac:dyDescent="0.3">
      <c r="C19997" s="3"/>
      <c r="E19997" s="6"/>
    </row>
    <row r="19998" spans="3:5" s="2" customFormat="1" x14ac:dyDescent="0.3">
      <c r="C19998" s="3"/>
      <c r="E19998" s="6"/>
    </row>
    <row r="19999" spans="3:5" s="2" customFormat="1" x14ac:dyDescent="0.3">
      <c r="C19999" s="3"/>
      <c r="E19999" s="6"/>
    </row>
    <row r="20000" spans="3:5" s="2" customFormat="1" x14ac:dyDescent="0.3">
      <c r="C20000" s="3"/>
      <c r="E20000" s="6"/>
    </row>
    <row r="20001" spans="3:5" s="2" customFormat="1" x14ac:dyDescent="0.3">
      <c r="C20001" s="3"/>
      <c r="E20001" s="6"/>
    </row>
    <row r="20002" spans="3:5" s="2" customFormat="1" x14ac:dyDescent="0.3">
      <c r="C20002" s="3"/>
      <c r="E20002" s="6"/>
    </row>
    <row r="20003" spans="3:5" s="2" customFormat="1" x14ac:dyDescent="0.3">
      <c r="C20003" s="3"/>
      <c r="E20003" s="6"/>
    </row>
    <row r="20004" spans="3:5" s="2" customFormat="1" x14ac:dyDescent="0.3">
      <c r="C20004" s="3"/>
      <c r="E20004" s="6"/>
    </row>
    <row r="20005" spans="3:5" s="2" customFormat="1" x14ac:dyDescent="0.3">
      <c r="C20005" s="3"/>
      <c r="E20005" s="6"/>
    </row>
    <row r="20006" spans="3:5" s="2" customFormat="1" x14ac:dyDescent="0.3">
      <c r="C20006" s="3"/>
      <c r="E20006" s="6"/>
    </row>
    <row r="20007" spans="3:5" s="2" customFormat="1" x14ac:dyDescent="0.3">
      <c r="C20007" s="3"/>
      <c r="E20007" s="6"/>
    </row>
    <row r="20008" spans="3:5" s="2" customFormat="1" x14ac:dyDescent="0.3">
      <c r="C20008" s="3"/>
      <c r="E20008" s="6"/>
    </row>
    <row r="20009" spans="3:5" s="2" customFormat="1" x14ac:dyDescent="0.3">
      <c r="C20009" s="3"/>
      <c r="E20009" s="6"/>
    </row>
    <row r="20010" spans="3:5" s="2" customFormat="1" x14ac:dyDescent="0.3">
      <c r="C20010" s="3"/>
      <c r="E20010" s="6"/>
    </row>
    <row r="20011" spans="3:5" s="2" customFormat="1" x14ac:dyDescent="0.3">
      <c r="C20011" s="3"/>
      <c r="E20011" s="6"/>
    </row>
    <row r="20012" spans="3:5" s="2" customFormat="1" x14ac:dyDescent="0.3">
      <c r="C20012" s="3"/>
      <c r="E20012" s="6"/>
    </row>
    <row r="20013" spans="3:5" s="2" customFormat="1" x14ac:dyDescent="0.3">
      <c r="C20013" s="3"/>
      <c r="E20013" s="6"/>
    </row>
    <row r="20014" spans="3:5" s="2" customFormat="1" x14ac:dyDescent="0.3">
      <c r="C20014" s="3"/>
      <c r="E20014" s="6"/>
    </row>
    <row r="20015" spans="3:5" s="2" customFormat="1" x14ac:dyDescent="0.3">
      <c r="C20015" s="3"/>
      <c r="E20015" s="6"/>
    </row>
    <row r="20016" spans="3:5" s="2" customFormat="1" x14ac:dyDescent="0.3">
      <c r="C20016" s="3"/>
      <c r="E20016" s="6"/>
    </row>
    <row r="20017" spans="3:5" s="2" customFormat="1" x14ac:dyDescent="0.3">
      <c r="C20017" s="3"/>
      <c r="E20017" s="6"/>
    </row>
    <row r="20018" spans="3:5" s="2" customFormat="1" x14ac:dyDescent="0.3">
      <c r="C20018" s="3"/>
      <c r="E20018" s="6"/>
    </row>
    <row r="20019" spans="3:5" s="2" customFormat="1" x14ac:dyDescent="0.3">
      <c r="C20019" s="3"/>
      <c r="E20019" s="6"/>
    </row>
    <row r="20020" spans="3:5" s="2" customFormat="1" x14ac:dyDescent="0.3">
      <c r="C20020" s="3"/>
      <c r="E20020" s="6"/>
    </row>
    <row r="20021" spans="3:5" s="2" customFormat="1" x14ac:dyDescent="0.3">
      <c r="C20021" s="3"/>
      <c r="E20021" s="6"/>
    </row>
    <row r="20022" spans="3:5" s="2" customFormat="1" x14ac:dyDescent="0.3">
      <c r="C20022" s="3"/>
      <c r="E20022" s="6"/>
    </row>
    <row r="20023" spans="3:5" s="2" customFormat="1" x14ac:dyDescent="0.3">
      <c r="C20023" s="3"/>
      <c r="E20023" s="6"/>
    </row>
    <row r="20024" spans="3:5" s="2" customFormat="1" x14ac:dyDescent="0.3">
      <c r="C20024" s="3"/>
      <c r="E20024" s="6"/>
    </row>
    <row r="20025" spans="3:5" s="2" customFormat="1" x14ac:dyDescent="0.3">
      <c r="C20025" s="3"/>
      <c r="E20025" s="6"/>
    </row>
    <row r="20026" spans="3:5" s="2" customFormat="1" x14ac:dyDescent="0.3">
      <c r="C20026" s="3"/>
      <c r="E20026" s="6"/>
    </row>
    <row r="20027" spans="3:5" s="2" customFormat="1" x14ac:dyDescent="0.3">
      <c r="C20027" s="3"/>
      <c r="E20027" s="6"/>
    </row>
    <row r="20028" spans="3:5" s="2" customFormat="1" x14ac:dyDescent="0.3">
      <c r="C20028" s="3"/>
      <c r="E20028" s="6"/>
    </row>
    <row r="20029" spans="3:5" s="2" customFormat="1" x14ac:dyDescent="0.3">
      <c r="C20029" s="3"/>
      <c r="E20029" s="6"/>
    </row>
    <row r="20030" spans="3:5" s="2" customFormat="1" x14ac:dyDescent="0.3">
      <c r="C20030" s="3"/>
      <c r="E20030" s="6"/>
    </row>
    <row r="20031" spans="3:5" s="2" customFormat="1" x14ac:dyDescent="0.3">
      <c r="C20031" s="3"/>
      <c r="E20031" s="6"/>
    </row>
    <row r="20032" spans="3:5" s="2" customFormat="1" x14ac:dyDescent="0.3">
      <c r="C20032" s="3"/>
      <c r="E20032" s="6"/>
    </row>
    <row r="20033" spans="3:5" s="2" customFormat="1" x14ac:dyDescent="0.3">
      <c r="C20033" s="3"/>
      <c r="E20033" s="6"/>
    </row>
    <row r="20034" spans="3:5" s="2" customFormat="1" x14ac:dyDescent="0.3">
      <c r="C20034" s="3"/>
      <c r="E20034" s="6"/>
    </row>
    <row r="20035" spans="3:5" s="2" customFormat="1" x14ac:dyDescent="0.3">
      <c r="C20035" s="3"/>
      <c r="E20035" s="6"/>
    </row>
    <row r="20036" spans="3:5" s="2" customFormat="1" x14ac:dyDescent="0.3">
      <c r="C20036" s="3"/>
      <c r="E20036" s="6"/>
    </row>
    <row r="20037" spans="3:5" s="2" customFormat="1" x14ac:dyDescent="0.3">
      <c r="C20037" s="3"/>
      <c r="E20037" s="6"/>
    </row>
    <row r="20038" spans="3:5" s="2" customFormat="1" x14ac:dyDescent="0.3">
      <c r="C20038" s="3"/>
      <c r="E20038" s="6"/>
    </row>
    <row r="20039" spans="3:5" s="2" customFormat="1" x14ac:dyDescent="0.3">
      <c r="C20039" s="3"/>
      <c r="E20039" s="6"/>
    </row>
    <row r="20040" spans="3:5" s="2" customFormat="1" x14ac:dyDescent="0.3">
      <c r="C20040" s="3"/>
      <c r="E20040" s="6"/>
    </row>
    <row r="20041" spans="3:5" s="2" customFormat="1" x14ac:dyDescent="0.3">
      <c r="C20041" s="3"/>
      <c r="E20041" s="6"/>
    </row>
    <row r="20042" spans="3:5" s="2" customFormat="1" x14ac:dyDescent="0.3">
      <c r="C20042" s="3"/>
      <c r="E20042" s="6"/>
    </row>
    <row r="20043" spans="3:5" s="2" customFormat="1" x14ac:dyDescent="0.3">
      <c r="C20043" s="3"/>
      <c r="E20043" s="6"/>
    </row>
    <row r="20044" spans="3:5" s="2" customFormat="1" x14ac:dyDescent="0.3">
      <c r="C20044" s="3"/>
      <c r="E20044" s="6"/>
    </row>
    <row r="20045" spans="3:5" s="2" customFormat="1" x14ac:dyDescent="0.3">
      <c r="C20045" s="3"/>
      <c r="E20045" s="6"/>
    </row>
    <row r="20046" spans="3:5" s="2" customFormat="1" x14ac:dyDescent="0.3">
      <c r="C20046" s="3"/>
      <c r="E20046" s="6"/>
    </row>
    <row r="20047" spans="3:5" s="2" customFormat="1" x14ac:dyDescent="0.3">
      <c r="C20047" s="3"/>
      <c r="E20047" s="6"/>
    </row>
    <row r="20048" spans="3:5" s="2" customFormat="1" x14ac:dyDescent="0.3">
      <c r="C20048" s="3"/>
      <c r="E20048" s="6"/>
    </row>
    <row r="20049" spans="3:5" s="2" customFormat="1" x14ac:dyDescent="0.3">
      <c r="C20049" s="3"/>
      <c r="E20049" s="6"/>
    </row>
    <row r="20050" spans="3:5" s="2" customFormat="1" x14ac:dyDescent="0.3">
      <c r="C20050" s="3"/>
      <c r="E20050" s="6"/>
    </row>
    <row r="20051" spans="3:5" s="2" customFormat="1" x14ac:dyDescent="0.3">
      <c r="C20051" s="3"/>
      <c r="E20051" s="6"/>
    </row>
    <row r="20052" spans="3:5" s="2" customFormat="1" x14ac:dyDescent="0.3">
      <c r="C20052" s="3"/>
      <c r="E20052" s="6"/>
    </row>
    <row r="20053" spans="3:5" s="2" customFormat="1" x14ac:dyDescent="0.3">
      <c r="C20053" s="3"/>
      <c r="E20053" s="6"/>
    </row>
    <row r="20054" spans="3:5" s="2" customFormat="1" x14ac:dyDescent="0.3">
      <c r="C20054" s="3"/>
      <c r="E20054" s="6"/>
    </row>
    <row r="20055" spans="3:5" s="2" customFormat="1" x14ac:dyDescent="0.3">
      <c r="C20055" s="3"/>
      <c r="E20055" s="6"/>
    </row>
    <row r="20056" spans="3:5" s="2" customFormat="1" x14ac:dyDescent="0.3">
      <c r="C20056" s="3"/>
      <c r="E20056" s="6"/>
    </row>
    <row r="20057" spans="3:5" s="2" customFormat="1" x14ac:dyDescent="0.3">
      <c r="C20057" s="3"/>
      <c r="E20057" s="6"/>
    </row>
    <row r="20058" spans="3:5" s="2" customFormat="1" x14ac:dyDescent="0.3">
      <c r="C20058" s="3"/>
      <c r="E20058" s="6"/>
    </row>
    <row r="20059" spans="3:5" s="2" customFormat="1" x14ac:dyDescent="0.3">
      <c r="C20059" s="3"/>
      <c r="E20059" s="6"/>
    </row>
    <row r="20060" spans="3:5" s="2" customFormat="1" x14ac:dyDescent="0.3">
      <c r="C20060" s="3"/>
      <c r="E20060" s="6"/>
    </row>
    <row r="20061" spans="3:5" s="2" customFormat="1" x14ac:dyDescent="0.3">
      <c r="C20061" s="3"/>
      <c r="E20061" s="6"/>
    </row>
    <row r="20062" spans="3:5" s="2" customFormat="1" x14ac:dyDescent="0.3">
      <c r="C20062" s="3"/>
      <c r="E20062" s="6"/>
    </row>
    <row r="20063" spans="3:5" s="2" customFormat="1" x14ac:dyDescent="0.3">
      <c r="C20063" s="3"/>
      <c r="E20063" s="6"/>
    </row>
    <row r="20064" spans="3:5" s="2" customFormat="1" x14ac:dyDescent="0.3">
      <c r="C20064" s="3"/>
      <c r="E20064" s="6"/>
    </row>
    <row r="20065" spans="3:5" s="2" customFormat="1" x14ac:dyDescent="0.3">
      <c r="C20065" s="3"/>
      <c r="E20065" s="6"/>
    </row>
    <row r="20066" spans="3:5" s="2" customFormat="1" x14ac:dyDescent="0.3">
      <c r="C20066" s="3"/>
      <c r="E20066" s="6"/>
    </row>
    <row r="20067" spans="3:5" s="2" customFormat="1" x14ac:dyDescent="0.3">
      <c r="C20067" s="3"/>
      <c r="E20067" s="6"/>
    </row>
    <row r="20068" spans="3:5" s="2" customFormat="1" x14ac:dyDescent="0.3">
      <c r="C20068" s="3"/>
      <c r="E20068" s="6"/>
    </row>
    <row r="20069" spans="3:5" s="2" customFormat="1" x14ac:dyDescent="0.3">
      <c r="C20069" s="3"/>
      <c r="E20069" s="6"/>
    </row>
    <row r="20070" spans="3:5" s="2" customFormat="1" x14ac:dyDescent="0.3">
      <c r="C20070" s="3"/>
      <c r="E20070" s="6"/>
    </row>
    <row r="20071" spans="3:5" s="2" customFormat="1" x14ac:dyDescent="0.3">
      <c r="C20071" s="3"/>
      <c r="E20071" s="6"/>
    </row>
    <row r="20072" spans="3:5" s="2" customFormat="1" x14ac:dyDescent="0.3">
      <c r="C20072" s="3"/>
      <c r="E20072" s="6"/>
    </row>
    <row r="20073" spans="3:5" s="2" customFormat="1" x14ac:dyDescent="0.3">
      <c r="C20073" s="3"/>
      <c r="E20073" s="6"/>
    </row>
    <row r="20074" spans="3:5" s="2" customFormat="1" x14ac:dyDescent="0.3">
      <c r="C20074" s="3"/>
      <c r="E20074" s="6"/>
    </row>
    <row r="20075" spans="3:5" s="2" customFormat="1" x14ac:dyDescent="0.3">
      <c r="C20075" s="3"/>
      <c r="E20075" s="6"/>
    </row>
    <row r="20076" spans="3:5" s="2" customFormat="1" x14ac:dyDescent="0.3">
      <c r="C20076" s="3"/>
      <c r="E20076" s="6"/>
    </row>
    <row r="20077" spans="3:5" s="2" customFormat="1" x14ac:dyDescent="0.3">
      <c r="C20077" s="3"/>
      <c r="E20077" s="6"/>
    </row>
    <row r="20078" spans="3:5" s="2" customFormat="1" x14ac:dyDescent="0.3">
      <c r="C20078" s="3"/>
      <c r="E20078" s="6"/>
    </row>
    <row r="20079" spans="3:5" s="2" customFormat="1" x14ac:dyDescent="0.3">
      <c r="C20079" s="3"/>
      <c r="E20079" s="6"/>
    </row>
    <row r="20080" spans="3:5" s="2" customFormat="1" x14ac:dyDescent="0.3">
      <c r="C20080" s="3"/>
      <c r="E20080" s="6"/>
    </row>
    <row r="20081" spans="3:5" s="2" customFormat="1" x14ac:dyDescent="0.3">
      <c r="C20081" s="3"/>
      <c r="E20081" s="6"/>
    </row>
    <row r="20082" spans="3:5" s="2" customFormat="1" x14ac:dyDescent="0.3">
      <c r="C20082" s="3"/>
      <c r="E20082" s="6"/>
    </row>
    <row r="20083" spans="3:5" s="2" customFormat="1" x14ac:dyDescent="0.3">
      <c r="C20083" s="3"/>
      <c r="E20083" s="6"/>
    </row>
    <row r="20084" spans="3:5" s="2" customFormat="1" x14ac:dyDescent="0.3">
      <c r="C20084" s="3"/>
      <c r="E20084" s="6"/>
    </row>
    <row r="20085" spans="3:5" s="2" customFormat="1" x14ac:dyDescent="0.3">
      <c r="C20085" s="3"/>
      <c r="E20085" s="6"/>
    </row>
    <row r="20086" spans="3:5" s="2" customFormat="1" x14ac:dyDescent="0.3">
      <c r="C20086" s="3"/>
      <c r="E20086" s="6"/>
    </row>
    <row r="20087" spans="3:5" s="2" customFormat="1" x14ac:dyDescent="0.3">
      <c r="C20087" s="3"/>
      <c r="E20087" s="6"/>
    </row>
    <row r="20088" spans="3:5" s="2" customFormat="1" x14ac:dyDescent="0.3">
      <c r="C20088" s="3"/>
      <c r="E20088" s="6"/>
    </row>
    <row r="20089" spans="3:5" s="2" customFormat="1" x14ac:dyDescent="0.3">
      <c r="C20089" s="3"/>
      <c r="E20089" s="6"/>
    </row>
    <row r="20090" spans="3:5" s="2" customFormat="1" x14ac:dyDescent="0.3">
      <c r="C20090" s="3"/>
      <c r="E20090" s="6"/>
    </row>
    <row r="20091" spans="3:5" s="2" customFormat="1" x14ac:dyDescent="0.3">
      <c r="C20091" s="3"/>
      <c r="E20091" s="6"/>
    </row>
    <row r="20092" spans="3:5" s="2" customFormat="1" x14ac:dyDescent="0.3">
      <c r="C20092" s="3"/>
      <c r="E20092" s="6"/>
    </row>
    <row r="20093" spans="3:5" s="2" customFormat="1" x14ac:dyDescent="0.3">
      <c r="C20093" s="3"/>
      <c r="E20093" s="6"/>
    </row>
    <row r="20094" spans="3:5" s="2" customFormat="1" x14ac:dyDescent="0.3">
      <c r="C20094" s="3"/>
      <c r="E20094" s="6"/>
    </row>
    <row r="20095" spans="3:5" s="2" customFormat="1" x14ac:dyDescent="0.3">
      <c r="C20095" s="3"/>
      <c r="E20095" s="6"/>
    </row>
    <row r="20096" spans="3:5" s="2" customFormat="1" x14ac:dyDescent="0.3">
      <c r="C20096" s="3"/>
      <c r="E20096" s="6"/>
    </row>
    <row r="20097" spans="3:5" s="2" customFormat="1" x14ac:dyDescent="0.3">
      <c r="C20097" s="3"/>
      <c r="E20097" s="6"/>
    </row>
    <row r="20098" spans="3:5" s="2" customFormat="1" x14ac:dyDescent="0.3">
      <c r="C20098" s="3"/>
      <c r="E20098" s="6"/>
    </row>
    <row r="20099" spans="3:5" s="2" customFormat="1" x14ac:dyDescent="0.3">
      <c r="C20099" s="3"/>
      <c r="E20099" s="6"/>
    </row>
    <row r="20100" spans="3:5" s="2" customFormat="1" x14ac:dyDescent="0.3">
      <c r="C20100" s="3"/>
      <c r="E20100" s="6"/>
    </row>
    <row r="20101" spans="3:5" s="2" customFormat="1" x14ac:dyDescent="0.3">
      <c r="C20101" s="3"/>
      <c r="E20101" s="6"/>
    </row>
    <row r="20102" spans="3:5" s="2" customFormat="1" x14ac:dyDescent="0.3">
      <c r="C20102" s="3"/>
      <c r="E20102" s="6"/>
    </row>
    <row r="20103" spans="3:5" s="2" customFormat="1" x14ac:dyDescent="0.3">
      <c r="C20103" s="3"/>
      <c r="E20103" s="6"/>
    </row>
    <row r="20104" spans="3:5" s="2" customFormat="1" x14ac:dyDescent="0.3">
      <c r="C20104" s="3"/>
      <c r="E20104" s="6"/>
    </row>
    <row r="20105" spans="3:5" s="2" customFormat="1" x14ac:dyDescent="0.3">
      <c r="C20105" s="3"/>
      <c r="E20105" s="6"/>
    </row>
    <row r="20106" spans="3:5" s="2" customFormat="1" x14ac:dyDescent="0.3">
      <c r="C20106" s="3"/>
      <c r="E20106" s="6"/>
    </row>
    <row r="20107" spans="3:5" s="2" customFormat="1" x14ac:dyDescent="0.3">
      <c r="C20107" s="3"/>
      <c r="E20107" s="6"/>
    </row>
    <row r="20108" spans="3:5" s="2" customFormat="1" x14ac:dyDescent="0.3">
      <c r="C20108" s="3"/>
      <c r="E20108" s="6"/>
    </row>
    <row r="20109" spans="3:5" s="2" customFormat="1" x14ac:dyDescent="0.3">
      <c r="C20109" s="3"/>
      <c r="E20109" s="6"/>
    </row>
    <row r="20110" spans="3:5" s="2" customFormat="1" x14ac:dyDescent="0.3">
      <c r="C20110" s="3"/>
      <c r="E20110" s="6"/>
    </row>
    <row r="20111" spans="3:5" s="2" customFormat="1" x14ac:dyDescent="0.3">
      <c r="C20111" s="3"/>
      <c r="E20111" s="6"/>
    </row>
    <row r="20112" spans="3:5" s="2" customFormat="1" x14ac:dyDescent="0.3">
      <c r="C20112" s="3"/>
      <c r="E20112" s="6"/>
    </row>
    <row r="20113" spans="3:5" s="2" customFormat="1" x14ac:dyDescent="0.3">
      <c r="C20113" s="3"/>
      <c r="E20113" s="6"/>
    </row>
    <row r="20114" spans="3:5" s="2" customFormat="1" x14ac:dyDescent="0.3">
      <c r="C20114" s="3"/>
      <c r="E20114" s="6"/>
    </row>
    <row r="20115" spans="3:5" s="2" customFormat="1" x14ac:dyDescent="0.3">
      <c r="C20115" s="3"/>
      <c r="E20115" s="6"/>
    </row>
    <row r="20116" spans="3:5" s="2" customFormat="1" x14ac:dyDescent="0.3">
      <c r="C20116" s="3"/>
      <c r="E20116" s="6"/>
    </row>
    <row r="20117" spans="3:5" s="2" customFormat="1" x14ac:dyDescent="0.3">
      <c r="C20117" s="3"/>
      <c r="E20117" s="6"/>
    </row>
    <row r="20118" spans="3:5" s="2" customFormat="1" x14ac:dyDescent="0.3">
      <c r="C20118" s="3"/>
      <c r="E20118" s="6"/>
    </row>
    <row r="20119" spans="3:5" s="2" customFormat="1" x14ac:dyDescent="0.3">
      <c r="C20119" s="3"/>
      <c r="E20119" s="6"/>
    </row>
    <row r="20120" spans="3:5" s="2" customFormat="1" x14ac:dyDescent="0.3">
      <c r="C20120" s="3"/>
      <c r="E20120" s="6"/>
    </row>
    <row r="20121" spans="3:5" s="2" customFormat="1" x14ac:dyDescent="0.3">
      <c r="C20121" s="3"/>
      <c r="E20121" s="6"/>
    </row>
    <row r="20122" spans="3:5" s="2" customFormat="1" x14ac:dyDescent="0.3">
      <c r="C20122" s="3"/>
      <c r="E20122" s="6"/>
    </row>
    <row r="20123" spans="3:5" s="2" customFormat="1" x14ac:dyDescent="0.3">
      <c r="C20123" s="3"/>
      <c r="E20123" s="6"/>
    </row>
    <row r="20124" spans="3:5" s="2" customFormat="1" x14ac:dyDescent="0.3">
      <c r="C20124" s="3"/>
      <c r="E20124" s="6"/>
    </row>
    <row r="20125" spans="3:5" s="2" customFormat="1" x14ac:dyDescent="0.3">
      <c r="C20125" s="3"/>
      <c r="E20125" s="6"/>
    </row>
    <row r="20126" spans="3:5" s="2" customFormat="1" x14ac:dyDescent="0.3">
      <c r="C20126" s="3"/>
      <c r="E20126" s="6"/>
    </row>
    <row r="20127" spans="3:5" s="2" customFormat="1" x14ac:dyDescent="0.3">
      <c r="C20127" s="3"/>
      <c r="E20127" s="6"/>
    </row>
    <row r="20128" spans="3:5" s="2" customFormat="1" x14ac:dyDescent="0.3">
      <c r="C20128" s="3"/>
      <c r="E20128" s="6"/>
    </row>
    <row r="20129" spans="3:5" s="2" customFormat="1" x14ac:dyDescent="0.3">
      <c r="C20129" s="3"/>
      <c r="E20129" s="6"/>
    </row>
    <row r="20130" spans="3:5" s="2" customFormat="1" x14ac:dyDescent="0.3">
      <c r="C20130" s="3"/>
      <c r="E20130" s="6"/>
    </row>
    <row r="20131" spans="3:5" s="2" customFormat="1" x14ac:dyDescent="0.3">
      <c r="C20131" s="3"/>
      <c r="E20131" s="6"/>
    </row>
    <row r="20132" spans="3:5" s="2" customFormat="1" x14ac:dyDescent="0.3">
      <c r="C20132" s="3"/>
      <c r="E20132" s="6"/>
    </row>
    <row r="20133" spans="3:5" s="2" customFormat="1" x14ac:dyDescent="0.3">
      <c r="C20133" s="3"/>
      <c r="E20133" s="6"/>
    </row>
    <row r="20134" spans="3:5" s="2" customFormat="1" x14ac:dyDescent="0.3">
      <c r="C20134" s="3"/>
      <c r="E20134" s="6"/>
    </row>
    <row r="20135" spans="3:5" s="2" customFormat="1" x14ac:dyDescent="0.3">
      <c r="C20135" s="3"/>
      <c r="E20135" s="6"/>
    </row>
    <row r="20136" spans="3:5" s="2" customFormat="1" x14ac:dyDescent="0.3">
      <c r="C20136" s="3"/>
      <c r="E20136" s="6"/>
    </row>
    <row r="20137" spans="3:5" s="2" customFormat="1" x14ac:dyDescent="0.3">
      <c r="C20137" s="3"/>
      <c r="E20137" s="6"/>
    </row>
    <row r="20138" spans="3:5" s="2" customFormat="1" x14ac:dyDescent="0.3">
      <c r="C20138" s="3"/>
      <c r="E20138" s="6"/>
    </row>
    <row r="20139" spans="3:5" s="2" customFormat="1" x14ac:dyDescent="0.3">
      <c r="C20139" s="3"/>
      <c r="E20139" s="6"/>
    </row>
    <row r="20140" spans="3:5" s="2" customFormat="1" x14ac:dyDescent="0.3">
      <c r="C20140" s="3"/>
      <c r="E20140" s="6"/>
    </row>
    <row r="20141" spans="3:5" s="2" customFormat="1" x14ac:dyDescent="0.3">
      <c r="C20141" s="3"/>
      <c r="E20141" s="6"/>
    </row>
    <row r="20142" spans="3:5" s="2" customFormat="1" x14ac:dyDescent="0.3">
      <c r="C20142" s="3"/>
      <c r="E20142" s="6"/>
    </row>
    <row r="20143" spans="3:5" s="2" customFormat="1" x14ac:dyDescent="0.3">
      <c r="C20143" s="3"/>
      <c r="E20143" s="6"/>
    </row>
    <row r="20144" spans="3:5" s="2" customFormat="1" x14ac:dyDescent="0.3">
      <c r="C20144" s="3"/>
      <c r="E20144" s="6"/>
    </row>
    <row r="20145" spans="3:5" s="2" customFormat="1" x14ac:dyDescent="0.3">
      <c r="C20145" s="3"/>
      <c r="E20145" s="6"/>
    </row>
    <row r="20146" spans="3:5" s="2" customFormat="1" x14ac:dyDescent="0.3">
      <c r="C20146" s="3"/>
      <c r="E20146" s="6"/>
    </row>
    <row r="20147" spans="3:5" s="2" customFormat="1" x14ac:dyDescent="0.3">
      <c r="C20147" s="3"/>
      <c r="E20147" s="6"/>
    </row>
    <row r="20148" spans="3:5" s="2" customFormat="1" x14ac:dyDescent="0.3">
      <c r="C20148" s="3"/>
      <c r="E20148" s="6"/>
    </row>
    <row r="20149" spans="3:5" s="2" customFormat="1" x14ac:dyDescent="0.3">
      <c r="C20149" s="3"/>
      <c r="E20149" s="6"/>
    </row>
    <row r="20150" spans="3:5" s="2" customFormat="1" x14ac:dyDescent="0.3">
      <c r="C20150" s="3"/>
      <c r="E20150" s="6"/>
    </row>
    <row r="20151" spans="3:5" s="2" customFormat="1" x14ac:dyDescent="0.3">
      <c r="C20151" s="3"/>
      <c r="E20151" s="6"/>
    </row>
    <row r="20152" spans="3:5" s="2" customFormat="1" x14ac:dyDescent="0.3">
      <c r="C20152" s="3"/>
      <c r="E20152" s="6"/>
    </row>
    <row r="20153" spans="3:5" s="2" customFormat="1" x14ac:dyDescent="0.3">
      <c r="C20153" s="3"/>
      <c r="E20153" s="6"/>
    </row>
    <row r="20154" spans="3:5" s="2" customFormat="1" x14ac:dyDescent="0.3">
      <c r="C20154" s="3"/>
      <c r="E20154" s="6"/>
    </row>
    <row r="20155" spans="3:5" s="2" customFormat="1" x14ac:dyDescent="0.3">
      <c r="C20155" s="3"/>
      <c r="E20155" s="6"/>
    </row>
    <row r="20156" spans="3:5" s="2" customFormat="1" x14ac:dyDescent="0.3">
      <c r="C20156" s="3"/>
      <c r="E20156" s="6"/>
    </row>
    <row r="20157" spans="3:5" s="2" customFormat="1" x14ac:dyDescent="0.3">
      <c r="C20157" s="3"/>
      <c r="E20157" s="6"/>
    </row>
    <row r="20158" spans="3:5" s="2" customFormat="1" x14ac:dyDescent="0.3">
      <c r="C20158" s="3"/>
      <c r="E20158" s="6"/>
    </row>
    <row r="20159" spans="3:5" s="2" customFormat="1" x14ac:dyDescent="0.3">
      <c r="C20159" s="3"/>
      <c r="E20159" s="6"/>
    </row>
    <row r="20160" spans="3:5" s="2" customFormat="1" x14ac:dyDescent="0.3">
      <c r="C20160" s="3"/>
      <c r="E20160" s="6"/>
    </row>
    <row r="20161" spans="3:5" s="2" customFormat="1" x14ac:dyDescent="0.3">
      <c r="C20161" s="3"/>
      <c r="E20161" s="6"/>
    </row>
    <row r="20162" spans="3:5" s="2" customFormat="1" x14ac:dyDescent="0.3">
      <c r="C20162" s="3"/>
      <c r="E20162" s="6"/>
    </row>
    <row r="20163" spans="3:5" s="2" customFormat="1" x14ac:dyDescent="0.3">
      <c r="C20163" s="3"/>
      <c r="E20163" s="6"/>
    </row>
    <row r="20164" spans="3:5" s="2" customFormat="1" x14ac:dyDescent="0.3">
      <c r="C20164" s="3"/>
      <c r="E20164" s="6"/>
    </row>
    <row r="20165" spans="3:5" s="2" customFormat="1" x14ac:dyDescent="0.3">
      <c r="C20165" s="3"/>
      <c r="E20165" s="6"/>
    </row>
    <row r="20166" spans="3:5" s="2" customFormat="1" x14ac:dyDescent="0.3">
      <c r="C20166" s="3"/>
      <c r="E20166" s="6"/>
    </row>
    <row r="20167" spans="3:5" s="2" customFormat="1" x14ac:dyDescent="0.3">
      <c r="C20167" s="3"/>
      <c r="E20167" s="6"/>
    </row>
    <row r="20168" spans="3:5" s="2" customFormat="1" x14ac:dyDescent="0.3">
      <c r="C20168" s="3"/>
      <c r="E20168" s="6"/>
    </row>
    <row r="20169" spans="3:5" s="2" customFormat="1" x14ac:dyDescent="0.3">
      <c r="C20169" s="3"/>
      <c r="E20169" s="6"/>
    </row>
    <row r="20170" spans="3:5" s="2" customFormat="1" x14ac:dyDescent="0.3">
      <c r="C20170" s="3"/>
      <c r="E20170" s="6"/>
    </row>
    <row r="20171" spans="3:5" s="2" customFormat="1" x14ac:dyDescent="0.3">
      <c r="C20171" s="3"/>
      <c r="E20171" s="6"/>
    </row>
    <row r="20172" spans="3:5" s="2" customFormat="1" x14ac:dyDescent="0.3">
      <c r="C20172" s="3"/>
      <c r="E20172" s="6"/>
    </row>
    <row r="20173" spans="3:5" s="2" customFormat="1" x14ac:dyDescent="0.3">
      <c r="C20173" s="3"/>
      <c r="E20173" s="6"/>
    </row>
    <row r="20174" spans="3:5" s="2" customFormat="1" x14ac:dyDescent="0.3">
      <c r="C20174" s="3"/>
      <c r="E20174" s="6"/>
    </row>
    <row r="20175" spans="3:5" s="2" customFormat="1" x14ac:dyDescent="0.3">
      <c r="C20175" s="3"/>
      <c r="E20175" s="6"/>
    </row>
    <row r="20176" spans="3:5" s="2" customFormat="1" x14ac:dyDescent="0.3">
      <c r="C20176" s="3"/>
      <c r="E20176" s="6"/>
    </row>
    <row r="20177" spans="3:5" s="2" customFormat="1" x14ac:dyDescent="0.3">
      <c r="C20177" s="3"/>
      <c r="E20177" s="6"/>
    </row>
    <row r="20178" spans="3:5" s="2" customFormat="1" x14ac:dyDescent="0.3">
      <c r="C20178" s="3"/>
      <c r="E20178" s="6"/>
    </row>
    <row r="20179" spans="3:5" s="2" customFormat="1" x14ac:dyDescent="0.3">
      <c r="C20179" s="3"/>
      <c r="E20179" s="6"/>
    </row>
    <row r="20180" spans="3:5" s="2" customFormat="1" x14ac:dyDescent="0.3">
      <c r="C20180" s="3"/>
      <c r="E20180" s="6"/>
    </row>
    <row r="20181" spans="3:5" s="2" customFormat="1" x14ac:dyDescent="0.3">
      <c r="C20181" s="3"/>
      <c r="E20181" s="6"/>
    </row>
    <row r="20182" spans="3:5" s="2" customFormat="1" x14ac:dyDescent="0.3">
      <c r="C20182" s="3"/>
      <c r="E20182" s="6"/>
    </row>
    <row r="20183" spans="3:5" s="2" customFormat="1" x14ac:dyDescent="0.3">
      <c r="C20183" s="3"/>
      <c r="E20183" s="6"/>
    </row>
    <row r="20184" spans="3:5" s="2" customFormat="1" x14ac:dyDescent="0.3">
      <c r="C20184" s="3"/>
      <c r="E20184" s="6"/>
    </row>
    <row r="20185" spans="3:5" s="2" customFormat="1" x14ac:dyDescent="0.3">
      <c r="C20185" s="3"/>
      <c r="E20185" s="6"/>
    </row>
    <row r="20186" spans="3:5" s="2" customFormat="1" x14ac:dyDescent="0.3">
      <c r="C20186" s="3"/>
      <c r="E20186" s="6"/>
    </row>
    <row r="20187" spans="3:5" s="2" customFormat="1" x14ac:dyDescent="0.3">
      <c r="C20187" s="3"/>
      <c r="E20187" s="6"/>
    </row>
    <row r="20188" spans="3:5" s="2" customFormat="1" x14ac:dyDescent="0.3">
      <c r="C20188" s="3"/>
      <c r="E20188" s="6"/>
    </row>
    <row r="20189" spans="3:5" s="2" customFormat="1" x14ac:dyDescent="0.3">
      <c r="C20189" s="3"/>
      <c r="E20189" s="6"/>
    </row>
    <row r="20190" spans="3:5" s="2" customFormat="1" x14ac:dyDescent="0.3">
      <c r="C20190" s="3"/>
      <c r="E20190" s="6"/>
    </row>
    <row r="20191" spans="3:5" s="2" customFormat="1" x14ac:dyDescent="0.3">
      <c r="C20191" s="3"/>
      <c r="E20191" s="6"/>
    </row>
    <row r="20192" spans="3:5" s="2" customFormat="1" x14ac:dyDescent="0.3">
      <c r="C20192" s="3"/>
      <c r="E20192" s="6"/>
    </row>
    <row r="20193" spans="3:5" s="2" customFormat="1" x14ac:dyDescent="0.3">
      <c r="C20193" s="3"/>
      <c r="E20193" s="6"/>
    </row>
    <row r="20194" spans="3:5" s="2" customFormat="1" x14ac:dyDescent="0.3">
      <c r="C20194" s="3"/>
      <c r="E20194" s="6"/>
    </row>
    <row r="20195" spans="3:5" s="2" customFormat="1" x14ac:dyDescent="0.3">
      <c r="C20195" s="3"/>
      <c r="E20195" s="6"/>
    </row>
    <row r="20196" spans="3:5" s="2" customFormat="1" x14ac:dyDescent="0.3">
      <c r="C20196" s="3"/>
      <c r="E20196" s="6"/>
    </row>
    <row r="20197" spans="3:5" s="2" customFormat="1" x14ac:dyDescent="0.3">
      <c r="C20197" s="3"/>
      <c r="E20197" s="6"/>
    </row>
    <row r="20198" spans="3:5" s="2" customFormat="1" x14ac:dyDescent="0.3">
      <c r="C20198" s="3"/>
      <c r="E20198" s="6"/>
    </row>
    <row r="20199" spans="3:5" s="2" customFormat="1" x14ac:dyDescent="0.3">
      <c r="C20199" s="3"/>
      <c r="E20199" s="6"/>
    </row>
    <row r="20200" spans="3:5" s="2" customFormat="1" x14ac:dyDescent="0.3">
      <c r="C20200" s="3"/>
      <c r="E20200" s="6"/>
    </row>
    <row r="20201" spans="3:5" s="2" customFormat="1" x14ac:dyDescent="0.3">
      <c r="C20201" s="3"/>
      <c r="E20201" s="6"/>
    </row>
    <row r="20202" spans="3:5" s="2" customFormat="1" x14ac:dyDescent="0.3">
      <c r="C20202" s="3"/>
      <c r="E20202" s="6"/>
    </row>
    <row r="20203" spans="3:5" s="2" customFormat="1" x14ac:dyDescent="0.3">
      <c r="C20203" s="3"/>
      <c r="E20203" s="6"/>
    </row>
    <row r="20204" spans="3:5" s="2" customFormat="1" x14ac:dyDescent="0.3">
      <c r="C20204" s="3"/>
      <c r="E20204" s="6"/>
    </row>
    <row r="20205" spans="3:5" s="2" customFormat="1" x14ac:dyDescent="0.3">
      <c r="C20205" s="3"/>
      <c r="E20205" s="6"/>
    </row>
    <row r="20206" spans="3:5" s="2" customFormat="1" x14ac:dyDescent="0.3">
      <c r="C20206" s="3"/>
      <c r="E20206" s="6"/>
    </row>
    <row r="20207" spans="3:5" s="2" customFormat="1" x14ac:dyDescent="0.3">
      <c r="C20207" s="3"/>
      <c r="E20207" s="6"/>
    </row>
    <row r="20208" spans="3:5" s="2" customFormat="1" x14ac:dyDescent="0.3">
      <c r="C20208" s="3"/>
      <c r="E20208" s="6"/>
    </row>
    <row r="20209" spans="3:5" s="2" customFormat="1" x14ac:dyDescent="0.3">
      <c r="C20209" s="3"/>
      <c r="E20209" s="6"/>
    </row>
    <row r="20210" spans="3:5" s="2" customFormat="1" x14ac:dyDescent="0.3">
      <c r="C20210" s="3"/>
      <c r="E20210" s="6"/>
    </row>
    <row r="20211" spans="3:5" s="2" customFormat="1" x14ac:dyDescent="0.3">
      <c r="C20211" s="3"/>
      <c r="E20211" s="6"/>
    </row>
    <row r="20212" spans="3:5" s="2" customFormat="1" x14ac:dyDescent="0.3">
      <c r="C20212" s="3"/>
      <c r="E20212" s="6"/>
    </row>
    <row r="20213" spans="3:5" s="2" customFormat="1" x14ac:dyDescent="0.3">
      <c r="C20213" s="3"/>
      <c r="E20213" s="6"/>
    </row>
    <row r="20214" spans="3:5" s="2" customFormat="1" x14ac:dyDescent="0.3">
      <c r="C20214" s="3"/>
      <c r="E20214" s="6"/>
    </row>
    <row r="20215" spans="3:5" s="2" customFormat="1" x14ac:dyDescent="0.3">
      <c r="C20215" s="3"/>
      <c r="E20215" s="6"/>
    </row>
    <row r="20216" spans="3:5" s="2" customFormat="1" x14ac:dyDescent="0.3">
      <c r="C20216" s="3"/>
      <c r="E20216" s="6"/>
    </row>
    <row r="20217" spans="3:5" s="2" customFormat="1" x14ac:dyDescent="0.3">
      <c r="C20217" s="3"/>
      <c r="E20217" s="6"/>
    </row>
    <row r="20218" spans="3:5" s="2" customFormat="1" x14ac:dyDescent="0.3">
      <c r="C20218" s="3"/>
      <c r="E20218" s="6"/>
    </row>
    <row r="20219" spans="3:5" s="2" customFormat="1" x14ac:dyDescent="0.3">
      <c r="C20219" s="3"/>
      <c r="E20219" s="6"/>
    </row>
    <row r="20220" spans="3:5" s="2" customFormat="1" x14ac:dyDescent="0.3">
      <c r="C20220" s="3"/>
      <c r="E20220" s="6"/>
    </row>
    <row r="20221" spans="3:5" s="2" customFormat="1" x14ac:dyDescent="0.3">
      <c r="C20221" s="3"/>
      <c r="E20221" s="6"/>
    </row>
    <row r="20222" spans="3:5" s="2" customFormat="1" x14ac:dyDescent="0.3">
      <c r="C20222" s="3"/>
      <c r="E20222" s="6"/>
    </row>
    <row r="20223" spans="3:5" s="2" customFormat="1" x14ac:dyDescent="0.3">
      <c r="C20223" s="3"/>
      <c r="E20223" s="6"/>
    </row>
    <row r="20224" spans="3:5" s="2" customFormat="1" x14ac:dyDescent="0.3">
      <c r="C20224" s="3"/>
      <c r="E20224" s="6"/>
    </row>
    <row r="20225" spans="3:5" s="2" customFormat="1" x14ac:dyDescent="0.3">
      <c r="C20225" s="3"/>
      <c r="E20225" s="6"/>
    </row>
    <row r="20226" spans="3:5" s="2" customFormat="1" x14ac:dyDescent="0.3">
      <c r="C20226" s="3"/>
      <c r="E20226" s="6"/>
    </row>
    <row r="20227" spans="3:5" s="2" customFormat="1" x14ac:dyDescent="0.3">
      <c r="C20227" s="3"/>
      <c r="E20227" s="6"/>
    </row>
    <row r="20228" spans="3:5" s="2" customFormat="1" x14ac:dyDescent="0.3">
      <c r="C20228" s="3"/>
      <c r="E20228" s="6"/>
    </row>
    <row r="20229" spans="3:5" s="2" customFormat="1" x14ac:dyDescent="0.3">
      <c r="C20229" s="3"/>
      <c r="E20229" s="6"/>
    </row>
    <row r="20230" spans="3:5" s="2" customFormat="1" x14ac:dyDescent="0.3">
      <c r="C20230" s="3"/>
      <c r="E20230" s="6"/>
    </row>
    <row r="20231" spans="3:5" s="2" customFormat="1" x14ac:dyDescent="0.3">
      <c r="C20231" s="3"/>
      <c r="E20231" s="6"/>
    </row>
    <row r="20232" spans="3:5" s="2" customFormat="1" x14ac:dyDescent="0.3">
      <c r="C20232" s="3"/>
      <c r="E20232" s="6"/>
    </row>
    <row r="20233" spans="3:5" s="2" customFormat="1" x14ac:dyDescent="0.3">
      <c r="C20233" s="3"/>
      <c r="E20233" s="6"/>
    </row>
    <row r="20234" spans="3:5" s="2" customFormat="1" x14ac:dyDescent="0.3">
      <c r="C20234" s="3"/>
      <c r="E20234" s="6"/>
    </row>
    <row r="20235" spans="3:5" s="2" customFormat="1" x14ac:dyDescent="0.3">
      <c r="C20235" s="3"/>
      <c r="E20235" s="6"/>
    </row>
    <row r="20236" spans="3:5" s="2" customFormat="1" x14ac:dyDescent="0.3">
      <c r="C20236" s="3"/>
      <c r="E20236" s="6"/>
    </row>
    <row r="20237" spans="3:5" s="2" customFormat="1" x14ac:dyDescent="0.3">
      <c r="C20237" s="3"/>
      <c r="E20237" s="6"/>
    </row>
    <row r="20238" spans="3:5" s="2" customFormat="1" x14ac:dyDescent="0.3">
      <c r="C20238" s="3"/>
      <c r="E20238" s="6"/>
    </row>
    <row r="20239" spans="3:5" s="2" customFormat="1" x14ac:dyDescent="0.3">
      <c r="C20239" s="3"/>
      <c r="E20239" s="6"/>
    </row>
    <row r="20240" spans="3:5" s="2" customFormat="1" x14ac:dyDescent="0.3">
      <c r="C20240" s="3"/>
      <c r="E20240" s="6"/>
    </row>
    <row r="20241" spans="3:5" s="2" customFormat="1" x14ac:dyDescent="0.3">
      <c r="C20241" s="3"/>
      <c r="E20241" s="6"/>
    </row>
    <row r="20242" spans="3:5" s="2" customFormat="1" x14ac:dyDescent="0.3">
      <c r="C20242" s="3"/>
      <c r="E20242" s="6"/>
    </row>
    <row r="20243" spans="3:5" s="2" customFormat="1" x14ac:dyDescent="0.3">
      <c r="C20243" s="3"/>
      <c r="E20243" s="6"/>
    </row>
    <row r="20244" spans="3:5" s="2" customFormat="1" x14ac:dyDescent="0.3">
      <c r="C20244" s="3"/>
      <c r="E20244" s="6"/>
    </row>
    <row r="20245" spans="3:5" s="2" customFormat="1" x14ac:dyDescent="0.3">
      <c r="C20245" s="3"/>
      <c r="E20245" s="6"/>
    </row>
    <row r="20246" spans="3:5" s="2" customFormat="1" x14ac:dyDescent="0.3">
      <c r="C20246" s="3"/>
      <c r="E20246" s="6"/>
    </row>
    <row r="20247" spans="3:5" s="2" customFormat="1" x14ac:dyDescent="0.3">
      <c r="C20247" s="3"/>
      <c r="E20247" s="6"/>
    </row>
    <row r="20248" spans="3:5" s="2" customFormat="1" x14ac:dyDescent="0.3">
      <c r="C20248" s="3"/>
      <c r="E20248" s="6"/>
    </row>
    <row r="20249" spans="3:5" s="2" customFormat="1" x14ac:dyDescent="0.3">
      <c r="C20249" s="3"/>
      <c r="E20249" s="6"/>
    </row>
    <row r="20250" spans="3:5" s="2" customFormat="1" x14ac:dyDescent="0.3">
      <c r="C20250" s="3"/>
      <c r="E20250" s="6"/>
    </row>
    <row r="20251" spans="3:5" s="2" customFormat="1" x14ac:dyDescent="0.3">
      <c r="C20251" s="3"/>
      <c r="E20251" s="6"/>
    </row>
    <row r="20252" spans="3:5" s="2" customFormat="1" x14ac:dyDescent="0.3">
      <c r="C20252" s="3"/>
      <c r="E20252" s="6"/>
    </row>
    <row r="20253" spans="3:5" s="2" customFormat="1" x14ac:dyDescent="0.3">
      <c r="C20253" s="3"/>
      <c r="E20253" s="6"/>
    </row>
    <row r="20254" spans="3:5" s="2" customFormat="1" x14ac:dyDescent="0.3">
      <c r="C20254" s="3"/>
      <c r="E20254" s="6"/>
    </row>
    <row r="20255" spans="3:5" s="2" customFormat="1" x14ac:dyDescent="0.3">
      <c r="C20255" s="3"/>
      <c r="E20255" s="6"/>
    </row>
    <row r="20256" spans="3:5" s="2" customFormat="1" x14ac:dyDescent="0.3">
      <c r="C20256" s="3"/>
      <c r="E20256" s="6"/>
    </row>
    <row r="20257" spans="3:5" s="2" customFormat="1" x14ac:dyDescent="0.3">
      <c r="C20257" s="3"/>
      <c r="E20257" s="6"/>
    </row>
    <row r="20258" spans="3:5" s="2" customFormat="1" x14ac:dyDescent="0.3">
      <c r="C20258" s="3"/>
      <c r="E20258" s="6"/>
    </row>
    <row r="20259" spans="3:5" s="2" customFormat="1" x14ac:dyDescent="0.3">
      <c r="C20259" s="3"/>
      <c r="E20259" s="6"/>
    </row>
    <row r="20260" spans="3:5" s="2" customFormat="1" x14ac:dyDescent="0.3">
      <c r="C20260" s="3"/>
      <c r="E20260" s="6"/>
    </row>
    <row r="20261" spans="3:5" s="2" customFormat="1" x14ac:dyDescent="0.3">
      <c r="C20261" s="3"/>
      <c r="E20261" s="6"/>
    </row>
    <row r="20262" spans="3:5" s="2" customFormat="1" x14ac:dyDescent="0.3">
      <c r="C20262" s="3"/>
      <c r="E20262" s="6"/>
    </row>
    <row r="20263" spans="3:5" s="2" customFormat="1" x14ac:dyDescent="0.3">
      <c r="C20263" s="3"/>
      <c r="E20263" s="6"/>
    </row>
    <row r="20264" spans="3:5" s="2" customFormat="1" x14ac:dyDescent="0.3">
      <c r="C20264" s="3"/>
      <c r="E20264" s="6"/>
    </row>
    <row r="20265" spans="3:5" s="2" customFormat="1" x14ac:dyDescent="0.3">
      <c r="C20265" s="3"/>
      <c r="E20265" s="6"/>
    </row>
    <row r="20266" spans="3:5" s="2" customFormat="1" x14ac:dyDescent="0.3">
      <c r="C20266" s="3"/>
      <c r="E20266" s="6"/>
    </row>
    <row r="20267" spans="3:5" s="2" customFormat="1" x14ac:dyDescent="0.3">
      <c r="C20267" s="3"/>
      <c r="E20267" s="6"/>
    </row>
    <row r="20268" spans="3:5" s="2" customFormat="1" x14ac:dyDescent="0.3">
      <c r="C20268" s="3"/>
      <c r="E20268" s="6"/>
    </row>
    <row r="20269" spans="3:5" s="2" customFormat="1" x14ac:dyDescent="0.3">
      <c r="C20269" s="3"/>
      <c r="E20269" s="6"/>
    </row>
    <row r="20270" spans="3:5" s="2" customFormat="1" x14ac:dyDescent="0.3">
      <c r="C20270" s="3"/>
      <c r="E20270" s="6"/>
    </row>
    <row r="20271" spans="3:5" s="2" customFormat="1" x14ac:dyDescent="0.3">
      <c r="C20271" s="3"/>
      <c r="E20271" s="6"/>
    </row>
    <row r="20272" spans="3:5" s="2" customFormat="1" x14ac:dyDescent="0.3">
      <c r="C20272" s="3"/>
      <c r="E20272" s="6"/>
    </row>
    <row r="20273" spans="3:5" s="2" customFormat="1" x14ac:dyDescent="0.3">
      <c r="C20273" s="3"/>
      <c r="E20273" s="6"/>
    </row>
    <row r="20274" spans="3:5" s="2" customFormat="1" x14ac:dyDescent="0.3">
      <c r="C20274" s="3"/>
      <c r="E20274" s="6"/>
    </row>
    <row r="20275" spans="3:5" s="2" customFormat="1" x14ac:dyDescent="0.3">
      <c r="C20275" s="3"/>
      <c r="E20275" s="6"/>
    </row>
    <row r="20276" spans="3:5" s="2" customFormat="1" x14ac:dyDescent="0.3">
      <c r="C20276" s="3"/>
      <c r="E20276" s="6"/>
    </row>
    <row r="20277" spans="3:5" s="2" customFormat="1" x14ac:dyDescent="0.3">
      <c r="C20277" s="3"/>
      <c r="E20277" s="6"/>
    </row>
    <row r="20278" spans="3:5" s="2" customFormat="1" x14ac:dyDescent="0.3">
      <c r="C20278" s="3"/>
      <c r="E20278" s="6"/>
    </row>
    <row r="20279" spans="3:5" s="2" customFormat="1" x14ac:dyDescent="0.3">
      <c r="C20279" s="3"/>
      <c r="E20279" s="6"/>
    </row>
    <row r="20280" spans="3:5" s="2" customFormat="1" x14ac:dyDescent="0.3">
      <c r="C20280" s="3"/>
      <c r="E20280" s="6"/>
    </row>
    <row r="20281" spans="3:5" s="2" customFormat="1" x14ac:dyDescent="0.3">
      <c r="C20281" s="3"/>
      <c r="E20281" s="6"/>
    </row>
    <row r="20282" spans="3:5" s="2" customFormat="1" x14ac:dyDescent="0.3">
      <c r="C20282" s="3"/>
      <c r="E20282" s="6"/>
    </row>
    <row r="20283" spans="3:5" s="2" customFormat="1" x14ac:dyDescent="0.3">
      <c r="C20283" s="3"/>
      <c r="E20283" s="6"/>
    </row>
    <row r="20284" spans="3:5" s="2" customFormat="1" x14ac:dyDescent="0.3">
      <c r="C20284" s="3"/>
      <c r="E20284" s="6"/>
    </row>
    <row r="20285" spans="3:5" s="2" customFormat="1" x14ac:dyDescent="0.3">
      <c r="C20285" s="3"/>
      <c r="E20285" s="6"/>
    </row>
    <row r="20286" spans="3:5" s="2" customFormat="1" x14ac:dyDescent="0.3">
      <c r="C20286" s="3"/>
      <c r="E20286" s="6"/>
    </row>
    <row r="20287" spans="3:5" s="2" customFormat="1" x14ac:dyDescent="0.3">
      <c r="C20287" s="3"/>
      <c r="E20287" s="6"/>
    </row>
    <row r="20288" spans="3:5" s="2" customFormat="1" x14ac:dyDescent="0.3">
      <c r="C20288" s="3"/>
      <c r="E20288" s="6"/>
    </row>
    <row r="20289" spans="3:5" s="2" customFormat="1" x14ac:dyDescent="0.3">
      <c r="C20289" s="3"/>
      <c r="E20289" s="6"/>
    </row>
    <row r="20290" spans="3:5" s="2" customFormat="1" x14ac:dyDescent="0.3">
      <c r="C20290" s="3"/>
      <c r="E20290" s="6"/>
    </row>
    <row r="20291" spans="3:5" s="2" customFormat="1" x14ac:dyDescent="0.3">
      <c r="C20291" s="3"/>
      <c r="E20291" s="6"/>
    </row>
    <row r="20292" spans="3:5" s="2" customFormat="1" x14ac:dyDescent="0.3">
      <c r="C20292" s="3"/>
      <c r="E20292" s="6"/>
    </row>
    <row r="20293" spans="3:5" s="2" customFormat="1" x14ac:dyDescent="0.3">
      <c r="C20293" s="3"/>
      <c r="E20293" s="6"/>
    </row>
    <row r="20294" spans="3:5" s="2" customFormat="1" x14ac:dyDescent="0.3">
      <c r="C20294" s="3"/>
      <c r="E20294" s="6"/>
    </row>
    <row r="20295" spans="3:5" s="2" customFormat="1" x14ac:dyDescent="0.3">
      <c r="C20295" s="3"/>
      <c r="E20295" s="6"/>
    </row>
    <row r="20296" spans="3:5" s="2" customFormat="1" x14ac:dyDescent="0.3">
      <c r="C20296" s="3"/>
      <c r="E20296" s="6"/>
    </row>
    <row r="20297" spans="3:5" s="2" customFormat="1" x14ac:dyDescent="0.3">
      <c r="C20297" s="3"/>
      <c r="E20297" s="6"/>
    </row>
    <row r="20298" spans="3:5" s="2" customFormat="1" x14ac:dyDescent="0.3">
      <c r="C20298" s="3"/>
      <c r="E20298" s="6"/>
    </row>
    <row r="20299" spans="3:5" s="2" customFormat="1" x14ac:dyDescent="0.3">
      <c r="C20299" s="3"/>
      <c r="E20299" s="6"/>
    </row>
    <row r="20300" spans="3:5" s="2" customFormat="1" x14ac:dyDescent="0.3">
      <c r="C20300" s="3"/>
      <c r="E20300" s="6"/>
    </row>
    <row r="20301" spans="3:5" s="2" customFormat="1" x14ac:dyDescent="0.3">
      <c r="C20301" s="3"/>
      <c r="E20301" s="6"/>
    </row>
    <row r="20302" spans="3:5" s="2" customFormat="1" x14ac:dyDescent="0.3">
      <c r="C20302" s="3"/>
      <c r="E20302" s="6"/>
    </row>
    <row r="20303" spans="3:5" s="2" customFormat="1" x14ac:dyDescent="0.3">
      <c r="C20303" s="3"/>
      <c r="E20303" s="6"/>
    </row>
    <row r="20304" spans="3:5" s="2" customFormat="1" x14ac:dyDescent="0.3">
      <c r="C20304" s="3"/>
      <c r="E20304" s="6"/>
    </row>
    <row r="20305" spans="3:5" s="2" customFormat="1" x14ac:dyDescent="0.3">
      <c r="C20305" s="3"/>
      <c r="E20305" s="6"/>
    </row>
    <row r="20306" spans="3:5" s="2" customFormat="1" x14ac:dyDescent="0.3">
      <c r="C20306" s="3"/>
      <c r="E20306" s="6"/>
    </row>
    <row r="20307" spans="3:5" s="2" customFormat="1" x14ac:dyDescent="0.3">
      <c r="C20307" s="3"/>
      <c r="E20307" s="6"/>
    </row>
    <row r="20308" spans="3:5" s="2" customFormat="1" x14ac:dyDescent="0.3">
      <c r="C20308" s="3"/>
      <c r="E20308" s="6"/>
    </row>
    <row r="20309" spans="3:5" s="2" customFormat="1" x14ac:dyDescent="0.3">
      <c r="C20309" s="3"/>
      <c r="E20309" s="6"/>
    </row>
    <row r="20310" spans="3:5" s="2" customFormat="1" x14ac:dyDescent="0.3">
      <c r="C20310" s="3"/>
      <c r="E20310" s="6"/>
    </row>
    <row r="20311" spans="3:5" s="2" customFormat="1" x14ac:dyDescent="0.3">
      <c r="C20311" s="3"/>
      <c r="E20311" s="6"/>
    </row>
    <row r="20312" spans="3:5" s="2" customFormat="1" x14ac:dyDescent="0.3">
      <c r="C20312" s="3"/>
      <c r="E20312" s="6"/>
    </row>
    <row r="20313" spans="3:5" s="2" customFormat="1" x14ac:dyDescent="0.3">
      <c r="C20313" s="3"/>
      <c r="E20313" s="6"/>
    </row>
    <row r="20314" spans="3:5" s="2" customFormat="1" x14ac:dyDescent="0.3">
      <c r="C20314" s="3"/>
      <c r="E20314" s="6"/>
    </row>
    <row r="20315" spans="3:5" s="2" customFormat="1" x14ac:dyDescent="0.3">
      <c r="C20315" s="3"/>
      <c r="E20315" s="6"/>
    </row>
    <row r="20316" spans="3:5" s="2" customFormat="1" x14ac:dyDescent="0.3">
      <c r="C20316" s="3"/>
      <c r="E20316" s="6"/>
    </row>
    <row r="20317" spans="3:5" s="2" customFormat="1" x14ac:dyDescent="0.3">
      <c r="C20317" s="3"/>
      <c r="E20317" s="6"/>
    </row>
    <row r="20318" spans="3:5" s="2" customFormat="1" x14ac:dyDescent="0.3">
      <c r="C20318" s="3"/>
      <c r="E20318" s="6"/>
    </row>
    <row r="20319" spans="3:5" s="2" customFormat="1" x14ac:dyDescent="0.3">
      <c r="C20319" s="3"/>
      <c r="E20319" s="6"/>
    </row>
    <row r="20320" spans="3:5" s="2" customFormat="1" x14ac:dyDescent="0.3">
      <c r="C20320" s="3"/>
      <c r="E20320" s="6"/>
    </row>
    <row r="20321" spans="3:5" s="2" customFormat="1" x14ac:dyDescent="0.3">
      <c r="C20321" s="3"/>
      <c r="E20321" s="6"/>
    </row>
    <row r="20322" spans="3:5" s="2" customFormat="1" x14ac:dyDescent="0.3">
      <c r="C20322" s="3"/>
      <c r="E20322" s="6"/>
    </row>
    <row r="20323" spans="3:5" s="2" customFormat="1" x14ac:dyDescent="0.3">
      <c r="C20323" s="3"/>
      <c r="E20323" s="6"/>
    </row>
    <row r="20324" spans="3:5" s="2" customFormat="1" x14ac:dyDescent="0.3">
      <c r="C20324" s="3"/>
      <c r="E20324" s="6"/>
    </row>
    <row r="20325" spans="3:5" s="2" customFormat="1" x14ac:dyDescent="0.3">
      <c r="C20325" s="3"/>
      <c r="E20325" s="6"/>
    </row>
    <row r="20326" spans="3:5" s="2" customFormat="1" x14ac:dyDescent="0.3">
      <c r="C20326" s="3"/>
      <c r="E20326" s="6"/>
    </row>
    <row r="20327" spans="3:5" s="2" customFormat="1" x14ac:dyDescent="0.3">
      <c r="C20327" s="3"/>
      <c r="E20327" s="6"/>
    </row>
    <row r="20328" spans="3:5" s="2" customFormat="1" x14ac:dyDescent="0.3">
      <c r="C20328" s="3"/>
      <c r="E20328" s="6"/>
    </row>
    <row r="20329" spans="3:5" s="2" customFormat="1" x14ac:dyDescent="0.3">
      <c r="C20329" s="3"/>
      <c r="E20329" s="6"/>
    </row>
    <row r="20330" spans="3:5" s="2" customFormat="1" x14ac:dyDescent="0.3">
      <c r="C20330" s="3"/>
      <c r="E20330" s="6"/>
    </row>
    <row r="20331" spans="3:5" s="2" customFormat="1" x14ac:dyDescent="0.3">
      <c r="C20331" s="3"/>
      <c r="E20331" s="6"/>
    </row>
    <row r="20332" spans="3:5" s="2" customFormat="1" x14ac:dyDescent="0.3">
      <c r="C20332" s="3"/>
      <c r="E20332" s="6"/>
    </row>
    <row r="20333" spans="3:5" s="2" customFormat="1" x14ac:dyDescent="0.3">
      <c r="C20333" s="3"/>
      <c r="E20333" s="6"/>
    </row>
    <row r="20334" spans="3:5" s="2" customFormat="1" x14ac:dyDescent="0.3">
      <c r="C20334" s="3"/>
      <c r="E20334" s="6"/>
    </row>
    <row r="20335" spans="3:5" s="2" customFormat="1" x14ac:dyDescent="0.3">
      <c r="C20335" s="3"/>
      <c r="E20335" s="6"/>
    </row>
    <row r="20336" spans="3:5" s="2" customFormat="1" x14ac:dyDescent="0.3">
      <c r="C20336" s="3"/>
      <c r="E20336" s="6"/>
    </row>
    <row r="20337" spans="3:5" s="2" customFormat="1" x14ac:dyDescent="0.3">
      <c r="C20337" s="3"/>
      <c r="E20337" s="6"/>
    </row>
    <row r="20338" spans="3:5" s="2" customFormat="1" x14ac:dyDescent="0.3">
      <c r="C20338" s="3"/>
      <c r="E20338" s="6"/>
    </row>
    <row r="20339" spans="3:5" s="2" customFormat="1" x14ac:dyDescent="0.3">
      <c r="C20339" s="3"/>
      <c r="E20339" s="6"/>
    </row>
    <row r="20340" spans="3:5" s="2" customFormat="1" x14ac:dyDescent="0.3">
      <c r="C20340" s="3"/>
      <c r="E20340" s="6"/>
    </row>
    <row r="20341" spans="3:5" s="2" customFormat="1" x14ac:dyDescent="0.3">
      <c r="C20341" s="3"/>
      <c r="E20341" s="6"/>
    </row>
    <row r="20342" spans="3:5" s="2" customFormat="1" x14ac:dyDescent="0.3">
      <c r="C20342" s="3"/>
      <c r="E20342" s="6"/>
    </row>
    <row r="20343" spans="3:5" s="2" customFormat="1" x14ac:dyDescent="0.3">
      <c r="C20343" s="3"/>
      <c r="E20343" s="6"/>
    </row>
    <row r="20344" spans="3:5" s="2" customFormat="1" x14ac:dyDescent="0.3">
      <c r="C20344" s="3"/>
      <c r="E20344" s="6"/>
    </row>
    <row r="20345" spans="3:5" s="2" customFormat="1" x14ac:dyDescent="0.3">
      <c r="C20345" s="3"/>
      <c r="E20345" s="6"/>
    </row>
    <row r="20346" spans="3:5" s="2" customFormat="1" x14ac:dyDescent="0.3">
      <c r="C20346" s="3"/>
      <c r="E20346" s="6"/>
    </row>
    <row r="20347" spans="3:5" s="2" customFormat="1" x14ac:dyDescent="0.3">
      <c r="C20347" s="3"/>
      <c r="E20347" s="6"/>
    </row>
    <row r="20348" spans="3:5" s="2" customFormat="1" x14ac:dyDescent="0.3">
      <c r="C20348" s="3"/>
      <c r="E20348" s="6"/>
    </row>
    <row r="20349" spans="3:5" s="2" customFormat="1" x14ac:dyDescent="0.3">
      <c r="C20349" s="3"/>
      <c r="E20349" s="6"/>
    </row>
    <row r="20350" spans="3:5" s="2" customFormat="1" x14ac:dyDescent="0.3">
      <c r="C20350" s="3"/>
      <c r="E20350" s="6"/>
    </row>
    <row r="20351" spans="3:5" s="2" customFormat="1" x14ac:dyDescent="0.3">
      <c r="C20351" s="3"/>
      <c r="E20351" s="6"/>
    </row>
    <row r="20352" spans="3:5" s="2" customFormat="1" x14ac:dyDescent="0.3">
      <c r="C20352" s="3"/>
      <c r="E20352" s="6"/>
    </row>
    <row r="20353" spans="3:5" s="2" customFormat="1" x14ac:dyDescent="0.3">
      <c r="C20353" s="3"/>
      <c r="E20353" s="6"/>
    </row>
    <row r="20354" spans="3:5" s="2" customFormat="1" x14ac:dyDescent="0.3">
      <c r="C20354" s="3"/>
      <c r="E20354" s="6"/>
    </row>
    <row r="20355" spans="3:5" s="2" customFormat="1" x14ac:dyDescent="0.3">
      <c r="C20355" s="3"/>
      <c r="E20355" s="6"/>
    </row>
    <row r="20356" spans="3:5" s="2" customFormat="1" x14ac:dyDescent="0.3">
      <c r="C20356" s="3"/>
      <c r="E20356" s="6"/>
    </row>
    <row r="20357" spans="3:5" s="2" customFormat="1" x14ac:dyDescent="0.3">
      <c r="C20357" s="3"/>
      <c r="E20357" s="6"/>
    </row>
    <row r="20358" spans="3:5" s="2" customFormat="1" x14ac:dyDescent="0.3">
      <c r="C20358" s="3"/>
      <c r="E20358" s="6"/>
    </row>
    <row r="20359" spans="3:5" s="2" customFormat="1" x14ac:dyDescent="0.3">
      <c r="C20359" s="3"/>
      <c r="E20359" s="6"/>
    </row>
    <row r="20360" spans="3:5" s="2" customFormat="1" x14ac:dyDescent="0.3">
      <c r="C20360" s="3"/>
      <c r="E20360" s="6"/>
    </row>
    <row r="20361" spans="3:5" s="2" customFormat="1" x14ac:dyDescent="0.3">
      <c r="C20361" s="3"/>
      <c r="E20361" s="6"/>
    </row>
    <row r="20362" spans="3:5" s="2" customFormat="1" x14ac:dyDescent="0.3">
      <c r="C20362" s="3"/>
      <c r="E20362" s="6"/>
    </row>
    <row r="20363" spans="3:5" s="2" customFormat="1" x14ac:dyDescent="0.3">
      <c r="C20363" s="3"/>
      <c r="E20363" s="6"/>
    </row>
    <row r="20364" spans="3:5" s="2" customFormat="1" x14ac:dyDescent="0.3">
      <c r="C20364" s="3"/>
      <c r="E20364" s="6"/>
    </row>
    <row r="20365" spans="3:5" s="2" customFormat="1" x14ac:dyDescent="0.3">
      <c r="C20365" s="3"/>
      <c r="E20365" s="6"/>
    </row>
    <row r="20366" spans="3:5" s="2" customFormat="1" x14ac:dyDescent="0.3">
      <c r="C20366" s="3"/>
      <c r="E20366" s="6"/>
    </row>
    <row r="20367" spans="3:5" s="2" customFormat="1" x14ac:dyDescent="0.3">
      <c r="C20367" s="3"/>
      <c r="E20367" s="6"/>
    </row>
    <row r="20368" spans="3:5" s="2" customFormat="1" x14ac:dyDescent="0.3">
      <c r="C20368" s="3"/>
      <c r="E20368" s="6"/>
    </row>
    <row r="20369" spans="3:5" s="2" customFormat="1" x14ac:dyDescent="0.3">
      <c r="C20369" s="3"/>
      <c r="E20369" s="6"/>
    </row>
    <row r="20370" spans="3:5" s="2" customFormat="1" x14ac:dyDescent="0.3">
      <c r="C20370" s="3"/>
      <c r="E20370" s="6"/>
    </row>
    <row r="20371" spans="3:5" s="2" customFormat="1" x14ac:dyDescent="0.3">
      <c r="C20371" s="3"/>
      <c r="E20371" s="6"/>
    </row>
    <row r="20372" spans="3:5" s="2" customFormat="1" x14ac:dyDescent="0.3">
      <c r="C20372" s="3"/>
      <c r="E20372" s="6"/>
    </row>
    <row r="20373" spans="3:5" s="2" customFormat="1" x14ac:dyDescent="0.3">
      <c r="C20373" s="3"/>
      <c r="E20373" s="6"/>
    </row>
    <row r="20374" spans="3:5" s="2" customFormat="1" x14ac:dyDescent="0.3">
      <c r="C20374" s="3"/>
      <c r="E20374" s="6"/>
    </row>
    <row r="20375" spans="3:5" s="2" customFormat="1" x14ac:dyDescent="0.3">
      <c r="C20375" s="3"/>
      <c r="E20375" s="6"/>
    </row>
    <row r="20376" spans="3:5" s="2" customFormat="1" x14ac:dyDescent="0.3">
      <c r="C20376" s="3"/>
      <c r="E20376" s="6"/>
    </row>
    <row r="20377" spans="3:5" s="2" customFormat="1" x14ac:dyDescent="0.3">
      <c r="C20377" s="3"/>
      <c r="E20377" s="6"/>
    </row>
    <row r="20378" spans="3:5" s="2" customFormat="1" x14ac:dyDescent="0.3">
      <c r="C20378" s="3"/>
      <c r="E20378" s="6"/>
    </row>
    <row r="20379" spans="3:5" s="2" customFormat="1" x14ac:dyDescent="0.3">
      <c r="C20379" s="3"/>
      <c r="E20379" s="6"/>
    </row>
    <row r="20380" spans="3:5" s="2" customFormat="1" x14ac:dyDescent="0.3">
      <c r="C20380" s="3"/>
      <c r="E20380" s="6"/>
    </row>
    <row r="20381" spans="3:5" s="2" customFormat="1" x14ac:dyDescent="0.3">
      <c r="C20381" s="3"/>
      <c r="E20381" s="6"/>
    </row>
    <row r="20382" spans="3:5" s="2" customFormat="1" x14ac:dyDescent="0.3">
      <c r="C20382" s="3"/>
      <c r="E20382" s="6"/>
    </row>
    <row r="20383" spans="3:5" s="2" customFormat="1" x14ac:dyDescent="0.3">
      <c r="C20383" s="3"/>
      <c r="E20383" s="6"/>
    </row>
    <row r="20384" spans="3:5" s="2" customFormat="1" x14ac:dyDescent="0.3">
      <c r="C20384" s="3"/>
      <c r="E20384" s="6"/>
    </row>
    <row r="20385" spans="3:5" s="2" customFormat="1" x14ac:dyDescent="0.3">
      <c r="C20385" s="3"/>
      <c r="E20385" s="6"/>
    </row>
    <row r="20386" spans="3:5" s="2" customFormat="1" x14ac:dyDescent="0.3">
      <c r="C20386" s="3"/>
      <c r="E20386" s="6"/>
    </row>
    <row r="20387" spans="3:5" s="2" customFormat="1" x14ac:dyDescent="0.3">
      <c r="C20387" s="3"/>
      <c r="E20387" s="6"/>
    </row>
    <row r="20388" spans="3:5" s="2" customFormat="1" x14ac:dyDescent="0.3">
      <c r="C20388" s="3"/>
      <c r="E20388" s="6"/>
    </row>
    <row r="20389" spans="3:5" s="2" customFormat="1" x14ac:dyDescent="0.3">
      <c r="C20389" s="3"/>
      <c r="E20389" s="6"/>
    </row>
    <row r="20390" spans="3:5" s="2" customFormat="1" x14ac:dyDescent="0.3">
      <c r="C20390" s="3"/>
      <c r="E20390" s="6"/>
    </row>
    <row r="20391" spans="3:5" s="2" customFormat="1" x14ac:dyDescent="0.3">
      <c r="C20391" s="3"/>
      <c r="E20391" s="6"/>
    </row>
    <row r="20392" spans="3:5" s="2" customFormat="1" x14ac:dyDescent="0.3">
      <c r="C20392" s="3"/>
      <c r="E20392" s="6"/>
    </row>
    <row r="20393" spans="3:5" s="2" customFormat="1" x14ac:dyDescent="0.3">
      <c r="C20393" s="3"/>
      <c r="E20393" s="6"/>
    </row>
    <row r="20394" spans="3:5" s="2" customFormat="1" x14ac:dyDescent="0.3">
      <c r="C20394" s="3"/>
      <c r="E20394" s="6"/>
    </row>
    <row r="20395" spans="3:5" s="2" customFormat="1" x14ac:dyDescent="0.3">
      <c r="C20395" s="3"/>
      <c r="E20395" s="6"/>
    </row>
    <row r="20396" spans="3:5" s="2" customFormat="1" x14ac:dyDescent="0.3">
      <c r="C20396" s="3"/>
      <c r="E20396" s="6"/>
    </row>
    <row r="20397" spans="3:5" s="2" customFormat="1" x14ac:dyDescent="0.3">
      <c r="C20397" s="3"/>
      <c r="E20397" s="6"/>
    </row>
    <row r="20398" spans="3:5" s="2" customFormat="1" x14ac:dyDescent="0.3">
      <c r="C20398" s="3"/>
      <c r="E20398" s="6"/>
    </row>
    <row r="20399" spans="3:5" s="2" customFormat="1" x14ac:dyDescent="0.3">
      <c r="C20399" s="3"/>
      <c r="E20399" s="6"/>
    </row>
    <row r="20400" spans="3:5" s="2" customFormat="1" x14ac:dyDescent="0.3">
      <c r="C20400" s="3"/>
      <c r="E20400" s="6"/>
    </row>
    <row r="20401" spans="3:5" s="2" customFormat="1" x14ac:dyDescent="0.3">
      <c r="C20401" s="3"/>
      <c r="E20401" s="6"/>
    </row>
    <row r="20402" spans="3:5" s="2" customFormat="1" x14ac:dyDescent="0.3">
      <c r="C20402" s="3"/>
      <c r="E20402" s="6"/>
    </row>
    <row r="20403" spans="3:5" s="2" customFormat="1" x14ac:dyDescent="0.3">
      <c r="C20403" s="3"/>
      <c r="E20403" s="6"/>
    </row>
    <row r="20404" spans="3:5" s="2" customFormat="1" x14ac:dyDescent="0.3">
      <c r="C20404" s="3"/>
      <c r="E20404" s="6"/>
    </row>
    <row r="20405" spans="3:5" s="2" customFormat="1" x14ac:dyDescent="0.3">
      <c r="C20405" s="3"/>
      <c r="E20405" s="6"/>
    </row>
    <row r="20406" spans="3:5" s="2" customFormat="1" x14ac:dyDescent="0.3">
      <c r="C20406" s="3"/>
      <c r="E20406" s="6"/>
    </row>
    <row r="20407" spans="3:5" s="2" customFormat="1" x14ac:dyDescent="0.3">
      <c r="C20407" s="3"/>
      <c r="E20407" s="6"/>
    </row>
    <row r="20408" spans="3:5" s="2" customFormat="1" x14ac:dyDescent="0.3">
      <c r="C20408" s="3"/>
      <c r="E20408" s="6"/>
    </row>
    <row r="20409" spans="3:5" s="2" customFormat="1" x14ac:dyDescent="0.3">
      <c r="C20409" s="3"/>
      <c r="E20409" s="6"/>
    </row>
    <row r="20410" spans="3:5" s="2" customFormat="1" x14ac:dyDescent="0.3">
      <c r="C20410" s="3"/>
      <c r="E20410" s="6"/>
    </row>
    <row r="20411" spans="3:5" s="2" customFormat="1" x14ac:dyDescent="0.3">
      <c r="C20411" s="3"/>
      <c r="E20411" s="6"/>
    </row>
    <row r="20412" spans="3:5" s="2" customFormat="1" x14ac:dyDescent="0.3">
      <c r="C20412" s="3"/>
      <c r="E20412" s="6"/>
    </row>
    <row r="20413" spans="3:5" s="2" customFormat="1" x14ac:dyDescent="0.3">
      <c r="C20413" s="3"/>
      <c r="E20413" s="6"/>
    </row>
    <row r="20414" spans="3:5" s="2" customFormat="1" x14ac:dyDescent="0.3">
      <c r="C20414" s="3"/>
      <c r="E20414" s="6"/>
    </row>
    <row r="20415" spans="3:5" s="2" customFormat="1" x14ac:dyDescent="0.3">
      <c r="C20415" s="3"/>
      <c r="E20415" s="6"/>
    </row>
    <row r="20416" spans="3:5" s="2" customFormat="1" x14ac:dyDescent="0.3">
      <c r="C20416" s="3"/>
      <c r="E20416" s="6"/>
    </row>
    <row r="20417" spans="3:5" s="2" customFormat="1" x14ac:dyDescent="0.3">
      <c r="C20417" s="3"/>
      <c r="E20417" s="6"/>
    </row>
    <row r="20418" spans="3:5" s="2" customFormat="1" x14ac:dyDescent="0.3">
      <c r="C20418" s="3"/>
      <c r="E20418" s="6"/>
    </row>
    <row r="20419" spans="3:5" s="2" customFormat="1" x14ac:dyDescent="0.3">
      <c r="C20419" s="3"/>
      <c r="E20419" s="6"/>
    </row>
    <row r="20420" spans="3:5" s="2" customFormat="1" x14ac:dyDescent="0.3">
      <c r="C20420" s="3"/>
      <c r="E20420" s="6"/>
    </row>
    <row r="20421" spans="3:5" s="2" customFormat="1" x14ac:dyDescent="0.3">
      <c r="C20421" s="3"/>
      <c r="E20421" s="6"/>
    </row>
    <row r="20422" spans="3:5" s="2" customFormat="1" x14ac:dyDescent="0.3">
      <c r="C20422" s="3"/>
      <c r="E20422" s="6"/>
    </row>
    <row r="20423" spans="3:5" s="2" customFormat="1" x14ac:dyDescent="0.3">
      <c r="C20423" s="3"/>
      <c r="E20423" s="6"/>
    </row>
    <row r="20424" spans="3:5" s="2" customFormat="1" x14ac:dyDescent="0.3">
      <c r="C20424" s="3"/>
      <c r="E20424" s="6"/>
    </row>
    <row r="20425" spans="3:5" s="2" customFormat="1" x14ac:dyDescent="0.3">
      <c r="C20425" s="3"/>
      <c r="E20425" s="6"/>
    </row>
    <row r="20426" spans="3:5" s="2" customFormat="1" x14ac:dyDescent="0.3">
      <c r="C20426" s="3"/>
      <c r="E20426" s="6"/>
    </row>
    <row r="20427" spans="3:5" s="2" customFormat="1" x14ac:dyDescent="0.3">
      <c r="C20427" s="3"/>
      <c r="E20427" s="6"/>
    </row>
    <row r="20428" spans="3:5" s="2" customFormat="1" x14ac:dyDescent="0.3">
      <c r="C20428" s="3"/>
      <c r="E20428" s="6"/>
    </row>
    <row r="20429" spans="3:5" s="2" customFormat="1" x14ac:dyDescent="0.3">
      <c r="C20429" s="3"/>
      <c r="E20429" s="6"/>
    </row>
    <row r="20430" spans="3:5" s="2" customFormat="1" x14ac:dyDescent="0.3">
      <c r="C20430" s="3"/>
      <c r="E20430" s="6"/>
    </row>
    <row r="20431" spans="3:5" s="2" customFormat="1" x14ac:dyDescent="0.3">
      <c r="C20431" s="3"/>
      <c r="E20431" s="6"/>
    </row>
    <row r="20432" spans="3:5" s="2" customFormat="1" x14ac:dyDescent="0.3">
      <c r="C20432" s="3"/>
      <c r="E20432" s="6"/>
    </row>
    <row r="20433" spans="3:5" s="2" customFormat="1" x14ac:dyDescent="0.3">
      <c r="C20433" s="3"/>
      <c r="E20433" s="6"/>
    </row>
    <row r="20434" spans="3:5" s="2" customFormat="1" x14ac:dyDescent="0.3">
      <c r="C20434" s="3"/>
      <c r="E20434" s="6"/>
    </row>
    <row r="20435" spans="3:5" s="2" customFormat="1" x14ac:dyDescent="0.3">
      <c r="C20435" s="3"/>
      <c r="E20435" s="6"/>
    </row>
    <row r="20436" spans="3:5" s="2" customFormat="1" x14ac:dyDescent="0.3">
      <c r="C20436" s="3"/>
      <c r="E20436" s="6"/>
    </row>
    <row r="20437" spans="3:5" s="2" customFormat="1" x14ac:dyDescent="0.3">
      <c r="C20437" s="3"/>
      <c r="E20437" s="6"/>
    </row>
    <row r="20438" spans="3:5" s="2" customFormat="1" x14ac:dyDescent="0.3">
      <c r="C20438" s="3"/>
      <c r="E20438" s="6"/>
    </row>
    <row r="20439" spans="3:5" s="2" customFormat="1" x14ac:dyDescent="0.3">
      <c r="C20439" s="3"/>
      <c r="E20439" s="6"/>
    </row>
    <row r="20440" spans="3:5" s="2" customFormat="1" x14ac:dyDescent="0.3">
      <c r="C20440" s="3"/>
      <c r="E20440" s="6"/>
    </row>
    <row r="20441" spans="3:5" s="2" customFormat="1" x14ac:dyDescent="0.3">
      <c r="C20441" s="3"/>
      <c r="E20441" s="6"/>
    </row>
    <row r="20442" spans="3:5" s="2" customFormat="1" x14ac:dyDescent="0.3">
      <c r="C20442" s="3"/>
      <c r="E20442" s="6"/>
    </row>
    <row r="20443" spans="3:5" s="2" customFormat="1" x14ac:dyDescent="0.3">
      <c r="C20443" s="3"/>
      <c r="E20443" s="6"/>
    </row>
    <row r="20444" spans="3:5" s="2" customFormat="1" x14ac:dyDescent="0.3">
      <c r="C20444" s="3"/>
      <c r="E20444" s="6"/>
    </row>
    <row r="20445" spans="3:5" s="2" customFormat="1" x14ac:dyDescent="0.3">
      <c r="C20445" s="3"/>
      <c r="E20445" s="6"/>
    </row>
    <row r="20446" spans="3:5" s="2" customFormat="1" x14ac:dyDescent="0.3">
      <c r="C20446" s="3"/>
      <c r="E20446" s="6"/>
    </row>
    <row r="20447" spans="3:5" s="2" customFormat="1" x14ac:dyDescent="0.3">
      <c r="C20447" s="3"/>
      <c r="E20447" s="6"/>
    </row>
    <row r="20448" spans="3:5" s="2" customFormat="1" x14ac:dyDescent="0.3">
      <c r="C20448" s="3"/>
      <c r="E20448" s="6"/>
    </row>
    <row r="20449" spans="3:5" s="2" customFormat="1" x14ac:dyDescent="0.3">
      <c r="C20449" s="3"/>
      <c r="E20449" s="6"/>
    </row>
    <row r="20450" spans="3:5" s="2" customFormat="1" x14ac:dyDescent="0.3">
      <c r="C20450" s="3"/>
      <c r="E20450" s="6"/>
    </row>
    <row r="20451" spans="3:5" s="2" customFormat="1" x14ac:dyDescent="0.3">
      <c r="C20451" s="3"/>
      <c r="E20451" s="6"/>
    </row>
    <row r="20452" spans="3:5" s="2" customFormat="1" x14ac:dyDescent="0.3">
      <c r="C20452" s="3"/>
      <c r="E20452" s="6"/>
    </row>
    <row r="20453" spans="3:5" s="2" customFormat="1" x14ac:dyDescent="0.3">
      <c r="C20453" s="3"/>
      <c r="E20453" s="6"/>
    </row>
    <row r="20454" spans="3:5" s="2" customFormat="1" x14ac:dyDescent="0.3">
      <c r="C20454" s="3"/>
      <c r="E20454" s="6"/>
    </row>
    <row r="20455" spans="3:5" s="2" customFormat="1" x14ac:dyDescent="0.3">
      <c r="C20455" s="3"/>
      <c r="E20455" s="6"/>
    </row>
    <row r="20456" spans="3:5" s="2" customFormat="1" x14ac:dyDescent="0.3">
      <c r="C20456" s="3"/>
      <c r="E20456" s="6"/>
    </row>
    <row r="20457" spans="3:5" s="2" customFormat="1" x14ac:dyDescent="0.3">
      <c r="C20457" s="3"/>
      <c r="E20457" s="6"/>
    </row>
    <row r="20458" spans="3:5" s="2" customFormat="1" x14ac:dyDescent="0.3">
      <c r="C20458" s="3"/>
      <c r="E20458" s="6"/>
    </row>
    <row r="20459" spans="3:5" s="2" customFormat="1" x14ac:dyDescent="0.3">
      <c r="C20459" s="3"/>
      <c r="E20459" s="6"/>
    </row>
    <row r="20460" spans="3:5" s="2" customFormat="1" x14ac:dyDescent="0.3">
      <c r="C20460" s="3"/>
      <c r="E20460" s="6"/>
    </row>
    <row r="20461" spans="3:5" s="2" customFormat="1" x14ac:dyDescent="0.3">
      <c r="C20461" s="3"/>
      <c r="E20461" s="6"/>
    </row>
    <row r="20462" spans="3:5" s="2" customFormat="1" x14ac:dyDescent="0.3">
      <c r="C20462" s="3"/>
      <c r="E20462" s="6"/>
    </row>
    <row r="20463" spans="3:5" s="2" customFormat="1" x14ac:dyDescent="0.3">
      <c r="C20463" s="3"/>
      <c r="E20463" s="6"/>
    </row>
    <row r="20464" spans="3:5" s="2" customFormat="1" x14ac:dyDescent="0.3">
      <c r="C20464" s="3"/>
      <c r="E20464" s="6"/>
    </row>
    <row r="20465" spans="3:5" s="2" customFormat="1" x14ac:dyDescent="0.3">
      <c r="C20465" s="3"/>
      <c r="E20465" s="6"/>
    </row>
    <row r="20466" spans="3:5" s="2" customFormat="1" x14ac:dyDescent="0.3">
      <c r="C20466" s="3"/>
      <c r="E20466" s="6"/>
    </row>
    <row r="20467" spans="3:5" s="2" customFormat="1" x14ac:dyDescent="0.3">
      <c r="C20467" s="3"/>
      <c r="E20467" s="6"/>
    </row>
    <row r="20468" spans="3:5" s="2" customFormat="1" x14ac:dyDescent="0.3">
      <c r="C20468" s="3"/>
      <c r="E20468" s="6"/>
    </row>
    <row r="20469" spans="3:5" s="2" customFormat="1" x14ac:dyDescent="0.3">
      <c r="C20469" s="3"/>
      <c r="E20469" s="6"/>
    </row>
    <row r="20470" spans="3:5" s="2" customFormat="1" x14ac:dyDescent="0.3">
      <c r="C20470" s="3"/>
      <c r="E20470" s="6"/>
    </row>
    <row r="20471" spans="3:5" s="2" customFormat="1" x14ac:dyDescent="0.3">
      <c r="C20471" s="3"/>
      <c r="E20471" s="6"/>
    </row>
    <row r="20472" spans="3:5" s="2" customFormat="1" x14ac:dyDescent="0.3">
      <c r="C20472" s="3"/>
      <c r="E20472" s="6"/>
    </row>
    <row r="20473" spans="3:5" s="2" customFormat="1" x14ac:dyDescent="0.3">
      <c r="C20473" s="3"/>
      <c r="E20473" s="6"/>
    </row>
    <row r="20474" spans="3:5" s="2" customFormat="1" x14ac:dyDescent="0.3">
      <c r="C20474" s="3"/>
      <c r="E20474" s="6"/>
    </row>
    <row r="20475" spans="3:5" s="2" customFormat="1" x14ac:dyDescent="0.3">
      <c r="C20475" s="3"/>
      <c r="E20475" s="6"/>
    </row>
    <row r="20476" spans="3:5" s="2" customFormat="1" x14ac:dyDescent="0.3">
      <c r="C20476" s="3"/>
      <c r="E20476" s="6"/>
    </row>
    <row r="20477" spans="3:5" s="2" customFormat="1" x14ac:dyDescent="0.3">
      <c r="C20477" s="3"/>
      <c r="E20477" s="6"/>
    </row>
    <row r="20478" spans="3:5" s="2" customFormat="1" x14ac:dyDescent="0.3">
      <c r="C20478" s="3"/>
      <c r="E20478" s="6"/>
    </row>
    <row r="20479" spans="3:5" s="2" customFormat="1" x14ac:dyDescent="0.3">
      <c r="C20479" s="3"/>
      <c r="E20479" s="6"/>
    </row>
    <row r="20480" spans="3:5" s="2" customFormat="1" x14ac:dyDescent="0.3">
      <c r="C20480" s="3"/>
      <c r="E20480" s="6"/>
    </row>
    <row r="20481" spans="3:5" s="2" customFormat="1" x14ac:dyDescent="0.3">
      <c r="C20481" s="3"/>
      <c r="E20481" s="6"/>
    </row>
    <row r="20482" spans="3:5" s="2" customFormat="1" x14ac:dyDescent="0.3">
      <c r="C20482" s="3"/>
      <c r="E20482" s="6"/>
    </row>
    <row r="20483" spans="3:5" s="2" customFormat="1" x14ac:dyDescent="0.3">
      <c r="C20483" s="3"/>
      <c r="E20483" s="6"/>
    </row>
    <row r="20484" spans="3:5" s="2" customFormat="1" x14ac:dyDescent="0.3">
      <c r="C20484" s="3"/>
      <c r="E20484" s="6"/>
    </row>
    <row r="20485" spans="3:5" s="2" customFormat="1" x14ac:dyDescent="0.3">
      <c r="C20485" s="3"/>
      <c r="E20485" s="6"/>
    </row>
    <row r="20486" spans="3:5" s="2" customFormat="1" x14ac:dyDescent="0.3">
      <c r="C20486" s="3"/>
      <c r="E20486" s="6"/>
    </row>
    <row r="20487" spans="3:5" s="2" customFormat="1" x14ac:dyDescent="0.3">
      <c r="C20487" s="3"/>
      <c r="E20487" s="6"/>
    </row>
    <row r="20488" spans="3:5" s="2" customFormat="1" x14ac:dyDescent="0.3">
      <c r="C20488" s="3"/>
      <c r="E20488" s="6"/>
    </row>
    <row r="20489" spans="3:5" s="2" customFormat="1" x14ac:dyDescent="0.3">
      <c r="C20489" s="3"/>
      <c r="E20489" s="6"/>
    </row>
    <row r="20490" spans="3:5" s="2" customFormat="1" x14ac:dyDescent="0.3">
      <c r="C20490" s="3"/>
      <c r="E20490" s="6"/>
    </row>
    <row r="20491" spans="3:5" s="2" customFormat="1" x14ac:dyDescent="0.3">
      <c r="C20491" s="3"/>
      <c r="E20491" s="6"/>
    </row>
    <row r="20492" spans="3:5" s="2" customFormat="1" x14ac:dyDescent="0.3">
      <c r="C20492" s="3"/>
      <c r="E20492" s="6"/>
    </row>
    <row r="20493" spans="3:5" s="2" customFormat="1" x14ac:dyDescent="0.3">
      <c r="C20493" s="3"/>
      <c r="E20493" s="6"/>
    </row>
    <row r="20494" spans="3:5" s="2" customFormat="1" x14ac:dyDescent="0.3">
      <c r="C20494" s="3"/>
      <c r="E20494" s="6"/>
    </row>
    <row r="20495" spans="3:5" s="2" customFormat="1" x14ac:dyDescent="0.3">
      <c r="C20495" s="3"/>
      <c r="E20495" s="6"/>
    </row>
    <row r="20496" spans="3:5" s="2" customFormat="1" x14ac:dyDescent="0.3">
      <c r="C20496" s="3"/>
      <c r="E20496" s="6"/>
    </row>
    <row r="20497" spans="3:5" s="2" customFormat="1" x14ac:dyDescent="0.3">
      <c r="C20497" s="3"/>
      <c r="E20497" s="6"/>
    </row>
    <row r="20498" spans="3:5" s="2" customFormat="1" x14ac:dyDescent="0.3">
      <c r="C20498" s="3"/>
      <c r="E20498" s="6"/>
    </row>
    <row r="20499" spans="3:5" s="2" customFormat="1" x14ac:dyDescent="0.3">
      <c r="C20499" s="3"/>
      <c r="E20499" s="6"/>
    </row>
    <row r="20500" spans="3:5" s="2" customFormat="1" x14ac:dyDescent="0.3">
      <c r="C20500" s="3"/>
      <c r="E20500" s="6"/>
    </row>
    <row r="20501" spans="3:5" s="2" customFormat="1" x14ac:dyDescent="0.3">
      <c r="C20501" s="3"/>
      <c r="E20501" s="6"/>
    </row>
    <row r="20502" spans="3:5" s="2" customFormat="1" x14ac:dyDescent="0.3">
      <c r="C20502" s="3"/>
      <c r="E20502" s="6"/>
    </row>
    <row r="20503" spans="3:5" s="2" customFormat="1" x14ac:dyDescent="0.3">
      <c r="C20503" s="3"/>
      <c r="E20503" s="6"/>
    </row>
    <row r="20504" spans="3:5" s="2" customFormat="1" x14ac:dyDescent="0.3">
      <c r="C20504" s="3"/>
      <c r="E20504" s="6"/>
    </row>
    <row r="20505" spans="3:5" s="2" customFormat="1" x14ac:dyDescent="0.3">
      <c r="C20505" s="3"/>
      <c r="E20505" s="6"/>
    </row>
    <row r="20506" spans="3:5" s="2" customFormat="1" x14ac:dyDescent="0.3">
      <c r="C20506" s="3"/>
      <c r="E20506" s="6"/>
    </row>
    <row r="20507" spans="3:5" s="2" customFormat="1" x14ac:dyDescent="0.3">
      <c r="C20507" s="3"/>
      <c r="E20507" s="6"/>
    </row>
    <row r="20508" spans="3:5" s="2" customFormat="1" x14ac:dyDescent="0.3">
      <c r="C20508" s="3"/>
      <c r="E20508" s="6"/>
    </row>
    <row r="20509" spans="3:5" s="2" customFormat="1" x14ac:dyDescent="0.3">
      <c r="C20509" s="3"/>
      <c r="E20509" s="6"/>
    </row>
    <row r="20510" spans="3:5" s="2" customFormat="1" x14ac:dyDescent="0.3">
      <c r="C20510" s="3"/>
      <c r="E20510" s="6"/>
    </row>
    <row r="20511" spans="3:5" s="2" customFormat="1" x14ac:dyDescent="0.3">
      <c r="C20511" s="3"/>
      <c r="E20511" s="6"/>
    </row>
    <row r="20512" spans="3:5" s="2" customFormat="1" x14ac:dyDescent="0.3">
      <c r="C20512" s="3"/>
      <c r="E20512" s="6"/>
    </row>
    <row r="20513" spans="3:5" s="2" customFormat="1" x14ac:dyDescent="0.3">
      <c r="C20513" s="3"/>
      <c r="E20513" s="6"/>
    </row>
    <row r="20514" spans="3:5" s="2" customFormat="1" x14ac:dyDescent="0.3">
      <c r="C20514" s="3"/>
      <c r="E20514" s="6"/>
    </row>
    <row r="20515" spans="3:5" s="2" customFormat="1" x14ac:dyDescent="0.3">
      <c r="C20515" s="3"/>
      <c r="E20515" s="6"/>
    </row>
    <row r="20516" spans="3:5" s="2" customFormat="1" x14ac:dyDescent="0.3">
      <c r="C20516" s="3"/>
      <c r="E20516" s="6"/>
    </row>
    <row r="20517" spans="3:5" s="2" customFormat="1" x14ac:dyDescent="0.3">
      <c r="C20517" s="3"/>
      <c r="E20517" s="6"/>
    </row>
    <row r="20518" spans="3:5" s="2" customFormat="1" x14ac:dyDescent="0.3">
      <c r="C20518" s="3"/>
      <c r="E20518" s="6"/>
    </row>
    <row r="20519" spans="3:5" s="2" customFormat="1" x14ac:dyDescent="0.3">
      <c r="C20519" s="3"/>
      <c r="E20519" s="6"/>
    </row>
    <row r="20520" spans="3:5" s="2" customFormat="1" x14ac:dyDescent="0.3">
      <c r="C20520" s="3"/>
      <c r="E20520" s="6"/>
    </row>
    <row r="20521" spans="3:5" s="2" customFormat="1" x14ac:dyDescent="0.3">
      <c r="C20521" s="3"/>
      <c r="E20521" s="6"/>
    </row>
    <row r="20522" spans="3:5" s="2" customFormat="1" x14ac:dyDescent="0.3">
      <c r="C20522" s="3"/>
      <c r="E20522" s="6"/>
    </row>
    <row r="20523" spans="3:5" s="2" customFormat="1" x14ac:dyDescent="0.3">
      <c r="C20523" s="3"/>
      <c r="E20523" s="6"/>
    </row>
    <row r="20524" spans="3:5" s="2" customFormat="1" x14ac:dyDescent="0.3">
      <c r="C20524" s="3"/>
      <c r="E20524" s="6"/>
    </row>
    <row r="20525" spans="3:5" s="2" customFormat="1" x14ac:dyDescent="0.3">
      <c r="C20525" s="3"/>
      <c r="E20525" s="6"/>
    </row>
    <row r="20526" spans="3:5" s="2" customFormat="1" x14ac:dyDescent="0.3">
      <c r="C20526" s="3"/>
      <c r="E20526" s="6"/>
    </row>
    <row r="20527" spans="3:5" s="2" customFormat="1" x14ac:dyDescent="0.3">
      <c r="C20527" s="3"/>
      <c r="E20527" s="6"/>
    </row>
    <row r="20528" spans="3:5" s="2" customFormat="1" x14ac:dyDescent="0.3">
      <c r="C20528" s="3"/>
      <c r="E20528" s="6"/>
    </row>
    <row r="20529" spans="3:5" s="2" customFormat="1" x14ac:dyDescent="0.3">
      <c r="C20529" s="3"/>
      <c r="E20529" s="6"/>
    </row>
    <row r="20530" spans="3:5" s="2" customFormat="1" x14ac:dyDescent="0.3">
      <c r="C20530" s="3"/>
      <c r="E20530" s="6"/>
    </row>
    <row r="20531" spans="3:5" s="2" customFormat="1" x14ac:dyDescent="0.3">
      <c r="C20531" s="3"/>
      <c r="E20531" s="6"/>
    </row>
    <row r="20532" spans="3:5" s="2" customFormat="1" x14ac:dyDescent="0.3">
      <c r="C20532" s="3"/>
      <c r="E20532" s="6"/>
    </row>
    <row r="20533" spans="3:5" s="2" customFormat="1" x14ac:dyDescent="0.3">
      <c r="C20533" s="3"/>
      <c r="E20533" s="6"/>
    </row>
    <row r="20534" spans="3:5" s="2" customFormat="1" x14ac:dyDescent="0.3">
      <c r="C20534" s="3"/>
      <c r="E20534" s="6"/>
    </row>
    <row r="20535" spans="3:5" s="2" customFormat="1" x14ac:dyDescent="0.3">
      <c r="C20535" s="3"/>
      <c r="E20535" s="6"/>
    </row>
    <row r="20536" spans="3:5" s="2" customFormat="1" x14ac:dyDescent="0.3">
      <c r="C20536" s="3"/>
      <c r="E20536" s="6"/>
    </row>
    <row r="20537" spans="3:5" s="2" customFormat="1" x14ac:dyDescent="0.3">
      <c r="C20537" s="3"/>
      <c r="E20537" s="6"/>
    </row>
    <row r="20538" spans="3:5" s="2" customFormat="1" x14ac:dyDescent="0.3">
      <c r="C20538" s="3"/>
      <c r="E20538" s="6"/>
    </row>
    <row r="20539" spans="3:5" s="2" customFormat="1" x14ac:dyDescent="0.3">
      <c r="C20539" s="3"/>
      <c r="E20539" s="6"/>
    </row>
    <row r="20540" spans="3:5" s="2" customFormat="1" x14ac:dyDescent="0.3">
      <c r="C20540" s="3"/>
      <c r="E20540" s="6"/>
    </row>
    <row r="20541" spans="3:5" s="2" customFormat="1" x14ac:dyDescent="0.3">
      <c r="C20541" s="3"/>
      <c r="E20541" s="6"/>
    </row>
    <row r="20542" spans="3:5" s="2" customFormat="1" x14ac:dyDescent="0.3">
      <c r="C20542" s="3"/>
      <c r="E20542" s="6"/>
    </row>
    <row r="20543" spans="3:5" s="2" customFormat="1" x14ac:dyDescent="0.3">
      <c r="C20543" s="3"/>
      <c r="E20543" s="6"/>
    </row>
    <row r="20544" spans="3:5" s="2" customFormat="1" x14ac:dyDescent="0.3">
      <c r="C20544" s="3"/>
      <c r="E20544" s="6"/>
    </row>
    <row r="20545" spans="3:5" s="2" customFormat="1" x14ac:dyDescent="0.3">
      <c r="C20545" s="3"/>
      <c r="E20545" s="6"/>
    </row>
    <row r="20546" spans="3:5" s="2" customFormat="1" x14ac:dyDescent="0.3">
      <c r="C20546" s="3"/>
      <c r="E20546" s="6"/>
    </row>
    <row r="20547" spans="3:5" s="2" customFormat="1" x14ac:dyDescent="0.3">
      <c r="C20547" s="3"/>
      <c r="E20547" s="6"/>
    </row>
    <row r="20548" spans="3:5" s="2" customFormat="1" x14ac:dyDescent="0.3">
      <c r="C20548" s="3"/>
      <c r="E20548" s="6"/>
    </row>
    <row r="20549" spans="3:5" s="2" customFormat="1" x14ac:dyDescent="0.3">
      <c r="C20549" s="3"/>
      <c r="E20549" s="6"/>
    </row>
    <row r="20550" spans="3:5" s="2" customFormat="1" x14ac:dyDescent="0.3">
      <c r="C20550" s="3"/>
      <c r="E20550" s="6"/>
    </row>
    <row r="20551" spans="3:5" s="2" customFormat="1" x14ac:dyDescent="0.3">
      <c r="C20551" s="3"/>
      <c r="E20551" s="6"/>
    </row>
    <row r="20552" spans="3:5" s="2" customFormat="1" x14ac:dyDescent="0.3">
      <c r="C20552" s="3"/>
      <c r="E20552" s="6"/>
    </row>
    <row r="20553" spans="3:5" s="2" customFormat="1" x14ac:dyDescent="0.3">
      <c r="C20553" s="3"/>
      <c r="E20553" s="6"/>
    </row>
    <row r="20554" spans="3:5" s="2" customFormat="1" x14ac:dyDescent="0.3">
      <c r="C20554" s="3"/>
      <c r="E20554" s="6"/>
    </row>
    <row r="20555" spans="3:5" s="2" customFormat="1" x14ac:dyDescent="0.3">
      <c r="C20555" s="3"/>
      <c r="E20555" s="6"/>
    </row>
    <row r="20556" spans="3:5" s="2" customFormat="1" x14ac:dyDescent="0.3">
      <c r="C20556" s="3"/>
      <c r="E20556" s="6"/>
    </row>
    <row r="20557" spans="3:5" s="2" customFormat="1" x14ac:dyDescent="0.3">
      <c r="C20557" s="3"/>
      <c r="E20557" s="6"/>
    </row>
    <row r="20558" spans="3:5" s="2" customFormat="1" x14ac:dyDescent="0.3">
      <c r="C20558" s="3"/>
      <c r="E20558" s="6"/>
    </row>
    <row r="20559" spans="3:5" s="2" customFormat="1" x14ac:dyDescent="0.3">
      <c r="C20559" s="3"/>
      <c r="E20559" s="6"/>
    </row>
    <row r="20560" spans="3:5" s="2" customFormat="1" x14ac:dyDescent="0.3">
      <c r="C20560" s="3"/>
      <c r="E20560" s="6"/>
    </row>
    <row r="20561" spans="3:5" s="2" customFormat="1" x14ac:dyDescent="0.3">
      <c r="C20561" s="3"/>
      <c r="E20561" s="6"/>
    </row>
    <row r="20562" spans="3:5" s="2" customFormat="1" x14ac:dyDescent="0.3">
      <c r="C20562" s="3"/>
      <c r="E20562" s="6"/>
    </row>
    <row r="20563" spans="3:5" s="2" customFormat="1" x14ac:dyDescent="0.3">
      <c r="C20563" s="3"/>
      <c r="E20563" s="6"/>
    </row>
    <row r="20564" spans="3:5" s="2" customFormat="1" x14ac:dyDescent="0.3">
      <c r="C20564" s="3"/>
      <c r="E20564" s="6"/>
    </row>
    <row r="20565" spans="3:5" s="2" customFormat="1" x14ac:dyDescent="0.3">
      <c r="C20565" s="3"/>
      <c r="E20565" s="6"/>
    </row>
    <row r="20566" spans="3:5" s="2" customFormat="1" x14ac:dyDescent="0.3">
      <c r="C20566" s="3"/>
      <c r="E20566" s="6"/>
    </row>
    <row r="20567" spans="3:5" s="2" customFormat="1" x14ac:dyDescent="0.3">
      <c r="C20567" s="3"/>
      <c r="E20567" s="6"/>
    </row>
    <row r="20568" spans="3:5" s="2" customFormat="1" x14ac:dyDescent="0.3">
      <c r="C20568" s="3"/>
      <c r="E20568" s="6"/>
    </row>
    <row r="20569" spans="3:5" s="2" customFormat="1" x14ac:dyDescent="0.3">
      <c r="C20569" s="3"/>
      <c r="E20569" s="6"/>
    </row>
    <row r="20570" spans="3:5" s="2" customFormat="1" x14ac:dyDescent="0.3">
      <c r="C20570" s="3"/>
      <c r="E20570" s="6"/>
    </row>
    <row r="20571" spans="3:5" s="2" customFormat="1" x14ac:dyDescent="0.3">
      <c r="C20571" s="3"/>
      <c r="E20571" s="6"/>
    </row>
    <row r="20572" spans="3:5" s="2" customFormat="1" x14ac:dyDescent="0.3">
      <c r="C20572" s="3"/>
      <c r="E20572" s="6"/>
    </row>
    <row r="20573" spans="3:5" s="2" customFormat="1" x14ac:dyDescent="0.3">
      <c r="C20573" s="3"/>
      <c r="E20573" s="6"/>
    </row>
    <row r="20574" spans="3:5" s="2" customFormat="1" x14ac:dyDescent="0.3">
      <c r="C20574" s="3"/>
      <c r="E20574" s="6"/>
    </row>
    <row r="20575" spans="3:5" s="2" customFormat="1" x14ac:dyDescent="0.3">
      <c r="C20575" s="3"/>
      <c r="E20575" s="6"/>
    </row>
    <row r="20576" spans="3:5" s="2" customFormat="1" x14ac:dyDescent="0.3">
      <c r="C20576" s="3"/>
      <c r="E20576" s="6"/>
    </row>
    <row r="20577" spans="3:5" s="2" customFormat="1" x14ac:dyDescent="0.3">
      <c r="C20577" s="3"/>
      <c r="E20577" s="6"/>
    </row>
    <row r="20578" spans="3:5" s="2" customFormat="1" x14ac:dyDescent="0.3">
      <c r="C20578" s="3"/>
      <c r="E20578" s="6"/>
    </row>
    <row r="20579" spans="3:5" s="2" customFormat="1" x14ac:dyDescent="0.3">
      <c r="C20579" s="3"/>
      <c r="E20579" s="6"/>
    </row>
    <row r="20580" spans="3:5" s="2" customFormat="1" x14ac:dyDescent="0.3">
      <c r="C20580" s="3"/>
      <c r="E20580" s="6"/>
    </row>
    <row r="20581" spans="3:5" s="2" customFormat="1" x14ac:dyDescent="0.3">
      <c r="C20581" s="3"/>
      <c r="E20581" s="6"/>
    </row>
    <row r="20582" spans="3:5" s="2" customFormat="1" x14ac:dyDescent="0.3">
      <c r="C20582" s="3"/>
      <c r="E20582" s="6"/>
    </row>
    <row r="20583" spans="3:5" s="2" customFormat="1" x14ac:dyDescent="0.3">
      <c r="C20583" s="3"/>
      <c r="E20583" s="6"/>
    </row>
    <row r="20584" spans="3:5" s="2" customFormat="1" x14ac:dyDescent="0.3">
      <c r="C20584" s="3"/>
      <c r="E20584" s="6"/>
    </row>
    <row r="20585" spans="3:5" s="2" customFormat="1" x14ac:dyDescent="0.3">
      <c r="C20585" s="3"/>
      <c r="E20585" s="6"/>
    </row>
    <row r="20586" spans="3:5" s="2" customFormat="1" x14ac:dyDescent="0.3">
      <c r="C20586" s="3"/>
      <c r="E20586" s="6"/>
    </row>
    <row r="20587" spans="3:5" s="2" customFormat="1" x14ac:dyDescent="0.3">
      <c r="C20587" s="3"/>
      <c r="E20587" s="6"/>
    </row>
    <row r="20588" spans="3:5" s="2" customFormat="1" x14ac:dyDescent="0.3">
      <c r="C20588" s="3"/>
      <c r="E20588" s="6"/>
    </row>
    <row r="20589" spans="3:5" s="2" customFormat="1" x14ac:dyDescent="0.3">
      <c r="C20589" s="3"/>
      <c r="E20589" s="6"/>
    </row>
    <row r="20590" spans="3:5" s="2" customFormat="1" x14ac:dyDescent="0.3">
      <c r="C20590" s="3"/>
      <c r="E20590" s="6"/>
    </row>
    <row r="20591" spans="3:5" s="2" customFormat="1" x14ac:dyDescent="0.3">
      <c r="C20591" s="3"/>
      <c r="E20591" s="6"/>
    </row>
    <row r="20592" spans="3:5" s="2" customFormat="1" x14ac:dyDescent="0.3">
      <c r="C20592" s="3"/>
      <c r="E20592" s="6"/>
    </row>
    <row r="20593" spans="3:5" s="2" customFormat="1" x14ac:dyDescent="0.3">
      <c r="C20593" s="3"/>
      <c r="E20593" s="6"/>
    </row>
    <row r="20594" spans="3:5" s="2" customFormat="1" x14ac:dyDescent="0.3">
      <c r="C20594" s="3"/>
      <c r="E20594" s="6"/>
    </row>
    <row r="20595" spans="3:5" s="2" customFormat="1" x14ac:dyDescent="0.3">
      <c r="C20595" s="3"/>
      <c r="E20595" s="6"/>
    </row>
    <row r="20596" spans="3:5" s="2" customFormat="1" x14ac:dyDescent="0.3">
      <c r="C20596" s="3"/>
      <c r="E20596" s="6"/>
    </row>
    <row r="20597" spans="3:5" s="2" customFormat="1" x14ac:dyDescent="0.3">
      <c r="C20597" s="3"/>
      <c r="E20597" s="6"/>
    </row>
    <row r="20598" spans="3:5" s="2" customFormat="1" x14ac:dyDescent="0.3">
      <c r="C20598" s="3"/>
      <c r="E20598" s="6"/>
    </row>
    <row r="20599" spans="3:5" s="2" customFormat="1" x14ac:dyDescent="0.3">
      <c r="C20599" s="3"/>
      <c r="E20599" s="6"/>
    </row>
    <row r="20600" spans="3:5" s="2" customFormat="1" x14ac:dyDescent="0.3">
      <c r="C20600" s="3"/>
      <c r="E20600" s="6"/>
    </row>
    <row r="20601" spans="3:5" s="2" customFormat="1" x14ac:dyDescent="0.3">
      <c r="C20601" s="3"/>
      <c r="E20601" s="6"/>
    </row>
    <row r="20602" spans="3:5" s="2" customFormat="1" x14ac:dyDescent="0.3">
      <c r="C20602" s="3"/>
      <c r="E20602" s="6"/>
    </row>
    <row r="20603" spans="3:5" s="2" customFormat="1" x14ac:dyDescent="0.3">
      <c r="C20603" s="3"/>
      <c r="E20603" s="6"/>
    </row>
    <row r="20604" spans="3:5" s="2" customFormat="1" x14ac:dyDescent="0.3">
      <c r="C20604" s="3"/>
      <c r="E20604" s="6"/>
    </row>
    <row r="20605" spans="3:5" s="2" customFormat="1" x14ac:dyDescent="0.3">
      <c r="C20605" s="3"/>
      <c r="E20605" s="6"/>
    </row>
    <row r="20606" spans="3:5" s="2" customFormat="1" x14ac:dyDescent="0.3">
      <c r="C20606" s="3"/>
      <c r="E20606" s="6"/>
    </row>
    <row r="20607" spans="3:5" s="2" customFormat="1" x14ac:dyDescent="0.3">
      <c r="C20607" s="3"/>
      <c r="E20607" s="6"/>
    </row>
    <row r="20608" spans="3:5" s="2" customFormat="1" x14ac:dyDescent="0.3">
      <c r="C20608" s="3"/>
      <c r="E20608" s="6"/>
    </row>
    <row r="20609" spans="3:5" s="2" customFormat="1" x14ac:dyDescent="0.3">
      <c r="C20609" s="3"/>
      <c r="E20609" s="6"/>
    </row>
    <row r="20610" spans="3:5" s="2" customFormat="1" x14ac:dyDescent="0.3">
      <c r="C20610" s="3"/>
      <c r="E20610" s="6"/>
    </row>
    <row r="20611" spans="3:5" s="2" customFormat="1" x14ac:dyDescent="0.3">
      <c r="C20611" s="3"/>
      <c r="E20611" s="6"/>
    </row>
    <row r="20612" spans="3:5" s="2" customFormat="1" x14ac:dyDescent="0.3">
      <c r="C20612" s="3"/>
      <c r="E20612" s="6"/>
    </row>
    <row r="20613" spans="3:5" s="2" customFormat="1" x14ac:dyDescent="0.3">
      <c r="C20613" s="3"/>
      <c r="E20613" s="6"/>
    </row>
    <row r="20614" spans="3:5" s="2" customFormat="1" x14ac:dyDescent="0.3">
      <c r="C20614" s="3"/>
      <c r="E20614" s="6"/>
    </row>
    <row r="20615" spans="3:5" s="2" customFormat="1" x14ac:dyDescent="0.3">
      <c r="C20615" s="3"/>
      <c r="E20615" s="6"/>
    </row>
    <row r="20616" spans="3:5" s="2" customFormat="1" x14ac:dyDescent="0.3">
      <c r="C20616" s="3"/>
      <c r="E20616" s="6"/>
    </row>
    <row r="20617" spans="3:5" s="2" customFormat="1" x14ac:dyDescent="0.3">
      <c r="C20617" s="3"/>
      <c r="E20617" s="6"/>
    </row>
    <row r="20618" spans="3:5" s="2" customFormat="1" x14ac:dyDescent="0.3">
      <c r="C20618" s="3"/>
      <c r="E20618" s="6"/>
    </row>
    <row r="20619" spans="3:5" s="2" customFormat="1" x14ac:dyDescent="0.3">
      <c r="C20619" s="3"/>
      <c r="E20619" s="6"/>
    </row>
    <row r="20620" spans="3:5" s="2" customFormat="1" x14ac:dyDescent="0.3">
      <c r="C20620" s="3"/>
      <c r="E20620" s="6"/>
    </row>
    <row r="20621" spans="3:5" s="2" customFormat="1" x14ac:dyDescent="0.3">
      <c r="C20621" s="3"/>
      <c r="E20621" s="6"/>
    </row>
    <row r="20622" spans="3:5" s="2" customFormat="1" x14ac:dyDescent="0.3">
      <c r="C20622" s="3"/>
      <c r="E20622" s="6"/>
    </row>
    <row r="20623" spans="3:5" s="2" customFormat="1" x14ac:dyDescent="0.3">
      <c r="C20623" s="3"/>
      <c r="E20623" s="6"/>
    </row>
    <row r="20624" spans="3:5" s="2" customFormat="1" x14ac:dyDescent="0.3">
      <c r="C20624" s="3"/>
      <c r="E20624" s="6"/>
    </row>
    <row r="20625" spans="3:5" s="2" customFormat="1" x14ac:dyDescent="0.3">
      <c r="C20625" s="3"/>
      <c r="E20625" s="6"/>
    </row>
    <row r="20626" spans="3:5" s="2" customFormat="1" x14ac:dyDescent="0.3">
      <c r="C20626" s="3"/>
      <c r="E20626" s="6"/>
    </row>
    <row r="20627" spans="3:5" s="2" customFormat="1" x14ac:dyDescent="0.3">
      <c r="C20627" s="3"/>
      <c r="E20627" s="6"/>
    </row>
    <row r="20628" spans="3:5" s="2" customFormat="1" x14ac:dyDescent="0.3">
      <c r="C20628" s="3"/>
      <c r="E20628" s="6"/>
    </row>
    <row r="20629" spans="3:5" s="2" customFormat="1" x14ac:dyDescent="0.3">
      <c r="C20629" s="3"/>
      <c r="E20629" s="6"/>
    </row>
    <row r="20630" spans="3:5" s="2" customFormat="1" x14ac:dyDescent="0.3">
      <c r="C20630" s="3"/>
      <c r="E20630" s="6"/>
    </row>
    <row r="20631" spans="3:5" s="2" customFormat="1" x14ac:dyDescent="0.3">
      <c r="C20631" s="3"/>
      <c r="E20631" s="6"/>
    </row>
    <row r="20632" spans="3:5" s="2" customFormat="1" x14ac:dyDescent="0.3">
      <c r="C20632" s="3"/>
      <c r="E20632" s="6"/>
    </row>
    <row r="20633" spans="3:5" s="2" customFormat="1" x14ac:dyDescent="0.3">
      <c r="C20633" s="3"/>
      <c r="E20633" s="6"/>
    </row>
    <row r="20634" spans="3:5" s="2" customFormat="1" x14ac:dyDescent="0.3">
      <c r="C20634" s="3"/>
      <c r="E20634" s="6"/>
    </row>
    <row r="20635" spans="3:5" s="2" customFormat="1" x14ac:dyDescent="0.3">
      <c r="C20635" s="3"/>
      <c r="E20635" s="6"/>
    </row>
    <row r="20636" spans="3:5" s="2" customFormat="1" x14ac:dyDescent="0.3">
      <c r="C20636" s="3"/>
      <c r="E20636" s="6"/>
    </row>
    <row r="20637" spans="3:5" s="2" customFormat="1" x14ac:dyDescent="0.3">
      <c r="C20637" s="3"/>
      <c r="E20637" s="6"/>
    </row>
    <row r="20638" spans="3:5" s="2" customFormat="1" x14ac:dyDescent="0.3">
      <c r="C20638" s="3"/>
      <c r="E20638" s="6"/>
    </row>
    <row r="20639" spans="3:5" s="2" customFormat="1" x14ac:dyDescent="0.3">
      <c r="C20639" s="3"/>
      <c r="E20639" s="6"/>
    </row>
    <row r="20640" spans="3:5" s="2" customFormat="1" x14ac:dyDescent="0.3">
      <c r="C20640" s="3"/>
      <c r="E20640" s="6"/>
    </row>
    <row r="20641" spans="3:5" s="2" customFormat="1" x14ac:dyDescent="0.3">
      <c r="C20641" s="3"/>
      <c r="E20641" s="6"/>
    </row>
    <row r="20642" spans="3:5" s="2" customFormat="1" x14ac:dyDescent="0.3">
      <c r="C20642" s="3"/>
      <c r="E20642" s="6"/>
    </row>
    <row r="20643" spans="3:5" s="2" customFormat="1" x14ac:dyDescent="0.3">
      <c r="C20643" s="3"/>
      <c r="E20643" s="6"/>
    </row>
    <row r="20644" spans="3:5" s="2" customFormat="1" x14ac:dyDescent="0.3">
      <c r="C20644" s="3"/>
      <c r="E20644" s="6"/>
    </row>
    <row r="20645" spans="3:5" s="2" customFormat="1" x14ac:dyDescent="0.3">
      <c r="C20645" s="3"/>
      <c r="E20645" s="6"/>
    </row>
    <row r="20646" spans="3:5" s="2" customFormat="1" x14ac:dyDescent="0.3">
      <c r="C20646" s="3"/>
      <c r="E20646" s="6"/>
    </row>
    <row r="20647" spans="3:5" s="2" customFormat="1" x14ac:dyDescent="0.3">
      <c r="C20647" s="3"/>
      <c r="E20647" s="6"/>
    </row>
    <row r="20648" spans="3:5" s="2" customFormat="1" x14ac:dyDescent="0.3">
      <c r="C20648" s="3"/>
      <c r="E20648" s="6"/>
    </row>
    <row r="20649" spans="3:5" s="2" customFormat="1" x14ac:dyDescent="0.3">
      <c r="C20649" s="3"/>
      <c r="E20649" s="6"/>
    </row>
    <row r="20650" spans="3:5" s="2" customFormat="1" x14ac:dyDescent="0.3">
      <c r="C20650" s="3"/>
      <c r="E20650" s="6"/>
    </row>
    <row r="20651" spans="3:5" s="2" customFormat="1" x14ac:dyDescent="0.3">
      <c r="C20651" s="3"/>
      <c r="E20651" s="6"/>
    </row>
    <row r="20652" spans="3:5" s="2" customFormat="1" x14ac:dyDescent="0.3">
      <c r="C20652" s="3"/>
      <c r="E20652" s="6"/>
    </row>
    <row r="20653" spans="3:5" s="2" customFormat="1" x14ac:dyDescent="0.3">
      <c r="C20653" s="3"/>
      <c r="E20653" s="6"/>
    </row>
    <row r="20654" spans="3:5" s="2" customFormat="1" x14ac:dyDescent="0.3">
      <c r="C20654" s="3"/>
      <c r="E20654" s="6"/>
    </row>
    <row r="20655" spans="3:5" s="2" customFormat="1" x14ac:dyDescent="0.3">
      <c r="C20655" s="3"/>
      <c r="E20655" s="6"/>
    </row>
    <row r="20656" spans="3:5" s="2" customFormat="1" x14ac:dyDescent="0.3">
      <c r="C20656" s="3"/>
      <c r="E20656" s="6"/>
    </row>
    <row r="20657" spans="3:5" s="2" customFormat="1" x14ac:dyDescent="0.3">
      <c r="C20657" s="3"/>
      <c r="E20657" s="6"/>
    </row>
    <row r="20658" spans="3:5" s="2" customFormat="1" x14ac:dyDescent="0.3">
      <c r="C20658" s="3"/>
      <c r="E20658" s="6"/>
    </row>
    <row r="20659" spans="3:5" s="2" customFormat="1" x14ac:dyDescent="0.3">
      <c r="C20659" s="3"/>
      <c r="E20659" s="6"/>
    </row>
    <row r="20660" spans="3:5" s="2" customFormat="1" x14ac:dyDescent="0.3">
      <c r="C20660" s="3"/>
      <c r="E20660" s="6"/>
    </row>
    <row r="20661" spans="3:5" s="2" customFormat="1" x14ac:dyDescent="0.3">
      <c r="C20661" s="3"/>
      <c r="E20661" s="6"/>
    </row>
    <row r="20662" spans="3:5" s="2" customFormat="1" x14ac:dyDescent="0.3">
      <c r="C20662" s="3"/>
      <c r="E20662" s="6"/>
    </row>
    <row r="20663" spans="3:5" s="2" customFormat="1" x14ac:dyDescent="0.3">
      <c r="C20663" s="3"/>
      <c r="E20663" s="6"/>
    </row>
    <row r="20664" spans="3:5" s="2" customFormat="1" x14ac:dyDescent="0.3">
      <c r="C20664" s="3"/>
      <c r="E20664" s="6"/>
    </row>
    <row r="20665" spans="3:5" s="2" customFormat="1" x14ac:dyDescent="0.3">
      <c r="C20665" s="3"/>
      <c r="E20665" s="6"/>
    </row>
    <row r="20666" spans="3:5" s="2" customFormat="1" x14ac:dyDescent="0.3">
      <c r="C20666" s="3"/>
      <c r="E20666" s="6"/>
    </row>
    <row r="20667" spans="3:5" s="2" customFormat="1" x14ac:dyDescent="0.3">
      <c r="C20667" s="3"/>
      <c r="E20667" s="6"/>
    </row>
    <row r="20668" spans="3:5" s="2" customFormat="1" x14ac:dyDescent="0.3">
      <c r="C20668" s="3"/>
      <c r="E20668" s="6"/>
    </row>
    <row r="20669" spans="3:5" s="2" customFormat="1" x14ac:dyDescent="0.3">
      <c r="C20669" s="3"/>
      <c r="E20669" s="6"/>
    </row>
    <row r="20670" spans="3:5" s="2" customFormat="1" x14ac:dyDescent="0.3">
      <c r="C20670" s="3"/>
      <c r="E20670" s="6"/>
    </row>
    <row r="20671" spans="3:5" s="2" customFormat="1" x14ac:dyDescent="0.3">
      <c r="C20671" s="3"/>
      <c r="E20671" s="6"/>
    </row>
    <row r="20672" spans="3:5" s="2" customFormat="1" x14ac:dyDescent="0.3">
      <c r="C20672" s="3"/>
      <c r="E20672" s="6"/>
    </row>
    <row r="20673" spans="3:5" s="2" customFormat="1" x14ac:dyDescent="0.3">
      <c r="C20673" s="3"/>
      <c r="E20673" s="6"/>
    </row>
    <row r="20674" spans="3:5" s="2" customFormat="1" x14ac:dyDescent="0.3">
      <c r="C20674" s="3"/>
      <c r="E20674" s="6"/>
    </row>
    <row r="20675" spans="3:5" s="2" customFormat="1" x14ac:dyDescent="0.3">
      <c r="C20675" s="3"/>
      <c r="E20675" s="6"/>
    </row>
    <row r="20676" spans="3:5" s="2" customFormat="1" x14ac:dyDescent="0.3">
      <c r="C20676" s="3"/>
      <c r="E20676" s="6"/>
    </row>
    <row r="20677" spans="3:5" s="2" customFormat="1" x14ac:dyDescent="0.3">
      <c r="C20677" s="3"/>
      <c r="E20677" s="6"/>
    </row>
    <row r="20678" spans="3:5" s="2" customFormat="1" x14ac:dyDescent="0.3">
      <c r="C20678" s="3"/>
      <c r="E20678" s="6"/>
    </row>
    <row r="20679" spans="3:5" s="2" customFormat="1" x14ac:dyDescent="0.3">
      <c r="C20679" s="3"/>
      <c r="E20679" s="6"/>
    </row>
    <row r="20680" spans="3:5" s="2" customFormat="1" x14ac:dyDescent="0.3">
      <c r="C20680" s="3"/>
      <c r="E20680" s="6"/>
    </row>
    <row r="20681" spans="3:5" s="2" customFormat="1" x14ac:dyDescent="0.3">
      <c r="C20681" s="3"/>
      <c r="E20681" s="6"/>
    </row>
    <row r="20682" spans="3:5" s="2" customFormat="1" x14ac:dyDescent="0.3">
      <c r="C20682" s="3"/>
      <c r="E20682" s="6"/>
    </row>
    <row r="20683" spans="3:5" s="2" customFormat="1" x14ac:dyDescent="0.3">
      <c r="C20683" s="3"/>
      <c r="E20683" s="6"/>
    </row>
    <row r="20684" spans="3:5" s="2" customFormat="1" x14ac:dyDescent="0.3">
      <c r="C20684" s="3"/>
      <c r="E20684" s="6"/>
    </row>
    <row r="20685" spans="3:5" s="2" customFormat="1" x14ac:dyDescent="0.3">
      <c r="C20685" s="3"/>
      <c r="E20685" s="6"/>
    </row>
    <row r="20686" spans="3:5" s="2" customFormat="1" x14ac:dyDescent="0.3">
      <c r="C20686" s="3"/>
      <c r="E20686" s="6"/>
    </row>
    <row r="20687" spans="3:5" s="2" customFormat="1" x14ac:dyDescent="0.3">
      <c r="C20687" s="3"/>
      <c r="E20687" s="6"/>
    </row>
    <row r="20688" spans="3:5" s="2" customFormat="1" x14ac:dyDescent="0.3">
      <c r="C20688" s="3"/>
      <c r="E20688" s="6"/>
    </row>
    <row r="20689" spans="3:5" s="2" customFormat="1" x14ac:dyDescent="0.3">
      <c r="C20689" s="3"/>
      <c r="E20689" s="6"/>
    </row>
    <row r="20690" spans="3:5" s="2" customFormat="1" x14ac:dyDescent="0.3">
      <c r="C20690" s="3"/>
      <c r="E20690" s="6"/>
    </row>
    <row r="20691" spans="3:5" s="2" customFormat="1" x14ac:dyDescent="0.3">
      <c r="C20691" s="3"/>
      <c r="E20691" s="6"/>
    </row>
    <row r="20692" spans="3:5" s="2" customFormat="1" x14ac:dyDescent="0.3">
      <c r="C20692" s="3"/>
      <c r="E20692" s="6"/>
    </row>
    <row r="20693" spans="3:5" s="2" customFormat="1" x14ac:dyDescent="0.3">
      <c r="C20693" s="3"/>
      <c r="E20693" s="6"/>
    </row>
    <row r="20694" spans="3:5" s="2" customFormat="1" x14ac:dyDescent="0.3">
      <c r="C20694" s="3"/>
      <c r="E20694" s="6"/>
    </row>
    <row r="20695" spans="3:5" s="2" customFormat="1" x14ac:dyDescent="0.3">
      <c r="C20695" s="3"/>
      <c r="E20695" s="6"/>
    </row>
    <row r="20696" spans="3:5" s="2" customFormat="1" x14ac:dyDescent="0.3">
      <c r="C20696" s="3"/>
      <c r="E20696" s="6"/>
    </row>
    <row r="20697" spans="3:5" s="2" customFormat="1" x14ac:dyDescent="0.3">
      <c r="C20697" s="3"/>
      <c r="E20697" s="6"/>
    </row>
    <row r="20698" spans="3:5" s="2" customFormat="1" x14ac:dyDescent="0.3">
      <c r="C20698" s="3"/>
      <c r="E20698" s="6"/>
    </row>
    <row r="20699" spans="3:5" s="2" customFormat="1" x14ac:dyDescent="0.3">
      <c r="C20699" s="3"/>
      <c r="E20699" s="6"/>
    </row>
    <row r="20700" spans="3:5" s="2" customFormat="1" x14ac:dyDescent="0.3">
      <c r="C20700" s="3"/>
      <c r="E20700" s="6"/>
    </row>
    <row r="20701" spans="3:5" s="2" customFormat="1" x14ac:dyDescent="0.3">
      <c r="C20701" s="3"/>
      <c r="E20701" s="6"/>
    </row>
    <row r="20702" spans="3:5" s="2" customFormat="1" x14ac:dyDescent="0.3">
      <c r="C20702" s="3"/>
      <c r="E20702" s="6"/>
    </row>
    <row r="20703" spans="3:5" s="2" customFormat="1" x14ac:dyDescent="0.3">
      <c r="C20703" s="3"/>
      <c r="E20703" s="6"/>
    </row>
    <row r="20704" spans="3:5" s="2" customFormat="1" x14ac:dyDescent="0.3">
      <c r="C20704" s="3"/>
      <c r="E20704" s="6"/>
    </row>
    <row r="20705" spans="3:5" s="2" customFormat="1" x14ac:dyDescent="0.3">
      <c r="C20705" s="3"/>
      <c r="E20705" s="6"/>
    </row>
    <row r="20706" spans="3:5" s="2" customFormat="1" x14ac:dyDescent="0.3">
      <c r="C20706" s="3"/>
      <c r="E20706" s="6"/>
    </row>
    <row r="20707" spans="3:5" s="2" customFormat="1" x14ac:dyDescent="0.3">
      <c r="C20707" s="3"/>
      <c r="E20707" s="6"/>
    </row>
    <row r="20708" spans="3:5" s="2" customFormat="1" x14ac:dyDescent="0.3">
      <c r="C20708" s="3"/>
      <c r="E20708" s="6"/>
    </row>
    <row r="20709" spans="3:5" s="2" customFormat="1" x14ac:dyDescent="0.3">
      <c r="C20709" s="3"/>
      <c r="E20709" s="6"/>
    </row>
    <row r="20710" spans="3:5" s="2" customFormat="1" x14ac:dyDescent="0.3">
      <c r="C20710" s="3"/>
      <c r="E20710" s="6"/>
    </row>
    <row r="20711" spans="3:5" s="2" customFormat="1" x14ac:dyDescent="0.3">
      <c r="C20711" s="3"/>
      <c r="E20711" s="6"/>
    </row>
    <row r="20712" spans="3:5" s="2" customFormat="1" x14ac:dyDescent="0.3">
      <c r="C20712" s="3"/>
      <c r="E20712" s="6"/>
    </row>
    <row r="20713" spans="3:5" s="2" customFormat="1" x14ac:dyDescent="0.3">
      <c r="C20713" s="3"/>
      <c r="E20713" s="6"/>
    </row>
    <row r="20714" spans="3:5" s="2" customFormat="1" x14ac:dyDescent="0.3">
      <c r="C20714" s="3"/>
      <c r="E20714" s="6"/>
    </row>
    <row r="20715" spans="3:5" s="2" customFormat="1" x14ac:dyDescent="0.3">
      <c r="C20715" s="3"/>
      <c r="E20715" s="6"/>
    </row>
    <row r="20716" spans="3:5" s="2" customFormat="1" x14ac:dyDescent="0.3">
      <c r="C20716" s="3"/>
      <c r="E20716" s="6"/>
    </row>
    <row r="20717" spans="3:5" s="2" customFormat="1" x14ac:dyDescent="0.3">
      <c r="C20717" s="3"/>
      <c r="E20717" s="6"/>
    </row>
    <row r="20718" spans="3:5" s="2" customFormat="1" x14ac:dyDescent="0.3">
      <c r="C20718" s="3"/>
      <c r="E20718" s="6"/>
    </row>
    <row r="20719" spans="3:5" s="2" customFormat="1" x14ac:dyDescent="0.3">
      <c r="C20719" s="3"/>
      <c r="E20719" s="6"/>
    </row>
    <row r="20720" spans="3:5" s="2" customFormat="1" x14ac:dyDescent="0.3">
      <c r="C20720" s="3"/>
      <c r="E20720" s="6"/>
    </row>
    <row r="20721" spans="3:5" s="2" customFormat="1" x14ac:dyDescent="0.3">
      <c r="C20721" s="3"/>
      <c r="E20721" s="6"/>
    </row>
    <row r="20722" spans="3:5" s="2" customFormat="1" x14ac:dyDescent="0.3">
      <c r="C20722" s="3"/>
      <c r="E20722" s="6"/>
    </row>
    <row r="20723" spans="3:5" s="2" customFormat="1" x14ac:dyDescent="0.3">
      <c r="C20723" s="3"/>
      <c r="E20723" s="6"/>
    </row>
    <row r="20724" spans="3:5" s="2" customFormat="1" x14ac:dyDescent="0.3">
      <c r="C20724" s="3"/>
      <c r="E20724" s="6"/>
    </row>
    <row r="20725" spans="3:5" s="2" customFormat="1" x14ac:dyDescent="0.3">
      <c r="C20725" s="3"/>
      <c r="E20725" s="6"/>
    </row>
    <row r="20726" spans="3:5" s="2" customFormat="1" x14ac:dyDescent="0.3">
      <c r="C20726" s="3"/>
      <c r="E20726" s="6"/>
    </row>
    <row r="20727" spans="3:5" s="2" customFormat="1" x14ac:dyDescent="0.3">
      <c r="C20727" s="3"/>
      <c r="E20727" s="6"/>
    </row>
    <row r="20728" spans="3:5" s="2" customFormat="1" x14ac:dyDescent="0.3">
      <c r="C20728" s="3"/>
      <c r="E20728" s="6"/>
    </row>
    <row r="20729" spans="3:5" s="2" customFormat="1" x14ac:dyDescent="0.3">
      <c r="C20729" s="3"/>
      <c r="E20729" s="6"/>
    </row>
    <row r="20730" spans="3:5" s="2" customFormat="1" x14ac:dyDescent="0.3">
      <c r="C20730" s="3"/>
      <c r="E20730" s="6"/>
    </row>
    <row r="20731" spans="3:5" s="2" customFormat="1" x14ac:dyDescent="0.3">
      <c r="C20731" s="3"/>
      <c r="E20731" s="6"/>
    </row>
    <row r="20732" spans="3:5" s="2" customFormat="1" x14ac:dyDescent="0.3">
      <c r="C20732" s="3"/>
      <c r="E20732" s="6"/>
    </row>
    <row r="20733" spans="3:5" s="2" customFormat="1" x14ac:dyDescent="0.3">
      <c r="C20733" s="3"/>
      <c r="E20733" s="6"/>
    </row>
    <row r="20734" spans="3:5" s="2" customFormat="1" x14ac:dyDescent="0.3">
      <c r="C20734" s="3"/>
      <c r="E20734" s="6"/>
    </row>
    <row r="20735" spans="3:5" s="2" customFormat="1" x14ac:dyDescent="0.3">
      <c r="C20735" s="3"/>
      <c r="E20735" s="6"/>
    </row>
    <row r="20736" spans="3:5" s="2" customFormat="1" x14ac:dyDescent="0.3">
      <c r="C20736" s="3"/>
      <c r="E20736" s="6"/>
    </row>
    <row r="20737" spans="3:5" s="2" customFormat="1" x14ac:dyDescent="0.3">
      <c r="C20737" s="3"/>
      <c r="E20737" s="6"/>
    </row>
    <row r="20738" spans="3:5" s="2" customFormat="1" x14ac:dyDescent="0.3">
      <c r="C20738" s="3"/>
      <c r="E20738" s="6"/>
    </row>
    <row r="20739" spans="3:5" s="2" customFormat="1" x14ac:dyDescent="0.3">
      <c r="C20739" s="3"/>
      <c r="E20739" s="6"/>
    </row>
    <row r="20740" spans="3:5" s="2" customFormat="1" x14ac:dyDescent="0.3">
      <c r="C20740" s="3"/>
      <c r="E20740" s="6"/>
    </row>
    <row r="20741" spans="3:5" s="2" customFormat="1" x14ac:dyDescent="0.3">
      <c r="C20741" s="3"/>
      <c r="E20741" s="6"/>
    </row>
    <row r="20742" spans="3:5" s="2" customFormat="1" x14ac:dyDescent="0.3">
      <c r="C20742" s="3"/>
      <c r="E20742" s="6"/>
    </row>
    <row r="20743" spans="3:5" s="2" customFormat="1" x14ac:dyDescent="0.3">
      <c r="C20743" s="3"/>
      <c r="E20743" s="6"/>
    </row>
    <row r="20744" spans="3:5" s="2" customFormat="1" x14ac:dyDescent="0.3">
      <c r="C20744" s="3"/>
      <c r="E20744" s="6"/>
    </row>
    <row r="20745" spans="3:5" s="2" customFormat="1" x14ac:dyDescent="0.3">
      <c r="C20745" s="3"/>
      <c r="E20745" s="6"/>
    </row>
    <row r="20746" spans="3:5" s="2" customFormat="1" x14ac:dyDescent="0.3">
      <c r="C20746" s="3"/>
      <c r="E20746" s="6"/>
    </row>
    <row r="20747" spans="3:5" s="2" customFormat="1" x14ac:dyDescent="0.3">
      <c r="C20747" s="3"/>
      <c r="E20747" s="6"/>
    </row>
    <row r="20748" spans="3:5" s="2" customFormat="1" x14ac:dyDescent="0.3">
      <c r="C20748" s="3"/>
      <c r="E20748" s="6"/>
    </row>
    <row r="20749" spans="3:5" s="2" customFormat="1" x14ac:dyDescent="0.3">
      <c r="C20749" s="3"/>
      <c r="E20749" s="6"/>
    </row>
    <row r="20750" spans="3:5" s="2" customFormat="1" x14ac:dyDescent="0.3">
      <c r="C20750" s="3"/>
      <c r="E20750" s="6"/>
    </row>
    <row r="20751" spans="3:5" s="2" customFormat="1" x14ac:dyDescent="0.3">
      <c r="C20751" s="3"/>
      <c r="E20751" s="6"/>
    </row>
    <row r="20752" spans="3:5" s="2" customFormat="1" x14ac:dyDescent="0.3">
      <c r="C20752" s="3"/>
      <c r="E20752" s="6"/>
    </row>
    <row r="20753" spans="3:5" s="2" customFormat="1" x14ac:dyDescent="0.3">
      <c r="C20753" s="3"/>
      <c r="E20753" s="6"/>
    </row>
    <row r="20754" spans="3:5" s="2" customFormat="1" x14ac:dyDescent="0.3">
      <c r="C20754" s="3"/>
      <c r="E20754" s="6"/>
    </row>
    <row r="20755" spans="3:5" s="2" customFormat="1" x14ac:dyDescent="0.3">
      <c r="C20755" s="3"/>
      <c r="E20755" s="6"/>
    </row>
    <row r="20756" spans="3:5" s="2" customFormat="1" x14ac:dyDescent="0.3">
      <c r="C20756" s="3"/>
      <c r="E20756" s="6"/>
    </row>
    <row r="20757" spans="3:5" s="2" customFormat="1" x14ac:dyDescent="0.3">
      <c r="C20757" s="3"/>
      <c r="E20757" s="6"/>
    </row>
    <row r="20758" spans="3:5" s="2" customFormat="1" x14ac:dyDescent="0.3">
      <c r="C20758" s="3"/>
      <c r="E20758" s="6"/>
    </row>
    <row r="20759" spans="3:5" s="2" customFormat="1" x14ac:dyDescent="0.3">
      <c r="C20759" s="3"/>
      <c r="E20759" s="6"/>
    </row>
    <row r="20760" spans="3:5" s="2" customFormat="1" x14ac:dyDescent="0.3">
      <c r="C20760" s="3"/>
      <c r="E20760" s="6"/>
    </row>
    <row r="20761" spans="3:5" s="2" customFormat="1" x14ac:dyDescent="0.3">
      <c r="C20761" s="3"/>
      <c r="E20761" s="6"/>
    </row>
    <row r="20762" spans="3:5" s="2" customFormat="1" x14ac:dyDescent="0.3">
      <c r="C20762" s="3"/>
      <c r="E20762" s="6"/>
    </row>
    <row r="20763" spans="3:5" s="2" customFormat="1" x14ac:dyDescent="0.3">
      <c r="C20763" s="3"/>
      <c r="E20763" s="6"/>
    </row>
    <row r="20764" spans="3:5" s="2" customFormat="1" x14ac:dyDescent="0.3">
      <c r="C20764" s="3"/>
      <c r="E20764" s="6"/>
    </row>
    <row r="20765" spans="3:5" s="2" customFormat="1" x14ac:dyDescent="0.3">
      <c r="C20765" s="3"/>
      <c r="E20765" s="6"/>
    </row>
    <row r="20766" spans="3:5" s="2" customFormat="1" x14ac:dyDescent="0.3">
      <c r="C20766" s="3"/>
      <c r="E20766" s="6"/>
    </row>
    <row r="20767" spans="3:5" s="2" customFormat="1" x14ac:dyDescent="0.3">
      <c r="C20767" s="3"/>
      <c r="E20767" s="6"/>
    </row>
    <row r="20768" spans="3:5" s="2" customFormat="1" x14ac:dyDescent="0.3">
      <c r="C20768" s="3"/>
      <c r="E20768" s="6"/>
    </row>
    <row r="20769" spans="3:5" s="2" customFormat="1" x14ac:dyDescent="0.3">
      <c r="C20769" s="3"/>
      <c r="E20769" s="6"/>
    </row>
    <row r="20770" spans="3:5" s="2" customFormat="1" x14ac:dyDescent="0.3">
      <c r="C20770" s="3"/>
      <c r="E20770" s="6"/>
    </row>
    <row r="20771" spans="3:5" s="2" customFormat="1" x14ac:dyDescent="0.3">
      <c r="C20771" s="3"/>
      <c r="E20771" s="6"/>
    </row>
    <row r="20772" spans="3:5" s="2" customFormat="1" x14ac:dyDescent="0.3">
      <c r="C20772" s="3"/>
      <c r="E20772" s="6"/>
    </row>
    <row r="20773" spans="3:5" s="2" customFormat="1" x14ac:dyDescent="0.3">
      <c r="C20773" s="3"/>
      <c r="E20773" s="6"/>
    </row>
    <row r="20774" spans="3:5" s="2" customFormat="1" x14ac:dyDescent="0.3">
      <c r="C20774" s="3"/>
      <c r="E20774" s="6"/>
    </row>
    <row r="20775" spans="3:5" s="2" customFormat="1" x14ac:dyDescent="0.3">
      <c r="C20775" s="3"/>
      <c r="E20775" s="6"/>
    </row>
    <row r="20776" spans="3:5" s="2" customFormat="1" x14ac:dyDescent="0.3">
      <c r="C20776" s="3"/>
      <c r="E20776" s="6"/>
    </row>
    <row r="20777" spans="3:5" s="2" customFormat="1" x14ac:dyDescent="0.3">
      <c r="C20777" s="3"/>
      <c r="E20777" s="6"/>
    </row>
    <row r="20778" spans="3:5" s="2" customFormat="1" x14ac:dyDescent="0.3">
      <c r="C20778" s="3"/>
      <c r="E20778" s="6"/>
    </row>
    <row r="20779" spans="3:5" s="2" customFormat="1" x14ac:dyDescent="0.3">
      <c r="C20779" s="3"/>
      <c r="E20779" s="6"/>
    </row>
    <row r="20780" spans="3:5" s="2" customFormat="1" x14ac:dyDescent="0.3">
      <c r="C20780" s="3"/>
      <c r="E20780" s="6"/>
    </row>
    <row r="20781" spans="3:5" s="2" customFormat="1" x14ac:dyDescent="0.3">
      <c r="C20781" s="3"/>
      <c r="E20781" s="6"/>
    </row>
    <row r="20782" spans="3:5" s="2" customFormat="1" x14ac:dyDescent="0.3">
      <c r="C20782" s="3"/>
      <c r="E20782" s="6"/>
    </row>
    <row r="20783" spans="3:5" s="2" customFormat="1" x14ac:dyDescent="0.3">
      <c r="C20783" s="3"/>
      <c r="E20783" s="6"/>
    </row>
    <row r="20784" spans="3:5" s="2" customFormat="1" x14ac:dyDescent="0.3">
      <c r="C20784" s="3"/>
      <c r="E20784" s="6"/>
    </row>
    <row r="20785" spans="3:5" s="2" customFormat="1" x14ac:dyDescent="0.3">
      <c r="C20785" s="3"/>
      <c r="E20785" s="6"/>
    </row>
    <row r="20786" spans="3:5" s="2" customFormat="1" x14ac:dyDescent="0.3">
      <c r="C20786" s="3"/>
      <c r="E20786" s="6"/>
    </row>
    <row r="20787" spans="3:5" s="2" customFormat="1" x14ac:dyDescent="0.3">
      <c r="C20787" s="3"/>
      <c r="E20787" s="6"/>
    </row>
    <row r="20788" spans="3:5" s="2" customFormat="1" x14ac:dyDescent="0.3">
      <c r="C20788" s="3"/>
      <c r="E20788" s="6"/>
    </row>
    <row r="20789" spans="3:5" s="2" customFormat="1" x14ac:dyDescent="0.3">
      <c r="C20789" s="3"/>
      <c r="E20789" s="6"/>
    </row>
    <row r="20790" spans="3:5" s="2" customFormat="1" x14ac:dyDescent="0.3">
      <c r="C20790" s="3"/>
      <c r="E20790" s="6"/>
    </row>
    <row r="20791" spans="3:5" s="2" customFormat="1" x14ac:dyDescent="0.3">
      <c r="C20791" s="3"/>
      <c r="E20791" s="6"/>
    </row>
    <row r="20792" spans="3:5" s="2" customFormat="1" x14ac:dyDescent="0.3">
      <c r="C20792" s="3"/>
      <c r="E20792" s="6"/>
    </row>
    <row r="20793" spans="3:5" s="2" customFormat="1" x14ac:dyDescent="0.3">
      <c r="C20793" s="3"/>
      <c r="E20793" s="6"/>
    </row>
    <row r="20794" spans="3:5" s="2" customFormat="1" x14ac:dyDescent="0.3">
      <c r="C20794" s="3"/>
      <c r="E20794" s="6"/>
    </row>
    <row r="20795" spans="3:5" s="2" customFormat="1" x14ac:dyDescent="0.3">
      <c r="C20795" s="3"/>
      <c r="E20795" s="6"/>
    </row>
    <row r="20796" spans="3:5" s="2" customFormat="1" x14ac:dyDescent="0.3">
      <c r="C20796" s="3"/>
      <c r="E20796" s="6"/>
    </row>
    <row r="20797" spans="3:5" s="2" customFormat="1" x14ac:dyDescent="0.3">
      <c r="C20797" s="3"/>
      <c r="E20797" s="6"/>
    </row>
    <row r="20798" spans="3:5" s="2" customFormat="1" x14ac:dyDescent="0.3">
      <c r="C20798" s="3"/>
      <c r="E20798" s="6"/>
    </row>
    <row r="20799" spans="3:5" s="2" customFormat="1" x14ac:dyDescent="0.3">
      <c r="C20799" s="3"/>
      <c r="E20799" s="6"/>
    </row>
    <row r="20800" spans="3:5" s="2" customFormat="1" x14ac:dyDescent="0.3">
      <c r="C20800" s="3"/>
      <c r="E20800" s="6"/>
    </row>
    <row r="20801" spans="3:5" s="2" customFormat="1" x14ac:dyDescent="0.3">
      <c r="C20801" s="3"/>
      <c r="E20801" s="6"/>
    </row>
    <row r="20802" spans="3:5" s="2" customFormat="1" x14ac:dyDescent="0.3">
      <c r="C20802" s="3"/>
      <c r="E20802" s="6"/>
    </row>
    <row r="20803" spans="3:5" s="2" customFormat="1" x14ac:dyDescent="0.3">
      <c r="C20803" s="3"/>
      <c r="E20803" s="6"/>
    </row>
    <row r="20804" spans="3:5" s="2" customFormat="1" x14ac:dyDescent="0.3">
      <c r="C20804" s="3"/>
      <c r="E20804" s="6"/>
    </row>
    <row r="20805" spans="3:5" s="2" customFormat="1" x14ac:dyDescent="0.3">
      <c r="C20805" s="3"/>
      <c r="E20805" s="6"/>
    </row>
    <row r="20806" spans="3:5" s="2" customFormat="1" x14ac:dyDescent="0.3">
      <c r="C20806" s="3"/>
      <c r="E20806" s="6"/>
    </row>
    <row r="20807" spans="3:5" s="2" customFormat="1" x14ac:dyDescent="0.3">
      <c r="C20807" s="3"/>
      <c r="E20807" s="6"/>
    </row>
    <row r="20808" spans="3:5" s="2" customFormat="1" x14ac:dyDescent="0.3">
      <c r="C20808" s="3"/>
      <c r="E20808" s="6"/>
    </row>
    <row r="20809" spans="3:5" s="2" customFormat="1" x14ac:dyDescent="0.3">
      <c r="C20809" s="3"/>
      <c r="E20809" s="6"/>
    </row>
    <row r="20810" spans="3:5" s="2" customFormat="1" x14ac:dyDescent="0.3">
      <c r="C20810" s="3"/>
      <c r="E20810" s="6"/>
    </row>
    <row r="20811" spans="3:5" s="2" customFormat="1" x14ac:dyDescent="0.3">
      <c r="C20811" s="3"/>
      <c r="E20811" s="6"/>
    </row>
    <row r="20812" spans="3:5" s="2" customFormat="1" x14ac:dyDescent="0.3">
      <c r="C20812" s="3"/>
      <c r="E20812" s="6"/>
    </row>
    <row r="20813" spans="3:5" s="2" customFormat="1" x14ac:dyDescent="0.3">
      <c r="C20813" s="3"/>
      <c r="E20813" s="6"/>
    </row>
    <row r="20814" spans="3:5" s="2" customFormat="1" x14ac:dyDescent="0.3">
      <c r="C20814" s="3"/>
      <c r="E20814" s="6"/>
    </row>
    <row r="20815" spans="3:5" s="2" customFormat="1" x14ac:dyDescent="0.3">
      <c r="C20815" s="3"/>
      <c r="E20815" s="6"/>
    </row>
    <row r="20816" spans="3:5" s="2" customFormat="1" x14ac:dyDescent="0.3">
      <c r="C20816" s="3"/>
      <c r="E20816" s="6"/>
    </row>
    <row r="20817" spans="3:5" s="2" customFormat="1" x14ac:dyDescent="0.3">
      <c r="C20817" s="3"/>
      <c r="E20817" s="6"/>
    </row>
    <row r="20818" spans="3:5" s="2" customFormat="1" x14ac:dyDescent="0.3">
      <c r="C20818" s="3"/>
      <c r="E20818" s="6"/>
    </row>
    <row r="20819" spans="3:5" s="2" customFormat="1" x14ac:dyDescent="0.3">
      <c r="C20819" s="3"/>
      <c r="E20819" s="6"/>
    </row>
    <row r="20820" spans="3:5" s="2" customFormat="1" x14ac:dyDescent="0.3">
      <c r="C20820" s="3"/>
      <c r="E20820" s="6"/>
    </row>
    <row r="20821" spans="3:5" s="2" customFormat="1" x14ac:dyDescent="0.3">
      <c r="C20821" s="3"/>
      <c r="E20821" s="6"/>
    </row>
    <row r="20822" spans="3:5" s="2" customFormat="1" x14ac:dyDescent="0.3">
      <c r="C20822" s="3"/>
      <c r="E20822" s="6"/>
    </row>
    <row r="20823" spans="3:5" s="2" customFormat="1" x14ac:dyDescent="0.3">
      <c r="C20823" s="3"/>
      <c r="E20823" s="6"/>
    </row>
    <row r="20824" spans="3:5" s="2" customFormat="1" x14ac:dyDescent="0.3">
      <c r="C20824" s="3"/>
      <c r="E20824" s="6"/>
    </row>
    <row r="20825" spans="3:5" s="2" customFormat="1" x14ac:dyDescent="0.3">
      <c r="C20825" s="3"/>
      <c r="E20825" s="6"/>
    </row>
    <row r="20826" spans="3:5" s="2" customFormat="1" x14ac:dyDescent="0.3">
      <c r="C20826" s="3"/>
      <c r="E20826" s="6"/>
    </row>
    <row r="20827" spans="3:5" s="2" customFormat="1" x14ac:dyDescent="0.3">
      <c r="C20827" s="3"/>
      <c r="E20827" s="6"/>
    </row>
    <row r="20828" spans="3:5" s="2" customFormat="1" x14ac:dyDescent="0.3">
      <c r="C20828" s="3"/>
      <c r="E20828" s="6"/>
    </row>
    <row r="20829" spans="3:5" s="2" customFormat="1" x14ac:dyDescent="0.3">
      <c r="C20829" s="3"/>
      <c r="E20829" s="6"/>
    </row>
    <row r="20830" spans="3:5" s="2" customFormat="1" x14ac:dyDescent="0.3">
      <c r="C20830" s="3"/>
      <c r="E20830" s="6"/>
    </row>
    <row r="20831" spans="3:5" s="2" customFormat="1" x14ac:dyDescent="0.3">
      <c r="C20831" s="3"/>
      <c r="E20831" s="6"/>
    </row>
    <row r="20832" spans="3:5" s="2" customFormat="1" x14ac:dyDescent="0.3">
      <c r="C20832" s="3"/>
      <c r="E20832" s="6"/>
    </row>
    <row r="20833" spans="3:5" s="2" customFormat="1" x14ac:dyDescent="0.3">
      <c r="C20833" s="3"/>
      <c r="E20833" s="6"/>
    </row>
    <row r="20834" spans="3:5" s="2" customFormat="1" x14ac:dyDescent="0.3">
      <c r="C20834" s="3"/>
      <c r="E20834" s="6"/>
    </row>
    <row r="20835" spans="3:5" s="2" customFormat="1" x14ac:dyDescent="0.3">
      <c r="C20835" s="3"/>
      <c r="E20835" s="6"/>
    </row>
    <row r="20836" spans="3:5" s="2" customFormat="1" x14ac:dyDescent="0.3">
      <c r="C20836" s="3"/>
      <c r="E20836" s="6"/>
    </row>
    <row r="20837" spans="3:5" s="2" customFormat="1" x14ac:dyDescent="0.3">
      <c r="C20837" s="3"/>
      <c r="E20837" s="6"/>
    </row>
    <row r="20838" spans="3:5" s="2" customFormat="1" x14ac:dyDescent="0.3">
      <c r="C20838" s="3"/>
      <c r="E20838" s="6"/>
    </row>
    <row r="20839" spans="3:5" s="2" customFormat="1" x14ac:dyDescent="0.3">
      <c r="C20839" s="3"/>
      <c r="E20839" s="6"/>
    </row>
    <row r="20840" spans="3:5" s="2" customFormat="1" x14ac:dyDescent="0.3">
      <c r="C20840" s="3"/>
      <c r="E20840" s="6"/>
    </row>
    <row r="20841" spans="3:5" s="2" customFormat="1" x14ac:dyDescent="0.3">
      <c r="C20841" s="3"/>
      <c r="E20841" s="6"/>
    </row>
    <row r="20842" spans="3:5" s="2" customFormat="1" x14ac:dyDescent="0.3">
      <c r="C20842" s="3"/>
      <c r="E20842" s="6"/>
    </row>
    <row r="20843" spans="3:5" s="2" customFormat="1" x14ac:dyDescent="0.3">
      <c r="C20843" s="3"/>
      <c r="E20843" s="6"/>
    </row>
    <row r="20844" spans="3:5" s="2" customFormat="1" x14ac:dyDescent="0.3">
      <c r="C20844" s="3"/>
      <c r="E20844" s="6"/>
    </row>
    <row r="20845" spans="3:5" s="2" customFormat="1" x14ac:dyDescent="0.3">
      <c r="C20845" s="3"/>
      <c r="E20845" s="6"/>
    </row>
    <row r="20846" spans="3:5" s="2" customFormat="1" x14ac:dyDescent="0.3">
      <c r="C20846" s="3"/>
      <c r="E20846" s="6"/>
    </row>
    <row r="20847" spans="3:5" s="2" customFormat="1" x14ac:dyDescent="0.3">
      <c r="C20847" s="3"/>
      <c r="E20847" s="6"/>
    </row>
    <row r="20848" spans="3:5" s="2" customFormat="1" x14ac:dyDescent="0.3">
      <c r="C20848" s="3"/>
      <c r="E20848" s="6"/>
    </row>
    <row r="20849" spans="3:5" s="2" customFormat="1" x14ac:dyDescent="0.3">
      <c r="C20849" s="3"/>
      <c r="E20849" s="6"/>
    </row>
    <row r="20850" spans="3:5" s="2" customFormat="1" x14ac:dyDescent="0.3">
      <c r="C20850" s="3"/>
      <c r="E20850" s="6"/>
    </row>
    <row r="20851" spans="3:5" s="2" customFormat="1" x14ac:dyDescent="0.3">
      <c r="C20851" s="3"/>
      <c r="E20851" s="6"/>
    </row>
    <row r="20852" spans="3:5" s="2" customFormat="1" x14ac:dyDescent="0.3">
      <c r="C20852" s="3"/>
      <c r="E20852" s="6"/>
    </row>
    <row r="20853" spans="3:5" s="2" customFormat="1" x14ac:dyDescent="0.3">
      <c r="C20853" s="3"/>
      <c r="E20853" s="6"/>
    </row>
    <row r="20854" spans="3:5" s="2" customFormat="1" x14ac:dyDescent="0.3">
      <c r="C20854" s="3"/>
      <c r="E20854" s="6"/>
    </row>
    <row r="20855" spans="3:5" s="2" customFormat="1" x14ac:dyDescent="0.3">
      <c r="C20855" s="3"/>
      <c r="E20855" s="6"/>
    </row>
    <row r="20856" spans="3:5" s="2" customFormat="1" x14ac:dyDescent="0.3">
      <c r="C20856" s="3"/>
      <c r="E20856" s="6"/>
    </row>
    <row r="20857" spans="3:5" s="2" customFormat="1" x14ac:dyDescent="0.3">
      <c r="C20857" s="3"/>
      <c r="E20857" s="6"/>
    </row>
    <row r="20858" spans="3:5" s="2" customFormat="1" x14ac:dyDescent="0.3">
      <c r="C20858" s="3"/>
      <c r="E20858" s="6"/>
    </row>
    <row r="20859" spans="3:5" s="2" customFormat="1" x14ac:dyDescent="0.3">
      <c r="C20859" s="3"/>
      <c r="E20859" s="6"/>
    </row>
    <row r="20860" spans="3:5" s="2" customFormat="1" x14ac:dyDescent="0.3">
      <c r="C20860" s="3"/>
      <c r="E20860" s="6"/>
    </row>
    <row r="20861" spans="3:5" s="2" customFormat="1" x14ac:dyDescent="0.3">
      <c r="C20861" s="3"/>
      <c r="E20861" s="6"/>
    </row>
    <row r="20862" spans="3:5" s="2" customFormat="1" x14ac:dyDescent="0.3">
      <c r="C20862" s="3"/>
      <c r="E20862" s="6"/>
    </row>
    <row r="20863" spans="3:5" s="2" customFormat="1" x14ac:dyDescent="0.3">
      <c r="C20863" s="3"/>
      <c r="E20863" s="6"/>
    </row>
    <row r="20864" spans="3:5" s="2" customFormat="1" x14ac:dyDescent="0.3">
      <c r="C20864" s="3"/>
      <c r="E20864" s="6"/>
    </row>
    <row r="20865" spans="3:5" s="2" customFormat="1" x14ac:dyDescent="0.3">
      <c r="C20865" s="3"/>
      <c r="E20865" s="6"/>
    </row>
    <row r="20866" spans="3:5" s="2" customFormat="1" x14ac:dyDescent="0.3">
      <c r="C20866" s="3"/>
      <c r="E20866" s="6"/>
    </row>
    <row r="20867" spans="3:5" s="2" customFormat="1" x14ac:dyDescent="0.3">
      <c r="C20867" s="3"/>
      <c r="E20867" s="6"/>
    </row>
    <row r="20868" spans="3:5" s="2" customFormat="1" x14ac:dyDescent="0.3">
      <c r="C20868" s="3"/>
      <c r="E20868" s="6"/>
    </row>
    <row r="20869" spans="3:5" s="2" customFormat="1" x14ac:dyDescent="0.3">
      <c r="C20869" s="3"/>
      <c r="E20869" s="6"/>
    </row>
    <row r="20870" spans="3:5" s="2" customFormat="1" x14ac:dyDescent="0.3">
      <c r="C20870" s="3"/>
      <c r="E20870" s="6"/>
    </row>
    <row r="20871" spans="3:5" s="2" customFormat="1" x14ac:dyDescent="0.3">
      <c r="C20871" s="3"/>
      <c r="E20871" s="6"/>
    </row>
    <row r="20872" spans="3:5" s="2" customFormat="1" x14ac:dyDescent="0.3">
      <c r="C20872" s="3"/>
      <c r="E20872" s="6"/>
    </row>
    <row r="20873" spans="3:5" s="2" customFormat="1" x14ac:dyDescent="0.3">
      <c r="C20873" s="3"/>
      <c r="E20873" s="6"/>
    </row>
    <row r="20874" spans="3:5" s="2" customFormat="1" x14ac:dyDescent="0.3">
      <c r="C20874" s="3"/>
      <c r="E20874" s="6"/>
    </row>
    <row r="20875" spans="3:5" s="2" customFormat="1" x14ac:dyDescent="0.3">
      <c r="C20875" s="3"/>
      <c r="E20875" s="6"/>
    </row>
    <row r="20876" spans="3:5" s="2" customFormat="1" x14ac:dyDescent="0.3">
      <c r="C20876" s="3"/>
      <c r="E20876" s="6"/>
    </row>
    <row r="20877" spans="3:5" s="2" customFormat="1" x14ac:dyDescent="0.3">
      <c r="C20877" s="3"/>
      <c r="E20877" s="6"/>
    </row>
    <row r="20878" spans="3:5" s="2" customFormat="1" x14ac:dyDescent="0.3">
      <c r="C20878" s="3"/>
      <c r="E20878" s="6"/>
    </row>
    <row r="20879" spans="3:5" s="2" customFormat="1" x14ac:dyDescent="0.3">
      <c r="C20879" s="3"/>
      <c r="E20879" s="6"/>
    </row>
    <row r="20880" spans="3:5" s="2" customFormat="1" x14ac:dyDescent="0.3">
      <c r="C20880" s="3"/>
      <c r="E20880" s="6"/>
    </row>
    <row r="20881" spans="3:5" s="2" customFormat="1" x14ac:dyDescent="0.3">
      <c r="C20881" s="3"/>
      <c r="E20881" s="6"/>
    </row>
    <row r="20882" spans="3:5" s="2" customFormat="1" x14ac:dyDescent="0.3">
      <c r="C20882" s="3"/>
      <c r="E20882" s="6"/>
    </row>
    <row r="20883" spans="3:5" s="2" customFormat="1" x14ac:dyDescent="0.3">
      <c r="C20883" s="3"/>
      <c r="E20883" s="6"/>
    </row>
    <row r="20884" spans="3:5" s="2" customFormat="1" x14ac:dyDescent="0.3">
      <c r="C20884" s="3"/>
      <c r="E20884" s="6"/>
    </row>
    <row r="20885" spans="3:5" s="2" customFormat="1" x14ac:dyDescent="0.3">
      <c r="C20885" s="3"/>
      <c r="E20885" s="6"/>
    </row>
    <row r="20886" spans="3:5" s="2" customFormat="1" x14ac:dyDescent="0.3">
      <c r="C20886" s="3"/>
      <c r="E20886" s="6"/>
    </row>
    <row r="20887" spans="3:5" s="2" customFormat="1" x14ac:dyDescent="0.3">
      <c r="C20887" s="3"/>
      <c r="E20887" s="6"/>
    </row>
    <row r="20888" spans="3:5" s="2" customFormat="1" x14ac:dyDescent="0.3">
      <c r="C20888" s="3"/>
      <c r="E20888" s="6"/>
    </row>
    <row r="20889" spans="3:5" s="2" customFormat="1" x14ac:dyDescent="0.3">
      <c r="C20889" s="3"/>
      <c r="E20889" s="6"/>
    </row>
    <row r="20890" spans="3:5" s="2" customFormat="1" x14ac:dyDescent="0.3">
      <c r="C20890" s="3"/>
      <c r="E20890" s="6"/>
    </row>
    <row r="20891" spans="3:5" s="2" customFormat="1" x14ac:dyDescent="0.3">
      <c r="C20891" s="3"/>
      <c r="E20891" s="6"/>
    </row>
    <row r="20892" spans="3:5" s="2" customFormat="1" x14ac:dyDescent="0.3">
      <c r="C20892" s="3"/>
      <c r="E20892" s="6"/>
    </row>
    <row r="20893" spans="3:5" s="2" customFormat="1" x14ac:dyDescent="0.3">
      <c r="C20893" s="3"/>
      <c r="E20893" s="6"/>
    </row>
    <row r="20894" spans="3:5" s="2" customFormat="1" x14ac:dyDescent="0.3">
      <c r="C20894" s="3"/>
      <c r="E20894" s="6"/>
    </row>
    <row r="20895" spans="3:5" s="2" customFormat="1" x14ac:dyDescent="0.3">
      <c r="C20895" s="3"/>
      <c r="E20895" s="6"/>
    </row>
    <row r="20896" spans="3:5" s="2" customFormat="1" x14ac:dyDescent="0.3">
      <c r="C20896" s="3"/>
      <c r="E20896" s="6"/>
    </row>
    <row r="20897" spans="3:5" s="2" customFormat="1" x14ac:dyDescent="0.3">
      <c r="C20897" s="3"/>
      <c r="E20897" s="6"/>
    </row>
    <row r="20898" spans="3:5" s="2" customFormat="1" x14ac:dyDescent="0.3">
      <c r="C20898" s="3"/>
      <c r="E20898" s="6"/>
    </row>
    <row r="20899" spans="3:5" s="2" customFormat="1" x14ac:dyDescent="0.3">
      <c r="C20899" s="3"/>
      <c r="E20899" s="6"/>
    </row>
    <row r="20900" spans="3:5" s="2" customFormat="1" x14ac:dyDescent="0.3">
      <c r="C20900" s="3"/>
      <c r="E20900" s="6"/>
    </row>
    <row r="20901" spans="3:5" s="2" customFormat="1" x14ac:dyDescent="0.3">
      <c r="C20901" s="3"/>
      <c r="E20901" s="6"/>
    </row>
    <row r="20902" spans="3:5" s="2" customFormat="1" x14ac:dyDescent="0.3">
      <c r="C20902" s="3"/>
      <c r="E20902" s="6"/>
    </row>
    <row r="20903" spans="3:5" s="2" customFormat="1" x14ac:dyDescent="0.3">
      <c r="C20903" s="3"/>
      <c r="E20903" s="6"/>
    </row>
    <row r="20904" spans="3:5" s="2" customFormat="1" x14ac:dyDescent="0.3">
      <c r="C20904" s="3"/>
      <c r="E20904" s="6"/>
    </row>
    <row r="20905" spans="3:5" s="2" customFormat="1" x14ac:dyDescent="0.3">
      <c r="C20905" s="3"/>
      <c r="E20905" s="6"/>
    </row>
    <row r="20906" spans="3:5" s="2" customFormat="1" x14ac:dyDescent="0.3">
      <c r="C20906" s="3"/>
      <c r="E20906" s="6"/>
    </row>
    <row r="20907" spans="3:5" s="2" customFormat="1" x14ac:dyDescent="0.3">
      <c r="C20907" s="3"/>
      <c r="E20907" s="6"/>
    </row>
    <row r="20908" spans="3:5" s="2" customFormat="1" x14ac:dyDescent="0.3">
      <c r="C20908" s="3"/>
      <c r="E20908" s="6"/>
    </row>
    <row r="20909" spans="3:5" s="2" customFormat="1" x14ac:dyDescent="0.3">
      <c r="C20909" s="3"/>
      <c r="E20909" s="6"/>
    </row>
    <row r="20910" spans="3:5" s="2" customFormat="1" x14ac:dyDescent="0.3">
      <c r="C20910" s="3"/>
      <c r="E20910" s="6"/>
    </row>
    <row r="20911" spans="3:5" s="2" customFormat="1" x14ac:dyDescent="0.3">
      <c r="C20911" s="3"/>
      <c r="E20911" s="6"/>
    </row>
    <row r="20912" spans="3:5" s="2" customFormat="1" x14ac:dyDescent="0.3">
      <c r="C20912" s="3"/>
      <c r="E20912" s="6"/>
    </row>
    <row r="20913" spans="3:5" s="2" customFormat="1" x14ac:dyDescent="0.3">
      <c r="C20913" s="3"/>
      <c r="E20913" s="6"/>
    </row>
    <row r="20914" spans="3:5" s="2" customFormat="1" x14ac:dyDescent="0.3">
      <c r="C20914" s="3"/>
      <c r="E20914" s="6"/>
    </row>
    <row r="20915" spans="3:5" s="2" customFormat="1" x14ac:dyDescent="0.3">
      <c r="C20915" s="3"/>
      <c r="E20915" s="6"/>
    </row>
    <row r="20916" spans="3:5" s="2" customFormat="1" x14ac:dyDescent="0.3">
      <c r="C20916" s="3"/>
      <c r="E20916" s="6"/>
    </row>
    <row r="20917" spans="3:5" s="2" customFormat="1" x14ac:dyDescent="0.3">
      <c r="C20917" s="3"/>
      <c r="E20917" s="6"/>
    </row>
    <row r="20918" spans="3:5" s="2" customFormat="1" x14ac:dyDescent="0.3">
      <c r="C20918" s="3"/>
      <c r="E20918" s="6"/>
    </row>
    <row r="20919" spans="3:5" s="2" customFormat="1" x14ac:dyDescent="0.3">
      <c r="C20919" s="3"/>
      <c r="E20919" s="6"/>
    </row>
    <row r="20920" spans="3:5" s="2" customFormat="1" x14ac:dyDescent="0.3">
      <c r="C20920" s="3"/>
      <c r="E20920" s="6"/>
    </row>
    <row r="20921" spans="3:5" s="2" customFormat="1" x14ac:dyDescent="0.3">
      <c r="C20921" s="3"/>
      <c r="E20921" s="6"/>
    </row>
    <row r="20922" spans="3:5" s="2" customFormat="1" x14ac:dyDescent="0.3">
      <c r="C20922" s="3"/>
      <c r="E20922" s="6"/>
    </row>
    <row r="20923" spans="3:5" s="2" customFormat="1" x14ac:dyDescent="0.3">
      <c r="C20923" s="3"/>
      <c r="E20923" s="6"/>
    </row>
    <row r="20924" spans="3:5" s="2" customFormat="1" x14ac:dyDescent="0.3">
      <c r="C20924" s="3"/>
      <c r="E20924" s="6"/>
    </row>
    <row r="20925" spans="3:5" s="2" customFormat="1" x14ac:dyDescent="0.3">
      <c r="C20925" s="3"/>
      <c r="E20925" s="6"/>
    </row>
    <row r="20926" spans="3:5" s="2" customFormat="1" x14ac:dyDescent="0.3">
      <c r="C20926" s="3"/>
      <c r="E20926" s="6"/>
    </row>
    <row r="20927" spans="3:5" s="2" customFormat="1" x14ac:dyDescent="0.3">
      <c r="C20927" s="3"/>
      <c r="E20927" s="6"/>
    </row>
    <row r="20928" spans="3:5" s="2" customFormat="1" x14ac:dyDescent="0.3">
      <c r="C20928" s="3"/>
      <c r="E20928" s="6"/>
    </row>
    <row r="20929" spans="3:5" s="2" customFormat="1" x14ac:dyDescent="0.3">
      <c r="C20929" s="3"/>
      <c r="E20929" s="6"/>
    </row>
    <row r="20930" spans="3:5" s="2" customFormat="1" x14ac:dyDescent="0.3">
      <c r="C20930" s="3"/>
      <c r="E20930" s="6"/>
    </row>
    <row r="20931" spans="3:5" s="2" customFormat="1" x14ac:dyDescent="0.3">
      <c r="C20931" s="3"/>
      <c r="E20931" s="6"/>
    </row>
    <row r="20932" spans="3:5" s="2" customFormat="1" x14ac:dyDescent="0.3">
      <c r="C20932" s="3"/>
      <c r="E20932" s="6"/>
    </row>
    <row r="20933" spans="3:5" s="2" customFormat="1" x14ac:dyDescent="0.3">
      <c r="C20933" s="3"/>
      <c r="E20933" s="6"/>
    </row>
    <row r="20934" spans="3:5" s="2" customFormat="1" x14ac:dyDescent="0.3">
      <c r="C20934" s="3"/>
      <c r="E20934" s="6"/>
    </row>
    <row r="20935" spans="3:5" s="2" customFormat="1" x14ac:dyDescent="0.3">
      <c r="C20935" s="3"/>
      <c r="E20935" s="6"/>
    </row>
    <row r="20936" spans="3:5" s="2" customFormat="1" x14ac:dyDescent="0.3">
      <c r="C20936" s="3"/>
      <c r="E20936" s="6"/>
    </row>
    <row r="20937" spans="3:5" s="2" customFormat="1" x14ac:dyDescent="0.3">
      <c r="C20937" s="3"/>
      <c r="E20937" s="6"/>
    </row>
    <row r="20938" spans="3:5" s="2" customFormat="1" x14ac:dyDescent="0.3">
      <c r="C20938" s="3"/>
      <c r="E20938" s="6"/>
    </row>
    <row r="20939" spans="3:5" s="2" customFormat="1" x14ac:dyDescent="0.3">
      <c r="C20939" s="3"/>
      <c r="E20939" s="6"/>
    </row>
    <row r="20940" spans="3:5" s="2" customFormat="1" x14ac:dyDescent="0.3">
      <c r="C20940" s="3"/>
      <c r="E20940" s="6"/>
    </row>
    <row r="20941" spans="3:5" s="2" customFormat="1" x14ac:dyDescent="0.3">
      <c r="C20941" s="3"/>
      <c r="E20941" s="6"/>
    </row>
    <row r="20942" spans="3:5" s="2" customFormat="1" x14ac:dyDescent="0.3">
      <c r="C20942" s="3"/>
      <c r="E20942" s="6"/>
    </row>
    <row r="20943" spans="3:5" s="2" customFormat="1" x14ac:dyDescent="0.3">
      <c r="C20943" s="3"/>
      <c r="E20943" s="6"/>
    </row>
    <row r="20944" spans="3:5" s="2" customFormat="1" x14ac:dyDescent="0.3">
      <c r="C20944" s="3"/>
      <c r="E20944" s="6"/>
    </row>
    <row r="20945" spans="3:5" s="2" customFormat="1" x14ac:dyDescent="0.3">
      <c r="C20945" s="3"/>
      <c r="E20945" s="6"/>
    </row>
    <row r="20946" spans="3:5" s="2" customFormat="1" x14ac:dyDescent="0.3">
      <c r="C20946" s="3"/>
      <c r="E20946" s="6"/>
    </row>
    <row r="20947" spans="3:5" s="2" customFormat="1" x14ac:dyDescent="0.3">
      <c r="C20947" s="3"/>
      <c r="E20947" s="6"/>
    </row>
    <row r="20948" spans="3:5" s="2" customFormat="1" x14ac:dyDescent="0.3">
      <c r="C20948" s="3"/>
      <c r="E20948" s="6"/>
    </row>
    <row r="20949" spans="3:5" s="2" customFormat="1" x14ac:dyDescent="0.3">
      <c r="C20949" s="3"/>
      <c r="E20949" s="6"/>
    </row>
    <row r="20950" spans="3:5" s="2" customFormat="1" x14ac:dyDescent="0.3">
      <c r="C20950" s="3"/>
      <c r="E20950" s="6"/>
    </row>
    <row r="20951" spans="3:5" s="2" customFormat="1" x14ac:dyDescent="0.3">
      <c r="C20951" s="3"/>
      <c r="E20951" s="6"/>
    </row>
    <row r="20952" spans="3:5" s="2" customFormat="1" x14ac:dyDescent="0.3">
      <c r="C20952" s="3"/>
      <c r="E20952" s="6"/>
    </row>
    <row r="20953" spans="3:5" s="2" customFormat="1" x14ac:dyDescent="0.3">
      <c r="C20953" s="3"/>
      <c r="E20953" s="6"/>
    </row>
    <row r="20954" spans="3:5" s="2" customFormat="1" x14ac:dyDescent="0.3">
      <c r="C20954" s="3"/>
      <c r="E20954" s="6"/>
    </row>
    <row r="20955" spans="3:5" s="2" customFormat="1" x14ac:dyDescent="0.3">
      <c r="C20955" s="3"/>
      <c r="E20955" s="6"/>
    </row>
    <row r="20956" spans="3:5" s="2" customFormat="1" x14ac:dyDescent="0.3">
      <c r="C20956" s="3"/>
      <c r="E20956" s="6"/>
    </row>
    <row r="20957" spans="3:5" s="2" customFormat="1" x14ac:dyDescent="0.3">
      <c r="C20957" s="3"/>
      <c r="E20957" s="6"/>
    </row>
    <row r="20958" spans="3:5" s="2" customFormat="1" x14ac:dyDescent="0.3">
      <c r="C20958" s="3"/>
      <c r="E20958" s="6"/>
    </row>
    <row r="20959" spans="3:5" s="2" customFormat="1" x14ac:dyDescent="0.3">
      <c r="C20959" s="3"/>
      <c r="E20959" s="6"/>
    </row>
    <row r="20960" spans="3:5" s="2" customFormat="1" x14ac:dyDescent="0.3">
      <c r="C20960" s="3"/>
      <c r="E20960" s="6"/>
    </row>
    <row r="20961" spans="3:5" s="2" customFormat="1" x14ac:dyDescent="0.3">
      <c r="C20961" s="3"/>
      <c r="E20961" s="6"/>
    </row>
    <row r="20962" spans="3:5" s="2" customFormat="1" x14ac:dyDescent="0.3">
      <c r="C20962" s="3"/>
      <c r="E20962" s="6"/>
    </row>
    <row r="20963" spans="3:5" s="2" customFormat="1" x14ac:dyDescent="0.3">
      <c r="C20963" s="3"/>
      <c r="E20963" s="6"/>
    </row>
    <row r="20964" spans="3:5" s="2" customFormat="1" x14ac:dyDescent="0.3">
      <c r="C20964" s="3"/>
      <c r="E20964" s="6"/>
    </row>
    <row r="20965" spans="3:5" s="2" customFormat="1" x14ac:dyDescent="0.3">
      <c r="C20965" s="3"/>
      <c r="E20965" s="6"/>
    </row>
    <row r="20966" spans="3:5" s="2" customFormat="1" x14ac:dyDescent="0.3">
      <c r="C20966" s="3"/>
      <c r="E20966" s="6"/>
    </row>
    <row r="20967" spans="3:5" s="2" customFormat="1" x14ac:dyDescent="0.3">
      <c r="C20967" s="3"/>
      <c r="E20967" s="6"/>
    </row>
    <row r="20968" spans="3:5" s="2" customFormat="1" x14ac:dyDescent="0.3">
      <c r="C20968" s="3"/>
      <c r="E20968" s="6"/>
    </row>
    <row r="20969" spans="3:5" s="2" customFormat="1" x14ac:dyDescent="0.3">
      <c r="C20969" s="3"/>
      <c r="E20969" s="6"/>
    </row>
    <row r="20970" spans="3:5" s="2" customFormat="1" x14ac:dyDescent="0.3">
      <c r="C20970" s="3"/>
      <c r="E20970" s="6"/>
    </row>
    <row r="20971" spans="3:5" s="2" customFormat="1" x14ac:dyDescent="0.3">
      <c r="C20971" s="3"/>
      <c r="E20971" s="6"/>
    </row>
    <row r="20972" spans="3:5" s="2" customFormat="1" x14ac:dyDescent="0.3">
      <c r="C20972" s="3"/>
      <c r="E20972" s="6"/>
    </row>
    <row r="20973" spans="3:5" s="2" customFormat="1" x14ac:dyDescent="0.3">
      <c r="C20973" s="3"/>
      <c r="E20973" s="6"/>
    </row>
    <row r="20974" spans="3:5" s="2" customFormat="1" x14ac:dyDescent="0.3">
      <c r="C20974" s="3"/>
      <c r="E20974" s="6"/>
    </row>
    <row r="20975" spans="3:5" s="2" customFormat="1" x14ac:dyDescent="0.3">
      <c r="C20975" s="3"/>
      <c r="E20975" s="6"/>
    </row>
    <row r="20976" spans="3:5" s="2" customFormat="1" x14ac:dyDescent="0.3">
      <c r="C20976" s="3"/>
      <c r="E20976" s="6"/>
    </row>
    <row r="20977" spans="3:5" s="2" customFormat="1" x14ac:dyDescent="0.3">
      <c r="C20977" s="3"/>
      <c r="E20977" s="6"/>
    </row>
    <row r="20978" spans="3:5" s="2" customFormat="1" x14ac:dyDescent="0.3">
      <c r="C20978" s="3"/>
      <c r="E20978" s="6"/>
    </row>
    <row r="20979" spans="3:5" s="2" customFormat="1" x14ac:dyDescent="0.3">
      <c r="C20979" s="3"/>
      <c r="E20979" s="6"/>
    </row>
    <row r="20980" spans="3:5" s="2" customFormat="1" x14ac:dyDescent="0.3">
      <c r="C20980" s="3"/>
      <c r="E20980" s="6"/>
    </row>
    <row r="20981" spans="3:5" s="2" customFormat="1" x14ac:dyDescent="0.3">
      <c r="C20981" s="3"/>
      <c r="E20981" s="6"/>
    </row>
    <row r="20982" spans="3:5" s="2" customFormat="1" x14ac:dyDescent="0.3">
      <c r="C20982" s="3"/>
      <c r="E20982" s="6"/>
    </row>
    <row r="20983" spans="3:5" s="2" customFormat="1" x14ac:dyDescent="0.3">
      <c r="C20983" s="3"/>
      <c r="E20983" s="6"/>
    </row>
    <row r="20984" spans="3:5" s="2" customFormat="1" x14ac:dyDescent="0.3">
      <c r="C20984" s="3"/>
      <c r="E20984" s="6"/>
    </row>
    <row r="20985" spans="3:5" s="2" customFormat="1" x14ac:dyDescent="0.3">
      <c r="C20985" s="3"/>
      <c r="E20985" s="6"/>
    </row>
    <row r="20986" spans="3:5" s="2" customFormat="1" x14ac:dyDescent="0.3">
      <c r="C20986" s="3"/>
      <c r="E20986" s="6"/>
    </row>
    <row r="20987" spans="3:5" s="2" customFormat="1" x14ac:dyDescent="0.3">
      <c r="C20987" s="3"/>
      <c r="E20987" s="6"/>
    </row>
    <row r="20988" spans="3:5" s="2" customFormat="1" x14ac:dyDescent="0.3">
      <c r="C20988" s="3"/>
      <c r="E20988" s="6"/>
    </row>
    <row r="20989" spans="3:5" s="2" customFormat="1" x14ac:dyDescent="0.3">
      <c r="C20989" s="3"/>
      <c r="E20989" s="6"/>
    </row>
    <row r="20990" spans="3:5" s="2" customFormat="1" x14ac:dyDescent="0.3">
      <c r="C20990" s="3"/>
      <c r="E20990" s="6"/>
    </row>
    <row r="20991" spans="3:5" s="2" customFormat="1" x14ac:dyDescent="0.3">
      <c r="C20991" s="3"/>
      <c r="E20991" s="6"/>
    </row>
    <row r="20992" spans="3:5" s="2" customFormat="1" x14ac:dyDescent="0.3">
      <c r="C20992" s="3"/>
      <c r="E20992" s="6"/>
    </row>
    <row r="20993" spans="3:5" s="2" customFormat="1" x14ac:dyDescent="0.3">
      <c r="C20993" s="3"/>
      <c r="E20993" s="6"/>
    </row>
    <row r="20994" spans="3:5" s="2" customFormat="1" x14ac:dyDescent="0.3">
      <c r="C20994" s="3"/>
      <c r="E20994" s="6"/>
    </row>
    <row r="20995" spans="3:5" s="2" customFormat="1" x14ac:dyDescent="0.3">
      <c r="C20995" s="3"/>
      <c r="E20995" s="6"/>
    </row>
    <row r="20996" spans="3:5" s="2" customFormat="1" x14ac:dyDescent="0.3">
      <c r="C20996" s="3"/>
      <c r="E20996" s="6"/>
    </row>
    <row r="20997" spans="3:5" s="2" customFormat="1" x14ac:dyDescent="0.3">
      <c r="C20997" s="3"/>
      <c r="E20997" s="6"/>
    </row>
    <row r="20998" spans="3:5" s="2" customFormat="1" x14ac:dyDescent="0.3">
      <c r="C20998" s="3"/>
      <c r="E20998" s="6"/>
    </row>
    <row r="20999" spans="3:5" s="2" customFormat="1" x14ac:dyDescent="0.3">
      <c r="C20999" s="3"/>
      <c r="E20999" s="6"/>
    </row>
    <row r="21000" spans="3:5" s="2" customFormat="1" x14ac:dyDescent="0.3">
      <c r="C21000" s="3"/>
      <c r="E21000" s="6"/>
    </row>
    <row r="21001" spans="3:5" s="2" customFormat="1" x14ac:dyDescent="0.3">
      <c r="C21001" s="3"/>
      <c r="E21001" s="6"/>
    </row>
    <row r="21002" spans="3:5" s="2" customFormat="1" x14ac:dyDescent="0.3">
      <c r="C21002" s="3"/>
      <c r="E21002" s="6"/>
    </row>
    <row r="21003" spans="3:5" s="2" customFormat="1" x14ac:dyDescent="0.3">
      <c r="C21003" s="3"/>
      <c r="E21003" s="6"/>
    </row>
    <row r="21004" spans="3:5" s="2" customFormat="1" x14ac:dyDescent="0.3">
      <c r="C21004" s="3"/>
      <c r="E21004" s="6"/>
    </row>
    <row r="21005" spans="3:5" s="2" customFormat="1" x14ac:dyDescent="0.3">
      <c r="C21005" s="3"/>
      <c r="E21005" s="6"/>
    </row>
    <row r="21006" spans="3:5" s="2" customFormat="1" x14ac:dyDescent="0.3">
      <c r="C21006" s="3"/>
      <c r="E21006" s="6"/>
    </row>
    <row r="21007" spans="3:5" s="2" customFormat="1" x14ac:dyDescent="0.3">
      <c r="C21007" s="3"/>
      <c r="E21007" s="6"/>
    </row>
    <row r="21008" spans="3:5" s="2" customFormat="1" x14ac:dyDescent="0.3">
      <c r="C21008" s="3"/>
      <c r="E21008" s="6"/>
    </row>
    <row r="21009" spans="3:5" s="2" customFormat="1" x14ac:dyDescent="0.3">
      <c r="C21009" s="3"/>
      <c r="E21009" s="6"/>
    </row>
    <row r="21010" spans="3:5" s="2" customFormat="1" x14ac:dyDescent="0.3">
      <c r="C21010" s="3"/>
      <c r="E21010" s="6"/>
    </row>
    <row r="21011" spans="3:5" s="2" customFormat="1" x14ac:dyDescent="0.3">
      <c r="C21011" s="3"/>
      <c r="E21011" s="6"/>
    </row>
    <row r="21012" spans="3:5" s="2" customFormat="1" x14ac:dyDescent="0.3">
      <c r="C21012" s="3"/>
      <c r="E21012" s="6"/>
    </row>
    <row r="21013" spans="3:5" s="2" customFormat="1" x14ac:dyDescent="0.3">
      <c r="C21013" s="3"/>
      <c r="E21013" s="6"/>
    </row>
    <row r="21014" spans="3:5" s="2" customFormat="1" x14ac:dyDescent="0.3">
      <c r="C21014" s="3"/>
      <c r="E21014" s="6"/>
    </row>
    <row r="21015" spans="3:5" s="2" customFormat="1" x14ac:dyDescent="0.3">
      <c r="C21015" s="3"/>
      <c r="E21015" s="6"/>
    </row>
    <row r="21016" spans="3:5" s="2" customFormat="1" x14ac:dyDescent="0.3">
      <c r="C21016" s="3"/>
      <c r="E21016" s="6"/>
    </row>
    <row r="21017" spans="3:5" s="2" customFormat="1" x14ac:dyDescent="0.3">
      <c r="C21017" s="3"/>
      <c r="E21017" s="6"/>
    </row>
    <row r="21018" spans="3:5" s="2" customFormat="1" x14ac:dyDescent="0.3">
      <c r="C21018" s="3"/>
      <c r="E21018" s="6"/>
    </row>
    <row r="21019" spans="3:5" s="2" customFormat="1" x14ac:dyDescent="0.3">
      <c r="C21019" s="3"/>
      <c r="E21019" s="6"/>
    </row>
    <row r="21020" spans="3:5" s="2" customFormat="1" x14ac:dyDescent="0.3">
      <c r="C21020" s="3"/>
      <c r="E21020" s="6"/>
    </row>
    <row r="21021" spans="3:5" s="2" customFormat="1" x14ac:dyDescent="0.3">
      <c r="C21021" s="3"/>
      <c r="E21021" s="6"/>
    </row>
    <row r="21022" spans="3:5" s="2" customFormat="1" x14ac:dyDescent="0.3">
      <c r="C21022" s="3"/>
      <c r="E21022" s="6"/>
    </row>
    <row r="21023" spans="3:5" s="2" customFormat="1" x14ac:dyDescent="0.3">
      <c r="C21023" s="3"/>
      <c r="E21023" s="6"/>
    </row>
    <row r="21024" spans="3:5" s="2" customFormat="1" x14ac:dyDescent="0.3">
      <c r="C21024" s="3"/>
      <c r="E21024" s="6"/>
    </row>
    <row r="21025" spans="3:5" s="2" customFormat="1" x14ac:dyDescent="0.3">
      <c r="C21025" s="3"/>
      <c r="E21025" s="6"/>
    </row>
    <row r="21026" spans="3:5" s="2" customFormat="1" x14ac:dyDescent="0.3">
      <c r="C21026" s="3"/>
      <c r="E21026" s="6"/>
    </row>
    <row r="21027" spans="3:5" s="2" customFormat="1" x14ac:dyDescent="0.3">
      <c r="C21027" s="3"/>
      <c r="E21027" s="6"/>
    </row>
    <row r="21028" spans="3:5" s="2" customFormat="1" x14ac:dyDescent="0.3">
      <c r="C21028" s="3"/>
      <c r="E21028" s="6"/>
    </row>
    <row r="21029" spans="3:5" s="2" customFormat="1" x14ac:dyDescent="0.3">
      <c r="C21029" s="3"/>
      <c r="E21029" s="6"/>
    </row>
    <row r="21030" spans="3:5" s="2" customFormat="1" x14ac:dyDescent="0.3">
      <c r="C21030" s="3"/>
      <c r="E21030" s="6"/>
    </row>
    <row r="21031" spans="3:5" s="2" customFormat="1" x14ac:dyDescent="0.3">
      <c r="C21031" s="3"/>
      <c r="E21031" s="6"/>
    </row>
    <row r="21032" spans="3:5" s="2" customFormat="1" x14ac:dyDescent="0.3">
      <c r="C21032" s="3"/>
      <c r="E21032" s="6"/>
    </row>
    <row r="21033" spans="3:5" s="2" customFormat="1" x14ac:dyDescent="0.3">
      <c r="C21033" s="3"/>
      <c r="E21033" s="6"/>
    </row>
    <row r="21034" spans="3:5" s="2" customFormat="1" x14ac:dyDescent="0.3">
      <c r="C21034" s="3"/>
      <c r="E21034" s="6"/>
    </row>
    <row r="21035" spans="3:5" s="2" customFormat="1" x14ac:dyDescent="0.3">
      <c r="C21035" s="3"/>
      <c r="E21035" s="6"/>
    </row>
    <row r="21036" spans="3:5" s="2" customFormat="1" x14ac:dyDescent="0.3">
      <c r="C21036" s="3"/>
      <c r="E21036" s="6"/>
    </row>
    <row r="21037" spans="3:5" s="2" customFormat="1" x14ac:dyDescent="0.3">
      <c r="C21037" s="3"/>
      <c r="E21037" s="6"/>
    </row>
    <row r="21038" spans="3:5" s="2" customFormat="1" x14ac:dyDescent="0.3">
      <c r="C21038" s="3"/>
      <c r="E21038" s="6"/>
    </row>
    <row r="21039" spans="3:5" s="2" customFormat="1" x14ac:dyDescent="0.3">
      <c r="C21039" s="3"/>
      <c r="E21039" s="6"/>
    </row>
    <row r="21040" spans="3:5" s="2" customFormat="1" x14ac:dyDescent="0.3">
      <c r="C21040" s="3"/>
      <c r="E21040" s="6"/>
    </row>
    <row r="21041" spans="3:5" s="2" customFormat="1" x14ac:dyDescent="0.3">
      <c r="C21041" s="3"/>
      <c r="E21041" s="6"/>
    </row>
    <row r="21042" spans="3:5" s="2" customFormat="1" x14ac:dyDescent="0.3">
      <c r="C21042" s="3"/>
      <c r="E21042" s="6"/>
    </row>
    <row r="21043" spans="3:5" s="2" customFormat="1" x14ac:dyDescent="0.3">
      <c r="C21043" s="3"/>
      <c r="E21043" s="6"/>
    </row>
    <row r="21044" spans="3:5" s="2" customFormat="1" x14ac:dyDescent="0.3">
      <c r="C21044" s="3"/>
      <c r="E21044" s="6"/>
    </row>
    <row r="21045" spans="3:5" s="2" customFormat="1" x14ac:dyDescent="0.3">
      <c r="C21045" s="3"/>
      <c r="E21045" s="6"/>
    </row>
    <row r="21046" spans="3:5" s="2" customFormat="1" x14ac:dyDescent="0.3">
      <c r="C21046" s="3"/>
      <c r="E21046" s="6"/>
    </row>
    <row r="21047" spans="3:5" s="2" customFormat="1" x14ac:dyDescent="0.3">
      <c r="C21047" s="3"/>
      <c r="E21047" s="6"/>
    </row>
    <row r="21048" spans="3:5" s="2" customFormat="1" x14ac:dyDescent="0.3">
      <c r="C21048" s="3"/>
      <c r="E21048" s="6"/>
    </row>
    <row r="21049" spans="3:5" s="2" customFormat="1" x14ac:dyDescent="0.3">
      <c r="C21049" s="3"/>
      <c r="E21049" s="6"/>
    </row>
    <row r="21050" spans="3:5" s="2" customFormat="1" x14ac:dyDescent="0.3">
      <c r="C21050" s="3"/>
      <c r="E21050" s="6"/>
    </row>
    <row r="21051" spans="3:5" s="2" customFormat="1" x14ac:dyDescent="0.3">
      <c r="C21051" s="3"/>
      <c r="E21051" s="6"/>
    </row>
    <row r="21052" spans="3:5" s="2" customFormat="1" x14ac:dyDescent="0.3">
      <c r="C21052" s="3"/>
      <c r="E21052" s="6"/>
    </row>
    <row r="21053" spans="3:5" s="2" customFormat="1" x14ac:dyDescent="0.3">
      <c r="C21053" s="3"/>
      <c r="E21053" s="6"/>
    </row>
    <row r="21054" spans="3:5" s="2" customFormat="1" x14ac:dyDescent="0.3">
      <c r="C21054" s="3"/>
      <c r="E21054" s="6"/>
    </row>
    <row r="21055" spans="3:5" s="2" customFormat="1" x14ac:dyDescent="0.3">
      <c r="C21055" s="3"/>
      <c r="E21055" s="6"/>
    </row>
    <row r="21056" spans="3:5" s="2" customFormat="1" x14ac:dyDescent="0.3">
      <c r="C21056" s="3"/>
      <c r="E21056" s="6"/>
    </row>
    <row r="21057" spans="3:5" s="2" customFormat="1" x14ac:dyDescent="0.3">
      <c r="C21057" s="3"/>
      <c r="E21057" s="6"/>
    </row>
    <row r="21058" spans="3:5" s="2" customFormat="1" x14ac:dyDescent="0.3">
      <c r="C21058" s="3"/>
      <c r="E21058" s="6"/>
    </row>
    <row r="21059" spans="3:5" s="2" customFormat="1" x14ac:dyDescent="0.3">
      <c r="C21059" s="3"/>
      <c r="E21059" s="6"/>
    </row>
    <row r="21060" spans="3:5" s="2" customFormat="1" x14ac:dyDescent="0.3">
      <c r="C21060" s="3"/>
      <c r="E21060" s="6"/>
    </row>
    <row r="21061" spans="3:5" s="2" customFormat="1" x14ac:dyDescent="0.3">
      <c r="C21061" s="3"/>
      <c r="E21061" s="6"/>
    </row>
    <row r="21062" spans="3:5" s="2" customFormat="1" x14ac:dyDescent="0.3">
      <c r="C21062" s="3"/>
      <c r="E21062" s="6"/>
    </row>
    <row r="21063" spans="3:5" s="2" customFormat="1" x14ac:dyDescent="0.3">
      <c r="C21063" s="3"/>
      <c r="E21063" s="6"/>
    </row>
    <row r="21064" spans="3:5" s="2" customFormat="1" x14ac:dyDescent="0.3">
      <c r="C21064" s="3"/>
      <c r="E21064" s="6"/>
    </row>
    <row r="21065" spans="3:5" s="2" customFormat="1" x14ac:dyDescent="0.3">
      <c r="C21065" s="3"/>
      <c r="E21065" s="6"/>
    </row>
    <row r="21066" spans="3:5" s="2" customFormat="1" x14ac:dyDescent="0.3">
      <c r="C21066" s="3"/>
      <c r="E21066" s="6"/>
    </row>
    <row r="21067" spans="3:5" s="2" customFormat="1" x14ac:dyDescent="0.3">
      <c r="C21067" s="3"/>
      <c r="E21067" s="6"/>
    </row>
    <row r="21068" spans="3:5" s="2" customFormat="1" x14ac:dyDescent="0.3">
      <c r="C21068" s="3"/>
      <c r="E21068" s="6"/>
    </row>
    <row r="21069" spans="3:5" s="2" customFormat="1" x14ac:dyDescent="0.3">
      <c r="C21069" s="3"/>
      <c r="E21069" s="6"/>
    </row>
    <row r="21070" spans="3:5" s="2" customFormat="1" x14ac:dyDescent="0.3">
      <c r="C21070" s="3"/>
      <c r="E21070" s="6"/>
    </row>
    <row r="21071" spans="3:5" s="2" customFormat="1" x14ac:dyDescent="0.3">
      <c r="C21071" s="3"/>
      <c r="E21071" s="6"/>
    </row>
    <row r="21072" spans="3:5" s="2" customFormat="1" x14ac:dyDescent="0.3">
      <c r="C21072" s="3"/>
      <c r="E21072" s="6"/>
    </row>
    <row r="21073" spans="3:5" s="2" customFormat="1" x14ac:dyDescent="0.3">
      <c r="C21073" s="3"/>
      <c r="E21073" s="6"/>
    </row>
    <row r="21074" spans="3:5" s="2" customFormat="1" x14ac:dyDescent="0.3">
      <c r="C21074" s="3"/>
      <c r="E21074" s="6"/>
    </row>
    <row r="21075" spans="3:5" s="2" customFormat="1" x14ac:dyDescent="0.3">
      <c r="C21075" s="3"/>
      <c r="E21075" s="6"/>
    </row>
    <row r="21076" spans="3:5" s="2" customFormat="1" x14ac:dyDescent="0.3">
      <c r="C21076" s="3"/>
      <c r="E21076" s="6"/>
    </row>
    <row r="21077" spans="3:5" s="2" customFormat="1" x14ac:dyDescent="0.3">
      <c r="C21077" s="3"/>
      <c r="E21077" s="6"/>
    </row>
    <row r="21078" spans="3:5" s="2" customFormat="1" x14ac:dyDescent="0.3">
      <c r="C21078" s="3"/>
      <c r="E21078" s="6"/>
    </row>
    <row r="21079" spans="3:5" s="2" customFormat="1" x14ac:dyDescent="0.3">
      <c r="C21079" s="3"/>
      <c r="E21079" s="6"/>
    </row>
    <row r="21080" spans="3:5" s="2" customFormat="1" x14ac:dyDescent="0.3">
      <c r="C21080" s="3"/>
      <c r="E21080" s="6"/>
    </row>
    <row r="21081" spans="3:5" s="2" customFormat="1" x14ac:dyDescent="0.3">
      <c r="C21081" s="3"/>
      <c r="E21081" s="6"/>
    </row>
    <row r="21082" spans="3:5" s="2" customFormat="1" x14ac:dyDescent="0.3">
      <c r="C21082" s="3"/>
      <c r="E21082" s="6"/>
    </row>
    <row r="21083" spans="3:5" s="2" customFormat="1" x14ac:dyDescent="0.3">
      <c r="C21083" s="3"/>
      <c r="E21083" s="6"/>
    </row>
    <row r="21084" spans="3:5" s="2" customFormat="1" x14ac:dyDescent="0.3">
      <c r="C21084" s="3"/>
      <c r="E21084" s="6"/>
    </row>
    <row r="21085" spans="3:5" s="2" customFormat="1" x14ac:dyDescent="0.3">
      <c r="C21085" s="3"/>
      <c r="E21085" s="6"/>
    </row>
    <row r="21086" spans="3:5" s="2" customFormat="1" x14ac:dyDescent="0.3">
      <c r="C21086" s="3"/>
      <c r="E21086" s="6"/>
    </row>
    <row r="21087" spans="3:5" s="2" customFormat="1" x14ac:dyDescent="0.3">
      <c r="C21087" s="3"/>
      <c r="E21087" s="6"/>
    </row>
    <row r="21088" spans="3:5" s="2" customFormat="1" x14ac:dyDescent="0.3">
      <c r="C21088" s="3"/>
      <c r="E21088" s="6"/>
    </row>
    <row r="21089" spans="3:5" s="2" customFormat="1" x14ac:dyDescent="0.3">
      <c r="C21089" s="3"/>
      <c r="E21089" s="6"/>
    </row>
    <row r="21090" spans="3:5" s="2" customFormat="1" x14ac:dyDescent="0.3">
      <c r="C21090" s="3"/>
      <c r="E21090" s="6"/>
    </row>
    <row r="21091" spans="3:5" s="2" customFormat="1" x14ac:dyDescent="0.3">
      <c r="C21091" s="3"/>
      <c r="E21091" s="6"/>
    </row>
    <row r="21092" spans="3:5" s="2" customFormat="1" x14ac:dyDescent="0.3">
      <c r="C21092" s="3"/>
      <c r="E21092" s="6"/>
    </row>
    <row r="21093" spans="3:5" s="2" customFormat="1" x14ac:dyDescent="0.3">
      <c r="C21093" s="3"/>
      <c r="E21093" s="6"/>
    </row>
    <row r="21094" spans="3:5" s="2" customFormat="1" x14ac:dyDescent="0.3">
      <c r="C21094" s="3"/>
      <c r="E21094" s="6"/>
    </row>
    <row r="21095" spans="3:5" s="2" customFormat="1" x14ac:dyDescent="0.3">
      <c r="C21095" s="3"/>
      <c r="E21095" s="6"/>
    </row>
    <row r="21096" spans="3:5" s="2" customFormat="1" x14ac:dyDescent="0.3">
      <c r="C21096" s="3"/>
      <c r="E21096" s="6"/>
    </row>
    <row r="21097" spans="3:5" s="2" customFormat="1" x14ac:dyDescent="0.3">
      <c r="C21097" s="3"/>
      <c r="E21097" s="6"/>
    </row>
    <row r="21098" spans="3:5" s="2" customFormat="1" x14ac:dyDescent="0.3">
      <c r="C21098" s="3"/>
      <c r="E21098" s="6"/>
    </row>
    <row r="21099" spans="3:5" s="2" customFormat="1" x14ac:dyDescent="0.3">
      <c r="C21099" s="3"/>
      <c r="E21099" s="6"/>
    </row>
    <row r="21100" spans="3:5" s="2" customFormat="1" x14ac:dyDescent="0.3">
      <c r="C21100" s="3"/>
      <c r="E21100" s="6"/>
    </row>
    <row r="21101" spans="3:5" s="2" customFormat="1" x14ac:dyDescent="0.3">
      <c r="C21101" s="3"/>
      <c r="E21101" s="6"/>
    </row>
    <row r="21102" spans="3:5" s="2" customFormat="1" x14ac:dyDescent="0.3">
      <c r="C21102" s="3"/>
      <c r="E21102" s="6"/>
    </row>
    <row r="21103" spans="3:5" s="2" customFormat="1" x14ac:dyDescent="0.3">
      <c r="C21103" s="3"/>
      <c r="E21103" s="6"/>
    </row>
    <row r="21104" spans="3:5" s="2" customFormat="1" x14ac:dyDescent="0.3">
      <c r="C21104" s="3"/>
      <c r="E21104" s="6"/>
    </row>
    <row r="21105" spans="3:5" s="2" customFormat="1" x14ac:dyDescent="0.3">
      <c r="C21105" s="3"/>
      <c r="E21105" s="6"/>
    </row>
    <row r="21106" spans="3:5" s="2" customFormat="1" x14ac:dyDescent="0.3">
      <c r="C21106" s="3"/>
      <c r="E21106" s="6"/>
    </row>
    <row r="21107" spans="3:5" s="2" customFormat="1" x14ac:dyDescent="0.3">
      <c r="C21107" s="3"/>
      <c r="E21107" s="6"/>
    </row>
    <row r="21108" spans="3:5" s="2" customFormat="1" x14ac:dyDescent="0.3">
      <c r="C21108" s="3"/>
      <c r="E21108" s="6"/>
    </row>
    <row r="21109" spans="3:5" s="2" customFormat="1" x14ac:dyDescent="0.3">
      <c r="C21109" s="3"/>
      <c r="E21109" s="6"/>
    </row>
    <row r="21110" spans="3:5" s="2" customFormat="1" x14ac:dyDescent="0.3">
      <c r="C21110" s="3"/>
      <c r="E21110" s="6"/>
    </row>
    <row r="21111" spans="3:5" s="2" customFormat="1" x14ac:dyDescent="0.3">
      <c r="C21111" s="3"/>
      <c r="E21111" s="6"/>
    </row>
    <row r="21112" spans="3:5" s="2" customFormat="1" x14ac:dyDescent="0.3">
      <c r="C21112" s="3"/>
      <c r="E21112" s="6"/>
    </row>
    <row r="21113" spans="3:5" s="2" customFormat="1" x14ac:dyDescent="0.3">
      <c r="C21113" s="3"/>
      <c r="E21113" s="6"/>
    </row>
    <row r="21114" spans="3:5" s="2" customFormat="1" x14ac:dyDescent="0.3">
      <c r="C21114" s="3"/>
      <c r="E21114" s="6"/>
    </row>
    <row r="21115" spans="3:5" s="2" customFormat="1" x14ac:dyDescent="0.3">
      <c r="C21115" s="3"/>
      <c r="E21115" s="6"/>
    </row>
    <row r="21116" spans="3:5" s="2" customFormat="1" x14ac:dyDescent="0.3">
      <c r="C21116" s="3"/>
      <c r="E21116" s="6"/>
    </row>
    <row r="21117" spans="3:5" s="2" customFormat="1" x14ac:dyDescent="0.3">
      <c r="C21117" s="3"/>
      <c r="E21117" s="6"/>
    </row>
    <row r="21118" spans="3:5" s="2" customFormat="1" x14ac:dyDescent="0.3">
      <c r="C21118" s="3"/>
      <c r="E21118" s="6"/>
    </row>
    <row r="21119" spans="3:5" s="2" customFormat="1" x14ac:dyDescent="0.3">
      <c r="C21119" s="3"/>
      <c r="E21119" s="6"/>
    </row>
    <row r="21120" spans="3:5" s="2" customFormat="1" x14ac:dyDescent="0.3">
      <c r="C21120" s="3"/>
      <c r="E21120" s="6"/>
    </row>
    <row r="21121" spans="3:5" s="2" customFormat="1" x14ac:dyDescent="0.3">
      <c r="C21121" s="3"/>
      <c r="E21121" s="6"/>
    </row>
    <row r="21122" spans="3:5" s="2" customFormat="1" x14ac:dyDescent="0.3">
      <c r="C21122" s="3"/>
      <c r="E21122" s="6"/>
    </row>
    <row r="21123" spans="3:5" s="2" customFormat="1" x14ac:dyDescent="0.3">
      <c r="C21123" s="3"/>
      <c r="E21123" s="6"/>
    </row>
    <row r="21124" spans="3:5" s="2" customFormat="1" x14ac:dyDescent="0.3">
      <c r="C21124" s="3"/>
      <c r="E21124" s="6"/>
    </row>
    <row r="21125" spans="3:5" s="2" customFormat="1" x14ac:dyDescent="0.3">
      <c r="C21125" s="3"/>
      <c r="E21125" s="6"/>
    </row>
    <row r="21126" spans="3:5" s="2" customFormat="1" x14ac:dyDescent="0.3">
      <c r="C21126" s="3"/>
      <c r="E21126" s="6"/>
    </row>
    <row r="21127" spans="3:5" s="2" customFormat="1" x14ac:dyDescent="0.3">
      <c r="C21127" s="3"/>
      <c r="E21127" s="6"/>
    </row>
    <row r="21128" spans="3:5" s="2" customFormat="1" x14ac:dyDescent="0.3">
      <c r="C21128" s="3"/>
      <c r="E21128" s="6"/>
    </row>
    <row r="21129" spans="3:5" s="2" customFormat="1" x14ac:dyDescent="0.3">
      <c r="C21129" s="3"/>
      <c r="E21129" s="6"/>
    </row>
    <row r="21130" spans="3:5" s="2" customFormat="1" x14ac:dyDescent="0.3">
      <c r="C21130" s="3"/>
      <c r="E21130" s="6"/>
    </row>
    <row r="21131" spans="3:5" s="2" customFormat="1" x14ac:dyDescent="0.3">
      <c r="C21131" s="3"/>
      <c r="E21131" s="6"/>
    </row>
    <row r="21132" spans="3:5" s="2" customFormat="1" x14ac:dyDescent="0.3">
      <c r="C21132" s="3"/>
      <c r="E21132" s="6"/>
    </row>
    <row r="21133" spans="3:5" s="2" customFormat="1" x14ac:dyDescent="0.3">
      <c r="C21133" s="3"/>
      <c r="E21133" s="6"/>
    </row>
    <row r="21134" spans="3:5" s="2" customFormat="1" x14ac:dyDescent="0.3">
      <c r="C21134" s="3"/>
      <c r="E21134" s="6"/>
    </row>
    <row r="21135" spans="3:5" s="2" customFormat="1" x14ac:dyDescent="0.3">
      <c r="C21135" s="3"/>
      <c r="E21135" s="6"/>
    </row>
    <row r="21136" spans="3:5" s="2" customFormat="1" x14ac:dyDescent="0.3">
      <c r="C21136" s="3"/>
      <c r="E21136" s="6"/>
    </row>
    <row r="21137" spans="3:5" s="2" customFormat="1" x14ac:dyDescent="0.3">
      <c r="C21137" s="3"/>
      <c r="E21137" s="6"/>
    </row>
    <row r="21138" spans="3:5" s="2" customFormat="1" x14ac:dyDescent="0.3">
      <c r="C21138" s="3"/>
      <c r="E21138" s="6"/>
    </row>
    <row r="21139" spans="3:5" s="2" customFormat="1" x14ac:dyDescent="0.3">
      <c r="C21139" s="3"/>
      <c r="E21139" s="6"/>
    </row>
    <row r="21140" spans="3:5" s="2" customFormat="1" x14ac:dyDescent="0.3">
      <c r="C21140" s="3"/>
      <c r="E21140" s="6"/>
    </row>
    <row r="21141" spans="3:5" s="2" customFormat="1" x14ac:dyDescent="0.3">
      <c r="C21141" s="3"/>
      <c r="E21141" s="6"/>
    </row>
    <row r="21142" spans="3:5" s="2" customFormat="1" x14ac:dyDescent="0.3">
      <c r="C21142" s="3"/>
      <c r="E21142" s="6"/>
    </row>
    <row r="21143" spans="3:5" s="2" customFormat="1" x14ac:dyDescent="0.3">
      <c r="C21143" s="3"/>
      <c r="E21143" s="6"/>
    </row>
    <row r="21144" spans="3:5" s="2" customFormat="1" x14ac:dyDescent="0.3">
      <c r="C21144" s="3"/>
      <c r="E21144" s="6"/>
    </row>
    <row r="21145" spans="3:5" s="2" customFormat="1" x14ac:dyDescent="0.3">
      <c r="C21145" s="3"/>
      <c r="E21145" s="6"/>
    </row>
    <row r="21146" spans="3:5" s="2" customFormat="1" x14ac:dyDescent="0.3">
      <c r="C21146" s="3"/>
      <c r="E21146" s="6"/>
    </row>
    <row r="21147" spans="3:5" s="2" customFormat="1" x14ac:dyDescent="0.3">
      <c r="C21147" s="3"/>
      <c r="E21147" s="6"/>
    </row>
    <row r="21148" spans="3:5" s="2" customFormat="1" x14ac:dyDescent="0.3">
      <c r="C21148" s="3"/>
      <c r="E21148" s="6"/>
    </row>
    <row r="21149" spans="3:5" s="2" customFormat="1" x14ac:dyDescent="0.3">
      <c r="C21149" s="3"/>
      <c r="E21149" s="6"/>
    </row>
    <row r="21150" spans="3:5" s="2" customFormat="1" x14ac:dyDescent="0.3">
      <c r="C21150" s="3"/>
      <c r="E21150" s="6"/>
    </row>
    <row r="21151" spans="3:5" s="2" customFormat="1" x14ac:dyDescent="0.3">
      <c r="C21151" s="3"/>
      <c r="E21151" s="6"/>
    </row>
    <row r="21152" spans="3:5" s="2" customFormat="1" x14ac:dyDescent="0.3">
      <c r="C21152" s="3"/>
      <c r="E21152" s="6"/>
    </row>
    <row r="21153" spans="3:5" s="2" customFormat="1" x14ac:dyDescent="0.3">
      <c r="C21153" s="3"/>
      <c r="E21153" s="6"/>
    </row>
    <row r="21154" spans="3:5" s="2" customFormat="1" x14ac:dyDescent="0.3">
      <c r="C21154" s="3"/>
      <c r="E21154" s="6"/>
    </row>
    <row r="21155" spans="3:5" s="2" customFormat="1" x14ac:dyDescent="0.3">
      <c r="C21155" s="3"/>
      <c r="E21155" s="6"/>
    </row>
    <row r="21156" spans="3:5" s="2" customFormat="1" x14ac:dyDescent="0.3">
      <c r="C21156" s="3"/>
      <c r="E21156" s="6"/>
    </row>
    <row r="21157" spans="3:5" s="2" customFormat="1" x14ac:dyDescent="0.3">
      <c r="C21157" s="3"/>
      <c r="E21157" s="6"/>
    </row>
    <row r="21158" spans="3:5" s="2" customFormat="1" x14ac:dyDescent="0.3">
      <c r="C21158" s="3"/>
      <c r="E21158" s="6"/>
    </row>
    <row r="21159" spans="3:5" s="2" customFormat="1" x14ac:dyDescent="0.3">
      <c r="C21159" s="3"/>
      <c r="E21159" s="6"/>
    </row>
    <row r="21160" spans="3:5" s="2" customFormat="1" x14ac:dyDescent="0.3">
      <c r="C21160" s="3"/>
      <c r="E21160" s="6"/>
    </row>
    <row r="21161" spans="3:5" s="2" customFormat="1" x14ac:dyDescent="0.3">
      <c r="C21161" s="3"/>
      <c r="E21161" s="6"/>
    </row>
    <row r="21162" spans="3:5" s="2" customFormat="1" x14ac:dyDescent="0.3">
      <c r="C21162" s="3"/>
      <c r="E21162" s="6"/>
    </row>
    <row r="21163" spans="3:5" s="2" customFormat="1" x14ac:dyDescent="0.3">
      <c r="C21163" s="3"/>
      <c r="E21163" s="6"/>
    </row>
    <row r="21164" spans="3:5" s="2" customFormat="1" x14ac:dyDescent="0.3">
      <c r="C21164" s="3"/>
      <c r="E21164" s="6"/>
    </row>
    <row r="21165" spans="3:5" s="2" customFormat="1" x14ac:dyDescent="0.3">
      <c r="C21165" s="3"/>
      <c r="E21165" s="6"/>
    </row>
    <row r="21166" spans="3:5" s="2" customFormat="1" x14ac:dyDescent="0.3">
      <c r="C21166" s="3"/>
      <c r="E21166" s="6"/>
    </row>
    <row r="21167" spans="3:5" s="2" customFormat="1" x14ac:dyDescent="0.3">
      <c r="C21167" s="3"/>
      <c r="E21167" s="6"/>
    </row>
    <row r="21168" spans="3:5" s="2" customFormat="1" x14ac:dyDescent="0.3">
      <c r="C21168" s="3"/>
      <c r="E21168" s="6"/>
    </row>
    <row r="21169" spans="3:5" s="2" customFormat="1" x14ac:dyDescent="0.3">
      <c r="C21169" s="3"/>
      <c r="E21169" s="6"/>
    </row>
    <row r="21170" spans="3:5" s="2" customFormat="1" x14ac:dyDescent="0.3">
      <c r="C21170" s="3"/>
      <c r="E21170" s="6"/>
    </row>
    <row r="21171" spans="3:5" s="2" customFormat="1" x14ac:dyDescent="0.3">
      <c r="C21171" s="3"/>
      <c r="E21171" s="6"/>
    </row>
    <row r="21172" spans="3:5" s="2" customFormat="1" x14ac:dyDescent="0.3">
      <c r="C21172" s="3"/>
      <c r="E21172" s="6"/>
    </row>
    <row r="21173" spans="3:5" s="2" customFormat="1" x14ac:dyDescent="0.3">
      <c r="C21173" s="3"/>
      <c r="E21173" s="6"/>
    </row>
    <row r="21174" spans="3:5" s="2" customFormat="1" x14ac:dyDescent="0.3">
      <c r="C21174" s="3"/>
      <c r="E21174" s="6"/>
    </row>
    <row r="21175" spans="3:5" s="2" customFormat="1" x14ac:dyDescent="0.3">
      <c r="C21175" s="3"/>
      <c r="E21175" s="6"/>
    </row>
    <row r="21176" spans="3:5" s="2" customFormat="1" x14ac:dyDescent="0.3">
      <c r="C21176" s="3"/>
      <c r="E21176" s="6"/>
    </row>
    <row r="21177" spans="3:5" s="2" customFormat="1" x14ac:dyDescent="0.3">
      <c r="C21177" s="3"/>
      <c r="E21177" s="6"/>
    </row>
    <row r="21178" spans="3:5" s="2" customFormat="1" x14ac:dyDescent="0.3">
      <c r="C21178" s="3"/>
      <c r="E21178" s="6"/>
    </row>
    <row r="21179" spans="3:5" s="2" customFormat="1" x14ac:dyDescent="0.3">
      <c r="C21179" s="3"/>
      <c r="E21179" s="6"/>
    </row>
    <row r="21180" spans="3:5" s="2" customFormat="1" x14ac:dyDescent="0.3">
      <c r="C21180" s="3"/>
      <c r="E21180" s="6"/>
    </row>
    <row r="21181" spans="3:5" s="2" customFormat="1" x14ac:dyDescent="0.3">
      <c r="C21181" s="3"/>
      <c r="E21181" s="6"/>
    </row>
    <row r="21182" spans="3:5" s="2" customFormat="1" x14ac:dyDescent="0.3">
      <c r="C21182" s="3"/>
      <c r="E21182" s="6"/>
    </row>
    <row r="21183" spans="3:5" s="2" customFormat="1" x14ac:dyDescent="0.3">
      <c r="C21183" s="3"/>
      <c r="E21183" s="6"/>
    </row>
    <row r="21184" spans="3:5" s="2" customFormat="1" x14ac:dyDescent="0.3">
      <c r="C21184" s="3"/>
      <c r="E21184" s="6"/>
    </row>
    <row r="21185" spans="3:5" s="2" customFormat="1" x14ac:dyDescent="0.3">
      <c r="C21185" s="3"/>
      <c r="E21185" s="6"/>
    </row>
    <row r="21186" spans="3:5" s="2" customFormat="1" x14ac:dyDescent="0.3">
      <c r="C21186" s="3"/>
      <c r="E21186" s="6"/>
    </row>
    <row r="21187" spans="3:5" s="2" customFormat="1" x14ac:dyDescent="0.3">
      <c r="C21187" s="3"/>
      <c r="E21187" s="6"/>
    </row>
    <row r="21188" spans="3:5" s="2" customFormat="1" x14ac:dyDescent="0.3">
      <c r="C21188" s="3"/>
      <c r="E21188" s="6"/>
    </row>
    <row r="21189" spans="3:5" s="2" customFormat="1" x14ac:dyDescent="0.3">
      <c r="C21189" s="3"/>
      <c r="E21189" s="6"/>
    </row>
    <row r="21190" spans="3:5" s="2" customFormat="1" x14ac:dyDescent="0.3">
      <c r="C21190" s="3"/>
      <c r="E21190" s="6"/>
    </row>
    <row r="21191" spans="3:5" s="2" customFormat="1" x14ac:dyDescent="0.3">
      <c r="C21191" s="3"/>
      <c r="E21191" s="6"/>
    </row>
    <row r="21192" spans="3:5" s="2" customFormat="1" x14ac:dyDescent="0.3">
      <c r="C21192" s="3"/>
      <c r="E21192" s="6"/>
    </row>
    <row r="21193" spans="3:5" s="2" customFormat="1" x14ac:dyDescent="0.3">
      <c r="C21193" s="3"/>
      <c r="E21193" s="6"/>
    </row>
    <row r="21194" spans="3:5" s="2" customFormat="1" x14ac:dyDescent="0.3">
      <c r="C21194" s="3"/>
      <c r="E21194" s="6"/>
    </row>
    <row r="21195" spans="3:5" s="2" customFormat="1" x14ac:dyDescent="0.3">
      <c r="C21195" s="3"/>
      <c r="E21195" s="6"/>
    </row>
    <row r="21196" spans="3:5" s="2" customFormat="1" x14ac:dyDescent="0.3">
      <c r="C21196" s="3"/>
      <c r="E21196" s="6"/>
    </row>
    <row r="21197" spans="3:5" s="2" customFormat="1" x14ac:dyDescent="0.3">
      <c r="C21197" s="3"/>
      <c r="E21197" s="6"/>
    </row>
    <row r="21198" spans="3:5" s="2" customFormat="1" x14ac:dyDescent="0.3">
      <c r="C21198" s="3"/>
      <c r="E21198" s="6"/>
    </row>
    <row r="21199" spans="3:5" s="2" customFormat="1" x14ac:dyDescent="0.3">
      <c r="C21199" s="3"/>
      <c r="E21199" s="6"/>
    </row>
    <row r="21200" spans="3:5" s="2" customFormat="1" x14ac:dyDescent="0.3">
      <c r="C21200" s="3"/>
      <c r="E21200" s="6"/>
    </row>
    <row r="21201" spans="3:5" s="2" customFormat="1" x14ac:dyDescent="0.3">
      <c r="C21201" s="3"/>
      <c r="E21201" s="6"/>
    </row>
    <row r="21202" spans="3:5" s="2" customFormat="1" x14ac:dyDescent="0.3">
      <c r="C21202" s="3"/>
      <c r="E21202" s="6"/>
    </row>
    <row r="21203" spans="3:5" s="2" customFormat="1" x14ac:dyDescent="0.3">
      <c r="C21203" s="3"/>
      <c r="E21203" s="6"/>
    </row>
    <row r="21204" spans="3:5" s="2" customFormat="1" x14ac:dyDescent="0.3">
      <c r="C21204" s="3"/>
      <c r="E21204" s="6"/>
    </row>
    <row r="21205" spans="3:5" s="2" customFormat="1" x14ac:dyDescent="0.3">
      <c r="C21205" s="3"/>
      <c r="E21205" s="6"/>
    </row>
    <row r="21206" spans="3:5" s="2" customFormat="1" x14ac:dyDescent="0.3">
      <c r="C21206" s="3"/>
      <c r="E21206" s="6"/>
    </row>
    <row r="21207" spans="3:5" s="2" customFormat="1" x14ac:dyDescent="0.3">
      <c r="C21207" s="3"/>
      <c r="E21207" s="6"/>
    </row>
    <row r="21208" spans="3:5" s="2" customFormat="1" x14ac:dyDescent="0.3">
      <c r="C21208" s="3"/>
      <c r="E21208" s="6"/>
    </row>
    <row r="21209" spans="3:5" s="2" customFormat="1" x14ac:dyDescent="0.3">
      <c r="C21209" s="3"/>
      <c r="E21209" s="6"/>
    </row>
    <row r="21210" spans="3:5" s="2" customFormat="1" x14ac:dyDescent="0.3">
      <c r="C21210" s="3"/>
      <c r="E21210" s="6"/>
    </row>
    <row r="21211" spans="3:5" s="2" customFormat="1" x14ac:dyDescent="0.3">
      <c r="C21211" s="3"/>
      <c r="E21211" s="6"/>
    </row>
    <row r="21212" spans="3:5" s="2" customFormat="1" x14ac:dyDescent="0.3">
      <c r="C21212" s="3"/>
      <c r="E21212" s="6"/>
    </row>
    <row r="21213" spans="3:5" s="2" customFormat="1" x14ac:dyDescent="0.3">
      <c r="C21213" s="3"/>
      <c r="E21213" s="6"/>
    </row>
    <row r="21214" spans="3:5" s="2" customFormat="1" x14ac:dyDescent="0.3">
      <c r="C21214" s="3"/>
      <c r="E21214" s="6"/>
    </row>
    <row r="21215" spans="3:5" s="2" customFormat="1" x14ac:dyDescent="0.3">
      <c r="C21215" s="3"/>
      <c r="E21215" s="6"/>
    </row>
    <row r="21216" spans="3:5" s="2" customFormat="1" x14ac:dyDescent="0.3">
      <c r="C21216" s="3"/>
      <c r="E21216" s="6"/>
    </row>
    <row r="21217" spans="3:5" s="2" customFormat="1" x14ac:dyDescent="0.3">
      <c r="C21217" s="3"/>
      <c r="E21217" s="6"/>
    </row>
    <row r="21218" spans="3:5" s="2" customFormat="1" x14ac:dyDescent="0.3">
      <c r="C21218" s="3"/>
      <c r="E21218" s="6"/>
    </row>
    <row r="21219" spans="3:5" s="2" customFormat="1" x14ac:dyDescent="0.3">
      <c r="C21219" s="3"/>
      <c r="E21219" s="6"/>
    </row>
    <row r="21220" spans="3:5" s="2" customFormat="1" x14ac:dyDescent="0.3">
      <c r="C21220" s="3"/>
      <c r="E21220" s="6"/>
    </row>
    <row r="21221" spans="3:5" s="2" customFormat="1" x14ac:dyDescent="0.3">
      <c r="C21221" s="3"/>
      <c r="E21221" s="6"/>
    </row>
    <row r="21222" spans="3:5" s="2" customFormat="1" x14ac:dyDescent="0.3">
      <c r="C21222" s="3"/>
      <c r="E21222" s="6"/>
    </row>
    <row r="21223" spans="3:5" s="2" customFormat="1" x14ac:dyDescent="0.3">
      <c r="C21223" s="3"/>
      <c r="E21223" s="6"/>
    </row>
    <row r="21224" spans="3:5" s="2" customFormat="1" x14ac:dyDescent="0.3">
      <c r="C21224" s="3"/>
      <c r="E21224" s="6"/>
    </row>
    <row r="21225" spans="3:5" s="2" customFormat="1" x14ac:dyDescent="0.3">
      <c r="C21225" s="3"/>
      <c r="E21225" s="6"/>
    </row>
    <row r="21226" spans="3:5" s="2" customFormat="1" x14ac:dyDescent="0.3">
      <c r="C21226" s="3"/>
      <c r="E21226" s="6"/>
    </row>
    <row r="21227" spans="3:5" s="2" customFormat="1" x14ac:dyDescent="0.3">
      <c r="C21227" s="3"/>
      <c r="E21227" s="6"/>
    </row>
    <row r="21228" spans="3:5" s="2" customFormat="1" x14ac:dyDescent="0.3">
      <c r="C21228" s="3"/>
      <c r="E21228" s="6"/>
    </row>
    <row r="21229" spans="3:5" s="2" customFormat="1" x14ac:dyDescent="0.3">
      <c r="C21229" s="3"/>
      <c r="E21229" s="6"/>
    </row>
    <row r="21230" spans="3:5" s="2" customFormat="1" x14ac:dyDescent="0.3">
      <c r="C21230" s="3"/>
      <c r="E21230" s="6"/>
    </row>
    <row r="21231" spans="3:5" s="2" customFormat="1" x14ac:dyDescent="0.3">
      <c r="C21231" s="3"/>
      <c r="E21231" s="6"/>
    </row>
    <row r="21232" spans="3:5" s="2" customFormat="1" x14ac:dyDescent="0.3">
      <c r="C21232" s="3"/>
      <c r="E21232" s="6"/>
    </row>
    <row r="21233" spans="3:5" s="2" customFormat="1" x14ac:dyDescent="0.3">
      <c r="C21233" s="3"/>
      <c r="E21233" s="6"/>
    </row>
    <row r="21234" spans="3:5" s="2" customFormat="1" x14ac:dyDescent="0.3">
      <c r="C21234" s="3"/>
      <c r="E21234" s="6"/>
    </row>
    <row r="21235" spans="3:5" s="2" customFormat="1" x14ac:dyDescent="0.3">
      <c r="C21235" s="3"/>
      <c r="E21235" s="6"/>
    </row>
    <row r="21236" spans="3:5" s="2" customFormat="1" x14ac:dyDescent="0.3">
      <c r="C21236" s="3"/>
      <c r="E21236" s="6"/>
    </row>
    <row r="21237" spans="3:5" s="2" customFormat="1" x14ac:dyDescent="0.3">
      <c r="C21237" s="3"/>
      <c r="E21237" s="6"/>
    </row>
    <row r="21238" spans="3:5" s="2" customFormat="1" x14ac:dyDescent="0.3">
      <c r="C21238" s="3"/>
      <c r="E21238" s="6"/>
    </row>
    <row r="21239" spans="3:5" s="2" customFormat="1" x14ac:dyDescent="0.3">
      <c r="C21239" s="3"/>
      <c r="E21239" s="6"/>
    </row>
    <row r="21240" spans="3:5" s="2" customFormat="1" x14ac:dyDescent="0.3">
      <c r="C21240" s="3"/>
      <c r="E21240" s="6"/>
    </row>
    <row r="21241" spans="3:5" s="2" customFormat="1" x14ac:dyDescent="0.3">
      <c r="C21241" s="3"/>
      <c r="E21241" s="6"/>
    </row>
    <row r="21242" spans="3:5" s="2" customFormat="1" x14ac:dyDescent="0.3">
      <c r="C21242" s="3"/>
      <c r="E21242" s="6"/>
    </row>
    <row r="21243" spans="3:5" s="2" customFormat="1" x14ac:dyDescent="0.3">
      <c r="C21243" s="3"/>
      <c r="E21243" s="6"/>
    </row>
    <row r="21244" spans="3:5" s="2" customFormat="1" x14ac:dyDescent="0.3">
      <c r="C21244" s="3"/>
      <c r="E21244" s="6"/>
    </row>
    <row r="21245" spans="3:5" s="2" customFormat="1" x14ac:dyDescent="0.3">
      <c r="C21245" s="3"/>
      <c r="E21245" s="6"/>
    </row>
    <row r="21246" spans="3:5" s="2" customFormat="1" x14ac:dyDescent="0.3">
      <c r="C21246" s="3"/>
      <c r="E21246" s="6"/>
    </row>
    <row r="21247" spans="3:5" s="2" customFormat="1" x14ac:dyDescent="0.3">
      <c r="C21247" s="3"/>
      <c r="E21247" s="6"/>
    </row>
    <row r="21248" spans="3:5" s="2" customFormat="1" x14ac:dyDescent="0.3">
      <c r="C21248" s="3"/>
      <c r="E21248" s="6"/>
    </row>
    <row r="21249" spans="3:5" s="2" customFormat="1" x14ac:dyDescent="0.3">
      <c r="C21249" s="3"/>
      <c r="E21249" s="6"/>
    </row>
    <row r="21250" spans="3:5" s="2" customFormat="1" x14ac:dyDescent="0.3">
      <c r="C21250" s="3"/>
      <c r="E21250" s="6"/>
    </row>
    <row r="21251" spans="3:5" s="2" customFormat="1" x14ac:dyDescent="0.3">
      <c r="C21251" s="3"/>
      <c r="E21251" s="6"/>
    </row>
    <row r="21252" spans="3:5" s="2" customFormat="1" x14ac:dyDescent="0.3">
      <c r="C21252" s="3"/>
      <c r="E21252" s="6"/>
    </row>
    <row r="21253" spans="3:5" s="2" customFormat="1" x14ac:dyDescent="0.3">
      <c r="C21253" s="3"/>
      <c r="E21253" s="6"/>
    </row>
    <row r="21254" spans="3:5" s="2" customFormat="1" x14ac:dyDescent="0.3">
      <c r="C21254" s="3"/>
      <c r="E21254" s="6"/>
    </row>
    <row r="21255" spans="3:5" s="2" customFormat="1" x14ac:dyDescent="0.3">
      <c r="C21255" s="3"/>
      <c r="E21255" s="6"/>
    </row>
    <row r="21256" spans="3:5" s="2" customFormat="1" x14ac:dyDescent="0.3">
      <c r="C21256" s="3"/>
      <c r="E21256" s="6"/>
    </row>
    <row r="21257" spans="3:5" s="2" customFormat="1" x14ac:dyDescent="0.3">
      <c r="C21257" s="3"/>
      <c r="E21257" s="6"/>
    </row>
    <row r="21258" spans="3:5" s="2" customFormat="1" x14ac:dyDescent="0.3">
      <c r="C21258" s="3"/>
      <c r="E21258" s="6"/>
    </row>
    <row r="21259" spans="3:5" s="2" customFormat="1" x14ac:dyDescent="0.3">
      <c r="C21259" s="3"/>
      <c r="E21259" s="6"/>
    </row>
    <row r="21260" spans="3:5" s="2" customFormat="1" x14ac:dyDescent="0.3">
      <c r="C21260" s="3"/>
      <c r="E21260" s="6"/>
    </row>
    <row r="21261" spans="3:5" s="2" customFormat="1" x14ac:dyDescent="0.3">
      <c r="C21261" s="3"/>
      <c r="E21261" s="6"/>
    </row>
    <row r="21262" spans="3:5" s="2" customFormat="1" x14ac:dyDescent="0.3">
      <c r="C21262" s="3"/>
      <c r="E21262" s="6"/>
    </row>
    <row r="21263" spans="3:5" s="2" customFormat="1" x14ac:dyDescent="0.3">
      <c r="C21263" s="3"/>
      <c r="E21263" s="6"/>
    </row>
    <row r="21264" spans="3:5" s="2" customFormat="1" x14ac:dyDescent="0.3">
      <c r="C21264" s="3"/>
      <c r="E21264" s="6"/>
    </row>
    <row r="21265" spans="3:5" s="2" customFormat="1" x14ac:dyDescent="0.3">
      <c r="C21265" s="3"/>
      <c r="E21265" s="6"/>
    </row>
    <row r="21266" spans="3:5" s="2" customFormat="1" x14ac:dyDescent="0.3">
      <c r="C21266" s="3"/>
      <c r="E21266" s="6"/>
    </row>
    <row r="21267" spans="3:5" s="2" customFormat="1" x14ac:dyDescent="0.3">
      <c r="C21267" s="3"/>
      <c r="E21267" s="6"/>
    </row>
    <row r="21268" spans="3:5" s="2" customFormat="1" x14ac:dyDescent="0.3">
      <c r="C21268" s="3"/>
      <c r="E21268" s="6"/>
    </row>
    <row r="21269" spans="3:5" s="2" customFormat="1" x14ac:dyDescent="0.3">
      <c r="C21269" s="3"/>
      <c r="E21269" s="6"/>
    </row>
    <row r="21270" spans="3:5" s="2" customFormat="1" x14ac:dyDescent="0.3">
      <c r="C21270" s="3"/>
      <c r="E21270" s="6"/>
    </row>
    <row r="21271" spans="3:5" s="2" customFormat="1" x14ac:dyDescent="0.3">
      <c r="C21271" s="3"/>
      <c r="E21271" s="6"/>
    </row>
    <row r="21272" spans="3:5" s="2" customFormat="1" x14ac:dyDescent="0.3">
      <c r="C21272" s="3"/>
      <c r="E21272" s="6"/>
    </row>
    <row r="21273" spans="3:5" s="2" customFormat="1" x14ac:dyDescent="0.3">
      <c r="C21273" s="3"/>
      <c r="E21273" s="6"/>
    </row>
    <row r="21274" spans="3:5" s="2" customFormat="1" x14ac:dyDescent="0.3">
      <c r="C21274" s="3"/>
      <c r="E21274" s="6"/>
    </row>
    <row r="21275" spans="3:5" s="2" customFormat="1" x14ac:dyDescent="0.3">
      <c r="C21275" s="3"/>
      <c r="E21275" s="6"/>
    </row>
    <row r="21276" spans="3:5" s="2" customFormat="1" x14ac:dyDescent="0.3">
      <c r="C21276" s="3"/>
      <c r="E21276" s="6"/>
    </row>
    <row r="21277" spans="3:5" s="2" customFormat="1" x14ac:dyDescent="0.3">
      <c r="C21277" s="3"/>
      <c r="E21277" s="6"/>
    </row>
    <row r="21278" spans="3:5" s="2" customFormat="1" x14ac:dyDescent="0.3">
      <c r="C21278" s="3"/>
      <c r="E21278" s="6"/>
    </row>
    <row r="21279" spans="3:5" s="2" customFormat="1" x14ac:dyDescent="0.3">
      <c r="C21279" s="3"/>
      <c r="E21279" s="6"/>
    </row>
    <row r="21280" spans="3:5" s="2" customFormat="1" x14ac:dyDescent="0.3">
      <c r="C21280" s="3"/>
      <c r="E21280" s="6"/>
    </row>
    <row r="21281" spans="3:5" s="2" customFormat="1" x14ac:dyDescent="0.3">
      <c r="C21281" s="3"/>
      <c r="E21281" s="6"/>
    </row>
    <row r="21282" spans="3:5" s="2" customFormat="1" x14ac:dyDescent="0.3">
      <c r="C21282" s="3"/>
      <c r="E21282" s="6"/>
    </row>
    <row r="21283" spans="3:5" s="2" customFormat="1" x14ac:dyDescent="0.3">
      <c r="C21283" s="3"/>
      <c r="E21283" s="6"/>
    </row>
    <row r="21284" spans="3:5" s="2" customFormat="1" x14ac:dyDescent="0.3">
      <c r="C21284" s="3"/>
      <c r="E21284" s="6"/>
    </row>
    <row r="21285" spans="3:5" s="2" customFormat="1" x14ac:dyDescent="0.3">
      <c r="C21285" s="3"/>
      <c r="E21285" s="6"/>
    </row>
    <row r="21286" spans="3:5" s="2" customFormat="1" x14ac:dyDescent="0.3">
      <c r="C21286" s="3"/>
      <c r="E21286" s="6"/>
    </row>
    <row r="21287" spans="3:5" s="2" customFormat="1" x14ac:dyDescent="0.3">
      <c r="C21287" s="3"/>
      <c r="E21287" s="6"/>
    </row>
    <row r="21288" spans="3:5" s="2" customFormat="1" x14ac:dyDescent="0.3">
      <c r="C21288" s="3"/>
      <c r="E21288" s="6"/>
    </row>
    <row r="21289" spans="3:5" s="2" customFormat="1" x14ac:dyDescent="0.3">
      <c r="C21289" s="3"/>
      <c r="E21289" s="6"/>
    </row>
    <row r="21290" spans="3:5" s="2" customFormat="1" x14ac:dyDescent="0.3">
      <c r="C21290" s="3"/>
      <c r="E21290" s="6"/>
    </row>
    <row r="21291" spans="3:5" s="2" customFormat="1" x14ac:dyDescent="0.3">
      <c r="C21291" s="3"/>
      <c r="E21291" s="6"/>
    </row>
    <row r="21292" spans="3:5" s="2" customFormat="1" x14ac:dyDescent="0.3">
      <c r="C21292" s="3"/>
      <c r="E21292" s="6"/>
    </row>
    <row r="21293" spans="3:5" s="2" customFormat="1" x14ac:dyDescent="0.3">
      <c r="C21293" s="3"/>
      <c r="E21293" s="6"/>
    </row>
    <row r="21294" spans="3:5" s="2" customFormat="1" x14ac:dyDescent="0.3">
      <c r="C21294" s="3"/>
      <c r="E21294" s="6"/>
    </row>
    <row r="21295" spans="3:5" s="2" customFormat="1" x14ac:dyDescent="0.3">
      <c r="C21295" s="3"/>
      <c r="E21295" s="6"/>
    </row>
    <row r="21296" spans="3:5" s="2" customFormat="1" x14ac:dyDescent="0.3">
      <c r="C21296" s="3"/>
      <c r="E21296" s="6"/>
    </row>
    <row r="21297" spans="3:5" s="2" customFormat="1" x14ac:dyDescent="0.3">
      <c r="C21297" s="3"/>
      <c r="E21297" s="6"/>
    </row>
    <row r="21298" spans="3:5" s="2" customFormat="1" x14ac:dyDescent="0.3">
      <c r="C21298" s="3"/>
      <c r="E21298" s="6"/>
    </row>
    <row r="21299" spans="3:5" s="2" customFormat="1" x14ac:dyDescent="0.3">
      <c r="C21299" s="3"/>
      <c r="E21299" s="6"/>
    </row>
    <row r="21300" spans="3:5" s="2" customFormat="1" x14ac:dyDescent="0.3">
      <c r="C21300" s="3"/>
      <c r="E21300" s="6"/>
    </row>
    <row r="21301" spans="3:5" s="2" customFormat="1" x14ac:dyDescent="0.3">
      <c r="C21301" s="3"/>
      <c r="E21301" s="6"/>
    </row>
    <row r="21302" spans="3:5" s="2" customFormat="1" x14ac:dyDescent="0.3">
      <c r="C21302" s="3"/>
      <c r="E21302" s="6"/>
    </row>
    <row r="21303" spans="3:5" s="2" customFormat="1" x14ac:dyDescent="0.3">
      <c r="C21303" s="3"/>
      <c r="E21303" s="6"/>
    </row>
    <row r="21304" spans="3:5" s="2" customFormat="1" x14ac:dyDescent="0.3">
      <c r="C21304" s="3"/>
      <c r="E21304" s="6"/>
    </row>
    <row r="21305" spans="3:5" s="2" customFormat="1" x14ac:dyDescent="0.3">
      <c r="C21305" s="3"/>
      <c r="E21305" s="6"/>
    </row>
    <row r="21306" spans="3:5" s="2" customFormat="1" x14ac:dyDescent="0.3">
      <c r="C21306" s="3"/>
      <c r="E21306" s="6"/>
    </row>
    <row r="21307" spans="3:5" s="2" customFormat="1" x14ac:dyDescent="0.3">
      <c r="C21307" s="3"/>
      <c r="E21307" s="6"/>
    </row>
    <row r="21308" spans="3:5" s="2" customFormat="1" x14ac:dyDescent="0.3">
      <c r="C21308" s="3"/>
      <c r="E21308" s="6"/>
    </row>
    <row r="21309" spans="3:5" s="2" customFormat="1" x14ac:dyDescent="0.3">
      <c r="C21309" s="3"/>
      <c r="E21309" s="6"/>
    </row>
    <row r="21310" spans="3:5" s="2" customFormat="1" x14ac:dyDescent="0.3">
      <c r="C21310" s="3"/>
      <c r="E21310" s="6"/>
    </row>
    <row r="21311" spans="3:5" s="2" customFormat="1" x14ac:dyDescent="0.3">
      <c r="C21311" s="3"/>
      <c r="E21311" s="6"/>
    </row>
    <row r="21312" spans="3:5" s="2" customFormat="1" x14ac:dyDescent="0.3">
      <c r="C21312" s="3"/>
      <c r="E21312" s="6"/>
    </row>
    <row r="21313" spans="3:5" s="2" customFormat="1" x14ac:dyDescent="0.3">
      <c r="C21313" s="3"/>
      <c r="E21313" s="6"/>
    </row>
    <row r="21314" spans="3:5" s="2" customFormat="1" x14ac:dyDescent="0.3">
      <c r="C21314" s="3"/>
      <c r="E21314" s="6"/>
    </row>
    <row r="21315" spans="3:5" s="2" customFormat="1" x14ac:dyDescent="0.3">
      <c r="C21315" s="3"/>
      <c r="E21315" s="6"/>
    </row>
    <row r="21316" spans="3:5" s="2" customFormat="1" x14ac:dyDescent="0.3">
      <c r="C21316" s="3"/>
      <c r="E21316" s="6"/>
    </row>
    <row r="21317" spans="3:5" s="2" customFormat="1" x14ac:dyDescent="0.3">
      <c r="C21317" s="3"/>
      <c r="E21317" s="6"/>
    </row>
    <row r="21318" spans="3:5" s="2" customFormat="1" x14ac:dyDescent="0.3">
      <c r="C21318" s="3"/>
      <c r="E21318" s="6"/>
    </row>
    <row r="21319" spans="3:5" s="2" customFormat="1" x14ac:dyDescent="0.3">
      <c r="C21319" s="3"/>
      <c r="E21319" s="6"/>
    </row>
    <row r="21320" spans="3:5" s="2" customFormat="1" x14ac:dyDescent="0.3">
      <c r="C21320" s="3"/>
      <c r="E21320" s="6"/>
    </row>
    <row r="21321" spans="3:5" s="2" customFormat="1" x14ac:dyDescent="0.3">
      <c r="C21321" s="3"/>
      <c r="E21321" s="6"/>
    </row>
    <row r="21322" spans="3:5" s="2" customFormat="1" x14ac:dyDescent="0.3">
      <c r="C21322" s="3"/>
      <c r="E21322" s="6"/>
    </row>
    <row r="21323" spans="3:5" s="2" customFormat="1" x14ac:dyDescent="0.3">
      <c r="C21323" s="3"/>
      <c r="E21323" s="6"/>
    </row>
    <row r="21324" spans="3:5" s="2" customFormat="1" x14ac:dyDescent="0.3">
      <c r="C21324" s="3"/>
      <c r="E21324" s="6"/>
    </row>
    <row r="21325" spans="3:5" s="2" customFormat="1" x14ac:dyDescent="0.3">
      <c r="C21325" s="3"/>
      <c r="E21325" s="6"/>
    </row>
    <row r="21326" spans="3:5" s="2" customFormat="1" x14ac:dyDescent="0.3">
      <c r="C21326" s="3"/>
      <c r="E21326" s="6"/>
    </row>
    <row r="21327" spans="3:5" s="2" customFormat="1" x14ac:dyDescent="0.3">
      <c r="C21327" s="3"/>
      <c r="E21327" s="6"/>
    </row>
    <row r="21328" spans="3:5" s="2" customFormat="1" x14ac:dyDescent="0.3">
      <c r="C21328" s="3"/>
      <c r="E21328" s="6"/>
    </row>
    <row r="21329" spans="3:5" s="2" customFormat="1" x14ac:dyDescent="0.3">
      <c r="C21329" s="3"/>
      <c r="E21329" s="6"/>
    </row>
    <row r="21330" spans="3:5" s="2" customFormat="1" x14ac:dyDescent="0.3">
      <c r="C21330" s="3"/>
      <c r="E21330" s="6"/>
    </row>
    <row r="21331" spans="3:5" s="2" customFormat="1" x14ac:dyDescent="0.3">
      <c r="C21331" s="3"/>
      <c r="E21331" s="6"/>
    </row>
    <row r="21332" spans="3:5" s="2" customFormat="1" x14ac:dyDescent="0.3">
      <c r="C21332" s="3"/>
      <c r="E21332" s="6"/>
    </row>
    <row r="21333" spans="3:5" s="2" customFormat="1" x14ac:dyDescent="0.3">
      <c r="C21333" s="3"/>
      <c r="E21333" s="6"/>
    </row>
    <row r="21334" spans="3:5" s="2" customFormat="1" x14ac:dyDescent="0.3">
      <c r="C21334" s="3"/>
      <c r="E21334" s="6"/>
    </row>
    <row r="21335" spans="3:5" s="2" customFormat="1" x14ac:dyDescent="0.3">
      <c r="C21335" s="3"/>
      <c r="E21335" s="6"/>
    </row>
    <row r="21336" spans="3:5" s="2" customFormat="1" x14ac:dyDescent="0.3">
      <c r="C21336" s="3"/>
      <c r="E21336" s="6"/>
    </row>
    <row r="21337" spans="3:5" s="2" customFormat="1" x14ac:dyDescent="0.3">
      <c r="C21337" s="3"/>
      <c r="E21337" s="6"/>
    </row>
    <row r="21338" spans="3:5" s="2" customFormat="1" x14ac:dyDescent="0.3">
      <c r="C21338" s="3"/>
      <c r="E21338" s="6"/>
    </row>
    <row r="21339" spans="3:5" s="2" customFormat="1" x14ac:dyDescent="0.3">
      <c r="C21339" s="3"/>
      <c r="E21339" s="6"/>
    </row>
    <row r="21340" spans="3:5" s="2" customFormat="1" x14ac:dyDescent="0.3">
      <c r="C21340" s="3"/>
      <c r="E21340" s="6"/>
    </row>
    <row r="21341" spans="3:5" s="2" customFormat="1" x14ac:dyDescent="0.3">
      <c r="C21341" s="3"/>
      <c r="E21341" s="6"/>
    </row>
    <row r="21342" spans="3:5" s="2" customFormat="1" x14ac:dyDescent="0.3">
      <c r="C21342" s="3"/>
      <c r="E21342" s="6"/>
    </row>
    <row r="21343" spans="3:5" s="2" customFormat="1" x14ac:dyDescent="0.3">
      <c r="C21343" s="3"/>
      <c r="E21343" s="6"/>
    </row>
    <row r="21344" spans="3:5" s="2" customFormat="1" x14ac:dyDescent="0.3">
      <c r="C21344" s="3"/>
      <c r="E21344" s="6"/>
    </row>
    <row r="21345" spans="3:5" s="2" customFormat="1" x14ac:dyDescent="0.3">
      <c r="C21345" s="3"/>
      <c r="E21345" s="6"/>
    </row>
    <row r="21346" spans="3:5" s="2" customFormat="1" x14ac:dyDescent="0.3">
      <c r="C21346" s="3"/>
      <c r="E21346" s="6"/>
    </row>
    <row r="21347" spans="3:5" s="2" customFormat="1" x14ac:dyDescent="0.3">
      <c r="C21347" s="3"/>
      <c r="E21347" s="6"/>
    </row>
    <row r="21348" spans="3:5" s="2" customFormat="1" x14ac:dyDescent="0.3">
      <c r="C21348" s="3"/>
      <c r="E21348" s="6"/>
    </row>
    <row r="21349" spans="3:5" s="2" customFormat="1" x14ac:dyDescent="0.3">
      <c r="C21349" s="3"/>
      <c r="E21349" s="6"/>
    </row>
    <row r="21350" spans="3:5" s="2" customFormat="1" x14ac:dyDescent="0.3">
      <c r="C21350" s="3"/>
      <c r="E21350" s="6"/>
    </row>
    <row r="21351" spans="3:5" s="2" customFormat="1" x14ac:dyDescent="0.3">
      <c r="C21351" s="3"/>
      <c r="E21351" s="6"/>
    </row>
    <row r="21352" spans="3:5" s="2" customFormat="1" x14ac:dyDescent="0.3">
      <c r="C21352" s="3"/>
      <c r="E21352" s="6"/>
    </row>
    <row r="21353" spans="3:5" s="2" customFormat="1" x14ac:dyDescent="0.3">
      <c r="C21353" s="3"/>
      <c r="E21353" s="6"/>
    </row>
    <row r="21354" spans="3:5" s="2" customFormat="1" x14ac:dyDescent="0.3">
      <c r="C21354" s="3"/>
      <c r="E21354" s="6"/>
    </row>
    <row r="21355" spans="3:5" s="2" customFormat="1" x14ac:dyDescent="0.3">
      <c r="C21355" s="3"/>
      <c r="E21355" s="6"/>
    </row>
    <row r="21356" spans="3:5" s="2" customFormat="1" x14ac:dyDescent="0.3">
      <c r="C21356" s="3"/>
      <c r="E21356" s="6"/>
    </row>
    <row r="21357" spans="3:5" s="2" customFormat="1" x14ac:dyDescent="0.3">
      <c r="C21357" s="3"/>
      <c r="E21357" s="6"/>
    </row>
    <row r="21358" spans="3:5" s="2" customFormat="1" x14ac:dyDescent="0.3">
      <c r="C21358" s="3"/>
      <c r="E21358" s="6"/>
    </row>
    <row r="21359" spans="3:5" s="2" customFormat="1" x14ac:dyDescent="0.3">
      <c r="C21359" s="3"/>
      <c r="E21359" s="6"/>
    </row>
    <row r="21360" spans="3:5" s="2" customFormat="1" x14ac:dyDescent="0.3">
      <c r="C21360" s="3"/>
      <c r="E21360" s="6"/>
    </row>
    <row r="21361" spans="3:5" s="2" customFormat="1" x14ac:dyDescent="0.3">
      <c r="C21361" s="3"/>
      <c r="E21361" s="6"/>
    </row>
    <row r="21362" spans="3:5" s="2" customFormat="1" x14ac:dyDescent="0.3">
      <c r="C21362" s="3"/>
      <c r="E21362" s="6"/>
    </row>
    <row r="21363" spans="3:5" s="2" customFormat="1" x14ac:dyDescent="0.3">
      <c r="C21363" s="3"/>
      <c r="E21363" s="6"/>
    </row>
    <row r="21364" spans="3:5" s="2" customFormat="1" x14ac:dyDescent="0.3">
      <c r="C21364" s="3"/>
      <c r="E21364" s="6"/>
    </row>
    <row r="21365" spans="3:5" s="2" customFormat="1" x14ac:dyDescent="0.3">
      <c r="C21365" s="3"/>
      <c r="E21365" s="6"/>
    </row>
    <row r="21366" spans="3:5" s="2" customFormat="1" x14ac:dyDescent="0.3">
      <c r="C21366" s="3"/>
      <c r="E21366" s="6"/>
    </row>
    <row r="21367" spans="3:5" s="2" customFormat="1" x14ac:dyDescent="0.3">
      <c r="C21367" s="3"/>
      <c r="E21367" s="6"/>
    </row>
    <row r="21368" spans="3:5" s="2" customFormat="1" x14ac:dyDescent="0.3">
      <c r="C21368" s="3"/>
      <c r="E21368" s="6"/>
    </row>
    <row r="21369" spans="3:5" s="2" customFormat="1" x14ac:dyDescent="0.3">
      <c r="C21369" s="3"/>
      <c r="E21369" s="6"/>
    </row>
    <row r="21370" spans="3:5" s="2" customFormat="1" x14ac:dyDescent="0.3">
      <c r="C21370" s="3"/>
      <c r="E21370" s="6"/>
    </row>
    <row r="21371" spans="3:5" s="2" customFormat="1" x14ac:dyDescent="0.3">
      <c r="C21371" s="3"/>
      <c r="E21371" s="6"/>
    </row>
    <row r="21372" spans="3:5" s="2" customFormat="1" x14ac:dyDescent="0.3">
      <c r="C21372" s="3"/>
      <c r="E21372" s="6"/>
    </row>
    <row r="21373" spans="3:5" s="2" customFormat="1" x14ac:dyDescent="0.3">
      <c r="C21373" s="3"/>
      <c r="E21373" s="6"/>
    </row>
    <row r="21374" spans="3:5" s="2" customFormat="1" x14ac:dyDescent="0.3">
      <c r="C21374" s="3"/>
      <c r="E21374" s="6"/>
    </row>
    <row r="21375" spans="3:5" s="2" customFormat="1" x14ac:dyDescent="0.3">
      <c r="C21375" s="3"/>
      <c r="E21375" s="6"/>
    </row>
    <row r="21376" spans="3:5" s="2" customFormat="1" x14ac:dyDescent="0.3">
      <c r="C21376" s="3"/>
      <c r="E21376" s="6"/>
    </row>
    <row r="21377" spans="3:5" s="2" customFormat="1" x14ac:dyDescent="0.3">
      <c r="C21377" s="3"/>
      <c r="E21377" s="6"/>
    </row>
    <row r="21378" spans="3:5" s="2" customFormat="1" x14ac:dyDescent="0.3">
      <c r="C21378" s="3"/>
      <c r="E21378" s="6"/>
    </row>
    <row r="21379" spans="3:5" s="2" customFormat="1" x14ac:dyDescent="0.3">
      <c r="C21379" s="3"/>
      <c r="E21379" s="6"/>
    </row>
    <row r="21380" spans="3:5" s="2" customFormat="1" x14ac:dyDescent="0.3">
      <c r="C21380" s="3"/>
      <c r="E21380" s="6"/>
    </row>
    <row r="21381" spans="3:5" s="2" customFormat="1" x14ac:dyDescent="0.3">
      <c r="C21381" s="3"/>
      <c r="E21381" s="6"/>
    </row>
    <row r="21382" spans="3:5" s="2" customFormat="1" x14ac:dyDescent="0.3">
      <c r="C21382" s="3"/>
      <c r="E21382" s="6"/>
    </row>
    <row r="21383" spans="3:5" s="2" customFormat="1" x14ac:dyDescent="0.3">
      <c r="C21383" s="3"/>
      <c r="E21383" s="6"/>
    </row>
    <row r="21384" spans="3:5" s="2" customFormat="1" x14ac:dyDescent="0.3">
      <c r="C21384" s="3"/>
      <c r="E21384" s="6"/>
    </row>
    <row r="21385" spans="3:5" s="2" customFormat="1" x14ac:dyDescent="0.3">
      <c r="C21385" s="3"/>
      <c r="E21385" s="6"/>
    </row>
    <row r="21386" spans="3:5" s="2" customFormat="1" x14ac:dyDescent="0.3">
      <c r="C21386" s="3"/>
      <c r="E21386" s="6"/>
    </row>
    <row r="21387" spans="3:5" s="2" customFormat="1" x14ac:dyDescent="0.3">
      <c r="C21387" s="3"/>
      <c r="E21387" s="6"/>
    </row>
    <row r="21388" spans="3:5" s="2" customFormat="1" x14ac:dyDescent="0.3">
      <c r="C21388" s="3"/>
      <c r="E21388" s="6"/>
    </row>
    <row r="21389" spans="3:5" s="2" customFormat="1" x14ac:dyDescent="0.3">
      <c r="C21389" s="3"/>
      <c r="E21389" s="6"/>
    </row>
    <row r="21390" spans="3:5" s="2" customFormat="1" x14ac:dyDescent="0.3">
      <c r="C21390" s="3"/>
      <c r="E21390" s="6"/>
    </row>
    <row r="21391" spans="3:5" s="2" customFormat="1" x14ac:dyDescent="0.3">
      <c r="C21391" s="3"/>
      <c r="E21391" s="6"/>
    </row>
    <row r="21392" spans="3:5" s="2" customFormat="1" x14ac:dyDescent="0.3">
      <c r="C21392" s="3"/>
      <c r="E21392" s="6"/>
    </row>
    <row r="21393" spans="3:5" s="2" customFormat="1" x14ac:dyDescent="0.3">
      <c r="C21393" s="3"/>
      <c r="E21393" s="6"/>
    </row>
    <row r="21394" spans="3:5" s="2" customFormat="1" x14ac:dyDescent="0.3">
      <c r="C21394" s="3"/>
      <c r="E21394" s="6"/>
    </row>
    <row r="21395" spans="3:5" s="2" customFormat="1" x14ac:dyDescent="0.3">
      <c r="C21395" s="3"/>
      <c r="E21395" s="6"/>
    </row>
    <row r="21396" spans="3:5" s="2" customFormat="1" x14ac:dyDescent="0.3">
      <c r="C21396" s="3"/>
      <c r="E21396" s="6"/>
    </row>
    <row r="21397" spans="3:5" s="2" customFormat="1" x14ac:dyDescent="0.3">
      <c r="C21397" s="3"/>
      <c r="E21397" s="6"/>
    </row>
    <row r="21398" spans="3:5" s="2" customFormat="1" x14ac:dyDescent="0.3">
      <c r="C21398" s="3"/>
      <c r="E21398" s="6"/>
    </row>
    <row r="21399" spans="3:5" s="2" customFormat="1" x14ac:dyDescent="0.3">
      <c r="C21399" s="3"/>
      <c r="E21399" s="6"/>
    </row>
    <row r="21400" spans="3:5" s="2" customFormat="1" x14ac:dyDescent="0.3">
      <c r="C21400" s="3"/>
      <c r="E21400" s="6"/>
    </row>
    <row r="21401" spans="3:5" s="2" customFormat="1" x14ac:dyDescent="0.3">
      <c r="C21401" s="3"/>
      <c r="E21401" s="6"/>
    </row>
    <row r="21402" spans="3:5" s="2" customFormat="1" x14ac:dyDescent="0.3">
      <c r="C21402" s="3"/>
      <c r="E21402" s="6"/>
    </row>
    <row r="21403" spans="3:5" s="2" customFormat="1" x14ac:dyDescent="0.3">
      <c r="C21403" s="3"/>
      <c r="E21403" s="6"/>
    </row>
    <row r="21404" spans="3:5" s="2" customFormat="1" x14ac:dyDescent="0.3">
      <c r="C21404" s="3"/>
      <c r="E21404" s="6"/>
    </row>
    <row r="21405" spans="3:5" s="2" customFormat="1" x14ac:dyDescent="0.3">
      <c r="C21405" s="3"/>
      <c r="E21405" s="6"/>
    </row>
    <row r="21406" spans="3:5" s="2" customFormat="1" x14ac:dyDescent="0.3">
      <c r="C21406" s="3"/>
      <c r="E21406" s="6"/>
    </row>
    <row r="21407" spans="3:5" s="2" customFormat="1" x14ac:dyDescent="0.3">
      <c r="C21407" s="3"/>
      <c r="E21407" s="6"/>
    </row>
    <row r="21408" spans="3:5" s="2" customFormat="1" x14ac:dyDescent="0.3">
      <c r="C21408" s="3"/>
      <c r="E21408" s="6"/>
    </row>
    <row r="21409" spans="3:5" s="2" customFormat="1" x14ac:dyDescent="0.3">
      <c r="C21409" s="3"/>
      <c r="E21409" s="6"/>
    </row>
    <row r="21410" spans="3:5" s="2" customFormat="1" x14ac:dyDescent="0.3">
      <c r="C21410" s="3"/>
      <c r="E21410" s="6"/>
    </row>
    <row r="21411" spans="3:5" s="2" customFormat="1" x14ac:dyDescent="0.3">
      <c r="C21411" s="3"/>
      <c r="E21411" s="6"/>
    </row>
    <row r="21412" spans="3:5" s="2" customFormat="1" x14ac:dyDescent="0.3">
      <c r="C21412" s="3"/>
      <c r="E21412" s="6"/>
    </row>
    <row r="21413" spans="3:5" s="2" customFormat="1" x14ac:dyDescent="0.3">
      <c r="C21413" s="3"/>
      <c r="E21413" s="6"/>
    </row>
    <row r="21414" spans="3:5" s="2" customFormat="1" x14ac:dyDescent="0.3">
      <c r="C21414" s="3"/>
      <c r="E21414" s="6"/>
    </row>
    <row r="21415" spans="3:5" s="2" customFormat="1" x14ac:dyDescent="0.3">
      <c r="C21415" s="3"/>
      <c r="E21415" s="6"/>
    </row>
    <row r="21416" spans="3:5" s="2" customFormat="1" x14ac:dyDescent="0.3">
      <c r="C21416" s="3"/>
      <c r="E21416" s="6"/>
    </row>
    <row r="21417" spans="3:5" s="2" customFormat="1" x14ac:dyDescent="0.3">
      <c r="C21417" s="3"/>
      <c r="E21417" s="6"/>
    </row>
    <row r="21418" spans="3:5" s="2" customFormat="1" x14ac:dyDescent="0.3">
      <c r="C21418" s="3"/>
      <c r="E21418" s="6"/>
    </row>
    <row r="21419" spans="3:5" s="2" customFormat="1" x14ac:dyDescent="0.3">
      <c r="C21419" s="3"/>
      <c r="E21419" s="6"/>
    </row>
    <row r="21420" spans="3:5" s="2" customFormat="1" x14ac:dyDescent="0.3">
      <c r="C21420" s="3"/>
      <c r="E21420" s="6"/>
    </row>
    <row r="21421" spans="3:5" s="2" customFormat="1" x14ac:dyDescent="0.3">
      <c r="C21421" s="3"/>
      <c r="E21421" s="6"/>
    </row>
    <row r="21422" spans="3:5" s="2" customFormat="1" x14ac:dyDescent="0.3">
      <c r="C21422" s="3"/>
      <c r="E21422" s="6"/>
    </row>
    <row r="21423" spans="3:5" s="2" customFormat="1" x14ac:dyDescent="0.3">
      <c r="C21423" s="3"/>
      <c r="E21423" s="6"/>
    </row>
    <row r="21424" spans="3:5" s="2" customFormat="1" x14ac:dyDescent="0.3">
      <c r="C21424" s="3"/>
      <c r="E21424" s="6"/>
    </row>
    <row r="21425" spans="3:5" s="2" customFormat="1" x14ac:dyDescent="0.3">
      <c r="C21425" s="3"/>
      <c r="E21425" s="6"/>
    </row>
    <row r="21426" spans="3:5" s="2" customFormat="1" x14ac:dyDescent="0.3">
      <c r="C21426" s="3"/>
      <c r="E21426" s="6"/>
    </row>
    <row r="21427" spans="3:5" s="2" customFormat="1" x14ac:dyDescent="0.3">
      <c r="C21427" s="3"/>
      <c r="E21427" s="6"/>
    </row>
    <row r="21428" spans="3:5" s="2" customFormat="1" x14ac:dyDescent="0.3">
      <c r="C21428" s="3"/>
      <c r="E21428" s="6"/>
    </row>
    <row r="21429" spans="3:5" s="2" customFormat="1" x14ac:dyDescent="0.3">
      <c r="C21429" s="3"/>
      <c r="E21429" s="6"/>
    </row>
    <row r="21430" spans="3:5" s="2" customFormat="1" x14ac:dyDescent="0.3">
      <c r="C21430" s="3"/>
      <c r="E21430" s="6"/>
    </row>
    <row r="21431" spans="3:5" s="2" customFormat="1" x14ac:dyDescent="0.3">
      <c r="C21431" s="3"/>
      <c r="E21431" s="6"/>
    </row>
    <row r="21432" spans="3:5" s="2" customFormat="1" x14ac:dyDescent="0.3">
      <c r="C21432" s="3"/>
      <c r="E21432" s="6"/>
    </row>
    <row r="21433" spans="3:5" s="2" customFormat="1" x14ac:dyDescent="0.3">
      <c r="C21433" s="3"/>
      <c r="E21433" s="6"/>
    </row>
    <row r="21434" spans="3:5" s="2" customFormat="1" x14ac:dyDescent="0.3">
      <c r="C21434" s="3"/>
      <c r="E21434" s="6"/>
    </row>
    <row r="21435" spans="3:5" s="2" customFormat="1" x14ac:dyDescent="0.3">
      <c r="C21435" s="3"/>
      <c r="E21435" s="6"/>
    </row>
    <row r="21436" spans="3:5" s="2" customFormat="1" x14ac:dyDescent="0.3">
      <c r="C21436" s="3"/>
      <c r="E21436" s="6"/>
    </row>
    <row r="21437" spans="3:5" s="2" customFormat="1" x14ac:dyDescent="0.3">
      <c r="C21437" s="3"/>
      <c r="E21437" s="6"/>
    </row>
    <row r="21438" spans="3:5" s="2" customFormat="1" x14ac:dyDescent="0.3">
      <c r="C21438" s="3"/>
      <c r="E21438" s="6"/>
    </row>
    <row r="21439" spans="3:5" s="2" customFormat="1" x14ac:dyDescent="0.3">
      <c r="C21439" s="3"/>
      <c r="E21439" s="6"/>
    </row>
    <row r="21440" spans="3:5" s="2" customFormat="1" x14ac:dyDescent="0.3">
      <c r="C21440" s="3"/>
      <c r="E21440" s="6"/>
    </row>
    <row r="21441" spans="3:5" s="2" customFormat="1" x14ac:dyDescent="0.3">
      <c r="C21441" s="3"/>
      <c r="E21441" s="6"/>
    </row>
    <row r="21442" spans="3:5" s="2" customFormat="1" x14ac:dyDescent="0.3">
      <c r="C21442" s="3"/>
      <c r="E21442" s="6"/>
    </row>
    <row r="21443" spans="3:5" s="2" customFormat="1" x14ac:dyDescent="0.3">
      <c r="C21443" s="3"/>
      <c r="E21443" s="6"/>
    </row>
    <row r="21444" spans="3:5" s="2" customFormat="1" x14ac:dyDescent="0.3">
      <c r="C21444" s="3"/>
      <c r="E21444" s="6"/>
    </row>
    <row r="21445" spans="3:5" s="2" customFormat="1" x14ac:dyDescent="0.3">
      <c r="C21445" s="3"/>
      <c r="E21445" s="6"/>
    </row>
    <row r="21446" spans="3:5" s="2" customFormat="1" x14ac:dyDescent="0.3">
      <c r="C21446" s="3"/>
      <c r="E21446" s="6"/>
    </row>
    <row r="21447" spans="3:5" s="2" customFormat="1" x14ac:dyDescent="0.3">
      <c r="C21447" s="3"/>
      <c r="E21447" s="6"/>
    </row>
    <row r="21448" spans="3:5" s="2" customFormat="1" x14ac:dyDescent="0.3">
      <c r="C21448" s="3"/>
      <c r="E21448" s="6"/>
    </row>
    <row r="21449" spans="3:5" s="2" customFormat="1" x14ac:dyDescent="0.3">
      <c r="C21449" s="3"/>
      <c r="E21449" s="6"/>
    </row>
    <row r="21450" spans="3:5" s="2" customFormat="1" x14ac:dyDescent="0.3">
      <c r="C21450" s="3"/>
      <c r="E21450" s="6"/>
    </row>
    <row r="21451" spans="3:5" s="2" customFormat="1" x14ac:dyDescent="0.3">
      <c r="C21451" s="3"/>
      <c r="E21451" s="6"/>
    </row>
    <row r="21452" spans="3:5" s="2" customFormat="1" x14ac:dyDescent="0.3">
      <c r="C21452" s="3"/>
      <c r="E21452" s="6"/>
    </row>
    <row r="21453" spans="3:5" s="2" customFormat="1" x14ac:dyDescent="0.3">
      <c r="C21453" s="3"/>
      <c r="E21453" s="6"/>
    </row>
    <row r="21454" spans="3:5" s="2" customFormat="1" x14ac:dyDescent="0.3">
      <c r="C21454" s="3"/>
      <c r="E21454" s="6"/>
    </row>
    <row r="21455" spans="3:5" s="2" customFormat="1" x14ac:dyDescent="0.3">
      <c r="C21455" s="3"/>
      <c r="E21455" s="6"/>
    </row>
    <row r="21456" spans="3:5" s="2" customFormat="1" x14ac:dyDescent="0.3">
      <c r="C21456" s="3"/>
      <c r="E21456" s="6"/>
    </row>
    <row r="21457" spans="3:5" s="2" customFormat="1" x14ac:dyDescent="0.3">
      <c r="C21457" s="3"/>
      <c r="E21457" s="6"/>
    </row>
    <row r="21458" spans="3:5" s="2" customFormat="1" x14ac:dyDescent="0.3">
      <c r="C21458" s="3"/>
      <c r="E21458" s="6"/>
    </row>
    <row r="21459" spans="3:5" s="2" customFormat="1" x14ac:dyDescent="0.3">
      <c r="C21459" s="3"/>
      <c r="E21459" s="6"/>
    </row>
    <row r="21460" spans="3:5" s="2" customFormat="1" x14ac:dyDescent="0.3">
      <c r="C21460" s="3"/>
      <c r="E21460" s="6"/>
    </row>
    <row r="21461" spans="3:5" s="2" customFormat="1" x14ac:dyDescent="0.3">
      <c r="C21461" s="3"/>
      <c r="E21461" s="6"/>
    </row>
    <row r="21462" spans="3:5" s="2" customFormat="1" x14ac:dyDescent="0.3">
      <c r="C21462" s="3"/>
      <c r="E21462" s="6"/>
    </row>
    <row r="21463" spans="3:5" s="2" customFormat="1" x14ac:dyDescent="0.3">
      <c r="C21463" s="3"/>
      <c r="E21463" s="6"/>
    </row>
    <row r="21464" spans="3:5" s="2" customFormat="1" x14ac:dyDescent="0.3">
      <c r="C21464" s="3"/>
      <c r="E21464" s="6"/>
    </row>
    <row r="21465" spans="3:5" s="2" customFormat="1" x14ac:dyDescent="0.3">
      <c r="C21465" s="3"/>
      <c r="E21465" s="6"/>
    </row>
    <row r="21466" spans="3:5" s="2" customFormat="1" x14ac:dyDescent="0.3">
      <c r="C21466" s="3"/>
      <c r="E21466" s="6"/>
    </row>
    <row r="21467" spans="3:5" s="2" customFormat="1" x14ac:dyDescent="0.3">
      <c r="C21467" s="3"/>
      <c r="E21467" s="6"/>
    </row>
    <row r="21468" spans="3:5" s="2" customFormat="1" x14ac:dyDescent="0.3">
      <c r="C21468" s="3"/>
      <c r="E21468" s="6"/>
    </row>
    <row r="21469" spans="3:5" s="2" customFormat="1" x14ac:dyDescent="0.3">
      <c r="C21469" s="3"/>
      <c r="E21469" s="6"/>
    </row>
    <row r="21470" spans="3:5" s="2" customFormat="1" x14ac:dyDescent="0.3">
      <c r="C21470" s="3"/>
      <c r="E21470" s="6"/>
    </row>
    <row r="21471" spans="3:5" s="2" customFormat="1" x14ac:dyDescent="0.3">
      <c r="C21471" s="3"/>
      <c r="E21471" s="6"/>
    </row>
    <row r="21472" spans="3:5" s="2" customFormat="1" x14ac:dyDescent="0.3">
      <c r="C21472" s="3"/>
      <c r="E21472" s="6"/>
    </row>
    <row r="21473" spans="3:5" s="2" customFormat="1" x14ac:dyDescent="0.3">
      <c r="C21473" s="3"/>
      <c r="E21473" s="6"/>
    </row>
    <row r="21474" spans="3:5" s="2" customFormat="1" x14ac:dyDescent="0.3">
      <c r="C21474" s="3"/>
      <c r="E21474" s="6"/>
    </row>
    <row r="21475" spans="3:5" s="2" customFormat="1" x14ac:dyDescent="0.3">
      <c r="C21475" s="3"/>
      <c r="E21475" s="6"/>
    </row>
    <row r="21476" spans="3:5" s="2" customFormat="1" x14ac:dyDescent="0.3">
      <c r="C21476" s="3"/>
      <c r="E21476" s="6"/>
    </row>
    <row r="21477" spans="3:5" s="2" customFormat="1" x14ac:dyDescent="0.3">
      <c r="C21477" s="3"/>
      <c r="E21477" s="6"/>
    </row>
    <row r="21478" spans="3:5" s="2" customFormat="1" x14ac:dyDescent="0.3">
      <c r="C21478" s="3"/>
      <c r="E21478" s="6"/>
    </row>
    <row r="21479" spans="3:5" s="2" customFormat="1" x14ac:dyDescent="0.3">
      <c r="C21479" s="3"/>
      <c r="E21479" s="6"/>
    </row>
    <row r="21480" spans="3:5" s="2" customFormat="1" x14ac:dyDescent="0.3">
      <c r="C21480" s="3"/>
      <c r="E21480" s="6"/>
    </row>
    <row r="21481" spans="3:5" s="2" customFormat="1" x14ac:dyDescent="0.3">
      <c r="C21481" s="3"/>
      <c r="E21481" s="6"/>
    </row>
    <row r="21482" spans="3:5" s="2" customFormat="1" x14ac:dyDescent="0.3">
      <c r="C21482" s="3"/>
      <c r="E21482" s="6"/>
    </row>
    <row r="21483" spans="3:5" s="2" customFormat="1" x14ac:dyDescent="0.3">
      <c r="C21483" s="3"/>
      <c r="E21483" s="6"/>
    </row>
    <row r="21484" spans="3:5" s="2" customFormat="1" x14ac:dyDescent="0.3">
      <c r="C21484" s="3"/>
      <c r="E21484" s="6"/>
    </row>
    <row r="21485" spans="3:5" s="2" customFormat="1" x14ac:dyDescent="0.3">
      <c r="C21485" s="3"/>
      <c r="E21485" s="6"/>
    </row>
    <row r="21486" spans="3:5" s="2" customFormat="1" x14ac:dyDescent="0.3">
      <c r="C21486" s="3"/>
      <c r="E21486" s="6"/>
    </row>
    <row r="21487" spans="3:5" s="2" customFormat="1" x14ac:dyDescent="0.3">
      <c r="C21487" s="3"/>
      <c r="E21487" s="6"/>
    </row>
    <row r="21488" spans="3:5" s="2" customFormat="1" x14ac:dyDescent="0.3">
      <c r="C21488" s="3"/>
      <c r="E21488" s="6"/>
    </row>
    <row r="21489" spans="3:5" s="2" customFormat="1" x14ac:dyDescent="0.3">
      <c r="C21489" s="3"/>
      <c r="E21489" s="6"/>
    </row>
    <row r="21490" spans="3:5" s="2" customFormat="1" x14ac:dyDescent="0.3">
      <c r="C21490" s="3"/>
      <c r="E21490" s="6"/>
    </row>
    <row r="21491" spans="3:5" s="2" customFormat="1" x14ac:dyDescent="0.3">
      <c r="C21491" s="3"/>
      <c r="E21491" s="6"/>
    </row>
    <row r="21492" spans="3:5" s="2" customFormat="1" x14ac:dyDescent="0.3">
      <c r="C21492" s="3"/>
      <c r="E21492" s="6"/>
    </row>
    <row r="21493" spans="3:5" s="2" customFormat="1" x14ac:dyDescent="0.3">
      <c r="C21493" s="3"/>
      <c r="E21493" s="6"/>
    </row>
    <row r="21494" spans="3:5" s="2" customFormat="1" x14ac:dyDescent="0.3">
      <c r="C21494" s="3"/>
      <c r="E21494" s="6"/>
    </row>
    <row r="21495" spans="3:5" s="2" customFormat="1" x14ac:dyDescent="0.3">
      <c r="C21495" s="3"/>
      <c r="E21495" s="6"/>
    </row>
    <row r="21496" spans="3:5" s="2" customFormat="1" x14ac:dyDescent="0.3">
      <c r="C21496" s="3"/>
      <c r="E21496" s="6"/>
    </row>
    <row r="21497" spans="3:5" s="2" customFormat="1" x14ac:dyDescent="0.3">
      <c r="C21497" s="3"/>
      <c r="E21497" s="6"/>
    </row>
    <row r="21498" spans="3:5" s="2" customFormat="1" x14ac:dyDescent="0.3">
      <c r="C21498" s="3"/>
      <c r="E21498" s="6"/>
    </row>
    <row r="21499" spans="3:5" s="2" customFormat="1" x14ac:dyDescent="0.3">
      <c r="C21499" s="3"/>
      <c r="E21499" s="6"/>
    </row>
    <row r="21500" spans="3:5" s="2" customFormat="1" x14ac:dyDescent="0.3">
      <c r="C21500" s="3"/>
      <c r="E21500" s="6"/>
    </row>
    <row r="21501" spans="3:5" s="2" customFormat="1" x14ac:dyDescent="0.3">
      <c r="C21501" s="3"/>
      <c r="E21501" s="6"/>
    </row>
    <row r="21502" spans="3:5" s="2" customFormat="1" x14ac:dyDescent="0.3">
      <c r="C21502" s="3"/>
      <c r="E21502" s="6"/>
    </row>
    <row r="21503" spans="3:5" s="2" customFormat="1" x14ac:dyDescent="0.3">
      <c r="C21503" s="3"/>
      <c r="E21503" s="6"/>
    </row>
    <row r="21504" spans="3:5" s="2" customFormat="1" x14ac:dyDescent="0.3">
      <c r="C21504" s="3"/>
      <c r="E21504" s="6"/>
    </row>
    <row r="21505" spans="3:5" s="2" customFormat="1" x14ac:dyDescent="0.3">
      <c r="C21505" s="3"/>
      <c r="E21505" s="6"/>
    </row>
    <row r="21506" spans="3:5" s="2" customFormat="1" x14ac:dyDescent="0.3">
      <c r="C21506" s="3"/>
      <c r="E21506" s="6"/>
    </row>
    <row r="21507" spans="3:5" s="2" customFormat="1" x14ac:dyDescent="0.3">
      <c r="C21507" s="3"/>
      <c r="E21507" s="6"/>
    </row>
    <row r="21508" spans="3:5" s="2" customFormat="1" x14ac:dyDescent="0.3">
      <c r="C21508" s="3"/>
      <c r="E21508" s="6"/>
    </row>
    <row r="21509" spans="3:5" s="2" customFormat="1" x14ac:dyDescent="0.3">
      <c r="C21509" s="3"/>
      <c r="E21509" s="6"/>
    </row>
    <row r="21510" spans="3:5" s="2" customFormat="1" x14ac:dyDescent="0.3">
      <c r="C21510" s="3"/>
      <c r="E21510" s="6"/>
    </row>
    <row r="21511" spans="3:5" s="2" customFormat="1" x14ac:dyDescent="0.3">
      <c r="C21511" s="3"/>
      <c r="E21511" s="6"/>
    </row>
    <row r="21512" spans="3:5" s="2" customFormat="1" x14ac:dyDescent="0.3">
      <c r="C21512" s="3"/>
      <c r="E21512" s="6"/>
    </row>
    <row r="21513" spans="3:5" s="2" customFormat="1" x14ac:dyDescent="0.3">
      <c r="C21513" s="3"/>
      <c r="E21513" s="6"/>
    </row>
    <row r="21514" spans="3:5" s="2" customFormat="1" x14ac:dyDescent="0.3">
      <c r="C21514" s="3"/>
      <c r="E21514" s="6"/>
    </row>
    <row r="21515" spans="3:5" s="2" customFormat="1" x14ac:dyDescent="0.3">
      <c r="C21515" s="3"/>
      <c r="E21515" s="6"/>
    </row>
    <row r="21516" spans="3:5" s="2" customFormat="1" x14ac:dyDescent="0.3">
      <c r="C21516" s="3"/>
      <c r="E21516" s="6"/>
    </row>
    <row r="21517" spans="3:5" s="2" customFormat="1" x14ac:dyDescent="0.3">
      <c r="C21517" s="3"/>
      <c r="E21517" s="6"/>
    </row>
    <row r="21518" spans="3:5" s="2" customFormat="1" x14ac:dyDescent="0.3">
      <c r="C21518" s="3"/>
      <c r="E21518" s="6"/>
    </row>
    <row r="21519" spans="3:5" s="2" customFormat="1" x14ac:dyDescent="0.3">
      <c r="C21519" s="3"/>
      <c r="E21519" s="6"/>
    </row>
    <row r="21520" spans="3:5" s="2" customFormat="1" x14ac:dyDescent="0.3">
      <c r="C21520" s="3"/>
      <c r="E21520" s="6"/>
    </row>
    <row r="21521" spans="3:5" s="2" customFormat="1" x14ac:dyDescent="0.3">
      <c r="C21521" s="3"/>
      <c r="E21521" s="6"/>
    </row>
    <row r="21522" spans="3:5" s="2" customFormat="1" x14ac:dyDescent="0.3">
      <c r="C21522" s="3"/>
      <c r="E21522" s="6"/>
    </row>
    <row r="21523" spans="3:5" s="2" customFormat="1" x14ac:dyDescent="0.3">
      <c r="C21523" s="3"/>
      <c r="E21523" s="6"/>
    </row>
    <row r="21524" spans="3:5" s="2" customFormat="1" x14ac:dyDescent="0.3">
      <c r="C21524" s="3"/>
      <c r="E21524" s="6"/>
    </row>
    <row r="21525" spans="3:5" s="2" customFormat="1" x14ac:dyDescent="0.3">
      <c r="C21525" s="3"/>
      <c r="E21525" s="6"/>
    </row>
    <row r="21526" spans="3:5" s="2" customFormat="1" x14ac:dyDescent="0.3">
      <c r="C21526" s="3"/>
      <c r="E21526" s="6"/>
    </row>
    <row r="21527" spans="3:5" s="2" customFormat="1" x14ac:dyDescent="0.3">
      <c r="C21527" s="3"/>
      <c r="E21527" s="6"/>
    </row>
    <row r="21528" spans="3:5" s="2" customFormat="1" x14ac:dyDescent="0.3">
      <c r="C21528" s="3"/>
      <c r="E21528" s="6"/>
    </row>
    <row r="21529" spans="3:5" s="2" customFormat="1" x14ac:dyDescent="0.3">
      <c r="C21529" s="3"/>
      <c r="E21529" s="6"/>
    </row>
    <row r="21530" spans="3:5" s="2" customFormat="1" x14ac:dyDescent="0.3">
      <c r="C21530" s="3"/>
      <c r="E21530" s="6"/>
    </row>
    <row r="21531" spans="3:5" s="2" customFormat="1" x14ac:dyDescent="0.3">
      <c r="C21531" s="3"/>
      <c r="E21531" s="6"/>
    </row>
    <row r="21532" spans="3:5" s="2" customFormat="1" x14ac:dyDescent="0.3">
      <c r="C21532" s="3"/>
      <c r="E21532" s="6"/>
    </row>
    <row r="21533" spans="3:5" s="2" customFormat="1" x14ac:dyDescent="0.3">
      <c r="C21533" s="3"/>
      <c r="E21533" s="6"/>
    </row>
    <row r="21534" spans="3:5" s="2" customFormat="1" x14ac:dyDescent="0.3">
      <c r="C21534" s="3"/>
      <c r="E21534" s="6"/>
    </row>
    <row r="21535" spans="3:5" s="2" customFormat="1" x14ac:dyDescent="0.3">
      <c r="C21535" s="3"/>
      <c r="E21535" s="6"/>
    </row>
    <row r="21536" spans="3:5" s="2" customFormat="1" x14ac:dyDescent="0.3">
      <c r="C21536" s="3"/>
      <c r="E21536" s="6"/>
    </row>
    <row r="21537" spans="3:5" s="2" customFormat="1" x14ac:dyDescent="0.3">
      <c r="C21537" s="3"/>
      <c r="E21537" s="6"/>
    </row>
    <row r="21538" spans="3:5" s="2" customFormat="1" x14ac:dyDescent="0.3">
      <c r="C21538" s="3"/>
      <c r="E21538" s="6"/>
    </row>
    <row r="21539" spans="3:5" s="2" customFormat="1" x14ac:dyDescent="0.3">
      <c r="C21539" s="3"/>
      <c r="E21539" s="6"/>
    </row>
    <row r="21540" spans="3:5" s="2" customFormat="1" x14ac:dyDescent="0.3">
      <c r="C21540" s="3"/>
      <c r="E21540" s="6"/>
    </row>
    <row r="21541" spans="3:5" s="2" customFormat="1" x14ac:dyDescent="0.3">
      <c r="C21541" s="3"/>
      <c r="E21541" s="6"/>
    </row>
    <row r="21542" spans="3:5" s="2" customFormat="1" x14ac:dyDescent="0.3">
      <c r="C21542" s="3"/>
      <c r="E21542" s="6"/>
    </row>
    <row r="21543" spans="3:5" s="2" customFormat="1" x14ac:dyDescent="0.3">
      <c r="C21543" s="3"/>
      <c r="E21543" s="6"/>
    </row>
    <row r="21544" spans="3:5" s="2" customFormat="1" x14ac:dyDescent="0.3">
      <c r="C21544" s="3"/>
      <c r="E21544" s="6"/>
    </row>
    <row r="21545" spans="3:5" s="2" customFormat="1" x14ac:dyDescent="0.3">
      <c r="C21545" s="3"/>
      <c r="E21545" s="6"/>
    </row>
    <row r="21546" spans="3:5" s="2" customFormat="1" x14ac:dyDescent="0.3">
      <c r="C21546" s="3"/>
      <c r="E21546" s="6"/>
    </row>
    <row r="21547" spans="3:5" s="2" customFormat="1" x14ac:dyDescent="0.3">
      <c r="C21547" s="3"/>
      <c r="E21547" s="6"/>
    </row>
    <row r="21548" spans="3:5" s="2" customFormat="1" x14ac:dyDescent="0.3">
      <c r="C21548" s="3"/>
      <c r="E21548" s="6"/>
    </row>
    <row r="21549" spans="3:5" s="2" customFormat="1" x14ac:dyDescent="0.3">
      <c r="C21549" s="3"/>
      <c r="E21549" s="6"/>
    </row>
    <row r="21550" spans="3:5" s="2" customFormat="1" x14ac:dyDescent="0.3">
      <c r="C21550" s="3"/>
      <c r="E21550" s="6"/>
    </row>
    <row r="21551" spans="3:5" s="2" customFormat="1" x14ac:dyDescent="0.3">
      <c r="C21551" s="3"/>
      <c r="E21551" s="6"/>
    </row>
    <row r="21552" spans="3:5" s="2" customFormat="1" x14ac:dyDescent="0.3">
      <c r="C21552" s="3"/>
      <c r="E21552" s="6"/>
    </row>
    <row r="21553" spans="3:5" s="2" customFormat="1" x14ac:dyDescent="0.3">
      <c r="C21553" s="3"/>
      <c r="E21553" s="6"/>
    </row>
    <row r="21554" spans="3:5" s="2" customFormat="1" x14ac:dyDescent="0.3">
      <c r="C21554" s="3"/>
      <c r="E21554" s="6"/>
    </row>
    <row r="21555" spans="3:5" s="2" customFormat="1" x14ac:dyDescent="0.3">
      <c r="C21555" s="3"/>
      <c r="E21555" s="6"/>
    </row>
    <row r="21556" spans="3:5" s="2" customFormat="1" x14ac:dyDescent="0.3">
      <c r="C21556" s="3"/>
      <c r="E21556" s="6"/>
    </row>
    <row r="21557" spans="3:5" s="2" customFormat="1" x14ac:dyDescent="0.3">
      <c r="C21557" s="3"/>
      <c r="E21557" s="6"/>
    </row>
    <row r="21558" spans="3:5" s="2" customFormat="1" x14ac:dyDescent="0.3">
      <c r="C21558" s="3"/>
      <c r="E21558" s="6"/>
    </row>
    <row r="21559" spans="3:5" s="2" customFormat="1" x14ac:dyDescent="0.3">
      <c r="C21559" s="3"/>
      <c r="E21559" s="6"/>
    </row>
    <row r="21560" spans="3:5" s="2" customFormat="1" x14ac:dyDescent="0.3">
      <c r="C21560" s="3"/>
      <c r="E21560" s="6"/>
    </row>
    <row r="21561" spans="3:5" s="2" customFormat="1" x14ac:dyDescent="0.3">
      <c r="C21561" s="3"/>
      <c r="E21561" s="6"/>
    </row>
    <row r="21562" spans="3:5" s="2" customFormat="1" x14ac:dyDescent="0.3">
      <c r="C21562" s="3"/>
      <c r="E21562" s="6"/>
    </row>
    <row r="21563" spans="3:5" s="2" customFormat="1" x14ac:dyDescent="0.3">
      <c r="C21563" s="3"/>
      <c r="E21563" s="6"/>
    </row>
    <row r="21564" spans="3:5" s="2" customFormat="1" x14ac:dyDescent="0.3">
      <c r="C21564" s="3"/>
      <c r="E21564" s="6"/>
    </row>
    <row r="21565" spans="3:5" s="2" customFormat="1" x14ac:dyDescent="0.3">
      <c r="C21565" s="3"/>
      <c r="E21565" s="6"/>
    </row>
    <row r="21566" spans="3:5" s="2" customFormat="1" x14ac:dyDescent="0.3">
      <c r="C21566" s="3"/>
      <c r="E21566" s="6"/>
    </row>
    <row r="21567" spans="3:5" s="2" customFormat="1" x14ac:dyDescent="0.3">
      <c r="C21567" s="3"/>
      <c r="E21567" s="6"/>
    </row>
    <row r="21568" spans="3:5" s="2" customFormat="1" x14ac:dyDescent="0.3">
      <c r="C21568" s="3"/>
      <c r="E21568" s="6"/>
    </row>
    <row r="21569" spans="3:5" s="2" customFormat="1" x14ac:dyDescent="0.3">
      <c r="C21569" s="3"/>
      <c r="E21569" s="6"/>
    </row>
    <row r="21570" spans="3:5" s="2" customFormat="1" x14ac:dyDescent="0.3">
      <c r="C21570" s="3"/>
      <c r="E21570" s="6"/>
    </row>
    <row r="21571" spans="3:5" s="2" customFormat="1" x14ac:dyDescent="0.3">
      <c r="C21571" s="3"/>
      <c r="E21571" s="6"/>
    </row>
    <row r="21572" spans="3:5" s="2" customFormat="1" x14ac:dyDescent="0.3">
      <c r="C21572" s="3"/>
      <c r="E21572" s="6"/>
    </row>
    <row r="21573" spans="3:5" s="2" customFormat="1" x14ac:dyDescent="0.3">
      <c r="C21573" s="3"/>
      <c r="E21573" s="6"/>
    </row>
    <row r="21574" spans="3:5" s="2" customFormat="1" x14ac:dyDescent="0.3">
      <c r="C21574" s="3"/>
      <c r="E21574" s="6"/>
    </row>
    <row r="21575" spans="3:5" s="2" customFormat="1" x14ac:dyDescent="0.3">
      <c r="C21575" s="3"/>
      <c r="E21575" s="6"/>
    </row>
    <row r="21576" spans="3:5" s="2" customFormat="1" x14ac:dyDescent="0.3">
      <c r="C21576" s="3"/>
      <c r="E21576" s="6"/>
    </row>
    <row r="21577" spans="3:5" s="2" customFormat="1" x14ac:dyDescent="0.3">
      <c r="C21577" s="3"/>
      <c r="E21577" s="6"/>
    </row>
    <row r="21578" spans="3:5" s="2" customFormat="1" x14ac:dyDescent="0.3">
      <c r="C21578" s="3"/>
      <c r="E21578" s="6"/>
    </row>
    <row r="21579" spans="3:5" s="2" customFormat="1" x14ac:dyDescent="0.3">
      <c r="C21579" s="3"/>
      <c r="E21579" s="6"/>
    </row>
    <row r="21580" spans="3:5" s="2" customFormat="1" x14ac:dyDescent="0.3">
      <c r="C21580" s="3"/>
      <c r="E21580" s="6"/>
    </row>
    <row r="21581" spans="3:5" s="2" customFormat="1" x14ac:dyDescent="0.3">
      <c r="C21581" s="3"/>
      <c r="E21581" s="6"/>
    </row>
    <row r="21582" spans="3:5" s="2" customFormat="1" x14ac:dyDescent="0.3">
      <c r="C21582" s="3"/>
      <c r="E21582" s="6"/>
    </row>
    <row r="21583" spans="3:5" s="2" customFormat="1" x14ac:dyDescent="0.3">
      <c r="C21583" s="3"/>
      <c r="E21583" s="6"/>
    </row>
    <row r="21584" spans="3:5" s="2" customFormat="1" x14ac:dyDescent="0.3">
      <c r="C21584" s="3"/>
      <c r="E21584" s="6"/>
    </row>
    <row r="21585" spans="3:5" s="2" customFormat="1" x14ac:dyDescent="0.3">
      <c r="C21585" s="3"/>
      <c r="E21585" s="6"/>
    </row>
    <row r="21586" spans="3:5" s="2" customFormat="1" x14ac:dyDescent="0.3">
      <c r="C21586" s="3"/>
      <c r="E21586" s="6"/>
    </row>
    <row r="21587" spans="3:5" s="2" customFormat="1" x14ac:dyDescent="0.3">
      <c r="C21587" s="3"/>
      <c r="E21587" s="6"/>
    </row>
    <row r="21588" spans="3:5" s="2" customFormat="1" x14ac:dyDescent="0.3">
      <c r="C21588" s="3"/>
      <c r="E21588" s="6"/>
    </row>
    <row r="21589" spans="3:5" s="2" customFormat="1" x14ac:dyDescent="0.3">
      <c r="C21589" s="3"/>
      <c r="E21589" s="6"/>
    </row>
    <row r="21590" spans="3:5" s="2" customFormat="1" x14ac:dyDescent="0.3">
      <c r="C21590" s="3"/>
      <c r="E21590" s="6"/>
    </row>
    <row r="21591" spans="3:5" s="2" customFormat="1" x14ac:dyDescent="0.3">
      <c r="C21591" s="3"/>
      <c r="E21591" s="6"/>
    </row>
    <row r="21592" spans="3:5" s="2" customFormat="1" x14ac:dyDescent="0.3">
      <c r="C21592" s="3"/>
      <c r="E21592" s="6"/>
    </row>
    <row r="21593" spans="3:5" s="2" customFormat="1" x14ac:dyDescent="0.3">
      <c r="C21593" s="3"/>
      <c r="E21593" s="6"/>
    </row>
    <row r="21594" spans="3:5" s="2" customFormat="1" x14ac:dyDescent="0.3">
      <c r="C21594" s="3"/>
      <c r="E21594" s="6"/>
    </row>
    <row r="21595" spans="3:5" s="2" customFormat="1" x14ac:dyDescent="0.3">
      <c r="C21595" s="3"/>
      <c r="E21595" s="6"/>
    </row>
    <row r="21596" spans="3:5" s="2" customFormat="1" x14ac:dyDescent="0.3">
      <c r="C21596" s="3"/>
      <c r="E21596" s="6"/>
    </row>
    <row r="21597" spans="3:5" s="2" customFormat="1" x14ac:dyDescent="0.3">
      <c r="C21597" s="3"/>
      <c r="E21597" s="6"/>
    </row>
    <row r="21598" spans="3:5" s="2" customFormat="1" x14ac:dyDescent="0.3">
      <c r="C21598" s="3"/>
      <c r="E21598" s="6"/>
    </row>
    <row r="21599" spans="3:5" s="2" customFormat="1" x14ac:dyDescent="0.3">
      <c r="C21599" s="3"/>
      <c r="E21599" s="6"/>
    </row>
    <row r="21600" spans="3:5" s="2" customFormat="1" x14ac:dyDescent="0.3">
      <c r="C21600" s="3"/>
      <c r="E21600" s="6"/>
    </row>
    <row r="21601" spans="3:5" s="2" customFormat="1" x14ac:dyDescent="0.3">
      <c r="C21601" s="3"/>
      <c r="E21601" s="6"/>
    </row>
    <row r="21602" spans="3:5" s="2" customFormat="1" x14ac:dyDescent="0.3">
      <c r="C21602" s="3"/>
      <c r="E21602" s="6"/>
    </row>
    <row r="21603" spans="3:5" s="2" customFormat="1" x14ac:dyDescent="0.3">
      <c r="C21603" s="3"/>
      <c r="E21603" s="6"/>
    </row>
    <row r="21604" spans="3:5" s="2" customFormat="1" x14ac:dyDescent="0.3">
      <c r="C21604" s="3"/>
      <c r="E21604" s="6"/>
    </row>
    <row r="21605" spans="3:5" s="2" customFormat="1" x14ac:dyDescent="0.3">
      <c r="C21605" s="3"/>
      <c r="E21605" s="6"/>
    </row>
    <row r="21606" spans="3:5" s="2" customFormat="1" x14ac:dyDescent="0.3">
      <c r="C21606" s="3"/>
      <c r="E21606" s="6"/>
    </row>
    <row r="21607" spans="3:5" s="2" customFormat="1" x14ac:dyDescent="0.3">
      <c r="C21607" s="3"/>
      <c r="E21607" s="6"/>
    </row>
    <row r="21608" spans="3:5" s="2" customFormat="1" x14ac:dyDescent="0.3">
      <c r="C21608" s="3"/>
      <c r="E21608" s="6"/>
    </row>
    <row r="21609" spans="3:5" s="2" customFormat="1" x14ac:dyDescent="0.3">
      <c r="C21609" s="3"/>
      <c r="E21609" s="6"/>
    </row>
    <row r="21610" spans="3:5" s="2" customFormat="1" x14ac:dyDescent="0.3">
      <c r="C21610" s="3"/>
      <c r="E21610" s="6"/>
    </row>
    <row r="21611" spans="3:5" s="2" customFormat="1" x14ac:dyDescent="0.3">
      <c r="C21611" s="3"/>
      <c r="E21611" s="6"/>
    </row>
    <row r="21612" spans="3:5" s="2" customFormat="1" x14ac:dyDescent="0.3">
      <c r="C21612" s="3"/>
      <c r="E21612" s="6"/>
    </row>
    <row r="21613" spans="3:5" s="2" customFormat="1" x14ac:dyDescent="0.3">
      <c r="C21613" s="3"/>
      <c r="E21613" s="6"/>
    </row>
    <row r="21614" spans="3:5" s="2" customFormat="1" x14ac:dyDescent="0.3">
      <c r="C21614" s="3"/>
      <c r="E21614" s="6"/>
    </row>
    <row r="21615" spans="3:5" s="2" customFormat="1" x14ac:dyDescent="0.3">
      <c r="C21615" s="3"/>
      <c r="E21615" s="6"/>
    </row>
    <row r="21616" spans="3:5" s="2" customFormat="1" x14ac:dyDescent="0.3">
      <c r="C21616" s="3"/>
      <c r="E21616" s="6"/>
    </row>
    <row r="21617" spans="3:5" s="2" customFormat="1" x14ac:dyDescent="0.3">
      <c r="C21617" s="3"/>
      <c r="E21617" s="6"/>
    </row>
    <row r="21618" spans="3:5" s="2" customFormat="1" x14ac:dyDescent="0.3">
      <c r="C21618" s="3"/>
      <c r="E21618" s="6"/>
    </row>
    <row r="21619" spans="3:5" s="2" customFormat="1" x14ac:dyDescent="0.3">
      <c r="C21619" s="3"/>
      <c r="E21619" s="6"/>
    </row>
    <row r="21620" spans="3:5" s="2" customFormat="1" x14ac:dyDescent="0.3">
      <c r="C21620" s="3"/>
      <c r="E21620" s="6"/>
    </row>
    <row r="21621" spans="3:5" s="2" customFormat="1" x14ac:dyDescent="0.3">
      <c r="C21621" s="3"/>
      <c r="E21621" s="6"/>
    </row>
    <row r="21622" spans="3:5" s="2" customFormat="1" x14ac:dyDescent="0.3">
      <c r="C21622" s="3"/>
      <c r="E21622" s="6"/>
    </row>
    <row r="21623" spans="3:5" s="2" customFormat="1" x14ac:dyDescent="0.3">
      <c r="C21623" s="3"/>
      <c r="E21623" s="6"/>
    </row>
    <row r="21624" spans="3:5" s="2" customFormat="1" x14ac:dyDescent="0.3">
      <c r="C21624" s="3"/>
      <c r="E21624" s="6"/>
    </row>
    <row r="21625" spans="3:5" s="2" customFormat="1" x14ac:dyDescent="0.3">
      <c r="C21625" s="3"/>
      <c r="E21625" s="6"/>
    </row>
    <row r="21626" spans="3:5" s="2" customFormat="1" x14ac:dyDescent="0.3">
      <c r="C21626" s="3"/>
      <c r="E21626" s="6"/>
    </row>
    <row r="21627" spans="3:5" s="2" customFormat="1" x14ac:dyDescent="0.3">
      <c r="C21627" s="3"/>
      <c r="E21627" s="6"/>
    </row>
    <row r="21628" spans="3:5" s="2" customFormat="1" x14ac:dyDescent="0.3">
      <c r="C21628" s="3"/>
      <c r="E21628" s="6"/>
    </row>
    <row r="21629" spans="3:5" s="2" customFormat="1" x14ac:dyDescent="0.3">
      <c r="C21629" s="3"/>
      <c r="E21629" s="6"/>
    </row>
    <row r="21630" spans="3:5" s="2" customFormat="1" x14ac:dyDescent="0.3">
      <c r="C21630" s="3"/>
      <c r="E21630" s="6"/>
    </row>
    <row r="21631" spans="3:5" s="2" customFormat="1" x14ac:dyDescent="0.3">
      <c r="C21631" s="3"/>
      <c r="E21631" s="6"/>
    </row>
    <row r="21632" spans="3:5" s="2" customFormat="1" x14ac:dyDescent="0.3">
      <c r="C21632" s="3"/>
      <c r="E21632" s="6"/>
    </row>
    <row r="21633" spans="3:5" s="2" customFormat="1" x14ac:dyDescent="0.3">
      <c r="C21633" s="3"/>
      <c r="E21633" s="6"/>
    </row>
    <row r="21634" spans="3:5" s="2" customFormat="1" x14ac:dyDescent="0.3">
      <c r="C21634" s="3"/>
      <c r="E21634" s="6"/>
    </row>
    <row r="21635" spans="3:5" s="2" customFormat="1" x14ac:dyDescent="0.3">
      <c r="C21635" s="3"/>
      <c r="E21635" s="6"/>
    </row>
    <row r="21636" spans="3:5" s="2" customFormat="1" x14ac:dyDescent="0.3">
      <c r="C21636" s="3"/>
      <c r="E21636" s="6"/>
    </row>
    <row r="21637" spans="3:5" s="2" customFormat="1" x14ac:dyDescent="0.3">
      <c r="C21637" s="3"/>
      <c r="E21637" s="6"/>
    </row>
    <row r="21638" spans="3:5" s="2" customFormat="1" x14ac:dyDescent="0.3">
      <c r="C21638" s="3"/>
      <c r="E21638" s="6"/>
    </row>
    <row r="21639" spans="3:5" s="2" customFormat="1" x14ac:dyDescent="0.3">
      <c r="C21639" s="3"/>
      <c r="E21639" s="6"/>
    </row>
    <row r="21640" spans="3:5" s="2" customFormat="1" x14ac:dyDescent="0.3">
      <c r="C21640" s="3"/>
      <c r="E21640" s="6"/>
    </row>
    <row r="21641" spans="3:5" s="2" customFormat="1" x14ac:dyDescent="0.3">
      <c r="C21641" s="3"/>
      <c r="E21641" s="6"/>
    </row>
    <row r="21642" spans="3:5" s="2" customFormat="1" x14ac:dyDescent="0.3">
      <c r="C21642" s="3"/>
      <c r="E21642" s="6"/>
    </row>
    <row r="21643" spans="3:5" s="2" customFormat="1" x14ac:dyDescent="0.3">
      <c r="C21643" s="3"/>
      <c r="E21643" s="6"/>
    </row>
    <row r="21644" spans="3:5" s="2" customFormat="1" x14ac:dyDescent="0.3">
      <c r="C21644" s="3"/>
      <c r="E21644" s="6"/>
    </row>
    <row r="21645" spans="3:5" s="2" customFormat="1" x14ac:dyDescent="0.3">
      <c r="C21645" s="3"/>
      <c r="E21645" s="6"/>
    </row>
    <row r="21646" spans="3:5" s="2" customFormat="1" x14ac:dyDescent="0.3">
      <c r="C21646" s="3"/>
      <c r="E21646" s="6"/>
    </row>
    <row r="21647" spans="3:5" s="2" customFormat="1" x14ac:dyDescent="0.3">
      <c r="C21647" s="3"/>
      <c r="E21647" s="6"/>
    </row>
    <row r="21648" spans="3:5" s="2" customFormat="1" x14ac:dyDescent="0.3">
      <c r="C21648" s="3"/>
      <c r="E21648" s="6"/>
    </row>
    <row r="21649" spans="3:5" s="2" customFormat="1" x14ac:dyDescent="0.3">
      <c r="C21649" s="3"/>
      <c r="E21649" s="6"/>
    </row>
    <row r="21650" spans="3:5" s="2" customFormat="1" x14ac:dyDescent="0.3">
      <c r="C21650" s="3"/>
      <c r="E21650" s="6"/>
    </row>
    <row r="21651" spans="3:5" s="2" customFormat="1" x14ac:dyDescent="0.3">
      <c r="C21651" s="3"/>
      <c r="E21651" s="6"/>
    </row>
    <row r="21652" spans="3:5" s="2" customFormat="1" x14ac:dyDescent="0.3">
      <c r="C21652" s="3"/>
      <c r="E21652" s="6"/>
    </row>
    <row r="21653" spans="3:5" s="2" customFormat="1" x14ac:dyDescent="0.3">
      <c r="C21653" s="3"/>
      <c r="E21653" s="6"/>
    </row>
    <row r="21654" spans="3:5" s="2" customFormat="1" x14ac:dyDescent="0.3">
      <c r="C21654" s="3"/>
      <c r="E21654" s="6"/>
    </row>
    <row r="21655" spans="3:5" s="2" customFormat="1" x14ac:dyDescent="0.3">
      <c r="C21655" s="3"/>
      <c r="E21655" s="6"/>
    </row>
    <row r="21656" spans="3:5" s="2" customFormat="1" x14ac:dyDescent="0.3">
      <c r="C21656" s="3"/>
      <c r="E21656" s="6"/>
    </row>
    <row r="21657" spans="3:5" s="2" customFormat="1" x14ac:dyDescent="0.3">
      <c r="C21657" s="3"/>
      <c r="E21657" s="6"/>
    </row>
    <row r="21658" spans="3:5" s="2" customFormat="1" x14ac:dyDescent="0.3">
      <c r="C21658" s="3"/>
      <c r="E21658" s="6"/>
    </row>
    <row r="21659" spans="3:5" s="2" customFormat="1" x14ac:dyDescent="0.3">
      <c r="C21659" s="3"/>
      <c r="E21659" s="6"/>
    </row>
    <row r="21660" spans="3:5" s="2" customFormat="1" x14ac:dyDescent="0.3">
      <c r="C21660" s="3"/>
      <c r="E21660" s="6"/>
    </row>
    <row r="21661" spans="3:5" s="2" customFormat="1" x14ac:dyDescent="0.3">
      <c r="C21661" s="3"/>
      <c r="E21661" s="6"/>
    </row>
    <row r="21662" spans="3:5" s="2" customFormat="1" x14ac:dyDescent="0.3">
      <c r="C21662" s="3"/>
      <c r="E21662" s="6"/>
    </row>
    <row r="21663" spans="3:5" s="2" customFormat="1" x14ac:dyDescent="0.3">
      <c r="C21663" s="3"/>
      <c r="E21663" s="6"/>
    </row>
    <row r="21664" spans="3:5" s="2" customFormat="1" x14ac:dyDescent="0.3">
      <c r="C21664" s="3"/>
      <c r="E21664" s="6"/>
    </row>
    <row r="21665" spans="3:5" s="2" customFormat="1" x14ac:dyDescent="0.3">
      <c r="C21665" s="3"/>
      <c r="E21665" s="6"/>
    </row>
    <row r="21666" spans="3:5" s="2" customFormat="1" x14ac:dyDescent="0.3">
      <c r="C21666" s="3"/>
      <c r="E21666" s="6"/>
    </row>
    <row r="21667" spans="3:5" s="2" customFormat="1" x14ac:dyDescent="0.3">
      <c r="C21667" s="3"/>
      <c r="E21667" s="6"/>
    </row>
    <row r="21668" spans="3:5" s="2" customFormat="1" x14ac:dyDescent="0.3">
      <c r="C21668" s="3"/>
      <c r="E21668" s="6"/>
    </row>
    <row r="21669" spans="3:5" s="2" customFormat="1" x14ac:dyDescent="0.3">
      <c r="C21669" s="3"/>
      <c r="E21669" s="6"/>
    </row>
    <row r="21670" spans="3:5" s="2" customFormat="1" x14ac:dyDescent="0.3">
      <c r="C21670" s="3"/>
      <c r="E21670" s="6"/>
    </row>
    <row r="21671" spans="3:5" s="2" customFormat="1" x14ac:dyDescent="0.3">
      <c r="C21671" s="3"/>
      <c r="E21671" s="6"/>
    </row>
    <row r="21672" spans="3:5" s="2" customFormat="1" x14ac:dyDescent="0.3">
      <c r="C21672" s="3"/>
      <c r="E21672" s="6"/>
    </row>
    <row r="21673" spans="3:5" s="2" customFormat="1" x14ac:dyDescent="0.3">
      <c r="C21673" s="3"/>
      <c r="E21673" s="6"/>
    </row>
    <row r="21674" spans="3:5" s="2" customFormat="1" x14ac:dyDescent="0.3">
      <c r="C21674" s="3"/>
      <c r="E21674" s="6"/>
    </row>
    <row r="21675" spans="3:5" s="2" customFormat="1" x14ac:dyDescent="0.3">
      <c r="C21675" s="3"/>
      <c r="E21675" s="6"/>
    </row>
    <row r="21676" spans="3:5" s="2" customFormat="1" x14ac:dyDescent="0.3">
      <c r="C21676" s="3"/>
      <c r="E21676" s="6"/>
    </row>
    <row r="21677" spans="3:5" s="2" customFormat="1" x14ac:dyDescent="0.3">
      <c r="C21677" s="3"/>
      <c r="E21677" s="6"/>
    </row>
    <row r="21678" spans="3:5" s="2" customFormat="1" x14ac:dyDescent="0.3">
      <c r="C21678" s="3"/>
      <c r="E21678" s="6"/>
    </row>
    <row r="21679" spans="3:5" s="2" customFormat="1" x14ac:dyDescent="0.3">
      <c r="C21679" s="3"/>
      <c r="E21679" s="6"/>
    </row>
    <row r="21680" spans="3:5" s="2" customFormat="1" x14ac:dyDescent="0.3">
      <c r="C21680" s="3"/>
      <c r="E21680" s="6"/>
    </row>
    <row r="21681" spans="3:5" s="2" customFormat="1" x14ac:dyDescent="0.3">
      <c r="C21681" s="3"/>
      <c r="E21681" s="6"/>
    </row>
    <row r="21682" spans="3:5" s="2" customFormat="1" x14ac:dyDescent="0.3">
      <c r="C21682" s="3"/>
      <c r="E21682" s="6"/>
    </row>
    <row r="21683" spans="3:5" s="2" customFormat="1" x14ac:dyDescent="0.3">
      <c r="C21683" s="3"/>
      <c r="E21683" s="6"/>
    </row>
    <row r="21684" spans="3:5" s="2" customFormat="1" x14ac:dyDescent="0.3">
      <c r="C21684" s="3"/>
      <c r="E21684" s="6"/>
    </row>
    <row r="21685" spans="3:5" s="2" customFormat="1" x14ac:dyDescent="0.3">
      <c r="C21685" s="3"/>
      <c r="E21685" s="6"/>
    </row>
    <row r="21686" spans="3:5" s="2" customFormat="1" x14ac:dyDescent="0.3">
      <c r="C21686" s="3"/>
      <c r="E21686" s="6"/>
    </row>
    <row r="21687" spans="3:5" s="2" customFormat="1" x14ac:dyDescent="0.3">
      <c r="C21687" s="3"/>
      <c r="E21687" s="6"/>
    </row>
    <row r="21688" spans="3:5" s="2" customFormat="1" x14ac:dyDescent="0.3">
      <c r="C21688" s="3"/>
      <c r="E21688" s="6"/>
    </row>
    <row r="21689" spans="3:5" s="2" customFormat="1" x14ac:dyDescent="0.3">
      <c r="C21689" s="3"/>
      <c r="E21689" s="6"/>
    </row>
    <row r="21690" spans="3:5" s="2" customFormat="1" x14ac:dyDescent="0.3">
      <c r="C21690" s="3"/>
      <c r="E21690" s="6"/>
    </row>
    <row r="21691" spans="3:5" s="2" customFormat="1" x14ac:dyDescent="0.3">
      <c r="C21691" s="3"/>
      <c r="E21691" s="6"/>
    </row>
    <row r="21692" spans="3:5" s="2" customFormat="1" x14ac:dyDescent="0.3">
      <c r="C21692" s="3"/>
      <c r="E21692" s="6"/>
    </row>
    <row r="21693" spans="3:5" s="2" customFormat="1" x14ac:dyDescent="0.3">
      <c r="C21693" s="3"/>
      <c r="E21693" s="6"/>
    </row>
    <row r="21694" spans="3:5" s="2" customFormat="1" x14ac:dyDescent="0.3">
      <c r="C21694" s="3"/>
      <c r="E21694" s="6"/>
    </row>
    <row r="21695" spans="3:5" s="2" customFormat="1" x14ac:dyDescent="0.3">
      <c r="C21695" s="3"/>
      <c r="E21695" s="6"/>
    </row>
    <row r="21696" spans="3:5" s="2" customFormat="1" x14ac:dyDescent="0.3">
      <c r="C21696" s="3"/>
      <c r="E21696" s="6"/>
    </row>
    <row r="21697" spans="3:5" s="2" customFormat="1" x14ac:dyDescent="0.3">
      <c r="C21697" s="3"/>
      <c r="E21697" s="6"/>
    </row>
    <row r="21698" spans="3:5" s="2" customFormat="1" x14ac:dyDescent="0.3">
      <c r="C21698" s="3"/>
      <c r="E21698" s="6"/>
    </row>
    <row r="21699" spans="3:5" s="2" customFormat="1" x14ac:dyDescent="0.3">
      <c r="C21699" s="3"/>
      <c r="E21699" s="6"/>
    </row>
    <row r="21700" spans="3:5" s="2" customFormat="1" x14ac:dyDescent="0.3">
      <c r="C21700" s="3"/>
      <c r="E21700" s="6"/>
    </row>
    <row r="21701" spans="3:5" s="2" customFormat="1" x14ac:dyDescent="0.3">
      <c r="C21701" s="3"/>
      <c r="E21701" s="6"/>
    </row>
    <row r="21702" spans="3:5" s="2" customFormat="1" x14ac:dyDescent="0.3">
      <c r="C21702" s="3"/>
      <c r="E21702" s="6"/>
    </row>
    <row r="21703" spans="3:5" s="2" customFormat="1" x14ac:dyDescent="0.3">
      <c r="C21703" s="3"/>
      <c r="E21703" s="6"/>
    </row>
    <row r="21704" spans="3:5" s="2" customFormat="1" x14ac:dyDescent="0.3">
      <c r="C21704" s="3"/>
      <c r="E21704" s="6"/>
    </row>
    <row r="21705" spans="3:5" s="2" customFormat="1" x14ac:dyDescent="0.3">
      <c r="C21705" s="3"/>
      <c r="E21705" s="6"/>
    </row>
    <row r="21706" spans="3:5" s="2" customFormat="1" x14ac:dyDescent="0.3">
      <c r="C21706" s="3"/>
      <c r="E21706" s="6"/>
    </row>
    <row r="21707" spans="3:5" s="2" customFormat="1" x14ac:dyDescent="0.3">
      <c r="C21707" s="3"/>
      <c r="E21707" s="6"/>
    </row>
    <row r="21708" spans="3:5" s="2" customFormat="1" x14ac:dyDescent="0.3">
      <c r="C21708" s="3"/>
      <c r="E21708" s="6"/>
    </row>
    <row r="21709" spans="3:5" s="2" customFormat="1" x14ac:dyDescent="0.3">
      <c r="C21709" s="3"/>
      <c r="E21709" s="6"/>
    </row>
    <row r="21710" spans="3:5" s="2" customFormat="1" x14ac:dyDescent="0.3">
      <c r="C21710" s="3"/>
      <c r="E21710" s="6"/>
    </row>
    <row r="21711" spans="3:5" s="2" customFormat="1" x14ac:dyDescent="0.3">
      <c r="C21711" s="3"/>
      <c r="E21711" s="6"/>
    </row>
    <row r="21712" spans="3:5" s="2" customFormat="1" x14ac:dyDescent="0.3">
      <c r="C21712" s="3"/>
      <c r="E21712" s="6"/>
    </row>
    <row r="21713" spans="3:5" s="2" customFormat="1" x14ac:dyDescent="0.3">
      <c r="C21713" s="3"/>
      <c r="E21713" s="6"/>
    </row>
    <row r="21714" spans="3:5" s="2" customFormat="1" x14ac:dyDescent="0.3">
      <c r="C21714" s="3"/>
      <c r="E21714" s="6"/>
    </row>
    <row r="21715" spans="3:5" s="2" customFormat="1" x14ac:dyDescent="0.3">
      <c r="C21715" s="3"/>
      <c r="E21715" s="6"/>
    </row>
    <row r="21716" spans="3:5" s="2" customFormat="1" x14ac:dyDescent="0.3">
      <c r="C21716" s="3"/>
      <c r="E21716" s="6"/>
    </row>
    <row r="21717" spans="3:5" s="2" customFormat="1" x14ac:dyDescent="0.3">
      <c r="C21717" s="3"/>
      <c r="E21717" s="6"/>
    </row>
    <row r="21718" spans="3:5" s="2" customFormat="1" x14ac:dyDescent="0.3">
      <c r="C21718" s="3"/>
      <c r="E21718" s="6"/>
    </row>
    <row r="21719" spans="3:5" s="2" customFormat="1" x14ac:dyDescent="0.3">
      <c r="C21719" s="3"/>
      <c r="E21719" s="6"/>
    </row>
    <row r="21720" spans="3:5" s="2" customFormat="1" x14ac:dyDescent="0.3">
      <c r="C21720" s="3"/>
      <c r="E21720" s="6"/>
    </row>
    <row r="21721" spans="3:5" s="2" customFormat="1" x14ac:dyDescent="0.3">
      <c r="C21721" s="3"/>
      <c r="E21721" s="6"/>
    </row>
    <row r="21722" spans="3:5" s="2" customFormat="1" x14ac:dyDescent="0.3">
      <c r="C21722" s="3"/>
      <c r="E21722" s="6"/>
    </row>
    <row r="21723" spans="3:5" s="2" customFormat="1" x14ac:dyDescent="0.3">
      <c r="C21723" s="3"/>
      <c r="E21723" s="6"/>
    </row>
    <row r="21724" spans="3:5" s="2" customFormat="1" x14ac:dyDescent="0.3">
      <c r="C21724" s="3"/>
      <c r="E21724" s="6"/>
    </row>
    <row r="21725" spans="3:5" s="2" customFormat="1" x14ac:dyDescent="0.3">
      <c r="C21725" s="3"/>
      <c r="E21725" s="6"/>
    </row>
    <row r="21726" spans="3:5" s="2" customFormat="1" x14ac:dyDescent="0.3">
      <c r="C21726" s="3"/>
      <c r="E21726" s="6"/>
    </row>
    <row r="21727" spans="3:5" s="2" customFormat="1" x14ac:dyDescent="0.3">
      <c r="C21727" s="3"/>
      <c r="E21727" s="6"/>
    </row>
    <row r="21728" spans="3:5" s="2" customFormat="1" x14ac:dyDescent="0.3">
      <c r="C21728" s="3"/>
      <c r="E21728" s="6"/>
    </row>
    <row r="21729" spans="3:5" s="2" customFormat="1" x14ac:dyDescent="0.3">
      <c r="C21729" s="3"/>
      <c r="E21729" s="6"/>
    </row>
    <row r="21730" spans="3:5" s="2" customFormat="1" x14ac:dyDescent="0.3">
      <c r="C21730" s="3"/>
      <c r="E21730" s="6"/>
    </row>
    <row r="21731" spans="3:5" s="2" customFormat="1" x14ac:dyDescent="0.3">
      <c r="C21731" s="3"/>
      <c r="E21731" s="6"/>
    </row>
    <row r="21732" spans="3:5" s="2" customFormat="1" x14ac:dyDescent="0.3">
      <c r="C21732" s="3"/>
      <c r="E21732" s="6"/>
    </row>
    <row r="21733" spans="3:5" s="2" customFormat="1" x14ac:dyDescent="0.3">
      <c r="C21733" s="3"/>
      <c r="E21733" s="6"/>
    </row>
    <row r="21734" spans="3:5" s="2" customFormat="1" x14ac:dyDescent="0.3">
      <c r="C21734" s="3"/>
      <c r="E21734" s="6"/>
    </row>
    <row r="21735" spans="3:5" s="2" customFormat="1" x14ac:dyDescent="0.3">
      <c r="C21735" s="3"/>
      <c r="E21735" s="6"/>
    </row>
    <row r="21736" spans="3:5" s="2" customFormat="1" x14ac:dyDescent="0.3">
      <c r="C21736" s="3"/>
      <c r="E21736" s="6"/>
    </row>
    <row r="21737" spans="3:5" s="2" customFormat="1" x14ac:dyDescent="0.3">
      <c r="C21737" s="3"/>
      <c r="E21737" s="6"/>
    </row>
    <row r="21738" spans="3:5" s="2" customFormat="1" x14ac:dyDescent="0.3">
      <c r="C21738" s="3"/>
      <c r="E21738" s="6"/>
    </row>
    <row r="21739" spans="3:5" s="2" customFormat="1" x14ac:dyDescent="0.3">
      <c r="C21739" s="3"/>
      <c r="E21739" s="6"/>
    </row>
    <row r="21740" spans="3:5" s="2" customFormat="1" x14ac:dyDescent="0.3">
      <c r="C21740" s="3"/>
      <c r="E21740" s="6"/>
    </row>
    <row r="21741" spans="3:5" s="2" customFormat="1" x14ac:dyDescent="0.3">
      <c r="C21741" s="3"/>
      <c r="E21741" s="6"/>
    </row>
    <row r="21742" spans="3:5" s="2" customFormat="1" x14ac:dyDescent="0.3">
      <c r="C21742" s="3"/>
      <c r="E21742" s="6"/>
    </row>
    <row r="21743" spans="3:5" s="2" customFormat="1" x14ac:dyDescent="0.3">
      <c r="C21743" s="3"/>
      <c r="E21743" s="6"/>
    </row>
    <row r="21744" spans="3:5" s="2" customFormat="1" x14ac:dyDescent="0.3">
      <c r="C21744" s="3"/>
      <c r="E21744" s="6"/>
    </row>
    <row r="21745" spans="3:5" s="2" customFormat="1" x14ac:dyDescent="0.3">
      <c r="C21745" s="3"/>
      <c r="E21745" s="6"/>
    </row>
    <row r="21746" spans="3:5" s="2" customFormat="1" x14ac:dyDescent="0.3">
      <c r="C21746" s="3"/>
      <c r="E21746" s="6"/>
    </row>
    <row r="21747" spans="3:5" s="2" customFormat="1" x14ac:dyDescent="0.3">
      <c r="C21747" s="3"/>
      <c r="E21747" s="6"/>
    </row>
    <row r="21748" spans="3:5" s="2" customFormat="1" x14ac:dyDescent="0.3">
      <c r="C21748" s="3"/>
      <c r="E21748" s="6"/>
    </row>
    <row r="21749" spans="3:5" s="2" customFormat="1" x14ac:dyDescent="0.3">
      <c r="C21749" s="3"/>
      <c r="E21749" s="6"/>
    </row>
    <row r="21750" spans="3:5" s="2" customFormat="1" x14ac:dyDescent="0.3">
      <c r="C21750" s="3"/>
      <c r="E21750" s="6"/>
    </row>
    <row r="21751" spans="3:5" s="2" customFormat="1" x14ac:dyDescent="0.3">
      <c r="C21751" s="3"/>
      <c r="E21751" s="6"/>
    </row>
    <row r="21752" spans="3:5" s="2" customFormat="1" x14ac:dyDescent="0.3">
      <c r="C21752" s="3"/>
      <c r="E21752" s="6"/>
    </row>
    <row r="21753" spans="3:5" s="2" customFormat="1" x14ac:dyDescent="0.3">
      <c r="C21753" s="3"/>
      <c r="E21753" s="6"/>
    </row>
    <row r="21754" spans="3:5" s="2" customFormat="1" x14ac:dyDescent="0.3">
      <c r="C21754" s="3"/>
      <c r="E21754" s="6"/>
    </row>
    <row r="21755" spans="3:5" s="2" customFormat="1" x14ac:dyDescent="0.3">
      <c r="C21755" s="3"/>
      <c r="E21755" s="6"/>
    </row>
    <row r="21756" spans="3:5" s="2" customFormat="1" x14ac:dyDescent="0.3">
      <c r="C21756" s="3"/>
      <c r="E21756" s="6"/>
    </row>
    <row r="21757" spans="3:5" s="2" customFormat="1" x14ac:dyDescent="0.3">
      <c r="C21757" s="3"/>
      <c r="E21757" s="6"/>
    </row>
    <row r="21758" spans="3:5" s="2" customFormat="1" x14ac:dyDescent="0.3">
      <c r="C21758" s="3"/>
      <c r="E21758" s="6"/>
    </row>
    <row r="21759" spans="3:5" s="2" customFormat="1" x14ac:dyDescent="0.3">
      <c r="C21759" s="3"/>
      <c r="E21759" s="6"/>
    </row>
    <row r="21760" spans="3:5" s="2" customFormat="1" x14ac:dyDescent="0.3">
      <c r="C21760" s="3"/>
      <c r="E21760" s="6"/>
    </row>
    <row r="21761" spans="3:5" s="2" customFormat="1" x14ac:dyDescent="0.3">
      <c r="C21761" s="3"/>
      <c r="E21761" s="6"/>
    </row>
    <row r="21762" spans="3:5" s="2" customFormat="1" x14ac:dyDescent="0.3">
      <c r="C21762" s="3"/>
      <c r="E21762" s="6"/>
    </row>
    <row r="21763" spans="3:5" s="2" customFormat="1" x14ac:dyDescent="0.3">
      <c r="C21763" s="3"/>
      <c r="E21763" s="6"/>
    </row>
    <row r="21764" spans="3:5" s="2" customFormat="1" x14ac:dyDescent="0.3">
      <c r="C21764" s="3"/>
      <c r="E21764" s="6"/>
    </row>
    <row r="21765" spans="3:5" s="2" customFormat="1" x14ac:dyDescent="0.3">
      <c r="C21765" s="3"/>
      <c r="E21765" s="6"/>
    </row>
    <row r="21766" spans="3:5" s="2" customFormat="1" x14ac:dyDescent="0.3">
      <c r="C21766" s="3"/>
      <c r="E21766" s="6"/>
    </row>
    <row r="21767" spans="3:5" s="2" customFormat="1" x14ac:dyDescent="0.3">
      <c r="C21767" s="3"/>
      <c r="E21767" s="6"/>
    </row>
    <row r="21768" spans="3:5" s="2" customFormat="1" x14ac:dyDescent="0.3">
      <c r="C21768" s="3"/>
      <c r="E21768" s="6"/>
    </row>
    <row r="21769" spans="3:5" s="2" customFormat="1" x14ac:dyDescent="0.3">
      <c r="C21769" s="3"/>
      <c r="E21769" s="6"/>
    </row>
    <row r="21770" spans="3:5" s="2" customFormat="1" x14ac:dyDescent="0.3">
      <c r="C21770" s="3"/>
      <c r="E21770" s="6"/>
    </row>
    <row r="21771" spans="3:5" s="2" customFormat="1" x14ac:dyDescent="0.3">
      <c r="C21771" s="3"/>
      <c r="E21771" s="6"/>
    </row>
    <row r="21772" spans="3:5" s="2" customFormat="1" x14ac:dyDescent="0.3">
      <c r="C21772" s="3"/>
      <c r="E21772" s="6"/>
    </row>
    <row r="21773" spans="3:5" s="2" customFormat="1" x14ac:dyDescent="0.3">
      <c r="C21773" s="3"/>
      <c r="E21773" s="6"/>
    </row>
    <row r="21774" spans="3:5" s="2" customFormat="1" x14ac:dyDescent="0.3">
      <c r="C21774" s="3"/>
      <c r="E21774" s="6"/>
    </row>
    <row r="21775" spans="3:5" s="2" customFormat="1" x14ac:dyDescent="0.3">
      <c r="C21775" s="3"/>
      <c r="E21775" s="6"/>
    </row>
    <row r="21776" spans="3:5" s="2" customFormat="1" x14ac:dyDescent="0.3">
      <c r="C21776" s="3"/>
      <c r="E21776" s="6"/>
    </row>
    <row r="21777" spans="3:5" s="2" customFormat="1" x14ac:dyDescent="0.3">
      <c r="C21777" s="3"/>
      <c r="E21777" s="6"/>
    </row>
    <row r="21778" spans="3:5" s="2" customFormat="1" x14ac:dyDescent="0.3">
      <c r="C21778" s="3"/>
      <c r="E21778" s="6"/>
    </row>
    <row r="21779" spans="3:5" s="2" customFormat="1" x14ac:dyDescent="0.3">
      <c r="C21779" s="3"/>
      <c r="E21779" s="6"/>
    </row>
    <row r="21780" spans="3:5" s="2" customFormat="1" x14ac:dyDescent="0.3">
      <c r="C21780" s="3"/>
      <c r="E21780" s="6"/>
    </row>
    <row r="21781" spans="3:5" s="2" customFormat="1" x14ac:dyDescent="0.3">
      <c r="C21781" s="3"/>
      <c r="E21781" s="6"/>
    </row>
    <row r="21782" spans="3:5" s="2" customFormat="1" x14ac:dyDescent="0.3">
      <c r="C21782" s="3"/>
      <c r="E21782" s="6"/>
    </row>
    <row r="21783" spans="3:5" s="2" customFormat="1" x14ac:dyDescent="0.3">
      <c r="C21783" s="3"/>
      <c r="E21783" s="6"/>
    </row>
    <row r="21784" spans="3:5" s="2" customFormat="1" x14ac:dyDescent="0.3">
      <c r="C21784" s="3"/>
      <c r="E21784" s="6"/>
    </row>
    <row r="21785" spans="3:5" s="2" customFormat="1" x14ac:dyDescent="0.3">
      <c r="C21785" s="3"/>
      <c r="E21785" s="6"/>
    </row>
    <row r="21786" spans="3:5" s="2" customFormat="1" x14ac:dyDescent="0.3">
      <c r="C21786" s="3"/>
      <c r="E21786" s="6"/>
    </row>
    <row r="21787" spans="3:5" s="2" customFormat="1" x14ac:dyDescent="0.3">
      <c r="C21787" s="3"/>
      <c r="E21787" s="6"/>
    </row>
    <row r="21788" spans="3:5" s="2" customFormat="1" x14ac:dyDescent="0.3">
      <c r="C21788" s="3"/>
      <c r="E21788" s="6"/>
    </row>
    <row r="21789" spans="3:5" s="2" customFormat="1" x14ac:dyDescent="0.3">
      <c r="C21789" s="3"/>
      <c r="E21789" s="6"/>
    </row>
    <row r="21790" spans="3:5" s="2" customFormat="1" x14ac:dyDescent="0.3">
      <c r="C21790" s="3"/>
      <c r="E21790" s="6"/>
    </row>
    <row r="21791" spans="3:5" s="2" customFormat="1" x14ac:dyDescent="0.3">
      <c r="C21791" s="3"/>
      <c r="E21791" s="6"/>
    </row>
    <row r="21792" spans="3:5" s="2" customFormat="1" x14ac:dyDescent="0.3">
      <c r="C21792" s="3"/>
      <c r="E21792" s="6"/>
    </row>
    <row r="21793" spans="3:5" s="2" customFormat="1" x14ac:dyDescent="0.3">
      <c r="C21793" s="3"/>
      <c r="E21793" s="6"/>
    </row>
    <row r="21794" spans="3:5" s="2" customFormat="1" x14ac:dyDescent="0.3">
      <c r="C21794" s="3"/>
      <c r="E21794" s="6"/>
    </row>
    <row r="21795" spans="3:5" s="2" customFormat="1" x14ac:dyDescent="0.3">
      <c r="C21795" s="3"/>
      <c r="E21795" s="6"/>
    </row>
    <row r="21796" spans="3:5" s="2" customFormat="1" x14ac:dyDescent="0.3">
      <c r="C21796" s="3"/>
      <c r="E21796" s="6"/>
    </row>
    <row r="21797" spans="3:5" s="2" customFormat="1" x14ac:dyDescent="0.3">
      <c r="C21797" s="3"/>
      <c r="E21797" s="6"/>
    </row>
    <row r="21798" spans="3:5" s="2" customFormat="1" x14ac:dyDescent="0.3">
      <c r="C21798" s="3"/>
      <c r="E21798" s="6"/>
    </row>
    <row r="21799" spans="3:5" s="2" customFormat="1" x14ac:dyDescent="0.3">
      <c r="C21799" s="3"/>
      <c r="E21799" s="6"/>
    </row>
    <row r="21800" spans="3:5" s="2" customFormat="1" x14ac:dyDescent="0.3">
      <c r="C21800" s="3"/>
      <c r="E21800" s="6"/>
    </row>
    <row r="21801" spans="3:5" s="2" customFormat="1" x14ac:dyDescent="0.3">
      <c r="C21801" s="3"/>
      <c r="E21801" s="6"/>
    </row>
    <row r="21802" spans="3:5" s="2" customFormat="1" x14ac:dyDescent="0.3">
      <c r="C21802" s="3"/>
      <c r="E21802" s="6"/>
    </row>
    <row r="21803" spans="3:5" s="2" customFormat="1" x14ac:dyDescent="0.3">
      <c r="C21803" s="3"/>
      <c r="E21803" s="6"/>
    </row>
    <row r="21804" spans="3:5" s="2" customFormat="1" x14ac:dyDescent="0.3">
      <c r="C21804" s="3"/>
      <c r="E21804" s="6"/>
    </row>
    <row r="21805" spans="3:5" s="2" customFormat="1" x14ac:dyDescent="0.3">
      <c r="C21805" s="3"/>
      <c r="E21805" s="6"/>
    </row>
    <row r="21806" spans="3:5" s="2" customFormat="1" x14ac:dyDescent="0.3">
      <c r="C21806" s="3"/>
      <c r="E21806" s="6"/>
    </row>
    <row r="21807" spans="3:5" s="2" customFormat="1" x14ac:dyDescent="0.3">
      <c r="C21807" s="3"/>
      <c r="E21807" s="6"/>
    </row>
    <row r="21808" spans="3:5" s="2" customFormat="1" x14ac:dyDescent="0.3">
      <c r="C21808" s="3"/>
      <c r="E21808" s="6"/>
    </row>
    <row r="21809" spans="3:5" s="2" customFormat="1" x14ac:dyDescent="0.3">
      <c r="C21809" s="3"/>
      <c r="E21809" s="6"/>
    </row>
    <row r="21810" spans="3:5" s="2" customFormat="1" x14ac:dyDescent="0.3">
      <c r="C21810" s="3"/>
      <c r="E21810" s="6"/>
    </row>
    <row r="21811" spans="3:5" s="2" customFormat="1" x14ac:dyDescent="0.3">
      <c r="C21811" s="3"/>
      <c r="E21811" s="6"/>
    </row>
    <row r="21812" spans="3:5" s="2" customFormat="1" x14ac:dyDescent="0.3">
      <c r="C21812" s="3"/>
      <c r="E21812" s="6"/>
    </row>
    <row r="21813" spans="3:5" s="2" customFormat="1" x14ac:dyDescent="0.3">
      <c r="C21813" s="3"/>
      <c r="E21813" s="6"/>
    </row>
    <row r="21814" spans="3:5" s="2" customFormat="1" x14ac:dyDescent="0.3">
      <c r="C21814" s="3"/>
      <c r="E21814" s="6"/>
    </row>
    <row r="21815" spans="3:5" s="2" customFormat="1" x14ac:dyDescent="0.3">
      <c r="C21815" s="3"/>
      <c r="E21815" s="6"/>
    </row>
    <row r="21816" spans="3:5" s="2" customFormat="1" x14ac:dyDescent="0.3">
      <c r="C21816" s="3"/>
      <c r="E21816" s="6"/>
    </row>
    <row r="21817" spans="3:5" s="2" customFormat="1" x14ac:dyDescent="0.3">
      <c r="C21817" s="3"/>
      <c r="E21817" s="6"/>
    </row>
    <row r="21818" spans="3:5" s="2" customFormat="1" x14ac:dyDescent="0.3">
      <c r="C21818" s="3"/>
      <c r="E21818" s="6"/>
    </row>
    <row r="21819" spans="3:5" s="2" customFormat="1" x14ac:dyDescent="0.3">
      <c r="C21819" s="3"/>
      <c r="E21819" s="6"/>
    </row>
    <row r="21820" spans="3:5" s="2" customFormat="1" x14ac:dyDescent="0.3">
      <c r="C21820" s="3"/>
      <c r="E21820" s="6"/>
    </row>
    <row r="21821" spans="3:5" s="2" customFormat="1" x14ac:dyDescent="0.3">
      <c r="C21821" s="3"/>
      <c r="E21821" s="6"/>
    </row>
    <row r="21822" spans="3:5" s="2" customFormat="1" x14ac:dyDescent="0.3">
      <c r="C21822" s="3"/>
      <c r="E21822" s="6"/>
    </row>
    <row r="21823" spans="3:5" s="2" customFormat="1" x14ac:dyDescent="0.3">
      <c r="C21823" s="3"/>
      <c r="E21823" s="6"/>
    </row>
    <row r="21824" spans="3:5" s="2" customFormat="1" x14ac:dyDescent="0.3">
      <c r="C21824" s="3"/>
      <c r="E21824" s="6"/>
    </row>
    <row r="21825" spans="3:5" s="2" customFormat="1" x14ac:dyDescent="0.3">
      <c r="C21825" s="3"/>
      <c r="E21825" s="6"/>
    </row>
    <row r="21826" spans="3:5" s="2" customFormat="1" x14ac:dyDescent="0.3">
      <c r="C21826" s="3"/>
      <c r="E21826" s="6"/>
    </row>
    <row r="21827" spans="3:5" s="2" customFormat="1" x14ac:dyDescent="0.3">
      <c r="C21827" s="3"/>
      <c r="E21827" s="6"/>
    </row>
    <row r="21828" spans="3:5" s="2" customFormat="1" x14ac:dyDescent="0.3">
      <c r="C21828" s="3"/>
      <c r="E21828" s="6"/>
    </row>
    <row r="21829" spans="3:5" s="2" customFormat="1" x14ac:dyDescent="0.3">
      <c r="C21829" s="3"/>
      <c r="E21829" s="6"/>
    </row>
    <row r="21830" spans="3:5" s="2" customFormat="1" x14ac:dyDescent="0.3">
      <c r="C21830" s="3"/>
      <c r="E21830" s="6"/>
    </row>
    <row r="21831" spans="3:5" s="2" customFormat="1" x14ac:dyDescent="0.3">
      <c r="C21831" s="3"/>
      <c r="E21831" s="6"/>
    </row>
    <row r="21832" spans="3:5" s="2" customFormat="1" x14ac:dyDescent="0.3">
      <c r="C21832" s="3"/>
      <c r="E21832" s="6"/>
    </row>
    <row r="21833" spans="3:5" s="2" customFormat="1" x14ac:dyDescent="0.3">
      <c r="C21833" s="3"/>
      <c r="E21833" s="6"/>
    </row>
    <row r="21834" spans="3:5" s="2" customFormat="1" x14ac:dyDescent="0.3">
      <c r="C21834" s="3"/>
      <c r="E21834" s="6"/>
    </row>
    <row r="21835" spans="3:5" s="2" customFormat="1" x14ac:dyDescent="0.3">
      <c r="C21835" s="3"/>
      <c r="E21835" s="6"/>
    </row>
    <row r="21836" spans="3:5" s="2" customFormat="1" x14ac:dyDescent="0.3">
      <c r="C21836" s="3"/>
      <c r="E21836" s="6"/>
    </row>
    <row r="21837" spans="3:5" s="2" customFormat="1" x14ac:dyDescent="0.3">
      <c r="C21837" s="3"/>
      <c r="E21837" s="6"/>
    </row>
    <row r="21838" spans="3:5" s="2" customFormat="1" x14ac:dyDescent="0.3">
      <c r="C21838" s="3"/>
      <c r="E21838" s="6"/>
    </row>
    <row r="21839" spans="3:5" s="2" customFormat="1" x14ac:dyDescent="0.3">
      <c r="C21839" s="3"/>
      <c r="E21839" s="6"/>
    </row>
    <row r="21840" spans="3:5" s="2" customFormat="1" x14ac:dyDescent="0.3">
      <c r="C21840" s="3"/>
      <c r="E21840" s="6"/>
    </row>
    <row r="21841" spans="3:5" s="2" customFormat="1" x14ac:dyDescent="0.3">
      <c r="C21841" s="3"/>
      <c r="E21841" s="6"/>
    </row>
    <row r="21842" spans="3:5" s="2" customFormat="1" x14ac:dyDescent="0.3">
      <c r="C21842" s="3"/>
      <c r="E21842" s="6"/>
    </row>
    <row r="21843" spans="3:5" s="2" customFormat="1" x14ac:dyDescent="0.3">
      <c r="C21843" s="3"/>
      <c r="E21843" s="6"/>
    </row>
    <row r="21844" spans="3:5" s="2" customFormat="1" x14ac:dyDescent="0.3">
      <c r="C21844" s="3"/>
      <c r="E21844" s="6"/>
    </row>
    <row r="21845" spans="3:5" s="2" customFormat="1" x14ac:dyDescent="0.3">
      <c r="C21845" s="3"/>
      <c r="E21845" s="6"/>
    </row>
    <row r="21846" spans="3:5" s="2" customFormat="1" x14ac:dyDescent="0.3">
      <c r="C21846" s="3"/>
      <c r="E21846" s="6"/>
    </row>
    <row r="21847" spans="3:5" s="2" customFormat="1" x14ac:dyDescent="0.3">
      <c r="C21847" s="3"/>
      <c r="E21847" s="6"/>
    </row>
    <row r="21848" spans="3:5" s="2" customFormat="1" x14ac:dyDescent="0.3">
      <c r="C21848" s="3"/>
      <c r="E21848" s="6"/>
    </row>
    <row r="21849" spans="3:5" s="2" customFormat="1" x14ac:dyDescent="0.3">
      <c r="C21849" s="3"/>
      <c r="E21849" s="6"/>
    </row>
    <row r="21850" spans="3:5" s="2" customFormat="1" x14ac:dyDescent="0.3">
      <c r="C21850" s="3"/>
      <c r="E21850" s="6"/>
    </row>
    <row r="21851" spans="3:5" s="2" customFormat="1" x14ac:dyDescent="0.3">
      <c r="C21851" s="3"/>
      <c r="E21851" s="6"/>
    </row>
    <row r="21852" spans="3:5" s="2" customFormat="1" x14ac:dyDescent="0.3">
      <c r="C21852" s="3"/>
      <c r="E21852" s="6"/>
    </row>
    <row r="21853" spans="3:5" s="2" customFormat="1" x14ac:dyDescent="0.3">
      <c r="C21853" s="3"/>
      <c r="E21853" s="6"/>
    </row>
    <row r="21854" spans="3:5" s="2" customFormat="1" x14ac:dyDescent="0.3">
      <c r="C21854" s="3"/>
      <c r="E21854" s="6"/>
    </row>
    <row r="21855" spans="3:5" s="2" customFormat="1" x14ac:dyDescent="0.3">
      <c r="C21855" s="3"/>
      <c r="E21855" s="6"/>
    </row>
    <row r="21856" spans="3:5" s="2" customFormat="1" x14ac:dyDescent="0.3">
      <c r="C21856" s="3"/>
      <c r="E21856" s="6"/>
    </row>
    <row r="21857" spans="3:5" s="2" customFormat="1" x14ac:dyDescent="0.3">
      <c r="C21857" s="3"/>
      <c r="E21857" s="6"/>
    </row>
    <row r="21858" spans="3:5" s="2" customFormat="1" x14ac:dyDescent="0.3">
      <c r="C21858" s="3"/>
      <c r="E21858" s="6"/>
    </row>
    <row r="21859" spans="3:5" s="2" customFormat="1" x14ac:dyDescent="0.3">
      <c r="C21859" s="3"/>
      <c r="E21859" s="6"/>
    </row>
    <row r="21860" spans="3:5" s="2" customFormat="1" x14ac:dyDescent="0.3">
      <c r="C21860" s="3"/>
      <c r="E21860" s="6"/>
    </row>
    <row r="21861" spans="3:5" s="2" customFormat="1" x14ac:dyDescent="0.3">
      <c r="C21861" s="3"/>
      <c r="E21861" s="6"/>
    </row>
    <row r="21862" spans="3:5" s="2" customFormat="1" x14ac:dyDescent="0.3">
      <c r="C21862" s="3"/>
      <c r="E21862" s="6"/>
    </row>
    <row r="21863" spans="3:5" s="2" customFormat="1" x14ac:dyDescent="0.3">
      <c r="C21863" s="3"/>
      <c r="E21863" s="6"/>
    </row>
    <row r="21864" spans="3:5" s="2" customFormat="1" x14ac:dyDescent="0.3">
      <c r="C21864" s="3"/>
      <c r="E21864" s="6"/>
    </row>
    <row r="21865" spans="3:5" s="2" customFormat="1" x14ac:dyDescent="0.3">
      <c r="C21865" s="3"/>
      <c r="E21865" s="6"/>
    </row>
    <row r="21866" spans="3:5" s="2" customFormat="1" x14ac:dyDescent="0.3">
      <c r="C21866" s="3"/>
      <c r="E21866" s="6"/>
    </row>
    <row r="21867" spans="3:5" s="2" customFormat="1" x14ac:dyDescent="0.3">
      <c r="C21867" s="3"/>
      <c r="E21867" s="6"/>
    </row>
    <row r="21868" spans="3:5" s="2" customFormat="1" x14ac:dyDescent="0.3">
      <c r="C21868" s="3"/>
      <c r="E21868" s="6"/>
    </row>
    <row r="21869" spans="3:5" s="2" customFormat="1" x14ac:dyDescent="0.3">
      <c r="C21869" s="3"/>
      <c r="E21869" s="6"/>
    </row>
    <row r="21870" spans="3:5" s="2" customFormat="1" x14ac:dyDescent="0.3">
      <c r="C21870" s="3"/>
      <c r="E21870" s="6"/>
    </row>
    <row r="21871" spans="3:5" s="2" customFormat="1" x14ac:dyDescent="0.3">
      <c r="C21871" s="3"/>
      <c r="E21871" s="6"/>
    </row>
    <row r="21872" spans="3:5" s="2" customFormat="1" x14ac:dyDescent="0.3">
      <c r="C21872" s="3"/>
      <c r="E21872" s="6"/>
    </row>
    <row r="21873" spans="3:5" s="2" customFormat="1" x14ac:dyDescent="0.3">
      <c r="C21873" s="3"/>
      <c r="E21873" s="6"/>
    </row>
    <row r="21874" spans="3:5" s="2" customFormat="1" x14ac:dyDescent="0.3">
      <c r="C21874" s="3"/>
      <c r="E21874" s="6"/>
    </row>
    <row r="21875" spans="3:5" s="2" customFormat="1" x14ac:dyDescent="0.3">
      <c r="C21875" s="3"/>
      <c r="E21875" s="6"/>
    </row>
    <row r="21876" spans="3:5" s="2" customFormat="1" x14ac:dyDescent="0.3">
      <c r="C21876" s="3"/>
      <c r="E21876" s="6"/>
    </row>
    <row r="21877" spans="3:5" s="2" customFormat="1" x14ac:dyDescent="0.3">
      <c r="C21877" s="3"/>
      <c r="E21877" s="6"/>
    </row>
    <row r="21878" spans="3:5" s="2" customFormat="1" x14ac:dyDescent="0.3">
      <c r="C21878" s="3"/>
      <c r="E21878" s="6"/>
    </row>
    <row r="21879" spans="3:5" s="2" customFormat="1" x14ac:dyDescent="0.3">
      <c r="C21879" s="3"/>
      <c r="E21879" s="6"/>
    </row>
    <row r="21880" spans="3:5" s="2" customFormat="1" x14ac:dyDescent="0.3">
      <c r="C21880" s="3"/>
      <c r="E21880" s="6"/>
    </row>
    <row r="21881" spans="3:5" s="2" customFormat="1" x14ac:dyDescent="0.3">
      <c r="C21881" s="3"/>
      <c r="E21881" s="6"/>
    </row>
    <row r="21882" spans="3:5" s="2" customFormat="1" x14ac:dyDescent="0.3">
      <c r="C21882" s="3"/>
      <c r="E21882" s="6"/>
    </row>
    <row r="21883" spans="3:5" s="2" customFormat="1" x14ac:dyDescent="0.3">
      <c r="C21883" s="3"/>
      <c r="E21883" s="6"/>
    </row>
    <row r="21884" spans="3:5" s="2" customFormat="1" x14ac:dyDescent="0.3">
      <c r="C21884" s="3"/>
      <c r="E21884" s="6"/>
    </row>
    <row r="21885" spans="3:5" s="2" customFormat="1" x14ac:dyDescent="0.3">
      <c r="C21885" s="3"/>
      <c r="E21885" s="6"/>
    </row>
    <row r="21886" spans="3:5" s="2" customFormat="1" x14ac:dyDescent="0.3">
      <c r="C21886" s="3"/>
      <c r="E21886" s="6"/>
    </row>
    <row r="21887" spans="3:5" s="2" customFormat="1" x14ac:dyDescent="0.3">
      <c r="C21887" s="3"/>
      <c r="E21887" s="6"/>
    </row>
    <row r="21888" spans="3:5" s="2" customFormat="1" x14ac:dyDescent="0.3">
      <c r="C21888" s="3"/>
      <c r="E21888" s="6"/>
    </row>
    <row r="21889" spans="3:5" s="2" customFormat="1" x14ac:dyDescent="0.3">
      <c r="C21889" s="3"/>
      <c r="E21889" s="6"/>
    </row>
    <row r="21890" spans="3:5" s="2" customFormat="1" x14ac:dyDescent="0.3">
      <c r="C21890" s="3"/>
      <c r="E21890" s="6"/>
    </row>
    <row r="21891" spans="3:5" s="2" customFormat="1" x14ac:dyDescent="0.3">
      <c r="C21891" s="3"/>
      <c r="E21891" s="6"/>
    </row>
    <row r="21892" spans="3:5" s="2" customFormat="1" x14ac:dyDescent="0.3">
      <c r="C21892" s="3"/>
      <c r="E21892" s="6"/>
    </row>
    <row r="21893" spans="3:5" s="2" customFormat="1" x14ac:dyDescent="0.3">
      <c r="C21893" s="3"/>
      <c r="E21893" s="6"/>
    </row>
    <row r="21894" spans="3:5" s="2" customFormat="1" x14ac:dyDescent="0.3">
      <c r="C21894" s="3"/>
      <c r="E21894" s="6"/>
    </row>
    <row r="21895" spans="3:5" s="2" customFormat="1" x14ac:dyDescent="0.3">
      <c r="C21895" s="3"/>
      <c r="E21895" s="6"/>
    </row>
    <row r="21896" spans="3:5" s="2" customFormat="1" x14ac:dyDescent="0.3">
      <c r="C21896" s="3"/>
      <c r="E21896" s="6"/>
    </row>
    <row r="21897" spans="3:5" s="2" customFormat="1" x14ac:dyDescent="0.3">
      <c r="C21897" s="3"/>
      <c r="E21897" s="6"/>
    </row>
    <row r="21898" spans="3:5" s="2" customFormat="1" x14ac:dyDescent="0.3">
      <c r="C21898" s="3"/>
      <c r="E21898" s="6"/>
    </row>
    <row r="21899" spans="3:5" s="2" customFormat="1" x14ac:dyDescent="0.3">
      <c r="C21899" s="3"/>
      <c r="E21899" s="6"/>
    </row>
    <row r="21900" spans="3:5" s="2" customFormat="1" x14ac:dyDescent="0.3">
      <c r="C21900" s="3"/>
      <c r="E21900" s="6"/>
    </row>
    <row r="21901" spans="3:5" s="2" customFormat="1" x14ac:dyDescent="0.3">
      <c r="C21901" s="3"/>
      <c r="E21901" s="6"/>
    </row>
    <row r="21902" spans="3:5" s="2" customFormat="1" x14ac:dyDescent="0.3">
      <c r="C21902" s="3"/>
      <c r="E21902" s="6"/>
    </row>
    <row r="21903" spans="3:5" s="2" customFormat="1" x14ac:dyDescent="0.3">
      <c r="C21903" s="3"/>
      <c r="E21903" s="6"/>
    </row>
    <row r="21904" spans="3:5" s="2" customFormat="1" x14ac:dyDescent="0.3">
      <c r="C21904" s="3"/>
      <c r="E21904" s="6"/>
    </row>
    <row r="21905" spans="3:5" s="2" customFormat="1" x14ac:dyDescent="0.3">
      <c r="C21905" s="3"/>
      <c r="E21905" s="6"/>
    </row>
    <row r="21906" spans="3:5" s="2" customFormat="1" x14ac:dyDescent="0.3">
      <c r="C21906" s="3"/>
      <c r="E21906" s="6"/>
    </row>
    <row r="21907" spans="3:5" s="2" customFormat="1" x14ac:dyDescent="0.3">
      <c r="C21907" s="3"/>
      <c r="E21907" s="6"/>
    </row>
    <row r="21908" spans="3:5" s="2" customFormat="1" x14ac:dyDescent="0.3">
      <c r="C21908" s="3"/>
      <c r="E21908" s="6"/>
    </row>
    <row r="21909" spans="3:5" s="2" customFormat="1" x14ac:dyDescent="0.3">
      <c r="C21909" s="3"/>
      <c r="E21909" s="6"/>
    </row>
    <row r="21910" spans="3:5" s="2" customFormat="1" x14ac:dyDescent="0.3">
      <c r="C21910" s="3"/>
      <c r="E21910" s="6"/>
    </row>
    <row r="21911" spans="3:5" s="2" customFormat="1" x14ac:dyDescent="0.3">
      <c r="C21911" s="3"/>
      <c r="E21911" s="6"/>
    </row>
    <row r="21912" spans="3:5" s="2" customFormat="1" x14ac:dyDescent="0.3">
      <c r="C21912" s="3"/>
      <c r="E21912" s="6"/>
    </row>
    <row r="21913" spans="3:5" s="2" customFormat="1" x14ac:dyDescent="0.3">
      <c r="C21913" s="3"/>
      <c r="E21913" s="6"/>
    </row>
    <row r="21914" spans="3:5" s="2" customFormat="1" x14ac:dyDescent="0.3">
      <c r="C21914" s="3"/>
      <c r="E21914" s="6"/>
    </row>
    <row r="21915" spans="3:5" s="2" customFormat="1" x14ac:dyDescent="0.3">
      <c r="C21915" s="3"/>
      <c r="E21915" s="6"/>
    </row>
    <row r="21916" spans="3:5" s="2" customFormat="1" x14ac:dyDescent="0.3">
      <c r="C21916" s="3"/>
      <c r="E21916" s="6"/>
    </row>
    <row r="21917" spans="3:5" s="2" customFormat="1" x14ac:dyDescent="0.3">
      <c r="C21917" s="3"/>
      <c r="E21917" s="6"/>
    </row>
    <row r="21918" spans="3:5" s="2" customFormat="1" x14ac:dyDescent="0.3">
      <c r="C21918" s="3"/>
      <c r="E21918" s="6"/>
    </row>
    <row r="21919" spans="3:5" s="2" customFormat="1" x14ac:dyDescent="0.3">
      <c r="C21919" s="3"/>
      <c r="E21919" s="6"/>
    </row>
    <row r="21920" spans="3:5" s="2" customFormat="1" x14ac:dyDescent="0.3">
      <c r="C21920" s="3"/>
      <c r="E21920" s="6"/>
    </row>
    <row r="21921" spans="3:5" s="2" customFormat="1" x14ac:dyDescent="0.3">
      <c r="C21921" s="3"/>
      <c r="E21921" s="6"/>
    </row>
    <row r="21922" spans="3:5" s="2" customFormat="1" x14ac:dyDescent="0.3">
      <c r="C21922" s="3"/>
      <c r="E21922" s="6"/>
    </row>
    <row r="21923" spans="3:5" s="2" customFormat="1" x14ac:dyDescent="0.3">
      <c r="C21923" s="3"/>
      <c r="E21923" s="6"/>
    </row>
    <row r="21924" spans="3:5" s="2" customFormat="1" x14ac:dyDescent="0.3">
      <c r="C21924" s="3"/>
      <c r="E21924" s="6"/>
    </row>
    <row r="21925" spans="3:5" s="2" customFormat="1" x14ac:dyDescent="0.3">
      <c r="C21925" s="3"/>
      <c r="E21925" s="6"/>
    </row>
    <row r="21926" spans="3:5" s="2" customFormat="1" x14ac:dyDescent="0.3">
      <c r="C21926" s="3"/>
      <c r="E21926" s="6"/>
    </row>
    <row r="21927" spans="3:5" s="2" customFormat="1" x14ac:dyDescent="0.3">
      <c r="C21927" s="3"/>
      <c r="E21927" s="6"/>
    </row>
    <row r="21928" spans="3:5" s="2" customFormat="1" x14ac:dyDescent="0.3">
      <c r="C21928" s="3"/>
      <c r="E21928" s="6"/>
    </row>
    <row r="21929" spans="3:5" s="2" customFormat="1" x14ac:dyDescent="0.3">
      <c r="C21929" s="3"/>
      <c r="E21929" s="6"/>
    </row>
    <row r="21930" spans="3:5" s="2" customFormat="1" x14ac:dyDescent="0.3">
      <c r="C21930" s="3"/>
      <c r="E21930" s="6"/>
    </row>
    <row r="21931" spans="3:5" s="2" customFormat="1" x14ac:dyDescent="0.3">
      <c r="C21931" s="3"/>
      <c r="E21931" s="6"/>
    </row>
    <row r="21932" spans="3:5" s="2" customFormat="1" x14ac:dyDescent="0.3">
      <c r="C21932" s="3"/>
      <c r="E21932" s="6"/>
    </row>
    <row r="21933" spans="3:5" s="2" customFormat="1" x14ac:dyDescent="0.3">
      <c r="C21933" s="3"/>
      <c r="E21933" s="6"/>
    </row>
    <row r="21934" spans="3:5" s="2" customFormat="1" x14ac:dyDescent="0.3">
      <c r="C21934" s="3"/>
      <c r="E21934" s="6"/>
    </row>
    <row r="21935" spans="3:5" s="2" customFormat="1" x14ac:dyDescent="0.3">
      <c r="C21935" s="3"/>
      <c r="E21935" s="6"/>
    </row>
    <row r="21936" spans="3:5" s="2" customFormat="1" x14ac:dyDescent="0.3">
      <c r="C21936" s="3"/>
      <c r="E21936" s="6"/>
    </row>
    <row r="21937" spans="3:5" s="2" customFormat="1" x14ac:dyDescent="0.3">
      <c r="C21937" s="3"/>
      <c r="E21937" s="6"/>
    </row>
    <row r="21938" spans="3:5" s="2" customFormat="1" x14ac:dyDescent="0.3">
      <c r="C21938" s="3"/>
      <c r="E21938" s="6"/>
    </row>
    <row r="21939" spans="3:5" s="2" customFormat="1" x14ac:dyDescent="0.3">
      <c r="C21939" s="3"/>
      <c r="E21939" s="6"/>
    </row>
    <row r="21940" spans="3:5" s="2" customFormat="1" x14ac:dyDescent="0.3">
      <c r="C21940" s="3"/>
      <c r="E21940" s="6"/>
    </row>
    <row r="21941" spans="3:5" s="2" customFormat="1" x14ac:dyDescent="0.3">
      <c r="C21941" s="3"/>
      <c r="E21941" s="6"/>
    </row>
    <row r="21942" spans="3:5" s="2" customFormat="1" x14ac:dyDescent="0.3">
      <c r="C21942" s="3"/>
      <c r="E21942" s="6"/>
    </row>
    <row r="21943" spans="3:5" s="2" customFormat="1" x14ac:dyDescent="0.3">
      <c r="C21943" s="3"/>
      <c r="E21943" s="6"/>
    </row>
    <row r="21944" spans="3:5" s="2" customFormat="1" x14ac:dyDescent="0.3">
      <c r="C21944" s="3"/>
      <c r="E21944" s="6"/>
    </row>
    <row r="21945" spans="3:5" s="2" customFormat="1" x14ac:dyDescent="0.3">
      <c r="C21945" s="3"/>
      <c r="E21945" s="6"/>
    </row>
    <row r="21946" spans="3:5" s="2" customFormat="1" x14ac:dyDescent="0.3">
      <c r="C21946" s="3"/>
      <c r="E21946" s="6"/>
    </row>
    <row r="21947" spans="3:5" s="2" customFormat="1" x14ac:dyDescent="0.3">
      <c r="C21947" s="3"/>
      <c r="E21947" s="6"/>
    </row>
    <row r="21948" spans="3:5" s="2" customFormat="1" x14ac:dyDescent="0.3">
      <c r="C21948" s="3"/>
      <c r="E21948" s="6"/>
    </row>
    <row r="21949" spans="3:5" s="2" customFormat="1" x14ac:dyDescent="0.3">
      <c r="C21949" s="3"/>
      <c r="E21949" s="6"/>
    </row>
    <row r="21950" spans="3:5" s="2" customFormat="1" x14ac:dyDescent="0.3">
      <c r="C21950" s="3"/>
      <c r="E21950" s="6"/>
    </row>
    <row r="21951" spans="3:5" s="2" customFormat="1" x14ac:dyDescent="0.3">
      <c r="C21951" s="3"/>
      <c r="E21951" s="6"/>
    </row>
    <row r="21952" spans="3:5" s="2" customFormat="1" x14ac:dyDescent="0.3">
      <c r="C21952" s="3"/>
      <c r="E21952" s="6"/>
    </row>
    <row r="21953" spans="3:5" s="2" customFormat="1" x14ac:dyDescent="0.3">
      <c r="C21953" s="3"/>
      <c r="E21953" s="6"/>
    </row>
    <row r="21954" spans="3:5" s="2" customFormat="1" x14ac:dyDescent="0.3">
      <c r="C21954" s="3"/>
      <c r="E21954" s="6"/>
    </row>
    <row r="21955" spans="3:5" s="2" customFormat="1" x14ac:dyDescent="0.3">
      <c r="C21955" s="3"/>
      <c r="E21955" s="6"/>
    </row>
    <row r="21956" spans="3:5" s="2" customFormat="1" x14ac:dyDescent="0.3">
      <c r="C21956" s="3"/>
      <c r="E21956" s="6"/>
    </row>
    <row r="21957" spans="3:5" s="2" customFormat="1" x14ac:dyDescent="0.3">
      <c r="C21957" s="3"/>
      <c r="E21957" s="6"/>
    </row>
    <row r="21958" spans="3:5" s="2" customFormat="1" x14ac:dyDescent="0.3">
      <c r="C21958" s="3"/>
      <c r="E21958" s="6"/>
    </row>
    <row r="21959" spans="3:5" s="2" customFormat="1" x14ac:dyDescent="0.3">
      <c r="C21959" s="3"/>
      <c r="E21959" s="6"/>
    </row>
    <row r="21960" spans="3:5" s="2" customFormat="1" x14ac:dyDescent="0.3">
      <c r="C21960" s="3"/>
      <c r="E21960" s="6"/>
    </row>
    <row r="21961" spans="3:5" s="2" customFormat="1" x14ac:dyDescent="0.3">
      <c r="C21961" s="3"/>
      <c r="E21961" s="6"/>
    </row>
    <row r="21962" spans="3:5" s="2" customFormat="1" x14ac:dyDescent="0.3">
      <c r="C21962" s="3"/>
      <c r="E21962" s="6"/>
    </row>
    <row r="21963" spans="3:5" s="2" customFormat="1" x14ac:dyDescent="0.3">
      <c r="C21963" s="3"/>
      <c r="E21963" s="6"/>
    </row>
    <row r="21964" spans="3:5" s="2" customFormat="1" x14ac:dyDescent="0.3">
      <c r="C21964" s="3"/>
      <c r="E21964" s="6"/>
    </row>
    <row r="21965" spans="3:5" s="2" customFormat="1" x14ac:dyDescent="0.3">
      <c r="C21965" s="3"/>
      <c r="E21965" s="6"/>
    </row>
    <row r="21966" spans="3:5" s="2" customFormat="1" x14ac:dyDescent="0.3">
      <c r="C21966" s="3"/>
      <c r="E21966" s="6"/>
    </row>
    <row r="21967" spans="3:5" s="2" customFormat="1" x14ac:dyDescent="0.3">
      <c r="C21967" s="3"/>
      <c r="E21967" s="6"/>
    </row>
    <row r="21968" spans="3:5" s="2" customFormat="1" x14ac:dyDescent="0.3">
      <c r="C21968" s="3"/>
      <c r="E21968" s="6"/>
    </row>
    <row r="21969" spans="3:5" s="2" customFormat="1" x14ac:dyDescent="0.3">
      <c r="C21969" s="3"/>
      <c r="E21969" s="6"/>
    </row>
    <row r="21970" spans="3:5" s="2" customFormat="1" x14ac:dyDescent="0.3">
      <c r="C21970" s="3"/>
      <c r="E21970" s="6"/>
    </row>
    <row r="21971" spans="3:5" s="2" customFormat="1" x14ac:dyDescent="0.3">
      <c r="C21971" s="3"/>
      <c r="E21971" s="6"/>
    </row>
    <row r="21972" spans="3:5" s="2" customFormat="1" x14ac:dyDescent="0.3">
      <c r="C21972" s="3"/>
      <c r="E21972" s="6"/>
    </row>
    <row r="21973" spans="3:5" s="2" customFormat="1" x14ac:dyDescent="0.3">
      <c r="C21973" s="3"/>
      <c r="E21973" s="6"/>
    </row>
    <row r="21974" spans="3:5" s="2" customFormat="1" x14ac:dyDescent="0.3">
      <c r="C21974" s="3"/>
      <c r="E21974" s="6"/>
    </row>
    <row r="21975" spans="3:5" s="2" customFormat="1" x14ac:dyDescent="0.3">
      <c r="C21975" s="3"/>
      <c r="E21975" s="6"/>
    </row>
    <row r="21976" spans="3:5" s="2" customFormat="1" x14ac:dyDescent="0.3">
      <c r="C21976" s="3"/>
      <c r="E21976" s="6"/>
    </row>
    <row r="21977" spans="3:5" s="2" customFormat="1" x14ac:dyDescent="0.3">
      <c r="C21977" s="3"/>
      <c r="E21977" s="6"/>
    </row>
    <row r="21978" spans="3:5" s="2" customFormat="1" x14ac:dyDescent="0.3">
      <c r="C21978" s="3"/>
      <c r="E21978" s="6"/>
    </row>
    <row r="21979" spans="3:5" s="2" customFormat="1" x14ac:dyDescent="0.3">
      <c r="C21979" s="3"/>
      <c r="E21979" s="6"/>
    </row>
    <row r="21980" spans="3:5" s="2" customFormat="1" x14ac:dyDescent="0.3">
      <c r="C21980" s="3"/>
      <c r="E21980" s="6"/>
    </row>
    <row r="21981" spans="3:5" s="2" customFormat="1" x14ac:dyDescent="0.3">
      <c r="C21981" s="3"/>
      <c r="E21981" s="6"/>
    </row>
    <row r="21982" spans="3:5" s="2" customFormat="1" x14ac:dyDescent="0.3">
      <c r="C21982" s="3"/>
      <c r="E21982" s="6"/>
    </row>
    <row r="21983" spans="3:5" s="2" customFormat="1" x14ac:dyDescent="0.3">
      <c r="C21983" s="3"/>
      <c r="E21983" s="6"/>
    </row>
    <row r="21984" spans="3:5" s="2" customFormat="1" x14ac:dyDescent="0.3">
      <c r="C21984" s="3"/>
      <c r="E21984" s="6"/>
    </row>
    <row r="21985" spans="3:5" s="2" customFormat="1" x14ac:dyDescent="0.3">
      <c r="C21985" s="3"/>
      <c r="E21985" s="6"/>
    </row>
    <row r="21986" spans="3:5" s="2" customFormat="1" x14ac:dyDescent="0.3">
      <c r="C21986" s="3"/>
      <c r="E21986" s="6"/>
    </row>
    <row r="21987" spans="3:5" s="2" customFormat="1" x14ac:dyDescent="0.3">
      <c r="C21987" s="3"/>
      <c r="E21987" s="6"/>
    </row>
    <row r="21988" spans="3:5" s="2" customFormat="1" x14ac:dyDescent="0.3">
      <c r="C21988" s="3"/>
      <c r="E21988" s="6"/>
    </row>
    <row r="21989" spans="3:5" s="2" customFormat="1" x14ac:dyDescent="0.3">
      <c r="C21989" s="3"/>
      <c r="E21989" s="6"/>
    </row>
    <row r="21990" spans="3:5" s="2" customFormat="1" x14ac:dyDescent="0.3">
      <c r="C21990" s="3"/>
      <c r="E21990" s="6"/>
    </row>
    <row r="21991" spans="3:5" s="2" customFormat="1" x14ac:dyDescent="0.3">
      <c r="C21991" s="3"/>
      <c r="E21991" s="6"/>
    </row>
    <row r="21992" spans="3:5" s="2" customFormat="1" x14ac:dyDescent="0.3">
      <c r="C21992" s="3"/>
      <c r="E21992" s="6"/>
    </row>
    <row r="21993" spans="3:5" s="2" customFormat="1" x14ac:dyDescent="0.3">
      <c r="C21993" s="3"/>
      <c r="E21993" s="6"/>
    </row>
    <row r="21994" spans="3:5" s="2" customFormat="1" x14ac:dyDescent="0.3">
      <c r="C21994" s="3"/>
      <c r="E21994" s="6"/>
    </row>
    <row r="21995" spans="3:5" s="2" customFormat="1" x14ac:dyDescent="0.3">
      <c r="C21995" s="3"/>
      <c r="E21995" s="6"/>
    </row>
    <row r="21996" spans="3:5" s="2" customFormat="1" x14ac:dyDescent="0.3">
      <c r="C21996" s="3"/>
      <c r="E21996" s="6"/>
    </row>
    <row r="21997" spans="3:5" s="2" customFormat="1" x14ac:dyDescent="0.3">
      <c r="C21997" s="3"/>
      <c r="E21997" s="6"/>
    </row>
    <row r="21998" spans="3:5" s="2" customFormat="1" x14ac:dyDescent="0.3">
      <c r="C21998" s="3"/>
      <c r="E21998" s="6"/>
    </row>
    <row r="21999" spans="3:5" s="2" customFormat="1" x14ac:dyDescent="0.3">
      <c r="C21999" s="3"/>
      <c r="E21999" s="6"/>
    </row>
    <row r="22000" spans="3:5" s="2" customFormat="1" x14ac:dyDescent="0.3">
      <c r="C22000" s="3"/>
      <c r="E22000" s="6"/>
    </row>
    <row r="22001" spans="3:5" s="2" customFormat="1" x14ac:dyDescent="0.3">
      <c r="C22001" s="3"/>
      <c r="E22001" s="6"/>
    </row>
    <row r="22002" spans="3:5" s="2" customFormat="1" x14ac:dyDescent="0.3">
      <c r="C22002" s="3"/>
      <c r="E22002" s="6"/>
    </row>
    <row r="22003" spans="3:5" s="2" customFormat="1" x14ac:dyDescent="0.3">
      <c r="C22003" s="3"/>
      <c r="E22003" s="6"/>
    </row>
    <row r="22004" spans="3:5" s="2" customFormat="1" x14ac:dyDescent="0.3">
      <c r="C22004" s="3"/>
      <c r="E22004" s="6"/>
    </row>
    <row r="22005" spans="3:5" s="2" customFormat="1" x14ac:dyDescent="0.3">
      <c r="C22005" s="3"/>
      <c r="E22005" s="6"/>
    </row>
    <row r="22006" spans="3:5" s="2" customFormat="1" x14ac:dyDescent="0.3">
      <c r="C22006" s="3"/>
      <c r="E22006" s="6"/>
    </row>
    <row r="22007" spans="3:5" s="2" customFormat="1" x14ac:dyDescent="0.3">
      <c r="C22007" s="3"/>
      <c r="E22007" s="6"/>
    </row>
    <row r="22008" spans="3:5" s="2" customFormat="1" x14ac:dyDescent="0.3">
      <c r="C22008" s="3"/>
      <c r="E22008" s="6"/>
    </row>
    <row r="22009" spans="3:5" s="2" customFormat="1" x14ac:dyDescent="0.3">
      <c r="C22009" s="3"/>
      <c r="E22009" s="6"/>
    </row>
    <row r="22010" spans="3:5" s="2" customFormat="1" x14ac:dyDescent="0.3">
      <c r="C22010" s="3"/>
      <c r="E22010" s="6"/>
    </row>
    <row r="22011" spans="3:5" s="2" customFormat="1" x14ac:dyDescent="0.3">
      <c r="C22011" s="3"/>
      <c r="E22011" s="6"/>
    </row>
    <row r="22012" spans="3:5" s="2" customFormat="1" x14ac:dyDescent="0.3">
      <c r="C22012" s="3"/>
      <c r="E22012" s="6"/>
    </row>
    <row r="22013" spans="3:5" s="2" customFormat="1" x14ac:dyDescent="0.3">
      <c r="C22013" s="3"/>
      <c r="E22013" s="6"/>
    </row>
    <row r="22014" spans="3:5" s="2" customFormat="1" x14ac:dyDescent="0.3">
      <c r="C22014" s="3"/>
      <c r="E22014" s="6"/>
    </row>
    <row r="22015" spans="3:5" s="2" customFormat="1" x14ac:dyDescent="0.3">
      <c r="C22015" s="3"/>
      <c r="E22015" s="6"/>
    </row>
    <row r="22016" spans="3:5" s="2" customFormat="1" x14ac:dyDescent="0.3">
      <c r="C22016" s="3"/>
      <c r="E22016" s="6"/>
    </row>
    <row r="22017" spans="3:5" s="2" customFormat="1" x14ac:dyDescent="0.3">
      <c r="C22017" s="3"/>
      <c r="E22017" s="6"/>
    </row>
    <row r="22018" spans="3:5" s="2" customFormat="1" x14ac:dyDescent="0.3">
      <c r="C22018" s="3"/>
      <c r="E22018" s="6"/>
    </row>
    <row r="22019" spans="3:5" s="2" customFormat="1" x14ac:dyDescent="0.3">
      <c r="C22019" s="3"/>
      <c r="E22019" s="6"/>
    </row>
    <row r="22020" spans="3:5" s="2" customFormat="1" x14ac:dyDescent="0.3">
      <c r="C22020" s="3"/>
      <c r="E22020" s="6"/>
    </row>
    <row r="22021" spans="3:5" s="2" customFormat="1" x14ac:dyDescent="0.3">
      <c r="C22021" s="3"/>
      <c r="E22021" s="6"/>
    </row>
    <row r="22022" spans="3:5" s="2" customFormat="1" x14ac:dyDescent="0.3">
      <c r="C22022" s="3"/>
      <c r="E22022" s="6"/>
    </row>
    <row r="22023" spans="3:5" s="2" customFormat="1" x14ac:dyDescent="0.3">
      <c r="C22023" s="3"/>
      <c r="E22023" s="6"/>
    </row>
    <row r="22024" spans="3:5" s="2" customFormat="1" x14ac:dyDescent="0.3">
      <c r="C22024" s="3"/>
      <c r="E22024" s="6"/>
    </row>
    <row r="22025" spans="3:5" s="2" customFormat="1" x14ac:dyDescent="0.3">
      <c r="C22025" s="3"/>
      <c r="E22025" s="6"/>
    </row>
    <row r="22026" spans="3:5" s="2" customFormat="1" x14ac:dyDescent="0.3">
      <c r="C22026" s="3"/>
      <c r="E22026" s="6"/>
    </row>
    <row r="22027" spans="3:5" s="2" customFormat="1" x14ac:dyDescent="0.3">
      <c r="C22027" s="3"/>
      <c r="E22027" s="6"/>
    </row>
    <row r="22028" spans="3:5" s="2" customFormat="1" x14ac:dyDescent="0.3">
      <c r="C22028" s="3"/>
      <c r="E22028" s="6"/>
    </row>
    <row r="22029" spans="3:5" s="2" customFormat="1" x14ac:dyDescent="0.3">
      <c r="C22029" s="3"/>
      <c r="E22029" s="6"/>
    </row>
    <row r="22030" spans="3:5" s="2" customFormat="1" x14ac:dyDescent="0.3">
      <c r="C22030" s="3"/>
      <c r="E22030" s="6"/>
    </row>
    <row r="22031" spans="3:5" s="2" customFormat="1" x14ac:dyDescent="0.3">
      <c r="C22031" s="3"/>
      <c r="E22031" s="6"/>
    </row>
    <row r="22032" spans="3:5" s="2" customFormat="1" x14ac:dyDescent="0.3">
      <c r="C22032" s="3"/>
      <c r="E22032" s="6"/>
    </row>
    <row r="22033" spans="3:5" s="2" customFormat="1" x14ac:dyDescent="0.3">
      <c r="C22033" s="3"/>
      <c r="E22033" s="6"/>
    </row>
    <row r="22034" spans="3:5" s="2" customFormat="1" x14ac:dyDescent="0.3">
      <c r="C22034" s="3"/>
      <c r="E22034" s="6"/>
    </row>
    <row r="22035" spans="3:5" s="2" customFormat="1" x14ac:dyDescent="0.3">
      <c r="C22035" s="3"/>
      <c r="E22035" s="6"/>
    </row>
    <row r="22036" spans="3:5" s="2" customFormat="1" x14ac:dyDescent="0.3">
      <c r="C22036" s="3"/>
      <c r="E22036" s="6"/>
    </row>
    <row r="22037" spans="3:5" s="2" customFormat="1" x14ac:dyDescent="0.3">
      <c r="C22037" s="3"/>
      <c r="E22037" s="6"/>
    </row>
    <row r="22038" spans="3:5" s="2" customFormat="1" x14ac:dyDescent="0.3">
      <c r="C22038" s="3"/>
      <c r="E22038" s="6"/>
    </row>
    <row r="22039" spans="3:5" s="2" customFormat="1" x14ac:dyDescent="0.3">
      <c r="C22039" s="3"/>
      <c r="E22039" s="6"/>
    </row>
    <row r="22040" spans="3:5" s="2" customFormat="1" x14ac:dyDescent="0.3">
      <c r="C22040" s="3"/>
      <c r="E22040" s="6"/>
    </row>
    <row r="22041" spans="3:5" s="2" customFormat="1" x14ac:dyDescent="0.3">
      <c r="C22041" s="3"/>
      <c r="E22041" s="6"/>
    </row>
    <row r="22042" spans="3:5" s="2" customFormat="1" x14ac:dyDescent="0.3">
      <c r="C22042" s="3"/>
      <c r="E22042" s="6"/>
    </row>
    <row r="22043" spans="3:5" s="2" customFormat="1" x14ac:dyDescent="0.3">
      <c r="C22043" s="3"/>
      <c r="E22043" s="6"/>
    </row>
    <row r="22044" spans="3:5" s="2" customFormat="1" x14ac:dyDescent="0.3">
      <c r="C22044" s="3"/>
      <c r="E22044" s="6"/>
    </row>
    <row r="22045" spans="3:5" s="2" customFormat="1" x14ac:dyDescent="0.3">
      <c r="C22045" s="3"/>
      <c r="E22045" s="6"/>
    </row>
    <row r="22046" spans="3:5" s="2" customFormat="1" x14ac:dyDescent="0.3">
      <c r="C22046" s="3"/>
      <c r="E22046" s="6"/>
    </row>
    <row r="22047" spans="3:5" s="2" customFormat="1" x14ac:dyDescent="0.3">
      <c r="C22047" s="3"/>
      <c r="E22047" s="6"/>
    </row>
    <row r="22048" spans="3:5" s="2" customFormat="1" x14ac:dyDescent="0.3">
      <c r="C22048" s="3"/>
      <c r="E22048" s="6"/>
    </row>
    <row r="22049" spans="3:5" s="2" customFormat="1" x14ac:dyDescent="0.3">
      <c r="C22049" s="3"/>
      <c r="E22049" s="6"/>
    </row>
    <row r="22050" spans="3:5" s="2" customFormat="1" x14ac:dyDescent="0.3">
      <c r="C22050" s="3"/>
      <c r="E22050" s="6"/>
    </row>
    <row r="22051" spans="3:5" s="2" customFormat="1" x14ac:dyDescent="0.3">
      <c r="C22051" s="3"/>
      <c r="E22051" s="6"/>
    </row>
    <row r="22052" spans="3:5" s="2" customFormat="1" x14ac:dyDescent="0.3">
      <c r="C22052" s="3"/>
      <c r="E22052" s="6"/>
    </row>
    <row r="22053" spans="3:5" s="2" customFormat="1" x14ac:dyDescent="0.3">
      <c r="C22053" s="3"/>
      <c r="E22053" s="6"/>
    </row>
    <row r="22054" spans="3:5" s="2" customFormat="1" x14ac:dyDescent="0.3">
      <c r="C22054" s="3"/>
      <c r="E22054" s="6"/>
    </row>
    <row r="22055" spans="3:5" s="2" customFormat="1" x14ac:dyDescent="0.3">
      <c r="C22055" s="3"/>
      <c r="E22055" s="6"/>
    </row>
    <row r="22056" spans="3:5" s="2" customFormat="1" x14ac:dyDescent="0.3">
      <c r="C22056" s="3"/>
      <c r="E22056" s="6"/>
    </row>
    <row r="22057" spans="3:5" s="2" customFormat="1" x14ac:dyDescent="0.3">
      <c r="C22057" s="3"/>
      <c r="E22057" s="6"/>
    </row>
    <row r="22058" spans="3:5" s="2" customFormat="1" x14ac:dyDescent="0.3">
      <c r="C22058" s="3"/>
      <c r="E22058" s="6"/>
    </row>
    <row r="22059" spans="3:5" s="2" customFormat="1" x14ac:dyDescent="0.3">
      <c r="C22059" s="3"/>
      <c r="E22059" s="6"/>
    </row>
    <row r="22060" spans="3:5" s="2" customFormat="1" x14ac:dyDescent="0.3">
      <c r="C22060" s="3"/>
      <c r="E22060" s="6"/>
    </row>
    <row r="22061" spans="3:5" s="2" customFormat="1" x14ac:dyDescent="0.3">
      <c r="C22061" s="3"/>
      <c r="E22061" s="6"/>
    </row>
    <row r="22062" spans="3:5" s="2" customFormat="1" x14ac:dyDescent="0.3">
      <c r="C22062" s="3"/>
      <c r="E22062" s="6"/>
    </row>
    <row r="22063" spans="3:5" s="2" customFormat="1" x14ac:dyDescent="0.3">
      <c r="C22063" s="3"/>
      <c r="E22063" s="6"/>
    </row>
    <row r="22064" spans="3:5" s="2" customFormat="1" x14ac:dyDescent="0.3">
      <c r="C22064" s="3"/>
      <c r="E22064" s="6"/>
    </row>
    <row r="22065" spans="3:5" s="2" customFormat="1" x14ac:dyDescent="0.3">
      <c r="C22065" s="3"/>
      <c r="E22065" s="6"/>
    </row>
    <row r="22066" spans="3:5" s="2" customFormat="1" x14ac:dyDescent="0.3">
      <c r="C22066" s="3"/>
      <c r="E22066" s="6"/>
    </row>
    <row r="22067" spans="3:5" s="2" customFormat="1" x14ac:dyDescent="0.3">
      <c r="C22067" s="3"/>
      <c r="E22067" s="6"/>
    </row>
    <row r="22068" spans="3:5" s="2" customFormat="1" x14ac:dyDescent="0.3">
      <c r="C22068" s="3"/>
      <c r="E22068" s="6"/>
    </row>
    <row r="22069" spans="3:5" s="2" customFormat="1" x14ac:dyDescent="0.3">
      <c r="C22069" s="3"/>
      <c r="E22069" s="6"/>
    </row>
    <row r="22070" spans="3:5" s="2" customFormat="1" x14ac:dyDescent="0.3">
      <c r="C22070" s="3"/>
      <c r="E22070" s="6"/>
    </row>
    <row r="22071" spans="3:5" s="2" customFormat="1" x14ac:dyDescent="0.3">
      <c r="C22071" s="3"/>
      <c r="E22071" s="6"/>
    </row>
    <row r="22072" spans="3:5" s="2" customFormat="1" x14ac:dyDescent="0.3">
      <c r="C22072" s="3"/>
      <c r="E22072" s="6"/>
    </row>
    <row r="22073" spans="3:5" s="2" customFormat="1" x14ac:dyDescent="0.3">
      <c r="C22073" s="3"/>
      <c r="E22073" s="6"/>
    </row>
    <row r="22074" spans="3:5" s="2" customFormat="1" x14ac:dyDescent="0.3">
      <c r="C22074" s="3"/>
      <c r="E22074" s="6"/>
    </row>
    <row r="22075" spans="3:5" s="2" customFormat="1" x14ac:dyDescent="0.3">
      <c r="C22075" s="3"/>
      <c r="E22075" s="6"/>
    </row>
    <row r="22076" spans="3:5" s="2" customFormat="1" x14ac:dyDescent="0.3">
      <c r="C22076" s="3"/>
      <c r="E22076" s="6"/>
    </row>
    <row r="22077" spans="3:5" s="2" customFormat="1" x14ac:dyDescent="0.3">
      <c r="C22077" s="3"/>
      <c r="E22077" s="6"/>
    </row>
    <row r="22078" spans="3:5" s="2" customFormat="1" x14ac:dyDescent="0.3">
      <c r="C22078" s="3"/>
      <c r="E22078" s="6"/>
    </row>
    <row r="22079" spans="3:5" s="2" customFormat="1" x14ac:dyDescent="0.3">
      <c r="C22079" s="3"/>
      <c r="E22079" s="6"/>
    </row>
    <row r="22080" spans="3:5" s="2" customFormat="1" x14ac:dyDescent="0.3">
      <c r="C22080" s="3"/>
      <c r="E22080" s="6"/>
    </row>
    <row r="22081" spans="3:5" s="2" customFormat="1" x14ac:dyDescent="0.3">
      <c r="C22081" s="3"/>
      <c r="E22081" s="6"/>
    </row>
    <row r="22082" spans="3:5" s="2" customFormat="1" x14ac:dyDescent="0.3">
      <c r="C22082" s="3"/>
      <c r="E22082" s="6"/>
    </row>
    <row r="22083" spans="3:5" s="2" customFormat="1" x14ac:dyDescent="0.3">
      <c r="C22083" s="3"/>
      <c r="E22083" s="6"/>
    </row>
    <row r="22084" spans="3:5" s="2" customFormat="1" x14ac:dyDescent="0.3">
      <c r="C22084" s="3"/>
      <c r="E22084" s="6"/>
    </row>
    <row r="22085" spans="3:5" s="2" customFormat="1" x14ac:dyDescent="0.3">
      <c r="C22085" s="3"/>
      <c r="E22085" s="6"/>
    </row>
    <row r="22086" spans="3:5" s="2" customFormat="1" x14ac:dyDescent="0.3">
      <c r="C22086" s="3"/>
      <c r="E22086" s="6"/>
    </row>
    <row r="22087" spans="3:5" s="2" customFormat="1" x14ac:dyDescent="0.3">
      <c r="C22087" s="3"/>
      <c r="E22087" s="6"/>
    </row>
    <row r="22088" spans="3:5" s="2" customFormat="1" x14ac:dyDescent="0.3">
      <c r="C22088" s="3"/>
      <c r="E22088" s="6"/>
    </row>
    <row r="22089" spans="3:5" s="2" customFormat="1" x14ac:dyDescent="0.3">
      <c r="C22089" s="3"/>
      <c r="E22089" s="6"/>
    </row>
    <row r="22090" spans="3:5" s="2" customFormat="1" x14ac:dyDescent="0.3">
      <c r="C22090" s="3"/>
      <c r="E22090" s="6"/>
    </row>
    <row r="22091" spans="3:5" s="2" customFormat="1" x14ac:dyDescent="0.3">
      <c r="C22091" s="3"/>
      <c r="E22091" s="6"/>
    </row>
    <row r="22092" spans="3:5" s="2" customFormat="1" x14ac:dyDescent="0.3">
      <c r="C22092" s="3"/>
      <c r="E22092" s="6"/>
    </row>
    <row r="22093" spans="3:5" s="2" customFormat="1" x14ac:dyDescent="0.3">
      <c r="C22093" s="3"/>
      <c r="E22093" s="6"/>
    </row>
    <row r="22094" spans="3:5" s="2" customFormat="1" x14ac:dyDescent="0.3">
      <c r="C22094" s="3"/>
      <c r="E22094" s="6"/>
    </row>
    <row r="22095" spans="3:5" s="2" customFormat="1" x14ac:dyDescent="0.3">
      <c r="C22095" s="3"/>
      <c r="E22095" s="6"/>
    </row>
    <row r="22096" spans="3:5" s="2" customFormat="1" x14ac:dyDescent="0.3">
      <c r="C22096" s="3"/>
      <c r="E22096" s="6"/>
    </row>
    <row r="22097" spans="3:5" s="2" customFormat="1" x14ac:dyDescent="0.3">
      <c r="C22097" s="3"/>
      <c r="E22097" s="6"/>
    </row>
    <row r="22098" spans="3:5" s="2" customFormat="1" x14ac:dyDescent="0.3">
      <c r="C22098" s="3"/>
      <c r="E22098" s="6"/>
    </row>
    <row r="22099" spans="3:5" s="2" customFormat="1" x14ac:dyDescent="0.3">
      <c r="C22099" s="3"/>
      <c r="E22099" s="6"/>
    </row>
    <row r="22100" spans="3:5" s="2" customFormat="1" x14ac:dyDescent="0.3">
      <c r="C22100" s="3"/>
      <c r="E22100" s="6"/>
    </row>
    <row r="22101" spans="3:5" s="2" customFormat="1" x14ac:dyDescent="0.3">
      <c r="C22101" s="3"/>
      <c r="E22101" s="6"/>
    </row>
    <row r="22102" spans="3:5" s="2" customFormat="1" x14ac:dyDescent="0.3">
      <c r="C22102" s="3"/>
      <c r="E22102" s="6"/>
    </row>
    <row r="22103" spans="3:5" s="2" customFormat="1" x14ac:dyDescent="0.3">
      <c r="C22103" s="3"/>
      <c r="E22103" s="6"/>
    </row>
    <row r="22104" spans="3:5" s="2" customFormat="1" x14ac:dyDescent="0.3">
      <c r="C22104" s="3"/>
      <c r="E22104" s="6"/>
    </row>
    <row r="22105" spans="3:5" s="2" customFormat="1" x14ac:dyDescent="0.3">
      <c r="C22105" s="3"/>
      <c r="E22105" s="6"/>
    </row>
    <row r="22106" spans="3:5" s="2" customFormat="1" x14ac:dyDescent="0.3">
      <c r="C22106" s="3"/>
      <c r="E22106" s="6"/>
    </row>
    <row r="22107" spans="3:5" s="2" customFormat="1" x14ac:dyDescent="0.3">
      <c r="C22107" s="3"/>
      <c r="E22107" s="6"/>
    </row>
    <row r="22108" spans="3:5" s="2" customFormat="1" x14ac:dyDescent="0.3">
      <c r="C22108" s="3"/>
      <c r="E22108" s="6"/>
    </row>
    <row r="22109" spans="3:5" s="2" customFormat="1" x14ac:dyDescent="0.3">
      <c r="C22109" s="3"/>
      <c r="E22109" s="6"/>
    </row>
    <row r="22110" spans="3:5" s="2" customFormat="1" x14ac:dyDescent="0.3">
      <c r="C22110" s="3"/>
      <c r="E22110" s="6"/>
    </row>
    <row r="22111" spans="3:5" s="2" customFormat="1" x14ac:dyDescent="0.3">
      <c r="C22111" s="3"/>
      <c r="E22111" s="6"/>
    </row>
    <row r="22112" spans="3:5" s="2" customFormat="1" x14ac:dyDescent="0.3">
      <c r="C22112" s="3"/>
      <c r="E22112" s="6"/>
    </row>
    <row r="22113" spans="3:5" s="2" customFormat="1" x14ac:dyDescent="0.3">
      <c r="C22113" s="3"/>
      <c r="E22113" s="6"/>
    </row>
    <row r="22114" spans="3:5" s="2" customFormat="1" x14ac:dyDescent="0.3">
      <c r="C22114" s="3"/>
      <c r="E22114" s="6"/>
    </row>
    <row r="22115" spans="3:5" s="2" customFormat="1" x14ac:dyDescent="0.3">
      <c r="C22115" s="3"/>
      <c r="E22115" s="6"/>
    </row>
    <row r="22116" spans="3:5" s="2" customFormat="1" x14ac:dyDescent="0.3">
      <c r="C22116" s="3"/>
      <c r="E22116" s="6"/>
    </row>
    <row r="22117" spans="3:5" s="2" customFormat="1" x14ac:dyDescent="0.3">
      <c r="C22117" s="3"/>
      <c r="E22117" s="6"/>
    </row>
    <row r="22118" spans="3:5" s="2" customFormat="1" x14ac:dyDescent="0.3">
      <c r="C22118" s="3"/>
      <c r="E22118" s="6"/>
    </row>
    <row r="22119" spans="3:5" s="2" customFormat="1" x14ac:dyDescent="0.3">
      <c r="C22119" s="3"/>
      <c r="E22119" s="6"/>
    </row>
    <row r="22120" spans="3:5" s="2" customFormat="1" x14ac:dyDescent="0.3">
      <c r="C22120" s="3"/>
      <c r="E22120" s="6"/>
    </row>
    <row r="22121" spans="3:5" s="2" customFormat="1" x14ac:dyDescent="0.3">
      <c r="C22121" s="3"/>
      <c r="E22121" s="6"/>
    </row>
    <row r="22122" spans="3:5" s="2" customFormat="1" x14ac:dyDescent="0.3">
      <c r="C22122" s="3"/>
      <c r="E22122" s="6"/>
    </row>
    <row r="22123" spans="3:5" s="2" customFormat="1" x14ac:dyDescent="0.3">
      <c r="C22123" s="3"/>
      <c r="E22123" s="6"/>
    </row>
    <row r="22124" spans="3:5" s="2" customFormat="1" x14ac:dyDescent="0.3">
      <c r="C22124" s="3"/>
      <c r="E22124" s="6"/>
    </row>
    <row r="22125" spans="3:5" s="2" customFormat="1" x14ac:dyDescent="0.3">
      <c r="C22125" s="3"/>
      <c r="E22125" s="6"/>
    </row>
    <row r="22126" spans="3:5" s="2" customFormat="1" x14ac:dyDescent="0.3">
      <c r="C22126" s="3"/>
      <c r="E22126" s="6"/>
    </row>
    <row r="22127" spans="3:5" s="2" customFormat="1" x14ac:dyDescent="0.3">
      <c r="C22127" s="3"/>
      <c r="E22127" s="6"/>
    </row>
    <row r="22128" spans="3:5" s="2" customFormat="1" x14ac:dyDescent="0.3">
      <c r="C22128" s="3"/>
      <c r="E22128" s="6"/>
    </row>
    <row r="22129" spans="3:5" s="2" customFormat="1" x14ac:dyDescent="0.3">
      <c r="C22129" s="3"/>
      <c r="E22129" s="6"/>
    </row>
    <row r="22130" spans="3:5" s="2" customFormat="1" x14ac:dyDescent="0.3">
      <c r="C22130" s="3"/>
      <c r="E22130" s="6"/>
    </row>
    <row r="22131" spans="3:5" s="2" customFormat="1" x14ac:dyDescent="0.3">
      <c r="C22131" s="3"/>
      <c r="E22131" s="6"/>
    </row>
    <row r="22132" spans="3:5" s="2" customFormat="1" x14ac:dyDescent="0.3">
      <c r="C22132" s="3"/>
      <c r="E22132" s="6"/>
    </row>
    <row r="22133" spans="3:5" s="2" customFormat="1" x14ac:dyDescent="0.3">
      <c r="C22133" s="3"/>
      <c r="E22133" s="6"/>
    </row>
    <row r="22134" spans="3:5" s="2" customFormat="1" x14ac:dyDescent="0.3">
      <c r="C22134" s="3"/>
      <c r="E22134" s="6"/>
    </row>
    <row r="22135" spans="3:5" s="2" customFormat="1" x14ac:dyDescent="0.3">
      <c r="C22135" s="3"/>
      <c r="E22135" s="6"/>
    </row>
    <row r="22136" spans="3:5" s="2" customFormat="1" x14ac:dyDescent="0.3">
      <c r="C22136" s="3"/>
      <c r="E22136" s="6"/>
    </row>
    <row r="22137" spans="3:5" s="2" customFormat="1" x14ac:dyDescent="0.3">
      <c r="C22137" s="3"/>
      <c r="E22137" s="6"/>
    </row>
    <row r="22138" spans="3:5" s="2" customFormat="1" x14ac:dyDescent="0.3">
      <c r="C22138" s="3"/>
      <c r="E22138" s="6"/>
    </row>
    <row r="22139" spans="3:5" s="2" customFormat="1" x14ac:dyDescent="0.3">
      <c r="C22139" s="3"/>
      <c r="E22139" s="6"/>
    </row>
    <row r="22140" spans="3:5" s="2" customFormat="1" x14ac:dyDescent="0.3">
      <c r="C22140" s="3"/>
      <c r="E22140" s="6"/>
    </row>
    <row r="22141" spans="3:5" s="2" customFormat="1" x14ac:dyDescent="0.3">
      <c r="C22141" s="3"/>
      <c r="E22141" s="6"/>
    </row>
    <row r="22142" spans="3:5" s="2" customFormat="1" x14ac:dyDescent="0.3">
      <c r="C22142" s="3"/>
      <c r="E22142" s="6"/>
    </row>
    <row r="22143" spans="3:5" s="2" customFormat="1" x14ac:dyDescent="0.3">
      <c r="C22143" s="3"/>
      <c r="E22143" s="6"/>
    </row>
    <row r="22144" spans="3:5" s="2" customFormat="1" x14ac:dyDescent="0.3">
      <c r="C22144" s="3"/>
      <c r="E22144" s="6"/>
    </row>
    <row r="22145" spans="3:5" s="2" customFormat="1" x14ac:dyDescent="0.3">
      <c r="C22145" s="3"/>
      <c r="E22145" s="6"/>
    </row>
    <row r="22146" spans="3:5" s="2" customFormat="1" x14ac:dyDescent="0.3">
      <c r="C22146" s="3"/>
      <c r="E22146" s="6"/>
    </row>
    <row r="22147" spans="3:5" s="2" customFormat="1" x14ac:dyDescent="0.3">
      <c r="C22147" s="3"/>
      <c r="E22147" s="6"/>
    </row>
    <row r="22148" spans="3:5" s="2" customFormat="1" x14ac:dyDescent="0.3">
      <c r="C22148" s="3"/>
      <c r="E22148" s="6"/>
    </row>
    <row r="22149" spans="3:5" s="2" customFormat="1" x14ac:dyDescent="0.3">
      <c r="C22149" s="3"/>
      <c r="E22149" s="6"/>
    </row>
    <row r="22150" spans="3:5" s="2" customFormat="1" x14ac:dyDescent="0.3">
      <c r="C22150" s="3"/>
      <c r="E22150" s="6"/>
    </row>
    <row r="22151" spans="3:5" s="2" customFormat="1" x14ac:dyDescent="0.3">
      <c r="C22151" s="3"/>
      <c r="E22151" s="6"/>
    </row>
    <row r="22152" spans="3:5" s="2" customFormat="1" x14ac:dyDescent="0.3">
      <c r="C22152" s="3"/>
      <c r="E22152" s="6"/>
    </row>
    <row r="22153" spans="3:5" s="2" customFormat="1" x14ac:dyDescent="0.3">
      <c r="C22153" s="3"/>
      <c r="E22153" s="6"/>
    </row>
    <row r="22154" spans="3:5" s="2" customFormat="1" x14ac:dyDescent="0.3">
      <c r="C22154" s="3"/>
      <c r="E22154" s="6"/>
    </row>
    <row r="22155" spans="3:5" s="2" customFormat="1" x14ac:dyDescent="0.3">
      <c r="C22155" s="3"/>
      <c r="E22155" s="6"/>
    </row>
    <row r="22156" spans="3:5" s="2" customFormat="1" x14ac:dyDescent="0.3">
      <c r="C22156" s="3"/>
      <c r="E22156" s="6"/>
    </row>
    <row r="22157" spans="3:5" s="2" customFormat="1" x14ac:dyDescent="0.3">
      <c r="C22157" s="3"/>
      <c r="E22157" s="6"/>
    </row>
    <row r="22158" spans="3:5" s="2" customFormat="1" x14ac:dyDescent="0.3">
      <c r="C22158" s="3"/>
      <c r="E22158" s="6"/>
    </row>
    <row r="22159" spans="3:5" s="2" customFormat="1" x14ac:dyDescent="0.3">
      <c r="C22159" s="3"/>
      <c r="E22159" s="6"/>
    </row>
    <row r="22160" spans="3:5" s="2" customFormat="1" x14ac:dyDescent="0.3">
      <c r="C22160" s="3"/>
      <c r="E22160" s="6"/>
    </row>
    <row r="22161" spans="3:5" s="2" customFormat="1" x14ac:dyDescent="0.3">
      <c r="C22161" s="3"/>
      <c r="E22161" s="6"/>
    </row>
    <row r="22162" spans="3:5" s="2" customFormat="1" x14ac:dyDescent="0.3">
      <c r="C22162" s="3"/>
      <c r="E22162" s="6"/>
    </row>
    <row r="22163" spans="3:5" s="2" customFormat="1" x14ac:dyDescent="0.3">
      <c r="C22163" s="3"/>
      <c r="E22163" s="6"/>
    </row>
    <row r="22164" spans="3:5" s="2" customFormat="1" x14ac:dyDescent="0.3">
      <c r="C22164" s="3"/>
      <c r="E22164" s="6"/>
    </row>
    <row r="22165" spans="3:5" s="2" customFormat="1" x14ac:dyDescent="0.3">
      <c r="C22165" s="3"/>
      <c r="E22165" s="6"/>
    </row>
    <row r="22166" spans="3:5" s="2" customFormat="1" x14ac:dyDescent="0.3">
      <c r="C22166" s="3"/>
      <c r="E22166" s="6"/>
    </row>
    <row r="22167" spans="3:5" s="2" customFormat="1" x14ac:dyDescent="0.3">
      <c r="C22167" s="3"/>
      <c r="E22167" s="6"/>
    </row>
    <row r="22168" spans="3:5" s="2" customFormat="1" x14ac:dyDescent="0.3">
      <c r="C22168" s="3"/>
      <c r="E22168" s="6"/>
    </row>
    <row r="22169" spans="3:5" s="2" customFormat="1" x14ac:dyDescent="0.3">
      <c r="C22169" s="3"/>
      <c r="E22169" s="6"/>
    </row>
    <row r="22170" spans="3:5" s="2" customFormat="1" x14ac:dyDescent="0.3">
      <c r="C22170" s="3"/>
      <c r="E22170" s="6"/>
    </row>
    <row r="22171" spans="3:5" s="2" customFormat="1" x14ac:dyDescent="0.3">
      <c r="C22171" s="3"/>
      <c r="E22171" s="6"/>
    </row>
    <row r="22172" spans="3:5" s="2" customFormat="1" x14ac:dyDescent="0.3">
      <c r="C22172" s="3"/>
      <c r="E22172" s="6"/>
    </row>
    <row r="22173" spans="3:5" s="2" customFormat="1" x14ac:dyDescent="0.3">
      <c r="C22173" s="3"/>
      <c r="E22173" s="6"/>
    </row>
    <row r="22174" spans="3:5" s="2" customFormat="1" x14ac:dyDescent="0.3">
      <c r="C22174" s="3"/>
      <c r="E22174" s="6"/>
    </row>
    <row r="22175" spans="3:5" s="2" customFormat="1" x14ac:dyDescent="0.3">
      <c r="C22175" s="3"/>
      <c r="E22175" s="6"/>
    </row>
    <row r="22176" spans="3:5" s="2" customFormat="1" x14ac:dyDescent="0.3">
      <c r="C22176" s="3"/>
      <c r="E22176" s="6"/>
    </row>
    <row r="22177" spans="3:5" s="2" customFormat="1" x14ac:dyDescent="0.3">
      <c r="C22177" s="3"/>
      <c r="E22177" s="6"/>
    </row>
    <row r="22178" spans="3:5" s="2" customFormat="1" x14ac:dyDescent="0.3">
      <c r="C22178" s="3"/>
      <c r="E22178" s="6"/>
    </row>
    <row r="22179" spans="3:5" s="2" customFormat="1" x14ac:dyDescent="0.3">
      <c r="C22179" s="3"/>
      <c r="E22179" s="6"/>
    </row>
    <row r="22180" spans="3:5" s="2" customFormat="1" x14ac:dyDescent="0.3">
      <c r="C22180" s="3"/>
      <c r="E22180" s="6"/>
    </row>
    <row r="22181" spans="3:5" s="2" customFormat="1" x14ac:dyDescent="0.3">
      <c r="C22181" s="3"/>
      <c r="E22181" s="6"/>
    </row>
    <row r="22182" spans="3:5" s="2" customFormat="1" x14ac:dyDescent="0.3">
      <c r="C22182" s="3"/>
      <c r="E22182" s="6"/>
    </row>
    <row r="22183" spans="3:5" s="2" customFormat="1" x14ac:dyDescent="0.3">
      <c r="C22183" s="3"/>
      <c r="E22183" s="6"/>
    </row>
    <row r="22184" spans="3:5" s="2" customFormat="1" x14ac:dyDescent="0.3">
      <c r="C22184" s="3"/>
      <c r="E22184" s="6"/>
    </row>
    <row r="22185" spans="3:5" s="2" customFormat="1" x14ac:dyDescent="0.3">
      <c r="C22185" s="3"/>
      <c r="E22185" s="6"/>
    </row>
    <row r="22186" spans="3:5" s="2" customFormat="1" x14ac:dyDescent="0.3">
      <c r="C22186" s="3"/>
      <c r="E22186" s="6"/>
    </row>
    <row r="22187" spans="3:5" s="2" customFormat="1" x14ac:dyDescent="0.3">
      <c r="C22187" s="3"/>
      <c r="E22187" s="6"/>
    </row>
    <row r="22188" spans="3:5" s="2" customFormat="1" x14ac:dyDescent="0.3">
      <c r="C22188" s="3"/>
      <c r="E22188" s="6"/>
    </row>
    <row r="22189" spans="3:5" s="2" customFormat="1" x14ac:dyDescent="0.3">
      <c r="C22189" s="3"/>
      <c r="E22189" s="6"/>
    </row>
    <row r="22190" spans="3:5" s="2" customFormat="1" x14ac:dyDescent="0.3">
      <c r="C22190" s="3"/>
      <c r="E22190" s="6"/>
    </row>
    <row r="22191" spans="3:5" s="2" customFormat="1" x14ac:dyDescent="0.3">
      <c r="C22191" s="3"/>
      <c r="E22191" s="6"/>
    </row>
    <row r="22192" spans="3:5" s="2" customFormat="1" x14ac:dyDescent="0.3">
      <c r="C22192" s="3"/>
      <c r="E22192" s="6"/>
    </row>
    <row r="22193" spans="3:5" s="2" customFormat="1" x14ac:dyDescent="0.3">
      <c r="C22193" s="3"/>
      <c r="E22193" s="6"/>
    </row>
    <row r="22194" spans="3:5" s="2" customFormat="1" x14ac:dyDescent="0.3">
      <c r="C22194" s="3"/>
      <c r="E22194" s="6"/>
    </row>
    <row r="22195" spans="3:5" s="2" customFormat="1" x14ac:dyDescent="0.3">
      <c r="C22195" s="3"/>
      <c r="E22195" s="6"/>
    </row>
    <row r="22196" spans="3:5" s="2" customFormat="1" x14ac:dyDescent="0.3">
      <c r="C22196" s="3"/>
      <c r="E22196" s="6"/>
    </row>
    <row r="22197" spans="3:5" s="2" customFormat="1" x14ac:dyDescent="0.3">
      <c r="C22197" s="3"/>
      <c r="E22197" s="6"/>
    </row>
    <row r="22198" spans="3:5" s="2" customFormat="1" x14ac:dyDescent="0.3">
      <c r="C22198" s="3"/>
      <c r="E22198" s="6"/>
    </row>
    <row r="22199" spans="3:5" s="2" customFormat="1" x14ac:dyDescent="0.3">
      <c r="C22199" s="3"/>
      <c r="E22199" s="6"/>
    </row>
    <row r="22200" spans="3:5" s="2" customFormat="1" x14ac:dyDescent="0.3">
      <c r="C22200" s="3"/>
      <c r="E22200" s="6"/>
    </row>
    <row r="22201" spans="3:5" s="2" customFormat="1" x14ac:dyDescent="0.3">
      <c r="C22201" s="3"/>
      <c r="E22201" s="6"/>
    </row>
    <row r="22202" spans="3:5" s="2" customFormat="1" x14ac:dyDescent="0.3">
      <c r="C22202" s="3"/>
      <c r="E22202" s="6"/>
    </row>
    <row r="22203" spans="3:5" s="2" customFormat="1" x14ac:dyDescent="0.3">
      <c r="C22203" s="3"/>
      <c r="E22203" s="6"/>
    </row>
    <row r="22204" spans="3:5" s="2" customFormat="1" x14ac:dyDescent="0.3">
      <c r="C22204" s="3"/>
      <c r="E22204" s="6"/>
    </row>
    <row r="22205" spans="3:5" s="2" customFormat="1" x14ac:dyDescent="0.3">
      <c r="C22205" s="3"/>
      <c r="E22205" s="6"/>
    </row>
    <row r="22206" spans="3:5" s="2" customFormat="1" x14ac:dyDescent="0.3">
      <c r="C22206" s="3"/>
      <c r="E22206" s="6"/>
    </row>
    <row r="22207" spans="3:5" s="2" customFormat="1" x14ac:dyDescent="0.3">
      <c r="C22207" s="3"/>
      <c r="E22207" s="6"/>
    </row>
    <row r="22208" spans="3:5" s="2" customFormat="1" x14ac:dyDescent="0.3">
      <c r="C22208" s="3"/>
      <c r="E22208" s="6"/>
    </row>
    <row r="22209" spans="3:5" s="2" customFormat="1" x14ac:dyDescent="0.3">
      <c r="C22209" s="3"/>
      <c r="E22209" s="6"/>
    </row>
    <row r="22210" spans="3:5" s="2" customFormat="1" x14ac:dyDescent="0.3">
      <c r="C22210" s="3"/>
      <c r="E22210" s="6"/>
    </row>
    <row r="22211" spans="3:5" s="2" customFormat="1" x14ac:dyDescent="0.3">
      <c r="C22211" s="3"/>
      <c r="E22211" s="6"/>
    </row>
    <row r="22212" spans="3:5" s="2" customFormat="1" x14ac:dyDescent="0.3">
      <c r="C22212" s="3"/>
      <c r="E22212" s="6"/>
    </row>
    <row r="22213" spans="3:5" s="2" customFormat="1" x14ac:dyDescent="0.3">
      <c r="C22213" s="3"/>
      <c r="E22213" s="6"/>
    </row>
    <row r="22214" spans="3:5" s="2" customFormat="1" x14ac:dyDescent="0.3">
      <c r="C22214" s="3"/>
      <c r="E22214" s="6"/>
    </row>
    <row r="22215" spans="3:5" s="2" customFormat="1" x14ac:dyDescent="0.3">
      <c r="C22215" s="3"/>
      <c r="E22215" s="6"/>
    </row>
    <row r="22216" spans="3:5" s="2" customFormat="1" x14ac:dyDescent="0.3">
      <c r="C22216" s="3"/>
      <c r="E22216" s="6"/>
    </row>
    <row r="22217" spans="3:5" s="2" customFormat="1" x14ac:dyDescent="0.3">
      <c r="C22217" s="3"/>
      <c r="E22217" s="6"/>
    </row>
    <row r="22218" spans="3:5" s="2" customFormat="1" x14ac:dyDescent="0.3">
      <c r="C22218" s="3"/>
      <c r="E22218" s="6"/>
    </row>
    <row r="22219" spans="3:5" s="2" customFormat="1" x14ac:dyDescent="0.3">
      <c r="C22219" s="3"/>
      <c r="E22219" s="6"/>
    </row>
    <row r="22220" spans="3:5" s="2" customFormat="1" x14ac:dyDescent="0.3">
      <c r="C22220" s="3"/>
      <c r="E22220" s="6"/>
    </row>
    <row r="22221" spans="3:5" s="2" customFormat="1" x14ac:dyDescent="0.3">
      <c r="C22221" s="3"/>
      <c r="E22221" s="6"/>
    </row>
    <row r="22222" spans="3:5" s="2" customFormat="1" x14ac:dyDescent="0.3">
      <c r="C22222" s="3"/>
      <c r="E22222" s="6"/>
    </row>
    <row r="22223" spans="3:5" s="2" customFormat="1" x14ac:dyDescent="0.3">
      <c r="C22223" s="3"/>
      <c r="E22223" s="6"/>
    </row>
    <row r="22224" spans="3:5" s="2" customFormat="1" x14ac:dyDescent="0.3">
      <c r="C22224" s="3"/>
      <c r="E22224" s="6"/>
    </row>
    <row r="22225" spans="3:5" s="2" customFormat="1" x14ac:dyDescent="0.3">
      <c r="C22225" s="3"/>
      <c r="E22225" s="6"/>
    </row>
    <row r="22226" spans="3:5" s="2" customFormat="1" x14ac:dyDescent="0.3">
      <c r="C22226" s="3"/>
      <c r="E22226" s="6"/>
    </row>
    <row r="22227" spans="3:5" s="2" customFormat="1" x14ac:dyDescent="0.3">
      <c r="C22227" s="3"/>
      <c r="E22227" s="6"/>
    </row>
    <row r="22228" spans="3:5" s="2" customFormat="1" x14ac:dyDescent="0.3">
      <c r="C22228" s="3"/>
      <c r="E22228" s="6"/>
    </row>
    <row r="22229" spans="3:5" s="2" customFormat="1" x14ac:dyDescent="0.3">
      <c r="C22229" s="3"/>
      <c r="E22229" s="6"/>
    </row>
    <row r="22230" spans="3:5" s="2" customFormat="1" x14ac:dyDescent="0.3">
      <c r="C22230" s="3"/>
      <c r="E22230" s="6"/>
    </row>
    <row r="22231" spans="3:5" s="2" customFormat="1" x14ac:dyDescent="0.3">
      <c r="C22231" s="3"/>
      <c r="E22231" s="6"/>
    </row>
    <row r="22232" spans="3:5" s="2" customFormat="1" x14ac:dyDescent="0.3">
      <c r="C22232" s="3"/>
      <c r="E22232" s="6"/>
    </row>
    <row r="22233" spans="3:5" s="2" customFormat="1" x14ac:dyDescent="0.3">
      <c r="C22233" s="3"/>
      <c r="E22233" s="6"/>
    </row>
    <row r="22234" spans="3:5" s="2" customFormat="1" x14ac:dyDescent="0.3">
      <c r="C22234" s="3"/>
      <c r="E22234" s="6"/>
    </row>
    <row r="22235" spans="3:5" s="2" customFormat="1" x14ac:dyDescent="0.3">
      <c r="C22235" s="3"/>
      <c r="E22235" s="6"/>
    </row>
    <row r="22236" spans="3:5" s="2" customFormat="1" x14ac:dyDescent="0.3">
      <c r="C22236" s="3"/>
      <c r="E22236" s="6"/>
    </row>
    <row r="22237" spans="3:5" s="2" customFormat="1" x14ac:dyDescent="0.3">
      <c r="C22237" s="3"/>
      <c r="E22237" s="6"/>
    </row>
    <row r="22238" spans="3:5" s="2" customFormat="1" x14ac:dyDescent="0.3">
      <c r="C22238" s="3"/>
      <c r="E22238" s="6"/>
    </row>
    <row r="22239" spans="3:5" s="2" customFormat="1" x14ac:dyDescent="0.3">
      <c r="C22239" s="3"/>
      <c r="E22239" s="6"/>
    </row>
    <row r="22240" spans="3:5" s="2" customFormat="1" x14ac:dyDescent="0.3">
      <c r="C22240" s="3"/>
      <c r="E22240" s="6"/>
    </row>
    <row r="22241" spans="3:5" s="2" customFormat="1" x14ac:dyDescent="0.3">
      <c r="C22241" s="3"/>
      <c r="E22241" s="6"/>
    </row>
    <row r="22242" spans="3:5" s="2" customFormat="1" x14ac:dyDescent="0.3">
      <c r="C22242" s="3"/>
      <c r="E22242" s="6"/>
    </row>
    <row r="22243" spans="3:5" s="2" customFormat="1" x14ac:dyDescent="0.3">
      <c r="C22243" s="3"/>
      <c r="E22243" s="6"/>
    </row>
    <row r="22244" spans="3:5" s="2" customFormat="1" x14ac:dyDescent="0.3">
      <c r="C22244" s="3"/>
      <c r="E22244" s="6"/>
    </row>
    <row r="22245" spans="3:5" s="2" customFormat="1" x14ac:dyDescent="0.3">
      <c r="C22245" s="3"/>
      <c r="E22245" s="6"/>
    </row>
    <row r="22246" spans="3:5" s="2" customFormat="1" x14ac:dyDescent="0.3">
      <c r="C22246" s="3"/>
      <c r="E22246" s="6"/>
    </row>
    <row r="22247" spans="3:5" s="2" customFormat="1" x14ac:dyDescent="0.3">
      <c r="C22247" s="3"/>
      <c r="E22247" s="6"/>
    </row>
    <row r="22248" spans="3:5" s="2" customFormat="1" x14ac:dyDescent="0.3">
      <c r="C22248" s="3"/>
      <c r="E22248" s="6"/>
    </row>
    <row r="22249" spans="3:5" s="2" customFormat="1" x14ac:dyDescent="0.3">
      <c r="C22249" s="3"/>
      <c r="E22249" s="6"/>
    </row>
    <row r="22250" spans="3:5" s="2" customFormat="1" x14ac:dyDescent="0.3">
      <c r="C22250" s="3"/>
      <c r="E22250" s="6"/>
    </row>
    <row r="22251" spans="3:5" s="2" customFormat="1" x14ac:dyDescent="0.3">
      <c r="C22251" s="3"/>
      <c r="E22251" s="6"/>
    </row>
    <row r="22252" spans="3:5" s="2" customFormat="1" x14ac:dyDescent="0.3">
      <c r="C22252" s="3"/>
      <c r="E22252" s="6"/>
    </row>
    <row r="22253" spans="3:5" s="2" customFormat="1" x14ac:dyDescent="0.3">
      <c r="C22253" s="3"/>
      <c r="E22253" s="6"/>
    </row>
    <row r="22254" spans="3:5" s="2" customFormat="1" x14ac:dyDescent="0.3">
      <c r="C22254" s="3"/>
      <c r="E22254" s="6"/>
    </row>
    <row r="22255" spans="3:5" s="2" customFormat="1" x14ac:dyDescent="0.3">
      <c r="C22255" s="3"/>
      <c r="E22255" s="6"/>
    </row>
    <row r="22256" spans="3:5" s="2" customFormat="1" x14ac:dyDescent="0.3">
      <c r="C22256" s="3"/>
      <c r="E22256" s="6"/>
    </row>
    <row r="22257" spans="3:5" s="2" customFormat="1" x14ac:dyDescent="0.3">
      <c r="C22257" s="3"/>
      <c r="E22257" s="6"/>
    </row>
    <row r="22258" spans="3:5" s="2" customFormat="1" x14ac:dyDescent="0.3">
      <c r="C22258" s="3"/>
      <c r="E22258" s="6"/>
    </row>
    <row r="22259" spans="3:5" s="2" customFormat="1" x14ac:dyDescent="0.3">
      <c r="C22259" s="3"/>
      <c r="E22259" s="6"/>
    </row>
    <row r="22260" spans="3:5" s="2" customFormat="1" x14ac:dyDescent="0.3">
      <c r="C22260" s="3"/>
      <c r="E22260" s="6"/>
    </row>
    <row r="22261" spans="3:5" s="2" customFormat="1" x14ac:dyDescent="0.3">
      <c r="C22261" s="3"/>
      <c r="E22261" s="6"/>
    </row>
    <row r="22262" spans="3:5" s="2" customFormat="1" x14ac:dyDescent="0.3">
      <c r="C22262" s="3"/>
      <c r="E22262" s="6"/>
    </row>
    <row r="22263" spans="3:5" s="2" customFormat="1" x14ac:dyDescent="0.3">
      <c r="C22263" s="3"/>
      <c r="E22263" s="6"/>
    </row>
    <row r="22264" spans="3:5" s="2" customFormat="1" x14ac:dyDescent="0.3">
      <c r="C22264" s="3"/>
      <c r="E22264" s="6"/>
    </row>
    <row r="22265" spans="3:5" s="2" customFormat="1" x14ac:dyDescent="0.3">
      <c r="C22265" s="3"/>
      <c r="E22265" s="6"/>
    </row>
    <row r="22266" spans="3:5" s="2" customFormat="1" x14ac:dyDescent="0.3">
      <c r="C22266" s="3"/>
      <c r="E22266" s="6"/>
    </row>
    <row r="22267" spans="3:5" s="2" customFormat="1" x14ac:dyDescent="0.3">
      <c r="C22267" s="3"/>
      <c r="E22267" s="6"/>
    </row>
    <row r="22268" spans="3:5" s="2" customFormat="1" x14ac:dyDescent="0.3">
      <c r="C22268" s="3"/>
      <c r="E22268" s="6"/>
    </row>
    <row r="22269" spans="3:5" s="2" customFormat="1" x14ac:dyDescent="0.3">
      <c r="C22269" s="3"/>
      <c r="E22269" s="6"/>
    </row>
    <row r="22270" spans="3:5" s="2" customFormat="1" x14ac:dyDescent="0.3">
      <c r="C22270" s="3"/>
      <c r="E22270" s="6"/>
    </row>
    <row r="22271" spans="3:5" s="2" customFormat="1" x14ac:dyDescent="0.3">
      <c r="C22271" s="3"/>
      <c r="E22271" s="6"/>
    </row>
    <row r="22272" spans="3:5" s="2" customFormat="1" x14ac:dyDescent="0.3">
      <c r="C22272" s="3"/>
      <c r="E22272" s="6"/>
    </row>
    <row r="22273" spans="3:5" s="2" customFormat="1" x14ac:dyDescent="0.3">
      <c r="C22273" s="3"/>
      <c r="E22273" s="6"/>
    </row>
    <row r="22274" spans="3:5" s="2" customFormat="1" x14ac:dyDescent="0.3">
      <c r="C22274" s="3"/>
      <c r="E22274" s="6"/>
    </row>
    <row r="22275" spans="3:5" s="2" customFormat="1" x14ac:dyDescent="0.3">
      <c r="C22275" s="3"/>
      <c r="E22275" s="6"/>
    </row>
    <row r="22276" spans="3:5" s="2" customFormat="1" x14ac:dyDescent="0.3">
      <c r="C22276" s="3"/>
      <c r="E22276" s="6"/>
    </row>
    <row r="22277" spans="3:5" s="2" customFormat="1" x14ac:dyDescent="0.3">
      <c r="C22277" s="3"/>
      <c r="E22277" s="6"/>
    </row>
    <row r="22278" spans="3:5" s="2" customFormat="1" x14ac:dyDescent="0.3">
      <c r="C22278" s="3"/>
      <c r="E22278" s="6"/>
    </row>
    <row r="22279" spans="3:5" s="2" customFormat="1" x14ac:dyDescent="0.3">
      <c r="C22279" s="3"/>
      <c r="E22279" s="6"/>
    </row>
    <row r="22280" spans="3:5" s="2" customFormat="1" x14ac:dyDescent="0.3">
      <c r="C22280" s="3"/>
      <c r="E22280" s="6"/>
    </row>
    <row r="22281" spans="3:5" s="2" customFormat="1" x14ac:dyDescent="0.3">
      <c r="C22281" s="3"/>
      <c r="E22281" s="6"/>
    </row>
    <row r="22282" spans="3:5" s="2" customFormat="1" x14ac:dyDescent="0.3">
      <c r="C22282" s="3"/>
      <c r="E22282" s="6"/>
    </row>
    <row r="22283" spans="3:5" s="2" customFormat="1" x14ac:dyDescent="0.3">
      <c r="C22283" s="3"/>
      <c r="E22283" s="6"/>
    </row>
    <row r="22284" spans="3:5" s="2" customFormat="1" x14ac:dyDescent="0.3">
      <c r="C22284" s="3"/>
      <c r="E22284" s="6"/>
    </row>
    <row r="22285" spans="3:5" s="2" customFormat="1" x14ac:dyDescent="0.3">
      <c r="C22285" s="3"/>
      <c r="E22285" s="6"/>
    </row>
    <row r="22286" spans="3:5" s="2" customFormat="1" x14ac:dyDescent="0.3">
      <c r="C22286" s="3"/>
      <c r="E22286" s="6"/>
    </row>
    <row r="22287" spans="3:5" s="2" customFormat="1" x14ac:dyDescent="0.3">
      <c r="C22287" s="3"/>
      <c r="E22287" s="6"/>
    </row>
    <row r="22288" spans="3:5" s="2" customFormat="1" x14ac:dyDescent="0.3">
      <c r="C22288" s="3"/>
      <c r="E22288" s="6"/>
    </row>
    <row r="22289" spans="3:5" s="2" customFormat="1" x14ac:dyDescent="0.3">
      <c r="C22289" s="3"/>
      <c r="E22289" s="6"/>
    </row>
    <row r="22290" spans="3:5" s="2" customFormat="1" x14ac:dyDescent="0.3">
      <c r="C22290" s="3"/>
      <c r="E22290" s="6"/>
    </row>
    <row r="22291" spans="3:5" s="2" customFormat="1" x14ac:dyDescent="0.3">
      <c r="C22291" s="3"/>
      <c r="E22291" s="6"/>
    </row>
    <row r="22292" spans="3:5" s="2" customFormat="1" x14ac:dyDescent="0.3">
      <c r="C22292" s="3"/>
      <c r="E22292" s="6"/>
    </row>
    <row r="22293" spans="3:5" s="2" customFormat="1" x14ac:dyDescent="0.3">
      <c r="C22293" s="3"/>
      <c r="E22293" s="6"/>
    </row>
    <row r="22294" spans="3:5" s="2" customFormat="1" x14ac:dyDescent="0.3">
      <c r="C22294" s="3"/>
      <c r="E22294" s="6"/>
    </row>
    <row r="22295" spans="3:5" s="2" customFormat="1" x14ac:dyDescent="0.3">
      <c r="C22295" s="3"/>
      <c r="E22295" s="6"/>
    </row>
    <row r="22296" spans="3:5" s="2" customFormat="1" x14ac:dyDescent="0.3">
      <c r="C22296" s="3"/>
      <c r="E22296" s="6"/>
    </row>
    <row r="22297" spans="3:5" s="2" customFormat="1" x14ac:dyDescent="0.3">
      <c r="C22297" s="3"/>
      <c r="E22297" s="6"/>
    </row>
    <row r="22298" spans="3:5" s="2" customFormat="1" x14ac:dyDescent="0.3">
      <c r="C22298" s="3"/>
      <c r="E22298" s="6"/>
    </row>
    <row r="22299" spans="3:5" s="2" customFormat="1" x14ac:dyDescent="0.3">
      <c r="C22299" s="3"/>
      <c r="E22299" s="6"/>
    </row>
    <row r="22300" spans="3:5" s="2" customFormat="1" x14ac:dyDescent="0.3">
      <c r="C22300" s="3"/>
      <c r="E22300" s="6"/>
    </row>
    <row r="22301" spans="3:5" s="2" customFormat="1" x14ac:dyDescent="0.3">
      <c r="C22301" s="3"/>
      <c r="E22301" s="6"/>
    </row>
    <row r="22302" spans="3:5" s="2" customFormat="1" x14ac:dyDescent="0.3">
      <c r="C22302" s="3"/>
      <c r="E22302" s="6"/>
    </row>
    <row r="22303" spans="3:5" s="2" customFormat="1" x14ac:dyDescent="0.3">
      <c r="C22303" s="3"/>
      <c r="E22303" s="6"/>
    </row>
    <row r="22304" spans="3:5" s="2" customFormat="1" x14ac:dyDescent="0.3">
      <c r="C22304" s="3"/>
      <c r="E22304" s="6"/>
    </row>
    <row r="22305" spans="3:5" s="2" customFormat="1" x14ac:dyDescent="0.3">
      <c r="C22305" s="3"/>
      <c r="E22305" s="6"/>
    </row>
    <row r="22306" spans="3:5" s="2" customFormat="1" x14ac:dyDescent="0.3">
      <c r="C22306" s="3"/>
      <c r="E22306" s="6"/>
    </row>
    <row r="22307" spans="3:5" s="2" customFormat="1" x14ac:dyDescent="0.3">
      <c r="C22307" s="3"/>
      <c r="E22307" s="6"/>
    </row>
    <row r="22308" spans="3:5" s="2" customFormat="1" x14ac:dyDescent="0.3">
      <c r="C22308" s="3"/>
      <c r="E22308" s="6"/>
    </row>
    <row r="22309" spans="3:5" s="2" customFormat="1" x14ac:dyDescent="0.3">
      <c r="C22309" s="3"/>
      <c r="E22309" s="6"/>
    </row>
    <row r="22310" spans="3:5" s="2" customFormat="1" x14ac:dyDescent="0.3">
      <c r="C22310" s="3"/>
      <c r="E22310" s="6"/>
    </row>
    <row r="22311" spans="3:5" s="2" customFormat="1" x14ac:dyDescent="0.3">
      <c r="C22311" s="3"/>
      <c r="E22311" s="6"/>
    </row>
    <row r="22312" spans="3:5" s="2" customFormat="1" x14ac:dyDescent="0.3">
      <c r="C22312" s="3"/>
      <c r="E22312" s="6"/>
    </row>
    <row r="22313" spans="3:5" s="2" customFormat="1" x14ac:dyDescent="0.3">
      <c r="C22313" s="3"/>
      <c r="E22313" s="6"/>
    </row>
    <row r="22314" spans="3:5" s="2" customFormat="1" x14ac:dyDescent="0.3">
      <c r="C22314" s="3"/>
      <c r="E22314" s="6"/>
    </row>
    <row r="22315" spans="3:5" s="2" customFormat="1" x14ac:dyDescent="0.3">
      <c r="C22315" s="3"/>
      <c r="E22315" s="6"/>
    </row>
    <row r="22316" spans="3:5" s="2" customFormat="1" x14ac:dyDescent="0.3">
      <c r="C22316" s="3"/>
      <c r="E22316" s="6"/>
    </row>
    <row r="22317" spans="3:5" s="2" customFormat="1" x14ac:dyDescent="0.3">
      <c r="C22317" s="3"/>
      <c r="E22317" s="6"/>
    </row>
    <row r="22318" spans="3:5" s="2" customFormat="1" x14ac:dyDescent="0.3">
      <c r="C22318" s="3"/>
      <c r="E22318" s="6"/>
    </row>
    <row r="22319" spans="3:5" s="2" customFormat="1" x14ac:dyDescent="0.3">
      <c r="C22319" s="3"/>
      <c r="E22319" s="6"/>
    </row>
    <row r="22320" spans="3:5" s="2" customFormat="1" x14ac:dyDescent="0.3">
      <c r="C22320" s="3"/>
      <c r="E22320" s="6"/>
    </row>
    <row r="22321" spans="3:5" s="2" customFormat="1" x14ac:dyDescent="0.3">
      <c r="C22321" s="3"/>
      <c r="E22321" s="6"/>
    </row>
    <row r="22322" spans="3:5" s="2" customFormat="1" x14ac:dyDescent="0.3">
      <c r="C22322" s="3"/>
      <c r="E22322" s="6"/>
    </row>
    <row r="22323" spans="3:5" s="2" customFormat="1" x14ac:dyDescent="0.3">
      <c r="C22323" s="3"/>
      <c r="E22323" s="6"/>
    </row>
    <row r="22324" spans="3:5" s="2" customFormat="1" x14ac:dyDescent="0.3">
      <c r="C22324" s="3"/>
      <c r="E22324" s="6"/>
    </row>
    <row r="22325" spans="3:5" s="2" customFormat="1" x14ac:dyDescent="0.3">
      <c r="C22325" s="3"/>
      <c r="E22325" s="6"/>
    </row>
    <row r="22326" spans="3:5" s="2" customFormat="1" x14ac:dyDescent="0.3">
      <c r="C22326" s="3"/>
      <c r="E22326" s="6"/>
    </row>
    <row r="22327" spans="3:5" s="2" customFormat="1" x14ac:dyDescent="0.3">
      <c r="C22327" s="3"/>
      <c r="E22327" s="6"/>
    </row>
    <row r="22328" spans="3:5" s="2" customFormat="1" x14ac:dyDescent="0.3">
      <c r="C22328" s="3"/>
      <c r="E22328" s="6"/>
    </row>
    <row r="22329" spans="3:5" s="2" customFormat="1" x14ac:dyDescent="0.3">
      <c r="C22329" s="3"/>
      <c r="E22329" s="6"/>
    </row>
    <row r="22330" spans="3:5" s="2" customFormat="1" x14ac:dyDescent="0.3">
      <c r="C22330" s="3"/>
      <c r="E22330" s="6"/>
    </row>
    <row r="22331" spans="3:5" s="2" customFormat="1" x14ac:dyDescent="0.3">
      <c r="C22331" s="3"/>
      <c r="E22331" s="6"/>
    </row>
    <row r="22332" spans="3:5" s="2" customFormat="1" x14ac:dyDescent="0.3">
      <c r="C22332" s="3"/>
      <c r="E22332" s="6"/>
    </row>
    <row r="22333" spans="3:5" s="2" customFormat="1" x14ac:dyDescent="0.3">
      <c r="C22333" s="3"/>
      <c r="E22333" s="6"/>
    </row>
    <row r="22334" spans="3:5" s="2" customFormat="1" x14ac:dyDescent="0.3">
      <c r="C22334" s="3"/>
      <c r="E22334" s="6"/>
    </row>
    <row r="22335" spans="3:5" s="2" customFormat="1" x14ac:dyDescent="0.3">
      <c r="C22335" s="3"/>
      <c r="E22335" s="6"/>
    </row>
    <row r="22336" spans="3:5" s="2" customFormat="1" x14ac:dyDescent="0.3">
      <c r="C22336" s="3"/>
      <c r="E22336" s="6"/>
    </row>
    <row r="22337" spans="3:5" s="2" customFormat="1" x14ac:dyDescent="0.3">
      <c r="C22337" s="3"/>
      <c r="E22337" s="6"/>
    </row>
    <row r="22338" spans="3:5" s="2" customFormat="1" x14ac:dyDescent="0.3">
      <c r="C22338" s="3"/>
      <c r="E22338" s="6"/>
    </row>
    <row r="22339" spans="3:5" s="2" customFormat="1" x14ac:dyDescent="0.3">
      <c r="C22339" s="3"/>
      <c r="E22339" s="6"/>
    </row>
    <row r="22340" spans="3:5" s="2" customFormat="1" x14ac:dyDescent="0.3">
      <c r="C22340" s="3"/>
      <c r="E22340" s="6"/>
    </row>
    <row r="22341" spans="3:5" s="2" customFormat="1" x14ac:dyDescent="0.3">
      <c r="C22341" s="3"/>
      <c r="E22341" s="6"/>
    </row>
    <row r="22342" spans="3:5" s="2" customFormat="1" x14ac:dyDescent="0.3">
      <c r="C22342" s="3"/>
      <c r="E22342" s="6"/>
    </row>
    <row r="22343" spans="3:5" s="2" customFormat="1" x14ac:dyDescent="0.3">
      <c r="C22343" s="3"/>
      <c r="E22343" s="6"/>
    </row>
    <row r="22344" spans="3:5" s="2" customFormat="1" x14ac:dyDescent="0.3">
      <c r="C22344" s="3"/>
      <c r="E22344" s="6"/>
    </row>
    <row r="22345" spans="3:5" s="2" customFormat="1" x14ac:dyDescent="0.3">
      <c r="C22345" s="3"/>
      <c r="E22345" s="6"/>
    </row>
    <row r="22346" spans="3:5" s="2" customFormat="1" x14ac:dyDescent="0.3">
      <c r="C22346" s="3"/>
      <c r="E22346" s="6"/>
    </row>
    <row r="22347" spans="3:5" s="2" customFormat="1" x14ac:dyDescent="0.3">
      <c r="C22347" s="3"/>
      <c r="E22347" s="6"/>
    </row>
    <row r="22348" spans="3:5" s="2" customFormat="1" x14ac:dyDescent="0.3">
      <c r="C22348" s="3"/>
      <c r="E22348" s="6"/>
    </row>
    <row r="22349" spans="3:5" s="2" customFormat="1" x14ac:dyDescent="0.3">
      <c r="C22349" s="3"/>
      <c r="E22349" s="6"/>
    </row>
    <row r="22350" spans="3:5" s="2" customFormat="1" x14ac:dyDescent="0.3">
      <c r="C22350" s="3"/>
      <c r="E22350" s="6"/>
    </row>
    <row r="22351" spans="3:5" s="2" customFormat="1" x14ac:dyDescent="0.3">
      <c r="C22351" s="3"/>
      <c r="E22351" s="6"/>
    </row>
    <row r="22352" spans="3:5" s="2" customFormat="1" x14ac:dyDescent="0.3">
      <c r="C22352" s="3"/>
      <c r="E22352" s="6"/>
    </row>
    <row r="22353" spans="3:5" s="2" customFormat="1" x14ac:dyDescent="0.3">
      <c r="C22353" s="3"/>
      <c r="E22353" s="6"/>
    </row>
    <row r="22354" spans="3:5" s="2" customFormat="1" x14ac:dyDescent="0.3">
      <c r="C22354" s="3"/>
      <c r="E22354" s="6"/>
    </row>
    <row r="22355" spans="3:5" s="2" customFormat="1" x14ac:dyDescent="0.3">
      <c r="C22355" s="3"/>
      <c r="E22355" s="6"/>
    </row>
    <row r="22356" spans="3:5" s="2" customFormat="1" x14ac:dyDescent="0.3">
      <c r="C22356" s="3"/>
      <c r="E22356" s="6"/>
    </row>
    <row r="22357" spans="3:5" s="2" customFormat="1" x14ac:dyDescent="0.3">
      <c r="C22357" s="3"/>
      <c r="E22357" s="6"/>
    </row>
    <row r="22358" spans="3:5" s="2" customFormat="1" x14ac:dyDescent="0.3">
      <c r="C22358" s="3"/>
      <c r="E22358" s="6"/>
    </row>
    <row r="22359" spans="3:5" s="2" customFormat="1" x14ac:dyDescent="0.3">
      <c r="C22359" s="3"/>
      <c r="E22359" s="6"/>
    </row>
    <row r="22360" spans="3:5" s="2" customFormat="1" x14ac:dyDescent="0.3">
      <c r="C22360" s="3"/>
      <c r="E22360" s="6"/>
    </row>
    <row r="22361" spans="3:5" s="2" customFormat="1" x14ac:dyDescent="0.3">
      <c r="C22361" s="3"/>
      <c r="E22361" s="6"/>
    </row>
    <row r="22362" spans="3:5" s="2" customFormat="1" x14ac:dyDescent="0.3">
      <c r="C22362" s="3"/>
      <c r="E22362" s="6"/>
    </row>
    <row r="22363" spans="3:5" s="2" customFormat="1" x14ac:dyDescent="0.3">
      <c r="C22363" s="3"/>
      <c r="E22363" s="6"/>
    </row>
    <row r="22364" spans="3:5" s="2" customFormat="1" x14ac:dyDescent="0.3">
      <c r="C22364" s="3"/>
      <c r="E22364" s="6"/>
    </row>
    <row r="22365" spans="3:5" s="2" customFormat="1" x14ac:dyDescent="0.3">
      <c r="C22365" s="3"/>
      <c r="E22365" s="6"/>
    </row>
    <row r="22366" spans="3:5" s="2" customFormat="1" x14ac:dyDescent="0.3">
      <c r="C22366" s="3"/>
      <c r="E22366" s="6"/>
    </row>
    <row r="22367" spans="3:5" s="2" customFormat="1" x14ac:dyDescent="0.3">
      <c r="C22367" s="3"/>
      <c r="E22367" s="6"/>
    </row>
    <row r="22368" spans="3:5" s="2" customFormat="1" x14ac:dyDescent="0.3">
      <c r="C22368" s="3"/>
      <c r="E22368" s="6"/>
    </row>
    <row r="22369" spans="3:5" s="2" customFormat="1" x14ac:dyDescent="0.3">
      <c r="C22369" s="3"/>
      <c r="E22369" s="6"/>
    </row>
    <row r="22370" spans="3:5" s="2" customFormat="1" x14ac:dyDescent="0.3">
      <c r="C22370" s="3"/>
      <c r="E22370" s="6"/>
    </row>
    <row r="22371" spans="3:5" s="2" customFormat="1" x14ac:dyDescent="0.3">
      <c r="C22371" s="3"/>
      <c r="E22371" s="6"/>
    </row>
    <row r="22372" spans="3:5" s="2" customFormat="1" x14ac:dyDescent="0.3">
      <c r="C22372" s="3"/>
      <c r="E22372" s="6"/>
    </row>
    <row r="22373" spans="3:5" s="2" customFormat="1" x14ac:dyDescent="0.3">
      <c r="C22373" s="3"/>
      <c r="E22373" s="6"/>
    </row>
    <row r="22374" spans="3:5" s="2" customFormat="1" x14ac:dyDescent="0.3">
      <c r="C22374" s="3"/>
      <c r="E22374" s="6"/>
    </row>
    <row r="22375" spans="3:5" s="2" customFormat="1" x14ac:dyDescent="0.3">
      <c r="C22375" s="3"/>
      <c r="E22375" s="6"/>
    </row>
    <row r="22376" spans="3:5" s="2" customFormat="1" x14ac:dyDescent="0.3">
      <c r="C22376" s="3"/>
      <c r="E22376" s="6"/>
    </row>
    <row r="22377" spans="3:5" s="2" customFormat="1" x14ac:dyDescent="0.3">
      <c r="C22377" s="3"/>
      <c r="E22377" s="6"/>
    </row>
    <row r="22378" spans="3:5" s="2" customFormat="1" x14ac:dyDescent="0.3">
      <c r="C22378" s="3"/>
      <c r="E22378" s="6"/>
    </row>
    <row r="22379" spans="3:5" s="2" customFormat="1" x14ac:dyDescent="0.3">
      <c r="C22379" s="3"/>
      <c r="E22379" s="6"/>
    </row>
    <row r="22380" spans="3:5" s="2" customFormat="1" x14ac:dyDescent="0.3">
      <c r="C22380" s="3"/>
      <c r="E22380" s="6"/>
    </row>
    <row r="22381" spans="3:5" s="2" customFormat="1" x14ac:dyDescent="0.3">
      <c r="C22381" s="3"/>
      <c r="E22381" s="6"/>
    </row>
    <row r="22382" spans="3:5" s="2" customFormat="1" x14ac:dyDescent="0.3">
      <c r="C22382" s="3"/>
      <c r="E22382" s="6"/>
    </row>
    <row r="22383" spans="3:5" s="2" customFormat="1" x14ac:dyDescent="0.3">
      <c r="C22383" s="3"/>
      <c r="E22383" s="6"/>
    </row>
    <row r="22384" spans="3:5" s="2" customFormat="1" x14ac:dyDescent="0.3">
      <c r="C22384" s="3"/>
      <c r="E22384" s="6"/>
    </row>
    <row r="22385" spans="3:5" s="2" customFormat="1" x14ac:dyDescent="0.3">
      <c r="C22385" s="3"/>
      <c r="E22385" s="6"/>
    </row>
    <row r="22386" spans="3:5" s="2" customFormat="1" x14ac:dyDescent="0.3">
      <c r="C22386" s="3"/>
      <c r="E22386" s="6"/>
    </row>
    <row r="22387" spans="3:5" s="2" customFormat="1" x14ac:dyDescent="0.3">
      <c r="C22387" s="3"/>
      <c r="E22387" s="6"/>
    </row>
    <row r="22388" spans="3:5" s="2" customFormat="1" x14ac:dyDescent="0.3">
      <c r="C22388" s="3"/>
      <c r="E22388" s="6"/>
    </row>
    <row r="22389" spans="3:5" s="2" customFormat="1" x14ac:dyDescent="0.3">
      <c r="C22389" s="3"/>
      <c r="E22389" s="6"/>
    </row>
    <row r="22390" spans="3:5" s="2" customFormat="1" x14ac:dyDescent="0.3">
      <c r="C22390" s="3"/>
      <c r="E22390" s="6"/>
    </row>
    <row r="22391" spans="3:5" s="2" customFormat="1" x14ac:dyDescent="0.3">
      <c r="C22391" s="3"/>
      <c r="E22391" s="6"/>
    </row>
    <row r="22392" spans="3:5" s="2" customFormat="1" x14ac:dyDescent="0.3">
      <c r="C22392" s="3"/>
      <c r="E22392" s="6"/>
    </row>
    <row r="22393" spans="3:5" s="2" customFormat="1" x14ac:dyDescent="0.3">
      <c r="C22393" s="3"/>
      <c r="E22393" s="6"/>
    </row>
    <row r="22394" spans="3:5" s="2" customFormat="1" x14ac:dyDescent="0.3">
      <c r="C22394" s="3"/>
      <c r="E22394" s="6"/>
    </row>
    <row r="22395" spans="3:5" s="2" customFormat="1" x14ac:dyDescent="0.3">
      <c r="C22395" s="3"/>
      <c r="E22395" s="6"/>
    </row>
    <row r="22396" spans="3:5" s="2" customFormat="1" x14ac:dyDescent="0.3">
      <c r="C22396" s="3"/>
      <c r="E22396" s="6"/>
    </row>
    <row r="22397" spans="3:5" s="2" customFormat="1" x14ac:dyDescent="0.3">
      <c r="C22397" s="3"/>
      <c r="E22397" s="6"/>
    </row>
    <row r="22398" spans="3:5" s="2" customFormat="1" x14ac:dyDescent="0.3">
      <c r="C22398" s="3"/>
      <c r="E22398" s="6"/>
    </row>
    <row r="22399" spans="3:5" s="2" customFormat="1" x14ac:dyDescent="0.3">
      <c r="C22399" s="3"/>
      <c r="E22399" s="6"/>
    </row>
    <row r="22400" spans="3:5" s="2" customFormat="1" x14ac:dyDescent="0.3">
      <c r="C22400" s="3"/>
      <c r="E22400" s="6"/>
    </row>
    <row r="22401" spans="3:5" s="2" customFormat="1" x14ac:dyDescent="0.3">
      <c r="C22401" s="3"/>
      <c r="E22401" s="6"/>
    </row>
    <row r="22402" spans="3:5" s="2" customFormat="1" x14ac:dyDescent="0.3">
      <c r="C22402" s="3"/>
      <c r="E22402" s="6"/>
    </row>
    <row r="22403" spans="3:5" s="2" customFormat="1" x14ac:dyDescent="0.3">
      <c r="C22403" s="3"/>
      <c r="E22403" s="6"/>
    </row>
    <row r="22404" spans="3:5" s="2" customFormat="1" x14ac:dyDescent="0.3">
      <c r="C22404" s="3"/>
      <c r="E22404" s="6"/>
    </row>
    <row r="22405" spans="3:5" s="2" customFormat="1" x14ac:dyDescent="0.3">
      <c r="C22405" s="3"/>
      <c r="E22405" s="6"/>
    </row>
    <row r="22406" spans="3:5" s="2" customFormat="1" x14ac:dyDescent="0.3">
      <c r="C22406" s="3"/>
      <c r="E22406" s="6"/>
    </row>
    <row r="22407" spans="3:5" s="2" customFormat="1" x14ac:dyDescent="0.3">
      <c r="C22407" s="3"/>
      <c r="E22407" s="6"/>
    </row>
    <row r="22408" spans="3:5" s="2" customFormat="1" x14ac:dyDescent="0.3">
      <c r="C22408" s="3"/>
      <c r="E22408" s="6"/>
    </row>
    <row r="22409" spans="3:5" s="2" customFormat="1" x14ac:dyDescent="0.3">
      <c r="C22409" s="3"/>
      <c r="E22409" s="6"/>
    </row>
    <row r="22410" spans="3:5" s="2" customFormat="1" x14ac:dyDescent="0.3">
      <c r="C22410" s="3"/>
      <c r="E22410" s="6"/>
    </row>
    <row r="22411" spans="3:5" s="2" customFormat="1" x14ac:dyDescent="0.3">
      <c r="C22411" s="3"/>
      <c r="E22411" s="6"/>
    </row>
    <row r="22412" spans="3:5" s="2" customFormat="1" x14ac:dyDescent="0.3">
      <c r="C22412" s="3"/>
      <c r="E22412" s="6"/>
    </row>
    <row r="22413" spans="3:5" s="2" customFormat="1" x14ac:dyDescent="0.3">
      <c r="C22413" s="3"/>
      <c r="E22413" s="6"/>
    </row>
    <row r="22414" spans="3:5" s="2" customFormat="1" x14ac:dyDescent="0.3">
      <c r="C22414" s="3"/>
      <c r="E22414" s="6"/>
    </row>
    <row r="22415" spans="3:5" s="2" customFormat="1" x14ac:dyDescent="0.3">
      <c r="C22415" s="3"/>
      <c r="E22415" s="6"/>
    </row>
    <row r="22416" spans="3:5" s="2" customFormat="1" x14ac:dyDescent="0.3">
      <c r="C22416" s="3"/>
      <c r="E22416" s="6"/>
    </row>
    <row r="22417" spans="3:5" s="2" customFormat="1" x14ac:dyDescent="0.3">
      <c r="C22417" s="3"/>
      <c r="E22417" s="6"/>
    </row>
    <row r="22418" spans="3:5" s="2" customFormat="1" x14ac:dyDescent="0.3">
      <c r="C22418" s="3"/>
      <c r="E22418" s="6"/>
    </row>
    <row r="22419" spans="3:5" s="2" customFormat="1" x14ac:dyDescent="0.3">
      <c r="C22419" s="3"/>
      <c r="E22419" s="6"/>
    </row>
    <row r="22420" spans="3:5" s="2" customFormat="1" x14ac:dyDescent="0.3">
      <c r="C22420" s="3"/>
      <c r="E22420" s="6"/>
    </row>
    <row r="22421" spans="3:5" s="2" customFormat="1" x14ac:dyDescent="0.3">
      <c r="C22421" s="3"/>
      <c r="E22421" s="6"/>
    </row>
    <row r="22422" spans="3:5" s="2" customFormat="1" x14ac:dyDescent="0.3">
      <c r="C22422" s="3"/>
      <c r="E22422" s="6"/>
    </row>
    <row r="22423" spans="3:5" s="2" customFormat="1" x14ac:dyDescent="0.3">
      <c r="C22423" s="3"/>
      <c r="E22423" s="6"/>
    </row>
    <row r="22424" spans="3:5" s="2" customFormat="1" x14ac:dyDescent="0.3">
      <c r="C22424" s="3"/>
      <c r="E22424" s="6"/>
    </row>
    <row r="22425" spans="3:5" s="2" customFormat="1" x14ac:dyDescent="0.3">
      <c r="C22425" s="3"/>
      <c r="E22425" s="6"/>
    </row>
    <row r="22426" spans="3:5" s="2" customFormat="1" x14ac:dyDescent="0.3">
      <c r="C22426" s="3"/>
      <c r="E22426" s="6"/>
    </row>
    <row r="22427" spans="3:5" s="2" customFormat="1" x14ac:dyDescent="0.3">
      <c r="C22427" s="3"/>
      <c r="E22427" s="6"/>
    </row>
    <row r="22428" spans="3:5" s="2" customFormat="1" x14ac:dyDescent="0.3">
      <c r="C22428" s="3"/>
      <c r="E22428" s="6"/>
    </row>
    <row r="22429" spans="3:5" s="2" customFormat="1" x14ac:dyDescent="0.3">
      <c r="C22429" s="3"/>
      <c r="E22429" s="6"/>
    </row>
    <row r="22430" spans="3:5" s="2" customFormat="1" x14ac:dyDescent="0.3">
      <c r="C22430" s="3"/>
      <c r="E22430" s="6"/>
    </row>
    <row r="22431" spans="3:5" s="2" customFormat="1" x14ac:dyDescent="0.3">
      <c r="C22431" s="3"/>
      <c r="E22431" s="6"/>
    </row>
    <row r="22432" spans="3:5" s="2" customFormat="1" x14ac:dyDescent="0.3">
      <c r="C22432" s="3"/>
      <c r="E22432" s="6"/>
    </row>
    <row r="22433" spans="3:5" s="2" customFormat="1" x14ac:dyDescent="0.3">
      <c r="C22433" s="3"/>
      <c r="E22433" s="6"/>
    </row>
    <row r="22434" spans="3:5" s="2" customFormat="1" x14ac:dyDescent="0.3">
      <c r="C22434" s="3"/>
      <c r="E22434" s="6"/>
    </row>
    <row r="22435" spans="3:5" s="2" customFormat="1" x14ac:dyDescent="0.3">
      <c r="C22435" s="3"/>
      <c r="E22435" s="6"/>
    </row>
    <row r="22436" spans="3:5" s="2" customFormat="1" x14ac:dyDescent="0.3">
      <c r="C22436" s="3"/>
      <c r="E22436" s="6"/>
    </row>
    <row r="22437" spans="3:5" s="2" customFormat="1" x14ac:dyDescent="0.3">
      <c r="C22437" s="3"/>
      <c r="E22437" s="6"/>
    </row>
    <row r="22438" spans="3:5" s="2" customFormat="1" x14ac:dyDescent="0.3">
      <c r="C22438" s="3"/>
      <c r="E22438" s="6"/>
    </row>
    <row r="22439" spans="3:5" s="2" customFormat="1" x14ac:dyDescent="0.3">
      <c r="C22439" s="3"/>
      <c r="E22439" s="6"/>
    </row>
    <row r="22440" spans="3:5" s="2" customFormat="1" x14ac:dyDescent="0.3">
      <c r="C22440" s="3"/>
      <c r="E22440" s="6"/>
    </row>
    <row r="22441" spans="3:5" s="2" customFormat="1" x14ac:dyDescent="0.3">
      <c r="C22441" s="3"/>
      <c r="E22441" s="6"/>
    </row>
    <row r="22442" spans="3:5" s="2" customFormat="1" x14ac:dyDescent="0.3">
      <c r="C22442" s="3"/>
      <c r="E22442" s="6"/>
    </row>
    <row r="22443" spans="3:5" s="2" customFormat="1" x14ac:dyDescent="0.3">
      <c r="C22443" s="3"/>
      <c r="E22443" s="6"/>
    </row>
    <row r="22444" spans="3:5" s="2" customFormat="1" x14ac:dyDescent="0.3">
      <c r="C22444" s="3"/>
      <c r="E22444" s="6"/>
    </row>
    <row r="22445" spans="3:5" s="2" customFormat="1" x14ac:dyDescent="0.3">
      <c r="C22445" s="3"/>
      <c r="E22445" s="6"/>
    </row>
    <row r="22446" spans="3:5" s="2" customFormat="1" x14ac:dyDescent="0.3">
      <c r="C22446" s="3"/>
      <c r="E22446" s="6"/>
    </row>
    <row r="22447" spans="3:5" s="2" customFormat="1" x14ac:dyDescent="0.3">
      <c r="C22447" s="3"/>
      <c r="E22447" s="6"/>
    </row>
    <row r="22448" spans="3:5" s="2" customFormat="1" x14ac:dyDescent="0.3">
      <c r="C22448" s="3"/>
      <c r="E22448" s="6"/>
    </row>
    <row r="22449" spans="3:5" s="2" customFormat="1" x14ac:dyDescent="0.3">
      <c r="C22449" s="3"/>
      <c r="E22449" s="6"/>
    </row>
    <row r="22450" spans="3:5" s="2" customFormat="1" x14ac:dyDescent="0.3">
      <c r="C22450" s="3"/>
      <c r="E22450" s="6"/>
    </row>
    <row r="22451" spans="3:5" s="2" customFormat="1" x14ac:dyDescent="0.3">
      <c r="C22451" s="3"/>
      <c r="E22451" s="6"/>
    </row>
    <row r="22452" spans="3:5" s="2" customFormat="1" x14ac:dyDescent="0.3">
      <c r="C22452" s="3"/>
      <c r="E22452" s="6"/>
    </row>
    <row r="22453" spans="3:5" s="2" customFormat="1" x14ac:dyDescent="0.3">
      <c r="C22453" s="3"/>
      <c r="E22453" s="6"/>
    </row>
    <row r="22454" spans="3:5" s="2" customFormat="1" x14ac:dyDescent="0.3">
      <c r="C22454" s="3"/>
      <c r="E22454" s="6"/>
    </row>
    <row r="22455" spans="3:5" s="2" customFormat="1" x14ac:dyDescent="0.3">
      <c r="C22455" s="3"/>
      <c r="E22455" s="6"/>
    </row>
    <row r="22456" spans="3:5" s="2" customFormat="1" x14ac:dyDescent="0.3">
      <c r="C22456" s="3"/>
      <c r="E22456" s="6"/>
    </row>
    <row r="22457" spans="3:5" s="2" customFormat="1" x14ac:dyDescent="0.3">
      <c r="C22457" s="3"/>
      <c r="E22457" s="6"/>
    </row>
    <row r="22458" spans="3:5" s="2" customFormat="1" x14ac:dyDescent="0.3">
      <c r="C22458" s="3"/>
      <c r="E22458" s="6"/>
    </row>
    <row r="22459" spans="3:5" s="2" customFormat="1" x14ac:dyDescent="0.3">
      <c r="C22459" s="3"/>
      <c r="E22459" s="6"/>
    </row>
    <row r="22460" spans="3:5" s="2" customFormat="1" x14ac:dyDescent="0.3">
      <c r="C22460" s="3"/>
      <c r="E22460" s="6"/>
    </row>
    <row r="22461" spans="3:5" s="2" customFormat="1" x14ac:dyDescent="0.3">
      <c r="C22461" s="3"/>
      <c r="E22461" s="6"/>
    </row>
    <row r="22462" spans="3:5" s="2" customFormat="1" x14ac:dyDescent="0.3">
      <c r="C22462" s="3"/>
      <c r="E22462" s="6"/>
    </row>
    <row r="22463" spans="3:5" s="2" customFormat="1" x14ac:dyDescent="0.3">
      <c r="C22463" s="3"/>
      <c r="E22463" s="6"/>
    </row>
    <row r="22464" spans="3:5" s="2" customFormat="1" x14ac:dyDescent="0.3">
      <c r="C22464" s="3"/>
      <c r="E22464" s="6"/>
    </row>
    <row r="22465" spans="3:5" s="2" customFormat="1" x14ac:dyDescent="0.3">
      <c r="C22465" s="3"/>
      <c r="E22465" s="6"/>
    </row>
    <row r="22466" spans="3:5" s="2" customFormat="1" x14ac:dyDescent="0.3">
      <c r="C22466" s="3"/>
      <c r="E22466" s="6"/>
    </row>
    <row r="22467" spans="3:5" s="2" customFormat="1" x14ac:dyDescent="0.3">
      <c r="C22467" s="3"/>
      <c r="E22467" s="6"/>
    </row>
    <row r="22468" spans="3:5" s="2" customFormat="1" x14ac:dyDescent="0.3">
      <c r="C22468" s="3"/>
      <c r="E22468" s="6"/>
    </row>
    <row r="22469" spans="3:5" s="2" customFormat="1" x14ac:dyDescent="0.3">
      <c r="C22469" s="3"/>
      <c r="E22469" s="6"/>
    </row>
    <row r="22470" spans="3:5" s="2" customFormat="1" x14ac:dyDescent="0.3">
      <c r="C22470" s="3"/>
      <c r="E22470" s="6"/>
    </row>
    <row r="22471" spans="3:5" s="2" customFormat="1" x14ac:dyDescent="0.3">
      <c r="C22471" s="3"/>
      <c r="E22471" s="6"/>
    </row>
    <row r="22472" spans="3:5" s="2" customFormat="1" x14ac:dyDescent="0.3">
      <c r="C22472" s="3"/>
      <c r="E22472" s="6"/>
    </row>
    <row r="22473" spans="3:5" s="2" customFormat="1" x14ac:dyDescent="0.3">
      <c r="C22473" s="3"/>
      <c r="E22473" s="6"/>
    </row>
    <row r="22474" spans="3:5" s="2" customFormat="1" x14ac:dyDescent="0.3">
      <c r="C22474" s="3"/>
      <c r="E22474" s="6"/>
    </row>
    <row r="22475" spans="3:5" s="2" customFormat="1" x14ac:dyDescent="0.3">
      <c r="C22475" s="3"/>
      <c r="E22475" s="6"/>
    </row>
    <row r="22476" spans="3:5" s="2" customFormat="1" x14ac:dyDescent="0.3">
      <c r="C22476" s="3"/>
      <c r="E22476" s="6"/>
    </row>
    <row r="22477" spans="3:5" s="2" customFormat="1" x14ac:dyDescent="0.3">
      <c r="C22477" s="3"/>
      <c r="E22477" s="6"/>
    </row>
    <row r="22478" spans="3:5" s="2" customFormat="1" x14ac:dyDescent="0.3">
      <c r="C22478" s="3"/>
      <c r="E22478" s="6"/>
    </row>
    <row r="22479" spans="3:5" s="2" customFormat="1" x14ac:dyDescent="0.3">
      <c r="C22479" s="3"/>
      <c r="E22479" s="6"/>
    </row>
    <row r="22480" spans="3:5" s="2" customFormat="1" x14ac:dyDescent="0.3">
      <c r="C22480" s="3"/>
      <c r="E22480" s="6"/>
    </row>
    <row r="22481" spans="3:5" s="2" customFormat="1" x14ac:dyDescent="0.3">
      <c r="C22481" s="3"/>
      <c r="E22481" s="6"/>
    </row>
    <row r="22482" spans="3:5" s="2" customFormat="1" x14ac:dyDescent="0.3">
      <c r="C22482" s="3"/>
      <c r="E22482" s="6"/>
    </row>
    <row r="22483" spans="3:5" s="2" customFormat="1" x14ac:dyDescent="0.3">
      <c r="C22483" s="3"/>
      <c r="E22483" s="6"/>
    </row>
    <row r="22484" spans="3:5" s="2" customFormat="1" x14ac:dyDescent="0.3">
      <c r="C22484" s="3"/>
      <c r="E22484" s="6"/>
    </row>
    <row r="22485" spans="3:5" s="2" customFormat="1" x14ac:dyDescent="0.3">
      <c r="C22485" s="3"/>
      <c r="E22485" s="6"/>
    </row>
    <row r="22486" spans="3:5" s="2" customFormat="1" x14ac:dyDescent="0.3">
      <c r="C22486" s="3"/>
      <c r="E22486" s="6"/>
    </row>
    <row r="22487" spans="3:5" s="2" customFormat="1" x14ac:dyDescent="0.3">
      <c r="C22487" s="3"/>
      <c r="E22487" s="6"/>
    </row>
    <row r="22488" spans="3:5" s="2" customFormat="1" x14ac:dyDescent="0.3">
      <c r="C22488" s="3"/>
      <c r="E22488" s="6"/>
    </row>
    <row r="22489" spans="3:5" s="2" customFormat="1" x14ac:dyDescent="0.3">
      <c r="C22489" s="3"/>
      <c r="E22489" s="6"/>
    </row>
    <row r="22490" spans="3:5" s="2" customFormat="1" x14ac:dyDescent="0.3">
      <c r="C22490" s="3"/>
      <c r="E22490" s="6"/>
    </row>
    <row r="22491" spans="3:5" s="2" customFormat="1" x14ac:dyDescent="0.3">
      <c r="C22491" s="3"/>
      <c r="E22491" s="6"/>
    </row>
    <row r="22492" spans="3:5" s="2" customFormat="1" x14ac:dyDescent="0.3">
      <c r="C22492" s="3"/>
      <c r="E22492" s="6"/>
    </row>
    <row r="22493" spans="3:5" s="2" customFormat="1" x14ac:dyDescent="0.3">
      <c r="C22493" s="3"/>
      <c r="E22493" s="6"/>
    </row>
    <row r="22494" spans="3:5" s="2" customFormat="1" x14ac:dyDescent="0.3">
      <c r="C22494" s="3"/>
      <c r="E22494" s="6"/>
    </row>
    <row r="22495" spans="3:5" s="2" customFormat="1" x14ac:dyDescent="0.3">
      <c r="C22495" s="3"/>
      <c r="E22495" s="6"/>
    </row>
    <row r="22496" spans="3:5" s="2" customFormat="1" x14ac:dyDescent="0.3">
      <c r="C22496" s="3"/>
      <c r="E22496" s="6"/>
    </row>
    <row r="22497" spans="3:5" s="2" customFormat="1" x14ac:dyDescent="0.3">
      <c r="C22497" s="3"/>
      <c r="E22497" s="6"/>
    </row>
    <row r="22498" spans="3:5" s="2" customFormat="1" x14ac:dyDescent="0.3">
      <c r="C22498" s="3"/>
      <c r="E22498" s="6"/>
    </row>
    <row r="22499" spans="3:5" s="2" customFormat="1" x14ac:dyDescent="0.3">
      <c r="C22499" s="3"/>
      <c r="E22499" s="6"/>
    </row>
    <row r="22500" spans="3:5" s="2" customFormat="1" x14ac:dyDescent="0.3">
      <c r="C22500" s="3"/>
      <c r="E22500" s="6"/>
    </row>
    <row r="22501" spans="3:5" s="2" customFormat="1" x14ac:dyDescent="0.3">
      <c r="C22501" s="3"/>
      <c r="E22501" s="6"/>
    </row>
    <row r="22502" spans="3:5" s="2" customFormat="1" x14ac:dyDescent="0.3">
      <c r="C22502" s="3"/>
      <c r="E22502" s="6"/>
    </row>
    <row r="22503" spans="3:5" s="2" customFormat="1" x14ac:dyDescent="0.3">
      <c r="C22503" s="3"/>
      <c r="E22503" s="6"/>
    </row>
    <row r="22504" spans="3:5" s="2" customFormat="1" x14ac:dyDescent="0.3">
      <c r="C22504" s="3"/>
      <c r="E22504" s="6"/>
    </row>
    <row r="22505" spans="3:5" s="2" customFormat="1" x14ac:dyDescent="0.3">
      <c r="C22505" s="3"/>
      <c r="E22505" s="6"/>
    </row>
    <row r="22506" spans="3:5" s="2" customFormat="1" x14ac:dyDescent="0.3">
      <c r="C22506" s="3"/>
      <c r="E22506" s="6"/>
    </row>
    <row r="22507" spans="3:5" s="2" customFormat="1" x14ac:dyDescent="0.3">
      <c r="C22507" s="3"/>
      <c r="E22507" s="6"/>
    </row>
    <row r="22508" spans="3:5" s="2" customFormat="1" x14ac:dyDescent="0.3">
      <c r="C22508" s="3"/>
      <c r="E22508" s="6"/>
    </row>
    <row r="22509" spans="3:5" s="2" customFormat="1" x14ac:dyDescent="0.3">
      <c r="C22509" s="3"/>
      <c r="E22509" s="6"/>
    </row>
    <row r="22510" spans="3:5" s="2" customFormat="1" x14ac:dyDescent="0.3">
      <c r="C22510" s="3"/>
      <c r="E22510" s="6"/>
    </row>
    <row r="22511" spans="3:5" s="2" customFormat="1" x14ac:dyDescent="0.3">
      <c r="C22511" s="3"/>
      <c r="E22511" s="6"/>
    </row>
    <row r="22512" spans="3:5" s="2" customFormat="1" x14ac:dyDescent="0.3">
      <c r="C22512" s="3"/>
      <c r="E22512" s="6"/>
    </row>
    <row r="22513" spans="3:5" s="2" customFormat="1" x14ac:dyDescent="0.3">
      <c r="C22513" s="3"/>
      <c r="E22513" s="6"/>
    </row>
    <row r="22514" spans="3:5" s="2" customFormat="1" x14ac:dyDescent="0.3">
      <c r="C22514" s="3"/>
      <c r="E22514" s="6"/>
    </row>
    <row r="22515" spans="3:5" s="2" customFormat="1" x14ac:dyDescent="0.3">
      <c r="C22515" s="3"/>
      <c r="E22515" s="6"/>
    </row>
    <row r="22516" spans="3:5" s="2" customFormat="1" x14ac:dyDescent="0.3">
      <c r="C22516" s="3"/>
      <c r="E22516" s="6"/>
    </row>
    <row r="22517" spans="3:5" s="2" customFormat="1" x14ac:dyDescent="0.3">
      <c r="C22517" s="3"/>
      <c r="E22517" s="6"/>
    </row>
    <row r="22518" spans="3:5" s="2" customFormat="1" x14ac:dyDescent="0.3">
      <c r="C22518" s="3"/>
      <c r="E22518" s="6"/>
    </row>
    <row r="22519" spans="3:5" s="2" customFormat="1" x14ac:dyDescent="0.3">
      <c r="C22519" s="3"/>
      <c r="E22519" s="6"/>
    </row>
    <row r="22520" spans="3:5" s="2" customFormat="1" x14ac:dyDescent="0.3">
      <c r="C22520" s="3"/>
      <c r="E22520" s="6"/>
    </row>
    <row r="22521" spans="3:5" s="2" customFormat="1" x14ac:dyDescent="0.3">
      <c r="C22521" s="3"/>
      <c r="E22521" s="6"/>
    </row>
    <row r="22522" spans="3:5" s="2" customFormat="1" x14ac:dyDescent="0.3">
      <c r="C22522" s="3"/>
      <c r="E22522" s="6"/>
    </row>
    <row r="22523" spans="3:5" s="2" customFormat="1" x14ac:dyDescent="0.3">
      <c r="C22523" s="3"/>
      <c r="E22523" s="6"/>
    </row>
    <row r="22524" spans="3:5" s="2" customFormat="1" x14ac:dyDescent="0.3">
      <c r="C22524" s="3"/>
      <c r="E22524" s="6"/>
    </row>
    <row r="22525" spans="3:5" s="2" customFormat="1" x14ac:dyDescent="0.3">
      <c r="C22525" s="3"/>
      <c r="E22525" s="6"/>
    </row>
    <row r="22526" spans="3:5" s="2" customFormat="1" x14ac:dyDescent="0.3">
      <c r="C22526" s="3"/>
      <c r="E22526" s="6"/>
    </row>
    <row r="22527" spans="3:5" s="2" customFormat="1" x14ac:dyDescent="0.3">
      <c r="C22527" s="3"/>
      <c r="E22527" s="6"/>
    </row>
    <row r="22528" spans="3:5" s="2" customFormat="1" x14ac:dyDescent="0.3">
      <c r="C22528" s="3"/>
      <c r="E22528" s="6"/>
    </row>
    <row r="22529" spans="3:5" s="2" customFormat="1" x14ac:dyDescent="0.3">
      <c r="C22529" s="3"/>
      <c r="E22529" s="6"/>
    </row>
    <row r="22530" spans="3:5" s="2" customFormat="1" x14ac:dyDescent="0.3">
      <c r="C22530" s="3"/>
      <c r="E22530" s="6"/>
    </row>
    <row r="22531" spans="3:5" s="2" customFormat="1" x14ac:dyDescent="0.3">
      <c r="C22531" s="3"/>
      <c r="E22531" s="6"/>
    </row>
    <row r="22532" spans="3:5" s="2" customFormat="1" x14ac:dyDescent="0.3">
      <c r="C22532" s="3"/>
      <c r="E22532" s="6"/>
    </row>
    <row r="22533" spans="3:5" s="2" customFormat="1" x14ac:dyDescent="0.3">
      <c r="C22533" s="3"/>
      <c r="E22533" s="6"/>
    </row>
    <row r="22534" spans="3:5" s="2" customFormat="1" x14ac:dyDescent="0.3">
      <c r="C22534" s="3"/>
      <c r="E22534" s="6"/>
    </row>
    <row r="22535" spans="3:5" s="2" customFormat="1" x14ac:dyDescent="0.3">
      <c r="C22535" s="3"/>
      <c r="E22535" s="6"/>
    </row>
    <row r="22536" spans="3:5" s="2" customFormat="1" x14ac:dyDescent="0.3">
      <c r="C22536" s="3"/>
      <c r="E22536" s="6"/>
    </row>
    <row r="22537" spans="3:5" s="2" customFormat="1" x14ac:dyDescent="0.3">
      <c r="C22537" s="3"/>
      <c r="E22537" s="6"/>
    </row>
    <row r="22538" spans="3:5" s="2" customFormat="1" x14ac:dyDescent="0.3">
      <c r="C22538" s="3"/>
      <c r="E22538" s="6"/>
    </row>
    <row r="22539" spans="3:5" s="2" customFormat="1" x14ac:dyDescent="0.3">
      <c r="C22539" s="3"/>
      <c r="E22539" s="6"/>
    </row>
    <row r="22540" spans="3:5" s="2" customFormat="1" x14ac:dyDescent="0.3">
      <c r="C22540" s="3"/>
      <c r="E22540" s="6"/>
    </row>
    <row r="22541" spans="3:5" s="2" customFormat="1" x14ac:dyDescent="0.3">
      <c r="C22541" s="3"/>
      <c r="E22541" s="6"/>
    </row>
    <row r="22542" spans="3:5" s="2" customFormat="1" x14ac:dyDescent="0.3">
      <c r="C22542" s="3"/>
      <c r="E22542" s="6"/>
    </row>
    <row r="22543" spans="3:5" s="2" customFormat="1" x14ac:dyDescent="0.3">
      <c r="C22543" s="3"/>
      <c r="E22543" s="6"/>
    </row>
    <row r="22544" spans="3:5" s="2" customFormat="1" x14ac:dyDescent="0.3">
      <c r="C22544" s="3"/>
      <c r="E22544" s="6"/>
    </row>
    <row r="22545" spans="3:5" s="2" customFormat="1" x14ac:dyDescent="0.3">
      <c r="C22545" s="3"/>
      <c r="E22545" s="6"/>
    </row>
    <row r="22546" spans="3:5" s="2" customFormat="1" x14ac:dyDescent="0.3">
      <c r="C22546" s="3"/>
      <c r="E22546" s="6"/>
    </row>
    <row r="22547" spans="3:5" s="2" customFormat="1" x14ac:dyDescent="0.3">
      <c r="C22547" s="3"/>
      <c r="E22547" s="6"/>
    </row>
    <row r="22548" spans="3:5" s="2" customFormat="1" x14ac:dyDescent="0.3">
      <c r="C22548" s="3"/>
      <c r="E22548" s="6"/>
    </row>
    <row r="22549" spans="3:5" s="2" customFormat="1" x14ac:dyDescent="0.3">
      <c r="C22549" s="3"/>
      <c r="E22549" s="6"/>
    </row>
    <row r="22550" spans="3:5" s="2" customFormat="1" x14ac:dyDescent="0.3">
      <c r="C22550" s="3"/>
      <c r="E22550" s="6"/>
    </row>
    <row r="22551" spans="3:5" s="2" customFormat="1" x14ac:dyDescent="0.3">
      <c r="C22551" s="3"/>
      <c r="E22551" s="6"/>
    </row>
    <row r="22552" spans="3:5" s="2" customFormat="1" x14ac:dyDescent="0.3">
      <c r="C22552" s="3"/>
      <c r="E22552" s="6"/>
    </row>
    <row r="22553" spans="3:5" s="2" customFormat="1" x14ac:dyDescent="0.3">
      <c r="C22553" s="3"/>
      <c r="E22553" s="6"/>
    </row>
    <row r="22554" spans="3:5" s="2" customFormat="1" x14ac:dyDescent="0.3">
      <c r="C22554" s="3"/>
      <c r="E22554" s="6"/>
    </row>
    <row r="22555" spans="3:5" s="2" customFormat="1" x14ac:dyDescent="0.3">
      <c r="C22555" s="3"/>
      <c r="E22555" s="6"/>
    </row>
    <row r="22556" spans="3:5" s="2" customFormat="1" x14ac:dyDescent="0.3">
      <c r="C22556" s="3"/>
      <c r="E22556" s="6"/>
    </row>
    <row r="22557" spans="3:5" s="2" customFormat="1" x14ac:dyDescent="0.3">
      <c r="C22557" s="3"/>
      <c r="E22557" s="6"/>
    </row>
    <row r="22558" spans="3:5" s="2" customFormat="1" x14ac:dyDescent="0.3">
      <c r="C22558" s="3"/>
      <c r="E22558" s="6"/>
    </row>
    <row r="22559" spans="3:5" s="2" customFormat="1" x14ac:dyDescent="0.3">
      <c r="C22559" s="3"/>
      <c r="E22559" s="6"/>
    </row>
    <row r="22560" spans="3:5" s="2" customFormat="1" x14ac:dyDescent="0.3">
      <c r="C22560" s="3"/>
      <c r="E22560" s="6"/>
    </row>
    <row r="22561" spans="3:5" s="2" customFormat="1" x14ac:dyDescent="0.3">
      <c r="C22561" s="3"/>
      <c r="E22561" s="6"/>
    </row>
    <row r="22562" spans="3:5" s="2" customFormat="1" x14ac:dyDescent="0.3">
      <c r="C22562" s="3"/>
      <c r="E22562" s="6"/>
    </row>
    <row r="22563" spans="3:5" s="2" customFormat="1" x14ac:dyDescent="0.3">
      <c r="C22563" s="3"/>
      <c r="E22563" s="6"/>
    </row>
    <row r="22564" spans="3:5" s="2" customFormat="1" x14ac:dyDescent="0.3">
      <c r="C22564" s="3"/>
      <c r="E22564" s="6"/>
    </row>
    <row r="22565" spans="3:5" s="2" customFormat="1" x14ac:dyDescent="0.3">
      <c r="C22565" s="3"/>
      <c r="E22565" s="6"/>
    </row>
    <row r="22566" spans="3:5" s="2" customFormat="1" x14ac:dyDescent="0.3">
      <c r="C22566" s="3"/>
      <c r="E22566" s="6"/>
    </row>
    <row r="22567" spans="3:5" s="2" customFormat="1" x14ac:dyDescent="0.3">
      <c r="C22567" s="3"/>
      <c r="E22567" s="6"/>
    </row>
    <row r="22568" spans="3:5" s="2" customFormat="1" x14ac:dyDescent="0.3">
      <c r="C22568" s="3"/>
      <c r="E22568" s="6"/>
    </row>
    <row r="22569" spans="3:5" s="2" customFormat="1" x14ac:dyDescent="0.3">
      <c r="C22569" s="3"/>
      <c r="E22569" s="6"/>
    </row>
    <row r="22570" spans="3:5" s="2" customFormat="1" x14ac:dyDescent="0.3">
      <c r="C22570" s="3"/>
      <c r="E22570" s="6"/>
    </row>
    <row r="22571" spans="3:5" s="2" customFormat="1" x14ac:dyDescent="0.3">
      <c r="C22571" s="3"/>
      <c r="E22571" s="6"/>
    </row>
    <row r="22572" spans="3:5" s="2" customFormat="1" x14ac:dyDescent="0.3">
      <c r="C22572" s="3"/>
      <c r="E22572" s="6"/>
    </row>
    <row r="22573" spans="3:5" s="2" customFormat="1" x14ac:dyDescent="0.3">
      <c r="C22573" s="3"/>
      <c r="E22573" s="6"/>
    </row>
    <row r="22574" spans="3:5" s="2" customFormat="1" x14ac:dyDescent="0.3">
      <c r="C22574" s="3"/>
      <c r="E22574" s="6"/>
    </row>
    <row r="22575" spans="3:5" s="2" customFormat="1" x14ac:dyDescent="0.3">
      <c r="C22575" s="3"/>
      <c r="E22575" s="6"/>
    </row>
    <row r="22576" spans="3:5" s="2" customFormat="1" x14ac:dyDescent="0.3">
      <c r="C22576" s="3"/>
      <c r="E22576" s="6"/>
    </row>
    <row r="22577" spans="3:5" s="2" customFormat="1" x14ac:dyDescent="0.3">
      <c r="C22577" s="3"/>
      <c r="E22577" s="6"/>
    </row>
    <row r="22578" spans="3:5" s="2" customFormat="1" x14ac:dyDescent="0.3">
      <c r="C22578" s="3"/>
      <c r="E22578" s="6"/>
    </row>
    <row r="22579" spans="3:5" s="2" customFormat="1" x14ac:dyDescent="0.3">
      <c r="C22579" s="3"/>
      <c r="E22579" s="6"/>
    </row>
    <row r="22580" spans="3:5" s="2" customFormat="1" x14ac:dyDescent="0.3">
      <c r="C22580" s="3"/>
      <c r="E22580" s="6"/>
    </row>
    <row r="22581" spans="3:5" s="2" customFormat="1" x14ac:dyDescent="0.3">
      <c r="C22581" s="3"/>
      <c r="E22581" s="6"/>
    </row>
    <row r="22582" spans="3:5" s="2" customFormat="1" x14ac:dyDescent="0.3">
      <c r="C22582" s="3"/>
      <c r="E22582" s="6"/>
    </row>
    <row r="22583" spans="3:5" s="2" customFormat="1" x14ac:dyDescent="0.3">
      <c r="C22583" s="3"/>
      <c r="E22583" s="6"/>
    </row>
    <row r="22584" spans="3:5" s="2" customFormat="1" x14ac:dyDescent="0.3">
      <c r="C22584" s="3"/>
      <c r="E22584" s="6"/>
    </row>
    <row r="22585" spans="3:5" s="2" customFormat="1" x14ac:dyDescent="0.3">
      <c r="C22585" s="3"/>
      <c r="E22585" s="6"/>
    </row>
    <row r="22586" spans="3:5" s="2" customFormat="1" x14ac:dyDescent="0.3">
      <c r="C22586" s="3"/>
      <c r="E22586" s="6"/>
    </row>
    <row r="22587" spans="3:5" s="2" customFormat="1" x14ac:dyDescent="0.3">
      <c r="C22587" s="3"/>
      <c r="E22587" s="6"/>
    </row>
    <row r="22588" spans="3:5" s="2" customFormat="1" x14ac:dyDescent="0.3">
      <c r="C22588" s="3"/>
      <c r="E22588" s="6"/>
    </row>
    <row r="22589" spans="3:5" s="2" customFormat="1" x14ac:dyDescent="0.3">
      <c r="C22589" s="3"/>
      <c r="E22589" s="6"/>
    </row>
    <row r="22590" spans="3:5" s="2" customFormat="1" x14ac:dyDescent="0.3">
      <c r="C22590" s="3"/>
      <c r="E22590" s="6"/>
    </row>
    <row r="22591" spans="3:5" s="2" customFormat="1" x14ac:dyDescent="0.3">
      <c r="C22591" s="3"/>
      <c r="E22591" s="6"/>
    </row>
    <row r="22592" spans="3:5" s="2" customFormat="1" x14ac:dyDescent="0.3">
      <c r="C22592" s="3"/>
      <c r="E22592" s="6"/>
    </row>
    <row r="22593" spans="3:5" s="2" customFormat="1" x14ac:dyDescent="0.3">
      <c r="C22593" s="3"/>
      <c r="E22593" s="6"/>
    </row>
    <row r="22594" spans="3:5" s="2" customFormat="1" x14ac:dyDescent="0.3">
      <c r="C22594" s="3"/>
      <c r="E22594" s="6"/>
    </row>
    <row r="22595" spans="3:5" s="2" customFormat="1" x14ac:dyDescent="0.3">
      <c r="C22595" s="3"/>
      <c r="E22595" s="6"/>
    </row>
    <row r="22596" spans="3:5" s="2" customFormat="1" x14ac:dyDescent="0.3">
      <c r="C22596" s="3"/>
      <c r="E22596" s="6"/>
    </row>
    <row r="22597" spans="3:5" s="2" customFormat="1" x14ac:dyDescent="0.3">
      <c r="C22597" s="3"/>
      <c r="E22597" s="6"/>
    </row>
    <row r="22598" spans="3:5" s="2" customFormat="1" x14ac:dyDescent="0.3">
      <c r="C22598" s="3"/>
      <c r="E22598" s="6"/>
    </row>
    <row r="22599" spans="3:5" s="2" customFormat="1" x14ac:dyDescent="0.3">
      <c r="C22599" s="3"/>
      <c r="E22599" s="6"/>
    </row>
    <row r="22600" spans="3:5" s="2" customFormat="1" x14ac:dyDescent="0.3">
      <c r="C22600" s="3"/>
      <c r="E22600" s="6"/>
    </row>
    <row r="22601" spans="3:5" s="2" customFormat="1" x14ac:dyDescent="0.3">
      <c r="C22601" s="3"/>
      <c r="E22601" s="6"/>
    </row>
    <row r="22602" spans="3:5" s="2" customFormat="1" x14ac:dyDescent="0.3">
      <c r="C22602" s="3"/>
      <c r="E22602" s="6"/>
    </row>
    <row r="22603" spans="3:5" s="2" customFormat="1" x14ac:dyDescent="0.3">
      <c r="C22603" s="3"/>
      <c r="E22603" s="6"/>
    </row>
    <row r="22604" spans="3:5" s="2" customFormat="1" x14ac:dyDescent="0.3">
      <c r="C22604" s="3"/>
      <c r="E22604" s="6"/>
    </row>
    <row r="22605" spans="3:5" s="2" customFormat="1" x14ac:dyDescent="0.3">
      <c r="C22605" s="3"/>
      <c r="E22605" s="6"/>
    </row>
    <row r="22606" spans="3:5" s="2" customFormat="1" x14ac:dyDescent="0.3">
      <c r="C22606" s="3"/>
      <c r="E22606" s="6"/>
    </row>
    <row r="22607" spans="3:5" s="2" customFormat="1" x14ac:dyDescent="0.3">
      <c r="C22607" s="3"/>
      <c r="E22607" s="6"/>
    </row>
    <row r="22608" spans="3:5" s="2" customFormat="1" x14ac:dyDescent="0.3">
      <c r="C22608" s="3"/>
      <c r="E22608" s="6"/>
    </row>
    <row r="22609" spans="3:5" s="2" customFormat="1" x14ac:dyDescent="0.3">
      <c r="C22609" s="3"/>
      <c r="E22609" s="6"/>
    </row>
    <row r="22610" spans="3:5" s="2" customFormat="1" x14ac:dyDescent="0.3">
      <c r="C22610" s="3"/>
      <c r="E22610" s="6"/>
    </row>
    <row r="22611" spans="3:5" s="2" customFormat="1" x14ac:dyDescent="0.3">
      <c r="C22611" s="3"/>
      <c r="E22611" s="6"/>
    </row>
    <row r="22612" spans="3:5" s="2" customFormat="1" x14ac:dyDescent="0.3">
      <c r="C22612" s="3"/>
      <c r="E22612" s="6"/>
    </row>
    <row r="22613" spans="3:5" s="2" customFormat="1" x14ac:dyDescent="0.3">
      <c r="C22613" s="3"/>
      <c r="E22613" s="6"/>
    </row>
    <row r="22614" spans="3:5" s="2" customFormat="1" x14ac:dyDescent="0.3">
      <c r="C22614" s="3"/>
      <c r="E22614" s="6"/>
    </row>
    <row r="22615" spans="3:5" s="2" customFormat="1" x14ac:dyDescent="0.3">
      <c r="C22615" s="3"/>
      <c r="E22615" s="6"/>
    </row>
    <row r="22616" spans="3:5" s="2" customFormat="1" x14ac:dyDescent="0.3">
      <c r="C22616" s="3"/>
      <c r="E22616" s="6"/>
    </row>
    <row r="22617" spans="3:5" s="2" customFormat="1" x14ac:dyDescent="0.3">
      <c r="C22617" s="3"/>
      <c r="E22617" s="6"/>
    </row>
    <row r="22618" spans="3:5" s="2" customFormat="1" x14ac:dyDescent="0.3">
      <c r="C22618" s="3"/>
      <c r="E22618" s="6"/>
    </row>
    <row r="22619" spans="3:5" s="2" customFormat="1" x14ac:dyDescent="0.3">
      <c r="C22619" s="3"/>
      <c r="E22619" s="6"/>
    </row>
    <row r="22620" spans="3:5" s="2" customFormat="1" x14ac:dyDescent="0.3">
      <c r="C22620" s="3"/>
      <c r="E22620" s="6"/>
    </row>
    <row r="22621" spans="3:5" s="2" customFormat="1" x14ac:dyDescent="0.3">
      <c r="C22621" s="3"/>
      <c r="E22621" s="6"/>
    </row>
    <row r="22622" spans="3:5" s="2" customFormat="1" x14ac:dyDescent="0.3">
      <c r="C22622" s="3"/>
      <c r="E22622" s="6"/>
    </row>
    <row r="22623" spans="3:5" s="2" customFormat="1" x14ac:dyDescent="0.3">
      <c r="C22623" s="3"/>
      <c r="E22623" s="6"/>
    </row>
    <row r="22624" spans="3:5" s="2" customFormat="1" x14ac:dyDescent="0.3">
      <c r="C22624" s="3"/>
      <c r="E22624" s="6"/>
    </row>
    <row r="22625" spans="3:5" s="2" customFormat="1" x14ac:dyDescent="0.3">
      <c r="C22625" s="3"/>
      <c r="E22625" s="6"/>
    </row>
    <row r="22626" spans="3:5" s="2" customFormat="1" x14ac:dyDescent="0.3">
      <c r="C22626" s="3"/>
      <c r="E22626" s="6"/>
    </row>
    <row r="22627" spans="3:5" s="2" customFormat="1" x14ac:dyDescent="0.3">
      <c r="C22627" s="3"/>
      <c r="E22627" s="6"/>
    </row>
    <row r="22628" spans="3:5" s="2" customFormat="1" x14ac:dyDescent="0.3">
      <c r="C22628" s="3"/>
      <c r="E22628" s="6"/>
    </row>
    <row r="22629" spans="3:5" s="2" customFormat="1" x14ac:dyDescent="0.3">
      <c r="C22629" s="3"/>
      <c r="E22629" s="6"/>
    </row>
    <row r="22630" spans="3:5" s="2" customFormat="1" x14ac:dyDescent="0.3">
      <c r="C22630" s="3"/>
      <c r="E22630" s="6"/>
    </row>
    <row r="22631" spans="3:5" s="2" customFormat="1" x14ac:dyDescent="0.3">
      <c r="C22631" s="3"/>
      <c r="E22631" s="6"/>
    </row>
    <row r="22632" spans="3:5" s="2" customFormat="1" x14ac:dyDescent="0.3">
      <c r="C22632" s="3"/>
      <c r="E22632" s="6"/>
    </row>
    <row r="22633" spans="3:5" s="2" customFormat="1" x14ac:dyDescent="0.3">
      <c r="C22633" s="3"/>
      <c r="E22633" s="6"/>
    </row>
    <row r="22634" spans="3:5" s="2" customFormat="1" x14ac:dyDescent="0.3">
      <c r="C22634" s="3"/>
      <c r="E22634" s="6"/>
    </row>
    <row r="22635" spans="3:5" s="2" customFormat="1" x14ac:dyDescent="0.3">
      <c r="C22635" s="3"/>
      <c r="E22635" s="6"/>
    </row>
    <row r="22636" spans="3:5" s="2" customFormat="1" x14ac:dyDescent="0.3">
      <c r="C22636" s="3"/>
      <c r="E22636" s="6"/>
    </row>
    <row r="22637" spans="3:5" s="2" customFormat="1" x14ac:dyDescent="0.3">
      <c r="C22637" s="3"/>
      <c r="E22637" s="6"/>
    </row>
    <row r="22638" spans="3:5" s="2" customFormat="1" x14ac:dyDescent="0.3">
      <c r="C22638" s="3"/>
      <c r="E22638" s="6"/>
    </row>
    <row r="22639" spans="3:5" s="2" customFormat="1" x14ac:dyDescent="0.3">
      <c r="C22639" s="3"/>
      <c r="E22639" s="6"/>
    </row>
    <row r="22640" spans="3:5" s="2" customFormat="1" x14ac:dyDescent="0.3">
      <c r="C22640" s="3"/>
      <c r="E22640" s="6"/>
    </row>
    <row r="22641" spans="3:5" s="2" customFormat="1" x14ac:dyDescent="0.3">
      <c r="C22641" s="3"/>
      <c r="E22641" s="6"/>
    </row>
    <row r="22642" spans="3:5" s="2" customFormat="1" x14ac:dyDescent="0.3">
      <c r="C22642" s="3"/>
      <c r="E22642" s="6"/>
    </row>
    <row r="22643" spans="3:5" s="2" customFormat="1" x14ac:dyDescent="0.3">
      <c r="C22643" s="3"/>
      <c r="E22643" s="6"/>
    </row>
    <row r="22644" spans="3:5" s="2" customFormat="1" x14ac:dyDescent="0.3">
      <c r="C22644" s="3"/>
      <c r="E22644" s="6"/>
    </row>
    <row r="22645" spans="3:5" s="2" customFormat="1" x14ac:dyDescent="0.3">
      <c r="C22645" s="3"/>
      <c r="E22645" s="6"/>
    </row>
    <row r="22646" spans="3:5" s="2" customFormat="1" x14ac:dyDescent="0.3">
      <c r="C22646" s="3"/>
      <c r="E22646" s="6"/>
    </row>
    <row r="22647" spans="3:5" s="2" customFormat="1" x14ac:dyDescent="0.3">
      <c r="C22647" s="3"/>
      <c r="E22647" s="6"/>
    </row>
    <row r="22648" spans="3:5" s="2" customFormat="1" x14ac:dyDescent="0.3">
      <c r="C22648" s="3"/>
      <c r="E22648" s="6"/>
    </row>
    <row r="22649" spans="3:5" s="2" customFormat="1" x14ac:dyDescent="0.3">
      <c r="C22649" s="3"/>
      <c r="E22649" s="6"/>
    </row>
    <row r="22650" spans="3:5" s="2" customFormat="1" x14ac:dyDescent="0.3">
      <c r="C22650" s="3"/>
      <c r="E22650" s="6"/>
    </row>
    <row r="22651" spans="3:5" s="2" customFormat="1" x14ac:dyDescent="0.3">
      <c r="C22651" s="3"/>
      <c r="E22651" s="6"/>
    </row>
    <row r="22652" spans="3:5" s="2" customFormat="1" x14ac:dyDescent="0.3">
      <c r="C22652" s="3"/>
      <c r="E22652" s="6"/>
    </row>
    <row r="22653" spans="3:5" s="2" customFormat="1" x14ac:dyDescent="0.3">
      <c r="C22653" s="3"/>
      <c r="E22653" s="6"/>
    </row>
    <row r="22654" spans="3:5" s="2" customFormat="1" x14ac:dyDescent="0.3">
      <c r="C22654" s="3"/>
      <c r="E22654" s="6"/>
    </row>
    <row r="22655" spans="3:5" s="2" customFormat="1" x14ac:dyDescent="0.3">
      <c r="C22655" s="3"/>
      <c r="E22655" s="6"/>
    </row>
    <row r="22656" spans="3:5" s="2" customFormat="1" x14ac:dyDescent="0.3">
      <c r="C22656" s="3"/>
      <c r="E22656" s="6"/>
    </row>
    <row r="22657" spans="3:5" s="2" customFormat="1" x14ac:dyDescent="0.3">
      <c r="C22657" s="3"/>
      <c r="E22657" s="6"/>
    </row>
    <row r="22658" spans="3:5" s="2" customFormat="1" x14ac:dyDescent="0.3">
      <c r="C22658" s="3"/>
      <c r="E22658" s="6"/>
    </row>
    <row r="22659" spans="3:5" s="2" customFormat="1" x14ac:dyDescent="0.3">
      <c r="C22659" s="3"/>
      <c r="E22659" s="6"/>
    </row>
    <row r="22660" spans="3:5" s="2" customFormat="1" x14ac:dyDescent="0.3">
      <c r="C22660" s="3"/>
      <c r="E22660" s="6"/>
    </row>
    <row r="22661" spans="3:5" s="2" customFormat="1" x14ac:dyDescent="0.3">
      <c r="C22661" s="3"/>
      <c r="E22661" s="6"/>
    </row>
    <row r="22662" spans="3:5" s="2" customFormat="1" x14ac:dyDescent="0.3">
      <c r="C22662" s="3"/>
      <c r="E22662" s="6"/>
    </row>
    <row r="22663" spans="3:5" s="2" customFormat="1" x14ac:dyDescent="0.3">
      <c r="C22663" s="3"/>
      <c r="E22663" s="6"/>
    </row>
    <row r="22664" spans="3:5" s="2" customFormat="1" x14ac:dyDescent="0.3">
      <c r="C22664" s="3"/>
      <c r="E22664" s="6"/>
    </row>
    <row r="22665" spans="3:5" s="2" customFormat="1" x14ac:dyDescent="0.3">
      <c r="C22665" s="3"/>
      <c r="E22665" s="6"/>
    </row>
    <row r="22666" spans="3:5" s="2" customFormat="1" x14ac:dyDescent="0.3">
      <c r="C22666" s="3"/>
      <c r="E22666" s="6"/>
    </row>
    <row r="22667" spans="3:5" s="2" customFormat="1" x14ac:dyDescent="0.3">
      <c r="C22667" s="3"/>
      <c r="E22667" s="6"/>
    </row>
    <row r="22668" spans="3:5" s="2" customFormat="1" x14ac:dyDescent="0.3">
      <c r="C22668" s="3"/>
      <c r="E22668" s="6"/>
    </row>
    <row r="22669" spans="3:5" s="2" customFormat="1" x14ac:dyDescent="0.3">
      <c r="C22669" s="3"/>
      <c r="E22669" s="6"/>
    </row>
    <row r="22670" spans="3:5" s="2" customFormat="1" x14ac:dyDescent="0.3">
      <c r="C22670" s="3"/>
      <c r="E22670" s="6"/>
    </row>
    <row r="22671" spans="3:5" s="2" customFormat="1" x14ac:dyDescent="0.3">
      <c r="C22671" s="3"/>
      <c r="E22671" s="6"/>
    </row>
    <row r="22672" spans="3:5" s="2" customFormat="1" x14ac:dyDescent="0.3">
      <c r="C22672" s="3"/>
      <c r="E22672" s="6"/>
    </row>
    <row r="22673" spans="3:5" s="2" customFormat="1" x14ac:dyDescent="0.3">
      <c r="C22673" s="3"/>
      <c r="E22673" s="6"/>
    </row>
    <row r="22674" spans="3:5" s="2" customFormat="1" x14ac:dyDescent="0.3">
      <c r="C22674" s="3"/>
      <c r="E22674" s="6"/>
    </row>
    <row r="22675" spans="3:5" s="2" customFormat="1" x14ac:dyDescent="0.3">
      <c r="C22675" s="3"/>
      <c r="E22675" s="6"/>
    </row>
    <row r="22676" spans="3:5" s="2" customFormat="1" x14ac:dyDescent="0.3">
      <c r="C22676" s="3"/>
      <c r="E22676" s="6"/>
    </row>
    <row r="22677" spans="3:5" s="2" customFormat="1" x14ac:dyDescent="0.3">
      <c r="C22677" s="3"/>
      <c r="E22677" s="6"/>
    </row>
    <row r="22678" spans="3:5" s="2" customFormat="1" x14ac:dyDescent="0.3">
      <c r="C22678" s="3"/>
      <c r="E22678" s="6"/>
    </row>
    <row r="22679" spans="3:5" s="2" customFormat="1" x14ac:dyDescent="0.3">
      <c r="C22679" s="3"/>
      <c r="E22679" s="6"/>
    </row>
    <row r="22680" spans="3:5" s="2" customFormat="1" x14ac:dyDescent="0.3">
      <c r="C22680" s="3"/>
      <c r="E22680" s="6"/>
    </row>
    <row r="22681" spans="3:5" s="2" customFormat="1" x14ac:dyDescent="0.3">
      <c r="C22681" s="3"/>
      <c r="E22681" s="6"/>
    </row>
    <row r="22682" spans="3:5" s="2" customFormat="1" x14ac:dyDescent="0.3">
      <c r="C22682" s="3"/>
      <c r="E22682" s="6"/>
    </row>
    <row r="22683" spans="3:5" s="2" customFormat="1" x14ac:dyDescent="0.3">
      <c r="C22683" s="3"/>
      <c r="E22683" s="6"/>
    </row>
    <row r="22684" spans="3:5" s="2" customFormat="1" x14ac:dyDescent="0.3">
      <c r="C22684" s="3"/>
      <c r="E22684" s="6"/>
    </row>
    <row r="22685" spans="3:5" s="2" customFormat="1" x14ac:dyDescent="0.3">
      <c r="C22685" s="3"/>
      <c r="E22685" s="6"/>
    </row>
    <row r="22686" spans="3:5" s="2" customFormat="1" x14ac:dyDescent="0.3">
      <c r="C22686" s="3"/>
      <c r="E22686" s="6"/>
    </row>
    <row r="22687" spans="3:5" s="2" customFormat="1" x14ac:dyDescent="0.3">
      <c r="C22687" s="3"/>
      <c r="E22687" s="6"/>
    </row>
    <row r="22688" spans="3:5" s="2" customFormat="1" x14ac:dyDescent="0.3">
      <c r="C22688" s="3"/>
      <c r="E22688" s="6"/>
    </row>
    <row r="22689" spans="3:5" s="2" customFormat="1" x14ac:dyDescent="0.3">
      <c r="C22689" s="3"/>
      <c r="E22689" s="6"/>
    </row>
    <row r="22690" spans="3:5" s="2" customFormat="1" x14ac:dyDescent="0.3">
      <c r="C22690" s="3"/>
      <c r="E22690" s="6"/>
    </row>
    <row r="22691" spans="3:5" s="2" customFormat="1" x14ac:dyDescent="0.3">
      <c r="C22691" s="3"/>
      <c r="E22691" s="6"/>
    </row>
    <row r="22692" spans="3:5" s="2" customFormat="1" x14ac:dyDescent="0.3">
      <c r="C22692" s="3"/>
      <c r="E22692" s="6"/>
    </row>
    <row r="22693" spans="3:5" s="2" customFormat="1" x14ac:dyDescent="0.3">
      <c r="C22693" s="3"/>
      <c r="E22693" s="6"/>
    </row>
    <row r="22694" spans="3:5" s="2" customFormat="1" x14ac:dyDescent="0.3">
      <c r="C22694" s="3"/>
      <c r="E22694" s="6"/>
    </row>
    <row r="22695" spans="3:5" s="2" customFormat="1" x14ac:dyDescent="0.3">
      <c r="C22695" s="3"/>
      <c r="E22695" s="6"/>
    </row>
    <row r="22696" spans="3:5" s="2" customFormat="1" x14ac:dyDescent="0.3">
      <c r="C22696" s="3"/>
      <c r="E22696" s="6"/>
    </row>
    <row r="22697" spans="3:5" s="2" customFormat="1" x14ac:dyDescent="0.3">
      <c r="C22697" s="3"/>
      <c r="E22697" s="6"/>
    </row>
    <row r="22698" spans="3:5" s="2" customFormat="1" x14ac:dyDescent="0.3">
      <c r="C22698" s="3"/>
      <c r="E22698" s="6"/>
    </row>
    <row r="22699" spans="3:5" s="2" customFormat="1" x14ac:dyDescent="0.3">
      <c r="C22699" s="3"/>
      <c r="E22699" s="6"/>
    </row>
    <row r="22700" spans="3:5" s="2" customFormat="1" x14ac:dyDescent="0.3">
      <c r="C22700" s="3"/>
      <c r="E22700" s="6"/>
    </row>
    <row r="22701" spans="3:5" s="2" customFormat="1" x14ac:dyDescent="0.3">
      <c r="C22701" s="3"/>
      <c r="E22701" s="6"/>
    </row>
    <row r="22702" spans="3:5" s="2" customFormat="1" x14ac:dyDescent="0.3">
      <c r="C22702" s="3"/>
      <c r="E22702" s="6"/>
    </row>
    <row r="22703" spans="3:5" s="2" customFormat="1" x14ac:dyDescent="0.3">
      <c r="C22703" s="3"/>
      <c r="E22703" s="6"/>
    </row>
    <row r="22704" spans="3:5" s="2" customFormat="1" x14ac:dyDescent="0.3">
      <c r="C22704" s="3"/>
      <c r="E22704" s="6"/>
    </row>
    <row r="22705" spans="3:5" s="2" customFormat="1" x14ac:dyDescent="0.3">
      <c r="C22705" s="3"/>
      <c r="E22705" s="6"/>
    </row>
    <row r="22706" spans="3:5" s="2" customFormat="1" x14ac:dyDescent="0.3">
      <c r="C22706" s="3"/>
      <c r="E22706" s="6"/>
    </row>
    <row r="22707" spans="3:5" s="2" customFormat="1" x14ac:dyDescent="0.3">
      <c r="C22707" s="3"/>
      <c r="E22707" s="6"/>
    </row>
    <row r="22708" spans="3:5" s="2" customFormat="1" x14ac:dyDescent="0.3">
      <c r="C22708" s="3"/>
      <c r="E22708" s="6"/>
    </row>
    <row r="22709" spans="3:5" s="2" customFormat="1" x14ac:dyDescent="0.3">
      <c r="C22709" s="3"/>
      <c r="E22709" s="6"/>
    </row>
    <row r="22710" spans="3:5" s="2" customFormat="1" x14ac:dyDescent="0.3">
      <c r="C22710" s="3"/>
      <c r="E22710" s="6"/>
    </row>
    <row r="22711" spans="3:5" s="2" customFormat="1" x14ac:dyDescent="0.3">
      <c r="C22711" s="3"/>
      <c r="E22711" s="6"/>
    </row>
    <row r="22712" spans="3:5" s="2" customFormat="1" x14ac:dyDescent="0.3">
      <c r="C22712" s="3"/>
      <c r="E22712" s="6"/>
    </row>
    <row r="22713" spans="3:5" s="2" customFormat="1" x14ac:dyDescent="0.3">
      <c r="C22713" s="3"/>
      <c r="E22713" s="6"/>
    </row>
    <row r="22714" spans="3:5" s="2" customFormat="1" x14ac:dyDescent="0.3">
      <c r="C22714" s="3"/>
      <c r="E22714" s="6"/>
    </row>
    <row r="22715" spans="3:5" s="2" customFormat="1" x14ac:dyDescent="0.3">
      <c r="C22715" s="3"/>
      <c r="E22715" s="6"/>
    </row>
    <row r="22716" spans="3:5" s="2" customFormat="1" x14ac:dyDescent="0.3">
      <c r="C22716" s="3"/>
      <c r="E22716" s="6"/>
    </row>
    <row r="22717" spans="3:5" s="2" customFormat="1" x14ac:dyDescent="0.3">
      <c r="C22717" s="3"/>
      <c r="E22717" s="6"/>
    </row>
    <row r="22718" spans="3:5" s="2" customFormat="1" x14ac:dyDescent="0.3">
      <c r="C22718" s="3"/>
      <c r="E22718" s="6"/>
    </row>
    <row r="22719" spans="3:5" s="2" customFormat="1" x14ac:dyDescent="0.3">
      <c r="C22719" s="3"/>
      <c r="E22719" s="6"/>
    </row>
    <row r="22720" spans="3:5" s="2" customFormat="1" x14ac:dyDescent="0.3">
      <c r="C22720" s="3"/>
      <c r="E22720" s="6"/>
    </row>
    <row r="22721" spans="3:5" s="2" customFormat="1" x14ac:dyDescent="0.3">
      <c r="C22721" s="3"/>
      <c r="E22721" s="6"/>
    </row>
    <row r="22722" spans="3:5" s="2" customFormat="1" x14ac:dyDescent="0.3">
      <c r="C22722" s="3"/>
      <c r="E22722" s="6"/>
    </row>
    <row r="22723" spans="3:5" s="2" customFormat="1" x14ac:dyDescent="0.3">
      <c r="C22723" s="3"/>
      <c r="E22723" s="6"/>
    </row>
    <row r="22724" spans="3:5" s="2" customFormat="1" x14ac:dyDescent="0.3">
      <c r="C22724" s="3"/>
      <c r="E22724" s="6"/>
    </row>
    <row r="22725" spans="3:5" s="2" customFormat="1" x14ac:dyDescent="0.3">
      <c r="C22725" s="3"/>
      <c r="E22725" s="6"/>
    </row>
    <row r="22726" spans="3:5" s="2" customFormat="1" x14ac:dyDescent="0.3">
      <c r="C22726" s="3"/>
      <c r="E22726" s="6"/>
    </row>
    <row r="22727" spans="3:5" s="2" customFormat="1" x14ac:dyDescent="0.3">
      <c r="C22727" s="3"/>
      <c r="E22727" s="6"/>
    </row>
    <row r="22728" spans="3:5" s="2" customFormat="1" x14ac:dyDescent="0.3">
      <c r="C22728" s="3"/>
      <c r="E22728" s="6"/>
    </row>
    <row r="22729" spans="3:5" s="2" customFormat="1" x14ac:dyDescent="0.3">
      <c r="C22729" s="3"/>
      <c r="E22729" s="6"/>
    </row>
    <row r="22730" spans="3:5" s="2" customFormat="1" x14ac:dyDescent="0.3">
      <c r="C22730" s="3"/>
      <c r="E22730" s="6"/>
    </row>
    <row r="22731" spans="3:5" s="2" customFormat="1" x14ac:dyDescent="0.3">
      <c r="C22731" s="3"/>
      <c r="E22731" s="6"/>
    </row>
    <row r="22732" spans="3:5" s="2" customFormat="1" x14ac:dyDescent="0.3">
      <c r="C22732" s="3"/>
      <c r="E22732" s="6"/>
    </row>
    <row r="22733" spans="3:5" s="2" customFormat="1" x14ac:dyDescent="0.3">
      <c r="C22733" s="3"/>
      <c r="E22733" s="6"/>
    </row>
    <row r="22734" spans="3:5" s="2" customFormat="1" x14ac:dyDescent="0.3">
      <c r="C22734" s="3"/>
      <c r="E22734" s="6"/>
    </row>
    <row r="22735" spans="3:5" s="2" customFormat="1" x14ac:dyDescent="0.3">
      <c r="C22735" s="3"/>
      <c r="E22735" s="6"/>
    </row>
    <row r="22736" spans="3:5" s="2" customFormat="1" x14ac:dyDescent="0.3">
      <c r="C22736" s="3"/>
      <c r="E22736" s="6"/>
    </row>
    <row r="22737" spans="3:5" s="2" customFormat="1" x14ac:dyDescent="0.3">
      <c r="C22737" s="3"/>
      <c r="E22737" s="6"/>
    </row>
    <row r="22738" spans="3:5" s="2" customFormat="1" x14ac:dyDescent="0.3">
      <c r="C22738" s="3"/>
      <c r="E22738" s="6"/>
    </row>
    <row r="22739" spans="3:5" s="2" customFormat="1" x14ac:dyDescent="0.3">
      <c r="C22739" s="3"/>
      <c r="E22739" s="6"/>
    </row>
    <row r="22740" spans="3:5" s="2" customFormat="1" x14ac:dyDescent="0.3">
      <c r="C22740" s="3"/>
      <c r="E22740" s="6"/>
    </row>
    <row r="22741" spans="3:5" s="2" customFormat="1" x14ac:dyDescent="0.3">
      <c r="C22741" s="3"/>
      <c r="E22741" s="6"/>
    </row>
    <row r="22742" spans="3:5" s="2" customFormat="1" x14ac:dyDescent="0.3">
      <c r="C22742" s="3"/>
      <c r="E22742" s="6"/>
    </row>
    <row r="22743" spans="3:5" s="2" customFormat="1" x14ac:dyDescent="0.3">
      <c r="C22743" s="3"/>
      <c r="E22743" s="6"/>
    </row>
    <row r="22744" spans="3:5" s="2" customFormat="1" x14ac:dyDescent="0.3">
      <c r="C22744" s="3"/>
      <c r="E22744" s="6"/>
    </row>
    <row r="22745" spans="3:5" s="2" customFormat="1" x14ac:dyDescent="0.3">
      <c r="C22745" s="3"/>
      <c r="E22745" s="6"/>
    </row>
    <row r="22746" spans="3:5" s="2" customFormat="1" x14ac:dyDescent="0.3">
      <c r="C22746" s="3"/>
      <c r="E22746" s="6"/>
    </row>
    <row r="22747" spans="3:5" s="2" customFormat="1" x14ac:dyDescent="0.3">
      <c r="C22747" s="3"/>
      <c r="E22747" s="6"/>
    </row>
    <row r="22748" spans="3:5" s="2" customFormat="1" x14ac:dyDescent="0.3">
      <c r="C22748" s="3"/>
      <c r="E22748" s="6"/>
    </row>
    <row r="22749" spans="3:5" s="2" customFormat="1" x14ac:dyDescent="0.3">
      <c r="C22749" s="3"/>
      <c r="E22749" s="6"/>
    </row>
    <row r="22750" spans="3:5" s="2" customFormat="1" x14ac:dyDescent="0.3">
      <c r="C22750" s="3"/>
      <c r="E22750" s="6"/>
    </row>
    <row r="22751" spans="3:5" s="2" customFormat="1" x14ac:dyDescent="0.3">
      <c r="C22751" s="3"/>
      <c r="E22751" s="6"/>
    </row>
    <row r="22752" spans="3:5" s="2" customFormat="1" x14ac:dyDescent="0.3">
      <c r="C22752" s="3"/>
      <c r="E22752" s="6"/>
    </row>
    <row r="22753" spans="3:5" s="2" customFormat="1" x14ac:dyDescent="0.3">
      <c r="C22753" s="3"/>
      <c r="E22753" s="6"/>
    </row>
    <row r="22754" spans="3:5" s="2" customFormat="1" x14ac:dyDescent="0.3">
      <c r="C22754" s="3"/>
      <c r="E22754" s="6"/>
    </row>
    <row r="22755" spans="3:5" s="2" customFormat="1" x14ac:dyDescent="0.3">
      <c r="C22755" s="3"/>
      <c r="E22755" s="6"/>
    </row>
    <row r="22756" spans="3:5" s="2" customFormat="1" x14ac:dyDescent="0.3">
      <c r="C22756" s="3"/>
      <c r="E22756" s="6"/>
    </row>
    <row r="22757" spans="3:5" s="2" customFormat="1" x14ac:dyDescent="0.3">
      <c r="C22757" s="3"/>
      <c r="E22757" s="6"/>
    </row>
    <row r="22758" spans="3:5" s="2" customFormat="1" x14ac:dyDescent="0.3">
      <c r="C22758" s="3"/>
      <c r="E22758" s="6"/>
    </row>
    <row r="22759" spans="3:5" s="2" customFormat="1" x14ac:dyDescent="0.3">
      <c r="C22759" s="3"/>
      <c r="E22759" s="6"/>
    </row>
    <row r="22760" spans="3:5" s="2" customFormat="1" x14ac:dyDescent="0.3">
      <c r="C22760" s="3"/>
      <c r="E22760" s="6"/>
    </row>
    <row r="22761" spans="3:5" s="2" customFormat="1" x14ac:dyDescent="0.3">
      <c r="C22761" s="3"/>
      <c r="E22761" s="6"/>
    </row>
    <row r="22762" spans="3:5" s="2" customFormat="1" x14ac:dyDescent="0.3">
      <c r="C22762" s="3"/>
      <c r="E22762" s="6"/>
    </row>
    <row r="22763" spans="3:5" s="2" customFormat="1" x14ac:dyDescent="0.3">
      <c r="C22763" s="3"/>
      <c r="E22763" s="6"/>
    </row>
    <row r="22764" spans="3:5" s="2" customFormat="1" x14ac:dyDescent="0.3">
      <c r="C22764" s="3"/>
      <c r="E22764" s="6"/>
    </row>
    <row r="22765" spans="3:5" s="2" customFormat="1" x14ac:dyDescent="0.3">
      <c r="C22765" s="3"/>
      <c r="E22765" s="6"/>
    </row>
    <row r="22766" spans="3:5" s="2" customFormat="1" x14ac:dyDescent="0.3">
      <c r="C22766" s="3"/>
      <c r="E22766" s="6"/>
    </row>
    <row r="22767" spans="3:5" s="2" customFormat="1" x14ac:dyDescent="0.3">
      <c r="C22767" s="3"/>
      <c r="E22767" s="6"/>
    </row>
    <row r="22768" spans="3:5" s="2" customFormat="1" x14ac:dyDescent="0.3">
      <c r="C22768" s="3"/>
      <c r="E22768" s="6"/>
    </row>
    <row r="22769" spans="3:5" s="2" customFormat="1" x14ac:dyDescent="0.3">
      <c r="C22769" s="3"/>
      <c r="E22769" s="6"/>
    </row>
    <row r="22770" spans="3:5" s="2" customFormat="1" x14ac:dyDescent="0.3">
      <c r="C22770" s="3"/>
      <c r="E22770" s="6"/>
    </row>
    <row r="22771" spans="3:5" s="2" customFormat="1" x14ac:dyDescent="0.3">
      <c r="C22771" s="3"/>
      <c r="E22771" s="6"/>
    </row>
    <row r="22772" spans="3:5" s="2" customFormat="1" x14ac:dyDescent="0.3">
      <c r="C22772" s="3"/>
      <c r="E22772" s="6"/>
    </row>
    <row r="22773" spans="3:5" s="2" customFormat="1" x14ac:dyDescent="0.3">
      <c r="C22773" s="3"/>
      <c r="E22773" s="6"/>
    </row>
    <row r="22774" spans="3:5" s="2" customFormat="1" x14ac:dyDescent="0.3">
      <c r="C22774" s="3"/>
      <c r="E22774" s="6"/>
    </row>
    <row r="22775" spans="3:5" s="2" customFormat="1" x14ac:dyDescent="0.3">
      <c r="C22775" s="3"/>
      <c r="E22775" s="6"/>
    </row>
    <row r="22776" spans="3:5" s="2" customFormat="1" x14ac:dyDescent="0.3">
      <c r="C22776" s="3"/>
      <c r="E22776" s="6"/>
    </row>
    <row r="22777" spans="3:5" s="2" customFormat="1" x14ac:dyDescent="0.3">
      <c r="C22777" s="3"/>
      <c r="E22777" s="6"/>
    </row>
    <row r="22778" spans="3:5" s="2" customFormat="1" x14ac:dyDescent="0.3">
      <c r="C22778" s="3"/>
      <c r="E22778" s="6"/>
    </row>
    <row r="22779" spans="3:5" s="2" customFormat="1" x14ac:dyDescent="0.3">
      <c r="C22779" s="3"/>
      <c r="E22779" s="6"/>
    </row>
    <row r="22780" spans="3:5" s="2" customFormat="1" x14ac:dyDescent="0.3">
      <c r="C22780" s="3"/>
      <c r="E22780" s="6"/>
    </row>
    <row r="22781" spans="3:5" s="2" customFormat="1" x14ac:dyDescent="0.3">
      <c r="C22781" s="3"/>
      <c r="E22781" s="6"/>
    </row>
    <row r="22782" spans="3:5" s="2" customFormat="1" x14ac:dyDescent="0.3">
      <c r="C22782" s="3"/>
      <c r="E22782" s="6"/>
    </row>
    <row r="22783" spans="3:5" s="2" customFormat="1" x14ac:dyDescent="0.3">
      <c r="C22783" s="3"/>
      <c r="E22783" s="6"/>
    </row>
    <row r="22784" spans="3:5" s="2" customFormat="1" x14ac:dyDescent="0.3">
      <c r="C22784" s="3"/>
      <c r="E22784" s="6"/>
    </row>
    <row r="22785" spans="3:5" s="2" customFormat="1" x14ac:dyDescent="0.3">
      <c r="C22785" s="3"/>
      <c r="E22785" s="6"/>
    </row>
    <row r="22786" spans="3:5" s="2" customFormat="1" x14ac:dyDescent="0.3">
      <c r="C22786" s="3"/>
      <c r="E22786" s="6"/>
    </row>
    <row r="22787" spans="3:5" s="2" customFormat="1" x14ac:dyDescent="0.3">
      <c r="C22787" s="3"/>
      <c r="E22787" s="6"/>
    </row>
    <row r="22788" spans="3:5" s="2" customFormat="1" x14ac:dyDescent="0.3">
      <c r="C22788" s="3"/>
      <c r="E22788" s="6"/>
    </row>
    <row r="22789" spans="3:5" s="2" customFormat="1" x14ac:dyDescent="0.3">
      <c r="C22789" s="3"/>
      <c r="E22789" s="6"/>
    </row>
    <row r="22790" spans="3:5" s="2" customFormat="1" x14ac:dyDescent="0.3">
      <c r="C22790" s="3"/>
      <c r="E22790" s="6"/>
    </row>
    <row r="22791" spans="3:5" s="2" customFormat="1" x14ac:dyDescent="0.3">
      <c r="C22791" s="3"/>
      <c r="E22791" s="6"/>
    </row>
    <row r="22792" spans="3:5" s="2" customFormat="1" x14ac:dyDescent="0.3">
      <c r="C22792" s="3"/>
      <c r="E22792" s="6"/>
    </row>
    <row r="22793" spans="3:5" s="2" customFormat="1" x14ac:dyDescent="0.3">
      <c r="C22793" s="3"/>
      <c r="E22793" s="6"/>
    </row>
    <row r="22794" spans="3:5" s="2" customFormat="1" x14ac:dyDescent="0.3">
      <c r="C22794" s="3"/>
      <c r="E22794" s="6"/>
    </row>
    <row r="22795" spans="3:5" s="2" customFormat="1" x14ac:dyDescent="0.3">
      <c r="C22795" s="3"/>
      <c r="E22795" s="6"/>
    </row>
    <row r="22796" spans="3:5" s="2" customFormat="1" x14ac:dyDescent="0.3">
      <c r="C22796" s="3"/>
      <c r="E22796" s="6"/>
    </row>
    <row r="22797" spans="3:5" s="2" customFormat="1" x14ac:dyDescent="0.3">
      <c r="C22797" s="3"/>
      <c r="E22797" s="6"/>
    </row>
    <row r="22798" spans="3:5" s="2" customFormat="1" x14ac:dyDescent="0.3">
      <c r="C22798" s="3"/>
      <c r="E22798" s="6"/>
    </row>
    <row r="22799" spans="3:5" s="2" customFormat="1" x14ac:dyDescent="0.3">
      <c r="C22799" s="3"/>
      <c r="E22799" s="6"/>
    </row>
    <row r="22800" spans="3:5" s="2" customFormat="1" x14ac:dyDescent="0.3">
      <c r="C22800" s="3"/>
      <c r="E22800" s="6"/>
    </row>
    <row r="22801" spans="3:5" s="2" customFormat="1" x14ac:dyDescent="0.3">
      <c r="C22801" s="3"/>
      <c r="E22801" s="6"/>
    </row>
    <row r="22802" spans="3:5" s="2" customFormat="1" x14ac:dyDescent="0.3">
      <c r="C22802" s="3"/>
      <c r="E22802" s="6"/>
    </row>
    <row r="22803" spans="3:5" s="2" customFormat="1" x14ac:dyDescent="0.3">
      <c r="C22803" s="3"/>
      <c r="E22803" s="6"/>
    </row>
    <row r="22804" spans="3:5" s="2" customFormat="1" x14ac:dyDescent="0.3">
      <c r="C22804" s="3"/>
      <c r="E22804" s="6"/>
    </row>
    <row r="22805" spans="3:5" s="2" customFormat="1" x14ac:dyDescent="0.3">
      <c r="C22805" s="3"/>
      <c r="E22805" s="6"/>
    </row>
    <row r="22806" spans="3:5" s="2" customFormat="1" x14ac:dyDescent="0.3">
      <c r="C22806" s="3"/>
      <c r="E22806" s="6"/>
    </row>
    <row r="22807" spans="3:5" s="2" customFormat="1" x14ac:dyDescent="0.3">
      <c r="C22807" s="3"/>
      <c r="E22807" s="6"/>
    </row>
    <row r="22808" spans="3:5" s="2" customFormat="1" x14ac:dyDescent="0.3">
      <c r="C22808" s="3"/>
      <c r="E22808" s="6"/>
    </row>
    <row r="22809" spans="3:5" s="2" customFormat="1" x14ac:dyDescent="0.3">
      <c r="C22809" s="3"/>
      <c r="E22809" s="6"/>
    </row>
    <row r="22810" spans="3:5" s="2" customFormat="1" x14ac:dyDescent="0.3">
      <c r="C22810" s="3"/>
      <c r="E22810" s="6"/>
    </row>
    <row r="22811" spans="3:5" s="2" customFormat="1" x14ac:dyDescent="0.3">
      <c r="C22811" s="3"/>
      <c r="E22811" s="6"/>
    </row>
    <row r="22812" spans="3:5" s="2" customFormat="1" x14ac:dyDescent="0.3">
      <c r="C22812" s="3"/>
      <c r="E22812" s="6"/>
    </row>
    <row r="22813" spans="3:5" s="2" customFormat="1" x14ac:dyDescent="0.3">
      <c r="C22813" s="3"/>
      <c r="E22813" s="6"/>
    </row>
    <row r="22814" spans="3:5" s="2" customFormat="1" x14ac:dyDescent="0.3">
      <c r="C22814" s="3"/>
      <c r="E22814" s="6"/>
    </row>
    <row r="22815" spans="3:5" s="2" customFormat="1" x14ac:dyDescent="0.3">
      <c r="C22815" s="3"/>
      <c r="E22815" s="6"/>
    </row>
    <row r="22816" spans="3:5" s="2" customFormat="1" x14ac:dyDescent="0.3">
      <c r="C22816" s="3"/>
      <c r="E22816" s="6"/>
    </row>
    <row r="22817" spans="3:5" s="2" customFormat="1" x14ac:dyDescent="0.3">
      <c r="C22817" s="3"/>
      <c r="E22817" s="6"/>
    </row>
    <row r="22818" spans="3:5" s="2" customFormat="1" x14ac:dyDescent="0.3">
      <c r="C22818" s="3"/>
      <c r="E22818" s="6"/>
    </row>
    <row r="22819" spans="3:5" s="2" customFormat="1" x14ac:dyDescent="0.3">
      <c r="C22819" s="3"/>
      <c r="E22819" s="6"/>
    </row>
    <row r="22820" spans="3:5" s="2" customFormat="1" x14ac:dyDescent="0.3">
      <c r="C22820" s="3"/>
      <c r="E22820" s="6"/>
    </row>
    <row r="22821" spans="3:5" s="2" customFormat="1" x14ac:dyDescent="0.3">
      <c r="C22821" s="3"/>
      <c r="E22821" s="6"/>
    </row>
    <row r="22822" spans="3:5" s="2" customFormat="1" x14ac:dyDescent="0.3">
      <c r="C22822" s="3"/>
      <c r="E22822" s="6"/>
    </row>
    <row r="22823" spans="3:5" s="2" customFormat="1" x14ac:dyDescent="0.3">
      <c r="C22823" s="3"/>
      <c r="E22823" s="6"/>
    </row>
    <row r="22824" spans="3:5" s="2" customFormat="1" x14ac:dyDescent="0.3">
      <c r="C22824" s="3"/>
      <c r="E22824" s="6"/>
    </row>
    <row r="22825" spans="3:5" s="2" customFormat="1" x14ac:dyDescent="0.3">
      <c r="C22825" s="3"/>
      <c r="E22825" s="6"/>
    </row>
    <row r="22826" spans="3:5" s="2" customFormat="1" x14ac:dyDescent="0.3">
      <c r="C22826" s="3"/>
      <c r="E22826" s="6"/>
    </row>
    <row r="22827" spans="3:5" s="2" customFormat="1" x14ac:dyDescent="0.3">
      <c r="C22827" s="3"/>
      <c r="E22827" s="6"/>
    </row>
    <row r="22828" spans="3:5" s="2" customFormat="1" x14ac:dyDescent="0.3">
      <c r="C22828" s="3"/>
      <c r="E22828" s="6"/>
    </row>
    <row r="22829" spans="3:5" s="2" customFormat="1" x14ac:dyDescent="0.3">
      <c r="C22829" s="3"/>
      <c r="E22829" s="6"/>
    </row>
    <row r="22830" spans="3:5" s="2" customFormat="1" x14ac:dyDescent="0.3">
      <c r="C22830" s="3"/>
      <c r="E22830" s="6"/>
    </row>
    <row r="22831" spans="3:5" s="2" customFormat="1" x14ac:dyDescent="0.3">
      <c r="C22831" s="3"/>
      <c r="E22831" s="6"/>
    </row>
    <row r="22832" spans="3:5" s="2" customFormat="1" x14ac:dyDescent="0.3">
      <c r="C22832" s="3"/>
      <c r="E22832" s="6"/>
    </row>
    <row r="22833" spans="3:5" s="2" customFormat="1" x14ac:dyDescent="0.3">
      <c r="C22833" s="3"/>
      <c r="E22833" s="6"/>
    </row>
    <row r="22834" spans="3:5" s="2" customFormat="1" x14ac:dyDescent="0.3">
      <c r="C22834" s="3"/>
      <c r="E22834" s="6"/>
    </row>
    <row r="22835" spans="3:5" s="2" customFormat="1" x14ac:dyDescent="0.3">
      <c r="C22835" s="3"/>
      <c r="E22835" s="6"/>
    </row>
    <row r="22836" spans="3:5" s="2" customFormat="1" x14ac:dyDescent="0.3">
      <c r="C22836" s="3"/>
      <c r="E22836" s="6"/>
    </row>
    <row r="22837" spans="3:5" s="2" customFormat="1" x14ac:dyDescent="0.3">
      <c r="C22837" s="3"/>
      <c r="E22837" s="6"/>
    </row>
    <row r="22838" spans="3:5" s="2" customFormat="1" x14ac:dyDescent="0.3">
      <c r="C22838" s="3"/>
      <c r="E22838" s="6"/>
    </row>
    <row r="22839" spans="3:5" s="2" customFormat="1" x14ac:dyDescent="0.3">
      <c r="C22839" s="3"/>
      <c r="E22839" s="6"/>
    </row>
    <row r="22840" spans="3:5" s="2" customFormat="1" x14ac:dyDescent="0.3">
      <c r="C22840" s="3"/>
      <c r="E22840" s="6"/>
    </row>
    <row r="22841" spans="3:5" s="2" customFormat="1" x14ac:dyDescent="0.3">
      <c r="C22841" s="3"/>
      <c r="E22841" s="6"/>
    </row>
    <row r="22842" spans="3:5" s="2" customFormat="1" x14ac:dyDescent="0.3">
      <c r="C22842" s="3"/>
      <c r="E22842" s="6"/>
    </row>
    <row r="22843" spans="3:5" s="2" customFormat="1" x14ac:dyDescent="0.3">
      <c r="C22843" s="3"/>
      <c r="E22843" s="6"/>
    </row>
    <row r="22844" spans="3:5" s="2" customFormat="1" x14ac:dyDescent="0.3">
      <c r="C22844" s="3"/>
      <c r="E22844" s="6"/>
    </row>
    <row r="22845" spans="3:5" s="2" customFormat="1" x14ac:dyDescent="0.3">
      <c r="C22845" s="3"/>
      <c r="E22845" s="6"/>
    </row>
    <row r="22846" spans="3:5" s="2" customFormat="1" x14ac:dyDescent="0.3">
      <c r="C22846" s="3"/>
      <c r="E22846" s="6"/>
    </row>
    <row r="22847" spans="3:5" s="2" customFormat="1" x14ac:dyDescent="0.3">
      <c r="C22847" s="3"/>
      <c r="E22847" s="6"/>
    </row>
    <row r="22848" spans="3:5" s="2" customFormat="1" x14ac:dyDescent="0.3">
      <c r="C22848" s="3"/>
      <c r="E22848" s="6"/>
    </row>
    <row r="22849" spans="3:5" s="2" customFormat="1" x14ac:dyDescent="0.3">
      <c r="C22849" s="3"/>
      <c r="E22849" s="6"/>
    </row>
    <row r="22850" spans="3:5" s="2" customFormat="1" x14ac:dyDescent="0.3">
      <c r="C22850" s="3"/>
      <c r="E22850" s="6"/>
    </row>
    <row r="22851" spans="3:5" s="2" customFormat="1" x14ac:dyDescent="0.3">
      <c r="C22851" s="3"/>
      <c r="E22851" s="6"/>
    </row>
    <row r="22852" spans="3:5" s="2" customFormat="1" x14ac:dyDescent="0.3">
      <c r="C22852" s="3"/>
      <c r="E22852" s="6"/>
    </row>
    <row r="22853" spans="3:5" s="2" customFormat="1" x14ac:dyDescent="0.3">
      <c r="C22853" s="3"/>
      <c r="E22853" s="6"/>
    </row>
    <row r="22854" spans="3:5" s="2" customFormat="1" x14ac:dyDescent="0.3">
      <c r="C22854" s="3"/>
      <c r="E22854" s="6"/>
    </row>
    <row r="22855" spans="3:5" s="2" customFormat="1" x14ac:dyDescent="0.3">
      <c r="C22855" s="3"/>
      <c r="E22855" s="6"/>
    </row>
    <row r="22856" spans="3:5" s="2" customFormat="1" x14ac:dyDescent="0.3">
      <c r="C22856" s="3"/>
      <c r="E22856" s="6"/>
    </row>
    <row r="22857" spans="3:5" s="2" customFormat="1" x14ac:dyDescent="0.3">
      <c r="C22857" s="3"/>
      <c r="E22857" s="6"/>
    </row>
    <row r="22858" spans="3:5" s="2" customFormat="1" x14ac:dyDescent="0.3">
      <c r="C22858" s="3"/>
      <c r="E22858" s="6"/>
    </row>
    <row r="22859" spans="3:5" s="2" customFormat="1" x14ac:dyDescent="0.3">
      <c r="C22859" s="3"/>
      <c r="E22859" s="6"/>
    </row>
    <row r="22860" spans="3:5" s="2" customFormat="1" x14ac:dyDescent="0.3">
      <c r="C22860" s="3"/>
      <c r="E22860" s="6"/>
    </row>
    <row r="22861" spans="3:5" s="2" customFormat="1" x14ac:dyDescent="0.3">
      <c r="C22861" s="3"/>
      <c r="E22861" s="6"/>
    </row>
    <row r="22862" spans="3:5" s="2" customFormat="1" x14ac:dyDescent="0.3">
      <c r="C22862" s="3"/>
      <c r="E22862" s="6"/>
    </row>
    <row r="22863" spans="3:5" s="2" customFormat="1" x14ac:dyDescent="0.3">
      <c r="C22863" s="3"/>
      <c r="E22863" s="6"/>
    </row>
    <row r="22864" spans="3:5" s="2" customFormat="1" x14ac:dyDescent="0.3">
      <c r="C22864" s="3"/>
      <c r="E22864" s="6"/>
    </row>
    <row r="22865" spans="3:5" s="2" customFormat="1" x14ac:dyDescent="0.3">
      <c r="C22865" s="3"/>
      <c r="E22865" s="6"/>
    </row>
    <row r="22866" spans="3:5" s="2" customFormat="1" x14ac:dyDescent="0.3">
      <c r="C22866" s="3"/>
      <c r="E22866" s="6"/>
    </row>
    <row r="22867" spans="3:5" s="2" customFormat="1" x14ac:dyDescent="0.3">
      <c r="C22867" s="3"/>
      <c r="E22867" s="6"/>
    </row>
    <row r="22868" spans="3:5" s="2" customFormat="1" x14ac:dyDescent="0.3">
      <c r="C22868" s="3"/>
      <c r="E22868" s="6"/>
    </row>
    <row r="22869" spans="3:5" s="2" customFormat="1" x14ac:dyDescent="0.3">
      <c r="C22869" s="3"/>
      <c r="E22869" s="6"/>
    </row>
    <row r="22870" spans="3:5" s="2" customFormat="1" x14ac:dyDescent="0.3">
      <c r="C22870" s="3"/>
      <c r="E22870" s="6"/>
    </row>
    <row r="22871" spans="3:5" s="2" customFormat="1" x14ac:dyDescent="0.3">
      <c r="C22871" s="3"/>
      <c r="E22871" s="6"/>
    </row>
    <row r="22872" spans="3:5" s="2" customFormat="1" x14ac:dyDescent="0.3">
      <c r="C22872" s="3"/>
      <c r="E22872" s="6"/>
    </row>
    <row r="22873" spans="3:5" s="2" customFormat="1" x14ac:dyDescent="0.3">
      <c r="C22873" s="3"/>
      <c r="E22873" s="6"/>
    </row>
    <row r="22874" spans="3:5" s="2" customFormat="1" x14ac:dyDescent="0.3">
      <c r="C22874" s="3"/>
      <c r="E22874" s="6"/>
    </row>
    <row r="22875" spans="3:5" s="2" customFormat="1" x14ac:dyDescent="0.3">
      <c r="C22875" s="3"/>
      <c r="E22875" s="6"/>
    </row>
    <row r="22876" spans="3:5" s="2" customFormat="1" x14ac:dyDescent="0.3">
      <c r="C22876" s="3"/>
      <c r="E22876" s="6"/>
    </row>
    <row r="22877" spans="3:5" s="2" customFormat="1" x14ac:dyDescent="0.3">
      <c r="C22877" s="3"/>
      <c r="E22877" s="6"/>
    </row>
    <row r="22878" spans="3:5" s="2" customFormat="1" x14ac:dyDescent="0.3">
      <c r="C22878" s="3"/>
      <c r="E22878" s="6"/>
    </row>
    <row r="22879" spans="3:5" s="2" customFormat="1" x14ac:dyDescent="0.3">
      <c r="C22879" s="3"/>
      <c r="E22879" s="6"/>
    </row>
    <row r="22880" spans="3:5" s="2" customFormat="1" x14ac:dyDescent="0.3">
      <c r="C22880" s="3"/>
      <c r="E22880" s="6"/>
    </row>
    <row r="22881" spans="3:5" s="2" customFormat="1" x14ac:dyDescent="0.3">
      <c r="C22881" s="3"/>
      <c r="E22881" s="6"/>
    </row>
    <row r="22882" spans="3:5" s="2" customFormat="1" x14ac:dyDescent="0.3">
      <c r="C22882" s="3"/>
      <c r="E22882" s="6"/>
    </row>
    <row r="22883" spans="3:5" s="2" customFormat="1" x14ac:dyDescent="0.3">
      <c r="C22883" s="3"/>
      <c r="E22883" s="6"/>
    </row>
    <row r="22884" spans="3:5" s="2" customFormat="1" x14ac:dyDescent="0.3">
      <c r="C22884" s="3"/>
      <c r="E22884" s="6"/>
    </row>
    <row r="22885" spans="3:5" s="2" customFormat="1" x14ac:dyDescent="0.3">
      <c r="C22885" s="3"/>
      <c r="E22885" s="6"/>
    </row>
    <row r="22886" spans="3:5" s="2" customFormat="1" x14ac:dyDescent="0.3">
      <c r="C22886" s="3"/>
      <c r="E22886" s="6"/>
    </row>
    <row r="22887" spans="3:5" s="2" customFormat="1" x14ac:dyDescent="0.3">
      <c r="C22887" s="3"/>
      <c r="E22887" s="6"/>
    </row>
    <row r="22888" spans="3:5" s="2" customFormat="1" x14ac:dyDescent="0.3">
      <c r="C22888" s="3"/>
      <c r="E22888" s="6"/>
    </row>
    <row r="22889" spans="3:5" s="2" customFormat="1" x14ac:dyDescent="0.3">
      <c r="C22889" s="3"/>
      <c r="E22889" s="6"/>
    </row>
    <row r="22890" spans="3:5" s="2" customFormat="1" x14ac:dyDescent="0.3">
      <c r="C22890" s="3"/>
      <c r="E22890" s="6"/>
    </row>
    <row r="22891" spans="3:5" s="2" customFormat="1" x14ac:dyDescent="0.3">
      <c r="C22891" s="3"/>
      <c r="E22891" s="6"/>
    </row>
    <row r="22892" spans="3:5" s="2" customFormat="1" x14ac:dyDescent="0.3">
      <c r="C22892" s="3"/>
      <c r="E22892" s="6"/>
    </row>
    <row r="22893" spans="3:5" s="2" customFormat="1" x14ac:dyDescent="0.3">
      <c r="C22893" s="3"/>
      <c r="E22893" s="6"/>
    </row>
    <row r="22894" spans="3:5" s="2" customFormat="1" x14ac:dyDescent="0.3">
      <c r="C22894" s="3"/>
      <c r="E22894" s="6"/>
    </row>
    <row r="22895" spans="3:5" s="2" customFormat="1" x14ac:dyDescent="0.3">
      <c r="C22895" s="3"/>
      <c r="E22895" s="6"/>
    </row>
    <row r="22896" spans="3:5" s="2" customFormat="1" x14ac:dyDescent="0.3">
      <c r="C22896" s="3"/>
      <c r="E22896" s="6"/>
    </row>
    <row r="22897" spans="3:5" s="2" customFormat="1" x14ac:dyDescent="0.3">
      <c r="C22897" s="3"/>
      <c r="E22897" s="6"/>
    </row>
    <row r="22898" spans="3:5" s="2" customFormat="1" x14ac:dyDescent="0.3">
      <c r="C22898" s="3"/>
      <c r="E22898" s="6"/>
    </row>
    <row r="22899" spans="3:5" s="2" customFormat="1" x14ac:dyDescent="0.3">
      <c r="C22899" s="3"/>
      <c r="E22899" s="6"/>
    </row>
    <row r="22900" spans="3:5" s="2" customFormat="1" x14ac:dyDescent="0.3">
      <c r="C22900" s="3"/>
      <c r="E22900" s="6"/>
    </row>
    <row r="22901" spans="3:5" s="2" customFormat="1" x14ac:dyDescent="0.3">
      <c r="C22901" s="3"/>
      <c r="E22901" s="6"/>
    </row>
    <row r="22902" spans="3:5" s="2" customFormat="1" x14ac:dyDescent="0.3">
      <c r="C22902" s="3"/>
      <c r="E22902" s="6"/>
    </row>
    <row r="22903" spans="3:5" s="2" customFormat="1" x14ac:dyDescent="0.3">
      <c r="C22903" s="3"/>
      <c r="E22903" s="6"/>
    </row>
    <row r="22904" spans="3:5" s="2" customFormat="1" x14ac:dyDescent="0.3">
      <c r="C22904" s="3"/>
      <c r="E22904" s="6"/>
    </row>
    <row r="22905" spans="3:5" s="2" customFormat="1" x14ac:dyDescent="0.3">
      <c r="C22905" s="3"/>
      <c r="E22905" s="6"/>
    </row>
    <row r="22906" spans="3:5" s="2" customFormat="1" x14ac:dyDescent="0.3">
      <c r="C22906" s="3"/>
      <c r="E22906" s="6"/>
    </row>
    <row r="22907" spans="3:5" s="2" customFormat="1" x14ac:dyDescent="0.3">
      <c r="C22907" s="3"/>
      <c r="E22907" s="6"/>
    </row>
    <row r="22908" spans="3:5" s="2" customFormat="1" x14ac:dyDescent="0.3">
      <c r="C22908" s="3"/>
      <c r="E22908" s="6"/>
    </row>
    <row r="22909" spans="3:5" s="2" customFormat="1" x14ac:dyDescent="0.3">
      <c r="C22909" s="3"/>
      <c r="E22909" s="6"/>
    </row>
    <row r="22910" spans="3:5" s="2" customFormat="1" x14ac:dyDescent="0.3">
      <c r="C22910" s="3"/>
      <c r="E22910" s="6"/>
    </row>
    <row r="22911" spans="3:5" s="2" customFormat="1" x14ac:dyDescent="0.3">
      <c r="C22911" s="3"/>
      <c r="E22911" s="6"/>
    </row>
    <row r="22912" spans="3:5" s="2" customFormat="1" x14ac:dyDescent="0.3">
      <c r="C22912" s="3"/>
      <c r="E22912" s="6"/>
    </row>
    <row r="22913" spans="3:5" s="2" customFormat="1" x14ac:dyDescent="0.3">
      <c r="C22913" s="3"/>
      <c r="E22913" s="6"/>
    </row>
    <row r="22914" spans="3:5" s="2" customFormat="1" x14ac:dyDescent="0.3">
      <c r="C22914" s="3"/>
      <c r="E22914" s="6"/>
    </row>
    <row r="22915" spans="3:5" s="2" customFormat="1" x14ac:dyDescent="0.3">
      <c r="C22915" s="3"/>
      <c r="E22915" s="6"/>
    </row>
    <row r="22916" spans="3:5" s="2" customFormat="1" x14ac:dyDescent="0.3">
      <c r="C22916" s="3"/>
      <c r="E22916" s="6"/>
    </row>
    <row r="22917" spans="3:5" s="2" customFormat="1" x14ac:dyDescent="0.3">
      <c r="C22917" s="3"/>
      <c r="E22917" s="6"/>
    </row>
    <row r="22918" spans="3:5" s="2" customFormat="1" x14ac:dyDescent="0.3">
      <c r="C22918" s="3"/>
      <c r="E22918" s="6"/>
    </row>
    <row r="22919" spans="3:5" s="2" customFormat="1" x14ac:dyDescent="0.3">
      <c r="C22919" s="3"/>
      <c r="E22919" s="6"/>
    </row>
    <row r="22920" spans="3:5" s="2" customFormat="1" x14ac:dyDescent="0.3">
      <c r="C22920" s="3"/>
      <c r="E22920" s="6"/>
    </row>
    <row r="22921" spans="3:5" s="2" customFormat="1" x14ac:dyDescent="0.3">
      <c r="C22921" s="3"/>
      <c r="E22921" s="6"/>
    </row>
    <row r="22922" spans="3:5" s="2" customFormat="1" x14ac:dyDescent="0.3">
      <c r="C22922" s="3"/>
      <c r="E22922" s="6"/>
    </row>
    <row r="22923" spans="3:5" s="2" customFormat="1" x14ac:dyDescent="0.3">
      <c r="C22923" s="3"/>
      <c r="E22923" s="6"/>
    </row>
    <row r="22924" spans="3:5" s="2" customFormat="1" x14ac:dyDescent="0.3">
      <c r="C22924" s="3"/>
      <c r="E22924" s="6"/>
    </row>
    <row r="22925" spans="3:5" s="2" customFormat="1" x14ac:dyDescent="0.3">
      <c r="C22925" s="3"/>
      <c r="E22925" s="6"/>
    </row>
    <row r="22926" spans="3:5" s="2" customFormat="1" x14ac:dyDescent="0.3">
      <c r="C22926" s="3"/>
      <c r="E22926" s="6"/>
    </row>
    <row r="22927" spans="3:5" s="2" customFormat="1" x14ac:dyDescent="0.3">
      <c r="C22927" s="3"/>
      <c r="E22927" s="6"/>
    </row>
    <row r="22928" spans="3:5" s="2" customFormat="1" x14ac:dyDescent="0.3">
      <c r="C22928" s="3"/>
      <c r="E22928" s="6"/>
    </row>
    <row r="22929" spans="3:5" s="2" customFormat="1" x14ac:dyDescent="0.3">
      <c r="C22929" s="3"/>
      <c r="E22929" s="6"/>
    </row>
    <row r="22930" spans="3:5" s="2" customFormat="1" x14ac:dyDescent="0.3">
      <c r="C22930" s="3"/>
      <c r="E22930" s="6"/>
    </row>
    <row r="22931" spans="3:5" s="2" customFormat="1" x14ac:dyDescent="0.3">
      <c r="C22931" s="3"/>
      <c r="E22931" s="6"/>
    </row>
    <row r="22932" spans="3:5" s="2" customFormat="1" x14ac:dyDescent="0.3">
      <c r="C22932" s="3"/>
      <c r="E22932" s="6"/>
    </row>
    <row r="22933" spans="3:5" s="2" customFormat="1" x14ac:dyDescent="0.3">
      <c r="C22933" s="3"/>
      <c r="E22933" s="6"/>
    </row>
    <row r="22934" spans="3:5" s="2" customFormat="1" x14ac:dyDescent="0.3">
      <c r="C22934" s="3"/>
      <c r="E22934" s="6"/>
    </row>
    <row r="22935" spans="3:5" s="2" customFormat="1" x14ac:dyDescent="0.3">
      <c r="C22935" s="3"/>
      <c r="E22935" s="6"/>
    </row>
    <row r="22936" spans="3:5" s="2" customFormat="1" x14ac:dyDescent="0.3">
      <c r="C22936" s="3"/>
      <c r="E22936" s="6"/>
    </row>
    <row r="22937" spans="3:5" s="2" customFormat="1" x14ac:dyDescent="0.3">
      <c r="C22937" s="3"/>
      <c r="E22937" s="6"/>
    </row>
    <row r="22938" spans="3:5" s="2" customFormat="1" x14ac:dyDescent="0.3">
      <c r="C22938" s="3"/>
      <c r="E22938" s="6"/>
    </row>
    <row r="22939" spans="3:5" s="2" customFormat="1" x14ac:dyDescent="0.3">
      <c r="C22939" s="3"/>
      <c r="E22939" s="6"/>
    </row>
    <row r="22940" spans="3:5" s="2" customFormat="1" x14ac:dyDescent="0.3">
      <c r="C22940" s="3"/>
      <c r="E22940" s="6"/>
    </row>
    <row r="22941" spans="3:5" s="2" customFormat="1" x14ac:dyDescent="0.3">
      <c r="C22941" s="3"/>
      <c r="E22941" s="6"/>
    </row>
    <row r="22942" spans="3:5" s="2" customFormat="1" x14ac:dyDescent="0.3">
      <c r="C22942" s="3"/>
      <c r="E22942" s="6"/>
    </row>
    <row r="22943" spans="3:5" s="2" customFormat="1" x14ac:dyDescent="0.3">
      <c r="C22943" s="3"/>
      <c r="E22943" s="6"/>
    </row>
    <row r="22944" spans="3:5" s="2" customFormat="1" x14ac:dyDescent="0.3">
      <c r="C22944" s="3"/>
      <c r="E22944" s="6"/>
    </row>
    <row r="22945" spans="3:5" s="2" customFormat="1" x14ac:dyDescent="0.3">
      <c r="C22945" s="3"/>
      <c r="E22945" s="6"/>
    </row>
    <row r="22946" spans="3:5" s="2" customFormat="1" x14ac:dyDescent="0.3">
      <c r="C22946" s="3"/>
      <c r="E22946" s="6"/>
    </row>
    <row r="22947" spans="3:5" s="2" customFormat="1" x14ac:dyDescent="0.3">
      <c r="C22947" s="3"/>
      <c r="E22947" s="6"/>
    </row>
    <row r="22948" spans="3:5" s="2" customFormat="1" x14ac:dyDescent="0.3">
      <c r="C22948" s="3"/>
      <c r="E22948" s="6"/>
    </row>
    <row r="22949" spans="3:5" s="2" customFormat="1" x14ac:dyDescent="0.3">
      <c r="C22949" s="3"/>
      <c r="E22949" s="6"/>
    </row>
    <row r="22950" spans="3:5" s="2" customFormat="1" x14ac:dyDescent="0.3">
      <c r="C22950" s="3"/>
      <c r="E22950" s="6"/>
    </row>
    <row r="22951" spans="3:5" s="2" customFormat="1" x14ac:dyDescent="0.3">
      <c r="C22951" s="3"/>
      <c r="E22951" s="6"/>
    </row>
    <row r="22952" spans="3:5" s="2" customFormat="1" x14ac:dyDescent="0.3">
      <c r="C22952" s="3"/>
      <c r="E22952" s="6"/>
    </row>
    <row r="22953" spans="3:5" s="2" customFormat="1" x14ac:dyDescent="0.3">
      <c r="C22953" s="3"/>
      <c r="E22953" s="6"/>
    </row>
    <row r="22954" spans="3:5" s="2" customFormat="1" x14ac:dyDescent="0.3">
      <c r="C22954" s="3"/>
      <c r="E22954" s="6"/>
    </row>
    <row r="22955" spans="3:5" s="2" customFormat="1" x14ac:dyDescent="0.3">
      <c r="C22955" s="3"/>
      <c r="E22955" s="6"/>
    </row>
    <row r="22956" spans="3:5" s="2" customFormat="1" x14ac:dyDescent="0.3">
      <c r="C22956" s="3"/>
      <c r="E22956" s="6"/>
    </row>
    <row r="22957" spans="3:5" s="2" customFormat="1" x14ac:dyDescent="0.3">
      <c r="C22957" s="3"/>
      <c r="E22957" s="6"/>
    </row>
    <row r="22958" spans="3:5" s="2" customFormat="1" x14ac:dyDescent="0.3">
      <c r="C22958" s="3"/>
      <c r="E22958" s="6"/>
    </row>
    <row r="22959" spans="3:5" s="2" customFormat="1" x14ac:dyDescent="0.3">
      <c r="C22959" s="3"/>
      <c r="E22959" s="6"/>
    </row>
    <row r="22960" spans="3:5" s="2" customFormat="1" x14ac:dyDescent="0.3">
      <c r="C22960" s="3"/>
      <c r="E22960" s="6"/>
    </row>
    <row r="22961" spans="3:5" s="2" customFormat="1" x14ac:dyDescent="0.3">
      <c r="C22961" s="3"/>
      <c r="E22961" s="6"/>
    </row>
    <row r="22962" spans="3:5" s="2" customFormat="1" x14ac:dyDescent="0.3">
      <c r="C22962" s="3"/>
      <c r="E22962" s="6"/>
    </row>
    <row r="22963" spans="3:5" s="2" customFormat="1" x14ac:dyDescent="0.3">
      <c r="C22963" s="3"/>
      <c r="E22963" s="6"/>
    </row>
    <row r="22964" spans="3:5" s="2" customFormat="1" x14ac:dyDescent="0.3">
      <c r="C22964" s="3"/>
      <c r="E22964" s="6"/>
    </row>
    <row r="22965" spans="3:5" s="2" customFormat="1" x14ac:dyDescent="0.3">
      <c r="C22965" s="3"/>
      <c r="E22965" s="6"/>
    </row>
    <row r="22966" spans="3:5" s="2" customFormat="1" x14ac:dyDescent="0.3">
      <c r="C22966" s="3"/>
      <c r="E22966" s="6"/>
    </row>
    <row r="22967" spans="3:5" s="2" customFormat="1" x14ac:dyDescent="0.3">
      <c r="C22967" s="3"/>
      <c r="E22967" s="6"/>
    </row>
    <row r="22968" spans="3:5" s="2" customFormat="1" x14ac:dyDescent="0.3">
      <c r="C22968" s="3"/>
      <c r="E22968" s="6"/>
    </row>
    <row r="22969" spans="3:5" s="2" customFormat="1" x14ac:dyDescent="0.3">
      <c r="C22969" s="3"/>
      <c r="E22969" s="6"/>
    </row>
    <row r="22970" spans="3:5" s="2" customFormat="1" x14ac:dyDescent="0.3">
      <c r="C22970" s="3"/>
      <c r="E22970" s="6"/>
    </row>
    <row r="22971" spans="3:5" s="2" customFormat="1" x14ac:dyDescent="0.3">
      <c r="C22971" s="3"/>
      <c r="E22971" s="6"/>
    </row>
    <row r="22972" spans="3:5" s="2" customFormat="1" x14ac:dyDescent="0.3">
      <c r="C22972" s="3"/>
      <c r="E22972" s="6"/>
    </row>
    <row r="22973" spans="3:5" s="2" customFormat="1" x14ac:dyDescent="0.3">
      <c r="C22973" s="3"/>
      <c r="E22973" s="6"/>
    </row>
    <row r="22974" spans="3:5" s="2" customFormat="1" x14ac:dyDescent="0.3">
      <c r="C22974" s="3"/>
      <c r="E22974" s="6"/>
    </row>
    <row r="22975" spans="3:5" s="2" customFormat="1" x14ac:dyDescent="0.3">
      <c r="C22975" s="3"/>
      <c r="E22975" s="6"/>
    </row>
    <row r="22976" spans="3:5" s="2" customFormat="1" x14ac:dyDescent="0.3">
      <c r="C22976" s="3"/>
      <c r="E22976" s="6"/>
    </row>
    <row r="22977" spans="3:5" s="2" customFormat="1" x14ac:dyDescent="0.3">
      <c r="C22977" s="3"/>
      <c r="E22977" s="6"/>
    </row>
    <row r="22978" spans="3:5" s="2" customFormat="1" x14ac:dyDescent="0.3">
      <c r="C22978" s="3"/>
      <c r="E22978" s="6"/>
    </row>
    <row r="22979" spans="3:5" s="2" customFormat="1" x14ac:dyDescent="0.3">
      <c r="C22979" s="3"/>
      <c r="E22979" s="6"/>
    </row>
    <row r="22980" spans="3:5" s="2" customFormat="1" x14ac:dyDescent="0.3">
      <c r="C22980" s="3"/>
      <c r="E22980" s="6"/>
    </row>
    <row r="22981" spans="3:5" s="2" customFormat="1" x14ac:dyDescent="0.3">
      <c r="C22981" s="3"/>
      <c r="E22981" s="6"/>
    </row>
    <row r="22982" spans="3:5" s="2" customFormat="1" x14ac:dyDescent="0.3">
      <c r="C22982" s="3"/>
      <c r="E22982" s="6"/>
    </row>
    <row r="22983" spans="3:5" s="2" customFormat="1" x14ac:dyDescent="0.3">
      <c r="C22983" s="3"/>
      <c r="E22983" s="6"/>
    </row>
    <row r="22984" spans="3:5" s="2" customFormat="1" x14ac:dyDescent="0.3">
      <c r="C22984" s="3"/>
      <c r="E22984" s="6"/>
    </row>
    <row r="22985" spans="3:5" s="2" customFormat="1" x14ac:dyDescent="0.3">
      <c r="C22985" s="3"/>
      <c r="E22985" s="6"/>
    </row>
    <row r="22986" spans="3:5" s="2" customFormat="1" x14ac:dyDescent="0.3">
      <c r="C22986" s="3"/>
      <c r="E22986" s="6"/>
    </row>
    <row r="22987" spans="3:5" s="2" customFormat="1" x14ac:dyDescent="0.3">
      <c r="C22987" s="3"/>
      <c r="E22987" s="6"/>
    </row>
    <row r="22988" spans="3:5" s="2" customFormat="1" x14ac:dyDescent="0.3">
      <c r="C22988" s="3"/>
      <c r="E22988" s="6"/>
    </row>
    <row r="22989" spans="3:5" s="2" customFormat="1" x14ac:dyDescent="0.3">
      <c r="C22989" s="3"/>
      <c r="E22989" s="6"/>
    </row>
    <row r="22990" spans="3:5" s="2" customFormat="1" x14ac:dyDescent="0.3">
      <c r="C22990" s="3"/>
      <c r="E22990" s="6"/>
    </row>
    <row r="22991" spans="3:5" s="2" customFormat="1" x14ac:dyDescent="0.3">
      <c r="C22991" s="3"/>
      <c r="E22991" s="6"/>
    </row>
    <row r="22992" spans="3:5" s="2" customFormat="1" x14ac:dyDescent="0.3">
      <c r="C22992" s="3"/>
      <c r="E22992" s="6"/>
    </row>
    <row r="22993" spans="3:5" s="2" customFormat="1" x14ac:dyDescent="0.3">
      <c r="C22993" s="3"/>
      <c r="E22993" s="6"/>
    </row>
    <row r="22994" spans="3:5" s="2" customFormat="1" x14ac:dyDescent="0.3">
      <c r="C22994" s="3"/>
      <c r="E22994" s="6"/>
    </row>
    <row r="22995" spans="3:5" s="2" customFormat="1" x14ac:dyDescent="0.3">
      <c r="C22995" s="3"/>
      <c r="E22995" s="6"/>
    </row>
    <row r="22996" spans="3:5" s="2" customFormat="1" x14ac:dyDescent="0.3">
      <c r="C22996" s="3"/>
      <c r="E22996" s="6"/>
    </row>
    <row r="22997" spans="3:5" s="2" customFormat="1" x14ac:dyDescent="0.3">
      <c r="C22997" s="3"/>
      <c r="E22997" s="6"/>
    </row>
    <row r="22998" spans="3:5" s="2" customFormat="1" x14ac:dyDescent="0.3">
      <c r="C22998" s="3"/>
      <c r="E22998" s="6"/>
    </row>
    <row r="22999" spans="3:5" s="2" customFormat="1" x14ac:dyDescent="0.3">
      <c r="C22999" s="3"/>
      <c r="E22999" s="6"/>
    </row>
    <row r="23000" spans="3:5" s="2" customFormat="1" x14ac:dyDescent="0.3">
      <c r="C23000" s="3"/>
      <c r="E23000" s="6"/>
    </row>
    <row r="23001" spans="3:5" s="2" customFormat="1" x14ac:dyDescent="0.3">
      <c r="C23001" s="3"/>
      <c r="E23001" s="6"/>
    </row>
    <row r="23002" spans="3:5" s="2" customFormat="1" x14ac:dyDescent="0.3">
      <c r="C23002" s="3"/>
      <c r="E23002" s="6"/>
    </row>
    <row r="23003" spans="3:5" s="2" customFormat="1" x14ac:dyDescent="0.3">
      <c r="C23003" s="3"/>
      <c r="E23003" s="6"/>
    </row>
    <row r="23004" spans="3:5" s="2" customFormat="1" x14ac:dyDescent="0.3">
      <c r="C23004" s="3"/>
      <c r="E23004" s="6"/>
    </row>
    <row r="23005" spans="3:5" s="2" customFormat="1" x14ac:dyDescent="0.3">
      <c r="C23005" s="3"/>
      <c r="E23005" s="6"/>
    </row>
    <row r="23006" spans="3:5" s="2" customFormat="1" x14ac:dyDescent="0.3">
      <c r="C23006" s="3"/>
      <c r="E23006" s="6"/>
    </row>
    <row r="23007" spans="3:5" s="2" customFormat="1" x14ac:dyDescent="0.3">
      <c r="C23007" s="3"/>
      <c r="E23007" s="6"/>
    </row>
    <row r="23008" spans="3:5" s="2" customFormat="1" x14ac:dyDescent="0.3">
      <c r="C23008" s="3"/>
      <c r="E23008" s="6"/>
    </row>
    <row r="23009" spans="3:5" s="2" customFormat="1" x14ac:dyDescent="0.3">
      <c r="C23009" s="3"/>
      <c r="E23009" s="6"/>
    </row>
    <row r="23010" spans="3:5" s="2" customFormat="1" x14ac:dyDescent="0.3">
      <c r="C23010" s="3"/>
      <c r="E23010" s="6"/>
    </row>
    <row r="23011" spans="3:5" s="2" customFormat="1" x14ac:dyDescent="0.3">
      <c r="C23011" s="3"/>
      <c r="E23011" s="6"/>
    </row>
    <row r="23012" spans="3:5" s="2" customFormat="1" x14ac:dyDescent="0.3">
      <c r="C23012" s="3"/>
      <c r="E23012" s="6"/>
    </row>
    <row r="23013" spans="3:5" s="2" customFormat="1" x14ac:dyDescent="0.3">
      <c r="C23013" s="3"/>
      <c r="E23013" s="6"/>
    </row>
    <row r="23014" spans="3:5" s="2" customFormat="1" x14ac:dyDescent="0.3">
      <c r="C23014" s="3"/>
      <c r="E23014" s="6"/>
    </row>
    <row r="23015" spans="3:5" s="2" customFormat="1" x14ac:dyDescent="0.3">
      <c r="C23015" s="3"/>
      <c r="E23015" s="6"/>
    </row>
    <row r="23016" spans="3:5" s="2" customFormat="1" x14ac:dyDescent="0.3">
      <c r="C23016" s="3"/>
      <c r="E23016" s="6"/>
    </row>
    <row r="23017" spans="3:5" s="2" customFormat="1" x14ac:dyDescent="0.3">
      <c r="C23017" s="3"/>
      <c r="E23017" s="6"/>
    </row>
    <row r="23018" spans="3:5" s="2" customFormat="1" x14ac:dyDescent="0.3">
      <c r="C23018" s="3"/>
      <c r="E23018" s="6"/>
    </row>
    <row r="23019" spans="3:5" s="2" customFormat="1" x14ac:dyDescent="0.3">
      <c r="C23019" s="3"/>
      <c r="E23019" s="6"/>
    </row>
    <row r="23020" spans="3:5" s="2" customFormat="1" x14ac:dyDescent="0.3">
      <c r="C23020" s="3"/>
      <c r="E23020" s="6"/>
    </row>
    <row r="23021" spans="3:5" s="2" customFormat="1" x14ac:dyDescent="0.3">
      <c r="C23021" s="3"/>
      <c r="E23021" s="6"/>
    </row>
    <row r="23022" spans="3:5" s="2" customFormat="1" x14ac:dyDescent="0.3">
      <c r="C23022" s="3"/>
      <c r="E23022" s="6"/>
    </row>
    <row r="23023" spans="3:5" s="2" customFormat="1" x14ac:dyDescent="0.3">
      <c r="C23023" s="3"/>
      <c r="E23023" s="6"/>
    </row>
    <row r="23024" spans="3:5" s="2" customFormat="1" x14ac:dyDescent="0.3">
      <c r="C23024" s="3"/>
      <c r="E23024" s="6"/>
    </row>
    <row r="23025" spans="3:5" s="2" customFormat="1" x14ac:dyDescent="0.3">
      <c r="C23025" s="3"/>
      <c r="E23025" s="6"/>
    </row>
    <row r="23026" spans="3:5" s="2" customFormat="1" x14ac:dyDescent="0.3">
      <c r="C23026" s="3"/>
      <c r="E23026" s="6"/>
    </row>
    <row r="23027" spans="3:5" s="2" customFormat="1" x14ac:dyDescent="0.3">
      <c r="C23027" s="3"/>
      <c r="E23027" s="6"/>
    </row>
    <row r="23028" spans="3:5" s="2" customFormat="1" x14ac:dyDescent="0.3">
      <c r="C23028" s="3"/>
      <c r="E23028" s="6"/>
    </row>
    <row r="23029" spans="3:5" s="2" customFormat="1" x14ac:dyDescent="0.3">
      <c r="C23029" s="3"/>
      <c r="E23029" s="6"/>
    </row>
    <row r="23030" spans="3:5" s="2" customFormat="1" x14ac:dyDescent="0.3">
      <c r="C23030" s="3"/>
      <c r="E23030" s="6"/>
    </row>
    <row r="23031" spans="3:5" s="2" customFormat="1" x14ac:dyDescent="0.3">
      <c r="C23031" s="3"/>
      <c r="E23031" s="6"/>
    </row>
    <row r="23032" spans="3:5" s="2" customFormat="1" x14ac:dyDescent="0.3">
      <c r="C23032" s="3"/>
      <c r="E23032" s="6"/>
    </row>
    <row r="23033" spans="3:5" s="2" customFormat="1" x14ac:dyDescent="0.3">
      <c r="C23033" s="3"/>
      <c r="E23033" s="6"/>
    </row>
    <row r="23034" spans="3:5" s="2" customFormat="1" x14ac:dyDescent="0.3">
      <c r="C23034" s="3"/>
      <c r="E23034" s="6"/>
    </row>
    <row r="23035" spans="3:5" s="2" customFormat="1" x14ac:dyDescent="0.3">
      <c r="C23035" s="3"/>
      <c r="E23035" s="6"/>
    </row>
    <row r="23036" spans="3:5" s="2" customFormat="1" x14ac:dyDescent="0.3">
      <c r="C23036" s="3"/>
      <c r="E23036" s="6"/>
    </row>
    <row r="23037" spans="3:5" s="2" customFormat="1" x14ac:dyDescent="0.3">
      <c r="C23037" s="3"/>
      <c r="E23037" s="6"/>
    </row>
    <row r="23038" spans="3:5" s="2" customFormat="1" x14ac:dyDescent="0.3">
      <c r="C23038" s="3"/>
      <c r="E23038" s="6"/>
    </row>
    <row r="23039" spans="3:5" s="2" customFormat="1" x14ac:dyDescent="0.3">
      <c r="C23039" s="3"/>
      <c r="E23039" s="6"/>
    </row>
    <row r="23040" spans="3:5" s="2" customFormat="1" x14ac:dyDescent="0.3">
      <c r="C23040" s="3"/>
      <c r="E23040" s="6"/>
    </row>
    <row r="23041" spans="3:5" s="2" customFormat="1" x14ac:dyDescent="0.3">
      <c r="C23041" s="3"/>
      <c r="E23041" s="6"/>
    </row>
    <row r="23042" spans="3:5" s="2" customFormat="1" x14ac:dyDescent="0.3">
      <c r="C23042" s="3"/>
      <c r="E23042" s="6"/>
    </row>
    <row r="23043" spans="3:5" s="2" customFormat="1" x14ac:dyDescent="0.3">
      <c r="C23043" s="3"/>
      <c r="E23043" s="6"/>
    </row>
    <row r="23044" spans="3:5" s="2" customFormat="1" x14ac:dyDescent="0.3">
      <c r="C23044" s="3"/>
      <c r="E23044" s="6"/>
    </row>
    <row r="23045" spans="3:5" s="2" customFormat="1" x14ac:dyDescent="0.3">
      <c r="C23045" s="3"/>
      <c r="E23045" s="6"/>
    </row>
    <row r="23046" spans="3:5" s="2" customFormat="1" x14ac:dyDescent="0.3">
      <c r="C23046" s="3"/>
      <c r="E23046" s="6"/>
    </row>
    <row r="23047" spans="3:5" s="2" customFormat="1" x14ac:dyDescent="0.3">
      <c r="C23047" s="3"/>
      <c r="E23047" s="6"/>
    </row>
    <row r="23048" spans="3:5" s="2" customFormat="1" x14ac:dyDescent="0.3">
      <c r="C23048" s="3"/>
      <c r="E23048" s="6"/>
    </row>
    <row r="23049" spans="3:5" s="2" customFormat="1" x14ac:dyDescent="0.3">
      <c r="C23049" s="3"/>
      <c r="E23049" s="6"/>
    </row>
    <row r="23050" spans="3:5" s="2" customFormat="1" x14ac:dyDescent="0.3">
      <c r="C23050" s="3"/>
      <c r="E23050" s="6"/>
    </row>
    <row r="23051" spans="3:5" s="2" customFormat="1" x14ac:dyDescent="0.3">
      <c r="C23051" s="3"/>
      <c r="E23051" s="6"/>
    </row>
    <row r="23052" spans="3:5" s="2" customFormat="1" x14ac:dyDescent="0.3">
      <c r="C23052" s="3"/>
      <c r="E23052" s="6"/>
    </row>
    <row r="23053" spans="3:5" s="2" customFormat="1" x14ac:dyDescent="0.3">
      <c r="C23053" s="3"/>
      <c r="E23053" s="6"/>
    </row>
    <row r="23054" spans="3:5" s="2" customFormat="1" x14ac:dyDescent="0.3">
      <c r="C23054" s="3"/>
      <c r="E23054" s="6"/>
    </row>
    <row r="23055" spans="3:5" s="2" customFormat="1" x14ac:dyDescent="0.3">
      <c r="C23055" s="3"/>
      <c r="E23055" s="6"/>
    </row>
    <row r="23056" spans="3:5" s="2" customFormat="1" x14ac:dyDescent="0.3">
      <c r="C23056" s="3"/>
      <c r="E23056" s="6"/>
    </row>
    <row r="23057" spans="3:5" s="2" customFormat="1" x14ac:dyDescent="0.3">
      <c r="C23057" s="3"/>
      <c r="E23057" s="6"/>
    </row>
    <row r="23058" spans="3:5" s="2" customFormat="1" x14ac:dyDescent="0.3">
      <c r="C23058" s="3"/>
      <c r="E23058" s="6"/>
    </row>
    <row r="23059" spans="3:5" s="2" customFormat="1" x14ac:dyDescent="0.3">
      <c r="C23059" s="3"/>
      <c r="E23059" s="6"/>
    </row>
    <row r="23060" spans="3:5" s="2" customFormat="1" x14ac:dyDescent="0.3">
      <c r="C23060" s="3"/>
      <c r="E23060" s="6"/>
    </row>
    <row r="23061" spans="3:5" s="2" customFormat="1" x14ac:dyDescent="0.3">
      <c r="C23061" s="3"/>
      <c r="E23061" s="6"/>
    </row>
    <row r="23062" spans="3:5" s="2" customFormat="1" x14ac:dyDescent="0.3">
      <c r="C23062" s="3"/>
      <c r="E23062" s="6"/>
    </row>
    <row r="23063" spans="3:5" s="2" customFormat="1" x14ac:dyDescent="0.3">
      <c r="C23063" s="3"/>
      <c r="E23063" s="6"/>
    </row>
    <row r="23064" spans="3:5" s="2" customFormat="1" x14ac:dyDescent="0.3">
      <c r="C23064" s="3"/>
      <c r="E23064" s="6"/>
    </row>
    <row r="23065" spans="3:5" s="2" customFormat="1" x14ac:dyDescent="0.3">
      <c r="C23065" s="3"/>
      <c r="E23065" s="6"/>
    </row>
    <row r="23066" spans="3:5" s="2" customFormat="1" x14ac:dyDescent="0.3">
      <c r="C23066" s="3"/>
      <c r="E23066" s="6"/>
    </row>
    <row r="23067" spans="3:5" s="2" customFormat="1" x14ac:dyDescent="0.3">
      <c r="C23067" s="3"/>
      <c r="E23067" s="6"/>
    </row>
    <row r="23068" spans="3:5" s="2" customFormat="1" x14ac:dyDescent="0.3">
      <c r="C23068" s="3"/>
      <c r="E23068" s="6"/>
    </row>
    <row r="23069" spans="3:5" s="2" customFormat="1" x14ac:dyDescent="0.3">
      <c r="C23069" s="3"/>
      <c r="E23069" s="6"/>
    </row>
    <row r="23070" spans="3:5" s="2" customFormat="1" x14ac:dyDescent="0.3">
      <c r="C23070" s="3"/>
      <c r="E23070" s="6"/>
    </row>
    <row r="23071" spans="3:5" s="2" customFormat="1" x14ac:dyDescent="0.3">
      <c r="C23071" s="3"/>
      <c r="E23071" s="6"/>
    </row>
    <row r="23072" spans="3:5" s="2" customFormat="1" x14ac:dyDescent="0.3">
      <c r="C23072" s="3"/>
      <c r="E23072" s="6"/>
    </row>
    <row r="23073" spans="3:5" s="2" customFormat="1" x14ac:dyDescent="0.3">
      <c r="C23073" s="3"/>
      <c r="E23073" s="6"/>
    </row>
    <row r="23074" spans="3:5" s="2" customFormat="1" x14ac:dyDescent="0.3">
      <c r="C23074" s="3"/>
      <c r="E23074" s="6"/>
    </row>
    <row r="23075" spans="3:5" s="2" customFormat="1" x14ac:dyDescent="0.3">
      <c r="C23075" s="3"/>
      <c r="E23075" s="6"/>
    </row>
    <row r="23076" spans="3:5" s="2" customFormat="1" x14ac:dyDescent="0.3">
      <c r="C23076" s="3"/>
      <c r="E23076" s="6"/>
    </row>
    <row r="23077" spans="3:5" s="2" customFormat="1" x14ac:dyDescent="0.3">
      <c r="C23077" s="3"/>
      <c r="E23077" s="6"/>
    </row>
    <row r="23078" spans="3:5" s="2" customFormat="1" x14ac:dyDescent="0.3">
      <c r="C23078" s="3"/>
      <c r="E23078" s="6"/>
    </row>
    <row r="23079" spans="3:5" s="2" customFormat="1" x14ac:dyDescent="0.3">
      <c r="C23079" s="3"/>
      <c r="E23079" s="6"/>
    </row>
    <row r="23080" spans="3:5" s="2" customFormat="1" x14ac:dyDescent="0.3">
      <c r="C23080" s="3"/>
      <c r="E23080" s="6"/>
    </row>
    <row r="23081" spans="3:5" s="2" customFormat="1" x14ac:dyDescent="0.3">
      <c r="C23081" s="3"/>
      <c r="E23081" s="6"/>
    </row>
    <row r="23082" spans="3:5" s="2" customFormat="1" x14ac:dyDescent="0.3">
      <c r="C23082" s="3"/>
      <c r="E23082" s="6"/>
    </row>
    <row r="23083" spans="3:5" s="2" customFormat="1" x14ac:dyDescent="0.3">
      <c r="C23083" s="3"/>
      <c r="E23083" s="6"/>
    </row>
    <row r="23084" spans="3:5" s="2" customFormat="1" x14ac:dyDescent="0.3">
      <c r="C23084" s="3"/>
      <c r="E23084" s="6"/>
    </row>
    <row r="23085" spans="3:5" s="2" customFormat="1" x14ac:dyDescent="0.3">
      <c r="C23085" s="3"/>
      <c r="E23085" s="6"/>
    </row>
    <row r="23086" spans="3:5" s="2" customFormat="1" x14ac:dyDescent="0.3">
      <c r="C23086" s="3"/>
      <c r="E23086" s="6"/>
    </row>
    <row r="23087" spans="3:5" s="2" customFormat="1" x14ac:dyDescent="0.3">
      <c r="C23087" s="3"/>
      <c r="E23087" s="6"/>
    </row>
    <row r="23088" spans="3:5" s="2" customFormat="1" x14ac:dyDescent="0.3">
      <c r="C23088" s="3"/>
      <c r="E23088" s="6"/>
    </row>
    <row r="23089" spans="3:5" s="2" customFormat="1" x14ac:dyDescent="0.3">
      <c r="C23089" s="3"/>
      <c r="E23089" s="6"/>
    </row>
    <row r="23090" spans="3:5" s="2" customFormat="1" x14ac:dyDescent="0.3">
      <c r="C23090" s="3"/>
      <c r="E23090" s="6"/>
    </row>
    <row r="23091" spans="3:5" s="2" customFormat="1" x14ac:dyDescent="0.3">
      <c r="C23091" s="3"/>
      <c r="E23091" s="6"/>
    </row>
    <row r="23092" spans="3:5" s="2" customFormat="1" x14ac:dyDescent="0.3">
      <c r="C23092" s="3"/>
      <c r="E23092" s="6"/>
    </row>
    <row r="23093" spans="3:5" s="2" customFormat="1" x14ac:dyDescent="0.3">
      <c r="C23093" s="3"/>
      <c r="E23093" s="6"/>
    </row>
    <row r="23094" spans="3:5" s="2" customFormat="1" x14ac:dyDescent="0.3">
      <c r="C23094" s="3"/>
      <c r="E23094" s="6"/>
    </row>
    <row r="23095" spans="3:5" s="2" customFormat="1" x14ac:dyDescent="0.3">
      <c r="C23095" s="3"/>
      <c r="E23095" s="6"/>
    </row>
    <row r="23096" spans="3:5" s="2" customFormat="1" x14ac:dyDescent="0.3">
      <c r="C23096" s="3"/>
      <c r="E23096" s="6"/>
    </row>
    <row r="23097" spans="3:5" s="2" customFormat="1" x14ac:dyDescent="0.3">
      <c r="C23097" s="3"/>
      <c r="E23097" s="6"/>
    </row>
    <row r="23098" spans="3:5" s="2" customFormat="1" x14ac:dyDescent="0.3">
      <c r="C23098" s="3"/>
      <c r="E23098" s="6"/>
    </row>
    <row r="23099" spans="3:5" s="2" customFormat="1" x14ac:dyDescent="0.3">
      <c r="C23099" s="3"/>
      <c r="E23099" s="6"/>
    </row>
    <row r="23100" spans="3:5" s="2" customFormat="1" x14ac:dyDescent="0.3">
      <c r="C23100" s="3"/>
      <c r="E23100" s="6"/>
    </row>
    <row r="23101" spans="3:5" s="2" customFormat="1" x14ac:dyDescent="0.3">
      <c r="C23101" s="3"/>
      <c r="E23101" s="6"/>
    </row>
    <row r="23102" spans="3:5" s="2" customFormat="1" x14ac:dyDescent="0.3">
      <c r="C23102" s="3"/>
      <c r="E23102" s="6"/>
    </row>
    <row r="23103" spans="3:5" s="2" customFormat="1" x14ac:dyDescent="0.3">
      <c r="C23103" s="3"/>
      <c r="E23103" s="6"/>
    </row>
    <row r="23104" spans="3:5" s="2" customFormat="1" x14ac:dyDescent="0.3">
      <c r="C23104" s="3"/>
      <c r="E23104" s="6"/>
    </row>
    <row r="23105" spans="3:5" s="2" customFormat="1" x14ac:dyDescent="0.3">
      <c r="C23105" s="3"/>
      <c r="E23105" s="6"/>
    </row>
    <row r="23106" spans="3:5" s="2" customFormat="1" x14ac:dyDescent="0.3">
      <c r="C23106" s="3"/>
      <c r="E23106" s="6"/>
    </row>
    <row r="23107" spans="3:5" s="2" customFormat="1" x14ac:dyDescent="0.3">
      <c r="C23107" s="3"/>
      <c r="E23107" s="6"/>
    </row>
    <row r="23108" spans="3:5" s="2" customFormat="1" x14ac:dyDescent="0.3">
      <c r="C23108" s="3"/>
      <c r="E23108" s="6"/>
    </row>
    <row r="23109" spans="3:5" s="2" customFormat="1" x14ac:dyDescent="0.3">
      <c r="C23109" s="3"/>
      <c r="E23109" s="6"/>
    </row>
    <row r="23110" spans="3:5" s="2" customFormat="1" x14ac:dyDescent="0.3">
      <c r="C23110" s="3"/>
      <c r="E23110" s="6"/>
    </row>
    <row r="23111" spans="3:5" s="2" customFormat="1" x14ac:dyDescent="0.3">
      <c r="C23111" s="3"/>
      <c r="E23111" s="6"/>
    </row>
    <row r="23112" spans="3:5" s="2" customFormat="1" x14ac:dyDescent="0.3">
      <c r="C23112" s="3"/>
      <c r="E23112" s="6"/>
    </row>
    <row r="23113" spans="3:5" s="2" customFormat="1" x14ac:dyDescent="0.3">
      <c r="C23113" s="3"/>
      <c r="E23113" s="6"/>
    </row>
    <row r="23114" spans="3:5" s="2" customFormat="1" x14ac:dyDescent="0.3">
      <c r="C23114" s="3"/>
      <c r="E23114" s="6"/>
    </row>
    <row r="23115" spans="3:5" s="2" customFormat="1" x14ac:dyDescent="0.3">
      <c r="C23115" s="3"/>
      <c r="E23115" s="6"/>
    </row>
    <row r="23116" spans="3:5" s="2" customFormat="1" x14ac:dyDescent="0.3">
      <c r="C23116" s="3"/>
      <c r="E23116" s="6"/>
    </row>
    <row r="23117" spans="3:5" s="2" customFormat="1" x14ac:dyDescent="0.3">
      <c r="C23117" s="3"/>
      <c r="E23117" s="6"/>
    </row>
    <row r="23118" spans="3:5" s="2" customFormat="1" x14ac:dyDescent="0.3">
      <c r="C23118" s="3"/>
      <c r="E23118" s="6"/>
    </row>
    <row r="23119" spans="3:5" s="2" customFormat="1" x14ac:dyDescent="0.3">
      <c r="C23119" s="3"/>
      <c r="E23119" s="6"/>
    </row>
    <row r="23120" spans="3:5" s="2" customFormat="1" x14ac:dyDescent="0.3">
      <c r="C23120" s="3"/>
      <c r="E23120" s="6"/>
    </row>
    <row r="23121" spans="3:5" s="2" customFormat="1" x14ac:dyDescent="0.3">
      <c r="C23121" s="3"/>
      <c r="E23121" s="6"/>
    </row>
    <row r="23122" spans="3:5" s="2" customFormat="1" x14ac:dyDescent="0.3">
      <c r="C23122" s="3"/>
      <c r="E23122" s="6"/>
    </row>
    <row r="23123" spans="3:5" s="2" customFormat="1" x14ac:dyDescent="0.3">
      <c r="C23123" s="3"/>
      <c r="E23123" s="6"/>
    </row>
    <row r="23124" spans="3:5" s="2" customFormat="1" x14ac:dyDescent="0.3">
      <c r="C23124" s="3"/>
      <c r="E23124" s="6"/>
    </row>
    <row r="23125" spans="3:5" s="2" customFormat="1" x14ac:dyDescent="0.3">
      <c r="C23125" s="3"/>
      <c r="E23125" s="6"/>
    </row>
    <row r="23126" spans="3:5" s="2" customFormat="1" x14ac:dyDescent="0.3">
      <c r="C23126" s="3"/>
      <c r="E23126" s="6"/>
    </row>
    <row r="23127" spans="3:5" s="2" customFormat="1" x14ac:dyDescent="0.3">
      <c r="C23127" s="3"/>
      <c r="E23127" s="6"/>
    </row>
    <row r="23128" spans="3:5" s="2" customFormat="1" x14ac:dyDescent="0.3">
      <c r="C23128" s="3"/>
      <c r="E23128" s="6"/>
    </row>
    <row r="23129" spans="3:5" s="2" customFormat="1" x14ac:dyDescent="0.3">
      <c r="C23129" s="3"/>
      <c r="E23129" s="6"/>
    </row>
    <row r="23130" spans="3:5" s="2" customFormat="1" x14ac:dyDescent="0.3">
      <c r="C23130" s="3"/>
      <c r="E23130" s="6"/>
    </row>
    <row r="23131" spans="3:5" s="2" customFormat="1" x14ac:dyDescent="0.3">
      <c r="C23131" s="3"/>
      <c r="E23131" s="6"/>
    </row>
    <row r="23132" spans="3:5" s="2" customFormat="1" x14ac:dyDescent="0.3">
      <c r="C23132" s="3"/>
      <c r="E23132" s="6"/>
    </row>
    <row r="23133" spans="3:5" s="2" customFormat="1" x14ac:dyDescent="0.3">
      <c r="C23133" s="3"/>
      <c r="E23133" s="6"/>
    </row>
    <row r="23134" spans="3:5" s="2" customFormat="1" x14ac:dyDescent="0.3">
      <c r="C23134" s="3"/>
      <c r="E23134" s="6"/>
    </row>
    <row r="23135" spans="3:5" s="2" customFormat="1" x14ac:dyDescent="0.3">
      <c r="C23135" s="3"/>
      <c r="E23135" s="6"/>
    </row>
    <row r="23136" spans="3:5" s="2" customFormat="1" x14ac:dyDescent="0.3">
      <c r="C23136" s="3"/>
      <c r="E23136" s="6"/>
    </row>
    <row r="23137" spans="3:5" s="2" customFormat="1" x14ac:dyDescent="0.3">
      <c r="C23137" s="3"/>
      <c r="E23137" s="6"/>
    </row>
    <row r="23138" spans="3:5" s="2" customFormat="1" x14ac:dyDescent="0.3">
      <c r="C23138" s="3"/>
      <c r="E23138" s="6"/>
    </row>
    <row r="23139" spans="3:5" s="2" customFormat="1" x14ac:dyDescent="0.3">
      <c r="C23139" s="3"/>
      <c r="E23139" s="6"/>
    </row>
    <row r="23140" spans="3:5" s="2" customFormat="1" x14ac:dyDescent="0.3">
      <c r="C23140" s="3"/>
      <c r="E23140" s="6"/>
    </row>
    <row r="23141" spans="3:5" s="2" customFormat="1" x14ac:dyDescent="0.3">
      <c r="C23141" s="3"/>
      <c r="E23141" s="6"/>
    </row>
    <row r="23142" spans="3:5" s="2" customFormat="1" x14ac:dyDescent="0.3">
      <c r="C23142" s="3"/>
      <c r="E23142" s="6"/>
    </row>
    <row r="23143" spans="3:5" s="2" customFormat="1" x14ac:dyDescent="0.3">
      <c r="C23143" s="3"/>
      <c r="E23143" s="6"/>
    </row>
    <row r="23144" spans="3:5" s="2" customFormat="1" x14ac:dyDescent="0.3">
      <c r="C23144" s="3"/>
      <c r="E23144" s="6"/>
    </row>
    <row r="23145" spans="3:5" s="2" customFormat="1" x14ac:dyDescent="0.3">
      <c r="C23145" s="3"/>
      <c r="E23145" s="6"/>
    </row>
    <row r="23146" spans="3:5" s="2" customFormat="1" x14ac:dyDescent="0.3">
      <c r="C23146" s="3"/>
      <c r="E23146" s="6"/>
    </row>
    <row r="23147" spans="3:5" s="2" customFormat="1" x14ac:dyDescent="0.3">
      <c r="C23147" s="3"/>
      <c r="E23147" s="6"/>
    </row>
    <row r="23148" spans="3:5" s="2" customFormat="1" x14ac:dyDescent="0.3">
      <c r="C23148" s="3"/>
      <c r="E23148" s="6"/>
    </row>
    <row r="23149" spans="3:5" s="2" customFormat="1" x14ac:dyDescent="0.3">
      <c r="C23149" s="3"/>
      <c r="E23149" s="6"/>
    </row>
    <row r="23150" spans="3:5" s="2" customFormat="1" x14ac:dyDescent="0.3">
      <c r="C23150" s="3"/>
      <c r="E23150" s="6"/>
    </row>
    <row r="23151" spans="3:5" s="2" customFormat="1" x14ac:dyDescent="0.3">
      <c r="C23151" s="3"/>
      <c r="E23151" s="6"/>
    </row>
    <row r="23152" spans="3:5" s="2" customFormat="1" x14ac:dyDescent="0.3">
      <c r="C23152" s="3"/>
      <c r="E23152" s="6"/>
    </row>
    <row r="23153" spans="3:5" s="2" customFormat="1" x14ac:dyDescent="0.3">
      <c r="C23153" s="3"/>
      <c r="E23153" s="6"/>
    </row>
    <row r="23154" spans="3:5" s="2" customFormat="1" x14ac:dyDescent="0.3">
      <c r="C23154" s="3"/>
      <c r="E23154" s="6"/>
    </row>
    <row r="23155" spans="3:5" s="2" customFormat="1" x14ac:dyDescent="0.3">
      <c r="C23155" s="3"/>
      <c r="E23155" s="6"/>
    </row>
    <row r="23156" spans="3:5" s="2" customFormat="1" x14ac:dyDescent="0.3">
      <c r="C23156" s="3"/>
      <c r="E23156" s="6"/>
    </row>
    <row r="23157" spans="3:5" s="2" customFormat="1" x14ac:dyDescent="0.3">
      <c r="C23157" s="3"/>
      <c r="E23157" s="6"/>
    </row>
    <row r="23158" spans="3:5" s="2" customFormat="1" x14ac:dyDescent="0.3">
      <c r="C23158" s="3"/>
      <c r="E23158" s="6"/>
    </row>
    <row r="23159" spans="3:5" s="2" customFormat="1" x14ac:dyDescent="0.3">
      <c r="C23159" s="3"/>
      <c r="E23159" s="6"/>
    </row>
    <row r="23160" spans="3:5" s="2" customFormat="1" x14ac:dyDescent="0.3">
      <c r="C23160" s="3"/>
      <c r="E23160" s="6"/>
    </row>
    <row r="23161" spans="3:5" s="2" customFormat="1" x14ac:dyDescent="0.3">
      <c r="C23161" s="3"/>
      <c r="E23161" s="6"/>
    </row>
    <row r="23162" spans="3:5" s="2" customFormat="1" x14ac:dyDescent="0.3">
      <c r="C23162" s="3"/>
      <c r="E23162" s="6"/>
    </row>
    <row r="23163" spans="3:5" s="2" customFormat="1" x14ac:dyDescent="0.3">
      <c r="C23163" s="3"/>
      <c r="E23163" s="6"/>
    </row>
    <row r="23164" spans="3:5" s="2" customFormat="1" x14ac:dyDescent="0.3">
      <c r="C23164" s="3"/>
      <c r="E23164" s="6"/>
    </row>
    <row r="23165" spans="3:5" s="2" customFormat="1" x14ac:dyDescent="0.3">
      <c r="C23165" s="3"/>
      <c r="E23165" s="6"/>
    </row>
    <row r="23166" spans="3:5" s="2" customFormat="1" x14ac:dyDescent="0.3">
      <c r="C23166" s="3"/>
      <c r="E23166" s="6"/>
    </row>
    <row r="23167" spans="3:5" s="2" customFormat="1" x14ac:dyDescent="0.3">
      <c r="C23167" s="3"/>
      <c r="E23167" s="6"/>
    </row>
    <row r="23168" spans="3:5" s="2" customFormat="1" x14ac:dyDescent="0.3">
      <c r="C23168" s="3"/>
      <c r="E23168" s="6"/>
    </row>
    <row r="23169" spans="3:5" s="2" customFormat="1" x14ac:dyDescent="0.3">
      <c r="C23169" s="3"/>
      <c r="E23169" s="6"/>
    </row>
    <row r="23170" spans="3:5" s="2" customFormat="1" x14ac:dyDescent="0.3">
      <c r="C23170" s="3"/>
      <c r="E23170" s="6"/>
    </row>
    <row r="23171" spans="3:5" s="2" customFormat="1" x14ac:dyDescent="0.3">
      <c r="C23171" s="3"/>
      <c r="E23171" s="6"/>
    </row>
    <row r="23172" spans="3:5" s="2" customFormat="1" x14ac:dyDescent="0.3">
      <c r="C23172" s="3"/>
      <c r="E23172" s="6"/>
    </row>
    <row r="23173" spans="3:5" s="2" customFormat="1" x14ac:dyDescent="0.3">
      <c r="C23173" s="3"/>
      <c r="E23173" s="6"/>
    </row>
    <row r="23174" spans="3:5" s="2" customFormat="1" x14ac:dyDescent="0.3">
      <c r="C23174" s="3"/>
      <c r="E23174" s="6"/>
    </row>
    <row r="23175" spans="3:5" s="2" customFormat="1" x14ac:dyDescent="0.3">
      <c r="C23175" s="3"/>
      <c r="E23175" s="6"/>
    </row>
    <row r="23176" spans="3:5" s="2" customFormat="1" x14ac:dyDescent="0.3">
      <c r="C23176" s="3"/>
      <c r="E23176" s="6"/>
    </row>
    <row r="23177" spans="3:5" s="2" customFormat="1" x14ac:dyDescent="0.3">
      <c r="C23177" s="3"/>
      <c r="E23177" s="6"/>
    </row>
    <row r="23178" spans="3:5" s="2" customFormat="1" x14ac:dyDescent="0.3">
      <c r="C23178" s="3"/>
      <c r="E23178" s="6"/>
    </row>
    <row r="23179" spans="3:5" s="2" customFormat="1" x14ac:dyDescent="0.3">
      <c r="C23179" s="3"/>
      <c r="E23179" s="6"/>
    </row>
    <row r="23180" spans="3:5" s="2" customFormat="1" x14ac:dyDescent="0.3">
      <c r="C23180" s="3"/>
      <c r="E23180" s="6"/>
    </row>
    <row r="23181" spans="3:5" s="2" customFormat="1" x14ac:dyDescent="0.3">
      <c r="C23181" s="3"/>
      <c r="E23181" s="6"/>
    </row>
    <row r="23182" spans="3:5" s="2" customFormat="1" x14ac:dyDescent="0.3">
      <c r="C23182" s="3"/>
      <c r="E23182" s="6"/>
    </row>
    <row r="23183" spans="3:5" s="2" customFormat="1" x14ac:dyDescent="0.3">
      <c r="C23183" s="3"/>
      <c r="E23183" s="6"/>
    </row>
    <row r="23184" spans="3:5" s="2" customFormat="1" x14ac:dyDescent="0.3">
      <c r="C23184" s="3"/>
      <c r="E23184" s="6"/>
    </row>
    <row r="23185" spans="3:5" s="2" customFormat="1" x14ac:dyDescent="0.3">
      <c r="C23185" s="3"/>
      <c r="E23185" s="6"/>
    </row>
    <row r="23186" spans="3:5" s="2" customFormat="1" x14ac:dyDescent="0.3">
      <c r="C23186" s="3"/>
      <c r="E23186" s="6"/>
    </row>
    <row r="23187" spans="3:5" s="2" customFormat="1" x14ac:dyDescent="0.3">
      <c r="C23187" s="3"/>
      <c r="E23187" s="6"/>
    </row>
    <row r="23188" spans="3:5" s="2" customFormat="1" x14ac:dyDescent="0.3">
      <c r="C23188" s="3"/>
      <c r="E23188" s="6"/>
    </row>
    <row r="23189" spans="3:5" s="2" customFormat="1" x14ac:dyDescent="0.3">
      <c r="C23189" s="3"/>
      <c r="E23189" s="6"/>
    </row>
    <row r="23190" spans="3:5" s="2" customFormat="1" x14ac:dyDescent="0.3">
      <c r="C23190" s="3"/>
      <c r="E23190" s="6"/>
    </row>
    <row r="23191" spans="3:5" s="2" customFormat="1" x14ac:dyDescent="0.3">
      <c r="C23191" s="3"/>
      <c r="E23191" s="6"/>
    </row>
    <row r="23192" spans="3:5" s="2" customFormat="1" x14ac:dyDescent="0.3">
      <c r="C23192" s="3"/>
      <c r="E23192" s="6"/>
    </row>
    <row r="23193" spans="3:5" s="2" customFormat="1" x14ac:dyDescent="0.3">
      <c r="C23193" s="3"/>
      <c r="E23193" s="6"/>
    </row>
    <row r="23194" spans="3:5" s="2" customFormat="1" x14ac:dyDescent="0.3">
      <c r="C23194" s="3"/>
      <c r="E23194" s="6"/>
    </row>
    <row r="23195" spans="3:5" s="2" customFormat="1" x14ac:dyDescent="0.3">
      <c r="C23195" s="3"/>
      <c r="E23195" s="6"/>
    </row>
    <row r="23196" spans="3:5" s="2" customFormat="1" x14ac:dyDescent="0.3">
      <c r="C23196" s="3"/>
      <c r="E23196" s="6"/>
    </row>
    <row r="23197" spans="3:5" s="2" customFormat="1" x14ac:dyDescent="0.3">
      <c r="C23197" s="3"/>
      <c r="E23197" s="6"/>
    </row>
    <row r="23198" spans="3:5" s="2" customFormat="1" x14ac:dyDescent="0.3">
      <c r="C23198" s="3"/>
      <c r="E23198" s="6"/>
    </row>
    <row r="23199" spans="3:5" s="2" customFormat="1" x14ac:dyDescent="0.3">
      <c r="C23199" s="3"/>
      <c r="E23199" s="6"/>
    </row>
    <row r="23200" spans="3:5" s="2" customFormat="1" x14ac:dyDescent="0.3">
      <c r="C23200" s="3"/>
      <c r="E23200" s="6"/>
    </row>
    <row r="23201" spans="3:5" s="2" customFormat="1" x14ac:dyDescent="0.3">
      <c r="C23201" s="3"/>
      <c r="E23201" s="6"/>
    </row>
    <row r="23202" spans="3:5" s="2" customFormat="1" x14ac:dyDescent="0.3">
      <c r="C23202" s="3"/>
      <c r="E23202" s="6"/>
    </row>
    <row r="23203" spans="3:5" s="2" customFormat="1" x14ac:dyDescent="0.3">
      <c r="C23203" s="3"/>
      <c r="E23203" s="6"/>
    </row>
    <row r="23204" spans="3:5" s="2" customFormat="1" x14ac:dyDescent="0.3">
      <c r="C23204" s="3"/>
      <c r="E23204" s="6"/>
    </row>
    <row r="23205" spans="3:5" s="2" customFormat="1" x14ac:dyDescent="0.3">
      <c r="C23205" s="3"/>
      <c r="E23205" s="6"/>
    </row>
    <row r="23206" spans="3:5" s="2" customFormat="1" x14ac:dyDescent="0.3">
      <c r="C23206" s="3"/>
      <c r="E23206" s="6"/>
    </row>
    <row r="23207" spans="3:5" s="2" customFormat="1" x14ac:dyDescent="0.3">
      <c r="C23207" s="3"/>
      <c r="E23207" s="6"/>
    </row>
    <row r="23208" spans="3:5" s="2" customFormat="1" x14ac:dyDescent="0.3">
      <c r="C23208" s="3"/>
      <c r="E23208" s="6"/>
    </row>
    <row r="23209" spans="3:5" s="2" customFormat="1" x14ac:dyDescent="0.3">
      <c r="C23209" s="3"/>
      <c r="E23209" s="6"/>
    </row>
    <row r="23210" spans="3:5" s="2" customFormat="1" x14ac:dyDescent="0.3">
      <c r="C23210" s="3"/>
      <c r="E23210" s="6"/>
    </row>
    <row r="23211" spans="3:5" s="2" customFormat="1" x14ac:dyDescent="0.3">
      <c r="C23211" s="3"/>
      <c r="E23211" s="6"/>
    </row>
    <row r="23212" spans="3:5" s="2" customFormat="1" x14ac:dyDescent="0.3">
      <c r="C23212" s="3"/>
      <c r="E23212" s="6"/>
    </row>
    <row r="23213" spans="3:5" s="2" customFormat="1" x14ac:dyDescent="0.3">
      <c r="C23213" s="3"/>
      <c r="E23213" s="6"/>
    </row>
    <row r="23214" spans="3:5" s="2" customFormat="1" x14ac:dyDescent="0.3">
      <c r="C23214" s="3"/>
      <c r="E23214" s="6"/>
    </row>
    <row r="23215" spans="3:5" s="2" customFormat="1" x14ac:dyDescent="0.3">
      <c r="C23215" s="3"/>
      <c r="E23215" s="6"/>
    </row>
    <row r="23216" spans="3:5" s="2" customFormat="1" x14ac:dyDescent="0.3">
      <c r="C23216" s="3"/>
      <c r="E23216" s="6"/>
    </row>
    <row r="23217" spans="3:5" s="2" customFormat="1" x14ac:dyDescent="0.3">
      <c r="C23217" s="3"/>
      <c r="E23217" s="6"/>
    </row>
    <row r="23218" spans="3:5" s="2" customFormat="1" x14ac:dyDescent="0.3">
      <c r="C23218" s="3"/>
      <c r="E23218" s="6"/>
    </row>
    <row r="23219" spans="3:5" s="2" customFormat="1" x14ac:dyDescent="0.3">
      <c r="C23219" s="3"/>
      <c r="E23219" s="6"/>
    </row>
    <row r="23220" spans="3:5" s="2" customFormat="1" x14ac:dyDescent="0.3">
      <c r="C23220" s="3"/>
      <c r="E23220" s="6"/>
    </row>
    <row r="23221" spans="3:5" s="2" customFormat="1" x14ac:dyDescent="0.3">
      <c r="C23221" s="3"/>
      <c r="E23221" s="6"/>
    </row>
    <row r="23222" spans="3:5" s="2" customFormat="1" x14ac:dyDescent="0.3">
      <c r="C23222" s="3"/>
      <c r="E23222" s="6"/>
    </row>
    <row r="23223" spans="3:5" s="2" customFormat="1" x14ac:dyDescent="0.3">
      <c r="C23223" s="3"/>
      <c r="E23223" s="6"/>
    </row>
    <row r="23224" spans="3:5" s="2" customFormat="1" x14ac:dyDescent="0.3">
      <c r="C23224" s="3"/>
      <c r="E23224" s="6"/>
    </row>
    <row r="23225" spans="3:5" s="2" customFormat="1" x14ac:dyDescent="0.3">
      <c r="C23225" s="3"/>
      <c r="E23225" s="6"/>
    </row>
    <row r="23226" spans="3:5" s="2" customFormat="1" x14ac:dyDescent="0.3">
      <c r="C23226" s="3"/>
      <c r="E23226" s="6"/>
    </row>
    <row r="23227" spans="3:5" s="2" customFormat="1" x14ac:dyDescent="0.3">
      <c r="C23227" s="3"/>
      <c r="E23227" s="6"/>
    </row>
    <row r="23228" spans="3:5" s="2" customFormat="1" x14ac:dyDescent="0.3">
      <c r="C23228" s="3"/>
      <c r="E23228" s="6"/>
    </row>
    <row r="23229" spans="3:5" s="2" customFormat="1" x14ac:dyDescent="0.3">
      <c r="C23229" s="3"/>
      <c r="E23229" s="6"/>
    </row>
    <row r="23230" spans="3:5" s="2" customFormat="1" x14ac:dyDescent="0.3">
      <c r="C23230" s="3"/>
      <c r="E23230" s="6"/>
    </row>
    <row r="23231" spans="3:5" s="2" customFormat="1" x14ac:dyDescent="0.3">
      <c r="C23231" s="3"/>
      <c r="E23231" s="6"/>
    </row>
    <row r="23232" spans="3:5" s="2" customFormat="1" x14ac:dyDescent="0.3">
      <c r="C23232" s="3"/>
      <c r="E23232" s="6"/>
    </row>
    <row r="23233" spans="3:5" s="2" customFormat="1" x14ac:dyDescent="0.3">
      <c r="C23233" s="3"/>
      <c r="E23233" s="6"/>
    </row>
    <row r="23234" spans="3:5" s="2" customFormat="1" x14ac:dyDescent="0.3">
      <c r="C23234" s="3"/>
      <c r="E23234" s="6"/>
    </row>
    <row r="23235" spans="3:5" s="2" customFormat="1" x14ac:dyDescent="0.3">
      <c r="C23235" s="3"/>
      <c r="E23235" s="6"/>
    </row>
    <row r="23236" spans="3:5" s="2" customFormat="1" x14ac:dyDescent="0.3">
      <c r="C23236" s="3"/>
      <c r="E23236" s="6"/>
    </row>
    <row r="23237" spans="3:5" s="2" customFormat="1" x14ac:dyDescent="0.3">
      <c r="C23237" s="3"/>
      <c r="E23237" s="6"/>
    </row>
    <row r="23238" spans="3:5" s="2" customFormat="1" x14ac:dyDescent="0.3">
      <c r="C23238" s="3"/>
      <c r="E23238" s="6"/>
    </row>
    <row r="23239" spans="3:5" s="2" customFormat="1" x14ac:dyDescent="0.3">
      <c r="C23239" s="3"/>
      <c r="E23239" s="6"/>
    </row>
    <row r="23240" spans="3:5" s="2" customFormat="1" x14ac:dyDescent="0.3">
      <c r="C23240" s="3"/>
      <c r="E23240" s="6"/>
    </row>
    <row r="23241" spans="3:5" s="2" customFormat="1" x14ac:dyDescent="0.3">
      <c r="C23241" s="3"/>
      <c r="E23241" s="6"/>
    </row>
    <row r="23242" spans="3:5" s="2" customFormat="1" x14ac:dyDescent="0.3">
      <c r="C23242" s="3"/>
      <c r="E23242" s="6"/>
    </row>
    <row r="23243" spans="3:5" s="2" customFormat="1" x14ac:dyDescent="0.3">
      <c r="C23243" s="3"/>
      <c r="E23243" s="6"/>
    </row>
    <row r="23244" spans="3:5" s="2" customFormat="1" x14ac:dyDescent="0.3">
      <c r="C23244" s="3"/>
      <c r="E23244" s="6"/>
    </row>
    <row r="23245" spans="3:5" s="2" customFormat="1" x14ac:dyDescent="0.3">
      <c r="C23245" s="3"/>
      <c r="E23245" s="6"/>
    </row>
    <row r="23246" spans="3:5" s="2" customFormat="1" x14ac:dyDescent="0.3">
      <c r="C23246" s="3"/>
      <c r="E23246" s="6"/>
    </row>
    <row r="23247" spans="3:5" s="2" customFormat="1" x14ac:dyDescent="0.3">
      <c r="C23247" s="3"/>
      <c r="E23247" s="6"/>
    </row>
    <row r="23248" spans="3:5" s="2" customFormat="1" x14ac:dyDescent="0.3">
      <c r="C23248" s="3"/>
      <c r="E23248" s="6"/>
    </row>
    <row r="23249" spans="3:5" s="2" customFormat="1" x14ac:dyDescent="0.3">
      <c r="C23249" s="3"/>
      <c r="E23249" s="6"/>
    </row>
    <row r="23250" spans="3:5" s="2" customFormat="1" x14ac:dyDescent="0.3">
      <c r="C23250" s="3"/>
      <c r="E23250" s="6"/>
    </row>
    <row r="23251" spans="3:5" s="2" customFormat="1" x14ac:dyDescent="0.3">
      <c r="C23251" s="3"/>
      <c r="E23251" s="6"/>
    </row>
    <row r="23252" spans="3:5" s="2" customFormat="1" x14ac:dyDescent="0.3">
      <c r="C23252" s="3"/>
      <c r="E23252" s="6"/>
    </row>
    <row r="23253" spans="3:5" s="2" customFormat="1" x14ac:dyDescent="0.3">
      <c r="C23253" s="3"/>
      <c r="E23253" s="6"/>
    </row>
    <row r="23254" spans="3:5" s="2" customFormat="1" x14ac:dyDescent="0.3">
      <c r="C23254" s="3"/>
      <c r="E23254" s="6"/>
    </row>
    <row r="23255" spans="3:5" s="2" customFormat="1" x14ac:dyDescent="0.3">
      <c r="C23255" s="3"/>
      <c r="E23255" s="6"/>
    </row>
    <row r="23256" spans="3:5" s="2" customFormat="1" x14ac:dyDescent="0.3">
      <c r="C23256" s="3"/>
      <c r="E23256" s="6"/>
    </row>
    <row r="23257" spans="3:5" s="2" customFormat="1" x14ac:dyDescent="0.3">
      <c r="C23257" s="3"/>
      <c r="E23257" s="6"/>
    </row>
    <row r="23258" spans="3:5" s="2" customFormat="1" x14ac:dyDescent="0.3">
      <c r="C23258" s="3"/>
      <c r="E23258" s="6"/>
    </row>
    <row r="23259" spans="3:5" s="2" customFormat="1" x14ac:dyDescent="0.3">
      <c r="C23259" s="3"/>
      <c r="E23259" s="6"/>
    </row>
    <row r="23260" spans="3:5" s="2" customFormat="1" x14ac:dyDescent="0.3">
      <c r="C23260" s="3"/>
      <c r="E23260" s="6"/>
    </row>
    <row r="23261" spans="3:5" s="2" customFormat="1" x14ac:dyDescent="0.3">
      <c r="C23261" s="3"/>
      <c r="E23261" s="6"/>
    </row>
    <row r="23262" spans="3:5" s="2" customFormat="1" x14ac:dyDescent="0.3">
      <c r="C23262" s="3"/>
      <c r="E23262" s="6"/>
    </row>
    <row r="23263" spans="3:5" s="2" customFormat="1" x14ac:dyDescent="0.3">
      <c r="C23263" s="3"/>
      <c r="E23263" s="6"/>
    </row>
    <row r="23264" spans="3:5" s="2" customFormat="1" x14ac:dyDescent="0.3">
      <c r="C23264" s="3"/>
      <c r="E23264" s="6"/>
    </row>
    <row r="23265" spans="3:5" s="2" customFormat="1" x14ac:dyDescent="0.3">
      <c r="C23265" s="3"/>
      <c r="E23265" s="6"/>
    </row>
    <row r="23266" spans="3:5" s="2" customFormat="1" x14ac:dyDescent="0.3">
      <c r="C23266" s="3"/>
      <c r="E23266" s="6"/>
    </row>
    <row r="23267" spans="3:5" s="2" customFormat="1" x14ac:dyDescent="0.3">
      <c r="C23267" s="3"/>
      <c r="E23267" s="6"/>
    </row>
    <row r="23268" spans="3:5" s="2" customFormat="1" x14ac:dyDescent="0.3">
      <c r="C23268" s="3"/>
      <c r="E23268" s="6"/>
    </row>
    <row r="23269" spans="3:5" s="2" customFormat="1" x14ac:dyDescent="0.3">
      <c r="C23269" s="3"/>
      <c r="E23269" s="6"/>
    </row>
    <row r="23270" spans="3:5" s="2" customFormat="1" x14ac:dyDescent="0.3">
      <c r="C23270" s="3"/>
      <c r="E23270" s="6"/>
    </row>
    <row r="23271" spans="3:5" s="2" customFormat="1" x14ac:dyDescent="0.3">
      <c r="C23271" s="3"/>
      <c r="E23271" s="6"/>
    </row>
    <row r="23272" spans="3:5" s="2" customFormat="1" x14ac:dyDescent="0.3">
      <c r="C23272" s="3"/>
      <c r="E23272" s="6"/>
    </row>
    <row r="23273" spans="3:5" s="2" customFormat="1" x14ac:dyDescent="0.3">
      <c r="C23273" s="3"/>
      <c r="E23273" s="6"/>
    </row>
    <row r="23274" spans="3:5" s="2" customFormat="1" x14ac:dyDescent="0.3">
      <c r="C23274" s="3"/>
      <c r="E23274" s="6"/>
    </row>
    <row r="23275" spans="3:5" s="2" customFormat="1" x14ac:dyDescent="0.3">
      <c r="C23275" s="3"/>
      <c r="E23275" s="6"/>
    </row>
    <row r="23276" spans="3:5" s="2" customFormat="1" x14ac:dyDescent="0.3">
      <c r="C23276" s="3"/>
      <c r="E23276" s="6"/>
    </row>
    <row r="23277" spans="3:5" s="2" customFormat="1" x14ac:dyDescent="0.3">
      <c r="C23277" s="3"/>
      <c r="E23277" s="6"/>
    </row>
    <row r="23278" spans="3:5" s="2" customFormat="1" x14ac:dyDescent="0.3">
      <c r="C23278" s="3"/>
      <c r="E23278" s="6"/>
    </row>
    <row r="23279" spans="3:5" s="2" customFormat="1" x14ac:dyDescent="0.3">
      <c r="C23279" s="3"/>
      <c r="E23279" s="6"/>
    </row>
    <row r="23280" spans="3:5" s="2" customFormat="1" x14ac:dyDescent="0.3">
      <c r="C23280" s="3"/>
      <c r="E23280" s="6"/>
    </row>
    <row r="23281" spans="3:5" s="2" customFormat="1" x14ac:dyDescent="0.3">
      <c r="C23281" s="3"/>
      <c r="E23281" s="6"/>
    </row>
    <row r="23282" spans="3:5" s="2" customFormat="1" x14ac:dyDescent="0.3">
      <c r="C23282" s="3"/>
      <c r="E23282" s="6"/>
    </row>
    <row r="23283" spans="3:5" s="2" customFormat="1" x14ac:dyDescent="0.3">
      <c r="C23283" s="3"/>
      <c r="E23283" s="6"/>
    </row>
    <row r="23284" spans="3:5" s="2" customFormat="1" x14ac:dyDescent="0.3">
      <c r="C23284" s="3"/>
      <c r="E23284" s="6"/>
    </row>
    <row r="23285" spans="3:5" s="2" customFormat="1" x14ac:dyDescent="0.3">
      <c r="C23285" s="3"/>
      <c r="E23285" s="6"/>
    </row>
    <row r="23286" spans="3:5" s="2" customFormat="1" x14ac:dyDescent="0.3">
      <c r="C23286" s="3"/>
      <c r="E23286" s="6"/>
    </row>
    <row r="23287" spans="3:5" s="2" customFormat="1" x14ac:dyDescent="0.3">
      <c r="C23287" s="3"/>
      <c r="E23287" s="6"/>
    </row>
    <row r="23288" spans="3:5" s="2" customFormat="1" x14ac:dyDescent="0.3">
      <c r="C23288" s="3"/>
      <c r="E23288" s="6"/>
    </row>
    <row r="23289" spans="3:5" s="2" customFormat="1" x14ac:dyDescent="0.3">
      <c r="C23289" s="3"/>
      <c r="E23289" s="6"/>
    </row>
    <row r="23290" spans="3:5" s="2" customFormat="1" x14ac:dyDescent="0.3">
      <c r="C23290" s="3"/>
      <c r="E23290" s="6"/>
    </row>
    <row r="23291" spans="3:5" s="2" customFormat="1" x14ac:dyDescent="0.3">
      <c r="C23291" s="3"/>
      <c r="E23291" s="6"/>
    </row>
    <row r="23292" spans="3:5" s="2" customFormat="1" x14ac:dyDescent="0.3">
      <c r="C23292" s="3"/>
      <c r="E23292" s="6"/>
    </row>
    <row r="23293" spans="3:5" s="2" customFormat="1" x14ac:dyDescent="0.3">
      <c r="C23293" s="3"/>
      <c r="E23293" s="6"/>
    </row>
    <row r="23294" spans="3:5" s="2" customFormat="1" x14ac:dyDescent="0.3">
      <c r="C23294" s="3"/>
      <c r="E23294" s="6"/>
    </row>
    <row r="23295" spans="3:5" s="2" customFormat="1" x14ac:dyDescent="0.3">
      <c r="C23295" s="3"/>
      <c r="E23295" s="6"/>
    </row>
    <row r="23296" spans="3:5" s="2" customFormat="1" x14ac:dyDescent="0.3">
      <c r="C23296" s="3"/>
      <c r="E23296" s="6"/>
    </row>
    <row r="23297" spans="3:5" s="2" customFormat="1" x14ac:dyDescent="0.3">
      <c r="C23297" s="3"/>
      <c r="E23297" s="6"/>
    </row>
    <row r="23298" spans="3:5" s="2" customFormat="1" x14ac:dyDescent="0.3">
      <c r="C23298" s="3"/>
      <c r="E23298" s="6"/>
    </row>
    <row r="23299" spans="3:5" s="2" customFormat="1" x14ac:dyDescent="0.3">
      <c r="C23299" s="3"/>
      <c r="E23299" s="6"/>
    </row>
    <row r="23300" spans="3:5" s="2" customFormat="1" x14ac:dyDescent="0.3">
      <c r="C23300" s="3"/>
      <c r="E23300" s="6"/>
    </row>
    <row r="23301" spans="3:5" s="2" customFormat="1" x14ac:dyDescent="0.3">
      <c r="C23301" s="3"/>
      <c r="E23301" s="6"/>
    </row>
    <row r="23302" spans="3:5" s="2" customFormat="1" x14ac:dyDescent="0.3">
      <c r="C23302" s="3"/>
      <c r="E23302" s="6"/>
    </row>
    <row r="23303" spans="3:5" s="2" customFormat="1" x14ac:dyDescent="0.3">
      <c r="C23303" s="3"/>
      <c r="E23303" s="6"/>
    </row>
    <row r="23304" spans="3:5" s="2" customFormat="1" x14ac:dyDescent="0.3">
      <c r="C23304" s="3"/>
      <c r="E23304" s="6"/>
    </row>
    <row r="23305" spans="3:5" s="2" customFormat="1" x14ac:dyDescent="0.3">
      <c r="C23305" s="3"/>
      <c r="E23305" s="6"/>
    </row>
    <row r="23306" spans="3:5" s="2" customFormat="1" x14ac:dyDescent="0.3">
      <c r="C23306" s="3"/>
      <c r="E23306" s="6"/>
    </row>
    <row r="23307" spans="3:5" s="2" customFormat="1" x14ac:dyDescent="0.3">
      <c r="C23307" s="3"/>
      <c r="E23307" s="6"/>
    </row>
    <row r="23308" spans="3:5" s="2" customFormat="1" x14ac:dyDescent="0.3">
      <c r="C23308" s="3"/>
      <c r="E23308" s="6"/>
    </row>
    <row r="23309" spans="3:5" s="2" customFormat="1" x14ac:dyDescent="0.3">
      <c r="C23309" s="3"/>
      <c r="E23309" s="6"/>
    </row>
    <row r="23310" spans="3:5" s="2" customFormat="1" x14ac:dyDescent="0.3">
      <c r="C23310" s="3"/>
      <c r="E23310" s="6"/>
    </row>
    <row r="23311" spans="3:5" s="2" customFormat="1" x14ac:dyDescent="0.3">
      <c r="C23311" s="3"/>
      <c r="E23311" s="6"/>
    </row>
    <row r="23312" spans="3:5" s="2" customFormat="1" x14ac:dyDescent="0.3">
      <c r="C23312" s="3"/>
      <c r="E23312" s="6"/>
    </row>
    <row r="23313" spans="3:5" s="2" customFormat="1" x14ac:dyDescent="0.3">
      <c r="C23313" s="3"/>
      <c r="E23313" s="6"/>
    </row>
    <row r="23314" spans="3:5" s="2" customFormat="1" x14ac:dyDescent="0.3">
      <c r="C23314" s="3"/>
      <c r="E23314" s="6"/>
    </row>
    <row r="23315" spans="3:5" s="2" customFormat="1" x14ac:dyDescent="0.3">
      <c r="C23315" s="3"/>
      <c r="E23315" s="6"/>
    </row>
    <row r="23316" spans="3:5" s="2" customFormat="1" x14ac:dyDescent="0.3">
      <c r="C23316" s="3"/>
      <c r="E23316" s="6"/>
    </row>
    <row r="23317" spans="3:5" s="2" customFormat="1" x14ac:dyDescent="0.3">
      <c r="C23317" s="3"/>
      <c r="E23317" s="6"/>
    </row>
    <row r="23318" spans="3:5" s="2" customFormat="1" x14ac:dyDescent="0.3">
      <c r="C23318" s="3"/>
      <c r="E23318" s="6"/>
    </row>
    <row r="23319" spans="3:5" s="2" customFormat="1" x14ac:dyDescent="0.3">
      <c r="C23319" s="3"/>
      <c r="E23319" s="6"/>
    </row>
    <row r="23320" spans="3:5" s="2" customFormat="1" x14ac:dyDescent="0.3">
      <c r="C23320" s="3"/>
      <c r="E23320" s="6"/>
    </row>
    <row r="23321" spans="3:5" s="2" customFormat="1" x14ac:dyDescent="0.3">
      <c r="C23321" s="3"/>
      <c r="E23321" s="6"/>
    </row>
    <row r="23322" spans="3:5" s="2" customFormat="1" x14ac:dyDescent="0.3">
      <c r="C23322" s="3"/>
      <c r="E23322" s="6"/>
    </row>
    <row r="23323" spans="3:5" s="2" customFormat="1" x14ac:dyDescent="0.3">
      <c r="C23323" s="3"/>
      <c r="E23323" s="6"/>
    </row>
    <row r="23324" spans="3:5" s="2" customFormat="1" x14ac:dyDescent="0.3">
      <c r="C23324" s="3"/>
      <c r="E23324" s="6"/>
    </row>
    <row r="23325" spans="3:5" s="2" customFormat="1" x14ac:dyDescent="0.3">
      <c r="C23325" s="3"/>
      <c r="E23325" s="6"/>
    </row>
    <row r="23326" spans="3:5" s="2" customFormat="1" x14ac:dyDescent="0.3">
      <c r="C23326" s="3"/>
      <c r="E23326" s="6"/>
    </row>
    <row r="23327" spans="3:5" s="2" customFormat="1" x14ac:dyDescent="0.3">
      <c r="C23327" s="3"/>
      <c r="E23327" s="6"/>
    </row>
    <row r="23328" spans="3:5" s="2" customFormat="1" x14ac:dyDescent="0.3">
      <c r="C23328" s="3"/>
      <c r="E23328" s="6"/>
    </row>
    <row r="23329" spans="3:5" s="2" customFormat="1" x14ac:dyDescent="0.3">
      <c r="C23329" s="3"/>
      <c r="E23329" s="6"/>
    </row>
    <row r="23330" spans="3:5" s="2" customFormat="1" x14ac:dyDescent="0.3">
      <c r="C23330" s="3"/>
      <c r="E23330" s="6"/>
    </row>
    <row r="23331" spans="3:5" s="2" customFormat="1" x14ac:dyDescent="0.3">
      <c r="C23331" s="3"/>
      <c r="E23331" s="6"/>
    </row>
    <row r="23332" spans="3:5" s="2" customFormat="1" x14ac:dyDescent="0.3">
      <c r="C23332" s="3"/>
      <c r="E23332" s="6"/>
    </row>
    <row r="23333" spans="3:5" s="2" customFormat="1" x14ac:dyDescent="0.3">
      <c r="C23333" s="3"/>
      <c r="E23333" s="6"/>
    </row>
    <row r="23334" spans="3:5" s="2" customFormat="1" x14ac:dyDescent="0.3">
      <c r="C23334" s="3"/>
      <c r="E23334" s="6"/>
    </row>
    <row r="23335" spans="3:5" s="2" customFormat="1" x14ac:dyDescent="0.3">
      <c r="C23335" s="3"/>
      <c r="E23335" s="6"/>
    </row>
    <row r="23336" spans="3:5" s="2" customFormat="1" x14ac:dyDescent="0.3">
      <c r="C23336" s="3"/>
      <c r="E23336" s="6"/>
    </row>
    <row r="23337" spans="3:5" s="2" customFormat="1" x14ac:dyDescent="0.3">
      <c r="C23337" s="3"/>
      <c r="E23337" s="6"/>
    </row>
    <row r="23338" spans="3:5" s="2" customFormat="1" x14ac:dyDescent="0.3">
      <c r="C23338" s="3"/>
      <c r="E23338" s="6"/>
    </row>
    <row r="23339" spans="3:5" s="2" customFormat="1" x14ac:dyDescent="0.3">
      <c r="C23339" s="3"/>
      <c r="E23339" s="6"/>
    </row>
    <row r="23340" spans="3:5" s="2" customFormat="1" x14ac:dyDescent="0.3">
      <c r="C23340" s="3"/>
      <c r="E23340" s="6"/>
    </row>
    <row r="23341" spans="3:5" s="2" customFormat="1" x14ac:dyDescent="0.3">
      <c r="C23341" s="3"/>
      <c r="E23341" s="6"/>
    </row>
    <row r="23342" spans="3:5" s="2" customFormat="1" x14ac:dyDescent="0.3">
      <c r="C23342" s="3"/>
      <c r="E23342" s="6"/>
    </row>
    <row r="23343" spans="3:5" s="2" customFormat="1" x14ac:dyDescent="0.3">
      <c r="C23343" s="3"/>
      <c r="E23343" s="6"/>
    </row>
    <row r="23344" spans="3:5" s="2" customFormat="1" x14ac:dyDescent="0.3">
      <c r="C23344" s="3"/>
      <c r="E23344" s="6"/>
    </row>
    <row r="23345" spans="3:5" s="2" customFormat="1" x14ac:dyDescent="0.3">
      <c r="C23345" s="3"/>
      <c r="E23345" s="6"/>
    </row>
    <row r="23346" spans="3:5" s="2" customFormat="1" x14ac:dyDescent="0.3">
      <c r="C23346" s="3"/>
      <c r="E23346" s="6"/>
    </row>
    <row r="23347" spans="3:5" s="2" customFormat="1" x14ac:dyDescent="0.3">
      <c r="C23347" s="3"/>
      <c r="E23347" s="6"/>
    </row>
    <row r="23348" spans="3:5" s="2" customFormat="1" x14ac:dyDescent="0.3">
      <c r="C23348" s="3"/>
      <c r="E23348" s="6"/>
    </row>
    <row r="23349" spans="3:5" s="2" customFormat="1" x14ac:dyDescent="0.3">
      <c r="C23349" s="3"/>
      <c r="E23349" s="6"/>
    </row>
    <row r="23350" spans="3:5" s="2" customFormat="1" x14ac:dyDescent="0.3">
      <c r="C23350" s="3"/>
      <c r="E23350" s="6"/>
    </row>
    <row r="23351" spans="3:5" s="2" customFormat="1" x14ac:dyDescent="0.3">
      <c r="C23351" s="3"/>
      <c r="E23351" s="6"/>
    </row>
    <row r="23352" spans="3:5" s="2" customFormat="1" x14ac:dyDescent="0.3">
      <c r="C23352" s="3"/>
      <c r="E23352" s="6"/>
    </row>
    <row r="23353" spans="3:5" s="2" customFormat="1" x14ac:dyDescent="0.3">
      <c r="C23353" s="3"/>
      <c r="E23353" s="6"/>
    </row>
    <row r="23354" spans="3:5" s="2" customFormat="1" x14ac:dyDescent="0.3">
      <c r="C23354" s="3"/>
      <c r="E23354" s="6"/>
    </row>
    <row r="23355" spans="3:5" s="2" customFormat="1" x14ac:dyDescent="0.3">
      <c r="C23355" s="3"/>
      <c r="E23355" s="6"/>
    </row>
    <row r="23356" spans="3:5" s="2" customFormat="1" x14ac:dyDescent="0.3">
      <c r="C23356" s="3"/>
      <c r="E23356" s="6"/>
    </row>
    <row r="23357" spans="3:5" s="2" customFormat="1" x14ac:dyDescent="0.3">
      <c r="C23357" s="3"/>
      <c r="E23357" s="6"/>
    </row>
    <row r="23358" spans="3:5" s="2" customFormat="1" x14ac:dyDescent="0.3">
      <c r="C23358" s="3"/>
      <c r="E23358" s="6"/>
    </row>
    <row r="23359" spans="3:5" s="2" customFormat="1" x14ac:dyDescent="0.3">
      <c r="C23359" s="3"/>
      <c r="E23359" s="6"/>
    </row>
    <row r="23360" spans="3:5" s="2" customFormat="1" x14ac:dyDescent="0.3">
      <c r="C23360" s="3"/>
      <c r="E23360" s="6"/>
    </row>
    <row r="23361" spans="3:5" s="2" customFormat="1" x14ac:dyDescent="0.3">
      <c r="C23361" s="3"/>
      <c r="E23361" s="6"/>
    </row>
    <row r="23362" spans="3:5" s="2" customFormat="1" x14ac:dyDescent="0.3">
      <c r="C23362" s="3"/>
      <c r="E23362" s="6"/>
    </row>
    <row r="23363" spans="3:5" s="2" customFormat="1" x14ac:dyDescent="0.3">
      <c r="C23363" s="3"/>
      <c r="E23363" s="6"/>
    </row>
    <row r="23364" spans="3:5" s="2" customFormat="1" x14ac:dyDescent="0.3">
      <c r="C23364" s="3"/>
      <c r="E23364" s="6"/>
    </row>
    <row r="23365" spans="3:5" s="2" customFormat="1" x14ac:dyDescent="0.3">
      <c r="C23365" s="3"/>
      <c r="E23365" s="6"/>
    </row>
    <row r="23366" spans="3:5" s="2" customFormat="1" x14ac:dyDescent="0.3">
      <c r="C23366" s="3"/>
      <c r="E23366" s="6"/>
    </row>
    <row r="23367" spans="3:5" s="2" customFormat="1" x14ac:dyDescent="0.3">
      <c r="C23367" s="3"/>
      <c r="E23367" s="6"/>
    </row>
    <row r="23368" spans="3:5" s="2" customFormat="1" x14ac:dyDescent="0.3">
      <c r="C23368" s="3"/>
      <c r="E23368" s="6"/>
    </row>
    <row r="23369" spans="3:5" s="2" customFormat="1" x14ac:dyDescent="0.3">
      <c r="C23369" s="3"/>
      <c r="E23369" s="6"/>
    </row>
    <row r="23370" spans="3:5" s="2" customFormat="1" x14ac:dyDescent="0.3">
      <c r="C23370" s="3"/>
      <c r="E23370" s="6"/>
    </row>
    <row r="23371" spans="3:5" s="2" customFormat="1" x14ac:dyDescent="0.3">
      <c r="C23371" s="3"/>
      <c r="E23371" s="6"/>
    </row>
    <row r="23372" spans="3:5" s="2" customFormat="1" x14ac:dyDescent="0.3">
      <c r="C23372" s="3"/>
      <c r="E23372" s="6"/>
    </row>
    <row r="23373" spans="3:5" s="2" customFormat="1" x14ac:dyDescent="0.3">
      <c r="C23373" s="3"/>
      <c r="E23373" s="6"/>
    </row>
    <row r="23374" spans="3:5" s="2" customFormat="1" x14ac:dyDescent="0.3">
      <c r="C23374" s="3"/>
      <c r="E23374" s="6"/>
    </row>
    <row r="23375" spans="3:5" s="2" customFormat="1" x14ac:dyDescent="0.3">
      <c r="C23375" s="3"/>
      <c r="E23375" s="6"/>
    </row>
    <row r="23376" spans="3:5" s="2" customFormat="1" x14ac:dyDescent="0.3">
      <c r="C23376" s="3"/>
      <c r="E23376" s="6"/>
    </row>
    <row r="23377" spans="3:5" s="2" customFormat="1" x14ac:dyDescent="0.3">
      <c r="C23377" s="3"/>
      <c r="E23377" s="6"/>
    </row>
    <row r="23378" spans="3:5" s="2" customFormat="1" x14ac:dyDescent="0.3">
      <c r="C23378" s="3"/>
      <c r="E23378" s="6"/>
    </row>
    <row r="23379" spans="3:5" s="2" customFormat="1" x14ac:dyDescent="0.3">
      <c r="C23379" s="3"/>
      <c r="E23379" s="6"/>
    </row>
    <row r="23380" spans="3:5" s="2" customFormat="1" x14ac:dyDescent="0.3">
      <c r="C23380" s="3"/>
      <c r="E23380" s="6"/>
    </row>
    <row r="23381" spans="3:5" s="2" customFormat="1" x14ac:dyDescent="0.3">
      <c r="C23381" s="3"/>
      <c r="E23381" s="6"/>
    </row>
    <row r="23382" spans="3:5" s="2" customFormat="1" x14ac:dyDescent="0.3">
      <c r="C23382" s="3"/>
      <c r="E23382" s="6"/>
    </row>
    <row r="23383" spans="3:5" s="2" customFormat="1" x14ac:dyDescent="0.3">
      <c r="C23383" s="3"/>
      <c r="E23383" s="6"/>
    </row>
    <row r="23384" spans="3:5" s="2" customFormat="1" x14ac:dyDescent="0.3">
      <c r="C23384" s="3"/>
      <c r="E23384" s="6"/>
    </row>
    <row r="23385" spans="3:5" s="2" customFormat="1" x14ac:dyDescent="0.3">
      <c r="C23385" s="3"/>
      <c r="E23385" s="6"/>
    </row>
    <row r="23386" spans="3:5" s="2" customFormat="1" x14ac:dyDescent="0.3">
      <c r="C23386" s="3"/>
      <c r="E23386" s="6"/>
    </row>
    <row r="23387" spans="3:5" s="2" customFormat="1" x14ac:dyDescent="0.3">
      <c r="C23387" s="3"/>
      <c r="E23387" s="6"/>
    </row>
    <row r="23388" spans="3:5" s="2" customFormat="1" x14ac:dyDescent="0.3">
      <c r="C23388" s="3"/>
      <c r="E23388" s="6"/>
    </row>
    <row r="23389" spans="3:5" s="2" customFormat="1" x14ac:dyDescent="0.3">
      <c r="C23389" s="3"/>
      <c r="E23389" s="6"/>
    </row>
    <row r="23390" spans="3:5" s="2" customFormat="1" x14ac:dyDescent="0.3">
      <c r="C23390" s="3"/>
      <c r="E23390" s="6"/>
    </row>
    <row r="23391" spans="3:5" s="2" customFormat="1" x14ac:dyDescent="0.3">
      <c r="C23391" s="3"/>
      <c r="E23391" s="6"/>
    </row>
    <row r="23392" spans="3:5" s="2" customFormat="1" x14ac:dyDescent="0.3">
      <c r="C23392" s="3"/>
      <c r="E23392" s="6"/>
    </row>
    <row r="23393" spans="3:5" s="2" customFormat="1" x14ac:dyDescent="0.3">
      <c r="C23393" s="3"/>
      <c r="E23393" s="6"/>
    </row>
    <row r="23394" spans="3:5" s="2" customFormat="1" x14ac:dyDescent="0.3">
      <c r="C23394" s="3"/>
      <c r="E23394" s="6"/>
    </row>
    <row r="23395" spans="3:5" s="2" customFormat="1" x14ac:dyDescent="0.3">
      <c r="C23395" s="3"/>
      <c r="E23395" s="6"/>
    </row>
    <row r="23396" spans="3:5" s="2" customFormat="1" x14ac:dyDescent="0.3">
      <c r="C23396" s="3"/>
      <c r="E23396" s="6"/>
    </row>
    <row r="23397" spans="3:5" s="2" customFormat="1" x14ac:dyDescent="0.3">
      <c r="C23397" s="3"/>
      <c r="E23397" s="6"/>
    </row>
    <row r="23398" spans="3:5" s="2" customFormat="1" x14ac:dyDescent="0.3">
      <c r="C23398" s="3"/>
      <c r="E23398" s="6"/>
    </row>
    <row r="23399" spans="3:5" s="2" customFormat="1" x14ac:dyDescent="0.3">
      <c r="C23399" s="3"/>
      <c r="E23399" s="6"/>
    </row>
    <row r="23400" spans="3:5" s="2" customFormat="1" x14ac:dyDescent="0.3">
      <c r="C23400" s="3"/>
      <c r="E23400" s="6"/>
    </row>
    <row r="23401" spans="3:5" s="2" customFormat="1" x14ac:dyDescent="0.3">
      <c r="C23401" s="3"/>
      <c r="E23401" s="6"/>
    </row>
    <row r="23402" spans="3:5" s="2" customFormat="1" x14ac:dyDescent="0.3">
      <c r="C23402" s="3"/>
      <c r="E23402" s="6"/>
    </row>
    <row r="23403" spans="3:5" s="2" customFormat="1" x14ac:dyDescent="0.3">
      <c r="C23403" s="3"/>
      <c r="E23403" s="6"/>
    </row>
    <row r="23404" spans="3:5" s="2" customFormat="1" x14ac:dyDescent="0.3">
      <c r="C23404" s="3"/>
      <c r="E23404" s="6"/>
    </row>
    <row r="23405" spans="3:5" s="2" customFormat="1" x14ac:dyDescent="0.3">
      <c r="C23405" s="3"/>
      <c r="E23405" s="6"/>
    </row>
    <row r="23406" spans="3:5" s="2" customFormat="1" x14ac:dyDescent="0.3">
      <c r="C23406" s="3"/>
      <c r="E23406" s="6"/>
    </row>
    <row r="23407" spans="3:5" s="2" customFormat="1" x14ac:dyDescent="0.3">
      <c r="C23407" s="3"/>
      <c r="E23407" s="6"/>
    </row>
    <row r="23408" spans="3:5" s="2" customFormat="1" x14ac:dyDescent="0.3">
      <c r="C23408" s="3"/>
      <c r="E23408" s="6"/>
    </row>
    <row r="23409" spans="3:5" s="2" customFormat="1" x14ac:dyDescent="0.3">
      <c r="C23409" s="3"/>
      <c r="E23409" s="6"/>
    </row>
    <row r="23410" spans="3:5" s="2" customFormat="1" x14ac:dyDescent="0.3">
      <c r="C23410" s="3"/>
      <c r="E23410" s="6"/>
    </row>
    <row r="23411" spans="3:5" s="2" customFormat="1" x14ac:dyDescent="0.3">
      <c r="C23411" s="3"/>
      <c r="E23411" s="6"/>
    </row>
    <row r="23412" spans="3:5" s="2" customFormat="1" x14ac:dyDescent="0.3">
      <c r="C23412" s="3"/>
      <c r="E23412" s="6"/>
    </row>
    <row r="23413" spans="3:5" s="2" customFormat="1" x14ac:dyDescent="0.3">
      <c r="C23413" s="3"/>
      <c r="E23413" s="6"/>
    </row>
    <row r="23414" spans="3:5" s="2" customFormat="1" x14ac:dyDescent="0.3">
      <c r="C23414" s="3"/>
      <c r="E23414" s="6"/>
    </row>
    <row r="23415" spans="3:5" s="2" customFormat="1" x14ac:dyDescent="0.3">
      <c r="C23415" s="3"/>
      <c r="E23415" s="6"/>
    </row>
    <row r="23416" spans="3:5" s="2" customFormat="1" x14ac:dyDescent="0.3">
      <c r="C23416" s="3"/>
      <c r="E23416" s="6"/>
    </row>
    <row r="23417" spans="3:5" s="2" customFormat="1" x14ac:dyDescent="0.3">
      <c r="C23417" s="3"/>
      <c r="E23417" s="6"/>
    </row>
    <row r="23418" spans="3:5" s="2" customFormat="1" x14ac:dyDescent="0.3">
      <c r="C23418" s="3"/>
      <c r="E23418" s="6"/>
    </row>
    <row r="23419" spans="3:5" s="2" customFormat="1" x14ac:dyDescent="0.3">
      <c r="C23419" s="3"/>
      <c r="E23419" s="6"/>
    </row>
    <row r="23420" spans="3:5" s="2" customFormat="1" x14ac:dyDescent="0.3">
      <c r="C23420" s="3"/>
      <c r="E23420" s="6"/>
    </row>
    <row r="23421" spans="3:5" s="2" customFormat="1" x14ac:dyDescent="0.3">
      <c r="C23421" s="3"/>
      <c r="E23421" s="6"/>
    </row>
    <row r="23422" spans="3:5" s="2" customFormat="1" x14ac:dyDescent="0.3">
      <c r="C23422" s="3"/>
      <c r="E23422" s="6"/>
    </row>
    <row r="23423" spans="3:5" s="2" customFormat="1" x14ac:dyDescent="0.3">
      <c r="C23423" s="3"/>
      <c r="E23423" s="6"/>
    </row>
    <row r="23424" spans="3:5" s="2" customFormat="1" x14ac:dyDescent="0.3">
      <c r="C23424" s="3"/>
      <c r="E23424" s="6"/>
    </row>
    <row r="23425" spans="3:5" s="2" customFormat="1" x14ac:dyDescent="0.3">
      <c r="C23425" s="3"/>
      <c r="E23425" s="6"/>
    </row>
    <row r="23426" spans="3:5" s="2" customFormat="1" x14ac:dyDescent="0.3">
      <c r="C23426" s="3"/>
      <c r="E23426" s="6"/>
    </row>
    <row r="23427" spans="3:5" s="2" customFormat="1" x14ac:dyDescent="0.3">
      <c r="C23427" s="3"/>
      <c r="E23427" s="6"/>
    </row>
    <row r="23428" spans="3:5" s="2" customFormat="1" x14ac:dyDescent="0.3">
      <c r="C23428" s="3"/>
      <c r="E23428" s="6"/>
    </row>
    <row r="23429" spans="3:5" s="2" customFormat="1" x14ac:dyDescent="0.3">
      <c r="C23429" s="3"/>
      <c r="E23429" s="6"/>
    </row>
    <row r="23430" spans="3:5" s="2" customFormat="1" x14ac:dyDescent="0.3">
      <c r="C23430" s="3"/>
      <c r="E23430" s="6"/>
    </row>
    <row r="23431" spans="3:5" s="2" customFormat="1" x14ac:dyDescent="0.3">
      <c r="C23431" s="3"/>
      <c r="E23431" s="6"/>
    </row>
    <row r="23432" spans="3:5" s="2" customFormat="1" x14ac:dyDescent="0.3">
      <c r="C23432" s="3"/>
      <c r="E23432" s="6"/>
    </row>
    <row r="23433" spans="3:5" s="2" customFormat="1" x14ac:dyDescent="0.3">
      <c r="C23433" s="3"/>
      <c r="E23433" s="6"/>
    </row>
    <row r="23434" spans="3:5" s="2" customFormat="1" x14ac:dyDescent="0.3">
      <c r="C23434" s="3"/>
      <c r="E23434" s="6"/>
    </row>
    <row r="23435" spans="3:5" s="2" customFormat="1" x14ac:dyDescent="0.3">
      <c r="C23435" s="3"/>
      <c r="E23435" s="6"/>
    </row>
    <row r="23436" spans="3:5" s="2" customFormat="1" x14ac:dyDescent="0.3">
      <c r="C23436" s="3"/>
      <c r="E23436" s="6"/>
    </row>
    <row r="23437" spans="3:5" s="2" customFormat="1" x14ac:dyDescent="0.3">
      <c r="C23437" s="3"/>
      <c r="E23437" s="6"/>
    </row>
    <row r="23438" spans="3:5" s="2" customFormat="1" x14ac:dyDescent="0.3">
      <c r="C23438" s="3"/>
      <c r="E23438" s="6"/>
    </row>
    <row r="23439" spans="3:5" s="2" customFormat="1" x14ac:dyDescent="0.3">
      <c r="C23439" s="3"/>
      <c r="E23439" s="6"/>
    </row>
    <row r="23440" spans="3:5" s="2" customFormat="1" x14ac:dyDescent="0.3">
      <c r="C23440" s="3"/>
      <c r="E23440" s="6"/>
    </row>
    <row r="23441" spans="3:5" s="2" customFormat="1" x14ac:dyDescent="0.3">
      <c r="C23441" s="3"/>
      <c r="E23441" s="6"/>
    </row>
    <row r="23442" spans="3:5" s="2" customFormat="1" x14ac:dyDescent="0.3">
      <c r="C23442" s="3"/>
      <c r="E23442" s="6"/>
    </row>
    <row r="23443" spans="3:5" s="2" customFormat="1" x14ac:dyDescent="0.3">
      <c r="C23443" s="3"/>
      <c r="E23443" s="6"/>
    </row>
    <row r="23444" spans="3:5" s="2" customFormat="1" x14ac:dyDescent="0.3">
      <c r="C23444" s="3"/>
      <c r="E23444" s="6"/>
    </row>
    <row r="23445" spans="3:5" s="2" customFormat="1" x14ac:dyDescent="0.3">
      <c r="C23445" s="3"/>
      <c r="E23445" s="6"/>
    </row>
    <row r="23446" spans="3:5" s="2" customFormat="1" x14ac:dyDescent="0.3">
      <c r="C23446" s="3"/>
      <c r="E23446" s="6"/>
    </row>
    <row r="23447" spans="3:5" s="2" customFormat="1" x14ac:dyDescent="0.3">
      <c r="C23447" s="3"/>
      <c r="E23447" s="6"/>
    </row>
    <row r="23448" spans="3:5" s="2" customFormat="1" x14ac:dyDescent="0.3">
      <c r="C23448" s="3"/>
      <c r="E23448" s="6"/>
    </row>
    <row r="23449" spans="3:5" s="2" customFormat="1" x14ac:dyDescent="0.3">
      <c r="C23449" s="3"/>
      <c r="E23449" s="6"/>
    </row>
    <row r="23450" spans="3:5" s="2" customFormat="1" x14ac:dyDescent="0.3">
      <c r="C23450" s="3"/>
      <c r="E23450" s="6"/>
    </row>
    <row r="23451" spans="3:5" s="2" customFormat="1" x14ac:dyDescent="0.3">
      <c r="C23451" s="3"/>
      <c r="E23451" s="6"/>
    </row>
    <row r="23452" spans="3:5" s="2" customFormat="1" x14ac:dyDescent="0.3">
      <c r="C23452" s="3"/>
      <c r="E23452" s="6"/>
    </row>
    <row r="23453" spans="3:5" s="2" customFormat="1" x14ac:dyDescent="0.3">
      <c r="C23453" s="3"/>
      <c r="E23453" s="6"/>
    </row>
    <row r="23454" spans="3:5" s="2" customFormat="1" x14ac:dyDescent="0.3">
      <c r="C23454" s="3"/>
      <c r="E23454" s="6"/>
    </row>
    <row r="23455" spans="3:5" s="2" customFormat="1" x14ac:dyDescent="0.3">
      <c r="C23455" s="3"/>
      <c r="E23455" s="6"/>
    </row>
    <row r="23456" spans="3:5" s="2" customFormat="1" x14ac:dyDescent="0.3">
      <c r="C23456" s="3"/>
      <c r="E23456" s="6"/>
    </row>
    <row r="23457" spans="3:5" s="2" customFormat="1" x14ac:dyDescent="0.3">
      <c r="C23457" s="3"/>
      <c r="E23457" s="6"/>
    </row>
    <row r="23458" spans="3:5" s="2" customFormat="1" x14ac:dyDescent="0.3">
      <c r="C23458" s="3"/>
      <c r="E23458" s="6"/>
    </row>
    <row r="23459" spans="3:5" s="2" customFormat="1" x14ac:dyDescent="0.3">
      <c r="C23459" s="3"/>
      <c r="E23459" s="6"/>
    </row>
    <row r="23460" spans="3:5" s="2" customFormat="1" x14ac:dyDescent="0.3">
      <c r="C23460" s="3"/>
      <c r="E23460" s="6"/>
    </row>
    <row r="23461" spans="3:5" s="2" customFormat="1" x14ac:dyDescent="0.3">
      <c r="C23461" s="3"/>
      <c r="E23461" s="6"/>
    </row>
    <row r="23462" spans="3:5" s="2" customFormat="1" x14ac:dyDescent="0.3">
      <c r="C23462" s="3"/>
      <c r="E23462" s="6"/>
    </row>
    <row r="23463" spans="3:5" s="2" customFormat="1" x14ac:dyDescent="0.3">
      <c r="C23463" s="3"/>
      <c r="E23463" s="6"/>
    </row>
    <row r="23464" spans="3:5" s="2" customFormat="1" x14ac:dyDescent="0.3">
      <c r="C23464" s="3"/>
      <c r="E23464" s="6"/>
    </row>
    <row r="23465" spans="3:5" s="2" customFormat="1" x14ac:dyDescent="0.3">
      <c r="C23465" s="3"/>
      <c r="E23465" s="6"/>
    </row>
    <row r="23466" spans="3:5" s="2" customFormat="1" x14ac:dyDescent="0.3">
      <c r="C23466" s="3"/>
      <c r="E23466" s="6"/>
    </row>
    <row r="23467" spans="3:5" s="2" customFormat="1" x14ac:dyDescent="0.3">
      <c r="C23467" s="3"/>
      <c r="E23467" s="6"/>
    </row>
    <row r="23468" spans="3:5" s="2" customFormat="1" x14ac:dyDescent="0.3">
      <c r="C23468" s="3"/>
      <c r="E23468" s="6"/>
    </row>
    <row r="23469" spans="3:5" s="2" customFormat="1" x14ac:dyDescent="0.3">
      <c r="C23469" s="3"/>
      <c r="E23469" s="6"/>
    </row>
    <row r="23470" spans="3:5" s="2" customFormat="1" x14ac:dyDescent="0.3">
      <c r="C23470" s="3"/>
      <c r="E23470" s="6"/>
    </row>
    <row r="23471" spans="3:5" s="2" customFormat="1" x14ac:dyDescent="0.3">
      <c r="C23471" s="3"/>
      <c r="E23471" s="6"/>
    </row>
    <row r="23472" spans="3:5" s="2" customFormat="1" x14ac:dyDescent="0.3">
      <c r="C23472" s="3"/>
      <c r="E23472" s="6"/>
    </row>
    <row r="23473" spans="3:5" s="2" customFormat="1" x14ac:dyDescent="0.3">
      <c r="C23473" s="3"/>
      <c r="E23473" s="6"/>
    </row>
    <row r="23474" spans="3:5" s="2" customFormat="1" x14ac:dyDescent="0.3">
      <c r="C23474" s="3"/>
      <c r="E23474" s="6"/>
    </row>
    <row r="23475" spans="3:5" s="2" customFormat="1" x14ac:dyDescent="0.3">
      <c r="C23475" s="3"/>
      <c r="E23475" s="6"/>
    </row>
    <row r="23476" spans="3:5" s="2" customFormat="1" x14ac:dyDescent="0.3">
      <c r="C23476" s="3"/>
      <c r="E23476" s="6"/>
    </row>
    <row r="23477" spans="3:5" s="2" customFormat="1" x14ac:dyDescent="0.3">
      <c r="C23477" s="3"/>
      <c r="E23477" s="6"/>
    </row>
    <row r="23478" spans="3:5" s="2" customFormat="1" x14ac:dyDescent="0.3">
      <c r="C23478" s="3"/>
      <c r="E23478" s="6"/>
    </row>
    <row r="23479" spans="3:5" s="2" customFormat="1" x14ac:dyDescent="0.3">
      <c r="C23479" s="3"/>
      <c r="E23479" s="6"/>
    </row>
    <row r="23480" spans="3:5" s="2" customFormat="1" x14ac:dyDescent="0.3">
      <c r="C23480" s="3"/>
      <c r="E23480" s="6"/>
    </row>
    <row r="23481" spans="3:5" s="2" customFormat="1" x14ac:dyDescent="0.3">
      <c r="C23481" s="3"/>
      <c r="E23481" s="6"/>
    </row>
    <row r="23482" spans="3:5" s="2" customFormat="1" x14ac:dyDescent="0.3">
      <c r="C23482" s="3"/>
      <c r="E23482" s="6"/>
    </row>
    <row r="23483" spans="3:5" s="2" customFormat="1" x14ac:dyDescent="0.3">
      <c r="C23483" s="3"/>
      <c r="E23483" s="6"/>
    </row>
    <row r="23484" spans="3:5" s="2" customFormat="1" x14ac:dyDescent="0.3">
      <c r="C23484" s="3"/>
      <c r="E23484" s="6"/>
    </row>
    <row r="23485" spans="3:5" s="2" customFormat="1" x14ac:dyDescent="0.3">
      <c r="C23485" s="3"/>
      <c r="E23485" s="6"/>
    </row>
    <row r="23486" spans="3:5" s="2" customFormat="1" x14ac:dyDescent="0.3">
      <c r="C23486" s="3"/>
      <c r="E23486" s="6"/>
    </row>
    <row r="23487" spans="3:5" s="2" customFormat="1" x14ac:dyDescent="0.3">
      <c r="C23487" s="3"/>
      <c r="E23487" s="6"/>
    </row>
    <row r="23488" spans="3:5" s="2" customFormat="1" x14ac:dyDescent="0.3">
      <c r="C23488" s="3"/>
      <c r="E23488" s="6"/>
    </row>
    <row r="23489" spans="3:5" s="2" customFormat="1" x14ac:dyDescent="0.3">
      <c r="C23489" s="3"/>
      <c r="E23489" s="6"/>
    </row>
    <row r="23490" spans="3:5" s="2" customFormat="1" x14ac:dyDescent="0.3">
      <c r="C23490" s="3"/>
      <c r="E23490" s="6"/>
    </row>
    <row r="23491" spans="3:5" s="2" customFormat="1" x14ac:dyDescent="0.3">
      <c r="C23491" s="3"/>
      <c r="E23491" s="6"/>
    </row>
    <row r="23492" spans="3:5" s="2" customFormat="1" x14ac:dyDescent="0.3">
      <c r="C23492" s="3"/>
      <c r="E23492" s="6"/>
    </row>
    <row r="23493" spans="3:5" s="2" customFormat="1" x14ac:dyDescent="0.3">
      <c r="C23493" s="3"/>
      <c r="E23493" s="6"/>
    </row>
    <row r="23494" spans="3:5" s="2" customFormat="1" x14ac:dyDescent="0.3">
      <c r="C23494" s="3"/>
      <c r="E23494" s="6"/>
    </row>
    <row r="23495" spans="3:5" s="2" customFormat="1" x14ac:dyDescent="0.3">
      <c r="C23495" s="3"/>
      <c r="E23495" s="6"/>
    </row>
    <row r="23496" spans="3:5" s="2" customFormat="1" x14ac:dyDescent="0.3">
      <c r="C23496" s="3"/>
      <c r="E23496" s="6"/>
    </row>
    <row r="23497" spans="3:5" s="2" customFormat="1" x14ac:dyDescent="0.3">
      <c r="C23497" s="3"/>
      <c r="E23497" s="6"/>
    </row>
    <row r="23498" spans="3:5" s="2" customFormat="1" x14ac:dyDescent="0.3">
      <c r="C23498" s="3"/>
      <c r="E23498" s="6"/>
    </row>
    <row r="23499" spans="3:5" s="2" customFormat="1" x14ac:dyDescent="0.3">
      <c r="C23499" s="3"/>
      <c r="E23499" s="6"/>
    </row>
    <row r="23500" spans="3:5" s="2" customFormat="1" x14ac:dyDescent="0.3">
      <c r="C23500" s="3"/>
      <c r="E23500" s="6"/>
    </row>
    <row r="23501" spans="3:5" s="2" customFormat="1" x14ac:dyDescent="0.3">
      <c r="C23501" s="3"/>
      <c r="E23501" s="6"/>
    </row>
    <row r="23502" spans="3:5" s="2" customFormat="1" x14ac:dyDescent="0.3">
      <c r="C23502" s="3"/>
      <c r="E23502" s="6"/>
    </row>
    <row r="23503" spans="3:5" s="2" customFormat="1" x14ac:dyDescent="0.3">
      <c r="C23503" s="3"/>
      <c r="E23503" s="6"/>
    </row>
    <row r="23504" spans="3:5" s="2" customFormat="1" x14ac:dyDescent="0.3">
      <c r="C23504" s="3"/>
      <c r="E23504" s="6"/>
    </row>
    <row r="23505" spans="3:5" s="2" customFormat="1" x14ac:dyDescent="0.3">
      <c r="C23505" s="3"/>
      <c r="E23505" s="6"/>
    </row>
    <row r="23506" spans="3:5" s="2" customFormat="1" x14ac:dyDescent="0.3">
      <c r="C23506" s="3"/>
      <c r="E23506" s="6"/>
    </row>
    <row r="23507" spans="3:5" s="2" customFormat="1" x14ac:dyDescent="0.3">
      <c r="C23507" s="3"/>
      <c r="E23507" s="6"/>
    </row>
    <row r="23508" spans="3:5" s="2" customFormat="1" x14ac:dyDescent="0.3">
      <c r="C23508" s="3"/>
      <c r="E23508" s="6"/>
    </row>
    <row r="23509" spans="3:5" s="2" customFormat="1" x14ac:dyDescent="0.3">
      <c r="C23509" s="3"/>
      <c r="E23509" s="6"/>
    </row>
    <row r="23510" spans="3:5" s="2" customFormat="1" x14ac:dyDescent="0.3">
      <c r="C23510" s="3"/>
      <c r="E23510" s="6"/>
    </row>
    <row r="23511" spans="3:5" s="2" customFormat="1" x14ac:dyDescent="0.3">
      <c r="C23511" s="3"/>
      <c r="E23511" s="6"/>
    </row>
    <row r="23512" spans="3:5" s="2" customFormat="1" x14ac:dyDescent="0.3">
      <c r="C23512" s="3"/>
      <c r="E23512" s="6"/>
    </row>
    <row r="23513" spans="3:5" s="2" customFormat="1" x14ac:dyDescent="0.3">
      <c r="C23513" s="3"/>
      <c r="E23513" s="6"/>
    </row>
    <row r="23514" spans="3:5" s="2" customFormat="1" x14ac:dyDescent="0.3">
      <c r="C23514" s="3"/>
      <c r="E23514" s="6"/>
    </row>
    <row r="23515" spans="3:5" s="2" customFormat="1" x14ac:dyDescent="0.3">
      <c r="C23515" s="3"/>
      <c r="E23515" s="6"/>
    </row>
    <row r="23516" spans="3:5" s="2" customFormat="1" x14ac:dyDescent="0.3">
      <c r="C23516" s="3"/>
      <c r="E23516" s="6"/>
    </row>
    <row r="23517" spans="3:5" s="2" customFormat="1" x14ac:dyDescent="0.3">
      <c r="C23517" s="3"/>
      <c r="E23517" s="6"/>
    </row>
    <row r="23518" spans="3:5" s="2" customFormat="1" x14ac:dyDescent="0.3">
      <c r="C23518" s="3"/>
      <c r="E23518" s="6"/>
    </row>
    <row r="23519" spans="3:5" s="2" customFormat="1" x14ac:dyDescent="0.3">
      <c r="C23519" s="3"/>
      <c r="E23519" s="6"/>
    </row>
    <row r="23520" spans="3:5" s="2" customFormat="1" x14ac:dyDescent="0.3">
      <c r="C23520" s="3"/>
      <c r="E23520" s="6"/>
    </row>
    <row r="23521" spans="3:5" s="2" customFormat="1" x14ac:dyDescent="0.3">
      <c r="C23521" s="3"/>
      <c r="E23521" s="6"/>
    </row>
    <row r="23522" spans="3:5" s="2" customFormat="1" x14ac:dyDescent="0.3">
      <c r="C23522" s="3"/>
      <c r="E23522" s="6"/>
    </row>
    <row r="23523" spans="3:5" s="2" customFormat="1" x14ac:dyDescent="0.3">
      <c r="C23523" s="3"/>
      <c r="E23523" s="6"/>
    </row>
    <row r="23524" spans="3:5" s="2" customFormat="1" x14ac:dyDescent="0.3">
      <c r="C23524" s="3"/>
      <c r="E23524" s="6"/>
    </row>
    <row r="23525" spans="3:5" s="2" customFormat="1" x14ac:dyDescent="0.3">
      <c r="C23525" s="3"/>
      <c r="E23525" s="6"/>
    </row>
    <row r="23526" spans="3:5" s="2" customFormat="1" x14ac:dyDescent="0.3">
      <c r="C23526" s="3"/>
      <c r="E23526" s="6"/>
    </row>
    <row r="23527" spans="3:5" s="2" customFormat="1" x14ac:dyDescent="0.3">
      <c r="C23527" s="3"/>
      <c r="E23527" s="6"/>
    </row>
    <row r="23528" spans="3:5" s="2" customFormat="1" x14ac:dyDescent="0.3">
      <c r="C23528" s="3"/>
      <c r="E23528" s="6"/>
    </row>
    <row r="23529" spans="3:5" s="2" customFormat="1" x14ac:dyDescent="0.3">
      <c r="C23529" s="3"/>
      <c r="E23529" s="6"/>
    </row>
    <row r="23530" spans="3:5" s="2" customFormat="1" x14ac:dyDescent="0.3">
      <c r="C23530" s="3"/>
      <c r="E23530" s="6"/>
    </row>
    <row r="23531" spans="3:5" s="2" customFormat="1" x14ac:dyDescent="0.3">
      <c r="C23531" s="3"/>
      <c r="E23531" s="6"/>
    </row>
    <row r="23532" spans="3:5" s="2" customFormat="1" x14ac:dyDescent="0.3">
      <c r="C23532" s="3"/>
      <c r="E23532" s="6"/>
    </row>
    <row r="23533" spans="3:5" s="2" customFormat="1" x14ac:dyDescent="0.3">
      <c r="C23533" s="3"/>
      <c r="E23533" s="6"/>
    </row>
    <row r="23534" spans="3:5" s="2" customFormat="1" x14ac:dyDescent="0.3">
      <c r="C23534" s="3"/>
      <c r="E23534" s="6"/>
    </row>
    <row r="23535" spans="3:5" s="2" customFormat="1" x14ac:dyDescent="0.3">
      <c r="C23535" s="3"/>
      <c r="E23535" s="6"/>
    </row>
    <row r="23536" spans="3:5" s="2" customFormat="1" x14ac:dyDescent="0.3">
      <c r="C23536" s="3"/>
      <c r="E23536" s="6"/>
    </row>
    <row r="23537" spans="3:5" s="2" customFormat="1" x14ac:dyDescent="0.3">
      <c r="C23537" s="3"/>
      <c r="E23537" s="6"/>
    </row>
    <row r="23538" spans="3:5" s="2" customFormat="1" x14ac:dyDescent="0.3">
      <c r="C23538" s="3"/>
      <c r="E23538" s="6"/>
    </row>
    <row r="23539" spans="3:5" s="2" customFormat="1" x14ac:dyDescent="0.3">
      <c r="C23539" s="3"/>
      <c r="E23539" s="6"/>
    </row>
    <row r="23540" spans="3:5" s="2" customFormat="1" x14ac:dyDescent="0.3">
      <c r="C23540" s="3"/>
      <c r="E23540" s="6"/>
    </row>
    <row r="23541" spans="3:5" s="2" customFormat="1" x14ac:dyDescent="0.3">
      <c r="C23541" s="3"/>
      <c r="E23541" s="6"/>
    </row>
    <row r="23542" spans="3:5" s="2" customFormat="1" x14ac:dyDescent="0.3">
      <c r="C23542" s="3"/>
      <c r="E23542" s="6"/>
    </row>
    <row r="23543" spans="3:5" s="2" customFormat="1" x14ac:dyDescent="0.3">
      <c r="C23543" s="3"/>
      <c r="E23543" s="6"/>
    </row>
    <row r="23544" spans="3:5" s="2" customFormat="1" x14ac:dyDescent="0.3">
      <c r="C23544" s="3"/>
      <c r="E23544" s="6"/>
    </row>
    <row r="23545" spans="3:5" s="2" customFormat="1" x14ac:dyDescent="0.3">
      <c r="C23545" s="3"/>
      <c r="E23545" s="6"/>
    </row>
    <row r="23546" spans="3:5" s="2" customFormat="1" x14ac:dyDescent="0.3">
      <c r="C23546" s="3"/>
      <c r="E23546" s="6"/>
    </row>
    <row r="23547" spans="3:5" s="2" customFormat="1" x14ac:dyDescent="0.3">
      <c r="C23547" s="3"/>
      <c r="E23547" s="6"/>
    </row>
    <row r="23548" spans="3:5" s="2" customFormat="1" x14ac:dyDescent="0.3">
      <c r="C23548" s="3"/>
      <c r="E23548" s="6"/>
    </row>
    <row r="23549" spans="3:5" s="2" customFormat="1" x14ac:dyDescent="0.3">
      <c r="C23549" s="3"/>
      <c r="E23549" s="6"/>
    </row>
    <row r="23550" spans="3:5" s="2" customFormat="1" x14ac:dyDescent="0.3">
      <c r="C23550" s="3"/>
      <c r="E23550" s="6"/>
    </row>
    <row r="23551" spans="3:5" s="2" customFormat="1" x14ac:dyDescent="0.3">
      <c r="C23551" s="3"/>
      <c r="E23551" s="6"/>
    </row>
    <row r="23552" spans="3:5" s="2" customFormat="1" x14ac:dyDescent="0.3">
      <c r="C23552" s="3"/>
      <c r="E23552" s="6"/>
    </row>
    <row r="23553" spans="3:5" s="2" customFormat="1" x14ac:dyDescent="0.3">
      <c r="C23553" s="3"/>
      <c r="E23553" s="6"/>
    </row>
    <row r="23554" spans="3:5" s="2" customFormat="1" x14ac:dyDescent="0.3">
      <c r="C23554" s="3"/>
      <c r="E23554" s="6"/>
    </row>
    <row r="23555" spans="3:5" s="2" customFormat="1" x14ac:dyDescent="0.3">
      <c r="C23555" s="3"/>
      <c r="E23555" s="6"/>
    </row>
    <row r="23556" spans="3:5" s="2" customFormat="1" x14ac:dyDescent="0.3">
      <c r="C23556" s="3"/>
      <c r="E23556" s="6"/>
    </row>
    <row r="23557" spans="3:5" s="2" customFormat="1" x14ac:dyDescent="0.3">
      <c r="C23557" s="3"/>
      <c r="E23557" s="6"/>
    </row>
    <row r="23558" spans="3:5" s="2" customFormat="1" x14ac:dyDescent="0.3">
      <c r="C23558" s="3"/>
      <c r="E23558" s="6"/>
    </row>
    <row r="23559" spans="3:5" s="2" customFormat="1" x14ac:dyDescent="0.3">
      <c r="C23559" s="3"/>
      <c r="E23559" s="6"/>
    </row>
    <row r="23560" spans="3:5" s="2" customFormat="1" x14ac:dyDescent="0.3">
      <c r="C23560" s="3"/>
      <c r="E23560" s="6"/>
    </row>
    <row r="23561" spans="3:5" s="2" customFormat="1" x14ac:dyDescent="0.3">
      <c r="C23561" s="3"/>
      <c r="E23561" s="6"/>
    </row>
    <row r="23562" spans="3:5" s="2" customFormat="1" x14ac:dyDescent="0.3">
      <c r="C23562" s="3"/>
      <c r="E23562" s="6"/>
    </row>
    <row r="23563" spans="3:5" s="2" customFormat="1" x14ac:dyDescent="0.3">
      <c r="C23563" s="3"/>
      <c r="E23563" s="6"/>
    </row>
    <row r="23564" spans="3:5" s="2" customFormat="1" x14ac:dyDescent="0.3">
      <c r="C23564" s="3"/>
      <c r="E23564" s="6"/>
    </row>
    <row r="23565" spans="3:5" s="2" customFormat="1" x14ac:dyDescent="0.3">
      <c r="C23565" s="3"/>
      <c r="E23565" s="6"/>
    </row>
    <row r="23566" spans="3:5" s="2" customFormat="1" x14ac:dyDescent="0.3">
      <c r="C23566" s="3"/>
      <c r="E23566" s="6"/>
    </row>
    <row r="23567" spans="3:5" s="2" customFormat="1" x14ac:dyDescent="0.3">
      <c r="C23567" s="3"/>
      <c r="E23567" s="6"/>
    </row>
    <row r="23568" spans="3:5" s="2" customFormat="1" x14ac:dyDescent="0.3">
      <c r="C23568" s="3"/>
      <c r="E23568" s="6"/>
    </row>
    <row r="23569" spans="3:5" s="2" customFormat="1" x14ac:dyDescent="0.3">
      <c r="C23569" s="3"/>
      <c r="E23569" s="6"/>
    </row>
    <row r="23570" spans="3:5" s="2" customFormat="1" x14ac:dyDescent="0.3">
      <c r="C23570" s="3"/>
      <c r="E23570" s="6"/>
    </row>
    <row r="23571" spans="3:5" s="2" customFormat="1" x14ac:dyDescent="0.3">
      <c r="C23571" s="3"/>
      <c r="E23571" s="6"/>
    </row>
    <row r="23572" spans="3:5" s="2" customFormat="1" x14ac:dyDescent="0.3">
      <c r="C23572" s="3"/>
      <c r="E23572" s="6"/>
    </row>
    <row r="23573" spans="3:5" s="2" customFormat="1" x14ac:dyDescent="0.3">
      <c r="C23573" s="3"/>
      <c r="E23573" s="6"/>
    </row>
    <row r="23574" spans="3:5" s="2" customFormat="1" x14ac:dyDescent="0.3">
      <c r="C23574" s="3"/>
      <c r="E23574" s="6"/>
    </row>
    <row r="23575" spans="3:5" s="2" customFormat="1" x14ac:dyDescent="0.3">
      <c r="C23575" s="3"/>
      <c r="E23575" s="6"/>
    </row>
    <row r="23576" spans="3:5" s="2" customFormat="1" x14ac:dyDescent="0.3">
      <c r="C23576" s="3"/>
      <c r="E23576" s="6"/>
    </row>
    <row r="23577" spans="3:5" s="2" customFormat="1" x14ac:dyDescent="0.3">
      <c r="C23577" s="3"/>
      <c r="E23577" s="6"/>
    </row>
    <row r="23578" spans="3:5" s="2" customFormat="1" x14ac:dyDescent="0.3">
      <c r="C23578" s="3"/>
      <c r="E23578" s="6"/>
    </row>
    <row r="23579" spans="3:5" s="2" customFormat="1" x14ac:dyDescent="0.3">
      <c r="C23579" s="3"/>
      <c r="E23579" s="6"/>
    </row>
    <row r="23580" spans="3:5" s="2" customFormat="1" x14ac:dyDescent="0.3">
      <c r="C23580" s="3"/>
      <c r="E23580" s="6"/>
    </row>
    <row r="23581" spans="3:5" s="2" customFormat="1" x14ac:dyDescent="0.3">
      <c r="C23581" s="3"/>
      <c r="E23581" s="6"/>
    </row>
    <row r="23582" spans="3:5" s="2" customFormat="1" x14ac:dyDescent="0.3">
      <c r="C23582" s="3"/>
      <c r="E23582" s="6"/>
    </row>
    <row r="23583" spans="3:5" s="2" customFormat="1" x14ac:dyDescent="0.3">
      <c r="C23583" s="3"/>
      <c r="E23583" s="6"/>
    </row>
    <row r="23584" spans="3:5" s="2" customFormat="1" x14ac:dyDescent="0.3">
      <c r="C23584" s="3"/>
      <c r="E23584" s="6"/>
    </row>
    <row r="23585" spans="3:5" s="2" customFormat="1" x14ac:dyDescent="0.3">
      <c r="C23585" s="3"/>
      <c r="E23585" s="6"/>
    </row>
    <row r="23586" spans="3:5" s="2" customFormat="1" x14ac:dyDescent="0.3">
      <c r="C23586" s="3"/>
      <c r="E23586" s="6"/>
    </row>
    <row r="23587" spans="3:5" s="2" customFormat="1" x14ac:dyDescent="0.3">
      <c r="C23587" s="3"/>
      <c r="E23587" s="6"/>
    </row>
    <row r="23588" spans="3:5" s="2" customFormat="1" x14ac:dyDescent="0.3">
      <c r="C23588" s="3"/>
      <c r="E23588" s="6"/>
    </row>
    <row r="23589" spans="3:5" s="2" customFormat="1" x14ac:dyDescent="0.3">
      <c r="C23589" s="3"/>
      <c r="E23589" s="6"/>
    </row>
    <row r="23590" spans="3:5" s="2" customFormat="1" x14ac:dyDescent="0.3">
      <c r="C23590" s="3"/>
      <c r="E23590" s="6"/>
    </row>
    <row r="23591" spans="3:5" s="2" customFormat="1" x14ac:dyDescent="0.3">
      <c r="C23591" s="3"/>
      <c r="E23591" s="6"/>
    </row>
    <row r="23592" spans="3:5" s="2" customFormat="1" x14ac:dyDescent="0.3">
      <c r="C23592" s="3"/>
      <c r="E23592" s="6"/>
    </row>
    <row r="23593" spans="3:5" s="2" customFormat="1" x14ac:dyDescent="0.3">
      <c r="C23593" s="3"/>
      <c r="E23593" s="6"/>
    </row>
    <row r="23594" spans="3:5" s="2" customFormat="1" x14ac:dyDescent="0.3">
      <c r="C23594" s="3"/>
      <c r="E23594" s="6"/>
    </row>
    <row r="23595" spans="3:5" s="2" customFormat="1" x14ac:dyDescent="0.3">
      <c r="C23595" s="3"/>
      <c r="E23595" s="6"/>
    </row>
    <row r="23596" spans="3:5" s="2" customFormat="1" x14ac:dyDescent="0.3">
      <c r="C23596" s="3"/>
      <c r="E23596" s="6"/>
    </row>
    <row r="23597" spans="3:5" s="2" customFormat="1" x14ac:dyDescent="0.3">
      <c r="C23597" s="3"/>
      <c r="E23597" s="6"/>
    </row>
    <row r="23598" spans="3:5" s="2" customFormat="1" x14ac:dyDescent="0.3">
      <c r="C23598" s="3"/>
      <c r="E23598" s="6"/>
    </row>
    <row r="23599" spans="3:5" s="2" customFormat="1" x14ac:dyDescent="0.3">
      <c r="C23599" s="3"/>
      <c r="E23599" s="6"/>
    </row>
    <row r="23600" spans="3:5" s="2" customFormat="1" x14ac:dyDescent="0.3">
      <c r="C23600" s="3"/>
      <c r="E23600" s="6"/>
    </row>
    <row r="23601" spans="3:5" s="2" customFormat="1" x14ac:dyDescent="0.3">
      <c r="C23601" s="3"/>
      <c r="E23601" s="6"/>
    </row>
    <row r="23602" spans="3:5" s="2" customFormat="1" x14ac:dyDescent="0.3">
      <c r="C23602" s="3"/>
      <c r="E23602" s="6"/>
    </row>
    <row r="23603" spans="3:5" s="2" customFormat="1" x14ac:dyDescent="0.3">
      <c r="C23603" s="3"/>
      <c r="E23603" s="6"/>
    </row>
    <row r="23604" spans="3:5" s="2" customFormat="1" x14ac:dyDescent="0.3">
      <c r="C23604" s="3"/>
      <c r="E23604" s="6"/>
    </row>
    <row r="23605" spans="3:5" s="2" customFormat="1" x14ac:dyDescent="0.3">
      <c r="C23605" s="3"/>
      <c r="E23605" s="6"/>
    </row>
    <row r="23606" spans="3:5" s="2" customFormat="1" x14ac:dyDescent="0.3">
      <c r="C23606" s="3"/>
      <c r="E23606" s="6"/>
    </row>
    <row r="23607" spans="3:5" s="2" customFormat="1" x14ac:dyDescent="0.3">
      <c r="C23607" s="3"/>
      <c r="E23607" s="6"/>
    </row>
    <row r="23608" spans="3:5" s="2" customFormat="1" x14ac:dyDescent="0.3">
      <c r="C23608" s="3"/>
      <c r="E23608" s="6"/>
    </row>
    <row r="23609" spans="3:5" s="2" customFormat="1" x14ac:dyDescent="0.3">
      <c r="C23609" s="3"/>
      <c r="E23609" s="6"/>
    </row>
    <row r="23610" spans="3:5" s="2" customFormat="1" x14ac:dyDescent="0.3">
      <c r="C23610" s="3"/>
      <c r="E23610" s="6"/>
    </row>
    <row r="23611" spans="3:5" s="2" customFormat="1" x14ac:dyDescent="0.3">
      <c r="C23611" s="3"/>
      <c r="E23611" s="6"/>
    </row>
    <row r="23612" spans="3:5" s="2" customFormat="1" x14ac:dyDescent="0.3">
      <c r="C23612" s="3"/>
      <c r="E23612" s="6"/>
    </row>
    <row r="23613" spans="3:5" s="2" customFormat="1" x14ac:dyDescent="0.3">
      <c r="C23613" s="3"/>
      <c r="E23613" s="6"/>
    </row>
    <row r="23614" spans="3:5" s="2" customFormat="1" x14ac:dyDescent="0.3">
      <c r="C23614" s="3"/>
      <c r="E23614" s="6"/>
    </row>
    <row r="23615" spans="3:5" s="2" customFormat="1" x14ac:dyDescent="0.3">
      <c r="C23615" s="3"/>
      <c r="E23615" s="6"/>
    </row>
    <row r="23616" spans="3:5" s="2" customFormat="1" x14ac:dyDescent="0.3">
      <c r="C23616" s="3"/>
      <c r="E23616" s="6"/>
    </row>
    <row r="23617" spans="3:5" s="2" customFormat="1" x14ac:dyDescent="0.3">
      <c r="C23617" s="3"/>
      <c r="E23617" s="6"/>
    </row>
    <row r="23618" spans="3:5" s="2" customFormat="1" x14ac:dyDescent="0.3">
      <c r="C23618" s="3"/>
      <c r="E23618" s="6"/>
    </row>
    <row r="23619" spans="3:5" s="2" customFormat="1" x14ac:dyDescent="0.3">
      <c r="C23619" s="3"/>
      <c r="E23619" s="6"/>
    </row>
    <row r="23620" spans="3:5" s="2" customFormat="1" x14ac:dyDescent="0.3">
      <c r="C23620" s="3"/>
      <c r="E23620" s="6"/>
    </row>
    <row r="23621" spans="3:5" s="2" customFormat="1" x14ac:dyDescent="0.3">
      <c r="C23621" s="3"/>
      <c r="E23621" s="6"/>
    </row>
    <row r="23622" spans="3:5" s="2" customFormat="1" x14ac:dyDescent="0.3">
      <c r="C23622" s="3"/>
      <c r="E23622" s="6"/>
    </row>
    <row r="23623" spans="3:5" s="2" customFormat="1" x14ac:dyDescent="0.3">
      <c r="C23623" s="3"/>
      <c r="E23623" s="6"/>
    </row>
    <row r="23624" spans="3:5" s="2" customFormat="1" x14ac:dyDescent="0.3">
      <c r="C23624" s="3"/>
      <c r="E23624" s="6"/>
    </row>
    <row r="23625" spans="3:5" s="2" customFormat="1" x14ac:dyDescent="0.3">
      <c r="C23625" s="3"/>
      <c r="E23625" s="6"/>
    </row>
    <row r="23626" spans="3:5" s="2" customFormat="1" x14ac:dyDescent="0.3">
      <c r="C23626" s="3"/>
      <c r="E23626" s="6"/>
    </row>
    <row r="23627" spans="3:5" s="2" customFormat="1" x14ac:dyDescent="0.3">
      <c r="C23627" s="3"/>
      <c r="E23627" s="6"/>
    </row>
    <row r="23628" spans="3:5" s="2" customFormat="1" x14ac:dyDescent="0.3">
      <c r="C23628" s="3"/>
      <c r="E23628" s="6"/>
    </row>
    <row r="23629" spans="3:5" s="2" customFormat="1" x14ac:dyDescent="0.3">
      <c r="C23629" s="3"/>
      <c r="E23629" s="6"/>
    </row>
    <row r="23630" spans="3:5" s="2" customFormat="1" x14ac:dyDescent="0.3">
      <c r="C23630" s="3"/>
      <c r="E23630" s="6"/>
    </row>
    <row r="23631" spans="3:5" s="2" customFormat="1" x14ac:dyDescent="0.3">
      <c r="C23631" s="3"/>
      <c r="E23631" s="6"/>
    </row>
    <row r="23632" spans="3:5" s="2" customFormat="1" x14ac:dyDescent="0.3">
      <c r="C23632" s="3"/>
      <c r="E23632" s="6"/>
    </row>
    <row r="23633" spans="3:5" s="2" customFormat="1" x14ac:dyDescent="0.3">
      <c r="C23633" s="3"/>
      <c r="E23633" s="6"/>
    </row>
    <row r="23634" spans="3:5" s="2" customFormat="1" x14ac:dyDescent="0.3">
      <c r="C23634" s="3"/>
      <c r="E23634" s="6"/>
    </row>
    <row r="23635" spans="3:5" s="2" customFormat="1" x14ac:dyDescent="0.3">
      <c r="C23635" s="3"/>
      <c r="E23635" s="6"/>
    </row>
    <row r="23636" spans="3:5" s="2" customFormat="1" x14ac:dyDescent="0.3">
      <c r="C23636" s="3"/>
      <c r="E23636" s="6"/>
    </row>
    <row r="23637" spans="3:5" s="2" customFormat="1" x14ac:dyDescent="0.3">
      <c r="C23637" s="3"/>
      <c r="E23637" s="6"/>
    </row>
    <row r="23638" spans="3:5" s="2" customFormat="1" x14ac:dyDescent="0.3">
      <c r="C23638" s="3"/>
      <c r="E23638" s="6"/>
    </row>
    <row r="23639" spans="3:5" s="2" customFormat="1" x14ac:dyDescent="0.3">
      <c r="C23639" s="3"/>
      <c r="E23639" s="6"/>
    </row>
    <row r="23640" spans="3:5" s="2" customFormat="1" x14ac:dyDescent="0.3">
      <c r="C23640" s="3"/>
      <c r="E23640" s="6"/>
    </row>
    <row r="23641" spans="3:5" s="2" customFormat="1" x14ac:dyDescent="0.3">
      <c r="C23641" s="3"/>
      <c r="E23641" s="6"/>
    </row>
    <row r="23642" spans="3:5" s="2" customFormat="1" x14ac:dyDescent="0.3">
      <c r="C23642" s="3"/>
      <c r="E23642" s="6"/>
    </row>
    <row r="23643" spans="3:5" s="2" customFormat="1" x14ac:dyDescent="0.3">
      <c r="C23643" s="3"/>
      <c r="E23643" s="6"/>
    </row>
    <row r="23644" spans="3:5" s="2" customFormat="1" x14ac:dyDescent="0.3">
      <c r="C23644" s="3"/>
      <c r="E23644" s="6"/>
    </row>
    <row r="23645" spans="3:5" s="2" customFormat="1" x14ac:dyDescent="0.3">
      <c r="C23645" s="3"/>
      <c r="E23645" s="6"/>
    </row>
    <row r="23646" spans="3:5" s="2" customFormat="1" x14ac:dyDescent="0.3">
      <c r="C23646" s="3"/>
      <c r="E23646" s="6"/>
    </row>
    <row r="23647" spans="3:5" s="2" customFormat="1" x14ac:dyDescent="0.3">
      <c r="C23647" s="3"/>
      <c r="E23647" s="6"/>
    </row>
    <row r="23648" spans="3:5" s="2" customFormat="1" x14ac:dyDescent="0.3">
      <c r="C23648" s="3"/>
      <c r="E23648" s="6"/>
    </row>
    <row r="23649" spans="3:5" s="2" customFormat="1" x14ac:dyDescent="0.3">
      <c r="C23649" s="3"/>
      <c r="E23649" s="6"/>
    </row>
    <row r="23650" spans="3:5" s="2" customFormat="1" x14ac:dyDescent="0.3">
      <c r="C23650" s="3"/>
      <c r="E23650" s="6"/>
    </row>
    <row r="23651" spans="3:5" s="2" customFormat="1" x14ac:dyDescent="0.3">
      <c r="C23651" s="3"/>
      <c r="E23651" s="6"/>
    </row>
    <row r="23652" spans="3:5" s="2" customFormat="1" x14ac:dyDescent="0.3">
      <c r="C23652" s="3"/>
      <c r="E23652" s="6"/>
    </row>
    <row r="23653" spans="3:5" s="2" customFormat="1" x14ac:dyDescent="0.3">
      <c r="C23653" s="3"/>
      <c r="E23653" s="6"/>
    </row>
    <row r="23654" spans="3:5" s="2" customFormat="1" x14ac:dyDescent="0.3">
      <c r="C23654" s="3"/>
      <c r="E23654" s="6"/>
    </row>
    <row r="23655" spans="3:5" s="2" customFormat="1" x14ac:dyDescent="0.3">
      <c r="C23655" s="3"/>
      <c r="E23655" s="6"/>
    </row>
    <row r="23656" spans="3:5" s="2" customFormat="1" x14ac:dyDescent="0.3">
      <c r="C23656" s="3"/>
      <c r="E23656" s="6"/>
    </row>
    <row r="23657" spans="3:5" s="2" customFormat="1" x14ac:dyDescent="0.3">
      <c r="C23657" s="3"/>
      <c r="E23657" s="6"/>
    </row>
    <row r="23658" spans="3:5" s="2" customFormat="1" x14ac:dyDescent="0.3">
      <c r="C23658" s="3"/>
      <c r="E23658" s="6"/>
    </row>
    <row r="23659" spans="3:5" s="2" customFormat="1" x14ac:dyDescent="0.3">
      <c r="C23659" s="3"/>
      <c r="E23659" s="6"/>
    </row>
    <row r="23660" spans="3:5" s="2" customFormat="1" x14ac:dyDescent="0.3">
      <c r="C23660" s="3"/>
      <c r="E23660" s="6"/>
    </row>
    <row r="23661" spans="3:5" s="2" customFormat="1" x14ac:dyDescent="0.3">
      <c r="C23661" s="3"/>
      <c r="E23661" s="6"/>
    </row>
    <row r="23662" spans="3:5" s="2" customFormat="1" x14ac:dyDescent="0.3">
      <c r="C23662" s="3"/>
      <c r="E23662" s="6"/>
    </row>
    <row r="23663" spans="3:5" s="2" customFormat="1" x14ac:dyDescent="0.3">
      <c r="C23663" s="3"/>
      <c r="E23663" s="6"/>
    </row>
    <row r="23664" spans="3:5" s="2" customFormat="1" x14ac:dyDescent="0.3">
      <c r="C23664" s="3"/>
      <c r="E23664" s="6"/>
    </row>
    <row r="23665" spans="3:5" s="2" customFormat="1" x14ac:dyDescent="0.3">
      <c r="C23665" s="3"/>
      <c r="E23665" s="6"/>
    </row>
    <row r="23666" spans="3:5" s="2" customFormat="1" x14ac:dyDescent="0.3">
      <c r="C23666" s="3"/>
      <c r="E23666" s="6"/>
    </row>
    <row r="23667" spans="3:5" s="2" customFormat="1" x14ac:dyDescent="0.3">
      <c r="C23667" s="3"/>
      <c r="E23667" s="6"/>
    </row>
    <row r="23668" spans="3:5" s="2" customFormat="1" x14ac:dyDescent="0.3">
      <c r="C23668" s="3"/>
      <c r="E23668" s="6"/>
    </row>
    <row r="23669" spans="3:5" s="2" customFormat="1" x14ac:dyDescent="0.3">
      <c r="C23669" s="3"/>
      <c r="E23669" s="6"/>
    </row>
    <row r="23670" spans="3:5" s="2" customFormat="1" x14ac:dyDescent="0.3">
      <c r="C23670" s="3"/>
      <c r="E23670" s="6"/>
    </row>
    <row r="23671" spans="3:5" s="2" customFormat="1" x14ac:dyDescent="0.3">
      <c r="C23671" s="3"/>
      <c r="E23671" s="6"/>
    </row>
    <row r="23672" spans="3:5" s="2" customFormat="1" x14ac:dyDescent="0.3">
      <c r="C23672" s="3"/>
      <c r="E23672" s="6"/>
    </row>
    <row r="23673" spans="3:5" s="2" customFormat="1" x14ac:dyDescent="0.3">
      <c r="C23673" s="3"/>
      <c r="E23673" s="6"/>
    </row>
    <row r="23674" spans="3:5" s="2" customFormat="1" x14ac:dyDescent="0.3">
      <c r="C23674" s="3"/>
      <c r="E23674" s="6"/>
    </row>
    <row r="23675" spans="3:5" s="2" customFormat="1" x14ac:dyDescent="0.3">
      <c r="C23675" s="3"/>
      <c r="E23675" s="6"/>
    </row>
    <row r="23676" spans="3:5" s="2" customFormat="1" x14ac:dyDescent="0.3">
      <c r="C23676" s="3"/>
      <c r="E23676" s="6"/>
    </row>
    <row r="23677" spans="3:5" s="2" customFormat="1" x14ac:dyDescent="0.3">
      <c r="C23677" s="3"/>
      <c r="E23677" s="6"/>
    </row>
    <row r="23678" spans="3:5" s="2" customFormat="1" x14ac:dyDescent="0.3">
      <c r="C23678" s="3"/>
      <c r="E23678" s="6"/>
    </row>
    <row r="23679" spans="3:5" s="2" customFormat="1" x14ac:dyDescent="0.3">
      <c r="C23679" s="3"/>
      <c r="E23679" s="6"/>
    </row>
    <row r="23680" spans="3:5" s="2" customFormat="1" x14ac:dyDescent="0.3">
      <c r="C23680" s="3"/>
      <c r="E23680" s="6"/>
    </row>
    <row r="23681" spans="3:5" s="2" customFormat="1" x14ac:dyDescent="0.3">
      <c r="C23681" s="3"/>
      <c r="E23681" s="6"/>
    </row>
    <row r="23682" spans="3:5" s="2" customFormat="1" x14ac:dyDescent="0.3">
      <c r="C23682" s="3"/>
      <c r="E23682" s="6"/>
    </row>
    <row r="23683" spans="3:5" s="2" customFormat="1" x14ac:dyDescent="0.3">
      <c r="C23683" s="3"/>
      <c r="E23683" s="6"/>
    </row>
    <row r="23684" spans="3:5" s="2" customFormat="1" x14ac:dyDescent="0.3">
      <c r="C23684" s="3"/>
      <c r="E23684" s="6"/>
    </row>
    <row r="23685" spans="3:5" s="2" customFormat="1" x14ac:dyDescent="0.3">
      <c r="C23685" s="3"/>
      <c r="E23685" s="6"/>
    </row>
    <row r="23686" spans="3:5" s="2" customFormat="1" x14ac:dyDescent="0.3">
      <c r="C23686" s="3"/>
      <c r="E23686" s="6"/>
    </row>
    <row r="23687" spans="3:5" s="2" customFormat="1" x14ac:dyDescent="0.3">
      <c r="C23687" s="3"/>
      <c r="E23687" s="6"/>
    </row>
    <row r="23688" spans="3:5" s="2" customFormat="1" x14ac:dyDescent="0.3">
      <c r="C23688" s="3"/>
      <c r="E23688" s="6"/>
    </row>
    <row r="23689" spans="3:5" s="2" customFormat="1" x14ac:dyDescent="0.3">
      <c r="C23689" s="3"/>
      <c r="E23689" s="6"/>
    </row>
    <row r="23690" spans="3:5" s="2" customFormat="1" x14ac:dyDescent="0.3">
      <c r="C23690" s="3"/>
      <c r="E23690" s="6"/>
    </row>
    <row r="23691" spans="3:5" s="2" customFormat="1" x14ac:dyDescent="0.3">
      <c r="C23691" s="3"/>
      <c r="E23691" s="6"/>
    </row>
    <row r="23692" spans="3:5" s="2" customFormat="1" x14ac:dyDescent="0.3">
      <c r="C23692" s="3"/>
      <c r="E23692" s="6"/>
    </row>
    <row r="23693" spans="3:5" s="2" customFormat="1" x14ac:dyDescent="0.3">
      <c r="C23693" s="3"/>
      <c r="E23693" s="6"/>
    </row>
    <row r="23694" spans="3:5" s="2" customFormat="1" x14ac:dyDescent="0.3">
      <c r="C23694" s="3"/>
      <c r="E23694" s="6"/>
    </row>
    <row r="23695" spans="3:5" s="2" customFormat="1" x14ac:dyDescent="0.3">
      <c r="C23695" s="3"/>
      <c r="E23695" s="6"/>
    </row>
    <row r="23696" spans="3:5" s="2" customFormat="1" x14ac:dyDescent="0.3">
      <c r="C23696" s="3"/>
      <c r="E23696" s="6"/>
    </row>
    <row r="23697" spans="3:5" s="2" customFormat="1" x14ac:dyDescent="0.3">
      <c r="C23697" s="3"/>
      <c r="E23697" s="6"/>
    </row>
    <row r="23698" spans="3:5" s="2" customFormat="1" x14ac:dyDescent="0.3">
      <c r="C23698" s="3"/>
      <c r="E23698" s="6"/>
    </row>
    <row r="23699" spans="3:5" s="2" customFormat="1" x14ac:dyDescent="0.3">
      <c r="C23699" s="3"/>
      <c r="E23699" s="6"/>
    </row>
    <row r="23700" spans="3:5" s="2" customFormat="1" x14ac:dyDescent="0.3">
      <c r="C23700" s="3"/>
      <c r="E23700" s="6"/>
    </row>
    <row r="23701" spans="3:5" s="2" customFormat="1" x14ac:dyDescent="0.3">
      <c r="C23701" s="3"/>
      <c r="E23701" s="6"/>
    </row>
    <row r="23702" spans="3:5" s="2" customFormat="1" x14ac:dyDescent="0.3">
      <c r="C23702" s="3"/>
      <c r="E23702" s="6"/>
    </row>
    <row r="23703" spans="3:5" s="2" customFormat="1" x14ac:dyDescent="0.3">
      <c r="C23703" s="3"/>
      <c r="E23703" s="6"/>
    </row>
    <row r="23704" spans="3:5" s="2" customFormat="1" x14ac:dyDescent="0.3">
      <c r="C23704" s="3"/>
      <c r="E23704" s="6"/>
    </row>
    <row r="23705" spans="3:5" s="2" customFormat="1" x14ac:dyDescent="0.3">
      <c r="C23705" s="3"/>
      <c r="E23705" s="6"/>
    </row>
    <row r="23706" spans="3:5" s="2" customFormat="1" x14ac:dyDescent="0.3">
      <c r="C23706" s="3"/>
      <c r="E23706" s="6"/>
    </row>
    <row r="23707" spans="3:5" s="2" customFormat="1" x14ac:dyDescent="0.3">
      <c r="C23707" s="3"/>
      <c r="E23707" s="6"/>
    </row>
    <row r="23708" spans="3:5" s="2" customFormat="1" x14ac:dyDescent="0.3">
      <c r="C23708" s="3"/>
      <c r="E23708" s="6"/>
    </row>
    <row r="23709" spans="3:5" s="2" customFormat="1" x14ac:dyDescent="0.3">
      <c r="C23709" s="3"/>
      <c r="E23709" s="6"/>
    </row>
    <row r="23710" spans="3:5" s="2" customFormat="1" x14ac:dyDescent="0.3">
      <c r="C23710" s="3"/>
      <c r="E23710" s="6"/>
    </row>
    <row r="23711" spans="3:5" s="2" customFormat="1" x14ac:dyDescent="0.3">
      <c r="C23711" s="3"/>
      <c r="E23711" s="6"/>
    </row>
    <row r="23712" spans="3:5" s="2" customFormat="1" x14ac:dyDescent="0.3">
      <c r="C23712" s="3"/>
      <c r="E23712" s="6"/>
    </row>
    <row r="23713" spans="3:5" s="2" customFormat="1" x14ac:dyDescent="0.3">
      <c r="C23713" s="3"/>
      <c r="E23713" s="6"/>
    </row>
    <row r="23714" spans="3:5" s="2" customFormat="1" x14ac:dyDescent="0.3">
      <c r="C23714" s="3"/>
      <c r="E23714" s="6"/>
    </row>
    <row r="23715" spans="3:5" s="2" customFormat="1" x14ac:dyDescent="0.3">
      <c r="C23715" s="3"/>
      <c r="E23715" s="6"/>
    </row>
    <row r="23716" spans="3:5" s="2" customFormat="1" x14ac:dyDescent="0.3">
      <c r="C23716" s="3"/>
      <c r="E23716" s="6"/>
    </row>
    <row r="23717" spans="3:5" s="2" customFormat="1" x14ac:dyDescent="0.3">
      <c r="C23717" s="3"/>
      <c r="E23717" s="6"/>
    </row>
    <row r="23718" spans="3:5" s="2" customFormat="1" x14ac:dyDescent="0.3">
      <c r="C23718" s="3"/>
      <c r="E23718" s="6"/>
    </row>
    <row r="23719" spans="3:5" s="2" customFormat="1" x14ac:dyDescent="0.3">
      <c r="C23719" s="3"/>
      <c r="E23719" s="6"/>
    </row>
    <row r="23720" spans="3:5" s="2" customFormat="1" x14ac:dyDescent="0.3">
      <c r="C23720" s="3"/>
      <c r="E23720" s="6"/>
    </row>
    <row r="23721" spans="3:5" s="2" customFormat="1" x14ac:dyDescent="0.3">
      <c r="C23721" s="3"/>
      <c r="E23721" s="6"/>
    </row>
    <row r="23722" spans="3:5" s="2" customFormat="1" x14ac:dyDescent="0.3">
      <c r="C23722" s="3"/>
      <c r="E23722" s="6"/>
    </row>
    <row r="23723" spans="3:5" s="2" customFormat="1" x14ac:dyDescent="0.3">
      <c r="C23723" s="3"/>
      <c r="E23723" s="6"/>
    </row>
    <row r="23724" spans="3:5" s="2" customFormat="1" x14ac:dyDescent="0.3">
      <c r="C23724" s="3"/>
      <c r="E23724" s="6"/>
    </row>
    <row r="23725" spans="3:5" s="2" customFormat="1" x14ac:dyDescent="0.3">
      <c r="C23725" s="3"/>
      <c r="E23725" s="6"/>
    </row>
    <row r="23726" spans="3:5" s="2" customFormat="1" x14ac:dyDescent="0.3">
      <c r="C23726" s="3"/>
      <c r="E23726" s="6"/>
    </row>
    <row r="23727" spans="3:5" s="2" customFormat="1" x14ac:dyDescent="0.3">
      <c r="C23727" s="3"/>
      <c r="E23727" s="6"/>
    </row>
    <row r="23728" spans="3:5" s="2" customFormat="1" x14ac:dyDescent="0.3">
      <c r="C23728" s="3"/>
      <c r="E23728" s="6"/>
    </row>
    <row r="23729" spans="3:5" s="2" customFormat="1" x14ac:dyDescent="0.3">
      <c r="C23729" s="3"/>
      <c r="E23729" s="6"/>
    </row>
    <row r="23730" spans="3:5" s="2" customFormat="1" x14ac:dyDescent="0.3">
      <c r="C23730" s="3"/>
      <c r="E23730" s="6"/>
    </row>
    <row r="23731" spans="3:5" s="2" customFormat="1" x14ac:dyDescent="0.3">
      <c r="C23731" s="3"/>
      <c r="E23731" s="6"/>
    </row>
    <row r="23732" spans="3:5" s="2" customFormat="1" x14ac:dyDescent="0.3">
      <c r="C23732" s="3"/>
      <c r="E23732" s="6"/>
    </row>
    <row r="23733" spans="3:5" s="2" customFormat="1" x14ac:dyDescent="0.3">
      <c r="C23733" s="3"/>
      <c r="E23733" s="6"/>
    </row>
    <row r="23734" spans="3:5" s="2" customFormat="1" x14ac:dyDescent="0.3">
      <c r="C23734" s="3"/>
      <c r="E23734" s="6"/>
    </row>
    <row r="23735" spans="3:5" s="2" customFormat="1" x14ac:dyDescent="0.3">
      <c r="C23735" s="3"/>
      <c r="E23735" s="6"/>
    </row>
    <row r="23736" spans="3:5" s="2" customFormat="1" x14ac:dyDescent="0.3">
      <c r="C23736" s="3"/>
      <c r="E23736" s="6"/>
    </row>
    <row r="23737" spans="3:5" s="2" customFormat="1" x14ac:dyDescent="0.3">
      <c r="C23737" s="3"/>
      <c r="E23737" s="6"/>
    </row>
    <row r="23738" spans="3:5" s="2" customFormat="1" x14ac:dyDescent="0.3">
      <c r="C23738" s="3"/>
      <c r="E23738" s="6"/>
    </row>
    <row r="23739" spans="3:5" s="2" customFormat="1" x14ac:dyDescent="0.3">
      <c r="C23739" s="3"/>
      <c r="E23739" s="6"/>
    </row>
    <row r="23740" spans="3:5" s="2" customFormat="1" x14ac:dyDescent="0.3">
      <c r="C23740" s="3"/>
      <c r="E23740" s="6"/>
    </row>
    <row r="23741" spans="3:5" s="2" customFormat="1" x14ac:dyDescent="0.3">
      <c r="C23741" s="3"/>
      <c r="E23741" s="6"/>
    </row>
    <row r="23742" spans="3:5" s="2" customFormat="1" x14ac:dyDescent="0.3">
      <c r="C23742" s="3"/>
      <c r="E23742" s="6"/>
    </row>
    <row r="23743" spans="3:5" s="2" customFormat="1" x14ac:dyDescent="0.3">
      <c r="C23743" s="3"/>
      <c r="E23743" s="6"/>
    </row>
    <row r="23744" spans="3:5" s="2" customFormat="1" x14ac:dyDescent="0.3">
      <c r="C23744" s="3"/>
      <c r="E23744" s="6"/>
    </row>
    <row r="23745" spans="3:5" s="2" customFormat="1" x14ac:dyDescent="0.3">
      <c r="C23745" s="3"/>
      <c r="E23745" s="6"/>
    </row>
    <row r="23746" spans="3:5" s="2" customFormat="1" x14ac:dyDescent="0.3">
      <c r="C23746" s="3"/>
      <c r="E23746" s="6"/>
    </row>
    <row r="23747" spans="3:5" s="2" customFormat="1" x14ac:dyDescent="0.3">
      <c r="C23747" s="3"/>
      <c r="E23747" s="6"/>
    </row>
    <row r="23748" spans="3:5" s="2" customFormat="1" x14ac:dyDescent="0.3">
      <c r="C23748" s="3"/>
      <c r="E23748" s="6"/>
    </row>
    <row r="23749" spans="3:5" s="2" customFormat="1" x14ac:dyDescent="0.3">
      <c r="C23749" s="3"/>
      <c r="E23749" s="6"/>
    </row>
    <row r="23750" spans="3:5" s="2" customFormat="1" x14ac:dyDescent="0.3">
      <c r="C23750" s="3"/>
      <c r="E23750" s="6"/>
    </row>
    <row r="23751" spans="3:5" s="2" customFormat="1" x14ac:dyDescent="0.3">
      <c r="C23751" s="3"/>
      <c r="E23751" s="6"/>
    </row>
    <row r="23752" spans="3:5" s="2" customFormat="1" x14ac:dyDescent="0.3">
      <c r="C23752" s="3"/>
      <c r="E23752" s="6"/>
    </row>
    <row r="23753" spans="3:5" s="2" customFormat="1" x14ac:dyDescent="0.3">
      <c r="C23753" s="3"/>
      <c r="E23753" s="6"/>
    </row>
    <row r="23754" spans="3:5" s="2" customFormat="1" x14ac:dyDescent="0.3">
      <c r="C23754" s="3"/>
      <c r="E23754" s="6"/>
    </row>
    <row r="23755" spans="3:5" s="2" customFormat="1" x14ac:dyDescent="0.3">
      <c r="C23755" s="3"/>
      <c r="E23755" s="6"/>
    </row>
    <row r="23756" spans="3:5" s="2" customFormat="1" x14ac:dyDescent="0.3">
      <c r="C23756" s="3"/>
      <c r="E23756" s="6"/>
    </row>
    <row r="23757" spans="3:5" s="2" customFormat="1" x14ac:dyDescent="0.3">
      <c r="C23757" s="3"/>
      <c r="E23757" s="6"/>
    </row>
    <row r="23758" spans="3:5" s="2" customFormat="1" x14ac:dyDescent="0.3">
      <c r="C23758" s="3"/>
      <c r="E23758" s="6"/>
    </row>
    <row r="23759" spans="3:5" s="2" customFormat="1" x14ac:dyDescent="0.3">
      <c r="C23759" s="3"/>
      <c r="E23759" s="6"/>
    </row>
    <row r="23760" spans="3:5" s="2" customFormat="1" x14ac:dyDescent="0.3">
      <c r="C23760" s="3"/>
      <c r="E23760" s="6"/>
    </row>
    <row r="23761" spans="3:5" s="2" customFormat="1" x14ac:dyDescent="0.3">
      <c r="C23761" s="3"/>
      <c r="E23761" s="6"/>
    </row>
    <row r="23762" spans="3:5" s="2" customFormat="1" x14ac:dyDescent="0.3">
      <c r="C23762" s="3"/>
      <c r="E23762" s="6"/>
    </row>
    <row r="23763" spans="3:5" s="2" customFormat="1" x14ac:dyDescent="0.3">
      <c r="C23763" s="3"/>
      <c r="E23763" s="6"/>
    </row>
    <row r="23764" spans="3:5" s="2" customFormat="1" x14ac:dyDescent="0.3">
      <c r="C23764" s="3"/>
      <c r="E23764" s="6"/>
    </row>
    <row r="23765" spans="3:5" s="2" customFormat="1" x14ac:dyDescent="0.3">
      <c r="C23765" s="3"/>
      <c r="E23765" s="6"/>
    </row>
    <row r="23766" spans="3:5" s="2" customFormat="1" x14ac:dyDescent="0.3">
      <c r="C23766" s="3"/>
      <c r="E23766" s="6"/>
    </row>
    <row r="23767" spans="3:5" s="2" customFormat="1" x14ac:dyDescent="0.3">
      <c r="C23767" s="3"/>
      <c r="E23767" s="6"/>
    </row>
    <row r="23768" spans="3:5" s="2" customFormat="1" x14ac:dyDescent="0.3">
      <c r="C23768" s="3"/>
      <c r="E23768" s="6"/>
    </row>
    <row r="23769" spans="3:5" s="2" customFormat="1" x14ac:dyDescent="0.3">
      <c r="C23769" s="3"/>
      <c r="E23769" s="6"/>
    </row>
    <row r="23770" spans="3:5" s="2" customFormat="1" x14ac:dyDescent="0.3">
      <c r="C23770" s="3"/>
      <c r="E23770" s="6"/>
    </row>
    <row r="23771" spans="3:5" s="2" customFormat="1" x14ac:dyDescent="0.3">
      <c r="C23771" s="3"/>
      <c r="E23771" s="6"/>
    </row>
    <row r="23772" spans="3:5" s="2" customFormat="1" x14ac:dyDescent="0.3">
      <c r="C23772" s="3"/>
      <c r="E23772" s="6"/>
    </row>
    <row r="23773" spans="3:5" s="2" customFormat="1" x14ac:dyDescent="0.3">
      <c r="C23773" s="3"/>
      <c r="E23773" s="6"/>
    </row>
    <row r="23774" spans="3:5" s="2" customFormat="1" x14ac:dyDescent="0.3">
      <c r="C23774" s="3"/>
      <c r="E23774" s="6"/>
    </row>
    <row r="23775" spans="3:5" s="2" customFormat="1" x14ac:dyDescent="0.3">
      <c r="C23775" s="3"/>
      <c r="E23775" s="6"/>
    </row>
    <row r="23776" spans="3:5" s="2" customFormat="1" x14ac:dyDescent="0.3">
      <c r="C23776" s="3"/>
      <c r="E23776" s="6"/>
    </row>
    <row r="23777" spans="3:5" s="2" customFormat="1" x14ac:dyDescent="0.3">
      <c r="C23777" s="3"/>
      <c r="E23777" s="6"/>
    </row>
    <row r="23778" spans="3:5" s="2" customFormat="1" x14ac:dyDescent="0.3">
      <c r="C23778" s="3"/>
      <c r="E23778" s="6"/>
    </row>
    <row r="23779" spans="3:5" s="2" customFormat="1" x14ac:dyDescent="0.3">
      <c r="C23779" s="3"/>
      <c r="E23779" s="6"/>
    </row>
    <row r="23780" spans="3:5" s="2" customFormat="1" x14ac:dyDescent="0.3">
      <c r="C23780" s="3"/>
      <c r="E23780" s="6"/>
    </row>
    <row r="23781" spans="3:5" s="2" customFormat="1" x14ac:dyDescent="0.3">
      <c r="C23781" s="3"/>
      <c r="E23781" s="6"/>
    </row>
    <row r="23782" spans="3:5" s="2" customFormat="1" x14ac:dyDescent="0.3">
      <c r="C23782" s="3"/>
      <c r="E23782" s="6"/>
    </row>
    <row r="23783" spans="3:5" s="2" customFormat="1" x14ac:dyDescent="0.3">
      <c r="C23783" s="3"/>
      <c r="E23783" s="6"/>
    </row>
    <row r="23784" spans="3:5" s="2" customFormat="1" x14ac:dyDescent="0.3">
      <c r="C23784" s="3"/>
      <c r="E23784" s="6"/>
    </row>
    <row r="23785" spans="3:5" s="2" customFormat="1" x14ac:dyDescent="0.3">
      <c r="C23785" s="3"/>
      <c r="E23785" s="6"/>
    </row>
    <row r="23786" spans="3:5" s="2" customFormat="1" x14ac:dyDescent="0.3">
      <c r="C23786" s="3"/>
      <c r="E23786" s="6"/>
    </row>
    <row r="23787" spans="3:5" s="2" customFormat="1" x14ac:dyDescent="0.3">
      <c r="C23787" s="3"/>
      <c r="E23787" s="6"/>
    </row>
    <row r="23788" spans="3:5" s="2" customFormat="1" x14ac:dyDescent="0.3">
      <c r="C23788" s="3"/>
      <c r="E23788" s="6"/>
    </row>
    <row r="23789" spans="3:5" s="2" customFormat="1" x14ac:dyDescent="0.3">
      <c r="C23789" s="3"/>
      <c r="E23789" s="6"/>
    </row>
    <row r="23790" spans="3:5" s="2" customFormat="1" x14ac:dyDescent="0.3">
      <c r="C23790" s="3"/>
      <c r="E23790" s="6"/>
    </row>
    <row r="23791" spans="3:5" s="2" customFormat="1" x14ac:dyDescent="0.3">
      <c r="C23791" s="3"/>
      <c r="E23791" s="6"/>
    </row>
    <row r="23792" spans="3:5" s="2" customFormat="1" x14ac:dyDescent="0.3">
      <c r="C23792" s="3"/>
      <c r="E23792" s="6"/>
    </row>
    <row r="23793" spans="3:5" s="2" customFormat="1" x14ac:dyDescent="0.3">
      <c r="C23793" s="3"/>
      <c r="E23793" s="6"/>
    </row>
    <row r="23794" spans="3:5" s="2" customFormat="1" x14ac:dyDescent="0.3">
      <c r="C23794" s="3"/>
      <c r="E23794" s="6"/>
    </row>
    <row r="23795" spans="3:5" s="2" customFormat="1" x14ac:dyDescent="0.3">
      <c r="C23795" s="3"/>
      <c r="E23795" s="6"/>
    </row>
    <row r="23796" spans="3:5" s="2" customFormat="1" x14ac:dyDescent="0.3">
      <c r="C23796" s="3"/>
      <c r="E23796" s="6"/>
    </row>
    <row r="23797" spans="3:5" s="2" customFormat="1" x14ac:dyDescent="0.3">
      <c r="C23797" s="3"/>
      <c r="E23797" s="6"/>
    </row>
    <row r="23798" spans="3:5" s="2" customFormat="1" x14ac:dyDescent="0.3">
      <c r="C23798" s="3"/>
      <c r="E23798" s="6"/>
    </row>
    <row r="23799" spans="3:5" s="2" customFormat="1" x14ac:dyDescent="0.3">
      <c r="C23799" s="3"/>
      <c r="E23799" s="6"/>
    </row>
    <row r="23800" spans="3:5" s="2" customFormat="1" x14ac:dyDescent="0.3">
      <c r="C23800" s="3"/>
      <c r="E23800" s="6"/>
    </row>
    <row r="23801" spans="3:5" s="2" customFormat="1" x14ac:dyDescent="0.3">
      <c r="C23801" s="3"/>
      <c r="E23801" s="6"/>
    </row>
    <row r="23802" spans="3:5" s="2" customFormat="1" x14ac:dyDescent="0.3">
      <c r="C23802" s="3"/>
      <c r="E23802" s="6"/>
    </row>
    <row r="23803" spans="3:5" s="2" customFormat="1" x14ac:dyDescent="0.3">
      <c r="C23803" s="3"/>
      <c r="E23803" s="6"/>
    </row>
    <row r="23804" spans="3:5" s="2" customFormat="1" x14ac:dyDescent="0.3">
      <c r="C23804" s="3"/>
      <c r="E23804" s="6"/>
    </row>
    <row r="23805" spans="3:5" s="2" customFormat="1" x14ac:dyDescent="0.3">
      <c r="C23805" s="3"/>
      <c r="E23805" s="6"/>
    </row>
    <row r="23806" spans="3:5" s="2" customFormat="1" x14ac:dyDescent="0.3">
      <c r="C23806" s="3"/>
      <c r="E23806" s="6"/>
    </row>
    <row r="23807" spans="3:5" s="2" customFormat="1" x14ac:dyDescent="0.3">
      <c r="C23807" s="3"/>
      <c r="E23807" s="6"/>
    </row>
    <row r="23808" spans="3:5" s="2" customFormat="1" x14ac:dyDescent="0.3">
      <c r="C23808" s="3"/>
      <c r="E23808" s="6"/>
    </row>
    <row r="23809" spans="3:5" s="2" customFormat="1" x14ac:dyDescent="0.3">
      <c r="C23809" s="3"/>
      <c r="E23809" s="6"/>
    </row>
    <row r="23810" spans="3:5" s="2" customFormat="1" x14ac:dyDescent="0.3">
      <c r="C23810" s="3"/>
      <c r="E23810" s="6"/>
    </row>
    <row r="23811" spans="3:5" s="2" customFormat="1" x14ac:dyDescent="0.3">
      <c r="C23811" s="3"/>
      <c r="E23811" s="6"/>
    </row>
    <row r="23812" spans="3:5" s="2" customFormat="1" x14ac:dyDescent="0.3">
      <c r="C23812" s="3"/>
      <c r="E23812" s="6"/>
    </row>
    <row r="23813" spans="3:5" s="2" customFormat="1" x14ac:dyDescent="0.3">
      <c r="C23813" s="3"/>
      <c r="E23813" s="6"/>
    </row>
    <row r="23814" spans="3:5" s="2" customFormat="1" x14ac:dyDescent="0.3">
      <c r="C23814" s="3"/>
      <c r="E23814" s="6"/>
    </row>
    <row r="23815" spans="3:5" s="2" customFormat="1" x14ac:dyDescent="0.3">
      <c r="C23815" s="3"/>
      <c r="E23815" s="6"/>
    </row>
    <row r="23816" spans="3:5" s="2" customFormat="1" x14ac:dyDescent="0.3">
      <c r="C23816" s="3"/>
      <c r="E23816" s="6"/>
    </row>
    <row r="23817" spans="3:5" s="2" customFormat="1" x14ac:dyDescent="0.3">
      <c r="C23817" s="3"/>
      <c r="E23817" s="6"/>
    </row>
    <row r="23818" spans="3:5" s="2" customFormat="1" x14ac:dyDescent="0.3">
      <c r="C23818" s="3"/>
      <c r="E23818" s="6"/>
    </row>
    <row r="23819" spans="3:5" s="2" customFormat="1" x14ac:dyDescent="0.3">
      <c r="C23819" s="3"/>
      <c r="E23819" s="6"/>
    </row>
    <row r="23820" spans="3:5" s="2" customFormat="1" x14ac:dyDescent="0.3">
      <c r="C23820" s="3"/>
      <c r="E23820" s="6"/>
    </row>
    <row r="23821" spans="3:5" s="2" customFormat="1" x14ac:dyDescent="0.3">
      <c r="C23821" s="3"/>
      <c r="E23821" s="6"/>
    </row>
    <row r="23822" spans="3:5" s="2" customFormat="1" x14ac:dyDescent="0.3">
      <c r="C23822" s="3"/>
      <c r="E23822" s="6"/>
    </row>
    <row r="23823" spans="3:5" s="2" customFormat="1" x14ac:dyDescent="0.3">
      <c r="C23823" s="3"/>
      <c r="E23823" s="6"/>
    </row>
    <row r="23824" spans="3:5" s="2" customFormat="1" x14ac:dyDescent="0.3">
      <c r="C23824" s="3"/>
      <c r="E23824" s="6"/>
    </row>
    <row r="23825" spans="3:5" s="2" customFormat="1" x14ac:dyDescent="0.3">
      <c r="C23825" s="3"/>
      <c r="E23825" s="6"/>
    </row>
    <row r="23826" spans="3:5" s="2" customFormat="1" x14ac:dyDescent="0.3">
      <c r="C23826" s="3"/>
      <c r="E23826" s="6"/>
    </row>
    <row r="23827" spans="3:5" s="2" customFormat="1" x14ac:dyDescent="0.3">
      <c r="C23827" s="3"/>
      <c r="E23827" s="6"/>
    </row>
    <row r="23828" spans="3:5" s="2" customFormat="1" x14ac:dyDescent="0.3">
      <c r="C23828" s="3"/>
      <c r="E23828" s="6"/>
    </row>
    <row r="23829" spans="3:5" s="2" customFormat="1" x14ac:dyDescent="0.3">
      <c r="C23829" s="3"/>
      <c r="E23829" s="6"/>
    </row>
    <row r="23830" spans="3:5" s="2" customFormat="1" x14ac:dyDescent="0.3">
      <c r="C23830" s="3"/>
      <c r="E23830" s="6"/>
    </row>
    <row r="23831" spans="3:5" s="2" customFormat="1" x14ac:dyDescent="0.3">
      <c r="C23831" s="3"/>
      <c r="E23831" s="6"/>
    </row>
    <row r="23832" spans="3:5" s="2" customFormat="1" x14ac:dyDescent="0.3">
      <c r="C23832" s="3"/>
      <c r="E23832" s="6"/>
    </row>
    <row r="23833" spans="3:5" s="2" customFormat="1" x14ac:dyDescent="0.3">
      <c r="C23833" s="3"/>
      <c r="E23833" s="6"/>
    </row>
    <row r="23834" spans="3:5" s="2" customFormat="1" x14ac:dyDescent="0.3">
      <c r="C23834" s="3"/>
      <c r="E23834" s="6"/>
    </row>
    <row r="23835" spans="3:5" s="2" customFormat="1" x14ac:dyDescent="0.3">
      <c r="C23835" s="3"/>
      <c r="E23835" s="6"/>
    </row>
    <row r="23836" spans="3:5" s="2" customFormat="1" x14ac:dyDescent="0.3">
      <c r="C23836" s="3"/>
      <c r="E23836" s="6"/>
    </row>
    <row r="23837" spans="3:5" s="2" customFormat="1" x14ac:dyDescent="0.3">
      <c r="C23837" s="3"/>
      <c r="E23837" s="6"/>
    </row>
    <row r="23838" spans="3:5" s="2" customFormat="1" x14ac:dyDescent="0.3">
      <c r="C23838" s="3"/>
      <c r="E23838" s="6"/>
    </row>
    <row r="23839" spans="3:5" s="2" customFormat="1" x14ac:dyDescent="0.3">
      <c r="C23839" s="3"/>
      <c r="E23839" s="6"/>
    </row>
    <row r="23840" spans="3:5" s="2" customFormat="1" x14ac:dyDescent="0.3">
      <c r="C23840" s="3"/>
      <c r="E23840" s="6"/>
    </row>
    <row r="23841" spans="3:5" s="2" customFormat="1" x14ac:dyDescent="0.3">
      <c r="C23841" s="3"/>
      <c r="E23841" s="6"/>
    </row>
    <row r="23842" spans="3:5" s="2" customFormat="1" x14ac:dyDescent="0.3">
      <c r="C23842" s="3"/>
      <c r="E23842" s="6"/>
    </row>
    <row r="23843" spans="3:5" s="2" customFormat="1" x14ac:dyDescent="0.3">
      <c r="C23843" s="3"/>
      <c r="E23843" s="6"/>
    </row>
    <row r="23844" spans="3:5" s="2" customFormat="1" x14ac:dyDescent="0.3">
      <c r="C23844" s="3"/>
      <c r="E23844" s="6"/>
    </row>
    <row r="23845" spans="3:5" s="2" customFormat="1" x14ac:dyDescent="0.3">
      <c r="C23845" s="3"/>
      <c r="E23845" s="6"/>
    </row>
    <row r="23846" spans="3:5" s="2" customFormat="1" x14ac:dyDescent="0.3">
      <c r="C23846" s="3"/>
      <c r="E23846" s="6"/>
    </row>
    <row r="23847" spans="3:5" s="2" customFormat="1" x14ac:dyDescent="0.3">
      <c r="C23847" s="3"/>
      <c r="E23847" s="6"/>
    </row>
    <row r="23848" spans="3:5" s="2" customFormat="1" x14ac:dyDescent="0.3">
      <c r="C23848" s="3"/>
      <c r="E23848" s="6"/>
    </row>
    <row r="23849" spans="3:5" s="2" customFormat="1" x14ac:dyDescent="0.3">
      <c r="C23849" s="3"/>
      <c r="E23849" s="6"/>
    </row>
    <row r="23850" spans="3:5" s="2" customFormat="1" x14ac:dyDescent="0.3">
      <c r="C23850" s="3"/>
      <c r="E23850" s="6"/>
    </row>
    <row r="23851" spans="3:5" s="2" customFormat="1" x14ac:dyDescent="0.3">
      <c r="C23851" s="3"/>
      <c r="E23851" s="6"/>
    </row>
    <row r="23852" spans="3:5" s="2" customFormat="1" x14ac:dyDescent="0.3">
      <c r="C23852" s="3"/>
      <c r="E23852" s="6"/>
    </row>
    <row r="23853" spans="3:5" s="2" customFormat="1" x14ac:dyDescent="0.3">
      <c r="C23853" s="3"/>
      <c r="E23853" s="6"/>
    </row>
    <row r="23854" spans="3:5" s="2" customFormat="1" x14ac:dyDescent="0.3">
      <c r="C23854" s="3"/>
      <c r="E23854" s="6"/>
    </row>
    <row r="23855" spans="3:5" s="2" customFormat="1" x14ac:dyDescent="0.3">
      <c r="C23855" s="3"/>
      <c r="E23855" s="6"/>
    </row>
    <row r="23856" spans="3:5" s="2" customFormat="1" x14ac:dyDescent="0.3">
      <c r="C23856" s="3"/>
      <c r="E23856" s="6"/>
    </row>
    <row r="23857" spans="3:5" s="2" customFormat="1" x14ac:dyDescent="0.3">
      <c r="C23857" s="3"/>
      <c r="E23857" s="6"/>
    </row>
    <row r="23858" spans="3:5" s="2" customFormat="1" x14ac:dyDescent="0.3">
      <c r="C23858" s="3"/>
      <c r="E23858" s="6"/>
    </row>
    <row r="23859" spans="3:5" s="2" customFormat="1" x14ac:dyDescent="0.3">
      <c r="C23859" s="3"/>
      <c r="E23859" s="6"/>
    </row>
    <row r="23860" spans="3:5" s="2" customFormat="1" x14ac:dyDescent="0.3">
      <c r="C23860" s="3"/>
      <c r="E23860" s="6"/>
    </row>
    <row r="23861" spans="3:5" s="2" customFormat="1" x14ac:dyDescent="0.3">
      <c r="C23861" s="3"/>
      <c r="E23861" s="6"/>
    </row>
    <row r="23862" spans="3:5" s="2" customFormat="1" x14ac:dyDescent="0.3">
      <c r="C23862" s="3"/>
      <c r="E23862" s="6"/>
    </row>
    <row r="23863" spans="3:5" s="2" customFormat="1" x14ac:dyDescent="0.3">
      <c r="C23863" s="3"/>
      <c r="E23863" s="6"/>
    </row>
    <row r="23864" spans="3:5" s="2" customFormat="1" x14ac:dyDescent="0.3">
      <c r="C23864" s="3"/>
      <c r="E23864" s="6"/>
    </row>
    <row r="23865" spans="3:5" s="2" customFormat="1" x14ac:dyDescent="0.3">
      <c r="C23865" s="3"/>
      <c r="E23865" s="6"/>
    </row>
    <row r="23866" spans="3:5" s="2" customFormat="1" x14ac:dyDescent="0.3">
      <c r="C23866" s="3"/>
      <c r="E23866" s="6"/>
    </row>
    <row r="23867" spans="3:5" s="2" customFormat="1" x14ac:dyDescent="0.3">
      <c r="C23867" s="3"/>
      <c r="E23867" s="6"/>
    </row>
    <row r="23868" spans="3:5" s="2" customFormat="1" x14ac:dyDescent="0.3">
      <c r="C23868" s="3"/>
      <c r="E23868" s="6"/>
    </row>
    <row r="23869" spans="3:5" s="2" customFormat="1" x14ac:dyDescent="0.3">
      <c r="C23869" s="3"/>
      <c r="E23869" s="6"/>
    </row>
    <row r="23870" spans="3:5" s="2" customFormat="1" x14ac:dyDescent="0.3">
      <c r="C23870" s="3"/>
      <c r="E23870" s="6"/>
    </row>
    <row r="23871" spans="3:5" s="2" customFormat="1" x14ac:dyDescent="0.3">
      <c r="C23871" s="3"/>
      <c r="E23871" s="6"/>
    </row>
    <row r="23872" spans="3:5" s="2" customFormat="1" x14ac:dyDescent="0.3">
      <c r="C23872" s="3"/>
      <c r="E23872" s="6"/>
    </row>
    <row r="23873" spans="3:5" s="2" customFormat="1" x14ac:dyDescent="0.3">
      <c r="C23873" s="3"/>
      <c r="E23873" s="6"/>
    </row>
    <row r="23874" spans="3:5" s="2" customFormat="1" x14ac:dyDescent="0.3">
      <c r="C23874" s="3"/>
      <c r="E23874" s="6"/>
    </row>
    <row r="23875" spans="3:5" s="2" customFormat="1" x14ac:dyDescent="0.3">
      <c r="C23875" s="3"/>
      <c r="E23875" s="6"/>
    </row>
    <row r="23876" spans="3:5" s="2" customFormat="1" x14ac:dyDescent="0.3">
      <c r="C23876" s="3"/>
      <c r="E23876" s="6"/>
    </row>
    <row r="23877" spans="3:5" s="2" customFormat="1" x14ac:dyDescent="0.3">
      <c r="C23877" s="3"/>
      <c r="E23877" s="6"/>
    </row>
    <row r="23878" spans="3:5" s="2" customFormat="1" x14ac:dyDescent="0.3">
      <c r="C23878" s="3"/>
      <c r="E23878" s="6"/>
    </row>
    <row r="23879" spans="3:5" s="2" customFormat="1" x14ac:dyDescent="0.3">
      <c r="C23879" s="3"/>
      <c r="E23879" s="6"/>
    </row>
    <row r="23880" spans="3:5" s="2" customFormat="1" x14ac:dyDescent="0.3">
      <c r="C23880" s="3"/>
      <c r="E23880" s="6"/>
    </row>
    <row r="23881" spans="3:5" s="2" customFormat="1" x14ac:dyDescent="0.3">
      <c r="C23881" s="3"/>
      <c r="E23881" s="6"/>
    </row>
    <row r="23882" spans="3:5" s="2" customFormat="1" x14ac:dyDescent="0.3">
      <c r="C23882" s="3"/>
      <c r="E23882" s="6"/>
    </row>
    <row r="23883" spans="3:5" s="2" customFormat="1" x14ac:dyDescent="0.3">
      <c r="C23883" s="3"/>
      <c r="E23883" s="6"/>
    </row>
    <row r="23884" spans="3:5" s="2" customFormat="1" x14ac:dyDescent="0.3">
      <c r="C23884" s="3"/>
      <c r="E23884" s="6"/>
    </row>
    <row r="23885" spans="3:5" s="2" customFormat="1" x14ac:dyDescent="0.3">
      <c r="C23885" s="3"/>
      <c r="E23885" s="6"/>
    </row>
    <row r="23886" spans="3:5" s="2" customFormat="1" x14ac:dyDescent="0.3">
      <c r="C23886" s="3"/>
      <c r="E23886" s="6"/>
    </row>
    <row r="23887" spans="3:5" s="2" customFormat="1" x14ac:dyDescent="0.3">
      <c r="C23887" s="3"/>
      <c r="E23887" s="6"/>
    </row>
    <row r="23888" spans="3:5" s="2" customFormat="1" x14ac:dyDescent="0.3">
      <c r="C23888" s="3"/>
      <c r="E23888" s="6"/>
    </row>
    <row r="23889" spans="3:5" s="2" customFormat="1" x14ac:dyDescent="0.3">
      <c r="C23889" s="3"/>
      <c r="E23889" s="6"/>
    </row>
    <row r="23890" spans="3:5" s="2" customFormat="1" x14ac:dyDescent="0.3">
      <c r="C23890" s="3"/>
      <c r="E23890" s="6"/>
    </row>
    <row r="23891" spans="3:5" s="2" customFormat="1" x14ac:dyDescent="0.3">
      <c r="C23891" s="3"/>
      <c r="E23891" s="6"/>
    </row>
    <row r="23892" spans="3:5" s="2" customFormat="1" x14ac:dyDescent="0.3">
      <c r="C23892" s="3"/>
      <c r="E23892" s="6"/>
    </row>
    <row r="23893" spans="3:5" s="2" customFormat="1" x14ac:dyDescent="0.3">
      <c r="C23893" s="3"/>
      <c r="E23893" s="6"/>
    </row>
    <row r="23894" spans="3:5" s="2" customFormat="1" x14ac:dyDescent="0.3">
      <c r="C23894" s="3"/>
      <c r="E23894" s="6"/>
    </row>
    <row r="23895" spans="3:5" s="2" customFormat="1" x14ac:dyDescent="0.3">
      <c r="C23895" s="3"/>
      <c r="E23895" s="6"/>
    </row>
    <row r="23896" spans="3:5" s="2" customFormat="1" x14ac:dyDescent="0.3">
      <c r="C23896" s="3"/>
      <c r="E23896" s="6"/>
    </row>
    <row r="23897" spans="3:5" s="2" customFormat="1" x14ac:dyDescent="0.3">
      <c r="C23897" s="3"/>
      <c r="E23897" s="6"/>
    </row>
    <row r="23898" spans="3:5" s="2" customFormat="1" x14ac:dyDescent="0.3">
      <c r="C23898" s="3"/>
      <c r="E23898" s="6"/>
    </row>
    <row r="23899" spans="3:5" s="2" customFormat="1" x14ac:dyDescent="0.3">
      <c r="C23899" s="3"/>
      <c r="E23899" s="6"/>
    </row>
    <row r="23900" spans="3:5" s="2" customFormat="1" x14ac:dyDescent="0.3">
      <c r="C23900" s="3"/>
      <c r="E23900" s="6"/>
    </row>
    <row r="23901" spans="3:5" s="2" customFormat="1" x14ac:dyDescent="0.3">
      <c r="C23901" s="3"/>
      <c r="E23901" s="6"/>
    </row>
    <row r="23902" spans="3:5" s="2" customFormat="1" x14ac:dyDescent="0.3">
      <c r="C23902" s="3"/>
      <c r="E23902" s="6"/>
    </row>
    <row r="23903" spans="3:5" s="2" customFormat="1" x14ac:dyDescent="0.3">
      <c r="C23903" s="3"/>
      <c r="E23903" s="6"/>
    </row>
    <row r="23904" spans="3:5" s="2" customFormat="1" x14ac:dyDescent="0.3">
      <c r="C23904" s="3"/>
      <c r="E23904" s="6"/>
    </row>
    <row r="23905" spans="3:5" s="2" customFormat="1" x14ac:dyDescent="0.3">
      <c r="C23905" s="3"/>
      <c r="E23905" s="6"/>
    </row>
    <row r="23906" spans="3:5" s="2" customFormat="1" x14ac:dyDescent="0.3">
      <c r="C23906" s="3"/>
      <c r="E23906" s="6"/>
    </row>
    <row r="23907" spans="3:5" s="2" customFormat="1" x14ac:dyDescent="0.3">
      <c r="C23907" s="3"/>
      <c r="E23907" s="6"/>
    </row>
    <row r="23908" spans="3:5" s="2" customFormat="1" x14ac:dyDescent="0.3">
      <c r="C23908" s="3"/>
      <c r="E23908" s="6"/>
    </row>
    <row r="23909" spans="3:5" s="2" customFormat="1" x14ac:dyDescent="0.3">
      <c r="C23909" s="3"/>
      <c r="E23909" s="6"/>
    </row>
    <row r="23910" spans="3:5" s="2" customFormat="1" x14ac:dyDescent="0.3">
      <c r="C23910" s="3"/>
      <c r="E23910" s="6"/>
    </row>
    <row r="23911" spans="3:5" s="2" customFormat="1" x14ac:dyDescent="0.3">
      <c r="C23911" s="3"/>
      <c r="E23911" s="6"/>
    </row>
    <row r="23912" spans="3:5" s="2" customFormat="1" x14ac:dyDescent="0.3">
      <c r="C23912" s="3"/>
      <c r="E23912" s="6"/>
    </row>
    <row r="23913" spans="3:5" s="2" customFormat="1" x14ac:dyDescent="0.3">
      <c r="C23913" s="3"/>
      <c r="E23913" s="6"/>
    </row>
    <row r="23914" spans="3:5" s="2" customFormat="1" x14ac:dyDescent="0.3">
      <c r="C23914" s="3"/>
      <c r="E23914" s="6"/>
    </row>
    <row r="23915" spans="3:5" s="2" customFormat="1" x14ac:dyDescent="0.3">
      <c r="C23915" s="3"/>
      <c r="E23915" s="6"/>
    </row>
    <row r="23916" spans="3:5" s="2" customFormat="1" x14ac:dyDescent="0.3">
      <c r="C23916" s="3"/>
      <c r="E23916" s="6"/>
    </row>
    <row r="23917" spans="3:5" s="2" customFormat="1" x14ac:dyDescent="0.3">
      <c r="C23917" s="3"/>
      <c r="E23917" s="6"/>
    </row>
    <row r="23918" spans="3:5" s="2" customFormat="1" x14ac:dyDescent="0.3">
      <c r="C23918" s="3"/>
      <c r="E23918" s="6"/>
    </row>
    <row r="23919" spans="3:5" s="2" customFormat="1" x14ac:dyDescent="0.3">
      <c r="C23919" s="3"/>
      <c r="E23919" s="6"/>
    </row>
    <row r="23920" spans="3:5" s="2" customFormat="1" x14ac:dyDescent="0.3">
      <c r="C23920" s="3"/>
      <c r="E23920" s="6"/>
    </row>
    <row r="23921" spans="3:5" s="2" customFormat="1" x14ac:dyDescent="0.3">
      <c r="C23921" s="3"/>
      <c r="E23921" s="6"/>
    </row>
    <row r="23922" spans="3:5" s="2" customFormat="1" x14ac:dyDescent="0.3">
      <c r="C23922" s="3"/>
      <c r="E23922" s="6"/>
    </row>
    <row r="23923" spans="3:5" s="2" customFormat="1" x14ac:dyDescent="0.3">
      <c r="C23923" s="3"/>
      <c r="E23923" s="6"/>
    </row>
    <row r="23924" spans="3:5" s="2" customFormat="1" x14ac:dyDescent="0.3">
      <c r="C23924" s="3"/>
      <c r="E23924" s="6"/>
    </row>
    <row r="23925" spans="3:5" s="2" customFormat="1" x14ac:dyDescent="0.3">
      <c r="C23925" s="3"/>
      <c r="E23925" s="6"/>
    </row>
    <row r="23926" spans="3:5" s="2" customFormat="1" x14ac:dyDescent="0.3">
      <c r="C23926" s="3"/>
      <c r="E23926" s="6"/>
    </row>
    <row r="23927" spans="3:5" s="2" customFormat="1" x14ac:dyDescent="0.3">
      <c r="C23927" s="3"/>
      <c r="E23927" s="6"/>
    </row>
    <row r="23928" spans="3:5" s="2" customFormat="1" x14ac:dyDescent="0.3">
      <c r="C23928" s="3"/>
      <c r="E23928" s="6"/>
    </row>
    <row r="23929" spans="3:5" s="2" customFormat="1" x14ac:dyDescent="0.3">
      <c r="C23929" s="3"/>
      <c r="E23929" s="6"/>
    </row>
    <row r="23930" spans="3:5" s="2" customFormat="1" x14ac:dyDescent="0.3">
      <c r="C23930" s="3"/>
      <c r="E23930" s="6"/>
    </row>
    <row r="23931" spans="3:5" s="2" customFormat="1" x14ac:dyDescent="0.3">
      <c r="C23931" s="3"/>
      <c r="E23931" s="6"/>
    </row>
    <row r="23932" spans="3:5" s="2" customFormat="1" x14ac:dyDescent="0.3">
      <c r="C23932" s="3"/>
      <c r="E23932" s="6"/>
    </row>
    <row r="23933" spans="3:5" s="2" customFormat="1" x14ac:dyDescent="0.3">
      <c r="C23933" s="3"/>
      <c r="E23933" s="6"/>
    </row>
    <row r="23934" spans="3:5" s="2" customFormat="1" x14ac:dyDescent="0.3">
      <c r="C23934" s="3"/>
      <c r="E23934" s="6"/>
    </row>
    <row r="23935" spans="3:5" s="2" customFormat="1" x14ac:dyDescent="0.3">
      <c r="C23935" s="3"/>
      <c r="E23935" s="6"/>
    </row>
    <row r="23936" spans="3:5" s="2" customFormat="1" x14ac:dyDescent="0.3">
      <c r="C23936" s="3"/>
      <c r="E23936" s="6"/>
    </row>
    <row r="23937" spans="3:5" s="2" customFormat="1" x14ac:dyDescent="0.3">
      <c r="C23937" s="3"/>
      <c r="E23937" s="6"/>
    </row>
    <row r="23938" spans="3:5" s="2" customFormat="1" x14ac:dyDescent="0.3">
      <c r="C23938" s="3"/>
      <c r="E23938" s="6"/>
    </row>
    <row r="23939" spans="3:5" s="2" customFormat="1" x14ac:dyDescent="0.3">
      <c r="C23939" s="3"/>
      <c r="E23939" s="6"/>
    </row>
    <row r="23940" spans="3:5" s="2" customFormat="1" x14ac:dyDescent="0.3">
      <c r="C23940" s="3"/>
      <c r="E23940" s="6"/>
    </row>
    <row r="23941" spans="3:5" s="2" customFormat="1" x14ac:dyDescent="0.3">
      <c r="C23941" s="3"/>
      <c r="E23941" s="6"/>
    </row>
    <row r="23942" spans="3:5" s="2" customFormat="1" x14ac:dyDescent="0.3">
      <c r="C23942" s="3"/>
      <c r="E23942" s="6"/>
    </row>
    <row r="23943" spans="3:5" s="2" customFormat="1" x14ac:dyDescent="0.3">
      <c r="C23943" s="3"/>
      <c r="E23943" s="6"/>
    </row>
    <row r="23944" spans="3:5" s="2" customFormat="1" x14ac:dyDescent="0.3">
      <c r="C23944" s="3"/>
      <c r="E23944" s="6"/>
    </row>
    <row r="23945" spans="3:5" s="2" customFormat="1" x14ac:dyDescent="0.3">
      <c r="C23945" s="3"/>
      <c r="E23945" s="6"/>
    </row>
    <row r="23946" spans="3:5" s="2" customFormat="1" x14ac:dyDescent="0.3">
      <c r="C23946" s="3"/>
      <c r="E23946" s="6"/>
    </row>
    <row r="23947" spans="3:5" s="2" customFormat="1" x14ac:dyDescent="0.3">
      <c r="C23947" s="3"/>
      <c r="E23947" s="6"/>
    </row>
    <row r="23948" spans="3:5" s="2" customFormat="1" x14ac:dyDescent="0.3">
      <c r="C23948" s="3"/>
      <c r="E23948" s="6"/>
    </row>
    <row r="23949" spans="3:5" s="2" customFormat="1" x14ac:dyDescent="0.3">
      <c r="C23949" s="3"/>
      <c r="E23949" s="6"/>
    </row>
    <row r="23950" spans="3:5" s="2" customFormat="1" x14ac:dyDescent="0.3">
      <c r="C23950" s="3"/>
      <c r="E23950" s="6"/>
    </row>
    <row r="23951" spans="3:5" s="2" customFormat="1" x14ac:dyDescent="0.3">
      <c r="C23951" s="3"/>
      <c r="E23951" s="6"/>
    </row>
    <row r="23952" spans="3:5" s="2" customFormat="1" x14ac:dyDescent="0.3">
      <c r="C23952" s="3"/>
      <c r="E23952" s="6"/>
    </row>
    <row r="23953" spans="3:5" s="2" customFormat="1" x14ac:dyDescent="0.3">
      <c r="C23953" s="3"/>
      <c r="E23953" s="6"/>
    </row>
    <row r="23954" spans="3:5" s="2" customFormat="1" x14ac:dyDescent="0.3">
      <c r="C23954" s="3"/>
      <c r="E23954" s="6"/>
    </row>
    <row r="23955" spans="3:5" s="2" customFormat="1" x14ac:dyDescent="0.3">
      <c r="C23955" s="3"/>
      <c r="E23955" s="6"/>
    </row>
    <row r="23956" spans="3:5" s="2" customFormat="1" x14ac:dyDescent="0.3">
      <c r="C23956" s="3"/>
      <c r="E23956" s="6"/>
    </row>
    <row r="23957" spans="3:5" s="2" customFormat="1" x14ac:dyDescent="0.3">
      <c r="C23957" s="3"/>
      <c r="E23957" s="6"/>
    </row>
    <row r="23958" spans="3:5" s="2" customFormat="1" x14ac:dyDescent="0.3">
      <c r="C23958" s="3"/>
      <c r="E23958" s="6"/>
    </row>
    <row r="23959" spans="3:5" s="2" customFormat="1" x14ac:dyDescent="0.3">
      <c r="C23959" s="3"/>
      <c r="E23959" s="6"/>
    </row>
    <row r="23960" spans="3:5" s="2" customFormat="1" x14ac:dyDescent="0.3">
      <c r="C23960" s="3"/>
      <c r="E23960" s="6"/>
    </row>
    <row r="23961" spans="3:5" s="2" customFormat="1" x14ac:dyDescent="0.3">
      <c r="C23961" s="3"/>
      <c r="E23961" s="6"/>
    </row>
    <row r="23962" spans="3:5" s="2" customFormat="1" x14ac:dyDescent="0.3">
      <c r="C23962" s="3"/>
      <c r="E23962" s="6"/>
    </row>
    <row r="23963" spans="3:5" s="2" customFormat="1" x14ac:dyDescent="0.3">
      <c r="C23963" s="3"/>
      <c r="E23963" s="6"/>
    </row>
    <row r="23964" spans="3:5" s="2" customFormat="1" x14ac:dyDescent="0.3">
      <c r="C23964" s="3"/>
      <c r="E23964" s="6"/>
    </row>
    <row r="23965" spans="3:5" s="2" customFormat="1" x14ac:dyDescent="0.3">
      <c r="C23965" s="3"/>
      <c r="E23965" s="6"/>
    </row>
    <row r="23966" spans="3:5" s="2" customFormat="1" x14ac:dyDescent="0.3">
      <c r="C23966" s="3"/>
      <c r="E23966" s="6"/>
    </row>
    <row r="23967" spans="3:5" s="2" customFormat="1" x14ac:dyDescent="0.3">
      <c r="C23967" s="3"/>
      <c r="E23967" s="6"/>
    </row>
    <row r="23968" spans="3:5" s="2" customFormat="1" x14ac:dyDescent="0.3">
      <c r="C23968" s="3"/>
      <c r="E23968" s="6"/>
    </row>
    <row r="23969" spans="3:5" s="2" customFormat="1" x14ac:dyDescent="0.3">
      <c r="C23969" s="3"/>
      <c r="E23969" s="6"/>
    </row>
    <row r="23970" spans="3:5" s="2" customFormat="1" x14ac:dyDescent="0.3">
      <c r="C23970" s="3"/>
      <c r="E23970" s="6"/>
    </row>
    <row r="23971" spans="3:5" s="2" customFormat="1" x14ac:dyDescent="0.3">
      <c r="C23971" s="3"/>
      <c r="E23971" s="6"/>
    </row>
    <row r="23972" spans="3:5" s="2" customFormat="1" x14ac:dyDescent="0.3">
      <c r="C23972" s="3"/>
      <c r="E23972" s="6"/>
    </row>
    <row r="23973" spans="3:5" s="2" customFormat="1" x14ac:dyDescent="0.3">
      <c r="C23973" s="3"/>
      <c r="E23973" s="6"/>
    </row>
    <row r="23974" spans="3:5" s="2" customFormat="1" x14ac:dyDescent="0.3">
      <c r="C23974" s="3"/>
      <c r="E23974" s="6"/>
    </row>
    <row r="23975" spans="3:5" s="2" customFormat="1" x14ac:dyDescent="0.3">
      <c r="C23975" s="3"/>
      <c r="E23975" s="6"/>
    </row>
    <row r="23976" spans="3:5" s="2" customFormat="1" x14ac:dyDescent="0.3">
      <c r="C23976" s="3"/>
      <c r="E23976" s="6"/>
    </row>
    <row r="23977" spans="3:5" s="2" customFormat="1" x14ac:dyDescent="0.3">
      <c r="C23977" s="3"/>
      <c r="E23977" s="6"/>
    </row>
    <row r="23978" spans="3:5" s="2" customFormat="1" x14ac:dyDescent="0.3">
      <c r="C23978" s="3"/>
      <c r="E23978" s="6"/>
    </row>
    <row r="23979" spans="3:5" s="2" customFormat="1" x14ac:dyDescent="0.3">
      <c r="C23979" s="3"/>
      <c r="E23979" s="6"/>
    </row>
    <row r="23980" spans="3:5" s="2" customFormat="1" x14ac:dyDescent="0.3">
      <c r="C23980" s="3"/>
      <c r="E23980" s="6"/>
    </row>
    <row r="23981" spans="3:5" s="2" customFormat="1" x14ac:dyDescent="0.3">
      <c r="C23981" s="3"/>
      <c r="E23981" s="6"/>
    </row>
    <row r="23982" spans="3:5" s="2" customFormat="1" x14ac:dyDescent="0.3">
      <c r="C23982" s="3"/>
      <c r="E23982" s="6"/>
    </row>
    <row r="23983" spans="3:5" s="2" customFormat="1" x14ac:dyDescent="0.3">
      <c r="C23983" s="3"/>
      <c r="E23983" s="6"/>
    </row>
    <row r="23984" spans="3:5" s="2" customFormat="1" x14ac:dyDescent="0.3">
      <c r="C23984" s="3"/>
      <c r="E23984" s="6"/>
    </row>
    <row r="23985" spans="3:5" s="2" customFormat="1" x14ac:dyDescent="0.3">
      <c r="C23985" s="3"/>
      <c r="E23985" s="6"/>
    </row>
    <row r="23986" spans="3:5" s="2" customFormat="1" x14ac:dyDescent="0.3">
      <c r="C23986" s="3"/>
      <c r="E23986" s="6"/>
    </row>
    <row r="23987" spans="3:5" s="2" customFormat="1" x14ac:dyDescent="0.3">
      <c r="C23987" s="3"/>
      <c r="E23987" s="6"/>
    </row>
    <row r="23988" spans="3:5" s="2" customFormat="1" x14ac:dyDescent="0.3">
      <c r="C23988" s="3"/>
      <c r="E23988" s="6"/>
    </row>
    <row r="23989" spans="3:5" s="2" customFormat="1" x14ac:dyDescent="0.3">
      <c r="C23989" s="3"/>
      <c r="E23989" s="6"/>
    </row>
    <row r="23990" spans="3:5" s="2" customFormat="1" x14ac:dyDescent="0.3">
      <c r="C23990" s="3"/>
      <c r="E23990" s="6"/>
    </row>
    <row r="23991" spans="3:5" s="2" customFormat="1" x14ac:dyDescent="0.3">
      <c r="C23991" s="3"/>
      <c r="E23991" s="6"/>
    </row>
    <row r="23992" spans="3:5" s="2" customFormat="1" x14ac:dyDescent="0.3">
      <c r="C23992" s="3"/>
      <c r="E23992" s="6"/>
    </row>
    <row r="23993" spans="3:5" s="2" customFormat="1" x14ac:dyDescent="0.3">
      <c r="C23993" s="3"/>
      <c r="E23993" s="6"/>
    </row>
    <row r="23994" spans="3:5" s="2" customFormat="1" x14ac:dyDescent="0.3">
      <c r="C23994" s="3"/>
      <c r="E23994" s="6"/>
    </row>
    <row r="23995" spans="3:5" s="2" customFormat="1" x14ac:dyDescent="0.3">
      <c r="C23995" s="3"/>
      <c r="E23995" s="6"/>
    </row>
    <row r="23996" spans="3:5" s="2" customFormat="1" x14ac:dyDescent="0.3">
      <c r="C23996" s="3"/>
      <c r="E23996" s="6"/>
    </row>
    <row r="23997" spans="3:5" s="2" customFormat="1" x14ac:dyDescent="0.3">
      <c r="C23997" s="3"/>
      <c r="E23997" s="6"/>
    </row>
    <row r="23998" spans="3:5" s="2" customFormat="1" x14ac:dyDescent="0.3">
      <c r="C23998" s="3"/>
      <c r="E23998" s="6"/>
    </row>
    <row r="23999" spans="3:5" s="2" customFormat="1" x14ac:dyDescent="0.3">
      <c r="C23999" s="3"/>
      <c r="E23999" s="6"/>
    </row>
    <row r="24000" spans="3:5" s="2" customFormat="1" x14ac:dyDescent="0.3">
      <c r="C24000" s="3"/>
      <c r="E24000" s="6"/>
    </row>
    <row r="24001" spans="3:5" s="2" customFormat="1" x14ac:dyDescent="0.3">
      <c r="C24001" s="3"/>
      <c r="E24001" s="6"/>
    </row>
    <row r="24002" spans="3:5" s="2" customFormat="1" x14ac:dyDescent="0.3">
      <c r="C24002" s="3"/>
      <c r="E24002" s="6"/>
    </row>
    <row r="24003" spans="3:5" s="2" customFormat="1" x14ac:dyDescent="0.3">
      <c r="C24003" s="3"/>
      <c r="E24003" s="6"/>
    </row>
    <row r="24004" spans="3:5" s="2" customFormat="1" x14ac:dyDescent="0.3">
      <c r="C24004" s="3"/>
      <c r="E24004" s="6"/>
    </row>
    <row r="24005" spans="3:5" s="2" customFormat="1" x14ac:dyDescent="0.3">
      <c r="C24005" s="3"/>
      <c r="E24005" s="6"/>
    </row>
    <row r="24006" spans="3:5" s="2" customFormat="1" x14ac:dyDescent="0.3">
      <c r="C24006" s="3"/>
      <c r="E24006" s="6"/>
    </row>
    <row r="24007" spans="3:5" s="2" customFormat="1" x14ac:dyDescent="0.3">
      <c r="C24007" s="3"/>
      <c r="E24007" s="6"/>
    </row>
    <row r="24008" spans="3:5" s="2" customFormat="1" x14ac:dyDescent="0.3">
      <c r="C24008" s="3"/>
      <c r="E24008" s="6"/>
    </row>
    <row r="24009" spans="3:5" s="2" customFormat="1" x14ac:dyDescent="0.3">
      <c r="C24009" s="3"/>
      <c r="E24009" s="6"/>
    </row>
    <row r="24010" spans="3:5" s="2" customFormat="1" x14ac:dyDescent="0.3">
      <c r="C24010" s="3"/>
      <c r="E24010" s="6"/>
    </row>
    <row r="24011" spans="3:5" s="2" customFormat="1" x14ac:dyDescent="0.3">
      <c r="C24011" s="3"/>
      <c r="E24011" s="6"/>
    </row>
    <row r="24012" spans="3:5" s="2" customFormat="1" x14ac:dyDescent="0.3">
      <c r="C24012" s="3"/>
      <c r="E24012" s="6"/>
    </row>
    <row r="24013" spans="3:5" s="2" customFormat="1" x14ac:dyDescent="0.3">
      <c r="C24013" s="3"/>
      <c r="E24013" s="6"/>
    </row>
    <row r="24014" spans="3:5" s="2" customFormat="1" x14ac:dyDescent="0.3">
      <c r="C24014" s="3"/>
      <c r="E24014" s="6"/>
    </row>
    <row r="24015" spans="3:5" s="2" customFormat="1" x14ac:dyDescent="0.3">
      <c r="C24015" s="3"/>
      <c r="E24015" s="6"/>
    </row>
    <row r="24016" spans="3:5" s="2" customFormat="1" x14ac:dyDescent="0.3">
      <c r="C24016" s="3"/>
      <c r="E24016" s="6"/>
    </row>
    <row r="24017" spans="3:5" s="2" customFormat="1" x14ac:dyDescent="0.3">
      <c r="C24017" s="3"/>
      <c r="E24017" s="6"/>
    </row>
    <row r="24018" spans="3:5" s="2" customFormat="1" x14ac:dyDescent="0.3">
      <c r="C24018" s="3"/>
      <c r="E24018" s="6"/>
    </row>
    <row r="24019" spans="3:5" s="2" customFormat="1" x14ac:dyDescent="0.3">
      <c r="C24019" s="3"/>
      <c r="E24019" s="6"/>
    </row>
    <row r="24020" spans="3:5" s="2" customFormat="1" x14ac:dyDescent="0.3">
      <c r="C24020" s="3"/>
      <c r="E24020" s="6"/>
    </row>
    <row r="24021" spans="3:5" s="2" customFormat="1" x14ac:dyDescent="0.3">
      <c r="C24021" s="3"/>
      <c r="E24021" s="6"/>
    </row>
    <row r="24022" spans="3:5" s="2" customFormat="1" x14ac:dyDescent="0.3">
      <c r="C24022" s="3"/>
      <c r="E24022" s="6"/>
    </row>
    <row r="24023" spans="3:5" s="2" customFormat="1" x14ac:dyDescent="0.3">
      <c r="C24023" s="3"/>
      <c r="E24023" s="6"/>
    </row>
    <row r="24024" spans="3:5" s="2" customFormat="1" x14ac:dyDescent="0.3">
      <c r="C24024" s="3"/>
      <c r="E24024" s="6"/>
    </row>
    <row r="24025" spans="3:5" s="2" customFormat="1" x14ac:dyDescent="0.3">
      <c r="C24025" s="3"/>
      <c r="E24025" s="6"/>
    </row>
    <row r="24026" spans="3:5" s="2" customFormat="1" x14ac:dyDescent="0.3">
      <c r="C24026" s="3"/>
      <c r="E24026" s="6"/>
    </row>
    <row r="24027" spans="3:5" s="2" customFormat="1" x14ac:dyDescent="0.3">
      <c r="C24027" s="3"/>
      <c r="E24027" s="6"/>
    </row>
    <row r="24028" spans="3:5" s="2" customFormat="1" x14ac:dyDescent="0.3">
      <c r="C24028" s="3"/>
      <c r="E24028" s="6"/>
    </row>
    <row r="24029" spans="3:5" s="2" customFormat="1" x14ac:dyDescent="0.3">
      <c r="C24029" s="3"/>
      <c r="E24029" s="6"/>
    </row>
    <row r="24030" spans="3:5" s="2" customFormat="1" x14ac:dyDescent="0.3">
      <c r="C24030" s="3"/>
      <c r="E24030" s="6"/>
    </row>
    <row r="24031" spans="3:5" s="2" customFormat="1" x14ac:dyDescent="0.3">
      <c r="C24031" s="3"/>
      <c r="E24031" s="6"/>
    </row>
    <row r="24032" spans="3:5" s="2" customFormat="1" x14ac:dyDescent="0.3">
      <c r="C24032" s="3"/>
      <c r="E24032" s="6"/>
    </row>
    <row r="24033" spans="3:5" s="2" customFormat="1" x14ac:dyDescent="0.3">
      <c r="C24033" s="3"/>
      <c r="E24033" s="6"/>
    </row>
    <row r="24034" spans="3:5" s="2" customFormat="1" x14ac:dyDescent="0.3">
      <c r="C24034" s="3"/>
      <c r="E24034" s="6"/>
    </row>
    <row r="24035" spans="3:5" s="2" customFormat="1" x14ac:dyDescent="0.3">
      <c r="C24035" s="3"/>
      <c r="E24035" s="6"/>
    </row>
    <row r="24036" spans="3:5" s="2" customFormat="1" x14ac:dyDescent="0.3">
      <c r="C24036" s="3"/>
      <c r="E24036" s="6"/>
    </row>
    <row r="24037" spans="3:5" s="2" customFormat="1" x14ac:dyDescent="0.3">
      <c r="C24037" s="3"/>
      <c r="E24037" s="6"/>
    </row>
    <row r="24038" spans="3:5" s="2" customFormat="1" x14ac:dyDescent="0.3">
      <c r="C24038" s="3"/>
      <c r="E24038" s="6"/>
    </row>
    <row r="24039" spans="3:5" s="2" customFormat="1" x14ac:dyDescent="0.3">
      <c r="C24039" s="3"/>
      <c r="E24039" s="6"/>
    </row>
    <row r="24040" spans="3:5" s="2" customFormat="1" x14ac:dyDescent="0.3">
      <c r="C24040" s="3"/>
      <c r="E24040" s="6"/>
    </row>
    <row r="24041" spans="3:5" s="2" customFormat="1" x14ac:dyDescent="0.3">
      <c r="C24041" s="3"/>
      <c r="E24041" s="6"/>
    </row>
    <row r="24042" spans="3:5" s="2" customFormat="1" x14ac:dyDescent="0.3">
      <c r="C24042" s="3"/>
      <c r="E24042" s="6"/>
    </row>
    <row r="24043" spans="3:5" s="2" customFormat="1" x14ac:dyDescent="0.3">
      <c r="C24043" s="3"/>
      <c r="E24043" s="6"/>
    </row>
    <row r="24044" spans="3:5" s="2" customFormat="1" x14ac:dyDescent="0.3">
      <c r="C24044" s="3"/>
      <c r="E24044" s="6"/>
    </row>
    <row r="24045" spans="3:5" s="2" customFormat="1" x14ac:dyDescent="0.3">
      <c r="C24045" s="3"/>
      <c r="E24045" s="6"/>
    </row>
    <row r="24046" spans="3:5" s="2" customFormat="1" x14ac:dyDescent="0.3">
      <c r="C24046" s="3"/>
      <c r="E24046" s="6"/>
    </row>
    <row r="24047" spans="3:5" s="2" customFormat="1" x14ac:dyDescent="0.3">
      <c r="C24047" s="3"/>
      <c r="E24047" s="6"/>
    </row>
    <row r="24048" spans="3:5" s="2" customFormat="1" x14ac:dyDescent="0.3">
      <c r="C24048" s="3"/>
      <c r="E24048" s="6"/>
    </row>
    <row r="24049" spans="3:5" s="2" customFormat="1" x14ac:dyDescent="0.3">
      <c r="C24049" s="3"/>
      <c r="E24049" s="6"/>
    </row>
    <row r="24050" spans="3:5" s="2" customFormat="1" x14ac:dyDescent="0.3">
      <c r="C24050" s="3"/>
      <c r="E24050" s="6"/>
    </row>
    <row r="24051" spans="3:5" s="2" customFormat="1" x14ac:dyDescent="0.3">
      <c r="C24051" s="3"/>
      <c r="E24051" s="6"/>
    </row>
    <row r="24052" spans="3:5" s="2" customFormat="1" x14ac:dyDescent="0.3">
      <c r="C24052" s="3"/>
      <c r="E24052" s="6"/>
    </row>
    <row r="24053" spans="3:5" s="2" customFormat="1" x14ac:dyDescent="0.3">
      <c r="C24053" s="3"/>
      <c r="E24053" s="6"/>
    </row>
    <row r="24054" spans="3:5" s="2" customFormat="1" x14ac:dyDescent="0.3">
      <c r="C24054" s="3"/>
      <c r="E24054" s="6"/>
    </row>
    <row r="24055" spans="3:5" s="2" customFormat="1" x14ac:dyDescent="0.3">
      <c r="C24055" s="3"/>
      <c r="E24055" s="6"/>
    </row>
    <row r="24056" spans="3:5" s="2" customFormat="1" x14ac:dyDescent="0.3">
      <c r="C24056" s="3"/>
      <c r="E24056" s="6"/>
    </row>
    <row r="24057" spans="3:5" s="2" customFormat="1" x14ac:dyDescent="0.3">
      <c r="C24057" s="3"/>
      <c r="E24057" s="6"/>
    </row>
    <row r="24058" spans="3:5" s="2" customFormat="1" x14ac:dyDescent="0.3">
      <c r="C24058" s="3"/>
      <c r="E24058" s="6"/>
    </row>
    <row r="24059" spans="3:5" s="2" customFormat="1" x14ac:dyDescent="0.3">
      <c r="C24059" s="3"/>
      <c r="E24059" s="6"/>
    </row>
    <row r="24060" spans="3:5" s="2" customFormat="1" x14ac:dyDescent="0.3">
      <c r="C24060" s="3"/>
      <c r="E24060" s="6"/>
    </row>
    <row r="24061" spans="3:5" s="2" customFormat="1" x14ac:dyDescent="0.3">
      <c r="C24061" s="3"/>
      <c r="E24061" s="6"/>
    </row>
    <row r="24062" spans="3:5" s="2" customFormat="1" x14ac:dyDescent="0.3">
      <c r="C24062" s="3"/>
      <c r="E24062" s="6"/>
    </row>
    <row r="24063" spans="3:5" s="2" customFormat="1" x14ac:dyDescent="0.3">
      <c r="C24063" s="3"/>
      <c r="E24063" s="6"/>
    </row>
    <row r="24064" spans="3:5" s="2" customFormat="1" x14ac:dyDescent="0.3">
      <c r="C24064" s="3"/>
      <c r="E24064" s="6"/>
    </row>
    <row r="24065" spans="3:5" s="2" customFormat="1" x14ac:dyDescent="0.3">
      <c r="C24065" s="3"/>
      <c r="E24065" s="6"/>
    </row>
    <row r="24066" spans="3:5" s="2" customFormat="1" x14ac:dyDescent="0.3">
      <c r="C24066" s="3"/>
      <c r="E24066" s="6"/>
    </row>
    <row r="24067" spans="3:5" s="2" customFormat="1" x14ac:dyDescent="0.3">
      <c r="C24067" s="3"/>
      <c r="E24067" s="6"/>
    </row>
    <row r="24068" spans="3:5" s="2" customFormat="1" x14ac:dyDescent="0.3">
      <c r="C24068" s="3"/>
      <c r="E24068" s="6"/>
    </row>
    <row r="24069" spans="3:5" s="2" customFormat="1" x14ac:dyDescent="0.3">
      <c r="C24069" s="3"/>
      <c r="E24069" s="6"/>
    </row>
    <row r="24070" spans="3:5" s="2" customFormat="1" x14ac:dyDescent="0.3">
      <c r="C24070" s="3"/>
      <c r="E24070" s="6"/>
    </row>
    <row r="24071" spans="3:5" s="2" customFormat="1" x14ac:dyDescent="0.3">
      <c r="C24071" s="3"/>
      <c r="E24071" s="6"/>
    </row>
    <row r="24072" spans="3:5" s="2" customFormat="1" x14ac:dyDescent="0.3">
      <c r="C24072" s="3"/>
      <c r="E24072" s="6"/>
    </row>
    <row r="24073" spans="3:5" s="2" customFormat="1" x14ac:dyDescent="0.3">
      <c r="C24073" s="3"/>
      <c r="E24073" s="6"/>
    </row>
    <row r="24074" spans="3:5" s="2" customFormat="1" x14ac:dyDescent="0.3">
      <c r="C24074" s="3"/>
      <c r="E24074" s="6"/>
    </row>
    <row r="24075" spans="3:5" s="2" customFormat="1" x14ac:dyDescent="0.3">
      <c r="C24075" s="3"/>
      <c r="E24075" s="6"/>
    </row>
    <row r="24076" spans="3:5" s="2" customFormat="1" x14ac:dyDescent="0.3">
      <c r="C24076" s="3"/>
      <c r="E24076" s="6"/>
    </row>
    <row r="24077" spans="3:5" s="2" customFormat="1" x14ac:dyDescent="0.3">
      <c r="C24077" s="3"/>
      <c r="E24077" s="6"/>
    </row>
    <row r="24078" spans="3:5" s="2" customFormat="1" x14ac:dyDescent="0.3">
      <c r="C24078" s="3"/>
      <c r="E24078" s="6"/>
    </row>
    <row r="24079" spans="3:5" s="2" customFormat="1" x14ac:dyDescent="0.3">
      <c r="C24079" s="3"/>
      <c r="E24079" s="6"/>
    </row>
    <row r="24080" spans="3:5" s="2" customFormat="1" x14ac:dyDescent="0.3">
      <c r="C24080" s="3"/>
      <c r="E24080" s="6"/>
    </row>
    <row r="24081" spans="3:5" s="2" customFormat="1" x14ac:dyDescent="0.3">
      <c r="C24081" s="3"/>
      <c r="E24081" s="6"/>
    </row>
    <row r="24082" spans="3:5" s="2" customFormat="1" x14ac:dyDescent="0.3">
      <c r="C24082" s="3"/>
      <c r="E24082" s="6"/>
    </row>
    <row r="24083" spans="3:5" s="2" customFormat="1" x14ac:dyDescent="0.3">
      <c r="C24083" s="3"/>
      <c r="E24083" s="6"/>
    </row>
    <row r="24084" spans="3:5" s="2" customFormat="1" x14ac:dyDescent="0.3">
      <c r="C24084" s="3"/>
      <c r="E24084" s="6"/>
    </row>
    <row r="24085" spans="3:5" s="2" customFormat="1" x14ac:dyDescent="0.3">
      <c r="C24085" s="3"/>
      <c r="E24085" s="6"/>
    </row>
    <row r="24086" spans="3:5" s="2" customFormat="1" x14ac:dyDescent="0.3">
      <c r="C24086" s="3"/>
      <c r="E24086" s="6"/>
    </row>
    <row r="24087" spans="3:5" s="2" customFormat="1" x14ac:dyDescent="0.3">
      <c r="C24087" s="3"/>
      <c r="E24087" s="6"/>
    </row>
    <row r="24088" spans="3:5" s="2" customFormat="1" x14ac:dyDescent="0.3">
      <c r="C24088" s="3"/>
      <c r="E24088" s="6"/>
    </row>
    <row r="24089" spans="3:5" s="2" customFormat="1" x14ac:dyDescent="0.3">
      <c r="C24089" s="3"/>
      <c r="E24089" s="6"/>
    </row>
    <row r="24090" spans="3:5" s="2" customFormat="1" x14ac:dyDescent="0.3">
      <c r="C24090" s="3"/>
      <c r="E24090" s="6"/>
    </row>
    <row r="24091" spans="3:5" s="2" customFormat="1" x14ac:dyDescent="0.3">
      <c r="C24091" s="3"/>
      <c r="E24091" s="6"/>
    </row>
    <row r="24092" spans="3:5" s="2" customFormat="1" x14ac:dyDescent="0.3">
      <c r="C24092" s="3"/>
      <c r="E24092" s="6"/>
    </row>
    <row r="24093" spans="3:5" s="2" customFormat="1" x14ac:dyDescent="0.3">
      <c r="C24093" s="3"/>
      <c r="E24093" s="6"/>
    </row>
    <row r="24094" spans="3:5" s="2" customFormat="1" x14ac:dyDescent="0.3">
      <c r="C24094" s="3"/>
      <c r="E24094" s="6"/>
    </row>
    <row r="24095" spans="3:5" s="2" customFormat="1" x14ac:dyDescent="0.3">
      <c r="C24095" s="3"/>
      <c r="E24095" s="6"/>
    </row>
    <row r="24096" spans="3:5" s="2" customFormat="1" x14ac:dyDescent="0.3">
      <c r="C24096" s="3"/>
      <c r="E24096" s="6"/>
    </row>
    <row r="24097" spans="3:5" s="2" customFormat="1" x14ac:dyDescent="0.3">
      <c r="C24097" s="3"/>
      <c r="E24097" s="6"/>
    </row>
    <row r="24098" spans="3:5" s="2" customFormat="1" x14ac:dyDescent="0.3">
      <c r="C24098" s="3"/>
      <c r="E24098" s="6"/>
    </row>
    <row r="24099" spans="3:5" s="2" customFormat="1" x14ac:dyDescent="0.3">
      <c r="C24099" s="3"/>
      <c r="E24099" s="6"/>
    </row>
    <row r="24100" spans="3:5" s="2" customFormat="1" x14ac:dyDescent="0.3">
      <c r="C24100" s="3"/>
      <c r="E24100" s="6"/>
    </row>
    <row r="24101" spans="3:5" s="2" customFormat="1" x14ac:dyDescent="0.3">
      <c r="C24101" s="3"/>
      <c r="E24101" s="6"/>
    </row>
    <row r="24102" spans="3:5" s="2" customFormat="1" x14ac:dyDescent="0.3">
      <c r="C24102" s="3"/>
      <c r="E24102" s="6"/>
    </row>
    <row r="24103" spans="3:5" s="2" customFormat="1" x14ac:dyDescent="0.3">
      <c r="C24103" s="3"/>
      <c r="E24103" s="6"/>
    </row>
    <row r="24104" spans="3:5" s="2" customFormat="1" x14ac:dyDescent="0.3">
      <c r="C24104" s="3"/>
      <c r="E24104" s="6"/>
    </row>
    <row r="24105" spans="3:5" s="2" customFormat="1" x14ac:dyDescent="0.3">
      <c r="C24105" s="3"/>
      <c r="E24105" s="6"/>
    </row>
    <row r="24106" spans="3:5" s="2" customFormat="1" x14ac:dyDescent="0.3">
      <c r="C24106" s="3"/>
      <c r="E24106" s="6"/>
    </row>
    <row r="24107" spans="3:5" s="2" customFormat="1" x14ac:dyDescent="0.3">
      <c r="C24107" s="3"/>
      <c r="E24107" s="6"/>
    </row>
    <row r="24108" spans="3:5" s="2" customFormat="1" x14ac:dyDescent="0.3">
      <c r="C24108" s="3"/>
      <c r="E24108" s="6"/>
    </row>
    <row r="24109" spans="3:5" s="2" customFormat="1" x14ac:dyDescent="0.3">
      <c r="C24109" s="3"/>
      <c r="E24109" s="6"/>
    </row>
    <row r="24110" spans="3:5" s="2" customFormat="1" x14ac:dyDescent="0.3">
      <c r="C24110" s="3"/>
      <c r="E24110" s="6"/>
    </row>
    <row r="24111" spans="3:5" s="2" customFormat="1" x14ac:dyDescent="0.3">
      <c r="C24111" s="3"/>
      <c r="E24111" s="6"/>
    </row>
    <row r="24112" spans="3:5" s="2" customFormat="1" x14ac:dyDescent="0.3">
      <c r="C24112" s="3"/>
      <c r="E24112" s="6"/>
    </row>
    <row r="24113" spans="3:5" s="2" customFormat="1" x14ac:dyDescent="0.3">
      <c r="C24113" s="3"/>
      <c r="E24113" s="6"/>
    </row>
    <row r="24114" spans="3:5" s="2" customFormat="1" x14ac:dyDescent="0.3">
      <c r="C24114" s="3"/>
      <c r="E24114" s="6"/>
    </row>
    <row r="24115" spans="3:5" s="2" customFormat="1" x14ac:dyDescent="0.3">
      <c r="C24115" s="3"/>
      <c r="E24115" s="6"/>
    </row>
    <row r="24116" spans="3:5" s="2" customFormat="1" x14ac:dyDescent="0.3">
      <c r="C24116" s="3"/>
      <c r="E24116" s="6"/>
    </row>
    <row r="24117" spans="3:5" s="2" customFormat="1" x14ac:dyDescent="0.3">
      <c r="C24117" s="3"/>
      <c r="E24117" s="6"/>
    </row>
    <row r="24118" spans="3:5" s="2" customFormat="1" x14ac:dyDescent="0.3">
      <c r="C24118" s="3"/>
      <c r="E24118" s="6"/>
    </row>
    <row r="24119" spans="3:5" s="2" customFormat="1" x14ac:dyDescent="0.3">
      <c r="C24119" s="3"/>
      <c r="E24119" s="6"/>
    </row>
    <row r="24120" spans="3:5" s="2" customFormat="1" x14ac:dyDescent="0.3">
      <c r="C24120" s="3"/>
      <c r="E24120" s="6"/>
    </row>
    <row r="24121" spans="3:5" s="2" customFormat="1" x14ac:dyDescent="0.3">
      <c r="C24121" s="3"/>
      <c r="E24121" s="6"/>
    </row>
    <row r="24122" spans="3:5" s="2" customFormat="1" x14ac:dyDescent="0.3">
      <c r="C24122" s="3"/>
      <c r="E24122" s="6"/>
    </row>
    <row r="24123" spans="3:5" s="2" customFormat="1" x14ac:dyDescent="0.3">
      <c r="C24123" s="3"/>
      <c r="E24123" s="6"/>
    </row>
    <row r="24124" spans="3:5" s="2" customFormat="1" x14ac:dyDescent="0.3">
      <c r="C24124" s="3"/>
      <c r="E24124" s="6"/>
    </row>
    <row r="24125" spans="3:5" s="2" customFormat="1" x14ac:dyDescent="0.3">
      <c r="C24125" s="3"/>
      <c r="E24125" s="6"/>
    </row>
    <row r="24126" spans="3:5" s="2" customFormat="1" x14ac:dyDescent="0.3">
      <c r="C24126" s="3"/>
      <c r="E24126" s="6"/>
    </row>
    <row r="24127" spans="3:5" s="2" customFormat="1" x14ac:dyDescent="0.3">
      <c r="C24127" s="3"/>
      <c r="E24127" s="6"/>
    </row>
    <row r="24128" spans="3:5" s="2" customFormat="1" x14ac:dyDescent="0.3">
      <c r="C24128" s="3"/>
      <c r="E24128" s="6"/>
    </row>
    <row r="24129" spans="3:5" s="2" customFormat="1" x14ac:dyDescent="0.3">
      <c r="C24129" s="3"/>
      <c r="E24129" s="6"/>
    </row>
    <row r="24130" spans="3:5" s="2" customFormat="1" x14ac:dyDescent="0.3">
      <c r="C24130" s="3"/>
      <c r="E24130" s="6"/>
    </row>
    <row r="24131" spans="3:5" s="2" customFormat="1" x14ac:dyDescent="0.3">
      <c r="C24131" s="3"/>
      <c r="E24131" s="6"/>
    </row>
    <row r="24132" spans="3:5" s="2" customFormat="1" x14ac:dyDescent="0.3">
      <c r="C24132" s="3"/>
      <c r="E24132" s="6"/>
    </row>
    <row r="24133" spans="3:5" s="2" customFormat="1" x14ac:dyDescent="0.3">
      <c r="C24133" s="3"/>
      <c r="E24133" s="6"/>
    </row>
    <row r="24134" spans="3:5" s="2" customFormat="1" x14ac:dyDescent="0.3">
      <c r="C24134" s="3"/>
      <c r="E24134" s="6"/>
    </row>
    <row r="24135" spans="3:5" s="2" customFormat="1" x14ac:dyDescent="0.3">
      <c r="C24135" s="3"/>
      <c r="E24135" s="6"/>
    </row>
    <row r="24136" spans="3:5" s="2" customFormat="1" x14ac:dyDescent="0.3">
      <c r="C24136" s="3"/>
      <c r="E24136" s="6"/>
    </row>
    <row r="24137" spans="3:5" s="2" customFormat="1" x14ac:dyDescent="0.3">
      <c r="C24137" s="3"/>
      <c r="E24137" s="6"/>
    </row>
    <row r="24138" spans="3:5" s="2" customFormat="1" x14ac:dyDescent="0.3">
      <c r="C24138" s="3"/>
      <c r="E24138" s="6"/>
    </row>
    <row r="24139" spans="3:5" s="2" customFormat="1" x14ac:dyDescent="0.3">
      <c r="C24139" s="3"/>
      <c r="E24139" s="6"/>
    </row>
    <row r="24140" spans="3:5" s="2" customFormat="1" x14ac:dyDescent="0.3">
      <c r="C24140" s="3"/>
      <c r="E24140" s="6"/>
    </row>
    <row r="24141" spans="3:5" s="2" customFormat="1" x14ac:dyDescent="0.3">
      <c r="C24141" s="3"/>
      <c r="E24141" s="6"/>
    </row>
    <row r="24142" spans="3:5" s="2" customFormat="1" x14ac:dyDescent="0.3">
      <c r="C24142" s="3"/>
      <c r="E24142" s="6"/>
    </row>
    <row r="24143" spans="3:5" s="2" customFormat="1" x14ac:dyDescent="0.3">
      <c r="C24143" s="3"/>
      <c r="E24143" s="6"/>
    </row>
    <row r="24144" spans="3:5" s="2" customFormat="1" x14ac:dyDescent="0.3">
      <c r="C24144" s="3"/>
      <c r="E24144" s="6"/>
    </row>
    <row r="24145" spans="3:5" s="2" customFormat="1" x14ac:dyDescent="0.3">
      <c r="C24145" s="3"/>
      <c r="E24145" s="6"/>
    </row>
    <row r="24146" spans="3:5" s="2" customFormat="1" x14ac:dyDescent="0.3">
      <c r="C24146" s="3"/>
      <c r="E24146" s="6"/>
    </row>
    <row r="24147" spans="3:5" s="2" customFormat="1" x14ac:dyDescent="0.3">
      <c r="C24147" s="3"/>
      <c r="E24147" s="6"/>
    </row>
    <row r="24148" spans="3:5" s="2" customFormat="1" x14ac:dyDescent="0.3">
      <c r="C24148" s="3"/>
      <c r="E24148" s="6"/>
    </row>
    <row r="24149" spans="3:5" s="2" customFormat="1" x14ac:dyDescent="0.3">
      <c r="C24149" s="3"/>
      <c r="E24149" s="6"/>
    </row>
    <row r="24150" spans="3:5" s="2" customFormat="1" x14ac:dyDescent="0.3">
      <c r="C24150" s="3"/>
      <c r="E24150" s="6"/>
    </row>
    <row r="24151" spans="3:5" s="2" customFormat="1" x14ac:dyDescent="0.3">
      <c r="C24151" s="3"/>
      <c r="E24151" s="6"/>
    </row>
    <row r="24152" spans="3:5" s="2" customFormat="1" x14ac:dyDescent="0.3">
      <c r="C24152" s="3"/>
      <c r="E24152" s="6"/>
    </row>
    <row r="24153" spans="3:5" s="2" customFormat="1" x14ac:dyDescent="0.3">
      <c r="C24153" s="3"/>
      <c r="E24153" s="6"/>
    </row>
    <row r="24154" spans="3:5" s="2" customFormat="1" x14ac:dyDescent="0.3">
      <c r="C24154" s="3"/>
      <c r="E24154" s="6"/>
    </row>
    <row r="24155" spans="3:5" s="2" customFormat="1" x14ac:dyDescent="0.3">
      <c r="C24155" s="3"/>
      <c r="E24155" s="6"/>
    </row>
    <row r="24156" spans="3:5" s="2" customFormat="1" x14ac:dyDescent="0.3">
      <c r="C24156" s="3"/>
      <c r="E24156" s="6"/>
    </row>
    <row r="24157" spans="3:5" s="2" customFormat="1" x14ac:dyDescent="0.3">
      <c r="C24157" s="3"/>
      <c r="E24157" s="6"/>
    </row>
    <row r="24158" spans="3:5" s="2" customFormat="1" x14ac:dyDescent="0.3">
      <c r="C24158" s="3"/>
      <c r="E24158" s="6"/>
    </row>
    <row r="24159" spans="3:5" s="2" customFormat="1" x14ac:dyDescent="0.3">
      <c r="C24159" s="3"/>
      <c r="E24159" s="6"/>
    </row>
    <row r="24160" spans="3:5" s="2" customFormat="1" x14ac:dyDescent="0.3">
      <c r="C24160" s="3"/>
      <c r="E24160" s="6"/>
    </row>
    <row r="24161" spans="3:5" s="2" customFormat="1" x14ac:dyDescent="0.3">
      <c r="C24161" s="3"/>
      <c r="E24161" s="6"/>
    </row>
    <row r="24162" spans="3:5" s="2" customFormat="1" x14ac:dyDescent="0.3">
      <c r="C24162" s="3"/>
      <c r="E24162" s="6"/>
    </row>
    <row r="24163" spans="3:5" s="2" customFormat="1" x14ac:dyDescent="0.3">
      <c r="C24163" s="3"/>
      <c r="E24163" s="6"/>
    </row>
    <row r="24164" spans="3:5" s="2" customFormat="1" x14ac:dyDescent="0.3">
      <c r="C24164" s="3"/>
      <c r="E24164" s="6"/>
    </row>
    <row r="24165" spans="3:5" s="2" customFormat="1" x14ac:dyDescent="0.3">
      <c r="C24165" s="3"/>
      <c r="E24165" s="6"/>
    </row>
    <row r="24166" spans="3:5" s="2" customFormat="1" x14ac:dyDescent="0.3">
      <c r="C24166" s="3"/>
      <c r="E24166" s="6"/>
    </row>
    <row r="24167" spans="3:5" s="2" customFormat="1" x14ac:dyDescent="0.3">
      <c r="C24167" s="3"/>
      <c r="E24167" s="6"/>
    </row>
    <row r="24168" spans="3:5" s="2" customFormat="1" x14ac:dyDescent="0.3">
      <c r="C24168" s="3"/>
      <c r="E24168" s="6"/>
    </row>
    <row r="24169" spans="3:5" s="2" customFormat="1" x14ac:dyDescent="0.3">
      <c r="C24169" s="3"/>
      <c r="E24169" s="6"/>
    </row>
    <row r="24170" spans="3:5" s="2" customFormat="1" x14ac:dyDescent="0.3">
      <c r="C24170" s="3"/>
      <c r="E24170" s="6"/>
    </row>
    <row r="24171" spans="3:5" s="2" customFormat="1" x14ac:dyDescent="0.3">
      <c r="C24171" s="3"/>
      <c r="E24171" s="6"/>
    </row>
    <row r="24172" spans="3:5" s="2" customFormat="1" x14ac:dyDescent="0.3">
      <c r="C24172" s="3"/>
      <c r="E24172" s="6"/>
    </row>
    <row r="24173" spans="3:5" s="2" customFormat="1" x14ac:dyDescent="0.3">
      <c r="C24173" s="3"/>
      <c r="E24173" s="6"/>
    </row>
    <row r="24174" spans="3:5" s="2" customFormat="1" x14ac:dyDescent="0.3">
      <c r="C24174" s="3"/>
      <c r="E24174" s="6"/>
    </row>
    <row r="24175" spans="3:5" s="2" customFormat="1" x14ac:dyDescent="0.3">
      <c r="C24175" s="3"/>
      <c r="E24175" s="6"/>
    </row>
    <row r="24176" spans="3:5" s="2" customFormat="1" x14ac:dyDescent="0.3">
      <c r="C24176" s="3"/>
      <c r="E24176" s="6"/>
    </row>
    <row r="24177" spans="3:5" s="2" customFormat="1" x14ac:dyDescent="0.3">
      <c r="C24177" s="3"/>
      <c r="E24177" s="6"/>
    </row>
    <row r="24178" spans="3:5" s="2" customFormat="1" x14ac:dyDescent="0.3">
      <c r="C24178" s="3"/>
      <c r="E24178" s="6"/>
    </row>
    <row r="24179" spans="3:5" s="2" customFormat="1" x14ac:dyDescent="0.3">
      <c r="C24179" s="3"/>
      <c r="E24179" s="6"/>
    </row>
    <row r="24180" spans="3:5" s="2" customFormat="1" x14ac:dyDescent="0.3">
      <c r="C24180" s="3"/>
      <c r="E24180" s="6"/>
    </row>
    <row r="24181" spans="3:5" s="2" customFormat="1" x14ac:dyDescent="0.3">
      <c r="C24181" s="3"/>
      <c r="E24181" s="6"/>
    </row>
    <row r="24182" spans="3:5" s="2" customFormat="1" x14ac:dyDescent="0.3">
      <c r="C24182" s="3"/>
      <c r="E24182" s="6"/>
    </row>
    <row r="24183" spans="3:5" s="2" customFormat="1" x14ac:dyDescent="0.3">
      <c r="C24183" s="3"/>
      <c r="E24183" s="6"/>
    </row>
    <row r="24184" spans="3:5" s="2" customFormat="1" x14ac:dyDescent="0.3">
      <c r="C24184" s="3"/>
      <c r="E24184" s="6"/>
    </row>
    <row r="24185" spans="3:5" s="2" customFormat="1" x14ac:dyDescent="0.3">
      <c r="C24185" s="3"/>
      <c r="E24185" s="6"/>
    </row>
    <row r="24186" spans="3:5" s="2" customFormat="1" x14ac:dyDescent="0.3">
      <c r="C24186" s="3"/>
      <c r="E24186" s="6"/>
    </row>
    <row r="24187" spans="3:5" s="2" customFormat="1" x14ac:dyDescent="0.3">
      <c r="C24187" s="3"/>
      <c r="E24187" s="6"/>
    </row>
    <row r="24188" spans="3:5" s="2" customFormat="1" x14ac:dyDescent="0.3">
      <c r="C24188" s="3"/>
      <c r="E24188" s="6"/>
    </row>
    <row r="24189" spans="3:5" s="2" customFormat="1" x14ac:dyDescent="0.3">
      <c r="C24189" s="3"/>
      <c r="E24189" s="6"/>
    </row>
    <row r="24190" spans="3:5" s="2" customFormat="1" x14ac:dyDescent="0.3">
      <c r="C24190" s="3"/>
      <c r="E24190" s="6"/>
    </row>
    <row r="24191" spans="3:5" s="2" customFormat="1" x14ac:dyDescent="0.3">
      <c r="C24191" s="3"/>
      <c r="E24191" s="6"/>
    </row>
    <row r="24192" spans="3:5" s="2" customFormat="1" x14ac:dyDescent="0.3">
      <c r="C24192" s="3"/>
      <c r="E24192" s="6"/>
    </row>
    <row r="24193" spans="3:5" s="2" customFormat="1" x14ac:dyDescent="0.3">
      <c r="C24193" s="3"/>
      <c r="E24193" s="6"/>
    </row>
    <row r="24194" spans="3:5" s="2" customFormat="1" x14ac:dyDescent="0.3">
      <c r="C24194" s="3"/>
      <c r="E24194" s="6"/>
    </row>
    <row r="24195" spans="3:5" s="2" customFormat="1" x14ac:dyDescent="0.3">
      <c r="C24195" s="3"/>
      <c r="E24195" s="6"/>
    </row>
    <row r="24196" spans="3:5" s="2" customFormat="1" x14ac:dyDescent="0.3">
      <c r="C24196" s="3"/>
      <c r="E24196" s="6"/>
    </row>
    <row r="24197" spans="3:5" s="2" customFormat="1" x14ac:dyDescent="0.3">
      <c r="C24197" s="3"/>
      <c r="E24197" s="6"/>
    </row>
    <row r="24198" spans="3:5" s="2" customFormat="1" x14ac:dyDescent="0.3">
      <c r="C24198" s="3"/>
      <c r="E24198" s="6"/>
    </row>
    <row r="24199" spans="3:5" s="2" customFormat="1" x14ac:dyDescent="0.3">
      <c r="C24199" s="3"/>
      <c r="E24199" s="6"/>
    </row>
    <row r="24200" spans="3:5" s="2" customFormat="1" x14ac:dyDescent="0.3">
      <c r="C24200" s="3"/>
      <c r="E24200" s="6"/>
    </row>
    <row r="24201" spans="3:5" s="2" customFormat="1" x14ac:dyDescent="0.3">
      <c r="C24201" s="3"/>
      <c r="E24201" s="6"/>
    </row>
    <row r="24202" spans="3:5" s="2" customFormat="1" x14ac:dyDescent="0.3">
      <c r="C24202" s="3"/>
      <c r="E24202" s="6"/>
    </row>
    <row r="24203" spans="3:5" s="2" customFormat="1" x14ac:dyDescent="0.3">
      <c r="C24203" s="3"/>
      <c r="E24203" s="6"/>
    </row>
    <row r="24204" spans="3:5" s="2" customFormat="1" x14ac:dyDescent="0.3">
      <c r="C24204" s="3"/>
      <c r="E24204" s="6"/>
    </row>
    <row r="24205" spans="3:5" s="2" customFormat="1" x14ac:dyDescent="0.3">
      <c r="C24205" s="3"/>
      <c r="E24205" s="6"/>
    </row>
    <row r="24206" spans="3:5" s="2" customFormat="1" x14ac:dyDescent="0.3">
      <c r="C24206" s="3"/>
      <c r="E24206" s="6"/>
    </row>
    <row r="24207" spans="3:5" s="2" customFormat="1" x14ac:dyDescent="0.3">
      <c r="C24207" s="3"/>
      <c r="E24207" s="6"/>
    </row>
    <row r="24208" spans="3:5" s="2" customFormat="1" x14ac:dyDescent="0.3">
      <c r="C24208" s="3"/>
      <c r="E24208" s="6"/>
    </row>
    <row r="24209" spans="3:5" s="2" customFormat="1" x14ac:dyDescent="0.3">
      <c r="C24209" s="3"/>
      <c r="E24209" s="6"/>
    </row>
    <row r="24210" spans="3:5" s="2" customFormat="1" x14ac:dyDescent="0.3">
      <c r="C24210" s="3"/>
      <c r="E24210" s="6"/>
    </row>
    <row r="24211" spans="3:5" s="2" customFormat="1" x14ac:dyDescent="0.3">
      <c r="C24211" s="3"/>
      <c r="E24211" s="6"/>
    </row>
    <row r="24212" spans="3:5" s="2" customFormat="1" x14ac:dyDescent="0.3">
      <c r="C24212" s="3"/>
      <c r="E24212" s="6"/>
    </row>
    <row r="24213" spans="3:5" s="2" customFormat="1" x14ac:dyDescent="0.3">
      <c r="C24213" s="3"/>
      <c r="E24213" s="6"/>
    </row>
    <row r="24214" spans="3:5" s="2" customFormat="1" x14ac:dyDescent="0.3">
      <c r="C24214" s="3"/>
      <c r="E24214" s="6"/>
    </row>
    <row r="24215" spans="3:5" s="2" customFormat="1" x14ac:dyDescent="0.3">
      <c r="C24215" s="3"/>
      <c r="E24215" s="6"/>
    </row>
    <row r="24216" spans="3:5" s="2" customFormat="1" x14ac:dyDescent="0.3">
      <c r="C24216" s="3"/>
      <c r="E24216" s="6"/>
    </row>
    <row r="24217" spans="3:5" s="2" customFormat="1" x14ac:dyDescent="0.3">
      <c r="C24217" s="3"/>
      <c r="E24217" s="6"/>
    </row>
    <row r="24218" spans="3:5" s="2" customFormat="1" x14ac:dyDescent="0.3">
      <c r="C24218" s="3"/>
      <c r="E24218" s="6"/>
    </row>
    <row r="24219" spans="3:5" s="2" customFormat="1" x14ac:dyDescent="0.3">
      <c r="C24219" s="3"/>
      <c r="E24219" s="6"/>
    </row>
    <row r="24220" spans="3:5" s="2" customFormat="1" x14ac:dyDescent="0.3">
      <c r="C24220" s="3"/>
      <c r="E24220" s="6"/>
    </row>
    <row r="24221" spans="3:5" s="2" customFormat="1" x14ac:dyDescent="0.3">
      <c r="C24221" s="3"/>
      <c r="E24221" s="6"/>
    </row>
    <row r="24222" spans="3:5" s="2" customFormat="1" x14ac:dyDescent="0.3">
      <c r="C24222" s="3"/>
      <c r="E24222" s="6"/>
    </row>
    <row r="24223" spans="3:5" s="2" customFormat="1" x14ac:dyDescent="0.3">
      <c r="C24223" s="3"/>
      <c r="E24223" s="6"/>
    </row>
    <row r="24224" spans="3:5" s="2" customFormat="1" x14ac:dyDescent="0.3">
      <c r="C24224" s="3"/>
      <c r="E24224" s="6"/>
    </row>
    <row r="24225" spans="3:5" s="2" customFormat="1" x14ac:dyDescent="0.3">
      <c r="C24225" s="3"/>
      <c r="E24225" s="6"/>
    </row>
    <row r="24226" spans="3:5" s="2" customFormat="1" x14ac:dyDescent="0.3">
      <c r="C24226" s="3"/>
      <c r="E24226" s="6"/>
    </row>
    <row r="24227" spans="3:5" s="2" customFormat="1" x14ac:dyDescent="0.3">
      <c r="C24227" s="3"/>
      <c r="E24227" s="6"/>
    </row>
    <row r="24228" spans="3:5" s="2" customFormat="1" x14ac:dyDescent="0.3">
      <c r="C24228" s="3"/>
      <c r="E24228" s="6"/>
    </row>
    <row r="24229" spans="3:5" s="2" customFormat="1" x14ac:dyDescent="0.3">
      <c r="C24229" s="3"/>
      <c r="E24229" s="6"/>
    </row>
    <row r="24230" spans="3:5" s="2" customFormat="1" x14ac:dyDescent="0.3">
      <c r="C24230" s="3"/>
      <c r="E24230" s="6"/>
    </row>
    <row r="24231" spans="3:5" s="2" customFormat="1" x14ac:dyDescent="0.3">
      <c r="C24231" s="3"/>
      <c r="E24231" s="6"/>
    </row>
    <row r="24232" spans="3:5" s="2" customFormat="1" x14ac:dyDescent="0.3">
      <c r="C24232" s="3"/>
      <c r="E24232" s="6"/>
    </row>
    <row r="24233" spans="3:5" s="2" customFormat="1" x14ac:dyDescent="0.3">
      <c r="C24233" s="3"/>
      <c r="E24233" s="6"/>
    </row>
    <row r="24234" spans="3:5" s="2" customFormat="1" x14ac:dyDescent="0.3">
      <c r="C24234" s="3"/>
      <c r="E24234" s="6"/>
    </row>
    <row r="24235" spans="3:5" s="2" customFormat="1" x14ac:dyDescent="0.3">
      <c r="C24235" s="3"/>
      <c r="E24235" s="6"/>
    </row>
    <row r="24236" spans="3:5" s="2" customFormat="1" x14ac:dyDescent="0.3">
      <c r="C24236" s="3"/>
      <c r="E24236" s="6"/>
    </row>
    <row r="24237" spans="3:5" s="2" customFormat="1" x14ac:dyDescent="0.3">
      <c r="C24237" s="3"/>
      <c r="E24237" s="6"/>
    </row>
    <row r="24238" spans="3:5" s="2" customFormat="1" x14ac:dyDescent="0.3">
      <c r="C24238" s="3"/>
      <c r="E24238" s="6"/>
    </row>
    <row r="24239" spans="3:5" s="2" customFormat="1" x14ac:dyDescent="0.3">
      <c r="C24239" s="3"/>
      <c r="E24239" s="6"/>
    </row>
    <row r="24240" spans="3:5" s="2" customFormat="1" x14ac:dyDescent="0.3">
      <c r="C24240" s="3"/>
      <c r="E24240" s="6"/>
    </row>
    <row r="24241" spans="3:5" s="2" customFormat="1" x14ac:dyDescent="0.3">
      <c r="C24241" s="3"/>
      <c r="E24241" s="6"/>
    </row>
    <row r="24242" spans="3:5" s="2" customFormat="1" x14ac:dyDescent="0.3">
      <c r="C24242" s="3"/>
      <c r="E24242" s="6"/>
    </row>
    <row r="24243" spans="3:5" s="2" customFormat="1" x14ac:dyDescent="0.3">
      <c r="C24243" s="3"/>
      <c r="E24243" s="6"/>
    </row>
    <row r="24244" spans="3:5" s="2" customFormat="1" x14ac:dyDescent="0.3">
      <c r="C24244" s="3"/>
      <c r="E24244" s="6"/>
    </row>
    <row r="24245" spans="3:5" s="2" customFormat="1" x14ac:dyDescent="0.3">
      <c r="C24245" s="3"/>
      <c r="E24245" s="6"/>
    </row>
    <row r="24246" spans="3:5" s="2" customFormat="1" x14ac:dyDescent="0.3">
      <c r="C24246" s="3"/>
      <c r="E24246" s="6"/>
    </row>
    <row r="24247" spans="3:5" s="2" customFormat="1" x14ac:dyDescent="0.3">
      <c r="C24247" s="3"/>
      <c r="E24247" s="6"/>
    </row>
    <row r="24248" spans="3:5" s="2" customFormat="1" x14ac:dyDescent="0.3">
      <c r="C24248" s="3"/>
      <c r="E24248" s="6"/>
    </row>
    <row r="24249" spans="3:5" s="2" customFormat="1" x14ac:dyDescent="0.3">
      <c r="C24249" s="3"/>
      <c r="E24249" s="6"/>
    </row>
    <row r="24250" spans="3:5" s="2" customFormat="1" x14ac:dyDescent="0.3">
      <c r="C24250" s="3"/>
      <c r="E24250" s="6"/>
    </row>
    <row r="24251" spans="3:5" s="2" customFormat="1" x14ac:dyDescent="0.3">
      <c r="C24251" s="3"/>
      <c r="E24251" s="6"/>
    </row>
    <row r="24252" spans="3:5" s="2" customFormat="1" x14ac:dyDescent="0.3">
      <c r="C24252" s="3"/>
      <c r="E24252" s="6"/>
    </row>
    <row r="24253" spans="3:5" s="2" customFormat="1" x14ac:dyDescent="0.3">
      <c r="C24253" s="3"/>
      <c r="E24253" s="6"/>
    </row>
    <row r="24254" spans="3:5" s="2" customFormat="1" x14ac:dyDescent="0.3">
      <c r="C24254" s="3"/>
      <c r="E24254" s="6"/>
    </row>
    <row r="24255" spans="3:5" s="2" customFormat="1" x14ac:dyDescent="0.3">
      <c r="C24255" s="3"/>
      <c r="E24255" s="6"/>
    </row>
    <row r="24256" spans="3:5" s="2" customFormat="1" x14ac:dyDescent="0.3">
      <c r="C24256" s="3"/>
      <c r="E24256" s="6"/>
    </row>
    <row r="24257" spans="3:5" s="2" customFormat="1" x14ac:dyDescent="0.3">
      <c r="C24257" s="3"/>
      <c r="E24257" s="6"/>
    </row>
    <row r="24258" spans="3:5" s="2" customFormat="1" x14ac:dyDescent="0.3">
      <c r="C24258" s="3"/>
      <c r="E24258" s="6"/>
    </row>
    <row r="24259" spans="3:5" s="2" customFormat="1" x14ac:dyDescent="0.3">
      <c r="C24259" s="3"/>
      <c r="E24259" s="6"/>
    </row>
    <row r="24260" spans="3:5" s="2" customFormat="1" x14ac:dyDescent="0.3">
      <c r="C24260" s="3"/>
      <c r="E24260" s="6"/>
    </row>
    <row r="24261" spans="3:5" s="2" customFormat="1" x14ac:dyDescent="0.3">
      <c r="C24261" s="3"/>
      <c r="E24261" s="6"/>
    </row>
    <row r="24262" spans="3:5" s="2" customFormat="1" x14ac:dyDescent="0.3">
      <c r="C24262" s="3"/>
      <c r="E24262" s="6"/>
    </row>
    <row r="24263" spans="3:5" s="2" customFormat="1" x14ac:dyDescent="0.3">
      <c r="C24263" s="3"/>
      <c r="E24263" s="6"/>
    </row>
    <row r="24264" spans="3:5" s="2" customFormat="1" x14ac:dyDescent="0.3">
      <c r="C24264" s="3"/>
      <c r="E24264" s="6"/>
    </row>
    <row r="24265" spans="3:5" s="2" customFormat="1" x14ac:dyDescent="0.3">
      <c r="C24265" s="3"/>
      <c r="E24265" s="6"/>
    </row>
    <row r="24266" spans="3:5" s="2" customFormat="1" x14ac:dyDescent="0.3">
      <c r="C24266" s="3"/>
      <c r="E24266" s="6"/>
    </row>
    <row r="24267" spans="3:5" s="2" customFormat="1" x14ac:dyDescent="0.3">
      <c r="C24267" s="3"/>
      <c r="E24267" s="6"/>
    </row>
    <row r="24268" spans="3:5" s="2" customFormat="1" x14ac:dyDescent="0.3">
      <c r="C24268" s="3"/>
      <c r="E24268" s="6"/>
    </row>
    <row r="24269" spans="3:5" s="2" customFormat="1" x14ac:dyDescent="0.3">
      <c r="C24269" s="3"/>
      <c r="E24269" s="6"/>
    </row>
    <row r="24270" spans="3:5" s="2" customFormat="1" x14ac:dyDescent="0.3">
      <c r="C24270" s="3"/>
      <c r="E24270" s="6"/>
    </row>
    <row r="24271" spans="3:5" s="2" customFormat="1" x14ac:dyDescent="0.3">
      <c r="C24271" s="3"/>
      <c r="E24271" s="6"/>
    </row>
    <row r="24272" spans="3:5" s="2" customFormat="1" x14ac:dyDescent="0.3">
      <c r="C24272" s="3"/>
      <c r="E24272" s="6"/>
    </row>
    <row r="24273" spans="3:5" s="2" customFormat="1" x14ac:dyDescent="0.3">
      <c r="C24273" s="3"/>
      <c r="E24273" s="6"/>
    </row>
    <row r="24274" spans="3:5" s="2" customFormat="1" x14ac:dyDescent="0.3">
      <c r="C24274" s="3"/>
      <c r="E24274" s="6"/>
    </row>
    <row r="24275" spans="3:5" s="2" customFormat="1" x14ac:dyDescent="0.3">
      <c r="C24275" s="3"/>
      <c r="E24275" s="6"/>
    </row>
    <row r="24276" spans="3:5" s="2" customFormat="1" x14ac:dyDescent="0.3">
      <c r="C24276" s="3"/>
      <c r="E24276" s="6"/>
    </row>
    <row r="24277" spans="3:5" s="2" customFormat="1" x14ac:dyDescent="0.3">
      <c r="C24277" s="3"/>
      <c r="E24277" s="6"/>
    </row>
    <row r="24278" spans="3:5" s="2" customFormat="1" x14ac:dyDescent="0.3">
      <c r="C24278" s="3"/>
      <c r="E24278" s="6"/>
    </row>
    <row r="24279" spans="3:5" s="2" customFormat="1" x14ac:dyDescent="0.3">
      <c r="C24279" s="3"/>
      <c r="E24279" s="6"/>
    </row>
    <row r="24280" spans="3:5" s="2" customFormat="1" x14ac:dyDescent="0.3">
      <c r="C24280" s="3"/>
      <c r="E24280" s="6"/>
    </row>
    <row r="24281" spans="3:5" s="2" customFormat="1" x14ac:dyDescent="0.3">
      <c r="C24281" s="3"/>
      <c r="E24281" s="6"/>
    </row>
    <row r="24282" spans="3:5" s="2" customFormat="1" x14ac:dyDescent="0.3">
      <c r="C24282" s="3"/>
      <c r="E24282" s="6"/>
    </row>
    <row r="24283" spans="3:5" s="2" customFormat="1" x14ac:dyDescent="0.3">
      <c r="C24283" s="3"/>
      <c r="E24283" s="6"/>
    </row>
    <row r="24284" spans="3:5" s="2" customFormat="1" x14ac:dyDescent="0.3">
      <c r="C24284" s="3"/>
      <c r="E24284" s="6"/>
    </row>
    <row r="24285" spans="3:5" s="2" customFormat="1" x14ac:dyDescent="0.3">
      <c r="C24285" s="3"/>
      <c r="E24285" s="6"/>
    </row>
    <row r="24286" spans="3:5" s="2" customFormat="1" x14ac:dyDescent="0.3">
      <c r="C24286" s="3"/>
      <c r="E24286" s="6"/>
    </row>
    <row r="24287" spans="3:5" s="2" customFormat="1" x14ac:dyDescent="0.3">
      <c r="C24287" s="3"/>
      <c r="E24287" s="6"/>
    </row>
    <row r="24288" spans="3:5" s="2" customFormat="1" x14ac:dyDescent="0.3">
      <c r="C24288" s="3"/>
      <c r="E24288" s="6"/>
    </row>
    <row r="24289" spans="3:5" s="2" customFormat="1" x14ac:dyDescent="0.3">
      <c r="C24289" s="3"/>
      <c r="E24289" s="6"/>
    </row>
    <row r="24290" spans="3:5" s="2" customFormat="1" x14ac:dyDescent="0.3">
      <c r="C24290" s="3"/>
      <c r="E24290" s="6"/>
    </row>
    <row r="24291" spans="3:5" s="2" customFormat="1" x14ac:dyDescent="0.3">
      <c r="C24291" s="3"/>
      <c r="E24291" s="6"/>
    </row>
    <row r="24292" spans="3:5" s="2" customFormat="1" x14ac:dyDescent="0.3">
      <c r="C24292" s="3"/>
      <c r="E24292" s="6"/>
    </row>
    <row r="24293" spans="3:5" s="2" customFormat="1" x14ac:dyDescent="0.3">
      <c r="C24293" s="3"/>
      <c r="E24293" s="6"/>
    </row>
    <row r="24294" spans="3:5" s="2" customFormat="1" x14ac:dyDescent="0.3">
      <c r="C24294" s="3"/>
      <c r="E24294" s="6"/>
    </row>
    <row r="24295" spans="3:5" s="2" customFormat="1" x14ac:dyDescent="0.3">
      <c r="C24295" s="3"/>
      <c r="E24295" s="6"/>
    </row>
    <row r="24296" spans="3:5" s="2" customFormat="1" x14ac:dyDescent="0.3">
      <c r="C24296" s="3"/>
      <c r="E24296" s="6"/>
    </row>
    <row r="24297" spans="3:5" s="2" customFormat="1" x14ac:dyDescent="0.3">
      <c r="C24297" s="3"/>
      <c r="E24297" s="6"/>
    </row>
    <row r="24298" spans="3:5" s="2" customFormat="1" x14ac:dyDescent="0.3">
      <c r="C24298" s="3"/>
      <c r="E24298" s="6"/>
    </row>
    <row r="24299" spans="3:5" s="2" customFormat="1" x14ac:dyDescent="0.3">
      <c r="C24299" s="3"/>
      <c r="E24299" s="6"/>
    </row>
    <row r="24300" spans="3:5" s="2" customFormat="1" x14ac:dyDescent="0.3">
      <c r="C24300" s="3"/>
      <c r="E24300" s="6"/>
    </row>
    <row r="24301" spans="3:5" s="2" customFormat="1" x14ac:dyDescent="0.3">
      <c r="C24301" s="3"/>
      <c r="E24301" s="6"/>
    </row>
    <row r="24302" spans="3:5" s="2" customFormat="1" x14ac:dyDescent="0.3">
      <c r="C24302" s="3"/>
      <c r="E24302" s="6"/>
    </row>
    <row r="24303" spans="3:5" s="2" customFormat="1" x14ac:dyDescent="0.3">
      <c r="C24303" s="3"/>
      <c r="E24303" s="6"/>
    </row>
    <row r="24304" spans="3:5" s="2" customFormat="1" x14ac:dyDescent="0.3">
      <c r="C24304" s="3"/>
      <c r="E24304" s="6"/>
    </row>
    <row r="24305" spans="3:5" s="2" customFormat="1" x14ac:dyDescent="0.3">
      <c r="C24305" s="3"/>
      <c r="E24305" s="6"/>
    </row>
    <row r="24306" spans="3:5" s="2" customFormat="1" x14ac:dyDescent="0.3">
      <c r="C24306" s="3"/>
      <c r="E24306" s="6"/>
    </row>
    <row r="24307" spans="3:5" s="2" customFormat="1" x14ac:dyDescent="0.3">
      <c r="C24307" s="3"/>
      <c r="E24307" s="6"/>
    </row>
    <row r="24308" spans="3:5" s="2" customFormat="1" x14ac:dyDescent="0.3">
      <c r="C24308" s="3"/>
      <c r="E24308" s="6"/>
    </row>
    <row r="24309" spans="3:5" s="2" customFormat="1" x14ac:dyDescent="0.3">
      <c r="C24309" s="3"/>
      <c r="E24309" s="6"/>
    </row>
    <row r="24310" spans="3:5" s="2" customFormat="1" x14ac:dyDescent="0.3">
      <c r="C24310" s="3"/>
      <c r="E24310" s="6"/>
    </row>
    <row r="24311" spans="3:5" s="2" customFormat="1" x14ac:dyDescent="0.3">
      <c r="C24311" s="3"/>
      <c r="E24311" s="6"/>
    </row>
    <row r="24312" spans="3:5" s="2" customFormat="1" x14ac:dyDescent="0.3">
      <c r="C24312" s="3"/>
      <c r="E24312" s="6"/>
    </row>
    <row r="24313" spans="3:5" s="2" customFormat="1" x14ac:dyDescent="0.3">
      <c r="C24313" s="3"/>
      <c r="E24313" s="6"/>
    </row>
    <row r="24314" spans="3:5" s="2" customFormat="1" x14ac:dyDescent="0.3">
      <c r="C24314" s="3"/>
      <c r="E24314" s="6"/>
    </row>
    <row r="24315" spans="3:5" s="2" customFormat="1" x14ac:dyDescent="0.3">
      <c r="C24315" s="3"/>
      <c r="E24315" s="6"/>
    </row>
    <row r="24316" spans="3:5" s="2" customFormat="1" x14ac:dyDescent="0.3">
      <c r="C24316" s="3"/>
      <c r="E24316" s="6"/>
    </row>
    <row r="24317" spans="3:5" s="2" customFormat="1" x14ac:dyDescent="0.3">
      <c r="C24317" s="3"/>
      <c r="E24317" s="6"/>
    </row>
    <row r="24318" spans="3:5" s="2" customFormat="1" x14ac:dyDescent="0.3">
      <c r="C24318" s="3"/>
      <c r="E24318" s="6"/>
    </row>
    <row r="24319" spans="3:5" s="2" customFormat="1" x14ac:dyDescent="0.3">
      <c r="C24319" s="3"/>
      <c r="E24319" s="6"/>
    </row>
    <row r="24320" spans="3:5" s="2" customFormat="1" x14ac:dyDescent="0.3">
      <c r="C24320" s="3"/>
      <c r="E24320" s="6"/>
    </row>
    <row r="24321" spans="3:5" s="2" customFormat="1" x14ac:dyDescent="0.3">
      <c r="C24321" s="3"/>
      <c r="E24321" s="6"/>
    </row>
    <row r="24322" spans="3:5" s="2" customFormat="1" x14ac:dyDescent="0.3">
      <c r="C24322" s="3"/>
      <c r="E24322" s="6"/>
    </row>
    <row r="24323" spans="3:5" s="2" customFormat="1" x14ac:dyDescent="0.3">
      <c r="C24323" s="3"/>
      <c r="E24323" s="6"/>
    </row>
    <row r="24324" spans="3:5" s="2" customFormat="1" x14ac:dyDescent="0.3">
      <c r="C24324" s="3"/>
      <c r="E24324" s="6"/>
    </row>
    <row r="24325" spans="3:5" s="2" customFormat="1" x14ac:dyDescent="0.3">
      <c r="C24325" s="3"/>
      <c r="E24325" s="6"/>
    </row>
    <row r="24326" spans="3:5" s="2" customFormat="1" x14ac:dyDescent="0.3">
      <c r="C24326" s="3"/>
      <c r="E24326" s="6"/>
    </row>
    <row r="24327" spans="3:5" s="2" customFormat="1" x14ac:dyDescent="0.3">
      <c r="C24327" s="3"/>
      <c r="E24327" s="6"/>
    </row>
    <row r="24328" spans="3:5" s="2" customFormat="1" x14ac:dyDescent="0.3">
      <c r="C24328" s="3"/>
      <c r="E24328" s="6"/>
    </row>
    <row r="24329" spans="3:5" s="2" customFormat="1" x14ac:dyDescent="0.3">
      <c r="C24329" s="3"/>
      <c r="E24329" s="6"/>
    </row>
    <row r="24330" spans="3:5" s="2" customFormat="1" x14ac:dyDescent="0.3">
      <c r="C24330" s="3"/>
      <c r="E24330" s="6"/>
    </row>
    <row r="24331" spans="3:5" s="2" customFormat="1" x14ac:dyDescent="0.3">
      <c r="C24331" s="3"/>
      <c r="E24331" s="6"/>
    </row>
    <row r="24332" spans="3:5" s="2" customFormat="1" x14ac:dyDescent="0.3">
      <c r="C24332" s="3"/>
      <c r="E24332" s="6"/>
    </row>
    <row r="24333" spans="3:5" s="2" customFormat="1" x14ac:dyDescent="0.3">
      <c r="C24333" s="3"/>
      <c r="E24333" s="6"/>
    </row>
    <row r="24334" spans="3:5" s="2" customFormat="1" x14ac:dyDescent="0.3">
      <c r="C24334" s="3"/>
      <c r="E24334" s="6"/>
    </row>
    <row r="24335" spans="3:5" s="2" customFormat="1" x14ac:dyDescent="0.3">
      <c r="C24335" s="3"/>
      <c r="E24335" s="6"/>
    </row>
    <row r="24336" spans="3:5" s="2" customFormat="1" x14ac:dyDescent="0.3">
      <c r="C24336" s="3"/>
      <c r="E24336" s="6"/>
    </row>
    <row r="24337" spans="3:5" s="2" customFormat="1" x14ac:dyDescent="0.3">
      <c r="C24337" s="3"/>
      <c r="E24337" s="6"/>
    </row>
    <row r="24338" spans="3:5" s="2" customFormat="1" x14ac:dyDescent="0.3">
      <c r="C24338" s="3"/>
      <c r="E24338" s="6"/>
    </row>
    <row r="24339" spans="3:5" s="2" customFormat="1" x14ac:dyDescent="0.3">
      <c r="C24339" s="3"/>
      <c r="E24339" s="6"/>
    </row>
    <row r="24340" spans="3:5" s="2" customFormat="1" x14ac:dyDescent="0.3">
      <c r="C24340" s="3"/>
      <c r="E24340" s="6"/>
    </row>
    <row r="24341" spans="3:5" s="2" customFormat="1" x14ac:dyDescent="0.3">
      <c r="C24341" s="3"/>
      <c r="E24341" s="6"/>
    </row>
    <row r="24342" spans="3:5" s="2" customFormat="1" x14ac:dyDescent="0.3">
      <c r="C24342" s="3"/>
      <c r="E24342" s="6"/>
    </row>
    <row r="24343" spans="3:5" s="2" customFormat="1" x14ac:dyDescent="0.3">
      <c r="C24343" s="3"/>
      <c r="E24343" s="6"/>
    </row>
    <row r="24344" spans="3:5" s="2" customFormat="1" x14ac:dyDescent="0.3">
      <c r="C24344" s="3"/>
      <c r="E24344" s="6"/>
    </row>
    <row r="24345" spans="3:5" s="2" customFormat="1" x14ac:dyDescent="0.3">
      <c r="C24345" s="3"/>
      <c r="E24345" s="6"/>
    </row>
    <row r="24346" spans="3:5" s="2" customFormat="1" x14ac:dyDescent="0.3">
      <c r="C24346" s="3"/>
      <c r="E24346" s="6"/>
    </row>
    <row r="24347" spans="3:5" s="2" customFormat="1" x14ac:dyDescent="0.3">
      <c r="C24347" s="3"/>
      <c r="E24347" s="6"/>
    </row>
    <row r="24348" spans="3:5" s="2" customFormat="1" x14ac:dyDescent="0.3">
      <c r="C24348" s="3"/>
      <c r="E24348" s="6"/>
    </row>
    <row r="24349" spans="3:5" s="2" customFormat="1" x14ac:dyDescent="0.3">
      <c r="C24349" s="3"/>
      <c r="E24349" s="6"/>
    </row>
    <row r="24350" spans="3:5" s="2" customFormat="1" x14ac:dyDescent="0.3">
      <c r="C24350" s="3"/>
      <c r="E24350" s="6"/>
    </row>
    <row r="24351" spans="3:5" s="2" customFormat="1" x14ac:dyDescent="0.3">
      <c r="C24351" s="3"/>
      <c r="E24351" s="6"/>
    </row>
    <row r="24352" spans="3:5" s="2" customFormat="1" x14ac:dyDescent="0.3">
      <c r="C24352" s="3"/>
      <c r="E24352" s="6"/>
    </row>
    <row r="24353" spans="3:5" s="2" customFormat="1" x14ac:dyDescent="0.3">
      <c r="C24353" s="3"/>
      <c r="E24353" s="6"/>
    </row>
    <row r="24354" spans="3:5" s="2" customFormat="1" x14ac:dyDescent="0.3">
      <c r="C24354" s="3"/>
      <c r="E24354" s="6"/>
    </row>
    <row r="24355" spans="3:5" s="2" customFormat="1" x14ac:dyDescent="0.3">
      <c r="C24355" s="3"/>
      <c r="E24355" s="6"/>
    </row>
    <row r="24356" spans="3:5" s="2" customFormat="1" x14ac:dyDescent="0.3">
      <c r="C24356" s="3"/>
      <c r="E24356" s="6"/>
    </row>
    <row r="24357" spans="3:5" s="2" customFormat="1" x14ac:dyDescent="0.3">
      <c r="C24357" s="3"/>
      <c r="E24357" s="6"/>
    </row>
    <row r="24358" spans="3:5" s="2" customFormat="1" x14ac:dyDescent="0.3">
      <c r="C24358" s="3"/>
      <c r="E24358" s="6"/>
    </row>
    <row r="24359" spans="3:5" s="2" customFormat="1" x14ac:dyDescent="0.3">
      <c r="C24359" s="3"/>
      <c r="E24359" s="6"/>
    </row>
    <row r="24360" spans="3:5" s="2" customFormat="1" x14ac:dyDescent="0.3">
      <c r="C24360" s="3"/>
      <c r="E24360" s="6"/>
    </row>
    <row r="24361" spans="3:5" s="2" customFormat="1" x14ac:dyDescent="0.3">
      <c r="C24361" s="3"/>
      <c r="E24361" s="6"/>
    </row>
    <row r="24362" spans="3:5" s="2" customFormat="1" x14ac:dyDescent="0.3">
      <c r="C24362" s="3"/>
      <c r="E24362" s="6"/>
    </row>
    <row r="24363" spans="3:5" s="2" customFormat="1" x14ac:dyDescent="0.3">
      <c r="C24363" s="3"/>
      <c r="E24363" s="6"/>
    </row>
    <row r="24364" spans="3:5" s="2" customFormat="1" x14ac:dyDescent="0.3">
      <c r="C24364" s="3"/>
      <c r="E24364" s="6"/>
    </row>
    <row r="24365" spans="3:5" s="2" customFormat="1" x14ac:dyDescent="0.3">
      <c r="C24365" s="3"/>
      <c r="E24365" s="6"/>
    </row>
    <row r="24366" spans="3:5" s="2" customFormat="1" x14ac:dyDescent="0.3">
      <c r="C24366" s="3"/>
      <c r="E24366" s="6"/>
    </row>
    <row r="24367" spans="3:5" s="2" customFormat="1" x14ac:dyDescent="0.3">
      <c r="C24367" s="3"/>
      <c r="E24367" s="6"/>
    </row>
    <row r="24368" spans="3:5" s="2" customFormat="1" x14ac:dyDescent="0.3">
      <c r="C24368" s="3"/>
      <c r="E24368" s="6"/>
    </row>
    <row r="24369" spans="3:5" s="2" customFormat="1" x14ac:dyDescent="0.3">
      <c r="C24369" s="3"/>
      <c r="E24369" s="6"/>
    </row>
    <row r="24370" spans="3:5" s="2" customFormat="1" x14ac:dyDescent="0.3">
      <c r="C24370" s="3"/>
      <c r="E24370" s="6"/>
    </row>
    <row r="24371" spans="3:5" s="2" customFormat="1" x14ac:dyDescent="0.3">
      <c r="C24371" s="3"/>
      <c r="E24371" s="6"/>
    </row>
    <row r="24372" spans="3:5" s="2" customFormat="1" x14ac:dyDescent="0.3">
      <c r="C24372" s="3"/>
      <c r="E24372" s="6"/>
    </row>
    <row r="24373" spans="3:5" s="2" customFormat="1" x14ac:dyDescent="0.3">
      <c r="C24373" s="3"/>
      <c r="E24373" s="6"/>
    </row>
    <row r="24374" spans="3:5" s="2" customFormat="1" x14ac:dyDescent="0.3">
      <c r="C24374" s="3"/>
      <c r="E24374" s="6"/>
    </row>
    <row r="24375" spans="3:5" s="2" customFormat="1" x14ac:dyDescent="0.3">
      <c r="C24375" s="3"/>
      <c r="E24375" s="6"/>
    </row>
    <row r="24376" spans="3:5" s="2" customFormat="1" x14ac:dyDescent="0.3">
      <c r="C24376" s="3"/>
      <c r="E24376" s="6"/>
    </row>
    <row r="24377" spans="3:5" s="2" customFormat="1" x14ac:dyDescent="0.3">
      <c r="C24377" s="3"/>
      <c r="E24377" s="6"/>
    </row>
    <row r="24378" spans="3:5" s="2" customFormat="1" x14ac:dyDescent="0.3">
      <c r="C24378" s="3"/>
      <c r="E24378" s="6"/>
    </row>
    <row r="24379" spans="3:5" s="2" customFormat="1" x14ac:dyDescent="0.3">
      <c r="C24379" s="3"/>
      <c r="E24379" s="6"/>
    </row>
    <row r="24380" spans="3:5" s="2" customFormat="1" x14ac:dyDescent="0.3">
      <c r="C24380" s="3"/>
      <c r="E24380" s="6"/>
    </row>
    <row r="24381" spans="3:5" s="2" customFormat="1" x14ac:dyDescent="0.3">
      <c r="C24381" s="3"/>
      <c r="E24381" s="6"/>
    </row>
    <row r="24382" spans="3:5" s="2" customFormat="1" x14ac:dyDescent="0.3">
      <c r="C24382" s="3"/>
      <c r="E24382" s="6"/>
    </row>
    <row r="24383" spans="3:5" s="2" customFormat="1" x14ac:dyDescent="0.3">
      <c r="C24383" s="3"/>
      <c r="E24383" s="6"/>
    </row>
    <row r="24384" spans="3:5" s="2" customFormat="1" x14ac:dyDescent="0.3">
      <c r="C24384" s="3"/>
      <c r="E24384" s="6"/>
    </row>
    <row r="24385" spans="3:5" s="2" customFormat="1" x14ac:dyDescent="0.3">
      <c r="C24385" s="3"/>
      <c r="E24385" s="6"/>
    </row>
    <row r="24386" spans="3:5" s="2" customFormat="1" x14ac:dyDescent="0.3">
      <c r="C24386" s="3"/>
      <c r="E24386" s="6"/>
    </row>
    <row r="24387" spans="3:5" s="2" customFormat="1" x14ac:dyDescent="0.3">
      <c r="C24387" s="3"/>
      <c r="E24387" s="6"/>
    </row>
    <row r="24388" spans="3:5" s="2" customFormat="1" x14ac:dyDescent="0.3">
      <c r="C24388" s="3"/>
      <c r="E24388" s="6"/>
    </row>
    <row r="24389" spans="3:5" s="2" customFormat="1" x14ac:dyDescent="0.3">
      <c r="C24389" s="3"/>
      <c r="E24389" s="6"/>
    </row>
    <row r="24390" spans="3:5" s="2" customFormat="1" x14ac:dyDescent="0.3">
      <c r="C24390" s="3"/>
      <c r="E24390" s="6"/>
    </row>
    <row r="24391" spans="3:5" s="2" customFormat="1" x14ac:dyDescent="0.3">
      <c r="C24391" s="3"/>
      <c r="E24391" s="6"/>
    </row>
    <row r="24392" spans="3:5" s="2" customFormat="1" x14ac:dyDescent="0.3">
      <c r="C24392" s="3"/>
      <c r="E24392" s="6"/>
    </row>
    <row r="24393" spans="3:5" s="2" customFormat="1" x14ac:dyDescent="0.3">
      <c r="C24393" s="3"/>
      <c r="E24393" s="6"/>
    </row>
    <row r="24394" spans="3:5" s="2" customFormat="1" x14ac:dyDescent="0.3">
      <c r="C24394" s="3"/>
      <c r="E24394" s="6"/>
    </row>
    <row r="24395" spans="3:5" s="2" customFormat="1" x14ac:dyDescent="0.3">
      <c r="C24395" s="3"/>
      <c r="E24395" s="6"/>
    </row>
    <row r="24396" spans="3:5" s="2" customFormat="1" x14ac:dyDescent="0.3">
      <c r="C24396" s="3"/>
      <c r="E24396" s="6"/>
    </row>
    <row r="24397" spans="3:5" s="2" customFormat="1" x14ac:dyDescent="0.3">
      <c r="C24397" s="3"/>
      <c r="E24397" s="6"/>
    </row>
    <row r="24398" spans="3:5" s="2" customFormat="1" x14ac:dyDescent="0.3">
      <c r="C24398" s="3"/>
      <c r="E24398" s="6"/>
    </row>
    <row r="24399" spans="3:5" s="2" customFormat="1" x14ac:dyDescent="0.3">
      <c r="C24399" s="3"/>
      <c r="E24399" s="6"/>
    </row>
    <row r="24400" spans="3:5" s="2" customFormat="1" x14ac:dyDescent="0.3">
      <c r="C24400" s="3"/>
      <c r="E24400" s="6"/>
    </row>
    <row r="24401" spans="3:5" s="2" customFormat="1" x14ac:dyDescent="0.3">
      <c r="C24401" s="3"/>
      <c r="E24401" s="6"/>
    </row>
    <row r="24402" spans="3:5" s="2" customFormat="1" x14ac:dyDescent="0.3">
      <c r="C24402" s="3"/>
      <c r="E24402" s="6"/>
    </row>
    <row r="24403" spans="3:5" s="2" customFormat="1" x14ac:dyDescent="0.3">
      <c r="C24403" s="3"/>
      <c r="E24403" s="6"/>
    </row>
    <row r="24404" spans="3:5" s="2" customFormat="1" x14ac:dyDescent="0.3">
      <c r="C24404" s="3"/>
      <c r="E24404" s="6"/>
    </row>
    <row r="24405" spans="3:5" s="2" customFormat="1" x14ac:dyDescent="0.3">
      <c r="C24405" s="3"/>
      <c r="E24405" s="6"/>
    </row>
    <row r="24406" spans="3:5" s="2" customFormat="1" x14ac:dyDescent="0.3">
      <c r="C24406" s="3"/>
      <c r="E24406" s="6"/>
    </row>
    <row r="24407" spans="3:5" s="2" customFormat="1" x14ac:dyDescent="0.3">
      <c r="C24407" s="3"/>
      <c r="E24407" s="6"/>
    </row>
    <row r="24408" spans="3:5" s="2" customFormat="1" x14ac:dyDescent="0.3">
      <c r="C24408" s="3"/>
      <c r="E24408" s="6"/>
    </row>
    <row r="24409" spans="3:5" s="2" customFormat="1" x14ac:dyDescent="0.3">
      <c r="C24409" s="3"/>
      <c r="E24409" s="6"/>
    </row>
    <row r="24410" spans="3:5" s="2" customFormat="1" x14ac:dyDescent="0.3">
      <c r="C24410" s="3"/>
      <c r="E24410" s="6"/>
    </row>
    <row r="24411" spans="3:5" s="2" customFormat="1" x14ac:dyDescent="0.3">
      <c r="C24411" s="3"/>
      <c r="E24411" s="6"/>
    </row>
    <row r="24412" spans="3:5" s="2" customFormat="1" x14ac:dyDescent="0.3">
      <c r="C24412" s="3"/>
      <c r="E24412" s="6"/>
    </row>
    <row r="24413" spans="3:5" s="2" customFormat="1" x14ac:dyDescent="0.3">
      <c r="C24413" s="3"/>
      <c r="E24413" s="6"/>
    </row>
    <row r="24414" spans="3:5" s="2" customFormat="1" x14ac:dyDescent="0.3">
      <c r="C24414" s="3"/>
      <c r="E24414" s="6"/>
    </row>
    <row r="24415" spans="3:5" s="2" customFormat="1" x14ac:dyDescent="0.3">
      <c r="C24415" s="3"/>
      <c r="E24415" s="6"/>
    </row>
    <row r="24416" spans="3:5" s="2" customFormat="1" x14ac:dyDescent="0.3">
      <c r="C24416" s="3"/>
      <c r="E24416" s="6"/>
    </row>
    <row r="24417" spans="3:5" s="2" customFormat="1" x14ac:dyDescent="0.3">
      <c r="C24417" s="3"/>
      <c r="E24417" s="6"/>
    </row>
    <row r="24418" spans="3:5" s="2" customFormat="1" x14ac:dyDescent="0.3">
      <c r="C24418" s="3"/>
      <c r="E24418" s="6"/>
    </row>
    <row r="24419" spans="3:5" s="2" customFormat="1" x14ac:dyDescent="0.3">
      <c r="C24419" s="3"/>
      <c r="E24419" s="6"/>
    </row>
    <row r="24420" spans="3:5" s="2" customFormat="1" x14ac:dyDescent="0.3">
      <c r="C24420" s="3"/>
      <c r="E24420" s="6"/>
    </row>
    <row r="24421" spans="3:5" s="2" customFormat="1" x14ac:dyDescent="0.3">
      <c r="C24421" s="3"/>
      <c r="E24421" s="6"/>
    </row>
    <row r="24422" spans="3:5" s="2" customFormat="1" x14ac:dyDescent="0.3">
      <c r="C24422" s="3"/>
      <c r="E24422" s="6"/>
    </row>
    <row r="24423" spans="3:5" s="2" customFormat="1" x14ac:dyDescent="0.3">
      <c r="C24423" s="3"/>
      <c r="E24423" s="6"/>
    </row>
    <row r="24424" spans="3:5" s="2" customFormat="1" x14ac:dyDescent="0.3">
      <c r="C24424" s="3"/>
      <c r="E24424" s="6"/>
    </row>
    <row r="24425" spans="3:5" s="2" customFormat="1" x14ac:dyDescent="0.3">
      <c r="C24425" s="3"/>
      <c r="E24425" s="6"/>
    </row>
    <row r="24426" spans="3:5" s="2" customFormat="1" x14ac:dyDescent="0.3">
      <c r="C24426" s="3"/>
      <c r="E24426" s="6"/>
    </row>
    <row r="24427" spans="3:5" s="2" customFormat="1" x14ac:dyDescent="0.3">
      <c r="C24427" s="3"/>
      <c r="E24427" s="6"/>
    </row>
    <row r="24428" spans="3:5" s="2" customFormat="1" x14ac:dyDescent="0.3">
      <c r="C24428" s="3"/>
      <c r="E24428" s="6"/>
    </row>
    <row r="24429" spans="3:5" s="2" customFormat="1" x14ac:dyDescent="0.3">
      <c r="C24429" s="3"/>
      <c r="E24429" s="6"/>
    </row>
    <row r="24430" spans="3:5" s="2" customFormat="1" x14ac:dyDescent="0.3">
      <c r="C24430" s="3"/>
      <c r="E24430" s="6"/>
    </row>
    <row r="24431" spans="3:5" s="2" customFormat="1" x14ac:dyDescent="0.3">
      <c r="C24431" s="3"/>
      <c r="E24431" s="6"/>
    </row>
    <row r="24432" spans="3:5" s="2" customFormat="1" x14ac:dyDescent="0.3">
      <c r="C24432" s="3"/>
      <c r="E24432" s="6"/>
    </row>
    <row r="24433" spans="3:5" s="2" customFormat="1" x14ac:dyDescent="0.3">
      <c r="C24433" s="3"/>
      <c r="E24433" s="6"/>
    </row>
    <row r="24434" spans="3:5" s="2" customFormat="1" x14ac:dyDescent="0.3">
      <c r="C24434" s="3"/>
      <c r="E24434" s="6"/>
    </row>
    <row r="24435" spans="3:5" s="2" customFormat="1" x14ac:dyDescent="0.3">
      <c r="C24435" s="3"/>
      <c r="E24435" s="6"/>
    </row>
    <row r="24436" spans="3:5" s="2" customFormat="1" x14ac:dyDescent="0.3">
      <c r="C24436" s="3"/>
      <c r="E24436" s="6"/>
    </row>
    <row r="24437" spans="3:5" s="2" customFormat="1" x14ac:dyDescent="0.3">
      <c r="C24437" s="3"/>
      <c r="E24437" s="6"/>
    </row>
    <row r="24438" spans="3:5" s="2" customFormat="1" x14ac:dyDescent="0.3">
      <c r="C24438" s="3"/>
      <c r="E24438" s="6"/>
    </row>
    <row r="24439" spans="3:5" s="2" customFormat="1" x14ac:dyDescent="0.3">
      <c r="C24439" s="3"/>
      <c r="E24439" s="6"/>
    </row>
    <row r="24440" spans="3:5" s="2" customFormat="1" x14ac:dyDescent="0.3">
      <c r="C24440" s="3"/>
      <c r="E24440" s="6"/>
    </row>
    <row r="24441" spans="3:5" s="2" customFormat="1" x14ac:dyDescent="0.3">
      <c r="C24441" s="3"/>
      <c r="E24441" s="6"/>
    </row>
    <row r="24442" spans="3:5" s="2" customFormat="1" x14ac:dyDescent="0.3">
      <c r="C24442" s="3"/>
      <c r="E24442" s="6"/>
    </row>
    <row r="24443" spans="3:5" s="2" customFormat="1" x14ac:dyDescent="0.3">
      <c r="C24443" s="3"/>
      <c r="E24443" s="6"/>
    </row>
    <row r="24444" spans="3:5" s="2" customFormat="1" x14ac:dyDescent="0.3">
      <c r="C24444" s="3"/>
      <c r="E24444" s="6"/>
    </row>
    <row r="24445" spans="3:5" s="2" customFormat="1" x14ac:dyDescent="0.3">
      <c r="C24445" s="3"/>
      <c r="E24445" s="6"/>
    </row>
    <row r="24446" spans="3:5" s="2" customFormat="1" x14ac:dyDescent="0.3">
      <c r="C24446" s="3"/>
      <c r="E24446" s="6"/>
    </row>
    <row r="24447" spans="3:5" s="2" customFormat="1" x14ac:dyDescent="0.3">
      <c r="C24447" s="3"/>
      <c r="E24447" s="6"/>
    </row>
    <row r="24448" spans="3:5" s="2" customFormat="1" x14ac:dyDescent="0.3">
      <c r="C24448" s="3"/>
      <c r="E24448" s="6"/>
    </row>
    <row r="24449" spans="3:5" s="2" customFormat="1" x14ac:dyDescent="0.3">
      <c r="C24449" s="3"/>
      <c r="E24449" s="6"/>
    </row>
    <row r="24450" spans="3:5" s="2" customFormat="1" x14ac:dyDescent="0.3">
      <c r="C24450" s="3"/>
      <c r="E24450" s="6"/>
    </row>
    <row r="24451" spans="3:5" s="2" customFormat="1" x14ac:dyDescent="0.3">
      <c r="C24451" s="3"/>
      <c r="E24451" s="6"/>
    </row>
    <row r="24452" spans="3:5" s="2" customFormat="1" x14ac:dyDescent="0.3">
      <c r="C24452" s="3"/>
      <c r="E24452" s="6"/>
    </row>
    <row r="24453" spans="3:5" s="2" customFormat="1" x14ac:dyDescent="0.3">
      <c r="C24453" s="3"/>
      <c r="E24453" s="6"/>
    </row>
    <row r="24454" spans="3:5" s="2" customFormat="1" x14ac:dyDescent="0.3">
      <c r="C24454" s="3"/>
      <c r="E24454" s="6"/>
    </row>
    <row r="24455" spans="3:5" s="2" customFormat="1" x14ac:dyDescent="0.3">
      <c r="C24455" s="3"/>
      <c r="E24455" s="6"/>
    </row>
    <row r="24456" spans="3:5" s="2" customFormat="1" x14ac:dyDescent="0.3">
      <c r="C24456" s="3"/>
      <c r="E24456" s="6"/>
    </row>
    <row r="24457" spans="3:5" s="2" customFormat="1" x14ac:dyDescent="0.3">
      <c r="C24457" s="3"/>
      <c r="E24457" s="6"/>
    </row>
    <row r="24458" spans="3:5" s="2" customFormat="1" x14ac:dyDescent="0.3">
      <c r="C24458" s="3"/>
      <c r="E24458" s="6"/>
    </row>
    <row r="24459" spans="3:5" s="2" customFormat="1" x14ac:dyDescent="0.3">
      <c r="C24459" s="3"/>
      <c r="E24459" s="6"/>
    </row>
    <row r="24460" spans="3:5" s="2" customFormat="1" x14ac:dyDescent="0.3">
      <c r="C24460" s="3"/>
      <c r="E24460" s="6"/>
    </row>
    <row r="24461" spans="3:5" s="2" customFormat="1" x14ac:dyDescent="0.3">
      <c r="C24461" s="3"/>
      <c r="E24461" s="6"/>
    </row>
    <row r="24462" spans="3:5" s="2" customFormat="1" x14ac:dyDescent="0.3">
      <c r="C24462" s="3"/>
      <c r="E24462" s="6"/>
    </row>
    <row r="24463" spans="3:5" s="2" customFormat="1" x14ac:dyDescent="0.3">
      <c r="C24463" s="3"/>
      <c r="E24463" s="6"/>
    </row>
    <row r="24464" spans="3:5" s="2" customFormat="1" x14ac:dyDescent="0.3">
      <c r="C24464" s="3"/>
      <c r="E24464" s="6"/>
    </row>
    <row r="24465" spans="3:5" s="2" customFormat="1" x14ac:dyDescent="0.3">
      <c r="C24465" s="3"/>
      <c r="E24465" s="6"/>
    </row>
    <row r="24466" spans="3:5" s="2" customFormat="1" x14ac:dyDescent="0.3">
      <c r="C24466" s="3"/>
      <c r="E24466" s="6"/>
    </row>
    <row r="24467" spans="3:5" s="2" customFormat="1" x14ac:dyDescent="0.3">
      <c r="C24467" s="3"/>
      <c r="E24467" s="6"/>
    </row>
    <row r="24468" spans="3:5" s="2" customFormat="1" x14ac:dyDescent="0.3">
      <c r="C24468" s="3"/>
      <c r="E24468" s="6"/>
    </row>
    <row r="24469" spans="3:5" s="2" customFormat="1" x14ac:dyDescent="0.3">
      <c r="C24469" s="3"/>
      <c r="E24469" s="6"/>
    </row>
    <row r="24470" spans="3:5" s="2" customFormat="1" x14ac:dyDescent="0.3">
      <c r="C24470" s="3"/>
      <c r="E24470" s="6"/>
    </row>
    <row r="24471" spans="3:5" s="2" customFormat="1" x14ac:dyDescent="0.3">
      <c r="C24471" s="3"/>
      <c r="E24471" s="6"/>
    </row>
    <row r="24472" spans="3:5" s="2" customFormat="1" x14ac:dyDescent="0.3">
      <c r="C24472" s="3"/>
      <c r="E24472" s="6"/>
    </row>
    <row r="24473" spans="3:5" s="2" customFormat="1" x14ac:dyDescent="0.3">
      <c r="C24473" s="3"/>
      <c r="E24473" s="6"/>
    </row>
    <row r="24474" spans="3:5" s="2" customFormat="1" x14ac:dyDescent="0.3">
      <c r="C24474" s="3"/>
      <c r="E24474" s="6"/>
    </row>
    <row r="24475" spans="3:5" s="2" customFormat="1" x14ac:dyDescent="0.3">
      <c r="C24475" s="3"/>
      <c r="E24475" s="6"/>
    </row>
    <row r="24476" spans="3:5" s="2" customFormat="1" x14ac:dyDescent="0.3">
      <c r="C24476" s="3"/>
      <c r="E24476" s="6"/>
    </row>
    <row r="24477" spans="3:5" s="2" customFormat="1" x14ac:dyDescent="0.3">
      <c r="C24477" s="3"/>
      <c r="E24477" s="6"/>
    </row>
    <row r="24478" spans="3:5" s="2" customFormat="1" x14ac:dyDescent="0.3">
      <c r="C24478" s="3"/>
      <c r="E24478" s="6"/>
    </row>
    <row r="24479" spans="3:5" s="2" customFormat="1" x14ac:dyDescent="0.3">
      <c r="C24479" s="3"/>
      <c r="E24479" s="6"/>
    </row>
    <row r="24480" spans="3:5" s="2" customFormat="1" x14ac:dyDescent="0.3">
      <c r="C24480" s="3"/>
      <c r="E24480" s="6"/>
    </row>
    <row r="24481" spans="3:5" s="2" customFormat="1" x14ac:dyDescent="0.3">
      <c r="C24481" s="3"/>
      <c r="E24481" s="6"/>
    </row>
    <row r="24482" spans="3:5" s="2" customFormat="1" x14ac:dyDescent="0.3">
      <c r="C24482" s="3"/>
      <c r="E24482" s="6"/>
    </row>
    <row r="24483" spans="3:5" s="2" customFormat="1" x14ac:dyDescent="0.3">
      <c r="C24483" s="3"/>
      <c r="E24483" s="6"/>
    </row>
    <row r="24484" spans="3:5" s="2" customFormat="1" x14ac:dyDescent="0.3">
      <c r="C24484" s="3"/>
      <c r="E24484" s="6"/>
    </row>
    <row r="24485" spans="3:5" s="2" customFormat="1" x14ac:dyDescent="0.3">
      <c r="C24485" s="3"/>
      <c r="E24485" s="6"/>
    </row>
    <row r="24486" spans="3:5" s="2" customFormat="1" x14ac:dyDescent="0.3">
      <c r="C24486" s="3"/>
      <c r="E24486" s="6"/>
    </row>
    <row r="24487" spans="3:5" s="2" customFormat="1" x14ac:dyDescent="0.3">
      <c r="C24487" s="3"/>
      <c r="E24487" s="6"/>
    </row>
    <row r="24488" spans="3:5" s="2" customFormat="1" x14ac:dyDescent="0.3">
      <c r="C24488" s="3"/>
      <c r="E24488" s="6"/>
    </row>
    <row r="24489" spans="3:5" s="2" customFormat="1" x14ac:dyDescent="0.3">
      <c r="C24489" s="3"/>
      <c r="E24489" s="6"/>
    </row>
    <row r="24490" spans="3:5" s="2" customFormat="1" x14ac:dyDescent="0.3">
      <c r="C24490" s="3"/>
      <c r="E24490" s="6"/>
    </row>
    <row r="24491" spans="3:5" s="2" customFormat="1" x14ac:dyDescent="0.3">
      <c r="C24491" s="3"/>
      <c r="E24491" s="6"/>
    </row>
    <row r="24492" spans="3:5" s="2" customFormat="1" x14ac:dyDescent="0.3">
      <c r="C24492" s="3"/>
      <c r="E24492" s="6"/>
    </row>
    <row r="24493" spans="3:5" s="2" customFormat="1" x14ac:dyDescent="0.3">
      <c r="C24493" s="3"/>
      <c r="E24493" s="6"/>
    </row>
    <row r="24494" spans="3:5" s="2" customFormat="1" x14ac:dyDescent="0.3">
      <c r="C24494" s="3"/>
      <c r="E24494" s="6"/>
    </row>
    <row r="24495" spans="3:5" s="2" customFormat="1" x14ac:dyDescent="0.3">
      <c r="C24495" s="3"/>
      <c r="E24495" s="6"/>
    </row>
    <row r="24496" spans="3:5" s="2" customFormat="1" x14ac:dyDescent="0.3">
      <c r="C24496" s="3"/>
      <c r="E24496" s="6"/>
    </row>
    <row r="24497" spans="3:5" s="2" customFormat="1" x14ac:dyDescent="0.3">
      <c r="C24497" s="3"/>
      <c r="E24497" s="6"/>
    </row>
    <row r="24498" spans="3:5" s="2" customFormat="1" x14ac:dyDescent="0.3">
      <c r="C24498" s="3"/>
      <c r="E24498" s="6"/>
    </row>
    <row r="24499" spans="3:5" s="2" customFormat="1" x14ac:dyDescent="0.3">
      <c r="C24499" s="3"/>
      <c r="E24499" s="6"/>
    </row>
    <row r="24500" spans="3:5" s="2" customFormat="1" x14ac:dyDescent="0.3">
      <c r="C24500" s="3"/>
      <c r="E24500" s="6"/>
    </row>
    <row r="24501" spans="3:5" s="2" customFormat="1" x14ac:dyDescent="0.3">
      <c r="C24501" s="3"/>
      <c r="E24501" s="6"/>
    </row>
    <row r="24502" spans="3:5" s="2" customFormat="1" x14ac:dyDescent="0.3">
      <c r="C24502" s="3"/>
      <c r="E24502" s="6"/>
    </row>
    <row r="24503" spans="3:5" s="2" customFormat="1" x14ac:dyDescent="0.3">
      <c r="C24503" s="3"/>
      <c r="E24503" s="6"/>
    </row>
    <row r="24504" spans="3:5" s="2" customFormat="1" x14ac:dyDescent="0.3">
      <c r="C24504" s="3"/>
      <c r="E24504" s="6"/>
    </row>
    <row r="24505" spans="3:5" s="2" customFormat="1" x14ac:dyDescent="0.3">
      <c r="C24505" s="3"/>
      <c r="E24505" s="6"/>
    </row>
    <row r="24506" spans="3:5" s="2" customFormat="1" x14ac:dyDescent="0.3">
      <c r="C24506" s="3"/>
      <c r="E24506" s="6"/>
    </row>
    <row r="24507" spans="3:5" s="2" customFormat="1" x14ac:dyDescent="0.3">
      <c r="C24507" s="3"/>
      <c r="E24507" s="6"/>
    </row>
    <row r="24508" spans="3:5" s="2" customFormat="1" x14ac:dyDescent="0.3">
      <c r="C24508" s="3"/>
      <c r="E24508" s="6"/>
    </row>
    <row r="24509" spans="3:5" s="2" customFormat="1" x14ac:dyDescent="0.3">
      <c r="C24509" s="3"/>
      <c r="E24509" s="6"/>
    </row>
    <row r="24510" spans="3:5" s="2" customFormat="1" x14ac:dyDescent="0.3">
      <c r="C24510" s="3"/>
      <c r="E24510" s="6"/>
    </row>
    <row r="24511" spans="3:5" s="2" customFormat="1" x14ac:dyDescent="0.3">
      <c r="C24511" s="3"/>
      <c r="E24511" s="6"/>
    </row>
    <row r="24512" spans="3:5" s="2" customFormat="1" x14ac:dyDescent="0.3">
      <c r="C24512" s="3"/>
      <c r="E24512" s="6"/>
    </row>
    <row r="24513" spans="3:5" s="2" customFormat="1" x14ac:dyDescent="0.3">
      <c r="C24513" s="3"/>
      <c r="E24513" s="6"/>
    </row>
    <row r="24514" spans="3:5" s="2" customFormat="1" x14ac:dyDescent="0.3">
      <c r="C24514" s="3"/>
      <c r="E24514" s="6"/>
    </row>
    <row r="24515" spans="3:5" s="2" customFormat="1" x14ac:dyDescent="0.3">
      <c r="C24515" s="3"/>
      <c r="E24515" s="6"/>
    </row>
    <row r="24516" spans="3:5" s="2" customFormat="1" x14ac:dyDescent="0.3">
      <c r="C24516" s="3"/>
      <c r="E24516" s="6"/>
    </row>
    <row r="24517" spans="3:5" s="2" customFormat="1" x14ac:dyDescent="0.3">
      <c r="C24517" s="3"/>
      <c r="E24517" s="6"/>
    </row>
    <row r="24518" spans="3:5" s="2" customFormat="1" x14ac:dyDescent="0.3">
      <c r="C24518" s="3"/>
      <c r="E24518" s="6"/>
    </row>
    <row r="24519" spans="3:5" s="2" customFormat="1" x14ac:dyDescent="0.3">
      <c r="C24519" s="3"/>
      <c r="E24519" s="6"/>
    </row>
    <row r="24520" spans="3:5" s="2" customFormat="1" x14ac:dyDescent="0.3">
      <c r="C24520" s="3"/>
      <c r="E24520" s="6"/>
    </row>
    <row r="24521" spans="3:5" s="2" customFormat="1" x14ac:dyDescent="0.3">
      <c r="C24521" s="3"/>
      <c r="E24521" s="6"/>
    </row>
    <row r="24522" spans="3:5" s="2" customFormat="1" x14ac:dyDescent="0.3">
      <c r="C24522" s="3"/>
      <c r="E24522" s="6"/>
    </row>
    <row r="24523" spans="3:5" s="2" customFormat="1" x14ac:dyDescent="0.3">
      <c r="C24523" s="3"/>
      <c r="E24523" s="6"/>
    </row>
    <row r="24524" spans="3:5" s="2" customFormat="1" x14ac:dyDescent="0.3">
      <c r="C24524" s="3"/>
      <c r="E24524" s="6"/>
    </row>
    <row r="24525" spans="3:5" s="2" customFormat="1" x14ac:dyDescent="0.3">
      <c r="C24525" s="3"/>
      <c r="E24525" s="6"/>
    </row>
    <row r="24526" spans="3:5" s="2" customFormat="1" x14ac:dyDescent="0.3">
      <c r="C24526" s="3"/>
      <c r="E24526" s="6"/>
    </row>
    <row r="24527" spans="3:5" s="2" customFormat="1" x14ac:dyDescent="0.3">
      <c r="C24527" s="3"/>
      <c r="E24527" s="6"/>
    </row>
    <row r="24528" spans="3:5" s="2" customFormat="1" x14ac:dyDescent="0.3">
      <c r="C24528" s="3"/>
      <c r="E24528" s="6"/>
    </row>
    <row r="24529" spans="3:5" s="2" customFormat="1" x14ac:dyDescent="0.3">
      <c r="C24529" s="3"/>
      <c r="E24529" s="6"/>
    </row>
    <row r="24530" spans="3:5" s="2" customFormat="1" x14ac:dyDescent="0.3">
      <c r="C24530" s="3"/>
      <c r="E24530" s="6"/>
    </row>
    <row r="24531" spans="3:5" s="2" customFormat="1" x14ac:dyDescent="0.3">
      <c r="C24531" s="3"/>
      <c r="E24531" s="6"/>
    </row>
    <row r="24532" spans="3:5" s="2" customFormat="1" x14ac:dyDescent="0.3">
      <c r="C24532" s="3"/>
      <c r="E24532" s="6"/>
    </row>
    <row r="24533" spans="3:5" s="2" customFormat="1" x14ac:dyDescent="0.3">
      <c r="C24533" s="3"/>
      <c r="E24533" s="6"/>
    </row>
    <row r="24534" spans="3:5" s="2" customFormat="1" x14ac:dyDescent="0.3">
      <c r="C24534" s="3"/>
      <c r="E24534" s="6"/>
    </row>
    <row r="24535" spans="3:5" s="2" customFormat="1" x14ac:dyDescent="0.3">
      <c r="C24535" s="3"/>
      <c r="E24535" s="6"/>
    </row>
    <row r="24536" spans="3:5" s="2" customFormat="1" x14ac:dyDescent="0.3">
      <c r="C24536" s="3"/>
      <c r="E24536" s="6"/>
    </row>
    <row r="24537" spans="3:5" s="2" customFormat="1" x14ac:dyDescent="0.3">
      <c r="C24537" s="3"/>
      <c r="E24537" s="6"/>
    </row>
    <row r="24538" spans="3:5" s="2" customFormat="1" x14ac:dyDescent="0.3">
      <c r="C24538" s="3"/>
      <c r="E24538" s="6"/>
    </row>
    <row r="24539" spans="3:5" s="2" customFormat="1" x14ac:dyDescent="0.3">
      <c r="C24539" s="3"/>
      <c r="E24539" s="6"/>
    </row>
    <row r="24540" spans="3:5" s="2" customFormat="1" x14ac:dyDescent="0.3">
      <c r="C24540" s="3"/>
      <c r="E24540" s="6"/>
    </row>
    <row r="24541" spans="3:5" s="2" customFormat="1" x14ac:dyDescent="0.3">
      <c r="C24541" s="3"/>
      <c r="E24541" s="6"/>
    </row>
    <row r="24542" spans="3:5" s="2" customFormat="1" x14ac:dyDescent="0.3">
      <c r="C24542" s="3"/>
      <c r="E24542" s="6"/>
    </row>
    <row r="24543" spans="3:5" s="2" customFormat="1" x14ac:dyDescent="0.3">
      <c r="C24543" s="3"/>
      <c r="E24543" s="6"/>
    </row>
    <row r="24544" spans="3:5" s="2" customFormat="1" x14ac:dyDescent="0.3">
      <c r="C24544" s="3"/>
      <c r="E24544" s="6"/>
    </row>
    <row r="24545" spans="3:5" s="2" customFormat="1" x14ac:dyDescent="0.3">
      <c r="C24545" s="3"/>
      <c r="E24545" s="6"/>
    </row>
    <row r="24546" spans="3:5" s="2" customFormat="1" x14ac:dyDescent="0.3">
      <c r="C24546" s="3"/>
      <c r="E24546" s="6"/>
    </row>
    <row r="24547" spans="3:5" s="2" customFormat="1" x14ac:dyDescent="0.3">
      <c r="C24547" s="3"/>
      <c r="E24547" s="6"/>
    </row>
    <row r="24548" spans="3:5" s="2" customFormat="1" x14ac:dyDescent="0.3">
      <c r="C24548" s="3"/>
      <c r="E24548" s="6"/>
    </row>
    <row r="24549" spans="3:5" s="2" customFormat="1" x14ac:dyDescent="0.3">
      <c r="C24549" s="3"/>
      <c r="E24549" s="6"/>
    </row>
    <row r="24550" spans="3:5" s="2" customFormat="1" x14ac:dyDescent="0.3">
      <c r="C24550" s="3"/>
      <c r="E24550" s="6"/>
    </row>
    <row r="24551" spans="3:5" s="2" customFormat="1" x14ac:dyDescent="0.3">
      <c r="C24551" s="3"/>
      <c r="E24551" s="6"/>
    </row>
    <row r="24552" spans="3:5" s="2" customFormat="1" x14ac:dyDescent="0.3">
      <c r="C24552" s="3"/>
      <c r="E24552" s="6"/>
    </row>
    <row r="24553" spans="3:5" s="2" customFormat="1" x14ac:dyDescent="0.3">
      <c r="C24553" s="3"/>
      <c r="E24553" s="6"/>
    </row>
    <row r="24554" spans="3:5" s="2" customFormat="1" x14ac:dyDescent="0.3">
      <c r="C24554" s="3"/>
      <c r="E24554" s="6"/>
    </row>
    <row r="24555" spans="3:5" s="2" customFormat="1" x14ac:dyDescent="0.3">
      <c r="C24555" s="3"/>
      <c r="E24555" s="6"/>
    </row>
    <row r="24556" spans="3:5" s="2" customFormat="1" x14ac:dyDescent="0.3">
      <c r="C24556" s="3"/>
      <c r="E24556" s="6"/>
    </row>
    <row r="24557" spans="3:5" s="2" customFormat="1" x14ac:dyDescent="0.3">
      <c r="C24557" s="3"/>
      <c r="E24557" s="6"/>
    </row>
    <row r="24558" spans="3:5" s="2" customFormat="1" x14ac:dyDescent="0.3">
      <c r="C24558" s="3"/>
      <c r="E24558" s="6"/>
    </row>
    <row r="24559" spans="3:5" s="2" customFormat="1" x14ac:dyDescent="0.3">
      <c r="C24559" s="3"/>
      <c r="E24559" s="6"/>
    </row>
    <row r="24560" spans="3:5" s="2" customFormat="1" x14ac:dyDescent="0.3">
      <c r="C24560" s="3"/>
      <c r="E24560" s="6"/>
    </row>
    <row r="24561" spans="3:5" s="2" customFormat="1" x14ac:dyDescent="0.3">
      <c r="C24561" s="3"/>
      <c r="E24561" s="6"/>
    </row>
    <row r="24562" spans="3:5" s="2" customFormat="1" x14ac:dyDescent="0.3">
      <c r="C24562" s="3"/>
      <c r="E24562" s="6"/>
    </row>
    <row r="24563" spans="3:5" s="2" customFormat="1" x14ac:dyDescent="0.3">
      <c r="C24563" s="3"/>
      <c r="E24563" s="6"/>
    </row>
    <row r="24564" spans="3:5" s="2" customFormat="1" x14ac:dyDescent="0.3">
      <c r="C24564" s="3"/>
      <c r="E24564" s="6"/>
    </row>
    <row r="24565" spans="3:5" s="2" customFormat="1" x14ac:dyDescent="0.3">
      <c r="C24565" s="3"/>
      <c r="E24565" s="6"/>
    </row>
    <row r="24566" spans="3:5" s="2" customFormat="1" x14ac:dyDescent="0.3">
      <c r="C24566" s="3"/>
      <c r="E24566" s="6"/>
    </row>
    <row r="24567" spans="3:5" s="2" customFormat="1" x14ac:dyDescent="0.3">
      <c r="C24567" s="3"/>
      <c r="E24567" s="6"/>
    </row>
    <row r="24568" spans="3:5" s="2" customFormat="1" x14ac:dyDescent="0.3">
      <c r="C24568" s="3"/>
      <c r="E24568" s="6"/>
    </row>
    <row r="24569" spans="3:5" s="2" customFormat="1" x14ac:dyDescent="0.3">
      <c r="C24569" s="3"/>
      <c r="E24569" s="6"/>
    </row>
    <row r="24570" spans="3:5" s="2" customFormat="1" x14ac:dyDescent="0.3">
      <c r="C24570" s="3"/>
      <c r="E24570" s="6"/>
    </row>
    <row r="24571" spans="3:5" s="2" customFormat="1" x14ac:dyDescent="0.3">
      <c r="C24571" s="3"/>
      <c r="E24571" s="6"/>
    </row>
    <row r="24572" spans="3:5" s="2" customFormat="1" x14ac:dyDescent="0.3">
      <c r="C24572" s="3"/>
      <c r="E24572" s="6"/>
    </row>
    <row r="24573" spans="3:5" s="2" customFormat="1" x14ac:dyDescent="0.3">
      <c r="C24573" s="3"/>
      <c r="E24573" s="6"/>
    </row>
    <row r="24574" spans="3:5" s="2" customFormat="1" x14ac:dyDescent="0.3">
      <c r="C24574" s="3"/>
      <c r="E24574" s="6"/>
    </row>
    <row r="24575" spans="3:5" s="2" customFormat="1" x14ac:dyDescent="0.3">
      <c r="C24575" s="3"/>
      <c r="E24575" s="6"/>
    </row>
    <row r="24576" spans="3:5" s="2" customFormat="1" x14ac:dyDescent="0.3">
      <c r="C24576" s="3"/>
      <c r="E24576" s="6"/>
    </row>
    <row r="24577" spans="3:5" s="2" customFormat="1" x14ac:dyDescent="0.3">
      <c r="C24577" s="3"/>
      <c r="E24577" s="6"/>
    </row>
    <row r="24578" spans="3:5" s="2" customFormat="1" x14ac:dyDescent="0.3">
      <c r="C24578" s="3"/>
      <c r="E24578" s="6"/>
    </row>
    <row r="24579" spans="3:5" s="2" customFormat="1" x14ac:dyDescent="0.3">
      <c r="C24579" s="3"/>
      <c r="E24579" s="6"/>
    </row>
    <row r="24580" spans="3:5" s="2" customFormat="1" x14ac:dyDescent="0.3">
      <c r="C24580" s="3"/>
      <c r="E24580" s="6"/>
    </row>
    <row r="24581" spans="3:5" s="2" customFormat="1" x14ac:dyDescent="0.3">
      <c r="C24581" s="3"/>
      <c r="E24581" s="6"/>
    </row>
    <row r="24582" spans="3:5" s="2" customFormat="1" x14ac:dyDescent="0.3">
      <c r="C24582" s="3"/>
      <c r="E24582" s="6"/>
    </row>
    <row r="24583" spans="3:5" s="2" customFormat="1" x14ac:dyDescent="0.3">
      <c r="C24583" s="3"/>
      <c r="E24583" s="6"/>
    </row>
    <row r="24584" spans="3:5" s="2" customFormat="1" x14ac:dyDescent="0.3">
      <c r="C24584" s="3"/>
      <c r="E24584" s="6"/>
    </row>
    <row r="24585" spans="3:5" s="2" customFormat="1" x14ac:dyDescent="0.3">
      <c r="C24585" s="3"/>
      <c r="E24585" s="6"/>
    </row>
    <row r="24586" spans="3:5" s="2" customFormat="1" x14ac:dyDescent="0.3">
      <c r="C24586" s="3"/>
      <c r="E24586" s="6"/>
    </row>
    <row r="24587" spans="3:5" s="2" customFormat="1" x14ac:dyDescent="0.3">
      <c r="C24587" s="3"/>
      <c r="E24587" s="6"/>
    </row>
    <row r="24588" spans="3:5" s="2" customFormat="1" x14ac:dyDescent="0.3">
      <c r="C24588" s="3"/>
      <c r="E24588" s="6"/>
    </row>
    <row r="24589" spans="3:5" s="2" customFormat="1" x14ac:dyDescent="0.3">
      <c r="C24589" s="3"/>
      <c r="E24589" s="6"/>
    </row>
    <row r="24590" spans="3:5" s="2" customFormat="1" x14ac:dyDescent="0.3">
      <c r="C24590" s="3"/>
      <c r="E24590" s="6"/>
    </row>
    <row r="24591" spans="3:5" s="2" customFormat="1" x14ac:dyDescent="0.3">
      <c r="C24591" s="3"/>
      <c r="E24591" s="6"/>
    </row>
    <row r="24592" spans="3:5" s="2" customFormat="1" x14ac:dyDescent="0.3">
      <c r="C24592" s="3"/>
      <c r="E24592" s="6"/>
    </row>
    <row r="24593" spans="3:5" s="2" customFormat="1" x14ac:dyDescent="0.3">
      <c r="C24593" s="3"/>
      <c r="E24593" s="6"/>
    </row>
    <row r="24594" spans="3:5" s="2" customFormat="1" x14ac:dyDescent="0.3">
      <c r="C24594" s="3"/>
      <c r="E24594" s="6"/>
    </row>
    <row r="24595" spans="3:5" s="2" customFormat="1" x14ac:dyDescent="0.3">
      <c r="C24595" s="3"/>
      <c r="E24595" s="6"/>
    </row>
    <row r="24596" spans="3:5" s="2" customFormat="1" x14ac:dyDescent="0.3">
      <c r="C24596" s="3"/>
      <c r="E24596" s="6"/>
    </row>
    <row r="24597" spans="3:5" s="2" customFormat="1" x14ac:dyDescent="0.3">
      <c r="C24597" s="3"/>
      <c r="E24597" s="6"/>
    </row>
    <row r="24598" spans="3:5" s="2" customFormat="1" x14ac:dyDescent="0.3">
      <c r="C24598" s="3"/>
      <c r="E24598" s="6"/>
    </row>
    <row r="24599" spans="3:5" s="2" customFormat="1" x14ac:dyDescent="0.3">
      <c r="C24599" s="3"/>
      <c r="E24599" s="6"/>
    </row>
    <row r="24600" spans="3:5" s="2" customFormat="1" x14ac:dyDescent="0.3">
      <c r="C24600" s="3"/>
      <c r="E24600" s="6"/>
    </row>
    <row r="24601" spans="3:5" s="2" customFormat="1" x14ac:dyDescent="0.3">
      <c r="C24601" s="3"/>
      <c r="E24601" s="6"/>
    </row>
    <row r="24602" spans="3:5" s="2" customFormat="1" x14ac:dyDescent="0.3">
      <c r="C24602" s="3"/>
      <c r="E24602" s="6"/>
    </row>
    <row r="24603" spans="3:5" s="2" customFormat="1" x14ac:dyDescent="0.3">
      <c r="C24603" s="3"/>
      <c r="E24603" s="6"/>
    </row>
    <row r="24604" spans="3:5" s="2" customFormat="1" x14ac:dyDescent="0.3">
      <c r="C24604" s="3"/>
      <c r="E24604" s="6"/>
    </row>
    <row r="24605" spans="3:5" s="2" customFormat="1" x14ac:dyDescent="0.3">
      <c r="C24605" s="3"/>
      <c r="E24605" s="6"/>
    </row>
    <row r="24606" spans="3:5" s="2" customFormat="1" x14ac:dyDescent="0.3">
      <c r="C24606" s="3"/>
      <c r="E24606" s="6"/>
    </row>
    <row r="24607" spans="3:5" s="2" customFormat="1" x14ac:dyDescent="0.3">
      <c r="C24607" s="3"/>
      <c r="E24607" s="6"/>
    </row>
    <row r="24608" spans="3:5" s="2" customFormat="1" x14ac:dyDescent="0.3">
      <c r="C24608" s="3"/>
      <c r="E24608" s="6"/>
    </row>
    <row r="24609" spans="3:5" s="2" customFormat="1" x14ac:dyDescent="0.3">
      <c r="C24609" s="3"/>
      <c r="E24609" s="6"/>
    </row>
    <row r="24610" spans="3:5" s="2" customFormat="1" x14ac:dyDescent="0.3">
      <c r="C24610" s="3"/>
      <c r="E24610" s="6"/>
    </row>
    <row r="24611" spans="3:5" s="2" customFormat="1" x14ac:dyDescent="0.3">
      <c r="C24611" s="3"/>
      <c r="E24611" s="6"/>
    </row>
    <row r="24612" spans="3:5" s="2" customFormat="1" x14ac:dyDescent="0.3">
      <c r="C24612" s="3"/>
      <c r="E24612" s="6"/>
    </row>
    <row r="24613" spans="3:5" s="2" customFormat="1" x14ac:dyDescent="0.3">
      <c r="C24613" s="3"/>
      <c r="E24613" s="6"/>
    </row>
    <row r="24614" spans="3:5" s="2" customFormat="1" x14ac:dyDescent="0.3">
      <c r="C24614" s="3"/>
      <c r="E24614" s="6"/>
    </row>
    <row r="24615" spans="3:5" s="2" customFormat="1" x14ac:dyDescent="0.3">
      <c r="C24615" s="3"/>
      <c r="E24615" s="6"/>
    </row>
    <row r="24616" spans="3:5" s="2" customFormat="1" x14ac:dyDescent="0.3">
      <c r="C24616" s="3"/>
      <c r="E24616" s="6"/>
    </row>
    <row r="24617" spans="3:5" s="2" customFormat="1" x14ac:dyDescent="0.3">
      <c r="C24617" s="3"/>
      <c r="E24617" s="6"/>
    </row>
    <row r="24618" spans="3:5" s="2" customFormat="1" x14ac:dyDescent="0.3">
      <c r="C24618" s="3"/>
      <c r="E24618" s="6"/>
    </row>
    <row r="24619" spans="3:5" s="2" customFormat="1" x14ac:dyDescent="0.3">
      <c r="C24619" s="3"/>
      <c r="E24619" s="6"/>
    </row>
    <row r="24620" spans="3:5" s="2" customFormat="1" x14ac:dyDescent="0.3">
      <c r="C24620" s="3"/>
      <c r="E24620" s="6"/>
    </row>
    <row r="24621" spans="3:5" s="2" customFormat="1" x14ac:dyDescent="0.3">
      <c r="C24621" s="3"/>
      <c r="E24621" s="6"/>
    </row>
    <row r="24622" spans="3:5" s="2" customFormat="1" x14ac:dyDescent="0.3">
      <c r="C24622" s="3"/>
      <c r="E24622" s="6"/>
    </row>
    <row r="24623" spans="3:5" s="2" customFormat="1" x14ac:dyDescent="0.3">
      <c r="C24623" s="3"/>
      <c r="E24623" s="6"/>
    </row>
    <row r="24624" spans="3:5" s="2" customFormat="1" x14ac:dyDescent="0.3">
      <c r="C24624" s="3"/>
      <c r="E24624" s="6"/>
    </row>
    <row r="24625" spans="3:5" s="2" customFormat="1" x14ac:dyDescent="0.3">
      <c r="C24625" s="3"/>
      <c r="E24625" s="6"/>
    </row>
    <row r="24626" spans="3:5" s="2" customFormat="1" x14ac:dyDescent="0.3">
      <c r="C24626" s="3"/>
      <c r="E24626" s="6"/>
    </row>
    <row r="24627" spans="3:5" s="2" customFormat="1" x14ac:dyDescent="0.3">
      <c r="C24627" s="3"/>
      <c r="E24627" s="6"/>
    </row>
    <row r="24628" spans="3:5" s="2" customFormat="1" x14ac:dyDescent="0.3">
      <c r="C24628" s="3"/>
      <c r="E24628" s="6"/>
    </row>
    <row r="24629" spans="3:5" s="2" customFormat="1" x14ac:dyDescent="0.3">
      <c r="C24629" s="3"/>
      <c r="E24629" s="6"/>
    </row>
    <row r="24630" spans="3:5" s="2" customFormat="1" x14ac:dyDescent="0.3">
      <c r="C24630" s="3"/>
      <c r="E24630" s="6"/>
    </row>
    <row r="24631" spans="3:5" s="2" customFormat="1" x14ac:dyDescent="0.3">
      <c r="C24631" s="3"/>
      <c r="E24631" s="6"/>
    </row>
    <row r="24632" spans="3:5" s="2" customFormat="1" x14ac:dyDescent="0.3">
      <c r="C24632" s="3"/>
      <c r="E24632" s="6"/>
    </row>
    <row r="24633" spans="3:5" s="2" customFormat="1" x14ac:dyDescent="0.3">
      <c r="C24633" s="3"/>
      <c r="E24633" s="6"/>
    </row>
    <row r="24634" spans="3:5" s="2" customFormat="1" x14ac:dyDescent="0.3">
      <c r="C24634" s="3"/>
      <c r="E24634" s="6"/>
    </row>
    <row r="24635" spans="3:5" s="2" customFormat="1" x14ac:dyDescent="0.3">
      <c r="C24635" s="3"/>
      <c r="E24635" s="6"/>
    </row>
    <row r="24636" spans="3:5" s="2" customFormat="1" x14ac:dyDescent="0.3">
      <c r="C24636" s="3"/>
      <c r="E24636" s="6"/>
    </row>
    <row r="24637" spans="3:5" s="2" customFormat="1" x14ac:dyDescent="0.3">
      <c r="C24637" s="3"/>
      <c r="E24637" s="6"/>
    </row>
    <row r="24638" spans="3:5" s="2" customFormat="1" x14ac:dyDescent="0.3">
      <c r="C24638" s="3"/>
      <c r="E24638" s="6"/>
    </row>
    <row r="24639" spans="3:5" s="2" customFormat="1" x14ac:dyDescent="0.3">
      <c r="C24639" s="3"/>
      <c r="E24639" s="6"/>
    </row>
    <row r="24640" spans="3:5" s="2" customFormat="1" x14ac:dyDescent="0.3">
      <c r="C24640" s="3"/>
      <c r="E24640" s="6"/>
    </row>
    <row r="24641" spans="3:5" s="2" customFormat="1" x14ac:dyDescent="0.3">
      <c r="C24641" s="3"/>
      <c r="E24641" s="6"/>
    </row>
    <row r="24642" spans="3:5" s="2" customFormat="1" x14ac:dyDescent="0.3">
      <c r="C24642" s="3"/>
      <c r="E24642" s="6"/>
    </row>
    <row r="24643" spans="3:5" s="2" customFormat="1" x14ac:dyDescent="0.3">
      <c r="C24643" s="3"/>
      <c r="E24643" s="6"/>
    </row>
    <row r="24644" spans="3:5" s="2" customFormat="1" x14ac:dyDescent="0.3">
      <c r="C24644" s="3"/>
      <c r="E24644" s="6"/>
    </row>
    <row r="24645" spans="3:5" s="2" customFormat="1" x14ac:dyDescent="0.3">
      <c r="C24645" s="3"/>
      <c r="E24645" s="6"/>
    </row>
    <row r="24646" spans="3:5" s="2" customFormat="1" x14ac:dyDescent="0.3">
      <c r="C24646" s="3"/>
      <c r="E24646" s="6"/>
    </row>
    <row r="24647" spans="3:5" s="2" customFormat="1" x14ac:dyDescent="0.3">
      <c r="C24647" s="3"/>
      <c r="E24647" s="6"/>
    </row>
    <row r="24648" spans="3:5" s="2" customFormat="1" x14ac:dyDescent="0.3">
      <c r="C24648" s="3"/>
      <c r="E24648" s="6"/>
    </row>
    <row r="24649" spans="3:5" s="2" customFormat="1" x14ac:dyDescent="0.3">
      <c r="C24649" s="3"/>
      <c r="E24649" s="6"/>
    </row>
    <row r="24650" spans="3:5" s="2" customFormat="1" x14ac:dyDescent="0.3">
      <c r="C24650" s="3"/>
      <c r="E24650" s="6"/>
    </row>
    <row r="24651" spans="3:5" s="2" customFormat="1" x14ac:dyDescent="0.3">
      <c r="C24651" s="3"/>
      <c r="E24651" s="6"/>
    </row>
    <row r="24652" spans="3:5" s="2" customFormat="1" x14ac:dyDescent="0.3">
      <c r="C24652" s="3"/>
      <c r="E24652" s="6"/>
    </row>
    <row r="24653" spans="3:5" s="2" customFormat="1" x14ac:dyDescent="0.3">
      <c r="C24653" s="3"/>
      <c r="E24653" s="6"/>
    </row>
    <row r="24654" spans="3:5" s="2" customFormat="1" x14ac:dyDescent="0.3">
      <c r="C24654" s="3"/>
      <c r="E24654" s="6"/>
    </row>
    <row r="24655" spans="3:5" s="2" customFormat="1" x14ac:dyDescent="0.3">
      <c r="C24655" s="3"/>
      <c r="E24655" s="6"/>
    </row>
    <row r="24656" spans="3:5" s="2" customFormat="1" x14ac:dyDescent="0.3">
      <c r="C24656" s="3"/>
      <c r="E24656" s="6"/>
    </row>
    <row r="24657" spans="3:5" s="2" customFormat="1" x14ac:dyDescent="0.3">
      <c r="C24657" s="3"/>
      <c r="E24657" s="6"/>
    </row>
    <row r="24658" spans="3:5" s="2" customFormat="1" x14ac:dyDescent="0.3">
      <c r="C24658" s="3"/>
      <c r="E24658" s="6"/>
    </row>
    <row r="24659" spans="3:5" s="2" customFormat="1" x14ac:dyDescent="0.3">
      <c r="C24659" s="3"/>
      <c r="E24659" s="6"/>
    </row>
    <row r="24660" spans="3:5" s="2" customFormat="1" x14ac:dyDescent="0.3">
      <c r="C24660" s="3"/>
      <c r="E24660" s="6"/>
    </row>
    <row r="24661" spans="3:5" s="2" customFormat="1" x14ac:dyDescent="0.3">
      <c r="C24661" s="3"/>
      <c r="E24661" s="6"/>
    </row>
    <row r="24662" spans="3:5" s="2" customFormat="1" x14ac:dyDescent="0.3">
      <c r="C24662" s="3"/>
      <c r="E24662" s="6"/>
    </row>
    <row r="24663" spans="3:5" s="2" customFormat="1" x14ac:dyDescent="0.3">
      <c r="C24663" s="3"/>
      <c r="E24663" s="6"/>
    </row>
    <row r="24664" spans="3:5" s="2" customFormat="1" x14ac:dyDescent="0.3">
      <c r="C24664" s="3"/>
      <c r="E24664" s="6"/>
    </row>
    <row r="24665" spans="3:5" s="2" customFormat="1" x14ac:dyDescent="0.3">
      <c r="C24665" s="3"/>
      <c r="E24665" s="6"/>
    </row>
    <row r="24666" spans="3:5" s="2" customFormat="1" x14ac:dyDescent="0.3">
      <c r="C24666" s="3"/>
      <c r="E24666" s="6"/>
    </row>
    <row r="24667" spans="3:5" s="2" customFormat="1" x14ac:dyDescent="0.3">
      <c r="C24667" s="3"/>
      <c r="E24667" s="6"/>
    </row>
    <row r="24668" spans="3:5" s="2" customFormat="1" x14ac:dyDescent="0.3">
      <c r="C24668" s="3"/>
      <c r="E24668" s="6"/>
    </row>
    <row r="24669" spans="3:5" s="2" customFormat="1" x14ac:dyDescent="0.3">
      <c r="C24669" s="3"/>
      <c r="E24669" s="6"/>
    </row>
    <row r="24670" spans="3:5" s="2" customFormat="1" x14ac:dyDescent="0.3">
      <c r="C24670" s="3"/>
      <c r="E24670" s="6"/>
    </row>
    <row r="24671" spans="3:5" s="2" customFormat="1" x14ac:dyDescent="0.3">
      <c r="C24671" s="3"/>
      <c r="E24671" s="6"/>
    </row>
    <row r="24672" spans="3:5" s="2" customFormat="1" x14ac:dyDescent="0.3">
      <c r="C24672" s="3"/>
      <c r="E24672" s="6"/>
    </row>
    <row r="24673" spans="3:5" s="2" customFormat="1" x14ac:dyDescent="0.3">
      <c r="C24673" s="3"/>
      <c r="E24673" s="6"/>
    </row>
    <row r="24674" spans="3:5" s="2" customFormat="1" x14ac:dyDescent="0.3">
      <c r="C24674" s="3"/>
      <c r="E24674" s="6"/>
    </row>
    <row r="24675" spans="3:5" s="2" customFormat="1" x14ac:dyDescent="0.3">
      <c r="C24675" s="3"/>
      <c r="E24675" s="6"/>
    </row>
    <row r="24676" spans="3:5" s="2" customFormat="1" x14ac:dyDescent="0.3">
      <c r="C24676" s="3"/>
      <c r="E24676" s="6"/>
    </row>
    <row r="24677" spans="3:5" s="2" customFormat="1" x14ac:dyDescent="0.3">
      <c r="C24677" s="3"/>
      <c r="E24677" s="6"/>
    </row>
    <row r="24678" spans="3:5" s="2" customFormat="1" x14ac:dyDescent="0.3">
      <c r="C24678" s="3"/>
      <c r="E24678" s="6"/>
    </row>
    <row r="24679" spans="3:5" s="2" customFormat="1" x14ac:dyDescent="0.3">
      <c r="C24679" s="3"/>
      <c r="E24679" s="6"/>
    </row>
    <row r="24680" spans="3:5" s="2" customFormat="1" x14ac:dyDescent="0.3">
      <c r="C24680" s="3"/>
      <c r="E24680" s="6"/>
    </row>
    <row r="24681" spans="3:5" s="2" customFormat="1" x14ac:dyDescent="0.3">
      <c r="C24681" s="3"/>
      <c r="E24681" s="6"/>
    </row>
    <row r="24682" spans="3:5" s="2" customFormat="1" x14ac:dyDescent="0.3">
      <c r="C24682" s="3"/>
      <c r="E24682" s="6"/>
    </row>
    <row r="24683" spans="3:5" s="2" customFormat="1" x14ac:dyDescent="0.3">
      <c r="C24683" s="3"/>
      <c r="E24683" s="6"/>
    </row>
    <row r="24684" spans="3:5" s="2" customFormat="1" x14ac:dyDescent="0.3">
      <c r="C24684" s="3"/>
      <c r="E24684" s="6"/>
    </row>
    <row r="24685" spans="3:5" s="2" customFormat="1" x14ac:dyDescent="0.3">
      <c r="C24685" s="3"/>
      <c r="E24685" s="6"/>
    </row>
    <row r="24686" spans="3:5" s="2" customFormat="1" x14ac:dyDescent="0.3">
      <c r="C24686" s="3"/>
      <c r="E24686" s="6"/>
    </row>
    <row r="24687" spans="3:5" s="2" customFormat="1" x14ac:dyDescent="0.3">
      <c r="C24687" s="3"/>
      <c r="E24687" s="6"/>
    </row>
    <row r="24688" spans="3:5" s="2" customFormat="1" x14ac:dyDescent="0.3">
      <c r="C24688" s="3"/>
      <c r="E24688" s="6"/>
    </row>
    <row r="24689" spans="3:5" s="2" customFormat="1" x14ac:dyDescent="0.3">
      <c r="C24689" s="3"/>
      <c r="E24689" s="6"/>
    </row>
    <row r="24690" spans="3:5" s="2" customFormat="1" x14ac:dyDescent="0.3">
      <c r="C24690" s="3"/>
      <c r="E24690" s="6"/>
    </row>
    <row r="24691" spans="3:5" s="2" customFormat="1" x14ac:dyDescent="0.3">
      <c r="C24691" s="3"/>
      <c r="E24691" s="6"/>
    </row>
    <row r="24692" spans="3:5" s="2" customFormat="1" x14ac:dyDescent="0.3">
      <c r="C24692" s="3"/>
      <c r="E24692" s="6"/>
    </row>
    <row r="24693" spans="3:5" s="2" customFormat="1" x14ac:dyDescent="0.3">
      <c r="C24693" s="3"/>
      <c r="E24693" s="6"/>
    </row>
    <row r="24694" spans="3:5" s="2" customFormat="1" x14ac:dyDescent="0.3">
      <c r="C24694" s="3"/>
      <c r="E24694" s="6"/>
    </row>
    <row r="24695" spans="3:5" s="2" customFormat="1" x14ac:dyDescent="0.3">
      <c r="C24695" s="3"/>
      <c r="E24695" s="6"/>
    </row>
    <row r="24696" spans="3:5" s="2" customFormat="1" x14ac:dyDescent="0.3">
      <c r="C24696" s="3"/>
      <c r="E24696" s="6"/>
    </row>
    <row r="24697" spans="3:5" s="2" customFormat="1" x14ac:dyDescent="0.3">
      <c r="C24697" s="3"/>
      <c r="E24697" s="6"/>
    </row>
    <row r="24698" spans="3:5" s="2" customFormat="1" x14ac:dyDescent="0.3">
      <c r="C24698" s="3"/>
      <c r="E24698" s="6"/>
    </row>
    <row r="24699" spans="3:5" s="2" customFormat="1" x14ac:dyDescent="0.3">
      <c r="C24699" s="3"/>
      <c r="E24699" s="6"/>
    </row>
    <row r="24700" spans="3:5" s="2" customFormat="1" x14ac:dyDescent="0.3">
      <c r="C24700" s="3"/>
      <c r="E24700" s="6"/>
    </row>
    <row r="24701" spans="3:5" s="2" customFormat="1" x14ac:dyDescent="0.3">
      <c r="C24701" s="3"/>
      <c r="E24701" s="6"/>
    </row>
    <row r="24702" spans="3:5" s="2" customFormat="1" x14ac:dyDescent="0.3">
      <c r="C24702" s="3"/>
      <c r="E24702" s="6"/>
    </row>
    <row r="24703" spans="3:5" s="2" customFormat="1" x14ac:dyDescent="0.3">
      <c r="C24703" s="3"/>
      <c r="E24703" s="6"/>
    </row>
    <row r="24704" spans="3:5" s="2" customFormat="1" x14ac:dyDescent="0.3">
      <c r="C24704" s="3"/>
      <c r="E24704" s="6"/>
    </row>
    <row r="24705" spans="3:5" s="2" customFormat="1" x14ac:dyDescent="0.3">
      <c r="C24705" s="3"/>
      <c r="E24705" s="6"/>
    </row>
    <row r="24706" spans="3:5" s="2" customFormat="1" x14ac:dyDescent="0.3">
      <c r="C24706" s="3"/>
      <c r="E24706" s="6"/>
    </row>
    <row r="24707" spans="3:5" s="2" customFormat="1" x14ac:dyDescent="0.3">
      <c r="C24707" s="3"/>
      <c r="E24707" s="6"/>
    </row>
    <row r="24708" spans="3:5" s="2" customFormat="1" x14ac:dyDescent="0.3">
      <c r="C24708" s="3"/>
      <c r="E24708" s="6"/>
    </row>
    <row r="24709" spans="3:5" s="2" customFormat="1" x14ac:dyDescent="0.3">
      <c r="C24709" s="3"/>
      <c r="E24709" s="6"/>
    </row>
    <row r="24710" spans="3:5" s="2" customFormat="1" x14ac:dyDescent="0.3">
      <c r="C24710" s="3"/>
      <c r="E24710" s="6"/>
    </row>
    <row r="24711" spans="3:5" s="2" customFormat="1" x14ac:dyDescent="0.3">
      <c r="C24711" s="3"/>
      <c r="E24711" s="6"/>
    </row>
    <row r="24712" spans="3:5" s="2" customFormat="1" x14ac:dyDescent="0.3">
      <c r="C24712" s="3"/>
      <c r="E24712" s="6"/>
    </row>
    <row r="24713" spans="3:5" s="2" customFormat="1" x14ac:dyDescent="0.3">
      <c r="C24713" s="3"/>
      <c r="E24713" s="6"/>
    </row>
    <row r="24714" spans="3:5" s="2" customFormat="1" x14ac:dyDescent="0.3">
      <c r="C24714" s="3"/>
      <c r="E24714" s="6"/>
    </row>
    <row r="24715" spans="3:5" s="2" customFormat="1" x14ac:dyDescent="0.3">
      <c r="C24715" s="3"/>
      <c r="E24715" s="6"/>
    </row>
    <row r="24716" spans="3:5" s="2" customFormat="1" x14ac:dyDescent="0.3">
      <c r="C24716" s="3"/>
      <c r="E24716" s="6"/>
    </row>
    <row r="24717" spans="3:5" s="2" customFormat="1" x14ac:dyDescent="0.3">
      <c r="C24717" s="3"/>
      <c r="E24717" s="6"/>
    </row>
    <row r="24718" spans="3:5" s="2" customFormat="1" x14ac:dyDescent="0.3">
      <c r="C24718" s="3"/>
      <c r="E24718" s="6"/>
    </row>
    <row r="24719" spans="3:5" s="2" customFormat="1" x14ac:dyDescent="0.3">
      <c r="C24719" s="3"/>
      <c r="E24719" s="6"/>
    </row>
    <row r="24720" spans="3:5" s="2" customFormat="1" x14ac:dyDescent="0.3">
      <c r="C24720" s="3"/>
      <c r="E24720" s="6"/>
    </row>
    <row r="24721" spans="3:5" s="2" customFormat="1" x14ac:dyDescent="0.3">
      <c r="C24721" s="3"/>
      <c r="E24721" s="6"/>
    </row>
    <row r="24722" spans="3:5" s="2" customFormat="1" x14ac:dyDescent="0.3">
      <c r="C24722" s="3"/>
      <c r="E24722" s="6"/>
    </row>
    <row r="24723" spans="3:5" s="2" customFormat="1" x14ac:dyDescent="0.3">
      <c r="C24723" s="3"/>
      <c r="E24723" s="6"/>
    </row>
    <row r="24724" spans="3:5" s="2" customFormat="1" x14ac:dyDescent="0.3">
      <c r="C24724" s="3"/>
      <c r="E24724" s="6"/>
    </row>
    <row r="24725" spans="3:5" s="2" customFormat="1" x14ac:dyDescent="0.3">
      <c r="C24725" s="3"/>
      <c r="E24725" s="6"/>
    </row>
    <row r="24726" spans="3:5" s="2" customFormat="1" x14ac:dyDescent="0.3">
      <c r="C24726" s="3"/>
      <c r="E24726" s="6"/>
    </row>
    <row r="24727" spans="3:5" s="2" customFormat="1" x14ac:dyDescent="0.3">
      <c r="C24727" s="3"/>
      <c r="E24727" s="6"/>
    </row>
    <row r="24728" spans="3:5" s="2" customFormat="1" x14ac:dyDescent="0.3">
      <c r="C24728" s="3"/>
      <c r="E24728" s="6"/>
    </row>
    <row r="24729" spans="3:5" s="2" customFormat="1" x14ac:dyDescent="0.3">
      <c r="C24729" s="3"/>
      <c r="E24729" s="6"/>
    </row>
    <row r="24730" spans="3:5" s="2" customFormat="1" x14ac:dyDescent="0.3">
      <c r="C24730" s="3"/>
      <c r="E24730" s="6"/>
    </row>
    <row r="24731" spans="3:5" s="2" customFormat="1" x14ac:dyDescent="0.3">
      <c r="C24731" s="3"/>
      <c r="E24731" s="6"/>
    </row>
    <row r="24732" spans="3:5" s="2" customFormat="1" x14ac:dyDescent="0.3">
      <c r="C24732" s="3"/>
      <c r="E24732" s="6"/>
    </row>
    <row r="24733" spans="3:5" s="2" customFormat="1" x14ac:dyDescent="0.3">
      <c r="C24733" s="3"/>
      <c r="E24733" s="6"/>
    </row>
    <row r="24734" spans="3:5" s="2" customFormat="1" x14ac:dyDescent="0.3">
      <c r="C24734" s="3"/>
      <c r="E24734" s="6"/>
    </row>
    <row r="24735" spans="3:5" s="2" customFormat="1" x14ac:dyDescent="0.3">
      <c r="C24735" s="3"/>
      <c r="E24735" s="6"/>
    </row>
    <row r="24736" spans="3:5" s="2" customFormat="1" x14ac:dyDescent="0.3">
      <c r="C24736" s="3"/>
      <c r="E24736" s="6"/>
    </row>
    <row r="24737" spans="3:5" s="2" customFormat="1" x14ac:dyDescent="0.3">
      <c r="C24737" s="3"/>
      <c r="E24737" s="6"/>
    </row>
    <row r="24738" spans="3:5" s="2" customFormat="1" x14ac:dyDescent="0.3">
      <c r="C24738" s="3"/>
      <c r="E24738" s="6"/>
    </row>
    <row r="24739" spans="3:5" s="2" customFormat="1" x14ac:dyDescent="0.3">
      <c r="C24739" s="3"/>
      <c r="E24739" s="6"/>
    </row>
    <row r="24740" spans="3:5" s="2" customFormat="1" x14ac:dyDescent="0.3">
      <c r="C24740" s="3"/>
      <c r="E24740" s="6"/>
    </row>
    <row r="24741" spans="3:5" s="2" customFormat="1" x14ac:dyDescent="0.3">
      <c r="C24741" s="3"/>
      <c r="E24741" s="6"/>
    </row>
    <row r="24742" spans="3:5" s="2" customFormat="1" x14ac:dyDescent="0.3">
      <c r="C24742" s="3"/>
      <c r="E24742" s="6"/>
    </row>
    <row r="24743" spans="3:5" s="2" customFormat="1" x14ac:dyDescent="0.3">
      <c r="C24743" s="3"/>
      <c r="E24743" s="6"/>
    </row>
    <row r="24744" spans="3:5" s="2" customFormat="1" x14ac:dyDescent="0.3">
      <c r="C24744" s="3"/>
      <c r="E24744" s="6"/>
    </row>
    <row r="24745" spans="3:5" s="2" customFormat="1" x14ac:dyDescent="0.3">
      <c r="C24745" s="3"/>
      <c r="E24745" s="6"/>
    </row>
    <row r="24746" spans="3:5" s="2" customFormat="1" x14ac:dyDescent="0.3">
      <c r="C24746" s="3"/>
      <c r="E24746" s="6"/>
    </row>
    <row r="24747" spans="3:5" s="2" customFormat="1" x14ac:dyDescent="0.3">
      <c r="C24747" s="3"/>
      <c r="E24747" s="6"/>
    </row>
    <row r="24748" spans="3:5" s="2" customFormat="1" x14ac:dyDescent="0.3">
      <c r="C24748" s="3"/>
      <c r="E24748" s="6"/>
    </row>
    <row r="24749" spans="3:5" s="2" customFormat="1" x14ac:dyDescent="0.3">
      <c r="C24749" s="3"/>
      <c r="E24749" s="6"/>
    </row>
    <row r="24750" spans="3:5" s="2" customFormat="1" x14ac:dyDescent="0.3">
      <c r="C24750" s="3"/>
      <c r="E24750" s="6"/>
    </row>
    <row r="24751" spans="3:5" s="2" customFormat="1" x14ac:dyDescent="0.3">
      <c r="C24751" s="3"/>
      <c r="E24751" s="6"/>
    </row>
    <row r="24752" spans="3:5" s="2" customFormat="1" x14ac:dyDescent="0.3">
      <c r="C24752" s="3"/>
      <c r="E24752" s="6"/>
    </row>
    <row r="24753" spans="3:5" s="2" customFormat="1" x14ac:dyDescent="0.3">
      <c r="C24753" s="3"/>
      <c r="E24753" s="6"/>
    </row>
    <row r="24754" spans="3:5" s="2" customFormat="1" x14ac:dyDescent="0.3">
      <c r="C24754" s="3"/>
      <c r="E24754" s="6"/>
    </row>
    <row r="24755" spans="3:5" s="2" customFormat="1" x14ac:dyDescent="0.3">
      <c r="C24755" s="3"/>
      <c r="E24755" s="6"/>
    </row>
    <row r="24756" spans="3:5" s="2" customFormat="1" x14ac:dyDescent="0.3">
      <c r="C24756" s="3"/>
      <c r="E24756" s="6"/>
    </row>
    <row r="24757" spans="3:5" s="2" customFormat="1" x14ac:dyDescent="0.3">
      <c r="C24757" s="3"/>
      <c r="E24757" s="6"/>
    </row>
    <row r="24758" spans="3:5" s="2" customFormat="1" x14ac:dyDescent="0.3">
      <c r="C24758" s="3"/>
      <c r="E24758" s="6"/>
    </row>
    <row r="24759" spans="3:5" s="2" customFormat="1" x14ac:dyDescent="0.3">
      <c r="C24759" s="3"/>
      <c r="E24759" s="6"/>
    </row>
    <row r="24760" spans="3:5" s="2" customFormat="1" x14ac:dyDescent="0.3">
      <c r="C24760" s="3"/>
      <c r="E24760" s="6"/>
    </row>
    <row r="24761" spans="3:5" s="2" customFormat="1" x14ac:dyDescent="0.3">
      <c r="C24761" s="3"/>
      <c r="E24761" s="6"/>
    </row>
    <row r="24762" spans="3:5" s="2" customFormat="1" x14ac:dyDescent="0.3">
      <c r="C24762" s="3"/>
      <c r="E24762" s="6"/>
    </row>
    <row r="24763" spans="3:5" s="2" customFormat="1" x14ac:dyDescent="0.3">
      <c r="C24763" s="3"/>
      <c r="E24763" s="6"/>
    </row>
    <row r="24764" spans="3:5" s="2" customFormat="1" x14ac:dyDescent="0.3">
      <c r="C24764" s="3"/>
      <c r="E24764" s="6"/>
    </row>
    <row r="24765" spans="3:5" s="2" customFormat="1" x14ac:dyDescent="0.3">
      <c r="C24765" s="3"/>
      <c r="E24765" s="6"/>
    </row>
    <row r="24766" spans="3:5" s="2" customFormat="1" x14ac:dyDescent="0.3">
      <c r="C24766" s="3"/>
      <c r="E24766" s="6"/>
    </row>
    <row r="24767" spans="3:5" s="2" customFormat="1" x14ac:dyDescent="0.3">
      <c r="C24767" s="3"/>
      <c r="E24767" s="6"/>
    </row>
    <row r="24768" spans="3:5" s="2" customFormat="1" x14ac:dyDescent="0.3">
      <c r="C24768" s="3"/>
      <c r="E24768" s="6"/>
    </row>
    <row r="24769" spans="3:5" s="2" customFormat="1" x14ac:dyDescent="0.3">
      <c r="C24769" s="3"/>
      <c r="E24769" s="6"/>
    </row>
    <row r="24770" spans="3:5" s="2" customFormat="1" x14ac:dyDescent="0.3">
      <c r="C24770" s="3"/>
      <c r="E24770" s="6"/>
    </row>
    <row r="24771" spans="3:5" s="2" customFormat="1" x14ac:dyDescent="0.3">
      <c r="C24771" s="3"/>
      <c r="E24771" s="6"/>
    </row>
    <row r="24772" spans="3:5" s="2" customFormat="1" x14ac:dyDescent="0.3">
      <c r="C24772" s="3"/>
      <c r="E24772" s="6"/>
    </row>
    <row r="24773" spans="3:5" s="2" customFormat="1" x14ac:dyDescent="0.3">
      <c r="C24773" s="3"/>
      <c r="E24773" s="6"/>
    </row>
    <row r="24774" spans="3:5" s="2" customFormat="1" x14ac:dyDescent="0.3">
      <c r="C24774" s="3"/>
      <c r="E24774" s="6"/>
    </row>
    <row r="24775" spans="3:5" s="2" customFormat="1" x14ac:dyDescent="0.3">
      <c r="C24775" s="3"/>
      <c r="E24775" s="6"/>
    </row>
    <row r="24776" spans="3:5" s="2" customFormat="1" x14ac:dyDescent="0.3">
      <c r="C24776" s="3"/>
      <c r="E24776" s="6"/>
    </row>
    <row r="24777" spans="3:5" s="2" customFormat="1" x14ac:dyDescent="0.3">
      <c r="C24777" s="3"/>
      <c r="E24777" s="6"/>
    </row>
    <row r="24778" spans="3:5" s="2" customFormat="1" x14ac:dyDescent="0.3">
      <c r="C24778" s="3"/>
      <c r="E24778" s="6"/>
    </row>
    <row r="24779" spans="3:5" s="2" customFormat="1" x14ac:dyDescent="0.3">
      <c r="C24779" s="3"/>
      <c r="E24779" s="6"/>
    </row>
    <row r="24780" spans="3:5" s="2" customFormat="1" x14ac:dyDescent="0.3">
      <c r="C24780" s="3"/>
      <c r="E24780" s="6"/>
    </row>
    <row r="24781" spans="3:5" s="2" customFormat="1" x14ac:dyDescent="0.3">
      <c r="C24781" s="3"/>
      <c r="E24781" s="6"/>
    </row>
    <row r="24782" spans="3:5" s="2" customFormat="1" x14ac:dyDescent="0.3">
      <c r="C24782" s="3"/>
      <c r="E24782" s="6"/>
    </row>
    <row r="24783" spans="3:5" s="2" customFormat="1" x14ac:dyDescent="0.3">
      <c r="C24783" s="3"/>
      <c r="E24783" s="6"/>
    </row>
    <row r="24784" spans="3:5" s="2" customFormat="1" x14ac:dyDescent="0.3">
      <c r="C24784" s="3"/>
      <c r="E24784" s="6"/>
    </row>
    <row r="24785" spans="3:5" s="2" customFormat="1" x14ac:dyDescent="0.3">
      <c r="C24785" s="3"/>
      <c r="E24785" s="6"/>
    </row>
    <row r="24786" spans="3:5" s="2" customFormat="1" x14ac:dyDescent="0.3">
      <c r="C24786" s="3"/>
      <c r="E24786" s="6"/>
    </row>
    <row r="24787" spans="3:5" s="2" customFormat="1" x14ac:dyDescent="0.3">
      <c r="C24787" s="3"/>
      <c r="E24787" s="6"/>
    </row>
    <row r="24788" spans="3:5" s="2" customFormat="1" x14ac:dyDescent="0.3">
      <c r="C24788" s="3"/>
      <c r="E24788" s="6"/>
    </row>
    <row r="24789" spans="3:5" s="2" customFormat="1" x14ac:dyDescent="0.3">
      <c r="C24789" s="3"/>
      <c r="E24789" s="6"/>
    </row>
    <row r="24790" spans="3:5" s="2" customFormat="1" x14ac:dyDescent="0.3">
      <c r="C24790" s="3"/>
      <c r="E24790" s="6"/>
    </row>
    <row r="24791" spans="3:5" s="2" customFormat="1" x14ac:dyDescent="0.3">
      <c r="C24791" s="3"/>
      <c r="E24791" s="6"/>
    </row>
    <row r="24792" spans="3:5" s="2" customFormat="1" x14ac:dyDescent="0.3">
      <c r="C24792" s="3"/>
      <c r="E24792" s="6"/>
    </row>
    <row r="24793" spans="3:5" s="2" customFormat="1" x14ac:dyDescent="0.3">
      <c r="C24793" s="3"/>
      <c r="E24793" s="6"/>
    </row>
    <row r="24794" spans="3:5" s="2" customFormat="1" x14ac:dyDescent="0.3">
      <c r="C24794" s="3"/>
      <c r="E24794" s="6"/>
    </row>
    <row r="24795" spans="3:5" s="2" customFormat="1" x14ac:dyDescent="0.3">
      <c r="C24795" s="3"/>
      <c r="E24795" s="6"/>
    </row>
    <row r="24796" spans="3:5" s="2" customFormat="1" x14ac:dyDescent="0.3">
      <c r="C24796" s="3"/>
      <c r="E24796" s="6"/>
    </row>
    <row r="24797" spans="3:5" s="2" customFormat="1" x14ac:dyDescent="0.3">
      <c r="C24797" s="3"/>
      <c r="E24797" s="6"/>
    </row>
    <row r="24798" spans="3:5" s="2" customFormat="1" x14ac:dyDescent="0.3">
      <c r="C24798" s="3"/>
      <c r="E24798" s="6"/>
    </row>
    <row r="24799" spans="3:5" s="2" customFormat="1" x14ac:dyDescent="0.3">
      <c r="C24799" s="3"/>
      <c r="E24799" s="6"/>
    </row>
    <row r="24800" spans="3:5" s="2" customFormat="1" x14ac:dyDescent="0.3">
      <c r="C24800" s="3"/>
      <c r="E24800" s="6"/>
    </row>
    <row r="24801" spans="3:5" s="2" customFormat="1" x14ac:dyDescent="0.3">
      <c r="C24801" s="3"/>
      <c r="E24801" s="6"/>
    </row>
    <row r="24802" spans="3:5" s="2" customFormat="1" x14ac:dyDescent="0.3">
      <c r="C24802" s="3"/>
      <c r="E24802" s="6"/>
    </row>
    <row r="24803" spans="3:5" s="2" customFormat="1" x14ac:dyDescent="0.3">
      <c r="C24803" s="3"/>
      <c r="E24803" s="6"/>
    </row>
    <row r="24804" spans="3:5" s="2" customFormat="1" x14ac:dyDescent="0.3">
      <c r="C24804" s="3"/>
      <c r="E24804" s="6"/>
    </row>
    <row r="24805" spans="3:5" s="2" customFormat="1" x14ac:dyDescent="0.3">
      <c r="C24805" s="3"/>
      <c r="E24805" s="6"/>
    </row>
    <row r="24806" spans="3:5" s="2" customFormat="1" x14ac:dyDescent="0.3">
      <c r="C24806" s="3"/>
      <c r="E24806" s="6"/>
    </row>
    <row r="24807" spans="3:5" s="2" customFormat="1" x14ac:dyDescent="0.3">
      <c r="C24807" s="3"/>
      <c r="E24807" s="6"/>
    </row>
    <row r="24808" spans="3:5" s="2" customFormat="1" x14ac:dyDescent="0.3">
      <c r="C24808" s="3"/>
      <c r="E24808" s="6"/>
    </row>
    <row r="24809" spans="3:5" s="2" customFormat="1" x14ac:dyDescent="0.3">
      <c r="C24809" s="3"/>
      <c r="E24809" s="6"/>
    </row>
    <row r="24810" spans="3:5" s="2" customFormat="1" x14ac:dyDescent="0.3">
      <c r="C24810" s="3"/>
      <c r="E24810" s="6"/>
    </row>
    <row r="24811" spans="3:5" s="2" customFormat="1" x14ac:dyDescent="0.3">
      <c r="C24811" s="3"/>
      <c r="E24811" s="6"/>
    </row>
    <row r="24812" spans="3:5" s="2" customFormat="1" x14ac:dyDescent="0.3">
      <c r="C24812" s="3"/>
      <c r="E24812" s="6"/>
    </row>
    <row r="24813" spans="3:5" s="2" customFormat="1" x14ac:dyDescent="0.3">
      <c r="C24813" s="3"/>
      <c r="E24813" s="6"/>
    </row>
    <row r="24814" spans="3:5" s="2" customFormat="1" x14ac:dyDescent="0.3">
      <c r="C24814" s="3"/>
      <c r="E24814" s="6"/>
    </row>
    <row r="24815" spans="3:5" s="2" customFormat="1" x14ac:dyDescent="0.3">
      <c r="C24815" s="3"/>
      <c r="E24815" s="6"/>
    </row>
    <row r="24816" spans="3:5" s="2" customFormat="1" x14ac:dyDescent="0.3">
      <c r="C24816" s="3"/>
      <c r="E24816" s="6"/>
    </row>
    <row r="24817" spans="3:5" s="2" customFormat="1" x14ac:dyDescent="0.3">
      <c r="C24817" s="3"/>
      <c r="E24817" s="6"/>
    </row>
    <row r="24818" spans="3:5" s="2" customFormat="1" x14ac:dyDescent="0.3">
      <c r="C24818" s="3"/>
      <c r="E24818" s="6"/>
    </row>
    <row r="24819" spans="3:5" s="2" customFormat="1" x14ac:dyDescent="0.3">
      <c r="C24819" s="3"/>
      <c r="E24819" s="6"/>
    </row>
    <row r="24820" spans="3:5" s="2" customFormat="1" x14ac:dyDescent="0.3">
      <c r="C24820" s="3"/>
      <c r="E24820" s="6"/>
    </row>
    <row r="24821" spans="3:5" s="2" customFormat="1" x14ac:dyDescent="0.3">
      <c r="C24821" s="3"/>
      <c r="E24821" s="6"/>
    </row>
    <row r="24822" spans="3:5" s="2" customFormat="1" x14ac:dyDescent="0.3">
      <c r="C24822" s="3"/>
      <c r="E24822" s="6"/>
    </row>
    <row r="24823" spans="3:5" s="2" customFormat="1" x14ac:dyDescent="0.3">
      <c r="C24823" s="3"/>
      <c r="E24823" s="6"/>
    </row>
    <row r="24824" spans="3:5" s="2" customFormat="1" x14ac:dyDescent="0.3">
      <c r="C24824" s="3"/>
      <c r="E24824" s="6"/>
    </row>
    <row r="24825" spans="3:5" s="2" customFormat="1" x14ac:dyDescent="0.3">
      <c r="C24825" s="3"/>
      <c r="E24825" s="6"/>
    </row>
    <row r="24826" spans="3:5" s="2" customFormat="1" x14ac:dyDescent="0.3">
      <c r="C24826" s="3"/>
      <c r="E24826" s="6"/>
    </row>
    <row r="24827" spans="3:5" s="2" customFormat="1" x14ac:dyDescent="0.3">
      <c r="C24827" s="3"/>
      <c r="E24827" s="6"/>
    </row>
    <row r="24828" spans="3:5" s="2" customFormat="1" x14ac:dyDescent="0.3">
      <c r="C24828" s="3"/>
      <c r="E24828" s="6"/>
    </row>
    <row r="24829" spans="3:5" s="2" customFormat="1" x14ac:dyDescent="0.3">
      <c r="C24829" s="3"/>
      <c r="E24829" s="6"/>
    </row>
    <row r="24830" spans="3:5" s="2" customFormat="1" x14ac:dyDescent="0.3">
      <c r="C24830" s="3"/>
      <c r="E24830" s="6"/>
    </row>
    <row r="24831" spans="3:5" s="2" customFormat="1" x14ac:dyDescent="0.3">
      <c r="C24831" s="3"/>
      <c r="E24831" s="6"/>
    </row>
    <row r="24832" spans="3:5" s="2" customFormat="1" x14ac:dyDescent="0.3">
      <c r="C24832" s="3"/>
      <c r="E24832" s="6"/>
    </row>
    <row r="24833" spans="3:5" s="2" customFormat="1" x14ac:dyDescent="0.3">
      <c r="C24833" s="3"/>
      <c r="E24833" s="6"/>
    </row>
    <row r="24834" spans="3:5" s="2" customFormat="1" x14ac:dyDescent="0.3">
      <c r="C24834" s="3"/>
      <c r="E24834" s="6"/>
    </row>
    <row r="24835" spans="3:5" s="2" customFormat="1" x14ac:dyDescent="0.3">
      <c r="C24835" s="3"/>
      <c r="E24835" s="6"/>
    </row>
    <row r="24836" spans="3:5" s="2" customFormat="1" x14ac:dyDescent="0.3">
      <c r="C24836" s="3"/>
      <c r="E24836" s="6"/>
    </row>
    <row r="24837" spans="3:5" s="2" customFormat="1" x14ac:dyDescent="0.3">
      <c r="C24837" s="3"/>
      <c r="E24837" s="6"/>
    </row>
    <row r="24838" spans="3:5" s="2" customFormat="1" x14ac:dyDescent="0.3">
      <c r="C24838" s="3"/>
      <c r="E24838" s="6"/>
    </row>
    <row r="24839" spans="3:5" s="2" customFormat="1" x14ac:dyDescent="0.3">
      <c r="C24839" s="3"/>
      <c r="E24839" s="6"/>
    </row>
    <row r="24840" spans="3:5" s="2" customFormat="1" x14ac:dyDescent="0.3">
      <c r="C24840" s="3"/>
      <c r="E24840" s="6"/>
    </row>
    <row r="24841" spans="3:5" s="2" customFormat="1" x14ac:dyDescent="0.3">
      <c r="C24841" s="3"/>
      <c r="E24841" s="6"/>
    </row>
    <row r="24842" spans="3:5" s="2" customFormat="1" x14ac:dyDescent="0.3">
      <c r="C24842" s="3"/>
      <c r="E24842" s="6"/>
    </row>
    <row r="24843" spans="3:5" s="2" customFormat="1" x14ac:dyDescent="0.3">
      <c r="C24843" s="3"/>
      <c r="E24843" s="6"/>
    </row>
    <row r="24844" spans="3:5" s="2" customFormat="1" x14ac:dyDescent="0.3">
      <c r="C24844" s="3"/>
      <c r="E24844" s="6"/>
    </row>
    <row r="24845" spans="3:5" s="2" customFormat="1" x14ac:dyDescent="0.3">
      <c r="C24845" s="3"/>
      <c r="E24845" s="6"/>
    </row>
    <row r="24846" spans="3:5" s="2" customFormat="1" x14ac:dyDescent="0.3">
      <c r="C24846" s="3"/>
      <c r="E24846" s="6"/>
    </row>
    <row r="24847" spans="3:5" s="2" customFormat="1" x14ac:dyDescent="0.3">
      <c r="C24847" s="3"/>
      <c r="E24847" s="6"/>
    </row>
    <row r="24848" spans="3:5" s="2" customFormat="1" x14ac:dyDescent="0.3">
      <c r="C24848" s="3"/>
      <c r="E24848" s="6"/>
    </row>
    <row r="24849" spans="3:5" s="2" customFormat="1" x14ac:dyDescent="0.3">
      <c r="C24849" s="3"/>
      <c r="E24849" s="6"/>
    </row>
    <row r="24850" spans="3:5" s="2" customFormat="1" x14ac:dyDescent="0.3">
      <c r="C24850" s="3"/>
      <c r="E24850" s="6"/>
    </row>
    <row r="24851" spans="3:5" s="2" customFormat="1" x14ac:dyDescent="0.3">
      <c r="C24851" s="3"/>
      <c r="E24851" s="6"/>
    </row>
    <row r="24852" spans="3:5" s="2" customFormat="1" x14ac:dyDescent="0.3">
      <c r="C24852" s="3"/>
      <c r="E24852" s="6"/>
    </row>
    <row r="24853" spans="3:5" s="2" customFormat="1" x14ac:dyDescent="0.3">
      <c r="C24853" s="3"/>
      <c r="E24853" s="6"/>
    </row>
    <row r="24854" spans="3:5" s="2" customFormat="1" x14ac:dyDescent="0.3">
      <c r="C24854" s="3"/>
      <c r="E24854" s="6"/>
    </row>
    <row r="24855" spans="3:5" s="2" customFormat="1" x14ac:dyDescent="0.3">
      <c r="C24855" s="3"/>
      <c r="E24855" s="6"/>
    </row>
    <row r="24856" spans="3:5" s="2" customFormat="1" x14ac:dyDescent="0.3">
      <c r="C24856" s="3"/>
      <c r="E24856" s="6"/>
    </row>
    <row r="24857" spans="3:5" s="2" customFormat="1" x14ac:dyDescent="0.3">
      <c r="C24857" s="3"/>
      <c r="E24857" s="6"/>
    </row>
    <row r="24858" spans="3:5" s="2" customFormat="1" x14ac:dyDescent="0.3">
      <c r="C24858" s="3"/>
      <c r="E24858" s="6"/>
    </row>
    <row r="24859" spans="3:5" s="2" customFormat="1" x14ac:dyDescent="0.3">
      <c r="C24859" s="3"/>
      <c r="E24859" s="6"/>
    </row>
    <row r="24860" spans="3:5" s="2" customFormat="1" x14ac:dyDescent="0.3">
      <c r="C24860" s="3"/>
      <c r="E24860" s="6"/>
    </row>
    <row r="24861" spans="3:5" s="2" customFormat="1" x14ac:dyDescent="0.3">
      <c r="C24861" s="3"/>
      <c r="E24861" s="6"/>
    </row>
    <row r="24862" spans="3:5" s="2" customFormat="1" x14ac:dyDescent="0.3">
      <c r="C24862" s="3"/>
      <c r="E24862" s="6"/>
    </row>
    <row r="24863" spans="3:5" s="2" customFormat="1" x14ac:dyDescent="0.3">
      <c r="C24863" s="3"/>
      <c r="E24863" s="6"/>
    </row>
    <row r="24864" spans="3:5" s="2" customFormat="1" x14ac:dyDescent="0.3">
      <c r="C24864" s="3"/>
      <c r="E24864" s="6"/>
    </row>
    <row r="24865" spans="3:5" s="2" customFormat="1" x14ac:dyDescent="0.3">
      <c r="C24865" s="3"/>
      <c r="E24865" s="6"/>
    </row>
    <row r="24866" spans="3:5" s="2" customFormat="1" x14ac:dyDescent="0.3">
      <c r="C24866" s="3"/>
      <c r="E24866" s="6"/>
    </row>
    <row r="24867" spans="3:5" s="2" customFormat="1" x14ac:dyDescent="0.3">
      <c r="C24867" s="3"/>
      <c r="E24867" s="6"/>
    </row>
    <row r="24868" spans="3:5" s="2" customFormat="1" x14ac:dyDescent="0.3">
      <c r="C24868" s="3"/>
      <c r="E24868" s="6"/>
    </row>
    <row r="24869" spans="3:5" s="2" customFormat="1" x14ac:dyDescent="0.3">
      <c r="C24869" s="3"/>
      <c r="E24869" s="6"/>
    </row>
    <row r="24870" spans="3:5" s="2" customFormat="1" x14ac:dyDescent="0.3">
      <c r="C24870" s="3"/>
      <c r="E24870" s="6"/>
    </row>
    <row r="24871" spans="3:5" s="2" customFormat="1" x14ac:dyDescent="0.3">
      <c r="C24871" s="3"/>
      <c r="E24871" s="6"/>
    </row>
    <row r="24872" spans="3:5" s="2" customFormat="1" x14ac:dyDescent="0.3">
      <c r="C24872" s="3"/>
      <c r="E24872" s="6"/>
    </row>
    <row r="24873" spans="3:5" s="2" customFormat="1" x14ac:dyDescent="0.3">
      <c r="C24873" s="3"/>
      <c r="E24873" s="6"/>
    </row>
    <row r="24874" spans="3:5" s="2" customFormat="1" x14ac:dyDescent="0.3">
      <c r="C24874" s="3"/>
      <c r="E24874" s="6"/>
    </row>
    <row r="24875" spans="3:5" s="2" customFormat="1" x14ac:dyDescent="0.3">
      <c r="C24875" s="3"/>
      <c r="E24875" s="6"/>
    </row>
    <row r="24876" spans="3:5" s="2" customFormat="1" x14ac:dyDescent="0.3">
      <c r="C24876" s="3"/>
      <c r="E24876" s="6"/>
    </row>
    <row r="24877" spans="3:5" s="2" customFormat="1" x14ac:dyDescent="0.3">
      <c r="C24877" s="3"/>
      <c r="E24877" s="6"/>
    </row>
    <row r="24878" spans="3:5" s="2" customFormat="1" x14ac:dyDescent="0.3">
      <c r="C24878" s="3"/>
      <c r="E24878" s="6"/>
    </row>
    <row r="24879" spans="3:5" s="2" customFormat="1" x14ac:dyDescent="0.3">
      <c r="C24879" s="3"/>
      <c r="E24879" s="6"/>
    </row>
    <row r="24880" spans="3:5" s="2" customFormat="1" x14ac:dyDescent="0.3">
      <c r="C24880" s="3"/>
      <c r="E24880" s="6"/>
    </row>
    <row r="24881" spans="3:5" s="2" customFormat="1" x14ac:dyDescent="0.3">
      <c r="C24881" s="3"/>
      <c r="E24881" s="6"/>
    </row>
    <row r="24882" spans="3:5" s="2" customFormat="1" x14ac:dyDescent="0.3">
      <c r="C24882" s="3"/>
      <c r="E24882" s="6"/>
    </row>
    <row r="24883" spans="3:5" s="2" customFormat="1" x14ac:dyDescent="0.3">
      <c r="C24883" s="3"/>
      <c r="E24883" s="6"/>
    </row>
    <row r="24884" spans="3:5" s="2" customFormat="1" x14ac:dyDescent="0.3">
      <c r="C24884" s="3"/>
      <c r="E24884" s="6"/>
    </row>
    <row r="24885" spans="3:5" s="2" customFormat="1" x14ac:dyDescent="0.3">
      <c r="C24885" s="3"/>
      <c r="E24885" s="6"/>
    </row>
    <row r="24886" spans="3:5" s="2" customFormat="1" x14ac:dyDescent="0.3">
      <c r="C24886" s="3"/>
      <c r="E24886" s="6"/>
    </row>
    <row r="24887" spans="3:5" s="2" customFormat="1" x14ac:dyDescent="0.3">
      <c r="C24887" s="3"/>
      <c r="E24887" s="6"/>
    </row>
    <row r="24888" spans="3:5" s="2" customFormat="1" x14ac:dyDescent="0.3">
      <c r="C24888" s="3"/>
      <c r="E24888" s="6"/>
    </row>
    <row r="24889" spans="3:5" s="2" customFormat="1" x14ac:dyDescent="0.3">
      <c r="C24889" s="3"/>
      <c r="E24889" s="6"/>
    </row>
    <row r="24890" spans="3:5" s="2" customFormat="1" x14ac:dyDescent="0.3">
      <c r="C24890" s="3"/>
      <c r="E24890" s="6"/>
    </row>
    <row r="24891" spans="3:5" s="2" customFormat="1" x14ac:dyDescent="0.3">
      <c r="C24891" s="3"/>
      <c r="E24891" s="6"/>
    </row>
    <row r="24892" spans="3:5" s="2" customFormat="1" x14ac:dyDescent="0.3">
      <c r="C24892" s="3"/>
      <c r="E24892" s="6"/>
    </row>
    <row r="24893" spans="3:5" s="2" customFormat="1" x14ac:dyDescent="0.3">
      <c r="C24893" s="3"/>
      <c r="E24893" s="6"/>
    </row>
    <row r="24894" spans="3:5" s="2" customFormat="1" x14ac:dyDescent="0.3">
      <c r="C24894" s="3"/>
      <c r="E24894" s="6"/>
    </row>
    <row r="24895" spans="3:5" s="2" customFormat="1" x14ac:dyDescent="0.3">
      <c r="C24895" s="3"/>
      <c r="E24895" s="6"/>
    </row>
    <row r="24896" spans="3:5" s="2" customFormat="1" x14ac:dyDescent="0.3">
      <c r="C24896" s="3"/>
      <c r="E24896" s="6"/>
    </row>
    <row r="24897" spans="3:5" s="2" customFormat="1" x14ac:dyDescent="0.3">
      <c r="C24897" s="3"/>
      <c r="E24897" s="6"/>
    </row>
    <row r="24898" spans="3:5" s="2" customFormat="1" x14ac:dyDescent="0.3">
      <c r="C24898" s="3"/>
      <c r="E24898" s="6"/>
    </row>
    <row r="24899" spans="3:5" s="2" customFormat="1" x14ac:dyDescent="0.3">
      <c r="C24899" s="3"/>
      <c r="E24899" s="6"/>
    </row>
    <row r="24900" spans="3:5" s="2" customFormat="1" x14ac:dyDescent="0.3">
      <c r="C24900" s="3"/>
      <c r="E24900" s="6"/>
    </row>
    <row r="24901" spans="3:5" s="2" customFormat="1" x14ac:dyDescent="0.3">
      <c r="C24901" s="3"/>
      <c r="E24901" s="6"/>
    </row>
    <row r="24902" spans="3:5" s="2" customFormat="1" x14ac:dyDescent="0.3">
      <c r="C24902" s="3"/>
      <c r="E24902" s="6"/>
    </row>
    <row r="24903" spans="3:5" s="2" customFormat="1" x14ac:dyDescent="0.3">
      <c r="C24903" s="3"/>
      <c r="E24903" s="6"/>
    </row>
    <row r="24904" spans="3:5" s="2" customFormat="1" x14ac:dyDescent="0.3">
      <c r="C24904" s="3"/>
      <c r="E24904" s="6"/>
    </row>
    <row r="24905" spans="3:5" s="2" customFormat="1" x14ac:dyDescent="0.3">
      <c r="C24905" s="3"/>
      <c r="E24905" s="6"/>
    </row>
    <row r="24906" spans="3:5" s="2" customFormat="1" x14ac:dyDescent="0.3">
      <c r="C24906" s="3"/>
      <c r="E24906" s="6"/>
    </row>
    <row r="24907" spans="3:5" s="2" customFormat="1" x14ac:dyDescent="0.3">
      <c r="C24907" s="3"/>
      <c r="E24907" s="6"/>
    </row>
    <row r="24908" spans="3:5" s="2" customFormat="1" x14ac:dyDescent="0.3">
      <c r="C24908" s="3"/>
      <c r="E24908" s="6"/>
    </row>
    <row r="24909" spans="3:5" s="2" customFormat="1" x14ac:dyDescent="0.3">
      <c r="C24909" s="3"/>
      <c r="E24909" s="6"/>
    </row>
    <row r="24910" spans="3:5" s="2" customFormat="1" x14ac:dyDescent="0.3">
      <c r="C24910" s="3"/>
      <c r="E24910" s="6"/>
    </row>
    <row r="24911" spans="3:5" s="2" customFormat="1" x14ac:dyDescent="0.3">
      <c r="C24911" s="3"/>
      <c r="E24911" s="6"/>
    </row>
    <row r="24912" spans="3:5" s="2" customFormat="1" x14ac:dyDescent="0.3">
      <c r="C24912" s="3"/>
      <c r="E24912" s="6"/>
    </row>
    <row r="24913" spans="3:5" s="2" customFormat="1" x14ac:dyDescent="0.3">
      <c r="C24913" s="3"/>
      <c r="E24913" s="6"/>
    </row>
    <row r="24914" spans="3:5" s="2" customFormat="1" x14ac:dyDescent="0.3">
      <c r="C24914" s="3"/>
      <c r="E24914" s="6"/>
    </row>
    <row r="24915" spans="3:5" s="2" customFormat="1" x14ac:dyDescent="0.3">
      <c r="C24915" s="3"/>
      <c r="E24915" s="6"/>
    </row>
    <row r="24916" spans="3:5" s="2" customFormat="1" x14ac:dyDescent="0.3">
      <c r="C24916" s="3"/>
      <c r="E24916" s="6"/>
    </row>
    <row r="24917" spans="3:5" s="2" customFormat="1" x14ac:dyDescent="0.3">
      <c r="C24917" s="3"/>
      <c r="E24917" s="6"/>
    </row>
    <row r="24918" spans="3:5" s="2" customFormat="1" x14ac:dyDescent="0.3">
      <c r="C24918" s="3"/>
      <c r="E24918" s="6"/>
    </row>
    <row r="24919" spans="3:5" s="2" customFormat="1" x14ac:dyDescent="0.3">
      <c r="C24919" s="3"/>
      <c r="E24919" s="6"/>
    </row>
    <row r="24920" spans="3:5" s="2" customFormat="1" x14ac:dyDescent="0.3">
      <c r="C24920" s="3"/>
      <c r="E24920" s="6"/>
    </row>
    <row r="24921" spans="3:5" s="2" customFormat="1" x14ac:dyDescent="0.3">
      <c r="C24921" s="3"/>
      <c r="E24921" s="6"/>
    </row>
    <row r="24922" spans="3:5" s="2" customFormat="1" x14ac:dyDescent="0.3">
      <c r="C24922" s="3"/>
      <c r="E24922" s="6"/>
    </row>
    <row r="24923" spans="3:5" s="2" customFormat="1" x14ac:dyDescent="0.3">
      <c r="C24923" s="3"/>
      <c r="E24923" s="6"/>
    </row>
    <row r="24924" spans="3:5" s="2" customFormat="1" x14ac:dyDescent="0.3">
      <c r="C24924" s="3"/>
      <c r="E24924" s="6"/>
    </row>
    <row r="24925" spans="3:5" s="2" customFormat="1" x14ac:dyDescent="0.3">
      <c r="C24925" s="3"/>
      <c r="E24925" s="6"/>
    </row>
    <row r="24926" spans="3:5" s="2" customFormat="1" x14ac:dyDescent="0.3">
      <c r="C24926" s="3"/>
      <c r="E24926" s="6"/>
    </row>
    <row r="24927" spans="3:5" s="2" customFormat="1" x14ac:dyDescent="0.3">
      <c r="C24927" s="3"/>
      <c r="E24927" s="6"/>
    </row>
    <row r="24928" spans="3:5" s="2" customFormat="1" x14ac:dyDescent="0.3">
      <c r="C24928" s="3"/>
      <c r="E24928" s="6"/>
    </row>
    <row r="24929" spans="3:5" s="2" customFormat="1" x14ac:dyDescent="0.3">
      <c r="C24929" s="3"/>
      <c r="E24929" s="6"/>
    </row>
    <row r="24930" spans="3:5" s="2" customFormat="1" x14ac:dyDescent="0.3">
      <c r="C24930" s="3"/>
      <c r="E24930" s="6"/>
    </row>
    <row r="24931" spans="3:5" s="2" customFormat="1" x14ac:dyDescent="0.3">
      <c r="C24931" s="3"/>
      <c r="E24931" s="6"/>
    </row>
    <row r="24932" spans="3:5" s="2" customFormat="1" x14ac:dyDescent="0.3">
      <c r="C24932" s="3"/>
      <c r="E24932" s="6"/>
    </row>
    <row r="24933" spans="3:5" s="2" customFormat="1" x14ac:dyDescent="0.3">
      <c r="C24933" s="3"/>
      <c r="E24933" s="6"/>
    </row>
    <row r="24934" spans="3:5" s="2" customFormat="1" x14ac:dyDescent="0.3">
      <c r="C24934" s="3"/>
      <c r="E24934" s="6"/>
    </row>
    <row r="24935" spans="3:5" s="2" customFormat="1" x14ac:dyDescent="0.3">
      <c r="C24935" s="3"/>
      <c r="E24935" s="6"/>
    </row>
    <row r="24936" spans="3:5" s="2" customFormat="1" x14ac:dyDescent="0.3">
      <c r="C24936" s="3"/>
      <c r="E24936" s="6"/>
    </row>
    <row r="24937" spans="3:5" s="2" customFormat="1" x14ac:dyDescent="0.3">
      <c r="C24937" s="3"/>
      <c r="E24937" s="6"/>
    </row>
    <row r="24938" spans="3:5" s="2" customFormat="1" x14ac:dyDescent="0.3">
      <c r="C24938" s="3"/>
      <c r="E24938" s="6"/>
    </row>
    <row r="24939" spans="3:5" s="2" customFormat="1" x14ac:dyDescent="0.3">
      <c r="C24939" s="3"/>
      <c r="E24939" s="6"/>
    </row>
    <row r="24940" spans="3:5" s="2" customFormat="1" x14ac:dyDescent="0.3">
      <c r="C24940" s="3"/>
      <c r="E24940" s="6"/>
    </row>
    <row r="24941" spans="3:5" s="2" customFormat="1" x14ac:dyDescent="0.3">
      <c r="C24941" s="3"/>
      <c r="E24941" s="6"/>
    </row>
    <row r="24942" spans="3:5" s="2" customFormat="1" x14ac:dyDescent="0.3">
      <c r="C24942" s="3"/>
      <c r="E24942" s="6"/>
    </row>
    <row r="24943" spans="3:5" s="2" customFormat="1" x14ac:dyDescent="0.3">
      <c r="C24943" s="3"/>
      <c r="E24943" s="6"/>
    </row>
    <row r="24944" spans="3:5" s="2" customFormat="1" x14ac:dyDescent="0.3">
      <c r="C24944" s="3"/>
      <c r="E24944" s="6"/>
    </row>
    <row r="24945" spans="3:5" s="2" customFormat="1" x14ac:dyDescent="0.3">
      <c r="C24945" s="3"/>
      <c r="E24945" s="6"/>
    </row>
    <row r="24946" spans="3:5" s="2" customFormat="1" x14ac:dyDescent="0.3">
      <c r="C24946" s="3"/>
      <c r="E24946" s="6"/>
    </row>
    <row r="24947" spans="3:5" s="2" customFormat="1" x14ac:dyDescent="0.3">
      <c r="C24947" s="3"/>
      <c r="E24947" s="6"/>
    </row>
    <row r="24948" spans="3:5" s="2" customFormat="1" x14ac:dyDescent="0.3">
      <c r="C24948" s="3"/>
      <c r="E24948" s="6"/>
    </row>
    <row r="24949" spans="3:5" s="2" customFormat="1" x14ac:dyDescent="0.3">
      <c r="C24949" s="3"/>
      <c r="E24949" s="6"/>
    </row>
    <row r="24950" spans="3:5" s="2" customFormat="1" x14ac:dyDescent="0.3">
      <c r="C24950" s="3"/>
      <c r="E24950" s="6"/>
    </row>
    <row r="24951" spans="3:5" s="2" customFormat="1" x14ac:dyDescent="0.3">
      <c r="C24951" s="3"/>
      <c r="E24951" s="6"/>
    </row>
    <row r="24952" spans="3:5" s="2" customFormat="1" x14ac:dyDescent="0.3">
      <c r="C24952" s="3"/>
      <c r="E24952" s="6"/>
    </row>
    <row r="24953" spans="3:5" s="2" customFormat="1" x14ac:dyDescent="0.3">
      <c r="C24953" s="3"/>
      <c r="E24953" s="6"/>
    </row>
    <row r="24954" spans="3:5" s="2" customFormat="1" x14ac:dyDescent="0.3">
      <c r="C24954" s="3"/>
      <c r="E24954" s="6"/>
    </row>
    <row r="24955" spans="3:5" s="2" customFormat="1" x14ac:dyDescent="0.3">
      <c r="C24955" s="3"/>
      <c r="E24955" s="6"/>
    </row>
    <row r="24956" spans="3:5" s="2" customFormat="1" x14ac:dyDescent="0.3">
      <c r="C24956" s="3"/>
      <c r="E24956" s="6"/>
    </row>
    <row r="24957" spans="3:5" s="2" customFormat="1" x14ac:dyDescent="0.3">
      <c r="C24957" s="3"/>
      <c r="E24957" s="6"/>
    </row>
    <row r="24958" spans="3:5" s="2" customFormat="1" x14ac:dyDescent="0.3">
      <c r="C24958" s="3"/>
      <c r="E24958" s="6"/>
    </row>
    <row r="24959" spans="3:5" s="2" customFormat="1" x14ac:dyDescent="0.3">
      <c r="C24959" s="3"/>
      <c r="E24959" s="6"/>
    </row>
    <row r="24960" spans="3:5" s="2" customFormat="1" x14ac:dyDescent="0.3">
      <c r="C24960" s="3"/>
      <c r="E24960" s="6"/>
    </row>
    <row r="24961" spans="3:5" s="2" customFormat="1" x14ac:dyDescent="0.3">
      <c r="C24961" s="3"/>
      <c r="E24961" s="6"/>
    </row>
    <row r="24962" spans="3:5" s="2" customFormat="1" x14ac:dyDescent="0.3">
      <c r="C24962" s="3"/>
      <c r="E24962" s="6"/>
    </row>
    <row r="24963" spans="3:5" s="2" customFormat="1" x14ac:dyDescent="0.3">
      <c r="C24963" s="3"/>
      <c r="E24963" s="6"/>
    </row>
    <row r="24964" spans="3:5" s="2" customFormat="1" x14ac:dyDescent="0.3">
      <c r="C24964" s="3"/>
      <c r="E24964" s="6"/>
    </row>
    <row r="24965" spans="3:5" s="2" customFormat="1" x14ac:dyDescent="0.3">
      <c r="C24965" s="3"/>
      <c r="E24965" s="6"/>
    </row>
    <row r="24966" spans="3:5" s="2" customFormat="1" x14ac:dyDescent="0.3">
      <c r="C24966" s="3"/>
      <c r="E24966" s="6"/>
    </row>
    <row r="24967" spans="3:5" s="2" customFormat="1" x14ac:dyDescent="0.3">
      <c r="C24967" s="3"/>
      <c r="E24967" s="6"/>
    </row>
    <row r="24968" spans="3:5" s="2" customFormat="1" x14ac:dyDescent="0.3">
      <c r="C24968" s="3"/>
      <c r="E24968" s="6"/>
    </row>
    <row r="24969" spans="3:5" s="2" customFormat="1" x14ac:dyDescent="0.3">
      <c r="C24969" s="3"/>
      <c r="E24969" s="6"/>
    </row>
    <row r="24970" spans="3:5" s="2" customFormat="1" x14ac:dyDescent="0.3">
      <c r="C24970" s="3"/>
      <c r="E24970" s="6"/>
    </row>
    <row r="24971" spans="3:5" s="2" customFormat="1" x14ac:dyDescent="0.3">
      <c r="C24971" s="3"/>
      <c r="E24971" s="6"/>
    </row>
    <row r="24972" spans="3:5" s="2" customFormat="1" x14ac:dyDescent="0.3">
      <c r="C24972" s="3"/>
      <c r="E24972" s="6"/>
    </row>
    <row r="24973" spans="3:5" s="2" customFormat="1" x14ac:dyDescent="0.3">
      <c r="C24973" s="3"/>
      <c r="E24973" s="6"/>
    </row>
    <row r="24974" spans="3:5" s="2" customFormat="1" x14ac:dyDescent="0.3">
      <c r="C24974" s="3"/>
      <c r="E24974" s="6"/>
    </row>
    <row r="24975" spans="3:5" s="2" customFormat="1" x14ac:dyDescent="0.3">
      <c r="C24975" s="3"/>
      <c r="E24975" s="6"/>
    </row>
    <row r="24976" spans="3:5" s="2" customFormat="1" x14ac:dyDescent="0.3">
      <c r="C24976" s="3"/>
      <c r="E24976" s="6"/>
    </row>
    <row r="24977" spans="3:5" s="2" customFormat="1" x14ac:dyDescent="0.3">
      <c r="C24977" s="3"/>
      <c r="E24977" s="6"/>
    </row>
    <row r="24978" spans="3:5" s="2" customFormat="1" x14ac:dyDescent="0.3">
      <c r="C24978" s="3"/>
      <c r="E24978" s="6"/>
    </row>
    <row r="24979" spans="3:5" s="2" customFormat="1" x14ac:dyDescent="0.3">
      <c r="C24979" s="3"/>
      <c r="E24979" s="6"/>
    </row>
    <row r="24980" spans="3:5" s="2" customFormat="1" x14ac:dyDescent="0.3">
      <c r="C24980" s="3"/>
      <c r="E24980" s="6"/>
    </row>
    <row r="24981" spans="3:5" s="2" customFormat="1" x14ac:dyDescent="0.3">
      <c r="C24981" s="3"/>
      <c r="E24981" s="6"/>
    </row>
    <row r="24982" spans="3:5" s="2" customFormat="1" x14ac:dyDescent="0.3">
      <c r="C24982" s="3"/>
      <c r="E24982" s="6"/>
    </row>
    <row r="24983" spans="3:5" s="2" customFormat="1" x14ac:dyDescent="0.3">
      <c r="C24983" s="3"/>
      <c r="E24983" s="6"/>
    </row>
    <row r="24984" spans="3:5" s="2" customFormat="1" x14ac:dyDescent="0.3">
      <c r="C24984" s="3"/>
      <c r="E24984" s="6"/>
    </row>
    <row r="24985" spans="3:5" s="2" customFormat="1" x14ac:dyDescent="0.3">
      <c r="C24985" s="3"/>
      <c r="E24985" s="6"/>
    </row>
    <row r="24986" spans="3:5" s="2" customFormat="1" x14ac:dyDescent="0.3">
      <c r="C24986" s="3"/>
      <c r="E24986" s="6"/>
    </row>
    <row r="24987" spans="3:5" s="2" customFormat="1" x14ac:dyDescent="0.3">
      <c r="C24987" s="3"/>
      <c r="E24987" s="6"/>
    </row>
    <row r="24988" spans="3:5" s="2" customFormat="1" x14ac:dyDescent="0.3">
      <c r="C24988" s="3"/>
      <c r="E24988" s="6"/>
    </row>
    <row r="24989" spans="3:5" s="2" customFormat="1" x14ac:dyDescent="0.3">
      <c r="C24989" s="3"/>
      <c r="E24989" s="6"/>
    </row>
    <row r="24990" spans="3:5" s="2" customFormat="1" x14ac:dyDescent="0.3">
      <c r="C24990" s="3"/>
      <c r="E24990" s="6"/>
    </row>
    <row r="24991" spans="3:5" s="2" customFormat="1" x14ac:dyDescent="0.3">
      <c r="C24991" s="3"/>
      <c r="E24991" s="6"/>
    </row>
    <row r="24992" spans="3:5" s="2" customFormat="1" x14ac:dyDescent="0.3">
      <c r="C24992" s="3"/>
      <c r="E24992" s="6"/>
    </row>
    <row r="24993" spans="3:5" s="2" customFormat="1" x14ac:dyDescent="0.3">
      <c r="C24993" s="3"/>
      <c r="E24993" s="6"/>
    </row>
    <row r="24994" spans="3:5" s="2" customFormat="1" x14ac:dyDescent="0.3">
      <c r="C24994" s="3"/>
      <c r="E24994" s="6"/>
    </row>
    <row r="24995" spans="3:5" s="2" customFormat="1" x14ac:dyDescent="0.3">
      <c r="C24995" s="3"/>
      <c r="E24995" s="6"/>
    </row>
    <row r="24996" spans="3:5" s="2" customFormat="1" x14ac:dyDescent="0.3">
      <c r="C24996" s="3"/>
      <c r="E24996" s="6"/>
    </row>
    <row r="24997" spans="3:5" s="2" customFormat="1" x14ac:dyDescent="0.3">
      <c r="C24997" s="3"/>
      <c r="E24997" s="6"/>
    </row>
    <row r="24998" spans="3:5" s="2" customFormat="1" x14ac:dyDescent="0.3">
      <c r="C24998" s="3"/>
      <c r="E24998" s="6"/>
    </row>
    <row r="24999" spans="3:5" s="2" customFormat="1" x14ac:dyDescent="0.3">
      <c r="C24999" s="3"/>
      <c r="E24999" s="6"/>
    </row>
    <row r="25000" spans="3:5" s="2" customFormat="1" x14ac:dyDescent="0.3">
      <c r="C25000" s="3"/>
      <c r="E25000" s="6"/>
    </row>
    <row r="25001" spans="3:5" s="2" customFormat="1" x14ac:dyDescent="0.3">
      <c r="C25001" s="3"/>
      <c r="E25001" s="6"/>
    </row>
    <row r="25002" spans="3:5" s="2" customFormat="1" x14ac:dyDescent="0.3">
      <c r="C25002" s="3"/>
      <c r="E25002" s="6"/>
    </row>
    <row r="25003" spans="3:5" s="2" customFormat="1" x14ac:dyDescent="0.3">
      <c r="C25003" s="3"/>
      <c r="E25003" s="6"/>
    </row>
    <row r="25004" spans="3:5" s="2" customFormat="1" x14ac:dyDescent="0.3">
      <c r="C25004" s="3"/>
      <c r="E25004" s="6"/>
    </row>
    <row r="25005" spans="3:5" s="2" customFormat="1" x14ac:dyDescent="0.3">
      <c r="C25005" s="3"/>
      <c r="E25005" s="6"/>
    </row>
    <row r="25006" spans="3:5" s="2" customFormat="1" x14ac:dyDescent="0.3">
      <c r="C25006" s="3"/>
      <c r="E25006" s="6"/>
    </row>
    <row r="25007" spans="3:5" s="2" customFormat="1" x14ac:dyDescent="0.3">
      <c r="C25007" s="3"/>
      <c r="E25007" s="6"/>
    </row>
    <row r="25008" spans="3:5" s="2" customFormat="1" x14ac:dyDescent="0.3">
      <c r="C25008" s="3"/>
      <c r="E25008" s="6"/>
    </row>
    <row r="25009" spans="3:5" s="2" customFormat="1" x14ac:dyDescent="0.3">
      <c r="C25009" s="3"/>
      <c r="E25009" s="6"/>
    </row>
    <row r="25010" spans="3:5" s="2" customFormat="1" x14ac:dyDescent="0.3">
      <c r="C25010" s="3"/>
      <c r="E25010" s="6"/>
    </row>
    <row r="25011" spans="3:5" s="2" customFormat="1" x14ac:dyDescent="0.3">
      <c r="C25011" s="3"/>
      <c r="E25011" s="6"/>
    </row>
    <row r="25012" spans="3:5" s="2" customFormat="1" x14ac:dyDescent="0.3">
      <c r="C25012" s="3"/>
      <c r="E25012" s="6"/>
    </row>
    <row r="25013" spans="3:5" s="2" customFormat="1" x14ac:dyDescent="0.3">
      <c r="C25013" s="3"/>
      <c r="E25013" s="6"/>
    </row>
    <row r="25014" spans="3:5" s="2" customFormat="1" x14ac:dyDescent="0.3">
      <c r="C25014" s="3"/>
      <c r="E25014" s="6"/>
    </row>
    <row r="25015" spans="3:5" s="2" customFormat="1" x14ac:dyDescent="0.3">
      <c r="C25015" s="3"/>
      <c r="E25015" s="6"/>
    </row>
    <row r="25016" spans="3:5" s="2" customFormat="1" x14ac:dyDescent="0.3">
      <c r="C25016" s="3"/>
      <c r="E25016" s="6"/>
    </row>
    <row r="25017" spans="3:5" s="2" customFormat="1" x14ac:dyDescent="0.3">
      <c r="C25017" s="3"/>
      <c r="E25017" s="6"/>
    </row>
    <row r="25018" spans="3:5" s="2" customFormat="1" x14ac:dyDescent="0.3">
      <c r="C25018" s="3"/>
      <c r="E25018" s="6"/>
    </row>
    <row r="25019" spans="3:5" s="2" customFormat="1" x14ac:dyDescent="0.3">
      <c r="C25019" s="3"/>
      <c r="E25019" s="6"/>
    </row>
    <row r="25020" spans="3:5" s="2" customFormat="1" x14ac:dyDescent="0.3">
      <c r="C25020" s="3"/>
      <c r="E25020" s="6"/>
    </row>
    <row r="25021" spans="3:5" s="2" customFormat="1" x14ac:dyDescent="0.3">
      <c r="C25021" s="3"/>
      <c r="E25021" s="6"/>
    </row>
    <row r="25022" spans="3:5" s="2" customFormat="1" x14ac:dyDescent="0.3">
      <c r="C25022" s="3"/>
      <c r="E25022" s="6"/>
    </row>
    <row r="25023" spans="3:5" s="2" customFormat="1" x14ac:dyDescent="0.3">
      <c r="C25023" s="3"/>
      <c r="E25023" s="6"/>
    </row>
    <row r="25024" spans="3:5" s="2" customFormat="1" x14ac:dyDescent="0.3">
      <c r="C25024" s="3"/>
      <c r="E25024" s="6"/>
    </row>
    <row r="25025" spans="3:5" s="2" customFormat="1" x14ac:dyDescent="0.3">
      <c r="C25025" s="3"/>
      <c r="E25025" s="6"/>
    </row>
    <row r="25026" spans="3:5" s="2" customFormat="1" x14ac:dyDescent="0.3">
      <c r="C25026" s="3"/>
      <c r="E25026" s="6"/>
    </row>
    <row r="25027" spans="3:5" s="2" customFormat="1" x14ac:dyDescent="0.3">
      <c r="C25027" s="3"/>
      <c r="E25027" s="6"/>
    </row>
    <row r="25028" spans="3:5" s="2" customFormat="1" x14ac:dyDescent="0.3">
      <c r="C25028" s="3"/>
      <c r="E25028" s="6"/>
    </row>
    <row r="25029" spans="3:5" s="2" customFormat="1" x14ac:dyDescent="0.3">
      <c r="C25029" s="3"/>
      <c r="E25029" s="6"/>
    </row>
    <row r="25030" spans="3:5" s="2" customFormat="1" x14ac:dyDescent="0.3">
      <c r="C25030" s="3"/>
      <c r="E25030" s="6"/>
    </row>
    <row r="25031" spans="3:5" s="2" customFormat="1" x14ac:dyDescent="0.3">
      <c r="C25031" s="3"/>
      <c r="E25031" s="6"/>
    </row>
    <row r="25032" spans="3:5" s="2" customFormat="1" x14ac:dyDescent="0.3">
      <c r="C25032" s="3"/>
      <c r="E25032" s="6"/>
    </row>
    <row r="25033" spans="3:5" s="2" customFormat="1" x14ac:dyDescent="0.3">
      <c r="C25033" s="3"/>
      <c r="E25033" s="6"/>
    </row>
    <row r="25034" spans="3:5" s="2" customFormat="1" x14ac:dyDescent="0.3">
      <c r="C25034" s="3"/>
      <c r="E25034" s="6"/>
    </row>
    <row r="25035" spans="3:5" s="2" customFormat="1" x14ac:dyDescent="0.3">
      <c r="C25035" s="3"/>
      <c r="E25035" s="6"/>
    </row>
    <row r="25036" spans="3:5" s="2" customFormat="1" x14ac:dyDescent="0.3">
      <c r="C25036" s="3"/>
      <c r="E25036" s="6"/>
    </row>
    <row r="25037" spans="3:5" s="2" customFormat="1" x14ac:dyDescent="0.3">
      <c r="C25037" s="3"/>
      <c r="E25037" s="6"/>
    </row>
    <row r="25038" spans="3:5" s="2" customFormat="1" x14ac:dyDescent="0.3">
      <c r="C25038" s="3"/>
      <c r="E25038" s="6"/>
    </row>
    <row r="25039" spans="3:5" s="2" customFormat="1" x14ac:dyDescent="0.3">
      <c r="C25039" s="3"/>
      <c r="E25039" s="6"/>
    </row>
    <row r="25040" spans="3:5" s="2" customFormat="1" x14ac:dyDescent="0.3">
      <c r="C25040" s="3"/>
      <c r="E25040" s="6"/>
    </row>
    <row r="25041" spans="3:5" s="2" customFormat="1" x14ac:dyDescent="0.3">
      <c r="C25041" s="3"/>
      <c r="E25041" s="6"/>
    </row>
    <row r="25042" spans="3:5" s="2" customFormat="1" x14ac:dyDescent="0.3">
      <c r="C25042" s="3"/>
      <c r="E25042" s="6"/>
    </row>
    <row r="25043" spans="3:5" s="2" customFormat="1" x14ac:dyDescent="0.3">
      <c r="C25043" s="3"/>
      <c r="E25043" s="6"/>
    </row>
    <row r="25044" spans="3:5" s="2" customFormat="1" x14ac:dyDescent="0.3">
      <c r="C25044" s="3"/>
      <c r="E25044" s="6"/>
    </row>
    <row r="25045" spans="3:5" s="2" customFormat="1" x14ac:dyDescent="0.3">
      <c r="C25045" s="3"/>
      <c r="E25045" s="6"/>
    </row>
    <row r="25046" spans="3:5" s="2" customFormat="1" x14ac:dyDescent="0.3">
      <c r="C25046" s="3"/>
      <c r="E25046" s="6"/>
    </row>
    <row r="25047" spans="3:5" s="2" customFormat="1" x14ac:dyDescent="0.3">
      <c r="C25047" s="3"/>
      <c r="E25047" s="6"/>
    </row>
    <row r="25048" spans="3:5" s="2" customFormat="1" x14ac:dyDescent="0.3">
      <c r="C25048" s="3"/>
      <c r="E25048" s="6"/>
    </row>
    <row r="25049" spans="3:5" s="2" customFormat="1" x14ac:dyDescent="0.3">
      <c r="C25049" s="3"/>
      <c r="E25049" s="6"/>
    </row>
    <row r="25050" spans="3:5" s="2" customFormat="1" x14ac:dyDescent="0.3">
      <c r="C25050" s="3"/>
      <c r="E25050" s="6"/>
    </row>
    <row r="25051" spans="3:5" s="2" customFormat="1" x14ac:dyDescent="0.3">
      <c r="C25051" s="3"/>
      <c r="E25051" s="6"/>
    </row>
    <row r="25052" spans="3:5" s="2" customFormat="1" x14ac:dyDescent="0.3">
      <c r="C25052" s="3"/>
      <c r="E25052" s="6"/>
    </row>
    <row r="25053" spans="3:5" s="2" customFormat="1" x14ac:dyDescent="0.3">
      <c r="C25053" s="3"/>
      <c r="E25053" s="6"/>
    </row>
    <row r="25054" spans="3:5" s="2" customFormat="1" x14ac:dyDescent="0.3">
      <c r="C25054" s="3"/>
      <c r="E25054" s="6"/>
    </row>
    <row r="25055" spans="3:5" s="2" customFormat="1" x14ac:dyDescent="0.3">
      <c r="C25055" s="3"/>
      <c r="E25055" s="6"/>
    </row>
    <row r="25056" spans="3:5" s="2" customFormat="1" x14ac:dyDescent="0.3">
      <c r="C25056" s="3"/>
      <c r="E25056" s="6"/>
    </row>
    <row r="25057" spans="3:5" s="2" customFormat="1" x14ac:dyDescent="0.3">
      <c r="C25057" s="3"/>
      <c r="E25057" s="6"/>
    </row>
    <row r="25058" spans="3:5" s="2" customFormat="1" x14ac:dyDescent="0.3">
      <c r="C25058" s="3"/>
      <c r="E25058" s="6"/>
    </row>
    <row r="25059" spans="3:5" s="2" customFormat="1" x14ac:dyDescent="0.3">
      <c r="C25059" s="3"/>
      <c r="E25059" s="6"/>
    </row>
    <row r="25060" spans="3:5" s="2" customFormat="1" x14ac:dyDescent="0.3">
      <c r="C25060" s="3"/>
      <c r="E25060" s="6"/>
    </row>
    <row r="25061" spans="3:5" s="2" customFormat="1" x14ac:dyDescent="0.3">
      <c r="C25061" s="3"/>
      <c r="E25061" s="6"/>
    </row>
    <row r="25062" spans="3:5" s="2" customFormat="1" x14ac:dyDescent="0.3">
      <c r="C25062" s="3"/>
      <c r="E25062" s="6"/>
    </row>
    <row r="25063" spans="3:5" s="2" customFormat="1" x14ac:dyDescent="0.3">
      <c r="C25063" s="3"/>
      <c r="E25063" s="6"/>
    </row>
    <row r="25064" spans="3:5" s="2" customFormat="1" x14ac:dyDescent="0.3">
      <c r="C25064" s="3"/>
      <c r="E25064" s="6"/>
    </row>
    <row r="25065" spans="3:5" s="2" customFormat="1" x14ac:dyDescent="0.3">
      <c r="C25065" s="3"/>
      <c r="E25065" s="6"/>
    </row>
    <row r="25066" spans="3:5" s="2" customFormat="1" x14ac:dyDescent="0.3">
      <c r="C25066" s="3"/>
      <c r="E25066" s="6"/>
    </row>
    <row r="25067" spans="3:5" s="2" customFormat="1" x14ac:dyDescent="0.3">
      <c r="C25067" s="3"/>
      <c r="E25067" s="6"/>
    </row>
    <row r="25068" spans="3:5" s="2" customFormat="1" x14ac:dyDescent="0.3">
      <c r="C25068" s="3"/>
      <c r="E25068" s="6"/>
    </row>
    <row r="25069" spans="3:5" s="2" customFormat="1" x14ac:dyDescent="0.3">
      <c r="C25069" s="3"/>
      <c r="E25069" s="6"/>
    </row>
    <row r="25070" spans="3:5" s="2" customFormat="1" x14ac:dyDescent="0.3">
      <c r="C25070" s="3"/>
      <c r="E25070" s="6"/>
    </row>
    <row r="25071" spans="3:5" s="2" customFormat="1" x14ac:dyDescent="0.3">
      <c r="C25071" s="3"/>
      <c r="E25071" s="6"/>
    </row>
    <row r="25072" spans="3:5" s="2" customFormat="1" x14ac:dyDescent="0.3">
      <c r="C25072" s="3"/>
      <c r="E25072" s="6"/>
    </row>
    <row r="25073" spans="3:5" s="2" customFormat="1" x14ac:dyDescent="0.3">
      <c r="C25073" s="3"/>
      <c r="E25073" s="6"/>
    </row>
    <row r="25074" spans="3:5" s="2" customFormat="1" x14ac:dyDescent="0.3">
      <c r="C25074" s="3"/>
      <c r="E25074" s="6"/>
    </row>
    <row r="25075" spans="3:5" s="2" customFormat="1" x14ac:dyDescent="0.3">
      <c r="C25075" s="3"/>
      <c r="E25075" s="6"/>
    </row>
    <row r="25076" spans="3:5" s="2" customFormat="1" x14ac:dyDescent="0.3">
      <c r="C25076" s="3"/>
      <c r="E25076" s="6"/>
    </row>
    <row r="25077" spans="3:5" s="2" customFormat="1" x14ac:dyDescent="0.3">
      <c r="C25077" s="3"/>
      <c r="E25077" s="6"/>
    </row>
    <row r="25078" spans="3:5" s="2" customFormat="1" x14ac:dyDescent="0.3">
      <c r="C25078" s="3"/>
      <c r="E25078" s="6"/>
    </row>
    <row r="25079" spans="3:5" s="2" customFormat="1" x14ac:dyDescent="0.3">
      <c r="C25079" s="3"/>
      <c r="E25079" s="6"/>
    </row>
    <row r="25080" spans="3:5" s="2" customFormat="1" x14ac:dyDescent="0.3">
      <c r="C25080" s="3"/>
      <c r="E25080" s="6"/>
    </row>
    <row r="25081" spans="3:5" s="2" customFormat="1" x14ac:dyDescent="0.3">
      <c r="C25081" s="3"/>
      <c r="E25081" s="6"/>
    </row>
    <row r="25082" spans="3:5" s="2" customFormat="1" x14ac:dyDescent="0.3">
      <c r="C25082" s="3"/>
      <c r="E25082" s="6"/>
    </row>
    <row r="25083" spans="3:5" s="2" customFormat="1" x14ac:dyDescent="0.3">
      <c r="C25083" s="3"/>
      <c r="E25083" s="6"/>
    </row>
    <row r="25084" spans="3:5" s="2" customFormat="1" x14ac:dyDescent="0.3">
      <c r="C25084" s="3"/>
      <c r="E25084" s="6"/>
    </row>
    <row r="25085" spans="3:5" s="2" customFormat="1" x14ac:dyDescent="0.3">
      <c r="C25085" s="3"/>
      <c r="E25085" s="6"/>
    </row>
    <row r="25086" spans="3:5" s="2" customFormat="1" x14ac:dyDescent="0.3">
      <c r="C25086" s="3"/>
      <c r="E25086" s="6"/>
    </row>
    <row r="25087" spans="3:5" s="2" customFormat="1" x14ac:dyDescent="0.3">
      <c r="C25087" s="3"/>
      <c r="E25087" s="6"/>
    </row>
    <row r="25088" spans="3:5" s="2" customFormat="1" x14ac:dyDescent="0.3">
      <c r="C25088" s="3"/>
      <c r="E25088" s="6"/>
    </row>
    <row r="25089" spans="3:5" s="2" customFormat="1" x14ac:dyDescent="0.3">
      <c r="C25089" s="3"/>
      <c r="E25089" s="6"/>
    </row>
    <row r="25090" spans="3:5" s="2" customFormat="1" x14ac:dyDescent="0.3">
      <c r="C25090" s="3"/>
      <c r="E25090" s="6"/>
    </row>
    <row r="25091" spans="3:5" s="2" customFormat="1" x14ac:dyDescent="0.3">
      <c r="C25091" s="3"/>
      <c r="E25091" s="6"/>
    </row>
    <row r="25092" spans="3:5" s="2" customFormat="1" x14ac:dyDescent="0.3">
      <c r="C25092" s="3"/>
      <c r="E25092" s="6"/>
    </row>
    <row r="25093" spans="3:5" s="2" customFormat="1" x14ac:dyDescent="0.3">
      <c r="C25093" s="3"/>
      <c r="E25093" s="6"/>
    </row>
    <row r="25094" spans="3:5" s="2" customFormat="1" x14ac:dyDescent="0.3">
      <c r="C25094" s="3"/>
      <c r="E25094" s="6"/>
    </row>
    <row r="25095" spans="3:5" s="2" customFormat="1" x14ac:dyDescent="0.3">
      <c r="C25095" s="3"/>
      <c r="E25095" s="6"/>
    </row>
    <row r="25096" spans="3:5" s="2" customFormat="1" x14ac:dyDescent="0.3">
      <c r="C25096" s="3"/>
      <c r="E25096" s="6"/>
    </row>
    <row r="25097" spans="3:5" s="2" customFormat="1" x14ac:dyDescent="0.3">
      <c r="C25097" s="3"/>
      <c r="E25097" s="6"/>
    </row>
    <row r="25098" spans="3:5" s="2" customFormat="1" x14ac:dyDescent="0.3">
      <c r="C25098" s="3"/>
      <c r="E25098" s="6"/>
    </row>
    <row r="25099" spans="3:5" s="2" customFormat="1" x14ac:dyDescent="0.3">
      <c r="C25099" s="3"/>
      <c r="E25099" s="6"/>
    </row>
    <row r="25100" spans="3:5" s="2" customFormat="1" x14ac:dyDescent="0.3">
      <c r="C25100" s="3"/>
      <c r="E25100" s="6"/>
    </row>
    <row r="25101" spans="3:5" s="2" customFormat="1" x14ac:dyDescent="0.3">
      <c r="C25101" s="3"/>
      <c r="E25101" s="6"/>
    </row>
    <row r="25102" spans="3:5" s="2" customFormat="1" x14ac:dyDescent="0.3">
      <c r="C25102" s="3"/>
      <c r="E25102" s="6"/>
    </row>
    <row r="25103" spans="3:5" s="2" customFormat="1" x14ac:dyDescent="0.3">
      <c r="C25103" s="3"/>
      <c r="E25103" s="6"/>
    </row>
    <row r="25104" spans="3:5" s="2" customFormat="1" x14ac:dyDescent="0.3">
      <c r="C25104" s="3"/>
      <c r="E25104" s="6"/>
    </row>
    <row r="25105" spans="3:5" s="2" customFormat="1" x14ac:dyDescent="0.3">
      <c r="C25105" s="3"/>
      <c r="E25105" s="6"/>
    </row>
    <row r="25106" spans="3:5" s="2" customFormat="1" x14ac:dyDescent="0.3">
      <c r="C25106" s="3"/>
      <c r="E25106" s="6"/>
    </row>
    <row r="25107" spans="3:5" s="2" customFormat="1" x14ac:dyDescent="0.3">
      <c r="C25107" s="3"/>
      <c r="E25107" s="6"/>
    </row>
    <row r="25108" spans="3:5" s="2" customFormat="1" x14ac:dyDescent="0.3">
      <c r="C25108" s="3"/>
      <c r="E25108" s="6"/>
    </row>
    <row r="25109" spans="3:5" s="2" customFormat="1" x14ac:dyDescent="0.3">
      <c r="C25109" s="3"/>
      <c r="E25109" s="6"/>
    </row>
    <row r="25110" spans="3:5" s="2" customFormat="1" x14ac:dyDescent="0.3">
      <c r="C25110" s="3"/>
      <c r="E25110" s="6"/>
    </row>
    <row r="25111" spans="3:5" s="2" customFormat="1" x14ac:dyDescent="0.3">
      <c r="C25111" s="3"/>
      <c r="E25111" s="6"/>
    </row>
    <row r="25112" spans="3:5" s="2" customFormat="1" x14ac:dyDescent="0.3">
      <c r="C25112" s="3"/>
      <c r="E25112" s="6"/>
    </row>
    <row r="25113" spans="3:5" s="2" customFormat="1" x14ac:dyDescent="0.3">
      <c r="C25113" s="3"/>
      <c r="E25113" s="6"/>
    </row>
    <row r="25114" spans="3:5" s="2" customFormat="1" x14ac:dyDescent="0.3">
      <c r="C25114" s="3"/>
      <c r="E25114" s="6"/>
    </row>
    <row r="25115" spans="3:5" s="2" customFormat="1" x14ac:dyDescent="0.3">
      <c r="C25115" s="3"/>
      <c r="E25115" s="6"/>
    </row>
    <row r="25116" spans="3:5" s="2" customFormat="1" x14ac:dyDescent="0.3">
      <c r="C25116" s="3"/>
      <c r="E25116" s="6"/>
    </row>
    <row r="25117" spans="3:5" s="2" customFormat="1" x14ac:dyDescent="0.3">
      <c r="C25117" s="3"/>
      <c r="E25117" s="6"/>
    </row>
    <row r="25118" spans="3:5" s="2" customFormat="1" x14ac:dyDescent="0.3">
      <c r="C25118" s="3"/>
      <c r="E25118" s="6"/>
    </row>
    <row r="25119" spans="3:5" s="2" customFormat="1" x14ac:dyDescent="0.3">
      <c r="C25119" s="3"/>
      <c r="E25119" s="6"/>
    </row>
    <row r="25120" spans="3:5" s="2" customFormat="1" x14ac:dyDescent="0.3">
      <c r="C25120" s="3"/>
      <c r="E25120" s="6"/>
    </row>
    <row r="25121" spans="3:5" s="2" customFormat="1" x14ac:dyDescent="0.3">
      <c r="C25121" s="3"/>
      <c r="E25121" s="6"/>
    </row>
    <row r="25122" spans="3:5" s="2" customFormat="1" x14ac:dyDescent="0.3">
      <c r="C25122" s="3"/>
      <c r="E25122" s="6"/>
    </row>
    <row r="25123" spans="3:5" s="2" customFormat="1" x14ac:dyDescent="0.3">
      <c r="C25123" s="3"/>
      <c r="E25123" s="6"/>
    </row>
    <row r="25124" spans="3:5" s="2" customFormat="1" x14ac:dyDescent="0.3">
      <c r="C25124" s="3"/>
      <c r="E25124" s="6"/>
    </row>
    <row r="25125" spans="3:5" s="2" customFormat="1" x14ac:dyDescent="0.3">
      <c r="C25125" s="3"/>
      <c r="E25125" s="6"/>
    </row>
    <row r="25126" spans="3:5" s="2" customFormat="1" x14ac:dyDescent="0.3">
      <c r="C25126" s="3"/>
      <c r="E25126" s="6"/>
    </row>
    <row r="25127" spans="3:5" s="2" customFormat="1" x14ac:dyDescent="0.3">
      <c r="C25127" s="3"/>
      <c r="E25127" s="6"/>
    </row>
    <row r="25128" spans="3:5" s="2" customFormat="1" x14ac:dyDescent="0.3">
      <c r="C25128" s="3"/>
      <c r="E25128" s="6"/>
    </row>
    <row r="25129" spans="3:5" s="2" customFormat="1" x14ac:dyDescent="0.3">
      <c r="C25129" s="3"/>
      <c r="E25129" s="6"/>
    </row>
    <row r="25130" spans="3:5" s="2" customFormat="1" x14ac:dyDescent="0.3">
      <c r="C25130" s="3"/>
      <c r="E25130" s="6"/>
    </row>
    <row r="25131" spans="3:5" s="2" customFormat="1" x14ac:dyDescent="0.3">
      <c r="C25131" s="3"/>
      <c r="E25131" s="6"/>
    </row>
    <row r="25132" spans="3:5" s="2" customFormat="1" x14ac:dyDescent="0.3">
      <c r="C25132" s="3"/>
      <c r="E25132" s="6"/>
    </row>
    <row r="25133" spans="3:5" s="2" customFormat="1" x14ac:dyDescent="0.3">
      <c r="C25133" s="3"/>
      <c r="E25133" s="6"/>
    </row>
    <row r="25134" spans="3:5" s="2" customFormat="1" x14ac:dyDescent="0.3">
      <c r="C25134" s="3"/>
      <c r="E25134" s="6"/>
    </row>
    <row r="25135" spans="3:5" s="2" customFormat="1" x14ac:dyDescent="0.3">
      <c r="C25135" s="3"/>
      <c r="E25135" s="6"/>
    </row>
    <row r="25136" spans="3:5" s="2" customFormat="1" x14ac:dyDescent="0.3">
      <c r="C25136" s="3"/>
      <c r="E25136" s="6"/>
    </row>
    <row r="25137" spans="3:5" s="2" customFormat="1" x14ac:dyDescent="0.3">
      <c r="C25137" s="3"/>
      <c r="E25137" s="6"/>
    </row>
    <row r="25138" spans="3:5" s="2" customFormat="1" x14ac:dyDescent="0.3">
      <c r="C25138" s="3"/>
      <c r="E25138" s="6"/>
    </row>
    <row r="25139" spans="3:5" s="2" customFormat="1" x14ac:dyDescent="0.3">
      <c r="C25139" s="3"/>
      <c r="E25139" s="6"/>
    </row>
    <row r="25140" spans="3:5" s="2" customFormat="1" x14ac:dyDescent="0.3">
      <c r="C25140" s="3"/>
      <c r="E25140" s="6"/>
    </row>
    <row r="25141" spans="3:5" s="2" customFormat="1" x14ac:dyDescent="0.3">
      <c r="C25141" s="3"/>
      <c r="E25141" s="6"/>
    </row>
    <row r="25142" spans="3:5" s="2" customFormat="1" x14ac:dyDescent="0.3">
      <c r="C25142" s="3"/>
      <c r="E25142" s="6"/>
    </row>
    <row r="25143" spans="3:5" s="2" customFormat="1" x14ac:dyDescent="0.3">
      <c r="C25143" s="3"/>
      <c r="E25143" s="6"/>
    </row>
    <row r="25144" spans="3:5" s="2" customFormat="1" x14ac:dyDescent="0.3">
      <c r="C25144" s="3"/>
      <c r="E25144" s="6"/>
    </row>
    <row r="25145" spans="3:5" s="2" customFormat="1" x14ac:dyDescent="0.3">
      <c r="C25145" s="3"/>
      <c r="E25145" s="6"/>
    </row>
    <row r="25146" spans="3:5" s="2" customFormat="1" x14ac:dyDescent="0.3">
      <c r="C25146" s="3"/>
      <c r="E25146" s="6"/>
    </row>
    <row r="25147" spans="3:5" s="2" customFormat="1" x14ac:dyDescent="0.3">
      <c r="C25147" s="3"/>
      <c r="E25147" s="6"/>
    </row>
    <row r="25148" spans="3:5" s="2" customFormat="1" x14ac:dyDescent="0.3">
      <c r="C25148" s="3"/>
      <c r="E25148" s="6"/>
    </row>
    <row r="25149" spans="3:5" s="2" customFormat="1" x14ac:dyDescent="0.3">
      <c r="C25149" s="3"/>
      <c r="E25149" s="6"/>
    </row>
    <row r="25150" spans="3:5" s="2" customFormat="1" x14ac:dyDescent="0.3">
      <c r="C25150" s="3"/>
      <c r="E25150" s="6"/>
    </row>
    <row r="25151" spans="3:5" s="2" customFormat="1" x14ac:dyDescent="0.3">
      <c r="C25151" s="3"/>
      <c r="E25151" s="6"/>
    </row>
    <row r="25152" spans="3:5" s="2" customFormat="1" x14ac:dyDescent="0.3">
      <c r="C25152" s="3"/>
      <c r="E25152" s="6"/>
    </row>
    <row r="25153" spans="3:5" s="2" customFormat="1" x14ac:dyDescent="0.3">
      <c r="C25153" s="3"/>
      <c r="E25153" s="6"/>
    </row>
    <row r="25154" spans="3:5" s="2" customFormat="1" x14ac:dyDescent="0.3">
      <c r="C25154" s="3"/>
      <c r="E25154" s="6"/>
    </row>
    <row r="25155" spans="3:5" s="2" customFormat="1" x14ac:dyDescent="0.3">
      <c r="C25155" s="3"/>
      <c r="E25155" s="6"/>
    </row>
    <row r="25156" spans="3:5" s="2" customFormat="1" x14ac:dyDescent="0.3">
      <c r="C25156" s="3"/>
      <c r="E25156" s="6"/>
    </row>
    <row r="25157" spans="3:5" s="2" customFormat="1" x14ac:dyDescent="0.3">
      <c r="C25157" s="3"/>
      <c r="E25157" s="6"/>
    </row>
    <row r="25158" spans="3:5" s="2" customFormat="1" x14ac:dyDescent="0.3">
      <c r="C25158" s="3"/>
      <c r="E25158" s="6"/>
    </row>
    <row r="25159" spans="3:5" s="2" customFormat="1" x14ac:dyDescent="0.3">
      <c r="C25159" s="3"/>
      <c r="E25159" s="6"/>
    </row>
    <row r="25160" spans="3:5" s="2" customFormat="1" x14ac:dyDescent="0.3">
      <c r="C25160" s="3"/>
      <c r="E25160" s="6"/>
    </row>
    <row r="25161" spans="3:5" s="2" customFormat="1" x14ac:dyDescent="0.3">
      <c r="C25161" s="3"/>
      <c r="E25161" s="6"/>
    </row>
    <row r="25162" spans="3:5" s="2" customFormat="1" x14ac:dyDescent="0.3">
      <c r="C25162" s="3"/>
      <c r="E25162" s="6"/>
    </row>
    <row r="25163" spans="3:5" s="2" customFormat="1" x14ac:dyDescent="0.3">
      <c r="C25163" s="3"/>
      <c r="E25163" s="6"/>
    </row>
    <row r="25164" spans="3:5" s="2" customFormat="1" x14ac:dyDescent="0.3">
      <c r="C25164" s="3"/>
      <c r="E25164" s="6"/>
    </row>
    <row r="25165" spans="3:5" s="2" customFormat="1" x14ac:dyDescent="0.3">
      <c r="C25165" s="3"/>
      <c r="E25165" s="6"/>
    </row>
    <row r="25166" spans="3:5" s="2" customFormat="1" x14ac:dyDescent="0.3">
      <c r="C25166" s="3"/>
      <c r="E25166" s="6"/>
    </row>
    <row r="25167" spans="3:5" s="2" customFormat="1" x14ac:dyDescent="0.3">
      <c r="C25167" s="3"/>
      <c r="E25167" s="6"/>
    </row>
    <row r="25168" spans="3:5" s="2" customFormat="1" x14ac:dyDescent="0.3">
      <c r="C25168" s="3"/>
      <c r="E25168" s="6"/>
    </row>
    <row r="25169" spans="3:5" s="2" customFormat="1" x14ac:dyDescent="0.3">
      <c r="C25169" s="3"/>
      <c r="E25169" s="6"/>
    </row>
    <row r="25170" spans="3:5" s="2" customFormat="1" x14ac:dyDescent="0.3">
      <c r="C25170" s="3"/>
      <c r="E25170" s="6"/>
    </row>
    <row r="25171" spans="3:5" s="2" customFormat="1" x14ac:dyDescent="0.3">
      <c r="C25171" s="3"/>
      <c r="E25171" s="6"/>
    </row>
    <row r="25172" spans="3:5" s="2" customFormat="1" x14ac:dyDescent="0.3">
      <c r="C25172" s="3"/>
      <c r="E25172" s="6"/>
    </row>
    <row r="25173" spans="3:5" s="2" customFormat="1" x14ac:dyDescent="0.3">
      <c r="C25173" s="3"/>
      <c r="E25173" s="6"/>
    </row>
    <row r="25174" spans="3:5" s="2" customFormat="1" x14ac:dyDescent="0.3">
      <c r="C25174" s="3"/>
      <c r="E25174" s="6"/>
    </row>
    <row r="25175" spans="3:5" s="2" customFormat="1" x14ac:dyDescent="0.3">
      <c r="C25175" s="3"/>
      <c r="E25175" s="6"/>
    </row>
    <row r="25176" spans="3:5" s="2" customFormat="1" x14ac:dyDescent="0.3">
      <c r="C25176" s="3"/>
      <c r="E25176" s="6"/>
    </row>
    <row r="25177" spans="3:5" s="2" customFormat="1" x14ac:dyDescent="0.3">
      <c r="C25177" s="3"/>
      <c r="E25177" s="6"/>
    </row>
    <row r="25178" spans="3:5" s="2" customFormat="1" x14ac:dyDescent="0.3">
      <c r="C25178" s="3"/>
      <c r="E25178" s="6"/>
    </row>
    <row r="25179" spans="3:5" s="2" customFormat="1" x14ac:dyDescent="0.3">
      <c r="C25179" s="3"/>
      <c r="E25179" s="6"/>
    </row>
    <row r="25180" spans="3:5" s="2" customFormat="1" x14ac:dyDescent="0.3">
      <c r="C25180" s="3"/>
      <c r="E25180" s="6"/>
    </row>
    <row r="25181" spans="3:5" s="2" customFormat="1" x14ac:dyDescent="0.3">
      <c r="C25181" s="3"/>
      <c r="E25181" s="6"/>
    </row>
    <row r="25182" spans="3:5" s="2" customFormat="1" x14ac:dyDescent="0.3">
      <c r="C25182" s="3"/>
      <c r="E25182" s="6"/>
    </row>
    <row r="25183" spans="3:5" s="2" customFormat="1" x14ac:dyDescent="0.3">
      <c r="C25183" s="3"/>
      <c r="E25183" s="6"/>
    </row>
    <row r="25184" spans="3:5" s="2" customFormat="1" x14ac:dyDescent="0.3">
      <c r="C25184" s="3"/>
      <c r="E25184" s="6"/>
    </row>
    <row r="25185" spans="3:5" s="2" customFormat="1" x14ac:dyDescent="0.3">
      <c r="C25185" s="3"/>
      <c r="E25185" s="6"/>
    </row>
    <row r="25186" spans="3:5" s="2" customFormat="1" x14ac:dyDescent="0.3">
      <c r="C25186" s="3"/>
      <c r="E25186" s="6"/>
    </row>
    <row r="25187" spans="3:5" s="2" customFormat="1" x14ac:dyDescent="0.3">
      <c r="C25187" s="3"/>
      <c r="E25187" s="6"/>
    </row>
    <row r="25188" spans="3:5" s="2" customFormat="1" x14ac:dyDescent="0.3">
      <c r="C25188" s="3"/>
      <c r="E25188" s="6"/>
    </row>
    <row r="25189" spans="3:5" s="2" customFormat="1" x14ac:dyDescent="0.3">
      <c r="C25189" s="3"/>
      <c r="E25189" s="6"/>
    </row>
    <row r="25190" spans="3:5" s="2" customFormat="1" x14ac:dyDescent="0.3">
      <c r="C25190" s="3"/>
      <c r="E25190" s="6"/>
    </row>
    <row r="25191" spans="3:5" s="2" customFormat="1" x14ac:dyDescent="0.3">
      <c r="C25191" s="3"/>
      <c r="E25191" s="6"/>
    </row>
    <row r="25192" spans="3:5" s="2" customFormat="1" x14ac:dyDescent="0.3">
      <c r="C25192" s="3"/>
      <c r="E25192" s="6"/>
    </row>
    <row r="25193" spans="3:5" s="2" customFormat="1" x14ac:dyDescent="0.3">
      <c r="C25193" s="3"/>
      <c r="E25193" s="6"/>
    </row>
    <row r="25194" spans="3:5" s="2" customFormat="1" x14ac:dyDescent="0.3">
      <c r="C25194" s="3"/>
      <c r="E25194" s="6"/>
    </row>
    <row r="25195" spans="3:5" s="2" customFormat="1" x14ac:dyDescent="0.3">
      <c r="C25195" s="3"/>
      <c r="E25195" s="6"/>
    </row>
    <row r="25196" spans="3:5" s="2" customFormat="1" x14ac:dyDescent="0.3">
      <c r="C25196" s="3"/>
      <c r="E25196" s="6"/>
    </row>
    <row r="25197" spans="3:5" s="2" customFormat="1" x14ac:dyDescent="0.3">
      <c r="C25197" s="3"/>
      <c r="E25197" s="6"/>
    </row>
    <row r="25198" spans="3:5" s="2" customFormat="1" x14ac:dyDescent="0.3">
      <c r="C25198" s="3"/>
      <c r="E25198" s="6"/>
    </row>
    <row r="25199" spans="3:5" s="2" customFormat="1" x14ac:dyDescent="0.3">
      <c r="C25199" s="3"/>
      <c r="E25199" s="6"/>
    </row>
    <row r="25200" spans="3:5" s="2" customFormat="1" x14ac:dyDescent="0.3">
      <c r="C25200" s="3"/>
      <c r="E25200" s="6"/>
    </row>
    <row r="25201" spans="3:5" s="2" customFormat="1" x14ac:dyDescent="0.3">
      <c r="C25201" s="3"/>
      <c r="E25201" s="6"/>
    </row>
    <row r="25202" spans="3:5" s="2" customFormat="1" x14ac:dyDescent="0.3">
      <c r="C25202" s="3"/>
      <c r="E25202" s="6"/>
    </row>
    <row r="25203" spans="3:5" s="2" customFormat="1" x14ac:dyDescent="0.3">
      <c r="C25203" s="3"/>
      <c r="E25203" s="6"/>
    </row>
    <row r="25204" spans="3:5" s="2" customFormat="1" x14ac:dyDescent="0.3">
      <c r="C25204" s="3"/>
      <c r="E25204" s="6"/>
    </row>
    <row r="25205" spans="3:5" s="2" customFormat="1" x14ac:dyDescent="0.3">
      <c r="C25205" s="3"/>
      <c r="E25205" s="6"/>
    </row>
    <row r="25206" spans="3:5" s="2" customFormat="1" x14ac:dyDescent="0.3">
      <c r="C25206" s="3"/>
      <c r="E25206" s="6"/>
    </row>
    <row r="25207" spans="3:5" s="2" customFormat="1" x14ac:dyDescent="0.3">
      <c r="C25207" s="3"/>
      <c r="E25207" s="6"/>
    </row>
    <row r="25208" spans="3:5" s="2" customFormat="1" x14ac:dyDescent="0.3">
      <c r="C25208" s="3"/>
      <c r="E25208" s="6"/>
    </row>
    <row r="25209" spans="3:5" s="2" customFormat="1" x14ac:dyDescent="0.3">
      <c r="C25209" s="3"/>
      <c r="E25209" s="6"/>
    </row>
    <row r="25210" spans="3:5" s="2" customFormat="1" x14ac:dyDescent="0.3">
      <c r="C25210" s="3"/>
      <c r="E25210" s="6"/>
    </row>
    <row r="25211" spans="3:5" s="2" customFormat="1" x14ac:dyDescent="0.3">
      <c r="C25211" s="3"/>
      <c r="E25211" s="6"/>
    </row>
    <row r="25212" spans="3:5" s="2" customFormat="1" x14ac:dyDescent="0.3">
      <c r="C25212" s="3"/>
      <c r="E25212" s="6"/>
    </row>
    <row r="25213" spans="3:5" s="2" customFormat="1" x14ac:dyDescent="0.3">
      <c r="C25213" s="3"/>
      <c r="E25213" s="6"/>
    </row>
    <row r="25214" spans="3:5" s="2" customFormat="1" x14ac:dyDescent="0.3">
      <c r="C25214" s="3"/>
      <c r="E25214" s="6"/>
    </row>
    <row r="25215" spans="3:5" s="2" customFormat="1" x14ac:dyDescent="0.3">
      <c r="C25215" s="3"/>
      <c r="E25215" s="6"/>
    </row>
    <row r="25216" spans="3:5" s="2" customFormat="1" x14ac:dyDescent="0.3">
      <c r="C25216" s="3"/>
      <c r="E25216" s="6"/>
    </row>
    <row r="25217" spans="3:5" s="2" customFormat="1" x14ac:dyDescent="0.3">
      <c r="C25217" s="3"/>
      <c r="E25217" s="6"/>
    </row>
    <row r="25218" spans="3:5" s="2" customFormat="1" x14ac:dyDescent="0.3">
      <c r="C25218" s="3"/>
      <c r="E25218" s="6"/>
    </row>
    <row r="25219" spans="3:5" s="2" customFormat="1" x14ac:dyDescent="0.3">
      <c r="C25219" s="3"/>
      <c r="E25219" s="6"/>
    </row>
    <row r="25220" spans="3:5" s="2" customFormat="1" x14ac:dyDescent="0.3">
      <c r="C25220" s="3"/>
      <c r="E25220" s="6"/>
    </row>
    <row r="25221" spans="3:5" s="2" customFormat="1" x14ac:dyDescent="0.3">
      <c r="C25221" s="3"/>
      <c r="E25221" s="6"/>
    </row>
    <row r="25222" spans="3:5" s="2" customFormat="1" x14ac:dyDescent="0.3">
      <c r="C25222" s="3"/>
      <c r="E25222" s="6"/>
    </row>
    <row r="25223" spans="3:5" s="2" customFormat="1" x14ac:dyDescent="0.3">
      <c r="C25223" s="3"/>
      <c r="E25223" s="6"/>
    </row>
    <row r="25224" spans="3:5" s="2" customFormat="1" x14ac:dyDescent="0.3">
      <c r="C25224" s="3"/>
      <c r="E25224" s="6"/>
    </row>
    <row r="25225" spans="3:5" s="2" customFormat="1" x14ac:dyDescent="0.3">
      <c r="C25225" s="3"/>
      <c r="E25225" s="6"/>
    </row>
    <row r="25226" spans="3:5" s="2" customFormat="1" x14ac:dyDescent="0.3">
      <c r="C25226" s="3"/>
      <c r="E25226" s="6"/>
    </row>
    <row r="25227" spans="3:5" s="2" customFormat="1" x14ac:dyDescent="0.3">
      <c r="C25227" s="3"/>
      <c r="E25227" s="6"/>
    </row>
    <row r="25228" spans="3:5" s="2" customFormat="1" x14ac:dyDescent="0.3">
      <c r="C25228" s="3"/>
      <c r="E25228" s="6"/>
    </row>
    <row r="25229" spans="3:5" s="2" customFormat="1" x14ac:dyDescent="0.3">
      <c r="C25229" s="3"/>
      <c r="E25229" s="6"/>
    </row>
    <row r="25230" spans="3:5" s="2" customFormat="1" x14ac:dyDescent="0.3">
      <c r="C25230" s="3"/>
      <c r="E25230" s="6"/>
    </row>
    <row r="25231" spans="3:5" s="2" customFormat="1" x14ac:dyDescent="0.3">
      <c r="C25231" s="3"/>
      <c r="E25231" s="6"/>
    </row>
    <row r="25232" spans="3:5" s="2" customFormat="1" x14ac:dyDescent="0.3">
      <c r="C25232" s="3"/>
      <c r="E25232" s="6"/>
    </row>
    <row r="25233" spans="3:5" s="2" customFormat="1" x14ac:dyDescent="0.3">
      <c r="C25233" s="3"/>
      <c r="E25233" s="6"/>
    </row>
    <row r="25234" spans="3:5" s="2" customFormat="1" x14ac:dyDescent="0.3">
      <c r="C25234" s="3"/>
      <c r="E25234" s="6"/>
    </row>
    <row r="25235" spans="3:5" s="2" customFormat="1" x14ac:dyDescent="0.3">
      <c r="C25235" s="3"/>
      <c r="E25235" s="6"/>
    </row>
    <row r="25236" spans="3:5" s="2" customFormat="1" x14ac:dyDescent="0.3">
      <c r="C25236" s="3"/>
      <c r="E25236" s="6"/>
    </row>
    <row r="25237" spans="3:5" s="2" customFormat="1" x14ac:dyDescent="0.3">
      <c r="C25237" s="3"/>
      <c r="E25237" s="6"/>
    </row>
    <row r="25238" spans="3:5" s="2" customFormat="1" x14ac:dyDescent="0.3">
      <c r="C25238" s="3"/>
      <c r="E25238" s="6"/>
    </row>
    <row r="25239" spans="3:5" s="2" customFormat="1" x14ac:dyDescent="0.3">
      <c r="C25239" s="3"/>
      <c r="E25239" s="6"/>
    </row>
    <row r="25240" spans="3:5" s="2" customFormat="1" x14ac:dyDescent="0.3">
      <c r="C25240" s="3"/>
      <c r="E25240" s="6"/>
    </row>
    <row r="25241" spans="3:5" s="2" customFormat="1" x14ac:dyDescent="0.3">
      <c r="C25241" s="3"/>
      <c r="E25241" s="6"/>
    </row>
    <row r="25242" spans="3:5" s="2" customFormat="1" x14ac:dyDescent="0.3">
      <c r="C25242" s="3"/>
      <c r="E25242" s="6"/>
    </row>
    <row r="25243" spans="3:5" s="2" customFormat="1" x14ac:dyDescent="0.3">
      <c r="C25243" s="3"/>
      <c r="E25243" s="6"/>
    </row>
    <row r="25244" spans="3:5" s="2" customFormat="1" x14ac:dyDescent="0.3">
      <c r="C25244" s="3"/>
      <c r="E25244" s="6"/>
    </row>
    <row r="25245" spans="3:5" s="2" customFormat="1" x14ac:dyDescent="0.3">
      <c r="C25245" s="3"/>
      <c r="E25245" s="6"/>
    </row>
    <row r="25246" spans="3:5" s="2" customFormat="1" x14ac:dyDescent="0.3">
      <c r="C25246" s="3"/>
      <c r="E25246" s="6"/>
    </row>
    <row r="25247" spans="3:5" s="2" customFormat="1" x14ac:dyDescent="0.3">
      <c r="C25247" s="3"/>
      <c r="E25247" s="6"/>
    </row>
    <row r="25248" spans="3:5" s="2" customFormat="1" x14ac:dyDescent="0.3">
      <c r="C25248" s="3"/>
      <c r="E25248" s="6"/>
    </row>
    <row r="25249" spans="3:5" s="2" customFormat="1" x14ac:dyDescent="0.3">
      <c r="C25249" s="3"/>
      <c r="E25249" s="6"/>
    </row>
    <row r="25250" spans="3:5" s="2" customFormat="1" x14ac:dyDescent="0.3">
      <c r="C25250" s="3"/>
      <c r="E25250" s="6"/>
    </row>
    <row r="25251" spans="3:5" s="2" customFormat="1" x14ac:dyDescent="0.3">
      <c r="C25251" s="3"/>
      <c r="E25251" s="6"/>
    </row>
    <row r="25252" spans="3:5" s="2" customFormat="1" x14ac:dyDescent="0.3">
      <c r="C25252" s="3"/>
      <c r="E25252" s="6"/>
    </row>
    <row r="25253" spans="3:5" s="2" customFormat="1" x14ac:dyDescent="0.3">
      <c r="C25253" s="3"/>
      <c r="E25253" s="6"/>
    </row>
    <row r="25254" spans="3:5" s="2" customFormat="1" x14ac:dyDescent="0.3">
      <c r="C25254" s="3"/>
      <c r="E25254" s="6"/>
    </row>
    <row r="25255" spans="3:5" s="2" customFormat="1" x14ac:dyDescent="0.3">
      <c r="C25255" s="3"/>
      <c r="E25255" s="6"/>
    </row>
    <row r="25256" spans="3:5" s="2" customFormat="1" x14ac:dyDescent="0.3">
      <c r="C25256" s="3"/>
      <c r="E25256" s="6"/>
    </row>
    <row r="25257" spans="3:5" s="2" customFormat="1" x14ac:dyDescent="0.3">
      <c r="C25257" s="3"/>
      <c r="E25257" s="6"/>
    </row>
    <row r="25258" spans="3:5" s="2" customFormat="1" x14ac:dyDescent="0.3">
      <c r="C25258" s="3"/>
      <c r="E25258" s="6"/>
    </row>
    <row r="25259" spans="3:5" s="2" customFormat="1" x14ac:dyDescent="0.3">
      <c r="C25259" s="3"/>
      <c r="E25259" s="6"/>
    </row>
    <row r="25260" spans="3:5" s="2" customFormat="1" x14ac:dyDescent="0.3">
      <c r="C25260" s="3"/>
      <c r="E25260" s="6"/>
    </row>
    <row r="25261" spans="3:5" s="2" customFormat="1" x14ac:dyDescent="0.3">
      <c r="C25261" s="3"/>
      <c r="E25261" s="6"/>
    </row>
    <row r="25262" spans="3:5" s="2" customFormat="1" x14ac:dyDescent="0.3">
      <c r="C25262" s="3"/>
      <c r="E25262" s="6"/>
    </row>
    <row r="25263" spans="3:5" s="2" customFormat="1" x14ac:dyDescent="0.3">
      <c r="C25263" s="3"/>
      <c r="E25263" s="6"/>
    </row>
    <row r="25264" spans="3:5" s="2" customFormat="1" x14ac:dyDescent="0.3">
      <c r="C25264" s="3"/>
      <c r="E25264" s="6"/>
    </row>
    <row r="25265" spans="3:5" s="2" customFormat="1" x14ac:dyDescent="0.3">
      <c r="C25265" s="3"/>
      <c r="E25265" s="6"/>
    </row>
    <row r="25266" spans="3:5" s="2" customFormat="1" x14ac:dyDescent="0.3">
      <c r="C25266" s="3"/>
      <c r="E25266" s="6"/>
    </row>
    <row r="25267" spans="3:5" s="2" customFormat="1" x14ac:dyDescent="0.3">
      <c r="C25267" s="3"/>
      <c r="E25267" s="6"/>
    </row>
    <row r="25268" spans="3:5" s="2" customFormat="1" x14ac:dyDescent="0.3">
      <c r="C25268" s="3"/>
      <c r="E25268" s="6"/>
    </row>
    <row r="25269" spans="3:5" s="2" customFormat="1" x14ac:dyDescent="0.3">
      <c r="C25269" s="3"/>
      <c r="E25269" s="6"/>
    </row>
    <row r="25270" spans="3:5" s="2" customFormat="1" x14ac:dyDescent="0.3">
      <c r="C25270" s="3"/>
      <c r="E25270" s="6"/>
    </row>
    <row r="25271" spans="3:5" s="2" customFormat="1" x14ac:dyDescent="0.3">
      <c r="C25271" s="3"/>
      <c r="E25271" s="6"/>
    </row>
    <row r="25272" spans="3:5" s="2" customFormat="1" x14ac:dyDescent="0.3">
      <c r="C25272" s="3"/>
      <c r="E25272" s="6"/>
    </row>
    <row r="25273" spans="3:5" s="2" customFormat="1" x14ac:dyDescent="0.3">
      <c r="C25273" s="3"/>
      <c r="E25273" s="6"/>
    </row>
    <row r="25274" spans="3:5" s="2" customFormat="1" x14ac:dyDescent="0.3">
      <c r="C25274" s="3"/>
      <c r="E25274" s="6"/>
    </row>
    <row r="25275" spans="3:5" s="2" customFormat="1" x14ac:dyDescent="0.3">
      <c r="C25275" s="3"/>
      <c r="E25275" s="6"/>
    </row>
    <row r="25276" spans="3:5" s="2" customFormat="1" x14ac:dyDescent="0.3">
      <c r="C25276" s="3"/>
      <c r="E25276" s="6"/>
    </row>
    <row r="25277" spans="3:5" s="2" customFormat="1" x14ac:dyDescent="0.3">
      <c r="C25277" s="3"/>
      <c r="E25277" s="6"/>
    </row>
    <row r="25278" spans="3:5" s="2" customFormat="1" x14ac:dyDescent="0.3">
      <c r="C25278" s="3"/>
      <c r="E25278" s="6"/>
    </row>
    <row r="25279" spans="3:5" s="2" customFormat="1" x14ac:dyDescent="0.3">
      <c r="C25279" s="3"/>
      <c r="E25279" s="6"/>
    </row>
    <row r="25280" spans="3:5" s="2" customFormat="1" x14ac:dyDescent="0.3">
      <c r="C25280" s="3"/>
      <c r="E25280" s="6"/>
    </row>
    <row r="25281" spans="3:5" s="2" customFormat="1" x14ac:dyDescent="0.3">
      <c r="C25281" s="3"/>
      <c r="E25281" s="6"/>
    </row>
    <row r="25282" spans="3:5" s="2" customFormat="1" x14ac:dyDescent="0.3">
      <c r="C25282" s="3"/>
      <c r="E25282" s="6"/>
    </row>
    <row r="25283" spans="3:5" s="2" customFormat="1" x14ac:dyDescent="0.3">
      <c r="C25283" s="3"/>
      <c r="E25283" s="6"/>
    </row>
    <row r="25284" spans="3:5" s="2" customFormat="1" x14ac:dyDescent="0.3">
      <c r="C25284" s="3"/>
      <c r="E25284" s="6"/>
    </row>
    <row r="25285" spans="3:5" s="2" customFormat="1" x14ac:dyDescent="0.3">
      <c r="C25285" s="3"/>
      <c r="E25285" s="6"/>
    </row>
    <row r="25286" spans="3:5" s="2" customFormat="1" x14ac:dyDescent="0.3">
      <c r="C25286" s="3"/>
      <c r="E25286" s="6"/>
    </row>
    <row r="25287" spans="3:5" s="2" customFormat="1" x14ac:dyDescent="0.3">
      <c r="C25287" s="3"/>
      <c r="E25287" s="6"/>
    </row>
    <row r="25288" spans="3:5" s="2" customFormat="1" x14ac:dyDescent="0.3">
      <c r="C25288" s="3"/>
      <c r="E25288" s="6"/>
    </row>
    <row r="25289" spans="3:5" s="2" customFormat="1" x14ac:dyDescent="0.3">
      <c r="C25289" s="3"/>
      <c r="E25289" s="6"/>
    </row>
    <row r="25290" spans="3:5" s="2" customFormat="1" x14ac:dyDescent="0.3">
      <c r="C25290" s="3"/>
      <c r="E25290" s="6"/>
    </row>
    <row r="25291" spans="3:5" s="2" customFormat="1" x14ac:dyDescent="0.3">
      <c r="C25291" s="3"/>
      <c r="E25291" s="6"/>
    </row>
    <row r="25292" spans="3:5" s="2" customFormat="1" x14ac:dyDescent="0.3">
      <c r="C25292" s="3"/>
      <c r="E25292" s="6"/>
    </row>
    <row r="25293" spans="3:5" s="2" customFormat="1" x14ac:dyDescent="0.3">
      <c r="C25293" s="3"/>
      <c r="E25293" s="6"/>
    </row>
    <row r="25294" spans="3:5" s="2" customFormat="1" x14ac:dyDescent="0.3">
      <c r="C25294" s="3"/>
      <c r="E25294" s="6"/>
    </row>
    <row r="25295" spans="3:5" s="2" customFormat="1" x14ac:dyDescent="0.3">
      <c r="C25295" s="3"/>
      <c r="E25295" s="6"/>
    </row>
    <row r="25296" spans="3:5" s="2" customFormat="1" x14ac:dyDescent="0.3">
      <c r="C25296" s="3"/>
      <c r="E25296" s="6"/>
    </row>
    <row r="25297" spans="3:5" s="2" customFormat="1" x14ac:dyDescent="0.3">
      <c r="C25297" s="3"/>
      <c r="E25297" s="6"/>
    </row>
    <row r="25298" spans="3:5" s="2" customFormat="1" x14ac:dyDescent="0.3">
      <c r="C25298" s="3"/>
      <c r="E25298" s="6"/>
    </row>
    <row r="25299" spans="3:5" s="2" customFormat="1" x14ac:dyDescent="0.3">
      <c r="C25299" s="3"/>
      <c r="E25299" s="6"/>
    </row>
    <row r="25300" spans="3:5" s="2" customFormat="1" x14ac:dyDescent="0.3">
      <c r="C25300" s="3"/>
      <c r="E25300" s="6"/>
    </row>
    <row r="25301" spans="3:5" s="2" customFormat="1" x14ac:dyDescent="0.3">
      <c r="C25301" s="3"/>
      <c r="E25301" s="6"/>
    </row>
    <row r="25302" spans="3:5" s="2" customFormat="1" x14ac:dyDescent="0.3">
      <c r="C25302" s="3"/>
      <c r="E25302" s="6"/>
    </row>
    <row r="25303" spans="3:5" s="2" customFormat="1" x14ac:dyDescent="0.3">
      <c r="C25303" s="3"/>
      <c r="E25303" s="6"/>
    </row>
    <row r="25304" spans="3:5" s="2" customFormat="1" x14ac:dyDescent="0.3">
      <c r="C25304" s="3"/>
      <c r="E25304" s="6"/>
    </row>
    <row r="25305" spans="3:5" s="2" customFormat="1" x14ac:dyDescent="0.3">
      <c r="C25305" s="3"/>
      <c r="E25305" s="6"/>
    </row>
    <row r="25306" spans="3:5" s="2" customFormat="1" x14ac:dyDescent="0.3">
      <c r="C25306" s="3"/>
      <c r="E25306" s="6"/>
    </row>
    <row r="25307" spans="3:5" s="2" customFormat="1" x14ac:dyDescent="0.3">
      <c r="C25307" s="3"/>
      <c r="E25307" s="6"/>
    </row>
    <row r="25308" spans="3:5" s="2" customFormat="1" x14ac:dyDescent="0.3">
      <c r="C25308" s="3"/>
      <c r="E25308" s="6"/>
    </row>
    <row r="25309" spans="3:5" s="2" customFormat="1" x14ac:dyDescent="0.3">
      <c r="C25309" s="3"/>
      <c r="E25309" s="6"/>
    </row>
    <row r="25310" spans="3:5" s="2" customFormat="1" x14ac:dyDescent="0.3">
      <c r="C25310" s="3"/>
      <c r="E25310" s="6"/>
    </row>
    <row r="25311" spans="3:5" s="2" customFormat="1" x14ac:dyDescent="0.3">
      <c r="C25311" s="3"/>
      <c r="E25311" s="6"/>
    </row>
    <row r="25312" spans="3:5" s="2" customFormat="1" x14ac:dyDescent="0.3">
      <c r="C25312" s="3"/>
      <c r="E25312" s="6"/>
    </row>
    <row r="25313" spans="3:5" s="2" customFormat="1" x14ac:dyDescent="0.3">
      <c r="C25313" s="3"/>
      <c r="E25313" s="6"/>
    </row>
    <row r="25314" spans="3:5" s="2" customFormat="1" x14ac:dyDescent="0.3">
      <c r="C25314" s="3"/>
      <c r="E25314" s="6"/>
    </row>
    <row r="25315" spans="3:5" s="2" customFormat="1" x14ac:dyDescent="0.3">
      <c r="C25315" s="3"/>
      <c r="E25315" s="6"/>
    </row>
    <row r="25316" spans="3:5" s="2" customFormat="1" x14ac:dyDescent="0.3">
      <c r="C25316" s="3"/>
      <c r="E25316" s="6"/>
    </row>
    <row r="25317" spans="3:5" s="2" customFormat="1" x14ac:dyDescent="0.3">
      <c r="C25317" s="3"/>
      <c r="E25317" s="6"/>
    </row>
    <row r="25318" spans="3:5" s="2" customFormat="1" x14ac:dyDescent="0.3">
      <c r="C25318" s="3"/>
      <c r="E25318" s="6"/>
    </row>
    <row r="25319" spans="3:5" s="2" customFormat="1" x14ac:dyDescent="0.3">
      <c r="C25319" s="3"/>
      <c r="E25319" s="6"/>
    </row>
    <row r="25320" spans="3:5" s="2" customFormat="1" x14ac:dyDescent="0.3">
      <c r="C25320" s="3"/>
      <c r="E25320" s="6"/>
    </row>
    <row r="25321" spans="3:5" s="2" customFormat="1" x14ac:dyDescent="0.3">
      <c r="C25321" s="3"/>
      <c r="E25321" s="6"/>
    </row>
    <row r="25322" spans="3:5" s="2" customFormat="1" x14ac:dyDescent="0.3">
      <c r="C25322" s="3"/>
      <c r="E25322" s="6"/>
    </row>
    <row r="25323" spans="3:5" s="2" customFormat="1" x14ac:dyDescent="0.3">
      <c r="C25323" s="3"/>
      <c r="E25323" s="6"/>
    </row>
    <row r="25324" spans="3:5" s="2" customFormat="1" x14ac:dyDescent="0.3">
      <c r="C25324" s="3"/>
      <c r="E25324" s="6"/>
    </row>
    <row r="25325" spans="3:5" s="2" customFormat="1" x14ac:dyDescent="0.3">
      <c r="C25325" s="3"/>
      <c r="E25325" s="6"/>
    </row>
    <row r="25326" spans="3:5" s="2" customFormat="1" x14ac:dyDescent="0.3">
      <c r="C25326" s="3"/>
      <c r="E25326" s="6"/>
    </row>
    <row r="25327" spans="3:5" s="2" customFormat="1" x14ac:dyDescent="0.3">
      <c r="C25327" s="3"/>
      <c r="E25327" s="6"/>
    </row>
    <row r="25328" spans="3:5" s="2" customFormat="1" x14ac:dyDescent="0.3">
      <c r="C25328" s="3"/>
      <c r="E25328" s="6"/>
    </row>
    <row r="25329" spans="3:5" s="2" customFormat="1" x14ac:dyDescent="0.3">
      <c r="C25329" s="3"/>
      <c r="E25329" s="6"/>
    </row>
    <row r="25330" spans="3:5" s="2" customFormat="1" x14ac:dyDescent="0.3">
      <c r="C25330" s="3"/>
      <c r="E25330" s="6"/>
    </row>
    <row r="25331" spans="3:5" s="2" customFormat="1" x14ac:dyDescent="0.3">
      <c r="C25331" s="3"/>
      <c r="E25331" s="6"/>
    </row>
    <row r="25332" spans="3:5" s="2" customFormat="1" x14ac:dyDescent="0.3">
      <c r="C25332" s="3"/>
      <c r="E25332" s="6"/>
    </row>
    <row r="25333" spans="3:5" s="2" customFormat="1" x14ac:dyDescent="0.3">
      <c r="C25333" s="3"/>
      <c r="E25333" s="6"/>
    </row>
    <row r="25334" spans="3:5" s="2" customFormat="1" x14ac:dyDescent="0.3">
      <c r="C25334" s="3"/>
      <c r="E25334" s="6"/>
    </row>
    <row r="25335" spans="3:5" s="2" customFormat="1" x14ac:dyDescent="0.3">
      <c r="C25335" s="3"/>
      <c r="E25335" s="6"/>
    </row>
    <row r="25336" spans="3:5" s="2" customFormat="1" x14ac:dyDescent="0.3">
      <c r="C25336" s="3"/>
      <c r="E25336" s="6"/>
    </row>
    <row r="25337" spans="3:5" s="2" customFormat="1" x14ac:dyDescent="0.3">
      <c r="C25337" s="3"/>
      <c r="E25337" s="6"/>
    </row>
    <row r="25338" spans="3:5" s="2" customFormat="1" x14ac:dyDescent="0.3">
      <c r="C25338" s="3"/>
      <c r="E25338" s="6"/>
    </row>
    <row r="25339" spans="3:5" s="2" customFormat="1" x14ac:dyDescent="0.3">
      <c r="C25339" s="3"/>
      <c r="E25339" s="6"/>
    </row>
    <row r="25340" spans="3:5" s="2" customFormat="1" x14ac:dyDescent="0.3">
      <c r="C25340" s="3"/>
      <c r="E25340" s="6"/>
    </row>
    <row r="25341" spans="3:5" s="2" customFormat="1" x14ac:dyDescent="0.3">
      <c r="C25341" s="3"/>
      <c r="E25341" s="6"/>
    </row>
    <row r="25342" spans="3:5" s="2" customFormat="1" x14ac:dyDescent="0.3">
      <c r="C25342" s="3"/>
      <c r="E25342" s="6"/>
    </row>
    <row r="25343" spans="3:5" s="2" customFormat="1" x14ac:dyDescent="0.3">
      <c r="C25343" s="3"/>
      <c r="E25343" s="6"/>
    </row>
    <row r="25344" spans="3:5" s="2" customFormat="1" x14ac:dyDescent="0.3">
      <c r="C25344" s="3"/>
      <c r="E25344" s="6"/>
    </row>
    <row r="25345" spans="3:5" s="2" customFormat="1" x14ac:dyDescent="0.3">
      <c r="C25345" s="3"/>
      <c r="E25345" s="6"/>
    </row>
    <row r="25346" spans="3:5" s="2" customFormat="1" x14ac:dyDescent="0.3">
      <c r="C25346" s="3"/>
      <c r="E25346" s="6"/>
    </row>
    <row r="25347" spans="3:5" s="2" customFormat="1" x14ac:dyDescent="0.3">
      <c r="C25347" s="3"/>
      <c r="E25347" s="6"/>
    </row>
    <row r="25348" spans="3:5" s="2" customFormat="1" x14ac:dyDescent="0.3">
      <c r="C25348" s="3"/>
      <c r="E25348" s="6"/>
    </row>
    <row r="25349" spans="3:5" s="2" customFormat="1" x14ac:dyDescent="0.3">
      <c r="C25349" s="3"/>
      <c r="E25349" s="6"/>
    </row>
    <row r="25350" spans="3:5" s="2" customFormat="1" x14ac:dyDescent="0.3">
      <c r="C25350" s="3"/>
      <c r="E25350" s="6"/>
    </row>
    <row r="25351" spans="3:5" s="2" customFormat="1" x14ac:dyDescent="0.3">
      <c r="C25351" s="3"/>
      <c r="E25351" s="6"/>
    </row>
    <row r="25352" spans="3:5" s="2" customFormat="1" x14ac:dyDescent="0.3">
      <c r="C25352" s="3"/>
      <c r="E25352" s="6"/>
    </row>
    <row r="25353" spans="3:5" s="2" customFormat="1" x14ac:dyDescent="0.3">
      <c r="C25353" s="3"/>
      <c r="E25353" s="6"/>
    </row>
    <row r="25354" spans="3:5" s="2" customFormat="1" x14ac:dyDescent="0.3">
      <c r="C25354" s="3"/>
      <c r="E25354" s="6"/>
    </row>
    <row r="25355" spans="3:5" s="2" customFormat="1" x14ac:dyDescent="0.3">
      <c r="C25355" s="3"/>
      <c r="E25355" s="6"/>
    </row>
    <row r="25356" spans="3:5" s="2" customFormat="1" x14ac:dyDescent="0.3">
      <c r="C25356" s="3"/>
      <c r="E25356" s="6"/>
    </row>
    <row r="25357" spans="3:5" s="2" customFormat="1" x14ac:dyDescent="0.3">
      <c r="C25357" s="3"/>
      <c r="E25357" s="6"/>
    </row>
    <row r="25358" spans="3:5" s="2" customFormat="1" x14ac:dyDescent="0.3">
      <c r="C25358" s="3"/>
      <c r="E25358" s="6"/>
    </row>
    <row r="25359" spans="3:5" s="2" customFormat="1" x14ac:dyDescent="0.3">
      <c r="C25359" s="3"/>
      <c r="E25359" s="6"/>
    </row>
    <row r="25360" spans="3:5" s="2" customFormat="1" x14ac:dyDescent="0.3">
      <c r="C25360" s="3"/>
      <c r="E25360" s="6"/>
    </row>
    <row r="25361" spans="3:5" s="2" customFormat="1" x14ac:dyDescent="0.3">
      <c r="C25361" s="3"/>
      <c r="E25361" s="6"/>
    </row>
    <row r="25362" spans="3:5" s="2" customFormat="1" x14ac:dyDescent="0.3">
      <c r="C25362" s="3"/>
      <c r="E25362" s="6"/>
    </row>
    <row r="25363" spans="3:5" s="2" customFormat="1" x14ac:dyDescent="0.3">
      <c r="C25363" s="3"/>
      <c r="E25363" s="6"/>
    </row>
    <row r="25364" spans="3:5" s="2" customFormat="1" x14ac:dyDescent="0.3">
      <c r="C25364" s="3"/>
      <c r="E25364" s="6"/>
    </row>
    <row r="25365" spans="3:5" s="2" customFormat="1" x14ac:dyDescent="0.3">
      <c r="C25365" s="3"/>
      <c r="E25365" s="6"/>
    </row>
    <row r="25366" spans="3:5" s="2" customFormat="1" x14ac:dyDescent="0.3">
      <c r="C25366" s="3"/>
      <c r="E25366" s="6"/>
    </row>
    <row r="25367" spans="3:5" s="2" customFormat="1" x14ac:dyDescent="0.3">
      <c r="C25367" s="3"/>
      <c r="E25367" s="6"/>
    </row>
    <row r="25368" spans="3:5" s="2" customFormat="1" x14ac:dyDescent="0.3">
      <c r="C25368" s="3"/>
      <c r="E25368" s="6"/>
    </row>
    <row r="25369" spans="3:5" s="2" customFormat="1" x14ac:dyDescent="0.3">
      <c r="C25369" s="3"/>
      <c r="E25369" s="6"/>
    </row>
    <row r="25370" spans="3:5" s="2" customFormat="1" x14ac:dyDescent="0.3">
      <c r="C25370" s="3"/>
      <c r="E25370" s="6"/>
    </row>
    <row r="25371" spans="3:5" s="2" customFormat="1" x14ac:dyDescent="0.3">
      <c r="C25371" s="3"/>
      <c r="E25371" s="6"/>
    </row>
    <row r="25372" spans="3:5" s="2" customFormat="1" x14ac:dyDescent="0.3">
      <c r="C25372" s="3"/>
      <c r="E25372" s="6"/>
    </row>
    <row r="25373" spans="3:5" s="2" customFormat="1" x14ac:dyDescent="0.3">
      <c r="C25373" s="3"/>
      <c r="E25373" s="6"/>
    </row>
    <row r="25374" spans="3:5" s="2" customFormat="1" x14ac:dyDescent="0.3">
      <c r="C25374" s="3"/>
      <c r="E25374" s="6"/>
    </row>
    <row r="25375" spans="3:5" s="2" customFormat="1" x14ac:dyDescent="0.3">
      <c r="C25375" s="3"/>
      <c r="E25375" s="6"/>
    </row>
    <row r="25376" spans="3:5" s="2" customFormat="1" x14ac:dyDescent="0.3">
      <c r="C25376" s="3"/>
      <c r="E25376" s="6"/>
    </row>
    <row r="25377" spans="3:5" s="2" customFormat="1" x14ac:dyDescent="0.3">
      <c r="C25377" s="3"/>
      <c r="E25377" s="6"/>
    </row>
    <row r="25378" spans="3:5" s="2" customFormat="1" x14ac:dyDescent="0.3">
      <c r="C25378" s="3"/>
      <c r="E25378" s="6"/>
    </row>
    <row r="25379" spans="3:5" s="2" customFormat="1" x14ac:dyDescent="0.3">
      <c r="C25379" s="3"/>
      <c r="E25379" s="6"/>
    </row>
    <row r="25380" spans="3:5" s="2" customFormat="1" x14ac:dyDescent="0.3">
      <c r="C25380" s="3"/>
      <c r="E25380" s="6"/>
    </row>
    <row r="25381" spans="3:5" s="2" customFormat="1" x14ac:dyDescent="0.3">
      <c r="C25381" s="3"/>
      <c r="E25381" s="6"/>
    </row>
    <row r="25382" spans="3:5" s="2" customFormat="1" x14ac:dyDescent="0.3">
      <c r="C25382" s="3"/>
      <c r="E25382" s="6"/>
    </row>
    <row r="25383" spans="3:5" s="2" customFormat="1" x14ac:dyDescent="0.3">
      <c r="C25383" s="3"/>
      <c r="E25383" s="6"/>
    </row>
    <row r="25384" spans="3:5" s="2" customFormat="1" x14ac:dyDescent="0.3">
      <c r="C25384" s="3"/>
      <c r="E25384" s="6"/>
    </row>
    <row r="25385" spans="3:5" s="2" customFormat="1" x14ac:dyDescent="0.3">
      <c r="C25385" s="3"/>
      <c r="E25385" s="6"/>
    </row>
    <row r="25386" spans="3:5" s="2" customFormat="1" x14ac:dyDescent="0.3">
      <c r="C25386" s="3"/>
      <c r="E25386" s="6"/>
    </row>
    <row r="25387" spans="3:5" s="2" customFormat="1" x14ac:dyDescent="0.3">
      <c r="C25387" s="3"/>
      <c r="E25387" s="6"/>
    </row>
    <row r="25388" spans="3:5" s="2" customFormat="1" x14ac:dyDescent="0.3">
      <c r="C25388" s="3"/>
      <c r="E25388" s="6"/>
    </row>
    <row r="25389" spans="3:5" s="2" customFormat="1" x14ac:dyDescent="0.3">
      <c r="C25389" s="3"/>
      <c r="E25389" s="6"/>
    </row>
    <row r="25390" spans="3:5" s="2" customFormat="1" x14ac:dyDescent="0.3">
      <c r="C25390" s="3"/>
      <c r="E25390" s="6"/>
    </row>
    <row r="25391" spans="3:5" s="2" customFormat="1" x14ac:dyDescent="0.3">
      <c r="C25391" s="3"/>
      <c r="E25391" s="6"/>
    </row>
    <row r="25392" spans="3:5" s="2" customFormat="1" x14ac:dyDescent="0.3">
      <c r="C25392" s="3"/>
      <c r="E25392" s="6"/>
    </row>
    <row r="25393" spans="3:5" s="2" customFormat="1" x14ac:dyDescent="0.3">
      <c r="C25393" s="3"/>
      <c r="E25393" s="6"/>
    </row>
    <row r="25394" spans="3:5" s="2" customFormat="1" x14ac:dyDescent="0.3">
      <c r="C25394" s="3"/>
      <c r="E25394" s="6"/>
    </row>
    <row r="25395" spans="3:5" s="2" customFormat="1" x14ac:dyDescent="0.3">
      <c r="C25395" s="3"/>
      <c r="E25395" s="6"/>
    </row>
    <row r="25396" spans="3:5" s="2" customFormat="1" x14ac:dyDescent="0.3">
      <c r="C25396" s="3"/>
      <c r="E25396" s="6"/>
    </row>
    <row r="25397" spans="3:5" s="2" customFormat="1" x14ac:dyDescent="0.3">
      <c r="C25397" s="3"/>
      <c r="E25397" s="6"/>
    </row>
    <row r="25398" spans="3:5" s="2" customFormat="1" x14ac:dyDescent="0.3">
      <c r="C25398" s="3"/>
      <c r="E25398" s="6"/>
    </row>
    <row r="25399" spans="3:5" s="2" customFormat="1" x14ac:dyDescent="0.3">
      <c r="C25399" s="3"/>
      <c r="E25399" s="6"/>
    </row>
    <row r="25400" spans="3:5" s="2" customFormat="1" x14ac:dyDescent="0.3">
      <c r="C25400" s="3"/>
      <c r="E25400" s="6"/>
    </row>
    <row r="25401" spans="3:5" s="2" customFormat="1" x14ac:dyDescent="0.3">
      <c r="C25401" s="3"/>
      <c r="E25401" s="6"/>
    </row>
    <row r="25402" spans="3:5" s="2" customFormat="1" x14ac:dyDescent="0.3">
      <c r="C25402" s="3"/>
      <c r="E25402" s="6"/>
    </row>
    <row r="25403" spans="3:5" s="2" customFormat="1" x14ac:dyDescent="0.3">
      <c r="C25403" s="3"/>
      <c r="E25403" s="6"/>
    </row>
    <row r="25404" spans="3:5" s="2" customFormat="1" x14ac:dyDescent="0.3">
      <c r="C25404" s="3"/>
      <c r="E25404" s="6"/>
    </row>
    <row r="25405" spans="3:5" s="2" customFormat="1" x14ac:dyDescent="0.3">
      <c r="C25405" s="3"/>
      <c r="E25405" s="6"/>
    </row>
    <row r="25406" spans="3:5" s="2" customFormat="1" x14ac:dyDescent="0.3">
      <c r="C25406" s="3"/>
      <c r="E25406" s="6"/>
    </row>
    <row r="25407" spans="3:5" s="2" customFormat="1" x14ac:dyDescent="0.3">
      <c r="C25407" s="3"/>
      <c r="E25407" s="6"/>
    </row>
    <row r="25408" spans="3:5" s="2" customFormat="1" x14ac:dyDescent="0.3">
      <c r="C25408" s="3"/>
      <c r="E25408" s="6"/>
    </row>
    <row r="25409" spans="3:5" s="2" customFormat="1" x14ac:dyDescent="0.3">
      <c r="C25409" s="3"/>
      <c r="E25409" s="6"/>
    </row>
    <row r="25410" spans="3:5" s="2" customFormat="1" x14ac:dyDescent="0.3">
      <c r="C25410" s="3"/>
      <c r="E25410" s="6"/>
    </row>
    <row r="25411" spans="3:5" s="2" customFormat="1" x14ac:dyDescent="0.3">
      <c r="C25411" s="3"/>
      <c r="E25411" s="6"/>
    </row>
    <row r="25412" spans="3:5" s="2" customFormat="1" x14ac:dyDescent="0.3">
      <c r="C25412" s="3"/>
      <c r="E25412" s="6"/>
    </row>
    <row r="25413" spans="3:5" s="2" customFormat="1" x14ac:dyDescent="0.3">
      <c r="C25413" s="3"/>
      <c r="E25413" s="6"/>
    </row>
    <row r="25414" spans="3:5" s="2" customFormat="1" x14ac:dyDescent="0.3">
      <c r="C25414" s="3"/>
      <c r="E25414" s="6"/>
    </row>
    <row r="25415" spans="3:5" s="2" customFormat="1" x14ac:dyDescent="0.3">
      <c r="C25415" s="3"/>
      <c r="E25415" s="6"/>
    </row>
    <row r="25416" spans="3:5" s="2" customFormat="1" x14ac:dyDescent="0.3">
      <c r="C25416" s="3"/>
      <c r="E25416" s="6"/>
    </row>
    <row r="25417" spans="3:5" s="2" customFormat="1" x14ac:dyDescent="0.3">
      <c r="C25417" s="3"/>
      <c r="E25417" s="6"/>
    </row>
    <row r="25418" spans="3:5" s="2" customFormat="1" x14ac:dyDescent="0.3">
      <c r="C25418" s="3"/>
      <c r="E25418" s="6"/>
    </row>
    <row r="25419" spans="3:5" s="2" customFormat="1" x14ac:dyDescent="0.3">
      <c r="C25419" s="3"/>
      <c r="E25419" s="6"/>
    </row>
    <row r="25420" spans="3:5" s="2" customFormat="1" x14ac:dyDescent="0.3">
      <c r="C25420" s="3"/>
      <c r="E25420" s="6"/>
    </row>
    <row r="25421" spans="3:5" s="2" customFormat="1" x14ac:dyDescent="0.3">
      <c r="C25421" s="3"/>
      <c r="E25421" s="6"/>
    </row>
    <row r="25422" spans="3:5" s="2" customFormat="1" x14ac:dyDescent="0.3">
      <c r="C25422" s="3"/>
      <c r="E25422" s="6"/>
    </row>
    <row r="25423" spans="3:5" s="2" customFormat="1" x14ac:dyDescent="0.3">
      <c r="C25423" s="3"/>
      <c r="E25423" s="6"/>
    </row>
    <row r="25424" spans="3:5" s="2" customFormat="1" x14ac:dyDescent="0.3">
      <c r="C25424" s="3"/>
      <c r="E25424" s="6"/>
    </row>
    <row r="25425" spans="3:5" s="2" customFormat="1" x14ac:dyDescent="0.3">
      <c r="C25425" s="3"/>
      <c r="E25425" s="6"/>
    </row>
    <row r="25426" spans="3:5" s="2" customFormat="1" x14ac:dyDescent="0.3">
      <c r="C25426" s="3"/>
      <c r="E25426" s="6"/>
    </row>
    <row r="25427" spans="3:5" s="2" customFormat="1" x14ac:dyDescent="0.3">
      <c r="C25427" s="3"/>
      <c r="E25427" s="6"/>
    </row>
    <row r="25428" spans="3:5" s="2" customFormat="1" x14ac:dyDescent="0.3">
      <c r="C25428" s="3"/>
      <c r="E25428" s="6"/>
    </row>
    <row r="25429" spans="3:5" s="2" customFormat="1" x14ac:dyDescent="0.3">
      <c r="C25429" s="3"/>
      <c r="E25429" s="6"/>
    </row>
    <row r="25430" spans="3:5" s="2" customFormat="1" x14ac:dyDescent="0.3">
      <c r="C25430" s="3"/>
      <c r="E25430" s="6"/>
    </row>
    <row r="25431" spans="3:5" s="2" customFormat="1" x14ac:dyDescent="0.3">
      <c r="C25431" s="3"/>
      <c r="E25431" s="6"/>
    </row>
    <row r="25432" spans="3:5" s="2" customFormat="1" x14ac:dyDescent="0.3">
      <c r="C25432" s="3"/>
      <c r="E25432" s="6"/>
    </row>
    <row r="25433" spans="3:5" s="2" customFormat="1" x14ac:dyDescent="0.3">
      <c r="C25433" s="3"/>
      <c r="E25433" s="6"/>
    </row>
    <row r="25434" spans="3:5" s="2" customFormat="1" x14ac:dyDescent="0.3">
      <c r="C25434" s="3"/>
      <c r="E25434" s="6"/>
    </row>
    <row r="25435" spans="3:5" s="2" customFormat="1" x14ac:dyDescent="0.3">
      <c r="C25435" s="3"/>
      <c r="E25435" s="6"/>
    </row>
    <row r="25436" spans="3:5" s="2" customFormat="1" x14ac:dyDescent="0.3">
      <c r="C25436" s="3"/>
      <c r="E25436" s="6"/>
    </row>
    <row r="25437" spans="3:5" s="2" customFormat="1" x14ac:dyDescent="0.3">
      <c r="C25437" s="3"/>
      <c r="E25437" s="6"/>
    </row>
    <row r="25438" spans="3:5" s="2" customFormat="1" x14ac:dyDescent="0.3">
      <c r="C25438" s="3"/>
      <c r="E25438" s="6"/>
    </row>
    <row r="25439" spans="3:5" s="2" customFormat="1" x14ac:dyDescent="0.3">
      <c r="C25439" s="3"/>
      <c r="E25439" s="6"/>
    </row>
    <row r="25440" spans="3:5" s="2" customFormat="1" x14ac:dyDescent="0.3">
      <c r="C25440" s="3"/>
      <c r="E25440" s="6"/>
    </row>
    <row r="25441" spans="3:5" s="2" customFormat="1" x14ac:dyDescent="0.3">
      <c r="C25441" s="3"/>
      <c r="E25441" s="6"/>
    </row>
    <row r="25442" spans="3:5" s="2" customFormat="1" x14ac:dyDescent="0.3">
      <c r="C25442" s="3"/>
      <c r="E25442" s="6"/>
    </row>
    <row r="25443" spans="3:5" s="2" customFormat="1" x14ac:dyDescent="0.3">
      <c r="C25443" s="3"/>
      <c r="E25443" s="6"/>
    </row>
    <row r="25444" spans="3:5" s="2" customFormat="1" x14ac:dyDescent="0.3">
      <c r="C25444" s="3"/>
      <c r="E25444" s="6"/>
    </row>
    <row r="25445" spans="3:5" s="2" customFormat="1" x14ac:dyDescent="0.3">
      <c r="C25445" s="3"/>
      <c r="E25445" s="6"/>
    </row>
    <row r="25446" spans="3:5" s="2" customFormat="1" x14ac:dyDescent="0.3">
      <c r="C25446" s="3"/>
      <c r="E25446" s="6"/>
    </row>
    <row r="25447" spans="3:5" s="2" customFormat="1" x14ac:dyDescent="0.3">
      <c r="C25447" s="3"/>
      <c r="E25447" s="6"/>
    </row>
    <row r="25448" spans="3:5" s="2" customFormat="1" x14ac:dyDescent="0.3">
      <c r="C25448" s="3"/>
      <c r="E25448" s="6"/>
    </row>
    <row r="25449" spans="3:5" s="2" customFormat="1" x14ac:dyDescent="0.3">
      <c r="C25449" s="3"/>
      <c r="E25449" s="6"/>
    </row>
    <row r="25450" spans="3:5" s="2" customFormat="1" x14ac:dyDescent="0.3">
      <c r="C25450" s="3"/>
      <c r="E25450" s="6"/>
    </row>
    <row r="25451" spans="3:5" s="2" customFormat="1" x14ac:dyDescent="0.3">
      <c r="C25451" s="3"/>
      <c r="E25451" s="6"/>
    </row>
    <row r="25452" spans="3:5" s="2" customFormat="1" x14ac:dyDescent="0.3">
      <c r="C25452" s="3"/>
      <c r="E25452" s="6"/>
    </row>
    <row r="25453" spans="3:5" s="2" customFormat="1" x14ac:dyDescent="0.3">
      <c r="C25453" s="3"/>
      <c r="E25453" s="6"/>
    </row>
    <row r="25454" spans="3:5" s="2" customFormat="1" x14ac:dyDescent="0.3">
      <c r="C25454" s="3"/>
      <c r="E25454" s="6"/>
    </row>
    <row r="25455" spans="3:5" s="2" customFormat="1" x14ac:dyDescent="0.3">
      <c r="C25455" s="3"/>
      <c r="E25455" s="6"/>
    </row>
    <row r="25456" spans="3:5" s="2" customFormat="1" x14ac:dyDescent="0.3">
      <c r="C25456" s="3"/>
      <c r="E25456" s="6"/>
    </row>
    <row r="25457" spans="3:5" s="2" customFormat="1" x14ac:dyDescent="0.3">
      <c r="C25457" s="3"/>
      <c r="E25457" s="6"/>
    </row>
    <row r="25458" spans="3:5" s="2" customFormat="1" x14ac:dyDescent="0.3">
      <c r="C25458" s="3"/>
      <c r="E25458" s="6"/>
    </row>
    <row r="25459" spans="3:5" s="2" customFormat="1" x14ac:dyDescent="0.3">
      <c r="C25459" s="3"/>
      <c r="E25459" s="6"/>
    </row>
    <row r="25460" spans="3:5" s="2" customFormat="1" x14ac:dyDescent="0.3">
      <c r="C25460" s="3"/>
      <c r="E25460" s="6"/>
    </row>
    <row r="25461" spans="3:5" s="2" customFormat="1" x14ac:dyDescent="0.3">
      <c r="C25461" s="3"/>
      <c r="E25461" s="6"/>
    </row>
    <row r="25462" spans="3:5" s="2" customFormat="1" x14ac:dyDescent="0.3">
      <c r="C25462" s="3"/>
      <c r="E25462" s="6"/>
    </row>
    <row r="25463" spans="3:5" s="2" customFormat="1" x14ac:dyDescent="0.3">
      <c r="C25463" s="3"/>
      <c r="E25463" s="6"/>
    </row>
    <row r="25464" spans="3:5" s="2" customFormat="1" x14ac:dyDescent="0.3">
      <c r="C25464" s="3"/>
      <c r="E25464" s="6"/>
    </row>
    <row r="25465" spans="3:5" s="2" customFormat="1" x14ac:dyDescent="0.3">
      <c r="C25465" s="3"/>
      <c r="E25465" s="6"/>
    </row>
    <row r="25466" spans="3:5" s="2" customFormat="1" x14ac:dyDescent="0.3">
      <c r="C25466" s="3"/>
      <c r="E25466" s="6"/>
    </row>
    <row r="25467" spans="3:5" s="2" customFormat="1" x14ac:dyDescent="0.3">
      <c r="C25467" s="3"/>
      <c r="E25467" s="6"/>
    </row>
    <row r="25468" spans="3:5" s="2" customFormat="1" x14ac:dyDescent="0.3">
      <c r="C25468" s="3"/>
      <c r="E25468" s="6"/>
    </row>
    <row r="25469" spans="3:5" s="2" customFormat="1" x14ac:dyDescent="0.3">
      <c r="C25469" s="3"/>
      <c r="E25469" s="6"/>
    </row>
    <row r="25470" spans="3:5" s="2" customFormat="1" x14ac:dyDescent="0.3">
      <c r="C25470" s="3"/>
      <c r="E25470" s="6"/>
    </row>
    <row r="25471" spans="3:5" s="2" customFormat="1" x14ac:dyDescent="0.3">
      <c r="C25471" s="3"/>
      <c r="E25471" s="6"/>
    </row>
    <row r="25472" spans="3:5" s="2" customFormat="1" x14ac:dyDescent="0.3">
      <c r="C25472" s="3"/>
      <c r="E25472" s="6"/>
    </row>
    <row r="25473" spans="3:5" s="2" customFormat="1" x14ac:dyDescent="0.3">
      <c r="C25473" s="3"/>
      <c r="E25473" s="6"/>
    </row>
    <row r="25474" spans="3:5" s="2" customFormat="1" x14ac:dyDescent="0.3">
      <c r="C25474" s="3"/>
      <c r="E25474" s="6"/>
    </row>
    <row r="25475" spans="3:5" s="2" customFormat="1" x14ac:dyDescent="0.3">
      <c r="C25475" s="3"/>
      <c r="E25475" s="6"/>
    </row>
    <row r="25476" spans="3:5" s="2" customFormat="1" x14ac:dyDescent="0.3">
      <c r="C25476" s="3"/>
      <c r="E25476" s="6"/>
    </row>
    <row r="25477" spans="3:5" s="2" customFormat="1" x14ac:dyDescent="0.3">
      <c r="C25477" s="3"/>
      <c r="E25477" s="6"/>
    </row>
    <row r="25478" spans="3:5" s="2" customFormat="1" x14ac:dyDescent="0.3">
      <c r="C25478" s="3"/>
      <c r="E25478" s="6"/>
    </row>
    <row r="25479" spans="3:5" s="2" customFormat="1" x14ac:dyDescent="0.3">
      <c r="C25479" s="3"/>
      <c r="E25479" s="6"/>
    </row>
    <row r="25480" spans="3:5" s="2" customFormat="1" x14ac:dyDescent="0.3">
      <c r="C25480" s="3"/>
      <c r="E25480" s="6"/>
    </row>
    <row r="25481" spans="3:5" s="2" customFormat="1" x14ac:dyDescent="0.3">
      <c r="C25481" s="3"/>
      <c r="E25481" s="6"/>
    </row>
    <row r="25482" spans="3:5" s="2" customFormat="1" x14ac:dyDescent="0.3">
      <c r="C25482" s="3"/>
      <c r="E25482" s="6"/>
    </row>
    <row r="25483" spans="3:5" s="2" customFormat="1" x14ac:dyDescent="0.3">
      <c r="C25483" s="3"/>
      <c r="E25483" s="6"/>
    </row>
    <row r="25484" spans="3:5" s="2" customFormat="1" x14ac:dyDescent="0.3">
      <c r="C25484" s="3"/>
      <c r="E25484" s="6"/>
    </row>
    <row r="25485" spans="3:5" s="2" customFormat="1" x14ac:dyDescent="0.3">
      <c r="C25485" s="3"/>
      <c r="E25485" s="6"/>
    </row>
    <row r="25486" spans="3:5" s="2" customFormat="1" x14ac:dyDescent="0.3">
      <c r="C25486" s="3"/>
      <c r="E25486" s="6"/>
    </row>
    <row r="25487" spans="3:5" s="2" customFormat="1" x14ac:dyDescent="0.3">
      <c r="C25487" s="3"/>
      <c r="E25487" s="6"/>
    </row>
    <row r="25488" spans="3:5" s="2" customFormat="1" x14ac:dyDescent="0.3">
      <c r="C25488" s="3"/>
      <c r="E25488" s="6"/>
    </row>
    <row r="25489" spans="3:5" s="2" customFormat="1" x14ac:dyDescent="0.3">
      <c r="C25489" s="3"/>
      <c r="E25489" s="6"/>
    </row>
    <row r="25490" spans="3:5" s="2" customFormat="1" x14ac:dyDescent="0.3">
      <c r="C25490" s="3"/>
      <c r="E25490" s="6"/>
    </row>
    <row r="25491" spans="3:5" s="2" customFormat="1" x14ac:dyDescent="0.3">
      <c r="C25491" s="3"/>
      <c r="E25491" s="6"/>
    </row>
    <row r="25492" spans="3:5" s="2" customFormat="1" x14ac:dyDescent="0.3">
      <c r="C25492" s="3"/>
      <c r="E25492" s="6"/>
    </row>
    <row r="25493" spans="3:5" s="2" customFormat="1" x14ac:dyDescent="0.3">
      <c r="C25493" s="3"/>
      <c r="E25493" s="6"/>
    </row>
    <row r="25494" spans="3:5" s="2" customFormat="1" x14ac:dyDescent="0.3">
      <c r="C25494" s="3"/>
      <c r="E25494" s="6"/>
    </row>
    <row r="25495" spans="3:5" s="2" customFormat="1" x14ac:dyDescent="0.3">
      <c r="C25495" s="3"/>
      <c r="E25495" s="6"/>
    </row>
    <row r="25496" spans="3:5" s="2" customFormat="1" x14ac:dyDescent="0.3">
      <c r="C25496" s="3"/>
      <c r="E25496" s="6"/>
    </row>
    <row r="25497" spans="3:5" s="2" customFormat="1" x14ac:dyDescent="0.3">
      <c r="C25497" s="3"/>
      <c r="E25497" s="6"/>
    </row>
    <row r="25498" spans="3:5" s="2" customFormat="1" x14ac:dyDescent="0.3">
      <c r="C25498" s="3"/>
      <c r="E25498" s="6"/>
    </row>
    <row r="25499" spans="3:5" s="2" customFormat="1" x14ac:dyDescent="0.3">
      <c r="C25499" s="3"/>
      <c r="E25499" s="6"/>
    </row>
    <row r="25500" spans="3:5" s="2" customFormat="1" x14ac:dyDescent="0.3">
      <c r="C25500" s="3"/>
      <c r="E25500" s="6"/>
    </row>
    <row r="25501" spans="3:5" s="2" customFormat="1" x14ac:dyDescent="0.3">
      <c r="C25501" s="3"/>
      <c r="E25501" s="6"/>
    </row>
    <row r="25502" spans="3:5" s="2" customFormat="1" x14ac:dyDescent="0.3">
      <c r="C25502" s="3"/>
      <c r="E25502" s="6"/>
    </row>
    <row r="25503" spans="3:5" s="2" customFormat="1" x14ac:dyDescent="0.3">
      <c r="C25503" s="3"/>
      <c r="E25503" s="6"/>
    </row>
    <row r="25504" spans="3:5" s="2" customFormat="1" x14ac:dyDescent="0.3">
      <c r="C25504" s="3"/>
      <c r="E25504" s="6"/>
    </row>
    <row r="25505" spans="3:5" s="2" customFormat="1" x14ac:dyDescent="0.3">
      <c r="C25505" s="3"/>
      <c r="E25505" s="6"/>
    </row>
    <row r="25506" spans="3:5" s="2" customFormat="1" x14ac:dyDescent="0.3">
      <c r="C25506" s="3"/>
      <c r="E25506" s="6"/>
    </row>
    <row r="25507" spans="3:5" s="2" customFormat="1" x14ac:dyDescent="0.3">
      <c r="C25507" s="3"/>
      <c r="E25507" s="6"/>
    </row>
    <row r="25508" spans="3:5" s="2" customFormat="1" x14ac:dyDescent="0.3">
      <c r="C25508" s="3"/>
      <c r="E25508" s="6"/>
    </row>
    <row r="25509" spans="3:5" s="2" customFormat="1" x14ac:dyDescent="0.3">
      <c r="C25509" s="3"/>
      <c r="E25509" s="6"/>
    </row>
    <row r="25510" spans="3:5" s="2" customFormat="1" x14ac:dyDescent="0.3">
      <c r="C25510" s="3"/>
      <c r="E25510" s="6"/>
    </row>
    <row r="25511" spans="3:5" s="2" customFormat="1" x14ac:dyDescent="0.3">
      <c r="C25511" s="3"/>
      <c r="E25511" s="6"/>
    </row>
    <row r="25512" spans="3:5" s="2" customFormat="1" x14ac:dyDescent="0.3">
      <c r="C25512" s="3"/>
      <c r="E25512" s="6"/>
    </row>
    <row r="25513" spans="3:5" s="2" customFormat="1" x14ac:dyDescent="0.3">
      <c r="C25513" s="3"/>
      <c r="E25513" s="6"/>
    </row>
    <row r="25514" spans="3:5" s="2" customFormat="1" x14ac:dyDescent="0.3">
      <c r="C25514" s="3"/>
      <c r="E25514" s="6"/>
    </row>
    <row r="25515" spans="3:5" s="2" customFormat="1" x14ac:dyDescent="0.3">
      <c r="C25515" s="3"/>
      <c r="E25515" s="6"/>
    </row>
    <row r="25516" spans="3:5" s="2" customFormat="1" x14ac:dyDescent="0.3">
      <c r="C25516" s="3"/>
      <c r="E25516" s="6"/>
    </row>
    <row r="25517" spans="3:5" s="2" customFormat="1" x14ac:dyDescent="0.3">
      <c r="C25517" s="3"/>
      <c r="E25517" s="6"/>
    </row>
    <row r="25518" spans="3:5" s="2" customFormat="1" x14ac:dyDescent="0.3">
      <c r="C25518" s="3"/>
      <c r="E25518" s="6"/>
    </row>
    <row r="25519" spans="3:5" s="2" customFormat="1" x14ac:dyDescent="0.3">
      <c r="C25519" s="3"/>
      <c r="E25519" s="6"/>
    </row>
    <row r="25520" spans="3:5" s="2" customFormat="1" x14ac:dyDescent="0.3">
      <c r="C25520" s="3"/>
      <c r="E25520" s="6"/>
    </row>
    <row r="25521" spans="3:5" s="2" customFormat="1" x14ac:dyDescent="0.3">
      <c r="C25521" s="3"/>
      <c r="E25521" s="6"/>
    </row>
    <row r="25522" spans="3:5" s="2" customFormat="1" x14ac:dyDescent="0.3">
      <c r="C25522" s="3"/>
      <c r="E25522" s="6"/>
    </row>
    <row r="25523" spans="3:5" s="2" customFormat="1" x14ac:dyDescent="0.3">
      <c r="C25523" s="3"/>
      <c r="E25523" s="6"/>
    </row>
    <row r="25524" spans="3:5" s="2" customFormat="1" x14ac:dyDescent="0.3">
      <c r="C25524" s="3"/>
      <c r="E25524" s="6"/>
    </row>
    <row r="25525" spans="3:5" s="2" customFormat="1" x14ac:dyDescent="0.3">
      <c r="C25525" s="3"/>
      <c r="E25525" s="6"/>
    </row>
    <row r="25526" spans="3:5" s="2" customFormat="1" x14ac:dyDescent="0.3">
      <c r="C25526" s="3"/>
      <c r="E25526" s="6"/>
    </row>
    <row r="25527" spans="3:5" s="2" customFormat="1" x14ac:dyDescent="0.3">
      <c r="C25527" s="3"/>
      <c r="E25527" s="6"/>
    </row>
    <row r="25528" spans="3:5" s="2" customFormat="1" x14ac:dyDescent="0.3">
      <c r="C25528" s="3"/>
      <c r="E25528" s="6"/>
    </row>
    <row r="25529" spans="3:5" s="2" customFormat="1" x14ac:dyDescent="0.3">
      <c r="C25529" s="3"/>
      <c r="E25529" s="6"/>
    </row>
    <row r="25530" spans="3:5" s="2" customFormat="1" x14ac:dyDescent="0.3">
      <c r="C25530" s="3"/>
      <c r="E25530" s="6"/>
    </row>
    <row r="25531" spans="3:5" s="2" customFormat="1" x14ac:dyDescent="0.3">
      <c r="C25531" s="3"/>
      <c r="E25531" s="6"/>
    </row>
    <row r="25532" spans="3:5" s="2" customFormat="1" x14ac:dyDescent="0.3">
      <c r="C25532" s="3"/>
      <c r="E25532" s="6"/>
    </row>
    <row r="25533" spans="3:5" s="2" customFormat="1" x14ac:dyDescent="0.3">
      <c r="C25533" s="3"/>
      <c r="E25533" s="6"/>
    </row>
    <row r="25534" spans="3:5" s="2" customFormat="1" x14ac:dyDescent="0.3">
      <c r="C25534" s="3"/>
      <c r="E25534" s="6"/>
    </row>
    <row r="25535" spans="3:5" s="2" customFormat="1" x14ac:dyDescent="0.3">
      <c r="C25535" s="3"/>
      <c r="E25535" s="6"/>
    </row>
    <row r="25536" spans="3:5" s="2" customFormat="1" x14ac:dyDescent="0.3">
      <c r="C25536" s="3"/>
      <c r="E25536" s="6"/>
    </row>
    <row r="25537" spans="3:5" s="2" customFormat="1" x14ac:dyDescent="0.3">
      <c r="C25537" s="3"/>
      <c r="E25537" s="6"/>
    </row>
    <row r="25538" spans="3:5" s="2" customFormat="1" x14ac:dyDescent="0.3">
      <c r="C25538" s="3"/>
      <c r="E25538" s="6"/>
    </row>
    <row r="25539" spans="3:5" s="2" customFormat="1" x14ac:dyDescent="0.3">
      <c r="C25539" s="3"/>
      <c r="E25539" s="6"/>
    </row>
    <row r="25540" spans="3:5" s="2" customFormat="1" x14ac:dyDescent="0.3">
      <c r="C25540" s="3"/>
      <c r="E25540" s="6"/>
    </row>
    <row r="25541" spans="3:5" s="2" customFormat="1" x14ac:dyDescent="0.3">
      <c r="C25541" s="3"/>
      <c r="E25541" s="6"/>
    </row>
    <row r="25542" spans="3:5" s="2" customFormat="1" x14ac:dyDescent="0.3">
      <c r="C25542" s="3"/>
      <c r="E25542" s="6"/>
    </row>
    <row r="25543" spans="3:5" s="2" customFormat="1" x14ac:dyDescent="0.3">
      <c r="C25543" s="3"/>
      <c r="E25543" s="6"/>
    </row>
    <row r="25544" spans="3:5" s="2" customFormat="1" x14ac:dyDescent="0.3">
      <c r="C25544" s="3"/>
      <c r="E25544" s="6"/>
    </row>
    <row r="25545" spans="3:5" s="2" customFormat="1" x14ac:dyDescent="0.3">
      <c r="C25545" s="3"/>
      <c r="E25545" s="6"/>
    </row>
    <row r="25546" spans="3:5" s="2" customFormat="1" x14ac:dyDescent="0.3">
      <c r="C25546" s="3"/>
      <c r="E25546" s="6"/>
    </row>
    <row r="25547" spans="3:5" s="2" customFormat="1" x14ac:dyDescent="0.3">
      <c r="C25547" s="3"/>
      <c r="E25547" s="6"/>
    </row>
    <row r="25548" spans="3:5" s="2" customFormat="1" x14ac:dyDescent="0.3">
      <c r="C25548" s="3"/>
      <c r="E25548" s="6"/>
    </row>
    <row r="25549" spans="3:5" s="2" customFormat="1" x14ac:dyDescent="0.3">
      <c r="C25549" s="3"/>
      <c r="E25549" s="6"/>
    </row>
    <row r="25550" spans="3:5" s="2" customFormat="1" x14ac:dyDescent="0.3">
      <c r="C25550" s="3"/>
      <c r="E25550" s="6"/>
    </row>
    <row r="25551" spans="3:5" s="2" customFormat="1" x14ac:dyDescent="0.3">
      <c r="C25551" s="3"/>
      <c r="E25551" s="6"/>
    </row>
    <row r="25552" spans="3:5" s="2" customFormat="1" x14ac:dyDescent="0.3">
      <c r="C25552" s="3"/>
      <c r="E25552" s="6"/>
    </row>
    <row r="25553" spans="3:5" s="2" customFormat="1" x14ac:dyDescent="0.3">
      <c r="C25553" s="3"/>
      <c r="E25553" s="6"/>
    </row>
    <row r="25554" spans="3:5" s="2" customFormat="1" x14ac:dyDescent="0.3">
      <c r="C25554" s="3"/>
      <c r="E25554" s="6"/>
    </row>
    <row r="25555" spans="3:5" s="2" customFormat="1" x14ac:dyDescent="0.3">
      <c r="C25555" s="3"/>
      <c r="E25555" s="6"/>
    </row>
    <row r="25556" spans="3:5" s="2" customFormat="1" x14ac:dyDescent="0.3">
      <c r="C25556" s="3"/>
      <c r="E25556" s="6"/>
    </row>
    <row r="25557" spans="3:5" s="2" customFormat="1" x14ac:dyDescent="0.3">
      <c r="C25557" s="3"/>
      <c r="E25557" s="6"/>
    </row>
    <row r="25558" spans="3:5" s="2" customFormat="1" x14ac:dyDescent="0.3">
      <c r="C25558" s="3"/>
      <c r="E25558" s="6"/>
    </row>
    <row r="25559" spans="3:5" s="2" customFormat="1" x14ac:dyDescent="0.3">
      <c r="C25559" s="3"/>
      <c r="E25559" s="6"/>
    </row>
    <row r="25560" spans="3:5" s="2" customFormat="1" x14ac:dyDescent="0.3">
      <c r="C25560" s="3"/>
      <c r="E25560" s="6"/>
    </row>
    <row r="25561" spans="3:5" s="2" customFormat="1" x14ac:dyDescent="0.3">
      <c r="C25561" s="3"/>
      <c r="E25561" s="6"/>
    </row>
    <row r="25562" spans="3:5" s="2" customFormat="1" x14ac:dyDescent="0.3">
      <c r="C25562" s="3"/>
      <c r="E25562" s="6"/>
    </row>
    <row r="25563" spans="3:5" s="2" customFormat="1" x14ac:dyDescent="0.3">
      <c r="C25563" s="3"/>
      <c r="E25563" s="6"/>
    </row>
    <row r="25564" spans="3:5" s="2" customFormat="1" x14ac:dyDescent="0.3">
      <c r="C25564" s="3"/>
      <c r="E25564" s="6"/>
    </row>
    <row r="25565" spans="3:5" s="2" customFormat="1" x14ac:dyDescent="0.3">
      <c r="C25565" s="3"/>
      <c r="E25565" s="6"/>
    </row>
    <row r="25566" spans="3:5" s="2" customFormat="1" x14ac:dyDescent="0.3">
      <c r="C25566" s="3"/>
      <c r="E25566" s="6"/>
    </row>
    <row r="25567" spans="3:5" s="2" customFormat="1" x14ac:dyDescent="0.3">
      <c r="C25567" s="3"/>
      <c r="E25567" s="6"/>
    </row>
    <row r="25568" spans="3:5" s="2" customFormat="1" x14ac:dyDescent="0.3">
      <c r="C25568" s="3"/>
      <c r="E25568" s="6"/>
    </row>
    <row r="25569" spans="3:5" s="2" customFormat="1" x14ac:dyDescent="0.3">
      <c r="C25569" s="3"/>
      <c r="E25569" s="6"/>
    </row>
    <row r="25570" spans="3:5" s="2" customFormat="1" x14ac:dyDescent="0.3">
      <c r="C25570" s="3"/>
      <c r="E25570" s="6"/>
    </row>
    <row r="25571" spans="3:5" s="2" customFormat="1" x14ac:dyDescent="0.3">
      <c r="C25571" s="3"/>
      <c r="E25571" s="6"/>
    </row>
    <row r="25572" spans="3:5" s="2" customFormat="1" x14ac:dyDescent="0.3">
      <c r="C25572" s="3"/>
      <c r="E25572" s="6"/>
    </row>
    <row r="25573" spans="3:5" s="2" customFormat="1" x14ac:dyDescent="0.3">
      <c r="C25573" s="3"/>
      <c r="E25573" s="6"/>
    </row>
    <row r="25574" spans="3:5" s="2" customFormat="1" x14ac:dyDescent="0.3">
      <c r="C25574" s="3"/>
      <c r="E25574" s="6"/>
    </row>
    <row r="25575" spans="3:5" s="2" customFormat="1" x14ac:dyDescent="0.3">
      <c r="C25575" s="3"/>
      <c r="E25575" s="6"/>
    </row>
    <row r="25576" spans="3:5" s="2" customFormat="1" x14ac:dyDescent="0.3">
      <c r="C25576" s="3"/>
      <c r="E25576" s="6"/>
    </row>
    <row r="25577" spans="3:5" s="2" customFormat="1" x14ac:dyDescent="0.3">
      <c r="C25577" s="3"/>
      <c r="E25577" s="6"/>
    </row>
    <row r="25578" spans="3:5" s="2" customFormat="1" x14ac:dyDescent="0.3">
      <c r="C25578" s="3"/>
      <c r="E25578" s="6"/>
    </row>
    <row r="25579" spans="3:5" s="2" customFormat="1" x14ac:dyDescent="0.3">
      <c r="C25579" s="3"/>
      <c r="E25579" s="6"/>
    </row>
    <row r="25580" spans="3:5" s="2" customFormat="1" x14ac:dyDescent="0.3">
      <c r="C25580" s="3"/>
      <c r="E25580" s="6"/>
    </row>
    <row r="25581" spans="3:5" s="2" customFormat="1" x14ac:dyDescent="0.3">
      <c r="C25581" s="3"/>
      <c r="E25581" s="6"/>
    </row>
    <row r="25582" spans="3:5" s="2" customFormat="1" x14ac:dyDescent="0.3">
      <c r="C25582" s="3"/>
      <c r="E25582" s="6"/>
    </row>
    <row r="25583" spans="3:5" s="2" customFormat="1" x14ac:dyDescent="0.3">
      <c r="C25583" s="3"/>
      <c r="E25583" s="6"/>
    </row>
    <row r="25584" spans="3:5" s="2" customFormat="1" x14ac:dyDescent="0.3">
      <c r="C25584" s="3"/>
      <c r="E25584" s="6"/>
    </row>
    <row r="25585" spans="3:5" s="2" customFormat="1" x14ac:dyDescent="0.3">
      <c r="C25585" s="3"/>
      <c r="E25585" s="6"/>
    </row>
    <row r="25586" spans="3:5" s="2" customFormat="1" x14ac:dyDescent="0.3">
      <c r="C25586" s="3"/>
      <c r="E25586" s="6"/>
    </row>
    <row r="25587" spans="3:5" s="2" customFormat="1" x14ac:dyDescent="0.3">
      <c r="C25587" s="3"/>
      <c r="E25587" s="6"/>
    </row>
    <row r="25588" spans="3:5" s="2" customFormat="1" x14ac:dyDescent="0.3">
      <c r="C25588" s="3"/>
      <c r="E25588" s="6"/>
    </row>
    <row r="25589" spans="3:5" s="2" customFormat="1" x14ac:dyDescent="0.3">
      <c r="C25589" s="3"/>
      <c r="E25589" s="6"/>
    </row>
    <row r="25590" spans="3:5" s="2" customFormat="1" x14ac:dyDescent="0.3">
      <c r="C25590" s="3"/>
      <c r="E25590" s="6"/>
    </row>
    <row r="25591" spans="3:5" s="2" customFormat="1" x14ac:dyDescent="0.3">
      <c r="C25591" s="3"/>
      <c r="E25591" s="6"/>
    </row>
    <row r="25592" spans="3:5" s="2" customFormat="1" x14ac:dyDescent="0.3">
      <c r="C25592" s="3"/>
      <c r="E25592" s="6"/>
    </row>
    <row r="25593" spans="3:5" s="2" customFormat="1" x14ac:dyDescent="0.3">
      <c r="C25593" s="3"/>
      <c r="E25593" s="6"/>
    </row>
    <row r="25594" spans="3:5" s="2" customFormat="1" x14ac:dyDescent="0.3">
      <c r="C25594" s="3"/>
      <c r="E25594" s="6"/>
    </row>
    <row r="25595" spans="3:5" s="2" customFormat="1" x14ac:dyDescent="0.3">
      <c r="C25595" s="3"/>
      <c r="E25595" s="6"/>
    </row>
    <row r="25596" spans="3:5" s="2" customFormat="1" x14ac:dyDescent="0.3">
      <c r="C25596" s="3"/>
      <c r="E25596" s="6"/>
    </row>
    <row r="25597" spans="3:5" s="2" customFormat="1" x14ac:dyDescent="0.3">
      <c r="C25597" s="3"/>
      <c r="E25597" s="6"/>
    </row>
    <row r="25598" spans="3:5" s="2" customFormat="1" x14ac:dyDescent="0.3">
      <c r="C25598" s="3"/>
      <c r="E25598" s="6"/>
    </row>
    <row r="25599" spans="3:5" s="2" customFormat="1" x14ac:dyDescent="0.3">
      <c r="C25599" s="3"/>
      <c r="E25599" s="6"/>
    </row>
    <row r="25600" spans="3:5" s="2" customFormat="1" x14ac:dyDescent="0.3">
      <c r="C25600" s="3"/>
      <c r="E25600" s="6"/>
    </row>
    <row r="25601" spans="3:5" s="2" customFormat="1" x14ac:dyDescent="0.3">
      <c r="C25601" s="3"/>
      <c r="E25601" s="6"/>
    </row>
    <row r="25602" spans="3:5" s="2" customFormat="1" x14ac:dyDescent="0.3">
      <c r="C25602" s="3"/>
      <c r="E25602" s="6"/>
    </row>
    <row r="25603" spans="3:5" s="2" customFormat="1" x14ac:dyDescent="0.3">
      <c r="C25603" s="3"/>
      <c r="E25603" s="6"/>
    </row>
    <row r="25604" spans="3:5" s="2" customFormat="1" x14ac:dyDescent="0.3">
      <c r="C25604" s="3"/>
      <c r="E25604" s="6"/>
    </row>
    <row r="25605" spans="3:5" s="2" customFormat="1" x14ac:dyDescent="0.3">
      <c r="C25605" s="3"/>
      <c r="E25605" s="6"/>
    </row>
    <row r="25606" spans="3:5" s="2" customFormat="1" x14ac:dyDescent="0.3">
      <c r="C25606" s="3"/>
      <c r="E25606" s="6"/>
    </row>
    <row r="25607" spans="3:5" s="2" customFormat="1" x14ac:dyDescent="0.3">
      <c r="C25607" s="3"/>
      <c r="E25607" s="6"/>
    </row>
    <row r="25608" spans="3:5" s="2" customFormat="1" x14ac:dyDescent="0.3">
      <c r="C25608" s="3"/>
      <c r="E25608" s="6"/>
    </row>
    <row r="25609" spans="3:5" s="2" customFormat="1" x14ac:dyDescent="0.3">
      <c r="C25609" s="3"/>
      <c r="E25609" s="6"/>
    </row>
    <row r="25610" spans="3:5" s="2" customFormat="1" x14ac:dyDescent="0.3">
      <c r="C25610" s="3"/>
      <c r="E25610" s="6"/>
    </row>
    <row r="25611" spans="3:5" s="2" customFormat="1" x14ac:dyDescent="0.3">
      <c r="C25611" s="3"/>
      <c r="E25611" s="6"/>
    </row>
    <row r="25612" spans="3:5" s="2" customFormat="1" x14ac:dyDescent="0.3">
      <c r="C25612" s="3"/>
      <c r="E25612" s="6"/>
    </row>
    <row r="25613" spans="3:5" s="2" customFormat="1" x14ac:dyDescent="0.3">
      <c r="C25613" s="3"/>
      <c r="E25613" s="6"/>
    </row>
    <row r="25614" spans="3:5" s="2" customFormat="1" x14ac:dyDescent="0.3">
      <c r="C25614" s="3"/>
      <c r="E25614" s="6"/>
    </row>
    <row r="25615" spans="3:5" s="2" customFormat="1" x14ac:dyDescent="0.3">
      <c r="C25615" s="3"/>
      <c r="E25615" s="6"/>
    </row>
    <row r="25616" spans="3:5" s="2" customFormat="1" x14ac:dyDescent="0.3">
      <c r="C25616" s="3"/>
      <c r="E25616" s="6"/>
    </row>
    <row r="25617" spans="3:5" s="2" customFormat="1" x14ac:dyDescent="0.3">
      <c r="C25617" s="3"/>
      <c r="E25617" s="6"/>
    </row>
    <row r="25618" spans="3:5" s="2" customFormat="1" x14ac:dyDescent="0.3">
      <c r="C25618" s="3"/>
      <c r="E25618" s="6"/>
    </row>
    <row r="25619" spans="3:5" s="2" customFormat="1" x14ac:dyDescent="0.3">
      <c r="C25619" s="3"/>
      <c r="E25619" s="6"/>
    </row>
    <row r="25620" spans="3:5" s="2" customFormat="1" x14ac:dyDescent="0.3">
      <c r="C25620" s="3"/>
      <c r="E25620" s="6"/>
    </row>
    <row r="25621" spans="3:5" s="2" customFormat="1" x14ac:dyDescent="0.3">
      <c r="C25621" s="3"/>
      <c r="E25621" s="6"/>
    </row>
    <row r="25622" spans="3:5" s="2" customFormat="1" x14ac:dyDescent="0.3">
      <c r="C25622" s="3"/>
      <c r="E25622" s="6"/>
    </row>
    <row r="25623" spans="3:5" s="2" customFormat="1" x14ac:dyDescent="0.3">
      <c r="C25623" s="3"/>
      <c r="E25623" s="6"/>
    </row>
    <row r="25624" spans="3:5" s="2" customFormat="1" x14ac:dyDescent="0.3">
      <c r="C25624" s="3"/>
      <c r="E25624" s="6"/>
    </row>
    <row r="25625" spans="3:5" s="2" customFormat="1" x14ac:dyDescent="0.3">
      <c r="C25625" s="3"/>
      <c r="E25625" s="6"/>
    </row>
    <row r="25626" spans="3:5" s="2" customFormat="1" x14ac:dyDescent="0.3">
      <c r="C25626" s="3"/>
      <c r="E25626" s="6"/>
    </row>
    <row r="25627" spans="3:5" s="2" customFormat="1" x14ac:dyDescent="0.3">
      <c r="C25627" s="3"/>
      <c r="E25627" s="6"/>
    </row>
    <row r="25628" spans="3:5" s="2" customFormat="1" x14ac:dyDescent="0.3">
      <c r="C25628" s="3"/>
      <c r="E25628" s="6"/>
    </row>
    <row r="25629" spans="3:5" s="2" customFormat="1" x14ac:dyDescent="0.3">
      <c r="C25629" s="3"/>
      <c r="E25629" s="6"/>
    </row>
    <row r="25630" spans="3:5" s="2" customFormat="1" x14ac:dyDescent="0.3">
      <c r="C25630" s="3"/>
      <c r="E25630" s="6"/>
    </row>
    <row r="25631" spans="3:5" s="2" customFormat="1" x14ac:dyDescent="0.3">
      <c r="C25631" s="3"/>
      <c r="E25631" s="6"/>
    </row>
    <row r="25632" spans="3:5" s="2" customFormat="1" x14ac:dyDescent="0.3">
      <c r="C25632" s="3"/>
      <c r="E25632" s="6"/>
    </row>
    <row r="25633" spans="3:5" s="2" customFormat="1" x14ac:dyDescent="0.3">
      <c r="C25633" s="3"/>
      <c r="E25633" s="6"/>
    </row>
    <row r="25634" spans="3:5" s="2" customFormat="1" x14ac:dyDescent="0.3">
      <c r="C25634" s="3"/>
      <c r="E25634" s="6"/>
    </row>
    <row r="25635" spans="3:5" s="2" customFormat="1" x14ac:dyDescent="0.3">
      <c r="C25635" s="3"/>
      <c r="E25635" s="6"/>
    </row>
    <row r="25636" spans="3:5" s="2" customFormat="1" x14ac:dyDescent="0.3">
      <c r="C25636" s="3"/>
      <c r="E25636" s="6"/>
    </row>
    <row r="25637" spans="3:5" s="2" customFormat="1" x14ac:dyDescent="0.3">
      <c r="C25637" s="3"/>
      <c r="E25637" s="6"/>
    </row>
    <row r="25638" spans="3:5" s="2" customFormat="1" x14ac:dyDescent="0.3">
      <c r="C25638" s="3"/>
      <c r="E25638" s="6"/>
    </row>
    <row r="25639" spans="3:5" s="2" customFormat="1" x14ac:dyDescent="0.3">
      <c r="C25639" s="3"/>
      <c r="E25639" s="6"/>
    </row>
    <row r="25640" spans="3:5" s="2" customFormat="1" x14ac:dyDescent="0.3">
      <c r="C25640" s="3"/>
      <c r="E25640" s="6"/>
    </row>
    <row r="25641" spans="3:5" s="2" customFormat="1" x14ac:dyDescent="0.3">
      <c r="C25641" s="3"/>
      <c r="E25641" s="6"/>
    </row>
    <row r="25642" spans="3:5" s="2" customFormat="1" x14ac:dyDescent="0.3">
      <c r="C25642" s="3"/>
      <c r="E25642" s="6"/>
    </row>
    <row r="25643" spans="3:5" s="2" customFormat="1" x14ac:dyDescent="0.3">
      <c r="C25643" s="3"/>
      <c r="E25643" s="6"/>
    </row>
    <row r="25644" spans="3:5" s="2" customFormat="1" x14ac:dyDescent="0.3">
      <c r="C25644" s="3"/>
      <c r="E25644" s="6"/>
    </row>
    <row r="25645" spans="3:5" s="2" customFormat="1" x14ac:dyDescent="0.3">
      <c r="C25645" s="3"/>
      <c r="E25645" s="6"/>
    </row>
    <row r="25646" spans="3:5" s="2" customFormat="1" x14ac:dyDescent="0.3">
      <c r="C25646" s="3"/>
      <c r="E25646" s="6"/>
    </row>
    <row r="25647" spans="3:5" s="2" customFormat="1" x14ac:dyDescent="0.3">
      <c r="C25647" s="3"/>
      <c r="E25647" s="6"/>
    </row>
    <row r="25648" spans="3:5" s="2" customFormat="1" x14ac:dyDescent="0.3">
      <c r="C25648" s="3"/>
      <c r="E25648" s="6"/>
    </row>
    <row r="25649" spans="3:5" s="2" customFormat="1" x14ac:dyDescent="0.3">
      <c r="C25649" s="3"/>
      <c r="E25649" s="6"/>
    </row>
    <row r="25650" spans="3:5" s="2" customFormat="1" x14ac:dyDescent="0.3">
      <c r="C25650" s="3"/>
      <c r="E25650" s="6"/>
    </row>
    <row r="25651" spans="3:5" s="2" customFormat="1" x14ac:dyDescent="0.3">
      <c r="C25651" s="3"/>
      <c r="E25651" s="6"/>
    </row>
    <row r="25652" spans="3:5" s="2" customFormat="1" x14ac:dyDescent="0.3">
      <c r="C25652" s="3"/>
      <c r="E25652" s="6"/>
    </row>
    <row r="25653" spans="3:5" s="2" customFormat="1" x14ac:dyDescent="0.3">
      <c r="C25653" s="3"/>
      <c r="E25653" s="6"/>
    </row>
    <row r="25654" spans="3:5" s="2" customFormat="1" x14ac:dyDescent="0.3">
      <c r="C25654" s="3"/>
      <c r="E25654" s="6"/>
    </row>
    <row r="25655" spans="3:5" s="2" customFormat="1" x14ac:dyDescent="0.3">
      <c r="C25655" s="3"/>
      <c r="E25655" s="6"/>
    </row>
    <row r="25656" spans="3:5" s="2" customFormat="1" x14ac:dyDescent="0.3">
      <c r="C25656" s="3"/>
      <c r="E25656" s="6"/>
    </row>
    <row r="25657" spans="3:5" s="2" customFormat="1" x14ac:dyDescent="0.3">
      <c r="C25657" s="3"/>
      <c r="E25657" s="6"/>
    </row>
    <row r="25658" spans="3:5" s="2" customFormat="1" x14ac:dyDescent="0.3">
      <c r="C25658" s="3"/>
      <c r="E25658" s="6"/>
    </row>
    <row r="25659" spans="3:5" s="2" customFormat="1" x14ac:dyDescent="0.3">
      <c r="C25659" s="3"/>
      <c r="E25659" s="6"/>
    </row>
    <row r="25660" spans="3:5" s="2" customFormat="1" x14ac:dyDescent="0.3">
      <c r="C25660" s="3"/>
      <c r="E25660" s="6"/>
    </row>
    <row r="25661" spans="3:5" s="2" customFormat="1" x14ac:dyDescent="0.3">
      <c r="C25661" s="3"/>
      <c r="E25661" s="6"/>
    </row>
    <row r="25662" spans="3:5" s="2" customFormat="1" x14ac:dyDescent="0.3">
      <c r="C25662" s="3"/>
      <c r="E25662" s="6"/>
    </row>
    <row r="25663" spans="3:5" s="2" customFormat="1" x14ac:dyDescent="0.3">
      <c r="C25663" s="3"/>
      <c r="E25663" s="6"/>
    </row>
    <row r="25664" spans="3:5" s="2" customFormat="1" x14ac:dyDescent="0.3">
      <c r="C25664" s="3"/>
      <c r="E25664" s="6"/>
    </row>
    <row r="25665" spans="3:5" s="2" customFormat="1" x14ac:dyDescent="0.3">
      <c r="C25665" s="3"/>
      <c r="E25665" s="6"/>
    </row>
    <row r="25666" spans="3:5" s="2" customFormat="1" x14ac:dyDescent="0.3">
      <c r="C25666" s="3"/>
      <c r="E25666" s="6"/>
    </row>
    <row r="25667" spans="3:5" s="2" customFormat="1" x14ac:dyDescent="0.3">
      <c r="C25667" s="3"/>
      <c r="E25667" s="6"/>
    </row>
    <row r="25668" spans="3:5" s="2" customFormat="1" x14ac:dyDescent="0.3">
      <c r="C25668" s="3"/>
      <c r="E25668" s="6"/>
    </row>
    <row r="25669" spans="3:5" s="2" customFormat="1" x14ac:dyDescent="0.3">
      <c r="C25669" s="3"/>
      <c r="E25669" s="6"/>
    </row>
    <row r="25670" spans="3:5" s="2" customFormat="1" x14ac:dyDescent="0.3">
      <c r="C25670" s="3"/>
      <c r="E25670" s="6"/>
    </row>
    <row r="25671" spans="3:5" s="2" customFormat="1" x14ac:dyDescent="0.3">
      <c r="C25671" s="3"/>
      <c r="E25671" s="6"/>
    </row>
    <row r="25672" spans="3:5" s="2" customFormat="1" x14ac:dyDescent="0.3">
      <c r="C25672" s="3"/>
      <c r="E25672" s="6"/>
    </row>
    <row r="25673" spans="3:5" s="2" customFormat="1" x14ac:dyDescent="0.3">
      <c r="C25673" s="3"/>
      <c r="E25673" s="6"/>
    </row>
    <row r="25674" spans="3:5" s="2" customFormat="1" x14ac:dyDescent="0.3">
      <c r="C25674" s="3"/>
      <c r="E25674" s="6"/>
    </row>
    <row r="25675" spans="3:5" s="2" customFormat="1" x14ac:dyDescent="0.3">
      <c r="C25675" s="3"/>
      <c r="E25675" s="6"/>
    </row>
    <row r="25676" spans="3:5" s="2" customFormat="1" x14ac:dyDescent="0.3">
      <c r="C25676" s="3"/>
      <c r="E25676" s="6"/>
    </row>
    <row r="25677" spans="3:5" s="2" customFormat="1" x14ac:dyDescent="0.3">
      <c r="C25677" s="3"/>
      <c r="E25677" s="6"/>
    </row>
    <row r="25678" spans="3:5" s="2" customFormat="1" x14ac:dyDescent="0.3">
      <c r="C25678" s="3"/>
      <c r="E25678" s="6"/>
    </row>
    <row r="25679" spans="3:5" s="2" customFormat="1" x14ac:dyDescent="0.3">
      <c r="C25679" s="3"/>
      <c r="E25679" s="6"/>
    </row>
    <row r="25680" spans="3:5" s="2" customFormat="1" x14ac:dyDescent="0.3">
      <c r="C25680" s="3"/>
      <c r="E25680" s="6"/>
    </row>
    <row r="25681" spans="3:5" s="2" customFormat="1" x14ac:dyDescent="0.3">
      <c r="C25681" s="3"/>
      <c r="E25681" s="6"/>
    </row>
    <row r="25682" spans="3:5" s="2" customFormat="1" x14ac:dyDescent="0.3">
      <c r="C25682" s="3"/>
      <c r="E25682" s="6"/>
    </row>
    <row r="25683" spans="3:5" s="2" customFormat="1" x14ac:dyDescent="0.3">
      <c r="C25683" s="3"/>
      <c r="E25683" s="6"/>
    </row>
    <row r="25684" spans="3:5" s="2" customFormat="1" x14ac:dyDescent="0.3">
      <c r="C25684" s="3"/>
      <c r="E25684" s="6"/>
    </row>
    <row r="25685" spans="3:5" s="2" customFormat="1" x14ac:dyDescent="0.3">
      <c r="C25685" s="3"/>
      <c r="E25685" s="6"/>
    </row>
    <row r="25686" spans="3:5" s="2" customFormat="1" x14ac:dyDescent="0.3">
      <c r="C25686" s="3"/>
      <c r="E25686" s="6"/>
    </row>
    <row r="25687" spans="3:5" s="2" customFormat="1" x14ac:dyDescent="0.3">
      <c r="C25687" s="3"/>
      <c r="E25687" s="6"/>
    </row>
    <row r="25688" spans="3:5" s="2" customFormat="1" x14ac:dyDescent="0.3">
      <c r="C25688" s="3"/>
      <c r="E25688" s="6"/>
    </row>
    <row r="25689" spans="3:5" s="2" customFormat="1" x14ac:dyDescent="0.3">
      <c r="C25689" s="3"/>
      <c r="E25689" s="6"/>
    </row>
    <row r="25690" spans="3:5" s="2" customFormat="1" x14ac:dyDescent="0.3">
      <c r="C25690" s="3"/>
      <c r="E25690" s="6"/>
    </row>
    <row r="25691" spans="3:5" s="2" customFormat="1" x14ac:dyDescent="0.3">
      <c r="C25691" s="3"/>
      <c r="E25691" s="6"/>
    </row>
    <row r="25692" spans="3:5" s="2" customFormat="1" x14ac:dyDescent="0.3">
      <c r="C25692" s="3"/>
      <c r="E25692" s="6"/>
    </row>
    <row r="25693" spans="3:5" s="2" customFormat="1" x14ac:dyDescent="0.3">
      <c r="C25693" s="3"/>
      <c r="E25693" s="6"/>
    </row>
    <row r="25694" spans="3:5" s="2" customFormat="1" x14ac:dyDescent="0.3">
      <c r="C25694" s="3"/>
      <c r="E25694" s="6"/>
    </row>
    <row r="25695" spans="3:5" s="2" customFormat="1" x14ac:dyDescent="0.3">
      <c r="C25695" s="3"/>
      <c r="E25695" s="6"/>
    </row>
    <row r="25696" spans="3:5" s="2" customFormat="1" x14ac:dyDescent="0.3">
      <c r="C25696" s="3"/>
      <c r="E25696" s="6"/>
    </row>
    <row r="25697" spans="3:5" s="2" customFormat="1" x14ac:dyDescent="0.3">
      <c r="C25697" s="3"/>
      <c r="E25697" s="6"/>
    </row>
    <row r="25698" spans="3:5" s="2" customFormat="1" x14ac:dyDescent="0.3">
      <c r="C25698" s="3"/>
      <c r="E25698" s="6"/>
    </row>
    <row r="25699" spans="3:5" s="2" customFormat="1" x14ac:dyDescent="0.3">
      <c r="C25699" s="3"/>
      <c r="E25699" s="6"/>
    </row>
    <row r="25700" spans="3:5" s="2" customFormat="1" x14ac:dyDescent="0.3">
      <c r="C25700" s="3"/>
      <c r="E25700" s="6"/>
    </row>
    <row r="25701" spans="3:5" s="2" customFormat="1" x14ac:dyDescent="0.3">
      <c r="C25701" s="3"/>
      <c r="E25701" s="6"/>
    </row>
    <row r="25702" spans="3:5" s="2" customFormat="1" x14ac:dyDescent="0.3">
      <c r="C25702" s="3"/>
      <c r="E25702" s="6"/>
    </row>
    <row r="25703" spans="3:5" s="2" customFormat="1" x14ac:dyDescent="0.3">
      <c r="C25703" s="3"/>
      <c r="E25703" s="6"/>
    </row>
    <row r="25704" spans="3:5" s="2" customFormat="1" x14ac:dyDescent="0.3">
      <c r="C25704" s="3"/>
      <c r="E25704" s="6"/>
    </row>
    <row r="25705" spans="3:5" s="2" customFormat="1" x14ac:dyDescent="0.3">
      <c r="C25705" s="3"/>
      <c r="E25705" s="6"/>
    </row>
    <row r="25706" spans="3:5" s="2" customFormat="1" x14ac:dyDescent="0.3">
      <c r="C25706" s="3"/>
      <c r="E25706" s="6"/>
    </row>
    <row r="25707" spans="3:5" s="2" customFormat="1" x14ac:dyDescent="0.3">
      <c r="C25707" s="3"/>
      <c r="E25707" s="6"/>
    </row>
    <row r="25708" spans="3:5" s="2" customFormat="1" x14ac:dyDescent="0.3">
      <c r="C25708" s="3"/>
      <c r="E25708" s="6"/>
    </row>
    <row r="25709" spans="3:5" s="2" customFormat="1" x14ac:dyDescent="0.3">
      <c r="C25709" s="3"/>
      <c r="E25709" s="6"/>
    </row>
    <row r="25710" spans="3:5" s="2" customFormat="1" x14ac:dyDescent="0.3">
      <c r="C25710" s="3"/>
      <c r="E25710" s="6"/>
    </row>
    <row r="25711" spans="3:5" s="2" customFormat="1" x14ac:dyDescent="0.3">
      <c r="C25711" s="3"/>
      <c r="E25711" s="6"/>
    </row>
    <row r="25712" spans="3:5" s="2" customFormat="1" x14ac:dyDescent="0.3">
      <c r="C25712" s="3"/>
      <c r="E25712" s="6"/>
    </row>
    <row r="25713" spans="3:5" s="2" customFormat="1" x14ac:dyDescent="0.3">
      <c r="C25713" s="3"/>
      <c r="E25713" s="6"/>
    </row>
    <row r="25714" spans="3:5" s="2" customFormat="1" x14ac:dyDescent="0.3">
      <c r="C25714" s="3"/>
      <c r="E25714" s="6"/>
    </row>
    <row r="25715" spans="3:5" s="2" customFormat="1" x14ac:dyDescent="0.3">
      <c r="C25715" s="3"/>
      <c r="E25715" s="6"/>
    </row>
    <row r="25716" spans="3:5" s="2" customFormat="1" x14ac:dyDescent="0.3">
      <c r="C25716" s="3"/>
      <c r="E25716" s="6"/>
    </row>
    <row r="25717" spans="3:5" s="2" customFormat="1" x14ac:dyDescent="0.3">
      <c r="C25717" s="3"/>
      <c r="E25717" s="6"/>
    </row>
    <row r="25718" spans="3:5" s="2" customFormat="1" x14ac:dyDescent="0.3">
      <c r="C25718" s="3"/>
      <c r="E25718" s="6"/>
    </row>
    <row r="25719" spans="3:5" s="2" customFormat="1" x14ac:dyDescent="0.3">
      <c r="C25719" s="3"/>
      <c r="E25719" s="6"/>
    </row>
    <row r="25720" spans="3:5" s="2" customFormat="1" x14ac:dyDescent="0.3">
      <c r="C25720" s="3"/>
      <c r="E25720" s="6"/>
    </row>
    <row r="25721" spans="3:5" s="2" customFormat="1" x14ac:dyDescent="0.3">
      <c r="C25721" s="3"/>
      <c r="E25721" s="6"/>
    </row>
    <row r="25722" spans="3:5" s="2" customFormat="1" x14ac:dyDescent="0.3">
      <c r="C25722" s="3"/>
      <c r="E25722" s="6"/>
    </row>
    <row r="25723" spans="3:5" s="2" customFormat="1" x14ac:dyDescent="0.3">
      <c r="C25723" s="3"/>
      <c r="E25723" s="6"/>
    </row>
    <row r="25724" spans="3:5" s="2" customFormat="1" x14ac:dyDescent="0.3">
      <c r="C25724" s="3"/>
      <c r="E25724" s="6"/>
    </row>
    <row r="25725" spans="3:5" s="2" customFormat="1" x14ac:dyDescent="0.3">
      <c r="C25725" s="3"/>
      <c r="E25725" s="6"/>
    </row>
    <row r="25726" spans="3:5" s="2" customFormat="1" x14ac:dyDescent="0.3">
      <c r="C25726" s="3"/>
      <c r="E25726" s="6"/>
    </row>
    <row r="25727" spans="3:5" s="2" customFormat="1" x14ac:dyDescent="0.3">
      <c r="C25727" s="3"/>
      <c r="E25727" s="6"/>
    </row>
    <row r="25728" spans="3:5" s="2" customFormat="1" x14ac:dyDescent="0.3">
      <c r="C25728" s="3"/>
      <c r="E25728" s="6"/>
    </row>
    <row r="25729" spans="3:5" s="2" customFormat="1" x14ac:dyDescent="0.3">
      <c r="C25729" s="3"/>
      <c r="E25729" s="6"/>
    </row>
    <row r="25730" spans="3:5" s="2" customFormat="1" x14ac:dyDescent="0.3">
      <c r="C25730" s="3"/>
      <c r="E25730" s="6"/>
    </row>
    <row r="25731" spans="3:5" s="2" customFormat="1" x14ac:dyDescent="0.3">
      <c r="C25731" s="3"/>
      <c r="E25731" s="6"/>
    </row>
    <row r="25732" spans="3:5" s="2" customFormat="1" x14ac:dyDescent="0.3">
      <c r="C25732" s="3"/>
      <c r="E25732" s="6"/>
    </row>
    <row r="25733" spans="3:5" s="2" customFormat="1" x14ac:dyDescent="0.3">
      <c r="C25733" s="3"/>
      <c r="E25733" s="6"/>
    </row>
    <row r="25734" spans="3:5" s="2" customFormat="1" x14ac:dyDescent="0.3">
      <c r="C25734" s="3"/>
      <c r="E25734" s="6"/>
    </row>
    <row r="25735" spans="3:5" s="2" customFormat="1" x14ac:dyDescent="0.3">
      <c r="C25735" s="3"/>
      <c r="E25735" s="6"/>
    </row>
    <row r="25736" spans="3:5" s="2" customFormat="1" x14ac:dyDescent="0.3">
      <c r="C25736" s="3"/>
      <c r="E25736" s="6"/>
    </row>
    <row r="25737" spans="3:5" s="2" customFormat="1" x14ac:dyDescent="0.3">
      <c r="C25737" s="3"/>
      <c r="E25737" s="6"/>
    </row>
    <row r="25738" spans="3:5" s="2" customFormat="1" x14ac:dyDescent="0.3">
      <c r="C25738" s="3"/>
      <c r="E25738" s="6"/>
    </row>
    <row r="25739" spans="3:5" s="2" customFormat="1" x14ac:dyDescent="0.3">
      <c r="C25739" s="3"/>
      <c r="E25739" s="6"/>
    </row>
    <row r="25740" spans="3:5" s="2" customFormat="1" x14ac:dyDescent="0.3">
      <c r="C25740" s="3"/>
      <c r="E25740" s="6"/>
    </row>
    <row r="25741" spans="3:5" s="2" customFormat="1" x14ac:dyDescent="0.3">
      <c r="C25741" s="3"/>
      <c r="E25741" s="6"/>
    </row>
    <row r="25742" spans="3:5" s="2" customFormat="1" x14ac:dyDescent="0.3">
      <c r="C25742" s="3"/>
      <c r="E25742" s="6"/>
    </row>
    <row r="25743" spans="3:5" s="2" customFormat="1" x14ac:dyDescent="0.3">
      <c r="C25743" s="3"/>
      <c r="E25743" s="6"/>
    </row>
    <row r="25744" spans="3:5" s="2" customFormat="1" x14ac:dyDescent="0.3">
      <c r="C25744" s="3"/>
      <c r="E25744" s="6"/>
    </row>
    <row r="25745" spans="3:5" s="2" customFormat="1" x14ac:dyDescent="0.3">
      <c r="C25745" s="3"/>
      <c r="E25745" s="6"/>
    </row>
    <row r="25746" spans="3:5" s="2" customFormat="1" x14ac:dyDescent="0.3">
      <c r="C25746" s="3"/>
      <c r="E25746" s="6"/>
    </row>
    <row r="25747" spans="3:5" s="2" customFormat="1" x14ac:dyDescent="0.3">
      <c r="C25747" s="3"/>
      <c r="E25747" s="6"/>
    </row>
    <row r="25748" spans="3:5" s="2" customFormat="1" x14ac:dyDescent="0.3">
      <c r="C25748" s="3"/>
      <c r="E25748" s="6"/>
    </row>
    <row r="25749" spans="3:5" s="2" customFormat="1" x14ac:dyDescent="0.3">
      <c r="C25749" s="3"/>
      <c r="E25749" s="6"/>
    </row>
    <row r="25750" spans="3:5" s="2" customFormat="1" x14ac:dyDescent="0.3">
      <c r="C25750" s="3"/>
      <c r="E25750" s="6"/>
    </row>
    <row r="25751" spans="3:5" s="2" customFormat="1" x14ac:dyDescent="0.3">
      <c r="C25751" s="3"/>
      <c r="E25751" s="6"/>
    </row>
    <row r="25752" spans="3:5" s="2" customFormat="1" x14ac:dyDescent="0.3">
      <c r="C25752" s="3"/>
      <c r="E25752" s="6"/>
    </row>
    <row r="25753" spans="3:5" s="2" customFormat="1" x14ac:dyDescent="0.3">
      <c r="C25753" s="3"/>
      <c r="E25753" s="6"/>
    </row>
    <row r="25754" spans="3:5" s="2" customFormat="1" x14ac:dyDescent="0.3">
      <c r="C25754" s="3"/>
      <c r="E25754" s="6"/>
    </row>
    <row r="25755" spans="3:5" s="2" customFormat="1" x14ac:dyDescent="0.3">
      <c r="C25755" s="3"/>
      <c r="E25755" s="6"/>
    </row>
    <row r="25756" spans="3:5" s="2" customFormat="1" x14ac:dyDescent="0.3">
      <c r="C25756" s="3"/>
      <c r="E25756" s="6"/>
    </row>
    <row r="25757" spans="3:5" s="2" customFormat="1" x14ac:dyDescent="0.3">
      <c r="C25757" s="3"/>
      <c r="E25757" s="6"/>
    </row>
    <row r="25758" spans="3:5" s="2" customFormat="1" x14ac:dyDescent="0.3">
      <c r="C25758" s="3"/>
      <c r="E25758" s="6"/>
    </row>
    <row r="25759" spans="3:5" s="2" customFormat="1" x14ac:dyDescent="0.3">
      <c r="C25759" s="3"/>
      <c r="E25759" s="6"/>
    </row>
    <row r="25760" spans="3:5" s="2" customFormat="1" x14ac:dyDescent="0.3">
      <c r="C25760" s="3"/>
      <c r="E25760" s="6"/>
    </row>
    <row r="25761" spans="3:5" s="2" customFormat="1" x14ac:dyDescent="0.3">
      <c r="C25761" s="3"/>
      <c r="E25761" s="6"/>
    </row>
    <row r="25762" spans="3:5" s="2" customFormat="1" x14ac:dyDescent="0.3">
      <c r="C25762" s="3"/>
      <c r="E25762" s="6"/>
    </row>
    <row r="25763" spans="3:5" s="2" customFormat="1" x14ac:dyDescent="0.3">
      <c r="C25763" s="3"/>
      <c r="E25763" s="6"/>
    </row>
    <row r="25764" spans="3:5" s="2" customFormat="1" x14ac:dyDescent="0.3">
      <c r="C25764" s="3"/>
      <c r="E25764" s="6"/>
    </row>
    <row r="25765" spans="3:5" s="2" customFormat="1" x14ac:dyDescent="0.3">
      <c r="C25765" s="3"/>
      <c r="E25765" s="6"/>
    </row>
    <row r="25766" spans="3:5" s="2" customFormat="1" x14ac:dyDescent="0.3">
      <c r="C25766" s="3"/>
      <c r="E25766" s="6"/>
    </row>
    <row r="25767" spans="3:5" s="2" customFormat="1" x14ac:dyDescent="0.3">
      <c r="C25767" s="3"/>
      <c r="E25767" s="6"/>
    </row>
    <row r="25768" spans="3:5" s="2" customFormat="1" x14ac:dyDescent="0.3">
      <c r="C25768" s="3"/>
      <c r="E25768" s="6"/>
    </row>
    <row r="25769" spans="3:5" s="2" customFormat="1" x14ac:dyDescent="0.3">
      <c r="C25769" s="3"/>
      <c r="E25769" s="6"/>
    </row>
    <row r="25770" spans="3:5" s="2" customFormat="1" x14ac:dyDescent="0.3">
      <c r="C25770" s="3"/>
      <c r="E25770" s="6"/>
    </row>
    <row r="25771" spans="3:5" s="2" customFormat="1" x14ac:dyDescent="0.3">
      <c r="C25771" s="3"/>
      <c r="E25771" s="6"/>
    </row>
    <row r="25772" spans="3:5" s="2" customFormat="1" x14ac:dyDescent="0.3">
      <c r="C25772" s="3"/>
      <c r="E25772" s="6"/>
    </row>
    <row r="25773" spans="3:5" s="2" customFormat="1" x14ac:dyDescent="0.3">
      <c r="C25773" s="3"/>
      <c r="E25773" s="6"/>
    </row>
    <row r="25774" spans="3:5" s="2" customFormat="1" x14ac:dyDescent="0.3">
      <c r="C25774" s="3"/>
      <c r="E25774" s="6"/>
    </row>
    <row r="25775" spans="3:5" s="2" customFormat="1" x14ac:dyDescent="0.3">
      <c r="C25775" s="3"/>
      <c r="E25775" s="6"/>
    </row>
    <row r="25776" spans="3:5" s="2" customFormat="1" x14ac:dyDescent="0.3">
      <c r="C25776" s="3"/>
      <c r="E25776" s="6"/>
    </row>
    <row r="25777" spans="3:5" s="2" customFormat="1" x14ac:dyDescent="0.3">
      <c r="C25777" s="3"/>
      <c r="E25777" s="6"/>
    </row>
    <row r="25778" spans="3:5" s="2" customFormat="1" x14ac:dyDescent="0.3">
      <c r="C25778" s="3"/>
      <c r="E25778" s="6"/>
    </row>
    <row r="25779" spans="3:5" s="2" customFormat="1" x14ac:dyDescent="0.3">
      <c r="C25779" s="3"/>
      <c r="E25779" s="6"/>
    </row>
    <row r="25780" spans="3:5" s="2" customFormat="1" x14ac:dyDescent="0.3">
      <c r="C25780" s="3"/>
      <c r="E25780" s="6"/>
    </row>
    <row r="25781" spans="3:5" s="2" customFormat="1" x14ac:dyDescent="0.3">
      <c r="C25781" s="3"/>
      <c r="E25781" s="6"/>
    </row>
    <row r="25782" spans="3:5" s="2" customFormat="1" x14ac:dyDescent="0.3">
      <c r="C25782" s="3"/>
      <c r="E25782" s="6"/>
    </row>
    <row r="25783" spans="3:5" s="2" customFormat="1" x14ac:dyDescent="0.3">
      <c r="C25783" s="3"/>
      <c r="E25783" s="6"/>
    </row>
    <row r="25784" spans="3:5" s="2" customFormat="1" x14ac:dyDescent="0.3">
      <c r="C25784" s="3"/>
      <c r="E25784" s="6"/>
    </row>
    <row r="25785" spans="3:5" s="2" customFormat="1" x14ac:dyDescent="0.3">
      <c r="C25785" s="3"/>
      <c r="E25785" s="6"/>
    </row>
    <row r="25786" spans="3:5" s="2" customFormat="1" x14ac:dyDescent="0.3">
      <c r="C25786" s="3"/>
      <c r="E25786" s="6"/>
    </row>
    <row r="25787" spans="3:5" s="2" customFormat="1" x14ac:dyDescent="0.3">
      <c r="C25787" s="3"/>
      <c r="E25787" s="6"/>
    </row>
    <row r="25788" spans="3:5" s="2" customFormat="1" x14ac:dyDescent="0.3">
      <c r="C25788" s="3"/>
      <c r="E25788" s="6"/>
    </row>
    <row r="25789" spans="3:5" s="2" customFormat="1" x14ac:dyDescent="0.3">
      <c r="C25789" s="3"/>
      <c r="E25789" s="6"/>
    </row>
    <row r="25790" spans="3:5" s="2" customFormat="1" x14ac:dyDescent="0.3">
      <c r="C25790" s="3"/>
      <c r="E25790" s="6"/>
    </row>
    <row r="25791" spans="3:5" s="2" customFormat="1" x14ac:dyDescent="0.3">
      <c r="C25791" s="3"/>
      <c r="E25791" s="6"/>
    </row>
    <row r="25792" spans="3:5" s="2" customFormat="1" x14ac:dyDescent="0.3">
      <c r="C25792" s="3"/>
      <c r="E25792" s="6"/>
    </row>
    <row r="25793" spans="3:5" s="2" customFormat="1" x14ac:dyDescent="0.3">
      <c r="C25793" s="3"/>
      <c r="E25793" s="6"/>
    </row>
    <row r="25794" spans="3:5" s="2" customFormat="1" x14ac:dyDescent="0.3">
      <c r="C25794" s="3"/>
      <c r="E25794" s="6"/>
    </row>
    <row r="25795" spans="3:5" s="2" customFormat="1" x14ac:dyDescent="0.3">
      <c r="C25795" s="3"/>
      <c r="E25795" s="6"/>
    </row>
    <row r="25796" spans="3:5" s="2" customFormat="1" x14ac:dyDescent="0.3">
      <c r="C25796" s="3"/>
      <c r="E25796" s="6"/>
    </row>
    <row r="25797" spans="3:5" s="2" customFormat="1" x14ac:dyDescent="0.3">
      <c r="C25797" s="3"/>
      <c r="E25797" s="6"/>
    </row>
    <row r="25798" spans="3:5" s="2" customFormat="1" x14ac:dyDescent="0.3">
      <c r="C25798" s="3"/>
      <c r="E25798" s="6"/>
    </row>
    <row r="25799" spans="3:5" s="2" customFormat="1" x14ac:dyDescent="0.3">
      <c r="C25799" s="3"/>
      <c r="E25799" s="6"/>
    </row>
    <row r="25800" spans="3:5" s="2" customFormat="1" x14ac:dyDescent="0.3">
      <c r="C25800" s="3"/>
      <c r="E25800" s="6"/>
    </row>
    <row r="25801" spans="3:5" s="2" customFormat="1" x14ac:dyDescent="0.3">
      <c r="C25801" s="3"/>
      <c r="E25801" s="6"/>
    </row>
    <row r="25802" spans="3:5" s="2" customFormat="1" x14ac:dyDescent="0.3">
      <c r="C25802" s="3"/>
      <c r="E25802" s="6"/>
    </row>
    <row r="25803" spans="3:5" s="2" customFormat="1" x14ac:dyDescent="0.3">
      <c r="C25803" s="3"/>
      <c r="E25803" s="6"/>
    </row>
    <row r="25804" spans="3:5" s="2" customFormat="1" x14ac:dyDescent="0.3">
      <c r="C25804" s="3"/>
      <c r="E25804" s="6"/>
    </row>
    <row r="25805" spans="3:5" s="2" customFormat="1" x14ac:dyDescent="0.3">
      <c r="C25805" s="3"/>
      <c r="E25805" s="6"/>
    </row>
    <row r="25806" spans="3:5" s="2" customFormat="1" x14ac:dyDescent="0.3">
      <c r="C25806" s="3"/>
      <c r="E25806" s="6"/>
    </row>
    <row r="25807" spans="3:5" s="2" customFormat="1" x14ac:dyDescent="0.3">
      <c r="C25807" s="3"/>
      <c r="E25807" s="6"/>
    </row>
    <row r="25808" spans="3:5" s="2" customFormat="1" x14ac:dyDescent="0.3">
      <c r="C25808" s="3"/>
      <c r="E25808" s="6"/>
    </row>
    <row r="25809" spans="3:5" s="2" customFormat="1" x14ac:dyDescent="0.3">
      <c r="C25809" s="3"/>
      <c r="E25809" s="6"/>
    </row>
    <row r="25810" spans="3:5" s="2" customFormat="1" x14ac:dyDescent="0.3">
      <c r="C25810" s="3"/>
      <c r="E25810" s="6"/>
    </row>
    <row r="25811" spans="3:5" s="2" customFormat="1" x14ac:dyDescent="0.3">
      <c r="C25811" s="3"/>
      <c r="E25811" s="6"/>
    </row>
    <row r="25812" spans="3:5" s="2" customFormat="1" x14ac:dyDescent="0.3">
      <c r="C25812" s="3"/>
      <c r="E25812" s="6"/>
    </row>
    <row r="25813" spans="3:5" s="2" customFormat="1" x14ac:dyDescent="0.3">
      <c r="C25813" s="3"/>
      <c r="E25813" s="6"/>
    </row>
    <row r="25814" spans="3:5" s="2" customFormat="1" x14ac:dyDescent="0.3">
      <c r="C25814" s="3"/>
      <c r="E25814" s="6"/>
    </row>
    <row r="25815" spans="3:5" s="2" customFormat="1" x14ac:dyDescent="0.3">
      <c r="C25815" s="3"/>
      <c r="E25815" s="6"/>
    </row>
    <row r="25816" spans="3:5" s="2" customFormat="1" x14ac:dyDescent="0.3">
      <c r="C25816" s="3"/>
      <c r="E25816" s="6"/>
    </row>
    <row r="25817" spans="3:5" s="2" customFormat="1" x14ac:dyDescent="0.3">
      <c r="C25817" s="3"/>
      <c r="E25817" s="6"/>
    </row>
    <row r="25818" spans="3:5" s="2" customFormat="1" x14ac:dyDescent="0.3">
      <c r="C25818" s="3"/>
      <c r="E25818" s="6"/>
    </row>
    <row r="25819" spans="3:5" s="2" customFormat="1" x14ac:dyDescent="0.3">
      <c r="C25819" s="3"/>
      <c r="E25819" s="6"/>
    </row>
    <row r="25820" spans="3:5" s="2" customFormat="1" x14ac:dyDescent="0.3">
      <c r="C25820" s="3"/>
      <c r="E25820" s="6"/>
    </row>
    <row r="25821" spans="3:5" s="2" customFormat="1" x14ac:dyDescent="0.3">
      <c r="C25821" s="3"/>
      <c r="E25821" s="6"/>
    </row>
    <row r="25822" spans="3:5" s="2" customFormat="1" x14ac:dyDescent="0.3">
      <c r="C25822" s="3"/>
      <c r="E25822" s="6"/>
    </row>
    <row r="25823" spans="3:5" s="2" customFormat="1" x14ac:dyDescent="0.3">
      <c r="C25823" s="3"/>
      <c r="E25823" s="6"/>
    </row>
    <row r="25824" spans="3:5" s="2" customFormat="1" x14ac:dyDescent="0.3">
      <c r="C25824" s="3"/>
      <c r="E25824" s="6"/>
    </row>
    <row r="25825" spans="3:5" s="2" customFormat="1" x14ac:dyDescent="0.3">
      <c r="C25825" s="3"/>
      <c r="E25825" s="6"/>
    </row>
    <row r="25826" spans="3:5" s="2" customFormat="1" x14ac:dyDescent="0.3">
      <c r="C25826" s="3"/>
      <c r="E25826" s="6"/>
    </row>
    <row r="25827" spans="3:5" s="2" customFormat="1" x14ac:dyDescent="0.3">
      <c r="C25827" s="3"/>
      <c r="E25827" s="6"/>
    </row>
    <row r="25828" spans="3:5" s="2" customFormat="1" x14ac:dyDescent="0.3">
      <c r="C25828" s="3"/>
      <c r="E25828" s="6"/>
    </row>
    <row r="25829" spans="3:5" s="2" customFormat="1" x14ac:dyDescent="0.3">
      <c r="C25829" s="3"/>
      <c r="E25829" s="6"/>
    </row>
    <row r="25830" spans="3:5" s="2" customFormat="1" x14ac:dyDescent="0.3">
      <c r="C25830" s="3"/>
      <c r="E25830" s="6"/>
    </row>
    <row r="25831" spans="3:5" s="2" customFormat="1" x14ac:dyDescent="0.3">
      <c r="C25831" s="3"/>
      <c r="E25831" s="6"/>
    </row>
    <row r="25832" spans="3:5" s="2" customFormat="1" x14ac:dyDescent="0.3">
      <c r="C25832" s="3"/>
      <c r="E25832" s="6"/>
    </row>
    <row r="25833" spans="3:5" s="2" customFormat="1" x14ac:dyDescent="0.3">
      <c r="C25833" s="3"/>
      <c r="E25833" s="6"/>
    </row>
    <row r="25834" spans="3:5" s="2" customFormat="1" x14ac:dyDescent="0.3">
      <c r="C25834" s="3"/>
      <c r="E25834" s="6"/>
    </row>
    <row r="25835" spans="3:5" s="2" customFormat="1" x14ac:dyDescent="0.3">
      <c r="C25835" s="3"/>
      <c r="E25835" s="6"/>
    </row>
    <row r="25836" spans="3:5" s="2" customFormat="1" x14ac:dyDescent="0.3">
      <c r="C25836" s="3"/>
      <c r="E25836" s="6"/>
    </row>
    <row r="25837" spans="3:5" s="2" customFormat="1" x14ac:dyDescent="0.3">
      <c r="C25837" s="3"/>
      <c r="E25837" s="6"/>
    </row>
    <row r="25838" spans="3:5" s="2" customFormat="1" x14ac:dyDescent="0.3">
      <c r="C25838" s="3"/>
      <c r="E25838" s="6"/>
    </row>
    <row r="25839" spans="3:5" s="2" customFormat="1" x14ac:dyDescent="0.3">
      <c r="C25839" s="3"/>
      <c r="E25839" s="6"/>
    </row>
    <row r="25840" spans="3:5" s="2" customFormat="1" x14ac:dyDescent="0.3">
      <c r="C25840" s="3"/>
      <c r="E25840" s="6"/>
    </row>
    <row r="25841" spans="3:5" s="2" customFormat="1" x14ac:dyDescent="0.3">
      <c r="C25841" s="3"/>
      <c r="E25841" s="6"/>
    </row>
    <row r="25842" spans="3:5" s="2" customFormat="1" x14ac:dyDescent="0.3">
      <c r="C25842" s="3"/>
      <c r="E25842" s="6"/>
    </row>
    <row r="25843" spans="3:5" s="2" customFormat="1" x14ac:dyDescent="0.3">
      <c r="C25843" s="3"/>
      <c r="E25843" s="6"/>
    </row>
    <row r="25844" spans="3:5" s="2" customFormat="1" x14ac:dyDescent="0.3">
      <c r="C25844" s="3"/>
      <c r="E25844" s="6"/>
    </row>
    <row r="25845" spans="3:5" s="2" customFormat="1" x14ac:dyDescent="0.3">
      <c r="C25845" s="3"/>
      <c r="E25845" s="6"/>
    </row>
    <row r="25846" spans="3:5" s="2" customFormat="1" x14ac:dyDescent="0.3">
      <c r="C25846" s="3"/>
      <c r="E25846" s="6"/>
    </row>
    <row r="25847" spans="3:5" s="2" customFormat="1" x14ac:dyDescent="0.3">
      <c r="C25847" s="3"/>
      <c r="E25847" s="6"/>
    </row>
    <row r="25848" spans="3:5" s="2" customFormat="1" x14ac:dyDescent="0.3">
      <c r="C25848" s="3"/>
      <c r="E25848" s="6"/>
    </row>
    <row r="25849" spans="3:5" s="2" customFormat="1" x14ac:dyDescent="0.3">
      <c r="C25849" s="3"/>
      <c r="E25849" s="6"/>
    </row>
    <row r="25850" spans="3:5" s="2" customFormat="1" x14ac:dyDescent="0.3">
      <c r="C25850" s="3"/>
      <c r="E25850" s="6"/>
    </row>
    <row r="25851" spans="3:5" s="2" customFormat="1" x14ac:dyDescent="0.3">
      <c r="C25851" s="3"/>
      <c r="E25851" s="6"/>
    </row>
    <row r="25852" spans="3:5" s="2" customFormat="1" x14ac:dyDescent="0.3">
      <c r="C25852" s="3"/>
      <c r="E25852" s="6"/>
    </row>
    <row r="25853" spans="3:5" s="2" customFormat="1" x14ac:dyDescent="0.3">
      <c r="C25853" s="3"/>
      <c r="E25853" s="6"/>
    </row>
    <row r="25854" spans="3:5" s="2" customFormat="1" x14ac:dyDescent="0.3">
      <c r="C25854" s="3"/>
      <c r="E25854" s="6"/>
    </row>
    <row r="25855" spans="3:5" s="2" customFormat="1" x14ac:dyDescent="0.3">
      <c r="C25855" s="3"/>
      <c r="E25855" s="6"/>
    </row>
    <row r="25856" spans="3:5" s="2" customFormat="1" x14ac:dyDescent="0.3">
      <c r="C25856" s="3"/>
      <c r="E25856" s="6"/>
    </row>
    <row r="25857" spans="3:5" s="2" customFormat="1" x14ac:dyDescent="0.3">
      <c r="C25857" s="3"/>
      <c r="E25857" s="6"/>
    </row>
    <row r="25858" spans="3:5" s="2" customFormat="1" x14ac:dyDescent="0.3">
      <c r="C25858" s="3"/>
      <c r="E25858" s="6"/>
    </row>
    <row r="25859" spans="3:5" s="2" customFormat="1" x14ac:dyDescent="0.3">
      <c r="C25859" s="3"/>
      <c r="E25859" s="6"/>
    </row>
    <row r="25860" spans="3:5" s="2" customFormat="1" x14ac:dyDescent="0.3">
      <c r="C25860" s="3"/>
      <c r="E25860" s="6"/>
    </row>
    <row r="25861" spans="3:5" s="2" customFormat="1" x14ac:dyDescent="0.3">
      <c r="C25861" s="3"/>
      <c r="E25861" s="6"/>
    </row>
    <row r="25862" spans="3:5" s="2" customFormat="1" x14ac:dyDescent="0.3">
      <c r="C25862" s="3"/>
      <c r="E25862" s="6"/>
    </row>
    <row r="25863" spans="3:5" s="2" customFormat="1" x14ac:dyDescent="0.3">
      <c r="C25863" s="3"/>
      <c r="E25863" s="6"/>
    </row>
    <row r="25864" spans="3:5" s="2" customFormat="1" x14ac:dyDescent="0.3">
      <c r="C25864" s="3"/>
      <c r="E25864" s="6"/>
    </row>
    <row r="25865" spans="3:5" s="2" customFormat="1" x14ac:dyDescent="0.3">
      <c r="C25865" s="3"/>
      <c r="E25865" s="6"/>
    </row>
    <row r="25866" spans="3:5" s="2" customFormat="1" x14ac:dyDescent="0.3">
      <c r="C25866" s="3"/>
      <c r="E25866" s="6"/>
    </row>
    <row r="25867" spans="3:5" s="2" customFormat="1" x14ac:dyDescent="0.3">
      <c r="C25867" s="3"/>
      <c r="E25867" s="6"/>
    </row>
    <row r="25868" spans="3:5" s="2" customFormat="1" x14ac:dyDescent="0.3">
      <c r="C25868" s="3"/>
      <c r="E25868" s="6"/>
    </row>
    <row r="25869" spans="3:5" s="2" customFormat="1" x14ac:dyDescent="0.3">
      <c r="C25869" s="3"/>
      <c r="E25869" s="6"/>
    </row>
    <row r="25870" spans="3:5" s="2" customFormat="1" x14ac:dyDescent="0.3">
      <c r="C25870" s="3"/>
      <c r="E25870" s="6"/>
    </row>
    <row r="25871" spans="3:5" s="2" customFormat="1" x14ac:dyDescent="0.3">
      <c r="C25871" s="3"/>
      <c r="E25871" s="6"/>
    </row>
    <row r="25872" spans="3:5" s="2" customFormat="1" x14ac:dyDescent="0.3">
      <c r="C25872" s="3"/>
      <c r="E25872" s="6"/>
    </row>
    <row r="25873" spans="3:5" s="2" customFormat="1" x14ac:dyDescent="0.3">
      <c r="C25873" s="3"/>
      <c r="E25873" s="6"/>
    </row>
    <row r="25874" spans="3:5" s="2" customFormat="1" x14ac:dyDescent="0.3">
      <c r="C25874" s="3"/>
      <c r="E25874" s="6"/>
    </row>
    <row r="25875" spans="3:5" s="2" customFormat="1" x14ac:dyDescent="0.3">
      <c r="C25875" s="3"/>
      <c r="E25875" s="6"/>
    </row>
    <row r="25876" spans="3:5" s="2" customFormat="1" x14ac:dyDescent="0.3">
      <c r="C25876" s="3"/>
      <c r="E25876" s="6"/>
    </row>
    <row r="25877" spans="3:5" s="2" customFormat="1" x14ac:dyDescent="0.3">
      <c r="C25877" s="3"/>
      <c r="E25877" s="6"/>
    </row>
    <row r="25878" spans="3:5" s="2" customFormat="1" x14ac:dyDescent="0.3">
      <c r="C25878" s="3"/>
      <c r="E25878" s="6"/>
    </row>
    <row r="25879" spans="3:5" s="2" customFormat="1" x14ac:dyDescent="0.3">
      <c r="C25879" s="3"/>
      <c r="E25879" s="6"/>
    </row>
    <row r="25880" spans="3:5" s="2" customFormat="1" x14ac:dyDescent="0.3">
      <c r="C25880" s="3"/>
      <c r="E25880" s="6"/>
    </row>
    <row r="25881" spans="3:5" s="2" customFormat="1" x14ac:dyDescent="0.3">
      <c r="C25881" s="3"/>
      <c r="E25881" s="6"/>
    </row>
    <row r="25882" spans="3:5" s="2" customFormat="1" x14ac:dyDescent="0.3">
      <c r="C25882" s="3"/>
      <c r="E25882" s="6"/>
    </row>
    <row r="25883" spans="3:5" s="2" customFormat="1" x14ac:dyDescent="0.3">
      <c r="C25883" s="3"/>
      <c r="E25883" s="6"/>
    </row>
    <row r="25884" spans="3:5" s="2" customFormat="1" x14ac:dyDescent="0.3">
      <c r="C25884" s="3"/>
      <c r="E25884" s="6"/>
    </row>
    <row r="25885" spans="3:5" s="2" customFormat="1" x14ac:dyDescent="0.3">
      <c r="C25885" s="3"/>
      <c r="E25885" s="6"/>
    </row>
    <row r="25886" spans="3:5" s="2" customFormat="1" x14ac:dyDescent="0.3">
      <c r="C25886" s="3"/>
      <c r="E25886" s="6"/>
    </row>
    <row r="25887" spans="3:5" s="2" customFormat="1" x14ac:dyDescent="0.3">
      <c r="C25887" s="3"/>
      <c r="E25887" s="6"/>
    </row>
    <row r="25888" spans="3:5" s="2" customFormat="1" x14ac:dyDescent="0.3">
      <c r="C25888" s="3"/>
      <c r="E25888" s="6"/>
    </row>
    <row r="25889" spans="3:5" s="2" customFormat="1" x14ac:dyDescent="0.3">
      <c r="C25889" s="3"/>
      <c r="E25889" s="6"/>
    </row>
    <row r="25890" spans="3:5" s="2" customFormat="1" x14ac:dyDescent="0.3">
      <c r="C25890" s="3"/>
      <c r="E25890" s="6"/>
    </row>
    <row r="25891" spans="3:5" s="2" customFormat="1" x14ac:dyDescent="0.3">
      <c r="C25891" s="3"/>
      <c r="E25891" s="6"/>
    </row>
    <row r="25892" spans="3:5" s="2" customFormat="1" x14ac:dyDescent="0.3">
      <c r="C25892" s="3"/>
      <c r="E25892" s="6"/>
    </row>
    <row r="25893" spans="3:5" s="2" customFormat="1" x14ac:dyDescent="0.3">
      <c r="C25893" s="3"/>
      <c r="E25893" s="6"/>
    </row>
    <row r="25894" spans="3:5" s="2" customFormat="1" x14ac:dyDescent="0.3">
      <c r="C25894" s="3"/>
      <c r="E25894" s="6"/>
    </row>
    <row r="25895" spans="3:5" s="2" customFormat="1" x14ac:dyDescent="0.3">
      <c r="C25895" s="3"/>
      <c r="E25895" s="6"/>
    </row>
    <row r="25896" spans="3:5" s="2" customFormat="1" x14ac:dyDescent="0.3">
      <c r="C25896" s="3"/>
      <c r="E25896" s="6"/>
    </row>
    <row r="25897" spans="3:5" s="2" customFormat="1" x14ac:dyDescent="0.3">
      <c r="C25897" s="3"/>
      <c r="E25897" s="6"/>
    </row>
    <row r="25898" spans="3:5" s="2" customFormat="1" x14ac:dyDescent="0.3">
      <c r="C25898" s="3"/>
      <c r="E25898" s="6"/>
    </row>
    <row r="25899" spans="3:5" s="2" customFormat="1" x14ac:dyDescent="0.3">
      <c r="C25899" s="3"/>
      <c r="E25899" s="6"/>
    </row>
    <row r="25900" spans="3:5" s="2" customFormat="1" x14ac:dyDescent="0.3">
      <c r="C25900" s="3"/>
      <c r="E25900" s="6"/>
    </row>
    <row r="25901" spans="3:5" s="2" customFormat="1" x14ac:dyDescent="0.3">
      <c r="C25901" s="3"/>
      <c r="E25901" s="6"/>
    </row>
    <row r="25902" spans="3:5" s="2" customFormat="1" x14ac:dyDescent="0.3">
      <c r="C25902" s="3"/>
      <c r="E25902" s="6"/>
    </row>
    <row r="25903" spans="3:5" s="2" customFormat="1" x14ac:dyDescent="0.3">
      <c r="C25903" s="3"/>
      <c r="E25903" s="6"/>
    </row>
    <row r="25904" spans="3:5" s="2" customFormat="1" x14ac:dyDescent="0.3">
      <c r="C25904" s="3"/>
      <c r="E25904" s="6"/>
    </row>
    <row r="25905" spans="3:5" s="2" customFormat="1" x14ac:dyDescent="0.3">
      <c r="C25905" s="3"/>
      <c r="E25905" s="6"/>
    </row>
    <row r="25906" spans="3:5" s="2" customFormat="1" x14ac:dyDescent="0.3">
      <c r="C25906" s="3"/>
      <c r="E25906" s="6"/>
    </row>
    <row r="25907" spans="3:5" s="2" customFormat="1" x14ac:dyDescent="0.3">
      <c r="C25907" s="3"/>
      <c r="E25907" s="6"/>
    </row>
    <row r="25908" spans="3:5" s="2" customFormat="1" x14ac:dyDescent="0.3">
      <c r="C25908" s="3"/>
      <c r="E25908" s="6"/>
    </row>
    <row r="25909" spans="3:5" s="2" customFormat="1" x14ac:dyDescent="0.3">
      <c r="C25909" s="3"/>
      <c r="E25909" s="6"/>
    </row>
    <row r="25910" spans="3:5" s="2" customFormat="1" x14ac:dyDescent="0.3">
      <c r="C25910" s="3"/>
      <c r="E25910" s="6"/>
    </row>
    <row r="25911" spans="3:5" s="2" customFormat="1" x14ac:dyDescent="0.3">
      <c r="C25911" s="3"/>
      <c r="E25911" s="6"/>
    </row>
    <row r="25912" spans="3:5" s="2" customFormat="1" x14ac:dyDescent="0.3">
      <c r="C25912" s="3"/>
      <c r="E25912" s="6"/>
    </row>
    <row r="25913" spans="3:5" s="2" customFormat="1" x14ac:dyDescent="0.3">
      <c r="C25913" s="3"/>
      <c r="E25913" s="6"/>
    </row>
    <row r="25914" spans="3:5" s="2" customFormat="1" x14ac:dyDescent="0.3">
      <c r="C25914" s="3"/>
      <c r="E25914" s="6"/>
    </row>
    <row r="25915" spans="3:5" s="2" customFormat="1" x14ac:dyDescent="0.3">
      <c r="C25915" s="3"/>
      <c r="E25915" s="6"/>
    </row>
    <row r="25916" spans="3:5" s="2" customFormat="1" x14ac:dyDescent="0.3">
      <c r="C25916" s="3"/>
      <c r="E25916" s="6"/>
    </row>
    <row r="25917" spans="3:5" s="2" customFormat="1" x14ac:dyDescent="0.3">
      <c r="C25917" s="3"/>
      <c r="E25917" s="6"/>
    </row>
    <row r="25918" spans="3:5" s="2" customFormat="1" x14ac:dyDescent="0.3">
      <c r="C25918" s="3"/>
      <c r="E25918" s="6"/>
    </row>
    <row r="25919" spans="3:5" s="2" customFormat="1" x14ac:dyDescent="0.3">
      <c r="C25919" s="3"/>
      <c r="E25919" s="6"/>
    </row>
    <row r="25920" spans="3:5" s="2" customFormat="1" x14ac:dyDescent="0.3">
      <c r="C25920" s="3"/>
      <c r="E25920" s="6"/>
    </row>
    <row r="25921" spans="3:5" s="2" customFormat="1" x14ac:dyDescent="0.3">
      <c r="C25921" s="3"/>
      <c r="E25921" s="6"/>
    </row>
    <row r="25922" spans="3:5" s="2" customFormat="1" x14ac:dyDescent="0.3">
      <c r="C25922" s="3"/>
      <c r="E25922" s="6"/>
    </row>
    <row r="25923" spans="3:5" s="2" customFormat="1" x14ac:dyDescent="0.3">
      <c r="C25923" s="3"/>
      <c r="E25923" s="6"/>
    </row>
    <row r="25924" spans="3:5" s="2" customFormat="1" x14ac:dyDescent="0.3">
      <c r="C25924" s="3"/>
      <c r="E25924" s="6"/>
    </row>
    <row r="25925" spans="3:5" s="2" customFormat="1" x14ac:dyDescent="0.3">
      <c r="C25925" s="3"/>
      <c r="E25925" s="6"/>
    </row>
    <row r="25926" spans="3:5" s="2" customFormat="1" x14ac:dyDescent="0.3">
      <c r="C25926" s="3"/>
      <c r="E25926" s="6"/>
    </row>
    <row r="25927" spans="3:5" s="2" customFormat="1" x14ac:dyDescent="0.3">
      <c r="C25927" s="3"/>
      <c r="E25927" s="6"/>
    </row>
    <row r="25928" spans="3:5" s="2" customFormat="1" x14ac:dyDescent="0.3">
      <c r="C25928" s="3"/>
      <c r="E25928" s="6"/>
    </row>
    <row r="25929" spans="3:5" s="2" customFormat="1" x14ac:dyDescent="0.3">
      <c r="C25929" s="3"/>
      <c r="E25929" s="6"/>
    </row>
    <row r="25930" spans="3:5" s="2" customFormat="1" x14ac:dyDescent="0.3">
      <c r="C25930" s="3"/>
      <c r="E25930" s="6"/>
    </row>
    <row r="25931" spans="3:5" s="2" customFormat="1" x14ac:dyDescent="0.3">
      <c r="C25931" s="3"/>
      <c r="E25931" s="6"/>
    </row>
    <row r="25932" spans="3:5" s="2" customFormat="1" x14ac:dyDescent="0.3">
      <c r="C25932" s="3"/>
      <c r="E25932" s="6"/>
    </row>
    <row r="25933" spans="3:5" s="2" customFormat="1" x14ac:dyDescent="0.3">
      <c r="C25933" s="3"/>
      <c r="E25933" s="6"/>
    </row>
    <row r="25934" spans="3:5" s="2" customFormat="1" x14ac:dyDescent="0.3">
      <c r="C25934" s="3"/>
      <c r="E25934" s="6"/>
    </row>
    <row r="25935" spans="3:5" s="2" customFormat="1" x14ac:dyDescent="0.3">
      <c r="C25935" s="3"/>
      <c r="E25935" s="6"/>
    </row>
    <row r="25936" spans="3:5" s="2" customFormat="1" x14ac:dyDescent="0.3">
      <c r="C25936" s="3"/>
      <c r="E25936" s="6"/>
    </row>
    <row r="25937" spans="3:5" s="2" customFormat="1" x14ac:dyDescent="0.3">
      <c r="C25937" s="3"/>
      <c r="E25937" s="6"/>
    </row>
    <row r="25938" spans="3:5" s="2" customFormat="1" x14ac:dyDescent="0.3">
      <c r="C25938" s="3"/>
      <c r="E25938" s="6"/>
    </row>
    <row r="25939" spans="3:5" s="2" customFormat="1" x14ac:dyDescent="0.3">
      <c r="C25939" s="3"/>
      <c r="E25939" s="6"/>
    </row>
    <row r="25940" spans="3:5" s="2" customFormat="1" x14ac:dyDescent="0.3">
      <c r="C25940" s="3"/>
      <c r="E25940" s="6"/>
    </row>
    <row r="25941" spans="3:5" s="2" customFormat="1" x14ac:dyDescent="0.3">
      <c r="C25941" s="3"/>
      <c r="E25941" s="6"/>
    </row>
    <row r="25942" spans="3:5" s="2" customFormat="1" x14ac:dyDescent="0.3">
      <c r="C25942" s="3"/>
      <c r="E25942" s="6"/>
    </row>
    <row r="25943" spans="3:5" s="2" customFormat="1" x14ac:dyDescent="0.3">
      <c r="C25943" s="3"/>
      <c r="E25943" s="6"/>
    </row>
    <row r="25944" spans="3:5" s="2" customFormat="1" x14ac:dyDescent="0.3">
      <c r="C25944" s="3"/>
      <c r="E25944" s="6"/>
    </row>
    <row r="25945" spans="3:5" s="2" customFormat="1" x14ac:dyDescent="0.3">
      <c r="C25945" s="3"/>
      <c r="E25945" s="6"/>
    </row>
    <row r="25946" spans="3:5" s="2" customFormat="1" x14ac:dyDescent="0.3">
      <c r="C25946" s="3"/>
      <c r="E25946" s="6"/>
    </row>
    <row r="25947" spans="3:5" s="2" customFormat="1" x14ac:dyDescent="0.3">
      <c r="C25947" s="3"/>
      <c r="E25947" s="6"/>
    </row>
    <row r="25948" spans="3:5" s="2" customFormat="1" x14ac:dyDescent="0.3">
      <c r="C25948" s="3"/>
      <c r="E25948" s="6"/>
    </row>
    <row r="25949" spans="3:5" s="2" customFormat="1" x14ac:dyDescent="0.3">
      <c r="C25949" s="3"/>
      <c r="E25949" s="6"/>
    </row>
    <row r="25950" spans="3:5" s="2" customFormat="1" x14ac:dyDescent="0.3">
      <c r="C25950" s="3"/>
      <c r="E25950" s="6"/>
    </row>
    <row r="25951" spans="3:5" s="2" customFormat="1" x14ac:dyDescent="0.3">
      <c r="C25951" s="3"/>
      <c r="E25951" s="6"/>
    </row>
    <row r="25952" spans="3:5" s="2" customFormat="1" x14ac:dyDescent="0.3">
      <c r="C25952" s="3"/>
      <c r="E25952" s="6"/>
    </row>
    <row r="25953" spans="3:5" s="2" customFormat="1" x14ac:dyDescent="0.3">
      <c r="C25953" s="3"/>
      <c r="E25953" s="6"/>
    </row>
    <row r="25954" spans="3:5" s="2" customFormat="1" x14ac:dyDescent="0.3">
      <c r="C25954" s="3"/>
      <c r="E25954" s="6"/>
    </row>
    <row r="25955" spans="3:5" s="2" customFormat="1" x14ac:dyDescent="0.3">
      <c r="C25955" s="3"/>
      <c r="E25955" s="6"/>
    </row>
    <row r="25956" spans="3:5" s="2" customFormat="1" x14ac:dyDescent="0.3">
      <c r="C25956" s="3"/>
      <c r="E25956" s="6"/>
    </row>
    <row r="25957" spans="3:5" s="2" customFormat="1" x14ac:dyDescent="0.3">
      <c r="C25957" s="3"/>
      <c r="E25957" s="6"/>
    </row>
    <row r="25958" spans="3:5" s="2" customFormat="1" x14ac:dyDescent="0.3">
      <c r="C25958" s="3"/>
      <c r="E25958" s="6"/>
    </row>
    <row r="25959" spans="3:5" s="2" customFormat="1" x14ac:dyDescent="0.3">
      <c r="C25959" s="3"/>
      <c r="E25959" s="6"/>
    </row>
    <row r="25960" spans="3:5" s="2" customFormat="1" x14ac:dyDescent="0.3">
      <c r="C25960" s="3"/>
      <c r="E25960" s="6"/>
    </row>
    <row r="25961" spans="3:5" s="2" customFormat="1" x14ac:dyDescent="0.3">
      <c r="C25961" s="3"/>
      <c r="E25961" s="6"/>
    </row>
    <row r="25962" spans="3:5" s="2" customFormat="1" x14ac:dyDescent="0.3">
      <c r="C25962" s="3"/>
      <c r="E25962" s="6"/>
    </row>
    <row r="25963" spans="3:5" s="2" customFormat="1" x14ac:dyDescent="0.3">
      <c r="C25963" s="3"/>
      <c r="E25963" s="6"/>
    </row>
    <row r="25964" spans="3:5" s="2" customFormat="1" x14ac:dyDescent="0.3">
      <c r="C25964" s="3"/>
      <c r="E25964" s="6"/>
    </row>
    <row r="25965" spans="3:5" s="2" customFormat="1" x14ac:dyDescent="0.3">
      <c r="C25965" s="3"/>
      <c r="E25965" s="6"/>
    </row>
    <row r="25966" spans="3:5" s="2" customFormat="1" x14ac:dyDescent="0.3">
      <c r="C25966" s="3"/>
      <c r="E25966" s="6"/>
    </row>
    <row r="25967" spans="3:5" s="2" customFormat="1" x14ac:dyDescent="0.3">
      <c r="C25967" s="3"/>
      <c r="E25967" s="6"/>
    </row>
    <row r="25968" spans="3:5" s="2" customFormat="1" x14ac:dyDescent="0.3">
      <c r="C25968" s="3"/>
      <c r="E25968" s="6"/>
    </row>
    <row r="25969" spans="3:5" s="2" customFormat="1" x14ac:dyDescent="0.3">
      <c r="C25969" s="3"/>
      <c r="E25969" s="6"/>
    </row>
    <row r="25970" spans="3:5" s="2" customFormat="1" x14ac:dyDescent="0.3">
      <c r="C25970" s="3"/>
      <c r="E25970" s="6"/>
    </row>
    <row r="25971" spans="3:5" s="2" customFormat="1" x14ac:dyDescent="0.3">
      <c r="C25971" s="3"/>
      <c r="E25971" s="6"/>
    </row>
    <row r="25972" spans="3:5" s="2" customFormat="1" x14ac:dyDescent="0.3">
      <c r="C25972" s="3"/>
      <c r="E25972" s="6"/>
    </row>
    <row r="25973" spans="3:5" s="2" customFormat="1" x14ac:dyDescent="0.3">
      <c r="C25973" s="3"/>
      <c r="E25973" s="6"/>
    </row>
    <row r="25974" spans="3:5" s="2" customFormat="1" x14ac:dyDescent="0.3">
      <c r="C25974" s="3"/>
      <c r="E25974" s="6"/>
    </row>
    <row r="25975" spans="3:5" s="2" customFormat="1" x14ac:dyDescent="0.3">
      <c r="C25975" s="3"/>
      <c r="E25975" s="6"/>
    </row>
    <row r="25976" spans="3:5" s="2" customFormat="1" x14ac:dyDescent="0.3">
      <c r="C25976" s="3"/>
      <c r="E25976" s="6"/>
    </row>
    <row r="25977" spans="3:5" s="2" customFormat="1" x14ac:dyDescent="0.3">
      <c r="C25977" s="3"/>
      <c r="E25977" s="6"/>
    </row>
    <row r="25978" spans="3:5" s="2" customFormat="1" x14ac:dyDescent="0.3">
      <c r="C25978" s="3"/>
      <c r="E25978" s="6"/>
    </row>
    <row r="25979" spans="3:5" s="2" customFormat="1" x14ac:dyDescent="0.3">
      <c r="C25979" s="3"/>
      <c r="E25979" s="6"/>
    </row>
    <row r="25980" spans="3:5" s="2" customFormat="1" x14ac:dyDescent="0.3">
      <c r="C25980" s="3"/>
      <c r="E25980" s="6"/>
    </row>
    <row r="25981" spans="3:5" s="2" customFormat="1" x14ac:dyDescent="0.3">
      <c r="C25981" s="3"/>
      <c r="E25981" s="6"/>
    </row>
    <row r="25982" spans="3:5" s="2" customFormat="1" x14ac:dyDescent="0.3">
      <c r="C25982" s="3"/>
      <c r="E25982" s="6"/>
    </row>
    <row r="25983" spans="3:5" s="2" customFormat="1" x14ac:dyDescent="0.3">
      <c r="C25983" s="3"/>
      <c r="E25983" s="6"/>
    </row>
    <row r="25984" spans="3:5" s="2" customFormat="1" x14ac:dyDescent="0.3">
      <c r="C25984" s="3"/>
      <c r="E25984" s="6"/>
    </row>
    <row r="25985" spans="3:5" s="2" customFormat="1" x14ac:dyDescent="0.3">
      <c r="C25985" s="3"/>
      <c r="E25985" s="6"/>
    </row>
    <row r="25986" spans="3:5" s="2" customFormat="1" x14ac:dyDescent="0.3">
      <c r="C25986" s="3"/>
      <c r="E25986" s="6"/>
    </row>
    <row r="25987" spans="3:5" s="2" customFormat="1" x14ac:dyDescent="0.3">
      <c r="C25987" s="3"/>
      <c r="E25987" s="6"/>
    </row>
    <row r="25988" spans="3:5" s="2" customFormat="1" x14ac:dyDescent="0.3">
      <c r="C25988" s="3"/>
      <c r="E25988" s="6"/>
    </row>
    <row r="25989" spans="3:5" s="2" customFormat="1" x14ac:dyDescent="0.3">
      <c r="C25989" s="3"/>
      <c r="E25989" s="6"/>
    </row>
    <row r="25990" spans="3:5" s="2" customFormat="1" x14ac:dyDescent="0.3">
      <c r="C25990" s="3"/>
      <c r="E25990" s="6"/>
    </row>
    <row r="25991" spans="3:5" s="2" customFormat="1" x14ac:dyDescent="0.3">
      <c r="C25991" s="3"/>
      <c r="E25991" s="6"/>
    </row>
    <row r="25992" spans="3:5" s="2" customFormat="1" x14ac:dyDescent="0.3">
      <c r="C25992" s="3"/>
      <c r="E25992" s="6"/>
    </row>
    <row r="25993" spans="3:5" s="2" customFormat="1" x14ac:dyDescent="0.3">
      <c r="C25993" s="3"/>
      <c r="E25993" s="6"/>
    </row>
    <row r="25994" spans="3:5" s="2" customFormat="1" x14ac:dyDescent="0.3">
      <c r="C25994" s="3"/>
      <c r="E25994" s="6"/>
    </row>
    <row r="25995" spans="3:5" s="2" customFormat="1" x14ac:dyDescent="0.3">
      <c r="C25995" s="3"/>
      <c r="E25995" s="6"/>
    </row>
    <row r="25996" spans="3:5" s="2" customFormat="1" x14ac:dyDescent="0.3">
      <c r="C25996" s="3"/>
      <c r="E25996" s="6"/>
    </row>
    <row r="25997" spans="3:5" s="2" customFormat="1" x14ac:dyDescent="0.3">
      <c r="C25997" s="3"/>
      <c r="E25997" s="6"/>
    </row>
    <row r="25998" spans="3:5" s="2" customFormat="1" x14ac:dyDescent="0.3">
      <c r="C25998" s="3"/>
      <c r="E25998" s="6"/>
    </row>
    <row r="25999" spans="3:5" s="2" customFormat="1" x14ac:dyDescent="0.3">
      <c r="C25999" s="3"/>
      <c r="E25999" s="6"/>
    </row>
    <row r="26000" spans="3:5" s="2" customFormat="1" x14ac:dyDescent="0.3">
      <c r="C26000" s="3"/>
      <c r="E26000" s="6"/>
    </row>
    <row r="26001" spans="3:5" s="2" customFormat="1" x14ac:dyDescent="0.3">
      <c r="C26001" s="3"/>
      <c r="E26001" s="6"/>
    </row>
    <row r="26002" spans="3:5" s="2" customFormat="1" x14ac:dyDescent="0.3">
      <c r="C26002" s="3"/>
      <c r="E26002" s="6"/>
    </row>
    <row r="26003" spans="3:5" s="2" customFormat="1" x14ac:dyDescent="0.3">
      <c r="C26003" s="3"/>
      <c r="E26003" s="6"/>
    </row>
    <row r="26004" spans="3:5" s="2" customFormat="1" x14ac:dyDescent="0.3">
      <c r="C26004" s="3"/>
      <c r="E26004" s="6"/>
    </row>
    <row r="26005" spans="3:5" s="2" customFormat="1" x14ac:dyDescent="0.3">
      <c r="C26005" s="3"/>
      <c r="E26005" s="6"/>
    </row>
    <row r="26006" spans="3:5" s="2" customFormat="1" x14ac:dyDescent="0.3">
      <c r="C26006" s="3"/>
      <c r="E26006" s="6"/>
    </row>
    <row r="26007" spans="3:5" s="2" customFormat="1" x14ac:dyDescent="0.3">
      <c r="C26007" s="3"/>
      <c r="E26007" s="6"/>
    </row>
    <row r="26008" spans="3:5" s="2" customFormat="1" x14ac:dyDescent="0.3">
      <c r="C26008" s="3"/>
      <c r="E26008" s="6"/>
    </row>
    <row r="26009" spans="3:5" s="2" customFormat="1" x14ac:dyDescent="0.3">
      <c r="C26009" s="3"/>
      <c r="E26009" s="6"/>
    </row>
    <row r="26010" spans="3:5" s="2" customFormat="1" x14ac:dyDescent="0.3">
      <c r="C26010" s="3"/>
      <c r="E26010" s="6"/>
    </row>
    <row r="26011" spans="3:5" s="2" customFormat="1" x14ac:dyDescent="0.3">
      <c r="C26011" s="3"/>
      <c r="E26011" s="6"/>
    </row>
    <row r="26012" spans="3:5" s="2" customFormat="1" x14ac:dyDescent="0.3">
      <c r="C26012" s="3"/>
      <c r="E26012" s="6"/>
    </row>
    <row r="26013" spans="3:5" s="2" customFormat="1" x14ac:dyDescent="0.3">
      <c r="C26013" s="3"/>
      <c r="E26013" s="6"/>
    </row>
    <row r="26014" spans="3:5" s="2" customFormat="1" x14ac:dyDescent="0.3">
      <c r="C26014" s="3"/>
      <c r="E26014" s="6"/>
    </row>
    <row r="26015" spans="3:5" s="2" customFormat="1" x14ac:dyDescent="0.3">
      <c r="C26015" s="3"/>
      <c r="E26015" s="6"/>
    </row>
    <row r="26016" spans="3:5" s="2" customFormat="1" x14ac:dyDescent="0.3">
      <c r="C26016" s="3"/>
      <c r="E26016" s="6"/>
    </row>
    <row r="26017" spans="3:5" s="2" customFormat="1" x14ac:dyDescent="0.3">
      <c r="C26017" s="3"/>
      <c r="E26017" s="6"/>
    </row>
    <row r="26018" spans="3:5" s="2" customFormat="1" x14ac:dyDescent="0.3">
      <c r="C26018" s="3"/>
      <c r="E26018" s="6"/>
    </row>
    <row r="26019" spans="3:5" s="2" customFormat="1" x14ac:dyDescent="0.3">
      <c r="C26019" s="3"/>
      <c r="E26019" s="6"/>
    </row>
    <row r="26020" spans="3:5" s="2" customFormat="1" x14ac:dyDescent="0.3">
      <c r="C26020" s="3"/>
      <c r="E26020" s="6"/>
    </row>
    <row r="26021" spans="3:5" s="2" customFormat="1" x14ac:dyDescent="0.3">
      <c r="C26021" s="3"/>
      <c r="E26021" s="6"/>
    </row>
    <row r="26022" spans="3:5" s="2" customFormat="1" x14ac:dyDescent="0.3">
      <c r="C26022" s="3"/>
      <c r="E26022" s="6"/>
    </row>
    <row r="26023" spans="3:5" s="2" customFormat="1" x14ac:dyDescent="0.3">
      <c r="C26023" s="3"/>
      <c r="E26023" s="6"/>
    </row>
    <row r="26024" spans="3:5" s="2" customFormat="1" x14ac:dyDescent="0.3">
      <c r="C26024" s="3"/>
      <c r="E26024" s="6"/>
    </row>
    <row r="26025" spans="3:5" s="2" customFormat="1" x14ac:dyDescent="0.3">
      <c r="C26025" s="3"/>
      <c r="E26025" s="6"/>
    </row>
    <row r="26026" spans="3:5" s="2" customFormat="1" x14ac:dyDescent="0.3">
      <c r="C26026" s="3"/>
      <c r="E26026" s="6"/>
    </row>
    <row r="26027" spans="3:5" s="2" customFormat="1" x14ac:dyDescent="0.3">
      <c r="C26027" s="3"/>
      <c r="E26027" s="6"/>
    </row>
    <row r="26028" spans="3:5" s="2" customFormat="1" x14ac:dyDescent="0.3">
      <c r="C26028" s="3"/>
      <c r="E26028" s="6"/>
    </row>
    <row r="26029" spans="3:5" s="2" customFormat="1" x14ac:dyDescent="0.3">
      <c r="C26029" s="3"/>
      <c r="E26029" s="6"/>
    </row>
    <row r="26030" spans="3:5" s="2" customFormat="1" x14ac:dyDescent="0.3">
      <c r="C26030" s="3"/>
      <c r="E26030" s="6"/>
    </row>
    <row r="26031" spans="3:5" s="2" customFormat="1" x14ac:dyDescent="0.3">
      <c r="C26031" s="3"/>
      <c r="E26031" s="6"/>
    </row>
    <row r="26032" spans="3:5" s="2" customFormat="1" x14ac:dyDescent="0.3">
      <c r="C26032" s="3"/>
      <c r="E26032" s="6"/>
    </row>
    <row r="26033" spans="3:5" s="2" customFormat="1" x14ac:dyDescent="0.3">
      <c r="C26033" s="3"/>
      <c r="E26033" s="6"/>
    </row>
    <row r="26034" spans="3:5" s="2" customFormat="1" x14ac:dyDescent="0.3">
      <c r="C26034" s="3"/>
      <c r="E26034" s="6"/>
    </row>
    <row r="26035" spans="3:5" s="2" customFormat="1" x14ac:dyDescent="0.3">
      <c r="C26035" s="3"/>
      <c r="E26035" s="6"/>
    </row>
    <row r="26036" spans="3:5" s="2" customFormat="1" x14ac:dyDescent="0.3">
      <c r="C26036" s="3"/>
      <c r="E26036" s="6"/>
    </row>
    <row r="26037" spans="3:5" s="2" customFormat="1" x14ac:dyDescent="0.3">
      <c r="C26037" s="3"/>
      <c r="E26037" s="6"/>
    </row>
    <row r="26038" spans="3:5" s="2" customFormat="1" x14ac:dyDescent="0.3">
      <c r="C26038" s="3"/>
      <c r="E26038" s="6"/>
    </row>
    <row r="26039" spans="3:5" s="2" customFormat="1" x14ac:dyDescent="0.3">
      <c r="C26039" s="3"/>
      <c r="E26039" s="6"/>
    </row>
    <row r="26040" spans="3:5" s="2" customFormat="1" x14ac:dyDescent="0.3">
      <c r="C26040" s="3"/>
      <c r="E26040" s="6"/>
    </row>
    <row r="26041" spans="3:5" s="2" customFormat="1" x14ac:dyDescent="0.3">
      <c r="C26041" s="3"/>
      <c r="E26041" s="6"/>
    </row>
    <row r="26042" spans="3:5" s="2" customFormat="1" x14ac:dyDescent="0.3">
      <c r="C26042" s="3"/>
      <c r="E26042" s="6"/>
    </row>
    <row r="26043" spans="3:5" s="2" customFormat="1" x14ac:dyDescent="0.3">
      <c r="C26043" s="3"/>
      <c r="E26043" s="6"/>
    </row>
    <row r="26044" spans="3:5" s="2" customFormat="1" x14ac:dyDescent="0.3">
      <c r="C26044" s="3"/>
      <c r="E26044" s="6"/>
    </row>
    <row r="26045" spans="3:5" s="2" customFormat="1" x14ac:dyDescent="0.3">
      <c r="C26045" s="3"/>
      <c r="E26045" s="6"/>
    </row>
    <row r="26046" spans="3:5" s="2" customFormat="1" x14ac:dyDescent="0.3">
      <c r="C26046" s="3"/>
      <c r="E26046" s="6"/>
    </row>
    <row r="26047" spans="3:5" s="2" customFormat="1" x14ac:dyDescent="0.3">
      <c r="C26047" s="3"/>
      <c r="E26047" s="6"/>
    </row>
    <row r="26048" spans="3:5" s="2" customFormat="1" x14ac:dyDescent="0.3">
      <c r="C26048" s="3"/>
      <c r="E26048" s="6"/>
    </row>
    <row r="26049" spans="3:5" s="2" customFormat="1" x14ac:dyDescent="0.3">
      <c r="C26049" s="3"/>
      <c r="E26049" s="6"/>
    </row>
    <row r="26050" spans="3:5" s="2" customFormat="1" x14ac:dyDescent="0.3">
      <c r="C26050" s="3"/>
      <c r="E26050" s="6"/>
    </row>
    <row r="26051" spans="3:5" s="2" customFormat="1" x14ac:dyDescent="0.3">
      <c r="C26051" s="3"/>
      <c r="E26051" s="6"/>
    </row>
    <row r="26052" spans="3:5" s="2" customFormat="1" x14ac:dyDescent="0.3">
      <c r="C26052" s="3"/>
      <c r="E26052" s="6"/>
    </row>
    <row r="26053" spans="3:5" s="2" customFormat="1" x14ac:dyDescent="0.3">
      <c r="C26053" s="3"/>
      <c r="E26053" s="6"/>
    </row>
    <row r="26054" spans="3:5" s="2" customFormat="1" x14ac:dyDescent="0.3">
      <c r="C26054" s="3"/>
      <c r="E26054" s="6"/>
    </row>
    <row r="26055" spans="3:5" s="2" customFormat="1" x14ac:dyDescent="0.3">
      <c r="C26055" s="3"/>
      <c r="E26055" s="6"/>
    </row>
    <row r="26056" spans="3:5" s="2" customFormat="1" x14ac:dyDescent="0.3">
      <c r="C26056" s="3"/>
      <c r="E26056" s="6"/>
    </row>
    <row r="26057" spans="3:5" s="2" customFormat="1" x14ac:dyDescent="0.3">
      <c r="C26057" s="3"/>
      <c r="E26057" s="6"/>
    </row>
    <row r="26058" spans="3:5" s="2" customFormat="1" x14ac:dyDescent="0.3">
      <c r="C26058" s="3"/>
      <c r="E26058" s="6"/>
    </row>
    <row r="26059" spans="3:5" s="2" customFormat="1" x14ac:dyDescent="0.3">
      <c r="C26059" s="3"/>
      <c r="E26059" s="6"/>
    </row>
    <row r="26060" spans="3:5" s="2" customFormat="1" x14ac:dyDescent="0.3">
      <c r="C26060" s="3"/>
      <c r="E26060" s="6"/>
    </row>
    <row r="26061" spans="3:5" s="2" customFormat="1" x14ac:dyDescent="0.3">
      <c r="C26061" s="3"/>
      <c r="E26061" s="6"/>
    </row>
    <row r="26062" spans="3:5" s="2" customFormat="1" x14ac:dyDescent="0.3">
      <c r="C26062" s="3"/>
      <c r="E26062" s="6"/>
    </row>
    <row r="26063" spans="3:5" s="2" customFormat="1" x14ac:dyDescent="0.3">
      <c r="C26063" s="3"/>
      <c r="E26063" s="6"/>
    </row>
    <row r="26064" spans="3:5" s="2" customFormat="1" x14ac:dyDescent="0.3">
      <c r="C26064" s="3"/>
      <c r="E26064" s="6"/>
    </row>
    <row r="26065" spans="3:5" s="2" customFormat="1" x14ac:dyDescent="0.3">
      <c r="C26065" s="3"/>
      <c r="E26065" s="6"/>
    </row>
    <row r="26066" spans="3:5" s="2" customFormat="1" x14ac:dyDescent="0.3">
      <c r="C26066" s="3"/>
      <c r="E26066" s="6"/>
    </row>
    <row r="26067" spans="3:5" s="2" customFormat="1" x14ac:dyDescent="0.3">
      <c r="C26067" s="3"/>
      <c r="E26067" s="6"/>
    </row>
    <row r="26068" spans="3:5" s="2" customFormat="1" x14ac:dyDescent="0.3">
      <c r="C26068" s="3"/>
      <c r="E26068" s="6"/>
    </row>
    <row r="26069" spans="3:5" s="2" customFormat="1" x14ac:dyDescent="0.3">
      <c r="C26069" s="3"/>
      <c r="E26069" s="6"/>
    </row>
    <row r="26070" spans="3:5" s="2" customFormat="1" x14ac:dyDescent="0.3">
      <c r="C26070" s="3"/>
      <c r="E26070" s="6"/>
    </row>
    <row r="26071" spans="3:5" s="2" customFormat="1" x14ac:dyDescent="0.3">
      <c r="C26071" s="3"/>
      <c r="E26071" s="6"/>
    </row>
    <row r="26072" spans="3:5" s="2" customFormat="1" x14ac:dyDescent="0.3">
      <c r="C26072" s="3"/>
      <c r="E26072" s="6"/>
    </row>
    <row r="26073" spans="3:5" s="2" customFormat="1" x14ac:dyDescent="0.3">
      <c r="C26073" s="3"/>
      <c r="E26073" s="6"/>
    </row>
    <row r="26074" spans="3:5" s="2" customFormat="1" x14ac:dyDescent="0.3">
      <c r="C26074" s="3"/>
      <c r="E26074" s="6"/>
    </row>
    <row r="26075" spans="3:5" s="2" customFormat="1" x14ac:dyDescent="0.3">
      <c r="C26075" s="3"/>
      <c r="E26075" s="6"/>
    </row>
    <row r="26076" spans="3:5" s="2" customFormat="1" x14ac:dyDescent="0.3">
      <c r="C26076" s="3"/>
      <c r="E26076" s="6"/>
    </row>
    <row r="26077" spans="3:5" s="2" customFormat="1" x14ac:dyDescent="0.3">
      <c r="C26077" s="3"/>
      <c r="E26077" s="6"/>
    </row>
    <row r="26078" spans="3:5" s="2" customFormat="1" x14ac:dyDescent="0.3">
      <c r="C26078" s="3"/>
      <c r="E26078" s="6"/>
    </row>
    <row r="26079" spans="3:5" s="2" customFormat="1" x14ac:dyDescent="0.3">
      <c r="C26079" s="3"/>
      <c r="E26079" s="6"/>
    </row>
    <row r="26080" spans="3:5" s="2" customFormat="1" x14ac:dyDescent="0.3">
      <c r="C26080" s="3"/>
      <c r="E26080" s="6"/>
    </row>
    <row r="26081" spans="3:5" s="2" customFormat="1" x14ac:dyDescent="0.3">
      <c r="C26081" s="3"/>
      <c r="E26081" s="6"/>
    </row>
    <row r="26082" spans="3:5" s="2" customFormat="1" x14ac:dyDescent="0.3">
      <c r="C26082" s="3"/>
      <c r="E26082" s="6"/>
    </row>
    <row r="26083" spans="3:5" s="2" customFormat="1" x14ac:dyDescent="0.3">
      <c r="C26083" s="3"/>
      <c r="E26083" s="6"/>
    </row>
    <row r="26084" spans="3:5" s="2" customFormat="1" x14ac:dyDescent="0.3">
      <c r="C26084" s="3"/>
      <c r="E26084" s="6"/>
    </row>
    <row r="26085" spans="3:5" s="2" customFormat="1" x14ac:dyDescent="0.3">
      <c r="C26085" s="3"/>
      <c r="E26085" s="6"/>
    </row>
    <row r="26086" spans="3:5" s="2" customFormat="1" x14ac:dyDescent="0.3">
      <c r="C26086" s="3"/>
      <c r="E26086" s="6"/>
    </row>
    <row r="26087" spans="3:5" s="2" customFormat="1" x14ac:dyDescent="0.3">
      <c r="C26087" s="3"/>
      <c r="E26087" s="6"/>
    </row>
    <row r="26088" spans="3:5" s="2" customFormat="1" x14ac:dyDescent="0.3">
      <c r="C26088" s="3"/>
      <c r="E26088" s="6"/>
    </row>
    <row r="26089" spans="3:5" s="2" customFormat="1" x14ac:dyDescent="0.3">
      <c r="C26089" s="3"/>
      <c r="E26089" s="6"/>
    </row>
    <row r="26090" spans="3:5" s="2" customFormat="1" x14ac:dyDescent="0.3">
      <c r="C26090" s="3"/>
      <c r="E26090" s="6"/>
    </row>
    <row r="26091" spans="3:5" s="2" customFormat="1" x14ac:dyDescent="0.3">
      <c r="C26091" s="3"/>
      <c r="E26091" s="6"/>
    </row>
    <row r="26092" spans="3:5" s="2" customFormat="1" x14ac:dyDescent="0.3">
      <c r="C26092" s="3"/>
      <c r="E26092" s="6"/>
    </row>
    <row r="26093" spans="3:5" s="2" customFormat="1" x14ac:dyDescent="0.3">
      <c r="C26093" s="3"/>
      <c r="E26093" s="6"/>
    </row>
    <row r="26094" spans="3:5" s="2" customFormat="1" x14ac:dyDescent="0.3">
      <c r="C26094" s="3"/>
      <c r="E26094" s="6"/>
    </row>
    <row r="26095" spans="3:5" s="2" customFormat="1" x14ac:dyDescent="0.3">
      <c r="C26095" s="3"/>
      <c r="E26095" s="6"/>
    </row>
    <row r="26096" spans="3:5" s="2" customFormat="1" x14ac:dyDescent="0.3">
      <c r="C26096" s="3"/>
      <c r="E26096" s="6"/>
    </row>
    <row r="26097" spans="3:5" s="2" customFormat="1" x14ac:dyDescent="0.3">
      <c r="C26097" s="3"/>
      <c r="E26097" s="6"/>
    </row>
    <row r="26098" spans="3:5" s="2" customFormat="1" x14ac:dyDescent="0.3">
      <c r="C26098" s="3"/>
      <c r="E26098" s="6"/>
    </row>
    <row r="26099" spans="3:5" s="2" customFormat="1" x14ac:dyDescent="0.3">
      <c r="C26099" s="3"/>
      <c r="E26099" s="6"/>
    </row>
    <row r="26100" spans="3:5" s="2" customFormat="1" x14ac:dyDescent="0.3">
      <c r="C26100" s="3"/>
      <c r="E26100" s="6"/>
    </row>
    <row r="26101" spans="3:5" s="2" customFormat="1" x14ac:dyDescent="0.3">
      <c r="C26101" s="3"/>
      <c r="E26101" s="6"/>
    </row>
    <row r="26102" spans="3:5" s="2" customFormat="1" x14ac:dyDescent="0.3">
      <c r="C26102" s="3"/>
      <c r="E26102" s="6"/>
    </row>
    <row r="26103" spans="3:5" s="2" customFormat="1" x14ac:dyDescent="0.3">
      <c r="C26103" s="3"/>
      <c r="E26103" s="6"/>
    </row>
    <row r="26104" spans="3:5" s="2" customFormat="1" x14ac:dyDescent="0.3">
      <c r="C26104" s="3"/>
      <c r="E26104" s="6"/>
    </row>
    <row r="26105" spans="3:5" s="2" customFormat="1" x14ac:dyDescent="0.3">
      <c r="C26105" s="3"/>
      <c r="E26105" s="6"/>
    </row>
    <row r="26106" spans="3:5" s="2" customFormat="1" x14ac:dyDescent="0.3">
      <c r="C26106" s="3"/>
      <c r="E26106" s="6"/>
    </row>
    <row r="26107" spans="3:5" s="2" customFormat="1" x14ac:dyDescent="0.3">
      <c r="C26107" s="3"/>
      <c r="E26107" s="6"/>
    </row>
    <row r="26108" spans="3:5" s="2" customFormat="1" x14ac:dyDescent="0.3">
      <c r="C26108" s="3"/>
      <c r="E26108" s="6"/>
    </row>
    <row r="26109" spans="3:5" s="2" customFormat="1" x14ac:dyDescent="0.3">
      <c r="C26109" s="3"/>
      <c r="E26109" s="6"/>
    </row>
    <row r="26110" spans="3:5" s="2" customFormat="1" x14ac:dyDescent="0.3">
      <c r="C26110" s="3"/>
      <c r="E26110" s="6"/>
    </row>
    <row r="26111" spans="3:5" s="2" customFormat="1" x14ac:dyDescent="0.3">
      <c r="C26111" s="3"/>
      <c r="E26111" s="6"/>
    </row>
    <row r="26112" spans="3:5" s="2" customFormat="1" x14ac:dyDescent="0.3">
      <c r="C26112" s="3"/>
      <c r="E26112" s="6"/>
    </row>
    <row r="26113" spans="3:5" s="2" customFormat="1" x14ac:dyDescent="0.3">
      <c r="C26113" s="3"/>
      <c r="E26113" s="6"/>
    </row>
    <row r="26114" spans="3:5" s="2" customFormat="1" x14ac:dyDescent="0.3">
      <c r="C26114" s="3"/>
      <c r="E26114" s="6"/>
    </row>
    <row r="26115" spans="3:5" s="2" customFormat="1" x14ac:dyDescent="0.3">
      <c r="C26115" s="3"/>
      <c r="E26115" s="6"/>
    </row>
    <row r="26116" spans="3:5" s="2" customFormat="1" x14ac:dyDescent="0.3">
      <c r="C26116" s="3"/>
      <c r="E26116" s="6"/>
    </row>
    <row r="26117" spans="3:5" s="2" customFormat="1" x14ac:dyDescent="0.3">
      <c r="C26117" s="3"/>
      <c r="E26117" s="6"/>
    </row>
    <row r="26118" spans="3:5" s="2" customFormat="1" x14ac:dyDescent="0.3">
      <c r="C26118" s="3"/>
      <c r="E26118" s="6"/>
    </row>
    <row r="26119" spans="3:5" s="2" customFormat="1" x14ac:dyDescent="0.3">
      <c r="C26119" s="3"/>
      <c r="E26119" s="6"/>
    </row>
    <row r="26120" spans="3:5" s="2" customFormat="1" x14ac:dyDescent="0.3">
      <c r="C26120" s="3"/>
      <c r="E26120" s="6"/>
    </row>
    <row r="26121" spans="3:5" s="2" customFormat="1" x14ac:dyDescent="0.3">
      <c r="C26121" s="3"/>
      <c r="E26121" s="6"/>
    </row>
    <row r="26122" spans="3:5" s="2" customFormat="1" x14ac:dyDescent="0.3">
      <c r="C26122" s="3"/>
      <c r="E26122" s="6"/>
    </row>
    <row r="26123" spans="3:5" s="2" customFormat="1" x14ac:dyDescent="0.3">
      <c r="C26123" s="3"/>
      <c r="E26123" s="6"/>
    </row>
    <row r="26124" spans="3:5" s="2" customFormat="1" x14ac:dyDescent="0.3">
      <c r="C26124" s="3"/>
      <c r="E26124" s="6"/>
    </row>
    <row r="26125" spans="3:5" s="2" customFormat="1" x14ac:dyDescent="0.3">
      <c r="C26125" s="3"/>
      <c r="E26125" s="6"/>
    </row>
    <row r="26126" spans="3:5" s="2" customFormat="1" x14ac:dyDescent="0.3">
      <c r="C26126" s="3"/>
      <c r="E26126" s="6"/>
    </row>
    <row r="26127" spans="3:5" s="2" customFormat="1" x14ac:dyDescent="0.3">
      <c r="C26127" s="3"/>
      <c r="E26127" s="6"/>
    </row>
    <row r="26128" spans="3:5" s="2" customFormat="1" x14ac:dyDescent="0.3">
      <c r="C26128" s="3"/>
      <c r="E26128" s="6"/>
    </row>
    <row r="26129" spans="3:5" s="2" customFormat="1" x14ac:dyDescent="0.3">
      <c r="C26129" s="3"/>
      <c r="E26129" s="6"/>
    </row>
    <row r="26130" spans="3:5" s="2" customFormat="1" x14ac:dyDescent="0.3">
      <c r="C26130" s="3"/>
      <c r="E26130" s="6"/>
    </row>
    <row r="26131" spans="3:5" s="2" customFormat="1" x14ac:dyDescent="0.3">
      <c r="C26131" s="3"/>
      <c r="E26131" s="6"/>
    </row>
    <row r="26132" spans="3:5" s="2" customFormat="1" x14ac:dyDescent="0.3">
      <c r="C26132" s="3"/>
      <c r="E26132" s="6"/>
    </row>
    <row r="26133" spans="3:5" s="2" customFormat="1" x14ac:dyDescent="0.3">
      <c r="C26133" s="3"/>
      <c r="E26133" s="6"/>
    </row>
    <row r="26134" spans="3:5" s="2" customFormat="1" x14ac:dyDescent="0.3">
      <c r="C26134" s="3"/>
      <c r="E26134" s="6"/>
    </row>
    <row r="26135" spans="3:5" s="2" customFormat="1" x14ac:dyDescent="0.3">
      <c r="C26135" s="3"/>
      <c r="E26135" s="6"/>
    </row>
    <row r="26136" spans="3:5" s="2" customFormat="1" x14ac:dyDescent="0.3">
      <c r="C26136" s="3"/>
      <c r="E26136" s="6"/>
    </row>
    <row r="26137" spans="3:5" s="2" customFormat="1" x14ac:dyDescent="0.3">
      <c r="C26137" s="3"/>
      <c r="E26137" s="6"/>
    </row>
    <row r="26138" spans="3:5" s="2" customFormat="1" x14ac:dyDescent="0.3">
      <c r="C26138" s="3"/>
      <c r="E26138" s="6"/>
    </row>
    <row r="26139" spans="3:5" s="2" customFormat="1" x14ac:dyDescent="0.3">
      <c r="C26139" s="3"/>
      <c r="E26139" s="6"/>
    </row>
    <row r="26140" spans="3:5" s="2" customFormat="1" x14ac:dyDescent="0.3">
      <c r="C26140" s="3"/>
      <c r="E26140" s="6"/>
    </row>
    <row r="26141" spans="3:5" s="2" customFormat="1" x14ac:dyDescent="0.3">
      <c r="C26141" s="3"/>
      <c r="E26141" s="6"/>
    </row>
    <row r="26142" spans="3:5" s="2" customFormat="1" x14ac:dyDescent="0.3">
      <c r="C26142" s="3"/>
      <c r="E26142" s="6"/>
    </row>
    <row r="26143" spans="3:5" s="2" customFormat="1" x14ac:dyDescent="0.3">
      <c r="C26143" s="3"/>
      <c r="E26143" s="6"/>
    </row>
    <row r="26144" spans="3:5" s="2" customFormat="1" x14ac:dyDescent="0.3">
      <c r="C26144" s="3"/>
      <c r="E26144" s="6"/>
    </row>
    <row r="26145" spans="3:5" s="2" customFormat="1" x14ac:dyDescent="0.3">
      <c r="C26145" s="3"/>
      <c r="E26145" s="6"/>
    </row>
    <row r="26146" spans="3:5" s="2" customFormat="1" x14ac:dyDescent="0.3">
      <c r="C26146" s="3"/>
      <c r="E26146" s="6"/>
    </row>
    <row r="26147" spans="3:5" s="2" customFormat="1" x14ac:dyDescent="0.3">
      <c r="C26147" s="3"/>
      <c r="E26147" s="6"/>
    </row>
    <row r="26148" spans="3:5" s="2" customFormat="1" x14ac:dyDescent="0.3">
      <c r="C26148" s="3"/>
      <c r="E26148" s="6"/>
    </row>
    <row r="26149" spans="3:5" s="2" customFormat="1" x14ac:dyDescent="0.3">
      <c r="C26149" s="3"/>
      <c r="E26149" s="6"/>
    </row>
    <row r="26150" spans="3:5" s="2" customFormat="1" x14ac:dyDescent="0.3">
      <c r="C26150" s="3"/>
      <c r="E26150" s="6"/>
    </row>
    <row r="26151" spans="3:5" s="2" customFormat="1" x14ac:dyDescent="0.3">
      <c r="C26151" s="3"/>
      <c r="E26151" s="6"/>
    </row>
    <row r="26152" spans="3:5" s="2" customFormat="1" x14ac:dyDescent="0.3">
      <c r="C26152" s="3"/>
      <c r="E26152" s="6"/>
    </row>
    <row r="26153" spans="3:5" s="2" customFormat="1" x14ac:dyDescent="0.3">
      <c r="C26153" s="3"/>
      <c r="E26153" s="6"/>
    </row>
    <row r="26154" spans="3:5" s="2" customFormat="1" x14ac:dyDescent="0.3">
      <c r="C26154" s="3"/>
      <c r="E26154" s="6"/>
    </row>
    <row r="26155" spans="3:5" s="2" customFormat="1" x14ac:dyDescent="0.3">
      <c r="C26155" s="3"/>
      <c r="E26155" s="6"/>
    </row>
    <row r="26156" spans="3:5" s="2" customFormat="1" x14ac:dyDescent="0.3">
      <c r="C26156" s="3"/>
      <c r="E26156" s="6"/>
    </row>
    <row r="26157" spans="3:5" s="2" customFormat="1" x14ac:dyDescent="0.3">
      <c r="C26157" s="3"/>
      <c r="E26157" s="6"/>
    </row>
    <row r="26158" spans="3:5" s="2" customFormat="1" x14ac:dyDescent="0.3">
      <c r="C26158" s="3"/>
      <c r="E26158" s="6"/>
    </row>
    <row r="26159" spans="3:5" s="2" customFormat="1" x14ac:dyDescent="0.3">
      <c r="C26159" s="3"/>
      <c r="E26159" s="6"/>
    </row>
    <row r="26160" spans="3:5" s="2" customFormat="1" x14ac:dyDescent="0.3">
      <c r="C26160" s="3"/>
      <c r="E26160" s="6"/>
    </row>
    <row r="26161" spans="3:5" s="2" customFormat="1" x14ac:dyDescent="0.3">
      <c r="C26161" s="3"/>
      <c r="E26161" s="6"/>
    </row>
    <row r="26162" spans="3:5" s="2" customFormat="1" x14ac:dyDescent="0.3">
      <c r="C26162" s="3"/>
      <c r="E26162" s="6"/>
    </row>
    <row r="26163" spans="3:5" s="2" customFormat="1" x14ac:dyDescent="0.3">
      <c r="C26163" s="3"/>
      <c r="E26163" s="6"/>
    </row>
    <row r="26164" spans="3:5" s="2" customFormat="1" x14ac:dyDescent="0.3">
      <c r="C26164" s="3"/>
      <c r="E26164" s="6"/>
    </row>
    <row r="26165" spans="3:5" s="2" customFormat="1" x14ac:dyDescent="0.3">
      <c r="C26165" s="3"/>
      <c r="E26165" s="6"/>
    </row>
    <row r="26166" spans="3:5" s="2" customFormat="1" x14ac:dyDescent="0.3">
      <c r="C26166" s="3"/>
      <c r="E26166" s="6"/>
    </row>
    <row r="26167" spans="3:5" s="2" customFormat="1" x14ac:dyDescent="0.3">
      <c r="C26167" s="3"/>
      <c r="E26167" s="6"/>
    </row>
    <row r="26168" spans="3:5" s="2" customFormat="1" x14ac:dyDescent="0.3">
      <c r="C26168" s="3"/>
      <c r="E26168" s="6"/>
    </row>
    <row r="26169" spans="3:5" s="2" customFormat="1" x14ac:dyDescent="0.3">
      <c r="C26169" s="3"/>
      <c r="E26169" s="6"/>
    </row>
    <row r="26170" spans="3:5" s="2" customFormat="1" x14ac:dyDescent="0.3">
      <c r="C26170" s="3"/>
      <c r="E26170" s="6"/>
    </row>
    <row r="26171" spans="3:5" s="2" customFormat="1" x14ac:dyDescent="0.3">
      <c r="C26171" s="3"/>
      <c r="E26171" s="6"/>
    </row>
    <row r="26172" spans="3:5" s="2" customFormat="1" x14ac:dyDescent="0.3">
      <c r="C26172" s="3"/>
      <c r="E26172" s="6"/>
    </row>
    <row r="26173" spans="3:5" s="2" customFormat="1" x14ac:dyDescent="0.3">
      <c r="C26173" s="3"/>
      <c r="E26173" s="6"/>
    </row>
    <row r="26174" spans="3:5" s="2" customFormat="1" x14ac:dyDescent="0.3">
      <c r="C26174" s="3"/>
      <c r="E26174" s="6"/>
    </row>
    <row r="26175" spans="3:5" s="2" customFormat="1" x14ac:dyDescent="0.3">
      <c r="C26175" s="3"/>
      <c r="E26175" s="6"/>
    </row>
    <row r="26176" spans="3:5" s="2" customFormat="1" x14ac:dyDescent="0.3">
      <c r="C26176" s="3"/>
      <c r="E26176" s="6"/>
    </row>
    <row r="26177" spans="3:5" s="2" customFormat="1" x14ac:dyDescent="0.3">
      <c r="C26177" s="3"/>
      <c r="E26177" s="6"/>
    </row>
    <row r="26178" spans="3:5" s="2" customFormat="1" x14ac:dyDescent="0.3">
      <c r="C26178" s="3"/>
      <c r="E26178" s="6"/>
    </row>
    <row r="26179" spans="3:5" s="2" customFormat="1" x14ac:dyDescent="0.3">
      <c r="C26179" s="3"/>
      <c r="E26179" s="6"/>
    </row>
    <row r="26180" spans="3:5" s="2" customFormat="1" x14ac:dyDescent="0.3">
      <c r="C26180" s="3"/>
      <c r="E26180" s="6"/>
    </row>
    <row r="26181" spans="3:5" s="2" customFormat="1" x14ac:dyDescent="0.3">
      <c r="C26181" s="3"/>
      <c r="E26181" s="6"/>
    </row>
    <row r="26182" spans="3:5" s="2" customFormat="1" x14ac:dyDescent="0.3">
      <c r="C26182" s="3"/>
      <c r="E26182" s="6"/>
    </row>
    <row r="26183" spans="3:5" s="2" customFormat="1" x14ac:dyDescent="0.3">
      <c r="C26183" s="3"/>
      <c r="E26183" s="6"/>
    </row>
    <row r="26184" spans="3:5" s="2" customFormat="1" x14ac:dyDescent="0.3">
      <c r="C26184" s="3"/>
      <c r="E26184" s="6"/>
    </row>
    <row r="26185" spans="3:5" s="2" customFormat="1" x14ac:dyDescent="0.3">
      <c r="C26185" s="3"/>
      <c r="E26185" s="6"/>
    </row>
    <row r="26186" spans="3:5" s="2" customFormat="1" x14ac:dyDescent="0.3">
      <c r="C26186" s="3"/>
      <c r="E26186" s="6"/>
    </row>
    <row r="26187" spans="3:5" s="2" customFormat="1" x14ac:dyDescent="0.3">
      <c r="C26187" s="3"/>
      <c r="E26187" s="6"/>
    </row>
    <row r="26188" spans="3:5" s="2" customFormat="1" x14ac:dyDescent="0.3">
      <c r="C26188" s="3"/>
      <c r="E26188" s="6"/>
    </row>
    <row r="26189" spans="3:5" s="2" customFormat="1" x14ac:dyDescent="0.3">
      <c r="C26189" s="3"/>
      <c r="E26189" s="6"/>
    </row>
    <row r="26190" spans="3:5" s="2" customFormat="1" x14ac:dyDescent="0.3">
      <c r="C26190" s="3"/>
      <c r="E26190" s="6"/>
    </row>
    <row r="26191" spans="3:5" s="2" customFormat="1" x14ac:dyDescent="0.3">
      <c r="C26191" s="3"/>
      <c r="E26191" s="6"/>
    </row>
    <row r="26192" spans="3:5" s="2" customFormat="1" x14ac:dyDescent="0.3">
      <c r="C26192" s="3"/>
      <c r="E26192" s="6"/>
    </row>
    <row r="26193" spans="3:5" s="2" customFormat="1" x14ac:dyDescent="0.3">
      <c r="C26193" s="3"/>
      <c r="E26193" s="6"/>
    </row>
    <row r="26194" spans="3:5" s="2" customFormat="1" x14ac:dyDescent="0.3">
      <c r="C26194" s="3"/>
      <c r="E26194" s="6"/>
    </row>
    <row r="26195" spans="3:5" s="2" customFormat="1" x14ac:dyDescent="0.3">
      <c r="C26195" s="3"/>
      <c r="E26195" s="6"/>
    </row>
    <row r="26196" spans="3:5" s="2" customFormat="1" x14ac:dyDescent="0.3">
      <c r="C26196" s="3"/>
      <c r="E26196" s="6"/>
    </row>
    <row r="26197" spans="3:5" s="2" customFormat="1" x14ac:dyDescent="0.3">
      <c r="C26197" s="3"/>
      <c r="E26197" s="6"/>
    </row>
    <row r="26198" spans="3:5" s="2" customFormat="1" x14ac:dyDescent="0.3">
      <c r="C26198" s="3"/>
      <c r="E26198" s="6"/>
    </row>
    <row r="26199" spans="3:5" s="2" customFormat="1" x14ac:dyDescent="0.3">
      <c r="C26199" s="3"/>
      <c r="E26199" s="6"/>
    </row>
    <row r="26200" spans="3:5" s="2" customFormat="1" x14ac:dyDescent="0.3">
      <c r="C26200" s="3"/>
      <c r="E26200" s="6"/>
    </row>
    <row r="26201" spans="3:5" s="2" customFormat="1" x14ac:dyDescent="0.3">
      <c r="C26201" s="3"/>
      <c r="E26201" s="6"/>
    </row>
    <row r="26202" spans="3:5" s="2" customFormat="1" x14ac:dyDescent="0.3">
      <c r="C26202" s="3"/>
      <c r="E26202" s="6"/>
    </row>
    <row r="26203" spans="3:5" s="2" customFormat="1" x14ac:dyDescent="0.3">
      <c r="C26203" s="3"/>
      <c r="E26203" s="6"/>
    </row>
    <row r="26204" spans="3:5" s="2" customFormat="1" x14ac:dyDescent="0.3">
      <c r="C26204" s="3"/>
      <c r="E26204" s="6"/>
    </row>
    <row r="26205" spans="3:5" s="2" customFormat="1" x14ac:dyDescent="0.3">
      <c r="C26205" s="3"/>
      <c r="E26205" s="6"/>
    </row>
    <row r="26206" spans="3:5" s="2" customFormat="1" x14ac:dyDescent="0.3">
      <c r="C26206" s="3"/>
      <c r="E26206" s="6"/>
    </row>
    <row r="26207" spans="3:5" s="2" customFormat="1" x14ac:dyDescent="0.3">
      <c r="C26207" s="3"/>
      <c r="E26207" s="6"/>
    </row>
    <row r="26208" spans="3:5" s="2" customFormat="1" x14ac:dyDescent="0.3">
      <c r="C26208" s="3"/>
      <c r="E26208" s="6"/>
    </row>
    <row r="26209" spans="3:5" s="2" customFormat="1" x14ac:dyDescent="0.3">
      <c r="C26209" s="3"/>
      <c r="E26209" s="6"/>
    </row>
    <row r="26210" spans="3:5" s="2" customFormat="1" x14ac:dyDescent="0.3">
      <c r="C26210" s="3"/>
      <c r="E26210" s="6"/>
    </row>
    <row r="26211" spans="3:5" s="2" customFormat="1" x14ac:dyDescent="0.3">
      <c r="C26211" s="3"/>
      <c r="E26211" s="6"/>
    </row>
    <row r="26212" spans="3:5" s="2" customFormat="1" x14ac:dyDescent="0.3">
      <c r="C26212" s="3"/>
      <c r="E26212" s="6"/>
    </row>
    <row r="26213" spans="3:5" s="2" customFormat="1" x14ac:dyDescent="0.3">
      <c r="C26213" s="3"/>
      <c r="E26213" s="6"/>
    </row>
    <row r="26214" spans="3:5" s="2" customFormat="1" x14ac:dyDescent="0.3">
      <c r="C26214" s="3"/>
      <c r="E26214" s="6"/>
    </row>
    <row r="26215" spans="3:5" s="2" customFormat="1" x14ac:dyDescent="0.3">
      <c r="C26215" s="3"/>
      <c r="E26215" s="6"/>
    </row>
    <row r="26216" spans="3:5" s="2" customFormat="1" x14ac:dyDescent="0.3">
      <c r="C26216" s="3"/>
      <c r="E26216" s="6"/>
    </row>
    <row r="26217" spans="3:5" s="2" customFormat="1" x14ac:dyDescent="0.3">
      <c r="C26217" s="3"/>
      <c r="E26217" s="6"/>
    </row>
    <row r="26218" spans="3:5" s="2" customFormat="1" x14ac:dyDescent="0.3">
      <c r="C26218" s="3"/>
      <c r="E26218" s="6"/>
    </row>
    <row r="26219" spans="3:5" s="2" customFormat="1" x14ac:dyDescent="0.3">
      <c r="C26219" s="3"/>
      <c r="E26219" s="6"/>
    </row>
    <row r="26220" spans="3:5" s="2" customFormat="1" x14ac:dyDescent="0.3">
      <c r="C26220" s="3"/>
      <c r="E26220" s="6"/>
    </row>
    <row r="26221" spans="3:5" s="2" customFormat="1" x14ac:dyDescent="0.3">
      <c r="C26221" s="3"/>
      <c r="E26221" s="6"/>
    </row>
    <row r="26222" spans="3:5" s="2" customFormat="1" x14ac:dyDescent="0.3">
      <c r="C26222" s="3"/>
      <c r="E26222" s="6"/>
    </row>
    <row r="26223" spans="3:5" s="2" customFormat="1" x14ac:dyDescent="0.3">
      <c r="C26223" s="3"/>
      <c r="E26223" s="6"/>
    </row>
    <row r="26224" spans="3:5" s="2" customFormat="1" x14ac:dyDescent="0.3">
      <c r="C26224" s="3"/>
      <c r="E26224" s="6"/>
    </row>
    <row r="26225" spans="3:5" s="2" customFormat="1" x14ac:dyDescent="0.3">
      <c r="C26225" s="3"/>
      <c r="E26225" s="6"/>
    </row>
    <row r="26226" spans="3:5" s="2" customFormat="1" x14ac:dyDescent="0.3">
      <c r="C26226" s="3"/>
      <c r="E26226" s="6"/>
    </row>
    <row r="26227" spans="3:5" s="2" customFormat="1" x14ac:dyDescent="0.3">
      <c r="C26227" s="3"/>
      <c r="E26227" s="6"/>
    </row>
    <row r="26228" spans="3:5" s="2" customFormat="1" x14ac:dyDescent="0.3">
      <c r="C26228" s="3"/>
      <c r="E26228" s="6"/>
    </row>
    <row r="26229" spans="3:5" s="2" customFormat="1" x14ac:dyDescent="0.3">
      <c r="C26229" s="3"/>
      <c r="E26229" s="6"/>
    </row>
    <row r="26230" spans="3:5" s="2" customFormat="1" x14ac:dyDescent="0.3">
      <c r="C26230" s="3"/>
      <c r="E26230" s="6"/>
    </row>
    <row r="26231" spans="3:5" s="2" customFormat="1" x14ac:dyDescent="0.3">
      <c r="C26231" s="3"/>
      <c r="E26231" s="6"/>
    </row>
    <row r="26232" spans="3:5" s="2" customFormat="1" x14ac:dyDescent="0.3">
      <c r="C26232" s="3"/>
      <c r="E26232" s="6"/>
    </row>
    <row r="26233" spans="3:5" s="2" customFormat="1" x14ac:dyDescent="0.3">
      <c r="C26233" s="3"/>
      <c r="E26233" s="6"/>
    </row>
    <row r="26234" spans="3:5" s="2" customFormat="1" x14ac:dyDescent="0.3">
      <c r="C26234" s="3"/>
      <c r="E26234" s="6"/>
    </row>
    <row r="26235" spans="3:5" s="2" customFormat="1" x14ac:dyDescent="0.3">
      <c r="C26235" s="3"/>
      <c r="E26235" s="6"/>
    </row>
    <row r="26236" spans="3:5" s="2" customFormat="1" x14ac:dyDescent="0.3">
      <c r="C26236" s="3"/>
      <c r="E26236" s="6"/>
    </row>
    <row r="26237" spans="3:5" s="2" customFormat="1" x14ac:dyDescent="0.3">
      <c r="C26237" s="3"/>
      <c r="E26237" s="6"/>
    </row>
    <row r="26238" spans="3:5" s="2" customFormat="1" x14ac:dyDescent="0.3">
      <c r="C26238" s="3"/>
      <c r="E26238" s="6"/>
    </row>
    <row r="26239" spans="3:5" s="2" customFormat="1" x14ac:dyDescent="0.3">
      <c r="C26239" s="3"/>
      <c r="E26239" s="6"/>
    </row>
    <row r="26240" spans="3:5" s="2" customFormat="1" x14ac:dyDescent="0.3">
      <c r="C26240" s="3"/>
      <c r="E26240" s="6"/>
    </row>
    <row r="26241" spans="3:5" s="2" customFormat="1" x14ac:dyDescent="0.3">
      <c r="C26241" s="3"/>
      <c r="E26241" s="6"/>
    </row>
    <row r="26242" spans="3:5" s="2" customFormat="1" x14ac:dyDescent="0.3">
      <c r="C26242" s="3"/>
      <c r="E26242" s="6"/>
    </row>
    <row r="26243" spans="3:5" s="2" customFormat="1" x14ac:dyDescent="0.3">
      <c r="C26243" s="3"/>
      <c r="E26243" s="6"/>
    </row>
    <row r="26244" spans="3:5" s="2" customFormat="1" x14ac:dyDescent="0.3">
      <c r="C26244" s="3"/>
      <c r="E26244" s="6"/>
    </row>
    <row r="26245" spans="3:5" s="2" customFormat="1" x14ac:dyDescent="0.3">
      <c r="C26245" s="3"/>
      <c r="E26245" s="6"/>
    </row>
    <row r="26246" spans="3:5" s="2" customFormat="1" x14ac:dyDescent="0.3">
      <c r="C26246" s="3"/>
      <c r="E26246" s="6"/>
    </row>
    <row r="26247" spans="3:5" s="2" customFormat="1" x14ac:dyDescent="0.3">
      <c r="C26247" s="3"/>
      <c r="E26247" s="6"/>
    </row>
    <row r="26248" spans="3:5" s="2" customFormat="1" x14ac:dyDescent="0.3">
      <c r="C26248" s="3"/>
      <c r="E26248" s="6"/>
    </row>
    <row r="26249" spans="3:5" s="2" customFormat="1" x14ac:dyDescent="0.3">
      <c r="C26249" s="3"/>
      <c r="E26249" s="6"/>
    </row>
    <row r="26250" spans="3:5" s="2" customFormat="1" x14ac:dyDescent="0.3">
      <c r="C26250" s="3"/>
      <c r="E26250" s="6"/>
    </row>
    <row r="26251" spans="3:5" s="2" customFormat="1" x14ac:dyDescent="0.3">
      <c r="C26251" s="3"/>
      <c r="E26251" s="6"/>
    </row>
    <row r="26252" spans="3:5" s="2" customFormat="1" x14ac:dyDescent="0.3">
      <c r="C26252" s="3"/>
      <c r="E26252" s="6"/>
    </row>
    <row r="26253" spans="3:5" s="2" customFormat="1" x14ac:dyDescent="0.3">
      <c r="C26253" s="3"/>
      <c r="E26253" s="6"/>
    </row>
    <row r="26254" spans="3:5" s="2" customFormat="1" x14ac:dyDescent="0.3">
      <c r="C26254" s="3"/>
      <c r="E26254" s="6"/>
    </row>
    <row r="26255" spans="3:5" s="2" customFormat="1" x14ac:dyDescent="0.3">
      <c r="C26255" s="3"/>
      <c r="E26255" s="6"/>
    </row>
    <row r="26256" spans="3:5" s="2" customFormat="1" x14ac:dyDescent="0.3">
      <c r="C26256" s="3"/>
      <c r="E26256" s="6"/>
    </row>
    <row r="26257" spans="3:5" s="2" customFormat="1" x14ac:dyDescent="0.3">
      <c r="C26257" s="3"/>
      <c r="E26257" s="6"/>
    </row>
    <row r="26258" spans="3:5" s="2" customFormat="1" x14ac:dyDescent="0.3">
      <c r="C26258" s="3"/>
      <c r="E26258" s="6"/>
    </row>
    <row r="26259" spans="3:5" s="2" customFormat="1" x14ac:dyDescent="0.3">
      <c r="C26259" s="3"/>
      <c r="E26259" s="6"/>
    </row>
    <row r="26260" spans="3:5" s="2" customFormat="1" x14ac:dyDescent="0.3">
      <c r="C26260" s="3"/>
      <c r="E26260" s="6"/>
    </row>
    <row r="26261" spans="3:5" s="2" customFormat="1" x14ac:dyDescent="0.3">
      <c r="C26261" s="3"/>
      <c r="E26261" s="6"/>
    </row>
    <row r="26262" spans="3:5" s="2" customFormat="1" x14ac:dyDescent="0.3">
      <c r="C26262" s="3"/>
      <c r="E26262" s="6"/>
    </row>
    <row r="26263" spans="3:5" s="2" customFormat="1" x14ac:dyDescent="0.3">
      <c r="C26263" s="3"/>
      <c r="E26263" s="6"/>
    </row>
    <row r="26264" spans="3:5" s="2" customFormat="1" x14ac:dyDescent="0.3">
      <c r="C26264" s="3"/>
      <c r="E26264" s="6"/>
    </row>
    <row r="26265" spans="3:5" s="2" customFormat="1" x14ac:dyDescent="0.3">
      <c r="C26265" s="3"/>
      <c r="E26265" s="6"/>
    </row>
    <row r="26266" spans="3:5" s="2" customFormat="1" x14ac:dyDescent="0.3">
      <c r="C26266" s="3"/>
      <c r="E26266" s="6"/>
    </row>
    <row r="26267" spans="3:5" s="2" customFormat="1" x14ac:dyDescent="0.3">
      <c r="C26267" s="3"/>
      <c r="E26267" s="6"/>
    </row>
    <row r="26268" spans="3:5" s="2" customFormat="1" x14ac:dyDescent="0.3">
      <c r="C26268" s="3"/>
      <c r="E26268" s="6"/>
    </row>
    <row r="26269" spans="3:5" s="2" customFormat="1" x14ac:dyDescent="0.3">
      <c r="C26269" s="3"/>
      <c r="E26269" s="6"/>
    </row>
    <row r="26270" spans="3:5" s="2" customFormat="1" x14ac:dyDescent="0.3">
      <c r="C26270" s="3"/>
      <c r="E26270" s="6"/>
    </row>
    <row r="26271" spans="3:5" s="2" customFormat="1" x14ac:dyDescent="0.3">
      <c r="C26271" s="3"/>
      <c r="E26271" s="6"/>
    </row>
    <row r="26272" spans="3:5" s="2" customFormat="1" x14ac:dyDescent="0.3">
      <c r="C26272" s="3"/>
      <c r="E26272" s="6"/>
    </row>
    <row r="26273" spans="3:5" s="2" customFormat="1" x14ac:dyDescent="0.3">
      <c r="C26273" s="3"/>
      <c r="E26273" s="6"/>
    </row>
    <row r="26274" spans="3:5" s="2" customFormat="1" x14ac:dyDescent="0.3">
      <c r="C26274" s="3"/>
      <c r="E26274" s="6"/>
    </row>
    <row r="26275" spans="3:5" s="2" customFormat="1" x14ac:dyDescent="0.3">
      <c r="C26275" s="3"/>
      <c r="E26275" s="6"/>
    </row>
    <row r="26276" spans="3:5" s="2" customFormat="1" x14ac:dyDescent="0.3">
      <c r="C26276" s="3"/>
      <c r="E26276" s="6"/>
    </row>
    <row r="26277" spans="3:5" s="2" customFormat="1" x14ac:dyDescent="0.3">
      <c r="C26277" s="3"/>
      <c r="E26277" s="6"/>
    </row>
    <row r="26278" spans="3:5" s="2" customFormat="1" x14ac:dyDescent="0.3">
      <c r="C26278" s="3"/>
      <c r="E26278" s="6"/>
    </row>
    <row r="26279" spans="3:5" s="2" customFormat="1" x14ac:dyDescent="0.3">
      <c r="C26279" s="3"/>
      <c r="E26279" s="6"/>
    </row>
    <row r="26280" spans="3:5" s="2" customFormat="1" x14ac:dyDescent="0.3">
      <c r="C26280" s="3"/>
      <c r="E26280" s="6"/>
    </row>
    <row r="26281" spans="3:5" s="2" customFormat="1" x14ac:dyDescent="0.3">
      <c r="C26281" s="3"/>
      <c r="E26281" s="6"/>
    </row>
    <row r="26282" spans="3:5" s="2" customFormat="1" x14ac:dyDescent="0.3">
      <c r="C26282" s="3"/>
      <c r="E26282" s="6"/>
    </row>
    <row r="26283" spans="3:5" s="2" customFormat="1" x14ac:dyDescent="0.3">
      <c r="C26283" s="3"/>
      <c r="E26283" s="6"/>
    </row>
    <row r="26284" spans="3:5" s="2" customFormat="1" x14ac:dyDescent="0.3">
      <c r="C26284" s="3"/>
      <c r="E26284" s="6"/>
    </row>
    <row r="26285" spans="3:5" s="2" customFormat="1" x14ac:dyDescent="0.3">
      <c r="C26285" s="3"/>
      <c r="E26285" s="6"/>
    </row>
    <row r="26286" spans="3:5" s="2" customFormat="1" x14ac:dyDescent="0.3">
      <c r="C26286" s="3"/>
      <c r="E26286" s="6"/>
    </row>
    <row r="26287" spans="3:5" s="2" customFormat="1" x14ac:dyDescent="0.3">
      <c r="C26287" s="3"/>
      <c r="E26287" s="6"/>
    </row>
    <row r="26288" spans="3:5" s="2" customFormat="1" x14ac:dyDescent="0.3">
      <c r="C26288" s="3"/>
      <c r="E26288" s="6"/>
    </row>
    <row r="26289" spans="3:5" s="2" customFormat="1" x14ac:dyDescent="0.3">
      <c r="C26289" s="3"/>
      <c r="E26289" s="6"/>
    </row>
    <row r="26290" spans="3:5" s="2" customFormat="1" x14ac:dyDescent="0.3">
      <c r="C26290" s="3"/>
      <c r="E26290" s="6"/>
    </row>
    <row r="26291" spans="3:5" s="2" customFormat="1" x14ac:dyDescent="0.3">
      <c r="C26291" s="3"/>
      <c r="E26291" s="6"/>
    </row>
    <row r="26292" spans="3:5" s="2" customFormat="1" x14ac:dyDescent="0.3">
      <c r="C26292" s="3"/>
      <c r="E26292" s="6"/>
    </row>
    <row r="26293" spans="3:5" s="2" customFormat="1" x14ac:dyDescent="0.3">
      <c r="C26293" s="3"/>
      <c r="E26293" s="6"/>
    </row>
    <row r="26294" spans="3:5" s="2" customFormat="1" x14ac:dyDescent="0.3">
      <c r="C26294" s="3"/>
      <c r="E26294" s="6"/>
    </row>
    <row r="26295" spans="3:5" s="2" customFormat="1" x14ac:dyDescent="0.3">
      <c r="C26295" s="3"/>
      <c r="E26295" s="6"/>
    </row>
    <row r="26296" spans="3:5" s="2" customFormat="1" x14ac:dyDescent="0.3">
      <c r="C26296" s="3"/>
      <c r="E26296" s="6"/>
    </row>
    <row r="26297" spans="3:5" s="2" customFormat="1" x14ac:dyDescent="0.3">
      <c r="C26297" s="3"/>
      <c r="E26297" s="6"/>
    </row>
    <row r="26298" spans="3:5" s="2" customFormat="1" x14ac:dyDescent="0.3">
      <c r="C26298" s="3"/>
      <c r="E26298" s="6"/>
    </row>
    <row r="26299" spans="3:5" s="2" customFormat="1" x14ac:dyDescent="0.3">
      <c r="C26299" s="3"/>
      <c r="E26299" s="6"/>
    </row>
    <row r="26300" spans="3:5" s="2" customFormat="1" x14ac:dyDescent="0.3">
      <c r="C26300" s="3"/>
      <c r="E26300" s="6"/>
    </row>
    <row r="26301" spans="3:5" s="2" customFormat="1" x14ac:dyDescent="0.3">
      <c r="C26301" s="3"/>
      <c r="E26301" s="6"/>
    </row>
    <row r="26302" spans="3:5" s="2" customFormat="1" x14ac:dyDescent="0.3">
      <c r="C26302" s="3"/>
      <c r="E26302" s="6"/>
    </row>
    <row r="26303" spans="3:5" s="2" customFormat="1" x14ac:dyDescent="0.3">
      <c r="C26303" s="3"/>
      <c r="E26303" s="6"/>
    </row>
    <row r="26304" spans="3:5" s="2" customFormat="1" x14ac:dyDescent="0.3">
      <c r="C26304" s="3"/>
      <c r="E26304" s="6"/>
    </row>
    <row r="26305" spans="3:5" s="2" customFormat="1" x14ac:dyDescent="0.3">
      <c r="C26305" s="3"/>
      <c r="E26305" s="6"/>
    </row>
    <row r="26306" spans="3:5" s="2" customFormat="1" x14ac:dyDescent="0.3">
      <c r="C26306" s="3"/>
      <c r="E26306" s="6"/>
    </row>
    <row r="26307" spans="3:5" s="2" customFormat="1" x14ac:dyDescent="0.3">
      <c r="C26307" s="3"/>
      <c r="E26307" s="6"/>
    </row>
    <row r="26308" spans="3:5" s="2" customFormat="1" x14ac:dyDescent="0.3">
      <c r="C26308" s="3"/>
      <c r="E26308" s="6"/>
    </row>
    <row r="26309" spans="3:5" s="2" customFormat="1" x14ac:dyDescent="0.3">
      <c r="C26309" s="3"/>
      <c r="E26309" s="6"/>
    </row>
    <row r="26310" spans="3:5" s="2" customFormat="1" x14ac:dyDescent="0.3">
      <c r="C26310" s="3"/>
      <c r="E26310" s="6"/>
    </row>
    <row r="26311" spans="3:5" s="2" customFormat="1" x14ac:dyDescent="0.3">
      <c r="C26311" s="3"/>
      <c r="E26311" s="6"/>
    </row>
    <row r="26312" spans="3:5" s="2" customFormat="1" x14ac:dyDescent="0.3">
      <c r="C26312" s="3"/>
      <c r="E26312" s="6"/>
    </row>
    <row r="26313" spans="3:5" s="2" customFormat="1" x14ac:dyDescent="0.3">
      <c r="C26313" s="3"/>
      <c r="E26313" s="6"/>
    </row>
    <row r="26314" spans="3:5" s="2" customFormat="1" x14ac:dyDescent="0.3">
      <c r="C26314" s="3"/>
      <c r="E26314" s="6"/>
    </row>
    <row r="26315" spans="3:5" s="2" customFormat="1" x14ac:dyDescent="0.3">
      <c r="C26315" s="3"/>
      <c r="E26315" s="6"/>
    </row>
    <row r="26316" spans="3:5" s="2" customFormat="1" x14ac:dyDescent="0.3">
      <c r="C26316" s="3"/>
      <c r="E26316" s="6"/>
    </row>
    <row r="26317" spans="3:5" s="2" customFormat="1" x14ac:dyDescent="0.3">
      <c r="C26317" s="3"/>
      <c r="E26317" s="6"/>
    </row>
    <row r="26318" spans="3:5" s="2" customFormat="1" x14ac:dyDescent="0.3">
      <c r="C26318" s="3"/>
      <c r="E26318" s="6"/>
    </row>
    <row r="26319" spans="3:5" s="2" customFormat="1" x14ac:dyDescent="0.3">
      <c r="C26319" s="3"/>
      <c r="E26319" s="6"/>
    </row>
    <row r="26320" spans="3:5" s="2" customFormat="1" x14ac:dyDescent="0.3">
      <c r="C26320" s="3"/>
      <c r="E26320" s="6"/>
    </row>
    <row r="26321" spans="3:5" s="2" customFormat="1" x14ac:dyDescent="0.3">
      <c r="C26321" s="3"/>
      <c r="E26321" s="6"/>
    </row>
    <row r="26322" spans="3:5" s="2" customFormat="1" x14ac:dyDescent="0.3">
      <c r="C26322" s="3"/>
      <c r="E26322" s="6"/>
    </row>
    <row r="26323" spans="3:5" s="2" customFormat="1" x14ac:dyDescent="0.3">
      <c r="C26323" s="3"/>
      <c r="E26323" s="6"/>
    </row>
    <row r="26324" spans="3:5" s="2" customFormat="1" x14ac:dyDescent="0.3">
      <c r="C26324" s="3"/>
      <c r="E26324" s="6"/>
    </row>
    <row r="26325" spans="3:5" s="2" customFormat="1" x14ac:dyDescent="0.3">
      <c r="C26325" s="3"/>
      <c r="E26325" s="6"/>
    </row>
    <row r="26326" spans="3:5" s="2" customFormat="1" x14ac:dyDescent="0.3">
      <c r="C26326" s="3"/>
      <c r="E26326" s="6"/>
    </row>
    <row r="26327" spans="3:5" s="2" customFormat="1" x14ac:dyDescent="0.3">
      <c r="C26327" s="3"/>
      <c r="E26327" s="6"/>
    </row>
    <row r="26328" spans="3:5" s="2" customFormat="1" x14ac:dyDescent="0.3">
      <c r="C26328" s="3"/>
      <c r="E26328" s="6"/>
    </row>
    <row r="26329" spans="3:5" s="2" customFormat="1" x14ac:dyDescent="0.3">
      <c r="C26329" s="3"/>
      <c r="E26329" s="6"/>
    </row>
    <row r="26330" spans="3:5" s="2" customFormat="1" x14ac:dyDescent="0.3">
      <c r="C26330" s="3"/>
      <c r="E26330" s="6"/>
    </row>
    <row r="26331" spans="3:5" s="2" customFormat="1" x14ac:dyDescent="0.3">
      <c r="C26331" s="3"/>
      <c r="E26331" s="6"/>
    </row>
    <row r="26332" spans="3:5" s="2" customFormat="1" x14ac:dyDescent="0.3">
      <c r="C26332" s="3"/>
      <c r="E26332" s="6"/>
    </row>
    <row r="26333" spans="3:5" s="2" customFormat="1" x14ac:dyDescent="0.3">
      <c r="C26333" s="3"/>
      <c r="E26333" s="6"/>
    </row>
    <row r="26334" spans="3:5" s="2" customFormat="1" x14ac:dyDescent="0.3">
      <c r="C26334" s="3"/>
      <c r="E26334" s="6"/>
    </row>
    <row r="26335" spans="3:5" s="2" customFormat="1" x14ac:dyDescent="0.3">
      <c r="C26335" s="3"/>
      <c r="E26335" s="6"/>
    </row>
    <row r="26336" spans="3:5" s="2" customFormat="1" x14ac:dyDescent="0.3">
      <c r="C26336" s="3"/>
      <c r="E26336" s="6"/>
    </row>
    <row r="26337" spans="3:5" s="2" customFormat="1" x14ac:dyDescent="0.3">
      <c r="C26337" s="3"/>
      <c r="E26337" s="6"/>
    </row>
    <row r="26338" spans="3:5" s="2" customFormat="1" x14ac:dyDescent="0.3">
      <c r="C26338" s="3"/>
      <c r="E26338" s="6"/>
    </row>
    <row r="26339" spans="3:5" s="2" customFormat="1" x14ac:dyDescent="0.3">
      <c r="C26339" s="3"/>
      <c r="E26339" s="6"/>
    </row>
    <row r="26340" spans="3:5" s="2" customFormat="1" x14ac:dyDescent="0.3">
      <c r="C26340" s="3"/>
      <c r="E26340" s="6"/>
    </row>
    <row r="26341" spans="3:5" s="2" customFormat="1" x14ac:dyDescent="0.3">
      <c r="C26341" s="3"/>
      <c r="E26341" s="6"/>
    </row>
    <row r="26342" spans="3:5" s="2" customFormat="1" x14ac:dyDescent="0.3">
      <c r="C26342" s="3"/>
      <c r="E26342" s="6"/>
    </row>
    <row r="26343" spans="3:5" s="2" customFormat="1" x14ac:dyDescent="0.3">
      <c r="C26343" s="3"/>
      <c r="E26343" s="6"/>
    </row>
    <row r="26344" spans="3:5" s="2" customFormat="1" x14ac:dyDescent="0.3">
      <c r="C26344" s="3"/>
      <c r="E26344" s="6"/>
    </row>
    <row r="26345" spans="3:5" s="2" customFormat="1" x14ac:dyDescent="0.3">
      <c r="C26345" s="3"/>
      <c r="E26345" s="6"/>
    </row>
    <row r="26346" spans="3:5" s="2" customFormat="1" x14ac:dyDescent="0.3">
      <c r="C26346" s="3"/>
      <c r="E26346" s="6"/>
    </row>
    <row r="26347" spans="3:5" s="2" customFormat="1" x14ac:dyDescent="0.3">
      <c r="C26347" s="3"/>
      <c r="E26347" s="6"/>
    </row>
    <row r="26348" spans="3:5" s="2" customFormat="1" x14ac:dyDescent="0.3">
      <c r="C26348" s="3"/>
      <c r="E26348" s="6"/>
    </row>
    <row r="26349" spans="3:5" s="2" customFormat="1" x14ac:dyDescent="0.3">
      <c r="C26349" s="3"/>
      <c r="E26349" s="6"/>
    </row>
    <row r="26350" spans="3:5" s="2" customFormat="1" x14ac:dyDescent="0.3">
      <c r="C26350" s="3"/>
      <c r="E26350" s="6"/>
    </row>
    <row r="26351" spans="3:5" s="2" customFormat="1" x14ac:dyDescent="0.3">
      <c r="C26351" s="3"/>
      <c r="E26351" s="6"/>
    </row>
    <row r="26352" spans="3:5" s="2" customFormat="1" x14ac:dyDescent="0.3">
      <c r="C26352" s="3"/>
      <c r="E26352" s="6"/>
    </row>
    <row r="26353" spans="3:5" s="2" customFormat="1" x14ac:dyDescent="0.3">
      <c r="C26353" s="3"/>
      <c r="E26353" s="6"/>
    </row>
    <row r="26354" spans="3:5" s="2" customFormat="1" x14ac:dyDescent="0.3">
      <c r="C26354" s="3"/>
      <c r="E26354" s="6"/>
    </row>
    <row r="26355" spans="3:5" s="2" customFormat="1" x14ac:dyDescent="0.3">
      <c r="C26355" s="3"/>
      <c r="E26355" s="6"/>
    </row>
    <row r="26356" spans="3:5" s="2" customFormat="1" x14ac:dyDescent="0.3">
      <c r="C26356" s="3"/>
      <c r="E26356" s="6"/>
    </row>
    <row r="26357" spans="3:5" s="2" customFormat="1" x14ac:dyDescent="0.3">
      <c r="C26357" s="3"/>
      <c r="E26357" s="6"/>
    </row>
    <row r="26358" spans="3:5" s="2" customFormat="1" x14ac:dyDescent="0.3">
      <c r="C26358" s="3"/>
      <c r="E26358" s="6"/>
    </row>
    <row r="26359" spans="3:5" s="2" customFormat="1" x14ac:dyDescent="0.3">
      <c r="C26359" s="3"/>
      <c r="E26359" s="6"/>
    </row>
    <row r="26360" spans="3:5" s="2" customFormat="1" x14ac:dyDescent="0.3">
      <c r="C26360" s="3"/>
      <c r="E26360" s="6"/>
    </row>
    <row r="26361" spans="3:5" s="2" customFormat="1" x14ac:dyDescent="0.3">
      <c r="C26361" s="3"/>
      <c r="E26361" s="6"/>
    </row>
    <row r="26362" spans="3:5" s="2" customFormat="1" x14ac:dyDescent="0.3">
      <c r="C26362" s="3"/>
      <c r="E26362" s="6"/>
    </row>
    <row r="26363" spans="3:5" s="2" customFormat="1" x14ac:dyDescent="0.3">
      <c r="C26363" s="3"/>
      <c r="E26363" s="6"/>
    </row>
    <row r="26364" spans="3:5" s="2" customFormat="1" x14ac:dyDescent="0.3">
      <c r="C26364" s="3"/>
      <c r="E26364" s="6"/>
    </row>
    <row r="26365" spans="3:5" s="2" customFormat="1" x14ac:dyDescent="0.3">
      <c r="C26365" s="3"/>
      <c r="E26365" s="6"/>
    </row>
    <row r="26366" spans="3:5" s="2" customFormat="1" x14ac:dyDescent="0.3">
      <c r="C26366" s="3"/>
      <c r="E26366" s="6"/>
    </row>
    <row r="26367" spans="3:5" s="2" customFormat="1" x14ac:dyDescent="0.3">
      <c r="C26367" s="3"/>
      <c r="E26367" s="6"/>
    </row>
    <row r="26368" spans="3:5" s="2" customFormat="1" x14ac:dyDescent="0.3">
      <c r="C26368" s="3"/>
      <c r="E26368" s="6"/>
    </row>
    <row r="26369" spans="3:5" s="2" customFormat="1" x14ac:dyDescent="0.3">
      <c r="C26369" s="3"/>
      <c r="E26369" s="6"/>
    </row>
    <row r="26370" spans="3:5" s="2" customFormat="1" x14ac:dyDescent="0.3">
      <c r="C26370" s="3"/>
      <c r="E26370" s="6"/>
    </row>
    <row r="26371" spans="3:5" s="2" customFormat="1" x14ac:dyDescent="0.3">
      <c r="C26371" s="3"/>
      <c r="E26371" s="6"/>
    </row>
    <row r="26372" spans="3:5" s="2" customFormat="1" x14ac:dyDescent="0.3">
      <c r="C26372" s="3"/>
      <c r="E26372" s="6"/>
    </row>
    <row r="26373" spans="3:5" s="2" customFormat="1" x14ac:dyDescent="0.3">
      <c r="C26373" s="3"/>
      <c r="E26373" s="6"/>
    </row>
    <row r="26374" spans="3:5" s="2" customFormat="1" x14ac:dyDescent="0.3">
      <c r="C26374" s="3"/>
      <c r="E26374" s="6"/>
    </row>
    <row r="26375" spans="3:5" s="2" customFormat="1" x14ac:dyDescent="0.3">
      <c r="C26375" s="3"/>
      <c r="E26375" s="6"/>
    </row>
    <row r="26376" spans="3:5" s="2" customFormat="1" x14ac:dyDescent="0.3">
      <c r="C26376" s="3"/>
      <c r="E26376" s="6"/>
    </row>
    <row r="26377" spans="3:5" s="2" customFormat="1" x14ac:dyDescent="0.3">
      <c r="C26377" s="3"/>
      <c r="E26377" s="6"/>
    </row>
    <row r="26378" spans="3:5" s="2" customFormat="1" x14ac:dyDescent="0.3">
      <c r="C26378" s="3"/>
      <c r="E26378" s="6"/>
    </row>
    <row r="26379" spans="3:5" s="2" customFormat="1" x14ac:dyDescent="0.3">
      <c r="C26379" s="3"/>
      <c r="E26379" s="6"/>
    </row>
    <row r="26380" spans="3:5" s="2" customFormat="1" x14ac:dyDescent="0.3">
      <c r="C26380" s="3"/>
      <c r="E26380" s="6"/>
    </row>
    <row r="26381" spans="3:5" s="2" customFormat="1" x14ac:dyDescent="0.3">
      <c r="C26381" s="3"/>
      <c r="E26381" s="6"/>
    </row>
    <row r="26382" spans="3:5" s="2" customFormat="1" x14ac:dyDescent="0.3">
      <c r="C26382" s="3"/>
      <c r="E26382" s="6"/>
    </row>
    <row r="26383" spans="3:5" s="2" customFormat="1" x14ac:dyDescent="0.3">
      <c r="C26383" s="3"/>
      <c r="E26383" s="6"/>
    </row>
    <row r="26384" spans="3:5" s="2" customFormat="1" x14ac:dyDescent="0.3">
      <c r="C26384" s="3"/>
      <c r="E26384" s="6"/>
    </row>
    <row r="26385" spans="3:5" s="2" customFormat="1" x14ac:dyDescent="0.3">
      <c r="C26385" s="3"/>
      <c r="E26385" s="6"/>
    </row>
    <row r="26386" spans="3:5" s="2" customFormat="1" x14ac:dyDescent="0.3">
      <c r="C26386" s="3"/>
      <c r="E26386" s="6"/>
    </row>
    <row r="26387" spans="3:5" s="2" customFormat="1" x14ac:dyDescent="0.3">
      <c r="C26387" s="3"/>
      <c r="E26387" s="6"/>
    </row>
    <row r="26388" spans="3:5" s="2" customFormat="1" x14ac:dyDescent="0.3">
      <c r="C26388" s="3"/>
      <c r="E26388" s="6"/>
    </row>
    <row r="26389" spans="3:5" s="2" customFormat="1" x14ac:dyDescent="0.3">
      <c r="C26389" s="3"/>
      <c r="E26389" s="6"/>
    </row>
    <row r="26390" spans="3:5" s="2" customFormat="1" x14ac:dyDescent="0.3">
      <c r="C26390" s="3"/>
      <c r="E26390" s="6"/>
    </row>
    <row r="26391" spans="3:5" s="2" customFormat="1" x14ac:dyDescent="0.3">
      <c r="C26391" s="3"/>
      <c r="E26391" s="6"/>
    </row>
    <row r="26392" spans="3:5" s="2" customFormat="1" x14ac:dyDescent="0.3">
      <c r="C26392" s="3"/>
      <c r="E26392" s="6"/>
    </row>
    <row r="26393" spans="3:5" s="2" customFormat="1" x14ac:dyDescent="0.3">
      <c r="C26393" s="3"/>
      <c r="E26393" s="6"/>
    </row>
    <row r="26394" spans="3:5" s="2" customFormat="1" x14ac:dyDescent="0.3">
      <c r="C26394" s="3"/>
      <c r="E26394" s="6"/>
    </row>
    <row r="26395" spans="3:5" s="2" customFormat="1" x14ac:dyDescent="0.3">
      <c r="C26395" s="3"/>
      <c r="E26395" s="6"/>
    </row>
    <row r="26396" spans="3:5" s="2" customFormat="1" x14ac:dyDescent="0.3">
      <c r="C26396" s="3"/>
      <c r="E26396" s="6"/>
    </row>
    <row r="26397" spans="3:5" s="2" customFormat="1" x14ac:dyDescent="0.3">
      <c r="C26397" s="3"/>
      <c r="E26397" s="6"/>
    </row>
    <row r="26398" spans="3:5" s="2" customFormat="1" x14ac:dyDescent="0.3">
      <c r="C26398" s="3"/>
      <c r="E26398" s="6"/>
    </row>
    <row r="26399" spans="3:5" s="2" customFormat="1" x14ac:dyDescent="0.3">
      <c r="C26399" s="3"/>
      <c r="E26399" s="6"/>
    </row>
    <row r="26400" spans="3:5" s="2" customFormat="1" x14ac:dyDescent="0.3">
      <c r="C26400" s="3"/>
      <c r="E26400" s="6"/>
    </row>
    <row r="26401" spans="3:5" s="2" customFormat="1" x14ac:dyDescent="0.3">
      <c r="C26401" s="3"/>
      <c r="E26401" s="6"/>
    </row>
    <row r="26402" spans="3:5" s="2" customFormat="1" x14ac:dyDescent="0.3">
      <c r="C26402" s="3"/>
      <c r="E26402" s="6"/>
    </row>
    <row r="26403" spans="3:5" s="2" customFormat="1" x14ac:dyDescent="0.3">
      <c r="C26403" s="3"/>
      <c r="E26403" s="6"/>
    </row>
    <row r="26404" spans="3:5" s="2" customFormat="1" x14ac:dyDescent="0.3">
      <c r="C26404" s="3"/>
      <c r="E26404" s="6"/>
    </row>
    <row r="26405" spans="3:5" s="2" customFormat="1" x14ac:dyDescent="0.3">
      <c r="C26405" s="3"/>
      <c r="E26405" s="6"/>
    </row>
    <row r="26406" spans="3:5" s="2" customFormat="1" x14ac:dyDescent="0.3">
      <c r="C26406" s="3"/>
      <c r="E26406" s="6"/>
    </row>
    <row r="26407" spans="3:5" s="2" customFormat="1" x14ac:dyDescent="0.3">
      <c r="C26407" s="3"/>
      <c r="E26407" s="6"/>
    </row>
    <row r="26408" spans="3:5" s="2" customFormat="1" x14ac:dyDescent="0.3">
      <c r="C26408" s="3"/>
      <c r="E26408" s="6"/>
    </row>
    <row r="26409" spans="3:5" s="2" customFormat="1" x14ac:dyDescent="0.3">
      <c r="C26409" s="3"/>
      <c r="E26409" s="6"/>
    </row>
    <row r="26410" spans="3:5" s="2" customFormat="1" x14ac:dyDescent="0.3">
      <c r="C26410" s="3"/>
      <c r="E26410" s="6"/>
    </row>
    <row r="26411" spans="3:5" s="2" customFormat="1" x14ac:dyDescent="0.3">
      <c r="C26411" s="3"/>
      <c r="E26411" s="6"/>
    </row>
    <row r="26412" spans="3:5" s="2" customFormat="1" x14ac:dyDescent="0.3">
      <c r="C26412" s="3"/>
      <c r="E26412" s="6"/>
    </row>
    <row r="26413" spans="3:5" s="2" customFormat="1" x14ac:dyDescent="0.3">
      <c r="C26413" s="3"/>
      <c r="E26413" s="6"/>
    </row>
    <row r="26414" spans="3:5" s="2" customFormat="1" x14ac:dyDescent="0.3">
      <c r="C26414" s="3"/>
      <c r="E26414" s="6"/>
    </row>
    <row r="26415" spans="3:5" s="2" customFormat="1" x14ac:dyDescent="0.3">
      <c r="C26415" s="3"/>
      <c r="E26415" s="6"/>
    </row>
    <row r="26416" spans="3:5" s="2" customFormat="1" x14ac:dyDescent="0.3">
      <c r="C26416" s="3"/>
      <c r="E26416" s="6"/>
    </row>
    <row r="26417" spans="3:5" s="2" customFormat="1" x14ac:dyDescent="0.3">
      <c r="C26417" s="3"/>
      <c r="E26417" s="6"/>
    </row>
    <row r="26418" spans="3:5" s="2" customFormat="1" x14ac:dyDescent="0.3">
      <c r="C26418" s="3"/>
      <c r="E26418" s="6"/>
    </row>
    <row r="26419" spans="3:5" s="2" customFormat="1" x14ac:dyDescent="0.3">
      <c r="C26419" s="3"/>
      <c r="E26419" s="6"/>
    </row>
    <row r="26420" spans="3:5" s="2" customFormat="1" x14ac:dyDescent="0.3">
      <c r="C26420" s="3"/>
      <c r="E26420" s="6"/>
    </row>
    <row r="26421" spans="3:5" s="2" customFormat="1" x14ac:dyDescent="0.3">
      <c r="C26421" s="3"/>
      <c r="E26421" s="6"/>
    </row>
    <row r="26422" spans="3:5" s="2" customFormat="1" x14ac:dyDescent="0.3">
      <c r="C26422" s="3"/>
      <c r="E26422" s="6"/>
    </row>
    <row r="26423" spans="3:5" s="2" customFormat="1" x14ac:dyDescent="0.3">
      <c r="C26423" s="3"/>
      <c r="E26423" s="6"/>
    </row>
    <row r="26424" spans="3:5" s="2" customFormat="1" x14ac:dyDescent="0.3">
      <c r="C26424" s="3"/>
      <c r="E26424" s="6"/>
    </row>
    <row r="26425" spans="3:5" s="2" customFormat="1" x14ac:dyDescent="0.3">
      <c r="C26425" s="3"/>
      <c r="E26425" s="6"/>
    </row>
    <row r="26426" spans="3:5" s="2" customFormat="1" x14ac:dyDescent="0.3">
      <c r="C26426" s="3"/>
      <c r="E26426" s="6"/>
    </row>
    <row r="26427" spans="3:5" s="2" customFormat="1" x14ac:dyDescent="0.3">
      <c r="C26427" s="3"/>
      <c r="E26427" s="6"/>
    </row>
    <row r="26428" spans="3:5" s="2" customFormat="1" x14ac:dyDescent="0.3">
      <c r="C26428" s="3"/>
      <c r="E26428" s="6"/>
    </row>
    <row r="26429" spans="3:5" s="2" customFormat="1" x14ac:dyDescent="0.3">
      <c r="C26429" s="3"/>
      <c r="E26429" s="6"/>
    </row>
    <row r="26430" spans="3:5" s="2" customFormat="1" x14ac:dyDescent="0.3">
      <c r="C26430" s="3"/>
      <c r="E26430" s="6"/>
    </row>
    <row r="26431" spans="3:5" s="2" customFormat="1" x14ac:dyDescent="0.3">
      <c r="C26431" s="3"/>
      <c r="E26431" s="6"/>
    </row>
    <row r="26432" spans="3:5" s="2" customFormat="1" x14ac:dyDescent="0.3">
      <c r="C26432" s="3"/>
      <c r="E26432" s="6"/>
    </row>
    <row r="26433" spans="3:5" s="2" customFormat="1" x14ac:dyDescent="0.3">
      <c r="C26433" s="3"/>
      <c r="E26433" s="6"/>
    </row>
    <row r="26434" spans="3:5" s="2" customFormat="1" x14ac:dyDescent="0.3">
      <c r="C26434" s="3"/>
      <c r="E26434" s="6"/>
    </row>
    <row r="26435" spans="3:5" s="2" customFormat="1" x14ac:dyDescent="0.3">
      <c r="C26435" s="3"/>
      <c r="E26435" s="6"/>
    </row>
    <row r="26436" spans="3:5" s="2" customFormat="1" x14ac:dyDescent="0.3">
      <c r="C26436" s="3"/>
      <c r="E26436" s="6"/>
    </row>
    <row r="26437" spans="3:5" s="2" customFormat="1" x14ac:dyDescent="0.3">
      <c r="C26437" s="3"/>
      <c r="E26437" s="6"/>
    </row>
    <row r="26438" spans="3:5" s="2" customFormat="1" x14ac:dyDescent="0.3">
      <c r="C26438" s="3"/>
      <c r="E26438" s="6"/>
    </row>
    <row r="26439" spans="3:5" s="2" customFormat="1" x14ac:dyDescent="0.3">
      <c r="C26439" s="3"/>
      <c r="E26439" s="6"/>
    </row>
    <row r="26440" spans="3:5" s="2" customFormat="1" x14ac:dyDescent="0.3">
      <c r="C26440" s="3"/>
      <c r="E26440" s="6"/>
    </row>
    <row r="26441" spans="3:5" s="2" customFormat="1" x14ac:dyDescent="0.3">
      <c r="C26441" s="3"/>
      <c r="E26441" s="6"/>
    </row>
    <row r="26442" spans="3:5" s="2" customFormat="1" x14ac:dyDescent="0.3">
      <c r="C26442" s="3"/>
      <c r="E26442" s="6"/>
    </row>
    <row r="26443" spans="3:5" s="2" customFormat="1" x14ac:dyDescent="0.3">
      <c r="C26443" s="3"/>
      <c r="E26443" s="6"/>
    </row>
    <row r="26444" spans="3:5" s="2" customFormat="1" x14ac:dyDescent="0.3">
      <c r="C26444" s="3"/>
      <c r="E26444" s="6"/>
    </row>
    <row r="26445" spans="3:5" s="2" customFormat="1" x14ac:dyDescent="0.3">
      <c r="C26445" s="3"/>
      <c r="E26445" s="6"/>
    </row>
    <row r="26446" spans="3:5" s="2" customFormat="1" x14ac:dyDescent="0.3">
      <c r="C26446" s="3"/>
      <c r="E26446" s="6"/>
    </row>
    <row r="26447" spans="3:5" s="2" customFormat="1" x14ac:dyDescent="0.3">
      <c r="C26447" s="3"/>
      <c r="E26447" s="6"/>
    </row>
    <row r="26448" spans="3:5" s="2" customFormat="1" x14ac:dyDescent="0.3">
      <c r="C26448" s="3"/>
      <c r="E26448" s="6"/>
    </row>
    <row r="26449" spans="3:5" s="2" customFormat="1" x14ac:dyDescent="0.3">
      <c r="C26449" s="3"/>
      <c r="E26449" s="6"/>
    </row>
    <row r="26450" spans="3:5" s="2" customFormat="1" x14ac:dyDescent="0.3">
      <c r="C26450" s="3"/>
      <c r="E26450" s="6"/>
    </row>
    <row r="26451" spans="3:5" s="2" customFormat="1" x14ac:dyDescent="0.3">
      <c r="C26451" s="3"/>
      <c r="E26451" s="6"/>
    </row>
    <row r="26452" spans="3:5" s="2" customFormat="1" x14ac:dyDescent="0.3">
      <c r="C26452" s="3"/>
      <c r="E26452" s="6"/>
    </row>
    <row r="26453" spans="3:5" s="2" customFormat="1" x14ac:dyDescent="0.3">
      <c r="C26453" s="3"/>
      <c r="E26453" s="6"/>
    </row>
    <row r="26454" spans="3:5" s="2" customFormat="1" x14ac:dyDescent="0.3">
      <c r="C26454" s="3"/>
      <c r="E26454" s="6"/>
    </row>
    <row r="26455" spans="3:5" s="2" customFormat="1" x14ac:dyDescent="0.3">
      <c r="C26455" s="3"/>
      <c r="E26455" s="6"/>
    </row>
    <row r="26456" spans="3:5" s="2" customFormat="1" x14ac:dyDescent="0.3">
      <c r="C26456" s="3"/>
      <c r="E26456" s="6"/>
    </row>
    <row r="26457" spans="3:5" s="2" customFormat="1" x14ac:dyDescent="0.3">
      <c r="C26457" s="3"/>
      <c r="E26457" s="6"/>
    </row>
    <row r="26458" spans="3:5" s="2" customFormat="1" x14ac:dyDescent="0.3">
      <c r="C26458" s="3"/>
      <c r="E26458" s="6"/>
    </row>
    <row r="26459" spans="3:5" s="2" customFormat="1" x14ac:dyDescent="0.3">
      <c r="C26459" s="3"/>
      <c r="E26459" s="6"/>
    </row>
    <row r="26460" spans="3:5" s="2" customFormat="1" x14ac:dyDescent="0.3">
      <c r="C26460" s="3"/>
      <c r="E26460" s="6"/>
    </row>
    <row r="26461" spans="3:5" s="2" customFormat="1" x14ac:dyDescent="0.3">
      <c r="C26461" s="3"/>
      <c r="E26461" s="6"/>
    </row>
    <row r="26462" spans="3:5" s="2" customFormat="1" x14ac:dyDescent="0.3">
      <c r="C26462" s="3"/>
      <c r="E26462" s="6"/>
    </row>
    <row r="26463" spans="3:5" s="2" customFormat="1" x14ac:dyDescent="0.3">
      <c r="C26463" s="3"/>
      <c r="E26463" s="6"/>
    </row>
    <row r="26464" spans="3:5" s="2" customFormat="1" x14ac:dyDescent="0.3">
      <c r="C26464" s="3"/>
      <c r="E26464" s="6"/>
    </row>
    <row r="26465" spans="3:5" s="2" customFormat="1" x14ac:dyDescent="0.3">
      <c r="C26465" s="3"/>
      <c r="E26465" s="6"/>
    </row>
    <row r="26466" spans="3:5" s="2" customFormat="1" x14ac:dyDescent="0.3">
      <c r="C26466" s="3"/>
      <c r="E26466" s="6"/>
    </row>
    <row r="26467" spans="3:5" s="2" customFormat="1" x14ac:dyDescent="0.3">
      <c r="C26467" s="3"/>
      <c r="E26467" s="6"/>
    </row>
    <row r="26468" spans="3:5" s="2" customFormat="1" x14ac:dyDescent="0.3">
      <c r="C26468" s="3"/>
      <c r="E26468" s="6"/>
    </row>
    <row r="26469" spans="3:5" s="2" customFormat="1" x14ac:dyDescent="0.3">
      <c r="C26469" s="3"/>
      <c r="E26469" s="6"/>
    </row>
    <row r="26470" spans="3:5" s="2" customFormat="1" x14ac:dyDescent="0.3">
      <c r="C26470" s="3"/>
      <c r="E26470" s="6"/>
    </row>
    <row r="26471" spans="3:5" s="2" customFormat="1" x14ac:dyDescent="0.3">
      <c r="C26471" s="3"/>
      <c r="E26471" s="6"/>
    </row>
    <row r="26472" spans="3:5" s="2" customFormat="1" x14ac:dyDescent="0.3">
      <c r="C26472" s="3"/>
      <c r="E26472" s="6"/>
    </row>
    <row r="26473" spans="3:5" s="2" customFormat="1" x14ac:dyDescent="0.3">
      <c r="C26473" s="3"/>
      <c r="E26473" s="6"/>
    </row>
    <row r="26474" spans="3:5" s="2" customFormat="1" x14ac:dyDescent="0.3">
      <c r="C26474" s="3"/>
      <c r="E26474" s="6"/>
    </row>
    <row r="26475" spans="3:5" s="2" customFormat="1" x14ac:dyDescent="0.3">
      <c r="C26475" s="3"/>
      <c r="E26475" s="6"/>
    </row>
    <row r="26476" spans="3:5" s="2" customFormat="1" x14ac:dyDescent="0.3">
      <c r="C26476" s="3"/>
      <c r="E26476" s="6"/>
    </row>
    <row r="26477" spans="3:5" s="2" customFormat="1" x14ac:dyDescent="0.3">
      <c r="C26477" s="3"/>
      <c r="E26477" s="6"/>
    </row>
    <row r="26478" spans="3:5" s="2" customFormat="1" x14ac:dyDescent="0.3">
      <c r="C26478" s="3"/>
      <c r="E26478" s="6"/>
    </row>
    <row r="26479" spans="3:5" s="2" customFormat="1" x14ac:dyDescent="0.3">
      <c r="C26479" s="3"/>
      <c r="E26479" s="6"/>
    </row>
    <row r="26480" spans="3:5" s="2" customFormat="1" x14ac:dyDescent="0.3">
      <c r="C26480" s="3"/>
      <c r="E26480" s="6"/>
    </row>
    <row r="26481" spans="3:5" s="2" customFormat="1" x14ac:dyDescent="0.3">
      <c r="C26481" s="3"/>
      <c r="E26481" s="6"/>
    </row>
    <row r="26482" spans="3:5" s="2" customFormat="1" x14ac:dyDescent="0.3">
      <c r="C26482" s="3"/>
      <c r="E26482" s="6"/>
    </row>
    <row r="26483" spans="3:5" s="2" customFormat="1" x14ac:dyDescent="0.3">
      <c r="C26483" s="3"/>
      <c r="E26483" s="6"/>
    </row>
    <row r="26484" spans="3:5" s="2" customFormat="1" x14ac:dyDescent="0.3">
      <c r="C26484" s="3"/>
      <c r="E26484" s="6"/>
    </row>
    <row r="26485" spans="3:5" s="2" customFormat="1" x14ac:dyDescent="0.3">
      <c r="C26485" s="3"/>
      <c r="E26485" s="6"/>
    </row>
    <row r="26486" spans="3:5" s="2" customFormat="1" x14ac:dyDescent="0.3">
      <c r="C26486" s="3"/>
      <c r="E26486" s="6"/>
    </row>
    <row r="26487" spans="3:5" s="2" customFormat="1" x14ac:dyDescent="0.3">
      <c r="C26487" s="3"/>
      <c r="E26487" s="6"/>
    </row>
    <row r="26488" spans="3:5" s="2" customFormat="1" x14ac:dyDescent="0.3">
      <c r="C26488" s="3"/>
      <c r="E26488" s="6"/>
    </row>
    <row r="26489" spans="3:5" s="2" customFormat="1" x14ac:dyDescent="0.3">
      <c r="C26489" s="3"/>
      <c r="E26489" s="6"/>
    </row>
    <row r="26490" spans="3:5" s="2" customFormat="1" x14ac:dyDescent="0.3">
      <c r="C26490" s="3"/>
      <c r="E26490" s="6"/>
    </row>
    <row r="26491" spans="3:5" s="2" customFormat="1" x14ac:dyDescent="0.3">
      <c r="C26491" s="3"/>
      <c r="E26491" s="6"/>
    </row>
    <row r="26492" spans="3:5" s="2" customFormat="1" x14ac:dyDescent="0.3">
      <c r="C26492" s="3"/>
      <c r="E26492" s="6"/>
    </row>
    <row r="26493" spans="3:5" s="2" customFormat="1" x14ac:dyDescent="0.3">
      <c r="C26493" s="3"/>
      <c r="E26493" s="6"/>
    </row>
    <row r="26494" spans="3:5" s="2" customFormat="1" x14ac:dyDescent="0.3">
      <c r="C26494" s="3"/>
      <c r="E26494" s="6"/>
    </row>
    <row r="26495" spans="3:5" s="2" customFormat="1" x14ac:dyDescent="0.3">
      <c r="C26495" s="3"/>
      <c r="E26495" s="6"/>
    </row>
    <row r="26496" spans="3:5" s="2" customFormat="1" x14ac:dyDescent="0.3">
      <c r="C26496" s="3"/>
      <c r="E26496" s="6"/>
    </row>
    <row r="26497" spans="3:5" s="2" customFormat="1" x14ac:dyDescent="0.3">
      <c r="C26497" s="3"/>
      <c r="E26497" s="6"/>
    </row>
    <row r="26498" spans="3:5" s="2" customFormat="1" x14ac:dyDescent="0.3">
      <c r="C26498" s="3"/>
      <c r="E26498" s="6"/>
    </row>
    <row r="26499" spans="3:5" s="2" customFormat="1" x14ac:dyDescent="0.3">
      <c r="C26499" s="3"/>
      <c r="E26499" s="6"/>
    </row>
    <row r="26500" spans="3:5" s="2" customFormat="1" x14ac:dyDescent="0.3">
      <c r="C26500" s="3"/>
      <c r="E26500" s="6"/>
    </row>
    <row r="26501" spans="3:5" s="2" customFormat="1" x14ac:dyDescent="0.3">
      <c r="C26501" s="3"/>
      <c r="E26501" s="6"/>
    </row>
    <row r="26502" spans="3:5" s="2" customFormat="1" x14ac:dyDescent="0.3">
      <c r="C26502" s="3"/>
      <c r="E26502" s="6"/>
    </row>
    <row r="26503" spans="3:5" s="2" customFormat="1" x14ac:dyDescent="0.3">
      <c r="C26503" s="3"/>
      <c r="E26503" s="6"/>
    </row>
    <row r="26504" spans="3:5" s="2" customFormat="1" x14ac:dyDescent="0.3">
      <c r="C26504" s="3"/>
      <c r="E26504" s="6"/>
    </row>
    <row r="26505" spans="3:5" s="2" customFormat="1" x14ac:dyDescent="0.3">
      <c r="C26505" s="3"/>
      <c r="E26505" s="6"/>
    </row>
    <row r="26506" spans="3:5" s="2" customFormat="1" x14ac:dyDescent="0.3">
      <c r="C26506" s="3"/>
      <c r="E26506" s="6"/>
    </row>
    <row r="26507" spans="3:5" s="2" customFormat="1" x14ac:dyDescent="0.3">
      <c r="C26507" s="3"/>
      <c r="E26507" s="6"/>
    </row>
    <row r="26508" spans="3:5" s="2" customFormat="1" x14ac:dyDescent="0.3">
      <c r="C26508" s="3"/>
      <c r="E26508" s="6"/>
    </row>
    <row r="26509" spans="3:5" s="2" customFormat="1" x14ac:dyDescent="0.3">
      <c r="C26509" s="3"/>
      <c r="E26509" s="6"/>
    </row>
    <row r="26510" spans="3:5" s="2" customFormat="1" x14ac:dyDescent="0.3">
      <c r="C26510" s="3"/>
      <c r="E26510" s="6"/>
    </row>
    <row r="26511" spans="3:5" s="2" customFormat="1" x14ac:dyDescent="0.3">
      <c r="C26511" s="3"/>
      <c r="E26511" s="6"/>
    </row>
    <row r="26512" spans="3:5" s="2" customFormat="1" x14ac:dyDescent="0.3">
      <c r="C26512" s="3"/>
      <c r="E26512" s="6"/>
    </row>
    <row r="26513" spans="3:5" s="2" customFormat="1" x14ac:dyDescent="0.3">
      <c r="C26513" s="3"/>
      <c r="E26513" s="6"/>
    </row>
    <row r="26514" spans="3:5" s="2" customFormat="1" x14ac:dyDescent="0.3">
      <c r="C26514" s="3"/>
      <c r="E26514" s="6"/>
    </row>
    <row r="26515" spans="3:5" s="2" customFormat="1" x14ac:dyDescent="0.3">
      <c r="C26515" s="3"/>
      <c r="E26515" s="6"/>
    </row>
    <row r="26516" spans="3:5" s="2" customFormat="1" x14ac:dyDescent="0.3">
      <c r="C26516" s="3"/>
      <c r="E26516" s="6"/>
    </row>
    <row r="26517" spans="3:5" s="2" customFormat="1" x14ac:dyDescent="0.3">
      <c r="C26517" s="3"/>
      <c r="E26517" s="6"/>
    </row>
    <row r="26518" spans="3:5" s="2" customFormat="1" x14ac:dyDescent="0.3">
      <c r="C26518" s="3"/>
      <c r="E26518" s="6"/>
    </row>
    <row r="26519" spans="3:5" s="2" customFormat="1" x14ac:dyDescent="0.3">
      <c r="C26519" s="3"/>
      <c r="E26519" s="6"/>
    </row>
    <row r="26520" spans="3:5" s="2" customFormat="1" x14ac:dyDescent="0.3">
      <c r="C26520" s="3"/>
      <c r="E26520" s="6"/>
    </row>
    <row r="26521" spans="3:5" s="2" customFormat="1" x14ac:dyDescent="0.3">
      <c r="C26521" s="3"/>
      <c r="E26521" s="6"/>
    </row>
    <row r="26522" spans="3:5" s="2" customFormat="1" x14ac:dyDescent="0.3">
      <c r="C26522" s="3"/>
      <c r="E26522" s="6"/>
    </row>
    <row r="26523" spans="3:5" s="2" customFormat="1" x14ac:dyDescent="0.3">
      <c r="C26523" s="3"/>
      <c r="E26523" s="6"/>
    </row>
    <row r="26524" spans="3:5" s="2" customFormat="1" x14ac:dyDescent="0.3">
      <c r="C26524" s="3"/>
      <c r="E26524" s="6"/>
    </row>
    <row r="26525" spans="3:5" s="2" customFormat="1" x14ac:dyDescent="0.3">
      <c r="C26525" s="3"/>
      <c r="E26525" s="6"/>
    </row>
    <row r="26526" spans="3:5" s="2" customFormat="1" x14ac:dyDescent="0.3">
      <c r="C26526" s="3"/>
      <c r="E26526" s="6"/>
    </row>
    <row r="26527" spans="3:5" s="2" customFormat="1" x14ac:dyDescent="0.3">
      <c r="C26527" s="3"/>
      <c r="E26527" s="6"/>
    </row>
    <row r="26528" spans="3:5" s="2" customFormat="1" x14ac:dyDescent="0.3">
      <c r="C26528" s="3"/>
      <c r="E26528" s="6"/>
    </row>
    <row r="26529" spans="3:5" s="2" customFormat="1" x14ac:dyDescent="0.3">
      <c r="C26529" s="3"/>
      <c r="E26529" s="6"/>
    </row>
    <row r="26530" spans="3:5" s="2" customFormat="1" x14ac:dyDescent="0.3">
      <c r="C26530" s="3"/>
      <c r="E26530" s="6"/>
    </row>
    <row r="26531" spans="3:5" s="2" customFormat="1" x14ac:dyDescent="0.3">
      <c r="C26531" s="3"/>
      <c r="E26531" s="6"/>
    </row>
    <row r="26532" spans="3:5" s="2" customFormat="1" x14ac:dyDescent="0.3">
      <c r="C26532" s="3"/>
      <c r="E26532" s="6"/>
    </row>
    <row r="26533" spans="3:5" s="2" customFormat="1" x14ac:dyDescent="0.3">
      <c r="C26533" s="3"/>
      <c r="E26533" s="6"/>
    </row>
    <row r="26534" spans="3:5" s="2" customFormat="1" x14ac:dyDescent="0.3">
      <c r="C26534" s="3"/>
      <c r="E26534" s="6"/>
    </row>
    <row r="26535" spans="3:5" s="2" customFormat="1" x14ac:dyDescent="0.3">
      <c r="C26535" s="3"/>
      <c r="E26535" s="6"/>
    </row>
    <row r="26536" spans="3:5" s="2" customFormat="1" x14ac:dyDescent="0.3">
      <c r="C26536" s="3"/>
      <c r="E26536" s="6"/>
    </row>
    <row r="26537" spans="3:5" s="2" customFormat="1" x14ac:dyDescent="0.3">
      <c r="C26537" s="3"/>
      <c r="E26537" s="6"/>
    </row>
    <row r="26538" spans="3:5" s="2" customFormat="1" x14ac:dyDescent="0.3">
      <c r="C26538" s="3"/>
      <c r="E26538" s="6"/>
    </row>
    <row r="26539" spans="3:5" s="2" customFormat="1" x14ac:dyDescent="0.3">
      <c r="C26539" s="3"/>
      <c r="E26539" s="6"/>
    </row>
    <row r="26540" spans="3:5" s="2" customFormat="1" x14ac:dyDescent="0.3">
      <c r="C26540" s="3"/>
      <c r="E26540" s="6"/>
    </row>
    <row r="26541" spans="3:5" s="2" customFormat="1" x14ac:dyDescent="0.3">
      <c r="C26541" s="3"/>
      <c r="E26541" s="6"/>
    </row>
    <row r="26542" spans="3:5" s="2" customFormat="1" x14ac:dyDescent="0.3">
      <c r="C26542" s="3"/>
      <c r="E26542" s="6"/>
    </row>
    <row r="26543" spans="3:5" s="2" customFormat="1" x14ac:dyDescent="0.3">
      <c r="C26543" s="3"/>
      <c r="E26543" s="6"/>
    </row>
    <row r="26544" spans="3:5" s="2" customFormat="1" x14ac:dyDescent="0.3">
      <c r="C26544" s="3"/>
      <c r="E26544" s="6"/>
    </row>
    <row r="26545" spans="3:5" s="2" customFormat="1" x14ac:dyDescent="0.3">
      <c r="C26545" s="3"/>
      <c r="E26545" s="6"/>
    </row>
    <row r="26546" spans="3:5" s="2" customFormat="1" x14ac:dyDescent="0.3">
      <c r="C26546" s="3"/>
      <c r="E26546" s="6"/>
    </row>
    <row r="26547" spans="3:5" s="2" customFormat="1" x14ac:dyDescent="0.3">
      <c r="C26547" s="3"/>
      <c r="E26547" s="6"/>
    </row>
    <row r="26548" spans="3:5" s="2" customFormat="1" x14ac:dyDescent="0.3">
      <c r="C26548" s="3"/>
      <c r="E26548" s="6"/>
    </row>
    <row r="26549" spans="3:5" s="2" customFormat="1" x14ac:dyDescent="0.3">
      <c r="C26549" s="3"/>
      <c r="E26549" s="6"/>
    </row>
    <row r="26550" spans="3:5" s="2" customFormat="1" x14ac:dyDescent="0.3">
      <c r="C26550" s="3"/>
      <c r="E26550" s="6"/>
    </row>
    <row r="26551" spans="3:5" s="2" customFormat="1" x14ac:dyDescent="0.3">
      <c r="C26551" s="3"/>
      <c r="E26551" s="6"/>
    </row>
    <row r="26552" spans="3:5" s="2" customFormat="1" x14ac:dyDescent="0.3">
      <c r="C26552" s="3"/>
      <c r="E26552" s="6"/>
    </row>
    <row r="26553" spans="3:5" s="2" customFormat="1" x14ac:dyDescent="0.3">
      <c r="C26553" s="3"/>
      <c r="E26553" s="6"/>
    </row>
    <row r="26554" spans="3:5" s="2" customFormat="1" x14ac:dyDescent="0.3">
      <c r="C26554" s="3"/>
      <c r="E26554" s="6"/>
    </row>
    <row r="26555" spans="3:5" s="2" customFormat="1" x14ac:dyDescent="0.3">
      <c r="C26555" s="3"/>
      <c r="E26555" s="6"/>
    </row>
    <row r="26556" spans="3:5" s="2" customFormat="1" x14ac:dyDescent="0.3">
      <c r="C26556" s="3"/>
      <c r="E26556" s="6"/>
    </row>
    <row r="26557" spans="3:5" s="2" customFormat="1" x14ac:dyDescent="0.3">
      <c r="C26557" s="3"/>
      <c r="E26557" s="6"/>
    </row>
    <row r="26558" spans="3:5" s="2" customFormat="1" x14ac:dyDescent="0.3">
      <c r="C26558" s="3"/>
      <c r="E26558" s="6"/>
    </row>
    <row r="26559" spans="3:5" s="2" customFormat="1" x14ac:dyDescent="0.3">
      <c r="C26559" s="3"/>
      <c r="E26559" s="6"/>
    </row>
    <row r="26560" spans="3:5" s="2" customFormat="1" x14ac:dyDescent="0.3">
      <c r="C26560" s="3"/>
      <c r="E26560" s="6"/>
    </row>
    <row r="26561" spans="3:5" s="2" customFormat="1" x14ac:dyDescent="0.3">
      <c r="C26561" s="3"/>
      <c r="E26561" s="6"/>
    </row>
    <row r="26562" spans="3:5" s="2" customFormat="1" x14ac:dyDescent="0.3">
      <c r="C26562" s="3"/>
      <c r="E26562" s="6"/>
    </row>
    <row r="26563" spans="3:5" s="2" customFormat="1" x14ac:dyDescent="0.3">
      <c r="C26563" s="3"/>
      <c r="E26563" s="6"/>
    </row>
    <row r="26564" spans="3:5" s="2" customFormat="1" x14ac:dyDescent="0.3">
      <c r="C26564" s="3"/>
      <c r="E26564" s="6"/>
    </row>
    <row r="26565" spans="3:5" s="2" customFormat="1" x14ac:dyDescent="0.3">
      <c r="C26565" s="3"/>
      <c r="E26565" s="6"/>
    </row>
    <row r="26566" spans="3:5" s="2" customFormat="1" x14ac:dyDescent="0.3">
      <c r="C26566" s="3"/>
      <c r="E26566" s="6"/>
    </row>
    <row r="26567" spans="3:5" s="2" customFormat="1" x14ac:dyDescent="0.3">
      <c r="C26567" s="3"/>
      <c r="E26567" s="6"/>
    </row>
    <row r="26568" spans="3:5" s="2" customFormat="1" x14ac:dyDescent="0.3">
      <c r="C26568" s="3"/>
      <c r="E26568" s="6"/>
    </row>
    <row r="26569" spans="3:5" s="2" customFormat="1" x14ac:dyDescent="0.3">
      <c r="C26569" s="3"/>
      <c r="E26569" s="6"/>
    </row>
    <row r="26570" spans="3:5" s="2" customFormat="1" x14ac:dyDescent="0.3">
      <c r="C26570" s="3"/>
      <c r="E26570" s="6"/>
    </row>
    <row r="26571" spans="3:5" s="2" customFormat="1" x14ac:dyDescent="0.3">
      <c r="C26571" s="3"/>
      <c r="E26571" s="6"/>
    </row>
    <row r="26572" spans="3:5" s="2" customFormat="1" x14ac:dyDescent="0.3">
      <c r="C26572" s="3"/>
      <c r="E26572" s="6"/>
    </row>
    <row r="26573" spans="3:5" s="2" customFormat="1" x14ac:dyDescent="0.3">
      <c r="C26573" s="3"/>
      <c r="E26573" s="6"/>
    </row>
    <row r="26574" spans="3:5" s="2" customFormat="1" x14ac:dyDescent="0.3">
      <c r="C26574" s="3"/>
      <c r="E26574" s="6"/>
    </row>
    <row r="26575" spans="3:5" s="2" customFormat="1" x14ac:dyDescent="0.3">
      <c r="C26575" s="3"/>
      <c r="E26575" s="6"/>
    </row>
    <row r="26576" spans="3:5" s="2" customFormat="1" x14ac:dyDescent="0.3">
      <c r="C26576" s="3"/>
      <c r="E26576" s="6"/>
    </row>
    <row r="26577" spans="3:5" s="2" customFormat="1" x14ac:dyDescent="0.3">
      <c r="C26577" s="3"/>
      <c r="E26577" s="6"/>
    </row>
    <row r="26578" spans="3:5" s="2" customFormat="1" x14ac:dyDescent="0.3">
      <c r="C26578" s="3"/>
      <c r="E26578" s="6"/>
    </row>
    <row r="26579" spans="3:5" s="2" customFormat="1" x14ac:dyDescent="0.3">
      <c r="C26579" s="3"/>
      <c r="E26579" s="6"/>
    </row>
    <row r="26580" spans="3:5" s="2" customFormat="1" x14ac:dyDescent="0.3">
      <c r="C26580" s="3"/>
      <c r="E26580" s="6"/>
    </row>
    <row r="26581" spans="3:5" s="2" customFormat="1" x14ac:dyDescent="0.3">
      <c r="C26581" s="3"/>
      <c r="E26581" s="6"/>
    </row>
    <row r="26582" spans="3:5" s="2" customFormat="1" x14ac:dyDescent="0.3">
      <c r="C26582" s="3"/>
      <c r="E26582" s="6"/>
    </row>
    <row r="26583" spans="3:5" s="2" customFormat="1" x14ac:dyDescent="0.3">
      <c r="C26583" s="3"/>
      <c r="E26583" s="6"/>
    </row>
    <row r="26584" spans="3:5" s="2" customFormat="1" x14ac:dyDescent="0.3">
      <c r="C26584" s="3"/>
      <c r="E26584" s="6"/>
    </row>
    <row r="26585" spans="3:5" s="2" customFormat="1" x14ac:dyDescent="0.3">
      <c r="C26585" s="3"/>
      <c r="E26585" s="6"/>
    </row>
    <row r="26586" spans="3:5" s="2" customFormat="1" x14ac:dyDescent="0.3">
      <c r="C26586" s="3"/>
      <c r="E26586" s="6"/>
    </row>
    <row r="26587" spans="3:5" s="2" customFormat="1" x14ac:dyDescent="0.3">
      <c r="C26587" s="3"/>
      <c r="E26587" s="6"/>
    </row>
    <row r="26588" spans="3:5" s="2" customFormat="1" x14ac:dyDescent="0.3">
      <c r="C26588" s="3"/>
      <c r="E26588" s="6"/>
    </row>
    <row r="26589" spans="3:5" s="2" customFormat="1" x14ac:dyDescent="0.3">
      <c r="C26589" s="3"/>
      <c r="E26589" s="6"/>
    </row>
    <row r="26590" spans="3:5" s="2" customFormat="1" x14ac:dyDescent="0.3">
      <c r="C26590" s="3"/>
      <c r="E26590" s="6"/>
    </row>
    <row r="26591" spans="3:5" s="2" customFormat="1" x14ac:dyDescent="0.3">
      <c r="C26591" s="3"/>
      <c r="E26591" s="6"/>
    </row>
    <row r="26592" spans="3:5" s="2" customFormat="1" x14ac:dyDescent="0.3">
      <c r="C26592" s="3"/>
      <c r="E26592" s="6"/>
    </row>
    <row r="26593" spans="3:5" s="2" customFormat="1" x14ac:dyDescent="0.3">
      <c r="C26593" s="3"/>
      <c r="E26593" s="6"/>
    </row>
    <row r="26594" spans="3:5" s="2" customFormat="1" x14ac:dyDescent="0.3">
      <c r="C26594" s="3"/>
      <c r="E26594" s="6"/>
    </row>
    <row r="26595" spans="3:5" s="2" customFormat="1" x14ac:dyDescent="0.3">
      <c r="C26595" s="3"/>
      <c r="E26595" s="6"/>
    </row>
    <row r="26596" spans="3:5" s="2" customFormat="1" x14ac:dyDescent="0.3">
      <c r="C26596" s="3"/>
      <c r="E26596" s="6"/>
    </row>
    <row r="26597" spans="3:5" s="2" customFormat="1" x14ac:dyDescent="0.3">
      <c r="C26597" s="3"/>
      <c r="E26597" s="6"/>
    </row>
    <row r="26598" spans="3:5" s="2" customFormat="1" x14ac:dyDescent="0.3">
      <c r="C26598" s="3"/>
      <c r="E26598" s="6"/>
    </row>
    <row r="26599" spans="3:5" s="2" customFormat="1" x14ac:dyDescent="0.3">
      <c r="C26599" s="3"/>
      <c r="E26599" s="6"/>
    </row>
    <row r="26600" spans="3:5" s="2" customFormat="1" x14ac:dyDescent="0.3">
      <c r="C26600" s="3"/>
      <c r="E26600" s="6"/>
    </row>
    <row r="26601" spans="3:5" s="2" customFormat="1" x14ac:dyDescent="0.3">
      <c r="C26601" s="3"/>
      <c r="E26601" s="6"/>
    </row>
    <row r="26602" spans="3:5" s="2" customFormat="1" x14ac:dyDescent="0.3">
      <c r="C26602" s="3"/>
      <c r="E26602" s="6"/>
    </row>
    <row r="26603" spans="3:5" s="2" customFormat="1" x14ac:dyDescent="0.3">
      <c r="C26603" s="3"/>
      <c r="E26603" s="6"/>
    </row>
    <row r="26604" spans="3:5" s="2" customFormat="1" x14ac:dyDescent="0.3">
      <c r="C26604" s="3"/>
      <c r="E26604" s="6"/>
    </row>
    <row r="26605" spans="3:5" s="2" customFormat="1" x14ac:dyDescent="0.3">
      <c r="C26605" s="3"/>
      <c r="E26605" s="6"/>
    </row>
    <row r="26606" spans="3:5" s="2" customFormat="1" x14ac:dyDescent="0.3">
      <c r="C26606" s="3"/>
      <c r="E26606" s="6"/>
    </row>
    <row r="26607" spans="3:5" s="2" customFormat="1" x14ac:dyDescent="0.3">
      <c r="C26607" s="3"/>
      <c r="E26607" s="6"/>
    </row>
    <row r="26608" spans="3:5" s="2" customFormat="1" x14ac:dyDescent="0.3">
      <c r="C26608" s="3"/>
      <c r="E26608" s="6"/>
    </row>
    <row r="26609" spans="3:5" s="2" customFormat="1" x14ac:dyDescent="0.3">
      <c r="C26609" s="3"/>
      <c r="E26609" s="6"/>
    </row>
    <row r="26610" spans="3:5" s="2" customFormat="1" x14ac:dyDescent="0.3">
      <c r="C26610" s="3"/>
      <c r="E26610" s="6"/>
    </row>
    <row r="26611" spans="3:5" s="2" customFormat="1" x14ac:dyDescent="0.3">
      <c r="C26611" s="3"/>
      <c r="E26611" s="6"/>
    </row>
    <row r="26612" spans="3:5" s="2" customFormat="1" x14ac:dyDescent="0.3">
      <c r="C26612" s="3"/>
      <c r="E26612" s="6"/>
    </row>
    <row r="26613" spans="3:5" s="2" customFormat="1" x14ac:dyDescent="0.3">
      <c r="C26613" s="3"/>
      <c r="E26613" s="6"/>
    </row>
    <row r="26614" spans="3:5" s="2" customFormat="1" x14ac:dyDescent="0.3">
      <c r="C26614" s="3"/>
      <c r="E26614" s="6"/>
    </row>
    <row r="26615" spans="3:5" s="2" customFormat="1" x14ac:dyDescent="0.3">
      <c r="C26615" s="3"/>
      <c r="E26615" s="6"/>
    </row>
    <row r="26616" spans="3:5" s="2" customFormat="1" x14ac:dyDescent="0.3">
      <c r="C26616" s="3"/>
      <c r="E26616" s="6"/>
    </row>
    <row r="26617" spans="3:5" s="2" customFormat="1" x14ac:dyDescent="0.3">
      <c r="C26617" s="3"/>
      <c r="E26617" s="6"/>
    </row>
    <row r="26618" spans="3:5" s="2" customFormat="1" x14ac:dyDescent="0.3">
      <c r="C26618" s="3"/>
      <c r="E26618" s="6"/>
    </row>
    <row r="26619" spans="3:5" s="2" customFormat="1" x14ac:dyDescent="0.3">
      <c r="C26619" s="3"/>
      <c r="E26619" s="6"/>
    </row>
    <row r="26620" spans="3:5" s="2" customFormat="1" x14ac:dyDescent="0.3">
      <c r="C26620" s="3"/>
      <c r="E26620" s="6"/>
    </row>
    <row r="26621" spans="3:5" s="2" customFormat="1" x14ac:dyDescent="0.3">
      <c r="C26621" s="3"/>
      <c r="E26621" s="6"/>
    </row>
    <row r="26622" spans="3:5" s="2" customFormat="1" x14ac:dyDescent="0.3">
      <c r="C26622" s="3"/>
      <c r="E26622" s="6"/>
    </row>
    <row r="26623" spans="3:5" s="2" customFormat="1" x14ac:dyDescent="0.3">
      <c r="C26623" s="3"/>
      <c r="E26623" s="6"/>
    </row>
    <row r="26624" spans="3:5" s="2" customFormat="1" x14ac:dyDescent="0.3">
      <c r="C26624" s="3"/>
      <c r="E26624" s="6"/>
    </row>
    <row r="26625" spans="3:5" s="2" customFormat="1" x14ac:dyDescent="0.3">
      <c r="C26625" s="3"/>
      <c r="E26625" s="6"/>
    </row>
    <row r="26626" spans="3:5" s="2" customFormat="1" x14ac:dyDescent="0.3">
      <c r="C26626" s="3"/>
      <c r="E26626" s="6"/>
    </row>
    <row r="26627" spans="3:5" s="2" customFormat="1" x14ac:dyDescent="0.3">
      <c r="C26627" s="3"/>
      <c r="E26627" s="6"/>
    </row>
    <row r="26628" spans="3:5" s="2" customFormat="1" x14ac:dyDescent="0.3">
      <c r="C26628" s="3"/>
      <c r="E26628" s="6"/>
    </row>
    <row r="26629" spans="3:5" s="2" customFormat="1" x14ac:dyDescent="0.3">
      <c r="C26629" s="3"/>
      <c r="E26629" s="6"/>
    </row>
    <row r="26630" spans="3:5" s="2" customFormat="1" x14ac:dyDescent="0.3">
      <c r="C26630" s="3"/>
      <c r="E26630" s="6"/>
    </row>
    <row r="26631" spans="3:5" s="2" customFormat="1" x14ac:dyDescent="0.3">
      <c r="C26631" s="3"/>
      <c r="E26631" s="6"/>
    </row>
    <row r="26632" spans="3:5" s="2" customFormat="1" x14ac:dyDescent="0.3">
      <c r="C26632" s="3"/>
      <c r="E26632" s="6"/>
    </row>
    <row r="26633" spans="3:5" s="2" customFormat="1" x14ac:dyDescent="0.3">
      <c r="C26633" s="3"/>
      <c r="E26633" s="6"/>
    </row>
    <row r="26634" spans="3:5" s="2" customFormat="1" x14ac:dyDescent="0.3">
      <c r="C26634" s="3"/>
      <c r="E26634" s="6"/>
    </row>
    <row r="26635" spans="3:5" s="2" customFormat="1" x14ac:dyDescent="0.3">
      <c r="C26635" s="3"/>
      <c r="E26635" s="6"/>
    </row>
    <row r="26636" spans="3:5" s="2" customFormat="1" x14ac:dyDescent="0.3">
      <c r="C26636" s="3"/>
      <c r="E26636" s="6"/>
    </row>
    <row r="26637" spans="3:5" s="2" customFormat="1" x14ac:dyDescent="0.3">
      <c r="C26637" s="3"/>
      <c r="E26637" s="6"/>
    </row>
    <row r="26638" spans="3:5" s="2" customFormat="1" x14ac:dyDescent="0.3">
      <c r="C26638" s="3"/>
      <c r="E26638" s="6"/>
    </row>
    <row r="26639" spans="3:5" s="2" customFormat="1" x14ac:dyDescent="0.3">
      <c r="C26639" s="3"/>
      <c r="E26639" s="6"/>
    </row>
    <row r="26640" spans="3:5" s="2" customFormat="1" x14ac:dyDescent="0.3">
      <c r="C26640" s="3"/>
      <c r="E26640" s="6"/>
    </row>
    <row r="26641" spans="3:5" s="2" customFormat="1" x14ac:dyDescent="0.3">
      <c r="C26641" s="3"/>
      <c r="E26641" s="6"/>
    </row>
    <row r="26642" spans="3:5" s="2" customFormat="1" x14ac:dyDescent="0.3">
      <c r="C26642" s="3"/>
      <c r="E26642" s="6"/>
    </row>
    <row r="26643" spans="3:5" s="2" customFormat="1" x14ac:dyDescent="0.3">
      <c r="C26643" s="3"/>
      <c r="E26643" s="6"/>
    </row>
    <row r="26644" spans="3:5" s="2" customFormat="1" x14ac:dyDescent="0.3">
      <c r="C26644" s="3"/>
      <c r="E26644" s="6"/>
    </row>
    <row r="26645" spans="3:5" s="2" customFormat="1" x14ac:dyDescent="0.3">
      <c r="C26645" s="3"/>
      <c r="E26645" s="6"/>
    </row>
    <row r="26646" spans="3:5" s="2" customFormat="1" x14ac:dyDescent="0.3">
      <c r="C26646" s="3"/>
      <c r="E26646" s="6"/>
    </row>
    <row r="26647" spans="3:5" s="2" customFormat="1" x14ac:dyDescent="0.3">
      <c r="C26647" s="3"/>
      <c r="E26647" s="6"/>
    </row>
    <row r="26648" spans="3:5" s="2" customFormat="1" x14ac:dyDescent="0.3">
      <c r="C26648" s="3"/>
      <c r="E26648" s="6"/>
    </row>
    <row r="26649" spans="3:5" s="2" customFormat="1" x14ac:dyDescent="0.3">
      <c r="C26649" s="3"/>
      <c r="E26649" s="6"/>
    </row>
    <row r="26650" spans="3:5" s="2" customFormat="1" x14ac:dyDescent="0.3">
      <c r="C26650" s="3"/>
      <c r="E26650" s="6"/>
    </row>
    <row r="26651" spans="3:5" s="2" customFormat="1" x14ac:dyDescent="0.3">
      <c r="C26651" s="3"/>
      <c r="E26651" s="6"/>
    </row>
    <row r="26652" spans="3:5" s="2" customFormat="1" x14ac:dyDescent="0.3">
      <c r="C26652" s="3"/>
      <c r="E26652" s="6"/>
    </row>
    <row r="26653" spans="3:5" s="2" customFormat="1" x14ac:dyDescent="0.3">
      <c r="C26653" s="3"/>
      <c r="E26653" s="6"/>
    </row>
    <row r="26654" spans="3:5" s="2" customFormat="1" x14ac:dyDescent="0.3">
      <c r="C26654" s="3"/>
      <c r="E26654" s="6"/>
    </row>
    <row r="26655" spans="3:5" s="2" customFormat="1" x14ac:dyDescent="0.3">
      <c r="C26655" s="3"/>
      <c r="E26655" s="6"/>
    </row>
    <row r="26656" spans="3:5" s="2" customFormat="1" x14ac:dyDescent="0.3">
      <c r="C26656" s="3"/>
      <c r="E26656" s="6"/>
    </row>
    <row r="26657" spans="3:5" s="2" customFormat="1" x14ac:dyDescent="0.3">
      <c r="C26657" s="3"/>
      <c r="E26657" s="6"/>
    </row>
    <row r="26658" spans="3:5" s="2" customFormat="1" x14ac:dyDescent="0.3">
      <c r="C26658" s="3"/>
      <c r="E26658" s="6"/>
    </row>
    <row r="26659" spans="3:5" s="2" customFormat="1" x14ac:dyDescent="0.3">
      <c r="C26659" s="3"/>
      <c r="E26659" s="6"/>
    </row>
    <row r="26660" spans="3:5" s="2" customFormat="1" x14ac:dyDescent="0.3">
      <c r="C26660" s="3"/>
      <c r="E26660" s="6"/>
    </row>
    <row r="26661" spans="3:5" s="2" customFormat="1" x14ac:dyDescent="0.3">
      <c r="C26661" s="3"/>
      <c r="E26661" s="6"/>
    </row>
    <row r="26662" spans="3:5" s="2" customFormat="1" x14ac:dyDescent="0.3">
      <c r="C26662" s="3"/>
      <c r="E26662" s="6"/>
    </row>
    <row r="26663" spans="3:5" s="2" customFormat="1" x14ac:dyDescent="0.3">
      <c r="C26663" s="3"/>
      <c r="E26663" s="6"/>
    </row>
    <row r="26664" spans="3:5" s="2" customFormat="1" x14ac:dyDescent="0.3">
      <c r="C26664" s="3"/>
      <c r="E26664" s="6"/>
    </row>
    <row r="26665" spans="3:5" s="2" customFormat="1" x14ac:dyDescent="0.3">
      <c r="C26665" s="3"/>
      <c r="E26665" s="6"/>
    </row>
    <row r="26666" spans="3:5" s="2" customFormat="1" x14ac:dyDescent="0.3">
      <c r="C26666" s="3"/>
      <c r="E26666" s="6"/>
    </row>
    <row r="26667" spans="3:5" s="2" customFormat="1" x14ac:dyDescent="0.3">
      <c r="C26667" s="3"/>
      <c r="E26667" s="6"/>
    </row>
    <row r="26668" spans="3:5" s="2" customFormat="1" x14ac:dyDescent="0.3">
      <c r="C26668" s="3"/>
      <c r="E26668" s="6"/>
    </row>
    <row r="26669" spans="3:5" s="2" customFormat="1" x14ac:dyDescent="0.3">
      <c r="C26669" s="3"/>
      <c r="E26669" s="6"/>
    </row>
    <row r="26670" spans="3:5" s="2" customFormat="1" x14ac:dyDescent="0.3">
      <c r="C26670" s="3"/>
      <c r="E26670" s="6"/>
    </row>
    <row r="26671" spans="3:5" s="2" customFormat="1" x14ac:dyDescent="0.3">
      <c r="C26671" s="3"/>
      <c r="E26671" s="6"/>
    </row>
    <row r="26672" spans="3:5" s="2" customFormat="1" x14ac:dyDescent="0.3">
      <c r="C26672" s="3"/>
      <c r="E26672" s="6"/>
    </row>
    <row r="26673" spans="3:5" s="2" customFormat="1" x14ac:dyDescent="0.3">
      <c r="C26673" s="3"/>
      <c r="E26673" s="6"/>
    </row>
    <row r="26674" spans="3:5" s="2" customFormat="1" x14ac:dyDescent="0.3">
      <c r="C26674" s="3"/>
      <c r="E26674" s="6"/>
    </row>
    <row r="26675" spans="3:5" s="2" customFormat="1" x14ac:dyDescent="0.3">
      <c r="C26675" s="3"/>
      <c r="E26675" s="6"/>
    </row>
    <row r="26676" spans="3:5" s="2" customFormat="1" x14ac:dyDescent="0.3">
      <c r="C26676" s="3"/>
      <c r="E26676" s="6"/>
    </row>
    <row r="26677" spans="3:5" s="2" customFormat="1" x14ac:dyDescent="0.3">
      <c r="C26677" s="3"/>
      <c r="E26677" s="6"/>
    </row>
    <row r="26678" spans="3:5" s="2" customFormat="1" x14ac:dyDescent="0.3">
      <c r="C26678" s="3"/>
      <c r="E26678" s="6"/>
    </row>
    <row r="26679" spans="3:5" s="2" customFormat="1" x14ac:dyDescent="0.3">
      <c r="C26679" s="3"/>
      <c r="E26679" s="6"/>
    </row>
    <row r="26680" spans="3:5" s="2" customFormat="1" x14ac:dyDescent="0.3">
      <c r="C26680" s="3"/>
      <c r="E26680" s="6"/>
    </row>
    <row r="26681" spans="3:5" s="2" customFormat="1" x14ac:dyDescent="0.3">
      <c r="C26681" s="3"/>
      <c r="E26681" s="6"/>
    </row>
    <row r="26682" spans="3:5" s="2" customFormat="1" x14ac:dyDescent="0.3">
      <c r="C26682" s="3"/>
      <c r="E26682" s="6"/>
    </row>
    <row r="26683" spans="3:5" s="2" customFormat="1" x14ac:dyDescent="0.3">
      <c r="C26683" s="3"/>
      <c r="E26683" s="6"/>
    </row>
    <row r="26684" spans="3:5" s="2" customFormat="1" x14ac:dyDescent="0.3">
      <c r="C26684" s="3"/>
      <c r="E26684" s="6"/>
    </row>
    <row r="26685" spans="3:5" s="2" customFormat="1" x14ac:dyDescent="0.3">
      <c r="C26685" s="3"/>
      <c r="E26685" s="6"/>
    </row>
    <row r="26686" spans="3:5" s="2" customFormat="1" x14ac:dyDescent="0.3">
      <c r="C26686" s="3"/>
      <c r="E26686" s="6"/>
    </row>
    <row r="26687" spans="3:5" s="2" customFormat="1" x14ac:dyDescent="0.3">
      <c r="C26687" s="3"/>
      <c r="E26687" s="6"/>
    </row>
    <row r="26688" spans="3:5" s="2" customFormat="1" x14ac:dyDescent="0.3">
      <c r="C26688" s="3"/>
      <c r="E26688" s="6"/>
    </row>
    <row r="26689" spans="3:5" s="2" customFormat="1" x14ac:dyDescent="0.3">
      <c r="C26689" s="3"/>
      <c r="E26689" s="6"/>
    </row>
    <row r="26690" spans="3:5" s="2" customFormat="1" x14ac:dyDescent="0.3">
      <c r="C26690" s="3"/>
      <c r="E26690" s="6"/>
    </row>
    <row r="26691" spans="3:5" s="2" customFormat="1" x14ac:dyDescent="0.3">
      <c r="C26691" s="3"/>
      <c r="E26691" s="6"/>
    </row>
    <row r="26692" spans="3:5" s="2" customFormat="1" x14ac:dyDescent="0.3">
      <c r="C26692" s="3"/>
      <c r="E26692" s="6"/>
    </row>
    <row r="26693" spans="3:5" s="2" customFormat="1" x14ac:dyDescent="0.3">
      <c r="C26693" s="3"/>
      <c r="E26693" s="6"/>
    </row>
    <row r="26694" spans="3:5" s="2" customFormat="1" x14ac:dyDescent="0.3">
      <c r="C26694" s="3"/>
      <c r="E26694" s="6"/>
    </row>
    <row r="26695" spans="3:5" s="2" customFormat="1" x14ac:dyDescent="0.3">
      <c r="C26695" s="3"/>
      <c r="E26695" s="6"/>
    </row>
    <row r="26696" spans="3:5" s="2" customFormat="1" x14ac:dyDescent="0.3">
      <c r="C26696" s="3"/>
      <c r="E26696" s="6"/>
    </row>
    <row r="26697" spans="3:5" s="2" customFormat="1" x14ac:dyDescent="0.3">
      <c r="C26697" s="3"/>
      <c r="E26697" s="6"/>
    </row>
    <row r="26698" spans="3:5" s="2" customFormat="1" x14ac:dyDescent="0.3">
      <c r="C26698" s="3"/>
      <c r="E26698" s="6"/>
    </row>
    <row r="26699" spans="3:5" s="2" customFormat="1" x14ac:dyDescent="0.3">
      <c r="C26699" s="3"/>
      <c r="E26699" s="6"/>
    </row>
    <row r="26700" spans="3:5" s="2" customFormat="1" x14ac:dyDescent="0.3">
      <c r="C26700" s="3"/>
      <c r="E26700" s="6"/>
    </row>
    <row r="26701" spans="3:5" s="2" customFormat="1" x14ac:dyDescent="0.3">
      <c r="C26701" s="3"/>
      <c r="E26701" s="6"/>
    </row>
    <row r="26702" spans="3:5" s="2" customFormat="1" x14ac:dyDescent="0.3">
      <c r="C26702" s="3"/>
      <c r="E26702" s="6"/>
    </row>
    <row r="26703" spans="3:5" s="2" customFormat="1" x14ac:dyDescent="0.3">
      <c r="C26703" s="3"/>
      <c r="E26703" s="6"/>
    </row>
    <row r="26704" spans="3:5" s="2" customFormat="1" x14ac:dyDescent="0.3">
      <c r="C26704" s="3"/>
      <c r="E26704" s="6"/>
    </row>
    <row r="26705" spans="3:5" s="2" customFormat="1" x14ac:dyDescent="0.3">
      <c r="C26705" s="3"/>
      <c r="E26705" s="6"/>
    </row>
    <row r="26706" spans="3:5" s="2" customFormat="1" x14ac:dyDescent="0.3">
      <c r="C26706" s="3"/>
      <c r="E26706" s="6"/>
    </row>
    <row r="26707" spans="3:5" s="2" customFormat="1" x14ac:dyDescent="0.3">
      <c r="C26707" s="3"/>
      <c r="E26707" s="6"/>
    </row>
    <row r="26708" spans="3:5" s="2" customFormat="1" x14ac:dyDescent="0.3">
      <c r="C26708" s="3"/>
      <c r="E26708" s="6"/>
    </row>
    <row r="26709" spans="3:5" s="2" customFormat="1" x14ac:dyDescent="0.3">
      <c r="C26709" s="3"/>
      <c r="E26709" s="6"/>
    </row>
    <row r="26710" spans="3:5" s="2" customFormat="1" x14ac:dyDescent="0.3">
      <c r="C26710" s="3"/>
      <c r="E26710" s="6"/>
    </row>
    <row r="26711" spans="3:5" s="2" customFormat="1" x14ac:dyDescent="0.3">
      <c r="C26711" s="3"/>
      <c r="E26711" s="6"/>
    </row>
    <row r="26712" spans="3:5" s="2" customFormat="1" x14ac:dyDescent="0.3">
      <c r="C26712" s="3"/>
      <c r="E26712" s="6"/>
    </row>
    <row r="26713" spans="3:5" s="2" customFormat="1" x14ac:dyDescent="0.3">
      <c r="C26713" s="3"/>
      <c r="E26713" s="6"/>
    </row>
    <row r="26714" spans="3:5" s="2" customFormat="1" x14ac:dyDescent="0.3">
      <c r="C26714" s="3"/>
      <c r="E26714" s="6"/>
    </row>
    <row r="26715" spans="3:5" s="2" customFormat="1" x14ac:dyDescent="0.3">
      <c r="C26715" s="3"/>
      <c r="E26715" s="6"/>
    </row>
    <row r="26716" spans="3:5" s="2" customFormat="1" x14ac:dyDescent="0.3">
      <c r="C26716" s="3"/>
      <c r="E26716" s="6"/>
    </row>
    <row r="26717" spans="3:5" s="2" customFormat="1" x14ac:dyDescent="0.3">
      <c r="C26717" s="3"/>
      <c r="E26717" s="6"/>
    </row>
    <row r="26718" spans="3:5" s="2" customFormat="1" x14ac:dyDescent="0.3">
      <c r="C26718" s="3"/>
      <c r="E26718" s="6"/>
    </row>
    <row r="26719" spans="3:5" s="2" customFormat="1" x14ac:dyDescent="0.3">
      <c r="C26719" s="3"/>
      <c r="E26719" s="6"/>
    </row>
    <row r="26720" spans="3:5" s="2" customFormat="1" x14ac:dyDescent="0.3">
      <c r="C26720" s="3"/>
      <c r="E26720" s="6"/>
    </row>
    <row r="26721" spans="3:5" s="2" customFormat="1" x14ac:dyDescent="0.3">
      <c r="C26721" s="3"/>
      <c r="E26721" s="6"/>
    </row>
    <row r="26722" spans="3:5" s="2" customFormat="1" x14ac:dyDescent="0.3">
      <c r="C26722" s="3"/>
      <c r="E26722" s="6"/>
    </row>
    <row r="26723" spans="3:5" s="2" customFormat="1" x14ac:dyDescent="0.3">
      <c r="C26723" s="3"/>
      <c r="E26723" s="6"/>
    </row>
    <row r="26724" spans="3:5" s="2" customFormat="1" x14ac:dyDescent="0.3">
      <c r="C26724" s="3"/>
      <c r="E26724" s="6"/>
    </row>
    <row r="26725" spans="3:5" s="2" customFormat="1" x14ac:dyDescent="0.3">
      <c r="C26725" s="3"/>
      <c r="E26725" s="6"/>
    </row>
    <row r="26726" spans="3:5" s="2" customFormat="1" x14ac:dyDescent="0.3">
      <c r="C26726" s="3"/>
      <c r="E26726" s="6"/>
    </row>
    <row r="26727" spans="3:5" s="2" customFormat="1" x14ac:dyDescent="0.3">
      <c r="C26727" s="3"/>
      <c r="E26727" s="6"/>
    </row>
    <row r="26728" spans="3:5" s="2" customFormat="1" x14ac:dyDescent="0.3">
      <c r="C26728" s="3"/>
      <c r="E26728" s="6"/>
    </row>
    <row r="26729" spans="3:5" s="2" customFormat="1" x14ac:dyDescent="0.3">
      <c r="C26729" s="3"/>
      <c r="E26729" s="6"/>
    </row>
    <row r="26730" spans="3:5" s="2" customFormat="1" x14ac:dyDescent="0.3">
      <c r="C26730" s="3"/>
      <c r="E26730" s="6"/>
    </row>
    <row r="26731" spans="3:5" s="2" customFormat="1" x14ac:dyDescent="0.3">
      <c r="C26731" s="3"/>
      <c r="E26731" s="6"/>
    </row>
    <row r="26732" spans="3:5" s="2" customFormat="1" x14ac:dyDescent="0.3">
      <c r="C26732" s="3"/>
      <c r="E26732" s="6"/>
    </row>
    <row r="26733" spans="3:5" s="2" customFormat="1" x14ac:dyDescent="0.3">
      <c r="C26733" s="3"/>
      <c r="E26733" s="6"/>
    </row>
    <row r="26734" spans="3:5" s="2" customFormat="1" x14ac:dyDescent="0.3">
      <c r="C26734" s="3"/>
      <c r="E26734" s="6"/>
    </row>
    <row r="26735" spans="3:5" s="2" customFormat="1" x14ac:dyDescent="0.3">
      <c r="C26735" s="3"/>
      <c r="E26735" s="6"/>
    </row>
    <row r="26736" spans="3:5" s="2" customFormat="1" x14ac:dyDescent="0.3">
      <c r="C26736" s="3"/>
      <c r="E26736" s="6"/>
    </row>
    <row r="26737" spans="3:5" s="2" customFormat="1" x14ac:dyDescent="0.3">
      <c r="C26737" s="3"/>
      <c r="E26737" s="6"/>
    </row>
    <row r="26738" spans="3:5" s="2" customFormat="1" x14ac:dyDescent="0.3">
      <c r="C26738" s="3"/>
      <c r="E26738" s="6"/>
    </row>
    <row r="26739" spans="3:5" s="2" customFormat="1" x14ac:dyDescent="0.3">
      <c r="C26739" s="3"/>
      <c r="E26739" s="6"/>
    </row>
    <row r="26740" spans="3:5" s="2" customFormat="1" x14ac:dyDescent="0.3">
      <c r="C26740" s="3"/>
      <c r="E26740" s="6"/>
    </row>
    <row r="26741" spans="3:5" s="2" customFormat="1" x14ac:dyDescent="0.3">
      <c r="C26741" s="3"/>
      <c r="E26741" s="6"/>
    </row>
    <row r="26742" spans="3:5" s="2" customFormat="1" x14ac:dyDescent="0.3">
      <c r="C26742" s="3"/>
      <c r="E26742" s="6"/>
    </row>
    <row r="26743" spans="3:5" s="2" customFormat="1" x14ac:dyDescent="0.3">
      <c r="C26743" s="3"/>
      <c r="E26743" s="6"/>
    </row>
    <row r="26744" spans="3:5" s="2" customFormat="1" x14ac:dyDescent="0.3">
      <c r="C26744" s="3"/>
      <c r="E26744" s="6"/>
    </row>
    <row r="26745" spans="3:5" s="2" customFormat="1" x14ac:dyDescent="0.3">
      <c r="C26745" s="3"/>
      <c r="E26745" s="6"/>
    </row>
    <row r="26746" spans="3:5" s="2" customFormat="1" x14ac:dyDescent="0.3">
      <c r="C26746" s="3"/>
      <c r="E26746" s="6"/>
    </row>
    <row r="26747" spans="3:5" s="2" customFormat="1" x14ac:dyDescent="0.3">
      <c r="C26747" s="3"/>
      <c r="E26747" s="6"/>
    </row>
    <row r="26748" spans="3:5" s="2" customFormat="1" x14ac:dyDescent="0.3">
      <c r="C26748" s="3"/>
      <c r="E26748" s="6"/>
    </row>
    <row r="26749" spans="3:5" s="2" customFormat="1" x14ac:dyDescent="0.3">
      <c r="C26749" s="3"/>
      <c r="E26749" s="6"/>
    </row>
    <row r="26750" spans="3:5" s="2" customFormat="1" x14ac:dyDescent="0.3">
      <c r="C26750" s="3"/>
      <c r="E26750" s="6"/>
    </row>
    <row r="26751" spans="3:5" s="2" customFormat="1" x14ac:dyDescent="0.3">
      <c r="C26751" s="3"/>
      <c r="E26751" s="6"/>
    </row>
    <row r="26752" spans="3:5" s="2" customFormat="1" x14ac:dyDescent="0.3">
      <c r="C26752" s="3"/>
      <c r="E26752" s="6"/>
    </row>
    <row r="26753" spans="3:5" s="2" customFormat="1" x14ac:dyDescent="0.3">
      <c r="C26753" s="3"/>
      <c r="E26753" s="6"/>
    </row>
    <row r="26754" spans="3:5" s="2" customFormat="1" x14ac:dyDescent="0.3">
      <c r="C26754" s="3"/>
      <c r="E26754" s="6"/>
    </row>
    <row r="26755" spans="3:5" s="2" customFormat="1" x14ac:dyDescent="0.3">
      <c r="C26755" s="3"/>
      <c r="E26755" s="6"/>
    </row>
    <row r="26756" spans="3:5" s="2" customFormat="1" x14ac:dyDescent="0.3">
      <c r="C26756" s="3"/>
      <c r="E26756" s="6"/>
    </row>
    <row r="26757" spans="3:5" s="2" customFormat="1" x14ac:dyDescent="0.3">
      <c r="C26757" s="3"/>
      <c r="E26757" s="6"/>
    </row>
    <row r="26758" spans="3:5" s="2" customFormat="1" x14ac:dyDescent="0.3">
      <c r="C26758" s="3"/>
      <c r="E26758" s="6"/>
    </row>
    <row r="26759" spans="3:5" s="2" customFormat="1" x14ac:dyDescent="0.3">
      <c r="C26759" s="3"/>
      <c r="E26759" s="6"/>
    </row>
    <row r="26760" spans="3:5" s="2" customFormat="1" x14ac:dyDescent="0.3">
      <c r="C26760" s="3"/>
      <c r="E26760" s="6"/>
    </row>
    <row r="26761" spans="3:5" s="2" customFormat="1" x14ac:dyDescent="0.3">
      <c r="C26761" s="3"/>
      <c r="E26761" s="6"/>
    </row>
    <row r="26762" spans="3:5" s="2" customFormat="1" x14ac:dyDescent="0.3">
      <c r="C26762" s="3"/>
      <c r="E26762" s="6"/>
    </row>
    <row r="26763" spans="3:5" s="2" customFormat="1" x14ac:dyDescent="0.3">
      <c r="C26763" s="3"/>
      <c r="E26763" s="6"/>
    </row>
    <row r="26764" spans="3:5" s="2" customFormat="1" x14ac:dyDescent="0.3">
      <c r="C26764" s="3"/>
      <c r="E26764" s="6"/>
    </row>
    <row r="26765" spans="3:5" s="2" customFormat="1" x14ac:dyDescent="0.3">
      <c r="C26765" s="3"/>
      <c r="E26765" s="6"/>
    </row>
    <row r="26766" spans="3:5" s="2" customFormat="1" x14ac:dyDescent="0.3">
      <c r="C26766" s="3"/>
      <c r="E26766" s="6"/>
    </row>
    <row r="26767" spans="3:5" s="2" customFormat="1" x14ac:dyDescent="0.3">
      <c r="C26767" s="3"/>
      <c r="E26767" s="6"/>
    </row>
    <row r="26768" spans="3:5" s="2" customFormat="1" x14ac:dyDescent="0.3">
      <c r="C26768" s="3"/>
      <c r="E26768" s="6"/>
    </row>
    <row r="26769" spans="3:5" s="2" customFormat="1" x14ac:dyDescent="0.3">
      <c r="C26769" s="3"/>
      <c r="E26769" s="6"/>
    </row>
    <row r="26770" spans="3:5" s="2" customFormat="1" x14ac:dyDescent="0.3">
      <c r="C26770" s="3"/>
      <c r="E26770" s="6"/>
    </row>
    <row r="26771" spans="3:5" s="2" customFormat="1" x14ac:dyDescent="0.3">
      <c r="C26771" s="3"/>
      <c r="E26771" s="6"/>
    </row>
    <row r="26772" spans="3:5" s="2" customFormat="1" x14ac:dyDescent="0.3">
      <c r="C26772" s="3"/>
      <c r="E26772" s="6"/>
    </row>
    <row r="26773" spans="3:5" s="2" customFormat="1" x14ac:dyDescent="0.3">
      <c r="C26773" s="3"/>
      <c r="E26773" s="6"/>
    </row>
    <row r="26774" spans="3:5" s="2" customFormat="1" x14ac:dyDescent="0.3">
      <c r="C26774" s="3"/>
      <c r="E26774" s="6"/>
    </row>
    <row r="26775" spans="3:5" s="2" customFormat="1" x14ac:dyDescent="0.3">
      <c r="C26775" s="3"/>
      <c r="E26775" s="6"/>
    </row>
    <row r="26776" spans="3:5" s="2" customFormat="1" x14ac:dyDescent="0.3">
      <c r="C26776" s="3"/>
      <c r="E26776" s="6"/>
    </row>
    <row r="26777" spans="3:5" s="2" customFormat="1" x14ac:dyDescent="0.3">
      <c r="C26777" s="3"/>
      <c r="E26777" s="6"/>
    </row>
    <row r="26778" spans="3:5" s="2" customFormat="1" x14ac:dyDescent="0.3">
      <c r="C26778" s="3"/>
      <c r="E26778" s="6"/>
    </row>
    <row r="26779" spans="3:5" s="2" customFormat="1" x14ac:dyDescent="0.3">
      <c r="C26779" s="3"/>
      <c r="E26779" s="6"/>
    </row>
    <row r="26780" spans="3:5" s="2" customFormat="1" x14ac:dyDescent="0.3">
      <c r="C26780" s="3"/>
      <c r="E26780" s="6"/>
    </row>
    <row r="26781" spans="3:5" s="2" customFormat="1" x14ac:dyDescent="0.3">
      <c r="C26781" s="3"/>
      <c r="E26781" s="6"/>
    </row>
    <row r="26782" spans="3:5" s="2" customFormat="1" x14ac:dyDescent="0.3">
      <c r="C26782" s="3"/>
      <c r="E26782" s="6"/>
    </row>
    <row r="26783" spans="3:5" s="2" customFormat="1" x14ac:dyDescent="0.3">
      <c r="C26783" s="3"/>
      <c r="E26783" s="6"/>
    </row>
    <row r="26784" spans="3:5" s="2" customFormat="1" x14ac:dyDescent="0.3">
      <c r="C26784" s="3"/>
      <c r="E26784" s="6"/>
    </row>
    <row r="26785" spans="3:5" s="2" customFormat="1" x14ac:dyDescent="0.3">
      <c r="C26785" s="3"/>
      <c r="E26785" s="6"/>
    </row>
    <row r="26786" spans="3:5" s="2" customFormat="1" x14ac:dyDescent="0.3">
      <c r="C26786" s="3"/>
      <c r="E26786" s="6"/>
    </row>
    <row r="26787" spans="3:5" s="2" customFormat="1" x14ac:dyDescent="0.3">
      <c r="C26787" s="3"/>
      <c r="E26787" s="6"/>
    </row>
    <row r="26788" spans="3:5" s="2" customFormat="1" x14ac:dyDescent="0.3">
      <c r="C26788" s="3"/>
      <c r="E26788" s="6"/>
    </row>
    <row r="26789" spans="3:5" s="2" customFormat="1" x14ac:dyDescent="0.3">
      <c r="C26789" s="3"/>
      <c r="E26789" s="6"/>
    </row>
    <row r="26790" spans="3:5" s="2" customFormat="1" x14ac:dyDescent="0.3">
      <c r="C26790" s="3"/>
      <c r="E26790" s="6"/>
    </row>
    <row r="26791" spans="3:5" s="2" customFormat="1" x14ac:dyDescent="0.3">
      <c r="C26791" s="3"/>
      <c r="E26791" s="6"/>
    </row>
    <row r="26792" spans="3:5" s="2" customFormat="1" x14ac:dyDescent="0.3">
      <c r="C26792" s="3"/>
      <c r="E26792" s="6"/>
    </row>
    <row r="26793" spans="3:5" s="2" customFormat="1" x14ac:dyDescent="0.3">
      <c r="C26793" s="3"/>
      <c r="E26793" s="6"/>
    </row>
    <row r="26794" spans="3:5" s="2" customFormat="1" x14ac:dyDescent="0.3">
      <c r="C26794" s="3"/>
      <c r="E26794" s="6"/>
    </row>
    <row r="26795" spans="3:5" s="2" customFormat="1" x14ac:dyDescent="0.3">
      <c r="C26795" s="3"/>
      <c r="E26795" s="6"/>
    </row>
    <row r="26796" spans="3:5" s="2" customFormat="1" x14ac:dyDescent="0.3">
      <c r="C26796" s="3"/>
      <c r="E26796" s="6"/>
    </row>
    <row r="26797" spans="3:5" s="2" customFormat="1" x14ac:dyDescent="0.3">
      <c r="C26797" s="3"/>
      <c r="E26797" s="6"/>
    </row>
    <row r="26798" spans="3:5" s="2" customFormat="1" x14ac:dyDescent="0.3">
      <c r="C26798" s="3"/>
      <c r="E26798" s="6"/>
    </row>
    <row r="26799" spans="3:5" s="2" customFormat="1" x14ac:dyDescent="0.3">
      <c r="C26799" s="3"/>
      <c r="E26799" s="6"/>
    </row>
    <row r="26800" spans="3:5" s="2" customFormat="1" x14ac:dyDescent="0.3">
      <c r="C26800" s="3"/>
      <c r="E26800" s="6"/>
    </row>
    <row r="26801" spans="3:5" s="2" customFormat="1" x14ac:dyDescent="0.3">
      <c r="C26801" s="3"/>
      <c r="E26801" s="6"/>
    </row>
    <row r="26802" spans="3:5" s="2" customFormat="1" x14ac:dyDescent="0.3">
      <c r="C26802" s="3"/>
      <c r="E26802" s="6"/>
    </row>
    <row r="26803" spans="3:5" s="2" customFormat="1" x14ac:dyDescent="0.3">
      <c r="C26803" s="3"/>
      <c r="E26803" s="6"/>
    </row>
    <row r="26804" spans="3:5" s="2" customFormat="1" x14ac:dyDescent="0.3">
      <c r="C26804" s="3"/>
      <c r="E26804" s="6"/>
    </row>
    <row r="26805" spans="3:5" s="2" customFormat="1" x14ac:dyDescent="0.3">
      <c r="C26805" s="3"/>
      <c r="E26805" s="6"/>
    </row>
    <row r="26806" spans="3:5" s="2" customFormat="1" x14ac:dyDescent="0.3">
      <c r="C26806" s="3"/>
      <c r="E26806" s="6"/>
    </row>
    <row r="26807" spans="3:5" s="2" customFormat="1" x14ac:dyDescent="0.3">
      <c r="C26807" s="3"/>
      <c r="E26807" s="6"/>
    </row>
    <row r="26808" spans="3:5" s="2" customFormat="1" x14ac:dyDescent="0.3">
      <c r="C26808" s="3"/>
      <c r="E26808" s="6"/>
    </row>
    <row r="26809" spans="3:5" s="2" customFormat="1" x14ac:dyDescent="0.3">
      <c r="C26809" s="3"/>
      <c r="E26809" s="6"/>
    </row>
    <row r="26810" spans="3:5" s="2" customFormat="1" x14ac:dyDescent="0.3">
      <c r="C26810" s="3"/>
      <c r="E26810" s="6"/>
    </row>
    <row r="26811" spans="3:5" s="2" customFormat="1" x14ac:dyDescent="0.3">
      <c r="C26811" s="3"/>
      <c r="E26811" s="6"/>
    </row>
    <row r="26812" spans="3:5" s="2" customFormat="1" x14ac:dyDescent="0.3">
      <c r="C26812" s="3"/>
      <c r="E26812" s="6"/>
    </row>
    <row r="26813" spans="3:5" s="2" customFormat="1" x14ac:dyDescent="0.3">
      <c r="C26813" s="3"/>
      <c r="E26813" s="6"/>
    </row>
    <row r="26814" spans="3:5" s="2" customFormat="1" x14ac:dyDescent="0.3">
      <c r="C26814" s="3"/>
      <c r="E26814" s="6"/>
    </row>
    <row r="26815" spans="3:5" s="2" customFormat="1" x14ac:dyDescent="0.3">
      <c r="C26815" s="3"/>
      <c r="E26815" s="6"/>
    </row>
    <row r="26816" spans="3:5" s="2" customFormat="1" x14ac:dyDescent="0.3">
      <c r="C26816" s="3"/>
      <c r="E26816" s="6"/>
    </row>
    <row r="26817" spans="3:5" s="2" customFormat="1" x14ac:dyDescent="0.3">
      <c r="C26817" s="3"/>
      <c r="E26817" s="6"/>
    </row>
    <row r="26818" spans="3:5" s="2" customFormat="1" x14ac:dyDescent="0.3">
      <c r="C26818" s="3"/>
      <c r="E26818" s="6"/>
    </row>
    <row r="26819" spans="3:5" s="2" customFormat="1" x14ac:dyDescent="0.3">
      <c r="C26819" s="3"/>
      <c r="E26819" s="6"/>
    </row>
    <row r="26820" spans="3:5" s="2" customFormat="1" x14ac:dyDescent="0.3">
      <c r="C26820" s="3"/>
      <c r="E26820" s="6"/>
    </row>
    <row r="26821" spans="3:5" s="2" customFormat="1" x14ac:dyDescent="0.3">
      <c r="C26821" s="3"/>
      <c r="E26821" s="6"/>
    </row>
    <row r="26822" spans="3:5" s="2" customFormat="1" x14ac:dyDescent="0.3">
      <c r="C26822" s="3"/>
      <c r="E26822" s="6"/>
    </row>
    <row r="26823" spans="3:5" s="2" customFormat="1" x14ac:dyDescent="0.3">
      <c r="C26823" s="3"/>
      <c r="E26823" s="6"/>
    </row>
    <row r="26824" spans="3:5" s="2" customFormat="1" x14ac:dyDescent="0.3">
      <c r="C26824" s="3"/>
      <c r="E26824" s="6"/>
    </row>
    <row r="26825" spans="3:5" s="2" customFormat="1" x14ac:dyDescent="0.3">
      <c r="C26825" s="3"/>
      <c r="E26825" s="6"/>
    </row>
    <row r="26826" spans="3:5" s="2" customFormat="1" x14ac:dyDescent="0.3">
      <c r="C26826" s="3"/>
      <c r="E26826" s="6"/>
    </row>
    <row r="26827" spans="3:5" s="2" customFormat="1" x14ac:dyDescent="0.3">
      <c r="C26827" s="3"/>
      <c r="E26827" s="6"/>
    </row>
    <row r="26828" spans="3:5" s="2" customFormat="1" x14ac:dyDescent="0.3">
      <c r="C26828" s="3"/>
      <c r="E26828" s="6"/>
    </row>
    <row r="26829" spans="3:5" s="2" customFormat="1" x14ac:dyDescent="0.3">
      <c r="C26829" s="3"/>
      <c r="E26829" s="6"/>
    </row>
    <row r="26830" spans="3:5" s="2" customFormat="1" x14ac:dyDescent="0.3">
      <c r="C26830" s="3"/>
      <c r="E26830" s="6"/>
    </row>
    <row r="26831" spans="3:5" s="2" customFormat="1" x14ac:dyDescent="0.3">
      <c r="C26831" s="3"/>
      <c r="E26831" s="6"/>
    </row>
    <row r="26832" spans="3:5" s="2" customFormat="1" x14ac:dyDescent="0.3">
      <c r="C26832" s="3"/>
      <c r="E26832" s="6"/>
    </row>
    <row r="26833" spans="3:5" s="2" customFormat="1" x14ac:dyDescent="0.3">
      <c r="C26833" s="3"/>
      <c r="E26833" s="6"/>
    </row>
    <row r="26834" spans="3:5" s="2" customFormat="1" x14ac:dyDescent="0.3">
      <c r="C26834" s="3"/>
      <c r="E26834" s="6"/>
    </row>
    <row r="26835" spans="3:5" s="2" customFormat="1" x14ac:dyDescent="0.3">
      <c r="C26835" s="3"/>
      <c r="E26835" s="6"/>
    </row>
    <row r="26836" spans="3:5" s="2" customFormat="1" x14ac:dyDescent="0.3">
      <c r="C26836" s="3"/>
      <c r="E26836" s="6"/>
    </row>
    <row r="26837" spans="3:5" s="2" customFormat="1" x14ac:dyDescent="0.3">
      <c r="C26837" s="3"/>
      <c r="E26837" s="6"/>
    </row>
    <row r="26838" spans="3:5" s="2" customFormat="1" x14ac:dyDescent="0.3">
      <c r="C26838" s="3"/>
      <c r="E26838" s="6"/>
    </row>
    <row r="26839" spans="3:5" s="2" customFormat="1" x14ac:dyDescent="0.3">
      <c r="C26839" s="3"/>
      <c r="E26839" s="6"/>
    </row>
    <row r="26840" spans="3:5" s="2" customFormat="1" x14ac:dyDescent="0.3">
      <c r="C26840" s="3"/>
      <c r="E26840" s="6"/>
    </row>
    <row r="26841" spans="3:5" s="2" customFormat="1" x14ac:dyDescent="0.3">
      <c r="C26841" s="3"/>
      <c r="E26841" s="6"/>
    </row>
    <row r="26842" spans="3:5" s="2" customFormat="1" x14ac:dyDescent="0.3">
      <c r="C26842" s="3"/>
      <c r="E26842" s="6"/>
    </row>
    <row r="26843" spans="3:5" s="2" customFormat="1" x14ac:dyDescent="0.3">
      <c r="C26843" s="3"/>
      <c r="E26843" s="6"/>
    </row>
    <row r="26844" spans="3:5" s="2" customFormat="1" x14ac:dyDescent="0.3">
      <c r="C26844" s="3"/>
      <c r="E26844" s="6"/>
    </row>
    <row r="26845" spans="3:5" s="2" customFormat="1" x14ac:dyDescent="0.3">
      <c r="C26845" s="3"/>
      <c r="E26845" s="6"/>
    </row>
    <row r="26846" spans="3:5" s="2" customFormat="1" x14ac:dyDescent="0.3">
      <c r="C26846" s="3"/>
      <c r="E26846" s="6"/>
    </row>
    <row r="26847" spans="3:5" s="2" customFormat="1" x14ac:dyDescent="0.3">
      <c r="C26847" s="3"/>
      <c r="E26847" s="6"/>
    </row>
    <row r="26848" spans="3:5" s="2" customFormat="1" x14ac:dyDescent="0.3">
      <c r="C26848" s="3"/>
      <c r="E26848" s="6"/>
    </row>
    <row r="26849" spans="3:5" s="2" customFormat="1" x14ac:dyDescent="0.3">
      <c r="C26849" s="3"/>
      <c r="E26849" s="6"/>
    </row>
    <row r="26850" spans="3:5" s="2" customFormat="1" x14ac:dyDescent="0.3">
      <c r="C26850" s="3"/>
      <c r="E26850" s="6"/>
    </row>
    <row r="26851" spans="3:5" s="2" customFormat="1" x14ac:dyDescent="0.3">
      <c r="C26851" s="3"/>
      <c r="E26851" s="6"/>
    </row>
    <row r="26852" spans="3:5" s="2" customFormat="1" x14ac:dyDescent="0.3">
      <c r="C26852" s="3"/>
      <c r="E26852" s="6"/>
    </row>
    <row r="26853" spans="3:5" s="2" customFormat="1" x14ac:dyDescent="0.3">
      <c r="C26853" s="3"/>
      <c r="E26853" s="6"/>
    </row>
    <row r="26854" spans="3:5" s="2" customFormat="1" x14ac:dyDescent="0.3">
      <c r="C26854" s="3"/>
      <c r="E26854" s="6"/>
    </row>
    <row r="26855" spans="3:5" s="2" customFormat="1" x14ac:dyDescent="0.3">
      <c r="C26855" s="3"/>
      <c r="E26855" s="6"/>
    </row>
    <row r="26856" spans="3:5" s="2" customFormat="1" x14ac:dyDescent="0.3">
      <c r="C26856" s="3"/>
      <c r="E26856" s="6"/>
    </row>
    <row r="26857" spans="3:5" s="2" customFormat="1" x14ac:dyDescent="0.3">
      <c r="C26857" s="3"/>
      <c r="E26857" s="6"/>
    </row>
    <row r="26858" spans="3:5" s="2" customFormat="1" x14ac:dyDescent="0.3">
      <c r="C26858" s="3"/>
      <c r="E26858" s="6"/>
    </row>
    <row r="26859" spans="3:5" s="2" customFormat="1" x14ac:dyDescent="0.3">
      <c r="C26859" s="3"/>
      <c r="E26859" s="6"/>
    </row>
    <row r="26860" spans="3:5" s="2" customFormat="1" x14ac:dyDescent="0.3">
      <c r="C26860" s="3"/>
      <c r="E26860" s="6"/>
    </row>
    <row r="26861" spans="3:5" s="2" customFormat="1" x14ac:dyDescent="0.3">
      <c r="C26861" s="3"/>
      <c r="E26861" s="6"/>
    </row>
    <row r="26862" spans="3:5" s="2" customFormat="1" x14ac:dyDescent="0.3">
      <c r="C26862" s="3"/>
      <c r="E26862" s="6"/>
    </row>
    <row r="26863" spans="3:5" s="2" customFormat="1" x14ac:dyDescent="0.3">
      <c r="C26863" s="3"/>
      <c r="E26863" s="6"/>
    </row>
    <row r="26864" spans="3:5" s="2" customFormat="1" x14ac:dyDescent="0.3">
      <c r="C26864" s="3"/>
      <c r="E26864" s="6"/>
    </row>
    <row r="26865" spans="3:5" s="2" customFormat="1" x14ac:dyDescent="0.3">
      <c r="C26865" s="3"/>
      <c r="E26865" s="6"/>
    </row>
    <row r="26866" spans="3:5" s="2" customFormat="1" x14ac:dyDescent="0.3">
      <c r="C26866" s="3"/>
      <c r="E26866" s="6"/>
    </row>
    <row r="26867" spans="3:5" s="2" customFormat="1" x14ac:dyDescent="0.3">
      <c r="C26867" s="3"/>
      <c r="E26867" s="6"/>
    </row>
    <row r="26868" spans="3:5" s="2" customFormat="1" x14ac:dyDescent="0.3">
      <c r="C26868" s="3"/>
      <c r="E26868" s="6"/>
    </row>
    <row r="26869" spans="3:5" s="2" customFormat="1" x14ac:dyDescent="0.3">
      <c r="C26869" s="3"/>
      <c r="E26869" s="6"/>
    </row>
    <row r="26870" spans="3:5" s="2" customFormat="1" x14ac:dyDescent="0.3">
      <c r="C26870" s="3"/>
      <c r="E26870" s="6"/>
    </row>
    <row r="26871" spans="3:5" s="2" customFormat="1" x14ac:dyDescent="0.3">
      <c r="C26871" s="3"/>
      <c r="E26871" s="6"/>
    </row>
    <row r="26872" spans="3:5" s="2" customFormat="1" x14ac:dyDescent="0.3">
      <c r="C26872" s="3"/>
      <c r="E26872" s="6"/>
    </row>
    <row r="26873" spans="3:5" s="2" customFormat="1" x14ac:dyDescent="0.3">
      <c r="C26873" s="3"/>
      <c r="E26873" s="6"/>
    </row>
    <row r="26874" spans="3:5" s="2" customFormat="1" x14ac:dyDescent="0.3">
      <c r="C26874" s="3"/>
      <c r="E26874" s="6"/>
    </row>
    <row r="26875" spans="3:5" s="2" customFormat="1" x14ac:dyDescent="0.3">
      <c r="C26875" s="3"/>
      <c r="E26875" s="6"/>
    </row>
    <row r="26876" spans="3:5" s="2" customFormat="1" x14ac:dyDescent="0.3">
      <c r="C26876" s="3"/>
      <c r="E26876" s="6"/>
    </row>
    <row r="26877" spans="3:5" s="2" customFormat="1" x14ac:dyDescent="0.3">
      <c r="C26877" s="3"/>
      <c r="E26877" s="6"/>
    </row>
    <row r="26878" spans="3:5" s="2" customFormat="1" x14ac:dyDescent="0.3">
      <c r="C26878" s="3"/>
      <c r="E26878" s="6"/>
    </row>
    <row r="26879" spans="3:5" s="2" customFormat="1" x14ac:dyDescent="0.3">
      <c r="C26879" s="3"/>
      <c r="E26879" s="6"/>
    </row>
    <row r="26880" spans="3:5" s="2" customFormat="1" x14ac:dyDescent="0.3">
      <c r="C26880" s="3"/>
      <c r="E26880" s="6"/>
    </row>
    <row r="26881" spans="3:5" s="2" customFormat="1" x14ac:dyDescent="0.3">
      <c r="C26881" s="3"/>
      <c r="E26881" s="6"/>
    </row>
    <row r="26882" spans="3:5" s="2" customFormat="1" x14ac:dyDescent="0.3">
      <c r="C26882" s="3"/>
      <c r="E26882" s="6"/>
    </row>
    <row r="26883" spans="3:5" s="2" customFormat="1" x14ac:dyDescent="0.3">
      <c r="C26883" s="3"/>
      <c r="E26883" s="6"/>
    </row>
    <row r="26884" spans="3:5" s="2" customFormat="1" x14ac:dyDescent="0.3">
      <c r="C26884" s="3"/>
      <c r="E26884" s="6"/>
    </row>
    <row r="26885" spans="3:5" s="2" customFormat="1" x14ac:dyDescent="0.3">
      <c r="C26885" s="3"/>
      <c r="E26885" s="6"/>
    </row>
    <row r="26886" spans="3:5" s="2" customFormat="1" x14ac:dyDescent="0.3">
      <c r="C26886" s="3"/>
      <c r="E26886" s="6"/>
    </row>
    <row r="26887" spans="3:5" s="2" customFormat="1" x14ac:dyDescent="0.3">
      <c r="C26887" s="3"/>
      <c r="E26887" s="6"/>
    </row>
    <row r="26888" spans="3:5" s="2" customFormat="1" x14ac:dyDescent="0.3">
      <c r="C26888" s="3"/>
      <c r="E26888" s="6"/>
    </row>
    <row r="26889" spans="3:5" s="2" customFormat="1" x14ac:dyDescent="0.3">
      <c r="C26889" s="3"/>
      <c r="E26889" s="6"/>
    </row>
    <row r="26890" spans="3:5" s="2" customFormat="1" x14ac:dyDescent="0.3">
      <c r="C26890" s="3"/>
      <c r="E26890" s="6"/>
    </row>
    <row r="26891" spans="3:5" s="2" customFormat="1" x14ac:dyDescent="0.3">
      <c r="C26891" s="3"/>
      <c r="E26891" s="6"/>
    </row>
    <row r="26892" spans="3:5" s="2" customFormat="1" x14ac:dyDescent="0.3">
      <c r="C26892" s="3"/>
      <c r="E26892" s="6"/>
    </row>
    <row r="26893" spans="3:5" s="2" customFormat="1" x14ac:dyDescent="0.3">
      <c r="C26893" s="3"/>
      <c r="E26893" s="6"/>
    </row>
    <row r="26894" spans="3:5" s="2" customFormat="1" x14ac:dyDescent="0.3">
      <c r="C26894" s="3"/>
      <c r="E26894" s="6"/>
    </row>
    <row r="26895" spans="3:5" s="2" customFormat="1" x14ac:dyDescent="0.3">
      <c r="C26895" s="3"/>
      <c r="E26895" s="6"/>
    </row>
    <row r="26896" spans="3:5" s="2" customFormat="1" x14ac:dyDescent="0.3">
      <c r="C26896" s="3"/>
      <c r="E26896" s="6"/>
    </row>
    <row r="26897" spans="3:5" s="2" customFormat="1" x14ac:dyDescent="0.3">
      <c r="C26897" s="3"/>
      <c r="E26897" s="6"/>
    </row>
    <row r="26898" spans="3:5" s="2" customFormat="1" x14ac:dyDescent="0.3">
      <c r="C26898" s="3"/>
      <c r="E26898" s="6"/>
    </row>
    <row r="26899" spans="3:5" s="2" customFormat="1" x14ac:dyDescent="0.3">
      <c r="C26899" s="3"/>
      <c r="E26899" s="6"/>
    </row>
    <row r="26900" spans="3:5" s="2" customFormat="1" x14ac:dyDescent="0.3">
      <c r="C26900" s="3"/>
      <c r="E26900" s="6"/>
    </row>
    <row r="26901" spans="3:5" s="2" customFormat="1" x14ac:dyDescent="0.3">
      <c r="C26901" s="3"/>
      <c r="E26901" s="6"/>
    </row>
    <row r="26902" spans="3:5" s="2" customFormat="1" x14ac:dyDescent="0.3">
      <c r="C26902" s="3"/>
      <c r="E26902" s="6"/>
    </row>
    <row r="26903" spans="3:5" s="2" customFormat="1" x14ac:dyDescent="0.3">
      <c r="C26903" s="3"/>
      <c r="E26903" s="6"/>
    </row>
    <row r="26904" spans="3:5" s="2" customFormat="1" x14ac:dyDescent="0.3">
      <c r="C26904" s="3"/>
      <c r="E26904" s="6"/>
    </row>
    <row r="26905" spans="3:5" s="2" customFormat="1" x14ac:dyDescent="0.3">
      <c r="C26905" s="3"/>
      <c r="E26905" s="6"/>
    </row>
    <row r="26906" spans="3:5" s="2" customFormat="1" x14ac:dyDescent="0.3">
      <c r="C26906" s="3"/>
      <c r="E26906" s="6"/>
    </row>
    <row r="26907" spans="3:5" s="2" customFormat="1" x14ac:dyDescent="0.3">
      <c r="C26907" s="3"/>
      <c r="E26907" s="6"/>
    </row>
    <row r="26908" spans="3:5" s="2" customFormat="1" x14ac:dyDescent="0.3">
      <c r="C26908" s="3"/>
      <c r="E26908" s="6"/>
    </row>
    <row r="26909" spans="3:5" s="2" customFormat="1" x14ac:dyDescent="0.3">
      <c r="C26909" s="3"/>
      <c r="E26909" s="6"/>
    </row>
    <row r="26910" spans="3:5" s="2" customFormat="1" x14ac:dyDescent="0.3">
      <c r="C26910" s="3"/>
      <c r="E26910" s="6"/>
    </row>
    <row r="26911" spans="3:5" s="2" customFormat="1" x14ac:dyDescent="0.3">
      <c r="C26911" s="3"/>
      <c r="E26911" s="6"/>
    </row>
    <row r="26912" spans="3:5" s="2" customFormat="1" x14ac:dyDescent="0.3">
      <c r="C26912" s="3"/>
      <c r="E26912" s="6"/>
    </row>
    <row r="26913" spans="3:5" s="2" customFormat="1" x14ac:dyDescent="0.3">
      <c r="C26913" s="3"/>
      <c r="E26913" s="6"/>
    </row>
    <row r="26914" spans="3:5" s="2" customFormat="1" x14ac:dyDescent="0.3">
      <c r="C26914" s="3"/>
      <c r="E26914" s="6"/>
    </row>
    <row r="26915" spans="3:5" s="2" customFormat="1" x14ac:dyDescent="0.3">
      <c r="C26915" s="3"/>
      <c r="E26915" s="6"/>
    </row>
    <row r="26916" spans="3:5" s="2" customFormat="1" x14ac:dyDescent="0.3">
      <c r="C26916" s="3"/>
      <c r="E26916" s="6"/>
    </row>
    <row r="26917" spans="3:5" s="2" customFormat="1" x14ac:dyDescent="0.3">
      <c r="C26917" s="3"/>
      <c r="E26917" s="6"/>
    </row>
    <row r="26918" spans="3:5" s="2" customFormat="1" x14ac:dyDescent="0.3">
      <c r="C26918" s="3"/>
      <c r="E26918" s="6"/>
    </row>
    <row r="26919" spans="3:5" s="2" customFormat="1" x14ac:dyDescent="0.3">
      <c r="C26919" s="3"/>
      <c r="E26919" s="6"/>
    </row>
    <row r="26920" spans="3:5" s="2" customFormat="1" x14ac:dyDescent="0.3">
      <c r="C26920" s="3"/>
      <c r="E26920" s="6"/>
    </row>
    <row r="26921" spans="3:5" s="2" customFormat="1" x14ac:dyDescent="0.3">
      <c r="C26921" s="3"/>
      <c r="E26921" s="6"/>
    </row>
    <row r="26922" spans="3:5" s="2" customFormat="1" x14ac:dyDescent="0.3">
      <c r="C26922" s="3"/>
      <c r="E26922" s="6"/>
    </row>
    <row r="26923" spans="3:5" s="2" customFormat="1" x14ac:dyDescent="0.3">
      <c r="C26923" s="3"/>
      <c r="E26923" s="6"/>
    </row>
    <row r="26924" spans="3:5" s="2" customFormat="1" x14ac:dyDescent="0.3">
      <c r="C26924" s="3"/>
      <c r="E26924" s="6"/>
    </row>
    <row r="26925" spans="3:5" s="2" customFormat="1" x14ac:dyDescent="0.3">
      <c r="C26925" s="3"/>
      <c r="E26925" s="6"/>
    </row>
    <row r="26926" spans="3:5" s="2" customFormat="1" x14ac:dyDescent="0.3">
      <c r="C26926" s="3"/>
      <c r="E26926" s="6"/>
    </row>
    <row r="26927" spans="3:5" s="2" customFormat="1" x14ac:dyDescent="0.3">
      <c r="C26927" s="3"/>
      <c r="E26927" s="6"/>
    </row>
    <row r="26928" spans="3:5" s="2" customFormat="1" x14ac:dyDescent="0.3">
      <c r="C26928" s="3"/>
      <c r="E26928" s="6"/>
    </row>
    <row r="26929" spans="3:5" s="2" customFormat="1" x14ac:dyDescent="0.3">
      <c r="C26929" s="3"/>
      <c r="E26929" s="6"/>
    </row>
    <row r="26930" spans="3:5" s="2" customFormat="1" x14ac:dyDescent="0.3">
      <c r="C26930" s="3"/>
      <c r="E26930" s="6"/>
    </row>
    <row r="26931" spans="3:5" s="2" customFormat="1" x14ac:dyDescent="0.3">
      <c r="C26931" s="3"/>
      <c r="E26931" s="6"/>
    </row>
    <row r="26932" spans="3:5" s="2" customFormat="1" x14ac:dyDescent="0.3">
      <c r="C26932" s="3"/>
      <c r="E26932" s="6"/>
    </row>
    <row r="26933" spans="3:5" s="2" customFormat="1" x14ac:dyDescent="0.3">
      <c r="C26933" s="3"/>
      <c r="E26933" s="6"/>
    </row>
    <row r="26934" spans="3:5" s="2" customFormat="1" x14ac:dyDescent="0.3">
      <c r="C26934" s="3"/>
      <c r="E26934" s="6"/>
    </row>
    <row r="26935" spans="3:5" s="2" customFormat="1" x14ac:dyDescent="0.3">
      <c r="C26935" s="3"/>
      <c r="E26935" s="6"/>
    </row>
    <row r="26936" spans="3:5" s="2" customFormat="1" x14ac:dyDescent="0.3">
      <c r="C26936" s="3"/>
      <c r="E26936" s="6"/>
    </row>
    <row r="26937" spans="3:5" s="2" customFormat="1" x14ac:dyDescent="0.3">
      <c r="C26937" s="3"/>
      <c r="E26937" s="6"/>
    </row>
    <row r="26938" spans="3:5" s="2" customFormat="1" x14ac:dyDescent="0.3">
      <c r="C26938" s="3"/>
      <c r="E26938" s="6"/>
    </row>
    <row r="26939" spans="3:5" s="2" customFormat="1" x14ac:dyDescent="0.3">
      <c r="C26939" s="3"/>
      <c r="E26939" s="6"/>
    </row>
    <row r="26940" spans="3:5" s="2" customFormat="1" x14ac:dyDescent="0.3">
      <c r="C26940" s="3"/>
      <c r="E26940" s="6"/>
    </row>
    <row r="26941" spans="3:5" s="2" customFormat="1" x14ac:dyDescent="0.3">
      <c r="C26941" s="3"/>
      <c r="E26941" s="6"/>
    </row>
    <row r="26942" spans="3:5" s="2" customFormat="1" x14ac:dyDescent="0.3">
      <c r="C26942" s="3"/>
      <c r="E26942" s="6"/>
    </row>
    <row r="26943" spans="3:5" s="2" customFormat="1" x14ac:dyDescent="0.3">
      <c r="C26943" s="3"/>
      <c r="E26943" s="6"/>
    </row>
    <row r="26944" spans="3:5" s="2" customFormat="1" x14ac:dyDescent="0.3">
      <c r="C26944" s="3"/>
      <c r="E26944" s="6"/>
    </row>
    <row r="26945" spans="3:5" s="2" customFormat="1" x14ac:dyDescent="0.3">
      <c r="C26945" s="3"/>
      <c r="E26945" s="6"/>
    </row>
    <row r="26946" spans="3:5" s="2" customFormat="1" x14ac:dyDescent="0.3">
      <c r="C26946" s="3"/>
      <c r="E26946" s="6"/>
    </row>
    <row r="26947" spans="3:5" s="2" customFormat="1" x14ac:dyDescent="0.3">
      <c r="C26947" s="3"/>
      <c r="E26947" s="6"/>
    </row>
    <row r="26948" spans="3:5" s="2" customFormat="1" x14ac:dyDescent="0.3">
      <c r="C26948" s="3"/>
      <c r="E26948" s="6"/>
    </row>
    <row r="26949" spans="3:5" s="2" customFormat="1" x14ac:dyDescent="0.3">
      <c r="C26949" s="3"/>
      <c r="E26949" s="6"/>
    </row>
    <row r="26950" spans="3:5" s="2" customFormat="1" x14ac:dyDescent="0.3">
      <c r="C26950" s="3"/>
      <c r="E26950" s="6"/>
    </row>
    <row r="26951" spans="3:5" s="2" customFormat="1" x14ac:dyDescent="0.3">
      <c r="C26951" s="3"/>
      <c r="E26951" s="6"/>
    </row>
    <row r="26952" spans="3:5" s="2" customFormat="1" x14ac:dyDescent="0.3">
      <c r="C26952" s="3"/>
      <c r="E26952" s="6"/>
    </row>
    <row r="26953" spans="3:5" s="2" customFormat="1" x14ac:dyDescent="0.3">
      <c r="C26953" s="3"/>
      <c r="E26953" s="6"/>
    </row>
    <row r="26954" spans="3:5" s="2" customFormat="1" x14ac:dyDescent="0.3">
      <c r="C26954" s="3"/>
      <c r="E26954" s="6"/>
    </row>
    <row r="26955" spans="3:5" s="2" customFormat="1" x14ac:dyDescent="0.3">
      <c r="C26955" s="3"/>
      <c r="E26955" s="6"/>
    </row>
    <row r="26956" spans="3:5" s="2" customFormat="1" x14ac:dyDescent="0.3">
      <c r="C26956" s="3"/>
      <c r="E26956" s="6"/>
    </row>
    <row r="26957" spans="3:5" s="2" customFormat="1" x14ac:dyDescent="0.3">
      <c r="C26957" s="3"/>
      <c r="E26957" s="6"/>
    </row>
    <row r="26958" spans="3:5" s="2" customFormat="1" x14ac:dyDescent="0.3">
      <c r="C26958" s="3"/>
      <c r="E26958" s="6"/>
    </row>
    <row r="26959" spans="3:5" s="2" customFormat="1" x14ac:dyDescent="0.3">
      <c r="C26959" s="3"/>
      <c r="E26959" s="6"/>
    </row>
    <row r="26960" spans="3:5" s="2" customFormat="1" x14ac:dyDescent="0.3">
      <c r="C26960" s="3"/>
      <c r="E26960" s="6"/>
    </row>
    <row r="26961" spans="3:5" s="2" customFormat="1" x14ac:dyDescent="0.3">
      <c r="C26961" s="3"/>
      <c r="E26961" s="6"/>
    </row>
    <row r="26962" spans="3:5" s="2" customFormat="1" x14ac:dyDescent="0.3">
      <c r="C26962" s="3"/>
      <c r="E26962" s="6"/>
    </row>
    <row r="26963" spans="3:5" s="2" customFormat="1" x14ac:dyDescent="0.3">
      <c r="C26963" s="3"/>
      <c r="E26963" s="6"/>
    </row>
    <row r="26964" spans="3:5" s="2" customFormat="1" x14ac:dyDescent="0.3">
      <c r="C26964" s="3"/>
      <c r="E26964" s="6"/>
    </row>
    <row r="26965" spans="3:5" s="2" customFormat="1" x14ac:dyDescent="0.3">
      <c r="C26965" s="3"/>
      <c r="E26965" s="6"/>
    </row>
    <row r="26966" spans="3:5" s="2" customFormat="1" x14ac:dyDescent="0.3">
      <c r="C26966" s="3"/>
      <c r="E26966" s="6"/>
    </row>
    <row r="26967" spans="3:5" s="2" customFormat="1" x14ac:dyDescent="0.3">
      <c r="C26967" s="3"/>
      <c r="E26967" s="6"/>
    </row>
    <row r="26968" spans="3:5" s="2" customFormat="1" x14ac:dyDescent="0.3">
      <c r="C26968" s="3"/>
      <c r="E26968" s="6"/>
    </row>
    <row r="26969" spans="3:5" s="2" customFormat="1" x14ac:dyDescent="0.3">
      <c r="C26969" s="3"/>
      <c r="E26969" s="6"/>
    </row>
    <row r="26970" spans="3:5" s="2" customFormat="1" x14ac:dyDescent="0.3">
      <c r="C26970" s="3"/>
      <c r="E26970" s="6"/>
    </row>
    <row r="26971" spans="3:5" s="2" customFormat="1" x14ac:dyDescent="0.3">
      <c r="C26971" s="3"/>
      <c r="E26971" s="6"/>
    </row>
    <row r="26972" spans="3:5" s="2" customFormat="1" x14ac:dyDescent="0.3">
      <c r="C26972" s="3"/>
      <c r="E26972" s="6"/>
    </row>
    <row r="26973" spans="3:5" s="2" customFormat="1" x14ac:dyDescent="0.3">
      <c r="C26973" s="3"/>
      <c r="E26973" s="6"/>
    </row>
    <row r="26974" spans="3:5" s="2" customFormat="1" x14ac:dyDescent="0.3">
      <c r="C26974" s="3"/>
      <c r="E26974" s="6"/>
    </row>
    <row r="26975" spans="3:5" s="2" customFormat="1" x14ac:dyDescent="0.3">
      <c r="C26975" s="3"/>
      <c r="E26975" s="6"/>
    </row>
    <row r="26976" spans="3:5" s="2" customFormat="1" x14ac:dyDescent="0.3">
      <c r="C26976" s="3"/>
      <c r="E26976" s="6"/>
    </row>
    <row r="26977" spans="3:5" s="2" customFormat="1" x14ac:dyDescent="0.3">
      <c r="C26977" s="3"/>
      <c r="E26977" s="6"/>
    </row>
    <row r="26978" spans="3:5" s="2" customFormat="1" x14ac:dyDescent="0.3">
      <c r="C26978" s="3"/>
      <c r="E26978" s="6"/>
    </row>
    <row r="26979" spans="3:5" s="2" customFormat="1" x14ac:dyDescent="0.3">
      <c r="C26979" s="3"/>
      <c r="E26979" s="6"/>
    </row>
    <row r="26980" spans="3:5" s="2" customFormat="1" x14ac:dyDescent="0.3">
      <c r="C26980" s="3"/>
      <c r="E26980" s="6"/>
    </row>
    <row r="26981" spans="3:5" s="2" customFormat="1" x14ac:dyDescent="0.3">
      <c r="C26981" s="3"/>
      <c r="E26981" s="6"/>
    </row>
    <row r="26982" spans="3:5" s="2" customFormat="1" x14ac:dyDescent="0.3">
      <c r="C26982" s="3"/>
      <c r="E26982" s="6"/>
    </row>
    <row r="26983" spans="3:5" s="2" customFormat="1" x14ac:dyDescent="0.3">
      <c r="C26983" s="3"/>
      <c r="E26983" s="6"/>
    </row>
    <row r="26984" spans="3:5" s="2" customFormat="1" x14ac:dyDescent="0.3">
      <c r="C26984" s="3"/>
      <c r="E26984" s="6"/>
    </row>
    <row r="26985" spans="3:5" s="2" customFormat="1" x14ac:dyDescent="0.3">
      <c r="C26985" s="3"/>
      <c r="E26985" s="6"/>
    </row>
    <row r="26986" spans="3:5" s="2" customFormat="1" x14ac:dyDescent="0.3">
      <c r="C26986" s="3"/>
      <c r="E26986" s="6"/>
    </row>
    <row r="26987" spans="3:5" s="2" customFormat="1" x14ac:dyDescent="0.3">
      <c r="C26987" s="3"/>
      <c r="E26987" s="6"/>
    </row>
    <row r="26988" spans="3:5" s="2" customFormat="1" x14ac:dyDescent="0.3">
      <c r="C26988" s="3"/>
      <c r="E26988" s="6"/>
    </row>
    <row r="26989" spans="3:5" s="2" customFormat="1" x14ac:dyDescent="0.3">
      <c r="C26989" s="3"/>
      <c r="E26989" s="6"/>
    </row>
    <row r="26990" spans="3:5" s="2" customFormat="1" x14ac:dyDescent="0.3">
      <c r="C26990" s="3"/>
      <c r="E26990" s="6"/>
    </row>
    <row r="26991" spans="3:5" s="2" customFormat="1" x14ac:dyDescent="0.3">
      <c r="C26991" s="3"/>
      <c r="E26991" s="6"/>
    </row>
    <row r="26992" spans="3:5" s="2" customFormat="1" x14ac:dyDescent="0.3">
      <c r="C26992" s="3"/>
      <c r="E26992" s="6"/>
    </row>
    <row r="26993" spans="3:5" s="2" customFormat="1" x14ac:dyDescent="0.3">
      <c r="C26993" s="3"/>
      <c r="E26993" s="6"/>
    </row>
    <row r="26994" spans="3:5" s="2" customFormat="1" x14ac:dyDescent="0.3">
      <c r="C26994" s="3"/>
      <c r="E26994" s="6"/>
    </row>
    <row r="26995" spans="3:5" s="2" customFormat="1" x14ac:dyDescent="0.3">
      <c r="C26995" s="3"/>
      <c r="E26995" s="6"/>
    </row>
    <row r="26996" spans="3:5" s="2" customFormat="1" x14ac:dyDescent="0.3">
      <c r="C26996" s="3"/>
      <c r="E26996" s="6"/>
    </row>
    <row r="26997" spans="3:5" s="2" customFormat="1" x14ac:dyDescent="0.3">
      <c r="C26997" s="3"/>
      <c r="E26997" s="6"/>
    </row>
    <row r="26998" spans="3:5" s="2" customFormat="1" x14ac:dyDescent="0.3">
      <c r="C26998" s="3"/>
      <c r="E26998" s="6"/>
    </row>
    <row r="26999" spans="3:5" s="2" customFormat="1" x14ac:dyDescent="0.3">
      <c r="C26999" s="3"/>
      <c r="E26999" s="6"/>
    </row>
    <row r="27000" spans="3:5" s="2" customFormat="1" x14ac:dyDescent="0.3">
      <c r="C27000" s="3"/>
      <c r="E27000" s="6"/>
    </row>
    <row r="27001" spans="3:5" s="2" customFormat="1" x14ac:dyDescent="0.3">
      <c r="C27001" s="3"/>
      <c r="E27001" s="6"/>
    </row>
    <row r="27002" spans="3:5" s="2" customFormat="1" x14ac:dyDescent="0.3">
      <c r="C27002" s="3"/>
      <c r="E27002" s="6"/>
    </row>
    <row r="27003" spans="3:5" s="2" customFormat="1" x14ac:dyDescent="0.3">
      <c r="C27003" s="3"/>
      <c r="E27003" s="6"/>
    </row>
    <row r="27004" spans="3:5" s="2" customFormat="1" x14ac:dyDescent="0.3">
      <c r="C27004" s="3"/>
      <c r="E27004" s="6"/>
    </row>
    <row r="27005" spans="3:5" s="2" customFormat="1" x14ac:dyDescent="0.3">
      <c r="C27005" s="3"/>
      <c r="E27005" s="6"/>
    </row>
    <row r="27006" spans="3:5" s="2" customFormat="1" x14ac:dyDescent="0.3">
      <c r="C27006" s="3"/>
      <c r="E27006" s="6"/>
    </row>
    <row r="27007" spans="3:5" s="2" customFormat="1" x14ac:dyDescent="0.3">
      <c r="C27007" s="3"/>
      <c r="E27007" s="6"/>
    </row>
    <row r="27008" spans="3:5" s="2" customFormat="1" x14ac:dyDescent="0.3">
      <c r="C27008" s="3"/>
      <c r="E27008" s="6"/>
    </row>
    <row r="27009" spans="3:5" s="2" customFormat="1" x14ac:dyDescent="0.3">
      <c r="C27009" s="3"/>
      <c r="E27009" s="6"/>
    </row>
    <row r="27010" spans="3:5" s="2" customFormat="1" x14ac:dyDescent="0.3">
      <c r="C27010" s="3"/>
      <c r="E27010" s="6"/>
    </row>
    <row r="27011" spans="3:5" s="2" customFormat="1" x14ac:dyDescent="0.3">
      <c r="C27011" s="3"/>
      <c r="E27011" s="6"/>
    </row>
    <row r="27012" spans="3:5" s="2" customFormat="1" x14ac:dyDescent="0.3">
      <c r="C27012" s="3"/>
      <c r="E27012" s="6"/>
    </row>
    <row r="27013" spans="3:5" s="2" customFormat="1" x14ac:dyDescent="0.3">
      <c r="C27013" s="3"/>
      <c r="E27013" s="6"/>
    </row>
    <row r="27014" spans="3:5" s="2" customFormat="1" x14ac:dyDescent="0.3">
      <c r="C27014" s="3"/>
      <c r="E27014" s="6"/>
    </row>
    <row r="27015" spans="3:5" s="2" customFormat="1" x14ac:dyDescent="0.3">
      <c r="C27015" s="3"/>
      <c r="E27015" s="6"/>
    </row>
    <row r="27016" spans="3:5" s="2" customFormat="1" x14ac:dyDescent="0.3">
      <c r="C27016" s="3"/>
      <c r="E27016" s="6"/>
    </row>
    <row r="27017" spans="3:5" s="2" customFormat="1" x14ac:dyDescent="0.3">
      <c r="C27017" s="3"/>
      <c r="E27017" s="6"/>
    </row>
    <row r="27018" spans="3:5" s="2" customFormat="1" x14ac:dyDescent="0.3">
      <c r="C27018" s="3"/>
      <c r="E27018" s="6"/>
    </row>
    <row r="27019" spans="3:5" s="2" customFormat="1" x14ac:dyDescent="0.3">
      <c r="C27019" s="3"/>
      <c r="E27019" s="6"/>
    </row>
    <row r="27020" spans="3:5" s="2" customFormat="1" x14ac:dyDescent="0.3">
      <c r="C27020" s="3"/>
      <c r="E27020" s="6"/>
    </row>
    <row r="27021" spans="3:5" s="2" customFormat="1" x14ac:dyDescent="0.3">
      <c r="C27021" s="3"/>
      <c r="E27021" s="6"/>
    </row>
    <row r="27022" spans="3:5" s="2" customFormat="1" x14ac:dyDescent="0.3">
      <c r="C27022" s="3"/>
      <c r="E27022" s="6"/>
    </row>
    <row r="27023" spans="3:5" s="2" customFormat="1" x14ac:dyDescent="0.3">
      <c r="C27023" s="3"/>
      <c r="E27023" s="6"/>
    </row>
    <row r="27024" spans="3:5" s="2" customFormat="1" x14ac:dyDescent="0.3">
      <c r="C27024" s="3"/>
      <c r="E27024" s="6"/>
    </row>
    <row r="27025" spans="3:5" s="2" customFormat="1" x14ac:dyDescent="0.3">
      <c r="C27025" s="3"/>
      <c r="E27025" s="6"/>
    </row>
    <row r="27026" spans="3:5" s="2" customFormat="1" x14ac:dyDescent="0.3">
      <c r="C27026" s="3"/>
      <c r="E27026" s="6"/>
    </row>
    <row r="27027" spans="3:5" s="2" customFormat="1" x14ac:dyDescent="0.3">
      <c r="C27027" s="3"/>
      <c r="E27027" s="6"/>
    </row>
    <row r="27028" spans="3:5" s="2" customFormat="1" x14ac:dyDescent="0.3">
      <c r="C27028" s="3"/>
      <c r="E27028" s="6"/>
    </row>
    <row r="27029" spans="3:5" s="2" customFormat="1" x14ac:dyDescent="0.3">
      <c r="C27029" s="3"/>
      <c r="E27029" s="6"/>
    </row>
    <row r="27030" spans="3:5" s="2" customFormat="1" x14ac:dyDescent="0.3">
      <c r="C27030" s="3"/>
      <c r="E27030" s="6"/>
    </row>
    <row r="27031" spans="3:5" s="2" customFormat="1" x14ac:dyDescent="0.3">
      <c r="C27031" s="3"/>
      <c r="E27031" s="6"/>
    </row>
    <row r="27032" spans="3:5" s="2" customFormat="1" x14ac:dyDescent="0.3">
      <c r="C27032" s="3"/>
      <c r="E27032" s="6"/>
    </row>
    <row r="27033" spans="3:5" s="2" customFormat="1" x14ac:dyDescent="0.3">
      <c r="C27033" s="3"/>
      <c r="E27033" s="6"/>
    </row>
    <row r="27034" spans="3:5" s="2" customFormat="1" x14ac:dyDescent="0.3">
      <c r="C27034" s="3"/>
      <c r="E27034" s="6"/>
    </row>
    <row r="27035" spans="3:5" s="2" customFormat="1" x14ac:dyDescent="0.3">
      <c r="C27035" s="3"/>
      <c r="E27035" s="6"/>
    </row>
    <row r="27036" spans="3:5" s="2" customFormat="1" x14ac:dyDescent="0.3">
      <c r="C27036" s="3"/>
      <c r="E27036" s="6"/>
    </row>
    <row r="27037" spans="3:5" s="2" customFormat="1" x14ac:dyDescent="0.3">
      <c r="C27037" s="3"/>
      <c r="E27037" s="6"/>
    </row>
    <row r="27038" spans="3:5" s="2" customFormat="1" x14ac:dyDescent="0.3">
      <c r="C27038" s="3"/>
      <c r="E27038" s="6"/>
    </row>
    <row r="27039" spans="3:5" s="2" customFormat="1" x14ac:dyDescent="0.3">
      <c r="C27039" s="3"/>
      <c r="E27039" s="6"/>
    </row>
    <row r="27040" spans="3:5" s="2" customFormat="1" x14ac:dyDescent="0.3">
      <c r="C27040" s="3"/>
      <c r="E27040" s="6"/>
    </row>
    <row r="27041" spans="3:5" s="2" customFormat="1" x14ac:dyDescent="0.3">
      <c r="C27041" s="3"/>
      <c r="E27041" s="6"/>
    </row>
    <row r="27042" spans="3:5" s="2" customFormat="1" x14ac:dyDescent="0.3">
      <c r="C27042" s="3"/>
      <c r="E27042" s="6"/>
    </row>
    <row r="27043" spans="3:5" s="2" customFormat="1" x14ac:dyDescent="0.3">
      <c r="C27043" s="3"/>
      <c r="E27043" s="6"/>
    </row>
    <row r="27044" spans="3:5" s="2" customFormat="1" x14ac:dyDescent="0.3">
      <c r="C27044" s="3"/>
      <c r="E27044" s="6"/>
    </row>
    <row r="27045" spans="3:5" s="2" customFormat="1" x14ac:dyDescent="0.3">
      <c r="C27045" s="3"/>
      <c r="E27045" s="6"/>
    </row>
    <row r="27046" spans="3:5" s="2" customFormat="1" x14ac:dyDescent="0.3">
      <c r="C27046" s="3"/>
      <c r="E27046" s="6"/>
    </row>
    <row r="27047" spans="3:5" s="2" customFormat="1" x14ac:dyDescent="0.3">
      <c r="C27047" s="3"/>
      <c r="E27047" s="6"/>
    </row>
    <row r="27048" spans="3:5" s="2" customFormat="1" x14ac:dyDescent="0.3">
      <c r="C27048" s="3"/>
      <c r="E27048" s="6"/>
    </row>
    <row r="27049" spans="3:5" s="2" customFormat="1" x14ac:dyDescent="0.3">
      <c r="C27049" s="3"/>
      <c r="E27049" s="6"/>
    </row>
    <row r="27050" spans="3:5" s="2" customFormat="1" x14ac:dyDescent="0.3">
      <c r="C27050" s="3"/>
      <c r="E27050" s="6"/>
    </row>
    <row r="27051" spans="3:5" s="2" customFormat="1" x14ac:dyDescent="0.3">
      <c r="C27051" s="3"/>
      <c r="E27051" s="6"/>
    </row>
    <row r="27052" spans="3:5" s="2" customFormat="1" x14ac:dyDescent="0.3">
      <c r="C27052" s="3"/>
      <c r="E27052" s="6"/>
    </row>
    <row r="27053" spans="3:5" s="2" customFormat="1" x14ac:dyDescent="0.3">
      <c r="C27053" s="3"/>
      <c r="E27053" s="6"/>
    </row>
    <row r="27054" spans="3:5" s="2" customFormat="1" x14ac:dyDescent="0.3">
      <c r="C27054" s="3"/>
      <c r="E27054" s="6"/>
    </row>
    <row r="27055" spans="3:5" s="2" customFormat="1" x14ac:dyDescent="0.3">
      <c r="C27055" s="3"/>
      <c r="E27055" s="6"/>
    </row>
    <row r="27056" spans="3:5" s="2" customFormat="1" x14ac:dyDescent="0.3">
      <c r="C27056" s="3"/>
      <c r="E27056" s="6"/>
    </row>
    <row r="27057" spans="3:5" s="2" customFormat="1" x14ac:dyDescent="0.3">
      <c r="C27057" s="3"/>
      <c r="E27057" s="6"/>
    </row>
    <row r="27058" spans="3:5" s="2" customFormat="1" x14ac:dyDescent="0.3">
      <c r="C27058" s="3"/>
      <c r="E27058" s="6"/>
    </row>
    <row r="27059" spans="3:5" s="2" customFormat="1" x14ac:dyDescent="0.3">
      <c r="C27059" s="3"/>
      <c r="E27059" s="6"/>
    </row>
    <row r="27060" spans="3:5" s="2" customFormat="1" x14ac:dyDescent="0.3">
      <c r="C27060" s="3"/>
      <c r="E27060" s="6"/>
    </row>
    <row r="27061" spans="3:5" s="2" customFormat="1" x14ac:dyDescent="0.3">
      <c r="C27061" s="3"/>
      <c r="E27061" s="6"/>
    </row>
    <row r="27062" spans="3:5" s="2" customFormat="1" x14ac:dyDescent="0.3">
      <c r="C27062" s="3"/>
      <c r="E27062" s="6"/>
    </row>
    <row r="27063" spans="3:5" s="2" customFormat="1" x14ac:dyDescent="0.3">
      <c r="C27063" s="3"/>
      <c r="E27063" s="6"/>
    </row>
    <row r="27064" spans="3:5" s="2" customFormat="1" x14ac:dyDescent="0.3">
      <c r="C27064" s="3"/>
      <c r="E27064" s="6"/>
    </row>
    <row r="27065" spans="3:5" s="2" customFormat="1" x14ac:dyDescent="0.3">
      <c r="C27065" s="3"/>
      <c r="E27065" s="6"/>
    </row>
    <row r="27066" spans="3:5" s="2" customFormat="1" x14ac:dyDescent="0.3">
      <c r="C27066" s="3"/>
      <c r="E27066" s="6"/>
    </row>
    <row r="27067" spans="3:5" s="2" customFormat="1" x14ac:dyDescent="0.3">
      <c r="C27067" s="3"/>
      <c r="E27067" s="6"/>
    </row>
    <row r="27068" spans="3:5" s="2" customFormat="1" x14ac:dyDescent="0.3">
      <c r="C27068" s="3"/>
      <c r="E27068" s="6"/>
    </row>
    <row r="27069" spans="3:5" s="2" customFormat="1" x14ac:dyDescent="0.3">
      <c r="C27069" s="3"/>
      <c r="E27069" s="6"/>
    </row>
    <row r="27070" spans="3:5" s="2" customFormat="1" x14ac:dyDescent="0.3">
      <c r="C27070" s="3"/>
      <c r="E27070" s="6"/>
    </row>
    <row r="27071" spans="3:5" s="2" customFormat="1" x14ac:dyDescent="0.3">
      <c r="C27071" s="3"/>
      <c r="E27071" s="6"/>
    </row>
    <row r="27072" spans="3:5" s="2" customFormat="1" x14ac:dyDescent="0.3">
      <c r="C27072" s="3"/>
      <c r="E27072" s="6"/>
    </row>
    <row r="27073" spans="3:5" s="2" customFormat="1" x14ac:dyDescent="0.3">
      <c r="C27073" s="3"/>
      <c r="E27073" s="6"/>
    </row>
    <row r="27074" spans="3:5" s="2" customFormat="1" x14ac:dyDescent="0.3">
      <c r="C27074" s="3"/>
      <c r="E27074" s="6"/>
    </row>
    <row r="27075" spans="3:5" s="2" customFormat="1" x14ac:dyDescent="0.3">
      <c r="C27075" s="3"/>
      <c r="E27075" s="6"/>
    </row>
    <row r="27076" spans="3:5" s="2" customFormat="1" x14ac:dyDescent="0.3">
      <c r="C27076" s="3"/>
      <c r="E27076" s="6"/>
    </row>
    <row r="27077" spans="3:5" s="2" customFormat="1" x14ac:dyDescent="0.3">
      <c r="C27077" s="3"/>
      <c r="E27077" s="6"/>
    </row>
    <row r="27078" spans="3:5" s="2" customFormat="1" x14ac:dyDescent="0.3">
      <c r="C27078" s="3"/>
      <c r="E27078" s="6"/>
    </row>
    <row r="27079" spans="3:5" s="2" customFormat="1" x14ac:dyDescent="0.3">
      <c r="C27079" s="3"/>
      <c r="E27079" s="6"/>
    </row>
    <row r="27080" spans="3:5" s="2" customFormat="1" x14ac:dyDescent="0.3">
      <c r="C27080" s="3"/>
      <c r="E27080" s="6"/>
    </row>
    <row r="27081" spans="3:5" s="2" customFormat="1" x14ac:dyDescent="0.3">
      <c r="C27081" s="3"/>
      <c r="E27081" s="6"/>
    </row>
    <row r="27082" spans="3:5" s="2" customFormat="1" x14ac:dyDescent="0.3">
      <c r="C27082" s="3"/>
      <c r="E27082" s="6"/>
    </row>
    <row r="27083" spans="3:5" s="2" customFormat="1" x14ac:dyDescent="0.3">
      <c r="C27083" s="3"/>
      <c r="E27083" s="6"/>
    </row>
    <row r="27084" spans="3:5" s="2" customFormat="1" x14ac:dyDescent="0.3">
      <c r="C27084" s="3"/>
      <c r="E27084" s="6"/>
    </row>
    <row r="27085" spans="3:5" s="2" customFormat="1" x14ac:dyDescent="0.3">
      <c r="C27085" s="3"/>
      <c r="E27085" s="6"/>
    </row>
    <row r="27086" spans="3:5" s="2" customFormat="1" x14ac:dyDescent="0.3">
      <c r="C27086" s="3"/>
      <c r="E27086" s="6"/>
    </row>
    <row r="27087" spans="3:5" s="2" customFormat="1" x14ac:dyDescent="0.3">
      <c r="C27087" s="3"/>
      <c r="E27087" s="6"/>
    </row>
    <row r="27088" spans="3:5" s="2" customFormat="1" x14ac:dyDescent="0.3">
      <c r="C27088" s="3"/>
      <c r="E27088" s="6"/>
    </row>
    <row r="27089" spans="3:5" s="2" customFormat="1" x14ac:dyDescent="0.3">
      <c r="C27089" s="3"/>
      <c r="E27089" s="6"/>
    </row>
    <row r="27090" spans="3:5" s="2" customFormat="1" x14ac:dyDescent="0.3">
      <c r="C27090" s="3"/>
      <c r="E27090" s="6"/>
    </row>
    <row r="27091" spans="3:5" s="2" customFormat="1" x14ac:dyDescent="0.3">
      <c r="C27091" s="3"/>
      <c r="E27091" s="6"/>
    </row>
    <row r="27092" spans="3:5" s="2" customFormat="1" x14ac:dyDescent="0.3">
      <c r="C27092" s="3"/>
      <c r="E27092" s="6"/>
    </row>
    <row r="27093" spans="3:5" s="2" customFormat="1" x14ac:dyDescent="0.3">
      <c r="C27093" s="3"/>
      <c r="E27093" s="6"/>
    </row>
    <row r="27094" spans="3:5" s="2" customFormat="1" x14ac:dyDescent="0.3">
      <c r="C27094" s="3"/>
      <c r="E27094" s="6"/>
    </row>
    <row r="27095" spans="3:5" s="2" customFormat="1" x14ac:dyDescent="0.3">
      <c r="C27095" s="3"/>
      <c r="E27095" s="6"/>
    </row>
    <row r="27096" spans="3:5" s="2" customFormat="1" x14ac:dyDescent="0.3">
      <c r="C27096" s="3"/>
      <c r="E27096" s="6"/>
    </row>
    <row r="27097" spans="3:5" s="2" customFormat="1" x14ac:dyDescent="0.3">
      <c r="C27097" s="3"/>
      <c r="E27097" s="6"/>
    </row>
    <row r="27098" spans="3:5" s="2" customFormat="1" x14ac:dyDescent="0.3">
      <c r="C27098" s="3"/>
      <c r="E27098" s="6"/>
    </row>
    <row r="27099" spans="3:5" s="2" customFormat="1" x14ac:dyDescent="0.3">
      <c r="C27099" s="3"/>
      <c r="E27099" s="6"/>
    </row>
    <row r="27100" spans="3:5" s="2" customFormat="1" x14ac:dyDescent="0.3">
      <c r="C27100" s="3"/>
      <c r="E27100" s="6"/>
    </row>
    <row r="27101" spans="3:5" s="2" customFormat="1" x14ac:dyDescent="0.3">
      <c r="C27101" s="3"/>
      <c r="E27101" s="6"/>
    </row>
    <row r="27102" spans="3:5" s="2" customFormat="1" x14ac:dyDescent="0.3">
      <c r="C27102" s="3"/>
      <c r="E27102" s="6"/>
    </row>
    <row r="27103" spans="3:5" s="2" customFormat="1" x14ac:dyDescent="0.3">
      <c r="C27103" s="3"/>
      <c r="E27103" s="6"/>
    </row>
    <row r="27104" spans="3:5" s="2" customFormat="1" x14ac:dyDescent="0.3">
      <c r="C27104" s="3"/>
      <c r="E27104" s="6"/>
    </row>
    <row r="27105" spans="3:5" s="2" customFormat="1" x14ac:dyDescent="0.3">
      <c r="C27105" s="3"/>
      <c r="E27105" s="6"/>
    </row>
    <row r="27106" spans="3:5" s="2" customFormat="1" x14ac:dyDescent="0.3">
      <c r="C27106" s="3"/>
      <c r="E27106" s="6"/>
    </row>
    <row r="27107" spans="3:5" s="2" customFormat="1" x14ac:dyDescent="0.3">
      <c r="C27107" s="3"/>
      <c r="E27107" s="6"/>
    </row>
    <row r="27108" spans="3:5" s="2" customFormat="1" x14ac:dyDescent="0.3">
      <c r="C27108" s="3"/>
      <c r="E27108" s="6"/>
    </row>
    <row r="27109" spans="3:5" s="2" customFormat="1" x14ac:dyDescent="0.3">
      <c r="C27109" s="3"/>
      <c r="E27109" s="6"/>
    </row>
    <row r="27110" spans="3:5" s="2" customFormat="1" x14ac:dyDescent="0.3">
      <c r="C27110" s="3"/>
      <c r="E27110" s="6"/>
    </row>
    <row r="27111" spans="3:5" s="2" customFormat="1" x14ac:dyDescent="0.3">
      <c r="C27111" s="3"/>
      <c r="E27111" s="6"/>
    </row>
    <row r="27112" spans="3:5" s="2" customFormat="1" x14ac:dyDescent="0.3">
      <c r="C27112" s="3"/>
      <c r="E27112" s="6"/>
    </row>
    <row r="27113" spans="3:5" s="2" customFormat="1" x14ac:dyDescent="0.3">
      <c r="C27113" s="3"/>
      <c r="E27113" s="6"/>
    </row>
    <row r="27114" spans="3:5" s="2" customFormat="1" x14ac:dyDescent="0.3">
      <c r="C27114" s="3"/>
      <c r="E27114" s="6"/>
    </row>
    <row r="27115" spans="3:5" s="2" customFormat="1" x14ac:dyDescent="0.3">
      <c r="C27115" s="3"/>
      <c r="E27115" s="6"/>
    </row>
    <row r="27116" spans="3:5" s="2" customFormat="1" x14ac:dyDescent="0.3">
      <c r="C27116" s="3"/>
      <c r="E27116" s="6"/>
    </row>
    <row r="27117" spans="3:5" s="2" customFormat="1" x14ac:dyDescent="0.3">
      <c r="C27117" s="3"/>
      <c r="E27117" s="6"/>
    </row>
    <row r="27118" spans="3:5" s="2" customFormat="1" x14ac:dyDescent="0.3">
      <c r="C27118" s="3"/>
      <c r="E27118" s="6"/>
    </row>
    <row r="27119" spans="3:5" s="2" customFormat="1" x14ac:dyDescent="0.3">
      <c r="C27119" s="3"/>
      <c r="E27119" s="6"/>
    </row>
    <row r="27120" spans="3:5" s="2" customFormat="1" x14ac:dyDescent="0.3">
      <c r="C27120" s="3"/>
      <c r="E27120" s="6"/>
    </row>
    <row r="27121" spans="3:5" s="2" customFormat="1" x14ac:dyDescent="0.3">
      <c r="C27121" s="3"/>
      <c r="E27121" s="6"/>
    </row>
    <row r="27122" spans="3:5" s="2" customFormat="1" x14ac:dyDescent="0.3">
      <c r="C27122" s="3"/>
      <c r="E27122" s="6"/>
    </row>
    <row r="27123" spans="3:5" s="2" customFormat="1" x14ac:dyDescent="0.3">
      <c r="C27123" s="3"/>
      <c r="E27123" s="6"/>
    </row>
    <row r="27124" spans="3:5" s="2" customFormat="1" x14ac:dyDescent="0.3">
      <c r="C27124" s="3"/>
      <c r="E27124" s="6"/>
    </row>
    <row r="27125" spans="3:5" s="2" customFormat="1" x14ac:dyDescent="0.3">
      <c r="C27125" s="3"/>
      <c r="E27125" s="6"/>
    </row>
    <row r="27126" spans="3:5" s="2" customFormat="1" x14ac:dyDescent="0.3">
      <c r="C27126" s="3"/>
      <c r="E27126" s="6"/>
    </row>
    <row r="27127" spans="3:5" s="2" customFormat="1" x14ac:dyDescent="0.3">
      <c r="C27127" s="3"/>
      <c r="E27127" s="6"/>
    </row>
    <row r="27128" spans="3:5" s="2" customFormat="1" x14ac:dyDescent="0.3">
      <c r="C27128" s="3"/>
      <c r="E27128" s="6"/>
    </row>
    <row r="27129" spans="3:5" s="2" customFormat="1" x14ac:dyDescent="0.3">
      <c r="C27129" s="3"/>
      <c r="E27129" s="6"/>
    </row>
    <row r="27130" spans="3:5" s="2" customFormat="1" x14ac:dyDescent="0.3">
      <c r="C27130" s="3"/>
      <c r="E27130" s="6"/>
    </row>
    <row r="27131" spans="3:5" s="2" customFormat="1" x14ac:dyDescent="0.3">
      <c r="C27131" s="3"/>
      <c r="E27131" s="6"/>
    </row>
    <row r="27132" spans="3:5" s="2" customFormat="1" x14ac:dyDescent="0.3">
      <c r="C27132" s="3"/>
      <c r="E27132" s="6"/>
    </row>
    <row r="27133" spans="3:5" s="2" customFormat="1" x14ac:dyDescent="0.3">
      <c r="C27133" s="3"/>
      <c r="E27133" s="6"/>
    </row>
    <row r="27134" spans="3:5" s="2" customFormat="1" x14ac:dyDescent="0.3">
      <c r="C27134" s="3"/>
      <c r="E27134" s="6"/>
    </row>
    <row r="27135" spans="3:5" s="2" customFormat="1" x14ac:dyDescent="0.3">
      <c r="C27135" s="3"/>
      <c r="E27135" s="6"/>
    </row>
    <row r="27136" spans="3:5" s="2" customFormat="1" x14ac:dyDescent="0.3">
      <c r="C27136" s="3"/>
      <c r="E27136" s="6"/>
    </row>
    <row r="27137" spans="3:5" s="2" customFormat="1" x14ac:dyDescent="0.3">
      <c r="C27137" s="3"/>
      <c r="E27137" s="6"/>
    </row>
    <row r="27138" spans="3:5" s="2" customFormat="1" x14ac:dyDescent="0.3">
      <c r="C27138" s="3"/>
      <c r="E27138" s="6"/>
    </row>
    <row r="27139" spans="3:5" s="2" customFormat="1" x14ac:dyDescent="0.3">
      <c r="C27139" s="3"/>
      <c r="E27139" s="6"/>
    </row>
    <row r="27140" spans="3:5" s="2" customFormat="1" x14ac:dyDescent="0.3">
      <c r="C27140" s="3"/>
      <c r="E27140" s="6"/>
    </row>
    <row r="27141" spans="3:5" s="2" customFormat="1" x14ac:dyDescent="0.3">
      <c r="C27141" s="3"/>
      <c r="E27141" s="6"/>
    </row>
    <row r="27142" spans="3:5" s="2" customFormat="1" x14ac:dyDescent="0.3">
      <c r="C27142" s="3"/>
      <c r="E27142" s="6"/>
    </row>
    <row r="27143" spans="3:5" s="2" customFormat="1" x14ac:dyDescent="0.3">
      <c r="C27143" s="3"/>
      <c r="E27143" s="6"/>
    </row>
    <row r="27144" spans="3:5" s="2" customFormat="1" x14ac:dyDescent="0.3">
      <c r="C27144" s="3"/>
      <c r="E27144" s="6"/>
    </row>
    <row r="27145" spans="3:5" s="2" customFormat="1" x14ac:dyDescent="0.3">
      <c r="C27145" s="3"/>
      <c r="E27145" s="6"/>
    </row>
    <row r="27146" spans="3:5" s="2" customFormat="1" x14ac:dyDescent="0.3">
      <c r="C27146" s="3"/>
      <c r="E27146" s="6"/>
    </row>
    <row r="27147" spans="3:5" s="2" customFormat="1" x14ac:dyDescent="0.3">
      <c r="C27147" s="3"/>
      <c r="E27147" s="6"/>
    </row>
    <row r="27148" spans="3:5" s="2" customFormat="1" x14ac:dyDescent="0.3">
      <c r="C27148" s="3"/>
      <c r="E27148" s="6"/>
    </row>
    <row r="27149" spans="3:5" s="2" customFormat="1" x14ac:dyDescent="0.3">
      <c r="C27149" s="3"/>
      <c r="E27149" s="6"/>
    </row>
    <row r="27150" spans="3:5" s="2" customFormat="1" x14ac:dyDescent="0.3">
      <c r="C27150" s="3"/>
      <c r="E27150" s="6"/>
    </row>
    <row r="27151" spans="3:5" s="2" customFormat="1" x14ac:dyDescent="0.3">
      <c r="C27151" s="3"/>
      <c r="E27151" s="6"/>
    </row>
    <row r="27152" spans="3:5" s="2" customFormat="1" x14ac:dyDescent="0.3">
      <c r="C27152" s="3"/>
      <c r="E27152" s="6"/>
    </row>
    <row r="27153" spans="3:5" s="2" customFormat="1" x14ac:dyDescent="0.3">
      <c r="C27153" s="3"/>
      <c r="E27153" s="6"/>
    </row>
    <row r="27154" spans="3:5" s="2" customFormat="1" x14ac:dyDescent="0.3">
      <c r="C27154" s="3"/>
      <c r="E27154" s="6"/>
    </row>
    <row r="27155" spans="3:5" s="2" customFormat="1" x14ac:dyDescent="0.3">
      <c r="C27155" s="3"/>
      <c r="E27155" s="6"/>
    </row>
    <row r="27156" spans="3:5" s="2" customFormat="1" x14ac:dyDescent="0.3">
      <c r="C27156" s="3"/>
      <c r="E27156" s="6"/>
    </row>
    <row r="27157" spans="3:5" s="2" customFormat="1" x14ac:dyDescent="0.3">
      <c r="C27157" s="3"/>
      <c r="E27157" s="6"/>
    </row>
    <row r="27158" spans="3:5" s="2" customFormat="1" x14ac:dyDescent="0.3">
      <c r="C27158" s="3"/>
      <c r="E27158" s="6"/>
    </row>
    <row r="27159" spans="3:5" s="2" customFormat="1" x14ac:dyDescent="0.3">
      <c r="C27159" s="3"/>
      <c r="E27159" s="6"/>
    </row>
    <row r="27160" spans="3:5" s="2" customFormat="1" x14ac:dyDescent="0.3">
      <c r="C27160" s="3"/>
      <c r="E27160" s="6"/>
    </row>
    <row r="27161" spans="3:5" s="2" customFormat="1" x14ac:dyDescent="0.3">
      <c r="C27161" s="3"/>
      <c r="E27161" s="6"/>
    </row>
    <row r="27162" spans="3:5" s="2" customFormat="1" x14ac:dyDescent="0.3">
      <c r="C27162" s="3"/>
      <c r="E27162" s="6"/>
    </row>
    <row r="27163" spans="3:5" s="2" customFormat="1" x14ac:dyDescent="0.3">
      <c r="C27163" s="3"/>
      <c r="E27163" s="6"/>
    </row>
    <row r="27164" spans="3:5" s="2" customFormat="1" x14ac:dyDescent="0.3">
      <c r="C27164" s="3"/>
      <c r="E27164" s="6"/>
    </row>
    <row r="27165" spans="3:5" s="2" customFormat="1" x14ac:dyDescent="0.3">
      <c r="C27165" s="3"/>
      <c r="E27165" s="6"/>
    </row>
    <row r="27166" spans="3:5" s="2" customFormat="1" x14ac:dyDescent="0.3">
      <c r="C27166" s="3"/>
      <c r="E27166" s="6"/>
    </row>
    <row r="27167" spans="3:5" s="2" customFormat="1" x14ac:dyDescent="0.3">
      <c r="C27167" s="3"/>
      <c r="E27167" s="6"/>
    </row>
    <row r="27168" spans="3:5" s="2" customFormat="1" x14ac:dyDescent="0.3">
      <c r="C27168" s="3"/>
      <c r="E27168" s="6"/>
    </row>
    <row r="27169" spans="3:5" s="2" customFormat="1" x14ac:dyDescent="0.3">
      <c r="C27169" s="3"/>
      <c r="E27169" s="6"/>
    </row>
    <row r="27170" spans="3:5" s="2" customFormat="1" x14ac:dyDescent="0.3">
      <c r="C27170" s="3"/>
      <c r="E27170" s="6"/>
    </row>
    <row r="27171" spans="3:5" s="2" customFormat="1" x14ac:dyDescent="0.3">
      <c r="C27171" s="3"/>
      <c r="E27171" s="6"/>
    </row>
    <row r="27172" spans="3:5" s="2" customFormat="1" x14ac:dyDescent="0.3">
      <c r="C27172" s="3"/>
      <c r="E27172" s="6"/>
    </row>
    <row r="27173" spans="3:5" s="2" customFormat="1" x14ac:dyDescent="0.3">
      <c r="C27173" s="3"/>
      <c r="E27173" s="6"/>
    </row>
    <row r="27174" spans="3:5" s="2" customFormat="1" x14ac:dyDescent="0.3">
      <c r="C27174" s="3"/>
      <c r="E27174" s="6"/>
    </row>
    <row r="27175" spans="3:5" s="2" customFormat="1" x14ac:dyDescent="0.3">
      <c r="C27175" s="3"/>
      <c r="E27175" s="6"/>
    </row>
    <row r="27176" spans="3:5" s="2" customFormat="1" x14ac:dyDescent="0.3">
      <c r="C27176" s="3"/>
      <c r="E27176" s="6"/>
    </row>
    <row r="27177" spans="3:5" s="2" customFormat="1" x14ac:dyDescent="0.3">
      <c r="C27177" s="3"/>
      <c r="E27177" s="6"/>
    </row>
    <row r="27178" spans="3:5" s="2" customFormat="1" x14ac:dyDescent="0.3">
      <c r="C27178" s="3"/>
      <c r="E27178" s="6"/>
    </row>
    <row r="27179" spans="3:5" s="2" customFormat="1" x14ac:dyDescent="0.3">
      <c r="C27179" s="3"/>
      <c r="E27179" s="6"/>
    </row>
    <row r="27180" spans="3:5" s="2" customFormat="1" x14ac:dyDescent="0.3">
      <c r="C27180" s="3"/>
      <c r="E27180" s="6"/>
    </row>
    <row r="27181" spans="3:5" s="2" customFormat="1" x14ac:dyDescent="0.3">
      <c r="C27181" s="3"/>
      <c r="E27181" s="6"/>
    </row>
    <row r="27182" spans="3:5" s="2" customFormat="1" x14ac:dyDescent="0.3">
      <c r="C27182" s="3"/>
      <c r="E27182" s="6"/>
    </row>
    <row r="27183" spans="3:5" s="2" customFormat="1" x14ac:dyDescent="0.3">
      <c r="C27183" s="3"/>
      <c r="E27183" s="6"/>
    </row>
    <row r="27184" spans="3:5" s="2" customFormat="1" x14ac:dyDescent="0.3">
      <c r="C27184" s="3"/>
      <c r="E27184" s="6"/>
    </row>
    <row r="27185" spans="3:5" s="2" customFormat="1" x14ac:dyDescent="0.3">
      <c r="C27185" s="3"/>
      <c r="E27185" s="6"/>
    </row>
    <row r="27186" spans="3:5" s="2" customFormat="1" x14ac:dyDescent="0.3">
      <c r="C27186" s="3"/>
      <c r="E27186" s="6"/>
    </row>
    <row r="27187" spans="3:5" s="2" customFormat="1" x14ac:dyDescent="0.3">
      <c r="C27187" s="3"/>
      <c r="E27187" s="6"/>
    </row>
    <row r="27188" spans="3:5" s="2" customFormat="1" x14ac:dyDescent="0.3">
      <c r="C27188" s="3"/>
      <c r="E27188" s="6"/>
    </row>
    <row r="27189" spans="3:5" s="2" customFormat="1" x14ac:dyDescent="0.3">
      <c r="C27189" s="3"/>
      <c r="E27189" s="6"/>
    </row>
    <row r="27190" spans="3:5" s="2" customFormat="1" x14ac:dyDescent="0.3">
      <c r="C27190" s="3"/>
      <c r="E27190" s="6"/>
    </row>
    <row r="27191" spans="3:5" s="2" customFormat="1" x14ac:dyDescent="0.3">
      <c r="C27191" s="3"/>
      <c r="E27191" s="6"/>
    </row>
    <row r="27192" spans="3:5" s="2" customFormat="1" x14ac:dyDescent="0.3">
      <c r="C27192" s="3"/>
      <c r="E27192" s="6"/>
    </row>
    <row r="27193" spans="3:5" s="2" customFormat="1" x14ac:dyDescent="0.3">
      <c r="C27193" s="3"/>
      <c r="E27193" s="6"/>
    </row>
    <row r="27194" spans="3:5" s="2" customFormat="1" x14ac:dyDescent="0.3">
      <c r="C27194" s="3"/>
      <c r="E27194" s="6"/>
    </row>
    <row r="27195" spans="3:5" s="2" customFormat="1" x14ac:dyDescent="0.3">
      <c r="C27195" s="3"/>
      <c r="E27195" s="6"/>
    </row>
    <row r="27196" spans="3:5" s="2" customFormat="1" x14ac:dyDescent="0.3">
      <c r="C27196" s="3"/>
      <c r="E27196" s="6"/>
    </row>
    <row r="27197" spans="3:5" s="2" customFormat="1" x14ac:dyDescent="0.3">
      <c r="C27197" s="3"/>
      <c r="E27197" s="6"/>
    </row>
    <row r="27198" spans="3:5" s="2" customFormat="1" x14ac:dyDescent="0.3">
      <c r="C27198" s="3"/>
      <c r="E27198" s="6"/>
    </row>
    <row r="27199" spans="3:5" s="2" customFormat="1" x14ac:dyDescent="0.3">
      <c r="C27199" s="3"/>
      <c r="E27199" s="6"/>
    </row>
    <row r="27200" spans="3:5" s="2" customFormat="1" x14ac:dyDescent="0.3">
      <c r="C27200" s="3"/>
      <c r="E27200" s="6"/>
    </row>
    <row r="27201" spans="3:5" s="2" customFormat="1" x14ac:dyDescent="0.3">
      <c r="C27201" s="3"/>
      <c r="E27201" s="6"/>
    </row>
    <row r="27202" spans="3:5" s="2" customFormat="1" x14ac:dyDescent="0.3">
      <c r="C27202" s="3"/>
      <c r="E27202" s="6"/>
    </row>
    <row r="27203" spans="3:5" s="2" customFormat="1" x14ac:dyDescent="0.3">
      <c r="C27203" s="3"/>
      <c r="E27203" s="6"/>
    </row>
    <row r="27204" spans="3:5" s="2" customFormat="1" x14ac:dyDescent="0.3">
      <c r="C27204" s="3"/>
      <c r="E27204" s="6"/>
    </row>
    <row r="27205" spans="3:5" s="2" customFormat="1" x14ac:dyDescent="0.3">
      <c r="C27205" s="3"/>
      <c r="E27205" s="6"/>
    </row>
    <row r="27206" spans="3:5" s="2" customFormat="1" x14ac:dyDescent="0.3">
      <c r="C27206" s="3"/>
      <c r="E27206" s="6"/>
    </row>
    <row r="27207" spans="3:5" s="2" customFormat="1" x14ac:dyDescent="0.3">
      <c r="C27207" s="3"/>
      <c r="E27207" s="6"/>
    </row>
    <row r="27208" spans="3:5" s="2" customFormat="1" x14ac:dyDescent="0.3">
      <c r="C27208" s="3"/>
      <c r="E27208" s="6"/>
    </row>
    <row r="27209" spans="3:5" s="2" customFormat="1" x14ac:dyDescent="0.3">
      <c r="C27209" s="3"/>
      <c r="E27209" s="6"/>
    </row>
    <row r="27210" spans="3:5" s="2" customFormat="1" x14ac:dyDescent="0.3">
      <c r="C27210" s="3"/>
      <c r="E27210" s="6"/>
    </row>
    <row r="27211" spans="3:5" s="2" customFormat="1" x14ac:dyDescent="0.3">
      <c r="C27211" s="3"/>
      <c r="E27211" s="6"/>
    </row>
    <row r="27212" spans="3:5" s="2" customFormat="1" x14ac:dyDescent="0.3">
      <c r="C27212" s="3"/>
      <c r="E27212" s="6"/>
    </row>
    <row r="27213" spans="3:5" s="2" customFormat="1" x14ac:dyDescent="0.3">
      <c r="C27213" s="3"/>
      <c r="E27213" s="6"/>
    </row>
    <row r="27214" spans="3:5" s="2" customFormat="1" x14ac:dyDescent="0.3">
      <c r="C27214" s="3"/>
      <c r="E27214" s="6"/>
    </row>
    <row r="27215" spans="3:5" s="2" customFormat="1" x14ac:dyDescent="0.3">
      <c r="C27215" s="3"/>
      <c r="E27215" s="6"/>
    </row>
    <row r="27216" spans="3:5" s="2" customFormat="1" x14ac:dyDescent="0.3">
      <c r="C27216" s="3"/>
      <c r="E27216" s="6"/>
    </row>
    <row r="27217" spans="3:5" s="2" customFormat="1" x14ac:dyDescent="0.3">
      <c r="C27217" s="3"/>
      <c r="E27217" s="6"/>
    </row>
    <row r="27218" spans="3:5" s="2" customFormat="1" x14ac:dyDescent="0.3">
      <c r="C27218" s="3"/>
      <c r="E27218" s="6"/>
    </row>
    <row r="27219" spans="3:5" s="2" customFormat="1" x14ac:dyDescent="0.3">
      <c r="C27219" s="3"/>
      <c r="E27219" s="6"/>
    </row>
    <row r="27220" spans="3:5" s="2" customFormat="1" x14ac:dyDescent="0.3">
      <c r="C27220" s="3"/>
      <c r="E27220" s="6"/>
    </row>
    <row r="27221" spans="3:5" s="2" customFormat="1" x14ac:dyDescent="0.3">
      <c r="C27221" s="3"/>
      <c r="E27221" s="6"/>
    </row>
    <row r="27222" spans="3:5" s="2" customFormat="1" x14ac:dyDescent="0.3">
      <c r="C27222" s="3"/>
      <c r="E27222" s="6"/>
    </row>
    <row r="27223" spans="3:5" s="2" customFormat="1" x14ac:dyDescent="0.3">
      <c r="C27223" s="3"/>
      <c r="E27223" s="6"/>
    </row>
    <row r="27224" spans="3:5" s="2" customFormat="1" x14ac:dyDescent="0.3">
      <c r="C27224" s="3"/>
      <c r="E27224" s="6"/>
    </row>
    <row r="27225" spans="3:5" s="2" customFormat="1" x14ac:dyDescent="0.3">
      <c r="C27225" s="3"/>
      <c r="E27225" s="6"/>
    </row>
    <row r="27226" spans="3:5" s="2" customFormat="1" x14ac:dyDescent="0.3">
      <c r="C27226" s="3"/>
      <c r="E27226" s="6"/>
    </row>
    <row r="27227" spans="3:5" s="2" customFormat="1" x14ac:dyDescent="0.3">
      <c r="C27227" s="3"/>
      <c r="E27227" s="6"/>
    </row>
    <row r="27228" spans="3:5" s="2" customFormat="1" x14ac:dyDescent="0.3">
      <c r="C27228" s="3"/>
      <c r="E27228" s="6"/>
    </row>
    <row r="27229" spans="3:5" s="2" customFormat="1" x14ac:dyDescent="0.3">
      <c r="C27229" s="3"/>
      <c r="E27229" s="6"/>
    </row>
    <row r="27230" spans="3:5" s="2" customFormat="1" x14ac:dyDescent="0.3">
      <c r="C27230" s="3"/>
      <c r="E27230" s="6"/>
    </row>
    <row r="27231" spans="3:5" s="2" customFormat="1" x14ac:dyDescent="0.3">
      <c r="C27231" s="3"/>
      <c r="E27231" s="6"/>
    </row>
    <row r="27232" spans="3:5" s="2" customFormat="1" x14ac:dyDescent="0.3">
      <c r="C27232" s="3"/>
      <c r="E27232" s="6"/>
    </row>
    <row r="27233" spans="3:5" s="2" customFormat="1" x14ac:dyDescent="0.3">
      <c r="C27233" s="3"/>
      <c r="E27233" s="6"/>
    </row>
    <row r="27234" spans="3:5" s="2" customFormat="1" x14ac:dyDescent="0.3">
      <c r="C27234" s="3"/>
      <c r="E27234" s="6"/>
    </row>
    <row r="27235" spans="3:5" s="2" customFormat="1" x14ac:dyDescent="0.3">
      <c r="C27235" s="3"/>
      <c r="E27235" s="6"/>
    </row>
    <row r="27236" spans="3:5" s="2" customFormat="1" x14ac:dyDescent="0.3">
      <c r="C27236" s="3"/>
      <c r="E27236" s="6"/>
    </row>
    <row r="27237" spans="3:5" s="2" customFormat="1" x14ac:dyDescent="0.3">
      <c r="C27237" s="3"/>
      <c r="E27237" s="6"/>
    </row>
    <row r="27238" spans="3:5" s="2" customFormat="1" x14ac:dyDescent="0.3">
      <c r="C27238" s="3"/>
      <c r="E27238" s="6"/>
    </row>
    <row r="27239" spans="3:5" s="2" customFormat="1" x14ac:dyDescent="0.3">
      <c r="C27239" s="3"/>
      <c r="E27239" s="6"/>
    </row>
    <row r="27240" spans="3:5" s="2" customFormat="1" x14ac:dyDescent="0.3">
      <c r="C27240" s="3"/>
      <c r="E27240" s="6"/>
    </row>
    <row r="27241" spans="3:5" s="2" customFormat="1" x14ac:dyDescent="0.3">
      <c r="C27241" s="3"/>
      <c r="E27241" s="6"/>
    </row>
    <row r="27242" spans="3:5" s="2" customFormat="1" x14ac:dyDescent="0.3">
      <c r="C27242" s="3"/>
      <c r="E27242" s="6"/>
    </row>
    <row r="27243" spans="3:5" s="2" customFormat="1" x14ac:dyDescent="0.3">
      <c r="C27243" s="3"/>
      <c r="E27243" s="6"/>
    </row>
    <row r="27244" spans="3:5" s="2" customFormat="1" x14ac:dyDescent="0.3">
      <c r="C27244" s="3"/>
      <c r="E27244" s="6"/>
    </row>
    <row r="27245" spans="3:5" s="2" customFormat="1" x14ac:dyDescent="0.3">
      <c r="C27245" s="3"/>
      <c r="E27245" s="6"/>
    </row>
    <row r="27246" spans="3:5" s="2" customFormat="1" x14ac:dyDescent="0.3">
      <c r="C27246" s="3"/>
      <c r="E27246" s="6"/>
    </row>
    <row r="27247" spans="3:5" s="2" customFormat="1" x14ac:dyDescent="0.3">
      <c r="C27247" s="3"/>
      <c r="E27247" s="6"/>
    </row>
    <row r="27248" spans="3:5" s="2" customFormat="1" x14ac:dyDescent="0.3">
      <c r="C27248" s="3"/>
      <c r="E27248" s="6"/>
    </row>
    <row r="27249" spans="3:5" s="2" customFormat="1" x14ac:dyDescent="0.3">
      <c r="C27249" s="3"/>
      <c r="E27249" s="6"/>
    </row>
    <row r="27250" spans="3:5" s="2" customFormat="1" x14ac:dyDescent="0.3">
      <c r="C27250" s="3"/>
      <c r="E27250" s="6"/>
    </row>
    <row r="27251" spans="3:5" s="2" customFormat="1" x14ac:dyDescent="0.3">
      <c r="C27251" s="3"/>
      <c r="E27251" s="6"/>
    </row>
    <row r="27252" spans="3:5" s="2" customFormat="1" x14ac:dyDescent="0.3">
      <c r="C27252" s="3"/>
      <c r="E27252" s="6"/>
    </row>
    <row r="27253" spans="3:5" s="2" customFormat="1" x14ac:dyDescent="0.3">
      <c r="C27253" s="3"/>
      <c r="E27253" s="6"/>
    </row>
    <row r="27254" spans="3:5" s="2" customFormat="1" x14ac:dyDescent="0.3">
      <c r="C27254" s="3"/>
      <c r="E27254" s="6"/>
    </row>
    <row r="27255" spans="3:5" s="2" customFormat="1" x14ac:dyDescent="0.3">
      <c r="C27255" s="3"/>
      <c r="E27255" s="6"/>
    </row>
    <row r="27256" spans="3:5" s="2" customFormat="1" x14ac:dyDescent="0.3">
      <c r="C27256" s="3"/>
      <c r="E27256" s="6"/>
    </row>
    <row r="27257" spans="3:5" s="2" customFormat="1" x14ac:dyDescent="0.3">
      <c r="C27257" s="3"/>
      <c r="E27257" s="6"/>
    </row>
    <row r="27258" spans="3:5" s="2" customFormat="1" x14ac:dyDescent="0.3">
      <c r="C27258" s="3"/>
      <c r="E27258" s="6"/>
    </row>
    <row r="27259" spans="3:5" s="2" customFormat="1" x14ac:dyDescent="0.3">
      <c r="C27259" s="3"/>
      <c r="E27259" s="6"/>
    </row>
    <row r="27260" spans="3:5" s="2" customFormat="1" x14ac:dyDescent="0.3">
      <c r="C27260" s="3"/>
      <c r="E27260" s="6"/>
    </row>
    <row r="27261" spans="3:5" s="2" customFormat="1" x14ac:dyDescent="0.3">
      <c r="C27261" s="3"/>
      <c r="E27261" s="6"/>
    </row>
    <row r="27262" spans="3:5" s="2" customFormat="1" x14ac:dyDescent="0.3">
      <c r="C27262" s="3"/>
      <c r="E27262" s="6"/>
    </row>
    <row r="27263" spans="3:5" s="2" customFormat="1" x14ac:dyDescent="0.3">
      <c r="C27263" s="3"/>
      <c r="E27263" s="6"/>
    </row>
    <row r="27264" spans="3:5" s="2" customFormat="1" x14ac:dyDescent="0.3">
      <c r="C27264" s="3"/>
      <c r="E27264" s="6"/>
    </row>
    <row r="27265" spans="3:5" s="2" customFormat="1" x14ac:dyDescent="0.3">
      <c r="C27265" s="3"/>
      <c r="E27265" s="6"/>
    </row>
    <row r="27266" spans="3:5" s="2" customFormat="1" x14ac:dyDescent="0.3">
      <c r="C27266" s="3"/>
      <c r="E27266" s="6"/>
    </row>
    <row r="27267" spans="3:5" s="2" customFormat="1" x14ac:dyDescent="0.3">
      <c r="C27267" s="3"/>
      <c r="E27267" s="6"/>
    </row>
    <row r="27268" spans="3:5" s="2" customFormat="1" x14ac:dyDescent="0.3">
      <c r="C27268" s="3"/>
      <c r="E27268" s="6"/>
    </row>
    <row r="27269" spans="3:5" s="2" customFormat="1" x14ac:dyDescent="0.3">
      <c r="C27269" s="3"/>
      <c r="E27269" s="6"/>
    </row>
    <row r="27270" spans="3:5" s="2" customFormat="1" x14ac:dyDescent="0.3">
      <c r="C27270" s="3"/>
      <c r="E27270" s="6"/>
    </row>
    <row r="27271" spans="3:5" s="2" customFormat="1" x14ac:dyDescent="0.3">
      <c r="C27271" s="3"/>
      <c r="E27271" s="6"/>
    </row>
    <row r="27272" spans="3:5" s="2" customFormat="1" x14ac:dyDescent="0.3">
      <c r="C27272" s="3"/>
      <c r="E27272" s="6"/>
    </row>
    <row r="27273" spans="3:5" s="2" customFormat="1" x14ac:dyDescent="0.3">
      <c r="C27273" s="3"/>
      <c r="E27273" s="6"/>
    </row>
    <row r="27274" spans="3:5" s="2" customFormat="1" x14ac:dyDescent="0.3">
      <c r="C27274" s="3"/>
      <c r="E27274" s="6"/>
    </row>
    <row r="27275" spans="3:5" s="2" customFormat="1" x14ac:dyDescent="0.3">
      <c r="C27275" s="3"/>
      <c r="E27275" s="6"/>
    </row>
    <row r="27276" spans="3:5" s="2" customFormat="1" x14ac:dyDescent="0.3">
      <c r="C27276" s="3"/>
      <c r="E27276" s="6"/>
    </row>
    <row r="27277" spans="3:5" s="2" customFormat="1" x14ac:dyDescent="0.3">
      <c r="C27277" s="3"/>
      <c r="E27277" s="6"/>
    </row>
    <row r="27278" spans="3:5" s="2" customFormat="1" x14ac:dyDescent="0.3">
      <c r="C27278" s="3"/>
      <c r="E27278" s="6"/>
    </row>
    <row r="27279" spans="3:5" s="2" customFormat="1" x14ac:dyDescent="0.3">
      <c r="C27279" s="3"/>
      <c r="E27279" s="6"/>
    </row>
    <row r="27280" spans="3:5" s="2" customFormat="1" x14ac:dyDescent="0.3">
      <c r="C27280" s="3"/>
      <c r="E27280" s="6"/>
    </row>
    <row r="27281" spans="3:5" s="2" customFormat="1" x14ac:dyDescent="0.3">
      <c r="C27281" s="3"/>
      <c r="E27281" s="6"/>
    </row>
    <row r="27282" spans="3:5" s="2" customFormat="1" x14ac:dyDescent="0.3">
      <c r="C27282" s="3"/>
      <c r="E27282" s="6"/>
    </row>
    <row r="27283" spans="3:5" s="2" customFormat="1" x14ac:dyDescent="0.3">
      <c r="C27283" s="3"/>
      <c r="E27283" s="6"/>
    </row>
    <row r="27284" spans="3:5" s="2" customFormat="1" x14ac:dyDescent="0.3">
      <c r="C27284" s="3"/>
      <c r="E27284" s="6"/>
    </row>
    <row r="27285" spans="3:5" s="2" customFormat="1" x14ac:dyDescent="0.3">
      <c r="C27285" s="3"/>
      <c r="E27285" s="6"/>
    </row>
    <row r="27286" spans="3:5" s="2" customFormat="1" x14ac:dyDescent="0.3">
      <c r="C27286" s="3"/>
      <c r="E27286" s="6"/>
    </row>
    <row r="27287" spans="3:5" s="2" customFormat="1" x14ac:dyDescent="0.3">
      <c r="C27287" s="3"/>
      <c r="E27287" s="6"/>
    </row>
    <row r="27288" spans="3:5" s="2" customFormat="1" x14ac:dyDescent="0.3">
      <c r="C27288" s="3"/>
      <c r="E27288" s="6"/>
    </row>
    <row r="27289" spans="3:5" s="2" customFormat="1" x14ac:dyDescent="0.3">
      <c r="C27289" s="3"/>
      <c r="E27289" s="6"/>
    </row>
    <row r="27290" spans="3:5" s="2" customFormat="1" x14ac:dyDescent="0.3">
      <c r="C27290" s="3"/>
      <c r="E27290" s="6"/>
    </row>
    <row r="27291" spans="3:5" s="2" customFormat="1" x14ac:dyDescent="0.3">
      <c r="C27291" s="3"/>
      <c r="E27291" s="6"/>
    </row>
    <row r="27292" spans="3:5" s="2" customFormat="1" x14ac:dyDescent="0.3">
      <c r="C27292" s="3"/>
      <c r="E27292" s="6"/>
    </row>
    <row r="27293" spans="3:5" s="2" customFormat="1" x14ac:dyDescent="0.3">
      <c r="C27293" s="3"/>
      <c r="E27293" s="6"/>
    </row>
    <row r="27294" spans="3:5" s="2" customFormat="1" x14ac:dyDescent="0.3">
      <c r="C27294" s="3"/>
      <c r="E27294" s="6"/>
    </row>
    <row r="27295" spans="3:5" s="2" customFormat="1" x14ac:dyDescent="0.3">
      <c r="C27295" s="3"/>
      <c r="E27295" s="6"/>
    </row>
    <row r="27296" spans="3:5" s="2" customFormat="1" x14ac:dyDescent="0.3">
      <c r="C27296" s="3"/>
      <c r="E27296" s="6"/>
    </row>
    <row r="27297" spans="3:5" s="2" customFormat="1" x14ac:dyDescent="0.3">
      <c r="C27297" s="3"/>
      <c r="E27297" s="6"/>
    </row>
    <row r="27298" spans="3:5" s="2" customFormat="1" x14ac:dyDescent="0.3">
      <c r="C27298" s="3"/>
      <c r="E27298" s="6"/>
    </row>
    <row r="27299" spans="3:5" s="2" customFormat="1" x14ac:dyDescent="0.3">
      <c r="C27299" s="3"/>
      <c r="E27299" s="6"/>
    </row>
    <row r="27300" spans="3:5" s="2" customFormat="1" x14ac:dyDescent="0.3">
      <c r="C27300" s="3"/>
      <c r="E27300" s="6"/>
    </row>
    <row r="27301" spans="3:5" s="2" customFormat="1" x14ac:dyDescent="0.3">
      <c r="C27301" s="3"/>
      <c r="E27301" s="6"/>
    </row>
    <row r="27302" spans="3:5" s="2" customFormat="1" x14ac:dyDescent="0.3">
      <c r="C27302" s="3"/>
      <c r="E27302" s="6"/>
    </row>
    <row r="27303" spans="3:5" s="2" customFormat="1" x14ac:dyDescent="0.3">
      <c r="C27303" s="3"/>
      <c r="E27303" s="6"/>
    </row>
    <row r="27304" spans="3:5" s="2" customFormat="1" x14ac:dyDescent="0.3">
      <c r="C27304" s="3"/>
      <c r="E27304" s="6"/>
    </row>
    <row r="27305" spans="3:5" s="2" customFormat="1" x14ac:dyDescent="0.3">
      <c r="C27305" s="3"/>
      <c r="E27305" s="6"/>
    </row>
    <row r="27306" spans="3:5" s="2" customFormat="1" x14ac:dyDescent="0.3">
      <c r="C27306" s="3"/>
      <c r="E27306" s="6"/>
    </row>
    <row r="27307" spans="3:5" s="2" customFormat="1" x14ac:dyDescent="0.3">
      <c r="C27307" s="3"/>
      <c r="E27307" s="6"/>
    </row>
    <row r="27308" spans="3:5" s="2" customFormat="1" x14ac:dyDescent="0.3">
      <c r="C27308" s="3"/>
      <c r="E27308" s="6"/>
    </row>
    <row r="27309" spans="3:5" s="2" customFormat="1" x14ac:dyDescent="0.3">
      <c r="C27309" s="3"/>
      <c r="E27309" s="6"/>
    </row>
    <row r="27310" spans="3:5" s="2" customFormat="1" x14ac:dyDescent="0.3">
      <c r="C27310" s="3"/>
      <c r="E27310" s="6"/>
    </row>
    <row r="27311" spans="3:5" s="2" customFormat="1" x14ac:dyDescent="0.3">
      <c r="C27311" s="3"/>
      <c r="E27311" s="6"/>
    </row>
    <row r="27312" spans="3:5" s="2" customFormat="1" x14ac:dyDescent="0.3">
      <c r="C27312" s="3"/>
      <c r="E27312" s="6"/>
    </row>
    <row r="27313" spans="3:5" s="2" customFormat="1" x14ac:dyDescent="0.3">
      <c r="C27313" s="3"/>
      <c r="E27313" s="6"/>
    </row>
    <row r="27314" spans="3:5" s="2" customFormat="1" x14ac:dyDescent="0.3">
      <c r="C27314" s="3"/>
      <c r="E27314" s="6"/>
    </row>
    <row r="27315" spans="3:5" s="2" customFormat="1" x14ac:dyDescent="0.3">
      <c r="C27315" s="3"/>
      <c r="E27315" s="6"/>
    </row>
    <row r="27316" spans="3:5" s="2" customFormat="1" x14ac:dyDescent="0.3">
      <c r="C27316" s="3"/>
      <c r="E27316" s="6"/>
    </row>
    <row r="27317" spans="3:5" s="2" customFormat="1" x14ac:dyDescent="0.3">
      <c r="C27317" s="3"/>
      <c r="E27317" s="6"/>
    </row>
    <row r="27318" spans="3:5" s="2" customFormat="1" x14ac:dyDescent="0.3">
      <c r="C27318" s="3"/>
      <c r="E27318" s="6"/>
    </row>
    <row r="27319" spans="3:5" s="2" customFormat="1" x14ac:dyDescent="0.3">
      <c r="C27319" s="3"/>
      <c r="E27319" s="6"/>
    </row>
    <row r="27320" spans="3:5" s="2" customFormat="1" x14ac:dyDescent="0.3">
      <c r="C27320" s="3"/>
      <c r="E27320" s="6"/>
    </row>
    <row r="27321" spans="3:5" s="2" customFormat="1" x14ac:dyDescent="0.3">
      <c r="C27321" s="3"/>
      <c r="E27321" s="6"/>
    </row>
    <row r="27322" spans="3:5" s="2" customFormat="1" x14ac:dyDescent="0.3">
      <c r="C27322" s="3"/>
      <c r="E27322" s="6"/>
    </row>
    <row r="27323" spans="3:5" s="2" customFormat="1" x14ac:dyDescent="0.3">
      <c r="C27323" s="3"/>
      <c r="E27323" s="6"/>
    </row>
    <row r="27324" spans="3:5" s="2" customFormat="1" x14ac:dyDescent="0.3">
      <c r="C27324" s="3"/>
      <c r="E27324" s="6"/>
    </row>
    <row r="27325" spans="3:5" s="2" customFormat="1" x14ac:dyDescent="0.3">
      <c r="C27325" s="3"/>
      <c r="E27325" s="6"/>
    </row>
    <row r="27326" spans="3:5" s="2" customFormat="1" x14ac:dyDescent="0.3">
      <c r="C27326" s="3"/>
      <c r="E27326" s="6"/>
    </row>
    <row r="27327" spans="3:5" s="2" customFormat="1" x14ac:dyDescent="0.3">
      <c r="C27327" s="3"/>
      <c r="E27327" s="6"/>
    </row>
    <row r="27328" spans="3:5" s="2" customFormat="1" x14ac:dyDescent="0.3">
      <c r="C27328" s="3"/>
      <c r="E27328" s="6"/>
    </row>
    <row r="27329" spans="3:5" s="2" customFormat="1" x14ac:dyDescent="0.3">
      <c r="C27329" s="3"/>
      <c r="E27329" s="6"/>
    </row>
    <row r="27330" spans="3:5" s="2" customFormat="1" x14ac:dyDescent="0.3">
      <c r="C27330" s="3"/>
      <c r="E27330" s="6"/>
    </row>
    <row r="27331" spans="3:5" s="2" customFormat="1" x14ac:dyDescent="0.3">
      <c r="C27331" s="3"/>
      <c r="E27331" s="6"/>
    </row>
    <row r="27332" spans="3:5" s="2" customFormat="1" x14ac:dyDescent="0.3">
      <c r="C27332" s="3"/>
      <c r="E27332" s="6"/>
    </row>
    <row r="27333" spans="3:5" s="2" customFormat="1" x14ac:dyDescent="0.3">
      <c r="C27333" s="3"/>
      <c r="E27333" s="6"/>
    </row>
    <row r="27334" spans="3:5" s="2" customFormat="1" x14ac:dyDescent="0.3">
      <c r="C27334" s="3"/>
      <c r="E27334" s="6"/>
    </row>
    <row r="27335" spans="3:5" s="2" customFormat="1" x14ac:dyDescent="0.3">
      <c r="C27335" s="3"/>
      <c r="E27335" s="6"/>
    </row>
    <row r="27336" spans="3:5" s="2" customFormat="1" x14ac:dyDescent="0.3">
      <c r="C27336" s="3"/>
      <c r="E27336" s="6"/>
    </row>
    <row r="27337" spans="3:5" s="2" customFormat="1" x14ac:dyDescent="0.3">
      <c r="C27337" s="3"/>
      <c r="E27337" s="6"/>
    </row>
    <row r="27338" spans="3:5" s="2" customFormat="1" x14ac:dyDescent="0.3">
      <c r="C27338" s="3"/>
      <c r="E27338" s="6"/>
    </row>
    <row r="27339" spans="3:5" s="2" customFormat="1" x14ac:dyDescent="0.3">
      <c r="C27339" s="3"/>
      <c r="E27339" s="6"/>
    </row>
    <row r="27340" spans="3:5" s="2" customFormat="1" x14ac:dyDescent="0.3">
      <c r="C27340" s="3"/>
      <c r="E27340" s="6"/>
    </row>
    <row r="27341" spans="3:5" s="2" customFormat="1" x14ac:dyDescent="0.3">
      <c r="C27341" s="3"/>
      <c r="E27341" s="6"/>
    </row>
    <row r="27342" spans="3:5" s="2" customFormat="1" x14ac:dyDescent="0.3">
      <c r="C27342" s="3"/>
      <c r="E27342" s="6"/>
    </row>
    <row r="27343" spans="3:5" s="2" customFormat="1" x14ac:dyDescent="0.3">
      <c r="C27343" s="3"/>
      <c r="E27343" s="6"/>
    </row>
    <row r="27344" spans="3:5" s="2" customFormat="1" x14ac:dyDescent="0.3">
      <c r="C27344" s="3"/>
      <c r="E27344" s="6"/>
    </row>
    <row r="27345" spans="3:5" s="2" customFormat="1" x14ac:dyDescent="0.3">
      <c r="C27345" s="3"/>
      <c r="E27345" s="6"/>
    </row>
    <row r="27346" spans="3:5" s="2" customFormat="1" x14ac:dyDescent="0.3">
      <c r="C27346" s="3"/>
      <c r="E27346" s="6"/>
    </row>
    <row r="27347" spans="3:5" s="2" customFormat="1" x14ac:dyDescent="0.3">
      <c r="C27347" s="3"/>
      <c r="E27347" s="6"/>
    </row>
    <row r="27348" spans="3:5" s="2" customFormat="1" x14ac:dyDescent="0.3">
      <c r="C27348" s="3"/>
      <c r="E27348" s="6"/>
    </row>
    <row r="27349" spans="3:5" s="2" customFormat="1" x14ac:dyDescent="0.3">
      <c r="C27349" s="3"/>
      <c r="E27349" s="6"/>
    </row>
    <row r="27350" spans="3:5" s="2" customFormat="1" x14ac:dyDescent="0.3">
      <c r="C27350" s="3"/>
      <c r="E27350" s="6"/>
    </row>
    <row r="27351" spans="3:5" s="2" customFormat="1" x14ac:dyDescent="0.3">
      <c r="C27351" s="3"/>
      <c r="E27351" s="6"/>
    </row>
    <row r="27352" spans="3:5" s="2" customFormat="1" x14ac:dyDescent="0.3">
      <c r="C27352" s="3"/>
      <c r="E27352" s="6"/>
    </row>
    <row r="27353" spans="3:5" s="2" customFormat="1" x14ac:dyDescent="0.3">
      <c r="C27353" s="3"/>
      <c r="E27353" s="6"/>
    </row>
    <row r="27354" spans="3:5" s="2" customFormat="1" x14ac:dyDescent="0.3">
      <c r="C27354" s="3"/>
      <c r="E27354" s="6"/>
    </row>
    <row r="27355" spans="3:5" s="2" customFormat="1" x14ac:dyDescent="0.3">
      <c r="C27355" s="3"/>
      <c r="E27355" s="6"/>
    </row>
    <row r="27356" spans="3:5" s="2" customFormat="1" x14ac:dyDescent="0.3">
      <c r="C27356" s="3"/>
      <c r="E27356" s="6"/>
    </row>
    <row r="27357" spans="3:5" s="2" customFormat="1" x14ac:dyDescent="0.3">
      <c r="C27357" s="3"/>
      <c r="E27357" s="6"/>
    </row>
    <row r="27358" spans="3:5" s="2" customFormat="1" x14ac:dyDescent="0.3">
      <c r="C27358" s="3"/>
      <c r="E27358" s="6"/>
    </row>
    <row r="27359" spans="3:5" s="2" customFormat="1" x14ac:dyDescent="0.3">
      <c r="C27359" s="3"/>
      <c r="E27359" s="6"/>
    </row>
    <row r="27360" spans="3:5" s="2" customFormat="1" x14ac:dyDescent="0.3">
      <c r="C27360" s="3"/>
      <c r="E27360" s="6"/>
    </row>
    <row r="27361" spans="3:5" s="2" customFormat="1" x14ac:dyDescent="0.3">
      <c r="C27361" s="3"/>
      <c r="E27361" s="6"/>
    </row>
    <row r="27362" spans="3:5" s="2" customFormat="1" x14ac:dyDescent="0.3">
      <c r="C27362" s="3"/>
      <c r="E27362" s="6"/>
    </row>
    <row r="27363" spans="3:5" s="2" customFormat="1" x14ac:dyDescent="0.3">
      <c r="C27363" s="3"/>
      <c r="E27363" s="6"/>
    </row>
    <row r="27364" spans="3:5" s="2" customFormat="1" x14ac:dyDescent="0.3">
      <c r="C27364" s="3"/>
      <c r="E27364" s="6"/>
    </row>
    <row r="27365" spans="3:5" s="2" customFormat="1" x14ac:dyDescent="0.3">
      <c r="C27365" s="3"/>
      <c r="E27365" s="6"/>
    </row>
    <row r="27366" spans="3:5" s="2" customFormat="1" x14ac:dyDescent="0.3">
      <c r="C27366" s="3"/>
      <c r="E27366" s="6"/>
    </row>
    <row r="27367" spans="3:5" s="2" customFormat="1" x14ac:dyDescent="0.3">
      <c r="C27367" s="3"/>
      <c r="E27367" s="6"/>
    </row>
    <row r="27368" spans="3:5" s="2" customFormat="1" x14ac:dyDescent="0.3">
      <c r="C27368" s="3"/>
      <c r="E27368" s="6"/>
    </row>
    <row r="27369" spans="3:5" s="2" customFormat="1" x14ac:dyDescent="0.3">
      <c r="C27369" s="3"/>
      <c r="E27369" s="6"/>
    </row>
    <row r="27370" spans="3:5" s="2" customFormat="1" x14ac:dyDescent="0.3">
      <c r="C27370" s="3"/>
      <c r="E27370" s="6"/>
    </row>
    <row r="27371" spans="3:5" s="2" customFormat="1" x14ac:dyDescent="0.3">
      <c r="C27371" s="3"/>
      <c r="E27371" s="6"/>
    </row>
    <row r="27372" spans="3:5" s="2" customFormat="1" x14ac:dyDescent="0.3">
      <c r="C27372" s="3"/>
      <c r="E27372" s="6"/>
    </row>
    <row r="27373" spans="3:5" s="2" customFormat="1" x14ac:dyDescent="0.3">
      <c r="C27373" s="3"/>
      <c r="E27373" s="6"/>
    </row>
    <row r="27374" spans="3:5" s="2" customFormat="1" x14ac:dyDescent="0.3">
      <c r="C27374" s="3"/>
      <c r="E27374" s="6"/>
    </row>
    <row r="27375" spans="3:5" s="2" customFormat="1" x14ac:dyDescent="0.3">
      <c r="C27375" s="3"/>
      <c r="E27375" s="6"/>
    </row>
    <row r="27376" spans="3:5" s="2" customFormat="1" x14ac:dyDescent="0.3">
      <c r="C27376" s="3"/>
      <c r="E27376" s="6"/>
    </row>
    <row r="27377" spans="3:5" s="2" customFormat="1" x14ac:dyDescent="0.3">
      <c r="C27377" s="3"/>
      <c r="E27377" s="6"/>
    </row>
    <row r="27378" spans="3:5" s="2" customFormat="1" x14ac:dyDescent="0.3">
      <c r="C27378" s="3"/>
      <c r="E27378" s="6"/>
    </row>
    <row r="27379" spans="3:5" s="2" customFormat="1" x14ac:dyDescent="0.3">
      <c r="C27379" s="3"/>
      <c r="E27379" s="6"/>
    </row>
    <row r="27380" spans="3:5" s="2" customFormat="1" x14ac:dyDescent="0.3">
      <c r="C27380" s="3"/>
      <c r="E27380" s="6"/>
    </row>
    <row r="27381" spans="3:5" s="2" customFormat="1" x14ac:dyDescent="0.3">
      <c r="C27381" s="3"/>
      <c r="E27381" s="6"/>
    </row>
    <row r="27382" spans="3:5" s="2" customFormat="1" x14ac:dyDescent="0.3">
      <c r="C27382" s="3"/>
      <c r="E27382" s="6"/>
    </row>
    <row r="27383" spans="3:5" s="2" customFormat="1" x14ac:dyDescent="0.3">
      <c r="C27383" s="3"/>
      <c r="E27383" s="6"/>
    </row>
    <row r="27384" spans="3:5" s="2" customFormat="1" x14ac:dyDescent="0.3">
      <c r="C27384" s="3"/>
      <c r="E27384" s="6"/>
    </row>
    <row r="27385" spans="3:5" s="2" customFormat="1" x14ac:dyDescent="0.3">
      <c r="C27385" s="3"/>
      <c r="E27385" s="6"/>
    </row>
    <row r="27386" spans="3:5" s="2" customFormat="1" x14ac:dyDescent="0.3">
      <c r="C27386" s="3"/>
      <c r="E27386" s="6"/>
    </row>
    <row r="27387" spans="3:5" s="2" customFormat="1" x14ac:dyDescent="0.3">
      <c r="C27387" s="3"/>
      <c r="E27387" s="6"/>
    </row>
    <row r="27388" spans="3:5" s="2" customFormat="1" x14ac:dyDescent="0.3">
      <c r="C27388" s="3"/>
      <c r="E27388" s="6"/>
    </row>
    <row r="27389" spans="3:5" s="2" customFormat="1" x14ac:dyDescent="0.3">
      <c r="C27389" s="3"/>
      <c r="E27389" s="6"/>
    </row>
    <row r="27390" spans="3:5" s="2" customFormat="1" x14ac:dyDescent="0.3">
      <c r="C27390" s="3"/>
      <c r="E27390" s="6"/>
    </row>
    <row r="27391" spans="3:5" s="2" customFormat="1" x14ac:dyDescent="0.3">
      <c r="C27391" s="3"/>
      <c r="E27391" s="6"/>
    </row>
    <row r="27392" spans="3:5" s="2" customFormat="1" x14ac:dyDescent="0.3">
      <c r="C27392" s="3"/>
      <c r="E27392" s="6"/>
    </row>
    <row r="27393" spans="3:5" s="2" customFormat="1" x14ac:dyDescent="0.3">
      <c r="C27393" s="3"/>
      <c r="E27393" s="6"/>
    </row>
    <row r="27394" spans="3:5" s="2" customFormat="1" x14ac:dyDescent="0.3">
      <c r="C27394" s="3"/>
      <c r="E27394" s="6"/>
    </row>
    <row r="27395" spans="3:5" s="2" customFormat="1" x14ac:dyDescent="0.3">
      <c r="C27395" s="3"/>
      <c r="E27395" s="6"/>
    </row>
    <row r="27396" spans="3:5" s="2" customFormat="1" x14ac:dyDescent="0.3">
      <c r="C27396" s="3"/>
      <c r="E27396" s="6"/>
    </row>
    <row r="27397" spans="3:5" s="2" customFormat="1" x14ac:dyDescent="0.3">
      <c r="C27397" s="3"/>
      <c r="E27397" s="6"/>
    </row>
    <row r="27398" spans="3:5" s="2" customFormat="1" x14ac:dyDescent="0.3">
      <c r="C27398" s="3"/>
      <c r="E27398" s="6"/>
    </row>
    <row r="27399" spans="3:5" s="2" customFormat="1" x14ac:dyDescent="0.3">
      <c r="C27399" s="3"/>
      <c r="E27399" s="6"/>
    </row>
    <row r="27400" spans="3:5" s="2" customFormat="1" x14ac:dyDescent="0.3">
      <c r="C27400" s="3"/>
      <c r="E27400" s="6"/>
    </row>
    <row r="27401" spans="3:5" s="2" customFormat="1" x14ac:dyDescent="0.3">
      <c r="C27401" s="3"/>
      <c r="E27401" s="6"/>
    </row>
    <row r="27402" spans="3:5" s="2" customFormat="1" x14ac:dyDescent="0.3">
      <c r="C27402" s="3"/>
      <c r="E27402" s="6"/>
    </row>
    <row r="27403" spans="3:5" s="2" customFormat="1" x14ac:dyDescent="0.3">
      <c r="C27403" s="3"/>
      <c r="E27403" s="6"/>
    </row>
    <row r="27404" spans="3:5" s="2" customFormat="1" x14ac:dyDescent="0.3">
      <c r="C27404" s="3"/>
      <c r="E27404" s="6"/>
    </row>
    <row r="27405" spans="3:5" s="2" customFormat="1" x14ac:dyDescent="0.3">
      <c r="C27405" s="3"/>
      <c r="E27405" s="6"/>
    </row>
    <row r="27406" spans="3:5" s="2" customFormat="1" x14ac:dyDescent="0.3">
      <c r="C27406" s="3"/>
      <c r="E27406" s="6"/>
    </row>
    <row r="27407" spans="3:5" s="2" customFormat="1" x14ac:dyDescent="0.3">
      <c r="C27407" s="3"/>
      <c r="E27407" s="6"/>
    </row>
    <row r="27408" spans="3:5" s="2" customFormat="1" x14ac:dyDescent="0.3">
      <c r="C27408" s="3"/>
      <c r="E27408" s="6"/>
    </row>
    <row r="27409" spans="3:5" s="2" customFormat="1" x14ac:dyDescent="0.3">
      <c r="C27409" s="3"/>
      <c r="E27409" s="6"/>
    </row>
    <row r="27410" spans="3:5" s="2" customFormat="1" x14ac:dyDescent="0.3">
      <c r="C27410" s="3"/>
      <c r="E27410" s="6"/>
    </row>
    <row r="27411" spans="3:5" s="2" customFormat="1" x14ac:dyDescent="0.3">
      <c r="C27411" s="3"/>
      <c r="E27411" s="6"/>
    </row>
    <row r="27412" spans="3:5" s="2" customFormat="1" x14ac:dyDescent="0.3">
      <c r="C27412" s="3"/>
      <c r="E27412" s="6"/>
    </row>
    <row r="27413" spans="3:5" s="2" customFormat="1" x14ac:dyDescent="0.3">
      <c r="C27413" s="3"/>
      <c r="E27413" s="6"/>
    </row>
    <row r="27414" spans="3:5" s="2" customFormat="1" x14ac:dyDescent="0.3">
      <c r="C27414" s="3"/>
      <c r="E27414" s="6"/>
    </row>
    <row r="27415" spans="3:5" s="2" customFormat="1" x14ac:dyDescent="0.3">
      <c r="C27415" s="3"/>
      <c r="E27415" s="6"/>
    </row>
    <row r="27416" spans="3:5" s="2" customFormat="1" x14ac:dyDescent="0.3">
      <c r="C27416" s="3"/>
      <c r="E27416" s="6"/>
    </row>
    <row r="27417" spans="3:5" s="2" customFormat="1" x14ac:dyDescent="0.3">
      <c r="C27417" s="3"/>
      <c r="E27417" s="6"/>
    </row>
    <row r="27418" spans="3:5" s="2" customFormat="1" x14ac:dyDescent="0.3">
      <c r="C27418" s="3"/>
      <c r="E27418" s="6"/>
    </row>
    <row r="27419" spans="3:5" s="2" customFormat="1" x14ac:dyDescent="0.3">
      <c r="C27419" s="3"/>
      <c r="E27419" s="6"/>
    </row>
    <row r="27420" spans="3:5" s="2" customFormat="1" x14ac:dyDescent="0.3">
      <c r="C27420" s="3"/>
      <c r="E27420" s="6"/>
    </row>
    <row r="27421" spans="3:5" s="2" customFormat="1" x14ac:dyDescent="0.3">
      <c r="C27421" s="3"/>
      <c r="E27421" s="6"/>
    </row>
    <row r="27422" spans="3:5" s="2" customFormat="1" x14ac:dyDescent="0.3">
      <c r="C27422" s="3"/>
      <c r="E27422" s="6"/>
    </row>
    <row r="27423" spans="3:5" s="2" customFormat="1" x14ac:dyDescent="0.3">
      <c r="C27423" s="3"/>
      <c r="E27423" s="6"/>
    </row>
    <row r="27424" spans="3:5" s="2" customFormat="1" x14ac:dyDescent="0.3">
      <c r="C27424" s="3"/>
      <c r="E27424" s="6"/>
    </row>
    <row r="27425" spans="3:5" s="2" customFormat="1" x14ac:dyDescent="0.3">
      <c r="C27425" s="3"/>
      <c r="E27425" s="6"/>
    </row>
    <row r="27426" spans="3:5" s="2" customFormat="1" x14ac:dyDescent="0.3">
      <c r="C27426" s="3"/>
      <c r="E27426" s="6"/>
    </row>
    <row r="27427" spans="3:5" s="2" customFormat="1" x14ac:dyDescent="0.3">
      <c r="C27427" s="3"/>
      <c r="E27427" s="6"/>
    </row>
    <row r="27428" spans="3:5" s="2" customFormat="1" x14ac:dyDescent="0.3">
      <c r="C27428" s="3"/>
      <c r="E27428" s="6"/>
    </row>
    <row r="27429" spans="3:5" s="2" customFormat="1" x14ac:dyDescent="0.3">
      <c r="C27429" s="3"/>
      <c r="E27429" s="6"/>
    </row>
    <row r="27430" spans="3:5" s="2" customFormat="1" x14ac:dyDescent="0.3">
      <c r="C27430" s="3"/>
      <c r="E27430" s="6"/>
    </row>
    <row r="27431" spans="3:5" s="2" customFormat="1" x14ac:dyDescent="0.3">
      <c r="C27431" s="3"/>
      <c r="E27431" s="6"/>
    </row>
    <row r="27432" spans="3:5" s="2" customFormat="1" x14ac:dyDescent="0.3">
      <c r="C27432" s="3"/>
      <c r="E27432" s="6"/>
    </row>
    <row r="27433" spans="3:5" s="2" customFormat="1" x14ac:dyDescent="0.3">
      <c r="C27433" s="3"/>
      <c r="E27433" s="6"/>
    </row>
    <row r="27434" spans="3:5" s="2" customFormat="1" x14ac:dyDescent="0.3">
      <c r="C27434" s="3"/>
      <c r="E27434" s="6"/>
    </row>
    <row r="27435" spans="3:5" s="2" customFormat="1" x14ac:dyDescent="0.3">
      <c r="C27435" s="3"/>
      <c r="E27435" s="6"/>
    </row>
    <row r="27436" spans="3:5" s="2" customFormat="1" x14ac:dyDescent="0.3">
      <c r="C27436" s="3"/>
      <c r="E27436" s="6"/>
    </row>
    <row r="27437" spans="3:5" s="2" customFormat="1" x14ac:dyDescent="0.3">
      <c r="C27437" s="3"/>
      <c r="E27437" s="6"/>
    </row>
    <row r="27438" spans="3:5" s="2" customFormat="1" x14ac:dyDescent="0.3">
      <c r="C27438" s="3"/>
      <c r="E27438" s="6"/>
    </row>
    <row r="27439" spans="3:5" s="2" customFormat="1" x14ac:dyDescent="0.3">
      <c r="C27439" s="3"/>
      <c r="E27439" s="6"/>
    </row>
    <row r="27440" spans="3:5" s="2" customFormat="1" x14ac:dyDescent="0.3">
      <c r="C27440" s="3"/>
      <c r="E27440" s="6"/>
    </row>
    <row r="27441" spans="3:5" s="2" customFormat="1" x14ac:dyDescent="0.3">
      <c r="C27441" s="3"/>
      <c r="E27441" s="6"/>
    </row>
    <row r="27442" spans="3:5" s="2" customFormat="1" x14ac:dyDescent="0.3">
      <c r="C27442" s="3"/>
      <c r="E27442" s="6"/>
    </row>
    <row r="27443" spans="3:5" s="2" customFormat="1" x14ac:dyDescent="0.3">
      <c r="C27443" s="3"/>
      <c r="E27443" s="6"/>
    </row>
    <row r="27444" spans="3:5" s="2" customFormat="1" x14ac:dyDescent="0.3">
      <c r="C27444" s="3"/>
      <c r="E27444" s="6"/>
    </row>
    <row r="27445" spans="3:5" s="2" customFormat="1" x14ac:dyDescent="0.3">
      <c r="C27445" s="3"/>
      <c r="E27445" s="6"/>
    </row>
    <row r="27446" spans="3:5" s="2" customFormat="1" x14ac:dyDescent="0.3">
      <c r="C27446" s="3"/>
      <c r="E27446" s="6"/>
    </row>
    <row r="27447" spans="3:5" s="2" customFormat="1" x14ac:dyDescent="0.3">
      <c r="C27447" s="3"/>
      <c r="E27447" s="6"/>
    </row>
    <row r="27448" spans="3:5" s="2" customFormat="1" x14ac:dyDescent="0.3">
      <c r="C27448" s="3"/>
      <c r="E27448" s="6"/>
    </row>
    <row r="27449" spans="3:5" s="2" customFormat="1" x14ac:dyDescent="0.3">
      <c r="C27449" s="3"/>
      <c r="E27449" s="6"/>
    </row>
    <row r="27450" spans="3:5" s="2" customFormat="1" x14ac:dyDescent="0.3">
      <c r="C27450" s="3"/>
      <c r="E27450" s="6"/>
    </row>
    <row r="27451" spans="3:5" s="2" customFormat="1" x14ac:dyDescent="0.3">
      <c r="C27451" s="3"/>
      <c r="E27451" s="6"/>
    </row>
    <row r="27452" spans="3:5" s="2" customFormat="1" x14ac:dyDescent="0.3">
      <c r="C27452" s="3"/>
      <c r="E27452" s="6"/>
    </row>
    <row r="27453" spans="3:5" s="2" customFormat="1" x14ac:dyDescent="0.3">
      <c r="C27453" s="3"/>
      <c r="E27453" s="6"/>
    </row>
    <row r="27454" spans="3:5" s="2" customFormat="1" x14ac:dyDescent="0.3">
      <c r="C27454" s="3"/>
      <c r="E27454" s="6"/>
    </row>
    <row r="27455" spans="3:5" s="2" customFormat="1" x14ac:dyDescent="0.3">
      <c r="C27455" s="3"/>
      <c r="E27455" s="6"/>
    </row>
    <row r="27456" spans="3:5" s="2" customFormat="1" x14ac:dyDescent="0.3">
      <c r="C27456" s="3"/>
      <c r="E27456" s="6"/>
    </row>
    <row r="27457" spans="3:5" s="2" customFormat="1" x14ac:dyDescent="0.3">
      <c r="C27457" s="3"/>
      <c r="E27457" s="6"/>
    </row>
    <row r="27458" spans="3:5" s="2" customFormat="1" x14ac:dyDescent="0.3">
      <c r="C27458" s="3"/>
      <c r="E27458" s="6"/>
    </row>
    <row r="27459" spans="3:5" s="2" customFormat="1" x14ac:dyDescent="0.3">
      <c r="C27459" s="3"/>
      <c r="E27459" s="6"/>
    </row>
    <row r="27460" spans="3:5" s="2" customFormat="1" x14ac:dyDescent="0.3">
      <c r="C27460" s="3"/>
      <c r="E27460" s="6"/>
    </row>
    <row r="27461" spans="3:5" s="2" customFormat="1" x14ac:dyDescent="0.3">
      <c r="C27461" s="3"/>
      <c r="E27461" s="6"/>
    </row>
    <row r="27462" spans="3:5" s="2" customFormat="1" x14ac:dyDescent="0.3">
      <c r="C27462" s="3"/>
      <c r="E27462" s="6"/>
    </row>
    <row r="27463" spans="3:5" s="2" customFormat="1" x14ac:dyDescent="0.3">
      <c r="C27463" s="3"/>
      <c r="E27463" s="6"/>
    </row>
    <row r="27464" spans="3:5" s="2" customFormat="1" x14ac:dyDescent="0.3">
      <c r="C27464" s="3"/>
      <c r="E27464" s="6"/>
    </row>
    <row r="27465" spans="3:5" s="2" customFormat="1" x14ac:dyDescent="0.3">
      <c r="C27465" s="3"/>
      <c r="E27465" s="6"/>
    </row>
    <row r="27466" spans="3:5" s="2" customFormat="1" x14ac:dyDescent="0.3">
      <c r="C27466" s="3"/>
      <c r="E27466" s="6"/>
    </row>
    <row r="27467" spans="3:5" s="2" customFormat="1" x14ac:dyDescent="0.3">
      <c r="C27467" s="3"/>
      <c r="E27467" s="6"/>
    </row>
    <row r="27468" spans="3:5" s="2" customFormat="1" x14ac:dyDescent="0.3">
      <c r="C27468" s="3"/>
      <c r="E27468" s="6"/>
    </row>
    <row r="27469" spans="3:5" s="2" customFormat="1" x14ac:dyDescent="0.3">
      <c r="C27469" s="3"/>
      <c r="E27469" s="6"/>
    </row>
    <row r="27470" spans="3:5" s="2" customFormat="1" x14ac:dyDescent="0.3">
      <c r="C27470" s="3"/>
      <c r="E27470" s="6"/>
    </row>
    <row r="27471" spans="3:5" s="2" customFormat="1" x14ac:dyDescent="0.3">
      <c r="C27471" s="3"/>
      <c r="E27471" s="6"/>
    </row>
    <row r="27472" spans="3:5" s="2" customFormat="1" x14ac:dyDescent="0.3">
      <c r="C27472" s="3"/>
      <c r="E27472" s="6"/>
    </row>
    <row r="27473" spans="3:5" s="2" customFormat="1" x14ac:dyDescent="0.3">
      <c r="C27473" s="3"/>
      <c r="E27473" s="6"/>
    </row>
    <row r="27474" spans="3:5" s="2" customFormat="1" x14ac:dyDescent="0.3">
      <c r="C27474" s="3"/>
      <c r="E27474" s="6"/>
    </row>
    <row r="27475" spans="3:5" s="2" customFormat="1" x14ac:dyDescent="0.3">
      <c r="C27475" s="3"/>
      <c r="E27475" s="6"/>
    </row>
    <row r="27476" spans="3:5" s="2" customFormat="1" x14ac:dyDescent="0.3">
      <c r="C27476" s="3"/>
      <c r="E27476" s="6"/>
    </row>
    <row r="27477" spans="3:5" s="2" customFormat="1" x14ac:dyDescent="0.3">
      <c r="C27477" s="3"/>
      <c r="E27477" s="6"/>
    </row>
    <row r="27478" spans="3:5" s="2" customFormat="1" x14ac:dyDescent="0.3">
      <c r="C27478" s="3"/>
      <c r="E27478" s="6"/>
    </row>
    <row r="27479" spans="3:5" s="2" customFormat="1" x14ac:dyDescent="0.3">
      <c r="C27479" s="3"/>
      <c r="E27479" s="6"/>
    </row>
    <row r="27480" spans="3:5" s="2" customFormat="1" x14ac:dyDescent="0.3">
      <c r="C27480" s="3"/>
      <c r="E27480" s="6"/>
    </row>
    <row r="27481" spans="3:5" s="2" customFormat="1" x14ac:dyDescent="0.3">
      <c r="C27481" s="3"/>
      <c r="E27481" s="6"/>
    </row>
    <row r="27482" spans="3:5" s="2" customFormat="1" x14ac:dyDescent="0.3">
      <c r="C27482" s="3"/>
      <c r="E27482" s="6"/>
    </row>
    <row r="27483" spans="3:5" s="2" customFormat="1" x14ac:dyDescent="0.3">
      <c r="C27483" s="3"/>
      <c r="E27483" s="6"/>
    </row>
    <row r="27484" spans="3:5" s="2" customFormat="1" x14ac:dyDescent="0.3">
      <c r="C27484" s="3"/>
      <c r="E27484" s="6"/>
    </row>
    <row r="27485" spans="3:5" s="2" customFormat="1" x14ac:dyDescent="0.3">
      <c r="C27485" s="3"/>
      <c r="E27485" s="6"/>
    </row>
    <row r="27486" spans="3:5" s="2" customFormat="1" x14ac:dyDescent="0.3">
      <c r="C27486" s="3"/>
      <c r="E27486" s="6"/>
    </row>
    <row r="27487" spans="3:5" s="2" customFormat="1" x14ac:dyDescent="0.3">
      <c r="C27487" s="3"/>
      <c r="E27487" s="6"/>
    </row>
    <row r="27488" spans="3:5" s="2" customFormat="1" x14ac:dyDescent="0.3">
      <c r="C27488" s="3"/>
      <c r="E27488" s="6"/>
    </row>
    <row r="27489" spans="3:5" s="2" customFormat="1" x14ac:dyDescent="0.3">
      <c r="C27489" s="3"/>
      <c r="E27489" s="6"/>
    </row>
    <row r="27490" spans="3:5" s="2" customFormat="1" x14ac:dyDescent="0.3">
      <c r="C27490" s="3"/>
      <c r="E27490" s="6"/>
    </row>
    <row r="27491" spans="3:5" s="2" customFormat="1" x14ac:dyDescent="0.3">
      <c r="C27491" s="3"/>
      <c r="E27491" s="6"/>
    </row>
    <row r="27492" spans="3:5" s="2" customFormat="1" x14ac:dyDescent="0.3">
      <c r="C27492" s="3"/>
      <c r="E27492" s="6"/>
    </row>
    <row r="27493" spans="3:5" s="2" customFormat="1" x14ac:dyDescent="0.3">
      <c r="C27493" s="3"/>
      <c r="E27493" s="6"/>
    </row>
    <row r="27494" spans="3:5" s="2" customFormat="1" x14ac:dyDescent="0.3">
      <c r="C27494" s="3"/>
      <c r="E27494" s="6"/>
    </row>
    <row r="27495" spans="3:5" s="2" customFormat="1" x14ac:dyDescent="0.3">
      <c r="C27495" s="3"/>
      <c r="E27495" s="6"/>
    </row>
    <row r="27496" spans="3:5" s="2" customFormat="1" x14ac:dyDescent="0.3">
      <c r="C27496" s="3"/>
      <c r="E27496" s="6"/>
    </row>
    <row r="27497" spans="3:5" s="2" customFormat="1" x14ac:dyDescent="0.3">
      <c r="C27497" s="3"/>
      <c r="E27497" s="6"/>
    </row>
    <row r="27498" spans="3:5" s="2" customFormat="1" x14ac:dyDescent="0.3">
      <c r="C27498" s="3"/>
      <c r="E27498" s="6"/>
    </row>
    <row r="27499" spans="3:5" s="2" customFormat="1" x14ac:dyDescent="0.3">
      <c r="C27499" s="3"/>
      <c r="E27499" s="6"/>
    </row>
    <row r="27500" spans="3:5" s="2" customFormat="1" x14ac:dyDescent="0.3">
      <c r="C27500" s="3"/>
      <c r="E27500" s="6"/>
    </row>
    <row r="27501" spans="3:5" s="2" customFormat="1" x14ac:dyDescent="0.3">
      <c r="C27501" s="3"/>
      <c r="E27501" s="6"/>
    </row>
    <row r="27502" spans="3:5" s="2" customFormat="1" x14ac:dyDescent="0.3">
      <c r="C27502" s="3"/>
      <c r="E27502" s="6"/>
    </row>
    <row r="27503" spans="3:5" s="2" customFormat="1" x14ac:dyDescent="0.3">
      <c r="C27503" s="3"/>
      <c r="E27503" s="6"/>
    </row>
    <row r="27504" spans="3:5" s="2" customFormat="1" x14ac:dyDescent="0.3">
      <c r="C27504" s="3"/>
      <c r="E27504" s="6"/>
    </row>
    <row r="27505" spans="3:5" s="2" customFormat="1" x14ac:dyDescent="0.3">
      <c r="C27505" s="3"/>
      <c r="E27505" s="6"/>
    </row>
    <row r="27506" spans="3:5" s="2" customFormat="1" x14ac:dyDescent="0.3">
      <c r="C27506" s="3"/>
      <c r="E27506" s="6"/>
    </row>
    <row r="27507" spans="3:5" s="2" customFormat="1" x14ac:dyDescent="0.3">
      <c r="C27507" s="3"/>
      <c r="E27507" s="6"/>
    </row>
    <row r="27508" spans="3:5" s="2" customFormat="1" x14ac:dyDescent="0.3">
      <c r="C27508" s="3"/>
      <c r="E27508" s="6"/>
    </row>
    <row r="27509" spans="3:5" s="2" customFormat="1" x14ac:dyDescent="0.3">
      <c r="C27509" s="3"/>
      <c r="E27509" s="6"/>
    </row>
    <row r="27510" spans="3:5" s="2" customFormat="1" x14ac:dyDescent="0.3">
      <c r="C27510" s="3"/>
      <c r="E27510" s="6"/>
    </row>
    <row r="27511" spans="3:5" s="2" customFormat="1" x14ac:dyDescent="0.3">
      <c r="C27511" s="3"/>
      <c r="E27511" s="6"/>
    </row>
    <row r="27512" spans="3:5" s="2" customFormat="1" x14ac:dyDescent="0.3">
      <c r="C27512" s="3"/>
      <c r="E27512" s="6"/>
    </row>
    <row r="27513" spans="3:5" s="2" customFormat="1" x14ac:dyDescent="0.3">
      <c r="C27513" s="3"/>
      <c r="E27513" s="6"/>
    </row>
    <row r="27514" spans="3:5" s="2" customFormat="1" x14ac:dyDescent="0.3">
      <c r="C27514" s="3"/>
      <c r="E27514" s="6"/>
    </row>
    <row r="27515" spans="3:5" s="2" customFormat="1" x14ac:dyDescent="0.3">
      <c r="C27515" s="3"/>
      <c r="E27515" s="6"/>
    </row>
    <row r="27516" spans="3:5" s="2" customFormat="1" x14ac:dyDescent="0.3">
      <c r="C27516" s="3"/>
      <c r="E27516" s="6"/>
    </row>
    <row r="27517" spans="3:5" s="2" customFormat="1" x14ac:dyDescent="0.3">
      <c r="C27517" s="3"/>
      <c r="E27517" s="6"/>
    </row>
    <row r="27518" spans="3:5" s="2" customFormat="1" x14ac:dyDescent="0.3">
      <c r="C27518" s="3"/>
      <c r="E27518" s="6"/>
    </row>
    <row r="27519" spans="3:5" s="2" customFormat="1" x14ac:dyDescent="0.3">
      <c r="C27519" s="3"/>
      <c r="E27519" s="6"/>
    </row>
    <row r="27520" spans="3:5" s="2" customFormat="1" x14ac:dyDescent="0.3">
      <c r="C27520" s="3"/>
      <c r="E27520" s="6"/>
    </row>
    <row r="27521" spans="3:5" s="2" customFormat="1" x14ac:dyDescent="0.3">
      <c r="C27521" s="3"/>
      <c r="E27521" s="6"/>
    </row>
    <row r="27522" spans="3:5" s="2" customFormat="1" x14ac:dyDescent="0.3">
      <c r="C27522" s="3"/>
      <c r="E27522" s="6"/>
    </row>
    <row r="27523" spans="3:5" s="2" customFormat="1" x14ac:dyDescent="0.3">
      <c r="C27523" s="3"/>
      <c r="E27523" s="6"/>
    </row>
    <row r="27524" spans="3:5" s="2" customFormat="1" x14ac:dyDescent="0.3">
      <c r="C27524" s="3"/>
      <c r="E27524" s="6"/>
    </row>
    <row r="27525" spans="3:5" s="2" customFormat="1" x14ac:dyDescent="0.3">
      <c r="C27525" s="3"/>
      <c r="E27525" s="6"/>
    </row>
    <row r="27526" spans="3:5" s="2" customFormat="1" x14ac:dyDescent="0.3">
      <c r="C27526" s="3"/>
      <c r="E27526" s="6"/>
    </row>
    <row r="27527" spans="3:5" s="2" customFormat="1" x14ac:dyDescent="0.3">
      <c r="C27527" s="3"/>
      <c r="E27527" s="6"/>
    </row>
    <row r="27528" spans="3:5" s="2" customFormat="1" x14ac:dyDescent="0.3">
      <c r="C27528" s="3"/>
      <c r="E27528" s="6"/>
    </row>
    <row r="27529" spans="3:5" s="2" customFormat="1" x14ac:dyDescent="0.3">
      <c r="C27529" s="3"/>
      <c r="E27529" s="6"/>
    </row>
    <row r="27530" spans="3:5" s="2" customFormat="1" x14ac:dyDescent="0.3">
      <c r="C27530" s="3"/>
      <c r="E27530" s="6"/>
    </row>
    <row r="27531" spans="3:5" s="2" customFormat="1" x14ac:dyDescent="0.3">
      <c r="C27531" s="3"/>
      <c r="E27531" s="6"/>
    </row>
    <row r="27532" spans="3:5" s="2" customFormat="1" x14ac:dyDescent="0.3">
      <c r="C27532" s="3"/>
      <c r="E27532" s="6"/>
    </row>
    <row r="27533" spans="3:5" s="2" customFormat="1" x14ac:dyDescent="0.3">
      <c r="C27533" s="3"/>
      <c r="E27533" s="6"/>
    </row>
    <row r="27534" spans="3:5" s="2" customFormat="1" x14ac:dyDescent="0.3">
      <c r="C27534" s="3"/>
      <c r="E27534" s="6"/>
    </row>
    <row r="27535" spans="3:5" s="2" customFormat="1" x14ac:dyDescent="0.3">
      <c r="C27535" s="3"/>
      <c r="E27535" s="6"/>
    </row>
    <row r="27536" spans="3:5" s="2" customFormat="1" x14ac:dyDescent="0.3">
      <c r="C27536" s="3"/>
      <c r="E27536" s="6"/>
    </row>
    <row r="27537" spans="3:5" s="2" customFormat="1" x14ac:dyDescent="0.3">
      <c r="C27537" s="3"/>
      <c r="E27537" s="6"/>
    </row>
    <row r="27538" spans="3:5" s="2" customFormat="1" x14ac:dyDescent="0.3">
      <c r="C27538" s="3"/>
      <c r="E27538" s="6"/>
    </row>
    <row r="27539" spans="3:5" s="2" customFormat="1" x14ac:dyDescent="0.3">
      <c r="C27539" s="3"/>
      <c r="E27539" s="6"/>
    </row>
    <row r="27540" spans="3:5" s="2" customFormat="1" x14ac:dyDescent="0.3">
      <c r="C27540" s="3"/>
      <c r="E27540" s="6"/>
    </row>
    <row r="27541" spans="3:5" s="2" customFormat="1" x14ac:dyDescent="0.3">
      <c r="C27541" s="3"/>
      <c r="E27541" s="6"/>
    </row>
    <row r="27542" spans="3:5" s="2" customFormat="1" x14ac:dyDescent="0.3">
      <c r="C27542" s="3"/>
      <c r="E27542" s="6"/>
    </row>
    <row r="27543" spans="3:5" s="2" customFormat="1" x14ac:dyDescent="0.3">
      <c r="C27543" s="3"/>
      <c r="E27543" s="6"/>
    </row>
    <row r="27544" spans="3:5" s="2" customFormat="1" x14ac:dyDescent="0.3">
      <c r="C27544" s="3"/>
      <c r="E27544" s="6"/>
    </row>
    <row r="27545" spans="3:5" s="2" customFormat="1" x14ac:dyDescent="0.3">
      <c r="C27545" s="3"/>
      <c r="E27545" s="6"/>
    </row>
    <row r="27546" spans="3:5" s="2" customFormat="1" x14ac:dyDescent="0.3">
      <c r="C27546" s="3"/>
      <c r="E27546" s="6"/>
    </row>
    <row r="27547" spans="3:5" s="2" customFormat="1" x14ac:dyDescent="0.3">
      <c r="C27547" s="3"/>
      <c r="E27547" s="6"/>
    </row>
    <row r="27548" spans="3:5" s="2" customFormat="1" x14ac:dyDescent="0.3">
      <c r="C27548" s="3"/>
      <c r="E27548" s="6"/>
    </row>
    <row r="27549" spans="3:5" s="2" customFormat="1" x14ac:dyDescent="0.3">
      <c r="C27549" s="3"/>
      <c r="E27549" s="6"/>
    </row>
    <row r="27550" spans="3:5" s="2" customFormat="1" x14ac:dyDescent="0.3">
      <c r="C27550" s="3"/>
      <c r="E27550" s="6"/>
    </row>
    <row r="27551" spans="3:5" s="2" customFormat="1" x14ac:dyDescent="0.3">
      <c r="C27551" s="3"/>
      <c r="E27551" s="6"/>
    </row>
    <row r="27552" spans="3:5" s="2" customFormat="1" x14ac:dyDescent="0.3">
      <c r="C27552" s="3"/>
      <c r="E27552" s="6"/>
    </row>
    <row r="27553" spans="3:5" s="2" customFormat="1" x14ac:dyDescent="0.3">
      <c r="C27553" s="3"/>
      <c r="E27553" s="6"/>
    </row>
    <row r="27554" spans="3:5" s="2" customFormat="1" x14ac:dyDescent="0.3">
      <c r="C27554" s="3"/>
      <c r="E27554" s="6"/>
    </row>
    <row r="27555" spans="3:5" s="2" customFormat="1" x14ac:dyDescent="0.3">
      <c r="C27555" s="3"/>
      <c r="E27555" s="6"/>
    </row>
    <row r="27556" spans="3:5" s="2" customFormat="1" x14ac:dyDescent="0.3">
      <c r="C27556" s="3"/>
      <c r="E27556" s="6"/>
    </row>
    <row r="27557" spans="3:5" s="2" customFormat="1" x14ac:dyDescent="0.3">
      <c r="C27557" s="3"/>
      <c r="E27557" s="6"/>
    </row>
    <row r="27558" spans="3:5" s="2" customFormat="1" x14ac:dyDescent="0.3">
      <c r="C27558" s="3"/>
      <c r="E27558" s="6"/>
    </row>
    <row r="27559" spans="3:5" s="2" customFormat="1" x14ac:dyDescent="0.3">
      <c r="C27559" s="3"/>
      <c r="E27559" s="6"/>
    </row>
    <row r="27560" spans="3:5" s="2" customFormat="1" x14ac:dyDescent="0.3">
      <c r="C27560" s="3"/>
      <c r="E27560" s="6"/>
    </row>
    <row r="27561" spans="3:5" s="2" customFormat="1" x14ac:dyDescent="0.3">
      <c r="C27561" s="3"/>
      <c r="E27561" s="6"/>
    </row>
    <row r="27562" spans="3:5" s="2" customFormat="1" x14ac:dyDescent="0.3">
      <c r="C27562" s="3"/>
      <c r="E27562" s="6"/>
    </row>
    <row r="27563" spans="3:5" s="2" customFormat="1" x14ac:dyDescent="0.3">
      <c r="C27563" s="3"/>
      <c r="E27563" s="6"/>
    </row>
    <row r="27564" spans="3:5" s="2" customFormat="1" x14ac:dyDescent="0.3">
      <c r="C27564" s="3"/>
      <c r="E27564" s="6"/>
    </row>
    <row r="27565" spans="3:5" s="2" customFormat="1" x14ac:dyDescent="0.3">
      <c r="C27565" s="3"/>
      <c r="E27565" s="6"/>
    </row>
    <row r="27566" spans="3:5" s="2" customFormat="1" x14ac:dyDescent="0.3">
      <c r="C27566" s="3"/>
      <c r="E27566" s="6"/>
    </row>
    <row r="27567" spans="3:5" s="2" customFormat="1" x14ac:dyDescent="0.3">
      <c r="C27567" s="3"/>
      <c r="E27567" s="6"/>
    </row>
    <row r="27568" spans="3:5" s="2" customFormat="1" x14ac:dyDescent="0.3">
      <c r="C27568" s="3"/>
      <c r="E27568" s="6"/>
    </row>
    <row r="27569" spans="3:5" s="2" customFormat="1" x14ac:dyDescent="0.3">
      <c r="C27569" s="3"/>
      <c r="E27569" s="6"/>
    </row>
    <row r="27570" spans="3:5" s="2" customFormat="1" x14ac:dyDescent="0.3">
      <c r="C27570" s="3"/>
      <c r="E27570" s="6"/>
    </row>
    <row r="27571" spans="3:5" s="2" customFormat="1" x14ac:dyDescent="0.3">
      <c r="C27571" s="3"/>
      <c r="E27571" s="6"/>
    </row>
    <row r="27572" spans="3:5" s="2" customFormat="1" x14ac:dyDescent="0.3">
      <c r="C27572" s="3"/>
      <c r="E27572" s="6"/>
    </row>
    <row r="27573" spans="3:5" s="2" customFormat="1" x14ac:dyDescent="0.3">
      <c r="C27573" s="3"/>
      <c r="E27573" s="6"/>
    </row>
    <row r="27574" spans="3:5" s="2" customFormat="1" x14ac:dyDescent="0.3">
      <c r="C27574" s="3"/>
      <c r="E27574" s="6"/>
    </row>
    <row r="27575" spans="3:5" s="2" customFormat="1" x14ac:dyDescent="0.3">
      <c r="C27575" s="3"/>
      <c r="E27575" s="6"/>
    </row>
    <row r="27576" spans="3:5" s="2" customFormat="1" x14ac:dyDescent="0.3">
      <c r="C27576" s="3"/>
      <c r="E27576" s="6"/>
    </row>
    <row r="27577" spans="3:5" s="2" customFormat="1" x14ac:dyDescent="0.3">
      <c r="C27577" s="3"/>
      <c r="E27577" s="6"/>
    </row>
    <row r="27578" spans="3:5" s="2" customFormat="1" x14ac:dyDescent="0.3">
      <c r="C27578" s="3"/>
      <c r="E27578" s="6"/>
    </row>
    <row r="27579" spans="3:5" s="2" customFormat="1" x14ac:dyDescent="0.3">
      <c r="C27579" s="3"/>
      <c r="E27579" s="6"/>
    </row>
    <row r="27580" spans="3:5" s="2" customFormat="1" x14ac:dyDescent="0.3">
      <c r="C27580" s="3"/>
      <c r="E27580" s="6"/>
    </row>
    <row r="27581" spans="3:5" s="2" customFormat="1" x14ac:dyDescent="0.3">
      <c r="C27581" s="3"/>
      <c r="E27581" s="6"/>
    </row>
    <row r="27582" spans="3:5" s="2" customFormat="1" x14ac:dyDescent="0.3">
      <c r="C27582" s="3"/>
      <c r="E27582" s="6"/>
    </row>
    <row r="27583" spans="3:5" s="2" customFormat="1" x14ac:dyDescent="0.3">
      <c r="C27583" s="3"/>
      <c r="E27583" s="6"/>
    </row>
    <row r="27584" spans="3:5" s="2" customFormat="1" x14ac:dyDescent="0.3">
      <c r="C27584" s="3"/>
      <c r="E27584" s="6"/>
    </row>
    <row r="27585" spans="3:5" s="2" customFormat="1" x14ac:dyDescent="0.3">
      <c r="C27585" s="3"/>
      <c r="E27585" s="6"/>
    </row>
    <row r="27586" spans="3:5" s="2" customFormat="1" x14ac:dyDescent="0.3">
      <c r="C27586" s="3"/>
      <c r="E27586" s="6"/>
    </row>
    <row r="27587" spans="3:5" s="2" customFormat="1" x14ac:dyDescent="0.3">
      <c r="C27587" s="3"/>
      <c r="E27587" s="6"/>
    </row>
    <row r="27588" spans="3:5" s="2" customFormat="1" x14ac:dyDescent="0.3">
      <c r="C27588" s="3"/>
      <c r="E27588" s="6"/>
    </row>
    <row r="27589" spans="3:5" s="2" customFormat="1" x14ac:dyDescent="0.3">
      <c r="C27589" s="3"/>
      <c r="E27589" s="6"/>
    </row>
    <row r="27590" spans="3:5" s="2" customFormat="1" x14ac:dyDescent="0.3">
      <c r="C27590" s="3"/>
      <c r="E27590" s="6"/>
    </row>
    <row r="27591" spans="3:5" s="2" customFormat="1" x14ac:dyDescent="0.3">
      <c r="C27591" s="3"/>
      <c r="E27591" s="6"/>
    </row>
    <row r="27592" spans="3:5" s="2" customFormat="1" x14ac:dyDescent="0.3">
      <c r="C27592" s="3"/>
      <c r="E27592" s="6"/>
    </row>
    <row r="27593" spans="3:5" s="2" customFormat="1" x14ac:dyDescent="0.3">
      <c r="C27593" s="3"/>
      <c r="E27593" s="6"/>
    </row>
    <row r="27594" spans="3:5" s="2" customFormat="1" x14ac:dyDescent="0.3">
      <c r="C27594" s="3"/>
      <c r="E27594" s="6"/>
    </row>
    <row r="27595" spans="3:5" s="2" customFormat="1" x14ac:dyDescent="0.3">
      <c r="C27595" s="3"/>
      <c r="E27595" s="6"/>
    </row>
    <row r="27596" spans="3:5" s="2" customFormat="1" x14ac:dyDescent="0.3">
      <c r="C27596" s="3"/>
      <c r="E27596" s="6"/>
    </row>
    <row r="27597" spans="3:5" s="2" customFormat="1" x14ac:dyDescent="0.3">
      <c r="C27597" s="3"/>
      <c r="E27597" s="6"/>
    </row>
    <row r="27598" spans="3:5" s="2" customFormat="1" x14ac:dyDescent="0.3">
      <c r="C27598" s="3"/>
      <c r="E27598" s="6"/>
    </row>
    <row r="27599" spans="3:5" s="2" customFormat="1" x14ac:dyDescent="0.3">
      <c r="C27599" s="3"/>
      <c r="E27599" s="6"/>
    </row>
    <row r="27600" spans="3:5" s="2" customFormat="1" x14ac:dyDescent="0.3">
      <c r="C27600" s="3"/>
      <c r="E27600" s="6"/>
    </row>
    <row r="27601" spans="3:5" s="2" customFormat="1" x14ac:dyDescent="0.3">
      <c r="C27601" s="3"/>
      <c r="E27601" s="6"/>
    </row>
    <row r="27602" spans="3:5" s="2" customFormat="1" x14ac:dyDescent="0.3">
      <c r="C27602" s="3"/>
      <c r="E27602" s="6"/>
    </row>
    <row r="27603" spans="3:5" s="2" customFormat="1" x14ac:dyDescent="0.3">
      <c r="C27603" s="3"/>
      <c r="E27603" s="6"/>
    </row>
    <row r="27604" spans="3:5" s="2" customFormat="1" x14ac:dyDescent="0.3">
      <c r="C27604" s="3"/>
      <c r="E27604" s="6"/>
    </row>
    <row r="27605" spans="3:5" s="2" customFormat="1" x14ac:dyDescent="0.3">
      <c r="C27605" s="3"/>
      <c r="E27605" s="6"/>
    </row>
    <row r="27606" spans="3:5" s="2" customFormat="1" x14ac:dyDescent="0.3">
      <c r="C27606" s="3"/>
      <c r="E27606" s="6"/>
    </row>
    <row r="27607" spans="3:5" s="2" customFormat="1" x14ac:dyDescent="0.3">
      <c r="C27607" s="3"/>
      <c r="E27607" s="6"/>
    </row>
    <row r="27608" spans="3:5" s="2" customFormat="1" x14ac:dyDescent="0.3">
      <c r="C27608" s="3"/>
      <c r="E27608" s="6"/>
    </row>
    <row r="27609" spans="3:5" s="2" customFormat="1" x14ac:dyDescent="0.3">
      <c r="C27609" s="3"/>
      <c r="E27609" s="6"/>
    </row>
    <row r="27610" spans="3:5" s="2" customFormat="1" x14ac:dyDescent="0.3">
      <c r="C27610" s="3"/>
      <c r="E27610" s="6"/>
    </row>
    <row r="27611" spans="3:5" s="2" customFormat="1" x14ac:dyDescent="0.3">
      <c r="C27611" s="3"/>
      <c r="E27611" s="6"/>
    </row>
    <row r="27612" spans="3:5" s="2" customFormat="1" x14ac:dyDescent="0.3">
      <c r="C27612" s="3"/>
      <c r="E27612" s="6"/>
    </row>
    <row r="27613" spans="3:5" s="2" customFormat="1" x14ac:dyDescent="0.3">
      <c r="C27613" s="3"/>
      <c r="E27613" s="6"/>
    </row>
    <row r="27614" spans="3:5" s="2" customFormat="1" x14ac:dyDescent="0.3">
      <c r="C27614" s="3"/>
      <c r="E27614" s="6"/>
    </row>
    <row r="27615" spans="3:5" s="2" customFormat="1" x14ac:dyDescent="0.3">
      <c r="C27615" s="3"/>
      <c r="E27615" s="6"/>
    </row>
    <row r="27616" spans="3:5" s="2" customFormat="1" x14ac:dyDescent="0.3">
      <c r="C27616" s="3"/>
      <c r="E27616" s="6"/>
    </row>
    <row r="27617" spans="3:5" s="2" customFormat="1" x14ac:dyDescent="0.3">
      <c r="C27617" s="3"/>
      <c r="E27617" s="6"/>
    </row>
    <row r="27618" spans="3:5" s="2" customFormat="1" x14ac:dyDescent="0.3">
      <c r="C27618" s="3"/>
      <c r="E27618" s="6"/>
    </row>
    <row r="27619" spans="3:5" s="2" customFormat="1" x14ac:dyDescent="0.3">
      <c r="C27619" s="3"/>
      <c r="E27619" s="6"/>
    </row>
    <row r="27620" spans="3:5" s="2" customFormat="1" x14ac:dyDescent="0.3">
      <c r="C27620" s="3"/>
      <c r="E27620" s="6"/>
    </row>
    <row r="27621" spans="3:5" s="2" customFormat="1" x14ac:dyDescent="0.3">
      <c r="C27621" s="3"/>
      <c r="E27621" s="6"/>
    </row>
    <row r="27622" spans="3:5" s="2" customFormat="1" x14ac:dyDescent="0.3">
      <c r="C27622" s="3"/>
      <c r="E27622" s="6"/>
    </row>
    <row r="27623" spans="3:5" s="2" customFormat="1" x14ac:dyDescent="0.3">
      <c r="C27623" s="3"/>
      <c r="E27623" s="6"/>
    </row>
    <row r="27624" spans="3:5" s="2" customFormat="1" x14ac:dyDescent="0.3">
      <c r="C27624" s="3"/>
      <c r="E27624" s="6"/>
    </row>
    <row r="27625" spans="3:5" s="2" customFormat="1" x14ac:dyDescent="0.3">
      <c r="C27625" s="3"/>
      <c r="E27625" s="6"/>
    </row>
    <row r="27626" spans="3:5" s="2" customFormat="1" x14ac:dyDescent="0.3">
      <c r="C27626" s="3"/>
      <c r="E27626" s="6"/>
    </row>
    <row r="27627" spans="3:5" s="2" customFormat="1" x14ac:dyDescent="0.3">
      <c r="C27627" s="3"/>
      <c r="E27627" s="6"/>
    </row>
    <row r="27628" spans="3:5" s="2" customFormat="1" x14ac:dyDescent="0.3">
      <c r="C27628" s="3"/>
      <c r="E27628" s="6"/>
    </row>
    <row r="27629" spans="3:5" s="2" customFormat="1" x14ac:dyDescent="0.3">
      <c r="C27629" s="3"/>
      <c r="E27629" s="6"/>
    </row>
    <row r="27630" spans="3:5" s="2" customFormat="1" x14ac:dyDescent="0.3">
      <c r="C27630" s="3"/>
      <c r="E27630" s="6"/>
    </row>
    <row r="27631" spans="3:5" s="2" customFormat="1" x14ac:dyDescent="0.3">
      <c r="C27631" s="3"/>
      <c r="E27631" s="6"/>
    </row>
    <row r="27632" spans="3:5" s="2" customFormat="1" x14ac:dyDescent="0.3">
      <c r="C27632" s="3"/>
      <c r="E27632" s="6"/>
    </row>
    <row r="27633" spans="3:5" s="2" customFormat="1" x14ac:dyDescent="0.3">
      <c r="C27633" s="3"/>
      <c r="E27633" s="6"/>
    </row>
    <row r="27634" spans="3:5" s="2" customFormat="1" x14ac:dyDescent="0.3">
      <c r="C27634" s="3"/>
      <c r="E27634" s="6"/>
    </row>
    <row r="27635" spans="3:5" s="2" customFormat="1" x14ac:dyDescent="0.3">
      <c r="C27635" s="3"/>
      <c r="E27635" s="6"/>
    </row>
    <row r="27636" spans="3:5" s="2" customFormat="1" x14ac:dyDescent="0.3">
      <c r="C27636" s="3"/>
      <c r="E27636" s="6"/>
    </row>
    <row r="27637" spans="3:5" s="2" customFormat="1" x14ac:dyDescent="0.3">
      <c r="C27637" s="3"/>
      <c r="E27637" s="6"/>
    </row>
    <row r="27638" spans="3:5" s="2" customFormat="1" x14ac:dyDescent="0.3">
      <c r="C27638" s="3"/>
      <c r="E27638" s="6"/>
    </row>
    <row r="27639" spans="3:5" s="2" customFormat="1" x14ac:dyDescent="0.3">
      <c r="C27639" s="3"/>
      <c r="E27639" s="6"/>
    </row>
    <row r="27640" spans="3:5" s="2" customFormat="1" x14ac:dyDescent="0.3">
      <c r="C27640" s="3"/>
      <c r="E27640" s="6"/>
    </row>
    <row r="27641" spans="3:5" s="2" customFormat="1" x14ac:dyDescent="0.3">
      <c r="C27641" s="3"/>
      <c r="E27641" s="6"/>
    </row>
    <row r="27642" spans="3:5" s="2" customFormat="1" x14ac:dyDescent="0.3">
      <c r="C27642" s="3"/>
      <c r="E27642" s="6"/>
    </row>
    <row r="27643" spans="3:5" s="2" customFormat="1" x14ac:dyDescent="0.3">
      <c r="C27643" s="3"/>
      <c r="E27643" s="6"/>
    </row>
    <row r="27644" spans="3:5" s="2" customFormat="1" x14ac:dyDescent="0.3">
      <c r="C27644" s="3"/>
      <c r="E27644" s="6"/>
    </row>
    <row r="27645" spans="3:5" s="2" customFormat="1" x14ac:dyDescent="0.3">
      <c r="C27645" s="3"/>
      <c r="E27645" s="6"/>
    </row>
    <row r="27646" spans="3:5" s="2" customFormat="1" x14ac:dyDescent="0.3">
      <c r="C27646" s="3"/>
      <c r="E27646" s="6"/>
    </row>
    <row r="27647" spans="3:5" s="2" customFormat="1" x14ac:dyDescent="0.3">
      <c r="C27647" s="3"/>
      <c r="E27647" s="6"/>
    </row>
    <row r="27648" spans="3:5" s="2" customFormat="1" x14ac:dyDescent="0.3">
      <c r="C27648" s="3"/>
      <c r="E27648" s="6"/>
    </row>
    <row r="27649" spans="3:5" s="2" customFormat="1" x14ac:dyDescent="0.3">
      <c r="C27649" s="3"/>
      <c r="E27649" s="6"/>
    </row>
    <row r="27650" spans="3:5" s="2" customFormat="1" x14ac:dyDescent="0.3">
      <c r="C27650" s="3"/>
      <c r="E27650" s="6"/>
    </row>
    <row r="27651" spans="3:5" s="2" customFormat="1" x14ac:dyDescent="0.3">
      <c r="C27651" s="3"/>
      <c r="E27651" s="6"/>
    </row>
    <row r="27652" spans="3:5" s="2" customFormat="1" x14ac:dyDescent="0.3">
      <c r="C27652" s="3"/>
      <c r="E27652" s="6"/>
    </row>
    <row r="27653" spans="3:5" s="2" customFormat="1" x14ac:dyDescent="0.3">
      <c r="C27653" s="3"/>
      <c r="E27653" s="6"/>
    </row>
    <row r="27654" spans="3:5" s="2" customFormat="1" x14ac:dyDescent="0.3">
      <c r="C27654" s="3"/>
      <c r="E27654" s="6"/>
    </row>
    <row r="27655" spans="3:5" s="2" customFormat="1" x14ac:dyDescent="0.3">
      <c r="C27655" s="3"/>
      <c r="E27655" s="6"/>
    </row>
    <row r="27656" spans="3:5" s="2" customFormat="1" x14ac:dyDescent="0.3">
      <c r="C27656" s="3"/>
      <c r="E27656" s="6"/>
    </row>
    <row r="27657" spans="3:5" s="2" customFormat="1" x14ac:dyDescent="0.3">
      <c r="C27657" s="3"/>
      <c r="E27657" s="6"/>
    </row>
    <row r="27658" spans="3:5" s="2" customFormat="1" x14ac:dyDescent="0.3">
      <c r="C27658" s="3"/>
      <c r="E27658" s="6"/>
    </row>
    <row r="27659" spans="3:5" s="2" customFormat="1" x14ac:dyDescent="0.3">
      <c r="C27659" s="3"/>
      <c r="E27659" s="6"/>
    </row>
    <row r="27660" spans="3:5" s="2" customFormat="1" x14ac:dyDescent="0.3">
      <c r="C27660" s="3"/>
      <c r="E27660" s="6"/>
    </row>
    <row r="27661" spans="3:5" s="2" customFormat="1" x14ac:dyDescent="0.3">
      <c r="C27661" s="3"/>
      <c r="E27661" s="6"/>
    </row>
    <row r="27662" spans="3:5" s="2" customFormat="1" x14ac:dyDescent="0.3">
      <c r="C27662" s="3"/>
      <c r="E27662" s="6"/>
    </row>
    <row r="27663" spans="3:5" s="2" customFormat="1" x14ac:dyDescent="0.3">
      <c r="C27663" s="3"/>
      <c r="E27663" s="6"/>
    </row>
    <row r="27664" spans="3:5" s="2" customFormat="1" x14ac:dyDescent="0.3">
      <c r="C27664" s="3"/>
      <c r="E27664" s="6"/>
    </row>
    <row r="27665" spans="3:5" s="2" customFormat="1" x14ac:dyDescent="0.3">
      <c r="C27665" s="3"/>
      <c r="E27665" s="6"/>
    </row>
    <row r="27666" spans="3:5" s="2" customFormat="1" x14ac:dyDescent="0.3">
      <c r="C27666" s="3"/>
      <c r="E27666" s="6"/>
    </row>
    <row r="27667" spans="3:5" s="2" customFormat="1" x14ac:dyDescent="0.3">
      <c r="C27667" s="3"/>
      <c r="E27667" s="6"/>
    </row>
    <row r="27668" spans="3:5" s="2" customFormat="1" x14ac:dyDescent="0.3">
      <c r="C27668" s="3"/>
      <c r="E27668" s="6"/>
    </row>
    <row r="27669" spans="3:5" s="2" customFormat="1" x14ac:dyDescent="0.3">
      <c r="C27669" s="3"/>
      <c r="E27669" s="6"/>
    </row>
    <row r="27670" spans="3:5" s="2" customFormat="1" x14ac:dyDescent="0.3">
      <c r="C27670" s="3"/>
      <c r="E27670" s="6"/>
    </row>
    <row r="27671" spans="3:5" s="2" customFormat="1" x14ac:dyDescent="0.3">
      <c r="C27671" s="3"/>
      <c r="E27671" s="6"/>
    </row>
    <row r="27672" spans="3:5" s="2" customFormat="1" x14ac:dyDescent="0.3">
      <c r="C27672" s="3"/>
      <c r="E27672" s="6"/>
    </row>
    <row r="27673" spans="3:5" s="2" customFormat="1" x14ac:dyDescent="0.3">
      <c r="C27673" s="3"/>
      <c r="E27673" s="6"/>
    </row>
    <row r="27674" spans="3:5" s="2" customFormat="1" x14ac:dyDescent="0.3">
      <c r="C27674" s="3"/>
      <c r="E27674" s="6"/>
    </row>
    <row r="27675" spans="3:5" s="2" customFormat="1" x14ac:dyDescent="0.3">
      <c r="C27675" s="3"/>
      <c r="E27675" s="6"/>
    </row>
    <row r="27676" spans="3:5" s="2" customFormat="1" x14ac:dyDescent="0.3">
      <c r="C27676" s="3"/>
      <c r="E27676" s="6"/>
    </row>
    <row r="27677" spans="3:5" s="2" customFormat="1" x14ac:dyDescent="0.3">
      <c r="C27677" s="3"/>
      <c r="E27677" s="6"/>
    </row>
    <row r="27678" spans="3:5" s="2" customFormat="1" x14ac:dyDescent="0.3">
      <c r="C27678" s="3"/>
      <c r="E27678" s="6"/>
    </row>
    <row r="27679" spans="3:5" s="2" customFormat="1" x14ac:dyDescent="0.3">
      <c r="C27679" s="3"/>
      <c r="E27679" s="6"/>
    </row>
    <row r="27680" spans="3:5" s="2" customFormat="1" x14ac:dyDescent="0.3">
      <c r="C27680" s="3"/>
      <c r="E27680" s="6"/>
    </row>
    <row r="27681" spans="3:5" s="2" customFormat="1" x14ac:dyDescent="0.3">
      <c r="C27681" s="3"/>
      <c r="E27681" s="6"/>
    </row>
    <row r="27682" spans="3:5" s="2" customFormat="1" x14ac:dyDescent="0.3">
      <c r="C27682" s="3"/>
      <c r="E27682" s="6"/>
    </row>
    <row r="27683" spans="3:5" s="2" customFormat="1" x14ac:dyDescent="0.3">
      <c r="C27683" s="3"/>
      <c r="E27683" s="6"/>
    </row>
    <row r="27684" spans="3:5" s="2" customFormat="1" x14ac:dyDescent="0.3">
      <c r="C27684" s="3"/>
      <c r="E27684" s="6"/>
    </row>
    <row r="27685" spans="3:5" s="2" customFormat="1" x14ac:dyDescent="0.3">
      <c r="C27685" s="3"/>
      <c r="E27685" s="6"/>
    </row>
    <row r="27686" spans="3:5" s="2" customFormat="1" x14ac:dyDescent="0.3">
      <c r="C27686" s="3"/>
      <c r="E27686" s="6"/>
    </row>
    <row r="27687" spans="3:5" s="2" customFormat="1" x14ac:dyDescent="0.3">
      <c r="C27687" s="3"/>
      <c r="E27687" s="6"/>
    </row>
    <row r="27688" spans="3:5" s="2" customFormat="1" x14ac:dyDescent="0.3">
      <c r="C27688" s="3"/>
      <c r="E27688" s="6"/>
    </row>
    <row r="27689" spans="3:5" s="2" customFormat="1" x14ac:dyDescent="0.3">
      <c r="C27689" s="3"/>
      <c r="E27689" s="6"/>
    </row>
    <row r="27690" spans="3:5" s="2" customFormat="1" x14ac:dyDescent="0.3">
      <c r="C27690" s="3"/>
      <c r="E27690" s="6"/>
    </row>
    <row r="27691" spans="3:5" s="2" customFormat="1" x14ac:dyDescent="0.3">
      <c r="C27691" s="3"/>
      <c r="E27691" s="6"/>
    </row>
    <row r="27692" spans="3:5" s="2" customFormat="1" x14ac:dyDescent="0.3">
      <c r="C27692" s="3"/>
      <c r="E27692" s="6"/>
    </row>
    <row r="27693" spans="3:5" s="2" customFormat="1" x14ac:dyDescent="0.3">
      <c r="C27693" s="3"/>
      <c r="E27693" s="6"/>
    </row>
    <row r="27694" spans="3:5" s="2" customFormat="1" x14ac:dyDescent="0.3">
      <c r="C27694" s="3"/>
      <c r="E27694" s="6"/>
    </row>
    <row r="27695" spans="3:5" s="2" customFormat="1" x14ac:dyDescent="0.3">
      <c r="C27695" s="3"/>
      <c r="E27695" s="6"/>
    </row>
    <row r="27696" spans="3:5" s="2" customFormat="1" x14ac:dyDescent="0.3">
      <c r="C27696" s="3"/>
      <c r="E27696" s="6"/>
    </row>
    <row r="27697" spans="3:5" s="2" customFormat="1" x14ac:dyDescent="0.3">
      <c r="C27697" s="3"/>
      <c r="E27697" s="6"/>
    </row>
    <row r="27698" spans="3:5" s="2" customFormat="1" x14ac:dyDescent="0.3">
      <c r="C27698" s="3"/>
      <c r="E27698" s="6"/>
    </row>
    <row r="27699" spans="3:5" s="2" customFormat="1" x14ac:dyDescent="0.3">
      <c r="C27699" s="3"/>
      <c r="E27699" s="6"/>
    </row>
    <row r="27700" spans="3:5" s="2" customFormat="1" x14ac:dyDescent="0.3">
      <c r="C27700" s="3"/>
      <c r="E27700" s="6"/>
    </row>
    <row r="27701" spans="3:5" s="2" customFormat="1" x14ac:dyDescent="0.3">
      <c r="C27701" s="3"/>
      <c r="E27701" s="6"/>
    </row>
    <row r="27702" spans="3:5" s="2" customFormat="1" x14ac:dyDescent="0.3">
      <c r="C27702" s="3"/>
      <c r="E27702" s="6"/>
    </row>
    <row r="27703" spans="3:5" s="2" customFormat="1" x14ac:dyDescent="0.3">
      <c r="C27703" s="3"/>
      <c r="E27703" s="6"/>
    </row>
    <row r="27704" spans="3:5" s="2" customFormat="1" x14ac:dyDescent="0.3">
      <c r="C27704" s="3"/>
      <c r="E27704" s="6"/>
    </row>
    <row r="27705" spans="3:5" s="2" customFormat="1" x14ac:dyDescent="0.3">
      <c r="C27705" s="3"/>
      <c r="E27705" s="6"/>
    </row>
    <row r="27706" spans="3:5" s="2" customFormat="1" x14ac:dyDescent="0.3">
      <c r="C27706" s="3"/>
      <c r="E27706" s="6"/>
    </row>
    <row r="27707" spans="3:5" s="2" customFormat="1" x14ac:dyDescent="0.3">
      <c r="C27707" s="3"/>
      <c r="E27707" s="6"/>
    </row>
    <row r="27708" spans="3:5" s="2" customFormat="1" x14ac:dyDescent="0.3">
      <c r="C27708" s="3"/>
      <c r="E27708" s="6"/>
    </row>
    <row r="27709" spans="3:5" s="2" customFormat="1" x14ac:dyDescent="0.3">
      <c r="C27709" s="3"/>
      <c r="E27709" s="6"/>
    </row>
    <row r="27710" spans="3:5" s="2" customFormat="1" x14ac:dyDescent="0.3">
      <c r="C27710" s="3"/>
      <c r="E27710" s="6"/>
    </row>
    <row r="27711" spans="3:5" s="2" customFormat="1" x14ac:dyDescent="0.3">
      <c r="C27711" s="3"/>
      <c r="E27711" s="6"/>
    </row>
    <row r="27712" spans="3:5" s="2" customFormat="1" x14ac:dyDescent="0.3">
      <c r="C27712" s="3"/>
      <c r="E27712" s="6"/>
    </row>
    <row r="27713" spans="3:5" s="2" customFormat="1" x14ac:dyDescent="0.3">
      <c r="C27713" s="3"/>
      <c r="E27713" s="6"/>
    </row>
    <row r="27714" spans="3:5" s="2" customFormat="1" x14ac:dyDescent="0.3">
      <c r="C27714" s="3"/>
      <c r="E27714" s="6"/>
    </row>
    <row r="27715" spans="3:5" s="2" customFormat="1" x14ac:dyDescent="0.3">
      <c r="C27715" s="3"/>
      <c r="E27715" s="6"/>
    </row>
    <row r="27716" spans="3:5" s="2" customFormat="1" x14ac:dyDescent="0.3">
      <c r="C27716" s="3"/>
      <c r="E27716" s="6"/>
    </row>
    <row r="27717" spans="3:5" s="2" customFormat="1" x14ac:dyDescent="0.3">
      <c r="C27717" s="3"/>
      <c r="E27717" s="6"/>
    </row>
    <row r="27718" spans="3:5" s="2" customFormat="1" x14ac:dyDescent="0.3">
      <c r="C27718" s="3"/>
      <c r="E27718" s="6"/>
    </row>
    <row r="27719" spans="3:5" s="2" customFormat="1" x14ac:dyDescent="0.3">
      <c r="C27719" s="3"/>
      <c r="E27719" s="6"/>
    </row>
    <row r="27720" spans="3:5" s="2" customFormat="1" x14ac:dyDescent="0.3">
      <c r="C27720" s="3"/>
      <c r="E27720" s="6"/>
    </row>
    <row r="27721" spans="3:5" s="2" customFormat="1" x14ac:dyDescent="0.3">
      <c r="C27721" s="3"/>
      <c r="E27721" s="6"/>
    </row>
    <row r="27722" spans="3:5" s="2" customFormat="1" x14ac:dyDescent="0.3">
      <c r="C27722" s="3"/>
      <c r="E27722" s="6"/>
    </row>
    <row r="27723" spans="3:5" s="2" customFormat="1" x14ac:dyDescent="0.3">
      <c r="C27723" s="3"/>
      <c r="E27723" s="6"/>
    </row>
    <row r="27724" spans="3:5" s="2" customFormat="1" x14ac:dyDescent="0.3">
      <c r="C27724" s="3"/>
      <c r="E27724" s="6"/>
    </row>
    <row r="27725" spans="3:5" s="2" customFormat="1" x14ac:dyDescent="0.3">
      <c r="C27725" s="3"/>
      <c r="E27725" s="6"/>
    </row>
    <row r="27726" spans="3:5" s="2" customFormat="1" x14ac:dyDescent="0.3">
      <c r="C27726" s="3"/>
      <c r="E27726" s="6"/>
    </row>
    <row r="27727" spans="3:5" s="2" customFormat="1" x14ac:dyDescent="0.3">
      <c r="C27727" s="3"/>
      <c r="E27727" s="6"/>
    </row>
    <row r="27728" spans="3:5" s="2" customFormat="1" x14ac:dyDescent="0.3">
      <c r="C27728" s="3"/>
      <c r="E27728" s="6"/>
    </row>
    <row r="27729" spans="3:5" s="2" customFormat="1" x14ac:dyDescent="0.3">
      <c r="C27729" s="3"/>
      <c r="E27729" s="6"/>
    </row>
    <row r="27730" spans="3:5" s="2" customFormat="1" x14ac:dyDescent="0.3">
      <c r="C27730" s="3"/>
      <c r="E27730" s="6"/>
    </row>
    <row r="27731" spans="3:5" s="2" customFormat="1" x14ac:dyDescent="0.3">
      <c r="C27731" s="3"/>
      <c r="E27731" s="6"/>
    </row>
    <row r="27732" spans="3:5" s="2" customFormat="1" x14ac:dyDescent="0.3">
      <c r="C27732" s="3"/>
      <c r="E27732" s="6"/>
    </row>
    <row r="27733" spans="3:5" s="2" customFormat="1" x14ac:dyDescent="0.3">
      <c r="C27733" s="3"/>
      <c r="E27733" s="6"/>
    </row>
    <row r="27734" spans="3:5" s="2" customFormat="1" x14ac:dyDescent="0.3">
      <c r="C27734" s="3"/>
      <c r="E27734" s="6"/>
    </row>
    <row r="27735" spans="3:5" s="2" customFormat="1" x14ac:dyDescent="0.3">
      <c r="C27735" s="3"/>
      <c r="E27735" s="6"/>
    </row>
    <row r="27736" spans="3:5" s="2" customFormat="1" x14ac:dyDescent="0.3">
      <c r="C27736" s="3"/>
      <c r="E27736" s="6"/>
    </row>
    <row r="27737" spans="3:5" s="2" customFormat="1" x14ac:dyDescent="0.3">
      <c r="C27737" s="3"/>
      <c r="E27737" s="6"/>
    </row>
    <row r="27738" spans="3:5" s="2" customFormat="1" x14ac:dyDescent="0.3">
      <c r="C27738" s="3"/>
      <c r="E27738" s="6"/>
    </row>
    <row r="27739" spans="3:5" s="2" customFormat="1" x14ac:dyDescent="0.3">
      <c r="C27739" s="3"/>
      <c r="E27739" s="6"/>
    </row>
    <row r="27740" spans="3:5" s="2" customFormat="1" x14ac:dyDescent="0.3">
      <c r="C27740" s="3"/>
      <c r="E27740" s="6"/>
    </row>
    <row r="27741" spans="3:5" s="2" customFormat="1" x14ac:dyDescent="0.3">
      <c r="C27741" s="3"/>
      <c r="E27741" s="6"/>
    </row>
    <row r="27742" spans="3:5" s="2" customFormat="1" x14ac:dyDescent="0.3">
      <c r="C27742" s="3"/>
      <c r="E27742" s="6"/>
    </row>
    <row r="27743" spans="3:5" s="2" customFormat="1" x14ac:dyDescent="0.3">
      <c r="C27743" s="3"/>
      <c r="E27743" s="6"/>
    </row>
    <row r="27744" spans="3:5" s="2" customFormat="1" x14ac:dyDescent="0.3">
      <c r="C27744" s="3"/>
      <c r="E27744" s="6"/>
    </row>
    <row r="27745" spans="3:5" s="2" customFormat="1" x14ac:dyDescent="0.3">
      <c r="C27745" s="3"/>
      <c r="E27745" s="6"/>
    </row>
    <row r="27746" spans="3:5" s="2" customFormat="1" x14ac:dyDescent="0.3">
      <c r="C27746" s="3"/>
      <c r="E27746" s="6"/>
    </row>
    <row r="27747" spans="3:5" s="2" customFormat="1" x14ac:dyDescent="0.3">
      <c r="C27747" s="3"/>
      <c r="E27747" s="6"/>
    </row>
    <row r="27748" spans="3:5" s="2" customFormat="1" x14ac:dyDescent="0.3">
      <c r="C27748" s="3"/>
      <c r="E27748" s="6"/>
    </row>
    <row r="27749" spans="3:5" s="2" customFormat="1" x14ac:dyDescent="0.3">
      <c r="C27749" s="3"/>
      <c r="E27749" s="6"/>
    </row>
    <row r="27750" spans="3:5" s="2" customFormat="1" x14ac:dyDescent="0.3">
      <c r="C27750" s="3"/>
      <c r="E27750" s="6"/>
    </row>
    <row r="27751" spans="3:5" s="2" customFormat="1" x14ac:dyDescent="0.3">
      <c r="C27751" s="3"/>
      <c r="E27751" s="6"/>
    </row>
    <row r="27752" spans="3:5" s="2" customFormat="1" x14ac:dyDescent="0.3">
      <c r="C27752" s="3"/>
      <c r="E27752" s="6"/>
    </row>
    <row r="27753" spans="3:5" s="2" customFormat="1" x14ac:dyDescent="0.3">
      <c r="C27753" s="3"/>
      <c r="E27753" s="6"/>
    </row>
    <row r="27754" spans="3:5" s="2" customFormat="1" x14ac:dyDescent="0.3">
      <c r="C27754" s="3"/>
      <c r="E27754" s="6"/>
    </row>
    <row r="27755" spans="3:5" s="2" customFormat="1" x14ac:dyDescent="0.3">
      <c r="C27755" s="3"/>
      <c r="E27755" s="6"/>
    </row>
    <row r="27756" spans="3:5" s="2" customFormat="1" x14ac:dyDescent="0.3">
      <c r="C27756" s="3"/>
      <c r="E27756" s="6"/>
    </row>
    <row r="27757" spans="3:5" s="2" customFormat="1" x14ac:dyDescent="0.3">
      <c r="C27757" s="3"/>
      <c r="E27757" s="6"/>
    </row>
    <row r="27758" spans="3:5" s="2" customFormat="1" x14ac:dyDescent="0.3">
      <c r="C27758" s="3"/>
      <c r="E27758" s="6"/>
    </row>
    <row r="27759" spans="3:5" s="2" customFormat="1" x14ac:dyDescent="0.3">
      <c r="C27759" s="3"/>
      <c r="E27759" s="6"/>
    </row>
    <row r="27760" spans="3:5" s="2" customFormat="1" x14ac:dyDescent="0.3">
      <c r="C27760" s="3"/>
      <c r="E27760" s="6"/>
    </row>
    <row r="27761" spans="3:5" s="2" customFormat="1" x14ac:dyDescent="0.3">
      <c r="C27761" s="3"/>
      <c r="E27761" s="6"/>
    </row>
    <row r="27762" spans="3:5" s="2" customFormat="1" x14ac:dyDescent="0.3">
      <c r="C27762" s="3"/>
      <c r="E27762" s="6"/>
    </row>
    <row r="27763" spans="3:5" s="2" customFormat="1" x14ac:dyDescent="0.3">
      <c r="C27763" s="3"/>
      <c r="E27763" s="6"/>
    </row>
    <row r="27764" spans="3:5" s="2" customFormat="1" x14ac:dyDescent="0.3">
      <c r="C27764" s="3"/>
      <c r="E27764" s="6"/>
    </row>
    <row r="27765" spans="3:5" s="2" customFormat="1" x14ac:dyDescent="0.3">
      <c r="C27765" s="3"/>
      <c r="E27765" s="6"/>
    </row>
    <row r="27766" spans="3:5" s="2" customFormat="1" x14ac:dyDescent="0.3">
      <c r="C27766" s="3"/>
      <c r="E27766" s="6"/>
    </row>
    <row r="27767" spans="3:5" s="2" customFormat="1" x14ac:dyDescent="0.3">
      <c r="C27767" s="3"/>
      <c r="E27767" s="6"/>
    </row>
    <row r="27768" spans="3:5" s="2" customFormat="1" x14ac:dyDescent="0.3">
      <c r="C27768" s="3"/>
      <c r="E27768" s="6"/>
    </row>
    <row r="27769" spans="3:5" s="2" customFormat="1" x14ac:dyDescent="0.3">
      <c r="C27769" s="3"/>
      <c r="E27769" s="6"/>
    </row>
    <row r="27770" spans="3:5" s="2" customFormat="1" x14ac:dyDescent="0.3">
      <c r="C27770" s="3"/>
      <c r="E27770" s="6"/>
    </row>
    <row r="27771" spans="3:5" s="2" customFormat="1" x14ac:dyDescent="0.3">
      <c r="C27771" s="3"/>
      <c r="E27771" s="6"/>
    </row>
    <row r="27772" spans="3:5" s="2" customFormat="1" x14ac:dyDescent="0.3">
      <c r="C27772" s="3"/>
      <c r="E27772" s="6"/>
    </row>
    <row r="27773" spans="3:5" s="2" customFormat="1" x14ac:dyDescent="0.3">
      <c r="C27773" s="3"/>
      <c r="E27773" s="6"/>
    </row>
    <row r="27774" spans="3:5" s="2" customFormat="1" x14ac:dyDescent="0.3">
      <c r="C27774" s="3"/>
      <c r="E27774" s="6"/>
    </row>
    <row r="27775" spans="3:5" s="2" customFormat="1" x14ac:dyDescent="0.3">
      <c r="C27775" s="3"/>
      <c r="E27775" s="6"/>
    </row>
    <row r="27776" spans="3:5" s="2" customFormat="1" x14ac:dyDescent="0.3">
      <c r="C27776" s="3"/>
      <c r="E27776" s="6"/>
    </row>
    <row r="27777" spans="3:5" s="2" customFormat="1" x14ac:dyDescent="0.3">
      <c r="C27777" s="3"/>
      <c r="E27777" s="6"/>
    </row>
    <row r="27778" spans="3:5" s="2" customFormat="1" x14ac:dyDescent="0.3">
      <c r="C27778" s="3"/>
      <c r="E27778" s="6"/>
    </row>
    <row r="27779" spans="3:5" s="2" customFormat="1" x14ac:dyDescent="0.3">
      <c r="C27779" s="3"/>
      <c r="E27779" s="6"/>
    </row>
    <row r="27780" spans="3:5" s="2" customFormat="1" x14ac:dyDescent="0.3">
      <c r="C27780" s="3"/>
      <c r="E27780" s="6"/>
    </row>
    <row r="27781" spans="3:5" s="2" customFormat="1" x14ac:dyDescent="0.3">
      <c r="C27781" s="3"/>
      <c r="E27781" s="6"/>
    </row>
    <row r="27782" spans="3:5" s="2" customFormat="1" x14ac:dyDescent="0.3">
      <c r="C27782" s="3"/>
      <c r="E27782" s="6"/>
    </row>
    <row r="27783" spans="3:5" s="2" customFormat="1" x14ac:dyDescent="0.3">
      <c r="C27783" s="3"/>
      <c r="E27783" s="6"/>
    </row>
    <row r="27784" spans="3:5" s="2" customFormat="1" x14ac:dyDescent="0.3">
      <c r="C27784" s="3"/>
      <c r="E27784" s="6"/>
    </row>
    <row r="27785" spans="3:5" s="2" customFormat="1" x14ac:dyDescent="0.3">
      <c r="C27785" s="3"/>
      <c r="E27785" s="6"/>
    </row>
    <row r="27786" spans="3:5" s="2" customFormat="1" x14ac:dyDescent="0.3">
      <c r="C27786" s="3"/>
      <c r="E27786" s="6"/>
    </row>
    <row r="27787" spans="3:5" s="2" customFormat="1" x14ac:dyDescent="0.3">
      <c r="C27787" s="3"/>
      <c r="E27787" s="6"/>
    </row>
    <row r="27788" spans="3:5" s="2" customFormat="1" x14ac:dyDescent="0.3">
      <c r="C27788" s="3"/>
      <c r="E27788" s="6"/>
    </row>
    <row r="27789" spans="3:5" s="2" customFormat="1" x14ac:dyDescent="0.3">
      <c r="C27789" s="3"/>
      <c r="E27789" s="6"/>
    </row>
    <row r="27790" spans="3:5" s="2" customFormat="1" x14ac:dyDescent="0.3">
      <c r="C27790" s="3"/>
      <c r="E27790" s="6"/>
    </row>
    <row r="27791" spans="3:5" s="2" customFormat="1" x14ac:dyDescent="0.3">
      <c r="C27791" s="3"/>
      <c r="E27791" s="6"/>
    </row>
    <row r="27792" spans="3:5" s="2" customFormat="1" x14ac:dyDescent="0.3">
      <c r="C27792" s="3"/>
      <c r="E27792" s="6"/>
    </row>
    <row r="27793" spans="3:5" s="2" customFormat="1" x14ac:dyDescent="0.3">
      <c r="C27793" s="3"/>
      <c r="E27793" s="6"/>
    </row>
    <row r="27794" spans="3:5" s="2" customFormat="1" x14ac:dyDescent="0.3">
      <c r="C27794" s="3"/>
      <c r="E27794" s="6"/>
    </row>
    <row r="27795" spans="3:5" s="2" customFormat="1" x14ac:dyDescent="0.3">
      <c r="C27795" s="3"/>
      <c r="E27795" s="6"/>
    </row>
    <row r="27796" spans="3:5" s="2" customFormat="1" x14ac:dyDescent="0.3">
      <c r="C27796" s="3"/>
      <c r="E27796" s="6"/>
    </row>
    <row r="27797" spans="3:5" s="2" customFormat="1" x14ac:dyDescent="0.3">
      <c r="C27797" s="3"/>
      <c r="E27797" s="6"/>
    </row>
    <row r="27798" spans="3:5" s="2" customFormat="1" x14ac:dyDescent="0.3">
      <c r="C27798" s="3"/>
      <c r="E27798" s="6"/>
    </row>
    <row r="27799" spans="3:5" s="2" customFormat="1" x14ac:dyDescent="0.3">
      <c r="C27799" s="3"/>
      <c r="E27799" s="6"/>
    </row>
    <row r="27800" spans="3:5" s="2" customFormat="1" x14ac:dyDescent="0.3">
      <c r="C27800" s="3"/>
      <c r="E27800" s="6"/>
    </row>
    <row r="27801" spans="3:5" s="2" customFormat="1" x14ac:dyDescent="0.3">
      <c r="C27801" s="3"/>
      <c r="E27801" s="6"/>
    </row>
    <row r="27802" spans="3:5" s="2" customFormat="1" x14ac:dyDescent="0.3">
      <c r="C27802" s="3"/>
      <c r="E27802" s="6"/>
    </row>
    <row r="27803" spans="3:5" s="2" customFormat="1" x14ac:dyDescent="0.3">
      <c r="C27803" s="3"/>
      <c r="E27803" s="6"/>
    </row>
    <row r="27804" spans="3:5" s="2" customFormat="1" x14ac:dyDescent="0.3">
      <c r="C27804" s="3"/>
      <c r="E27804" s="6"/>
    </row>
    <row r="27805" spans="3:5" s="2" customFormat="1" x14ac:dyDescent="0.3">
      <c r="C27805" s="3"/>
      <c r="E27805" s="6"/>
    </row>
    <row r="27806" spans="3:5" s="2" customFormat="1" x14ac:dyDescent="0.3">
      <c r="C27806" s="3"/>
      <c r="E27806" s="6"/>
    </row>
    <row r="27807" spans="3:5" s="2" customFormat="1" x14ac:dyDescent="0.3">
      <c r="C27807" s="3"/>
      <c r="E27807" s="6"/>
    </row>
    <row r="27808" spans="3:5" s="2" customFormat="1" x14ac:dyDescent="0.3">
      <c r="C27808" s="3"/>
      <c r="E27808" s="6"/>
    </row>
    <row r="27809" spans="3:5" s="2" customFormat="1" x14ac:dyDescent="0.3">
      <c r="C27809" s="3"/>
      <c r="E27809" s="6"/>
    </row>
    <row r="27810" spans="3:5" s="2" customFormat="1" x14ac:dyDescent="0.3">
      <c r="C27810" s="3"/>
      <c r="E27810" s="6"/>
    </row>
    <row r="27811" spans="3:5" s="2" customFormat="1" x14ac:dyDescent="0.3">
      <c r="C27811" s="3"/>
      <c r="E27811" s="6"/>
    </row>
    <row r="27812" spans="3:5" s="2" customFormat="1" x14ac:dyDescent="0.3">
      <c r="C27812" s="3"/>
      <c r="E27812" s="6"/>
    </row>
    <row r="27813" spans="3:5" s="2" customFormat="1" x14ac:dyDescent="0.3">
      <c r="C27813" s="3"/>
      <c r="E27813" s="6"/>
    </row>
    <row r="27814" spans="3:5" s="2" customFormat="1" x14ac:dyDescent="0.3">
      <c r="C27814" s="3"/>
      <c r="E27814" s="6"/>
    </row>
    <row r="27815" spans="3:5" s="2" customFormat="1" x14ac:dyDescent="0.3">
      <c r="C27815" s="3"/>
      <c r="E27815" s="6"/>
    </row>
    <row r="27816" spans="3:5" s="2" customFormat="1" x14ac:dyDescent="0.3">
      <c r="C27816" s="3"/>
      <c r="E27816" s="6"/>
    </row>
    <row r="27817" spans="3:5" s="2" customFormat="1" x14ac:dyDescent="0.3">
      <c r="C27817" s="3"/>
      <c r="E27817" s="6"/>
    </row>
    <row r="27818" spans="3:5" s="2" customFormat="1" x14ac:dyDescent="0.3">
      <c r="C27818" s="3"/>
      <c r="E27818" s="6"/>
    </row>
    <row r="27819" spans="3:5" s="2" customFormat="1" x14ac:dyDescent="0.3">
      <c r="C27819" s="3"/>
      <c r="E27819" s="6"/>
    </row>
    <row r="27820" spans="3:5" s="2" customFormat="1" x14ac:dyDescent="0.3">
      <c r="C27820" s="3"/>
      <c r="E27820" s="6"/>
    </row>
    <row r="27821" spans="3:5" s="2" customFormat="1" x14ac:dyDescent="0.3">
      <c r="C27821" s="3"/>
      <c r="E27821" s="6"/>
    </row>
    <row r="27822" spans="3:5" s="2" customFormat="1" x14ac:dyDescent="0.3">
      <c r="C27822" s="3"/>
      <c r="E27822" s="6"/>
    </row>
    <row r="27823" spans="3:5" s="2" customFormat="1" x14ac:dyDescent="0.3">
      <c r="C27823" s="3"/>
      <c r="E27823" s="6"/>
    </row>
    <row r="27824" spans="3:5" s="2" customFormat="1" x14ac:dyDescent="0.3">
      <c r="C27824" s="3"/>
      <c r="E27824" s="6"/>
    </row>
    <row r="27825" spans="3:5" s="2" customFormat="1" x14ac:dyDescent="0.3">
      <c r="C27825" s="3"/>
      <c r="E27825" s="6"/>
    </row>
    <row r="27826" spans="3:5" s="2" customFormat="1" x14ac:dyDescent="0.3">
      <c r="C27826" s="3"/>
      <c r="E27826" s="6"/>
    </row>
    <row r="27827" spans="3:5" s="2" customFormat="1" x14ac:dyDescent="0.3">
      <c r="C27827" s="3"/>
      <c r="E27827" s="6"/>
    </row>
    <row r="27828" spans="3:5" s="2" customFormat="1" x14ac:dyDescent="0.3">
      <c r="C27828" s="3"/>
      <c r="E27828" s="6"/>
    </row>
    <row r="27829" spans="3:5" s="2" customFormat="1" x14ac:dyDescent="0.3">
      <c r="C27829" s="3"/>
      <c r="E27829" s="6"/>
    </row>
    <row r="27830" spans="3:5" s="2" customFormat="1" x14ac:dyDescent="0.3">
      <c r="C27830" s="3"/>
      <c r="E27830" s="6"/>
    </row>
    <row r="27831" spans="3:5" s="2" customFormat="1" x14ac:dyDescent="0.3">
      <c r="C27831" s="3"/>
      <c r="E27831" s="6"/>
    </row>
    <row r="27832" spans="3:5" s="2" customFormat="1" x14ac:dyDescent="0.3">
      <c r="C27832" s="3"/>
      <c r="E27832" s="6"/>
    </row>
    <row r="27833" spans="3:5" s="2" customFormat="1" x14ac:dyDescent="0.3">
      <c r="C27833" s="3"/>
      <c r="E27833" s="6"/>
    </row>
    <row r="27834" spans="3:5" s="2" customFormat="1" x14ac:dyDescent="0.3">
      <c r="C27834" s="3"/>
      <c r="E27834" s="6"/>
    </row>
    <row r="27835" spans="3:5" s="2" customFormat="1" x14ac:dyDescent="0.3">
      <c r="C27835" s="3"/>
      <c r="E27835" s="6"/>
    </row>
    <row r="27836" spans="3:5" s="2" customFormat="1" x14ac:dyDescent="0.3">
      <c r="C27836" s="3"/>
      <c r="E27836" s="6"/>
    </row>
    <row r="27837" spans="3:5" s="2" customFormat="1" x14ac:dyDescent="0.3">
      <c r="C27837" s="3"/>
      <c r="E27837" s="6"/>
    </row>
    <row r="27838" spans="3:5" s="2" customFormat="1" x14ac:dyDescent="0.3">
      <c r="C27838" s="3"/>
      <c r="E27838" s="6"/>
    </row>
    <row r="27839" spans="3:5" s="2" customFormat="1" x14ac:dyDescent="0.3">
      <c r="C27839" s="3"/>
      <c r="E27839" s="6"/>
    </row>
    <row r="27840" spans="3:5" s="2" customFormat="1" x14ac:dyDescent="0.3">
      <c r="C27840" s="3"/>
      <c r="E27840" s="6"/>
    </row>
    <row r="27841" spans="3:5" s="2" customFormat="1" x14ac:dyDescent="0.3">
      <c r="C27841" s="3"/>
      <c r="E27841" s="6"/>
    </row>
    <row r="27842" spans="3:5" s="2" customFormat="1" x14ac:dyDescent="0.3">
      <c r="C27842" s="3"/>
      <c r="E27842" s="6"/>
    </row>
    <row r="27843" spans="3:5" s="2" customFormat="1" x14ac:dyDescent="0.3">
      <c r="C27843" s="3"/>
      <c r="E27843" s="6"/>
    </row>
    <row r="27844" spans="3:5" s="2" customFormat="1" x14ac:dyDescent="0.3">
      <c r="C27844" s="3"/>
      <c r="E27844" s="6"/>
    </row>
    <row r="27845" spans="3:5" s="2" customFormat="1" x14ac:dyDescent="0.3">
      <c r="C27845" s="3"/>
      <c r="E27845" s="6"/>
    </row>
    <row r="27846" spans="3:5" s="2" customFormat="1" x14ac:dyDescent="0.3">
      <c r="C27846" s="3"/>
      <c r="E27846" s="6"/>
    </row>
    <row r="27847" spans="3:5" s="2" customFormat="1" x14ac:dyDescent="0.3">
      <c r="C27847" s="3"/>
      <c r="E27847" s="6"/>
    </row>
    <row r="27848" spans="3:5" s="2" customFormat="1" x14ac:dyDescent="0.3">
      <c r="C27848" s="3"/>
      <c r="E27848" s="6"/>
    </row>
    <row r="27849" spans="3:5" s="2" customFormat="1" x14ac:dyDescent="0.3">
      <c r="C27849" s="3"/>
      <c r="E27849" s="6"/>
    </row>
    <row r="27850" spans="3:5" s="2" customFormat="1" x14ac:dyDescent="0.3">
      <c r="C27850" s="3"/>
      <c r="E27850" s="6"/>
    </row>
    <row r="27851" spans="3:5" s="2" customFormat="1" x14ac:dyDescent="0.3">
      <c r="C27851" s="3"/>
      <c r="E27851" s="6"/>
    </row>
    <row r="27852" spans="3:5" s="2" customFormat="1" x14ac:dyDescent="0.3">
      <c r="C27852" s="3"/>
      <c r="E27852" s="6"/>
    </row>
    <row r="27853" spans="3:5" s="2" customFormat="1" x14ac:dyDescent="0.3">
      <c r="C27853" s="3"/>
      <c r="E27853" s="6"/>
    </row>
    <row r="27854" spans="3:5" s="2" customFormat="1" x14ac:dyDescent="0.3">
      <c r="C27854" s="3"/>
      <c r="E27854" s="6"/>
    </row>
    <row r="27855" spans="3:5" s="2" customFormat="1" x14ac:dyDescent="0.3">
      <c r="C27855" s="3"/>
      <c r="E27855" s="6"/>
    </row>
    <row r="27856" spans="3:5" s="2" customFormat="1" x14ac:dyDescent="0.3">
      <c r="C27856" s="3"/>
      <c r="E27856" s="6"/>
    </row>
    <row r="27857" spans="3:5" s="2" customFormat="1" x14ac:dyDescent="0.3">
      <c r="C27857" s="3"/>
      <c r="E27857" s="6"/>
    </row>
    <row r="27858" spans="3:5" s="2" customFormat="1" x14ac:dyDescent="0.3">
      <c r="C27858" s="3"/>
      <c r="E27858" s="6"/>
    </row>
    <row r="27859" spans="3:5" s="2" customFormat="1" x14ac:dyDescent="0.3">
      <c r="C27859" s="3"/>
      <c r="E27859" s="6"/>
    </row>
    <row r="27860" spans="3:5" s="2" customFormat="1" x14ac:dyDescent="0.3">
      <c r="C27860" s="3"/>
      <c r="E27860" s="6"/>
    </row>
    <row r="27861" spans="3:5" s="2" customFormat="1" x14ac:dyDescent="0.3">
      <c r="C27861" s="3"/>
      <c r="E27861" s="6"/>
    </row>
    <row r="27862" spans="3:5" s="2" customFormat="1" x14ac:dyDescent="0.3">
      <c r="C27862" s="3"/>
      <c r="E27862" s="6"/>
    </row>
    <row r="27863" spans="3:5" s="2" customFormat="1" x14ac:dyDescent="0.3">
      <c r="C27863" s="3"/>
      <c r="E27863" s="6"/>
    </row>
    <row r="27864" spans="3:5" s="2" customFormat="1" x14ac:dyDescent="0.3">
      <c r="C27864" s="3"/>
      <c r="E27864" s="6"/>
    </row>
    <row r="27865" spans="3:5" s="2" customFormat="1" x14ac:dyDescent="0.3">
      <c r="C27865" s="3"/>
      <c r="E27865" s="6"/>
    </row>
    <row r="27866" spans="3:5" s="2" customFormat="1" x14ac:dyDescent="0.3">
      <c r="C27866" s="3"/>
      <c r="E27866" s="6"/>
    </row>
    <row r="27867" spans="3:5" s="2" customFormat="1" x14ac:dyDescent="0.3">
      <c r="C27867" s="3"/>
      <c r="E27867" s="6"/>
    </row>
    <row r="27868" spans="3:5" s="2" customFormat="1" x14ac:dyDescent="0.3">
      <c r="C27868" s="3"/>
      <c r="E27868" s="6"/>
    </row>
    <row r="27869" spans="3:5" s="2" customFormat="1" x14ac:dyDescent="0.3">
      <c r="C27869" s="3"/>
      <c r="E27869" s="6"/>
    </row>
    <row r="27870" spans="3:5" s="2" customFormat="1" x14ac:dyDescent="0.3">
      <c r="C27870" s="3"/>
      <c r="E27870" s="6"/>
    </row>
    <row r="27871" spans="3:5" s="2" customFormat="1" x14ac:dyDescent="0.3">
      <c r="C27871" s="3"/>
      <c r="E27871" s="6"/>
    </row>
    <row r="27872" spans="3:5" s="2" customFormat="1" x14ac:dyDescent="0.3">
      <c r="C27872" s="3"/>
      <c r="E27872" s="6"/>
    </row>
    <row r="27873" spans="3:5" s="2" customFormat="1" x14ac:dyDescent="0.3">
      <c r="C27873" s="3"/>
      <c r="E27873" s="6"/>
    </row>
    <row r="27874" spans="3:5" s="2" customFormat="1" x14ac:dyDescent="0.3">
      <c r="C27874" s="3"/>
      <c r="E27874" s="6"/>
    </row>
    <row r="27875" spans="3:5" s="2" customFormat="1" x14ac:dyDescent="0.3">
      <c r="C27875" s="3"/>
      <c r="E27875" s="6"/>
    </row>
    <row r="27876" spans="3:5" s="2" customFormat="1" x14ac:dyDescent="0.3">
      <c r="C27876" s="3"/>
      <c r="E27876" s="6"/>
    </row>
    <row r="27877" spans="3:5" s="2" customFormat="1" x14ac:dyDescent="0.3">
      <c r="C27877" s="3"/>
      <c r="E27877" s="6"/>
    </row>
    <row r="27878" spans="3:5" s="2" customFormat="1" x14ac:dyDescent="0.3">
      <c r="C27878" s="3"/>
      <c r="E27878" s="6"/>
    </row>
    <row r="27879" spans="3:5" s="2" customFormat="1" x14ac:dyDescent="0.3">
      <c r="C27879" s="3"/>
      <c r="E27879" s="6"/>
    </row>
    <row r="27880" spans="3:5" s="2" customFormat="1" x14ac:dyDescent="0.3">
      <c r="C27880" s="3"/>
      <c r="E27880" s="6"/>
    </row>
    <row r="27881" spans="3:5" s="2" customFormat="1" x14ac:dyDescent="0.3">
      <c r="C27881" s="3"/>
      <c r="E27881" s="6"/>
    </row>
    <row r="27882" spans="3:5" s="2" customFormat="1" x14ac:dyDescent="0.3">
      <c r="C27882" s="3"/>
      <c r="E27882" s="6"/>
    </row>
    <row r="27883" spans="3:5" s="2" customFormat="1" x14ac:dyDescent="0.3">
      <c r="C27883" s="3"/>
      <c r="E27883" s="6"/>
    </row>
    <row r="27884" spans="3:5" s="2" customFormat="1" x14ac:dyDescent="0.3">
      <c r="C27884" s="3"/>
      <c r="E27884" s="6"/>
    </row>
    <row r="27885" spans="3:5" s="2" customFormat="1" x14ac:dyDescent="0.3">
      <c r="C27885" s="3"/>
      <c r="E27885" s="6"/>
    </row>
    <row r="27886" spans="3:5" s="2" customFormat="1" x14ac:dyDescent="0.3">
      <c r="C27886" s="3"/>
      <c r="E27886" s="6"/>
    </row>
    <row r="27887" spans="3:5" s="2" customFormat="1" x14ac:dyDescent="0.3">
      <c r="C27887" s="3"/>
      <c r="E27887" s="6"/>
    </row>
    <row r="27888" spans="3:5" s="2" customFormat="1" x14ac:dyDescent="0.3">
      <c r="C27888" s="3"/>
      <c r="E27888" s="6"/>
    </row>
    <row r="27889" spans="3:5" s="2" customFormat="1" x14ac:dyDescent="0.3">
      <c r="C27889" s="3"/>
      <c r="E27889" s="6"/>
    </row>
    <row r="27890" spans="3:5" s="2" customFormat="1" x14ac:dyDescent="0.3">
      <c r="C27890" s="3"/>
      <c r="E27890" s="6"/>
    </row>
    <row r="27891" spans="3:5" s="2" customFormat="1" x14ac:dyDescent="0.3">
      <c r="C27891" s="3"/>
      <c r="E27891" s="6"/>
    </row>
    <row r="27892" spans="3:5" s="2" customFormat="1" x14ac:dyDescent="0.3">
      <c r="C27892" s="3"/>
      <c r="E27892" s="6"/>
    </row>
    <row r="27893" spans="3:5" s="2" customFormat="1" x14ac:dyDescent="0.3">
      <c r="C27893" s="3"/>
      <c r="E27893" s="6"/>
    </row>
    <row r="27894" spans="3:5" s="2" customFormat="1" x14ac:dyDescent="0.3">
      <c r="C27894" s="3"/>
      <c r="E27894" s="6"/>
    </row>
    <row r="27895" spans="3:5" s="2" customFormat="1" x14ac:dyDescent="0.3">
      <c r="C27895" s="3"/>
      <c r="E27895" s="6"/>
    </row>
    <row r="27896" spans="3:5" s="2" customFormat="1" x14ac:dyDescent="0.3">
      <c r="C27896" s="3"/>
      <c r="E27896" s="6"/>
    </row>
    <row r="27897" spans="3:5" s="2" customFormat="1" x14ac:dyDescent="0.3">
      <c r="C27897" s="3"/>
      <c r="E27897" s="6"/>
    </row>
    <row r="27898" spans="3:5" s="2" customFormat="1" x14ac:dyDescent="0.3">
      <c r="C27898" s="3"/>
      <c r="E27898" s="6"/>
    </row>
    <row r="27899" spans="3:5" s="2" customFormat="1" x14ac:dyDescent="0.3">
      <c r="C27899" s="3"/>
      <c r="E27899" s="6"/>
    </row>
    <row r="27900" spans="3:5" s="2" customFormat="1" x14ac:dyDescent="0.3">
      <c r="C27900" s="3"/>
      <c r="E27900" s="6"/>
    </row>
    <row r="27901" spans="3:5" s="2" customFormat="1" x14ac:dyDescent="0.3">
      <c r="C27901" s="3"/>
      <c r="E27901" s="6"/>
    </row>
    <row r="27902" spans="3:5" s="2" customFormat="1" x14ac:dyDescent="0.3">
      <c r="C27902" s="3"/>
      <c r="E27902" s="6"/>
    </row>
    <row r="27903" spans="3:5" s="2" customFormat="1" x14ac:dyDescent="0.3">
      <c r="C27903" s="3"/>
      <c r="E27903" s="6"/>
    </row>
    <row r="27904" spans="3:5" s="2" customFormat="1" x14ac:dyDescent="0.3">
      <c r="C27904" s="3"/>
      <c r="E27904" s="6"/>
    </row>
    <row r="27905" spans="3:5" s="2" customFormat="1" x14ac:dyDescent="0.3">
      <c r="C27905" s="3"/>
      <c r="E27905" s="6"/>
    </row>
    <row r="27906" spans="3:5" s="2" customFormat="1" x14ac:dyDescent="0.3">
      <c r="C27906" s="3"/>
      <c r="E27906" s="6"/>
    </row>
    <row r="27907" spans="3:5" s="2" customFormat="1" x14ac:dyDescent="0.3">
      <c r="C27907" s="3"/>
      <c r="E27907" s="6"/>
    </row>
    <row r="27908" spans="3:5" s="2" customFormat="1" x14ac:dyDescent="0.3">
      <c r="C27908" s="3"/>
      <c r="E27908" s="6"/>
    </row>
    <row r="27909" spans="3:5" s="2" customFormat="1" x14ac:dyDescent="0.3">
      <c r="C27909" s="3"/>
      <c r="E27909" s="6"/>
    </row>
    <row r="27910" spans="3:5" s="2" customFormat="1" x14ac:dyDescent="0.3">
      <c r="C27910" s="3"/>
      <c r="E27910" s="6"/>
    </row>
    <row r="27911" spans="3:5" s="2" customFormat="1" x14ac:dyDescent="0.3">
      <c r="C27911" s="3"/>
      <c r="E27911" s="6"/>
    </row>
    <row r="27912" spans="3:5" s="2" customFormat="1" x14ac:dyDescent="0.3">
      <c r="C27912" s="3"/>
      <c r="E27912" s="6"/>
    </row>
    <row r="27913" spans="3:5" s="2" customFormat="1" x14ac:dyDescent="0.3">
      <c r="C27913" s="3"/>
      <c r="E27913" s="6"/>
    </row>
    <row r="27914" spans="3:5" s="2" customFormat="1" x14ac:dyDescent="0.3">
      <c r="C27914" s="3"/>
      <c r="E27914" s="6"/>
    </row>
    <row r="27915" spans="3:5" s="2" customFormat="1" x14ac:dyDescent="0.3">
      <c r="C27915" s="3"/>
      <c r="E27915" s="6"/>
    </row>
    <row r="27916" spans="3:5" s="2" customFormat="1" x14ac:dyDescent="0.3">
      <c r="C27916" s="3"/>
      <c r="E27916" s="6"/>
    </row>
    <row r="27917" spans="3:5" s="2" customFormat="1" x14ac:dyDescent="0.3">
      <c r="C27917" s="3"/>
      <c r="E27917" s="6"/>
    </row>
    <row r="27918" spans="3:5" s="2" customFormat="1" x14ac:dyDescent="0.3">
      <c r="C27918" s="3"/>
      <c r="E27918" s="6"/>
    </row>
    <row r="27919" spans="3:5" s="2" customFormat="1" x14ac:dyDescent="0.3">
      <c r="C27919" s="3"/>
      <c r="E27919" s="6"/>
    </row>
    <row r="27920" spans="3:5" s="2" customFormat="1" x14ac:dyDescent="0.3">
      <c r="C27920" s="3"/>
      <c r="E27920" s="6"/>
    </row>
    <row r="27921" spans="3:5" s="2" customFormat="1" x14ac:dyDescent="0.3">
      <c r="C27921" s="3"/>
      <c r="E27921" s="6"/>
    </row>
    <row r="27922" spans="3:5" s="2" customFormat="1" x14ac:dyDescent="0.3">
      <c r="C27922" s="3"/>
      <c r="E27922" s="6"/>
    </row>
    <row r="27923" spans="3:5" s="2" customFormat="1" x14ac:dyDescent="0.3">
      <c r="C27923" s="3"/>
      <c r="E27923" s="6"/>
    </row>
    <row r="27924" spans="3:5" s="2" customFormat="1" x14ac:dyDescent="0.3">
      <c r="C27924" s="3"/>
      <c r="E27924" s="6"/>
    </row>
    <row r="27925" spans="3:5" s="2" customFormat="1" x14ac:dyDescent="0.3">
      <c r="C27925" s="3"/>
      <c r="E27925" s="6"/>
    </row>
    <row r="27926" spans="3:5" s="2" customFormat="1" x14ac:dyDescent="0.3">
      <c r="C27926" s="3"/>
      <c r="E27926" s="6"/>
    </row>
    <row r="27927" spans="3:5" s="2" customFormat="1" x14ac:dyDescent="0.3">
      <c r="C27927" s="3"/>
      <c r="E27927" s="6"/>
    </row>
    <row r="27928" spans="3:5" s="2" customFormat="1" x14ac:dyDescent="0.3">
      <c r="C27928" s="3"/>
      <c r="E27928" s="6"/>
    </row>
    <row r="27929" spans="3:5" s="2" customFormat="1" x14ac:dyDescent="0.3">
      <c r="C27929" s="3"/>
      <c r="E27929" s="6"/>
    </row>
    <row r="27930" spans="3:5" s="2" customFormat="1" x14ac:dyDescent="0.3">
      <c r="C27930" s="3"/>
      <c r="E27930" s="6"/>
    </row>
    <row r="27931" spans="3:5" s="2" customFormat="1" x14ac:dyDescent="0.3">
      <c r="C27931" s="3"/>
      <c r="E27931" s="6"/>
    </row>
    <row r="27932" spans="3:5" s="2" customFormat="1" x14ac:dyDescent="0.3">
      <c r="C27932" s="3"/>
      <c r="E27932" s="6"/>
    </row>
    <row r="27933" spans="3:5" s="2" customFormat="1" x14ac:dyDescent="0.3">
      <c r="C27933" s="3"/>
      <c r="E27933" s="6"/>
    </row>
    <row r="27934" spans="3:5" s="2" customFormat="1" x14ac:dyDescent="0.3">
      <c r="C27934" s="3"/>
      <c r="E27934" s="6"/>
    </row>
    <row r="27935" spans="3:5" s="2" customFormat="1" x14ac:dyDescent="0.3">
      <c r="C27935" s="3"/>
      <c r="E27935" s="6"/>
    </row>
    <row r="27936" spans="3:5" s="2" customFormat="1" x14ac:dyDescent="0.3">
      <c r="C27936" s="3"/>
      <c r="E27936" s="6"/>
    </row>
    <row r="27937" spans="3:5" s="2" customFormat="1" x14ac:dyDescent="0.3">
      <c r="C27937" s="3"/>
      <c r="E27937" s="6"/>
    </row>
    <row r="27938" spans="3:5" s="2" customFormat="1" x14ac:dyDescent="0.3">
      <c r="C27938" s="3"/>
      <c r="E27938" s="6"/>
    </row>
    <row r="27939" spans="3:5" s="2" customFormat="1" x14ac:dyDescent="0.3">
      <c r="C27939" s="3"/>
      <c r="E27939" s="6"/>
    </row>
    <row r="27940" spans="3:5" s="2" customFormat="1" x14ac:dyDescent="0.3">
      <c r="C27940" s="3"/>
      <c r="E27940" s="6"/>
    </row>
    <row r="27941" spans="3:5" s="2" customFormat="1" x14ac:dyDescent="0.3">
      <c r="C27941" s="3"/>
      <c r="E27941" s="6"/>
    </row>
    <row r="27942" spans="3:5" s="2" customFormat="1" x14ac:dyDescent="0.3">
      <c r="C27942" s="3"/>
      <c r="E27942" s="6"/>
    </row>
    <row r="27943" spans="3:5" s="2" customFormat="1" x14ac:dyDescent="0.3">
      <c r="C27943" s="3"/>
      <c r="E27943" s="6"/>
    </row>
    <row r="27944" spans="3:5" s="2" customFormat="1" x14ac:dyDescent="0.3">
      <c r="C27944" s="3"/>
      <c r="E27944" s="6"/>
    </row>
    <row r="27945" spans="3:5" s="2" customFormat="1" x14ac:dyDescent="0.3">
      <c r="C27945" s="3"/>
      <c r="E27945" s="6"/>
    </row>
    <row r="27946" spans="3:5" s="2" customFormat="1" x14ac:dyDescent="0.3">
      <c r="C27946" s="3"/>
      <c r="E27946" s="6"/>
    </row>
    <row r="27947" spans="3:5" s="2" customFormat="1" x14ac:dyDescent="0.3">
      <c r="C27947" s="3"/>
      <c r="E27947" s="6"/>
    </row>
    <row r="27948" spans="3:5" s="2" customFormat="1" x14ac:dyDescent="0.3">
      <c r="C27948" s="3"/>
      <c r="E27948" s="6"/>
    </row>
    <row r="27949" spans="3:5" s="2" customFormat="1" x14ac:dyDescent="0.3">
      <c r="C27949" s="3"/>
      <c r="E27949" s="6"/>
    </row>
    <row r="27950" spans="3:5" s="2" customFormat="1" x14ac:dyDescent="0.3">
      <c r="C27950" s="3"/>
      <c r="E27950" s="6"/>
    </row>
    <row r="27951" spans="3:5" s="2" customFormat="1" x14ac:dyDescent="0.3">
      <c r="C27951" s="3"/>
      <c r="E27951" s="6"/>
    </row>
    <row r="27952" spans="3:5" s="2" customFormat="1" x14ac:dyDescent="0.3">
      <c r="C27952" s="3"/>
      <c r="E27952" s="6"/>
    </row>
    <row r="27953" spans="3:5" s="2" customFormat="1" x14ac:dyDescent="0.3">
      <c r="C27953" s="3"/>
      <c r="E27953" s="6"/>
    </row>
    <row r="27954" spans="3:5" s="2" customFormat="1" x14ac:dyDescent="0.3">
      <c r="C27954" s="3"/>
      <c r="E27954" s="6"/>
    </row>
    <row r="27955" spans="3:5" s="2" customFormat="1" x14ac:dyDescent="0.3">
      <c r="C27955" s="3"/>
      <c r="E27955" s="6"/>
    </row>
    <row r="27956" spans="3:5" s="2" customFormat="1" x14ac:dyDescent="0.3">
      <c r="C27956" s="3"/>
      <c r="E27956" s="6"/>
    </row>
    <row r="27957" spans="3:5" s="2" customFormat="1" x14ac:dyDescent="0.3">
      <c r="C27957" s="3"/>
      <c r="E27957" s="6"/>
    </row>
    <row r="27958" spans="3:5" s="2" customFormat="1" x14ac:dyDescent="0.3">
      <c r="C27958" s="3"/>
      <c r="E27958" s="6"/>
    </row>
    <row r="27959" spans="3:5" s="2" customFormat="1" x14ac:dyDescent="0.3">
      <c r="C27959" s="3"/>
      <c r="E27959" s="6"/>
    </row>
    <row r="27960" spans="3:5" s="2" customFormat="1" x14ac:dyDescent="0.3">
      <c r="C27960" s="3"/>
      <c r="E27960" s="6"/>
    </row>
    <row r="27961" spans="3:5" s="2" customFormat="1" x14ac:dyDescent="0.3">
      <c r="C27961" s="3"/>
      <c r="E27961" s="6"/>
    </row>
    <row r="27962" spans="3:5" s="2" customFormat="1" x14ac:dyDescent="0.3">
      <c r="C27962" s="3"/>
      <c r="E27962" s="6"/>
    </row>
    <row r="27963" spans="3:5" s="2" customFormat="1" x14ac:dyDescent="0.3">
      <c r="C27963" s="3"/>
      <c r="E27963" s="6"/>
    </row>
    <row r="27964" spans="3:5" s="2" customFormat="1" x14ac:dyDescent="0.3">
      <c r="C27964" s="3"/>
      <c r="E27964" s="6"/>
    </row>
    <row r="27965" spans="3:5" s="2" customFormat="1" x14ac:dyDescent="0.3">
      <c r="C27965" s="3"/>
      <c r="E27965" s="6"/>
    </row>
    <row r="27966" spans="3:5" s="2" customFormat="1" x14ac:dyDescent="0.3">
      <c r="C27966" s="3"/>
      <c r="E27966" s="6"/>
    </row>
    <row r="27967" spans="3:5" s="2" customFormat="1" x14ac:dyDescent="0.3">
      <c r="C27967" s="3"/>
      <c r="E27967" s="6"/>
    </row>
    <row r="27968" spans="3:5" s="2" customFormat="1" x14ac:dyDescent="0.3">
      <c r="C27968" s="3"/>
      <c r="E27968" s="6"/>
    </row>
    <row r="27969" spans="3:5" s="2" customFormat="1" x14ac:dyDescent="0.3">
      <c r="C27969" s="3"/>
      <c r="E27969" s="6"/>
    </row>
    <row r="27970" spans="3:5" s="2" customFormat="1" x14ac:dyDescent="0.3">
      <c r="C27970" s="3"/>
      <c r="E27970" s="6"/>
    </row>
    <row r="27971" spans="3:5" s="2" customFormat="1" x14ac:dyDescent="0.3">
      <c r="C27971" s="3"/>
      <c r="E27971" s="6"/>
    </row>
    <row r="27972" spans="3:5" s="2" customFormat="1" x14ac:dyDescent="0.3">
      <c r="C27972" s="3"/>
      <c r="E27972" s="6"/>
    </row>
    <row r="27973" spans="3:5" s="2" customFormat="1" x14ac:dyDescent="0.3">
      <c r="C27973" s="3"/>
      <c r="E27973" s="6"/>
    </row>
    <row r="27974" spans="3:5" s="2" customFormat="1" x14ac:dyDescent="0.3">
      <c r="C27974" s="3"/>
      <c r="E27974" s="6"/>
    </row>
    <row r="27975" spans="3:5" s="2" customFormat="1" x14ac:dyDescent="0.3">
      <c r="C27975" s="3"/>
      <c r="E27975" s="6"/>
    </row>
    <row r="27976" spans="3:5" s="2" customFormat="1" x14ac:dyDescent="0.3">
      <c r="C27976" s="3"/>
      <c r="E27976" s="6"/>
    </row>
    <row r="27977" spans="3:5" s="2" customFormat="1" x14ac:dyDescent="0.3">
      <c r="C27977" s="3"/>
      <c r="E27977" s="6"/>
    </row>
    <row r="27978" spans="3:5" s="2" customFormat="1" x14ac:dyDescent="0.3">
      <c r="C27978" s="3"/>
      <c r="E27978" s="6"/>
    </row>
    <row r="27979" spans="3:5" s="2" customFormat="1" x14ac:dyDescent="0.3">
      <c r="C27979" s="3"/>
      <c r="E27979" s="6"/>
    </row>
    <row r="27980" spans="3:5" s="2" customFormat="1" x14ac:dyDescent="0.3">
      <c r="C27980" s="3"/>
      <c r="E27980" s="6"/>
    </row>
    <row r="27981" spans="3:5" s="2" customFormat="1" x14ac:dyDescent="0.3">
      <c r="C27981" s="3"/>
      <c r="E27981" s="6"/>
    </row>
    <row r="27982" spans="3:5" s="2" customFormat="1" x14ac:dyDescent="0.3">
      <c r="C27982" s="3"/>
      <c r="E27982" s="6"/>
    </row>
    <row r="27983" spans="3:5" s="2" customFormat="1" x14ac:dyDescent="0.3">
      <c r="C27983" s="3"/>
      <c r="E27983" s="6"/>
    </row>
    <row r="27984" spans="3:5" s="2" customFormat="1" x14ac:dyDescent="0.3">
      <c r="C27984" s="3"/>
      <c r="E27984" s="6"/>
    </row>
    <row r="27985" spans="3:5" s="2" customFormat="1" x14ac:dyDescent="0.3">
      <c r="C27985" s="3"/>
      <c r="E27985" s="6"/>
    </row>
    <row r="27986" spans="3:5" s="2" customFormat="1" x14ac:dyDescent="0.3">
      <c r="C27986" s="3"/>
      <c r="E27986" s="6"/>
    </row>
    <row r="27987" spans="3:5" s="2" customFormat="1" x14ac:dyDescent="0.3">
      <c r="C27987" s="3"/>
      <c r="E27987" s="6"/>
    </row>
    <row r="27988" spans="3:5" s="2" customFormat="1" x14ac:dyDescent="0.3">
      <c r="C27988" s="3"/>
      <c r="E27988" s="6"/>
    </row>
    <row r="27989" spans="3:5" s="2" customFormat="1" x14ac:dyDescent="0.3">
      <c r="C27989" s="3"/>
      <c r="E27989" s="6"/>
    </row>
    <row r="27990" spans="3:5" s="2" customFormat="1" x14ac:dyDescent="0.3">
      <c r="C27990" s="3"/>
      <c r="E27990" s="6"/>
    </row>
    <row r="27991" spans="3:5" s="2" customFormat="1" x14ac:dyDescent="0.3">
      <c r="C27991" s="3"/>
      <c r="E27991" s="6"/>
    </row>
    <row r="27992" spans="3:5" s="2" customFormat="1" x14ac:dyDescent="0.3">
      <c r="C27992" s="3"/>
      <c r="E27992" s="6"/>
    </row>
    <row r="27993" spans="3:5" s="2" customFormat="1" x14ac:dyDescent="0.3">
      <c r="C27993" s="3"/>
      <c r="E27993" s="6"/>
    </row>
    <row r="27994" spans="3:5" s="2" customFormat="1" x14ac:dyDescent="0.3">
      <c r="C27994" s="3"/>
      <c r="E27994" s="6"/>
    </row>
    <row r="27995" spans="3:5" s="2" customFormat="1" x14ac:dyDescent="0.3">
      <c r="C27995" s="3"/>
      <c r="E27995" s="6"/>
    </row>
    <row r="27996" spans="3:5" s="2" customFormat="1" x14ac:dyDescent="0.3">
      <c r="C27996" s="3"/>
      <c r="E27996" s="6"/>
    </row>
    <row r="27997" spans="3:5" s="2" customFormat="1" x14ac:dyDescent="0.3">
      <c r="C27997" s="3"/>
      <c r="E27997" s="6"/>
    </row>
    <row r="27998" spans="3:5" s="2" customFormat="1" x14ac:dyDescent="0.3">
      <c r="C27998" s="3"/>
      <c r="E27998" s="6"/>
    </row>
    <row r="27999" spans="3:5" s="2" customFormat="1" x14ac:dyDescent="0.3">
      <c r="C27999" s="3"/>
      <c r="E27999" s="6"/>
    </row>
    <row r="28000" spans="3:5" s="2" customFormat="1" x14ac:dyDescent="0.3">
      <c r="C28000" s="3"/>
      <c r="E28000" s="6"/>
    </row>
    <row r="28001" spans="3:5" s="2" customFormat="1" x14ac:dyDescent="0.3">
      <c r="C28001" s="3"/>
      <c r="E28001" s="6"/>
    </row>
    <row r="28002" spans="3:5" s="2" customFormat="1" x14ac:dyDescent="0.3">
      <c r="C28002" s="3"/>
      <c r="E28002" s="6"/>
    </row>
    <row r="28003" spans="3:5" s="2" customFormat="1" x14ac:dyDescent="0.3">
      <c r="C28003" s="3"/>
      <c r="E28003" s="6"/>
    </row>
    <row r="28004" spans="3:5" s="2" customFormat="1" x14ac:dyDescent="0.3">
      <c r="C28004" s="3"/>
      <c r="E28004" s="6"/>
    </row>
    <row r="28005" spans="3:5" s="2" customFormat="1" x14ac:dyDescent="0.3">
      <c r="C28005" s="3"/>
      <c r="E28005" s="6"/>
    </row>
    <row r="28006" spans="3:5" s="2" customFormat="1" x14ac:dyDescent="0.3">
      <c r="C28006" s="3"/>
      <c r="E28006" s="6"/>
    </row>
    <row r="28007" spans="3:5" s="2" customFormat="1" x14ac:dyDescent="0.3">
      <c r="C28007" s="3"/>
      <c r="E28007" s="6"/>
    </row>
    <row r="28008" spans="3:5" s="2" customFormat="1" x14ac:dyDescent="0.3">
      <c r="C28008" s="3"/>
      <c r="E28008" s="6"/>
    </row>
    <row r="28009" spans="3:5" s="2" customFormat="1" x14ac:dyDescent="0.3">
      <c r="C28009" s="3"/>
      <c r="E28009" s="6"/>
    </row>
    <row r="28010" spans="3:5" s="2" customFormat="1" x14ac:dyDescent="0.3">
      <c r="C28010" s="3"/>
      <c r="E28010" s="6"/>
    </row>
    <row r="28011" spans="3:5" s="2" customFormat="1" x14ac:dyDescent="0.3">
      <c r="C28011" s="3"/>
      <c r="E28011" s="6"/>
    </row>
    <row r="28012" spans="3:5" s="2" customFormat="1" x14ac:dyDescent="0.3">
      <c r="C28012" s="3"/>
      <c r="E28012" s="6"/>
    </row>
    <row r="28013" spans="3:5" s="2" customFormat="1" x14ac:dyDescent="0.3">
      <c r="C28013" s="3"/>
      <c r="E28013" s="6"/>
    </row>
    <row r="28014" spans="3:5" s="2" customFormat="1" x14ac:dyDescent="0.3">
      <c r="C28014" s="3"/>
      <c r="E28014" s="6"/>
    </row>
    <row r="28015" spans="3:5" s="2" customFormat="1" x14ac:dyDescent="0.3">
      <c r="C28015" s="3"/>
      <c r="E28015" s="6"/>
    </row>
    <row r="28016" spans="3:5" s="2" customFormat="1" x14ac:dyDescent="0.3">
      <c r="C28016" s="3"/>
      <c r="E28016" s="6"/>
    </row>
    <row r="28017" spans="3:5" s="2" customFormat="1" x14ac:dyDescent="0.3">
      <c r="C28017" s="3"/>
      <c r="E28017" s="6"/>
    </row>
    <row r="28018" spans="3:5" s="2" customFormat="1" x14ac:dyDescent="0.3">
      <c r="C28018" s="3"/>
      <c r="E28018" s="6"/>
    </row>
    <row r="28019" spans="3:5" s="2" customFormat="1" x14ac:dyDescent="0.3">
      <c r="C28019" s="3"/>
      <c r="E28019" s="6"/>
    </row>
    <row r="28020" spans="3:5" s="2" customFormat="1" x14ac:dyDescent="0.3">
      <c r="C28020" s="3"/>
      <c r="E28020" s="6"/>
    </row>
    <row r="28021" spans="3:5" s="2" customFormat="1" x14ac:dyDescent="0.3">
      <c r="C28021" s="3"/>
      <c r="E28021" s="6"/>
    </row>
    <row r="28022" spans="3:5" s="2" customFormat="1" x14ac:dyDescent="0.3">
      <c r="C28022" s="3"/>
      <c r="E28022" s="6"/>
    </row>
    <row r="28023" spans="3:5" s="2" customFormat="1" x14ac:dyDescent="0.3">
      <c r="C28023" s="3"/>
      <c r="E28023" s="6"/>
    </row>
    <row r="28024" spans="3:5" s="2" customFormat="1" x14ac:dyDescent="0.3">
      <c r="C28024" s="3"/>
      <c r="E28024" s="6"/>
    </row>
    <row r="28025" spans="3:5" s="2" customFormat="1" x14ac:dyDescent="0.3">
      <c r="C28025" s="3"/>
      <c r="E28025" s="6"/>
    </row>
    <row r="28026" spans="3:5" s="2" customFormat="1" x14ac:dyDescent="0.3">
      <c r="C28026" s="3"/>
      <c r="E28026" s="6"/>
    </row>
    <row r="28027" spans="3:5" s="2" customFormat="1" x14ac:dyDescent="0.3">
      <c r="C28027" s="3"/>
      <c r="E28027" s="6"/>
    </row>
    <row r="28028" spans="3:5" s="2" customFormat="1" x14ac:dyDescent="0.3">
      <c r="C28028" s="3"/>
      <c r="E28028" s="6"/>
    </row>
    <row r="28029" spans="3:5" s="2" customFormat="1" x14ac:dyDescent="0.3">
      <c r="C28029" s="3"/>
      <c r="E28029" s="6"/>
    </row>
    <row r="28030" spans="3:5" s="2" customFormat="1" x14ac:dyDescent="0.3">
      <c r="C28030" s="3"/>
      <c r="E28030" s="6"/>
    </row>
    <row r="28031" spans="3:5" s="2" customFormat="1" x14ac:dyDescent="0.3">
      <c r="C28031" s="3"/>
      <c r="E28031" s="6"/>
    </row>
    <row r="28032" spans="3:5" s="2" customFormat="1" x14ac:dyDescent="0.3">
      <c r="C28032" s="3"/>
      <c r="E28032" s="6"/>
    </row>
    <row r="28033" spans="3:5" s="2" customFormat="1" x14ac:dyDescent="0.3">
      <c r="C28033" s="3"/>
      <c r="E28033" s="6"/>
    </row>
    <row r="28034" spans="3:5" s="2" customFormat="1" x14ac:dyDescent="0.3">
      <c r="C28034" s="3"/>
      <c r="E28034" s="6"/>
    </row>
    <row r="28035" spans="3:5" s="2" customFormat="1" x14ac:dyDescent="0.3">
      <c r="C28035" s="3"/>
      <c r="E28035" s="6"/>
    </row>
    <row r="28036" spans="3:5" s="2" customFormat="1" x14ac:dyDescent="0.3">
      <c r="C28036" s="3"/>
      <c r="E28036" s="6"/>
    </row>
    <row r="28037" spans="3:5" s="2" customFormat="1" x14ac:dyDescent="0.3">
      <c r="C28037" s="3"/>
      <c r="E28037" s="6"/>
    </row>
    <row r="28038" spans="3:5" s="2" customFormat="1" x14ac:dyDescent="0.3">
      <c r="C28038" s="3"/>
      <c r="E28038" s="6"/>
    </row>
    <row r="28039" spans="3:5" s="2" customFormat="1" x14ac:dyDescent="0.3">
      <c r="C28039" s="3"/>
      <c r="E28039" s="6"/>
    </row>
    <row r="28040" spans="3:5" s="2" customFormat="1" x14ac:dyDescent="0.3">
      <c r="C28040" s="3"/>
      <c r="E28040" s="6"/>
    </row>
    <row r="28041" spans="3:5" s="2" customFormat="1" x14ac:dyDescent="0.3">
      <c r="C28041" s="3"/>
      <c r="E28041" s="6"/>
    </row>
    <row r="28042" spans="3:5" s="2" customFormat="1" x14ac:dyDescent="0.3">
      <c r="C28042" s="3"/>
      <c r="E28042" s="6"/>
    </row>
    <row r="28043" spans="3:5" s="2" customFormat="1" x14ac:dyDescent="0.3">
      <c r="C28043" s="3"/>
      <c r="E28043" s="6"/>
    </row>
    <row r="28044" spans="3:5" s="2" customFormat="1" x14ac:dyDescent="0.3">
      <c r="C28044" s="3"/>
      <c r="E28044" s="6"/>
    </row>
    <row r="28045" spans="3:5" s="2" customFormat="1" x14ac:dyDescent="0.3">
      <c r="C28045" s="3"/>
      <c r="E28045" s="6"/>
    </row>
    <row r="28046" spans="3:5" s="2" customFormat="1" x14ac:dyDescent="0.3">
      <c r="C28046" s="3"/>
      <c r="E28046" s="6"/>
    </row>
    <row r="28047" spans="3:5" s="2" customFormat="1" x14ac:dyDescent="0.3">
      <c r="C28047" s="3"/>
      <c r="E28047" s="6"/>
    </row>
    <row r="28048" spans="3:5" s="2" customFormat="1" x14ac:dyDescent="0.3">
      <c r="C28048" s="3"/>
      <c r="E28048" s="6"/>
    </row>
    <row r="28049" spans="3:5" s="2" customFormat="1" x14ac:dyDescent="0.3">
      <c r="C28049" s="3"/>
      <c r="E28049" s="6"/>
    </row>
    <row r="28050" spans="3:5" s="2" customFormat="1" x14ac:dyDescent="0.3">
      <c r="C28050" s="3"/>
      <c r="E28050" s="6"/>
    </row>
    <row r="28051" spans="3:5" s="2" customFormat="1" x14ac:dyDescent="0.3">
      <c r="C28051" s="3"/>
      <c r="E28051" s="6"/>
    </row>
    <row r="28052" spans="3:5" s="2" customFormat="1" x14ac:dyDescent="0.3">
      <c r="C28052" s="3"/>
      <c r="E28052" s="6"/>
    </row>
    <row r="28053" spans="3:5" s="2" customFormat="1" x14ac:dyDescent="0.3">
      <c r="C28053" s="3"/>
      <c r="E28053" s="6"/>
    </row>
    <row r="28054" spans="3:5" s="2" customFormat="1" x14ac:dyDescent="0.3">
      <c r="C28054" s="3"/>
      <c r="E28054" s="6"/>
    </row>
    <row r="28055" spans="3:5" s="2" customFormat="1" x14ac:dyDescent="0.3">
      <c r="C28055" s="3"/>
      <c r="E28055" s="6"/>
    </row>
    <row r="28056" spans="3:5" s="2" customFormat="1" x14ac:dyDescent="0.3">
      <c r="C28056" s="3"/>
      <c r="E28056" s="6"/>
    </row>
    <row r="28057" spans="3:5" s="2" customFormat="1" x14ac:dyDescent="0.3">
      <c r="C28057" s="3"/>
      <c r="E28057" s="6"/>
    </row>
    <row r="28058" spans="3:5" s="2" customFormat="1" x14ac:dyDescent="0.3">
      <c r="C28058" s="3"/>
      <c r="E28058" s="6"/>
    </row>
    <row r="28059" spans="3:5" s="2" customFormat="1" x14ac:dyDescent="0.3">
      <c r="C28059" s="3"/>
      <c r="E28059" s="6"/>
    </row>
    <row r="28060" spans="3:5" s="2" customFormat="1" x14ac:dyDescent="0.3">
      <c r="C28060" s="3"/>
      <c r="E28060" s="6"/>
    </row>
    <row r="28061" spans="3:5" s="2" customFormat="1" x14ac:dyDescent="0.3">
      <c r="C28061" s="3"/>
      <c r="E28061" s="6"/>
    </row>
    <row r="28062" spans="3:5" s="2" customFormat="1" x14ac:dyDescent="0.3">
      <c r="C28062" s="3"/>
      <c r="E28062" s="6"/>
    </row>
    <row r="28063" spans="3:5" s="2" customFormat="1" x14ac:dyDescent="0.3">
      <c r="C28063" s="3"/>
      <c r="E28063" s="6"/>
    </row>
    <row r="28064" spans="3:5" s="2" customFormat="1" x14ac:dyDescent="0.3">
      <c r="C28064" s="3"/>
      <c r="E28064" s="6"/>
    </row>
    <row r="28065" spans="3:5" s="2" customFormat="1" x14ac:dyDescent="0.3">
      <c r="C28065" s="3"/>
      <c r="E28065" s="6"/>
    </row>
    <row r="28066" spans="3:5" s="2" customFormat="1" x14ac:dyDescent="0.3">
      <c r="C28066" s="3"/>
      <c r="E28066" s="6"/>
    </row>
    <row r="28067" spans="3:5" s="2" customFormat="1" x14ac:dyDescent="0.3">
      <c r="C28067" s="3"/>
      <c r="E28067" s="6"/>
    </row>
    <row r="28068" spans="3:5" s="2" customFormat="1" x14ac:dyDescent="0.3">
      <c r="C28068" s="3"/>
      <c r="E28068" s="6"/>
    </row>
    <row r="28069" spans="3:5" s="2" customFormat="1" x14ac:dyDescent="0.3">
      <c r="C28069" s="3"/>
      <c r="E28069" s="6"/>
    </row>
    <row r="28070" spans="3:5" s="2" customFormat="1" x14ac:dyDescent="0.3">
      <c r="C28070" s="3"/>
      <c r="E28070" s="6"/>
    </row>
    <row r="28071" spans="3:5" s="2" customFormat="1" x14ac:dyDescent="0.3">
      <c r="C28071" s="3"/>
      <c r="E28071" s="6"/>
    </row>
    <row r="28072" spans="3:5" s="2" customFormat="1" x14ac:dyDescent="0.3">
      <c r="C28072" s="3"/>
      <c r="E28072" s="6"/>
    </row>
    <row r="28073" spans="3:5" s="2" customFormat="1" x14ac:dyDescent="0.3">
      <c r="C28073" s="3"/>
      <c r="E28073" s="6"/>
    </row>
    <row r="28074" spans="3:5" s="2" customFormat="1" x14ac:dyDescent="0.3">
      <c r="C28074" s="3"/>
      <c r="E28074" s="6"/>
    </row>
    <row r="28075" spans="3:5" s="2" customFormat="1" x14ac:dyDescent="0.3">
      <c r="C28075" s="3"/>
      <c r="E28075" s="6"/>
    </row>
    <row r="28076" spans="3:5" s="2" customFormat="1" x14ac:dyDescent="0.3">
      <c r="C28076" s="3"/>
      <c r="E28076" s="6"/>
    </row>
    <row r="28077" spans="3:5" s="2" customFormat="1" x14ac:dyDescent="0.3">
      <c r="C28077" s="3"/>
      <c r="E28077" s="6"/>
    </row>
    <row r="28078" spans="3:5" s="2" customFormat="1" x14ac:dyDescent="0.3">
      <c r="C28078" s="3"/>
      <c r="E28078" s="6"/>
    </row>
    <row r="28079" spans="3:5" s="2" customFormat="1" x14ac:dyDescent="0.3">
      <c r="C28079" s="3"/>
      <c r="E28079" s="6"/>
    </row>
    <row r="28080" spans="3:5" s="2" customFormat="1" x14ac:dyDescent="0.3">
      <c r="C28080" s="3"/>
      <c r="E28080" s="6"/>
    </row>
    <row r="28081" spans="3:5" s="2" customFormat="1" x14ac:dyDescent="0.3">
      <c r="C28081" s="3"/>
      <c r="E28081" s="6"/>
    </row>
    <row r="28082" spans="3:5" s="2" customFormat="1" x14ac:dyDescent="0.3">
      <c r="C28082" s="3"/>
      <c r="E28082" s="6"/>
    </row>
    <row r="28083" spans="3:5" s="2" customFormat="1" x14ac:dyDescent="0.3">
      <c r="C28083" s="3"/>
      <c r="E28083" s="6"/>
    </row>
    <row r="28084" spans="3:5" s="2" customFormat="1" x14ac:dyDescent="0.3">
      <c r="C28084" s="3"/>
      <c r="E28084" s="6"/>
    </row>
    <row r="28085" spans="3:5" s="2" customFormat="1" x14ac:dyDescent="0.3">
      <c r="C28085" s="3"/>
      <c r="E28085" s="6"/>
    </row>
    <row r="28086" spans="3:5" s="2" customFormat="1" x14ac:dyDescent="0.3">
      <c r="C28086" s="3"/>
      <c r="E28086" s="6"/>
    </row>
    <row r="28087" spans="3:5" s="2" customFormat="1" x14ac:dyDescent="0.3">
      <c r="C28087" s="3"/>
      <c r="E28087" s="6"/>
    </row>
    <row r="28088" spans="3:5" s="2" customFormat="1" x14ac:dyDescent="0.3">
      <c r="C28088" s="3"/>
      <c r="E28088" s="6"/>
    </row>
    <row r="28089" spans="3:5" s="2" customFormat="1" x14ac:dyDescent="0.3">
      <c r="C28089" s="3"/>
      <c r="E28089" s="6"/>
    </row>
    <row r="28090" spans="3:5" s="2" customFormat="1" x14ac:dyDescent="0.3">
      <c r="C28090" s="3"/>
      <c r="E28090" s="6"/>
    </row>
    <row r="28091" spans="3:5" s="2" customFormat="1" x14ac:dyDescent="0.3">
      <c r="C28091" s="3"/>
      <c r="E28091" s="6"/>
    </row>
    <row r="28092" spans="3:5" s="2" customFormat="1" x14ac:dyDescent="0.3">
      <c r="C28092" s="3"/>
      <c r="E28092" s="6"/>
    </row>
    <row r="28093" spans="3:5" s="2" customFormat="1" x14ac:dyDescent="0.3">
      <c r="C28093" s="3"/>
      <c r="E28093" s="6"/>
    </row>
    <row r="28094" spans="3:5" s="2" customFormat="1" x14ac:dyDescent="0.3">
      <c r="C28094" s="3"/>
      <c r="E28094" s="6"/>
    </row>
    <row r="28095" spans="3:5" s="2" customFormat="1" x14ac:dyDescent="0.3">
      <c r="C28095" s="3"/>
      <c r="E28095" s="6"/>
    </row>
    <row r="28096" spans="3:5" s="2" customFormat="1" x14ac:dyDescent="0.3">
      <c r="C28096" s="3"/>
      <c r="E28096" s="6"/>
    </row>
    <row r="28097" spans="3:5" s="2" customFormat="1" x14ac:dyDescent="0.3">
      <c r="C28097" s="3"/>
      <c r="E28097" s="6"/>
    </row>
    <row r="28098" spans="3:5" s="2" customFormat="1" x14ac:dyDescent="0.3">
      <c r="C28098" s="3"/>
      <c r="E28098" s="6"/>
    </row>
    <row r="28099" spans="3:5" s="2" customFormat="1" x14ac:dyDescent="0.3">
      <c r="C28099" s="3"/>
      <c r="E28099" s="6"/>
    </row>
    <row r="28100" spans="3:5" s="2" customFormat="1" x14ac:dyDescent="0.3">
      <c r="C28100" s="3"/>
      <c r="E28100" s="6"/>
    </row>
    <row r="28101" spans="3:5" s="2" customFormat="1" x14ac:dyDescent="0.3">
      <c r="C28101" s="3"/>
      <c r="E28101" s="6"/>
    </row>
    <row r="28102" spans="3:5" s="2" customFormat="1" x14ac:dyDescent="0.3">
      <c r="C28102" s="3"/>
      <c r="E28102" s="6"/>
    </row>
    <row r="28103" spans="3:5" s="2" customFormat="1" x14ac:dyDescent="0.3">
      <c r="C28103" s="3"/>
      <c r="E28103" s="6"/>
    </row>
    <row r="28104" spans="3:5" s="2" customFormat="1" x14ac:dyDescent="0.3">
      <c r="C28104" s="3"/>
      <c r="E28104" s="6"/>
    </row>
    <row r="28105" spans="3:5" s="2" customFormat="1" x14ac:dyDescent="0.3">
      <c r="C28105" s="3"/>
      <c r="E28105" s="6"/>
    </row>
    <row r="28106" spans="3:5" s="2" customFormat="1" x14ac:dyDescent="0.3">
      <c r="C28106" s="3"/>
      <c r="E28106" s="6"/>
    </row>
    <row r="28107" spans="3:5" s="2" customFormat="1" x14ac:dyDescent="0.3">
      <c r="C28107" s="3"/>
      <c r="E28107" s="6"/>
    </row>
    <row r="28108" spans="3:5" s="2" customFormat="1" x14ac:dyDescent="0.3">
      <c r="C28108" s="3"/>
      <c r="E28108" s="6"/>
    </row>
    <row r="28109" spans="3:5" s="2" customFormat="1" x14ac:dyDescent="0.3">
      <c r="C28109" s="3"/>
      <c r="E28109" s="6"/>
    </row>
    <row r="28110" spans="3:5" s="2" customFormat="1" x14ac:dyDescent="0.3">
      <c r="C28110" s="3"/>
      <c r="E28110" s="6"/>
    </row>
    <row r="28111" spans="3:5" s="2" customFormat="1" x14ac:dyDescent="0.3">
      <c r="C28111" s="3"/>
      <c r="E28111" s="6"/>
    </row>
    <row r="28112" spans="3:5" s="2" customFormat="1" x14ac:dyDescent="0.3">
      <c r="C28112" s="3"/>
      <c r="E28112" s="6"/>
    </row>
    <row r="28113" spans="3:5" s="2" customFormat="1" x14ac:dyDescent="0.3">
      <c r="C28113" s="3"/>
      <c r="E28113" s="6"/>
    </row>
    <row r="28114" spans="3:5" s="2" customFormat="1" x14ac:dyDescent="0.3">
      <c r="C28114" s="3"/>
      <c r="E28114" s="6"/>
    </row>
    <row r="28115" spans="3:5" s="2" customFormat="1" x14ac:dyDescent="0.3">
      <c r="C28115" s="3"/>
      <c r="E28115" s="6"/>
    </row>
    <row r="28116" spans="3:5" s="2" customFormat="1" x14ac:dyDescent="0.3">
      <c r="C28116" s="3"/>
      <c r="E28116" s="6"/>
    </row>
    <row r="28117" spans="3:5" s="2" customFormat="1" x14ac:dyDescent="0.3">
      <c r="C28117" s="3"/>
      <c r="E28117" s="6"/>
    </row>
    <row r="28118" spans="3:5" s="2" customFormat="1" x14ac:dyDescent="0.3">
      <c r="C28118" s="3"/>
      <c r="E28118" s="6"/>
    </row>
    <row r="28119" spans="3:5" s="2" customFormat="1" x14ac:dyDescent="0.3">
      <c r="C28119" s="3"/>
      <c r="E28119" s="6"/>
    </row>
    <row r="28120" spans="3:5" s="2" customFormat="1" x14ac:dyDescent="0.3">
      <c r="C28120" s="3"/>
      <c r="E28120" s="6"/>
    </row>
    <row r="28121" spans="3:5" s="2" customFormat="1" x14ac:dyDescent="0.3">
      <c r="C28121" s="3"/>
      <c r="E28121" s="6"/>
    </row>
    <row r="28122" spans="3:5" s="2" customFormat="1" x14ac:dyDescent="0.3">
      <c r="C28122" s="3"/>
      <c r="E28122" s="6"/>
    </row>
    <row r="28123" spans="3:5" s="2" customFormat="1" x14ac:dyDescent="0.3">
      <c r="C28123" s="3"/>
      <c r="E28123" s="6"/>
    </row>
    <row r="28124" spans="3:5" s="2" customFormat="1" x14ac:dyDescent="0.3">
      <c r="C28124" s="3"/>
      <c r="E28124" s="6"/>
    </row>
    <row r="28125" spans="3:5" s="2" customFormat="1" x14ac:dyDescent="0.3">
      <c r="C28125" s="3"/>
      <c r="E28125" s="6"/>
    </row>
    <row r="28126" spans="3:5" s="2" customFormat="1" x14ac:dyDescent="0.3">
      <c r="C28126" s="3"/>
      <c r="E28126" s="6"/>
    </row>
    <row r="28127" spans="3:5" s="2" customFormat="1" x14ac:dyDescent="0.3">
      <c r="C28127" s="3"/>
      <c r="E28127" s="6"/>
    </row>
    <row r="28128" spans="3:5" s="2" customFormat="1" x14ac:dyDescent="0.3">
      <c r="C28128" s="3"/>
      <c r="E28128" s="6"/>
    </row>
    <row r="28129" spans="3:5" s="2" customFormat="1" x14ac:dyDescent="0.3">
      <c r="C28129" s="3"/>
      <c r="E28129" s="6"/>
    </row>
    <row r="28130" spans="3:5" s="2" customFormat="1" x14ac:dyDescent="0.3">
      <c r="C28130" s="3"/>
      <c r="E28130" s="6"/>
    </row>
    <row r="28131" spans="3:5" s="2" customFormat="1" x14ac:dyDescent="0.3">
      <c r="C28131" s="3"/>
      <c r="E28131" s="6"/>
    </row>
    <row r="28132" spans="3:5" s="2" customFormat="1" x14ac:dyDescent="0.3">
      <c r="C28132" s="3"/>
      <c r="E28132" s="6"/>
    </row>
    <row r="28133" spans="3:5" s="2" customFormat="1" x14ac:dyDescent="0.3">
      <c r="C28133" s="3"/>
      <c r="E28133" s="6"/>
    </row>
    <row r="28134" spans="3:5" s="2" customFormat="1" x14ac:dyDescent="0.3">
      <c r="C28134" s="3"/>
      <c r="E28134" s="6"/>
    </row>
    <row r="28135" spans="3:5" s="2" customFormat="1" x14ac:dyDescent="0.3">
      <c r="C28135" s="3"/>
      <c r="E28135" s="6"/>
    </row>
    <row r="28136" spans="3:5" s="2" customFormat="1" x14ac:dyDescent="0.3">
      <c r="C28136" s="3"/>
      <c r="E28136" s="6"/>
    </row>
    <row r="28137" spans="3:5" s="2" customFormat="1" x14ac:dyDescent="0.3">
      <c r="C28137" s="3"/>
      <c r="E28137" s="6"/>
    </row>
    <row r="28138" spans="3:5" s="2" customFormat="1" x14ac:dyDescent="0.3">
      <c r="C28138" s="3"/>
      <c r="E28138" s="6"/>
    </row>
    <row r="28139" spans="3:5" s="2" customFormat="1" x14ac:dyDescent="0.3">
      <c r="C28139" s="3"/>
      <c r="E28139" s="6"/>
    </row>
    <row r="28140" spans="3:5" s="2" customFormat="1" x14ac:dyDescent="0.3">
      <c r="C28140" s="3"/>
      <c r="E28140" s="6"/>
    </row>
    <row r="28141" spans="3:5" s="2" customFormat="1" x14ac:dyDescent="0.3">
      <c r="C28141" s="3"/>
      <c r="E28141" s="6"/>
    </row>
    <row r="28142" spans="3:5" s="2" customFormat="1" x14ac:dyDescent="0.3">
      <c r="C28142" s="3"/>
      <c r="E28142" s="6"/>
    </row>
    <row r="28143" spans="3:5" s="2" customFormat="1" x14ac:dyDescent="0.3">
      <c r="C28143" s="3"/>
      <c r="E28143" s="6"/>
    </row>
    <row r="28144" spans="3:5" s="2" customFormat="1" x14ac:dyDescent="0.3">
      <c r="C28144" s="3"/>
      <c r="E28144" s="6"/>
    </row>
    <row r="28145" spans="3:5" s="2" customFormat="1" x14ac:dyDescent="0.3">
      <c r="C28145" s="3"/>
      <c r="E28145" s="6"/>
    </row>
    <row r="28146" spans="3:5" s="2" customFormat="1" x14ac:dyDescent="0.3">
      <c r="C28146" s="3"/>
      <c r="E28146" s="6"/>
    </row>
    <row r="28147" spans="3:5" s="2" customFormat="1" x14ac:dyDescent="0.3">
      <c r="C28147" s="3"/>
      <c r="E28147" s="6"/>
    </row>
    <row r="28148" spans="3:5" s="2" customFormat="1" x14ac:dyDescent="0.3">
      <c r="C28148" s="3"/>
      <c r="E28148" s="6"/>
    </row>
    <row r="28149" spans="3:5" s="2" customFormat="1" x14ac:dyDescent="0.3">
      <c r="C28149" s="3"/>
      <c r="E28149" s="6"/>
    </row>
    <row r="28150" spans="3:5" s="2" customFormat="1" x14ac:dyDescent="0.3">
      <c r="C28150" s="3"/>
      <c r="E28150" s="6"/>
    </row>
    <row r="28151" spans="3:5" s="2" customFormat="1" x14ac:dyDescent="0.3">
      <c r="C28151" s="3"/>
      <c r="E28151" s="6"/>
    </row>
    <row r="28152" spans="3:5" s="2" customFormat="1" x14ac:dyDescent="0.3">
      <c r="C28152" s="3"/>
      <c r="E28152" s="6"/>
    </row>
    <row r="28153" spans="3:5" s="2" customFormat="1" x14ac:dyDescent="0.3">
      <c r="C28153" s="3"/>
      <c r="E28153" s="6"/>
    </row>
    <row r="28154" spans="3:5" s="2" customFormat="1" x14ac:dyDescent="0.3">
      <c r="C28154" s="3"/>
      <c r="E28154" s="6"/>
    </row>
    <row r="28155" spans="3:5" s="2" customFormat="1" x14ac:dyDescent="0.3">
      <c r="C28155" s="3"/>
      <c r="E28155" s="6"/>
    </row>
    <row r="28156" spans="3:5" s="2" customFormat="1" x14ac:dyDescent="0.3">
      <c r="C28156" s="3"/>
      <c r="E28156" s="6"/>
    </row>
    <row r="28157" spans="3:5" s="2" customFormat="1" x14ac:dyDescent="0.3">
      <c r="C28157" s="3"/>
      <c r="E28157" s="6"/>
    </row>
    <row r="28158" spans="3:5" s="2" customFormat="1" x14ac:dyDescent="0.3">
      <c r="C28158" s="3"/>
      <c r="E28158" s="6"/>
    </row>
    <row r="28159" spans="3:5" s="2" customFormat="1" x14ac:dyDescent="0.3">
      <c r="C28159" s="3"/>
      <c r="E28159" s="6"/>
    </row>
    <row r="28160" spans="3:5" s="2" customFormat="1" x14ac:dyDescent="0.3">
      <c r="C28160" s="3"/>
      <c r="E28160" s="6"/>
    </row>
    <row r="28161" spans="3:5" s="2" customFormat="1" x14ac:dyDescent="0.3">
      <c r="C28161" s="3"/>
      <c r="E28161" s="6"/>
    </row>
    <row r="28162" spans="3:5" s="2" customFormat="1" x14ac:dyDescent="0.3">
      <c r="C28162" s="3"/>
      <c r="E28162" s="6"/>
    </row>
    <row r="28163" spans="3:5" s="2" customFormat="1" x14ac:dyDescent="0.3">
      <c r="C28163" s="3"/>
      <c r="E28163" s="6"/>
    </row>
    <row r="28164" spans="3:5" s="2" customFormat="1" x14ac:dyDescent="0.3">
      <c r="C28164" s="3"/>
      <c r="E28164" s="6"/>
    </row>
    <row r="28165" spans="3:5" s="2" customFormat="1" x14ac:dyDescent="0.3">
      <c r="C28165" s="3"/>
      <c r="E28165" s="6"/>
    </row>
    <row r="28166" spans="3:5" s="2" customFormat="1" x14ac:dyDescent="0.3">
      <c r="C28166" s="3"/>
      <c r="E28166" s="6"/>
    </row>
    <row r="28167" spans="3:5" s="2" customFormat="1" x14ac:dyDescent="0.3">
      <c r="C28167" s="3"/>
      <c r="E28167" s="6"/>
    </row>
    <row r="28168" spans="3:5" s="2" customFormat="1" x14ac:dyDescent="0.3">
      <c r="C28168" s="3"/>
      <c r="E28168" s="6"/>
    </row>
    <row r="28169" spans="3:5" s="2" customFormat="1" x14ac:dyDescent="0.3">
      <c r="C28169" s="3"/>
      <c r="E28169" s="6"/>
    </row>
    <row r="28170" spans="3:5" s="2" customFormat="1" x14ac:dyDescent="0.3">
      <c r="C28170" s="3"/>
      <c r="E28170" s="6"/>
    </row>
    <row r="28171" spans="3:5" s="2" customFormat="1" x14ac:dyDescent="0.3">
      <c r="C28171" s="3"/>
      <c r="E28171" s="6"/>
    </row>
    <row r="28172" spans="3:5" s="2" customFormat="1" x14ac:dyDescent="0.3">
      <c r="C28172" s="3"/>
      <c r="E28172" s="6"/>
    </row>
    <row r="28173" spans="3:5" s="2" customFormat="1" x14ac:dyDescent="0.3">
      <c r="C28173" s="3"/>
      <c r="E28173" s="6"/>
    </row>
    <row r="28174" spans="3:5" s="2" customFormat="1" x14ac:dyDescent="0.3">
      <c r="C28174" s="3"/>
      <c r="E28174" s="6"/>
    </row>
    <row r="28175" spans="3:5" s="2" customFormat="1" x14ac:dyDescent="0.3">
      <c r="C28175" s="3"/>
      <c r="E28175" s="6"/>
    </row>
    <row r="28176" spans="3:5" s="2" customFormat="1" x14ac:dyDescent="0.3">
      <c r="C28176" s="3"/>
      <c r="E28176" s="6"/>
    </row>
    <row r="28177" spans="3:5" s="2" customFormat="1" x14ac:dyDescent="0.3">
      <c r="C28177" s="3"/>
      <c r="E28177" s="6"/>
    </row>
    <row r="28178" spans="3:5" s="2" customFormat="1" x14ac:dyDescent="0.3">
      <c r="C28178" s="3"/>
      <c r="E28178" s="6"/>
    </row>
    <row r="28179" spans="3:5" s="2" customFormat="1" x14ac:dyDescent="0.3">
      <c r="C28179" s="3"/>
      <c r="E28179" s="6"/>
    </row>
    <row r="28180" spans="3:5" s="2" customFormat="1" x14ac:dyDescent="0.3">
      <c r="C28180" s="3"/>
      <c r="E28180" s="6"/>
    </row>
    <row r="28181" spans="3:5" s="2" customFormat="1" x14ac:dyDescent="0.3">
      <c r="C28181" s="3"/>
      <c r="E28181" s="6"/>
    </row>
    <row r="28182" spans="3:5" s="2" customFormat="1" x14ac:dyDescent="0.3">
      <c r="C28182" s="3"/>
      <c r="E28182" s="6"/>
    </row>
    <row r="28183" spans="3:5" s="2" customFormat="1" x14ac:dyDescent="0.3">
      <c r="C28183" s="3"/>
      <c r="E28183" s="6"/>
    </row>
    <row r="28184" spans="3:5" s="2" customFormat="1" x14ac:dyDescent="0.3">
      <c r="C28184" s="3"/>
      <c r="E28184" s="6"/>
    </row>
    <row r="28185" spans="3:5" s="2" customFormat="1" x14ac:dyDescent="0.3">
      <c r="C28185" s="3"/>
      <c r="E28185" s="6"/>
    </row>
    <row r="28186" spans="3:5" s="2" customFormat="1" x14ac:dyDescent="0.3">
      <c r="C28186" s="3"/>
      <c r="E28186" s="6"/>
    </row>
    <row r="28187" spans="3:5" s="2" customFormat="1" x14ac:dyDescent="0.3">
      <c r="C28187" s="3"/>
      <c r="E28187" s="6"/>
    </row>
    <row r="28188" spans="3:5" s="2" customFormat="1" x14ac:dyDescent="0.3">
      <c r="C28188" s="3"/>
      <c r="E28188" s="6"/>
    </row>
    <row r="28189" spans="3:5" s="2" customFormat="1" x14ac:dyDescent="0.3">
      <c r="C28189" s="3"/>
      <c r="E28189" s="6"/>
    </row>
    <row r="28190" spans="3:5" s="2" customFormat="1" x14ac:dyDescent="0.3">
      <c r="C28190" s="3"/>
      <c r="E28190" s="6"/>
    </row>
    <row r="28191" spans="3:5" s="2" customFormat="1" x14ac:dyDescent="0.3">
      <c r="C28191" s="3"/>
      <c r="E28191" s="6"/>
    </row>
    <row r="28192" spans="3:5" s="2" customFormat="1" x14ac:dyDescent="0.3">
      <c r="C28192" s="3"/>
      <c r="E28192" s="6"/>
    </row>
    <row r="28193" spans="3:5" s="2" customFormat="1" x14ac:dyDescent="0.3">
      <c r="C28193" s="3"/>
      <c r="E28193" s="6"/>
    </row>
    <row r="28194" spans="3:5" s="2" customFormat="1" x14ac:dyDescent="0.3">
      <c r="C28194" s="3"/>
      <c r="E28194" s="6"/>
    </row>
    <row r="28195" spans="3:5" s="2" customFormat="1" x14ac:dyDescent="0.3">
      <c r="C28195" s="3"/>
      <c r="E28195" s="6"/>
    </row>
    <row r="28196" spans="3:5" s="2" customFormat="1" x14ac:dyDescent="0.3">
      <c r="C28196" s="3"/>
      <c r="E28196" s="6"/>
    </row>
    <row r="28197" spans="3:5" s="2" customFormat="1" x14ac:dyDescent="0.3">
      <c r="C28197" s="3"/>
      <c r="E28197" s="6"/>
    </row>
    <row r="28198" spans="3:5" s="2" customFormat="1" x14ac:dyDescent="0.3">
      <c r="C28198" s="3"/>
      <c r="E28198" s="6"/>
    </row>
    <row r="28199" spans="3:5" s="2" customFormat="1" x14ac:dyDescent="0.3">
      <c r="C28199" s="3"/>
      <c r="E28199" s="6"/>
    </row>
    <row r="28200" spans="3:5" s="2" customFormat="1" x14ac:dyDescent="0.3">
      <c r="C28200" s="3"/>
      <c r="E28200" s="6"/>
    </row>
    <row r="28201" spans="3:5" s="2" customFormat="1" x14ac:dyDescent="0.3">
      <c r="C28201" s="3"/>
      <c r="E28201" s="6"/>
    </row>
    <row r="28202" spans="3:5" s="2" customFormat="1" x14ac:dyDescent="0.3">
      <c r="C28202" s="3"/>
      <c r="E28202" s="6"/>
    </row>
    <row r="28203" spans="3:5" s="2" customFormat="1" x14ac:dyDescent="0.3">
      <c r="C28203" s="3"/>
      <c r="E28203" s="6"/>
    </row>
    <row r="28204" spans="3:5" s="2" customFormat="1" x14ac:dyDescent="0.3">
      <c r="C28204" s="3"/>
      <c r="E28204" s="6"/>
    </row>
    <row r="28205" spans="3:5" s="2" customFormat="1" x14ac:dyDescent="0.3">
      <c r="C28205" s="3"/>
      <c r="E28205" s="6"/>
    </row>
    <row r="28206" spans="3:5" s="2" customFormat="1" x14ac:dyDescent="0.3">
      <c r="C28206" s="3"/>
      <c r="E28206" s="6"/>
    </row>
    <row r="28207" spans="3:5" s="2" customFormat="1" x14ac:dyDescent="0.3">
      <c r="C28207" s="3"/>
      <c r="E28207" s="6"/>
    </row>
    <row r="28208" spans="3:5" s="2" customFormat="1" x14ac:dyDescent="0.3">
      <c r="C28208" s="3"/>
      <c r="E28208" s="6"/>
    </row>
    <row r="28209" spans="3:5" s="2" customFormat="1" x14ac:dyDescent="0.3">
      <c r="C28209" s="3"/>
      <c r="E28209" s="6"/>
    </row>
    <row r="28210" spans="3:5" s="2" customFormat="1" x14ac:dyDescent="0.3">
      <c r="C28210" s="3"/>
      <c r="E28210" s="6"/>
    </row>
    <row r="28211" spans="3:5" s="2" customFormat="1" x14ac:dyDescent="0.3">
      <c r="C28211" s="3"/>
      <c r="E28211" s="6"/>
    </row>
    <row r="28212" spans="3:5" s="2" customFormat="1" x14ac:dyDescent="0.3">
      <c r="C28212" s="3"/>
      <c r="E28212" s="6"/>
    </row>
    <row r="28213" spans="3:5" s="2" customFormat="1" x14ac:dyDescent="0.3">
      <c r="C28213" s="3"/>
      <c r="E28213" s="6"/>
    </row>
    <row r="28214" spans="3:5" s="2" customFormat="1" x14ac:dyDescent="0.3">
      <c r="C28214" s="3"/>
      <c r="E28214" s="6"/>
    </row>
    <row r="28215" spans="3:5" s="2" customFormat="1" x14ac:dyDescent="0.3">
      <c r="C28215" s="3"/>
      <c r="E28215" s="6"/>
    </row>
    <row r="28216" spans="3:5" s="2" customFormat="1" x14ac:dyDescent="0.3">
      <c r="C28216" s="3"/>
      <c r="E28216" s="6"/>
    </row>
    <row r="28217" spans="3:5" s="2" customFormat="1" x14ac:dyDescent="0.3">
      <c r="C28217" s="3"/>
      <c r="E28217" s="6"/>
    </row>
    <row r="28218" spans="3:5" s="2" customFormat="1" x14ac:dyDescent="0.3">
      <c r="C28218" s="3"/>
      <c r="E28218" s="6"/>
    </row>
    <row r="28219" spans="3:5" s="2" customFormat="1" x14ac:dyDescent="0.3">
      <c r="C28219" s="3"/>
      <c r="E28219" s="6"/>
    </row>
    <row r="28220" spans="3:5" s="2" customFormat="1" x14ac:dyDescent="0.3">
      <c r="C28220" s="3"/>
      <c r="E28220" s="6"/>
    </row>
    <row r="28221" spans="3:5" s="2" customFormat="1" x14ac:dyDescent="0.3">
      <c r="C28221" s="3"/>
      <c r="E28221" s="6"/>
    </row>
    <row r="28222" spans="3:5" s="2" customFormat="1" x14ac:dyDescent="0.3">
      <c r="C28222" s="3"/>
      <c r="E28222" s="6"/>
    </row>
    <row r="28223" spans="3:5" s="2" customFormat="1" x14ac:dyDescent="0.3">
      <c r="C28223" s="3"/>
      <c r="E28223" s="6"/>
    </row>
    <row r="28224" spans="3:5" s="2" customFormat="1" x14ac:dyDescent="0.3">
      <c r="C28224" s="3"/>
      <c r="E28224" s="6"/>
    </row>
    <row r="28225" spans="3:5" s="2" customFormat="1" x14ac:dyDescent="0.3">
      <c r="C28225" s="3"/>
      <c r="E28225" s="6"/>
    </row>
    <row r="28226" spans="3:5" s="2" customFormat="1" x14ac:dyDescent="0.3">
      <c r="C28226" s="3"/>
      <c r="E28226" s="6"/>
    </row>
    <row r="28227" spans="3:5" s="2" customFormat="1" x14ac:dyDescent="0.3">
      <c r="C28227" s="3"/>
      <c r="E28227" s="6"/>
    </row>
    <row r="28228" spans="3:5" s="2" customFormat="1" x14ac:dyDescent="0.3">
      <c r="C28228" s="3"/>
      <c r="E28228" s="6"/>
    </row>
    <row r="28229" spans="3:5" s="2" customFormat="1" x14ac:dyDescent="0.3">
      <c r="C28229" s="3"/>
      <c r="E28229" s="6"/>
    </row>
    <row r="28230" spans="3:5" s="2" customFormat="1" x14ac:dyDescent="0.3">
      <c r="C28230" s="3"/>
      <c r="E28230" s="6"/>
    </row>
    <row r="28231" spans="3:5" s="2" customFormat="1" x14ac:dyDescent="0.3">
      <c r="C28231" s="3"/>
      <c r="E28231" s="6"/>
    </row>
    <row r="28232" spans="3:5" s="2" customFormat="1" x14ac:dyDescent="0.3">
      <c r="C28232" s="3"/>
      <c r="E28232" s="6"/>
    </row>
    <row r="28233" spans="3:5" s="2" customFormat="1" x14ac:dyDescent="0.3">
      <c r="C28233" s="3"/>
      <c r="E28233" s="6"/>
    </row>
    <row r="28234" spans="3:5" s="2" customFormat="1" x14ac:dyDescent="0.3">
      <c r="C28234" s="3"/>
      <c r="E28234" s="6"/>
    </row>
    <row r="28235" spans="3:5" s="2" customFormat="1" x14ac:dyDescent="0.3">
      <c r="C28235" s="3"/>
      <c r="E28235" s="6"/>
    </row>
    <row r="28236" spans="3:5" s="2" customFormat="1" x14ac:dyDescent="0.3">
      <c r="C28236" s="3"/>
      <c r="E28236" s="6"/>
    </row>
    <row r="28237" spans="3:5" s="2" customFormat="1" x14ac:dyDescent="0.3">
      <c r="C28237" s="3"/>
      <c r="E28237" s="6"/>
    </row>
    <row r="28238" spans="3:5" s="2" customFormat="1" x14ac:dyDescent="0.3">
      <c r="C28238" s="3"/>
      <c r="E28238" s="6"/>
    </row>
    <row r="28239" spans="3:5" s="2" customFormat="1" x14ac:dyDescent="0.3">
      <c r="C28239" s="3"/>
      <c r="E28239" s="6"/>
    </row>
    <row r="28240" spans="3:5" s="2" customFormat="1" x14ac:dyDescent="0.3">
      <c r="C28240" s="3"/>
      <c r="E28240" s="6"/>
    </row>
    <row r="28241" spans="3:5" s="2" customFormat="1" x14ac:dyDescent="0.3">
      <c r="C28241" s="3"/>
      <c r="E28241" s="6"/>
    </row>
    <row r="28242" spans="3:5" s="2" customFormat="1" x14ac:dyDescent="0.3">
      <c r="C28242" s="3"/>
      <c r="E28242" s="6"/>
    </row>
    <row r="28243" spans="3:5" s="2" customFormat="1" x14ac:dyDescent="0.3">
      <c r="C28243" s="3"/>
      <c r="E28243" s="6"/>
    </row>
    <row r="28244" spans="3:5" s="2" customFormat="1" x14ac:dyDescent="0.3">
      <c r="C28244" s="3"/>
      <c r="E28244" s="6"/>
    </row>
    <row r="28245" spans="3:5" s="2" customFormat="1" x14ac:dyDescent="0.3">
      <c r="C28245" s="3"/>
      <c r="E28245" s="6"/>
    </row>
    <row r="28246" spans="3:5" s="2" customFormat="1" x14ac:dyDescent="0.3">
      <c r="C28246" s="3"/>
      <c r="E28246" s="6"/>
    </row>
    <row r="28247" spans="3:5" s="2" customFormat="1" x14ac:dyDescent="0.3">
      <c r="C28247" s="3"/>
      <c r="E28247" s="6"/>
    </row>
    <row r="28248" spans="3:5" s="2" customFormat="1" x14ac:dyDescent="0.3">
      <c r="C28248" s="3"/>
      <c r="E28248" s="6"/>
    </row>
    <row r="28249" spans="3:5" s="2" customFormat="1" x14ac:dyDescent="0.3">
      <c r="C28249" s="3"/>
      <c r="E28249" s="6"/>
    </row>
    <row r="28250" spans="3:5" s="2" customFormat="1" x14ac:dyDescent="0.3">
      <c r="C28250" s="3"/>
      <c r="E28250" s="6"/>
    </row>
    <row r="28251" spans="3:5" s="2" customFormat="1" x14ac:dyDescent="0.3">
      <c r="C28251" s="3"/>
      <c r="E28251" s="6"/>
    </row>
    <row r="28252" spans="3:5" s="2" customFormat="1" x14ac:dyDescent="0.3">
      <c r="C28252" s="3"/>
      <c r="E28252" s="6"/>
    </row>
    <row r="28253" spans="3:5" s="2" customFormat="1" x14ac:dyDescent="0.3">
      <c r="C28253" s="3"/>
      <c r="E28253" s="6"/>
    </row>
    <row r="28254" spans="3:5" s="2" customFormat="1" x14ac:dyDescent="0.3">
      <c r="C28254" s="3"/>
      <c r="E28254" s="6"/>
    </row>
    <row r="28255" spans="3:5" s="2" customFormat="1" x14ac:dyDescent="0.3">
      <c r="C28255" s="3"/>
      <c r="E28255" s="6"/>
    </row>
    <row r="28256" spans="3:5" s="2" customFormat="1" x14ac:dyDescent="0.3">
      <c r="C28256" s="3"/>
      <c r="E28256" s="6"/>
    </row>
    <row r="28257" spans="3:5" s="2" customFormat="1" x14ac:dyDescent="0.3">
      <c r="C28257" s="3"/>
      <c r="E28257" s="6"/>
    </row>
    <row r="28258" spans="3:5" s="2" customFormat="1" x14ac:dyDescent="0.3">
      <c r="C28258" s="3"/>
      <c r="E28258" s="6"/>
    </row>
    <row r="28259" spans="3:5" s="2" customFormat="1" x14ac:dyDescent="0.3">
      <c r="C28259" s="3"/>
      <c r="E28259" s="6"/>
    </row>
    <row r="28260" spans="3:5" s="2" customFormat="1" x14ac:dyDescent="0.3">
      <c r="C28260" s="3"/>
      <c r="E28260" s="6"/>
    </row>
    <row r="28261" spans="3:5" s="2" customFormat="1" x14ac:dyDescent="0.3">
      <c r="C28261" s="3"/>
      <c r="E28261" s="6"/>
    </row>
    <row r="28262" spans="3:5" s="2" customFormat="1" x14ac:dyDescent="0.3">
      <c r="C28262" s="3"/>
      <c r="E28262" s="6"/>
    </row>
    <row r="28263" spans="3:5" s="2" customFormat="1" x14ac:dyDescent="0.3">
      <c r="C28263" s="3"/>
      <c r="E28263" s="6"/>
    </row>
    <row r="28264" spans="3:5" s="2" customFormat="1" x14ac:dyDescent="0.3">
      <c r="C28264" s="3"/>
      <c r="E28264" s="6"/>
    </row>
    <row r="28265" spans="3:5" s="2" customFormat="1" x14ac:dyDescent="0.3">
      <c r="C28265" s="3"/>
      <c r="E28265" s="6"/>
    </row>
    <row r="28266" spans="3:5" s="2" customFormat="1" x14ac:dyDescent="0.3">
      <c r="C28266" s="3"/>
      <c r="E28266" s="6"/>
    </row>
    <row r="28267" spans="3:5" s="2" customFormat="1" x14ac:dyDescent="0.3">
      <c r="C28267" s="3"/>
      <c r="E28267" s="6"/>
    </row>
    <row r="28268" spans="3:5" s="2" customFormat="1" x14ac:dyDescent="0.3">
      <c r="C28268" s="3"/>
      <c r="E28268" s="6"/>
    </row>
    <row r="28269" spans="3:5" s="2" customFormat="1" x14ac:dyDescent="0.3">
      <c r="C28269" s="3"/>
      <c r="E28269" s="6"/>
    </row>
    <row r="28270" spans="3:5" s="2" customFormat="1" x14ac:dyDescent="0.3">
      <c r="C28270" s="3"/>
      <c r="E28270" s="6"/>
    </row>
    <row r="28271" spans="3:5" s="2" customFormat="1" x14ac:dyDescent="0.3">
      <c r="C28271" s="3"/>
      <c r="E28271" s="6"/>
    </row>
    <row r="28272" spans="3:5" s="2" customFormat="1" x14ac:dyDescent="0.3">
      <c r="C28272" s="3"/>
      <c r="E28272" s="6"/>
    </row>
    <row r="28273" spans="3:5" s="2" customFormat="1" x14ac:dyDescent="0.3">
      <c r="C28273" s="3"/>
      <c r="E28273" s="6"/>
    </row>
    <row r="28274" spans="3:5" s="2" customFormat="1" x14ac:dyDescent="0.3">
      <c r="C28274" s="3"/>
      <c r="E28274" s="6"/>
    </row>
    <row r="28275" spans="3:5" s="2" customFormat="1" x14ac:dyDescent="0.3">
      <c r="C28275" s="3"/>
      <c r="E28275" s="6"/>
    </row>
    <row r="28276" spans="3:5" s="2" customFormat="1" x14ac:dyDescent="0.3">
      <c r="C28276" s="3"/>
      <c r="E28276" s="6"/>
    </row>
    <row r="28277" spans="3:5" s="2" customFormat="1" x14ac:dyDescent="0.3">
      <c r="C28277" s="3"/>
      <c r="E28277" s="6"/>
    </row>
    <row r="28278" spans="3:5" s="2" customFormat="1" x14ac:dyDescent="0.3">
      <c r="C28278" s="3"/>
      <c r="E28278" s="6"/>
    </row>
    <row r="28279" spans="3:5" s="2" customFormat="1" x14ac:dyDescent="0.3">
      <c r="C28279" s="3"/>
      <c r="E28279" s="6"/>
    </row>
    <row r="28280" spans="3:5" s="2" customFormat="1" x14ac:dyDescent="0.3">
      <c r="C28280" s="3"/>
      <c r="E28280" s="6"/>
    </row>
    <row r="28281" spans="3:5" s="2" customFormat="1" x14ac:dyDescent="0.3">
      <c r="C28281" s="3"/>
      <c r="E28281" s="6"/>
    </row>
    <row r="28282" spans="3:5" s="2" customFormat="1" x14ac:dyDescent="0.3">
      <c r="C28282" s="3"/>
      <c r="E28282" s="6"/>
    </row>
    <row r="28283" spans="3:5" s="2" customFormat="1" x14ac:dyDescent="0.3">
      <c r="C28283" s="3"/>
      <c r="E28283" s="6"/>
    </row>
    <row r="28284" spans="3:5" s="2" customFormat="1" x14ac:dyDescent="0.3">
      <c r="C28284" s="3"/>
      <c r="E28284" s="6"/>
    </row>
    <row r="28285" spans="3:5" s="2" customFormat="1" x14ac:dyDescent="0.3">
      <c r="C28285" s="3"/>
      <c r="E28285" s="6"/>
    </row>
    <row r="28286" spans="3:5" s="2" customFormat="1" x14ac:dyDescent="0.3">
      <c r="C28286" s="3"/>
      <c r="E28286" s="6"/>
    </row>
    <row r="28287" spans="3:5" s="2" customFormat="1" x14ac:dyDescent="0.3">
      <c r="C28287" s="3"/>
      <c r="E28287" s="6"/>
    </row>
    <row r="28288" spans="3:5" s="2" customFormat="1" x14ac:dyDescent="0.3">
      <c r="C28288" s="3"/>
      <c r="E28288" s="6"/>
    </row>
    <row r="28289" spans="3:5" s="2" customFormat="1" x14ac:dyDescent="0.3">
      <c r="C28289" s="3"/>
      <c r="E28289" s="6"/>
    </row>
    <row r="28290" spans="3:5" s="2" customFormat="1" x14ac:dyDescent="0.3">
      <c r="C28290" s="3"/>
      <c r="E28290" s="6"/>
    </row>
    <row r="28291" spans="3:5" s="2" customFormat="1" x14ac:dyDescent="0.3">
      <c r="C28291" s="3"/>
      <c r="E28291" s="6"/>
    </row>
    <row r="28292" spans="3:5" s="2" customFormat="1" x14ac:dyDescent="0.3">
      <c r="C28292" s="3"/>
      <c r="E28292" s="6"/>
    </row>
    <row r="28293" spans="3:5" s="2" customFormat="1" x14ac:dyDescent="0.3">
      <c r="C28293" s="3"/>
      <c r="E28293" s="6"/>
    </row>
    <row r="28294" spans="3:5" s="2" customFormat="1" x14ac:dyDescent="0.3">
      <c r="C28294" s="3"/>
      <c r="E28294" s="6"/>
    </row>
    <row r="28295" spans="3:5" s="2" customFormat="1" x14ac:dyDescent="0.3">
      <c r="C28295" s="3"/>
      <c r="E28295" s="6"/>
    </row>
    <row r="28296" spans="3:5" s="2" customFormat="1" x14ac:dyDescent="0.3">
      <c r="C28296" s="3"/>
      <c r="E28296" s="6"/>
    </row>
    <row r="28297" spans="3:5" s="2" customFormat="1" x14ac:dyDescent="0.3">
      <c r="C28297" s="3"/>
      <c r="E28297" s="6"/>
    </row>
    <row r="28298" spans="3:5" s="2" customFormat="1" x14ac:dyDescent="0.3">
      <c r="C28298" s="3"/>
      <c r="E28298" s="6"/>
    </row>
    <row r="28299" spans="3:5" s="2" customFormat="1" x14ac:dyDescent="0.3">
      <c r="C28299" s="3"/>
      <c r="E28299" s="6"/>
    </row>
    <row r="28300" spans="3:5" s="2" customFormat="1" x14ac:dyDescent="0.3">
      <c r="C28300" s="3"/>
      <c r="E28300" s="6"/>
    </row>
    <row r="28301" spans="3:5" s="2" customFormat="1" x14ac:dyDescent="0.3">
      <c r="C28301" s="3"/>
      <c r="E28301" s="6"/>
    </row>
    <row r="28302" spans="3:5" s="2" customFormat="1" x14ac:dyDescent="0.3">
      <c r="C28302" s="3"/>
      <c r="E28302" s="6"/>
    </row>
    <row r="28303" spans="3:5" s="2" customFormat="1" x14ac:dyDescent="0.3">
      <c r="C28303" s="3"/>
      <c r="E28303" s="6"/>
    </row>
    <row r="28304" spans="3:5" s="2" customFormat="1" x14ac:dyDescent="0.3">
      <c r="C28304" s="3"/>
      <c r="E28304" s="6"/>
    </row>
    <row r="28305" spans="3:5" s="2" customFormat="1" x14ac:dyDescent="0.3">
      <c r="C28305" s="3"/>
      <c r="E28305" s="6"/>
    </row>
    <row r="28306" spans="3:5" s="2" customFormat="1" x14ac:dyDescent="0.3">
      <c r="C28306" s="3"/>
      <c r="E28306" s="6"/>
    </row>
    <row r="28307" spans="3:5" s="2" customFormat="1" x14ac:dyDescent="0.3">
      <c r="C28307" s="3"/>
      <c r="E28307" s="6"/>
    </row>
    <row r="28308" spans="3:5" s="2" customFormat="1" x14ac:dyDescent="0.3">
      <c r="C28308" s="3"/>
      <c r="E28308" s="6"/>
    </row>
    <row r="28309" spans="3:5" s="2" customFormat="1" x14ac:dyDescent="0.3">
      <c r="C28309" s="3"/>
      <c r="E28309" s="6"/>
    </row>
    <row r="28310" spans="3:5" s="2" customFormat="1" x14ac:dyDescent="0.3">
      <c r="C28310" s="3"/>
      <c r="E28310" s="6"/>
    </row>
    <row r="28311" spans="3:5" s="2" customFormat="1" x14ac:dyDescent="0.3">
      <c r="C28311" s="3"/>
      <c r="E28311" s="6"/>
    </row>
    <row r="28312" spans="3:5" s="2" customFormat="1" x14ac:dyDescent="0.3">
      <c r="C28312" s="3"/>
      <c r="E28312" s="6"/>
    </row>
    <row r="28313" spans="3:5" s="2" customFormat="1" x14ac:dyDescent="0.3">
      <c r="C28313" s="3"/>
      <c r="E28313" s="6"/>
    </row>
    <row r="28314" spans="3:5" s="2" customFormat="1" x14ac:dyDescent="0.3">
      <c r="C28314" s="3"/>
      <c r="E28314" s="6"/>
    </row>
    <row r="28315" spans="3:5" s="2" customFormat="1" x14ac:dyDescent="0.3">
      <c r="C28315" s="3"/>
      <c r="E28315" s="6"/>
    </row>
    <row r="28316" spans="3:5" s="2" customFormat="1" x14ac:dyDescent="0.3">
      <c r="C28316" s="3"/>
      <c r="E28316" s="6"/>
    </row>
    <row r="28317" spans="3:5" s="2" customFormat="1" x14ac:dyDescent="0.3">
      <c r="C28317" s="3"/>
      <c r="E28317" s="6"/>
    </row>
    <row r="28318" spans="3:5" s="2" customFormat="1" x14ac:dyDescent="0.3">
      <c r="C28318" s="3"/>
      <c r="E28318" s="6"/>
    </row>
    <row r="28319" spans="3:5" s="2" customFormat="1" x14ac:dyDescent="0.3">
      <c r="C28319" s="3"/>
      <c r="E28319" s="6"/>
    </row>
    <row r="28320" spans="3:5" s="2" customFormat="1" x14ac:dyDescent="0.3">
      <c r="C28320" s="3"/>
      <c r="E28320" s="6"/>
    </row>
    <row r="28321" spans="3:5" s="2" customFormat="1" x14ac:dyDescent="0.3">
      <c r="C28321" s="3"/>
      <c r="E28321" s="6"/>
    </row>
    <row r="28322" spans="3:5" s="2" customFormat="1" x14ac:dyDescent="0.3">
      <c r="C28322" s="3"/>
      <c r="E28322" s="6"/>
    </row>
    <row r="28323" spans="3:5" s="2" customFormat="1" x14ac:dyDescent="0.3">
      <c r="C28323" s="3"/>
      <c r="E28323" s="6"/>
    </row>
    <row r="28324" spans="3:5" s="2" customFormat="1" x14ac:dyDescent="0.3">
      <c r="C28324" s="3"/>
      <c r="E28324" s="6"/>
    </row>
    <row r="28325" spans="3:5" s="2" customFormat="1" x14ac:dyDescent="0.3">
      <c r="C28325" s="3"/>
      <c r="E28325" s="6"/>
    </row>
    <row r="28326" spans="3:5" s="2" customFormat="1" x14ac:dyDescent="0.3">
      <c r="C28326" s="3"/>
      <c r="E28326" s="6"/>
    </row>
    <row r="28327" spans="3:5" s="2" customFormat="1" x14ac:dyDescent="0.3">
      <c r="C28327" s="3"/>
      <c r="E28327" s="6"/>
    </row>
    <row r="28328" spans="3:5" s="2" customFormat="1" x14ac:dyDescent="0.3">
      <c r="C28328" s="3"/>
      <c r="E28328" s="6"/>
    </row>
    <row r="28329" spans="3:5" s="2" customFormat="1" x14ac:dyDescent="0.3">
      <c r="C28329" s="3"/>
      <c r="E28329" s="6"/>
    </row>
    <row r="28330" spans="3:5" s="2" customFormat="1" x14ac:dyDescent="0.3">
      <c r="C28330" s="3"/>
      <c r="E28330" s="6"/>
    </row>
    <row r="28331" spans="3:5" s="2" customFormat="1" x14ac:dyDescent="0.3">
      <c r="C28331" s="3"/>
      <c r="E28331" s="6"/>
    </row>
    <row r="28332" spans="3:5" s="2" customFormat="1" x14ac:dyDescent="0.3">
      <c r="C28332" s="3"/>
      <c r="E28332" s="6"/>
    </row>
    <row r="28333" spans="3:5" s="2" customFormat="1" x14ac:dyDescent="0.3">
      <c r="C28333" s="3"/>
      <c r="E28333" s="6"/>
    </row>
    <row r="28334" spans="3:5" s="2" customFormat="1" x14ac:dyDescent="0.3">
      <c r="C28334" s="3"/>
      <c r="E28334" s="6"/>
    </row>
    <row r="28335" spans="3:5" s="2" customFormat="1" x14ac:dyDescent="0.3">
      <c r="C28335" s="3"/>
      <c r="E28335" s="6"/>
    </row>
    <row r="28336" spans="3:5" s="2" customFormat="1" x14ac:dyDescent="0.3">
      <c r="C28336" s="3"/>
      <c r="E28336" s="6"/>
    </row>
    <row r="28337" spans="3:5" s="2" customFormat="1" x14ac:dyDescent="0.3">
      <c r="C28337" s="3"/>
      <c r="E28337" s="6"/>
    </row>
    <row r="28338" spans="3:5" s="2" customFormat="1" x14ac:dyDescent="0.3">
      <c r="C28338" s="3"/>
      <c r="E28338" s="6"/>
    </row>
    <row r="28339" spans="3:5" s="2" customFormat="1" x14ac:dyDescent="0.3">
      <c r="C28339" s="3"/>
      <c r="E28339" s="6"/>
    </row>
    <row r="28340" spans="3:5" s="2" customFormat="1" x14ac:dyDescent="0.3">
      <c r="C28340" s="3"/>
      <c r="E28340" s="6"/>
    </row>
    <row r="28341" spans="3:5" s="2" customFormat="1" x14ac:dyDescent="0.3">
      <c r="C28341" s="3"/>
      <c r="E28341" s="6"/>
    </row>
    <row r="28342" spans="3:5" s="2" customFormat="1" x14ac:dyDescent="0.3">
      <c r="C28342" s="3"/>
      <c r="E28342" s="6"/>
    </row>
    <row r="28343" spans="3:5" s="2" customFormat="1" x14ac:dyDescent="0.3">
      <c r="C28343" s="3"/>
      <c r="E28343" s="6"/>
    </row>
    <row r="28344" spans="3:5" s="2" customFormat="1" x14ac:dyDescent="0.3">
      <c r="C28344" s="3"/>
      <c r="E28344" s="6"/>
    </row>
    <row r="28345" spans="3:5" s="2" customFormat="1" x14ac:dyDescent="0.3">
      <c r="C28345" s="3"/>
      <c r="E28345" s="6"/>
    </row>
    <row r="28346" spans="3:5" s="2" customFormat="1" x14ac:dyDescent="0.3">
      <c r="C28346" s="3"/>
      <c r="E28346" s="6"/>
    </row>
    <row r="28347" spans="3:5" s="2" customFormat="1" x14ac:dyDescent="0.3">
      <c r="C28347" s="3"/>
      <c r="E28347" s="6"/>
    </row>
    <row r="28348" spans="3:5" s="2" customFormat="1" x14ac:dyDescent="0.3">
      <c r="C28348" s="3"/>
      <c r="E28348" s="6"/>
    </row>
    <row r="28349" spans="3:5" s="2" customFormat="1" x14ac:dyDescent="0.3">
      <c r="C28349" s="3"/>
      <c r="E28349" s="6"/>
    </row>
    <row r="28350" spans="3:5" s="2" customFormat="1" x14ac:dyDescent="0.3">
      <c r="C28350" s="3"/>
      <c r="E28350" s="6"/>
    </row>
    <row r="28351" spans="3:5" s="2" customFormat="1" x14ac:dyDescent="0.3">
      <c r="C28351" s="3"/>
      <c r="E28351" s="6"/>
    </row>
    <row r="28352" spans="3:5" s="2" customFormat="1" x14ac:dyDescent="0.3">
      <c r="C28352" s="3"/>
      <c r="E28352" s="6"/>
    </row>
    <row r="28353" spans="3:5" s="2" customFormat="1" x14ac:dyDescent="0.3">
      <c r="C28353" s="3"/>
      <c r="E28353" s="6"/>
    </row>
    <row r="28354" spans="3:5" s="2" customFormat="1" x14ac:dyDescent="0.3">
      <c r="C28354" s="3"/>
      <c r="E28354" s="6"/>
    </row>
    <row r="28355" spans="3:5" s="2" customFormat="1" x14ac:dyDescent="0.3">
      <c r="C28355" s="3"/>
      <c r="E28355" s="6"/>
    </row>
    <row r="28356" spans="3:5" s="2" customFormat="1" x14ac:dyDescent="0.3">
      <c r="C28356" s="3"/>
      <c r="E28356" s="6"/>
    </row>
    <row r="28357" spans="3:5" s="2" customFormat="1" x14ac:dyDescent="0.3">
      <c r="C28357" s="3"/>
      <c r="E28357" s="6"/>
    </row>
    <row r="28358" spans="3:5" s="2" customFormat="1" x14ac:dyDescent="0.3">
      <c r="C28358" s="3"/>
      <c r="E28358" s="6"/>
    </row>
    <row r="28359" spans="3:5" s="2" customFormat="1" x14ac:dyDescent="0.3">
      <c r="C28359" s="3"/>
      <c r="E28359" s="6"/>
    </row>
    <row r="28360" spans="3:5" s="2" customFormat="1" x14ac:dyDescent="0.3">
      <c r="C28360" s="3"/>
      <c r="E28360" s="6"/>
    </row>
    <row r="28361" spans="3:5" s="2" customFormat="1" x14ac:dyDescent="0.3">
      <c r="C28361" s="3"/>
      <c r="E28361" s="6"/>
    </row>
    <row r="28362" spans="3:5" s="2" customFormat="1" x14ac:dyDescent="0.3">
      <c r="C28362" s="3"/>
      <c r="E28362" s="6"/>
    </row>
    <row r="28363" spans="3:5" s="2" customFormat="1" x14ac:dyDescent="0.3">
      <c r="C28363" s="3"/>
      <c r="E28363" s="6"/>
    </row>
    <row r="28364" spans="3:5" s="2" customFormat="1" x14ac:dyDescent="0.3">
      <c r="C28364" s="3"/>
      <c r="E28364" s="6"/>
    </row>
    <row r="28365" spans="3:5" s="2" customFormat="1" x14ac:dyDescent="0.3">
      <c r="C28365" s="3"/>
      <c r="E28365" s="6"/>
    </row>
    <row r="28366" spans="3:5" s="2" customFormat="1" x14ac:dyDescent="0.3">
      <c r="C28366" s="3"/>
      <c r="E28366" s="6"/>
    </row>
    <row r="28367" spans="3:5" s="2" customFormat="1" x14ac:dyDescent="0.3">
      <c r="C28367" s="3"/>
      <c r="E28367" s="6"/>
    </row>
    <row r="28368" spans="3:5" s="2" customFormat="1" x14ac:dyDescent="0.3">
      <c r="C28368" s="3"/>
      <c r="E28368" s="6"/>
    </row>
    <row r="28369" spans="3:5" s="2" customFormat="1" x14ac:dyDescent="0.3">
      <c r="C28369" s="3"/>
      <c r="E28369" s="6"/>
    </row>
    <row r="28370" spans="3:5" s="2" customFormat="1" x14ac:dyDescent="0.3">
      <c r="C28370" s="3"/>
      <c r="E28370" s="6"/>
    </row>
    <row r="28371" spans="3:5" s="2" customFormat="1" x14ac:dyDescent="0.3">
      <c r="C28371" s="3"/>
      <c r="E28371" s="6"/>
    </row>
    <row r="28372" spans="3:5" s="2" customFormat="1" x14ac:dyDescent="0.3">
      <c r="C28372" s="3"/>
      <c r="E28372" s="6"/>
    </row>
    <row r="28373" spans="3:5" s="2" customFormat="1" x14ac:dyDescent="0.3">
      <c r="C28373" s="3"/>
      <c r="E28373" s="6"/>
    </row>
    <row r="28374" spans="3:5" s="2" customFormat="1" x14ac:dyDescent="0.3">
      <c r="C28374" s="3"/>
      <c r="E28374" s="6"/>
    </row>
    <row r="28375" spans="3:5" s="2" customFormat="1" x14ac:dyDescent="0.3">
      <c r="C28375" s="3"/>
      <c r="E28375" s="6"/>
    </row>
    <row r="28376" spans="3:5" s="2" customFormat="1" x14ac:dyDescent="0.3">
      <c r="C28376" s="3"/>
      <c r="E28376" s="6"/>
    </row>
    <row r="28377" spans="3:5" s="2" customFormat="1" x14ac:dyDescent="0.3">
      <c r="C28377" s="3"/>
      <c r="E28377" s="6"/>
    </row>
    <row r="28378" spans="3:5" s="2" customFormat="1" x14ac:dyDescent="0.3">
      <c r="C28378" s="3"/>
      <c r="E28378" s="6"/>
    </row>
    <row r="28379" spans="3:5" s="2" customFormat="1" x14ac:dyDescent="0.3">
      <c r="C28379" s="3"/>
      <c r="E28379" s="6"/>
    </row>
    <row r="28380" spans="3:5" s="2" customFormat="1" x14ac:dyDescent="0.3">
      <c r="C28380" s="3"/>
      <c r="E28380" s="6"/>
    </row>
    <row r="28381" spans="3:5" s="2" customFormat="1" x14ac:dyDescent="0.3">
      <c r="C28381" s="3"/>
      <c r="E28381" s="6"/>
    </row>
    <row r="28382" spans="3:5" s="2" customFormat="1" x14ac:dyDescent="0.3">
      <c r="C28382" s="3"/>
      <c r="E28382" s="6"/>
    </row>
    <row r="28383" spans="3:5" s="2" customFormat="1" x14ac:dyDescent="0.3">
      <c r="C28383" s="3"/>
      <c r="E28383" s="6"/>
    </row>
    <row r="28384" spans="3:5" s="2" customFormat="1" x14ac:dyDescent="0.3">
      <c r="C28384" s="3"/>
      <c r="E28384" s="6"/>
    </row>
    <row r="28385" spans="3:5" s="2" customFormat="1" x14ac:dyDescent="0.3">
      <c r="C28385" s="3"/>
      <c r="E28385" s="6"/>
    </row>
    <row r="28386" spans="3:5" s="2" customFormat="1" x14ac:dyDescent="0.3">
      <c r="C28386" s="3"/>
      <c r="E28386" s="6"/>
    </row>
    <row r="28387" spans="3:5" s="2" customFormat="1" x14ac:dyDescent="0.3">
      <c r="C28387" s="3"/>
      <c r="E28387" s="6"/>
    </row>
    <row r="28388" spans="3:5" s="2" customFormat="1" x14ac:dyDescent="0.3">
      <c r="C28388" s="3"/>
      <c r="E28388" s="6"/>
    </row>
    <row r="28389" spans="3:5" s="2" customFormat="1" x14ac:dyDescent="0.3">
      <c r="C28389" s="3"/>
      <c r="E28389" s="6"/>
    </row>
    <row r="28390" spans="3:5" s="2" customFormat="1" x14ac:dyDescent="0.3">
      <c r="C28390" s="3"/>
      <c r="E28390" s="6"/>
    </row>
    <row r="28391" spans="3:5" s="2" customFormat="1" x14ac:dyDescent="0.3">
      <c r="C28391" s="3"/>
      <c r="E28391" s="6"/>
    </row>
    <row r="28392" spans="3:5" s="2" customFormat="1" x14ac:dyDescent="0.3">
      <c r="C28392" s="3"/>
      <c r="E28392" s="6"/>
    </row>
    <row r="28393" spans="3:5" s="2" customFormat="1" x14ac:dyDescent="0.3">
      <c r="C28393" s="3"/>
      <c r="E28393" s="6"/>
    </row>
    <row r="28394" spans="3:5" s="2" customFormat="1" x14ac:dyDescent="0.3">
      <c r="C28394" s="3"/>
      <c r="E28394" s="6"/>
    </row>
    <row r="28395" spans="3:5" s="2" customFormat="1" x14ac:dyDescent="0.3">
      <c r="C28395" s="3"/>
      <c r="E28395" s="6"/>
    </row>
    <row r="28396" spans="3:5" s="2" customFormat="1" x14ac:dyDescent="0.3">
      <c r="C28396" s="3"/>
      <c r="E28396" s="6"/>
    </row>
    <row r="28397" spans="3:5" s="2" customFormat="1" x14ac:dyDescent="0.3">
      <c r="C28397" s="3"/>
      <c r="E28397" s="6"/>
    </row>
    <row r="28398" spans="3:5" s="2" customFormat="1" x14ac:dyDescent="0.3">
      <c r="C28398" s="3"/>
      <c r="E28398" s="6"/>
    </row>
    <row r="28399" spans="3:5" s="2" customFormat="1" x14ac:dyDescent="0.3">
      <c r="C28399" s="3"/>
      <c r="E28399" s="6"/>
    </row>
    <row r="28400" spans="3:5" s="2" customFormat="1" x14ac:dyDescent="0.3">
      <c r="C28400" s="3"/>
      <c r="E28400" s="6"/>
    </row>
    <row r="28401" spans="3:5" s="2" customFormat="1" x14ac:dyDescent="0.3">
      <c r="C28401" s="3"/>
      <c r="E28401" s="6"/>
    </row>
    <row r="28402" spans="3:5" s="2" customFormat="1" x14ac:dyDescent="0.3">
      <c r="C28402" s="3"/>
      <c r="E28402" s="6"/>
    </row>
    <row r="28403" spans="3:5" s="2" customFormat="1" x14ac:dyDescent="0.3">
      <c r="C28403" s="3"/>
      <c r="E28403" s="6"/>
    </row>
    <row r="28404" spans="3:5" s="2" customFormat="1" x14ac:dyDescent="0.3">
      <c r="C28404" s="3"/>
      <c r="E28404" s="6"/>
    </row>
    <row r="28405" spans="3:5" s="2" customFormat="1" x14ac:dyDescent="0.3">
      <c r="C28405" s="3"/>
      <c r="E28405" s="6"/>
    </row>
    <row r="28406" spans="3:5" s="2" customFormat="1" x14ac:dyDescent="0.3">
      <c r="C28406" s="3"/>
      <c r="E28406" s="6"/>
    </row>
    <row r="28407" spans="3:5" s="2" customFormat="1" x14ac:dyDescent="0.3">
      <c r="C28407" s="3"/>
      <c r="E28407" s="6"/>
    </row>
    <row r="28408" spans="3:5" s="2" customFormat="1" x14ac:dyDescent="0.3">
      <c r="C28408" s="3"/>
      <c r="E28408" s="6"/>
    </row>
    <row r="28409" spans="3:5" s="2" customFormat="1" x14ac:dyDescent="0.3">
      <c r="C28409" s="3"/>
      <c r="E28409" s="6"/>
    </row>
    <row r="28410" spans="3:5" s="2" customFormat="1" x14ac:dyDescent="0.3">
      <c r="C28410" s="3"/>
      <c r="E28410" s="6"/>
    </row>
    <row r="28411" spans="3:5" s="2" customFormat="1" x14ac:dyDescent="0.3">
      <c r="C28411" s="3"/>
      <c r="E28411" s="6"/>
    </row>
    <row r="28412" spans="3:5" s="2" customFormat="1" x14ac:dyDescent="0.3">
      <c r="C28412" s="3"/>
      <c r="E28412" s="6"/>
    </row>
    <row r="28413" spans="3:5" s="2" customFormat="1" x14ac:dyDescent="0.3">
      <c r="C28413" s="3"/>
      <c r="E28413" s="6"/>
    </row>
    <row r="28414" spans="3:5" s="2" customFormat="1" x14ac:dyDescent="0.3">
      <c r="C28414" s="3"/>
      <c r="E28414" s="6"/>
    </row>
    <row r="28415" spans="3:5" s="2" customFormat="1" x14ac:dyDescent="0.3">
      <c r="C28415" s="3"/>
      <c r="E28415" s="6"/>
    </row>
    <row r="28416" spans="3:5" s="2" customFormat="1" x14ac:dyDescent="0.3">
      <c r="C28416" s="3"/>
      <c r="E28416" s="6"/>
    </row>
    <row r="28417" spans="3:5" s="2" customFormat="1" x14ac:dyDescent="0.3">
      <c r="C28417" s="3"/>
      <c r="E28417" s="6"/>
    </row>
    <row r="28418" spans="3:5" s="2" customFormat="1" x14ac:dyDescent="0.3">
      <c r="C28418" s="3"/>
      <c r="E28418" s="6"/>
    </row>
    <row r="28419" spans="3:5" s="2" customFormat="1" x14ac:dyDescent="0.3">
      <c r="C28419" s="3"/>
      <c r="E28419" s="6"/>
    </row>
    <row r="28420" spans="3:5" s="2" customFormat="1" x14ac:dyDescent="0.3">
      <c r="C28420" s="3"/>
      <c r="E28420" s="6"/>
    </row>
    <row r="28421" spans="3:5" s="2" customFormat="1" x14ac:dyDescent="0.3">
      <c r="C28421" s="3"/>
      <c r="E28421" s="6"/>
    </row>
    <row r="28422" spans="3:5" s="2" customFormat="1" x14ac:dyDescent="0.3">
      <c r="C28422" s="3"/>
      <c r="E28422" s="6"/>
    </row>
    <row r="28423" spans="3:5" s="2" customFormat="1" x14ac:dyDescent="0.3">
      <c r="C28423" s="3"/>
      <c r="E28423" s="6"/>
    </row>
    <row r="28424" spans="3:5" s="2" customFormat="1" x14ac:dyDescent="0.3">
      <c r="C28424" s="3"/>
      <c r="E28424" s="6"/>
    </row>
    <row r="28425" spans="3:5" s="2" customFormat="1" x14ac:dyDescent="0.3">
      <c r="C28425" s="3"/>
      <c r="E28425" s="6"/>
    </row>
    <row r="28426" spans="3:5" s="2" customFormat="1" x14ac:dyDescent="0.3">
      <c r="C28426" s="3"/>
      <c r="E28426" s="6"/>
    </row>
    <row r="28427" spans="3:5" s="2" customFormat="1" x14ac:dyDescent="0.3">
      <c r="C28427" s="3"/>
      <c r="E28427" s="6"/>
    </row>
    <row r="28428" spans="3:5" s="2" customFormat="1" x14ac:dyDescent="0.3">
      <c r="C28428" s="3"/>
      <c r="E28428" s="6"/>
    </row>
    <row r="28429" spans="3:5" s="2" customFormat="1" x14ac:dyDescent="0.3">
      <c r="C28429" s="3"/>
      <c r="E28429" s="6"/>
    </row>
    <row r="28430" spans="3:5" s="2" customFormat="1" x14ac:dyDescent="0.3">
      <c r="C28430" s="3"/>
      <c r="E28430" s="6"/>
    </row>
    <row r="28431" spans="3:5" s="2" customFormat="1" x14ac:dyDescent="0.3">
      <c r="C28431" s="3"/>
      <c r="E28431" s="6"/>
    </row>
    <row r="28432" spans="3:5" s="2" customFormat="1" x14ac:dyDescent="0.3">
      <c r="C28432" s="3"/>
      <c r="E28432" s="6"/>
    </row>
    <row r="28433" spans="3:5" s="2" customFormat="1" x14ac:dyDescent="0.3">
      <c r="C28433" s="3"/>
      <c r="E28433" s="6"/>
    </row>
    <row r="28434" spans="3:5" s="2" customFormat="1" x14ac:dyDescent="0.3">
      <c r="C28434" s="3"/>
      <c r="E28434" s="6"/>
    </row>
    <row r="28435" spans="3:5" s="2" customFormat="1" x14ac:dyDescent="0.3">
      <c r="C28435" s="3"/>
      <c r="E28435" s="6"/>
    </row>
    <row r="28436" spans="3:5" s="2" customFormat="1" x14ac:dyDescent="0.3">
      <c r="C28436" s="3"/>
      <c r="E28436" s="6"/>
    </row>
    <row r="28437" spans="3:5" s="2" customFormat="1" x14ac:dyDescent="0.3">
      <c r="C28437" s="3"/>
      <c r="E28437" s="6"/>
    </row>
    <row r="28438" spans="3:5" s="2" customFormat="1" x14ac:dyDescent="0.3">
      <c r="C28438" s="3"/>
      <c r="E28438" s="6"/>
    </row>
    <row r="28439" spans="3:5" s="2" customFormat="1" x14ac:dyDescent="0.3">
      <c r="C28439" s="3"/>
      <c r="E28439" s="6"/>
    </row>
    <row r="28440" spans="3:5" s="2" customFormat="1" x14ac:dyDescent="0.3">
      <c r="C28440" s="3"/>
      <c r="E28440" s="6"/>
    </row>
    <row r="28441" spans="3:5" s="2" customFormat="1" x14ac:dyDescent="0.3">
      <c r="C28441" s="3"/>
      <c r="E28441" s="6"/>
    </row>
    <row r="28442" spans="3:5" s="2" customFormat="1" x14ac:dyDescent="0.3">
      <c r="C28442" s="3"/>
      <c r="E28442" s="6"/>
    </row>
    <row r="28443" spans="3:5" s="2" customFormat="1" x14ac:dyDescent="0.3">
      <c r="C28443" s="3"/>
      <c r="E28443" s="6"/>
    </row>
    <row r="28444" spans="3:5" s="2" customFormat="1" x14ac:dyDescent="0.3">
      <c r="C28444" s="3"/>
      <c r="E28444" s="6"/>
    </row>
    <row r="28445" spans="3:5" s="2" customFormat="1" x14ac:dyDescent="0.3">
      <c r="C28445" s="3"/>
      <c r="E28445" s="6"/>
    </row>
    <row r="28446" spans="3:5" s="2" customFormat="1" x14ac:dyDescent="0.3">
      <c r="C28446" s="3"/>
      <c r="E28446" s="6"/>
    </row>
    <row r="28447" spans="3:5" s="2" customFormat="1" x14ac:dyDescent="0.3">
      <c r="C28447" s="3"/>
      <c r="E28447" s="6"/>
    </row>
    <row r="28448" spans="3:5" s="2" customFormat="1" x14ac:dyDescent="0.3">
      <c r="C28448" s="3"/>
      <c r="E28448" s="6"/>
    </row>
    <row r="28449" spans="3:5" s="2" customFormat="1" x14ac:dyDescent="0.3">
      <c r="C28449" s="3"/>
      <c r="E28449" s="6"/>
    </row>
    <row r="28450" spans="3:5" s="2" customFormat="1" x14ac:dyDescent="0.3">
      <c r="C28450" s="3"/>
      <c r="E28450" s="6"/>
    </row>
    <row r="28451" spans="3:5" s="2" customFormat="1" x14ac:dyDescent="0.3">
      <c r="C28451" s="3"/>
      <c r="E28451" s="6"/>
    </row>
    <row r="28452" spans="3:5" s="2" customFormat="1" x14ac:dyDescent="0.3">
      <c r="C28452" s="3"/>
      <c r="E28452" s="6"/>
    </row>
    <row r="28453" spans="3:5" s="2" customFormat="1" x14ac:dyDescent="0.3">
      <c r="C28453" s="3"/>
      <c r="E28453" s="6"/>
    </row>
    <row r="28454" spans="3:5" s="2" customFormat="1" x14ac:dyDescent="0.3">
      <c r="C28454" s="3"/>
      <c r="E28454" s="6"/>
    </row>
    <row r="28455" spans="3:5" s="2" customFormat="1" x14ac:dyDescent="0.3">
      <c r="C28455" s="3"/>
      <c r="E28455" s="6"/>
    </row>
    <row r="28456" spans="3:5" s="2" customFormat="1" x14ac:dyDescent="0.3">
      <c r="C28456" s="3"/>
      <c r="E28456" s="6"/>
    </row>
    <row r="28457" spans="3:5" s="2" customFormat="1" x14ac:dyDescent="0.3">
      <c r="C28457" s="3"/>
      <c r="E28457" s="6"/>
    </row>
    <row r="28458" spans="3:5" s="2" customFormat="1" x14ac:dyDescent="0.3">
      <c r="C28458" s="3"/>
      <c r="E28458" s="6"/>
    </row>
    <row r="28459" spans="3:5" s="2" customFormat="1" x14ac:dyDescent="0.3">
      <c r="C28459" s="3"/>
      <c r="E28459" s="6"/>
    </row>
    <row r="28460" spans="3:5" s="2" customFormat="1" x14ac:dyDescent="0.3">
      <c r="C28460" s="3"/>
      <c r="E28460" s="6"/>
    </row>
    <row r="28461" spans="3:5" s="2" customFormat="1" x14ac:dyDescent="0.3">
      <c r="C28461" s="3"/>
      <c r="E28461" s="6"/>
    </row>
    <row r="28462" spans="3:5" s="2" customFormat="1" x14ac:dyDescent="0.3">
      <c r="C28462" s="3"/>
      <c r="E28462" s="6"/>
    </row>
    <row r="28463" spans="3:5" s="2" customFormat="1" x14ac:dyDescent="0.3">
      <c r="C28463" s="3"/>
      <c r="E28463" s="6"/>
    </row>
    <row r="28464" spans="3:5" s="2" customFormat="1" x14ac:dyDescent="0.3">
      <c r="C28464" s="3"/>
      <c r="E28464" s="6"/>
    </row>
    <row r="28465" spans="3:5" s="2" customFormat="1" x14ac:dyDescent="0.3">
      <c r="C28465" s="3"/>
      <c r="E28465" s="6"/>
    </row>
    <row r="28466" spans="3:5" s="2" customFormat="1" x14ac:dyDescent="0.3">
      <c r="C28466" s="3"/>
      <c r="E28466" s="6"/>
    </row>
    <row r="28467" spans="3:5" s="2" customFormat="1" x14ac:dyDescent="0.3">
      <c r="C28467" s="3"/>
      <c r="E28467" s="6"/>
    </row>
    <row r="28468" spans="3:5" s="2" customFormat="1" x14ac:dyDescent="0.3">
      <c r="C28468" s="3"/>
      <c r="E28468" s="6"/>
    </row>
    <row r="28469" spans="3:5" s="2" customFormat="1" x14ac:dyDescent="0.3">
      <c r="C28469" s="3"/>
      <c r="E28469" s="6"/>
    </row>
    <row r="28470" spans="3:5" s="2" customFormat="1" x14ac:dyDescent="0.3">
      <c r="C28470" s="3"/>
      <c r="E28470" s="6"/>
    </row>
    <row r="28471" spans="3:5" s="2" customFormat="1" x14ac:dyDescent="0.3">
      <c r="C28471" s="3"/>
      <c r="E28471" s="6"/>
    </row>
    <row r="28472" spans="3:5" s="2" customFormat="1" x14ac:dyDescent="0.3">
      <c r="C28472" s="3"/>
      <c r="E28472" s="6"/>
    </row>
    <row r="28473" spans="3:5" s="2" customFormat="1" x14ac:dyDescent="0.3">
      <c r="C28473" s="3"/>
      <c r="E28473" s="6"/>
    </row>
    <row r="28474" spans="3:5" s="2" customFormat="1" x14ac:dyDescent="0.3">
      <c r="C28474" s="3"/>
      <c r="E28474" s="6"/>
    </row>
    <row r="28475" spans="3:5" s="2" customFormat="1" x14ac:dyDescent="0.3">
      <c r="C28475" s="3"/>
      <c r="E28475" s="6"/>
    </row>
    <row r="28476" spans="3:5" s="2" customFormat="1" x14ac:dyDescent="0.3">
      <c r="C28476" s="3"/>
      <c r="E28476" s="6"/>
    </row>
    <row r="28477" spans="3:5" s="2" customFormat="1" x14ac:dyDescent="0.3">
      <c r="C28477" s="3"/>
      <c r="E28477" s="6"/>
    </row>
    <row r="28478" spans="3:5" s="2" customFormat="1" x14ac:dyDescent="0.3">
      <c r="C28478" s="3"/>
      <c r="E28478" s="6"/>
    </row>
    <row r="28479" spans="3:5" s="2" customFormat="1" x14ac:dyDescent="0.3">
      <c r="C28479" s="3"/>
      <c r="E28479" s="6"/>
    </row>
    <row r="28480" spans="3:5" s="2" customFormat="1" x14ac:dyDescent="0.3">
      <c r="C28480" s="3"/>
      <c r="E28480" s="6"/>
    </row>
    <row r="28481" spans="3:5" s="2" customFormat="1" x14ac:dyDescent="0.3">
      <c r="C28481" s="3"/>
      <c r="E28481" s="6"/>
    </row>
    <row r="28482" spans="3:5" s="2" customFormat="1" x14ac:dyDescent="0.3">
      <c r="C28482" s="3"/>
      <c r="E28482" s="6"/>
    </row>
    <row r="28483" spans="3:5" s="2" customFormat="1" x14ac:dyDescent="0.3">
      <c r="C28483" s="3"/>
      <c r="E28483" s="6"/>
    </row>
    <row r="28484" spans="3:5" s="2" customFormat="1" x14ac:dyDescent="0.3">
      <c r="C28484" s="3"/>
      <c r="E28484" s="6"/>
    </row>
    <row r="28485" spans="3:5" s="2" customFormat="1" x14ac:dyDescent="0.3">
      <c r="C28485" s="3"/>
      <c r="E28485" s="6"/>
    </row>
    <row r="28486" spans="3:5" s="2" customFormat="1" x14ac:dyDescent="0.3">
      <c r="C28486" s="3"/>
      <c r="E28486" s="6"/>
    </row>
    <row r="28487" spans="3:5" s="2" customFormat="1" x14ac:dyDescent="0.3">
      <c r="C28487" s="3"/>
      <c r="E28487" s="6"/>
    </row>
    <row r="28488" spans="3:5" s="2" customFormat="1" x14ac:dyDescent="0.3">
      <c r="C28488" s="3"/>
      <c r="E28488" s="6"/>
    </row>
    <row r="28489" spans="3:5" s="2" customFormat="1" x14ac:dyDescent="0.3">
      <c r="C28489" s="3"/>
      <c r="E28489" s="6"/>
    </row>
    <row r="28490" spans="3:5" s="2" customFormat="1" x14ac:dyDescent="0.3">
      <c r="C28490" s="3"/>
      <c r="E28490" s="6"/>
    </row>
    <row r="28491" spans="3:5" s="2" customFormat="1" x14ac:dyDescent="0.3">
      <c r="C28491" s="3"/>
      <c r="E28491" s="6"/>
    </row>
    <row r="28492" spans="3:5" s="2" customFormat="1" x14ac:dyDescent="0.3">
      <c r="C28492" s="3"/>
      <c r="E28492" s="6"/>
    </row>
    <row r="28493" spans="3:5" s="2" customFormat="1" x14ac:dyDescent="0.3">
      <c r="C28493" s="3"/>
      <c r="E28493" s="6"/>
    </row>
    <row r="28494" spans="3:5" s="2" customFormat="1" x14ac:dyDescent="0.3">
      <c r="C28494" s="3"/>
      <c r="E28494" s="6"/>
    </row>
    <row r="28495" spans="3:5" s="2" customFormat="1" x14ac:dyDescent="0.3">
      <c r="C28495" s="3"/>
      <c r="E28495" s="6"/>
    </row>
    <row r="28496" spans="3:5" s="2" customFormat="1" x14ac:dyDescent="0.3">
      <c r="C28496" s="3"/>
      <c r="E28496" s="6"/>
    </row>
    <row r="28497" spans="3:5" s="2" customFormat="1" x14ac:dyDescent="0.3">
      <c r="C28497" s="3"/>
      <c r="E28497" s="6"/>
    </row>
    <row r="28498" spans="3:5" s="2" customFormat="1" x14ac:dyDescent="0.3">
      <c r="C28498" s="3"/>
      <c r="E28498" s="6"/>
    </row>
    <row r="28499" spans="3:5" s="2" customFormat="1" x14ac:dyDescent="0.3">
      <c r="C28499" s="3"/>
      <c r="E28499" s="6"/>
    </row>
    <row r="28500" spans="3:5" s="2" customFormat="1" x14ac:dyDescent="0.3">
      <c r="C28500" s="3"/>
      <c r="E28500" s="6"/>
    </row>
    <row r="28501" spans="3:5" s="2" customFormat="1" x14ac:dyDescent="0.3">
      <c r="C28501" s="3"/>
      <c r="E28501" s="6"/>
    </row>
    <row r="28502" spans="3:5" s="2" customFormat="1" x14ac:dyDescent="0.3">
      <c r="C28502" s="3"/>
      <c r="E28502" s="6"/>
    </row>
    <row r="28503" spans="3:5" s="2" customFormat="1" x14ac:dyDescent="0.3">
      <c r="C28503" s="3"/>
      <c r="E28503" s="6"/>
    </row>
    <row r="28504" spans="3:5" s="2" customFormat="1" x14ac:dyDescent="0.3">
      <c r="C28504" s="3"/>
      <c r="E28504" s="6"/>
    </row>
    <row r="28505" spans="3:5" s="2" customFormat="1" x14ac:dyDescent="0.3">
      <c r="C28505" s="3"/>
      <c r="E28505" s="6"/>
    </row>
    <row r="28506" spans="3:5" s="2" customFormat="1" x14ac:dyDescent="0.3">
      <c r="C28506" s="3"/>
      <c r="E28506" s="6"/>
    </row>
    <row r="28507" spans="3:5" s="2" customFormat="1" x14ac:dyDescent="0.3">
      <c r="C28507" s="3"/>
      <c r="E28507" s="6"/>
    </row>
    <row r="28508" spans="3:5" s="2" customFormat="1" x14ac:dyDescent="0.3">
      <c r="C28508" s="3"/>
      <c r="E28508" s="6"/>
    </row>
    <row r="28509" spans="3:5" s="2" customFormat="1" x14ac:dyDescent="0.3">
      <c r="C28509" s="3"/>
      <c r="E28509" s="6"/>
    </row>
    <row r="28510" spans="3:5" s="2" customFormat="1" x14ac:dyDescent="0.3">
      <c r="C28510" s="3"/>
      <c r="E28510" s="6"/>
    </row>
    <row r="28511" spans="3:5" s="2" customFormat="1" x14ac:dyDescent="0.3">
      <c r="C28511" s="3"/>
      <c r="E28511" s="6"/>
    </row>
    <row r="28512" spans="3:5" s="2" customFormat="1" x14ac:dyDescent="0.3">
      <c r="C28512" s="3"/>
      <c r="E28512" s="6"/>
    </row>
    <row r="28513" spans="3:5" s="2" customFormat="1" x14ac:dyDescent="0.3">
      <c r="C28513" s="3"/>
      <c r="E28513" s="6"/>
    </row>
    <row r="28514" spans="3:5" s="2" customFormat="1" x14ac:dyDescent="0.3">
      <c r="C28514" s="3"/>
      <c r="E28514" s="6"/>
    </row>
    <row r="28515" spans="3:5" s="2" customFormat="1" x14ac:dyDescent="0.3">
      <c r="C28515" s="3"/>
      <c r="E28515" s="6"/>
    </row>
    <row r="28516" spans="3:5" s="2" customFormat="1" x14ac:dyDescent="0.3">
      <c r="C28516" s="3"/>
      <c r="E28516" s="6"/>
    </row>
    <row r="28517" spans="3:5" s="2" customFormat="1" x14ac:dyDescent="0.3">
      <c r="C28517" s="3"/>
      <c r="E28517" s="6"/>
    </row>
    <row r="28518" spans="3:5" s="2" customFormat="1" x14ac:dyDescent="0.3">
      <c r="C28518" s="3"/>
      <c r="E28518" s="6"/>
    </row>
    <row r="28519" spans="3:5" s="2" customFormat="1" x14ac:dyDescent="0.3">
      <c r="C28519" s="3"/>
      <c r="E28519" s="6"/>
    </row>
    <row r="28520" spans="3:5" s="2" customFormat="1" x14ac:dyDescent="0.3">
      <c r="C28520" s="3"/>
      <c r="E28520" s="6"/>
    </row>
    <row r="28521" spans="3:5" s="2" customFormat="1" x14ac:dyDescent="0.3">
      <c r="C28521" s="3"/>
      <c r="E28521" s="6"/>
    </row>
    <row r="28522" spans="3:5" s="2" customFormat="1" x14ac:dyDescent="0.3">
      <c r="C28522" s="3"/>
      <c r="E28522" s="6"/>
    </row>
    <row r="28523" spans="3:5" s="2" customFormat="1" x14ac:dyDescent="0.3">
      <c r="C28523" s="3"/>
      <c r="E28523" s="6"/>
    </row>
    <row r="28524" spans="3:5" s="2" customFormat="1" x14ac:dyDescent="0.3">
      <c r="C28524" s="3"/>
      <c r="E28524" s="6"/>
    </row>
    <row r="28525" spans="3:5" s="2" customFormat="1" x14ac:dyDescent="0.3">
      <c r="C28525" s="3"/>
      <c r="E28525" s="6"/>
    </row>
    <row r="28526" spans="3:5" s="2" customFormat="1" x14ac:dyDescent="0.3">
      <c r="C28526" s="3"/>
      <c r="E28526" s="6"/>
    </row>
    <row r="28527" spans="3:5" s="2" customFormat="1" x14ac:dyDescent="0.3">
      <c r="C28527" s="3"/>
      <c r="E28527" s="6"/>
    </row>
    <row r="28528" spans="3:5" s="2" customFormat="1" x14ac:dyDescent="0.3">
      <c r="C28528" s="3"/>
      <c r="E28528" s="6"/>
    </row>
    <row r="28529" spans="3:5" s="2" customFormat="1" x14ac:dyDescent="0.3">
      <c r="C28529" s="3"/>
      <c r="E28529" s="6"/>
    </row>
    <row r="28530" spans="3:5" s="2" customFormat="1" x14ac:dyDescent="0.3">
      <c r="C28530" s="3"/>
      <c r="E28530" s="6"/>
    </row>
    <row r="28531" spans="3:5" s="2" customFormat="1" x14ac:dyDescent="0.3">
      <c r="C28531" s="3"/>
      <c r="E28531" s="6"/>
    </row>
    <row r="28532" spans="3:5" s="2" customFormat="1" x14ac:dyDescent="0.3">
      <c r="C28532" s="3"/>
      <c r="E28532" s="6"/>
    </row>
    <row r="28533" spans="3:5" s="2" customFormat="1" x14ac:dyDescent="0.3">
      <c r="C28533" s="3"/>
      <c r="E28533" s="6"/>
    </row>
    <row r="28534" spans="3:5" s="2" customFormat="1" x14ac:dyDescent="0.3">
      <c r="C28534" s="3"/>
      <c r="E28534" s="6"/>
    </row>
    <row r="28535" spans="3:5" s="2" customFormat="1" x14ac:dyDescent="0.3">
      <c r="C28535" s="3"/>
      <c r="E28535" s="6"/>
    </row>
    <row r="28536" spans="3:5" s="2" customFormat="1" x14ac:dyDescent="0.3">
      <c r="C28536" s="3"/>
      <c r="E28536" s="6"/>
    </row>
    <row r="28537" spans="3:5" s="2" customFormat="1" x14ac:dyDescent="0.3">
      <c r="C28537" s="3"/>
      <c r="E28537" s="6"/>
    </row>
    <row r="28538" spans="3:5" s="2" customFormat="1" x14ac:dyDescent="0.3">
      <c r="C28538" s="3"/>
      <c r="E28538" s="6"/>
    </row>
    <row r="28539" spans="3:5" s="2" customFormat="1" x14ac:dyDescent="0.3">
      <c r="C28539" s="3"/>
      <c r="E28539" s="6"/>
    </row>
    <row r="28540" spans="3:5" s="2" customFormat="1" x14ac:dyDescent="0.3">
      <c r="C28540" s="3"/>
      <c r="E28540" s="6"/>
    </row>
    <row r="28541" spans="3:5" s="2" customFormat="1" x14ac:dyDescent="0.3">
      <c r="C28541" s="3"/>
      <c r="E28541" s="6"/>
    </row>
    <row r="28542" spans="3:5" s="2" customFormat="1" x14ac:dyDescent="0.3">
      <c r="C28542" s="3"/>
      <c r="E28542" s="6"/>
    </row>
    <row r="28543" spans="3:5" s="2" customFormat="1" x14ac:dyDescent="0.3">
      <c r="C28543" s="3"/>
      <c r="E28543" s="6"/>
    </row>
    <row r="28544" spans="3:5" s="2" customFormat="1" x14ac:dyDescent="0.3">
      <c r="C28544" s="3"/>
      <c r="E28544" s="6"/>
    </row>
    <row r="28545" spans="3:5" s="2" customFormat="1" x14ac:dyDescent="0.3">
      <c r="C28545" s="3"/>
      <c r="E28545" s="6"/>
    </row>
    <row r="28546" spans="3:5" s="2" customFormat="1" x14ac:dyDescent="0.3">
      <c r="C28546" s="3"/>
      <c r="E28546" s="6"/>
    </row>
    <row r="28547" spans="3:5" s="2" customFormat="1" x14ac:dyDescent="0.3">
      <c r="C28547" s="3"/>
      <c r="E28547" s="6"/>
    </row>
    <row r="28548" spans="3:5" s="2" customFormat="1" x14ac:dyDescent="0.3">
      <c r="C28548" s="3"/>
      <c r="E28548" s="6"/>
    </row>
    <row r="28549" spans="3:5" s="2" customFormat="1" x14ac:dyDescent="0.3">
      <c r="C28549" s="3"/>
      <c r="E28549" s="6"/>
    </row>
    <row r="28550" spans="3:5" s="2" customFormat="1" x14ac:dyDescent="0.3">
      <c r="C28550" s="3"/>
      <c r="E28550" s="6"/>
    </row>
    <row r="28551" spans="3:5" s="2" customFormat="1" x14ac:dyDescent="0.3">
      <c r="C28551" s="3"/>
      <c r="E28551" s="6"/>
    </row>
    <row r="28552" spans="3:5" s="2" customFormat="1" x14ac:dyDescent="0.3">
      <c r="C28552" s="3"/>
      <c r="E28552" s="6"/>
    </row>
    <row r="28553" spans="3:5" s="2" customFormat="1" x14ac:dyDescent="0.3">
      <c r="C28553" s="3"/>
      <c r="E28553" s="6"/>
    </row>
    <row r="28554" spans="3:5" s="2" customFormat="1" x14ac:dyDescent="0.3">
      <c r="C28554" s="3"/>
      <c r="E28554" s="6"/>
    </row>
    <row r="28555" spans="3:5" s="2" customFormat="1" x14ac:dyDescent="0.3">
      <c r="C28555" s="3"/>
      <c r="E28555" s="6"/>
    </row>
    <row r="28556" spans="3:5" s="2" customFormat="1" x14ac:dyDescent="0.3">
      <c r="C28556" s="3"/>
      <c r="E28556" s="6"/>
    </row>
    <row r="28557" spans="3:5" s="2" customFormat="1" x14ac:dyDescent="0.3">
      <c r="C28557" s="3"/>
      <c r="E28557" s="6"/>
    </row>
    <row r="28558" spans="3:5" s="2" customFormat="1" x14ac:dyDescent="0.3">
      <c r="C28558" s="3"/>
      <c r="E28558" s="6"/>
    </row>
    <row r="28559" spans="3:5" s="2" customFormat="1" x14ac:dyDescent="0.3">
      <c r="C28559" s="3"/>
      <c r="E28559" s="6"/>
    </row>
    <row r="28560" spans="3:5" s="2" customFormat="1" x14ac:dyDescent="0.3">
      <c r="C28560" s="3"/>
      <c r="E28560" s="6"/>
    </row>
    <row r="28561" spans="3:5" s="2" customFormat="1" x14ac:dyDescent="0.3">
      <c r="C28561" s="3"/>
      <c r="E28561" s="6"/>
    </row>
    <row r="28562" spans="3:5" s="2" customFormat="1" x14ac:dyDescent="0.3">
      <c r="C28562" s="3"/>
      <c r="E28562" s="6"/>
    </row>
    <row r="28563" spans="3:5" s="2" customFormat="1" x14ac:dyDescent="0.3">
      <c r="C28563" s="3"/>
      <c r="E28563" s="6"/>
    </row>
    <row r="28564" spans="3:5" s="2" customFormat="1" x14ac:dyDescent="0.3">
      <c r="C28564" s="3"/>
      <c r="E28564" s="6"/>
    </row>
    <row r="28565" spans="3:5" s="2" customFormat="1" x14ac:dyDescent="0.3">
      <c r="C28565" s="3"/>
      <c r="E28565" s="6"/>
    </row>
    <row r="28566" spans="3:5" s="2" customFormat="1" x14ac:dyDescent="0.3">
      <c r="C28566" s="3"/>
      <c r="E28566" s="6"/>
    </row>
    <row r="28567" spans="3:5" s="2" customFormat="1" x14ac:dyDescent="0.3">
      <c r="C28567" s="3"/>
      <c r="E28567" s="6"/>
    </row>
    <row r="28568" spans="3:5" s="2" customFormat="1" x14ac:dyDescent="0.3">
      <c r="C28568" s="3"/>
      <c r="E28568" s="6"/>
    </row>
    <row r="28569" spans="3:5" s="2" customFormat="1" x14ac:dyDescent="0.3">
      <c r="C28569" s="3"/>
      <c r="E28569" s="6"/>
    </row>
    <row r="28570" spans="3:5" s="2" customFormat="1" x14ac:dyDescent="0.3">
      <c r="C28570" s="3"/>
      <c r="E28570" s="6"/>
    </row>
    <row r="28571" spans="3:5" s="2" customFormat="1" x14ac:dyDescent="0.3">
      <c r="C28571" s="3"/>
      <c r="E28571" s="6"/>
    </row>
    <row r="28572" spans="3:5" s="2" customFormat="1" x14ac:dyDescent="0.3">
      <c r="C28572" s="3"/>
      <c r="E28572" s="6"/>
    </row>
    <row r="28573" spans="3:5" s="2" customFormat="1" x14ac:dyDescent="0.3">
      <c r="C28573" s="3"/>
      <c r="E28573" s="6"/>
    </row>
    <row r="28574" spans="3:5" s="2" customFormat="1" x14ac:dyDescent="0.3">
      <c r="C28574" s="3"/>
      <c r="E28574" s="6"/>
    </row>
    <row r="28575" spans="3:5" s="2" customFormat="1" x14ac:dyDescent="0.3">
      <c r="C28575" s="3"/>
      <c r="E28575" s="6"/>
    </row>
    <row r="28576" spans="3:5" s="2" customFormat="1" x14ac:dyDescent="0.3">
      <c r="C28576" s="3"/>
      <c r="E28576" s="6"/>
    </row>
    <row r="28577" spans="3:5" s="2" customFormat="1" x14ac:dyDescent="0.3">
      <c r="C28577" s="3"/>
      <c r="E28577" s="6"/>
    </row>
    <row r="28578" spans="3:5" s="2" customFormat="1" x14ac:dyDescent="0.3">
      <c r="C28578" s="3"/>
      <c r="E28578" s="6"/>
    </row>
    <row r="28579" spans="3:5" s="2" customFormat="1" x14ac:dyDescent="0.3">
      <c r="C28579" s="3"/>
      <c r="E28579" s="6"/>
    </row>
    <row r="28580" spans="3:5" s="2" customFormat="1" x14ac:dyDescent="0.3">
      <c r="C28580" s="3"/>
      <c r="E28580" s="6"/>
    </row>
    <row r="28581" spans="3:5" s="2" customFormat="1" x14ac:dyDescent="0.3">
      <c r="C28581" s="3"/>
      <c r="E28581" s="6"/>
    </row>
    <row r="28582" spans="3:5" s="2" customFormat="1" x14ac:dyDescent="0.3">
      <c r="C28582" s="3"/>
      <c r="E28582" s="6"/>
    </row>
    <row r="28583" spans="3:5" s="2" customFormat="1" x14ac:dyDescent="0.3">
      <c r="C28583" s="3"/>
      <c r="E28583" s="6"/>
    </row>
    <row r="28584" spans="3:5" s="2" customFormat="1" x14ac:dyDescent="0.3">
      <c r="C28584" s="3"/>
      <c r="E28584" s="6"/>
    </row>
    <row r="28585" spans="3:5" s="2" customFormat="1" x14ac:dyDescent="0.3">
      <c r="C28585" s="3"/>
      <c r="E28585" s="6"/>
    </row>
    <row r="28586" spans="3:5" s="2" customFormat="1" x14ac:dyDescent="0.3">
      <c r="C28586" s="3"/>
      <c r="E28586" s="6"/>
    </row>
    <row r="28587" spans="3:5" s="2" customFormat="1" x14ac:dyDescent="0.3">
      <c r="C28587" s="3"/>
      <c r="E28587" s="6"/>
    </row>
    <row r="28588" spans="3:5" s="2" customFormat="1" x14ac:dyDescent="0.3">
      <c r="C28588" s="3"/>
      <c r="E28588" s="6"/>
    </row>
    <row r="28589" spans="3:5" s="2" customFormat="1" x14ac:dyDescent="0.3">
      <c r="C28589" s="3"/>
      <c r="E28589" s="6"/>
    </row>
    <row r="28590" spans="3:5" s="2" customFormat="1" x14ac:dyDescent="0.3">
      <c r="C28590" s="3"/>
      <c r="E28590" s="6"/>
    </row>
    <row r="28591" spans="3:5" s="2" customFormat="1" x14ac:dyDescent="0.3">
      <c r="C28591" s="3"/>
      <c r="E28591" s="6"/>
    </row>
    <row r="28592" spans="3:5" s="2" customFormat="1" x14ac:dyDescent="0.3">
      <c r="C28592" s="3"/>
      <c r="E28592" s="6"/>
    </row>
    <row r="28593" spans="3:5" s="2" customFormat="1" x14ac:dyDescent="0.3">
      <c r="C28593" s="3"/>
      <c r="E28593" s="6"/>
    </row>
    <row r="28594" spans="3:5" s="2" customFormat="1" x14ac:dyDescent="0.3">
      <c r="C28594" s="3"/>
      <c r="E28594" s="6"/>
    </row>
    <row r="28595" spans="3:5" s="2" customFormat="1" x14ac:dyDescent="0.3">
      <c r="C28595" s="3"/>
      <c r="E28595" s="6"/>
    </row>
    <row r="28596" spans="3:5" s="2" customFormat="1" x14ac:dyDescent="0.3">
      <c r="C28596" s="3"/>
      <c r="E28596" s="6"/>
    </row>
    <row r="28597" spans="3:5" s="2" customFormat="1" x14ac:dyDescent="0.3">
      <c r="C28597" s="3"/>
      <c r="E28597" s="6"/>
    </row>
    <row r="28598" spans="3:5" s="2" customFormat="1" x14ac:dyDescent="0.3">
      <c r="C28598" s="3"/>
      <c r="E28598" s="6"/>
    </row>
    <row r="28599" spans="3:5" s="2" customFormat="1" x14ac:dyDescent="0.3">
      <c r="C28599" s="3"/>
      <c r="E28599" s="6"/>
    </row>
    <row r="28600" spans="3:5" s="2" customFormat="1" x14ac:dyDescent="0.3">
      <c r="C28600" s="3"/>
      <c r="E28600" s="6"/>
    </row>
    <row r="28601" spans="3:5" s="2" customFormat="1" x14ac:dyDescent="0.3">
      <c r="C28601" s="3"/>
      <c r="E28601" s="6"/>
    </row>
    <row r="28602" spans="3:5" s="2" customFormat="1" x14ac:dyDescent="0.3">
      <c r="C28602" s="3"/>
      <c r="E28602" s="6"/>
    </row>
    <row r="28603" spans="3:5" s="2" customFormat="1" x14ac:dyDescent="0.3">
      <c r="C28603" s="3"/>
      <c r="E28603" s="6"/>
    </row>
    <row r="28604" spans="3:5" s="2" customFormat="1" x14ac:dyDescent="0.3">
      <c r="C28604" s="3"/>
      <c r="E28604" s="6"/>
    </row>
    <row r="28605" spans="3:5" s="2" customFormat="1" x14ac:dyDescent="0.3">
      <c r="C28605" s="3"/>
      <c r="E28605" s="6"/>
    </row>
    <row r="28606" spans="3:5" s="2" customFormat="1" x14ac:dyDescent="0.3">
      <c r="C28606" s="3"/>
      <c r="E28606" s="6"/>
    </row>
    <row r="28607" spans="3:5" s="2" customFormat="1" x14ac:dyDescent="0.3">
      <c r="C28607" s="3"/>
      <c r="E28607" s="6"/>
    </row>
    <row r="28608" spans="3:5" s="2" customFormat="1" x14ac:dyDescent="0.3">
      <c r="C28608" s="3"/>
      <c r="E28608" s="6"/>
    </row>
    <row r="28609" spans="3:5" s="2" customFormat="1" x14ac:dyDescent="0.3">
      <c r="C28609" s="3"/>
      <c r="E28609" s="6"/>
    </row>
    <row r="28610" spans="3:5" s="2" customFormat="1" x14ac:dyDescent="0.3">
      <c r="C28610" s="3"/>
      <c r="E28610" s="6"/>
    </row>
    <row r="28611" spans="3:5" s="2" customFormat="1" x14ac:dyDescent="0.3">
      <c r="C28611" s="3"/>
      <c r="E28611" s="6"/>
    </row>
    <row r="28612" spans="3:5" s="2" customFormat="1" x14ac:dyDescent="0.3">
      <c r="C28612" s="3"/>
      <c r="E28612" s="6"/>
    </row>
    <row r="28613" spans="3:5" s="2" customFormat="1" x14ac:dyDescent="0.3">
      <c r="C28613" s="3"/>
      <c r="E28613" s="6"/>
    </row>
    <row r="28614" spans="3:5" s="2" customFormat="1" x14ac:dyDescent="0.3">
      <c r="C28614" s="3"/>
      <c r="E28614" s="6"/>
    </row>
    <row r="28615" spans="3:5" s="2" customFormat="1" x14ac:dyDescent="0.3">
      <c r="C28615" s="3"/>
      <c r="E28615" s="6"/>
    </row>
    <row r="28616" spans="3:5" s="2" customFormat="1" x14ac:dyDescent="0.3">
      <c r="C28616" s="3"/>
      <c r="E28616" s="6"/>
    </row>
    <row r="28617" spans="3:5" s="2" customFormat="1" x14ac:dyDescent="0.3">
      <c r="C28617" s="3"/>
      <c r="E28617" s="6"/>
    </row>
    <row r="28618" spans="3:5" s="2" customFormat="1" x14ac:dyDescent="0.3">
      <c r="C28618" s="3"/>
      <c r="E28618" s="6"/>
    </row>
    <row r="28619" spans="3:5" s="2" customFormat="1" x14ac:dyDescent="0.3">
      <c r="C28619" s="3"/>
      <c r="E28619" s="6"/>
    </row>
    <row r="28620" spans="3:5" s="2" customFormat="1" x14ac:dyDescent="0.3">
      <c r="C28620" s="3"/>
      <c r="E28620" s="6"/>
    </row>
    <row r="28621" spans="3:5" s="2" customFormat="1" x14ac:dyDescent="0.3">
      <c r="C28621" s="3"/>
      <c r="E28621" s="6"/>
    </row>
    <row r="28622" spans="3:5" s="2" customFormat="1" x14ac:dyDescent="0.3">
      <c r="C28622" s="3"/>
      <c r="E28622" s="6"/>
    </row>
    <row r="28623" spans="3:5" s="2" customFormat="1" x14ac:dyDescent="0.3">
      <c r="C28623" s="3"/>
      <c r="E28623" s="6"/>
    </row>
    <row r="28624" spans="3:5" s="2" customFormat="1" x14ac:dyDescent="0.3">
      <c r="C28624" s="3"/>
      <c r="E28624" s="6"/>
    </row>
    <row r="28625" spans="3:5" s="2" customFormat="1" x14ac:dyDescent="0.3">
      <c r="C28625" s="3"/>
      <c r="E28625" s="6"/>
    </row>
    <row r="28626" spans="3:5" s="2" customFormat="1" x14ac:dyDescent="0.3">
      <c r="C28626" s="3"/>
      <c r="E28626" s="6"/>
    </row>
    <row r="28627" spans="3:5" s="2" customFormat="1" x14ac:dyDescent="0.3">
      <c r="C28627" s="3"/>
      <c r="E28627" s="6"/>
    </row>
    <row r="28628" spans="3:5" s="2" customFormat="1" x14ac:dyDescent="0.3">
      <c r="C28628" s="3"/>
      <c r="E28628" s="6"/>
    </row>
    <row r="28629" spans="3:5" s="2" customFormat="1" x14ac:dyDescent="0.3">
      <c r="C28629" s="3"/>
      <c r="E28629" s="6"/>
    </row>
    <row r="28630" spans="3:5" s="2" customFormat="1" x14ac:dyDescent="0.3">
      <c r="C28630" s="3"/>
      <c r="E28630" s="6"/>
    </row>
    <row r="28631" spans="3:5" s="2" customFormat="1" x14ac:dyDescent="0.3">
      <c r="C28631" s="3"/>
      <c r="E28631" s="6"/>
    </row>
    <row r="28632" spans="3:5" s="2" customFormat="1" x14ac:dyDescent="0.3">
      <c r="C28632" s="3"/>
      <c r="E28632" s="6"/>
    </row>
    <row r="28633" spans="3:5" s="2" customFormat="1" x14ac:dyDescent="0.3">
      <c r="C28633" s="3"/>
      <c r="E28633" s="6"/>
    </row>
    <row r="28634" spans="3:5" s="2" customFormat="1" x14ac:dyDescent="0.3">
      <c r="C28634" s="3"/>
      <c r="E28634" s="6"/>
    </row>
    <row r="28635" spans="3:5" s="2" customFormat="1" x14ac:dyDescent="0.3">
      <c r="C28635" s="3"/>
      <c r="E28635" s="6"/>
    </row>
    <row r="28636" spans="3:5" s="2" customFormat="1" x14ac:dyDescent="0.3">
      <c r="C28636" s="3"/>
      <c r="E28636" s="6"/>
    </row>
    <row r="28637" spans="3:5" s="2" customFormat="1" x14ac:dyDescent="0.3">
      <c r="C28637" s="3"/>
      <c r="E28637" s="6"/>
    </row>
    <row r="28638" spans="3:5" s="2" customFormat="1" x14ac:dyDescent="0.3">
      <c r="C28638" s="3"/>
      <c r="E28638" s="6"/>
    </row>
    <row r="28639" spans="3:5" s="2" customFormat="1" x14ac:dyDescent="0.3">
      <c r="C28639" s="3"/>
      <c r="E28639" s="6"/>
    </row>
    <row r="28640" spans="3:5" s="2" customFormat="1" x14ac:dyDescent="0.3">
      <c r="C28640" s="3"/>
      <c r="E28640" s="6"/>
    </row>
    <row r="28641" spans="3:5" s="2" customFormat="1" x14ac:dyDescent="0.3">
      <c r="C28641" s="3"/>
      <c r="E28641" s="6"/>
    </row>
    <row r="28642" spans="3:5" s="2" customFormat="1" x14ac:dyDescent="0.3">
      <c r="C28642" s="3"/>
      <c r="E28642" s="6"/>
    </row>
    <row r="28643" spans="3:5" s="2" customFormat="1" x14ac:dyDescent="0.3">
      <c r="C28643" s="3"/>
      <c r="E28643" s="6"/>
    </row>
    <row r="28644" spans="3:5" s="2" customFormat="1" x14ac:dyDescent="0.3">
      <c r="C28644" s="3"/>
      <c r="E28644" s="6"/>
    </row>
    <row r="28645" spans="3:5" s="2" customFormat="1" x14ac:dyDescent="0.3">
      <c r="C28645" s="3"/>
      <c r="E28645" s="6"/>
    </row>
    <row r="28646" spans="3:5" s="2" customFormat="1" x14ac:dyDescent="0.3">
      <c r="C28646" s="3"/>
      <c r="E28646" s="6"/>
    </row>
    <row r="28647" spans="3:5" s="2" customFormat="1" x14ac:dyDescent="0.3">
      <c r="C28647" s="3"/>
      <c r="E28647" s="6"/>
    </row>
    <row r="28648" spans="3:5" s="2" customFormat="1" x14ac:dyDescent="0.3">
      <c r="C28648" s="3"/>
      <c r="E28648" s="6"/>
    </row>
    <row r="28649" spans="3:5" s="2" customFormat="1" x14ac:dyDescent="0.3">
      <c r="C28649" s="3"/>
      <c r="E28649" s="6"/>
    </row>
    <row r="28650" spans="3:5" s="2" customFormat="1" x14ac:dyDescent="0.3">
      <c r="C28650" s="3"/>
      <c r="E28650" s="6"/>
    </row>
    <row r="28651" spans="3:5" s="2" customFormat="1" x14ac:dyDescent="0.3">
      <c r="C28651" s="3"/>
      <c r="E28651" s="6"/>
    </row>
    <row r="28652" spans="3:5" s="2" customFormat="1" x14ac:dyDescent="0.3">
      <c r="C28652" s="3"/>
      <c r="E28652" s="6"/>
    </row>
    <row r="28653" spans="3:5" s="2" customFormat="1" x14ac:dyDescent="0.3">
      <c r="C28653" s="3"/>
      <c r="E28653" s="6"/>
    </row>
    <row r="28654" spans="3:5" s="2" customFormat="1" x14ac:dyDescent="0.3">
      <c r="C28654" s="3"/>
      <c r="E28654" s="6"/>
    </row>
    <row r="28655" spans="3:5" s="2" customFormat="1" x14ac:dyDescent="0.3">
      <c r="C28655" s="3"/>
      <c r="E28655" s="6"/>
    </row>
    <row r="28656" spans="3:5" s="2" customFormat="1" x14ac:dyDescent="0.3">
      <c r="C28656" s="3"/>
      <c r="E28656" s="6"/>
    </row>
    <row r="28657" spans="3:5" s="2" customFormat="1" x14ac:dyDescent="0.3">
      <c r="C28657" s="3"/>
      <c r="E28657" s="6"/>
    </row>
    <row r="28658" spans="3:5" s="2" customFormat="1" x14ac:dyDescent="0.3">
      <c r="C28658" s="3"/>
      <c r="E28658" s="6"/>
    </row>
    <row r="28659" spans="3:5" s="2" customFormat="1" x14ac:dyDescent="0.3">
      <c r="C28659" s="3"/>
      <c r="E28659" s="6"/>
    </row>
    <row r="28660" spans="3:5" s="2" customFormat="1" x14ac:dyDescent="0.3">
      <c r="C28660" s="3"/>
      <c r="E28660" s="6"/>
    </row>
    <row r="28661" spans="3:5" s="2" customFormat="1" x14ac:dyDescent="0.3">
      <c r="C28661" s="3"/>
      <c r="E28661" s="6"/>
    </row>
    <row r="28662" spans="3:5" s="2" customFormat="1" x14ac:dyDescent="0.3">
      <c r="C28662" s="3"/>
      <c r="E28662" s="6"/>
    </row>
    <row r="28663" spans="3:5" s="2" customFormat="1" x14ac:dyDescent="0.3">
      <c r="C28663" s="3"/>
      <c r="E28663" s="6"/>
    </row>
    <row r="28664" spans="3:5" s="2" customFormat="1" x14ac:dyDescent="0.3">
      <c r="C28664" s="3"/>
      <c r="E28664" s="6"/>
    </row>
    <row r="28665" spans="3:5" s="2" customFormat="1" x14ac:dyDescent="0.3">
      <c r="C28665" s="3"/>
      <c r="E28665" s="6"/>
    </row>
    <row r="28666" spans="3:5" s="2" customFormat="1" x14ac:dyDescent="0.3">
      <c r="C28666" s="3"/>
      <c r="E28666" s="6"/>
    </row>
    <row r="28667" spans="3:5" s="2" customFormat="1" x14ac:dyDescent="0.3">
      <c r="C28667" s="3"/>
      <c r="E28667" s="6"/>
    </row>
    <row r="28668" spans="3:5" s="2" customFormat="1" x14ac:dyDescent="0.3">
      <c r="C28668" s="3"/>
      <c r="E28668" s="6"/>
    </row>
    <row r="28669" spans="3:5" s="2" customFormat="1" x14ac:dyDescent="0.3">
      <c r="C28669" s="3"/>
      <c r="E28669" s="6"/>
    </row>
    <row r="28670" spans="3:5" s="2" customFormat="1" x14ac:dyDescent="0.3">
      <c r="C28670" s="3"/>
      <c r="E28670" s="6"/>
    </row>
    <row r="28671" spans="3:5" s="2" customFormat="1" x14ac:dyDescent="0.3">
      <c r="C28671" s="3"/>
      <c r="E28671" s="6"/>
    </row>
    <row r="28672" spans="3:5" s="2" customFormat="1" x14ac:dyDescent="0.3">
      <c r="C28672" s="3"/>
      <c r="E28672" s="6"/>
    </row>
    <row r="28673" spans="3:5" s="2" customFormat="1" x14ac:dyDescent="0.3">
      <c r="C28673" s="3"/>
      <c r="E28673" s="6"/>
    </row>
    <row r="28674" spans="3:5" s="2" customFormat="1" x14ac:dyDescent="0.3">
      <c r="C28674" s="3"/>
      <c r="E28674" s="6"/>
    </row>
    <row r="28675" spans="3:5" s="2" customFormat="1" x14ac:dyDescent="0.3">
      <c r="C28675" s="3"/>
      <c r="E28675" s="6"/>
    </row>
    <row r="28676" spans="3:5" s="2" customFormat="1" x14ac:dyDescent="0.3">
      <c r="C28676" s="3"/>
      <c r="E28676" s="6"/>
    </row>
    <row r="28677" spans="3:5" s="2" customFormat="1" x14ac:dyDescent="0.3">
      <c r="C28677" s="3"/>
      <c r="E28677" s="6"/>
    </row>
    <row r="28678" spans="3:5" s="2" customFormat="1" x14ac:dyDescent="0.3">
      <c r="C28678" s="3"/>
      <c r="E28678" s="6"/>
    </row>
    <row r="28679" spans="3:5" s="2" customFormat="1" x14ac:dyDescent="0.3">
      <c r="C28679" s="3"/>
      <c r="E28679" s="6"/>
    </row>
    <row r="28680" spans="3:5" s="2" customFormat="1" x14ac:dyDescent="0.3">
      <c r="C28680" s="3"/>
      <c r="E28680" s="6"/>
    </row>
    <row r="28681" spans="3:5" s="2" customFormat="1" x14ac:dyDescent="0.3">
      <c r="C28681" s="3"/>
      <c r="E28681" s="6"/>
    </row>
    <row r="28682" spans="3:5" s="2" customFormat="1" x14ac:dyDescent="0.3">
      <c r="C28682" s="3"/>
      <c r="E28682" s="6"/>
    </row>
    <row r="28683" spans="3:5" s="2" customFormat="1" x14ac:dyDescent="0.3">
      <c r="C28683" s="3"/>
      <c r="E28683" s="6"/>
    </row>
    <row r="28684" spans="3:5" s="2" customFormat="1" x14ac:dyDescent="0.3">
      <c r="C28684" s="3"/>
      <c r="E28684" s="6"/>
    </row>
    <row r="28685" spans="3:5" s="2" customFormat="1" x14ac:dyDescent="0.3">
      <c r="C28685" s="3"/>
      <c r="E28685" s="6"/>
    </row>
    <row r="28686" spans="3:5" s="2" customFormat="1" x14ac:dyDescent="0.3">
      <c r="C28686" s="3"/>
      <c r="E28686" s="6"/>
    </row>
    <row r="28687" spans="3:5" s="2" customFormat="1" x14ac:dyDescent="0.3">
      <c r="C28687" s="3"/>
      <c r="E28687" s="6"/>
    </row>
    <row r="28688" spans="3:5" s="2" customFormat="1" x14ac:dyDescent="0.3">
      <c r="C28688" s="3"/>
      <c r="E28688" s="6"/>
    </row>
    <row r="28689" spans="3:5" s="2" customFormat="1" x14ac:dyDescent="0.3">
      <c r="C28689" s="3"/>
      <c r="E28689" s="6"/>
    </row>
    <row r="28690" spans="3:5" s="2" customFormat="1" x14ac:dyDescent="0.3">
      <c r="C28690" s="3"/>
      <c r="E28690" s="6"/>
    </row>
    <row r="28691" spans="3:5" s="2" customFormat="1" x14ac:dyDescent="0.3">
      <c r="C28691" s="3"/>
      <c r="E28691" s="6"/>
    </row>
    <row r="28692" spans="3:5" s="2" customFormat="1" x14ac:dyDescent="0.3">
      <c r="C28692" s="3"/>
      <c r="E28692" s="6"/>
    </row>
    <row r="28693" spans="3:5" s="2" customFormat="1" x14ac:dyDescent="0.3">
      <c r="C28693" s="3"/>
      <c r="E28693" s="6"/>
    </row>
    <row r="28694" spans="3:5" s="2" customFormat="1" x14ac:dyDescent="0.3">
      <c r="C28694" s="3"/>
      <c r="E28694" s="6"/>
    </row>
    <row r="28695" spans="3:5" s="2" customFormat="1" x14ac:dyDescent="0.3">
      <c r="C28695" s="3"/>
      <c r="E28695" s="6"/>
    </row>
    <row r="28696" spans="3:5" s="2" customFormat="1" x14ac:dyDescent="0.3">
      <c r="C28696" s="3"/>
      <c r="E28696" s="6"/>
    </row>
    <row r="28697" spans="3:5" s="2" customFormat="1" x14ac:dyDescent="0.3">
      <c r="C28697" s="3"/>
      <c r="E28697" s="6"/>
    </row>
    <row r="28698" spans="3:5" s="2" customFormat="1" x14ac:dyDescent="0.3">
      <c r="C28698" s="3"/>
      <c r="E28698" s="6"/>
    </row>
    <row r="28699" spans="3:5" s="2" customFormat="1" x14ac:dyDescent="0.3">
      <c r="C28699" s="3"/>
      <c r="E28699" s="6"/>
    </row>
    <row r="28700" spans="3:5" s="2" customFormat="1" x14ac:dyDescent="0.3">
      <c r="C28700" s="3"/>
      <c r="E28700" s="6"/>
    </row>
    <row r="28701" spans="3:5" s="2" customFormat="1" x14ac:dyDescent="0.3">
      <c r="C28701" s="3"/>
      <c r="E28701" s="6"/>
    </row>
    <row r="28702" spans="3:5" s="2" customFormat="1" x14ac:dyDescent="0.3">
      <c r="C28702" s="3"/>
      <c r="E28702" s="6"/>
    </row>
    <row r="28703" spans="3:5" s="2" customFormat="1" x14ac:dyDescent="0.3">
      <c r="C28703" s="3"/>
      <c r="E28703" s="6"/>
    </row>
    <row r="28704" spans="3:5" s="2" customFormat="1" x14ac:dyDescent="0.3">
      <c r="C28704" s="3"/>
      <c r="E28704" s="6"/>
    </row>
    <row r="28705" spans="3:5" s="2" customFormat="1" x14ac:dyDescent="0.3">
      <c r="C28705" s="3"/>
      <c r="E28705" s="6"/>
    </row>
    <row r="28706" spans="3:5" s="2" customFormat="1" x14ac:dyDescent="0.3">
      <c r="C28706" s="3"/>
      <c r="E28706" s="6"/>
    </row>
    <row r="28707" spans="3:5" s="2" customFormat="1" x14ac:dyDescent="0.3">
      <c r="C28707" s="3"/>
      <c r="E28707" s="6"/>
    </row>
    <row r="28708" spans="3:5" s="2" customFormat="1" x14ac:dyDescent="0.3">
      <c r="C28708" s="3"/>
      <c r="E28708" s="6"/>
    </row>
    <row r="28709" spans="3:5" s="2" customFormat="1" x14ac:dyDescent="0.3">
      <c r="C28709" s="3"/>
      <c r="E28709" s="6"/>
    </row>
    <row r="28710" spans="3:5" s="2" customFormat="1" x14ac:dyDescent="0.3">
      <c r="C28710" s="3"/>
      <c r="E28710" s="6"/>
    </row>
    <row r="28711" spans="3:5" s="2" customFormat="1" x14ac:dyDescent="0.3">
      <c r="C28711" s="3"/>
      <c r="E28711" s="6"/>
    </row>
    <row r="28712" spans="3:5" s="2" customFormat="1" x14ac:dyDescent="0.3">
      <c r="C28712" s="3"/>
      <c r="E28712" s="6"/>
    </row>
    <row r="28713" spans="3:5" s="2" customFormat="1" x14ac:dyDescent="0.3">
      <c r="C28713" s="3"/>
      <c r="E28713" s="6"/>
    </row>
    <row r="28714" spans="3:5" s="2" customFormat="1" x14ac:dyDescent="0.3">
      <c r="C28714" s="3"/>
      <c r="E28714" s="6"/>
    </row>
    <row r="28715" spans="3:5" s="2" customFormat="1" x14ac:dyDescent="0.3">
      <c r="C28715" s="3"/>
      <c r="E28715" s="6"/>
    </row>
    <row r="28716" spans="3:5" s="2" customFormat="1" x14ac:dyDescent="0.3">
      <c r="C28716" s="3"/>
      <c r="E28716" s="6"/>
    </row>
    <row r="28717" spans="3:5" s="2" customFormat="1" x14ac:dyDescent="0.3">
      <c r="C28717" s="3"/>
      <c r="E28717" s="6"/>
    </row>
    <row r="28718" spans="3:5" s="2" customFormat="1" x14ac:dyDescent="0.3">
      <c r="C28718" s="3"/>
      <c r="E28718" s="6"/>
    </row>
    <row r="28719" spans="3:5" s="2" customFormat="1" x14ac:dyDescent="0.3">
      <c r="C28719" s="3"/>
      <c r="E28719" s="6"/>
    </row>
    <row r="28720" spans="3:5" s="2" customFormat="1" x14ac:dyDescent="0.3">
      <c r="C28720" s="3"/>
      <c r="E28720" s="6"/>
    </row>
    <row r="28721" spans="3:5" s="2" customFormat="1" x14ac:dyDescent="0.3">
      <c r="C28721" s="3"/>
      <c r="E28721" s="6"/>
    </row>
    <row r="28722" spans="3:5" s="2" customFormat="1" x14ac:dyDescent="0.3">
      <c r="C28722" s="3"/>
      <c r="E28722" s="6"/>
    </row>
    <row r="28723" spans="3:5" s="2" customFormat="1" x14ac:dyDescent="0.3">
      <c r="C28723" s="3"/>
      <c r="E28723" s="6"/>
    </row>
    <row r="28724" spans="3:5" s="2" customFormat="1" x14ac:dyDescent="0.3">
      <c r="C28724" s="3"/>
      <c r="E28724" s="6"/>
    </row>
    <row r="28725" spans="3:5" s="2" customFormat="1" x14ac:dyDescent="0.3">
      <c r="C28725" s="3"/>
      <c r="E28725" s="6"/>
    </row>
    <row r="28726" spans="3:5" s="2" customFormat="1" x14ac:dyDescent="0.3">
      <c r="C28726" s="3"/>
      <c r="E28726" s="6"/>
    </row>
    <row r="28727" spans="3:5" s="2" customFormat="1" x14ac:dyDescent="0.3">
      <c r="C28727" s="3"/>
      <c r="E28727" s="6"/>
    </row>
    <row r="28728" spans="3:5" s="2" customFormat="1" x14ac:dyDescent="0.3">
      <c r="C28728" s="3"/>
      <c r="E28728" s="6"/>
    </row>
    <row r="28729" spans="3:5" s="2" customFormat="1" x14ac:dyDescent="0.3">
      <c r="C28729" s="3"/>
      <c r="E28729" s="6"/>
    </row>
    <row r="28730" spans="3:5" s="2" customFormat="1" x14ac:dyDescent="0.3">
      <c r="C28730" s="3"/>
      <c r="E28730" s="6"/>
    </row>
    <row r="28731" spans="3:5" s="2" customFormat="1" x14ac:dyDescent="0.3">
      <c r="C28731" s="3"/>
      <c r="E28731" s="6"/>
    </row>
    <row r="28732" spans="3:5" s="2" customFormat="1" x14ac:dyDescent="0.3">
      <c r="C28732" s="3"/>
      <c r="E28732" s="6"/>
    </row>
    <row r="28733" spans="3:5" s="2" customFormat="1" x14ac:dyDescent="0.3">
      <c r="C28733" s="3"/>
      <c r="E28733" s="6"/>
    </row>
    <row r="28734" spans="3:5" s="2" customFormat="1" x14ac:dyDescent="0.3">
      <c r="C28734" s="3"/>
      <c r="E28734" s="6"/>
    </row>
    <row r="28735" spans="3:5" s="2" customFormat="1" x14ac:dyDescent="0.3">
      <c r="C28735" s="3"/>
      <c r="E28735" s="6"/>
    </row>
    <row r="28736" spans="3:5" s="2" customFormat="1" x14ac:dyDescent="0.3">
      <c r="C28736" s="3"/>
      <c r="E28736" s="6"/>
    </row>
    <row r="28737" spans="3:5" s="2" customFormat="1" x14ac:dyDescent="0.3">
      <c r="C28737" s="3"/>
      <c r="E28737" s="6"/>
    </row>
    <row r="28738" spans="3:5" s="2" customFormat="1" x14ac:dyDescent="0.3">
      <c r="C28738" s="3"/>
      <c r="E28738" s="6"/>
    </row>
    <row r="28739" spans="3:5" s="2" customFormat="1" x14ac:dyDescent="0.3">
      <c r="C28739" s="3"/>
      <c r="E28739" s="6"/>
    </row>
    <row r="28740" spans="3:5" s="2" customFormat="1" x14ac:dyDescent="0.3">
      <c r="C28740" s="3"/>
      <c r="E28740" s="6"/>
    </row>
    <row r="28741" spans="3:5" s="2" customFormat="1" x14ac:dyDescent="0.3">
      <c r="C28741" s="3"/>
      <c r="E28741" s="6"/>
    </row>
    <row r="28742" spans="3:5" s="2" customFormat="1" x14ac:dyDescent="0.3">
      <c r="C28742" s="3"/>
      <c r="E28742" s="6"/>
    </row>
    <row r="28743" spans="3:5" s="2" customFormat="1" x14ac:dyDescent="0.3">
      <c r="C28743" s="3"/>
      <c r="E28743" s="6"/>
    </row>
    <row r="28744" spans="3:5" s="2" customFormat="1" x14ac:dyDescent="0.3">
      <c r="C28744" s="3"/>
      <c r="E28744" s="6"/>
    </row>
    <row r="28745" spans="3:5" s="2" customFormat="1" x14ac:dyDescent="0.3">
      <c r="C28745" s="3"/>
      <c r="E28745" s="6"/>
    </row>
    <row r="28746" spans="3:5" s="2" customFormat="1" x14ac:dyDescent="0.3">
      <c r="C28746" s="3"/>
      <c r="E28746" s="6"/>
    </row>
    <row r="28747" spans="3:5" s="2" customFormat="1" x14ac:dyDescent="0.3">
      <c r="C28747" s="3"/>
      <c r="E28747" s="6"/>
    </row>
    <row r="28748" spans="3:5" s="2" customFormat="1" x14ac:dyDescent="0.3">
      <c r="C28748" s="3"/>
      <c r="E28748" s="6"/>
    </row>
    <row r="28749" spans="3:5" s="2" customFormat="1" x14ac:dyDescent="0.3">
      <c r="C28749" s="3"/>
      <c r="E28749" s="6"/>
    </row>
    <row r="28750" spans="3:5" s="2" customFormat="1" x14ac:dyDescent="0.3">
      <c r="C28750" s="3"/>
      <c r="E28750" s="6"/>
    </row>
    <row r="28751" spans="3:5" s="2" customFormat="1" x14ac:dyDescent="0.3">
      <c r="C28751" s="3"/>
      <c r="E28751" s="6"/>
    </row>
    <row r="28752" spans="3:5" s="2" customFormat="1" x14ac:dyDescent="0.3">
      <c r="C28752" s="3"/>
      <c r="E28752" s="6"/>
    </row>
    <row r="28753" spans="3:5" s="2" customFormat="1" x14ac:dyDescent="0.3">
      <c r="C28753" s="3"/>
      <c r="E28753" s="6"/>
    </row>
    <row r="28754" spans="3:5" s="2" customFormat="1" x14ac:dyDescent="0.3">
      <c r="C28754" s="3"/>
      <c r="E28754" s="6"/>
    </row>
    <row r="28755" spans="3:5" s="2" customFormat="1" x14ac:dyDescent="0.3">
      <c r="C28755" s="3"/>
      <c r="E28755" s="6"/>
    </row>
    <row r="28756" spans="3:5" s="2" customFormat="1" x14ac:dyDescent="0.3">
      <c r="C28756" s="3"/>
      <c r="E28756" s="6"/>
    </row>
    <row r="28757" spans="3:5" s="2" customFormat="1" x14ac:dyDescent="0.3">
      <c r="C28757" s="3"/>
      <c r="E28757" s="6"/>
    </row>
    <row r="28758" spans="3:5" s="2" customFormat="1" x14ac:dyDescent="0.3">
      <c r="C28758" s="3"/>
      <c r="E28758" s="6"/>
    </row>
    <row r="28759" spans="3:5" s="2" customFormat="1" x14ac:dyDescent="0.3">
      <c r="C28759" s="3"/>
      <c r="E28759" s="6"/>
    </row>
    <row r="28760" spans="3:5" s="2" customFormat="1" x14ac:dyDescent="0.3">
      <c r="C28760" s="3"/>
      <c r="E28760" s="6"/>
    </row>
    <row r="28761" spans="3:5" s="2" customFormat="1" x14ac:dyDescent="0.3">
      <c r="C28761" s="3"/>
      <c r="E28761" s="6"/>
    </row>
    <row r="28762" spans="3:5" s="2" customFormat="1" x14ac:dyDescent="0.3">
      <c r="C28762" s="3"/>
      <c r="E28762" s="6"/>
    </row>
    <row r="28763" spans="3:5" s="2" customFormat="1" x14ac:dyDescent="0.3">
      <c r="C28763" s="3"/>
      <c r="E28763" s="6"/>
    </row>
    <row r="28764" spans="3:5" s="2" customFormat="1" x14ac:dyDescent="0.3">
      <c r="C28764" s="3"/>
      <c r="E28764" s="6"/>
    </row>
    <row r="28765" spans="3:5" s="2" customFormat="1" x14ac:dyDescent="0.3">
      <c r="C28765" s="3"/>
      <c r="E28765" s="6"/>
    </row>
    <row r="28766" spans="3:5" s="2" customFormat="1" x14ac:dyDescent="0.3">
      <c r="C28766" s="3"/>
      <c r="E28766" s="6"/>
    </row>
    <row r="28767" spans="3:5" s="2" customFormat="1" x14ac:dyDescent="0.3">
      <c r="C28767" s="3"/>
      <c r="E28767" s="6"/>
    </row>
    <row r="28768" spans="3:5" s="2" customFormat="1" x14ac:dyDescent="0.3">
      <c r="C28768" s="3"/>
      <c r="E28768" s="6"/>
    </row>
    <row r="28769" spans="3:5" s="2" customFormat="1" x14ac:dyDescent="0.3">
      <c r="C28769" s="3"/>
      <c r="E28769" s="6"/>
    </row>
    <row r="28770" spans="3:5" s="2" customFormat="1" x14ac:dyDescent="0.3">
      <c r="C28770" s="3"/>
      <c r="E28770" s="6"/>
    </row>
    <row r="28771" spans="3:5" s="2" customFormat="1" x14ac:dyDescent="0.3">
      <c r="C28771" s="3"/>
      <c r="E28771" s="6"/>
    </row>
    <row r="28772" spans="3:5" s="2" customFormat="1" x14ac:dyDescent="0.3">
      <c r="C28772" s="3"/>
      <c r="E28772" s="6"/>
    </row>
    <row r="28773" spans="3:5" s="2" customFormat="1" x14ac:dyDescent="0.3">
      <c r="C28773" s="3"/>
      <c r="E28773" s="6"/>
    </row>
    <row r="28774" spans="3:5" s="2" customFormat="1" x14ac:dyDescent="0.3">
      <c r="C28774" s="3"/>
      <c r="E28774" s="6"/>
    </row>
    <row r="28775" spans="3:5" s="2" customFormat="1" x14ac:dyDescent="0.3">
      <c r="C28775" s="3"/>
      <c r="E28775" s="6"/>
    </row>
    <row r="28776" spans="3:5" s="2" customFormat="1" x14ac:dyDescent="0.3">
      <c r="C28776" s="3"/>
      <c r="E28776" s="6"/>
    </row>
    <row r="28777" spans="3:5" s="2" customFormat="1" x14ac:dyDescent="0.3">
      <c r="C28777" s="3"/>
      <c r="E28777" s="6"/>
    </row>
    <row r="28778" spans="3:5" s="2" customFormat="1" x14ac:dyDescent="0.3">
      <c r="C28778" s="3"/>
      <c r="E28778" s="6"/>
    </row>
    <row r="28779" spans="3:5" s="2" customFormat="1" x14ac:dyDescent="0.3">
      <c r="C28779" s="3"/>
      <c r="E28779" s="6"/>
    </row>
    <row r="28780" spans="3:5" s="2" customFormat="1" x14ac:dyDescent="0.3">
      <c r="C28780" s="3"/>
      <c r="E28780" s="6"/>
    </row>
    <row r="28781" spans="3:5" s="2" customFormat="1" x14ac:dyDescent="0.3">
      <c r="C28781" s="3"/>
      <c r="E28781" s="6"/>
    </row>
    <row r="28782" spans="3:5" s="2" customFormat="1" x14ac:dyDescent="0.3">
      <c r="C28782" s="3"/>
      <c r="E28782" s="6"/>
    </row>
    <row r="28783" spans="3:5" s="2" customFormat="1" x14ac:dyDescent="0.3">
      <c r="C28783" s="3"/>
      <c r="E28783" s="6"/>
    </row>
    <row r="28784" spans="3:5" s="2" customFormat="1" x14ac:dyDescent="0.3">
      <c r="C28784" s="3"/>
      <c r="E28784" s="6"/>
    </row>
    <row r="28785" spans="3:5" s="2" customFormat="1" x14ac:dyDescent="0.3">
      <c r="C28785" s="3"/>
      <c r="E28785" s="6"/>
    </row>
    <row r="28786" spans="3:5" s="2" customFormat="1" x14ac:dyDescent="0.3">
      <c r="C28786" s="3"/>
      <c r="E28786" s="6"/>
    </row>
    <row r="28787" spans="3:5" s="2" customFormat="1" x14ac:dyDescent="0.3">
      <c r="C28787" s="3"/>
      <c r="E28787" s="6"/>
    </row>
    <row r="28788" spans="3:5" s="2" customFormat="1" x14ac:dyDescent="0.3">
      <c r="C28788" s="3"/>
      <c r="E28788" s="6"/>
    </row>
    <row r="28789" spans="3:5" s="2" customFormat="1" x14ac:dyDescent="0.3">
      <c r="C28789" s="3"/>
      <c r="E28789" s="6"/>
    </row>
    <row r="28790" spans="3:5" s="2" customFormat="1" x14ac:dyDescent="0.3">
      <c r="C28790" s="3"/>
      <c r="E28790" s="6"/>
    </row>
    <row r="28791" spans="3:5" s="2" customFormat="1" x14ac:dyDescent="0.3">
      <c r="C28791" s="3"/>
      <c r="E28791" s="6"/>
    </row>
    <row r="28792" spans="3:5" s="2" customFormat="1" x14ac:dyDescent="0.3">
      <c r="C28792" s="3"/>
      <c r="E28792" s="6"/>
    </row>
    <row r="28793" spans="3:5" s="2" customFormat="1" x14ac:dyDescent="0.3">
      <c r="C28793" s="3"/>
      <c r="E28793" s="6"/>
    </row>
    <row r="28794" spans="3:5" s="2" customFormat="1" x14ac:dyDescent="0.3">
      <c r="C28794" s="3"/>
      <c r="E28794" s="6"/>
    </row>
    <row r="28795" spans="3:5" s="2" customFormat="1" x14ac:dyDescent="0.3">
      <c r="C28795" s="3"/>
      <c r="E28795" s="6"/>
    </row>
    <row r="28796" spans="3:5" s="2" customFormat="1" x14ac:dyDescent="0.3">
      <c r="C28796" s="3"/>
      <c r="E28796" s="6"/>
    </row>
    <row r="28797" spans="3:5" s="2" customFormat="1" x14ac:dyDescent="0.3">
      <c r="C28797" s="3"/>
      <c r="E28797" s="6"/>
    </row>
    <row r="28798" spans="3:5" s="2" customFormat="1" x14ac:dyDescent="0.3">
      <c r="C28798" s="3"/>
      <c r="E28798" s="6"/>
    </row>
    <row r="28799" spans="3:5" s="2" customFormat="1" x14ac:dyDescent="0.3">
      <c r="C28799" s="3"/>
      <c r="E28799" s="6"/>
    </row>
    <row r="28800" spans="3:5" s="2" customFormat="1" x14ac:dyDescent="0.3">
      <c r="C28800" s="3"/>
      <c r="E28800" s="6"/>
    </row>
    <row r="28801" spans="3:5" s="2" customFormat="1" x14ac:dyDescent="0.3">
      <c r="C28801" s="3"/>
      <c r="E28801" s="6"/>
    </row>
    <row r="28802" spans="3:5" s="2" customFormat="1" x14ac:dyDescent="0.3">
      <c r="C28802" s="3"/>
      <c r="E28802" s="6"/>
    </row>
    <row r="28803" spans="3:5" s="2" customFormat="1" x14ac:dyDescent="0.3">
      <c r="C28803" s="3"/>
      <c r="E28803" s="6"/>
    </row>
    <row r="28804" spans="3:5" s="2" customFormat="1" x14ac:dyDescent="0.3">
      <c r="C28804" s="3"/>
      <c r="E28804" s="6"/>
    </row>
    <row r="28805" spans="3:5" s="2" customFormat="1" x14ac:dyDescent="0.3">
      <c r="C28805" s="3"/>
      <c r="E28805" s="6"/>
    </row>
    <row r="28806" spans="3:5" s="2" customFormat="1" x14ac:dyDescent="0.3">
      <c r="C28806" s="3"/>
      <c r="E28806" s="6"/>
    </row>
    <row r="28807" spans="3:5" s="2" customFormat="1" x14ac:dyDescent="0.3">
      <c r="C28807" s="3"/>
      <c r="E28807" s="6"/>
    </row>
    <row r="28808" spans="3:5" s="2" customFormat="1" x14ac:dyDescent="0.3">
      <c r="C28808" s="3"/>
      <c r="E28808" s="6"/>
    </row>
    <row r="28809" spans="3:5" s="2" customFormat="1" x14ac:dyDescent="0.3">
      <c r="C28809" s="3"/>
      <c r="E28809" s="6"/>
    </row>
    <row r="28810" spans="3:5" s="2" customFormat="1" x14ac:dyDescent="0.3">
      <c r="C28810" s="3"/>
      <c r="E28810" s="6"/>
    </row>
    <row r="28811" spans="3:5" s="2" customFormat="1" x14ac:dyDescent="0.3">
      <c r="C28811" s="3"/>
      <c r="E28811" s="6"/>
    </row>
    <row r="28812" spans="3:5" s="2" customFormat="1" x14ac:dyDescent="0.3">
      <c r="C28812" s="3"/>
      <c r="E28812" s="6"/>
    </row>
    <row r="28813" spans="3:5" s="2" customFormat="1" x14ac:dyDescent="0.3">
      <c r="C28813" s="3"/>
      <c r="E28813" s="6"/>
    </row>
    <row r="28814" spans="3:5" s="2" customFormat="1" x14ac:dyDescent="0.3">
      <c r="C28814" s="3"/>
      <c r="E28814" s="6"/>
    </row>
    <row r="28815" spans="3:5" s="2" customFormat="1" x14ac:dyDescent="0.3">
      <c r="C28815" s="3"/>
      <c r="E28815" s="6"/>
    </row>
    <row r="28816" spans="3:5" s="2" customFormat="1" x14ac:dyDescent="0.3">
      <c r="C28816" s="3"/>
      <c r="E28816" s="6"/>
    </row>
    <row r="28817" spans="3:5" s="2" customFormat="1" x14ac:dyDescent="0.3">
      <c r="C28817" s="3"/>
      <c r="E28817" s="6"/>
    </row>
    <row r="28818" spans="3:5" s="2" customFormat="1" x14ac:dyDescent="0.3">
      <c r="C28818" s="3"/>
      <c r="E28818" s="6"/>
    </row>
    <row r="28819" spans="3:5" s="2" customFormat="1" x14ac:dyDescent="0.3">
      <c r="C28819" s="3"/>
      <c r="E28819" s="6"/>
    </row>
    <row r="28820" spans="3:5" s="2" customFormat="1" x14ac:dyDescent="0.3">
      <c r="C28820" s="3"/>
      <c r="E28820" s="6"/>
    </row>
    <row r="28821" spans="3:5" s="2" customFormat="1" x14ac:dyDescent="0.3">
      <c r="C28821" s="3"/>
      <c r="E28821" s="6"/>
    </row>
    <row r="28822" spans="3:5" s="2" customFormat="1" x14ac:dyDescent="0.3">
      <c r="C28822" s="3"/>
      <c r="E28822" s="6"/>
    </row>
    <row r="28823" spans="3:5" s="2" customFormat="1" x14ac:dyDescent="0.3">
      <c r="C28823" s="3"/>
      <c r="E28823" s="6"/>
    </row>
    <row r="28824" spans="3:5" s="2" customFormat="1" x14ac:dyDescent="0.3">
      <c r="C28824" s="3"/>
      <c r="E28824" s="6"/>
    </row>
    <row r="28825" spans="3:5" s="2" customFormat="1" x14ac:dyDescent="0.3">
      <c r="C28825" s="3"/>
      <c r="E28825" s="6"/>
    </row>
    <row r="28826" spans="3:5" s="2" customFormat="1" x14ac:dyDescent="0.3">
      <c r="C28826" s="3"/>
      <c r="E28826" s="6"/>
    </row>
    <row r="28827" spans="3:5" s="2" customFormat="1" x14ac:dyDescent="0.3">
      <c r="C28827" s="3"/>
      <c r="E28827" s="6"/>
    </row>
    <row r="28828" spans="3:5" s="2" customFormat="1" x14ac:dyDescent="0.3">
      <c r="C28828" s="3"/>
      <c r="E28828" s="6"/>
    </row>
    <row r="28829" spans="3:5" s="2" customFormat="1" x14ac:dyDescent="0.3">
      <c r="C28829" s="3"/>
      <c r="E28829" s="6"/>
    </row>
    <row r="28830" spans="3:5" s="2" customFormat="1" x14ac:dyDescent="0.3">
      <c r="C28830" s="3"/>
      <c r="E28830" s="6"/>
    </row>
    <row r="28831" spans="3:5" s="2" customFormat="1" x14ac:dyDescent="0.3">
      <c r="C28831" s="3"/>
      <c r="E28831" s="6"/>
    </row>
    <row r="28832" spans="3:5" s="2" customFormat="1" x14ac:dyDescent="0.3">
      <c r="C28832" s="3"/>
      <c r="E28832" s="6"/>
    </row>
    <row r="28833" spans="3:5" s="2" customFormat="1" x14ac:dyDescent="0.3">
      <c r="C28833" s="3"/>
      <c r="E28833" s="6"/>
    </row>
    <row r="28834" spans="3:5" s="2" customFormat="1" x14ac:dyDescent="0.3">
      <c r="C28834" s="3"/>
      <c r="E28834" s="6"/>
    </row>
    <row r="28835" spans="3:5" s="2" customFormat="1" x14ac:dyDescent="0.3">
      <c r="C28835" s="3"/>
      <c r="E28835" s="6"/>
    </row>
    <row r="28836" spans="3:5" s="2" customFormat="1" x14ac:dyDescent="0.3">
      <c r="C28836" s="3"/>
      <c r="E28836" s="6"/>
    </row>
    <row r="28837" spans="3:5" s="2" customFormat="1" x14ac:dyDescent="0.3">
      <c r="C28837" s="3"/>
      <c r="E28837" s="6"/>
    </row>
    <row r="28838" spans="3:5" s="2" customFormat="1" x14ac:dyDescent="0.3">
      <c r="C28838" s="3"/>
      <c r="E28838" s="6"/>
    </row>
    <row r="28839" spans="3:5" s="2" customFormat="1" x14ac:dyDescent="0.3">
      <c r="C28839" s="3"/>
      <c r="E28839" s="6"/>
    </row>
    <row r="28840" spans="3:5" s="2" customFormat="1" x14ac:dyDescent="0.3">
      <c r="C28840" s="3"/>
      <c r="E28840" s="6"/>
    </row>
    <row r="28841" spans="3:5" s="2" customFormat="1" x14ac:dyDescent="0.3">
      <c r="C28841" s="3"/>
      <c r="E28841" s="6"/>
    </row>
    <row r="28842" spans="3:5" s="2" customFormat="1" x14ac:dyDescent="0.3">
      <c r="C28842" s="3"/>
      <c r="E28842" s="6"/>
    </row>
    <row r="28843" spans="3:5" s="2" customFormat="1" x14ac:dyDescent="0.3">
      <c r="C28843" s="3"/>
      <c r="E28843" s="6"/>
    </row>
    <row r="28844" spans="3:5" s="2" customFormat="1" x14ac:dyDescent="0.3">
      <c r="C28844" s="3"/>
      <c r="E28844" s="6"/>
    </row>
    <row r="28845" spans="3:5" s="2" customFormat="1" x14ac:dyDescent="0.3">
      <c r="C28845" s="3"/>
      <c r="E28845" s="6"/>
    </row>
    <row r="28846" spans="3:5" s="2" customFormat="1" x14ac:dyDescent="0.3">
      <c r="C28846" s="3"/>
      <c r="E28846" s="6"/>
    </row>
    <row r="28847" spans="3:5" s="2" customFormat="1" x14ac:dyDescent="0.3">
      <c r="C28847" s="3"/>
      <c r="E28847" s="6"/>
    </row>
    <row r="28848" spans="3:5" s="2" customFormat="1" x14ac:dyDescent="0.3">
      <c r="C28848" s="3"/>
      <c r="E28848" s="6"/>
    </row>
    <row r="28849" spans="3:5" s="2" customFormat="1" x14ac:dyDescent="0.3">
      <c r="C28849" s="3"/>
      <c r="E28849" s="6"/>
    </row>
    <row r="28850" spans="3:5" s="2" customFormat="1" x14ac:dyDescent="0.3">
      <c r="C28850" s="3"/>
      <c r="E28850" s="6"/>
    </row>
    <row r="28851" spans="3:5" s="2" customFormat="1" x14ac:dyDescent="0.3">
      <c r="C28851" s="3"/>
      <c r="E28851" s="6"/>
    </row>
    <row r="28852" spans="3:5" s="2" customFormat="1" x14ac:dyDescent="0.3">
      <c r="C28852" s="3"/>
      <c r="E28852" s="6"/>
    </row>
    <row r="28853" spans="3:5" s="2" customFormat="1" x14ac:dyDescent="0.3">
      <c r="C28853" s="3"/>
      <c r="E28853" s="6"/>
    </row>
    <row r="28854" spans="3:5" s="2" customFormat="1" x14ac:dyDescent="0.3">
      <c r="C28854" s="3"/>
      <c r="E28854" s="6"/>
    </row>
    <row r="28855" spans="3:5" s="2" customFormat="1" x14ac:dyDescent="0.3">
      <c r="C28855" s="3"/>
      <c r="E28855" s="6"/>
    </row>
    <row r="28856" spans="3:5" s="2" customFormat="1" x14ac:dyDescent="0.3">
      <c r="C28856" s="3"/>
      <c r="E28856" s="6"/>
    </row>
    <row r="28857" spans="3:5" s="2" customFormat="1" x14ac:dyDescent="0.3">
      <c r="C28857" s="3"/>
      <c r="E28857" s="6"/>
    </row>
    <row r="28858" spans="3:5" s="2" customFormat="1" x14ac:dyDescent="0.3">
      <c r="C28858" s="3"/>
      <c r="E28858" s="6"/>
    </row>
    <row r="28859" spans="3:5" s="2" customFormat="1" x14ac:dyDescent="0.3">
      <c r="C28859" s="3"/>
      <c r="E28859" s="6"/>
    </row>
    <row r="28860" spans="3:5" s="2" customFormat="1" x14ac:dyDescent="0.3">
      <c r="C28860" s="3"/>
      <c r="E28860" s="6"/>
    </row>
    <row r="28861" spans="3:5" s="2" customFormat="1" x14ac:dyDescent="0.3">
      <c r="C28861" s="3"/>
      <c r="E28861" s="6"/>
    </row>
    <row r="28862" spans="3:5" s="2" customFormat="1" x14ac:dyDescent="0.3">
      <c r="C28862" s="3"/>
      <c r="E28862" s="6"/>
    </row>
    <row r="28863" spans="3:5" s="2" customFormat="1" x14ac:dyDescent="0.3">
      <c r="C28863" s="3"/>
    </row>
    <row r="28864" spans="3:5" s="2" customFormat="1" x14ac:dyDescent="0.3">
      <c r="C28864" s="3"/>
    </row>
    <row r="28865" spans="3:3" s="2" customFormat="1" x14ac:dyDescent="0.3">
      <c r="C28865" s="3"/>
    </row>
    <row r="28866" spans="3:3" s="2" customFormat="1" x14ac:dyDescent="0.3">
      <c r="C28866" s="3"/>
    </row>
    <row r="28867" spans="3:3" s="2" customFormat="1" x14ac:dyDescent="0.3">
      <c r="C28867" s="3"/>
    </row>
    <row r="28868" spans="3:3" s="2" customFormat="1" x14ac:dyDescent="0.3">
      <c r="C28868" s="3"/>
    </row>
    <row r="28869" spans="3:3" s="2" customFormat="1" x14ac:dyDescent="0.3">
      <c r="C28869" s="3"/>
    </row>
    <row r="28870" spans="3:3" s="2" customFormat="1" x14ac:dyDescent="0.3">
      <c r="C28870" s="3"/>
    </row>
    <row r="28871" spans="3:3" s="2" customFormat="1" x14ac:dyDescent="0.3">
      <c r="C28871" s="3"/>
    </row>
    <row r="28872" spans="3:3" s="2" customFormat="1" x14ac:dyDescent="0.3">
      <c r="C28872" s="3"/>
    </row>
    <row r="28873" spans="3:3" s="2" customFormat="1" x14ac:dyDescent="0.3">
      <c r="C28873" s="3"/>
    </row>
    <row r="28874" spans="3:3" s="2" customFormat="1" x14ac:dyDescent="0.3">
      <c r="C28874" s="3"/>
    </row>
    <row r="28875" spans="3:3" s="2" customFormat="1" x14ac:dyDescent="0.3">
      <c r="C28875" s="3"/>
    </row>
    <row r="28876" spans="3:3" s="2" customFormat="1" x14ac:dyDescent="0.3">
      <c r="C28876" s="3"/>
    </row>
    <row r="28877" spans="3:3" s="2" customFormat="1" x14ac:dyDescent="0.3">
      <c r="C28877" s="3"/>
    </row>
    <row r="28878" spans="3:3" s="2" customFormat="1" x14ac:dyDescent="0.3">
      <c r="C28878" s="3"/>
    </row>
    <row r="28879" spans="3:3" s="2" customFormat="1" x14ac:dyDescent="0.3">
      <c r="C28879" s="3"/>
    </row>
    <row r="28880" spans="3:3" s="2" customFormat="1" x14ac:dyDescent="0.3">
      <c r="C28880" s="3"/>
    </row>
    <row r="28881" spans="3:3" s="2" customFormat="1" x14ac:dyDescent="0.3">
      <c r="C28881" s="3"/>
    </row>
    <row r="28882" spans="3:3" s="2" customFormat="1" x14ac:dyDescent="0.3">
      <c r="C28882" s="3"/>
    </row>
    <row r="28883" spans="3:3" s="2" customFormat="1" x14ac:dyDescent="0.3">
      <c r="C28883" s="3"/>
    </row>
    <row r="28884" spans="3:3" s="2" customFormat="1" x14ac:dyDescent="0.3">
      <c r="C28884" s="3"/>
    </row>
    <row r="28885" spans="3:3" s="2" customFormat="1" x14ac:dyDescent="0.3">
      <c r="C28885" s="3"/>
    </row>
    <row r="28886" spans="3:3" s="2" customFormat="1" x14ac:dyDescent="0.3">
      <c r="C28886" s="3"/>
    </row>
    <row r="28887" spans="3:3" s="2" customFormat="1" x14ac:dyDescent="0.3">
      <c r="C28887" s="3"/>
    </row>
    <row r="28888" spans="3:3" s="2" customFormat="1" x14ac:dyDescent="0.3">
      <c r="C28888" s="3"/>
    </row>
    <row r="28889" spans="3:3" s="2" customFormat="1" x14ac:dyDescent="0.3">
      <c r="C28889" s="3"/>
    </row>
    <row r="28890" spans="3:3" s="2" customFormat="1" x14ac:dyDescent="0.3">
      <c r="C28890" s="3"/>
    </row>
    <row r="28891" spans="3:3" s="2" customFormat="1" x14ac:dyDescent="0.3">
      <c r="C28891" s="3"/>
    </row>
    <row r="28892" spans="3:3" s="2" customFormat="1" x14ac:dyDescent="0.3">
      <c r="C28892" s="3"/>
    </row>
    <row r="28893" spans="3:3" s="2" customFormat="1" x14ac:dyDescent="0.3">
      <c r="C28893" s="3"/>
    </row>
    <row r="28894" spans="3:3" s="2" customFormat="1" x14ac:dyDescent="0.3">
      <c r="C28894" s="3"/>
    </row>
    <row r="28895" spans="3:3" s="2" customFormat="1" x14ac:dyDescent="0.3">
      <c r="C28895" s="3"/>
    </row>
    <row r="28896" spans="3:3" s="2" customFormat="1" x14ac:dyDescent="0.3">
      <c r="C28896" s="3"/>
    </row>
    <row r="28897" spans="3:3" s="2" customFormat="1" x14ac:dyDescent="0.3">
      <c r="C28897" s="3"/>
    </row>
    <row r="28898" spans="3:3" s="2" customFormat="1" x14ac:dyDescent="0.3">
      <c r="C28898" s="3"/>
    </row>
    <row r="28899" spans="3:3" s="2" customFormat="1" x14ac:dyDescent="0.3">
      <c r="C28899" s="3"/>
    </row>
    <row r="28900" spans="3:3" s="2" customFormat="1" x14ac:dyDescent="0.3">
      <c r="C28900" s="3"/>
    </row>
    <row r="28901" spans="3:3" s="2" customFormat="1" x14ac:dyDescent="0.3">
      <c r="C28901" s="3"/>
    </row>
    <row r="28902" spans="3:3" s="2" customFormat="1" x14ac:dyDescent="0.3">
      <c r="C28902" s="3"/>
    </row>
    <row r="28903" spans="3:3" s="2" customFormat="1" x14ac:dyDescent="0.3">
      <c r="C28903" s="3"/>
    </row>
    <row r="28904" spans="3:3" s="2" customFormat="1" x14ac:dyDescent="0.3">
      <c r="C28904" s="3"/>
    </row>
    <row r="28905" spans="3:3" s="2" customFormat="1" x14ac:dyDescent="0.3">
      <c r="C28905" s="3"/>
    </row>
    <row r="28906" spans="3:3" s="2" customFormat="1" x14ac:dyDescent="0.3">
      <c r="C28906" s="3"/>
    </row>
    <row r="28907" spans="3:3" s="2" customFormat="1" x14ac:dyDescent="0.3">
      <c r="C28907" s="3"/>
    </row>
    <row r="28908" spans="3:3" s="2" customFormat="1" x14ac:dyDescent="0.3">
      <c r="C28908" s="3"/>
    </row>
    <row r="28909" spans="3:3" s="2" customFormat="1" x14ac:dyDescent="0.3">
      <c r="C28909" s="3"/>
    </row>
    <row r="28910" spans="3:3" s="2" customFormat="1" x14ac:dyDescent="0.3">
      <c r="C28910" s="3"/>
    </row>
    <row r="28911" spans="3:3" s="2" customFormat="1" x14ac:dyDescent="0.3">
      <c r="C28911" s="3"/>
    </row>
    <row r="28912" spans="3:3" s="2" customFormat="1" x14ac:dyDescent="0.3">
      <c r="C28912" s="3"/>
    </row>
    <row r="28913" spans="3:3" s="2" customFormat="1" x14ac:dyDescent="0.3">
      <c r="C28913" s="3"/>
    </row>
    <row r="28914" spans="3:3" s="2" customFormat="1" x14ac:dyDescent="0.3">
      <c r="C28914" s="3"/>
    </row>
    <row r="28915" spans="3:3" s="2" customFormat="1" x14ac:dyDescent="0.3">
      <c r="C28915" s="3"/>
    </row>
    <row r="28916" spans="3:3" s="2" customFormat="1" x14ac:dyDescent="0.3">
      <c r="C28916" s="3"/>
    </row>
    <row r="28917" spans="3:3" s="2" customFormat="1" x14ac:dyDescent="0.3">
      <c r="C28917" s="3"/>
    </row>
    <row r="28918" spans="3:3" s="2" customFormat="1" x14ac:dyDescent="0.3">
      <c r="C28918" s="3"/>
    </row>
    <row r="28919" spans="3:3" s="2" customFormat="1" x14ac:dyDescent="0.3">
      <c r="C28919" s="3"/>
    </row>
    <row r="28920" spans="3:3" s="2" customFormat="1" x14ac:dyDescent="0.3">
      <c r="C28920" s="3"/>
    </row>
    <row r="28921" spans="3:3" s="2" customFormat="1" x14ac:dyDescent="0.3">
      <c r="C28921" s="3"/>
    </row>
    <row r="28922" spans="3:3" s="2" customFormat="1" x14ac:dyDescent="0.3">
      <c r="C28922" s="3"/>
    </row>
    <row r="28923" spans="3:3" s="2" customFormat="1" x14ac:dyDescent="0.3">
      <c r="C28923" s="3"/>
    </row>
    <row r="28924" spans="3:3" s="2" customFormat="1" x14ac:dyDescent="0.3">
      <c r="C28924" s="3"/>
    </row>
    <row r="28925" spans="3:3" s="2" customFormat="1" x14ac:dyDescent="0.3">
      <c r="C28925" s="3"/>
    </row>
    <row r="28926" spans="3:3" s="2" customFormat="1" x14ac:dyDescent="0.3">
      <c r="C28926" s="3"/>
    </row>
    <row r="28927" spans="3:3" s="2" customFormat="1" x14ac:dyDescent="0.3">
      <c r="C28927" s="3"/>
    </row>
    <row r="28928" spans="3:3" s="2" customFormat="1" x14ac:dyDescent="0.3">
      <c r="C28928" s="3"/>
    </row>
    <row r="28929" spans="3:3" s="2" customFormat="1" x14ac:dyDescent="0.3">
      <c r="C28929" s="3"/>
    </row>
    <row r="28930" spans="3:3" s="2" customFormat="1" x14ac:dyDescent="0.3">
      <c r="C28930" s="3"/>
    </row>
    <row r="28931" spans="3:3" s="2" customFormat="1" x14ac:dyDescent="0.3">
      <c r="C28931" s="3"/>
    </row>
    <row r="28932" spans="3:3" s="2" customFormat="1" x14ac:dyDescent="0.3">
      <c r="C28932" s="3"/>
    </row>
    <row r="28933" spans="3:3" s="2" customFormat="1" x14ac:dyDescent="0.3">
      <c r="C28933" s="3"/>
    </row>
    <row r="28934" spans="3:3" s="2" customFormat="1" x14ac:dyDescent="0.3">
      <c r="C28934" s="3"/>
    </row>
    <row r="28935" spans="3:3" s="2" customFormat="1" x14ac:dyDescent="0.3">
      <c r="C28935" s="3"/>
    </row>
    <row r="28936" spans="3:3" s="2" customFormat="1" x14ac:dyDescent="0.3">
      <c r="C28936" s="3"/>
    </row>
    <row r="28937" spans="3:3" s="2" customFormat="1" x14ac:dyDescent="0.3">
      <c r="C28937" s="3"/>
    </row>
    <row r="28938" spans="3:3" s="2" customFormat="1" x14ac:dyDescent="0.3">
      <c r="C28938" s="3"/>
    </row>
    <row r="28939" spans="3:3" s="2" customFormat="1" x14ac:dyDescent="0.3">
      <c r="C28939" s="3"/>
    </row>
    <row r="28940" spans="3:3" s="2" customFormat="1" x14ac:dyDescent="0.3">
      <c r="C28940" s="3"/>
    </row>
    <row r="28941" spans="3:3" s="2" customFormat="1" x14ac:dyDescent="0.3">
      <c r="C28941" s="3"/>
    </row>
    <row r="28942" spans="3:3" s="2" customFormat="1" x14ac:dyDescent="0.3">
      <c r="C28942" s="3"/>
    </row>
    <row r="28943" spans="3:3" s="2" customFormat="1" x14ac:dyDescent="0.3">
      <c r="C28943" s="3"/>
    </row>
    <row r="28944" spans="3:3" s="2" customFormat="1" x14ac:dyDescent="0.3">
      <c r="C28944" s="3"/>
    </row>
    <row r="28945" spans="3:3" s="2" customFormat="1" x14ac:dyDescent="0.3">
      <c r="C28945" s="3"/>
    </row>
    <row r="28946" spans="3:3" s="2" customFormat="1" x14ac:dyDescent="0.3">
      <c r="C28946" s="3"/>
    </row>
    <row r="28947" spans="3:3" s="2" customFormat="1" x14ac:dyDescent="0.3">
      <c r="C28947" s="3"/>
    </row>
    <row r="28948" spans="3:3" s="2" customFormat="1" x14ac:dyDescent="0.3">
      <c r="C28948" s="3"/>
    </row>
    <row r="28949" spans="3:3" s="2" customFormat="1" x14ac:dyDescent="0.3">
      <c r="C28949" s="3"/>
    </row>
    <row r="28950" spans="3:3" s="2" customFormat="1" x14ac:dyDescent="0.3">
      <c r="C28950" s="3"/>
    </row>
    <row r="28951" spans="3:3" s="2" customFormat="1" x14ac:dyDescent="0.3">
      <c r="C28951" s="3"/>
    </row>
    <row r="28952" spans="3:3" s="2" customFormat="1" x14ac:dyDescent="0.3">
      <c r="C28952" s="3"/>
    </row>
    <row r="28953" spans="3:3" s="2" customFormat="1" x14ac:dyDescent="0.3">
      <c r="C28953" s="3"/>
    </row>
    <row r="28954" spans="3:3" s="2" customFormat="1" x14ac:dyDescent="0.3">
      <c r="C28954" s="3"/>
    </row>
    <row r="28955" spans="3:3" s="2" customFormat="1" x14ac:dyDescent="0.3">
      <c r="C28955" s="3"/>
    </row>
    <row r="28956" spans="3:3" s="2" customFormat="1" x14ac:dyDescent="0.3">
      <c r="C28956" s="3"/>
    </row>
    <row r="28957" spans="3:3" s="2" customFormat="1" x14ac:dyDescent="0.3">
      <c r="C28957" s="3"/>
    </row>
    <row r="28958" spans="3:3" s="2" customFormat="1" x14ac:dyDescent="0.3">
      <c r="C28958" s="3"/>
    </row>
    <row r="28959" spans="3:3" s="2" customFormat="1" x14ac:dyDescent="0.3">
      <c r="C28959" s="3"/>
    </row>
    <row r="28960" spans="3:3" s="2" customFormat="1" x14ac:dyDescent="0.3">
      <c r="C28960" s="3"/>
    </row>
    <row r="28961" spans="3:3" s="2" customFormat="1" x14ac:dyDescent="0.3">
      <c r="C28961" s="3"/>
    </row>
    <row r="28962" spans="3:3" s="2" customFormat="1" x14ac:dyDescent="0.3">
      <c r="C28962" s="3"/>
    </row>
    <row r="28963" spans="3:3" s="2" customFormat="1" x14ac:dyDescent="0.3">
      <c r="C28963" s="3"/>
    </row>
    <row r="28964" spans="3:3" s="2" customFormat="1" x14ac:dyDescent="0.3">
      <c r="C28964" s="3"/>
    </row>
    <row r="28965" spans="3:3" s="2" customFormat="1" x14ac:dyDescent="0.3">
      <c r="C28965" s="3"/>
    </row>
    <row r="28966" spans="3:3" s="2" customFormat="1" x14ac:dyDescent="0.3">
      <c r="C28966" s="3"/>
    </row>
    <row r="28967" spans="3:3" s="2" customFormat="1" x14ac:dyDescent="0.3">
      <c r="C28967" s="3"/>
    </row>
    <row r="28968" spans="3:3" s="2" customFormat="1" x14ac:dyDescent="0.3">
      <c r="C28968" s="3"/>
    </row>
    <row r="28969" spans="3:3" s="2" customFormat="1" x14ac:dyDescent="0.3">
      <c r="C28969" s="3"/>
    </row>
    <row r="28970" spans="3:3" s="2" customFormat="1" x14ac:dyDescent="0.3">
      <c r="C28970" s="3"/>
    </row>
    <row r="28971" spans="3:3" s="2" customFormat="1" x14ac:dyDescent="0.3">
      <c r="C28971" s="3"/>
    </row>
    <row r="28972" spans="3:3" s="2" customFormat="1" x14ac:dyDescent="0.3">
      <c r="C28972" s="3"/>
    </row>
    <row r="28973" spans="3:3" s="2" customFormat="1" x14ac:dyDescent="0.3">
      <c r="C28973" s="3"/>
    </row>
    <row r="28974" spans="3:3" s="2" customFormat="1" x14ac:dyDescent="0.3">
      <c r="C28974" s="3"/>
    </row>
    <row r="28975" spans="3:3" s="2" customFormat="1" x14ac:dyDescent="0.3">
      <c r="C28975" s="3"/>
    </row>
    <row r="28976" spans="3:3" s="2" customFormat="1" x14ac:dyDescent="0.3">
      <c r="C28976" s="3"/>
    </row>
    <row r="28977" spans="3:3" s="2" customFormat="1" x14ac:dyDescent="0.3">
      <c r="C28977" s="3"/>
    </row>
    <row r="28978" spans="3:3" s="2" customFormat="1" x14ac:dyDescent="0.3">
      <c r="C28978" s="3"/>
    </row>
    <row r="28979" spans="3:3" s="2" customFormat="1" x14ac:dyDescent="0.3">
      <c r="C28979" s="3"/>
    </row>
    <row r="28980" spans="3:3" s="2" customFormat="1" x14ac:dyDescent="0.3">
      <c r="C28980" s="3"/>
    </row>
    <row r="28981" spans="3:3" s="2" customFormat="1" x14ac:dyDescent="0.3">
      <c r="C28981" s="3"/>
    </row>
    <row r="28982" spans="3:3" s="2" customFormat="1" x14ac:dyDescent="0.3">
      <c r="C28982" s="3"/>
    </row>
    <row r="28983" spans="3:3" s="2" customFormat="1" x14ac:dyDescent="0.3">
      <c r="C28983" s="3"/>
    </row>
    <row r="28984" spans="3:3" s="2" customFormat="1" x14ac:dyDescent="0.3">
      <c r="C28984" s="3"/>
    </row>
    <row r="28985" spans="3:3" s="2" customFormat="1" x14ac:dyDescent="0.3">
      <c r="C28985" s="3"/>
    </row>
    <row r="28986" spans="3:3" s="2" customFormat="1" x14ac:dyDescent="0.3">
      <c r="C28986" s="3"/>
    </row>
    <row r="28987" spans="3:3" s="2" customFormat="1" x14ac:dyDescent="0.3">
      <c r="C28987" s="3"/>
    </row>
    <row r="28988" spans="3:3" s="2" customFormat="1" x14ac:dyDescent="0.3">
      <c r="C28988" s="3"/>
    </row>
    <row r="28989" spans="3:3" s="2" customFormat="1" x14ac:dyDescent="0.3">
      <c r="C28989" s="3"/>
    </row>
    <row r="28990" spans="3:3" s="2" customFormat="1" x14ac:dyDescent="0.3">
      <c r="C28990" s="3"/>
    </row>
    <row r="28991" spans="3:3" s="2" customFormat="1" x14ac:dyDescent="0.3">
      <c r="C28991" s="3"/>
    </row>
    <row r="28992" spans="3:3" s="2" customFormat="1" x14ac:dyDescent="0.3">
      <c r="C28992" s="3"/>
    </row>
    <row r="28993" spans="3:3" s="2" customFormat="1" x14ac:dyDescent="0.3">
      <c r="C28993" s="3"/>
    </row>
    <row r="28994" spans="3:3" s="2" customFormat="1" x14ac:dyDescent="0.3">
      <c r="C28994" s="3"/>
    </row>
    <row r="28995" spans="3:3" s="2" customFormat="1" x14ac:dyDescent="0.3">
      <c r="C28995" s="3"/>
    </row>
    <row r="28996" spans="3:3" s="2" customFormat="1" x14ac:dyDescent="0.3">
      <c r="C28996" s="3"/>
    </row>
    <row r="28997" spans="3:3" s="2" customFormat="1" x14ac:dyDescent="0.3">
      <c r="C28997" s="3"/>
    </row>
    <row r="28998" spans="3:3" s="2" customFormat="1" x14ac:dyDescent="0.3">
      <c r="C28998" s="3"/>
    </row>
    <row r="28999" spans="3:3" s="2" customFormat="1" x14ac:dyDescent="0.3">
      <c r="C28999" s="3"/>
    </row>
    <row r="29000" spans="3:3" s="2" customFormat="1" x14ac:dyDescent="0.3">
      <c r="C29000" s="3"/>
    </row>
    <row r="29001" spans="3:3" s="2" customFormat="1" x14ac:dyDescent="0.3">
      <c r="C29001" s="3"/>
    </row>
    <row r="29002" spans="3:3" s="2" customFormat="1" x14ac:dyDescent="0.3">
      <c r="C29002" s="3"/>
    </row>
    <row r="29003" spans="3:3" s="2" customFormat="1" x14ac:dyDescent="0.3">
      <c r="C29003" s="3"/>
    </row>
    <row r="29004" spans="3:3" s="2" customFormat="1" x14ac:dyDescent="0.3">
      <c r="C29004" s="3"/>
    </row>
    <row r="29005" spans="3:3" s="2" customFormat="1" x14ac:dyDescent="0.3">
      <c r="C29005" s="3"/>
    </row>
    <row r="29006" spans="3:3" s="2" customFormat="1" x14ac:dyDescent="0.3">
      <c r="C29006" s="3"/>
    </row>
    <row r="29007" spans="3:3" s="2" customFormat="1" x14ac:dyDescent="0.3">
      <c r="C29007" s="3"/>
    </row>
    <row r="29008" spans="3:3" s="2" customFormat="1" x14ac:dyDescent="0.3">
      <c r="C29008" s="3"/>
    </row>
    <row r="29009" spans="3:3" s="2" customFormat="1" x14ac:dyDescent="0.3">
      <c r="C29009" s="3"/>
    </row>
    <row r="29010" spans="3:3" s="2" customFormat="1" x14ac:dyDescent="0.3">
      <c r="C29010" s="3"/>
    </row>
    <row r="29011" spans="3:3" s="2" customFormat="1" x14ac:dyDescent="0.3">
      <c r="C29011" s="3"/>
    </row>
    <row r="29012" spans="3:3" s="2" customFormat="1" x14ac:dyDescent="0.3">
      <c r="C29012" s="3"/>
    </row>
    <row r="29013" spans="3:3" s="2" customFormat="1" x14ac:dyDescent="0.3">
      <c r="C29013" s="3"/>
    </row>
    <row r="29014" spans="3:3" s="2" customFormat="1" x14ac:dyDescent="0.3">
      <c r="C29014" s="3"/>
    </row>
    <row r="29015" spans="3:3" s="2" customFormat="1" x14ac:dyDescent="0.3">
      <c r="C29015" s="3"/>
    </row>
    <row r="29016" spans="3:3" s="2" customFormat="1" x14ac:dyDescent="0.3">
      <c r="C29016" s="3"/>
    </row>
    <row r="29017" spans="3:3" s="2" customFormat="1" x14ac:dyDescent="0.3">
      <c r="C29017" s="3"/>
    </row>
    <row r="29018" spans="3:3" s="2" customFormat="1" x14ac:dyDescent="0.3">
      <c r="C29018" s="3"/>
    </row>
    <row r="29019" spans="3:3" s="2" customFormat="1" x14ac:dyDescent="0.3">
      <c r="C29019" s="3"/>
    </row>
    <row r="29020" spans="3:3" s="2" customFormat="1" x14ac:dyDescent="0.3">
      <c r="C29020" s="3"/>
    </row>
    <row r="29021" spans="3:3" s="2" customFormat="1" x14ac:dyDescent="0.3">
      <c r="C29021" s="3"/>
    </row>
    <row r="29022" spans="3:3" s="2" customFormat="1" x14ac:dyDescent="0.3">
      <c r="C29022" s="3"/>
    </row>
    <row r="29023" spans="3:3" s="2" customFormat="1" x14ac:dyDescent="0.3">
      <c r="C29023" s="3"/>
    </row>
    <row r="29024" spans="3:3" s="2" customFormat="1" x14ac:dyDescent="0.3">
      <c r="C29024" s="3"/>
    </row>
    <row r="29025" spans="3:3" s="2" customFormat="1" x14ac:dyDescent="0.3">
      <c r="C29025" s="3"/>
    </row>
    <row r="29026" spans="3:3" s="2" customFormat="1" x14ac:dyDescent="0.3">
      <c r="C29026" s="3"/>
    </row>
    <row r="29027" spans="3:3" s="2" customFormat="1" x14ac:dyDescent="0.3">
      <c r="C29027" s="3"/>
    </row>
    <row r="29028" spans="3:3" s="2" customFormat="1" x14ac:dyDescent="0.3">
      <c r="C29028" s="3"/>
    </row>
    <row r="29029" spans="3:3" s="2" customFormat="1" x14ac:dyDescent="0.3">
      <c r="C29029" s="3"/>
    </row>
    <row r="29030" spans="3:3" s="2" customFormat="1" x14ac:dyDescent="0.3">
      <c r="C29030" s="3"/>
    </row>
    <row r="29031" spans="3:3" s="2" customFormat="1" x14ac:dyDescent="0.3">
      <c r="C29031" s="3"/>
    </row>
    <row r="29032" spans="3:3" s="2" customFormat="1" x14ac:dyDescent="0.3">
      <c r="C29032" s="3"/>
    </row>
    <row r="29033" spans="3:3" s="2" customFormat="1" x14ac:dyDescent="0.3">
      <c r="C29033" s="3"/>
    </row>
    <row r="29034" spans="3:3" s="2" customFormat="1" x14ac:dyDescent="0.3">
      <c r="C29034" s="3"/>
    </row>
    <row r="29035" spans="3:3" s="2" customFormat="1" x14ac:dyDescent="0.3">
      <c r="C29035" s="3"/>
    </row>
    <row r="29036" spans="3:3" s="2" customFormat="1" x14ac:dyDescent="0.3">
      <c r="C29036" s="3"/>
    </row>
    <row r="29037" spans="3:3" s="2" customFormat="1" x14ac:dyDescent="0.3">
      <c r="C29037" s="3"/>
    </row>
    <row r="29038" spans="3:3" s="2" customFormat="1" x14ac:dyDescent="0.3">
      <c r="C29038" s="3"/>
    </row>
    <row r="29039" spans="3:3" s="2" customFormat="1" x14ac:dyDescent="0.3">
      <c r="C29039" s="3"/>
    </row>
    <row r="29040" spans="3:3" s="2" customFormat="1" x14ac:dyDescent="0.3">
      <c r="C29040" s="3"/>
    </row>
    <row r="29041" spans="3:3" s="2" customFormat="1" x14ac:dyDescent="0.3">
      <c r="C29041" s="3"/>
    </row>
    <row r="29042" spans="3:3" s="2" customFormat="1" x14ac:dyDescent="0.3">
      <c r="C29042" s="3"/>
    </row>
    <row r="29043" spans="3:3" s="2" customFormat="1" x14ac:dyDescent="0.3">
      <c r="C29043" s="3"/>
    </row>
    <row r="29044" spans="3:3" s="2" customFormat="1" x14ac:dyDescent="0.3">
      <c r="C29044" s="3"/>
    </row>
    <row r="29045" spans="3:3" s="2" customFormat="1" x14ac:dyDescent="0.3">
      <c r="C29045" s="3"/>
    </row>
    <row r="29046" spans="3:3" s="2" customFormat="1" x14ac:dyDescent="0.3">
      <c r="C29046" s="3"/>
    </row>
    <row r="29047" spans="3:3" s="2" customFormat="1" x14ac:dyDescent="0.3">
      <c r="C29047" s="3"/>
    </row>
    <row r="29048" spans="3:3" s="2" customFormat="1" x14ac:dyDescent="0.3">
      <c r="C29048" s="3"/>
    </row>
    <row r="29049" spans="3:3" s="2" customFormat="1" x14ac:dyDescent="0.3">
      <c r="C29049" s="3"/>
    </row>
    <row r="29050" spans="3:3" s="2" customFormat="1" x14ac:dyDescent="0.3">
      <c r="C29050" s="3"/>
    </row>
    <row r="29051" spans="3:3" s="2" customFormat="1" x14ac:dyDescent="0.3">
      <c r="C29051" s="3"/>
    </row>
    <row r="29052" spans="3:3" s="2" customFormat="1" x14ac:dyDescent="0.3">
      <c r="C29052" s="3"/>
    </row>
    <row r="29053" spans="3:3" s="2" customFormat="1" x14ac:dyDescent="0.3">
      <c r="C29053" s="3"/>
    </row>
    <row r="29054" spans="3:3" s="2" customFormat="1" x14ac:dyDescent="0.3">
      <c r="C29054" s="3"/>
    </row>
    <row r="29055" spans="3:3" s="2" customFormat="1" x14ac:dyDescent="0.3">
      <c r="C29055" s="3"/>
    </row>
    <row r="29056" spans="3:3" s="2" customFormat="1" x14ac:dyDescent="0.3">
      <c r="C29056" s="3"/>
    </row>
    <row r="29057" spans="3:3" s="2" customFormat="1" x14ac:dyDescent="0.3">
      <c r="C29057" s="3"/>
    </row>
    <row r="29058" spans="3:3" s="2" customFormat="1" x14ac:dyDescent="0.3">
      <c r="C29058" s="3"/>
    </row>
    <row r="29059" spans="3:3" s="2" customFormat="1" x14ac:dyDescent="0.3">
      <c r="C29059" s="3"/>
    </row>
    <row r="29060" spans="3:3" s="2" customFormat="1" x14ac:dyDescent="0.3">
      <c r="C29060" s="3"/>
    </row>
    <row r="29061" spans="3:3" s="2" customFormat="1" x14ac:dyDescent="0.3">
      <c r="C29061" s="3"/>
    </row>
    <row r="29062" spans="3:3" s="2" customFormat="1" x14ac:dyDescent="0.3">
      <c r="C29062" s="3"/>
    </row>
    <row r="29063" spans="3:3" s="2" customFormat="1" x14ac:dyDescent="0.3">
      <c r="C29063" s="3"/>
    </row>
    <row r="29064" spans="3:3" s="2" customFormat="1" x14ac:dyDescent="0.3">
      <c r="C29064" s="3"/>
    </row>
    <row r="29065" spans="3:3" s="2" customFormat="1" x14ac:dyDescent="0.3">
      <c r="C29065" s="3"/>
    </row>
    <row r="29066" spans="3:3" s="2" customFormat="1" x14ac:dyDescent="0.3">
      <c r="C29066" s="3"/>
    </row>
    <row r="29067" spans="3:3" s="2" customFormat="1" x14ac:dyDescent="0.3">
      <c r="C29067" s="3"/>
    </row>
    <row r="29068" spans="3:3" s="2" customFormat="1" x14ac:dyDescent="0.3">
      <c r="C29068" s="3"/>
    </row>
    <row r="29069" spans="3:3" s="2" customFormat="1" x14ac:dyDescent="0.3">
      <c r="C29069" s="3"/>
    </row>
    <row r="29070" spans="3:3" s="2" customFormat="1" x14ac:dyDescent="0.3">
      <c r="C29070" s="3"/>
    </row>
    <row r="29071" spans="3:3" s="2" customFormat="1" x14ac:dyDescent="0.3">
      <c r="C29071" s="3"/>
    </row>
    <row r="29072" spans="3:3" s="2" customFormat="1" x14ac:dyDescent="0.3">
      <c r="C29072" s="3"/>
    </row>
    <row r="29073" spans="3:3" s="2" customFormat="1" x14ac:dyDescent="0.3">
      <c r="C29073" s="3"/>
    </row>
    <row r="29074" spans="3:3" s="2" customFormat="1" x14ac:dyDescent="0.3">
      <c r="C29074" s="3"/>
    </row>
    <row r="29075" spans="3:3" s="2" customFormat="1" x14ac:dyDescent="0.3">
      <c r="C29075" s="3"/>
    </row>
    <row r="29076" spans="3:3" s="2" customFormat="1" x14ac:dyDescent="0.3">
      <c r="C29076" s="3"/>
    </row>
    <row r="29077" spans="3:3" s="2" customFormat="1" x14ac:dyDescent="0.3">
      <c r="C29077" s="3"/>
    </row>
    <row r="29078" spans="3:3" s="2" customFormat="1" x14ac:dyDescent="0.3">
      <c r="C29078" s="3"/>
    </row>
    <row r="29079" spans="3:3" s="2" customFormat="1" x14ac:dyDescent="0.3">
      <c r="C29079" s="3"/>
    </row>
    <row r="29080" spans="3:3" s="2" customFormat="1" x14ac:dyDescent="0.3">
      <c r="C29080" s="3"/>
    </row>
    <row r="29081" spans="3:3" s="2" customFormat="1" x14ac:dyDescent="0.3">
      <c r="C29081" s="3"/>
    </row>
    <row r="29082" spans="3:3" s="2" customFormat="1" x14ac:dyDescent="0.3">
      <c r="C29082" s="3"/>
    </row>
    <row r="29083" spans="3:3" s="2" customFormat="1" x14ac:dyDescent="0.3">
      <c r="C29083" s="3"/>
    </row>
    <row r="29084" spans="3:3" s="2" customFormat="1" x14ac:dyDescent="0.3">
      <c r="C29084" s="3"/>
    </row>
    <row r="29085" spans="3:3" s="2" customFormat="1" x14ac:dyDescent="0.3">
      <c r="C29085" s="3"/>
    </row>
    <row r="29086" spans="3:3" s="2" customFormat="1" x14ac:dyDescent="0.3">
      <c r="C29086" s="3"/>
    </row>
    <row r="29087" spans="3:3" s="2" customFormat="1" x14ac:dyDescent="0.3">
      <c r="C29087" s="3"/>
    </row>
    <row r="29088" spans="3:3" s="2" customFormat="1" x14ac:dyDescent="0.3">
      <c r="C29088" s="3"/>
    </row>
    <row r="29089" spans="3:3" s="2" customFormat="1" x14ac:dyDescent="0.3">
      <c r="C29089" s="3"/>
    </row>
    <row r="29090" spans="3:3" s="2" customFormat="1" x14ac:dyDescent="0.3">
      <c r="C29090" s="3"/>
    </row>
    <row r="29091" spans="3:3" s="2" customFormat="1" x14ac:dyDescent="0.3">
      <c r="C29091" s="3"/>
    </row>
    <row r="29092" spans="3:3" s="2" customFormat="1" x14ac:dyDescent="0.3">
      <c r="C29092" s="3"/>
    </row>
    <row r="29093" spans="3:3" s="2" customFormat="1" x14ac:dyDescent="0.3">
      <c r="C29093" s="3"/>
    </row>
    <row r="29094" spans="3:3" s="2" customFormat="1" x14ac:dyDescent="0.3">
      <c r="C29094" s="3"/>
    </row>
    <row r="29095" spans="3:3" s="2" customFormat="1" x14ac:dyDescent="0.3">
      <c r="C29095" s="3"/>
    </row>
    <row r="29096" spans="3:3" s="2" customFormat="1" x14ac:dyDescent="0.3">
      <c r="C29096" s="3"/>
    </row>
    <row r="29097" spans="3:3" s="2" customFormat="1" x14ac:dyDescent="0.3">
      <c r="C29097" s="3"/>
    </row>
    <row r="29098" spans="3:3" s="2" customFormat="1" x14ac:dyDescent="0.3">
      <c r="C29098" s="3"/>
    </row>
    <row r="29099" spans="3:3" s="2" customFormat="1" x14ac:dyDescent="0.3">
      <c r="C29099" s="3"/>
    </row>
    <row r="29100" spans="3:3" s="2" customFormat="1" x14ac:dyDescent="0.3">
      <c r="C29100" s="3"/>
    </row>
    <row r="29101" spans="3:3" s="2" customFormat="1" x14ac:dyDescent="0.3">
      <c r="C29101" s="3"/>
    </row>
    <row r="29102" spans="3:3" s="2" customFormat="1" x14ac:dyDescent="0.3">
      <c r="C29102" s="3"/>
    </row>
    <row r="29103" spans="3:3" s="2" customFormat="1" x14ac:dyDescent="0.3">
      <c r="C29103" s="3"/>
    </row>
    <row r="29104" spans="3:3" s="2" customFormat="1" x14ac:dyDescent="0.3">
      <c r="C29104" s="3"/>
    </row>
    <row r="29105" spans="3:3" s="2" customFormat="1" x14ac:dyDescent="0.3">
      <c r="C29105" s="3"/>
    </row>
    <row r="29106" spans="3:3" s="2" customFormat="1" x14ac:dyDescent="0.3">
      <c r="C29106" s="3"/>
    </row>
    <row r="29107" spans="3:3" s="2" customFormat="1" x14ac:dyDescent="0.3">
      <c r="C29107" s="3"/>
    </row>
    <row r="29108" spans="3:3" s="2" customFormat="1" x14ac:dyDescent="0.3">
      <c r="C29108" s="3"/>
    </row>
    <row r="29109" spans="3:3" s="2" customFormat="1" x14ac:dyDescent="0.3">
      <c r="C29109" s="3"/>
    </row>
    <row r="29110" spans="3:3" s="2" customFormat="1" x14ac:dyDescent="0.3">
      <c r="C29110" s="3"/>
    </row>
    <row r="29111" spans="3:3" s="2" customFormat="1" x14ac:dyDescent="0.3">
      <c r="C29111" s="3"/>
    </row>
    <row r="29112" spans="3:3" s="2" customFormat="1" x14ac:dyDescent="0.3">
      <c r="C29112" s="3"/>
    </row>
    <row r="29113" spans="3:3" s="2" customFormat="1" x14ac:dyDescent="0.3">
      <c r="C29113" s="3"/>
    </row>
    <row r="29114" spans="3:3" s="2" customFormat="1" x14ac:dyDescent="0.3">
      <c r="C29114" s="3"/>
    </row>
    <row r="29115" spans="3:3" s="2" customFormat="1" x14ac:dyDescent="0.3">
      <c r="C29115" s="3"/>
    </row>
    <row r="29116" spans="3:3" s="2" customFormat="1" x14ac:dyDescent="0.3">
      <c r="C29116" s="3"/>
    </row>
    <row r="29117" spans="3:3" s="2" customFormat="1" x14ac:dyDescent="0.3">
      <c r="C29117" s="3"/>
    </row>
    <row r="29118" spans="3:3" s="2" customFormat="1" x14ac:dyDescent="0.3">
      <c r="C29118" s="3"/>
    </row>
    <row r="29119" spans="3:3" s="2" customFormat="1" x14ac:dyDescent="0.3">
      <c r="C29119" s="3"/>
    </row>
    <row r="29120" spans="3:3" s="2" customFormat="1" x14ac:dyDescent="0.3">
      <c r="C29120" s="3"/>
    </row>
    <row r="29121" spans="3:3" s="2" customFormat="1" x14ac:dyDescent="0.3">
      <c r="C29121" s="3"/>
    </row>
    <row r="29122" spans="3:3" s="2" customFormat="1" x14ac:dyDescent="0.3">
      <c r="C29122" s="3"/>
    </row>
    <row r="29123" spans="3:3" s="2" customFormat="1" x14ac:dyDescent="0.3">
      <c r="C29123" s="3"/>
    </row>
    <row r="29124" spans="3:3" s="2" customFormat="1" x14ac:dyDescent="0.3">
      <c r="C29124" s="3"/>
    </row>
    <row r="29125" spans="3:3" s="2" customFormat="1" x14ac:dyDescent="0.3">
      <c r="C29125" s="3"/>
    </row>
    <row r="29126" spans="3:3" s="2" customFormat="1" x14ac:dyDescent="0.3">
      <c r="C29126" s="3"/>
    </row>
    <row r="29127" spans="3:3" s="2" customFormat="1" x14ac:dyDescent="0.3">
      <c r="C29127" s="3"/>
    </row>
    <row r="29128" spans="3:3" s="2" customFormat="1" x14ac:dyDescent="0.3">
      <c r="C29128" s="3"/>
    </row>
    <row r="29129" spans="3:3" s="2" customFormat="1" x14ac:dyDescent="0.3">
      <c r="C29129" s="3"/>
    </row>
    <row r="29130" spans="3:3" s="2" customFormat="1" x14ac:dyDescent="0.3">
      <c r="C29130" s="3"/>
    </row>
    <row r="29131" spans="3:3" s="2" customFormat="1" x14ac:dyDescent="0.3">
      <c r="C29131" s="3"/>
    </row>
    <row r="29132" spans="3:3" s="2" customFormat="1" x14ac:dyDescent="0.3">
      <c r="C29132" s="3"/>
    </row>
    <row r="29133" spans="3:3" s="2" customFormat="1" x14ac:dyDescent="0.3">
      <c r="C29133" s="3"/>
    </row>
    <row r="29134" spans="3:3" s="2" customFormat="1" x14ac:dyDescent="0.3">
      <c r="C29134" s="3"/>
    </row>
    <row r="29135" spans="3:3" s="2" customFormat="1" x14ac:dyDescent="0.3">
      <c r="C29135" s="3"/>
    </row>
    <row r="29136" spans="3:3" s="2" customFormat="1" x14ac:dyDescent="0.3">
      <c r="C29136" s="3"/>
    </row>
    <row r="29137" spans="3:3" s="2" customFormat="1" x14ac:dyDescent="0.3">
      <c r="C29137" s="3"/>
    </row>
    <row r="29138" spans="3:3" s="2" customFormat="1" x14ac:dyDescent="0.3">
      <c r="C29138" s="3"/>
    </row>
    <row r="29139" spans="3:3" s="2" customFormat="1" x14ac:dyDescent="0.3">
      <c r="C29139" s="3"/>
    </row>
    <row r="29140" spans="3:3" s="2" customFormat="1" x14ac:dyDescent="0.3">
      <c r="C29140" s="3"/>
    </row>
    <row r="29141" spans="3:3" s="2" customFormat="1" x14ac:dyDescent="0.3">
      <c r="C29141" s="3"/>
    </row>
    <row r="29142" spans="3:3" s="2" customFormat="1" x14ac:dyDescent="0.3">
      <c r="C29142" s="3"/>
    </row>
    <row r="29143" spans="3:3" s="2" customFormat="1" x14ac:dyDescent="0.3">
      <c r="C29143" s="3"/>
    </row>
    <row r="29144" spans="3:3" s="2" customFormat="1" x14ac:dyDescent="0.3">
      <c r="C29144" s="3"/>
    </row>
    <row r="29145" spans="3:3" s="2" customFormat="1" x14ac:dyDescent="0.3">
      <c r="C29145" s="3"/>
    </row>
    <row r="29146" spans="3:3" s="2" customFormat="1" x14ac:dyDescent="0.3">
      <c r="C29146" s="3"/>
    </row>
    <row r="29147" spans="3:3" s="2" customFormat="1" x14ac:dyDescent="0.3">
      <c r="C29147" s="3"/>
    </row>
    <row r="29148" spans="3:3" s="2" customFormat="1" x14ac:dyDescent="0.3">
      <c r="C29148" s="3"/>
    </row>
    <row r="29149" spans="3:3" s="2" customFormat="1" x14ac:dyDescent="0.3">
      <c r="C29149" s="3"/>
    </row>
    <row r="29150" spans="3:3" s="2" customFormat="1" x14ac:dyDescent="0.3">
      <c r="C29150" s="3"/>
    </row>
    <row r="29151" spans="3:3" s="2" customFormat="1" x14ac:dyDescent="0.3">
      <c r="C29151" s="3"/>
    </row>
    <row r="29152" spans="3:3" s="2" customFormat="1" x14ac:dyDescent="0.3">
      <c r="C29152" s="3"/>
    </row>
    <row r="29153" spans="3:3" s="2" customFormat="1" x14ac:dyDescent="0.3">
      <c r="C29153" s="3"/>
    </row>
    <row r="29154" spans="3:3" s="2" customFormat="1" x14ac:dyDescent="0.3">
      <c r="C29154" s="3"/>
    </row>
    <row r="29155" spans="3:3" s="2" customFormat="1" x14ac:dyDescent="0.3">
      <c r="C29155" s="3"/>
    </row>
    <row r="29156" spans="3:3" s="2" customFormat="1" x14ac:dyDescent="0.3">
      <c r="C29156" s="3"/>
    </row>
    <row r="29157" spans="3:3" s="2" customFormat="1" x14ac:dyDescent="0.3">
      <c r="C29157" s="3"/>
    </row>
    <row r="29158" spans="3:3" s="2" customFormat="1" x14ac:dyDescent="0.3">
      <c r="C29158" s="3"/>
    </row>
    <row r="29159" spans="3:3" s="2" customFormat="1" x14ac:dyDescent="0.3">
      <c r="C29159" s="3"/>
    </row>
    <row r="29160" spans="3:3" s="2" customFormat="1" x14ac:dyDescent="0.3">
      <c r="C29160" s="3"/>
    </row>
    <row r="29161" spans="3:3" s="2" customFormat="1" x14ac:dyDescent="0.3">
      <c r="C29161" s="3"/>
    </row>
    <row r="29162" spans="3:3" s="2" customFormat="1" x14ac:dyDescent="0.3">
      <c r="C29162" s="3"/>
    </row>
    <row r="29163" spans="3:3" s="2" customFormat="1" x14ac:dyDescent="0.3">
      <c r="C29163" s="3"/>
    </row>
    <row r="29164" spans="3:3" s="2" customFormat="1" x14ac:dyDescent="0.3">
      <c r="C29164" s="3"/>
    </row>
    <row r="29165" spans="3:3" s="2" customFormat="1" x14ac:dyDescent="0.3">
      <c r="C29165" s="3"/>
    </row>
    <row r="29166" spans="3:3" s="2" customFormat="1" x14ac:dyDescent="0.3">
      <c r="C29166" s="3"/>
    </row>
    <row r="29167" spans="3:3" s="2" customFormat="1" x14ac:dyDescent="0.3">
      <c r="C29167" s="3"/>
    </row>
    <row r="29168" spans="3:3" s="2" customFormat="1" x14ac:dyDescent="0.3">
      <c r="C29168" s="3"/>
    </row>
    <row r="29169" spans="3:3" s="2" customFormat="1" x14ac:dyDescent="0.3">
      <c r="C29169" s="3"/>
    </row>
    <row r="29170" spans="3:3" s="2" customFormat="1" x14ac:dyDescent="0.3">
      <c r="C29170" s="3"/>
    </row>
    <row r="29171" spans="3:3" s="2" customFormat="1" x14ac:dyDescent="0.3">
      <c r="C29171" s="3"/>
    </row>
    <row r="29172" spans="3:3" s="2" customFormat="1" x14ac:dyDescent="0.3">
      <c r="C29172" s="3"/>
    </row>
    <row r="29173" spans="3:3" s="2" customFormat="1" x14ac:dyDescent="0.3">
      <c r="C29173" s="3"/>
    </row>
    <row r="29174" spans="3:3" s="2" customFormat="1" x14ac:dyDescent="0.3">
      <c r="C29174" s="3"/>
    </row>
    <row r="29175" spans="3:3" s="2" customFormat="1" x14ac:dyDescent="0.3">
      <c r="C29175" s="3"/>
    </row>
    <row r="29176" spans="3:3" s="2" customFormat="1" x14ac:dyDescent="0.3">
      <c r="C29176" s="3"/>
    </row>
    <row r="29177" spans="3:3" s="2" customFormat="1" x14ac:dyDescent="0.3">
      <c r="C29177" s="3"/>
    </row>
    <row r="29178" spans="3:3" s="2" customFormat="1" x14ac:dyDescent="0.3">
      <c r="C29178" s="3"/>
    </row>
    <row r="29179" spans="3:3" s="2" customFormat="1" x14ac:dyDescent="0.3">
      <c r="C29179" s="3"/>
    </row>
    <row r="29180" spans="3:3" s="2" customFormat="1" x14ac:dyDescent="0.3">
      <c r="C29180" s="3"/>
    </row>
    <row r="29181" spans="3:3" s="2" customFormat="1" x14ac:dyDescent="0.3">
      <c r="C29181" s="3"/>
    </row>
    <row r="29182" spans="3:3" s="2" customFormat="1" x14ac:dyDescent="0.3">
      <c r="C29182" s="3"/>
    </row>
    <row r="29183" spans="3:3" s="2" customFormat="1" x14ac:dyDescent="0.3">
      <c r="C29183" s="3"/>
    </row>
    <row r="29184" spans="3:3" s="2" customFormat="1" x14ac:dyDescent="0.3">
      <c r="C29184" s="3"/>
    </row>
    <row r="29185" spans="3:3" s="2" customFormat="1" x14ac:dyDescent="0.3">
      <c r="C29185" s="3"/>
    </row>
    <row r="29186" spans="3:3" s="2" customFormat="1" x14ac:dyDescent="0.3">
      <c r="C29186" s="3"/>
    </row>
    <row r="29187" spans="3:3" s="2" customFormat="1" x14ac:dyDescent="0.3">
      <c r="C29187" s="3"/>
    </row>
    <row r="29188" spans="3:3" s="2" customFormat="1" x14ac:dyDescent="0.3">
      <c r="C29188" s="3"/>
    </row>
    <row r="29189" spans="3:3" s="2" customFormat="1" x14ac:dyDescent="0.3">
      <c r="C29189" s="3"/>
    </row>
    <row r="29190" spans="3:3" s="2" customFormat="1" x14ac:dyDescent="0.3">
      <c r="C29190" s="3"/>
    </row>
    <row r="29191" spans="3:3" s="2" customFormat="1" x14ac:dyDescent="0.3">
      <c r="C29191" s="3"/>
    </row>
    <row r="29192" spans="3:3" s="2" customFormat="1" x14ac:dyDescent="0.3">
      <c r="C29192" s="3"/>
    </row>
    <row r="29193" spans="3:3" s="2" customFormat="1" x14ac:dyDescent="0.3">
      <c r="C29193" s="3"/>
    </row>
    <row r="29194" spans="3:3" s="2" customFormat="1" x14ac:dyDescent="0.3">
      <c r="C29194" s="3"/>
    </row>
    <row r="29195" spans="3:3" s="2" customFormat="1" x14ac:dyDescent="0.3">
      <c r="C29195" s="3"/>
    </row>
    <row r="29196" spans="3:3" s="2" customFormat="1" x14ac:dyDescent="0.3">
      <c r="C29196" s="3"/>
    </row>
    <row r="29197" spans="3:3" s="2" customFormat="1" x14ac:dyDescent="0.3">
      <c r="C29197" s="3"/>
    </row>
    <row r="29198" spans="3:3" s="2" customFormat="1" x14ac:dyDescent="0.3">
      <c r="C29198" s="3"/>
    </row>
    <row r="29199" spans="3:3" s="2" customFormat="1" x14ac:dyDescent="0.3">
      <c r="C29199" s="3"/>
    </row>
    <row r="29200" spans="3:3" s="2" customFormat="1" x14ac:dyDescent="0.3">
      <c r="C29200" s="3"/>
    </row>
    <row r="29201" spans="3:3" s="2" customFormat="1" x14ac:dyDescent="0.3">
      <c r="C29201" s="3"/>
    </row>
    <row r="29202" spans="3:3" s="2" customFormat="1" x14ac:dyDescent="0.3">
      <c r="C29202" s="3"/>
    </row>
    <row r="29203" spans="3:3" s="2" customFormat="1" x14ac:dyDescent="0.3">
      <c r="C29203" s="3"/>
    </row>
    <row r="29204" spans="3:3" s="2" customFormat="1" x14ac:dyDescent="0.3">
      <c r="C29204" s="3"/>
    </row>
    <row r="29205" spans="3:3" s="2" customFormat="1" x14ac:dyDescent="0.3">
      <c r="C29205" s="3"/>
    </row>
    <row r="29206" spans="3:3" s="2" customFormat="1" x14ac:dyDescent="0.3">
      <c r="C29206" s="3"/>
    </row>
    <row r="29207" spans="3:3" s="2" customFormat="1" x14ac:dyDescent="0.3">
      <c r="C29207" s="3"/>
    </row>
    <row r="29208" spans="3:3" s="2" customFormat="1" x14ac:dyDescent="0.3">
      <c r="C29208" s="3"/>
    </row>
    <row r="29209" spans="3:3" s="2" customFormat="1" x14ac:dyDescent="0.3">
      <c r="C29209" s="3"/>
    </row>
    <row r="29210" spans="3:3" s="2" customFormat="1" x14ac:dyDescent="0.3">
      <c r="C29210" s="3"/>
    </row>
    <row r="29211" spans="3:3" s="2" customFormat="1" x14ac:dyDescent="0.3">
      <c r="C29211" s="3"/>
    </row>
    <row r="29212" spans="3:3" s="2" customFormat="1" x14ac:dyDescent="0.3">
      <c r="C29212" s="3"/>
    </row>
    <row r="29213" spans="3:3" s="2" customFormat="1" x14ac:dyDescent="0.3">
      <c r="C29213" s="3"/>
    </row>
    <row r="29214" spans="3:3" s="2" customFormat="1" x14ac:dyDescent="0.3">
      <c r="C29214" s="3"/>
    </row>
    <row r="29215" spans="3:3" s="2" customFormat="1" x14ac:dyDescent="0.3">
      <c r="C29215" s="3"/>
    </row>
    <row r="29216" spans="3:3" s="2" customFormat="1" x14ac:dyDescent="0.3">
      <c r="C29216" s="3"/>
    </row>
    <row r="29217" spans="3:3" s="2" customFormat="1" x14ac:dyDescent="0.3">
      <c r="C29217" s="3"/>
    </row>
    <row r="29218" spans="3:3" s="2" customFormat="1" x14ac:dyDescent="0.3">
      <c r="C29218" s="3"/>
    </row>
    <row r="29219" spans="3:3" s="2" customFormat="1" x14ac:dyDescent="0.3">
      <c r="C29219" s="3"/>
    </row>
    <row r="29220" spans="3:3" s="2" customFormat="1" x14ac:dyDescent="0.3">
      <c r="C29220" s="3"/>
    </row>
    <row r="29221" spans="3:3" s="2" customFormat="1" x14ac:dyDescent="0.3">
      <c r="C29221" s="3"/>
    </row>
    <row r="29222" spans="3:3" s="2" customFormat="1" x14ac:dyDescent="0.3">
      <c r="C29222" s="3"/>
    </row>
    <row r="29223" spans="3:3" s="2" customFormat="1" x14ac:dyDescent="0.3">
      <c r="C29223" s="3"/>
    </row>
    <row r="29224" spans="3:3" s="2" customFormat="1" x14ac:dyDescent="0.3">
      <c r="C29224" s="3"/>
    </row>
    <row r="29225" spans="3:3" s="2" customFormat="1" x14ac:dyDescent="0.3">
      <c r="C29225" s="3"/>
    </row>
    <row r="29226" spans="3:3" s="2" customFormat="1" x14ac:dyDescent="0.3">
      <c r="C29226" s="3"/>
    </row>
    <row r="29227" spans="3:3" s="2" customFormat="1" x14ac:dyDescent="0.3">
      <c r="C29227" s="3"/>
    </row>
    <row r="29228" spans="3:3" s="2" customFormat="1" x14ac:dyDescent="0.3">
      <c r="C29228" s="3"/>
    </row>
    <row r="29229" spans="3:3" s="2" customFormat="1" x14ac:dyDescent="0.3">
      <c r="C29229" s="3"/>
    </row>
    <row r="29230" spans="3:3" s="2" customFormat="1" x14ac:dyDescent="0.3">
      <c r="C29230" s="3"/>
    </row>
    <row r="29231" spans="3:3" s="2" customFormat="1" x14ac:dyDescent="0.3">
      <c r="C29231" s="3"/>
    </row>
    <row r="29232" spans="3:3" s="2" customFormat="1" x14ac:dyDescent="0.3">
      <c r="C29232" s="3"/>
    </row>
    <row r="29233" spans="3:3" s="2" customFormat="1" x14ac:dyDescent="0.3">
      <c r="C29233" s="3"/>
    </row>
    <row r="29234" spans="3:3" s="2" customFormat="1" x14ac:dyDescent="0.3">
      <c r="C29234" s="3"/>
    </row>
    <row r="29235" spans="3:3" s="2" customFormat="1" x14ac:dyDescent="0.3">
      <c r="C29235" s="3"/>
    </row>
    <row r="29236" spans="3:3" s="2" customFormat="1" x14ac:dyDescent="0.3">
      <c r="C29236" s="3"/>
    </row>
    <row r="29237" spans="3:3" s="2" customFormat="1" x14ac:dyDescent="0.3">
      <c r="C29237" s="3"/>
    </row>
    <row r="29238" spans="3:3" s="2" customFormat="1" x14ac:dyDescent="0.3">
      <c r="C29238" s="3"/>
    </row>
    <row r="29239" spans="3:3" s="2" customFormat="1" x14ac:dyDescent="0.3">
      <c r="C29239" s="3"/>
    </row>
    <row r="29240" spans="3:3" s="2" customFormat="1" x14ac:dyDescent="0.3">
      <c r="C29240" s="3"/>
    </row>
    <row r="29241" spans="3:3" s="2" customFormat="1" x14ac:dyDescent="0.3">
      <c r="C29241" s="3"/>
    </row>
    <row r="29242" spans="3:3" s="2" customFormat="1" x14ac:dyDescent="0.3">
      <c r="C29242" s="3"/>
    </row>
    <row r="29243" spans="3:3" s="2" customFormat="1" x14ac:dyDescent="0.3">
      <c r="C29243" s="3"/>
    </row>
    <row r="29244" spans="3:3" s="2" customFormat="1" x14ac:dyDescent="0.3">
      <c r="C29244" s="3"/>
    </row>
    <row r="29245" spans="3:3" s="2" customFormat="1" x14ac:dyDescent="0.3">
      <c r="C29245" s="3"/>
    </row>
    <row r="29246" spans="3:3" s="2" customFormat="1" x14ac:dyDescent="0.3">
      <c r="C29246" s="3"/>
    </row>
    <row r="29247" spans="3:3" s="2" customFormat="1" x14ac:dyDescent="0.3">
      <c r="C29247" s="3"/>
    </row>
    <row r="29248" spans="3:3" s="2" customFormat="1" x14ac:dyDescent="0.3">
      <c r="C29248" s="3"/>
    </row>
    <row r="29249" spans="3:3" s="2" customFormat="1" x14ac:dyDescent="0.3">
      <c r="C29249" s="3"/>
    </row>
    <row r="29250" spans="3:3" s="2" customFormat="1" x14ac:dyDescent="0.3">
      <c r="C29250" s="3"/>
    </row>
    <row r="29251" spans="3:3" s="2" customFormat="1" x14ac:dyDescent="0.3">
      <c r="C29251" s="3"/>
    </row>
    <row r="29252" spans="3:3" s="2" customFormat="1" x14ac:dyDescent="0.3">
      <c r="C29252" s="3"/>
    </row>
    <row r="29253" spans="3:3" s="2" customFormat="1" x14ac:dyDescent="0.3">
      <c r="C29253" s="3"/>
    </row>
    <row r="29254" spans="3:3" s="2" customFormat="1" x14ac:dyDescent="0.3">
      <c r="C29254" s="3"/>
    </row>
    <row r="29255" spans="3:3" s="2" customFormat="1" x14ac:dyDescent="0.3">
      <c r="C29255" s="3"/>
    </row>
    <row r="29256" spans="3:3" s="2" customFormat="1" x14ac:dyDescent="0.3">
      <c r="C29256" s="3"/>
    </row>
    <row r="29257" spans="3:3" s="2" customFormat="1" x14ac:dyDescent="0.3">
      <c r="C29257" s="3"/>
    </row>
    <row r="29258" spans="3:3" s="2" customFormat="1" x14ac:dyDescent="0.3">
      <c r="C29258" s="3"/>
    </row>
    <row r="29259" spans="3:3" s="2" customFormat="1" x14ac:dyDescent="0.3">
      <c r="C29259" s="3"/>
    </row>
    <row r="29260" spans="3:3" s="2" customFormat="1" x14ac:dyDescent="0.3">
      <c r="C29260" s="3"/>
    </row>
    <row r="29261" spans="3:3" s="2" customFormat="1" x14ac:dyDescent="0.3">
      <c r="C29261" s="3"/>
    </row>
    <row r="29262" spans="3:3" s="2" customFormat="1" x14ac:dyDescent="0.3">
      <c r="C29262" s="3"/>
    </row>
    <row r="29263" spans="3:3" s="2" customFormat="1" x14ac:dyDescent="0.3">
      <c r="C29263" s="3"/>
    </row>
    <row r="29264" spans="3:3" s="2" customFormat="1" x14ac:dyDescent="0.3">
      <c r="C29264" s="3"/>
    </row>
    <row r="29265" spans="3:3" s="2" customFormat="1" x14ac:dyDescent="0.3">
      <c r="C29265" s="3"/>
    </row>
    <row r="29266" spans="3:3" s="2" customFormat="1" x14ac:dyDescent="0.3">
      <c r="C29266" s="3"/>
    </row>
    <row r="29267" spans="3:3" s="2" customFormat="1" x14ac:dyDescent="0.3">
      <c r="C29267" s="3"/>
    </row>
    <row r="29268" spans="3:3" s="2" customFormat="1" x14ac:dyDescent="0.3">
      <c r="C29268" s="3"/>
    </row>
    <row r="29269" spans="3:3" s="2" customFormat="1" x14ac:dyDescent="0.3">
      <c r="C29269" s="3"/>
    </row>
    <row r="29270" spans="3:3" s="2" customFormat="1" x14ac:dyDescent="0.3">
      <c r="C29270" s="3"/>
    </row>
    <row r="29271" spans="3:3" s="2" customFormat="1" x14ac:dyDescent="0.3">
      <c r="C29271" s="3"/>
    </row>
    <row r="29272" spans="3:3" s="2" customFormat="1" x14ac:dyDescent="0.3">
      <c r="C29272" s="3"/>
    </row>
    <row r="29273" spans="3:3" s="2" customFormat="1" x14ac:dyDescent="0.3">
      <c r="C29273" s="3"/>
    </row>
    <row r="29274" spans="3:3" s="2" customFormat="1" x14ac:dyDescent="0.3">
      <c r="C29274" s="3"/>
    </row>
    <row r="29275" spans="3:3" s="2" customFormat="1" x14ac:dyDescent="0.3">
      <c r="C29275" s="3"/>
    </row>
    <row r="29276" spans="3:3" s="2" customFormat="1" x14ac:dyDescent="0.3">
      <c r="C29276" s="3"/>
    </row>
    <row r="29277" spans="3:3" s="2" customFormat="1" x14ac:dyDescent="0.3">
      <c r="C29277" s="3"/>
    </row>
    <row r="29278" spans="3:3" s="2" customFormat="1" x14ac:dyDescent="0.3">
      <c r="C29278" s="3"/>
    </row>
    <row r="29279" spans="3:3" s="2" customFormat="1" x14ac:dyDescent="0.3">
      <c r="C29279" s="3"/>
    </row>
    <row r="29280" spans="3:3" s="2" customFormat="1" x14ac:dyDescent="0.3">
      <c r="C29280" s="3"/>
    </row>
    <row r="29281" spans="3:3" s="2" customFormat="1" x14ac:dyDescent="0.3">
      <c r="C29281" s="3"/>
    </row>
    <row r="29282" spans="3:3" s="2" customFormat="1" x14ac:dyDescent="0.3">
      <c r="C29282" s="3"/>
    </row>
    <row r="29283" spans="3:3" s="2" customFormat="1" x14ac:dyDescent="0.3">
      <c r="C29283" s="3"/>
    </row>
    <row r="29284" spans="3:3" s="2" customFormat="1" x14ac:dyDescent="0.3">
      <c r="C29284" s="3"/>
    </row>
    <row r="29285" spans="3:3" s="2" customFormat="1" x14ac:dyDescent="0.3">
      <c r="C29285" s="3"/>
    </row>
    <row r="29286" spans="3:3" s="2" customFormat="1" x14ac:dyDescent="0.3">
      <c r="C29286" s="3"/>
    </row>
    <row r="29287" spans="3:3" s="2" customFormat="1" x14ac:dyDescent="0.3">
      <c r="C29287" s="3"/>
    </row>
    <row r="29288" spans="3:3" s="2" customFormat="1" x14ac:dyDescent="0.3">
      <c r="C29288" s="3"/>
    </row>
    <row r="29289" spans="3:3" s="2" customFormat="1" x14ac:dyDescent="0.3">
      <c r="C29289" s="3"/>
    </row>
    <row r="29290" spans="3:3" s="2" customFormat="1" x14ac:dyDescent="0.3">
      <c r="C29290" s="3"/>
    </row>
    <row r="29291" spans="3:3" s="2" customFormat="1" x14ac:dyDescent="0.3">
      <c r="C29291" s="3"/>
    </row>
    <row r="29292" spans="3:3" s="2" customFormat="1" x14ac:dyDescent="0.3">
      <c r="C29292" s="3"/>
    </row>
    <row r="29293" spans="3:3" s="2" customFormat="1" x14ac:dyDescent="0.3">
      <c r="C29293" s="3"/>
    </row>
    <row r="29294" spans="3:3" s="2" customFormat="1" x14ac:dyDescent="0.3">
      <c r="C29294" s="3"/>
    </row>
    <row r="29295" spans="3:3" s="2" customFormat="1" x14ac:dyDescent="0.3">
      <c r="C29295" s="3"/>
    </row>
    <row r="29296" spans="3:3" s="2" customFormat="1" x14ac:dyDescent="0.3">
      <c r="C29296" s="3"/>
    </row>
    <row r="29297" spans="3:3" s="2" customFormat="1" x14ac:dyDescent="0.3">
      <c r="C29297" s="3"/>
    </row>
    <row r="29298" spans="3:3" s="2" customFormat="1" x14ac:dyDescent="0.3">
      <c r="C29298" s="3"/>
    </row>
    <row r="29299" spans="3:3" s="2" customFormat="1" x14ac:dyDescent="0.3">
      <c r="C29299" s="3"/>
    </row>
    <row r="29300" spans="3:3" s="2" customFormat="1" x14ac:dyDescent="0.3">
      <c r="C29300" s="3"/>
    </row>
    <row r="29301" spans="3:3" s="2" customFormat="1" x14ac:dyDescent="0.3">
      <c r="C29301" s="3"/>
    </row>
    <row r="29302" spans="3:3" s="2" customFormat="1" x14ac:dyDescent="0.3">
      <c r="C29302" s="3"/>
    </row>
    <row r="29303" spans="3:3" s="2" customFormat="1" x14ac:dyDescent="0.3">
      <c r="C29303" s="3"/>
    </row>
    <row r="29304" spans="3:3" s="2" customFormat="1" x14ac:dyDescent="0.3">
      <c r="C29304" s="3"/>
    </row>
    <row r="29305" spans="3:3" s="2" customFormat="1" x14ac:dyDescent="0.3">
      <c r="C29305" s="3"/>
    </row>
    <row r="29306" spans="3:3" s="2" customFormat="1" x14ac:dyDescent="0.3">
      <c r="C29306" s="3"/>
    </row>
    <row r="29307" spans="3:3" s="2" customFormat="1" x14ac:dyDescent="0.3">
      <c r="C29307" s="3"/>
    </row>
    <row r="29308" spans="3:3" s="2" customFormat="1" x14ac:dyDescent="0.3">
      <c r="C29308" s="3"/>
    </row>
    <row r="29309" spans="3:3" s="2" customFormat="1" x14ac:dyDescent="0.3">
      <c r="C29309" s="3"/>
    </row>
    <row r="29310" spans="3:3" s="2" customFormat="1" x14ac:dyDescent="0.3">
      <c r="C29310" s="3"/>
    </row>
    <row r="29311" spans="3:3" s="2" customFormat="1" x14ac:dyDescent="0.3">
      <c r="C29311" s="3"/>
    </row>
    <row r="29312" spans="3:3" s="2" customFormat="1" x14ac:dyDescent="0.3">
      <c r="C29312" s="3"/>
    </row>
    <row r="29313" spans="3:3" s="2" customFormat="1" x14ac:dyDescent="0.3">
      <c r="C29313" s="3"/>
    </row>
    <row r="29314" spans="3:3" s="2" customFormat="1" x14ac:dyDescent="0.3">
      <c r="C29314" s="3"/>
    </row>
    <row r="29315" spans="3:3" s="2" customFormat="1" x14ac:dyDescent="0.3">
      <c r="C29315" s="3"/>
    </row>
    <row r="29316" spans="3:3" s="2" customFormat="1" x14ac:dyDescent="0.3">
      <c r="C29316" s="3"/>
    </row>
    <row r="29317" spans="3:3" s="2" customFormat="1" x14ac:dyDescent="0.3">
      <c r="C29317" s="3"/>
    </row>
    <row r="29318" spans="3:3" s="2" customFormat="1" x14ac:dyDescent="0.3">
      <c r="C29318" s="3"/>
    </row>
    <row r="29319" spans="3:3" s="2" customFormat="1" x14ac:dyDescent="0.3">
      <c r="C29319" s="3"/>
    </row>
    <row r="29320" spans="3:3" s="2" customFormat="1" x14ac:dyDescent="0.3">
      <c r="C29320" s="3"/>
    </row>
    <row r="29321" spans="3:3" s="2" customFormat="1" x14ac:dyDescent="0.3">
      <c r="C29321" s="3"/>
    </row>
    <row r="29322" spans="3:3" s="2" customFormat="1" x14ac:dyDescent="0.3">
      <c r="C29322" s="3"/>
    </row>
    <row r="29323" spans="3:3" s="2" customFormat="1" x14ac:dyDescent="0.3">
      <c r="C29323" s="3"/>
    </row>
    <row r="29324" spans="3:3" s="2" customFormat="1" x14ac:dyDescent="0.3">
      <c r="C29324" s="3"/>
    </row>
    <row r="29325" spans="3:3" s="2" customFormat="1" x14ac:dyDescent="0.3">
      <c r="C29325" s="3"/>
    </row>
    <row r="29326" spans="3:3" s="2" customFormat="1" x14ac:dyDescent="0.3">
      <c r="C29326" s="3"/>
    </row>
    <row r="29327" spans="3:3" s="2" customFormat="1" x14ac:dyDescent="0.3">
      <c r="C29327" s="3"/>
    </row>
    <row r="29328" spans="3:3" s="2" customFormat="1" x14ac:dyDescent="0.3">
      <c r="C29328" s="3"/>
    </row>
    <row r="29329" spans="3:3" s="2" customFormat="1" x14ac:dyDescent="0.3">
      <c r="C29329" s="3"/>
    </row>
    <row r="29330" spans="3:3" s="2" customFormat="1" x14ac:dyDescent="0.3">
      <c r="C29330" s="3"/>
    </row>
    <row r="29331" spans="3:3" s="2" customFormat="1" x14ac:dyDescent="0.3">
      <c r="C29331" s="3"/>
    </row>
    <row r="29332" spans="3:3" s="2" customFormat="1" x14ac:dyDescent="0.3">
      <c r="C29332" s="3"/>
    </row>
    <row r="29333" spans="3:3" s="2" customFormat="1" x14ac:dyDescent="0.3">
      <c r="C29333" s="3"/>
    </row>
    <row r="29334" spans="3:3" s="2" customFormat="1" x14ac:dyDescent="0.3">
      <c r="C29334" s="3"/>
    </row>
    <row r="29335" spans="3:3" s="2" customFormat="1" x14ac:dyDescent="0.3">
      <c r="C29335" s="3"/>
    </row>
    <row r="29336" spans="3:3" s="2" customFormat="1" x14ac:dyDescent="0.3">
      <c r="C29336" s="3"/>
    </row>
    <row r="29337" spans="3:3" s="2" customFormat="1" x14ac:dyDescent="0.3">
      <c r="C29337" s="3"/>
    </row>
    <row r="29338" spans="3:3" s="2" customFormat="1" x14ac:dyDescent="0.3">
      <c r="C29338" s="3"/>
    </row>
    <row r="29339" spans="3:3" s="2" customFormat="1" x14ac:dyDescent="0.3">
      <c r="C29339" s="3"/>
    </row>
    <row r="29340" spans="3:3" s="2" customFormat="1" x14ac:dyDescent="0.3">
      <c r="C29340" s="3"/>
    </row>
    <row r="29341" spans="3:3" s="2" customFormat="1" x14ac:dyDescent="0.3">
      <c r="C29341" s="3"/>
    </row>
    <row r="29342" spans="3:3" s="2" customFormat="1" x14ac:dyDescent="0.3">
      <c r="C29342" s="3"/>
    </row>
    <row r="29343" spans="3:3" s="2" customFormat="1" x14ac:dyDescent="0.3">
      <c r="C29343" s="3"/>
    </row>
    <row r="29344" spans="3:3" s="2" customFormat="1" x14ac:dyDescent="0.3">
      <c r="C29344" s="3"/>
    </row>
    <row r="29345" spans="3:3" s="2" customFormat="1" x14ac:dyDescent="0.3">
      <c r="C29345" s="3"/>
    </row>
    <row r="29346" spans="3:3" s="2" customFormat="1" x14ac:dyDescent="0.3">
      <c r="C29346" s="3"/>
    </row>
    <row r="29347" spans="3:3" s="2" customFormat="1" x14ac:dyDescent="0.3">
      <c r="C29347" s="3"/>
    </row>
    <row r="29348" spans="3:3" s="2" customFormat="1" x14ac:dyDescent="0.3">
      <c r="C29348" s="3"/>
    </row>
    <row r="29349" spans="3:3" s="2" customFormat="1" x14ac:dyDescent="0.3">
      <c r="C29349" s="3"/>
    </row>
    <row r="29350" spans="3:3" s="2" customFormat="1" x14ac:dyDescent="0.3">
      <c r="C29350" s="3"/>
    </row>
    <row r="29351" spans="3:3" s="2" customFormat="1" x14ac:dyDescent="0.3">
      <c r="C29351" s="3"/>
    </row>
    <row r="29352" spans="3:3" s="2" customFormat="1" x14ac:dyDescent="0.3">
      <c r="C29352" s="3"/>
    </row>
    <row r="29353" spans="3:3" s="2" customFormat="1" x14ac:dyDescent="0.3">
      <c r="C29353" s="3"/>
    </row>
    <row r="29354" spans="3:3" s="2" customFormat="1" x14ac:dyDescent="0.3">
      <c r="C29354" s="3"/>
    </row>
    <row r="29355" spans="3:3" s="2" customFormat="1" x14ac:dyDescent="0.3">
      <c r="C29355" s="3"/>
    </row>
    <row r="29356" spans="3:3" s="2" customFormat="1" x14ac:dyDescent="0.3">
      <c r="C29356" s="3"/>
    </row>
    <row r="29357" spans="3:3" s="2" customFormat="1" x14ac:dyDescent="0.3">
      <c r="C29357" s="3"/>
    </row>
    <row r="29358" spans="3:3" s="2" customFormat="1" x14ac:dyDescent="0.3">
      <c r="C29358" s="3"/>
    </row>
    <row r="29359" spans="3:3" s="2" customFormat="1" x14ac:dyDescent="0.3">
      <c r="C29359" s="3"/>
    </row>
    <row r="29360" spans="3:3" s="2" customFormat="1" x14ac:dyDescent="0.3">
      <c r="C29360" s="3"/>
    </row>
    <row r="29361" spans="3:3" s="2" customFormat="1" x14ac:dyDescent="0.3">
      <c r="C29361" s="3"/>
    </row>
    <row r="29362" spans="3:3" s="2" customFormat="1" x14ac:dyDescent="0.3">
      <c r="C29362" s="3"/>
    </row>
    <row r="29363" spans="3:3" s="2" customFormat="1" x14ac:dyDescent="0.3">
      <c r="C29363" s="3"/>
    </row>
    <row r="29364" spans="3:3" s="2" customFormat="1" x14ac:dyDescent="0.3">
      <c r="C29364" s="3"/>
    </row>
    <row r="29365" spans="3:3" s="2" customFormat="1" x14ac:dyDescent="0.3">
      <c r="C29365" s="3"/>
    </row>
    <row r="29366" spans="3:3" s="2" customFormat="1" x14ac:dyDescent="0.3">
      <c r="C29366" s="3"/>
    </row>
    <row r="29367" spans="3:3" s="2" customFormat="1" x14ac:dyDescent="0.3">
      <c r="C29367" s="3"/>
    </row>
    <row r="29368" spans="3:3" s="2" customFormat="1" x14ac:dyDescent="0.3">
      <c r="C29368" s="3"/>
    </row>
    <row r="29369" spans="3:3" s="2" customFormat="1" x14ac:dyDescent="0.3">
      <c r="C29369" s="3"/>
    </row>
    <row r="29370" spans="3:3" s="2" customFormat="1" x14ac:dyDescent="0.3">
      <c r="C29370" s="3"/>
    </row>
    <row r="29371" spans="3:3" s="2" customFormat="1" x14ac:dyDescent="0.3">
      <c r="C29371" s="3"/>
    </row>
    <row r="29372" spans="3:3" s="2" customFormat="1" x14ac:dyDescent="0.3">
      <c r="C29372" s="3"/>
    </row>
    <row r="29373" spans="3:3" s="2" customFormat="1" x14ac:dyDescent="0.3">
      <c r="C29373" s="3"/>
    </row>
    <row r="29374" spans="3:3" s="2" customFormat="1" x14ac:dyDescent="0.3">
      <c r="C29374" s="3"/>
    </row>
    <row r="29375" spans="3:3" s="2" customFormat="1" x14ac:dyDescent="0.3">
      <c r="C29375" s="3"/>
    </row>
    <row r="29376" spans="3:3" s="2" customFormat="1" x14ac:dyDescent="0.3">
      <c r="C29376" s="3"/>
    </row>
    <row r="29377" spans="3:3" s="2" customFormat="1" x14ac:dyDescent="0.3">
      <c r="C29377" s="3"/>
    </row>
    <row r="29378" spans="3:3" s="2" customFormat="1" x14ac:dyDescent="0.3">
      <c r="C29378" s="3"/>
    </row>
    <row r="29379" spans="3:3" s="2" customFormat="1" x14ac:dyDescent="0.3">
      <c r="C29379" s="3"/>
    </row>
    <row r="29380" spans="3:3" s="2" customFormat="1" x14ac:dyDescent="0.3">
      <c r="C29380" s="3"/>
    </row>
    <row r="29381" spans="3:3" s="2" customFormat="1" x14ac:dyDescent="0.3">
      <c r="C29381" s="3"/>
    </row>
    <row r="29382" spans="3:3" s="2" customFormat="1" x14ac:dyDescent="0.3">
      <c r="C29382" s="3"/>
    </row>
    <row r="29383" spans="3:3" s="2" customFormat="1" x14ac:dyDescent="0.3">
      <c r="C29383" s="3"/>
    </row>
    <row r="29384" spans="3:3" s="2" customFormat="1" x14ac:dyDescent="0.3">
      <c r="C29384" s="3"/>
    </row>
    <row r="29385" spans="3:3" s="2" customFormat="1" x14ac:dyDescent="0.3">
      <c r="C29385" s="3"/>
    </row>
    <row r="29386" spans="3:3" s="2" customFormat="1" x14ac:dyDescent="0.3">
      <c r="C29386" s="3"/>
    </row>
    <row r="29387" spans="3:3" s="2" customFormat="1" x14ac:dyDescent="0.3">
      <c r="C29387" s="3"/>
    </row>
    <row r="29388" spans="3:3" s="2" customFormat="1" x14ac:dyDescent="0.3">
      <c r="C29388" s="3"/>
    </row>
    <row r="29389" spans="3:3" s="2" customFormat="1" x14ac:dyDescent="0.3">
      <c r="C29389" s="3"/>
    </row>
    <row r="29390" spans="3:3" s="2" customFormat="1" x14ac:dyDescent="0.3">
      <c r="C29390" s="3"/>
    </row>
    <row r="29391" spans="3:3" s="2" customFormat="1" x14ac:dyDescent="0.3">
      <c r="C29391" s="3"/>
    </row>
    <row r="29392" spans="3:3" s="2" customFormat="1" x14ac:dyDescent="0.3">
      <c r="C29392" s="3"/>
    </row>
    <row r="29393" spans="3:3" s="2" customFormat="1" x14ac:dyDescent="0.3">
      <c r="C29393" s="3"/>
    </row>
    <row r="29394" spans="3:3" s="2" customFormat="1" x14ac:dyDescent="0.3">
      <c r="C29394" s="3"/>
    </row>
    <row r="29395" spans="3:3" s="2" customFormat="1" x14ac:dyDescent="0.3">
      <c r="C29395" s="3"/>
    </row>
    <row r="29396" spans="3:3" s="2" customFormat="1" x14ac:dyDescent="0.3">
      <c r="C29396" s="3"/>
    </row>
    <row r="29397" spans="3:3" s="2" customFormat="1" x14ac:dyDescent="0.3">
      <c r="C29397" s="3"/>
    </row>
    <row r="29398" spans="3:3" s="2" customFormat="1" x14ac:dyDescent="0.3">
      <c r="C29398" s="3"/>
    </row>
    <row r="29399" spans="3:3" s="2" customFormat="1" x14ac:dyDescent="0.3">
      <c r="C29399" s="3"/>
    </row>
    <row r="29400" spans="3:3" s="2" customFormat="1" x14ac:dyDescent="0.3">
      <c r="C29400" s="3"/>
    </row>
    <row r="29401" spans="3:3" s="2" customFormat="1" x14ac:dyDescent="0.3">
      <c r="C29401" s="3"/>
    </row>
    <row r="29402" spans="3:3" s="2" customFormat="1" x14ac:dyDescent="0.3">
      <c r="C29402" s="3"/>
    </row>
    <row r="29403" spans="3:3" s="2" customFormat="1" x14ac:dyDescent="0.3">
      <c r="C29403" s="3"/>
    </row>
    <row r="29404" spans="3:3" s="2" customFormat="1" x14ac:dyDescent="0.3">
      <c r="C29404" s="3"/>
    </row>
    <row r="29405" spans="3:3" s="2" customFormat="1" x14ac:dyDescent="0.3">
      <c r="C29405" s="3"/>
    </row>
    <row r="29406" spans="3:3" s="2" customFormat="1" x14ac:dyDescent="0.3">
      <c r="C29406" s="3"/>
    </row>
    <row r="29407" spans="3:3" s="2" customFormat="1" x14ac:dyDescent="0.3">
      <c r="C29407" s="3"/>
    </row>
    <row r="29408" spans="3:3" s="2" customFormat="1" x14ac:dyDescent="0.3">
      <c r="C29408" s="3"/>
    </row>
    <row r="29409" spans="3:3" s="2" customFormat="1" x14ac:dyDescent="0.3">
      <c r="C29409" s="3"/>
    </row>
    <row r="29410" spans="3:3" s="2" customFormat="1" x14ac:dyDescent="0.3">
      <c r="C29410" s="3"/>
    </row>
    <row r="29411" spans="3:3" s="2" customFormat="1" x14ac:dyDescent="0.3">
      <c r="C29411" s="3"/>
    </row>
    <row r="29412" spans="3:3" s="2" customFormat="1" x14ac:dyDescent="0.3">
      <c r="C29412" s="3"/>
    </row>
    <row r="29413" spans="3:3" s="2" customFormat="1" x14ac:dyDescent="0.3">
      <c r="C29413" s="3"/>
    </row>
    <row r="29414" spans="3:3" s="2" customFormat="1" x14ac:dyDescent="0.3">
      <c r="C29414" s="3"/>
    </row>
    <row r="29415" spans="3:3" s="2" customFormat="1" x14ac:dyDescent="0.3">
      <c r="C29415" s="3"/>
    </row>
    <row r="29416" spans="3:3" s="2" customFormat="1" x14ac:dyDescent="0.3">
      <c r="C29416" s="3"/>
    </row>
    <row r="29417" spans="3:3" s="2" customFormat="1" x14ac:dyDescent="0.3">
      <c r="C29417" s="3"/>
    </row>
    <row r="29418" spans="3:3" s="2" customFormat="1" x14ac:dyDescent="0.3">
      <c r="C29418" s="3"/>
    </row>
    <row r="29419" spans="3:3" s="2" customFormat="1" x14ac:dyDescent="0.3">
      <c r="C29419" s="3"/>
    </row>
    <row r="29420" spans="3:3" s="2" customFormat="1" x14ac:dyDescent="0.3">
      <c r="C29420" s="3"/>
    </row>
    <row r="29421" spans="3:3" s="2" customFormat="1" x14ac:dyDescent="0.3">
      <c r="C29421" s="3"/>
    </row>
    <row r="29422" spans="3:3" s="2" customFormat="1" x14ac:dyDescent="0.3">
      <c r="C29422" s="3"/>
    </row>
    <row r="29423" spans="3:3" s="2" customFormat="1" x14ac:dyDescent="0.3">
      <c r="C29423" s="3"/>
    </row>
    <row r="29424" spans="3:3" s="2" customFormat="1" x14ac:dyDescent="0.3">
      <c r="C29424" s="3"/>
    </row>
    <row r="29425" spans="3:3" s="2" customFormat="1" x14ac:dyDescent="0.3">
      <c r="C29425" s="3"/>
    </row>
    <row r="29426" spans="3:3" s="2" customFormat="1" x14ac:dyDescent="0.3">
      <c r="C29426" s="3"/>
    </row>
    <row r="29427" spans="3:3" s="2" customFormat="1" x14ac:dyDescent="0.3">
      <c r="C29427" s="3"/>
    </row>
    <row r="29428" spans="3:3" s="2" customFormat="1" x14ac:dyDescent="0.3">
      <c r="C29428" s="3"/>
    </row>
    <row r="29429" spans="3:3" s="2" customFormat="1" x14ac:dyDescent="0.3">
      <c r="C29429" s="3"/>
    </row>
    <row r="29430" spans="3:3" s="2" customFormat="1" x14ac:dyDescent="0.3">
      <c r="C29430" s="3"/>
    </row>
    <row r="29431" spans="3:3" s="2" customFormat="1" x14ac:dyDescent="0.3">
      <c r="C29431" s="3"/>
    </row>
    <row r="29432" spans="3:3" s="2" customFormat="1" x14ac:dyDescent="0.3">
      <c r="C29432" s="3"/>
    </row>
    <row r="29433" spans="3:3" s="2" customFormat="1" x14ac:dyDescent="0.3">
      <c r="C29433" s="3"/>
    </row>
    <row r="29434" spans="3:3" s="2" customFormat="1" x14ac:dyDescent="0.3">
      <c r="C29434" s="3"/>
    </row>
    <row r="29435" spans="3:3" s="2" customFormat="1" x14ac:dyDescent="0.3">
      <c r="C29435" s="3"/>
    </row>
    <row r="29436" spans="3:3" s="2" customFormat="1" x14ac:dyDescent="0.3">
      <c r="C29436" s="3"/>
    </row>
    <row r="29437" spans="3:3" s="2" customFormat="1" x14ac:dyDescent="0.3">
      <c r="C29437" s="3"/>
    </row>
    <row r="29438" spans="3:3" s="2" customFormat="1" x14ac:dyDescent="0.3">
      <c r="C29438" s="3"/>
    </row>
    <row r="29439" spans="3:3" s="2" customFormat="1" x14ac:dyDescent="0.3">
      <c r="C29439" s="3"/>
    </row>
    <row r="29440" spans="3:3" s="2" customFormat="1" x14ac:dyDescent="0.3">
      <c r="C29440" s="3"/>
    </row>
    <row r="29441" spans="3:3" s="2" customFormat="1" x14ac:dyDescent="0.3">
      <c r="C29441" s="3"/>
    </row>
    <row r="29442" spans="3:3" s="2" customFormat="1" x14ac:dyDescent="0.3">
      <c r="C29442" s="3"/>
    </row>
    <row r="29443" spans="3:3" s="2" customFormat="1" x14ac:dyDescent="0.3">
      <c r="C29443" s="3"/>
    </row>
    <row r="29444" spans="3:3" s="2" customFormat="1" x14ac:dyDescent="0.3">
      <c r="C29444" s="3"/>
    </row>
    <row r="29445" spans="3:3" s="2" customFormat="1" x14ac:dyDescent="0.3">
      <c r="C29445" s="3"/>
    </row>
    <row r="29446" spans="3:3" s="2" customFormat="1" x14ac:dyDescent="0.3">
      <c r="C29446" s="3"/>
    </row>
    <row r="29447" spans="3:3" s="2" customFormat="1" x14ac:dyDescent="0.3">
      <c r="C29447" s="3"/>
    </row>
    <row r="29448" spans="3:3" s="2" customFormat="1" x14ac:dyDescent="0.3">
      <c r="C29448" s="3"/>
    </row>
    <row r="29449" spans="3:3" s="2" customFormat="1" x14ac:dyDescent="0.3">
      <c r="C29449" s="3"/>
    </row>
    <row r="29450" spans="3:3" s="2" customFormat="1" x14ac:dyDescent="0.3">
      <c r="C29450" s="3"/>
    </row>
    <row r="29451" spans="3:3" s="2" customFormat="1" x14ac:dyDescent="0.3">
      <c r="C29451" s="3"/>
    </row>
    <row r="29452" spans="3:3" s="2" customFormat="1" x14ac:dyDescent="0.3">
      <c r="C29452" s="3"/>
    </row>
    <row r="29453" spans="3:3" s="2" customFormat="1" x14ac:dyDescent="0.3">
      <c r="C29453" s="3"/>
    </row>
    <row r="29454" spans="3:3" s="2" customFormat="1" x14ac:dyDescent="0.3">
      <c r="C29454" s="3"/>
    </row>
    <row r="29455" spans="3:3" s="2" customFormat="1" x14ac:dyDescent="0.3">
      <c r="C29455" s="3"/>
    </row>
    <row r="29456" spans="3:3" s="2" customFormat="1" x14ac:dyDescent="0.3">
      <c r="C29456" s="3"/>
    </row>
    <row r="29457" spans="3:3" s="2" customFormat="1" x14ac:dyDescent="0.3">
      <c r="C29457" s="3"/>
    </row>
    <row r="29458" spans="3:3" s="2" customFormat="1" x14ac:dyDescent="0.3">
      <c r="C29458" s="3"/>
    </row>
    <row r="29459" spans="3:3" s="2" customFormat="1" x14ac:dyDescent="0.3">
      <c r="C29459" s="3"/>
    </row>
    <row r="29460" spans="3:3" s="2" customFormat="1" x14ac:dyDescent="0.3">
      <c r="C29460" s="3"/>
    </row>
    <row r="29461" spans="3:3" s="2" customFormat="1" x14ac:dyDescent="0.3">
      <c r="C29461" s="3"/>
    </row>
    <row r="29462" spans="3:3" s="2" customFormat="1" x14ac:dyDescent="0.3">
      <c r="C29462" s="3"/>
    </row>
    <row r="29463" spans="3:3" s="2" customFormat="1" x14ac:dyDescent="0.3">
      <c r="C29463" s="3"/>
    </row>
    <row r="29464" spans="3:3" s="2" customFormat="1" x14ac:dyDescent="0.3">
      <c r="C29464" s="3"/>
    </row>
    <row r="29465" spans="3:3" s="2" customFormat="1" x14ac:dyDescent="0.3">
      <c r="C29465" s="3"/>
    </row>
    <row r="29466" spans="3:3" s="2" customFormat="1" x14ac:dyDescent="0.3">
      <c r="C29466" s="3"/>
    </row>
    <row r="29467" spans="3:3" s="2" customFormat="1" x14ac:dyDescent="0.3">
      <c r="C29467" s="3"/>
    </row>
    <row r="29468" spans="3:3" s="2" customFormat="1" x14ac:dyDescent="0.3">
      <c r="C29468" s="3"/>
    </row>
    <row r="29469" spans="3:3" s="2" customFormat="1" x14ac:dyDescent="0.3">
      <c r="C29469" s="3"/>
    </row>
    <row r="29470" spans="3:3" s="2" customFormat="1" x14ac:dyDescent="0.3">
      <c r="C29470" s="3"/>
    </row>
    <row r="29471" spans="3:3" s="2" customFormat="1" x14ac:dyDescent="0.3">
      <c r="C29471" s="3"/>
    </row>
    <row r="29472" spans="3:3" s="2" customFormat="1" x14ac:dyDescent="0.3">
      <c r="C29472" s="3"/>
    </row>
    <row r="29473" spans="3:3" s="2" customFormat="1" x14ac:dyDescent="0.3">
      <c r="C29473" s="3"/>
    </row>
    <row r="29474" spans="3:3" s="2" customFormat="1" x14ac:dyDescent="0.3">
      <c r="C29474" s="3"/>
    </row>
    <row r="29475" spans="3:3" s="2" customFormat="1" x14ac:dyDescent="0.3">
      <c r="C29475" s="3"/>
    </row>
    <row r="29476" spans="3:3" s="2" customFormat="1" x14ac:dyDescent="0.3">
      <c r="C29476" s="3"/>
    </row>
    <row r="29477" spans="3:3" s="2" customFormat="1" x14ac:dyDescent="0.3">
      <c r="C29477" s="3"/>
    </row>
    <row r="29478" spans="3:3" s="2" customFormat="1" x14ac:dyDescent="0.3">
      <c r="C29478" s="3"/>
    </row>
    <row r="29479" spans="3:3" s="2" customFormat="1" x14ac:dyDescent="0.3">
      <c r="C29479" s="3"/>
    </row>
    <row r="29480" spans="3:3" s="2" customFormat="1" x14ac:dyDescent="0.3">
      <c r="C29480" s="3"/>
    </row>
    <row r="29481" spans="3:3" s="2" customFormat="1" x14ac:dyDescent="0.3">
      <c r="C29481" s="3"/>
    </row>
    <row r="29482" spans="3:3" s="2" customFormat="1" x14ac:dyDescent="0.3">
      <c r="C29482" s="3"/>
    </row>
    <row r="29483" spans="3:3" s="2" customFormat="1" x14ac:dyDescent="0.3">
      <c r="C29483" s="3"/>
    </row>
    <row r="29484" spans="3:3" s="2" customFormat="1" x14ac:dyDescent="0.3">
      <c r="C29484" s="3"/>
    </row>
    <row r="29485" spans="3:3" s="2" customFormat="1" x14ac:dyDescent="0.3">
      <c r="C29485" s="3"/>
    </row>
    <row r="29486" spans="3:3" s="2" customFormat="1" x14ac:dyDescent="0.3">
      <c r="C29486" s="3"/>
    </row>
    <row r="29487" spans="3:3" s="2" customFormat="1" x14ac:dyDescent="0.3">
      <c r="C29487" s="3"/>
    </row>
    <row r="29488" spans="3:3" s="2" customFormat="1" x14ac:dyDescent="0.3">
      <c r="C29488" s="3"/>
    </row>
    <row r="29489" spans="3:3" s="2" customFormat="1" x14ac:dyDescent="0.3">
      <c r="C29489" s="3"/>
    </row>
    <row r="29490" spans="3:3" s="2" customFormat="1" x14ac:dyDescent="0.3">
      <c r="C29490" s="3"/>
    </row>
    <row r="29491" spans="3:3" s="2" customFormat="1" x14ac:dyDescent="0.3">
      <c r="C29491" s="3"/>
    </row>
    <row r="29492" spans="3:3" s="2" customFormat="1" x14ac:dyDescent="0.3">
      <c r="C29492" s="3"/>
    </row>
    <row r="29493" spans="3:3" s="2" customFormat="1" x14ac:dyDescent="0.3">
      <c r="C29493" s="3"/>
    </row>
    <row r="29494" spans="3:3" s="2" customFormat="1" x14ac:dyDescent="0.3">
      <c r="C29494" s="3"/>
    </row>
    <row r="29495" spans="3:3" s="2" customFormat="1" x14ac:dyDescent="0.3">
      <c r="C29495" s="3"/>
    </row>
    <row r="29496" spans="3:3" s="2" customFormat="1" x14ac:dyDescent="0.3">
      <c r="C29496" s="3"/>
    </row>
    <row r="29497" spans="3:3" s="2" customFormat="1" x14ac:dyDescent="0.3">
      <c r="C29497" s="3"/>
    </row>
    <row r="29498" spans="3:3" s="2" customFormat="1" x14ac:dyDescent="0.3">
      <c r="C29498" s="3"/>
    </row>
    <row r="29499" spans="3:3" s="2" customFormat="1" x14ac:dyDescent="0.3">
      <c r="C29499" s="3"/>
    </row>
    <row r="29500" spans="3:3" s="2" customFormat="1" x14ac:dyDescent="0.3">
      <c r="C29500" s="3"/>
    </row>
    <row r="29501" spans="3:3" s="2" customFormat="1" x14ac:dyDescent="0.3">
      <c r="C29501" s="3"/>
    </row>
    <row r="29502" spans="3:3" s="2" customFormat="1" x14ac:dyDescent="0.3">
      <c r="C29502" s="3"/>
    </row>
    <row r="29503" spans="3:3" s="2" customFormat="1" x14ac:dyDescent="0.3">
      <c r="C29503" s="3"/>
    </row>
    <row r="29504" spans="3:3" s="2" customFormat="1" x14ac:dyDescent="0.3">
      <c r="C29504" s="3"/>
    </row>
    <row r="29505" spans="3:3" s="2" customFormat="1" x14ac:dyDescent="0.3">
      <c r="C29505" s="3"/>
    </row>
    <row r="29506" spans="3:3" s="2" customFormat="1" x14ac:dyDescent="0.3">
      <c r="C29506" s="3"/>
    </row>
    <row r="29507" spans="3:3" s="2" customFormat="1" x14ac:dyDescent="0.3">
      <c r="C29507" s="3"/>
    </row>
    <row r="29508" spans="3:3" s="2" customFormat="1" x14ac:dyDescent="0.3">
      <c r="C29508" s="3"/>
    </row>
    <row r="29509" spans="3:3" s="2" customFormat="1" x14ac:dyDescent="0.3">
      <c r="C29509" s="3"/>
    </row>
    <row r="29510" spans="3:3" s="2" customFormat="1" x14ac:dyDescent="0.3">
      <c r="C29510" s="3"/>
    </row>
    <row r="29511" spans="3:3" s="2" customFormat="1" x14ac:dyDescent="0.3">
      <c r="C29511" s="3"/>
    </row>
    <row r="29512" spans="3:3" s="2" customFormat="1" x14ac:dyDescent="0.3">
      <c r="C29512" s="3"/>
    </row>
    <row r="29513" spans="3:3" s="2" customFormat="1" x14ac:dyDescent="0.3">
      <c r="C29513" s="3"/>
    </row>
    <row r="29514" spans="3:3" s="2" customFormat="1" x14ac:dyDescent="0.3">
      <c r="C29514" s="3"/>
    </row>
    <row r="29515" spans="3:3" s="2" customFormat="1" x14ac:dyDescent="0.3">
      <c r="C29515" s="3"/>
    </row>
    <row r="29516" spans="3:3" s="2" customFormat="1" x14ac:dyDescent="0.3">
      <c r="C29516" s="3"/>
    </row>
    <row r="29517" spans="3:3" s="2" customFormat="1" x14ac:dyDescent="0.3">
      <c r="C29517" s="3"/>
    </row>
    <row r="29518" spans="3:3" s="2" customFormat="1" x14ac:dyDescent="0.3">
      <c r="C29518" s="3"/>
    </row>
    <row r="29519" spans="3:3" s="2" customFormat="1" x14ac:dyDescent="0.3">
      <c r="C29519" s="3"/>
    </row>
    <row r="29520" spans="3:3" s="2" customFormat="1" x14ac:dyDescent="0.3">
      <c r="C29520" s="3"/>
    </row>
    <row r="29521" spans="3:3" s="2" customFormat="1" x14ac:dyDescent="0.3">
      <c r="C29521" s="3"/>
    </row>
    <row r="29522" spans="3:3" s="2" customFormat="1" x14ac:dyDescent="0.3">
      <c r="C29522" s="3"/>
    </row>
    <row r="29523" spans="3:3" s="2" customFormat="1" x14ac:dyDescent="0.3">
      <c r="C29523" s="3"/>
    </row>
    <row r="29524" spans="3:3" s="2" customFormat="1" x14ac:dyDescent="0.3">
      <c r="C29524" s="3"/>
    </row>
    <row r="29525" spans="3:3" s="2" customFormat="1" x14ac:dyDescent="0.3">
      <c r="C29525" s="3"/>
    </row>
    <row r="29526" spans="3:3" s="2" customFormat="1" x14ac:dyDescent="0.3">
      <c r="C29526" s="3"/>
    </row>
    <row r="29527" spans="3:3" s="2" customFormat="1" x14ac:dyDescent="0.3">
      <c r="C29527" s="3"/>
    </row>
    <row r="29528" spans="3:3" s="2" customFormat="1" x14ac:dyDescent="0.3">
      <c r="C29528" s="3"/>
    </row>
    <row r="29529" spans="3:3" s="2" customFormat="1" x14ac:dyDescent="0.3">
      <c r="C29529" s="3"/>
    </row>
    <row r="29530" spans="3:3" s="2" customFormat="1" x14ac:dyDescent="0.3">
      <c r="C29530" s="3"/>
    </row>
    <row r="29531" spans="3:3" s="2" customFormat="1" x14ac:dyDescent="0.3">
      <c r="C29531" s="3"/>
    </row>
    <row r="29532" spans="3:3" s="2" customFormat="1" x14ac:dyDescent="0.3">
      <c r="C29532" s="3"/>
    </row>
    <row r="29533" spans="3:3" s="2" customFormat="1" x14ac:dyDescent="0.3">
      <c r="C29533" s="3"/>
    </row>
    <row r="29534" spans="3:3" s="2" customFormat="1" x14ac:dyDescent="0.3">
      <c r="C29534" s="3"/>
    </row>
    <row r="29535" spans="3:3" s="2" customFormat="1" x14ac:dyDescent="0.3">
      <c r="C29535" s="3"/>
    </row>
    <row r="29536" spans="3:3" s="2" customFormat="1" x14ac:dyDescent="0.3">
      <c r="C29536" s="3"/>
    </row>
    <row r="29537" spans="3:3" s="2" customFormat="1" x14ac:dyDescent="0.3">
      <c r="C29537" s="3"/>
    </row>
    <row r="29538" spans="3:3" s="2" customFormat="1" x14ac:dyDescent="0.3">
      <c r="C29538" s="3"/>
    </row>
    <row r="29539" spans="3:3" s="2" customFormat="1" x14ac:dyDescent="0.3">
      <c r="C29539" s="3"/>
    </row>
    <row r="29540" spans="3:3" s="2" customFormat="1" x14ac:dyDescent="0.3">
      <c r="C29540" s="3"/>
    </row>
    <row r="29541" spans="3:3" s="2" customFormat="1" x14ac:dyDescent="0.3">
      <c r="C29541" s="3"/>
    </row>
    <row r="29542" spans="3:3" s="2" customFormat="1" x14ac:dyDescent="0.3">
      <c r="C29542" s="3"/>
    </row>
    <row r="29543" spans="3:3" s="2" customFormat="1" x14ac:dyDescent="0.3">
      <c r="C29543" s="3"/>
    </row>
    <row r="29544" spans="3:3" s="2" customFormat="1" x14ac:dyDescent="0.3">
      <c r="C29544" s="3"/>
    </row>
    <row r="29545" spans="3:3" s="2" customFormat="1" x14ac:dyDescent="0.3">
      <c r="C29545" s="3"/>
    </row>
    <row r="29546" spans="3:3" s="2" customFormat="1" x14ac:dyDescent="0.3">
      <c r="C29546" s="3"/>
    </row>
    <row r="29547" spans="3:3" s="2" customFormat="1" x14ac:dyDescent="0.3">
      <c r="C29547" s="3"/>
    </row>
    <row r="29548" spans="3:3" s="2" customFormat="1" x14ac:dyDescent="0.3">
      <c r="C29548" s="3"/>
    </row>
    <row r="29549" spans="3:3" s="2" customFormat="1" x14ac:dyDescent="0.3">
      <c r="C29549" s="3"/>
    </row>
    <row r="29550" spans="3:3" s="2" customFormat="1" x14ac:dyDescent="0.3">
      <c r="C29550" s="3"/>
    </row>
    <row r="29551" spans="3:3" s="2" customFormat="1" x14ac:dyDescent="0.3">
      <c r="C29551" s="3"/>
    </row>
    <row r="29552" spans="3:3" s="2" customFormat="1" x14ac:dyDescent="0.3">
      <c r="C29552" s="3"/>
    </row>
    <row r="29553" spans="3:3" s="2" customFormat="1" x14ac:dyDescent="0.3">
      <c r="C29553" s="3"/>
    </row>
    <row r="29554" spans="3:3" s="2" customFormat="1" x14ac:dyDescent="0.3">
      <c r="C29554" s="3"/>
    </row>
    <row r="29555" spans="3:3" s="2" customFormat="1" x14ac:dyDescent="0.3">
      <c r="C29555" s="3"/>
    </row>
    <row r="29556" spans="3:3" s="2" customFormat="1" x14ac:dyDescent="0.3">
      <c r="C29556" s="3"/>
    </row>
    <row r="29557" spans="3:3" s="2" customFormat="1" x14ac:dyDescent="0.3">
      <c r="C29557" s="3"/>
    </row>
    <row r="29558" spans="3:3" s="2" customFormat="1" x14ac:dyDescent="0.3">
      <c r="C29558" s="3"/>
    </row>
    <row r="29559" spans="3:3" s="2" customFormat="1" x14ac:dyDescent="0.3">
      <c r="C29559" s="3"/>
    </row>
    <row r="29560" spans="3:3" s="2" customFormat="1" x14ac:dyDescent="0.3">
      <c r="C29560" s="3"/>
    </row>
    <row r="29561" spans="3:3" s="2" customFormat="1" x14ac:dyDescent="0.3">
      <c r="C29561" s="3"/>
    </row>
    <row r="29562" spans="3:3" s="2" customFormat="1" x14ac:dyDescent="0.3">
      <c r="C29562" s="3"/>
    </row>
    <row r="29563" spans="3:3" s="2" customFormat="1" x14ac:dyDescent="0.3">
      <c r="C29563" s="3"/>
    </row>
    <row r="29564" spans="3:3" s="2" customFormat="1" x14ac:dyDescent="0.3">
      <c r="C29564" s="3"/>
    </row>
    <row r="29565" spans="3:3" s="2" customFormat="1" x14ac:dyDescent="0.3">
      <c r="C29565" s="3"/>
    </row>
    <row r="29566" spans="3:3" s="2" customFormat="1" x14ac:dyDescent="0.3">
      <c r="C29566" s="3"/>
    </row>
    <row r="29567" spans="3:3" s="2" customFormat="1" x14ac:dyDescent="0.3">
      <c r="C29567" s="3"/>
    </row>
    <row r="29568" spans="3:3" s="2" customFormat="1" x14ac:dyDescent="0.3">
      <c r="C29568" s="3"/>
    </row>
    <row r="29569" spans="3:3" s="2" customFormat="1" x14ac:dyDescent="0.3">
      <c r="C29569" s="3"/>
    </row>
    <row r="29570" spans="3:3" s="2" customFormat="1" x14ac:dyDescent="0.3">
      <c r="C29570" s="3"/>
    </row>
    <row r="29571" spans="3:3" s="2" customFormat="1" x14ac:dyDescent="0.3">
      <c r="C29571" s="3"/>
    </row>
    <row r="29572" spans="3:3" s="2" customFormat="1" x14ac:dyDescent="0.3">
      <c r="C29572" s="3"/>
    </row>
    <row r="29573" spans="3:3" s="2" customFormat="1" x14ac:dyDescent="0.3">
      <c r="C29573" s="3"/>
    </row>
    <row r="29574" spans="3:3" s="2" customFormat="1" x14ac:dyDescent="0.3">
      <c r="C29574" s="3"/>
    </row>
    <row r="29575" spans="3:3" s="2" customFormat="1" x14ac:dyDescent="0.3">
      <c r="C29575" s="3"/>
    </row>
    <row r="29576" spans="3:3" s="2" customFormat="1" x14ac:dyDescent="0.3">
      <c r="C29576" s="3"/>
    </row>
    <row r="29577" spans="3:3" s="2" customFormat="1" x14ac:dyDescent="0.3">
      <c r="C29577" s="3"/>
    </row>
    <row r="29578" spans="3:3" s="2" customFormat="1" x14ac:dyDescent="0.3">
      <c r="C29578" s="3"/>
    </row>
    <row r="29579" spans="3:3" s="2" customFormat="1" x14ac:dyDescent="0.3">
      <c r="C29579" s="3"/>
    </row>
    <row r="29580" spans="3:3" s="2" customFormat="1" x14ac:dyDescent="0.3">
      <c r="C29580" s="3"/>
    </row>
    <row r="29581" spans="3:3" s="2" customFormat="1" x14ac:dyDescent="0.3">
      <c r="C29581" s="3"/>
    </row>
    <row r="29582" spans="3:3" s="2" customFormat="1" x14ac:dyDescent="0.3">
      <c r="C29582" s="3"/>
    </row>
    <row r="29583" spans="3:3" s="2" customFormat="1" x14ac:dyDescent="0.3">
      <c r="C29583" s="3"/>
    </row>
    <row r="29584" spans="3:3" s="2" customFormat="1" x14ac:dyDescent="0.3">
      <c r="C29584" s="3"/>
    </row>
    <row r="29585" spans="3:3" s="2" customFormat="1" x14ac:dyDescent="0.3">
      <c r="C29585" s="3"/>
    </row>
    <row r="29586" spans="3:3" s="2" customFormat="1" x14ac:dyDescent="0.3">
      <c r="C29586" s="3"/>
    </row>
    <row r="29587" spans="3:3" s="2" customFormat="1" x14ac:dyDescent="0.3">
      <c r="C29587" s="3"/>
    </row>
    <row r="29588" spans="3:3" s="2" customFormat="1" x14ac:dyDescent="0.3">
      <c r="C29588" s="3"/>
    </row>
    <row r="29589" spans="3:3" s="2" customFormat="1" x14ac:dyDescent="0.3">
      <c r="C29589" s="3"/>
    </row>
    <row r="29590" spans="3:3" s="2" customFormat="1" x14ac:dyDescent="0.3">
      <c r="C29590" s="3"/>
    </row>
    <row r="29591" spans="3:3" s="2" customFormat="1" x14ac:dyDescent="0.3">
      <c r="C29591" s="3"/>
    </row>
    <row r="29592" spans="3:3" s="2" customFormat="1" x14ac:dyDescent="0.3">
      <c r="C29592" s="3"/>
    </row>
    <row r="29593" spans="3:3" s="2" customFormat="1" x14ac:dyDescent="0.3">
      <c r="C29593" s="3"/>
    </row>
    <row r="29594" spans="3:3" s="2" customFormat="1" x14ac:dyDescent="0.3">
      <c r="C29594" s="3"/>
    </row>
    <row r="29595" spans="3:3" s="2" customFormat="1" x14ac:dyDescent="0.3">
      <c r="C29595" s="3"/>
    </row>
    <row r="29596" spans="3:3" s="2" customFormat="1" x14ac:dyDescent="0.3">
      <c r="C29596" s="3"/>
    </row>
    <row r="29597" spans="3:3" s="2" customFormat="1" x14ac:dyDescent="0.3">
      <c r="C29597" s="3"/>
    </row>
    <row r="29598" spans="3:3" s="2" customFormat="1" x14ac:dyDescent="0.3">
      <c r="C29598" s="3"/>
    </row>
    <row r="29599" spans="3:3" s="2" customFormat="1" x14ac:dyDescent="0.3">
      <c r="C29599" s="3"/>
    </row>
    <row r="29600" spans="3:3" s="2" customFormat="1" x14ac:dyDescent="0.3">
      <c r="C29600" s="3"/>
    </row>
    <row r="29601" spans="3:3" s="2" customFormat="1" x14ac:dyDescent="0.3">
      <c r="C29601" s="3"/>
    </row>
    <row r="29602" spans="3:3" s="2" customFormat="1" x14ac:dyDescent="0.3">
      <c r="C29602" s="3"/>
    </row>
    <row r="29603" spans="3:3" s="2" customFormat="1" x14ac:dyDescent="0.3">
      <c r="C29603" s="3"/>
    </row>
    <row r="29604" spans="3:3" s="2" customFormat="1" x14ac:dyDescent="0.3">
      <c r="C29604" s="3"/>
    </row>
    <row r="29605" spans="3:3" s="2" customFormat="1" x14ac:dyDescent="0.3">
      <c r="C29605" s="3"/>
    </row>
    <row r="29606" spans="3:3" s="2" customFormat="1" x14ac:dyDescent="0.3">
      <c r="C29606" s="3"/>
    </row>
    <row r="29607" spans="3:3" s="2" customFormat="1" x14ac:dyDescent="0.3">
      <c r="C29607" s="3"/>
    </row>
    <row r="29608" spans="3:3" s="2" customFormat="1" x14ac:dyDescent="0.3">
      <c r="C29608" s="3"/>
    </row>
    <row r="29609" spans="3:3" s="2" customFormat="1" x14ac:dyDescent="0.3">
      <c r="C29609" s="3"/>
    </row>
    <row r="29610" spans="3:3" s="2" customFormat="1" x14ac:dyDescent="0.3">
      <c r="C29610" s="3"/>
    </row>
    <row r="29611" spans="3:3" s="2" customFormat="1" x14ac:dyDescent="0.3">
      <c r="C29611" s="3"/>
    </row>
    <row r="29612" spans="3:3" s="2" customFormat="1" x14ac:dyDescent="0.3">
      <c r="C29612" s="3"/>
    </row>
    <row r="29613" spans="3:3" s="2" customFormat="1" x14ac:dyDescent="0.3">
      <c r="C29613" s="3"/>
    </row>
    <row r="29614" spans="3:3" s="2" customFormat="1" x14ac:dyDescent="0.3">
      <c r="C29614" s="3"/>
    </row>
    <row r="29615" spans="3:3" s="2" customFormat="1" x14ac:dyDescent="0.3">
      <c r="C29615" s="3"/>
    </row>
    <row r="29616" spans="3:3" s="2" customFormat="1" x14ac:dyDescent="0.3">
      <c r="C29616" s="3"/>
    </row>
    <row r="29617" spans="3:3" s="2" customFormat="1" x14ac:dyDescent="0.3">
      <c r="C29617" s="3"/>
    </row>
    <row r="29618" spans="3:3" s="2" customFormat="1" x14ac:dyDescent="0.3">
      <c r="C29618" s="3"/>
    </row>
    <row r="29619" spans="3:3" s="2" customFormat="1" x14ac:dyDescent="0.3">
      <c r="C29619" s="3"/>
    </row>
    <row r="29620" spans="3:3" s="2" customFormat="1" x14ac:dyDescent="0.3">
      <c r="C29620" s="3"/>
    </row>
    <row r="29621" spans="3:3" s="2" customFormat="1" x14ac:dyDescent="0.3">
      <c r="C29621" s="3"/>
    </row>
    <row r="29622" spans="3:3" s="2" customFormat="1" x14ac:dyDescent="0.3">
      <c r="C29622" s="3"/>
    </row>
    <row r="29623" spans="3:3" s="2" customFormat="1" x14ac:dyDescent="0.3">
      <c r="C29623" s="3"/>
    </row>
    <row r="29624" spans="3:3" s="2" customFormat="1" x14ac:dyDescent="0.3">
      <c r="C29624" s="3"/>
    </row>
    <row r="29625" spans="3:3" s="2" customFormat="1" x14ac:dyDescent="0.3">
      <c r="C29625" s="3"/>
    </row>
    <row r="29626" spans="3:3" s="2" customFormat="1" x14ac:dyDescent="0.3">
      <c r="C29626" s="3"/>
    </row>
    <row r="29627" spans="3:3" s="2" customFormat="1" x14ac:dyDescent="0.3">
      <c r="C29627" s="3"/>
    </row>
    <row r="29628" spans="3:3" s="2" customFormat="1" x14ac:dyDescent="0.3">
      <c r="C29628" s="3"/>
    </row>
    <row r="29629" spans="3:3" s="2" customFormat="1" x14ac:dyDescent="0.3">
      <c r="C29629" s="3"/>
    </row>
    <row r="29630" spans="3:3" s="2" customFormat="1" x14ac:dyDescent="0.3">
      <c r="C29630" s="3"/>
    </row>
    <row r="29631" spans="3:3" s="2" customFormat="1" x14ac:dyDescent="0.3">
      <c r="C29631" s="3"/>
    </row>
    <row r="29632" spans="3:3" s="2" customFormat="1" x14ac:dyDescent="0.3">
      <c r="C29632" s="3"/>
    </row>
    <row r="29633" spans="3:3" s="2" customFormat="1" x14ac:dyDescent="0.3">
      <c r="C29633" s="3"/>
    </row>
    <row r="29634" spans="3:3" s="2" customFormat="1" x14ac:dyDescent="0.3">
      <c r="C29634" s="3"/>
    </row>
    <row r="29635" spans="3:3" s="2" customFormat="1" x14ac:dyDescent="0.3">
      <c r="C29635" s="3"/>
    </row>
    <row r="29636" spans="3:3" s="2" customFormat="1" x14ac:dyDescent="0.3">
      <c r="C29636" s="3"/>
    </row>
    <row r="29637" spans="3:3" s="2" customFormat="1" x14ac:dyDescent="0.3">
      <c r="C29637" s="3"/>
    </row>
    <row r="29638" spans="3:3" s="2" customFormat="1" x14ac:dyDescent="0.3">
      <c r="C29638" s="3"/>
    </row>
    <row r="29639" spans="3:3" s="2" customFormat="1" x14ac:dyDescent="0.3">
      <c r="C29639" s="3"/>
    </row>
    <row r="29640" spans="3:3" s="2" customFormat="1" x14ac:dyDescent="0.3">
      <c r="C29640" s="3"/>
    </row>
    <row r="29641" spans="3:3" s="2" customFormat="1" x14ac:dyDescent="0.3">
      <c r="C29641" s="3"/>
    </row>
    <row r="29642" spans="3:3" s="2" customFormat="1" x14ac:dyDescent="0.3">
      <c r="C29642" s="3"/>
    </row>
    <row r="29643" spans="3:3" s="2" customFormat="1" x14ac:dyDescent="0.3">
      <c r="C29643" s="3"/>
    </row>
    <row r="29644" spans="3:3" s="2" customFormat="1" x14ac:dyDescent="0.3">
      <c r="C29644" s="3"/>
    </row>
    <row r="29645" spans="3:3" s="2" customFormat="1" x14ac:dyDescent="0.3">
      <c r="C29645" s="3"/>
    </row>
    <row r="29646" spans="3:3" s="2" customFormat="1" x14ac:dyDescent="0.3">
      <c r="C29646" s="3"/>
    </row>
    <row r="29647" spans="3:3" s="2" customFormat="1" x14ac:dyDescent="0.3">
      <c r="C29647" s="3"/>
    </row>
    <row r="29648" spans="3:3" s="2" customFormat="1" x14ac:dyDescent="0.3">
      <c r="C29648" s="3"/>
    </row>
    <row r="29649" spans="3:3" s="2" customFormat="1" x14ac:dyDescent="0.3">
      <c r="C29649" s="3"/>
    </row>
    <row r="29650" spans="3:3" s="2" customFormat="1" x14ac:dyDescent="0.3">
      <c r="C29650" s="3"/>
    </row>
    <row r="29651" spans="3:3" s="2" customFormat="1" x14ac:dyDescent="0.3">
      <c r="C29651" s="3"/>
    </row>
    <row r="29652" spans="3:3" s="2" customFormat="1" x14ac:dyDescent="0.3">
      <c r="C29652" s="3"/>
    </row>
    <row r="29653" spans="3:3" s="2" customFormat="1" x14ac:dyDescent="0.3">
      <c r="C29653" s="3"/>
    </row>
    <row r="29654" spans="3:3" s="2" customFormat="1" x14ac:dyDescent="0.3">
      <c r="C29654" s="3"/>
    </row>
    <row r="29655" spans="3:3" s="2" customFormat="1" x14ac:dyDescent="0.3">
      <c r="C29655" s="3"/>
    </row>
    <row r="29656" spans="3:3" s="2" customFormat="1" x14ac:dyDescent="0.3">
      <c r="C29656" s="3"/>
    </row>
    <row r="29657" spans="3:3" s="2" customFormat="1" x14ac:dyDescent="0.3">
      <c r="C29657" s="3"/>
    </row>
    <row r="29658" spans="3:3" s="2" customFormat="1" x14ac:dyDescent="0.3">
      <c r="C29658" s="3"/>
    </row>
    <row r="29659" spans="3:3" s="2" customFormat="1" x14ac:dyDescent="0.3">
      <c r="C29659" s="3"/>
    </row>
    <row r="29660" spans="3:3" s="2" customFormat="1" x14ac:dyDescent="0.3">
      <c r="C29660" s="3"/>
    </row>
    <row r="29661" spans="3:3" s="2" customFormat="1" x14ac:dyDescent="0.3">
      <c r="C29661" s="3"/>
    </row>
    <row r="29662" spans="3:3" s="2" customFormat="1" x14ac:dyDescent="0.3">
      <c r="C29662" s="3"/>
    </row>
    <row r="29663" spans="3:3" s="2" customFormat="1" x14ac:dyDescent="0.3">
      <c r="C29663" s="3"/>
    </row>
    <row r="29664" spans="3:3" s="2" customFormat="1" x14ac:dyDescent="0.3">
      <c r="C29664" s="3"/>
    </row>
    <row r="29665" spans="3:3" s="2" customFormat="1" x14ac:dyDescent="0.3">
      <c r="C29665" s="3"/>
    </row>
    <row r="29666" spans="3:3" s="2" customFormat="1" x14ac:dyDescent="0.3">
      <c r="C29666" s="3"/>
    </row>
    <row r="29667" spans="3:3" s="2" customFormat="1" x14ac:dyDescent="0.3">
      <c r="C29667" s="3"/>
    </row>
    <row r="29668" spans="3:3" s="2" customFormat="1" x14ac:dyDescent="0.3">
      <c r="C29668" s="3"/>
    </row>
    <row r="29669" spans="3:3" s="2" customFormat="1" x14ac:dyDescent="0.3">
      <c r="C29669" s="3"/>
    </row>
    <row r="29670" spans="3:3" s="2" customFormat="1" x14ac:dyDescent="0.3">
      <c r="C29670" s="3"/>
    </row>
    <row r="29671" spans="3:3" s="2" customFormat="1" x14ac:dyDescent="0.3">
      <c r="C29671" s="3"/>
    </row>
    <row r="29672" spans="3:3" s="2" customFormat="1" x14ac:dyDescent="0.3">
      <c r="C29672" s="3"/>
    </row>
    <row r="29673" spans="3:3" s="2" customFormat="1" x14ac:dyDescent="0.3">
      <c r="C29673" s="3"/>
    </row>
    <row r="29674" spans="3:3" s="2" customFormat="1" x14ac:dyDescent="0.3">
      <c r="C29674" s="3"/>
    </row>
    <row r="29675" spans="3:3" s="2" customFormat="1" x14ac:dyDescent="0.3">
      <c r="C29675" s="3"/>
    </row>
    <row r="29676" spans="3:3" s="2" customFormat="1" x14ac:dyDescent="0.3">
      <c r="C29676" s="3"/>
    </row>
    <row r="29677" spans="3:3" s="2" customFormat="1" x14ac:dyDescent="0.3">
      <c r="C29677" s="3"/>
    </row>
    <row r="29678" spans="3:3" s="2" customFormat="1" x14ac:dyDescent="0.3">
      <c r="C29678" s="3"/>
    </row>
    <row r="29679" spans="3:3" s="2" customFormat="1" x14ac:dyDescent="0.3">
      <c r="C29679" s="3"/>
    </row>
    <row r="29680" spans="3:3" s="2" customFormat="1" x14ac:dyDescent="0.3">
      <c r="C29680" s="3"/>
    </row>
    <row r="29681" spans="3:3" s="2" customFormat="1" x14ac:dyDescent="0.3">
      <c r="C29681" s="3"/>
    </row>
    <row r="29682" spans="3:3" s="2" customFormat="1" x14ac:dyDescent="0.3">
      <c r="C29682" s="3"/>
    </row>
    <row r="29683" spans="3:3" s="2" customFormat="1" x14ac:dyDescent="0.3">
      <c r="C29683" s="3"/>
    </row>
    <row r="29684" spans="3:3" s="2" customFormat="1" x14ac:dyDescent="0.3">
      <c r="C29684" s="3"/>
    </row>
    <row r="29685" spans="3:3" s="2" customFormat="1" x14ac:dyDescent="0.3">
      <c r="C29685" s="3"/>
    </row>
    <row r="29686" spans="3:3" s="2" customFormat="1" x14ac:dyDescent="0.3">
      <c r="C29686" s="3"/>
    </row>
    <row r="29687" spans="3:3" s="2" customFormat="1" x14ac:dyDescent="0.3">
      <c r="C29687" s="3"/>
    </row>
    <row r="29688" spans="3:3" s="2" customFormat="1" x14ac:dyDescent="0.3">
      <c r="C29688" s="3"/>
    </row>
    <row r="29689" spans="3:3" s="2" customFormat="1" x14ac:dyDescent="0.3">
      <c r="C29689" s="3"/>
    </row>
    <row r="29690" spans="3:3" s="2" customFormat="1" x14ac:dyDescent="0.3">
      <c r="C29690" s="3"/>
    </row>
    <row r="29691" spans="3:3" s="2" customFormat="1" x14ac:dyDescent="0.3">
      <c r="C29691" s="3"/>
    </row>
    <row r="29692" spans="3:3" s="2" customFormat="1" x14ac:dyDescent="0.3">
      <c r="C29692" s="3"/>
    </row>
    <row r="29693" spans="3:3" s="2" customFormat="1" x14ac:dyDescent="0.3">
      <c r="C29693" s="3"/>
    </row>
    <row r="29694" spans="3:3" s="2" customFormat="1" x14ac:dyDescent="0.3">
      <c r="C29694" s="3"/>
    </row>
    <row r="29695" spans="3:3" s="2" customFormat="1" x14ac:dyDescent="0.3">
      <c r="C29695" s="3"/>
    </row>
    <row r="29696" spans="3:3" s="2" customFormat="1" x14ac:dyDescent="0.3">
      <c r="C29696" s="3"/>
    </row>
    <row r="29697" spans="3:3" s="2" customFormat="1" x14ac:dyDescent="0.3">
      <c r="C29697" s="3"/>
    </row>
    <row r="29698" spans="3:3" s="2" customFormat="1" x14ac:dyDescent="0.3">
      <c r="C29698" s="3"/>
    </row>
    <row r="29699" spans="3:3" s="2" customFormat="1" x14ac:dyDescent="0.3">
      <c r="C29699" s="3"/>
    </row>
    <row r="29700" spans="3:3" s="2" customFormat="1" x14ac:dyDescent="0.3">
      <c r="C29700" s="3"/>
    </row>
    <row r="29701" spans="3:3" s="2" customFormat="1" x14ac:dyDescent="0.3">
      <c r="C29701" s="3"/>
    </row>
    <row r="29702" spans="3:3" s="2" customFormat="1" x14ac:dyDescent="0.3">
      <c r="C29702" s="3"/>
    </row>
    <row r="29703" spans="3:3" s="2" customFormat="1" x14ac:dyDescent="0.3">
      <c r="C29703" s="3"/>
    </row>
    <row r="29704" spans="3:3" s="2" customFormat="1" x14ac:dyDescent="0.3">
      <c r="C29704" s="3"/>
    </row>
    <row r="29705" spans="3:3" s="2" customFormat="1" x14ac:dyDescent="0.3">
      <c r="C29705" s="3"/>
    </row>
    <row r="29706" spans="3:3" s="2" customFormat="1" x14ac:dyDescent="0.3">
      <c r="C29706" s="3"/>
    </row>
    <row r="29707" spans="3:3" s="2" customFormat="1" x14ac:dyDescent="0.3">
      <c r="C29707" s="3"/>
    </row>
    <row r="29708" spans="3:3" s="2" customFormat="1" x14ac:dyDescent="0.3">
      <c r="C29708" s="3"/>
    </row>
    <row r="29709" spans="3:3" s="2" customFormat="1" x14ac:dyDescent="0.3">
      <c r="C29709" s="3"/>
    </row>
    <row r="29710" spans="3:3" s="2" customFormat="1" x14ac:dyDescent="0.3">
      <c r="C29710" s="3"/>
    </row>
    <row r="29711" spans="3:3" s="2" customFormat="1" x14ac:dyDescent="0.3">
      <c r="C29711" s="3"/>
    </row>
    <row r="29712" spans="3:3" s="2" customFormat="1" x14ac:dyDescent="0.3">
      <c r="C29712" s="3"/>
    </row>
    <row r="29713" spans="3:3" s="2" customFormat="1" x14ac:dyDescent="0.3">
      <c r="C29713" s="3"/>
    </row>
    <row r="29714" spans="3:3" s="2" customFormat="1" x14ac:dyDescent="0.3">
      <c r="C29714" s="3"/>
    </row>
    <row r="29715" spans="3:3" s="2" customFormat="1" x14ac:dyDescent="0.3">
      <c r="C29715" s="3"/>
    </row>
    <row r="29716" spans="3:3" s="2" customFormat="1" x14ac:dyDescent="0.3">
      <c r="C29716" s="3"/>
    </row>
    <row r="29717" spans="3:3" s="2" customFormat="1" x14ac:dyDescent="0.3">
      <c r="C29717" s="3"/>
    </row>
    <row r="29718" spans="3:3" s="2" customFormat="1" x14ac:dyDescent="0.3">
      <c r="C29718" s="3"/>
    </row>
    <row r="29719" spans="3:3" s="2" customFormat="1" x14ac:dyDescent="0.3">
      <c r="C29719" s="3"/>
    </row>
    <row r="29720" spans="3:3" s="2" customFormat="1" x14ac:dyDescent="0.3">
      <c r="C29720" s="3"/>
    </row>
    <row r="29721" spans="3:3" s="2" customFormat="1" x14ac:dyDescent="0.3">
      <c r="C29721" s="3"/>
    </row>
    <row r="29722" spans="3:3" s="2" customFormat="1" x14ac:dyDescent="0.3">
      <c r="C29722" s="3"/>
    </row>
    <row r="29723" spans="3:3" s="2" customFormat="1" x14ac:dyDescent="0.3">
      <c r="C29723" s="3"/>
    </row>
    <row r="29724" spans="3:3" s="2" customFormat="1" x14ac:dyDescent="0.3">
      <c r="C29724" s="3"/>
    </row>
    <row r="29725" spans="3:3" s="2" customFormat="1" x14ac:dyDescent="0.3">
      <c r="C29725" s="3"/>
    </row>
    <row r="29726" spans="3:3" s="2" customFormat="1" x14ac:dyDescent="0.3">
      <c r="C29726" s="3"/>
    </row>
    <row r="29727" spans="3:3" s="2" customFormat="1" x14ac:dyDescent="0.3">
      <c r="C29727" s="3"/>
    </row>
    <row r="29728" spans="3:3" s="2" customFormat="1" x14ac:dyDescent="0.3">
      <c r="C29728" s="3"/>
    </row>
    <row r="29729" spans="3:3" s="2" customFormat="1" x14ac:dyDescent="0.3">
      <c r="C29729" s="3"/>
    </row>
    <row r="29730" spans="3:3" s="2" customFormat="1" x14ac:dyDescent="0.3">
      <c r="C29730" s="3"/>
    </row>
    <row r="29731" spans="3:3" s="2" customFormat="1" x14ac:dyDescent="0.3">
      <c r="C29731" s="3"/>
    </row>
    <row r="29732" spans="3:3" s="2" customFormat="1" x14ac:dyDescent="0.3">
      <c r="C29732" s="3"/>
    </row>
    <row r="29733" spans="3:3" s="2" customFormat="1" x14ac:dyDescent="0.3">
      <c r="C29733" s="3"/>
    </row>
    <row r="29734" spans="3:3" s="2" customFormat="1" x14ac:dyDescent="0.3">
      <c r="C29734" s="3"/>
    </row>
    <row r="29735" spans="3:3" s="2" customFormat="1" x14ac:dyDescent="0.3">
      <c r="C29735" s="3"/>
    </row>
    <row r="29736" spans="3:3" s="2" customFormat="1" x14ac:dyDescent="0.3">
      <c r="C29736" s="3"/>
    </row>
    <row r="29737" spans="3:3" s="2" customFormat="1" x14ac:dyDescent="0.3">
      <c r="C29737" s="3"/>
    </row>
    <row r="29738" spans="3:3" s="2" customFormat="1" x14ac:dyDescent="0.3">
      <c r="C29738" s="3"/>
    </row>
    <row r="29739" spans="3:3" s="2" customFormat="1" x14ac:dyDescent="0.3">
      <c r="C29739" s="3"/>
    </row>
    <row r="29740" spans="3:3" s="2" customFormat="1" x14ac:dyDescent="0.3">
      <c r="C29740" s="3"/>
    </row>
    <row r="29741" spans="3:3" s="2" customFormat="1" x14ac:dyDescent="0.3">
      <c r="C29741" s="3"/>
    </row>
    <row r="29742" spans="3:3" s="2" customFormat="1" x14ac:dyDescent="0.3">
      <c r="C29742" s="3"/>
    </row>
    <row r="29743" spans="3:3" s="2" customFormat="1" x14ac:dyDescent="0.3">
      <c r="C29743" s="3"/>
    </row>
    <row r="29744" spans="3:3" s="2" customFormat="1" x14ac:dyDescent="0.3">
      <c r="C29744" s="3"/>
    </row>
    <row r="29745" spans="3:3" s="2" customFormat="1" x14ac:dyDescent="0.3">
      <c r="C29745" s="3"/>
    </row>
    <row r="29746" spans="3:3" s="2" customFormat="1" x14ac:dyDescent="0.3">
      <c r="C29746" s="3"/>
    </row>
    <row r="29747" spans="3:3" s="2" customFormat="1" x14ac:dyDescent="0.3">
      <c r="C29747" s="3"/>
    </row>
    <row r="29748" spans="3:3" s="2" customFormat="1" x14ac:dyDescent="0.3">
      <c r="C29748" s="3"/>
    </row>
    <row r="29749" spans="3:3" s="2" customFormat="1" x14ac:dyDescent="0.3">
      <c r="C29749" s="3"/>
    </row>
    <row r="29750" spans="3:3" s="2" customFormat="1" x14ac:dyDescent="0.3">
      <c r="C29750" s="3"/>
    </row>
    <row r="29751" spans="3:3" s="2" customFormat="1" x14ac:dyDescent="0.3">
      <c r="C29751" s="3"/>
    </row>
    <row r="29752" spans="3:3" s="2" customFormat="1" x14ac:dyDescent="0.3">
      <c r="C29752" s="3"/>
    </row>
    <row r="29753" spans="3:3" s="2" customFormat="1" x14ac:dyDescent="0.3">
      <c r="C29753" s="3"/>
    </row>
    <row r="29754" spans="3:3" s="2" customFormat="1" x14ac:dyDescent="0.3">
      <c r="C29754" s="3"/>
    </row>
    <row r="29755" spans="3:3" s="2" customFormat="1" x14ac:dyDescent="0.3">
      <c r="C29755" s="3"/>
    </row>
    <row r="29756" spans="3:3" s="2" customFormat="1" x14ac:dyDescent="0.3">
      <c r="C29756" s="3"/>
    </row>
    <row r="29757" spans="3:3" s="2" customFormat="1" x14ac:dyDescent="0.3">
      <c r="C29757" s="3"/>
    </row>
    <row r="29758" spans="3:3" s="2" customFormat="1" x14ac:dyDescent="0.3">
      <c r="C29758" s="3"/>
    </row>
    <row r="29759" spans="3:3" s="2" customFormat="1" x14ac:dyDescent="0.3">
      <c r="C29759" s="3"/>
    </row>
    <row r="29760" spans="3:3" s="2" customFormat="1" x14ac:dyDescent="0.3">
      <c r="C29760" s="3"/>
    </row>
    <row r="29761" spans="3:3" s="2" customFormat="1" x14ac:dyDescent="0.3">
      <c r="C29761" s="3"/>
    </row>
    <row r="29762" spans="3:3" s="2" customFormat="1" x14ac:dyDescent="0.3">
      <c r="C29762" s="3"/>
    </row>
    <row r="29763" spans="3:3" s="2" customFormat="1" x14ac:dyDescent="0.3">
      <c r="C29763" s="3"/>
    </row>
    <row r="29764" spans="3:3" s="2" customFormat="1" x14ac:dyDescent="0.3">
      <c r="C29764" s="3"/>
    </row>
    <row r="29765" spans="3:3" s="2" customFormat="1" x14ac:dyDescent="0.3">
      <c r="C29765" s="3"/>
    </row>
    <row r="29766" spans="3:3" s="2" customFormat="1" x14ac:dyDescent="0.3">
      <c r="C29766" s="3"/>
    </row>
    <row r="29767" spans="3:3" s="2" customFormat="1" x14ac:dyDescent="0.3">
      <c r="C29767" s="3"/>
    </row>
    <row r="29768" spans="3:3" s="2" customFormat="1" x14ac:dyDescent="0.3">
      <c r="C29768" s="3"/>
    </row>
    <row r="29769" spans="3:3" s="2" customFormat="1" x14ac:dyDescent="0.3">
      <c r="C29769" s="3"/>
    </row>
    <row r="29770" spans="3:3" s="2" customFormat="1" x14ac:dyDescent="0.3">
      <c r="C29770" s="3"/>
    </row>
    <row r="29771" spans="3:3" s="2" customFormat="1" x14ac:dyDescent="0.3">
      <c r="C29771" s="3"/>
    </row>
    <row r="29772" spans="3:3" s="2" customFormat="1" x14ac:dyDescent="0.3">
      <c r="C29772" s="3"/>
    </row>
    <row r="29773" spans="3:3" s="2" customFormat="1" x14ac:dyDescent="0.3">
      <c r="C29773" s="3"/>
    </row>
    <row r="29774" spans="3:3" s="2" customFormat="1" x14ac:dyDescent="0.3">
      <c r="C29774" s="3"/>
    </row>
    <row r="29775" spans="3:3" s="2" customFormat="1" x14ac:dyDescent="0.3">
      <c r="C29775" s="3"/>
    </row>
    <row r="29776" spans="3:3" s="2" customFormat="1" x14ac:dyDescent="0.3">
      <c r="C29776" s="3"/>
    </row>
    <row r="29777" spans="3:3" s="2" customFormat="1" x14ac:dyDescent="0.3">
      <c r="C29777" s="3"/>
    </row>
    <row r="29778" spans="3:3" s="2" customFormat="1" x14ac:dyDescent="0.3">
      <c r="C29778" s="3"/>
    </row>
    <row r="29779" spans="3:3" s="2" customFormat="1" x14ac:dyDescent="0.3">
      <c r="C29779" s="3"/>
    </row>
    <row r="29780" spans="3:3" s="2" customFormat="1" x14ac:dyDescent="0.3">
      <c r="C29780" s="3"/>
    </row>
    <row r="29781" spans="3:3" s="2" customFormat="1" x14ac:dyDescent="0.3">
      <c r="C29781" s="3"/>
    </row>
    <row r="29782" spans="3:3" s="2" customFormat="1" x14ac:dyDescent="0.3">
      <c r="C29782" s="3"/>
    </row>
    <row r="29783" spans="3:3" s="2" customFormat="1" x14ac:dyDescent="0.3">
      <c r="C29783" s="3"/>
    </row>
    <row r="29784" spans="3:3" s="2" customFormat="1" x14ac:dyDescent="0.3">
      <c r="C29784" s="3"/>
    </row>
    <row r="29785" spans="3:3" s="2" customFormat="1" x14ac:dyDescent="0.3">
      <c r="C29785" s="3"/>
    </row>
    <row r="29786" spans="3:3" s="2" customFormat="1" x14ac:dyDescent="0.3">
      <c r="C29786" s="3"/>
    </row>
    <row r="29787" spans="3:3" s="2" customFormat="1" x14ac:dyDescent="0.3">
      <c r="C29787" s="3"/>
    </row>
    <row r="29788" spans="3:3" s="2" customFormat="1" x14ac:dyDescent="0.3">
      <c r="C29788" s="3"/>
    </row>
    <row r="29789" spans="3:3" s="2" customFormat="1" x14ac:dyDescent="0.3">
      <c r="C29789" s="3"/>
    </row>
    <row r="29790" spans="3:3" s="2" customFormat="1" x14ac:dyDescent="0.3">
      <c r="C29790" s="3"/>
    </row>
    <row r="29791" spans="3:3" s="2" customFormat="1" x14ac:dyDescent="0.3">
      <c r="C29791" s="3"/>
    </row>
    <row r="29792" spans="3:3" s="2" customFormat="1" x14ac:dyDescent="0.3">
      <c r="C29792" s="3"/>
    </row>
    <row r="29793" spans="3:3" s="2" customFormat="1" x14ac:dyDescent="0.3">
      <c r="C29793" s="3"/>
    </row>
    <row r="29794" spans="3:3" s="2" customFormat="1" x14ac:dyDescent="0.3">
      <c r="C29794" s="3"/>
    </row>
    <row r="29795" spans="3:3" s="2" customFormat="1" x14ac:dyDescent="0.3">
      <c r="C29795" s="3"/>
    </row>
    <row r="29796" spans="3:3" s="2" customFormat="1" x14ac:dyDescent="0.3">
      <c r="C29796" s="3"/>
    </row>
    <row r="29797" spans="3:3" s="2" customFormat="1" x14ac:dyDescent="0.3">
      <c r="C29797" s="3"/>
    </row>
    <row r="29798" spans="3:3" s="2" customFormat="1" x14ac:dyDescent="0.3">
      <c r="C29798" s="3"/>
    </row>
    <row r="29799" spans="3:3" s="2" customFormat="1" x14ac:dyDescent="0.3">
      <c r="C29799" s="3"/>
    </row>
    <row r="29800" spans="3:3" s="2" customFormat="1" x14ac:dyDescent="0.3">
      <c r="C29800" s="3"/>
    </row>
    <row r="29801" spans="3:3" s="2" customFormat="1" x14ac:dyDescent="0.3">
      <c r="C29801" s="3"/>
    </row>
    <row r="29802" spans="3:3" s="2" customFormat="1" x14ac:dyDescent="0.3">
      <c r="C29802" s="3"/>
    </row>
    <row r="29803" spans="3:3" s="2" customFormat="1" x14ac:dyDescent="0.3">
      <c r="C29803" s="3"/>
    </row>
    <row r="29804" spans="3:3" s="2" customFormat="1" x14ac:dyDescent="0.3">
      <c r="C29804" s="3"/>
    </row>
    <row r="29805" spans="3:3" s="2" customFormat="1" x14ac:dyDescent="0.3">
      <c r="C29805" s="3"/>
    </row>
    <row r="29806" spans="3:3" s="2" customFormat="1" x14ac:dyDescent="0.3">
      <c r="C29806" s="3"/>
    </row>
    <row r="29807" spans="3:3" s="2" customFormat="1" x14ac:dyDescent="0.3">
      <c r="C29807" s="3"/>
    </row>
    <row r="29808" spans="3:3" s="2" customFormat="1" x14ac:dyDescent="0.3">
      <c r="C29808" s="3"/>
    </row>
    <row r="29809" spans="3:3" s="2" customFormat="1" x14ac:dyDescent="0.3">
      <c r="C29809" s="3"/>
    </row>
    <row r="29810" spans="3:3" s="2" customFormat="1" x14ac:dyDescent="0.3">
      <c r="C29810" s="3"/>
    </row>
    <row r="29811" spans="3:3" s="2" customFormat="1" x14ac:dyDescent="0.3">
      <c r="C29811" s="3"/>
    </row>
    <row r="29812" spans="3:3" s="2" customFormat="1" x14ac:dyDescent="0.3">
      <c r="C29812" s="3"/>
    </row>
    <row r="29813" spans="3:3" s="2" customFormat="1" x14ac:dyDescent="0.3">
      <c r="C29813" s="3"/>
    </row>
    <row r="29814" spans="3:3" s="2" customFormat="1" x14ac:dyDescent="0.3">
      <c r="C29814" s="3"/>
    </row>
    <row r="29815" spans="3:3" s="2" customFormat="1" x14ac:dyDescent="0.3">
      <c r="C29815" s="3"/>
    </row>
    <row r="29816" spans="3:3" s="2" customFormat="1" x14ac:dyDescent="0.3">
      <c r="C29816" s="3"/>
    </row>
    <row r="29817" spans="3:3" s="2" customFormat="1" x14ac:dyDescent="0.3">
      <c r="C29817" s="3"/>
    </row>
    <row r="29818" spans="3:3" s="2" customFormat="1" x14ac:dyDescent="0.3">
      <c r="C29818" s="3"/>
    </row>
    <row r="29819" spans="3:3" s="2" customFormat="1" x14ac:dyDescent="0.3">
      <c r="C29819" s="3"/>
    </row>
    <row r="29820" spans="3:3" s="2" customFormat="1" x14ac:dyDescent="0.3">
      <c r="C29820" s="3"/>
    </row>
    <row r="29821" spans="3:3" s="2" customFormat="1" x14ac:dyDescent="0.3">
      <c r="C29821" s="3"/>
    </row>
    <row r="29822" spans="3:3" s="2" customFormat="1" x14ac:dyDescent="0.3">
      <c r="C29822" s="3"/>
    </row>
    <row r="29823" spans="3:3" s="2" customFormat="1" x14ac:dyDescent="0.3">
      <c r="C29823" s="3"/>
    </row>
    <row r="29824" spans="3:3" s="2" customFormat="1" x14ac:dyDescent="0.3">
      <c r="C29824" s="3"/>
    </row>
    <row r="29825" spans="3:3" s="2" customFormat="1" x14ac:dyDescent="0.3">
      <c r="C29825" s="3"/>
    </row>
    <row r="29826" spans="3:3" s="2" customFormat="1" x14ac:dyDescent="0.3">
      <c r="C29826" s="3"/>
    </row>
    <row r="29827" spans="3:3" s="2" customFormat="1" x14ac:dyDescent="0.3">
      <c r="C29827" s="3"/>
    </row>
    <row r="29828" spans="3:3" s="2" customFormat="1" x14ac:dyDescent="0.3">
      <c r="C29828" s="3"/>
    </row>
    <row r="29829" spans="3:3" s="2" customFormat="1" x14ac:dyDescent="0.3">
      <c r="C29829" s="3"/>
    </row>
    <row r="29830" spans="3:3" s="2" customFormat="1" x14ac:dyDescent="0.3">
      <c r="C29830" s="3"/>
    </row>
    <row r="29831" spans="3:3" s="2" customFormat="1" x14ac:dyDescent="0.3">
      <c r="C29831" s="3"/>
    </row>
    <row r="29832" spans="3:3" s="2" customFormat="1" x14ac:dyDescent="0.3">
      <c r="C29832" s="3"/>
    </row>
    <row r="29833" spans="3:3" s="2" customFormat="1" x14ac:dyDescent="0.3">
      <c r="C29833" s="3"/>
    </row>
    <row r="29834" spans="3:3" s="2" customFormat="1" x14ac:dyDescent="0.3">
      <c r="C29834" s="3"/>
    </row>
    <row r="29835" spans="3:3" s="2" customFormat="1" x14ac:dyDescent="0.3">
      <c r="C29835" s="3"/>
    </row>
    <row r="29836" spans="3:3" s="2" customFormat="1" x14ac:dyDescent="0.3">
      <c r="C29836" s="3"/>
    </row>
    <row r="29837" spans="3:3" s="2" customFormat="1" x14ac:dyDescent="0.3">
      <c r="C29837" s="3"/>
    </row>
    <row r="29838" spans="3:3" s="2" customFormat="1" x14ac:dyDescent="0.3">
      <c r="C29838" s="3"/>
    </row>
    <row r="29839" spans="3:3" s="2" customFormat="1" x14ac:dyDescent="0.3">
      <c r="C29839" s="3"/>
    </row>
    <row r="29840" spans="3:3" s="2" customFormat="1" x14ac:dyDescent="0.3">
      <c r="C29840" s="3"/>
    </row>
    <row r="29841" spans="3:3" s="2" customFormat="1" x14ac:dyDescent="0.3">
      <c r="C29841" s="3"/>
    </row>
    <row r="29842" spans="3:3" s="2" customFormat="1" x14ac:dyDescent="0.3">
      <c r="C29842" s="3"/>
    </row>
    <row r="29843" spans="3:3" s="2" customFormat="1" x14ac:dyDescent="0.3">
      <c r="C29843" s="3"/>
    </row>
    <row r="29844" spans="3:3" s="2" customFormat="1" x14ac:dyDescent="0.3">
      <c r="C29844" s="3"/>
    </row>
    <row r="29845" spans="3:3" s="2" customFormat="1" x14ac:dyDescent="0.3">
      <c r="C29845" s="3"/>
    </row>
    <row r="29846" spans="3:3" s="2" customFormat="1" x14ac:dyDescent="0.3">
      <c r="C29846" s="3"/>
    </row>
    <row r="29847" spans="3:3" s="2" customFormat="1" x14ac:dyDescent="0.3">
      <c r="C29847" s="3"/>
    </row>
    <row r="29848" spans="3:3" s="2" customFormat="1" x14ac:dyDescent="0.3">
      <c r="C29848" s="3"/>
    </row>
    <row r="29849" spans="3:3" s="2" customFormat="1" x14ac:dyDescent="0.3">
      <c r="C29849" s="3"/>
    </row>
    <row r="29850" spans="3:3" s="2" customFormat="1" x14ac:dyDescent="0.3">
      <c r="C29850" s="3"/>
    </row>
    <row r="29851" spans="3:3" s="2" customFormat="1" x14ac:dyDescent="0.3">
      <c r="C29851" s="3"/>
    </row>
    <row r="29852" spans="3:3" s="2" customFormat="1" x14ac:dyDescent="0.3">
      <c r="C29852" s="3"/>
    </row>
    <row r="29853" spans="3:3" s="2" customFormat="1" x14ac:dyDescent="0.3">
      <c r="C29853" s="3"/>
    </row>
    <row r="29854" spans="3:3" s="2" customFormat="1" x14ac:dyDescent="0.3">
      <c r="C29854" s="3"/>
    </row>
    <row r="29855" spans="3:3" s="2" customFormat="1" x14ac:dyDescent="0.3">
      <c r="C29855" s="3"/>
    </row>
    <row r="29856" spans="3:3" s="2" customFormat="1" x14ac:dyDescent="0.3">
      <c r="C29856" s="3"/>
    </row>
    <row r="29857" spans="3:3" s="2" customFormat="1" x14ac:dyDescent="0.3">
      <c r="C29857" s="3"/>
    </row>
    <row r="29858" spans="3:3" s="2" customFormat="1" x14ac:dyDescent="0.3">
      <c r="C29858" s="3"/>
    </row>
    <row r="29859" spans="3:3" s="2" customFormat="1" x14ac:dyDescent="0.3">
      <c r="C29859" s="3"/>
    </row>
    <row r="29860" spans="3:3" s="2" customFormat="1" x14ac:dyDescent="0.3">
      <c r="C29860" s="3"/>
    </row>
    <row r="29861" spans="3:3" s="2" customFormat="1" x14ac:dyDescent="0.3">
      <c r="C29861" s="3"/>
    </row>
    <row r="29862" spans="3:3" s="2" customFormat="1" x14ac:dyDescent="0.3">
      <c r="C29862" s="3"/>
    </row>
    <row r="29863" spans="3:3" s="2" customFormat="1" x14ac:dyDescent="0.3">
      <c r="C29863" s="3"/>
    </row>
    <row r="29864" spans="3:3" s="2" customFormat="1" x14ac:dyDescent="0.3">
      <c r="C29864" s="3"/>
    </row>
    <row r="29865" spans="3:3" s="2" customFormat="1" x14ac:dyDescent="0.3">
      <c r="C29865" s="3"/>
    </row>
    <row r="29866" spans="3:3" s="2" customFormat="1" x14ac:dyDescent="0.3">
      <c r="C29866" s="3"/>
    </row>
    <row r="29867" spans="3:3" s="2" customFormat="1" x14ac:dyDescent="0.3">
      <c r="C29867" s="3"/>
    </row>
    <row r="29868" spans="3:3" s="2" customFormat="1" x14ac:dyDescent="0.3">
      <c r="C29868" s="3"/>
    </row>
    <row r="29869" spans="3:3" s="2" customFormat="1" x14ac:dyDescent="0.3">
      <c r="C29869" s="3"/>
    </row>
    <row r="29870" spans="3:3" s="2" customFormat="1" x14ac:dyDescent="0.3">
      <c r="C29870" s="3"/>
    </row>
    <row r="29871" spans="3:3" s="2" customFormat="1" x14ac:dyDescent="0.3">
      <c r="C29871" s="3"/>
    </row>
    <row r="29872" spans="3:3" s="2" customFormat="1" x14ac:dyDescent="0.3">
      <c r="C29872" s="3"/>
    </row>
    <row r="29873" spans="3:3" s="2" customFormat="1" x14ac:dyDescent="0.3">
      <c r="C29873" s="3"/>
    </row>
    <row r="29874" spans="3:3" s="2" customFormat="1" x14ac:dyDescent="0.3">
      <c r="C29874" s="3"/>
    </row>
    <row r="29875" spans="3:3" s="2" customFormat="1" x14ac:dyDescent="0.3">
      <c r="C29875" s="3"/>
    </row>
    <row r="29876" spans="3:3" s="2" customFormat="1" x14ac:dyDescent="0.3">
      <c r="C29876" s="3"/>
    </row>
    <row r="29877" spans="3:3" s="2" customFormat="1" x14ac:dyDescent="0.3">
      <c r="C29877" s="3"/>
    </row>
    <row r="29878" spans="3:3" s="2" customFormat="1" x14ac:dyDescent="0.3">
      <c r="C29878" s="3"/>
    </row>
    <row r="29879" spans="3:3" s="2" customFormat="1" x14ac:dyDescent="0.3">
      <c r="C29879" s="3"/>
    </row>
    <row r="29880" spans="3:3" s="2" customFormat="1" x14ac:dyDescent="0.3">
      <c r="C29880" s="3"/>
    </row>
    <row r="29881" spans="3:3" s="2" customFormat="1" x14ac:dyDescent="0.3">
      <c r="C29881" s="3"/>
    </row>
    <row r="29882" spans="3:3" s="2" customFormat="1" x14ac:dyDescent="0.3">
      <c r="C29882" s="3"/>
    </row>
    <row r="29883" spans="3:3" s="2" customFormat="1" x14ac:dyDescent="0.3">
      <c r="C29883" s="3"/>
    </row>
    <row r="29884" spans="3:3" s="2" customFormat="1" x14ac:dyDescent="0.3">
      <c r="C29884" s="3"/>
    </row>
    <row r="29885" spans="3:3" s="2" customFormat="1" x14ac:dyDescent="0.3">
      <c r="C29885" s="3"/>
    </row>
    <row r="29886" spans="3:3" s="2" customFormat="1" x14ac:dyDescent="0.3">
      <c r="C29886" s="3"/>
    </row>
    <row r="29887" spans="3:3" s="2" customFormat="1" x14ac:dyDescent="0.3">
      <c r="C29887" s="3"/>
    </row>
    <row r="29888" spans="3:3" s="2" customFormat="1" x14ac:dyDescent="0.3">
      <c r="C29888" s="3"/>
    </row>
    <row r="29889" spans="3:3" s="2" customFormat="1" x14ac:dyDescent="0.3">
      <c r="C29889" s="3"/>
    </row>
    <row r="29890" spans="3:3" s="2" customFormat="1" x14ac:dyDescent="0.3">
      <c r="C29890" s="3"/>
    </row>
    <row r="29891" spans="3:3" s="2" customFormat="1" x14ac:dyDescent="0.3">
      <c r="C29891" s="3"/>
    </row>
    <row r="29892" spans="3:3" s="2" customFormat="1" x14ac:dyDescent="0.3">
      <c r="C29892" s="3"/>
    </row>
    <row r="29893" spans="3:3" s="2" customFormat="1" x14ac:dyDescent="0.3">
      <c r="C29893" s="3"/>
    </row>
    <row r="29894" spans="3:3" s="2" customFormat="1" x14ac:dyDescent="0.3">
      <c r="C29894" s="3"/>
    </row>
    <row r="29895" spans="3:3" s="2" customFormat="1" x14ac:dyDescent="0.3">
      <c r="C29895" s="3"/>
    </row>
    <row r="29896" spans="3:3" s="2" customFormat="1" x14ac:dyDescent="0.3">
      <c r="C29896" s="3"/>
    </row>
    <row r="29897" spans="3:3" s="2" customFormat="1" x14ac:dyDescent="0.3">
      <c r="C29897" s="3"/>
    </row>
    <row r="29898" spans="3:3" s="2" customFormat="1" x14ac:dyDescent="0.3">
      <c r="C29898" s="3"/>
    </row>
    <row r="29899" spans="3:3" s="2" customFormat="1" x14ac:dyDescent="0.3">
      <c r="C29899" s="3"/>
    </row>
    <row r="29900" spans="3:3" s="2" customFormat="1" x14ac:dyDescent="0.3">
      <c r="C29900" s="3"/>
    </row>
    <row r="29901" spans="3:3" s="2" customFormat="1" x14ac:dyDescent="0.3">
      <c r="C29901" s="3"/>
    </row>
    <row r="29902" spans="3:3" s="2" customFormat="1" x14ac:dyDescent="0.3">
      <c r="C29902" s="3"/>
    </row>
    <row r="29903" spans="3:3" s="2" customFormat="1" x14ac:dyDescent="0.3">
      <c r="C29903" s="3"/>
    </row>
    <row r="29904" spans="3:3" s="2" customFormat="1" x14ac:dyDescent="0.3">
      <c r="C29904" s="3"/>
    </row>
    <row r="29905" spans="3:3" s="2" customFormat="1" x14ac:dyDescent="0.3">
      <c r="C29905" s="3"/>
    </row>
    <row r="29906" spans="3:3" s="2" customFormat="1" x14ac:dyDescent="0.3">
      <c r="C29906" s="3"/>
    </row>
    <row r="29907" spans="3:3" s="2" customFormat="1" x14ac:dyDescent="0.3">
      <c r="C29907" s="3"/>
    </row>
    <row r="29908" spans="3:3" s="2" customFormat="1" x14ac:dyDescent="0.3">
      <c r="C29908" s="3"/>
    </row>
    <row r="29909" spans="3:3" s="2" customFormat="1" x14ac:dyDescent="0.3">
      <c r="C29909" s="3"/>
    </row>
    <row r="29910" spans="3:3" s="2" customFormat="1" x14ac:dyDescent="0.3">
      <c r="C29910" s="3"/>
    </row>
    <row r="29911" spans="3:3" s="2" customFormat="1" x14ac:dyDescent="0.3">
      <c r="C29911" s="3"/>
    </row>
    <row r="29912" spans="3:3" s="2" customFormat="1" x14ac:dyDescent="0.3">
      <c r="C29912" s="3"/>
    </row>
    <row r="29913" spans="3:3" s="2" customFormat="1" x14ac:dyDescent="0.3">
      <c r="C29913" s="3"/>
    </row>
    <row r="29914" spans="3:3" s="2" customFormat="1" x14ac:dyDescent="0.3">
      <c r="C29914" s="3"/>
    </row>
    <row r="29915" spans="3:3" s="2" customFormat="1" x14ac:dyDescent="0.3">
      <c r="C29915" s="3"/>
    </row>
    <row r="29916" spans="3:3" s="2" customFormat="1" x14ac:dyDescent="0.3">
      <c r="C29916" s="3"/>
    </row>
    <row r="29917" spans="3:3" s="2" customFormat="1" x14ac:dyDescent="0.3">
      <c r="C29917" s="3"/>
    </row>
    <row r="29918" spans="3:3" s="2" customFormat="1" x14ac:dyDescent="0.3">
      <c r="C29918" s="3"/>
    </row>
    <row r="29919" spans="3:3" s="2" customFormat="1" x14ac:dyDescent="0.3">
      <c r="C29919" s="3"/>
    </row>
    <row r="29920" spans="3:3" s="2" customFormat="1" x14ac:dyDescent="0.3">
      <c r="C29920" s="3"/>
    </row>
    <row r="29921" spans="3:3" s="2" customFormat="1" x14ac:dyDescent="0.3">
      <c r="C29921" s="3"/>
    </row>
    <row r="29922" spans="3:3" s="2" customFormat="1" x14ac:dyDescent="0.3">
      <c r="C29922" s="3"/>
    </row>
    <row r="29923" spans="3:3" s="2" customFormat="1" x14ac:dyDescent="0.3">
      <c r="C29923" s="3"/>
    </row>
    <row r="29924" spans="3:3" s="2" customFormat="1" x14ac:dyDescent="0.3">
      <c r="C29924" s="3"/>
    </row>
    <row r="29925" spans="3:3" s="2" customFormat="1" x14ac:dyDescent="0.3">
      <c r="C29925" s="3"/>
    </row>
    <row r="29926" spans="3:3" s="2" customFormat="1" x14ac:dyDescent="0.3">
      <c r="C29926" s="3"/>
    </row>
    <row r="29927" spans="3:3" s="2" customFormat="1" x14ac:dyDescent="0.3">
      <c r="C29927" s="3"/>
    </row>
    <row r="29928" spans="3:3" s="2" customFormat="1" x14ac:dyDescent="0.3">
      <c r="C29928" s="3"/>
    </row>
    <row r="29929" spans="3:3" s="2" customFormat="1" x14ac:dyDescent="0.3">
      <c r="C29929" s="3"/>
    </row>
    <row r="29930" spans="3:3" s="2" customFormat="1" x14ac:dyDescent="0.3">
      <c r="C29930" s="3"/>
    </row>
    <row r="29931" spans="3:3" s="2" customFormat="1" x14ac:dyDescent="0.3">
      <c r="C29931" s="3"/>
    </row>
    <row r="29932" spans="3:3" s="2" customFormat="1" x14ac:dyDescent="0.3">
      <c r="C29932" s="3"/>
    </row>
    <row r="29933" spans="3:3" s="2" customFormat="1" x14ac:dyDescent="0.3">
      <c r="C29933" s="3"/>
    </row>
    <row r="29934" spans="3:3" s="2" customFormat="1" x14ac:dyDescent="0.3">
      <c r="C29934" s="3"/>
    </row>
    <row r="29935" spans="3:3" s="2" customFormat="1" x14ac:dyDescent="0.3">
      <c r="C29935" s="3"/>
    </row>
    <row r="29936" spans="3:3" s="2" customFormat="1" x14ac:dyDescent="0.3">
      <c r="C29936" s="3"/>
    </row>
    <row r="29937" spans="3:3" s="2" customFormat="1" x14ac:dyDescent="0.3">
      <c r="C29937" s="3"/>
    </row>
    <row r="29938" spans="3:3" s="2" customFormat="1" x14ac:dyDescent="0.3">
      <c r="C29938" s="3"/>
    </row>
    <row r="29939" spans="3:3" s="2" customFormat="1" x14ac:dyDescent="0.3">
      <c r="C29939" s="3"/>
    </row>
    <row r="29940" spans="3:3" s="2" customFormat="1" x14ac:dyDescent="0.3">
      <c r="C29940" s="3"/>
    </row>
    <row r="29941" spans="3:3" s="2" customFormat="1" x14ac:dyDescent="0.3">
      <c r="C29941" s="3"/>
    </row>
    <row r="29942" spans="3:3" s="2" customFormat="1" x14ac:dyDescent="0.3">
      <c r="C29942" s="3"/>
    </row>
    <row r="29943" spans="3:3" s="2" customFormat="1" x14ac:dyDescent="0.3">
      <c r="C29943" s="3"/>
    </row>
    <row r="29944" spans="3:3" s="2" customFormat="1" x14ac:dyDescent="0.3">
      <c r="C29944" s="3"/>
    </row>
    <row r="29945" spans="3:3" s="2" customFormat="1" x14ac:dyDescent="0.3">
      <c r="C29945" s="3"/>
    </row>
    <row r="29946" spans="3:3" s="2" customFormat="1" x14ac:dyDescent="0.3">
      <c r="C29946" s="3"/>
    </row>
    <row r="29947" spans="3:3" s="2" customFormat="1" x14ac:dyDescent="0.3">
      <c r="C29947" s="3"/>
    </row>
    <row r="29948" spans="3:3" s="2" customFormat="1" x14ac:dyDescent="0.3">
      <c r="C29948" s="3"/>
    </row>
    <row r="29949" spans="3:3" s="2" customFormat="1" x14ac:dyDescent="0.3">
      <c r="C29949" s="3"/>
    </row>
    <row r="29950" spans="3:3" s="2" customFormat="1" x14ac:dyDescent="0.3">
      <c r="C29950" s="3"/>
    </row>
    <row r="29951" spans="3:3" s="2" customFormat="1" x14ac:dyDescent="0.3">
      <c r="C29951" s="3"/>
    </row>
    <row r="29952" spans="3:3" s="2" customFormat="1" x14ac:dyDescent="0.3">
      <c r="C29952" s="3"/>
    </row>
    <row r="29953" spans="3:3" s="2" customFormat="1" x14ac:dyDescent="0.3">
      <c r="C29953" s="3"/>
    </row>
    <row r="29954" spans="3:3" s="2" customFormat="1" x14ac:dyDescent="0.3">
      <c r="C29954" s="3"/>
    </row>
    <row r="29955" spans="3:3" s="2" customFormat="1" x14ac:dyDescent="0.3">
      <c r="C29955" s="3"/>
    </row>
    <row r="29956" spans="3:3" s="2" customFormat="1" x14ac:dyDescent="0.3">
      <c r="C29956" s="3"/>
    </row>
    <row r="29957" spans="3:3" s="2" customFormat="1" x14ac:dyDescent="0.3">
      <c r="C29957" s="3"/>
    </row>
    <row r="29958" spans="3:3" s="2" customFormat="1" x14ac:dyDescent="0.3">
      <c r="C29958" s="3"/>
    </row>
    <row r="29959" spans="3:3" s="2" customFormat="1" x14ac:dyDescent="0.3">
      <c r="C29959" s="3"/>
    </row>
    <row r="29960" spans="3:3" s="2" customFormat="1" x14ac:dyDescent="0.3">
      <c r="C29960" s="3"/>
    </row>
    <row r="29961" spans="3:3" s="2" customFormat="1" x14ac:dyDescent="0.3">
      <c r="C29961" s="3"/>
    </row>
    <row r="29962" spans="3:3" s="2" customFormat="1" x14ac:dyDescent="0.3">
      <c r="C29962" s="3"/>
    </row>
    <row r="29963" spans="3:3" s="2" customFormat="1" x14ac:dyDescent="0.3">
      <c r="C29963" s="3"/>
    </row>
    <row r="29964" spans="3:3" s="2" customFormat="1" x14ac:dyDescent="0.3">
      <c r="C29964" s="3"/>
    </row>
    <row r="29965" spans="3:3" s="2" customFormat="1" x14ac:dyDescent="0.3">
      <c r="C29965" s="3"/>
    </row>
    <row r="29966" spans="3:3" s="2" customFormat="1" x14ac:dyDescent="0.3">
      <c r="C29966" s="3"/>
    </row>
    <row r="29967" spans="3:3" s="2" customFormat="1" x14ac:dyDescent="0.3">
      <c r="C29967" s="3"/>
    </row>
    <row r="29968" spans="3:3" s="2" customFormat="1" x14ac:dyDescent="0.3">
      <c r="C29968" s="3"/>
    </row>
    <row r="29969" spans="3:3" s="2" customFormat="1" x14ac:dyDescent="0.3">
      <c r="C29969" s="3"/>
    </row>
    <row r="29970" spans="3:3" s="2" customFormat="1" x14ac:dyDescent="0.3">
      <c r="C29970" s="3"/>
    </row>
    <row r="29971" spans="3:3" s="2" customFormat="1" x14ac:dyDescent="0.3">
      <c r="C29971" s="3"/>
    </row>
    <row r="29972" spans="3:3" s="2" customFormat="1" x14ac:dyDescent="0.3">
      <c r="C29972" s="3"/>
    </row>
    <row r="29973" spans="3:3" s="2" customFormat="1" x14ac:dyDescent="0.3">
      <c r="C29973" s="3"/>
    </row>
    <row r="29974" spans="3:3" s="2" customFormat="1" x14ac:dyDescent="0.3">
      <c r="C29974" s="3"/>
    </row>
    <row r="29975" spans="3:3" s="2" customFormat="1" x14ac:dyDescent="0.3">
      <c r="C29975" s="3"/>
    </row>
    <row r="29976" spans="3:3" s="2" customFormat="1" x14ac:dyDescent="0.3">
      <c r="C29976" s="3"/>
    </row>
    <row r="29977" spans="3:3" s="2" customFormat="1" x14ac:dyDescent="0.3">
      <c r="C29977" s="3"/>
    </row>
    <row r="29978" spans="3:3" s="2" customFormat="1" x14ac:dyDescent="0.3">
      <c r="C29978" s="3"/>
    </row>
    <row r="29979" spans="3:3" s="2" customFormat="1" x14ac:dyDescent="0.3">
      <c r="C29979" s="3"/>
    </row>
    <row r="29980" spans="3:3" s="2" customFormat="1" x14ac:dyDescent="0.3">
      <c r="C29980" s="3"/>
    </row>
    <row r="29981" spans="3:3" s="2" customFormat="1" x14ac:dyDescent="0.3">
      <c r="C29981" s="3"/>
    </row>
    <row r="29982" spans="3:3" s="2" customFormat="1" x14ac:dyDescent="0.3">
      <c r="C29982" s="3"/>
    </row>
    <row r="29983" spans="3:3" s="2" customFormat="1" x14ac:dyDescent="0.3">
      <c r="C29983" s="3"/>
    </row>
    <row r="29984" spans="3:3" s="2" customFormat="1" x14ac:dyDescent="0.3">
      <c r="C29984" s="3"/>
    </row>
    <row r="29985" spans="3:3" s="2" customFormat="1" x14ac:dyDescent="0.3">
      <c r="C29985" s="3"/>
    </row>
    <row r="29986" spans="3:3" s="2" customFormat="1" x14ac:dyDescent="0.3">
      <c r="C29986" s="3"/>
    </row>
    <row r="29987" spans="3:3" s="2" customFormat="1" x14ac:dyDescent="0.3">
      <c r="C29987" s="3"/>
    </row>
    <row r="29988" spans="3:3" s="2" customFormat="1" x14ac:dyDescent="0.3">
      <c r="C29988" s="3"/>
    </row>
    <row r="29989" spans="3:3" s="2" customFormat="1" x14ac:dyDescent="0.3">
      <c r="C29989" s="3"/>
    </row>
    <row r="29990" spans="3:3" s="2" customFormat="1" x14ac:dyDescent="0.3">
      <c r="C29990" s="3"/>
    </row>
    <row r="29991" spans="3:3" s="2" customFormat="1" x14ac:dyDescent="0.3">
      <c r="C29991" s="3"/>
    </row>
    <row r="29992" spans="3:3" s="2" customFormat="1" x14ac:dyDescent="0.3">
      <c r="C29992" s="3"/>
    </row>
    <row r="29993" spans="3:3" s="2" customFormat="1" x14ac:dyDescent="0.3">
      <c r="C29993" s="3"/>
    </row>
    <row r="29994" spans="3:3" s="2" customFormat="1" x14ac:dyDescent="0.3">
      <c r="C29994" s="3"/>
    </row>
    <row r="29995" spans="3:3" s="2" customFormat="1" x14ac:dyDescent="0.3">
      <c r="C29995" s="3"/>
    </row>
    <row r="29996" spans="3:3" s="2" customFormat="1" x14ac:dyDescent="0.3">
      <c r="C29996" s="3"/>
    </row>
    <row r="29997" spans="3:3" s="2" customFormat="1" x14ac:dyDescent="0.3">
      <c r="C29997" s="3"/>
    </row>
    <row r="29998" spans="3:3" s="2" customFormat="1" x14ac:dyDescent="0.3">
      <c r="C29998" s="3"/>
    </row>
    <row r="29999" spans="3:3" s="2" customFormat="1" x14ac:dyDescent="0.3">
      <c r="C29999" s="3"/>
    </row>
    <row r="30000" spans="3:3" s="2" customFormat="1" x14ac:dyDescent="0.3">
      <c r="C30000" s="3"/>
    </row>
    <row r="30001" spans="3:3" s="2" customFormat="1" x14ac:dyDescent="0.3">
      <c r="C30001" s="3"/>
    </row>
    <row r="30002" spans="3:3" s="2" customFormat="1" x14ac:dyDescent="0.3">
      <c r="C30002" s="3"/>
    </row>
    <row r="30003" spans="3:3" s="2" customFormat="1" x14ac:dyDescent="0.3">
      <c r="C30003" s="3"/>
    </row>
    <row r="30004" spans="3:3" s="2" customFormat="1" x14ac:dyDescent="0.3">
      <c r="C30004" s="3"/>
    </row>
    <row r="30005" spans="3:3" s="2" customFormat="1" x14ac:dyDescent="0.3">
      <c r="C30005" s="3"/>
    </row>
    <row r="30006" spans="3:3" s="2" customFormat="1" x14ac:dyDescent="0.3">
      <c r="C30006" s="3"/>
    </row>
    <row r="30007" spans="3:3" s="2" customFormat="1" x14ac:dyDescent="0.3">
      <c r="C30007" s="3"/>
    </row>
    <row r="30008" spans="3:3" s="2" customFormat="1" x14ac:dyDescent="0.3">
      <c r="C30008" s="3"/>
    </row>
    <row r="30009" spans="3:3" s="2" customFormat="1" x14ac:dyDescent="0.3">
      <c r="C30009" s="3"/>
    </row>
    <row r="30010" spans="3:3" s="2" customFormat="1" x14ac:dyDescent="0.3">
      <c r="C30010" s="3"/>
    </row>
    <row r="30011" spans="3:3" s="2" customFormat="1" x14ac:dyDescent="0.3">
      <c r="C30011" s="3"/>
    </row>
    <row r="30012" spans="3:3" s="2" customFormat="1" x14ac:dyDescent="0.3">
      <c r="C30012" s="3"/>
    </row>
    <row r="30013" spans="3:3" s="2" customFormat="1" x14ac:dyDescent="0.3">
      <c r="C30013" s="3"/>
    </row>
    <row r="30014" spans="3:3" s="2" customFormat="1" x14ac:dyDescent="0.3">
      <c r="C30014" s="3"/>
    </row>
    <row r="30015" spans="3:3" s="2" customFormat="1" x14ac:dyDescent="0.3">
      <c r="C30015" s="3"/>
    </row>
    <row r="30016" spans="3:3" s="2" customFormat="1" x14ac:dyDescent="0.3">
      <c r="C30016" s="3"/>
    </row>
    <row r="30017" spans="3:3" s="2" customFormat="1" x14ac:dyDescent="0.3">
      <c r="C30017" s="3"/>
    </row>
    <row r="30018" spans="3:3" s="2" customFormat="1" x14ac:dyDescent="0.3">
      <c r="C30018" s="3"/>
    </row>
    <row r="30019" spans="3:3" s="2" customFormat="1" x14ac:dyDescent="0.3">
      <c r="C30019" s="3"/>
    </row>
    <row r="30020" spans="3:3" s="2" customFormat="1" x14ac:dyDescent="0.3">
      <c r="C30020" s="3"/>
    </row>
    <row r="30021" spans="3:3" s="2" customFormat="1" x14ac:dyDescent="0.3">
      <c r="C30021" s="3"/>
    </row>
    <row r="30022" spans="3:3" s="2" customFormat="1" x14ac:dyDescent="0.3">
      <c r="C30022" s="3"/>
    </row>
    <row r="30023" spans="3:3" s="2" customFormat="1" x14ac:dyDescent="0.3">
      <c r="C30023" s="3"/>
    </row>
    <row r="30024" spans="3:3" s="2" customFormat="1" x14ac:dyDescent="0.3">
      <c r="C30024" s="3"/>
    </row>
    <row r="30025" spans="3:3" s="2" customFormat="1" x14ac:dyDescent="0.3">
      <c r="C30025" s="3"/>
    </row>
    <row r="30026" spans="3:3" s="2" customFormat="1" x14ac:dyDescent="0.3">
      <c r="C30026" s="3"/>
    </row>
    <row r="30027" spans="3:3" s="2" customFormat="1" x14ac:dyDescent="0.3">
      <c r="C30027" s="3"/>
    </row>
    <row r="30028" spans="3:3" s="2" customFormat="1" x14ac:dyDescent="0.3">
      <c r="C30028" s="3"/>
    </row>
    <row r="30029" spans="3:3" s="2" customFormat="1" x14ac:dyDescent="0.3">
      <c r="C30029" s="3"/>
    </row>
    <row r="30030" spans="3:3" s="2" customFormat="1" x14ac:dyDescent="0.3">
      <c r="C30030" s="3"/>
    </row>
    <row r="30031" spans="3:3" s="2" customFormat="1" x14ac:dyDescent="0.3">
      <c r="C30031" s="3"/>
    </row>
    <row r="30032" spans="3:3" s="2" customFormat="1" x14ac:dyDescent="0.3">
      <c r="C30032" s="3"/>
    </row>
    <row r="30033" spans="3:3" s="2" customFormat="1" x14ac:dyDescent="0.3">
      <c r="C30033" s="3"/>
    </row>
    <row r="30034" spans="3:3" s="2" customFormat="1" x14ac:dyDescent="0.3">
      <c r="C30034" s="3"/>
    </row>
    <row r="30035" spans="3:3" s="2" customFormat="1" x14ac:dyDescent="0.3">
      <c r="C30035" s="3"/>
    </row>
    <row r="30036" spans="3:3" s="2" customFormat="1" x14ac:dyDescent="0.3">
      <c r="C30036" s="3"/>
    </row>
    <row r="30037" spans="3:3" s="2" customFormat="1" x14ac:dyDescent="0.3">
      <c r="C30037" s="3"/>
    </row>
    <row r="30038" spans="3:3" s="2" customFormat="1" x14ac:dyDescent="0.3">
      <c r="C30038" s="3"/>
    </row>
    <row r="30039" spans="3:3" s="2" customFormat="1" x14ac:dyDescent="0.3">
      <c r="C30039" s="3"/>
    </row>
    <row r="30040" spans="3:3" s="2" customFormat="1" x14ac:dyDescent="0.3">
      <c r="C30040" s="3"/>
    </row>
    <row r="30041" spans="3:3" s="2" customFormat="1" x14ac:dyDescent="0.3">
      <c r="C30041" s="3"/>
    </row>
    <row r="30042" spans="3:3" s="2" customFormat="1" x14ac:dyDescent="0.3">
      <c r="C30042" s="3"/>
    </row>
    <row r="30043" spans="3:3" s="2" customFormat="1" x14ac:dyDescent="0.3">
      <c r="C30043" s="3"/>
    </row>
    <row r="30044" spans="3:3" s="2" customFormat="1" x14ac:dyDescent="0.3">
      <c r="C30044" s="3"/>
    </row>
    <row r="30045" spans="3:3" s="2" customFormat="1" x14ac:dyDescent="0.3">
      <c r="C30045" s="3"/>
    </row>
    <row r="30046" spans="3:3" s="2" customFormat="1" x14ac:dyDescent="0.3">
      <c r="C30046" s="3"/>
    </row>
    <row r="30047" spans="3:3" s="2" customFormat="1" x14ac:dyDescent="0.3">
      <c r="C30047" s="3"/>
    </row>
    <row r="30048" spans="3:3" s="2" customFormat="1" x14ac:dyDescent="0.3">
      <c r="C30048" s="3"/>
    </row>
    <row r="30049" spans="3:3" s="2" customFormat="1" x14ac:dyDescent="0.3">
      <c r="C30049" s="3"/>
    </row>
    <row r="30050" spans="3:3" s="2" customFormat="1" x14ac:dyDescent="0.3">
      <c r="C30050" s="3"/>
    </row>
    <row r="30051" spans="3:3" s="2" customFormat="1" x14ac:dyDescent="0.3">
      <c r="C30051" s="3"/>
    </row>
    <row r="30052" spans="3:3" s="2" customFormat="1" x14ac:dyDescent="0.3">
      <c r="C30052" s="3"/>
    </row>
    <row r="30053" spans="3:3" s="2" customFormat="1" x14ac:dyDescent="0.3">
      <c r="C30053" s="3"/>
    </row>
    <row r="30054" spans="3:3" s="2" customFormat="1" x14ac:dyDescent="0.3">
      <c r="C30054" s="3"/>
    </row>
    <row r="30055" spans="3:3" s="2" customFormat="1" x14ac:dyDescent="0.3">
      <c r="C30055" s="3"/>
    </row>
    <row r="30056" spans="3:3" s="2" customFormat="1" x14ac:dyDescent="0.3">
      <c r="C30056" s="3"/>
    </row>
    <row r="30057" spans="3:3" s="2" customFormat="1" x14ac:dyDescent="0.3">
      <c r="C30057" s="3"/>
    </row>
    <row r="30058" spans="3:3" s="2" customFormat="1" x14ac:dyDescent="0.3">
      <c r="C30058" s="3"/>
    </row>
    <row r="30059" spans="3:3" s="2" customFormat="1" x14ac:dyDescent="0.3">
      <c r="C30059" s="3"/>
    </row>
    <row r="30060" spans="3:3" s="2" customFormat="1" x14ac:dyDescent="0.3">
      <c r="C30060" s="3"/>
    </row>
    <row r="30061" spans="3:3" s="2" customFormat="1" x14ac:dyDescent="0.3">
      <c r="C30061" s="3"/>
    </row>
    <row r="30062" spans="3:3" s="2" customFormat="1" x14ac:dyDescent="0.3">
      <c r="C30062" s="3"/>
    </row>
    <row r="30063" spans="3:3" s="2" customFormat="1" x14ac:dyDescent="0.3">
      <c r="C30063" s="3"/>
    </row>
    <row r="30064" spans="3:3" s="2" customFormat="1" x14ac:dyDescent="0.3">
      <c r="C30064" s="3"/>
    </row>
    <row r="30065" spans="3:3" s="2" customFormat="1" x14ac:dyDescent="0.3">
      <c r="C30065" s="3"/>
    </row>
    <row r="30066" spans="3:3" s="2" customFormat="1" x14ac:dyDescent="0.3">
      <c r="C30066" s="3"/>
    </row>
    <row r="30067" spans="3:3" s="2" customFormat="1" x14ac:dyDescent="0.3">
      <c r="C30067" s="3"/>
    </row>
    <row r="30068" spans="3:3" s="2" customFormat="1" x14ac:dyDescent="0.3">
      <c r="C30068" s="3"/>
    </row>
    <row r="30069" spans="3:3" s="2" customFormat="1" x14ac:dyDescent="0.3">
      <c r="C30069" s="3"/>
    </row>
    <row r="30070" spans="3:3" s="2" customFormat="1" x14ac:dyDescent="0.3">
      <c r="C30070" s="3"/>
    </row>
    <row r="30071" spans="3:3" s="2" customFormat="1" x14ac:dyDescent="0.3">
      <c r="C30071" s="3"/>
    </row>
    <row r="30072" spans="3:3" s="2" customFormat="1" x14ac:dyDescent="0.3">
      <c r="C30072" s="3"/>
    </row>
    <row r="30073" spans="3:3" s="2" customFormat="1" x14ac:dyDescent="0.3">
      <c r="C30073" s="3"/>
    </row>
    <row r="30074" spans="3:3" s="2" customFormat="1" x14ac:dyDescent="0.3">
      <c r="C30074" s="3"/>
    </row>
    <row r="30075" spans="3:3" s="2" customFormat="1" x14ac:dyDescent="0.3">
      <c r="C30075" s="3"/>
    </row>
    <row r="30076" spans="3:3" s="2" customFormat="1" x14ac:dyDescent="0.3">
      <c r="C30076" s="3"/>
    </row>
    <row r="30077" spans="3:3" s="2" customFormat="1" x14ac:dyDescent="0.3">
      <c r="C30077" s="3"/>
    </row>
    <row r="30078" spans="3:3" s="2" customFormat="1" x14ac:dyDescent="0.3">
      <c r="C30078" s="3"/>
    </row>
    <row r="30079" spans="3:3" s="2" customFormat="1" x14ac:dyDescent="0.3">
      <c r="C30079" s="3"/>
    </row>
    <row r="30080" spans="3:3" s="2" customFormat="1" x14ac:dyDescent="0.3">
      <c r="C30080" s="3"/>
    </row>
    <row r="30081" spans="3:3" s="2" customFormat="1" x14ac:dyDescent="0.3">
      <c r="C30081" s="3"/>
    </row>
    <row r="30082" spans="3:3" s="2" customFormat="1" x14ac:dyDescent="0.3">
      <c r="C30082" s="3"/>
    </row>
    <row r="30083" spans="3:3" s="2" customFormat="1" x14ac:dyDescent="0.3">
      <c r="C30083" s="3"/>
    </row>
    <row r="30084" spans="3:3" s="2" customFormat="1" x14ac:dyDescent="0.3">
      <c r="C30084" s="3"/>
    </row>
    <row r="30085" spans="3:3" s="2" customFormat="1" x14ac:dyDescent="0.3">
      <c r="C30085" s="3"/>
    </row>
    <row r="30086" spans="3:3" s="2" customFormat="1" x14ac:dyDescent="0.3">
      <c r="C30086" s="3"/>
    </row>
    <row r="30087" spans="3:3" s="2" customFormat="1" x14ac:dyDescent="0.3">
      <c r="C30087" s="3"/>
    </row>
    <row r="30088" spans="3:3" s="2" customFormat="1" x14ac:dyDescent="0.3">
      <c r="C30088" s="3"/>
    </row>
    <row r="30089" spans="3:3" s="2" customFormat="1" x14ac:dyDescent="0.3">
      <c r="C30089" s="3"/>
    </row>
    <row r="30090" spans="3:3" s="2" customFormat="1" x14ac:dyDescent="0.3">
      <c r="C30090" s="3"/>
    </row>
    <row r="30091" spans="3:3" s="2" customFormat="1" x14ac:dyDescent="0.3">
      <c r="C30091" s="3"/>
    </row>
    <row r="30092" spans="3:3" s="2" customFormat="1" x14ac:dyDescent="0.3">
      <c r="C30092" s="3"/>
    </row>
    <row r="30093" spans="3:3" s="2" customFormat="1" x14ac:dyDescent="0.3">
      <c r="C30093" s="3"/>
    </row>
    <row r="30094" spans="3:3" s="2" customFormat="1" x14ac:dyDescent="0.3">
      <c r="C30094" s="3"/>
    </row>
    <row r="30095" spans="3:3" s="2" customFormat="1" x14ac:dyDescent="0.3">
      <c r="C30095" s="3"/>
    </row>
    <row r="30096" spans="3:3" s="2" customFormat="1" x14ac:dyDescent="0.3">
      <c r="C30096" s="3"/>
    </row>
    <row r="30097" spans="3:3" s="2" customFormat="1" x14ac:dyDescent="0.3">
      <c r="C30097" s="3"/>
    </row>
    <row r="30098" spans="3:3" s="2" customFormat="1" x14ac:dyDescent="0.3">
      <c r="C30098" s="3"/>
    </row>
    <row r="30099" spans="3:3" s="2" customFormat="1" x14ac:dyDescent="0.3">
      <c r="C30099" s="3"/>
    </row>
    <row r="30100" spans="3:3" s="2" customFormat="1" x14ac:dyDescent="0.3">
      <c r="C30100" s="3"/>
    </row>
    <row r="30101" spans="3:3" s="2" customFormat="1" x14ac:dyDescent="0.3">
      <c r="C30101" s="3"/>
    </row>
    <row r="30102" spans="3:3" s="2" customFormat="1" x14ac:dyDescent="0.3">
      <c r="C30102" s="3"/>
    </row>
    <row r="30103" spans="3:3" s="2" customFormat="1" x14ac:dyDescent="0.3">
      <c r="C30103" s="3"/>
    </row>
    <row r="30104" spans="3:3" s="2" customFormat="1" x14ac:dyDescent="0.3">
      <c r="C30104" s="3"/>
    </row>
    <row r="30105" spans="3:3" s="2" customFormat="1" x14ac:dyDescent="0.3">
      <c r="C30105" s="3"/>
    </row>
    <row r="30106" spans="3:3" s="2" customFormat="1" x14ac:dyDescent="0.3">
      <c r="C30106" s="3"/>
    </row>
    <row r="30107" spans="3:3" s="2" customFormat="1" x14ac:dyDescent="0.3">
      <c r="C30107" s="3"/>
    </row>
    <row r="30108" spans="3:3" s="2" customFormat="1" x14ac:dyDescent="0.3">
      <c r="C30108" s="3"/>
    </row>
    <row r="30109" spans="3:3" s="2" customFormat="1" x14ac:dyDescent="0.3">
      <c r="C30109" s="3"/>
    </row>
    <row r="30110" spans="3:3" s="2" customFormat="1" x14ac:dyDescent="0.3">
      <c r="C30110" s="3"/>
    </row>
    <row r="30111" spans="3:3" s="2" customFormat="1" x14ac:dyDescent="0.3">
      <c r="C30111" s="3"/>
    </row>
    <row r="30112" spans="3:3" s="2" customFormat="1" x14ac:dyDescent="0.3">
      <c r="C30112" s="3"/>
    </row>
    <row r="30113" spans="3:3" s="2" customFormat="1" x14ac:dyDescent="0.3">
      <c r="C30113" s="3"/>
    </row>
    <row r="30114" spans="3:3" s="2" customFormat="1" x14ac:dyDescent="0.3">
      <c r="C30114" s="3"/>
    </row>
    <row r="30115" spans="3:3" s="2" customFormat="1" x14ac:dyDescent="0.3">
      <c r="C30115" s="3"/>
    </row>
    <row r="30116" spans="3:3" s="2" customFormat="1" x14ac:dyDescent="0.3">
      <c r="C30116" s="3"/>
    </row>
    <row r="30117" spans="3:3" s="2" customFormat="1" x14ac:dyDescent="0.3">
      <c r="C30117" s="3"/>
    </row>
    <row r="30118" spans="3:3" s="2" customFormat="1" x14ac:dyDescent="0.3">
      <c r="C30118" s="3"/>
    </row>
    <row r="30119" spans="3:3" s="2" customFormat="1" x14ac:dyDescent="0.3">
      <c r="C30119" s="3"/>
    </row>
    <row r="30120" spans="3:3" s="2" customFormat="1" x14ac:dyDescent="0.3">
      <c r="C30120" s="3"/>
    </row>
    <row r="30121" spans="3:3" s="2" customFormat="1" x14ac:dyDescent="0.3">
      <c r="C30121" s="3"/>
    </row>
    <row r="30122" spans="3:3" s="2" customFormat="1" x14ac:dyDescent="0.3">
      <c r="C30122" s="3"/>
    </row>
    <row r="30123" spans="3:3" s="2" customFormat="1" x14ac:dyDescent="0.3">
      <c r="C30123" s="3"/>
    </row>
    <row r="30124" spans="3:3" s="2" customFormat="1" x14ac:dyDescent="0.3">
      <c r="C30124" s="3"/>
    </row>
    <row r="30125" spans="3:3" s="2" customFormat="1" x14ac:dyDescent="0.3">
      <c r="C30125" s="3"/>
    </row>
    <row r="30126" spans="3:3" s="2" customFormat="1" x14ac:dyDescent="0.3">
      <c r="C30126" s="3"/>
    </row>
    <row r="30127" spans="3:3" s="2" customFormat="1" x14ac:dyDescent="0.3">
      <c r="C30127" s="3"/>
    </row>
    <row r="30128" spans="3:3" s="2" customFormat="1" x14ac:dyDescent="0.3">
      <c r="C30128" s="3"/>
    </row>
    <row r="30129" spans="3:3" s="2" customFormat="1" x14ac:dyDescent="0.3">
      <c r="C30129" s="3"/>
    </row>
    <row r="30130" spans="3:3" s="2" customFormat="1" x14ac:dyDescent="0.3">
      <c r="C30130" s="3"/>
    </row>
    <row r="30131" spans="3:3" s="2" customFormat="1" x14ac:dyDescent="0.3">
      <c r="C30131" s="3"/>
    </row>
    <row r="30132" spans="3:3" s="2" customFormat="1" x14ac:dyDescent="0.3">
      <c r="C30132" s="3"/>
    </row>
    <row r="30133" spans="3:3" s="2" customFormat="1" x14ac:dyDescent="0.3">
      <c r="C30133" s="3"/>
    </row>
    <row r="30134" spans="3:3" s="2" customFormat="1" x14ac:dyDescent="0.3">
      <c r="C30134" s="3"/>
    </row>
    <row r="30135" spans="3:3" s="2" customFormat="1" x14ac:dyDescent="0.3">
      <c r="C30135" s="3"/>
    </row>
    <row r="30136" spans="3:3" s="2" customFormat="1" x14ac:dyDescent="0.3">
      <c r="C30136" s="3"/>
    </row>
    <row r="30137" spans="3:3" s="2" customFormat="1" x14ac:dyDescent="0.3">
      <c r="C30137" s="3"/>
    </row>
    <row r="30138" spans="3:3" s="2" customFormat="1" x14ac:dyDescent="0.3">
      <c r="C30138" s="3"/>
    </row>
    <row r="30139" spans="3:3" s="2" customFormat="1" x14ac:dyDescent="0.3">
      <c r="C30139" s="3"/>
    </row>
    <row r="30140" spans="3:3" s="2" customFormat="1" x14ac:dyDescent="0.3">
      <c r="C30140" s="3"/>
    </row>
    <row r="30141" spans="3:3" s="2" customFormat="1" x14ac:dyDescent="0.3">
      <c r="C30141" s="3"/>
    </row>
    <row r="30142" spans="3:3" s="2" customFormat="1" x14ac:dyDescent="0.3">
      <c r="C30142" s="3"/>
    </row>
    <row r="30143" spans="3:3" s="2" customFormat="1" x14ac:dyDescent="0.3">
      <c r="C30143" s="3"/>
    </row>
    <row r="30144" spans="3:3" s="2" customFormat="1" x14ac:dyDescent="0.3">
      <c r="C30144" s="3"/>
    </row>
    <row r="30145" spans="3:3" s="2" customFormat="1" x14ac:dyDescent="0.3">
      <c r="C30145" s="3"/>
    </row>
    <row r="30146" spans="3:3" s="2" customFormat="1" x14ac:dyDescent="0.3">
      <c r="C30146" s="3"/>
    </row>
    <row r="30147" spans="3:3" s="2" customFormat="1" x14ac:dyDescent="0.3">
      <c r="C30147" s="3"/>
    </row>
    <row r="30148" spans="3:3" s="2" customFormat="1" x14ac:dyDescent="0.3">
      <c r="C30148" s="3"/>
    </row>
    <row r="30149" spans="3:3" s="2" customFormat="1" x14ac:dyDescent="0.3">
      <c r="C30149" s="3"/>
    </row>
    <row r="30150" spans="3:3" s="2" customFormat="1" x14ac:dyDescent="0.3">
      <c r="C30150" s="3"/>
    </row>
    <row r="30151" spans="3:3" s="2" customFormat="1" x14ac:dyDescent="0.3">
      <c r="C30151" s="3"/>
    </row>
    <row r="30152" spans="3:3" s="2" customFormat="1" x14ac:dyDescent="0.3">
      <c r="C30152" s="3"/>
    </row>
    <row r="30153" spans="3:3" s="2" customFormat="1" x14ac:dyDescent="0.3">
      <c r="C30153" s="3"/>
    </row>
    <row r="30154" spans="3:3" s="2" customFormat="1" x14ac:dyDescent="0.3">
      <c r="C30154" s="3"/>
    </row>
    <row r="30155" spans="3:3" s="2" customFormat="1" x14ac:dyDescent="0.3">
      <c r="C30155" s="3"/>
    </row>
    <row r="30156" spans="3:3" s="2" customFormat="1" x14ac:dyDescent="0.3">
      <c r="C30156" s="3"/>
    </row>
    <row r="30157" spans="3:3" s="2" customFormat="1" x14ac:dyDescent="0.3">
      <c r="C30157" s="3"/>
    </row>
    <row r="30158" spans="3:3" s="2" customFormat="1" x14ac:dyDescent="0.3">
      <c r="C30158" s="3"/>
    </row>
    <row r="30159" spans="3:3" s="2" customFormat="1" x14ac:dyDescent="0.3">
      <c r="C30159" s="3"/>
    </row>
    <row r="30160" spans="3:3" s="2" customFormat="1" x14ac:dyDescent="0.3">
      <c r="C30160" s="3"/>
    </row>
    <row r="30161" spans="3:3" s="2" customFormat="1" x14ac:dyDescent="0.3">
      <c r="C30161" s="3"/>
    </row>
    <row r="30162" spans="3:3" s="2" customFormat="1" x14ac:dyDescent="0.3">
      <c r="C30162" s="3"/>
    </row>
    <row r="30163" spans="3:3" s="2" customFormat="1" x14ac:dyDescent="0.3">
      <c r="C30163" s="3"/>
    </row>
    <row r="30164" spans="3:3" s="2" customFormat="1" x14ac:dyDescent="0.3">
      <c r="C30164" s="3"/>
    </row>
    <row r="30165" spans="3:3" s="2" customFormat="1" x14ac:dyDescent="0.3">
      <c r="C30165" s="3"/>
    </row>
    <row r="30166" spans="3:3" s="2" customFormat="1" x14ac:dyDescent="0.3">
      <c r="C30166" s="3"/>
    </row>
    <row r="30167" spans="3:3" s="2" customFormat="1" x14ac:dyDescent="0.3">
      <c r="C30167" s="3"/>
    </row>
    <row r="30168" spans="3:3" s="2" customFormat="1" x14ac:dyDescent="0.3">
      <c r="C30168" s="3"/>
    </row>
    <row r="30169" spans="3:3" s="2" customFormat="1" x14ac:dyDescent="0.3">
      <c r="C30169" s="3"/>
    </row>
    <row r="30170" spans="3:3" s="2" customFormat="1" x14ac:dyDescent="0.3">
      <c r="C30170" s="3"/>
    </row>
    <row r="30171" spans="3:3" s="2" customFormat="1" x14ac:dyDescent="0.3">
      <c r="C30171" s="3"/>
    </row>
    <row r="30172" spans="3:3" s="2" customFormat="1" x14ac:dyDescent="0.3">
      <c r="C30172" s="3"/>
    </row>
    <row r="30173" spans="3:3" s="2" customFormat="1" x14ac:dyDescent="0.3">
      <c r="C30173" s="3"/>
    </row>
    <row r="30174" spans="3:3" s="2" customFormat="1" x14ac:dyDescent="0.3">
      <c r="C30174" s="3"/>
    </row>
    <row r="30175" spans="3:3" s="2" customFormat="1" x14ac:dyDescent="0.3">
      <c r="C30175" s="3"/>
    </row>
    <row r="30176" spans="3:3" s="2" customFormat="1" x14ac:dyDescent="0.3">
      <c r="C30176" s="3"/>
    </row>
    <row r="30177" spans="3:3" s="2" customFormat="1" x14ac:dyDescent="0.3">
      <c r="C30177" s="3"/>
    </row>
    <row r="30178" spans="3:3" s="2" customFormat="1" x14ac:dyDescent="0.3">
      <c r="C30178" s="3"/>
    </row>
    <row r="30179" spans="3:3" s="2" customFormat="1" x14ac:dyDescent="0.3">
      <c r="C30179" s="3"/>
    </row>
    <row r="30180" spans="3:3" s="2" customFormat="1" x14ac:dyDescent="0.3">
      <c r="C30180" s="3"/>
    </row>
    <row r="30181" spans="3:3" s="2" customFormat="1" x14ac:dyDescent="0.3">
      <c r="C30181" s="3"/>
    </row>
    <row r="30182" spans="3:3" s="2" customFormat="1" x14ac:dyDescent="0.3">
      <c r="C30182" s="3"/>
    </row>
    <row r="30183" spans="3:3" s="2" customFormat="1" x14ac:dyDescent="0.3">
      <c r="C30183" s="3"/>
    </row>
    <row r="30184" spans="3:3" s="2" customFormat="1" x14ac:dyDescent="0.3">
      <c r="C30184" s="3"/>
    </row>
    <row r="30185" spans="3:3" s="2" customFormat="1" x14ac:dyDescent="0.3">
      <c r="C30185" s="3"/>
    </row>
    <row r="30186" spans="3:3" s="2" customFormat="1" x14ac:dyDescent="0.3">
      <c r="C30186" s="3"/>
    </row>
    <row r="30187" spans="3:3" s="2" customFormat="1" x14ac:dyDescent="0.3">
      <c r="C30187" s="3"/>
    </row>
    <row r="30188" spans="3:3" s="2" customFormat="1" x14ac:dyDescent="0.3">
      <c r="C30188" s="3"/>
    </row>
    <row r="30189" spans="3:3" s="2" customFormat="1" x14ac:dyDescent="0.3">
      <c r="C30189" s="3"/>
    </row>
    <row r="30190" spans="3:3" s="2" customFormat="1" x14ac:dyDescent="0.3">
      <c r="C30190" s="3"/>
    </row>
    <row r="30191" spans="3:3" s="2" customFormat="1" x14ac:dyDescent="0.3">
      <c r="C30191" s="3"/>
    </row>
    <row r="30192" spans="3:3" s="2" customFormat="1" x14ac:dyDescent="0.3">
      <c r="C30192" s="3"/>
    </row>
    <row r="30193" spans="3:3" s="2" customFormat="1" x14ac:dyDescent="0.3">
      <c r="C30193" s="3"/>
    </row>
    <row r="30194" spans="3:3" s="2" customFormat="1" x14ac:dyDescent="0.3">
      <c r="C30194" s="3"/>
    </row>
    <row r="30195" spans="3:3" s="2" customFormat="1" x14ac:dyDescent="0.3">
      <c r="C30195" s="3"/>
    </row>
    <row r="30196" spans="3:3" s="2" customFormat="1" x14ac:dyDescent="0.3">
      <c r="C30196" s="3"/>
    </row>
    <row r="30197" spans="3:3" s="2" customFormat="1" x14ac:dyDescent="0.3">
      <c r="C30197" s="3"/>
    </row>
    <row r="30198" spans="3:3" s="2" customFormat="1" x14ac:dyDescent="0.3">
      <c r="C30198" s="3"/>
    </row>
    <row r="30199" spans="3:3" s="2" customFormat="1" x14ac:dyDescent="0.3">
      <c r="C30199" s="3"/>
    </row>
    <row r="30200" spans="3:3" s="2" customFormat="1" x14ac:dyDescent="0.3">
      <c r="C30200" s="3"/>
    </row>
    <row r="30201" spans="3:3" s="2" customFormat="1" x14ac:dyDescent="0.3">
      <c r="C30201" s="3"/>
    </row>
    <row r="30202" spans="3:3" s="2" customFormat="1" x14ac:dyDescent="0.3">
      <c r="C30202" s="3"/>
    </row>
    <row r="30203" spans="3:3" s="2" customFormat="1" x14ac:dyDescent="0.3">
      <c r="C30203" s="3"/>
    </row>
    <row r="30204" spans="3:3" s="2" customFormat="1" x14ac:dyDescent="0.3">
      <c r="C30204" s="3"/>
    </row>
    <row r="30205" spans="3:3" s="2" customFormat="1" x14ac:dyDescent="0.3">
      <c r="C30205" s="3"/>
    </row>
    <row r="30206" spans="3:3" s="2" customFormat="1" x14ac:dyDescent="0.3">
      <c r="C30206" s="3"/>
    </row>
    <row r="30207" spans="3:3" s="2" customFormat="1" x14ac:dyDescent="0.3">
      <c r="C30207" s="3"/>
    </row>
    <row r="30208" spans="3:3" s="2" customFormat="1" x14ac:dyDescent="0.3">
      <c r="C30208" s="3"/>
    </row>
    <row r="30209" spans="3:3" s="2" customFormat="1" x14ac:dyDescent="0.3">
      <c r="C30209" s="3"/>
    </row>
    <row r="30210" spans="3:3" s="2" customFormat="1" x14ac:dyDescent="0.3">
      <c r="C30210" s="3"/>
    </row>
    <row r="30211" spans="3:3" s="2" customFormat="1" x14ac:dyDescent="0.3">
      <c r="C30211" s="3"/>
    </row>
    <row r="30212" spans="3:3" s="2" customFormat="1" x14ac:dyDescent="0.3">
      <c r="C30212" s="3"/>
    </row>
    <row r="30213" spans="3:3" s="2" customFormat="1" x14ac:dyDescent="0.3">
      <c r="C30213" s="3"/>
    </row>
    <row r="30214" spans="3:3" s="2" customFormat="1" x14ac:dyDescent="0.3">
      <c r="C30214" s="3"/>
    </row>
    <row r="30215" spans="3:3" s="2" customFormat="1" x14ac:dyDescent="0.3">
      <c r="C30215" s="3"/>
    </row>
    <row r="30216" spans="3:3" s="2" customFormat="1" x14ac:dyDescent="0.3">
      <c r="C30216" s="3"/>
    </row>
    <row r="30217" spans="3:3" s="2" customFormat="1" x14ac:dyDescent="0.3">
      <c r="C30217" s="3"/>
    </row>
    <row r="30218" spans="3:3" s="2" customFormat="1" x14ac:dyDescent="0.3">
      <c r="C30218" s="3"/>
    </row>
    <row r="30219" spans="3:3" s="2" customFormat="1" x14ac:dyDescent="0.3">
      <c r="C30219" s="3"/>
    </row>
    <row r="30220" spans="3:3" s="2" customFormat="1" x14ac:dyDescent="0.3">
      <c r="C30220" s="3"/>
    </row>
    <row r="30221" spans="3:3" s="2" customFormat="1" x14ac:dyDescent="0.3">
      <c r="C30221" s="3"/>
    </row>
    <row r="30222" spans="3:3" s="2" customFormat="1" x14ac:dyDescent="0.3">
      <c r="C30222" s="3"/>
    </row>
    <row r="30223" spans="3:3" s="2" customFormat="1" x14ac:dyDescent="0.3">
      <c r="C30223" s="3"/>
    </row>
    <row r="30224" spans="3:3" s="2" customFormat="1" x14ac:dyDescent="0.3">
      <c r="C30224" s="3"/>
    </row>
    <row r="30225" spans="3:3" s="2" customFormat="1" x14ac:dyDescent="0.3">
      <c r="C30225" s="3"/>
    </row>
    <row r="30226" spans="3:3" s="2" customFormat="1" x14ac:dyDescent="0.3">
      <c r="C30226" s="3"/>
    </row>
    <row r="30227" spans="3:3" s="2" customFormat="1" x14ac:dyDescent="0.3">
      <c r="C30227" s="3"/>
    </row>
    <row r="30228" spans="3:3" s="2" customFormat="1" x14ac:dyDescent="0.3">
      <c r="C30228" s="3"/>
    </row>
    <row r="30229" spans="3:3" s="2" customFormat="1" x14ac:dyDescent="0.3">
      <c r="C30229" s="3"/>
    </row>
    <row r="30230" spans="3:3" s="2" customFormat="1" x14ac:dyDescent="0.3">
      <c r="C30230" s="3"/>
    </row>
    <row r="30231" spans="3:3" s="2" customFormat="1" x14ac:dyDescent="0.3">
      <c r="C30231" s="3"/>
    </row>
    <row r="30232" spans="3:3" s="2" customFormat="1" x14ac:dyDescent="0.3">
      <c r="C30232" s="3"/>
    </row>
    <row r="30233" spans="3:3" s="2" customFormat="1" x14ac:dyDescent="0.3">
      <c r="C30233" s="3"/>
    </row>
    <row r="30234" spans="3:3" s="2" customFormat="1" x14ac:dyDescent="0.3">
      <c r="C30234" s="3"/>
    </row>
    <row r="30235" spans="3:3" s="2" customFormat="1" x14ac:dyDescent="0.3">
      <c r="C30235" s="3"/>
    </row>
    <row r="30236" spans="3:3" s="2" customFormat="1" x14ac:dyDescent="0.3">
      <c r="C30236" s="3"/>
    </row>
    <row r="30237" spans="3:3" s="2" customFormat="1" x14ac:dyDescent="0.3">
      <c r="C30237" s="3"/>
    </row>
    <row r="30238" spans="3:3" s="2" customFormat="1" x14ac:dyDescent="0.3">
      <c r="C30238" s="3"/>
    </row>
    <row r="30239" spans="3:3" s="2" customFormat="1" x14ac:dyDescent="0.3">
      <c r="C30239" s="3"/>
    </row>
    <row r="30240" spans="3:3" s="2" customFormat="1" x14ac:dyDescent="0.3">
      <c r="C30240" s="3"/>
    </row>
    <row r="30241" spans="3:3" s="2" customFormat="1" x14ac:dyDescent="0.3">
      <c r="C30241" s="3"/>
    </row>
    <row r="30242" spans="3:3" s="2" customFormat="1" x14ac:dyDescent="0.3">
      <c r="C30242" s="3"/>
    </row>
    <row r="30243" spans="3:3" s="2" customFormat="1" x14ac:dyDescent="0.3">
      <c r="C30243" s="3"/>
    </row>
    <row r="30244" spans="3:3" s="2" customFormat="1" x14ac:dyDescent="0.3">
      <c r="C30244" s="3"/>
    </row>
    <row r="30245" spans="3:3" s="2" customFormat="1" x14ac:dyDescent="0.3">
      <c r="C30245" s="3"/>
    </row>
    <row r="30246" spans="3:3" s="2" customFormat="1" x14ac:dyDescent="0.3">
      <c r="C30246" s="3"/>
    </row>
    <row r="30247" spans="3:3" s="2" customFormat="1" x14ac:dyDescent="0.3">
      <c r="C30247" s="3"/>
    </row>
    <row r="30248" spans="3:3" s="2" customFormat="1" x14ac:dyDescent="0.3">
      <c r="C30248" s="3"/>
    </row>
    <row r="30249" spans="3:3" s="2" customFormat="1" x14ac:dyDescent="0.3">
      <c r="C30249" s="3"/>
    </row>
    <row r="30250" spans="3:3" s="2" customFormat="1" x14ac:dyDescent="0.3">
      <c r="C30250" s="3"/>
    </row>
    <row r="30251" spans="3:3" s="2" customFormat="1" x14ac:dyDescent="0.3">
      <c r="C30251" s="3"/>
    </row>
    <row r="30252" spans="3:3" s="2" customFormat="1" x14ac:dyDescent="0.3">
      <c r="C30252" s="3"/>
    </row>
    <row r="30253" spans="3:3" s="2" customFormat="1" x14ac:dyDescent="0.3">
      <c r="C30253" s="3"/>
    </row>
    <row r="30254" spans="3:3" s="2" customFormat="1" x14ac:dyDescent="0.3">
      <c r="C30254" s="3"/>
    </row>
    <row r="30255" spans="3:3" s="2" customFormat="1" x14ac:dyDescent="0.3">
      <c r="C30255" s="3"/>
    </row>
    <row r="30256" spans="3:3" s="2" customFormat="1" x14ac:dyDescent="0.3">
      <c r="C30256" s="3"/>
    </row>
    <row r="30257" spans="3:3" s="2" customFormat="1" x14ac:dyDescent="0.3">
      <c r="C30257" s="3"/>
    </row>
    <row r="30258" spans="3:3" s="2" customFormat="1" x14ac:dyDescent="0.3">
      <c r="C30258" s="3"/>
    </row>
    <row r="30259" spans="3:3" s="2" customFormat="1" x14ac:dyDescent="0.3">
      <c r="C30259" s="3"/>
    </row>
    <row r="30260" spans="3:3" s="2" customFormat="1" x14ac:dyDescent="0.3">
      <c r="C30260" s="3"/>
    </row>
    <row r="30261" spans="3:3" s="2" customFormat="1" x14ac:dyDescent="0.3">
      <c r="C30261" s="3"/>
    </row>
    <row r="30262" spans="3:3" s="2" customFormat="1" x14ac:dyDescent="0.3">
      <c r="C30262" s="3"/>
    </row>
    <row r="30263" spans="3:3" s="2" customFormat="1" x14ac:dyDescent="0.3">
      <c r="C30263" s="3"/>
    </row>
    <row r="30264" spans="3:3" s="2" customFormat="1" x14ac:dyDescent="0.3">
      <c r="C30264" s="3"/>
    </row>
    <row r="30265" spans="3:3" s="2" customFormat="1" x14ac:dyDescent="0.3">
      <c r="C30265" s="3"/>
    </row>
    <row r="30266" spans="3:3" s="2" customFormat="1" x14ac:dyDescent="0.3">
      <c r="C30266" s="3"/>
    </row>
    <row r="30267" spans="3:3" s="2" customFormat="1" x14ac:dyDescent="0.3">
      <c r="C30267" s="3"/>
    </row>
    <row r="30268" spans="3:3" s="2" customFormat="1" x14ac:dyDescent="0.3">
      <c r="C30268" s="3"/>
    </row>
    <row r="30269" spans="3:3" s="2" customFormat="1" x14ac:dyDescent="0.3">
      <c r="C30269" s="3"/>
    </row>
    <row r="30270" spans="3:3" s="2" customFormat="1" x14ac:dyDescent="0.3">
      <c r="C30270" s="3"/>
    </row>
    <row r="30271" spans="3:3" s="2" customFormat="1" x14ac:dyDescent="0.3">
      <c r="C30271" s="3"/>
    </row>
    <row r="30272" spans="3:3" s="2" customFormat="1" x14ac:dyDescent="0.3">
      <c r="C30272" s="3"/>
    </row>
    <row r="30273" spans="3:3" s="2" customFormat="1" x14ac:dyDescent="0.3">
      <c r="C30273" s="3"/>
    </row>
    <row r="30274" spans="3:3" s="2" customFormat="1" x14ac:dyDescent="0.3">
      <c r="C30274" s="3"/>
    </row>
    <row r="30275" spans="3:3" s="2" customFormat="1" x14ac:dyDescent="0.3">
      <c r="C30275" s="3"/>
    </row>
    <row r="30276" spans="3:3" s="2" customFormat="1" x14ac:dyDescent="0.3">
      <c r="C30276" s="3"/>
    </row>
    <row r="30277" spans="3:3" s="2" customFormat="1" x14ac:dyDescent="0.3">
      <c r="C30277" s="3"/>
    </row>
    <row r="30278" spans="3:3" s="2" customFormat="1" x14ac:dyDescent="0.3">
      <c r="C30278" s="3"/>
    </row>
    <row r="30279" spans="3:3" s="2" customFormat="1" x14ac:dyDescent="0.3">
      <c r="C30279" s="3"/>
    </row>
    <row r="30280" spans="3:3" s="2" customFormat="1" x14ac:dyDescent="0.3">
      <c r="C30280" s="3"/>
    </row>
    <row r="30281" spans="3:3" s="2" customFormat="1" x14ac:dyDescent="0.3">
      <c r="C30281" s="3"/>
    </row>
    <row r="30282" spans="3:3" s="2" customFormat="1" x14ac:dyDescent="0.3">
      <c r="C30282" s="3"/>
    </row>
    <row r="30283" spans="3:3" s="2" customFormat="1" x14ac:dyDescent="0.3">
      <c r="C30283" s="3"/>
    </row>
    <row r="30284" spans="3:3" s="2" customFormat="1" x14ac:dyDescent="0.3">
      <c r="C30284" s="3"/>
    </row>
    <row r="30285" spans="3:3" s="2" customFormat="1" x14ac:dyDescent="0.3">
      <c r="C30285" s="3"/>
    </row>
    <row r="30286" spans="3:3" s="2" customFormat="1" x14ac:dyDescent="0.3">
      <c r="C30286" s="3"/>
    </row>
    <row r="30287" spans="3:3" s="2" customFormat="1" x14ac:dyDescent="0.3">
      <c r="C30287" s="3"/>
    </row>
    <row r="30288" spans="3:3" s="2" customFormat="1" x14ac:dyDescent="0.3">
      <c r="C30288" s="3"/>
    </row>
    <row r="30289" spans="3:3" s="2" customFormat="1" x14ac:dyDescent="0.3">
      <c r="C30289" s="3"/>
    </row>
    <row r="30290" spans="3:3" s="2" customFormat="1" x14ac:dyDescent="0.3">
      <c r="C30290" s="3"/>
    </row>
    <row r="30291" spans="3:3" s="2" customFormat="1" x14ac:dyDescent="0.3">
      <c r="C30291" s="3"/>
    </row>
    <row r="30292" spans="3:3" s="2" customFormat="1" x14ac:dyDescent="0.3">
      <c r="C30292" s="3"/>
    </row>
    <row r="30293" spans="3:3" s="2" customFormat="1" x14ac:dyDescent="0.3">
      <c r="C30293" s="3"/>
    </row>
    <row r="30294" spans="3:3" s="2" customFormat="1" x14ac:dyDescent="0.3">
      <c r="C30294" s="3"/>
    </row>
    <row r="30295" spans="3:3" s="2" customFormat="1" x14ac:dyDescent="0.3">
      <c r="C30295" s="3"/>
    </row>
    <row r="30296" spans="3:3" s="2" customFormat="1" x14ac:dyDescent="0.3">
      <c r="C30296" s="3"/>
    </row>
    <row r="30297" spans="3:3" s="2" customFormat="1" x14ac:dyDescent="0.3">
      <c r="C30297" s="3"/>
    </row>
    <row r="30298" spans="3:3" s="2" customFormat="1" x14ac:dyDescent="0.3">
      <c r="C30298" s="3"/>
    </row>
    <row r="30299" spans="3:3" s="2" customFormat="1" x14ac:dyDescent="0.3">
      <c r="C30299" s="3"/>
    </row>
    <row r="30300" spans="3:3" s="2" customFormat="1" x14ac:dyDescent="0.3">
      <c r="C30300" s="3"/>
    </row>
    <row r="30301" spans="3:3" s="2" customFormat="1" x14ac:dyDescent="0.3">
      <c r="C30301" s="3"/>
    </row>
    <row r="30302" spans="3:3" s="2" customFormat="1" x14ac:dyDescent="0.3">
      <c r="C30302" s="3"/>
    </row>
    <row r="30303" spans="3:3" s="2" customFormat="1" x14ac:dyDescent="0.3">
      <c r="C30303" s="3"/>
    </row>
    <row r="30304" spans="3:3" s="2" customFormat="1" x14ac:dyDescent="0.3">
      <c r="C30304" s="3"/>
    </row>
    <row r="30305" spans="3:3" s="2" customFormat="1" x14ac:dyDescent="0.3">
      <c r="C30305" s="3"/>
    </row>
    <row r="30306" spans="3:3" s="2" customFormat="1" x14ac:dyDescent="0.3">
      <c r="C30306" s="3"/>
    </row>
    <row r="30307" spans="3:3" s="2" customFormat="1" x14ac:dyDescent="0.3">
      <c r="C30307" s="3"/>
    </row>
    <row r="30308" spans="3:3" s="2" customFormat="1" x14ac:dyDescent="0.3">
      <c r="C30308" s="3"/>
    </row>
    <row r="30309" spans="3:3" s="2" customFormat="1" x14ac:dyDescent="0.3">
      <c r="C30309" s="3"/>
    </row>
    <row r="30310" spans="3:3" s="2" customFormat="1" x14ac:dyDescent="0.3">
      <c r="C30310" s="3"/>
    </row>
    <row r="30311" spans="3:3" s="2" customFormat="1" x14ac:dyDescent="0.3">
      <c r="C30311" s="3"/>
    </row>
    <row r="30312" spans="3:3" s="2" customFormat="1" x14ac:dyDescent="0.3">
      <c r="C30312" s="3"/>
    </row>
    <row r="30313" spans="3:3" s="2" customFormat="1" x14ac:dyDescent="0.3">
      <c r="C30313" s="3"/>
    </row>
    <row r="30314" spans="3:3" s="2" customFormat="1" x14ac:dyDescent="0.3">
      <c r="C30314" s="3"/>
    </row>
    <row r="30315" spans="3:3" s="2" customFormat="1" x14ac:dyDescent="0.3">
      <c r="C30315" s="3"/>
    </row>
    <row r="30316" spans="3:3" s="2" customFormat="1" x14ac:dyDescent="0.3">
      <c r="C30316" s="3"/>
    </row>
    <row r="30317" spans="3:3" s="2" customFormat="1" x14ac:dyDescent="0.3">
      <c r="C30317" s="3"/>
    </row>
    <row r="30318" spans="3:3" s="2" customFormat="1" x14ac:dyDescent="0.3">
      <c r="C30318" s="3"/>
    </row>
    <row r="30319" spans="3:3" s="2" customFormat="1" x14ac:dyDescent="0.3">
      <c r="C30319" s="3"/>
    </row>
    <row r="30320" spans="3:3" s="2" customFormat="1" x14ac:dyDescent="0.3">
      <c r="C30320" s="3"/>
    </row>
    <row r="30321" spans="3:3" s="2" customFormat="1" x14ac:dyDescent="0.3">
      <c r="C30321" s="3"/>
    </row>
    <row r="30322" spans="3:3" s="2" customFormat="1" x14ac:dyDescent="0.3">
      <c r="C30322" s="3"/>
    </row>
    <row r="30323" spans="3:3" s="2" customFormat="1" x14ac:dyDescent="0.3">
      <c r="C30323" s="3"/>
    </row>
    <row r="30324" spans="3:3" s="2" customFormat="1" x14ac:dyDescent="0.3">
      <c r="C30324" s="3"/>
    </row>
    <row r="30325" spans="3:3" s="2" customFormat="1" x14ac:dyDescent="0.3">
      <c r="C30325" s="3"/>
    </row>
    <row r="30326" spans="3:3" s="2" customFormat="1" x14ac:dyDescent="0.3">
      <c r="C30326" s="3"/>
    </row>
    <row r="30327" spans="3:3" s="2" customFormat="1" x14ac:dyDescent="0.3">
      <c r="C30327" s="3"/>
    </row>
    <row r="30328" spans="3:3" s="2" customFormat="1" x14ac:dyDescent="0.3">
      <c r="C30328" s="3"/>
    </row>
    <row r="30329" spans="3:3" s="2" customFormat="1" x14ac:dyDescent="0.3">
      <c r="C30329" s="3"/>
    </row>
    <row r="30330" spans="3:3" s="2" customFormat="1" x14ac:dyDescent="0.3">
      <c r="C30330" s="3"/>
    </row>
    <row r="30331" spans="3:3" s="2" customFormat="1" x14ac:dyDescent="0.3">
      <c r="C30331" s="3"/>
    </row>
    <row r="30332" spans="3:3" s="2" customFormat="1" x14ac:dyDescent="0.3">
      <c r="C30332" s="3"/>
    </row>
    <row r="30333" spans="3:3" s="2" customFormat="1" x14ac:dyDescent="0.3">
      <c r="C30333" s="3"/>
    </row>
    <row r="30334" spans="3:3" s="2" customFormat="1" x14ac:dyDescent="0.3">
      <c r="C30334" s="3"/>
    </row>
    <row r="30335" spans="3:3" s="2" customFormat="1" x14ac:dyDescent="0.3">
      <c r="C30335" s="3"/>
    </row>
    <row r="30336" spans="3:3" s="2" customFormat="1" x14ac:dyDescent="0.3">
      <c r="C30336" s="3"/>
    </row>
    <row r="30337" spans="3:3" s="2" customFormat="1" x14ac:dyDescent="0.3">
      <c r="C30337" s="3"/>
    </row>
    <row r="30338" spans="3:3" s="2" customFormat="1" x14ac:dyDescent="0.3">
      <c r="C30338" s="3"/>
    </row>
    <row r="30339" spans="3:3" s="2" customFormat="1" x14ac:dyDescent="0.3">
      <c r="C30339" s="3"/>
    </row>
    <row r="30340" spans="3:3" s="2" customFormat="1" x14ac:dyDescent="0.3">
      <c r="C30340" s="3"/>
    </row>
    <row r="30341" spans="3:3" s="2" customFormat="1" x14ac:dyDescent="0.3">
      <c r="C30341" s="3"/>
    </row>
    <row r="30342" spans="3:3" s="2" customFormat="1" x14ac:dyDescent="0.3">
      <c r="C30342" s="3"/>
    </row>
    <row r="30343" spans="3:3" s="2" customFormat="1" x14ac:dyDescent="0.3">
      <c r="C30343" s="3"/>
    </row>
    <row r="30344" spans="3:3" s="2" customFormat="1" x14ac:dyDescent="0.3">
      <c r="C30344" s="3"/>
    </row>
    <row r="30345" spans="3:3" s="2" customFormat="1" x14ac:dyDescent="0.3">
      <c r="C30345" s="3"/>
    </row>
    <row r="30346" spans="3:3" s="2" customFormat="1" x14ac:dyDescent="0.3">
      <c r="C30346" s="3"/>
    </row>
    <row r="30347" spans="3:3" s="2" customFormat="1" x14ac:dyDescent="0.3">
      <c r="C30347" s="3"/>
    </row>
    <row r="30348" spans="3:3" s="2" customFormat="1" x14ac:dyDescent="0.3">
      <c r="C30348" s="3"/>
    </row>
    <row r="30349" spans="3:3" s="2" customFormat="1" x14ac:dyDescent="0.3">
      <c r="C30349" s="3"/>
    </row>
    <row r="30350" spans="3:3" s="2" customFormat="1" x14ac:dyDescent="0.3">
      <c r="C30350" s="3"/>
    </row>
    <row r="30351" spans="3:3" s="2" customFormat="1" x14ac:dyDescent="0.3">
      <c r="C30351" s="3"/>
    </row>
    <row r="30352" spans="3:3" s="2" customFormat="1" x14ac:dyDescent="0.3">
      <c r="C30352" s="3"/>
    </row>
    <row r="30353" spans="3:3" s="2" customFormat="1" x14ac:dyDescent="0.3">
      <c r="C30353" s="3"/>
    </row>
    <row r="30354" spans="3:3" s="2" customFormat="1" x14ac:dyDescent="0.3">
      <c r="C30354" s="3"/>
    </row>
    <row r="30355" spans="3:3" s="2" customFormat="1" x14ac:dyDescent="0.3">
      <c r="C30355" s="3"/>
    </row>
    <row r="30356" spans="3:3" s="2" customFormat="1" x14ac:dyDescent="0.3">
      <c r="C30356" s="3"/>
    </row>
    <row r="30357" spans="3:3" s="2" customFormat="1" x14ac:dyDescent="0.3">
      <c r="C30357" s="3"/>
    </row>
    <row r="30358" spans="3:3" s="2" customFormat="1" x14ac:dyDescent="0.3">
      <c r="C30358" s="3"/>
    </row>
    <row r="30359" spans="3:3" s="2" customFormat="1" x14ac:dyDescent="0.3">
      <c r="C30359" s="3"/>
    </row>
    <row r="30360" spans="3:3" s="2" customFormat="1" x14ac:dyDescent="0.3">
      <c r="C30360" s="3"/>
    </row>
    <row r="30361" spans="3:3" s="2" customFormat="1" x14ac:dyDescent="0.3">
      <c r="C30361" s="3"/>
    </row>
    <row r="30362" spans="3:3" s="2" customFormat="1" x14ac:dyDescent="0.3">
      <c r="C30362" s="3"/>
    </row>
    <row r="30363" spans="3:3" s="2" customFormat="1" x14ac:dyDescent="0.3">
      <c r="C30363" s="3"/>
    </row>
    <row r="30364" spans="3:3" s="2" customFormat="1" x14ac:dyDescent="0.3">
      <c r="C30364" s="3"/>
    </row>
    <row r="30365" spans="3:3" s="2" customFormat="1" x14ac:dyDescent="0.3">
      <c r="C30365" s="3"/>
    </row>
    <row r="30366" spans="3:3" s="2" customFormat="1" x14ac:dyDescent="0.3">
      <c r="C30366" s="3"/>
    </row>
    <row r="30367" spans="3:3" s="2" customFormat="1" x14ac:dyDescent="0.3">
      <c r="C30367" s="3"/>
    </row>
    <row r="30368" spans="3:3" s="2" customFormat="1" x14ac:dyDescent="0.3">
      <c r="C30368" s="3"/>
    </row>
    <row r="30369" spans="3:3" s="2" customFormat="1" x14ac:dyDescent="0.3">
      <c r="C30369" s="3"/>
    </row>
    <row r="30370" spans="3:3" s="2" customFormat="1" x14ac:dyDescent="0.3">
      <c r="C30370" s="3"/>
    </row>
    <row r="30371" spans="3:3" s="2" customFormat="1" x14ac:dyDescent="0.3">
      <c r="C30371" s="3"/>
    </row>
    <row r="30372" spans="3:3" s="2" customFormat="1" x14ac:dyDescent="0.3">
      <c r="C30372" s="3"/>
    </row>
    <row r="30373" spans="3:3" s="2" customFormat="1" x14ac:dyDescent="0.3">
      <c r="C30373" s="3"/>
    </row>
    <row r="30374" spans="3:3" s="2" customFormat="1" x14ac:dyDescent="0.3">
      <c r="C30374" s="3"/>
    </row>
    <row r="30375" spans="3:3" s="2" customFormat="1" x14ac:dyDescent="0.3">
      <c r="C30375" s="3"/>
    </row>
    <row r="30376" spans="3:3" s="2" customFormat="1" x14ac:dyDescent="0.3">
      <c r="C30376" s="3"/>
    </row>
    <row r="30377" spans="3:3" s="2" customFormat="1" x14ac:dyDescent="0.3">
      <c r="C30377" s="3"/>
    </row>
    <row r="30378" spans="3:3" s="2" customFormat="1" x14ac:dyDescent="0.3">
      <c r="C30378" s="3"/>
    </row>
    <row r="30379" spans="3:3" s="2" customFormat="1" x14ac:dyDescent="0.3">
      <c r="C30379" s="3"/>
    </row>
    <row r="30380" spans="3:3" s="2" customFormat="1" x14ac:dyDescent="0.3">
      <c r="C30380" s="3"/>
    </row>
    <row r="30381" spans="3:3" s="2" customFormat="1" x14ac:dyDescent="0.3">
      <c r="C30381" s="3"/>
    </row>
    <row r="30382" spans="3:3" s="2" customFormat="1" x14ac:dyDescent="0.3">
      <c r="C30382" s="3"/>
    </row>
    <row r="30383" spans="3:3" s="2" customFormat="1" x14ac:dyDescent="0.3">
      <c r="C30383" s="3"/>
    </row>
    <row r="30384" spans="3:3" s="2" customFormat="1" x14ac:dyDescent="0.3">
      <c r="C30384" s="3"/>
    </row>
    <row r="30385" spans="3:3" s="2" customFormat="1" x14ac:dyDescent="0.3">
      <c r="C30385" s="3"/>
    </row>
    <row r="30386" spans="3:3" s="2" customFormat="1" x14ac:dyDescent="0.3">
      <c r="C30386" s="3"/>
    </row>
    <row r="30387" spans="3:3" s="2" customFormat="1" x14ac:dyDescent="0.3">
      <c r="C30387" s="3"/>
    </row>
    <row r="30388" spans="3:3" s="2" customFormat="1" x14ac:dyDescent="0.3">
      <c r="C30388" s="3"/>
    </row>
    <row r="30389" spans="3:3" s="2" customFormat="1" x14ac:dyDescent="0.3">
      <c r="C30389" s="3"/>
    </row>
    <row r="30390" spans="3:3" s="2" customFormat="1" x14ac:dyDescent="0.3">
      <c r="C30390" s="3"/>
    </row>
    <row r="30391" spans="3:3" s="2" customFormat="1" x14ac:dyDescent="0.3">
      <c r="C30391" s="3"/>
    </row>
    <row r="30392" spans="3:3" s="2" customFormat="1" x14ac:dyDescent="0.3">
      <c r="C30392" s="3"/>
    </row>
    <row r="30393" spans="3:3" s="2" customFormat="1" x14ac:dyDescent="0.3">
      <c r="C30393" s="3"/>
    </row>
    <row r="30394" spans="3:3" s="2" customFormat="1" x14ac:dyDescent="0.3">
      <c r="C30394" s="3"/>
    </row>
    <row r="30395" spans="3:3" s="2" customFormat="1" x14ac:dyDescent="0.3">
      <c r="C30395" s="3"/>
    </row>
    <row r="30396" spans="3:3" s="2" customFormat="1" x14ac:dyDescent="0.3">
      <c r="C30396" s="3"/>
    </row>
    <row r="30397" spans="3:3" s="2" customFormat="1" x14ac:dyDescent="0.3">
      <c r="C30397" s="3"/>
    </row>
    <row r="30398" spans="3:3" s="2" customFormat="1" x14ac:dyDescent="0.3">
      <c r="C30398" s="3"/>
    </row>
    <row r="30399" spans="3:3" s="2" customFormat="1" x14ac:dyDescent="0.3">
      <c r="C30399" s="3"/>
    </row>
    <row r="30400" spans="3:3" s="2" customFormat="1" x14ac:dyDescent="0.3">
      <c r="C30400" s="3"/>
    </row>
    <row r="30401" spans="3:3" s="2" customFormat="1" x14ac:dyDescent="0.3">
      <c r="C30401" s="3"/>
    </row>
    <row r="30402" spans="3:3" s="2" customFormat="1" x14ac:dyDescent="0.3">
      <c r="C30402" s="3"/>
    </row>
    <row r="30403" spans="3:3" s="2" customFormat="1" x14ac:dyDescent="0.3">
      <c r="C30403" s="3"/>
    </row>
    <row r="30404" spans="3:3" s="2" customFormat="1" x14ac:dyDescent="0.3">
      <c r="C30404" s="3"/>
    </row>
    <row r="30405" spans="3:3" s="2" customFormat="1" x14ac:dyDescent="0.3">
      <c r="C30405" s="3"/>
    </row>
    <row r="30406" spans="3:3" s="2" customFormat="1" x14ac:dyDescent="0.3">
      <c r="C30406" s="3"/>
    </row>
    <row r="30407" spans="3:3" s="2" customFormat="1" x14ac:dyDescent="0.3">
      <c r="C30407" s="3"/>
    </row>
    <row r="30408" spans="3:3" s="2" customFormat="1" x14ac:dyDescent="0.3">
      <c r="C30408" s="3"/>
    </row>
    <row r="30409" spans="3:3" s="2" customFormat="1" x14ac:dyDescent="0.3">
      <c r="C30409" s="3"/>
    </row>
    <row r="30410" spans="3:3" s="2" customFormat="1" x14ac:dyDescent="0.3">
      <c r="C30410" s="3"/>
    </row>
    <row r="30411" spans="3:3" s="2" customFormat="1" x14ac:dyDescent="0.3">
      <c r="C30411" s="3"/>
    </row>
    <row r="30412" spans="3:3" s="2" customFormat="1" x14ac:dyDescent="0.3">
      <c r="C30412" s="3"/>
    </row>
    <row r="30413" spans="3:3" s="2" customFormat="1" x14ac:dyDescent="0.3">
      <c r="C30413" s="3"/>
    </row>
    <row r="30414" spans="3:3" s="2" customFormat="1" x14ac:dyDescent="0.3">
      <c r="C30414" s="3"/>
    </row>
    <row r="30415" spans="3:3" s="2" customFormat="1" x14ac:dyDescent="0.3">
      <c r="C30415" s="3"/>
    </row>
    <row r="30416" spans="3:3" s="2" customFormat="1" x14ac:dyDescent="0.3">
      <c r="C30416" s="3"/>
    </row>
    <row r="30417" spans="3:3" s="2" customFormat="1" x14ac:dyDescent="0.3">
      <c r="C30417" s="3"/>
    </row>
    <row r="30418" spans="3:3" s="2" customFormat="1" x14ac:dyDescent="0.3">
      <c r="C30418" s="3"/>
    </row>
    <row r="30419" spans="3:3" s="2" customFormat="1" x14ac:dyDescent="0.3">
      <c r="C30419" s="3"/>
    </row>
    <row r="30420" spans="3:3" s="2" customFormat="1" x14ac:dyDescent="0.3">
      <c r="C30420" s="3"/>
    </row>
    <row r="30421" spans="3:3" s="2" customFormat="1" x14ac:dyDescent="0.3">
      <c r="C30421" s="3"/>
    </row>
    <row r="30422" spans="3:3" s="2" customFormat="1" x14ac:dyDescent="0.3">
      <c r="C30422" s="3"/>
    </row>
    <row r="30423" spans="3:3" s="2" customFormat="1" x14ac:dyDescent="0.3">
      <c r="C30423" s="3"/>
    </row>
    <row r="30424" spans="3:3" s="2" customFormat="1" x14ac:dyDescent="0.3">
      <c r="C30424" s="3"/>
    </row>
    <row r="30425" spans="3:3" s="2" customFormat="1" x14ac:dyDescent="0.3">
      <c r="C30425" s="3"/>
    </row>
    <row r="30426" spans="3:3" s="2" customFormat="1" x14ac:dyDescent="0.3">
      <c r="C30426" s="3"/>
    </row>
    <row r="30427" spans="3:3" s="2" customFormat="1" x14ac:dyDescent="0.3">
      <c r="C30427" s="3"/>
    </row>
    <row r="30428" spans="3:3" s="2" customFormat="1" x14ac:dyDescent="0.3">
      <c r="C30428" s="3"/>
    </row>
    <row r="30429" spans="3:3" s="2" customFormat="1" x14ac:dyDescent="0.3">
      <c r="C30429" s="3"/>
    </row>
    <row r="30430" spans="3:3" s="2" customFormat="1" x14ac:dyDescent="0.3">
      <c r="C30430" s="3"/>
    </row>
    <row r="30431" spans="3:3" s="2" customFormat="1" x14ac:dyDescent="0.3">
      <c r="C30431" s="3"/>
    </row>
    <row r="30432" spans="3:3" s="2" customFormat="1" x14ac:dyDescent="0.3">
      <c r="C30432" s="3"/>
    </row>
    <row r="30433" spans="3:3" s="2" customFormat="1" x14ac:dyDescent="0.3">
      <c r="C30433" s="3"/>
    </row>
    <row r="30434" spans="3:3" s="2" customFormat="1" x14ac:dyDescent="0.3">
      <c r="C30434" s="3"/>
    </row>
    <row r="30435" spans="3:3" s="2" customFormat="1" x14ac:dyDescent="0.3">
      <c r="C30435" s="3"/>
    </row>
    <row r="30436" spans="3:3" s="2" customFormat="1" x14ac:dyDescent="0.3">
      <c r="C30436" s="3"/>
    </row>
    <row r="30437" spans="3:3" s="2" customFormat="1" x14ac:dyDescent="0.3">
      <c r="C30437" s="3"/>
    </row>
    <row r="30438" spans="3:3" s="2" customFormat="1" x14ac:dyDescent="0.3">
      <c r="C30438" s="3"/>
    </row>
    <row r="30439" spans="3:3" s="2" customFormat="1" x14ac:dyDescent="0.3">
      <c r="C30439" s="3"/>
    </row>
    <row r="30440" spans="3:3" s="2" customFormat="1" x14ac:dyDescent="0.3">
      <c r="C30440" s="3"/>
    </row>
    <row r="30441" spans="3:3" s="2" customFormat="1" x14ac:dyDescent="0.3">
      <c r="C30441" s="3"/>
    </row>
    <row r="30442" spans="3:3" s="2" customFormat="1" x14ac:dyDescent="0.3">
      <c r="C30442" s="3"/>
    </row>
    <row r="30443" spans="3:3" s="2" customFormat="1" x14ac:dyDescent="0.3">
      <c r="C30443" s="3"/>
    </row>
    <row r="30444" spans="3:3" s="2" customFormat="1" x14ac:dyDescent="0.3">
      <c r="C30444" s="3"/>
    </row>
    <row r="30445" spans="3:3" s="2" customFormat="1" x14ac:dyDescent="0.3">
      <c r="C30445" s="3"/>
    </row>
    <row r="30446" spans="3:3" s="2" customFormat="1" x14ac:dyDescent="0.3">
      <c r="C30446" s="3"/>
    </row>
    <row r="30447" spans="3:3" s="2" customFormat="1" x14ac:dyDescent="0.3">
      <c r="C30447" s="3"/>
    </row>
    <row r="30448" spans="3:3" s="2" customFormat="1" x14ac:dyDescent="0.3">
      <c r="C30448" s="3"/>
    </row>
    <row r="30449" spans="3:3" s="2" customFormat="1" x14ac:dyDescent="0.3">
      <c r="C30449" s="3"/>
    </row>
    <row r="30450" spans="3:3" s="2" customFormat="1" x14ac:dyDescent="0.3">
      <c r="C30450" s="3"/>
    </row>
    <row r="30451" spans="3:3" s="2" customFormat="1" x14ac:dyDescent="0.3">
      <c r="C30451" s="3"/>
    </row>
    <row r="30452" spans="3:3" s="2" customFormat="1" x14ac:dyDescent="0.3">
      <c r="C30452" s="3"/>
    </row>
    <row r="30453" spans="3:3" s="2" customFormat="1" x14ac:dyDescent="0.3">
      <c r="C30453" s="3"/>
    </row>
    <row r="30454" spans="3:3" s="2" customFormat="1" x14ac:dyDescent="0.3">
      <c r="C30454" s="3"/>
    </row>
    <row r="30455" spans="3:3" s="2" customFormat="1" x14ac:dyDescent="0.3">
      <c r="C30455" s="3"/>
    </row>
    <row r="30456" spans="3:3" s="2" customFormat="1" x14ac:dyDescent="0.3">
      <c r="C30456" s="3"/>
    </row>
    <row r="30457" spans="3:3" s="2" customFormat="1" x14ac:dyDescent="0.3">
      <c r="C30457" s="3"/>
    </row>
    <row r="30458" spans="3:3" s="2" customFormat="1" x14ac:dyDescent="0.3">
      <c r="C30458" s="3"/>
    </row>
    <row r="30459" spans="3:3" s="2" customFormat="1" x14ac:dyDescent="0.3">
      <c r="C30459" s="3"/>
    </row>
    <row r="30460" spans="3:3" s="2" customFormat="1" x14ac:dyDescent="0.3">
      <c r="C30460" s="3"/>
    </row>
    <row r="30461" spans="3:3" s="2" customFormat="1" x14ac:dyDescent="0.3">
      <c r="C30461" s="3"/>
    </row>
    <row r="30462" spans="3:3" s="2" customFormat="1" x14ac:dyDescent="0.3">
      <c r="C30462" s="3"/>
    </row>
    <row r="30463" spans="3:3" s="2" customFormat="1" x14ac:dyDescent="0.3">
      <c r="C30463" s="3"/>
    </row>
    <row r="30464" spans="3:3" s="2" customFormat="1" x14ac:dyDescent="0.3">
      <c r="C30464" s="3"/>
    </row>
    <row r="30465" spans="3:3" s="2" customFormat="1" x14ac:dyDescent="0.3">
      <c r="C30465" s="3"/>
    </row>
    <row r="30466" spans="3:3" s="2" customFormat="1" x14ac:dyDescent="0.3">
      <c r="C30466" s="3"/>
    </row>
    <row r="30467" spans="3:3" s="2" customFormat="1" x14ac:dyDescent="0.3">
      <c r="C30467" s="3"/>
    </row>
    <row r="30468" spans="3:3" s="2" customFormat="1" x14ac:dyDescent="0.3">
      <c r="C30468" s="3"/>
    </row>
    <row r="30469" spans="3:3" s="2" customFormat="1" x14ac:dyDescent="0.3">
      <c r="C30469" s="3"/>
    </row>
    <row r="30470" spans="3:3" s="2" customFormat="1" x14ac:dyDescent="0.3">
      <c r="C30470" s="3"/>
    </row>
    <row r="30471" spans="3:3" s="2" customFormat="1" x14ac:dyDescent="0.3">
      <c r="C30471" s="3"/>
    </row>
    <row r="30472" spans="3:3" s="2" customFormat="1" x14ac:dyDescent="0.3">
      <c r="C30472" s="3"/>
    </row>
    <row r="30473" spans="3:3" s="2" customFormat="1" x14ac:dyDescent="0.3">
      <c r="C30473" s="3"/>
    </row>
    <row r="30474" spans="3:3" s="2" customFormat="1" x14ac:dyDescent="0.3">
      <c r="C30474" s="3"/>
    </row>
    <row r="30475" spans="3:3" s="2" customFormat="1" x14ac:dyDescent="0.3">
      <c r="C30475" s="3"/>
    </row>
    <row r="30476" spans="3:3" s="2" customFormat="1" x14ac:dyDescent="0.3">
      <c r="C30476" s="3"/>
    </row>
    <row r="30477" spans="3:3" s="2" customFormat="1" x14ac:dyDescent="0.3">
      <c r="C30477" s="3"/>
    </row>
    <row r="30478" spans="3:3" s="2" customFormat="1" x14ac:dyDescent="0.3">
      <c r="C30478" s="3"/>
    </row>
    <row r="30479" spans="3:3" s="2" customFormat="1" x14ac:dyDescent="0.3">
      <c r="C30479" s="3"/>
    </row>
    <row r="30480" spans="3:3" s="2" customFormat="1" x14ac:dyDescent="0.3">
      <c r="C30480" s="3"/>
    </row>
    <row r="30481" spans="3:3" s="2" customFormat="1" x14ac:dyDescent="0.3">
      <c r="C30481" s="3"/>
    </row>
    <row r="30482" spans="3:3" s="2" customFormat="1" x14ac:dyDescent="0.3">
      <c r="C30482" s="3"/>
    </row>
    <row r="30483" spans="3:3" s="2" customFormat="1" x14ac:dyDescent="0.3">
      <c r="C30483" s="3"/>
    </row>
    <row r="30484" spans="3:3" s="2" customFormat="1" x14ac:dyDescent="0.3">
      <c r="C30484" s="3"/>
    </row>
    <row r="30485" spans="3:3" s="2" customFormat="1" x14ac:dyDescent="0.3">
      <c r="C30485" s="3"/>
    </row>
    <row r="30486" spans="3:3" s="2" customFormat="1" x14ac:dyDescent="0.3">
      <c r="C30486" s="3"/>
    </row>
    <row r="30487" spans="3:3" s="2" customFormat="1" x14ac:dyDescent="0.3">
      <c r="C30487" s="3"/>
    </row>
    <row r="30488" spans="3:3" s="2" customFormat="1" x14ac:dyDescent="0.3">
      <c r="C30488" s="3"/>
    </row>
    <row r="30489" spans="3:3" s="2" customFormat="1" x14ac:dyDescent="0.3">
      <c r="C30489" s="3"/>
    </row>
    <row r="30490" spans="3:3" s="2" customFormat="1" x14ac:dyDescent="0.3">
      <c r="C30490" s="3"/>
    </row>
    <row r="30491" spans="3:3" s="2" customFormat="1" x14ac:dyDescent="0.3">
      <c r="C30491" s="3"/>
    </row>
    <row r="30492" spans="3:3" s="2" customFormat="1" x14ac:dyDescent="0.3">
      <c r="C30492" s="3"/>
    </row>
    <row r="30493" spans="3:3" s="2" customFormat="1" x14ac:dyDescent="0.3">
      <c r="C30493" s="3"/>
    </row>
    <row r="30494" spans="3:3" s="2" customFormat="1" x14ac:dyDescent="0.3">
      <c r="C30494" s="3"/>
    </row>
    <row r="30495" spans="3:3" s="2" customFormat="1" x14ac:dyDescent="0.3">
      <c r="C30495" s="3"/>
    </row>
    <row r="30496" spans="3:3" s="2" customFormat="1" x14ac:dyDescent="0.3">
      <c r="C30496" s="3"/>
    </row>
    <row r="30497" spans="3:3" s="2" customFormat="1" x14ac:dyDescent="0.3">
      <c r="C30497" s="3"/>
    </row>
    <row r="30498" spans="3:3" s="2" customFormat="1" x14ac:dyDescent="0.3">
      <c r="C30498" s="3"/>
    </row>
    <row r="30499" spans="3:3" s="2" customFormat="1" x14ac:dyDescent="0.3">
      <c r="C30499" s="3"/>
    </row>
    <row r="30500" spans="3:3" s="2" customFormat="1" x14ac:dyDescent="0.3">
      <c r="C30500" s="3"/>
    </row>
    <row r="30501" spans="3:3" s="2" customFormat="1" x14ac:dyDescent="0.3">
      <c r="C30501" s="3"/>
    </row>
    <row r="30502" spans="3:3" s="2" customFormat="1" x14ac:dyDescent="0.3">
      <c r="C30502" s="3"/>
    </row>
    <row r="30503" spans="3:3" s="2" customFormat="1" x14ac:dyDescent="0.3">
      <c r="C30503" s="3"/>
    </row>
    <row r="30504" spans="3:3" s="2" customFormat="1" x14ac:dyDescent="0.3">
      <c r="C30504" s="3"/>
    </row>
    <row r="30505" spans="3:3" s="2" customFormat="1" x14ac:dyDescent="0.3">
      <c r="C30505" s="3"/>
    </row>
    <row r="30506" spans="3:3" s="2" customFormat="1" x14ac:dyDescent="0.3">
      <c r="C30506" s="3"/>
    </row>
    <row r="30507" spans="3:3" s="2" customFormat="1" x14ac:dyDescent="0.3">
      <c r="C30507" s="3"/>
    </row>
    <row r="30508" spans="3:3" s="2" customFormat="1" x14ac:dyDescent="0.3">
      <c r="C30508" s="3"/>
    </row>
    <row r="30509" spans="3:3" s="2" customFormat="1" x14ac:dyDescent="0.3">
      <c r="C30509" s="3"/>
    </row>
    <row r="30510" spans="3:3" s="2" customFormat="1" x14ac:dyDescent="0.3">
      <c r="C30510" s="3"/>
    </row>
    <row r="30511" spans="3:3" s="2" customFormat="1" x14ac:dyDescent="0.3">
      <c r="C30511" s="3"/>
    </row>
    <row r="30512" spans="3:3" s="2" customFormat="1" x14ac:dyDescent="0.3">
      <c r="C30512" s="3"/>
    </row>
    <row r="30513" spans="3:3" s="2" customFormat="1" x14ac:dyDescent="0.3">
      <c r="C30513" s="3"/>
    </row>
    <row r="30514" spans="3:3" s="2" customFormat="1" x14ac:dyDescent="0.3">
      <c r="C30514" s="3"/>
    </row>
    <row r="30515" spans="3:3" s="2" customFormat="1" x14ac:dyDescent="0.3">
      <c r="C30515" s="3"/>
    </row>
    <row r="30516" spans="3:3" s="2" customFormat="1" x14ac:dyDescent="0.3">
      <c r="C30516" s="3"/>
    </row>
    <row r="30517" spans="3:3" s="2" customFormat="1" x14ac:dyDescent="0.3">
      <c r="C30517" s="3"/>
    </row>
    <row r="30518" spans="3:3" s="2" customFormat="1" x14ac:dyDescent="0.3">
      <c r="C30518" s="3"/>
    </row>
    <row r="30519" spans="3:3" s="2" customFormat="1" x14ac:dyDescent="0.3">
      <c r="C30519" s="3"/>
    </row>
    <row r="30520" spans="3:3" s="2" customFormat="1" x14ac:dyDescent="0.3">
      <c r="C30520" s="3"/>
    </row>
    <row r="30521" spans="3:3" s="2" customFormat="1" x14ac:dyDescent="0.3">
      <c r="C30521" s="3"/>
    </row>
    <row r="30522" spans="3:3" s="2" customFormat="1" x14ac:dyDescent="0.3">
      <c r="C30522" s="3"/>
    </row>
    <row r="30523" spans="3:3" s="2" customFormat="1" x14ac:dyDescent="0.3">
      <c r="C30523" s="3"/>
    </row>
    <row r="30524" spans="3:3" s="2" customFormat="1" x14ac:dyDescent="0.3">
      <c r="C30524" s="3"/>
    </row>
    <row r="30525" spans="3:3" s="2" customFormat="1" x14ac:dyDescent="0.3">
      <c r="C30525" s="3"/>
    </row>
    <row r="30526" spans="3:3" s="2" customFormat="1" x14ac:dyDescent="0.3">
      <c r="C30526" s="3"/>
    </row>
    <row r="30527" spans="3:3" s="2" customFormat="1" x14ac:dyDescent="0.3">
      <c r="C30527" s="3"/>
    </row>
    <row r="30528" spans="3:3" s="2" customFormat="1" x14ac:dyDescent="0.3">
      <c r="C30528" s="3"/>
    </row>
    <row r="30529" spans="3:3" s="2" customFormat="1" x14ac:dyDescent="0.3">
      <c r="C30529" s="3"/>
    </row>
    <row r="30530" spans="3:3" s="2" customFormat="1" x14ac:dyDescent="0.3">
      <c r="C30530" s="3"/>
    </row>
    <row r="30531" spans="3:3" s="2" customFormat="1" x14ac:dyDescent="0.3">
      <c r="C30531" s="3"/>
    </row>
    <row r="30532" spans="3:3" s="2" customFormat="1" x14ac:dyDescent="0.3">
      <c r="C30532" s="3"/>
    </row>
    <row r="30533" spans="3:3" s="2" customFormat="1" x14ac:dyDescent="0.3">
      <c r="C30533" s="3"/>
    </row>
    <row r="30534" spans="3:3" s="2" customFormat="1" x14ac:dyDescent="0.3">
      <c r="C30534" s="3"/>
    </row>
    <row r="30535" spans="3:3" s="2" customFormat="1" x14ac:dyDescent="0.3">
      <c r="C30535" s="3"/>
    </row>
    <row r="30536" spans="3:3" s="2" customFormat="1" x14ac:dyDescent="0.3">
      <c r="C30536" s="3"/>
    </row>
    <row r="30537" spans="3:3" s="2" customFormat="1" x14ac:dyDescent="0.3">
      <c r="C30537" s="3"/>
    </row>
    <row r="30538" spans="3:3" s="2" customFormat="1" x14ac:dyDescent="0.3">
      <c r="C30538" s="3"/>
    </row>
    <row r="30539" spans="3:3" s="2" customFormat="1" x14ac:dyDescent="0.3">
      <c r="C30539" s="3"/>
    </row>
    <row r="30540" spans="3:3" s="2" customFormat="1" x14ac:dyDescent="0.3">
      <c r="C30540" s="3"/>
    </row>
    <row r="30541" spans="3:3" s="2" customFormat="1" x14ac:dyDescent="0.3">
      <c r="C30541" s="3"/>
    </row>
    <row r="30542" spans="3:3" s="2" customFormat="1" x14ac:dyDescent="0.3">
      <c r="C30542" s="3"/>
    </row>
    <row r="30543" spans="3:3" s="2" customFormat="1" x14ac:dyDescent="0.3">
      <c r="C30543" s="3"/>
    </row>
    <row r="30544" spans="3:3" s="2" customFormat="1" x14ac:dyDescent="0.3">
      <c r="C30544" s="3"/>
    </row>
    <row r="30545" spans="3:3" s="2" customFormat="1" x14ac:dyDescent="0.3">
      <c r="C30545" s="3"/>
    </row>
    <row r="30546" spans="3:3" s="2" customFormat="1" x14ac:dyDescent="0.3">
      <c r="C30546" s="3"/>
    </row>
    <row r="30547" spans="3:3" s="2" customFormat="1" x14ac:dyDescent="0.3">
      <c r="C30547" s="3"/>
    </row>
    <row r="30548" spans="3:3" s="2" customFormat="1" x14ac:dyDescent="0.3">
      <c r="C30548" s="3"/>
    </row>
    <row r="30549" spans="3:3" s="2" customFormat="1" x14ac:dyDescent="0.3">
      <c r="C30549" s="3"/>
    </row>
    <row r="30550" spans="3:3" s="2" customFormat="1" x14ac:dyDescent="0.3">
      <c r="C30550" s="3"/>
    </row>
    <row r="30551" spans="3:3" s="2" customFormat="1" x14ac:dyDescent="0.3">
      <c r="C30551" s="3"/>
    </row>
    <row r="30552" spans="3:3" s="2" customFormat="1" x14ac:dyDescent="0.3">
      <c r="C30552" s="3"/>
    </row>
    <row r="30553" spans="3:3" s="2" customFormat="1" x14ac:dyDescent="0.3">
      <c r="C30553" s="3"/>
    </row>
    <row r="30554" spans="3:3" s="2" customFormat="1" x14ac:dyDescent="0.3">
      <c r="C30554" s="3"/>
    </row>
    <row r="30555" spans="3:3" s="2" customFormat="1" x14ac:dyDescent="0.3">
      <c r="C30555" s="3"/>
    </row>
    <row r="30556" spans="3:3" s="2" customFormat="1" x14ac:dyDescent="0.3">
      <c r="C30556" s="3"/>
    </row>
    <row r="30557" spans="3:3" s="2" customFormat="1" x14ac:dyDescent="0.3">
      <c r="C30557" s="3"/>
    </row>
    <row r="30558" spans="3:3" s="2" customFormat="1" x14ac:dyDescent="0.3">
      <c r="C30558" s="3"/>
    </row>
    <row r="30559" spans="3:3" s="2" customFormat="1" x14ac:dyDescent="0.3">
      <c r="C30559" s="3"/>
    </row>
    <row r="30560" spans="3:3" s="2" customFormat="1" x14ac:dyDescent="0.3">
      <c r="C30560" s="3"/>
    </row>
    <row r="30561" spans="3:3" s="2" customFormat="1" x14ac:dyDescent="0.3">
      <c r="C30561" s="3"/>
    </row>
    <row r="30562" spans="3:3" s="2" customFormat="1" x14ac:dyDescent="0.3">
      <c r="C30562" s="3"/>
    </row>
    <row r="30563" spans="3:3" s="2" customFormat="1" x14ac:dyDescent="0.3">
      <c r="C30563" s="3"/>
    </row>
    <row r="30564" spans="3:3" s="2" customFormat="1" x14ac:dyDescent="0.3">
      <c r="C30564" s="3"/>
    </row>
    <row r="30565" spans="3:3" s="2" customFormat="1" x14ac:dyDescent="0.3">
      <c r="C30565" s="3"/>
    </row>
    <row r="30566" spans="3:3" s="2" customFormat="1" x14ac:dyDescent="0.3">
      <c r="C30566" s="3"/>
    </row>
    <row r="30567" spans="3:3" s="2" customFormat="1" x14ac:dyDescent="0.3">
      <c r="C30567" s="3"/>
    </row>
    <row r="30568" spans="3:3" s="2" customFormat="1" x14ac:dyDescent="0.3">
      <c r="C30568" s="3"/>
    </row>
    <row r="30569" spans="3:3" s="2" customFormat="1" x14ac:dyDescent="0.3">
      <c r="C30569" s="3"/>
    </row>
    <row r="30570" spans="3:3" s="2" customFormat="1" x14ac:dyDescent="0.3">
      <c r="C30570" s="3"/>
    </row>
    <row r="30571" spans="3:3" s="2" customFormat="1" x14ac:dyDescent="0.3">
      <c r="C30571" s="3"/>
    </row>
    <row r="30572" spans="3:3" s="2" customFormat="1" x14ac:dyDescent="0.3">
      <c r="C30572" s="3"/>
    </row>
    <row r="30573" spans="3:3" s="2" customFormat="1" x14ac:dyDescent="0.3">
      <c r="C30573" s="3"/>
    </row>
    <row r="30574" spans="3:3" s="2" customFormat="1" x14ac:dyDescent="0.3">
      <c r="C30574" s="3"/>
    </row>
    <row r="30575" spans="3:3" s="2" customFormat="1" x14ac:dyDescent="0.3">
      <c r="C30575" s="3"/>
    </row>
    <row r="30576" spans="3:3" s="2" customFormat="1" x14ac:dyDescent="0.3">
      <c r="C30576" s="3"/>
    </row>
    <row r="30577" spans="3:3" s="2" customFormat="1" x14ac:dyDescent="0.3">
      <c r="C30577" s="3"/>
    </row>
    <row r="30578" spans="3:3" s="2" customFormat="1" x14ac:dyDescent="0.3">
      <c r="C30578" s="3"/>
    </row>
    <row r="30579" spans="3:3" s="2" customFormat="1" x14ac:dyDescent="0.3">
      <c r="C30579" s="3"/>
    </row>
    <row r="30580" spans="3:3" s="2" customFormat="1" x14ac:dyDescent="0.3">
      <c r="C30580" s="3"/>
    </row>
    <row r="30581" spans="3:3" s="2" customFormat="1" x14ac:dyDescent="0.3">
      <c r="C30581" s="3"/>
    </row>
    <row r="30582" spans="3:3" s="2" customFormat="1" x14ac:dyDescent="0.3">
      <c r="C30582" s="3"/>
    </row>
    <row r="30583" spans="3:3" s="2" customFormat="1" x14ac:dyDescent="0.3">
      <c r="C30583" s="3"/>
    </row>
    <row r="30584" spans="3:3" s="2" customFormat="1" x14ac:dyDescent="0.3">
      <c r="C30584" s="3"/>
    </row>
    <row r="30585" spans="3:3" s="2" customFormat="1" x14ac:dyDescent="0.3">
      <c r="C30585" s="3"/>
    </row>
    <row r="30586" spans="3:3" s="2" customFormat="1" x14ac:dyDescent="0.3">
      <c r="C30586" s="3"/>
    </row>
    <row r="30587" spans="3:3" s="2" customFormat="1" x14ac:dyDescent="0.3">
      <c r="C30587" s="3"/>
    </row>
    <row r="30588" spans="3:3" s="2" customFormat="1" x14ac:dyDescent="0.3">
      <c r="C30588" s="3"/>
    </row>
    <row r="30589" spans="3:3" s="2" customFormat="1" x14ac:dyDescent="0.3">
      <c r="C30589" s="3"/>
    </row>
    <row r="30590" spans="3:3" s="2" customFormat="1" x14ac:dyDescent="0.3">
      <c r="C30590" s="3"/>
    </row>
    <row r="30591" spans="3:3" s="2" customFormat="1" x14ac:dyDescent="0.3">
      <c r="C30591" s="3"/>
    </row>
    <row r="30592" spans="3:3" s="2" customFormat="1" x14ac:dyDescent="0.3">
      <c r="C30592" s="3"/>
    </row>
    <row r="30593" spans="3:3" s="2" customFormat="1" x14ac:dyDescent="0.3">
      <c r="C30593" s="3"/>
    </row>
    <row r="30594" spans="3:3" s="2" customFormat="1" x14ac:dyDescent="0.3">
      <c r="C30594" s="3"/>
    </row>
    <row r="30595" spans="3:3" s="2" customFormat="1" x14ac:dyDescent="0.3">
      <c r="C30595" s="3"/>
    </row>
    <row r="30596" spans="3:3" s="2" customFormat="1" x14ac:dyDescent="0.3">
      <c r="C30596" s="3"/>
    </row>
    <row r="30597" spans="3:3" s="2" customFormat="1" x14ac:dyDescent="0.3">
      <c r="C30597" s="3"/>
    </row>
    <row r="30598" spans="3:3" s="2" customFormat="1" x14ac:dyDescent="0.3">
      <c r="C30598" s="3"/>
    </row>
    <row r="30599" spans="3:3" s="2" customFormat="1" x14ac:dyDescent="0.3">
      <c r="C30599" s="3"/>
    </row>
    <row r="30600" spans="3:3" s="2" customFormat="1" x14ac:dyDescent="0.3">
      <c r="C30600" s="3"/>
    </row>
    <row r="30601" spans="3:3" s="2" customFormat="1" x14ac:dyDescent="0.3">
      <c r="C30601" s="3"/>
    </row>
    <row r="30602" spans="3:3" s="2" customFormat="1" x14ac:dyDescent="0.3">
      <c r="C30602" s="3"/>
    </row>
    <row r="30603" spans="3:3" s="2" customFormat="1" x14ac:dyDescent="0.3">
      <c r="C30603" s="3"/>
    </row>
    <row r="30604" spans="3:3" s="2" customFormat="1" x14ac:dyDescent="0.3">
      <c r="C30604" s="3"/>
    </row>
    <row r="30605" spans="3:3" s="2" customFormat="1" x14ac:dyDescent="0.3">
      <c r="C30605" s="3"/>
    </row>
    <row r="30606" spans="3:3" s="2" customFormat="1" x14ac:dyDescent="0.3">
      <c r="C30606" s="3"/>
    </row>
    <row r="30607" spans="3:3" s="2" customFormat="1" x14ac:dyDescent="0.3">
      <c r="C30607" s="3"/>
    </row>
    <row r="30608" spans="3:3" s="2" customFormat="1" x14ac:dyDescent="0.3">
      <c r="C30608" s="3"/>
    </row>
    <row r="30609" spans="3:3" s="2" customFormat="1" x14ac:dyDescent="0.3">
      <c r="C30609" s="3"/>
    </row>
    <row r="30610" spans="3:3" s="2" customFormat="1" x14ac:dyDescent="0.3">
      <c r="C30610" s="3"/>
    </row>
    <row r="30611" spans="3:3" s="2" customFormat="1" x14ac:dyDescent="0.3">
      <c r="C30611" s="3"/>
    </row>
    <row r="30612" spans="3:3" s="2" customFormat="1" x14ac:dyDescent="0.3">
      <c r="C30612" s="3"/>
    </row>
    <row r="30613" spans="3:3" s="2" customFormat="1" x14ac:dyDescent="0.3">
      <c r="C30613" s="3"/>
    </row>
    <row r="30614" spans="3:3" s="2" customFormat="1" x14ac:dyDescent="0.3">
      <c r="C30614" s="3"/>
    </row>
    <row r="30615" spans="3:3" s="2" customFormat="1" x14ac:dyDescent="0.3">
      <c r="C30615" s="3"/>
    </row>
    <row r="30616" spans="3:3" s="2" customFormat="1" x14ac:dyDescent="0.3">
      <c r="C30616" s="3"/>
    </row>
    <row r="30617" spans="3:3" s="2" customFormat="1" x14ac:dyDescent="0.3">
      <c r="C30617" s="3"/>
    </row>
    <row r="30618" spans="3:3" s="2" customFormat="1" x14ac:dyDescent="0.3">
      <c r="C30618" s="3"/>
    </row>
    <row r="30619" spans="3:3" s="2" customFormat="1" x14ac:dyDescent="0.3">
      <c r="C30619" s="3"/>
    </row>
    <row r="30620" spans="3:3" s="2" customFormat="1" x14ac:dyDescent="0.3">
      <c r="C30620" s="3"/>
    </row>
    <row r="30621" spans="3:3" s="2" customFormat="1" x14ac:dyDescent="0.3">
      <c r="C30621" s="3"/>
    </row>
    <row r="30622" spans="3:3" s="2" customFormat="1" x14ac:dyDescent="0.3">
      <c r="C30622" s="3"/>
    </row>
    <row r="30623" spans="3:3" s="2" customFormat="1" x14ac:dyDescent="0.3">
      <c r="C30623" s="3"/>
    </row>
    <row r="30624" spans="3:3" s="2" customFormat="1" x14ac:dyDescent="0.3">
      <c r="C30624" s="3"/>
    </row>
    <row r="30625" spans="3:3" s="2" customFormat="1" x14ac:dyDescent="0.3">
      <c r="C30625" s="3"/>
    </row>
    <row r="30626" spans="3:3" s="2" customFormat="1" x14ac:dyDescent="0.3">
      <c r="C30626" s="3"/>
    </row>
    <row r="30627" spans="3:3" s="2" customFormat="1" x14ac:dyDescent="0.3">
      <c r="C30627" s="3"/>
    </row>
    <row r="30628" spans="3:3" s="2" customFormat="1" x14ac:dyDescent="0.3">
      <c r="C30628" s="3"/>
    </row>
    <row r="30629" spans="3:3" s="2" customFormat="1" x14ac:dyDescent="0.3">
      <c r="C30629" s="3"/>
    </row>
    <row r="30630" spans="3:3" s="2" customFormat="1" x14ac:dyDescent="0.3">
      <c r="C30630" s="3"/>
    </row>
    <row r="30631" spans="3:3" s="2" customFormat="1" x14ac:dyDescent="0.3">
      <c r="C30631" s="3"/>
    </row>
    <row r="30632" spans="3:3" s="2" customFormat="1" x14ac:dyDescent="0.3">
      <c r="C30632" s="3"/>
    </row>
    <row r="30633" spans="3:3" s="2" customFormat="1" x14ac:dyDescent="0.3">
      <c r="C30633" s="3"/>
    </row>
    <row r="30634" spans="3:3" s="2" customFormat="1" x14ac:dyDescent="0.3">
      <c r="C30634" s="3"/>
    </row>
    <row r="30635" spans="3:3" s="2" customFormat="1" x14ac:dyDescent="0.3">
      <c r="C30635" s="3"/>
    </row>
    <row r="30636" spans="3:3" s="2" customFormat="1" x14ac:dyDescent="0.3">
      <c r="C30636" s="3"/>
    </row>
    <row r="30637" spans="3:3" s="2" customFormat="1" x14ac:dyDescent="0.3">
      <c r="C30637" s="3"/>
    </row>
    <row r="30638" spans="3:3" s="2" customFormat="1" x14ac:dyDescent="0.3">
      <c r="C30638" s="3"/>
    </row>
    <row r="30639" spans="3:3" s="2" customFormat="1" x14ac:dyDescent="0.3">
      <c r="C30639" s="3"/>
    </row>
    <row r="30640" spans="3:3" s="2" customFormat="1" x14ac:dyDescent="0.3">
      <c r="C30640" s="3"/>
    </row>
    <row r="30641" spans="3:3" s="2" customFormat="1" x14ac:dyDescent="0.3">
      <c r="C30641" s="3"/>
    </row>
    <row r="30642" spans="3:3" s="2" customFormat="1" x14ac:dyDescent="0.3">
      <c r="C30642" s="3"/>
    </row>
    <row r="30643" spans="3:3" s="2" customFormat="1" x14ac:dyDescent="0.3">
      <c r="C30643" s="3"/>
    </row>
    <row r="30644" spans="3:3" s="2" customFormat="1" x14ac:dyDescent="0.3">
      <c r="C30644" s="3"/>
    </row>
    <row r="30645" spans="3:3" s="2" customFormat="1" x14ac:dyDescent="0.3">
      <c r="C30645" s="3"/>
    </row>
    <row r="30646" spans="3:3" s="2" customFormat="1" x14ac:dyDescent="0.3">
      <c r="C30646" s="3"/>
    </row>
    <row r="30647" spans="3:3" s="2" customFormat="1" x14ac:dyDescent="0.3">
      <c r="C30647" s="3"/>
    </row>
    <row r="30648" spans="3:3" s="2" customFormat="1" x14ac:dyDescent="0.3">
      <c r="C30648" s="3"/>
    </row>
    <row r="30649" spans="3:3" s="2" customFormat="1" x14ac:dyDescent="0.3">
      <c r="C30649" s="3"/>
    </row>
    <row r="30650" spans="3:3" s="2" customFormat="1" x14ac:dyDescent="0.3">
      <c r="C30650" s="3"/>
    </row>
    <row r="30651" spans="3:3" s="2" customFormat="1" x14ac:dyDescent="0.3">
      <c r="C30651" s="3"/>
    </row>
    <row r="30652" spans="3:3" s="2" customFormat="1" x14ac:dyDescent="0.3">
      <c r="C30652" s="3"/>
    </row>
    <row r="30653" spans="3:3" s="2" customFormat="1" x14ac:dyDescent="0.3">
      <c r="C30653" s="3"/>
    </row>
    <row r="30654" spans="3:3" s="2" customFormat="1" x14ac:dyDescent="0.3">
      <c r="C30654" s="3"/>
    </row>
    <row r="30655" spans="3:3" s="2" customFormat="1" x14ac:dyDescent="0.3">
      <c r="C30655" s="3"/>
    </row>
    <row r="30656" spans="3:3" s="2" customFormat="1" x14ac:dyDescent="0.3">
      <c r="C30656" s="3"/>
    </row>
    <row r="30657" spans="3:3" s="2" customFormat="1" x14ac:dyDescent="0.3">
      <c r="C30657" s="3"/>
    </row>
    <row r="30658" spans="3:3" s="2" customFormat="1" x14ac:dyDescent="0.3">
      <c r="C30658" s="3"/>
    </row>
    <row r="30659" spans="3:3" s="2" customFormat="1" x14ac:dyDescent="0.3">
      <c r="C30659" s="3"/>
    </row>
    <row r="30660" spans="3:3" s="2" customFormat="1" x14ac:dyDescent="0.3">
      <c r="C30660" s="3"/>
    </row>
    <row r="30661" spans="3:3" s="2" customFormat="1" x14ac:dyDescent="0.3">
      <c r="C30661" s="3"/>
    </row>
    <row r="30662" spans="3:3" s="2" customFormat="1" x14ac:dyDescent="0.3">
      <c r="C30662" s="3"/>
    </row>
    <row r="30663" spans="3:3" s="2" customFormat="1" x14ac:dyDescent="0.3">
      <c r="C30663" s="3"/>
    </row>
    <row r="30664" spans="3:3" s="2" customFormat="1" x14ac:dyDescent="0.3">
      <c r="C30664" s="3"/>
    </row>
    <row r="30665" spans="3:3" s="2" customFormat="1" x14ac:dyDescent="0.3">
      <c r="C30665" s="3"/>
    </row>
    <row r="30666" spans="3:3" s="2" customFormat="1" x14ac:dyDescent="0.3">
      <c r="C30666" s="3"/>
    </row>
    <row r="30667" spans="3:3" s="2" customFormat="1" x14ac:dyDescent="0.3">
      <c r="C30667" s="3"/>
    </row>
    <row r="30668" spans="3:3" s="2" customFormat="1" x14ac:dyDescent="0.3">
      <c r="C30668" s="3"/>
    </row>
    <row r="30669" spans="3:3" s="2" customFormat="1" x14ac:dyDescent="0.3">
      <c r="C30669" s="3"/>
    </row>
    <row r="30670" spans="3:3" s="2" customFormat="1" x14ac:dyDescent="0.3">
      <c r="C30670" s="3"/>
    </row>
    <row r="30671" spans="3:3" s="2" customFormat="1" x14ac:dyDescent="0.3">
      <c r="C30671" s="3"/>
    </row>
    <row r="30672" spans="3:3" s="2" customFormat="1" x14ac:dyDescent="0.3">
      <c r="C30672" s="3"/>
    </row>
    <row r="30673" spans="3:3" s="2" customFormat="1" x14ac:dyDescent="0.3">
      <c r="C30673" s="3"/>
    </row>
    <row r="30674" spans="3:3" s="2" customFormat="1" x14ac:dyDescent="0.3">
      <c r="C30674" s="3"/>
    </row>
    <row r="30675" spans="3:3" s="2" customFormat="1" x14ac:dyDescent="0.3">
      <c r="C30675" s="3"/>
    </row>
    <row r="30676" spans="3:3" s="2" customFormat="1" x14ac:dyDescent="0.3">
      <c r="C30676" s="3"/>
    </row>
    <row r="30677" spans="3:3" s="2" customFormat="1" x14ac:dyDescent="0.3">
      <c r="C30677" s="3"/>
    </row>
    <row r="30678" spans="3:3" s="2" customFormat="1" x14ac:dyDescent="0.3">
      <c r="C30678" s="3"/>
    </row>
    <row r="30679" spans="3:3" s="2" customFormat="1" x14ac:dyDescent="0.3">
      <c r="C30679" s="3"/>
    </row>
    <row r="30680" spans="3:3" s="2" customFormat="1" x14ac:dyDescent="0.3">
      <c r="C30680" s="3"/>
    </row>
    <row r="30681" spans="3:3" s="2" customFormat="1" x14ac:dyDescent="0.3">
      <c r="C30681" s="3"/>
    </row>
    <row r="30682" spans="3:3" s="2" customFormat="1" x14ac:dyDescent="0.3">
      <c r="C30682" s="3"/>
    </row>
    <row r="30683" spans="3:3" s="2" customFormat="1" x14ac:dyDescent="0.3">
      <c r="C30683" s="3"/>
    </row>
    <row r="30684" spans="3:3" s="2" customFormat="1" x14ac:dyDescent="0.3">
      <c r="C30684" s="3"/>
    </row>
    <row r="30685" spans="3:3" s="2" customFormat="1" x14ac:dyDescent="0.3">
      <c r="C30685" s="3"/>
    </row>
    <row r="30686" spans="3:3" s="2" customFormat="1" x14ac:dyDescent="0.3">
      <c r="C30686" s="3"/>
    </row>
    <row r="30687" spans="3:3" s="2" customFormat="1" x14ac:dyDescent="0.3">
      <c r="C30687" s="3"/>
    </row>
    <row r="30688" spans="3:3" s="2" customFormat="1" x14ac:dyDescent="0.3">
      <c r="C30688" s="3"/>
    </row>
    <row r="30689" spans="3:3" s="2" customFormat="1" x14ac:dyDescent="0.3">
      <c r="C30689" s="3"/>
    </row>
    <row r="30690" spans="3:3" s="2" customFormat="1" x14ac:dyDescent="0.3">
      <c r="C30690" s="3"/>
    </row>
    <row r="30691" spans="3:3" s="2" customFormat="1" x14ac:dyDescent="0.3">
      <c r="C30691" s="3"/>
    </row>
    <row r="30692" spans="3:3" s="2" customFormat="1" x14ac:dyDescent="0.3">
      <c r="C30692" s="3"/>
    </row>
    <row r="30693" spans="3:3" s="2" customFormat="1" x14ac:dyDescent="0.3">
      <c r="C30693" s="3"/>
    </row>
    <row r="30694" spans="3:3" s="2" customFormat="1" x14ac:dyDescent="0.3">
      <c r="C30694" s="3"/>
    </row>
    <row r="30695" spans="3:3" s="2" customFormat="1" x14ac:dyDescent="0.3">
      <c r="C30695" s="3"/>
    </row>
    <row r="30696" spans="3:3" s="2" customFormat="1" x14ac:dyDescent="0.3">
      <c r="C30696" s="3"/>
    </row>
    <row r="30697" spans="3:3" s="2" customFormat="1" x14ac:dyDescent="0.3">
      <c r="C30697" s="3"/>
    </row>
    <row r="30698" spans="3:3" s="2" customFormat="1" x14ac:dyDescent="0.3">
      <c r="C30698" s="3"/>
    </row>
    <row r="30699" spans="3:3" s="2" customFormat="1" x14ac:dyDescent="0.3">
      <c r="C30699" s="3"/>
    </row>
    <row r="30700" spans="3:3" s="2" customFormat="1" x14ac:dyDescent="0.3">
      <c r="C30700" s="3"/>
    </row>
    <row r="30701" spans="3:3" s="2" customFormat="1" x14ac:dyDescent="0.3">
      <c r="C30701" s="3"/>
    </row>
    <row r="30702" spans="3:3" s="2" customFormat="1" x14ac:dyDescent="0.3">
      <c r="C30702" s="3"/>
    </row>
    <row r="30703" spans="3:3" s="2" customFormat="1" x14ac:dyDescent="0.3">
      <c r="C30703" s="3"/>
    </row>
    <row r="30704" spans="3:3" s="2" customFormat="1" x14ac:dyDescent="0.3">
      <c r="C30704" s="3"/>
    </row>
    <row r="30705" spans="3:3" s="2" customFormat="1" x14ac:dyDescent="0.3">
      <c r="C30705" s="3"/>
    </row>
    <row r="30706" spans="3:3" s="2" customFormat="1" x14ac:dyDescent="0.3">
      <c r="C30706" s="3"/>
    </row>
    <row r="30707" spans="3:3" s="2" customFormat="1" x14ac:dyDescent="0.3">
      <c r="C30707" s="3"/>
    </row>
    <row r="30708" spans="3:3" s="2" customFormat="1" x14ac:dyDescent="0.3">
      <c r="C30708" s="3"/>
    </row>
    <row r="30709" spans="3:3" s="2" customFormat="1" x14ac:dyDescent="0.3">
      <c r="C30709" s="3"/>
    </row>
    <row r="30710" spans="3:3" s="2" customFormat="1" x14ac:dyDescent="0.3">
      <c r="C30710" s="3"/>
    </row>
    <row r="30711" spans="3:3" s="2" customFormat="1" x14ac:dyDescent="0.3">
      <c r="C30711" s="3"/>
    </row>
    <row r="30712" spans="3:3" s="2" customFormat="1" x14ac:dyDescent="0.3">
      <c r="C30712" s="3"/>
    </row>
    <row r="30713" spans="3:3" s="2" customFormat="1" x14ac:dyDescent="0.3">
      <c r="C30713" s="3"/>
    </row>
    <row r="30714" spans="3:3" s="2" customFormat="1" x14ac:dyDescent="0.3">
      <c r="C30714" s="3"/>
    </row>
    <row r="30715" spans="3:3" s="2" customFormat="1" x14ac:dyDescent="0.3">
      <c r="C30715" s="3"/>
    </row>
    <row r="30716" spans="3:3" s="2" customFormat="1" x14ac:dyDescent="0.3">
      <c r="C30716" s="3"/>
    </row>
    <row r="30717" spans="3:3" s="2" customFormat="1" x14ac:dyDescent="0.3">
      <c r="C30717" s="3"/>
    </row>
    <row r="30718" spans="3:3" s="2" customFormat="1" x14ac:dyDescent="0.3">
      <c r="C30718" s="3"/>
    </row>
    <row r="30719" spans="3:3" s="2" customFormat="1" x14ac:dyDescent="0.3">
      <c r="C30719" s="3"/>
    </row>
    <row r="30720" spans="3:3" s="2" customFormat="1" x14ac:dyDescent="0.3">
      <c r="C30720" s="3"/>
    </row>
    <row r="30721" spans="3:3" s="2" customFormat="1" x14ac:dyDescent="0.3">
      <c r="C30721" s="3"/>
    </row>
    <row r="30722" spans="3:3" s="2" customFormat="1" x14ac:dyDescent="0.3">
      <c r="C30722" s="3"/>
    </row>
    <row r="30723" spans="3:3" s="2" customFormat="1" x14ac:dyDescent="0.3">
      <c r="C30723" s="3"/>
    </row>
    <row r="30724" spans="3:3" s="2" customFormat="1" x14ac:dyDescent="0.3">
      <c r="C30724" s="3"/>
    </row>
    <row r="30725" spans="3:3" s="2" customFormat="1" x14ac:dyDescent="0.3">
      <c r="C30725" s="3"/>
    </row>
    <row r="30726" spans="3:3" s="2" customFormat="1" x14ac:dyDescent="0.3">
      <c r="C30726" s="3"/>
    </row>
    <row r="30727" spans="3:3" s="2" customFormat="1" x14ac:dyDescent="0.3">
      <c r="C30727" s="3"/>
    </row>
    <row r="30728" spans="3:3" s="2" customFormat="1" x14ac:dyDescent="0.3">
      <c r="C30728" s="3"/>
    </row>
    <row r="30729" spans="3:3" s="2" customFormat="1" x14ac:dyDescent="0.3">
      <c r="C30729" s="3"/>
    </row>
    <row r="30730" spans="3:3" s="2" customFormat="1" x14ac:dyDescent="0.3">
      <c r="C30730" s="3"/>
    </row>
    <row r="30731" spans="3:3" s="2" customFormat="1" x14ac:dyDescent="0.3">
      <c r="C30731" s="3"/>
    </row>
    <row r="30732" spans="3:3" s="2" customFormat="1" x14ac:dyDescent="0.3">
      <c r="C30732" s="3"/>
    </row>
    <row r="30733" spans="3:3" s="2" customFormat="1" x14ac:dyDescent="0.3">
      <c r="C30733" s="3"/>
    </row>
    <row r="30734" spans="3:3" s="2" customFormat="1" x14ac:dyDescent="0.3">
      <c r="C30734" s="3"/>
    </row>
    <row r="30735" spans="3:3" s="2" customFormat="1" x14ac:dyDescent="0.3">
      <c r="C30735" s="3"/>
    </row>
    <row r="30736" spans="3:3" s="2" customFormat="1" x14ac:dyDescent="0.3">
      <c r="C30736" s="3"/>
    </row>
    <row r="30737" spans="3:3" s="2" customFormat="1" x14ac:dyDescent="0.3">
      <c r="C30737" s="3"/>
    </row>
    <row r="30738" spans="3:3" s="2" customFormat="1" x14ac:dyDescent="0.3">
      <c r="C30738" s="3"/>
    </row>
    <row r="30739" spans="3:3" s="2" customFormat="1" x14ac:dyDescent="0.3">
      <c r="C30739" s="3"/>
    </row>
    <row r="30740" spans="3:3" s="2" customFormat="1" x14ac:dyDescent="0.3">
      <c r="C30740" s="3"/>
    </row>
    <row r="30741" spans="3:3" s="2" customFormat="1" x14ac:dyDescent="0.3">
      <c r="C30741" s="3"/>
    </row>
    <row r="30742" spans="3:3" s="2" customFormat="1" x14ac:dyDescent="0.3">
      <c r="C30742" s="3"/>
    </row>
    <row r="30743" spans="3:3" s="2" customFormat="1" x14ac:dyDescent="0.3">
      <c r="C30743" s="3"/>
    </row>
    <row r="30744" spans="3:3" s="2" customFormat="1" x14ac:dyDescent="0.3">
      <c r="C30744" s="3"/>
    </row>
    <row r="30745" spans="3:3" s="2" customFormat="1" x14ac:dyDescent="0.3">
      <c r="C30745" s="3"/>
    </row>
    <row r="30746" spans="3:3" s="2" customFormat="1" x14ac:dyDescent="0.3">
      <c r="C30746" s="3"/>
    </row>
    <row r="30747" spans="3:3" s="2" customFormat="1" x14ac:dyDescent="0.3">
      <c r="C30747" s="3"/>
    </row>
    <row r="30748" spans="3:3" s="2" customFormat="1" x14ac:dyDescent="0.3">
      <c r="C30748" s="3"/>
    </row>
    <row r="30749" spans="3:3" s="2" customFormat="1" x14ac:dyDescent="0.3">
      <c r="C30749" s="3"/>
    </row>
    <row r="30750" spans="3:3" s="2" customFormat="1" x14ac:dyDescent="0.3">
      <c r="C30750" s="3"/>
    </row>
    <row r="30751" spans="3:3" s="2" customFormat="1" x14ac:dyDescent="0.3">
      <c r="C30751" s="3"/>
    </row>
    <row r="30752" spans="3:3" s="2" customFormat="1" x14ac:dyDescent="0.3">
      <c r="C30752" s="3"/>
    </row>
    <row r="30753" spans="3:3" s="2" customFormat="1" x14ac:dyDescent="0.3">
      <c r="C30753" s="3"/>
    </row>
    <row r="30754" spans="3:3" s="2" customFormat="1" x14ac:dyDescent="0.3">
      <c r="C30754" s="3"/>
    </row>
    <row r="30755" spans="3:3" s="2" customFormat="1" x14ac:dyDescent="0.3">
      <c r="C30755" s="3"/>
    </row>
    <row r="30756" spans="3:3" s="2" customFormat="1" x14ac:dyDescent="0.3">
      <c r="C30756" s="3"/>
    </row>
    <row r="30757" spans="3:3" s="2" customFormat="1" x14ac:dyDescent="0.3">
      <c r="C30757" s="3"/>
    </row>
    <row r="30758" spans="3:3" s="2" customFormat="1" x14ac:dyDescent="0.3">
      <c r="C30758" s="3"/>
    </row>
    <row r="30759" spans="3:3" s="2" customFormat="1" x14ac:dyDescent="0.3">
      <c r="C30759" s="3"/>
    </row>
    <row r="30760" spans="3:3" s="2" customFormat="1" x14ac:dyDescent="0.3">
      <c r="C30760" s="3"/>
    </row>
    <row r="30761" spans="3:3" s="2" customFormat="1" x14ac:dyDescent="0.3">
      <c r="C30761" s="3"/>
    </row>
    <row r="30762" spans="3:3" s="2" customFormat="1" x14ac:dyDescent="0.3">
      <c r="C30762" s="3"/>
    </row>
    <row r="30763" spans="3:3" s="2" customFormat="1" x14ac:dyDescent="0.3">
      <c r="C30763" s="3"/>
    </row>
    <row r="30764" spans="3:3" s="2" customFormat="1" x14ac:dyDescent="0.3">
      <c r="C30764" s="3"/>
    </row>
    <row r="30765" spans="3:3" s="2" customFormat="1" x14ac:dyDescent="0.3">
      <c r="C30765" s="3"/>
    </row>
    <row r="30766" spans="3:3" s="2" customFormat="1" x14ac:dyDescent="0.3">
      <c r="C30766" s="3"/>
    </row>
    <row r="30767" spans="3:3" s="2" customFormat="1" x14ac:dyDescent="0.3">
      <c r="C30767" s="3"/>
    </row>
    <row r="30768" spans="3:3" s="2" customFormat="1" x14ac:dyDescent="0.3">
      <c r="C30768" s="3"/>
    </row>
    <row r="30769" spans="3:3" s="2" customFormat="1" x14ac:dyDescent="0.3">
      <c r="C30769" s="3"/>
    </row>
    <row r="30770" spans="3:3" s="2" customFormat="1" x14ac:dyDescent="0.3">
      <c r="C30770" s="3"/>
    </row>
    <row r="30771" spans="3:3" s="2" customFormat="1" x14ac:dyDescent="0.3">
      <c r="C30771" s="3"/>
    </row>
    <row r="30772" spans="3:3" s="2" customFormat="1" x14ac:dyDescent="0.3">
      <c r="C30772" s="3"/>
    </row>
    <row r="30773" spans="3:3" s="2" customFormat="1" x14ac:dyDescent="0.3">
      <c r="C30773" s="3"/>
    </row>
    <row r="30774" spans="3:3" s="2" customFormat="1" x14ac:dyDescent="0.3">
      <c r="C30774" s="3"/>
    </row>
    <row r="30775" spans="3:3" s="2" customFormat="1" x14ac:dyDescent="0.3">
      <c r="C30775" s="3"/>
    </row>
    <row r="30776" spans="3:3" s="2" customFormat="1" x14ac:dyDescent="0.3">
      <c r="C30776" s="3"/>
    </row>
    <row r="30777" spans="3:3" s="2" customFormat="1" x14ac:dyDescent="0.3">
      <c r="C30777" s="3"/>
    </row>
    <row r="30778" spans="3:3" s="2" customFormat="1" x14ac:dyDescent="0.3">
      <c r="C30778" s="3"/>
    </row>
    <row r="30779" spans="3:3" s="2" customFormat="1" x14ac:dyDescent="0.3">
      <c r="C30779" s="3"/>
    </row>
    <row r="30780" spans="3:3" s="2" customFormat="1" x14ac:dyDescent="0.3">
      <c r="C30780" s="3"/>
    </row>
    <row r="30781" spans="3:3" s="2" customFormat="1" x14ac:dyDescent="0.3">
      <c r="C30781" s="3"/>
    </row>
    <row r="30782" spans="3:3" s="2" customFormat="1" x14ac:dyDescent="0.3">
      <c r="C30782" s="3"/>
    </row>
    <row r="30783" spans="3:3" s="2" customFormat="1" x14ac:dyDescent="0.3">
      <c r="C30783" s="3"/>
    </row>
    <row r="30784" spans="3:3" s="2" customFormat="1" x14ac:dyDescent="0.3">
      <c r="C30784" s="3"/>
    </row>
    <row r="30785" spans="3:3" s="2" customFormat="1" x14ac:dyDescent="0.3">
      <c r="C30785" s="3"/>
    </row>
    <row r="30786" spans="3:3" s="2" customFormat="1" x14ac:dyDescent="0.3">
      <c r="C30786" s="3"/>
    </row>
    <row r="30787" spans="3:3" s="2" customFormat="1" x14ac:dyDescent="0.3">
      <c r="C30787" s="3"/>
    </row>
    <row r="30788" spans="3:3" s="2" customFormat="1" x14ac:dyDescent="0.3">
      <c r="C30788" s="3"/>
    </row>
    <row r="30789" spans="3:3" s="2" customFormat="1" x14ac:dyDescent="0.3">
      <c r="C30789" s="3"/>
    </row>
    <row r="30790" spans="3:3" s="2" customFormat="1" x14ac:dyDescent="0.3">
      <c r="C30790" s="3"/>
    </row>
    <row r="30791" spans="3:3" s="2" customFormat="1" x14ac:dyDescent="0.3">
      <c r="C30791" s="3"/>
    </row>
    <row r="30792" spans="3:3" s="2" customFormat="1" x14ac:dyDescent="0.3">
      <c r="C30792" s="3"/>
    </row>
    <row r="30793" spans="3:3" s="2" customFormat="1" x14ac:dyDescent="0.3">
      <c r="C30793" s="3"/>
    </row>
    <row r="30794" spans="3:3" s="2" customFormat="1" x14ac:dyDescent="0.3">
      <c r="C30794" s="3"/>
    </row>
    <row r="30795" spans="3:3" s="2" customFormat="1" x14ac:dyDescent="0.3">
      <c r="C30795" s="3"/>
    </row>
    <row r="30796" spans="3:3" s="2" customFormat="1" x14ac:dyDescent="0.3">
      <c r="C30796" s="3"/>
    </row>
    <row r="30797" spans="3:3" s="2" customFormat="1" x14ac:dyDescent="0.3">
      <c r="C30797" s="3"/>
    </row>
    <row r="30798" spans="3:3" s="2" customFormat="1" x14ac:dyDescent="0.3">
      <c r="C30798" s="3"/>
    </row>
    <row r="30799" spans="3:3" s="2" customFormat="1" x14ac:dyDescent="0.3">
      <c r="C30799" s="3"/>
    </row>
    <row r="30800" spans="3:3" s="2" customFormat="1" x14ac:dyDescent="0.3">
      <c r="C30800" s="3"/>
    </row>
    <row r="30801" spans="3:3" s="2" customFormat="1" x14ac:dyDescent="0.3">
      <c r="C30801" s="3"/>
    </row>
    <row r="30802" spans="3:3" s="2" customFormat="1" x14ac:dyDescent="0.3">
      <c r="C30802" s="3"/>
    </row>
    <row r="30803" spans="3:3" s="2" customFormat="1" x14ac:dyDescent="0.3">
      <c r="C30803" s="3"/>
    </row>
    <row r="30804" spans="3:3" s="2" customFormat="1" x14ac:dyDescent="0.3">
      <c r="C30804" s="3"/>
    </row>
    <row r="30805" spans="3:3" s="2" customFormat="1" x14ac:dyDescent="0.3">
      <c r="C30805" s="3"/>
    </row>
    <row r="30806" spans="3:3" s="2" customFormat="1" x14ac:dyDescent="0.3">
      <c r="C30806" s="3"/>
    </row>
    <row r="30807" spans="3:3" s="2" customFormat="1" x14ac:dyDescent="0.3">
      <c r="C30807" s="3"/>
    </row>
    <row r="30808" spans="3:3" s="2" customFormat="1" x14ac:dyDescent="0.3">
      <c r="C30808" s="3"/>
    </row>
    <row r="30809" spans="3:3" s="2" customFormat="1" x14ac:dyDescent="0.3">
      <c r="C30809" s="3"/>
    </row>
    <row r="30810" spans="3:3" s="2" customFormat="1" x14ac:dyDescent="0.3">
      <c r="C30810" s="3"/>
    </row>
    <row r="30811" spans="3:3" s="2" customFormat="1" x14ac:dyDescent="0.3">
      <c r="C30811" s="3"/>
    </row>
    <row r="30812" spans="3:3" s="2" customFormat="1" x14ac:dyDescent="0.3">
      <c r="C30812" s="3"/>
    </row>
    <row r="30813" spans="3:3" s="2" customFormat="1" x14ac:dyDescent="0.3">
      <c r="C30813" s="3"/>
    </row>
    <row r="30814" spans="3:3" s="2" customFormat="1" x14ac:dyDescent="0.3">
      <c r="C30814" s="3"/>
    </row>
    <row r="30815" spans="3:3" s="2" customFormat="1" x14ac:dyDescent="0.3">
      <c r="C30815" s="3"/>
    </row>
    <row r="30816" spans="3:3" s="2" customFormat="1" x14ac:dyDescent="0.3">
      <c r="C30816" s="3"/>
    </row>
    <row r="30817" spans="3:3" s="2" customFormat="1" x14ac:dyDescent="0.3">
      <c r="C30817" s="3"/>
    </row>
    <row r="30818" spans="3:3" s="2" customFormat="1" x14ac:dyDescent="0.3">
      <c r="C30818" s="3"/>
    </row>
    <row r="30819" spans="3:3" s="2" customFormat="1" x14ac:dyDescent="0.3">
      <c r="C30819" s="3"/>
    </row>
    <row r="30820" spans="3:3" s="2" customFormat="1" x14ac:dyDescent="0.3">
      <c r="C30820" s="3"/>
    </row>
    <row r="30821" spans="3:3" s="2" customFormat="1" x14ac:dyDescent="0.3">
      <c r="C30821" s="3"/>
    </row>
    <row r="30822" spans="3:3" s="2" customFormat="1" x14ac:dyDescent="0.3">
      <c r="C30822" s="3"/>
    </row>
    <row r="30823" spans="3:3" s="2" customFormat="1" x14ac:dyDescent="0.3">
      <c r="C30823" s="3"/>
    </row>
    <row r="30824" spans="3:3" s="2" customFormat="1" x14ac:dyDescent="0.3">
      <c r="C30824" s="3"/>
    </row>
    <row r="30825" spans="3:3" s="2" customFormat="1" x14ac:dyDescent="0.3">
      <c r="C30825" s="3"/>
    </row>
    <row r="30826" spans="3:3" s="2" customFormat="1" x14ac:dyDescent="0.3">
      <c r="C30826" s="3"/>
    </row>
    <row r="30827" spans="3:3" s="2" customFormat="1" x14ac:dyDescent="0.3">
      <c r="C30827" s="3"/>
    </row>
    <row r="30828" spans="3:3" s="2" customFormat="1" x14ac:dyDescent="0.3">
      <c r="C30828" s="3"/>
    </row>
    <row r="30829" spans="3:3" s="2" customFormat="1" x14ac:dyDescent="0.3">
      <c r="C30829" s="3"/>
    </row>
    <row r="30830" spans="3:3" s="2" customFormat="1" x14ac:dyDescent="0.3">
      <c r="C30830" s="3"/>
    </row>
    <row r="30831" spans="3:3" s="2" customFormat="1" x14ac:dyDescent="0.3">
      <c r="C30831" s="3"/>
    </row>
    <row r="30832" spans="3:3" s="2" customFormat="1" x14ac:dyDescent="0.3">
      <c r="C30832" s="3"/>
    </row>
    <row r="30833" spans="3:3" s="2" customFormat="1" x14ac:dyDescent="0.3">
      <c r="C30833" s="3"/>
    </row>
    <row r="30834" spans="3:3" s="2" customFormat="1" x14ac:dyDescent="0.3">
      <c r="C30834" s="3"/>
    </row>
    <row r="30835" spans="3:3" s="2" customFormat="1" x14ac:dyDescent="0.3">
      <c r="C30835" s="3"/>
    </row>
    <row r="30836" spans="3:3" s="2" customFormat="1" x14ac:dyDescent="0.3">
      <c r="C30836" s="3"/>
    </row>
    <row r="30837" spans="3:3" s="2" customFormat="1" x14ac:dyDescent="0.3">
      <c r="C30837" s="3"/>
    </row>
    <row r="30838" spans="3:3" s="2" customFormat="1" x14ac:dyDescent="0.3">
      <c r="C30838" s="3"/>
    </row>
    <row r="30839" spans="3:3" s="2" customFormat="1" x14ac:dyDescent="0.3">
      <c r="C30839" s="3"/>
    </row>
    <row r="30840" spans="3:3" s="2" customFormat="1" x14ac:dyDescent="0.3">
      <c r="C30840" s="3"/>
    </row>
    <row r="30841" spans="3:3" s="2" customFormat="1" x14ac:dyDescent="0.3">
      <c r="C30841" s="3"/>
    </row>
    <row r="30842" spans="3:3" s="2" customFormat="1" x14ac:dyDescent="0.3">
      <c r="C30842" s="3"/>
    </row>
    <row r="30843" spans="3:3" s="2" customFormat="1" x14ac:dyDescent="0.3">
      <c r="C30843" s="3"/>
    </row>
    <row r="30844" spans="3:3" s="2" customFormat="1" x14ac:dyDescent="0.3">
      <c r="C30844" s="3"/>
    </row>
    <row r="30845" spans="3:3" s="2" customFormat="1" x14ac:dyDescent="0.3">
      <c r="C30845" s="3"/>
    </row>
    <row r="30846" spans="3:3" s="2" customFormat="1" x14ac:dyDescent="0.3">
      <c r="C30846" s="3"/>
    </row>
    <row r="30847" spans="3:3" s="2" customFormat="1" x14ac:dyDescent="0.3">
      <c r="C30847" s="3"/>
    </row>
    <row r="30848" spans="3:3" s="2" customFormat="1" x14ac:dyDescent="0.3">
      <c r="C30848" s="3"/>
    </row>
    <row r="30849" spans="3:3" s="2" customFormat="1" x14ac:dyDescent="0.3">
      <c r="C30849" s="3"/>
    </row>
    <row r="30850" spans="3:3" s="2" customFormat="1" x14ac:dyDescent="0.3">
      <c r="C30850" s="3"/>
    </row>
    <row r="30851" spans="3:3" s="2" customFormat="1" x14ac:dyDescent="0.3">
      <c r="C30851" s="3"/>
    </row>
    <row r="30852" spans="3:3" s="2" customFormat="1" x14ac:dyDescent="0.3">
      <c r="C30852" s="3"/>
    </row>
    <row r="30853" spans="3:3" s="2" customFormat="1" x14ac:dyDescent="0.3">
      <c r="C30853" s="3"/>
    </row>
    <row r="30854" spans="3:3" s="2" customFormat="1" x14ac:dyDescent="0.3">
      <c r="C30854" s="3"/>
    </row>
    <row r="30855" spans="3:3" s="2" customFormat="1" x14ac:dyDescent="0.3">
      <c r="C30855" s="3"/>
    </row>
    <row r="30856" spans="3:3" s="2" customFormat="1" x14ac:dyDescent="0.3">
      <c r="C30856" s="3"/>
    </row>
    <row r="30857" spans="3:3" s="2" customFormat="1" x14ac:dyDescent="0.3">
      <c r="C30857" s="3"/>
    </row>
    <row r="30858" spans="3:3" s="2" customFormat="1" x14ac:dyDescent="0.3">
      <c r="C30858" s="3"/>
    </row>
    <row r="30859" spans="3:3" s="2" customFormat="1" x14ac:dyDescent="0.3">
      <c r="C30859" s="3"/>
    </row>
    <row r="30860" spans="3:3" s="2" customFormat="1" x14ac:dyDescent="0.3">
      <c r="C30860" s="3"/>
    </row>
    <row r="30861" spans="3:3" s="2" customFormat="1" x14ac:dyDescent="0.3">
      <c r="C30861" s="3"/>
    </row>
    <row r="30862" spans="3:3" s="2" customFormat="1" x14ac:dyDescent="0.3">
      <c r="C30862" s="3"/>
    </row>
    <row r="30863" spans="3:3" s="2" customFormat="1" x14ac:dyDescent="0.3">
      <c r="C30863" s="3"/>
    </row>
    <row r="30864" spans="3:3" s="2" customFormat="1" x14ac:dyDescent="0.3">
      <c r="C30864" s="3"/>
    </row>
    <row r="30865" spans="3:3" s="2" customFormat="1" x14ac:dyDescent="0.3">
      <c r="C30865" s="3"/>
    </row>
    <row r="30866" spans="3:3" s="2" customFormat="1" x14ac:dyDescent="0.3">
      <c r="C30866" s="3"/>
    </row>
    <row r="30867" spans="3:3" s="2" customFormat="1" x14ac:dyDescent="0.3">
      <c r="C30867" s="3"/>
    </row>
    <row r="30868" spans="3:3" s="2" customFormat="1" x14ac:dyDescent="0.3">
      <c r="C30868" s="3"/>
    </row>
    <row r="30869" spans="3:3" s="2" customFormat="1" x14ac:dyDescent="0.3">
      <c r="C30869" s="3"/>
    </row>
    <row r="30870" spans="3:3" s="2" customFormat="1" x14ac:dyDescent="0.3">
      <c r="C30870" s="3"/>
    </row>
    <row r="30871" spans="3:3" s="2" customFormat="1" x14ac:dyDescent="0.3">
      <c r="C30871" s="3"/>
    </row>
    <row r="30872" spans="3:3" s="2" customFormat="1" x14ac:dyDescent="0.3">
      <c r="C30872" s="3"/>
    </row>
    <row r="30873" spans="3:3" s="2" customFormat="1" x14ac:dyDescent="0.3">
      <c r="C30873" s="3"/>
    </row>
    <row r="30874" spans="3:3" s="2" customFormat="1" x14ac:dyDescent="0.3">
      <c r="C30874" s="3"/>
    </row>
    <row r="30875" spans="3:3" s="2" customFormat="1" x14ac:dyDescent="0.3">
      <c r="C30875" s="3"/>
    </row>
    <row r="30876" spans="3:3" s="2" customFormat="1" x14ac:dyDescent="0.3">
      <c r="C30876" s="3"/>
    </row>
    <row r="30877" spans="3:3" s="2" customFormat="1" x14ac:dyDescent="0.3">
      <c r="C30877" s="3"/>
    </row>
    <row r="30878" spans="3:3" s="2" customFormat="1" x14ac:dyDescent="0.3">
      <c r="C30878" s="3"/>
    </row>
    <row r="30879" spans="3:3" s="2" customFormat="1" x14ac:dyDescent="0.3">
      <c r="C30879" s="3"/>
    </row>
    <row r="30880" spans="3:3" s="2" customFormat="1" x14ac:dyDescent="0.3">
      <c r="C30880" s="3"/>
    </row>
    <row r="30881" spans="3:3" s="2" customFormat="1" x14ac:dyDescent="0.3">
      <c r="C30881" s="3"/>
    </row>
    <row r="30882" spans="3:3" s="2" customFormat="1" x14ac:dyDescent="0.3">
      <c r="C30882" s="3"/>
    </row>
    <row r="30883" spans="3:3" s="2" customFormat="1" x14ac:dyDescent="0.3">
      <c r="C30883" s="3"/>
    </row>
    <row r="30884" spans="3:3" s="2" customFormat="1" x14ac:dyDescent="0.3">
      <c r="C30884" s="3"/>
    </row>
    <row r="30885" spans="3:3" s="2" customFormat="1" x14ac:dyDescent="0.3">
      <c r="C30885" s="3"/>
    </row>
    <row r="30886" spans="3:3" s="2" customFormat="1" x14ac:dyDescent="0.3">
      <c r="C30886" s="3"/>
    </row>
    <row r="30887" spans="3:3" s="2" customFormat="1" x14ac:dyDescent="0.3">
      <c r="C30887" s="3"/>
    </row>
    <row r="30888" spans="3:3" s="2" customFormat="1" x14ac:dyDescent="0.3">
      <c r="C30888" s="3"/>
    </row>
    <row r="30889" spans="3:3" s="2" customFormat="1" x14ac:dyDescent="0.3">
      <c r="C30889" s="3"/>
    </row>
    <row r="30890" spans="3:3" s="2" customFormat="1" x14ac:dyDescent="0.3">
      <c r="C30890" s="3"/>
    </row>
    <row r="30891" spans="3:3" s="2" customFormat="1" x14ac:dyDescent="0.3">
      <c r="C30891" s="3"/>
    </row>
    <row r="30892" spans="3:3" s="2" customFormat="1" x14ac:dyDescent="0.3">
      <c r="C30892" s="3"/>
    </row>
    <row r="30893" spans="3:3" s="2" customFormat="1" x14ac:dyDescent="0.3">
      <c r="C30893" s="3"/>
    </row>
    <row r="30894" spans="3:3" s="2" customFormat="1" x14ac:dyDescent="0.3">
      <c r="C30894" s="3"/>
    </row>
    <row r="30895" spans="3:3" s="2" customFormat="1" x14ac:dyDescent="0.3">
      <c r="C30895" s="3"/>
    </row>
    <row r="30896" spans="3:3" s="2" customFormat="1" x14ac:dyDescent="0.3">
      <c r="C30896" s="3"/>
    </row>
    <row r="30897" spans="3:3" s="2" customFormat="1" x14ac:dyDescent="0.3">
      <c r="C30897" s="3"/>
    </row>
    <row r="30898" spans="3:3" s="2" customFormat="1" x14ac:dyDescent="0.3">
      <c r="C30898" s="3"/>
    </row>
    <row r="30899" spans="3:3" s="2" customFormat="1" x14ac:dyDescent="0.3">
      <c r="C30899" s="3"/>
    </row>
    <row r="30900" spans="3:3" s="2" customFormat="1" x14ac:dyDescent="0.3">
      <c r="C30900" s="3"/>
    </row>
    <row r="30901" spans="3:3" s="2" customFormat="1" x14ac:dyDescent="0.3">
      <c r="C30901" s="3"/>
    </row>
    <row r="30902" spans="3:3" s="2" customFormat="1" x14ac:dyDescent="0.3">
      <c r="C30902" s="3"/>
    </row>
    <row r="30903" spans="3:3" s="2" customFormat="1" x14ac:dyDescent="0.3">
      <c r="C30903" s="3"/>
    </row>
    <row r="30904" spans="3:3" s="2" customFormat="1" x14ac:dyDescent="0.3">
      <c r="C30904" s="3"/>
    </row>
    <row r="30905" spans="3:3" s="2" customFormat="1" x14ac:dyDescent="0.3">
      <c r="C30905" s="3"/>
    </row>
    <row r="30906" spans="3:3" s="2" customFormat="1" x14ac:dyDescent="0.3">
      <c r="C30906" s="3"/>
    </row>
    <row r="30907" spans="3:3" s="2" customFormat="1" x14ac:dyDescent="0.3">
      <c r="C30907" s="3"/>
    </row>
    <row r="30908" spans="3:3" s="2" customFormat="1" x14ac:dyDescent="0.3">
      <c r="C30908" s="3"/>
    </row>
    <row r="30909" spans="3:3" s="2" customFormat="1" x14ac:dyDescent="0.3">
      <c r="C30909" s="3"/>
    </row>
    <row r="30910" spans="3:3" s="2" customFormat="1" x14ac:dyDescent="0.3">
      <c r="C30910" s="3"/>
    </row>
    <row r="30911" spans="3:3" s="2" customFormat="1" x14ac:dyDescent="0.3">
      <c r="C30911" s="3"/>
    </row>
    <row r="30912" spans="3:3" s="2" customFormat="1" x14ac:dyDescent="0.3">
      <c r="C30912" s="3"/>
    </row>
    <row r="30913" spans="3:3" s="2" customFormat="1" x14ac:dyDescent="0.3">
      <c r="C30913" s="3"/>
    </row>
    <row r="30914" spans="3:3" s="2" customFormat="1" x14ac:dyDescent="0.3">
      <c r="C30914" s="3"/>
    </row>
    <row r="30915" spans="3:3" s="2" customFormat="1" x14ac:dyDescent="0.3">
      <c r="C30915" s="3"/>
    </row>
    <row r="30916" spans="3:3" s="2" customFormat="1" x14ac:dyDescent="0.3">
      <c r="C30916" s="3"/>
    </row>
    <row r="30917" spans="3:3" s="2" customFormat="1" x14ac:dyDescent="0.3">
      <c r="C30917" s="3"/>
    </row>
    <row r="30918" spans="3:3" s="2" customFormat="1" x14ac:dyDescent="0.3">
      <c r="C30918" s="3"/>
    </row>
    <row r="30919" spans="3:3" s="2" customFormat="1" x14ac:dyDescent="0.3">
      <c r="C30919" s="3"/>
    </row>
    <row r="30920" spans="3:3" s="2" customFormat="1" x14ac:dyDescent="0.3">
      <c r="C30920" s="3"/>
    </row>
    <row r="30921" spans="3:3" s="2" customFormat="1" x14ac:dyDescent="0.3">
      <c r="C30921" s="3"/>
    </row>
    <row r="30922" spans="3:3" s="2" customFormat="1" x14ac:dyDescent="0.3">
      <c r="C30922" s="3"/>
    </row>
    <row r="30923" spans="3:3" s="2" customFormat="1" x14ac:dyDescent="0.3">
      <c r="C30923" s="3"/>
    </row>
    <row r="30924" spans="3:3" s="2" customFormat="1" x14ac:dyDescent="0.3">
      <c r="C30924" s="3"/>
    </row>
    <row r="30925" spans="3:3" s="2" customFormat="1" x14ac:dyDescent="0.3">
      <c r="C30925" s="3"/>
    </row>
    <row r="30926" spans="3:3" s="2" customFormat="1" x14ac:dyDescent="0.3">
      <c r="C30926" s="3"/>
    </row>
    <row r="30927" spans="3:3" s="2" customFormat="1" x14ac:dyDescent="0.3">
      <c r="C30927" s="3"/>
    </row>
    <row r="30928" spans="3:3" s="2" customFormat="1" x14ac:dyDescent="0.3">
      <c r="C30928" s="3"/>
    </row>
    <row r="30929" spans="3:3" s="2" customFormat="1" x14ac:dyDescent="0.3">
      <c r="C30929" s="3"/>
    </row>
    <row r="30930" spans="3:3" s="2" customFormat="1" x14ac:dyDescent="0.3">
      <c r="C30930" s="3"/>
    </row>
    <row r="30931" spans="3:3" s="2" customFormat="1" x14ac:dyDescent="0.3">
      <c r="C30931" s="3"/>
    </row>
    <row r="30932" spans="3:3" s="2" customFormat="1" x14ac:dyDescent="0.3">
      <c r="C30932" s="3"/>
    </row>
    <row r="30933" spans="3:3" s="2" customFormat="1" x14ac:dyDescent="0.3">
      <c r="C30933" s="3"/>
    </row>
    <row r="30934" spans="3:3" s="2" customFormat="1" x14ac:dyDescent="0.3">
      <c r="C30934" s="3"/>
    </row>
    <row r="30935" spans="3:3" s="2" customFormat="1" x14ac:dyDescent="0.3">
      <c r="C30935" s="3"/>
    </row>
    <row r="30936" spans="3:3" s="2" customFormat="1" x14ac:dyDescent="0.3">
      <c r="C30936" s="3"/>
    </row>
    <row r="30937" spans="3:3" s="2" customFormat="1" x14ac:dyDescent="0.3">
      <c r="C30937" s="3"/>
    </row>
    <row r="30938" spans="3:3" s="2" customFormat="1" x14ac:dyDescent="0.3">
      <c r="C30938" s="3"/>
    </row>
    <row r="30939" spans="3:3" s="2" customFormat="1" x14ac:dyDescent="0.3">
      <c r="C30939" s="3"/>
    </row>
    <row r="30940" spans="3:3" s="2" customFormat="1" x14ac:dyDescent="0.3">
      <c r="C30940" s="3"/>
    </row>
    <row r="30941" spans="3:3" s="2" customFormat="1" x14ac:dyDescent="0.3">
      <c r="C30941" s="3"/>
    </row>
    <row r="30942" spans="3:3" s="2" customFormat="1" x14ac:dyDescent="0.3">
      <c r="C30942" s="3"/>
    </row>
    <row r="30943" spans="3:3" s="2" customFormat="1" x14ac:dyDescent="0.3">
      <c r="C30943" s="3"/>
    </row>
    <row r="30944" spans="3:3" s="2" customFormat="1" x14ac:dyDescent="0.3">
      <c r="C30944" s="3"/>
    </row>
    <row r="30945" spans="3:3" s="2" customFormat="1" x14ac:dyDescent="0.3">
      <c r="C30945" s="3"/>
    </row>
    <row r="30946" spans="3:3" s="2" customFormat="1" x14ac:dyDescent="0.3">
      <c r="C30946" s="3"/>
    </row>
    <row r="30947" spans="3:3" s="2" customFormat="1" x14ac:dyDescent="0.3">
      <c r="C30947" s="3"/>
    </row>
    <row r="30948" spans="3:3" s="2" customFormat="1" x14ac:dyDescent="0.3">
      <c r="C30948" s="3"/>
    </row>
    <row r="30949" spans="3:3" s="2" customFormat="1" x14ac:dyDescent="0.3">
      <c r="C30949" s="3"/>
    </row>
    <row r="30950" spans="3:3" s="2" customFormat="1" x14ac:dyDescent="0.3">
      <c r="C30950" s="3"/>
    </row>
    <row r="30951" spans="3:3" s="2" customFormat="1" x14ac:dyDescent="0.3">
      <c r="C30951" s="3"/>
    </row>
    <row r="30952" spans="3:3" s="2" customFormat="1" x14ac:dyDescent="0.3">
      <c r="C30952" s="3"/>
    </row>
    <row r="30953" spans="3:3" s="2" customFormat="1" x14ac:dyDescent="0.3">
      <c r="C30953" s="3"/>
    </row>
    <row r="30954" spans="3:3" s="2" customFormat="1" x14ac:dyDescent="0.3">
      <c r="C30954" s="3"/>
    </row>
    <row r="30955" spans="3:3" s="2" customFormat="1" x14ac:dyDescent="0.3">
      <c r="C30955" s="3"/>
    </row>
    <row r="30956" spans="3:3" s="2" customFormat="1" x14ac:dyDescent="0.3">
      <c r="C30956" s="3"/>
    </row>
    <row r="30957" spans="3:3" s="2" customFormat="1" x14ac:dyDescent="0.3">
      <c r="C30957" s="3"/>
    </row>
    <row r="30958" spans="3:3" s="2" customFormat="1" x14ac:dyDescent="0.3">
      <c r="C30958" s="3"/>
    </row>
    <row r="30959" spans="3:3" s="2" customFormat="1" x14ac:dyDescent="0.3">
      <c r="C30959" s="3"/>
    </row>
    <row r="30960" spans="3:3" s="2" customFormat="1" x14ac:dyDescent="0.3">
      <c r="C30960" s="3"/>
    </row>
    <row r="30961" spans="3:3" s="2" customFormat="1" x14ac:dyDescent="0.3">
      <c r="C30961" s="3"/>
    </row>
    <row r="30962" spans="3:3" s="2" customFormat="1" x14ac:dyDescent="0.3">
      <c r="C30962" s="3"/>
    </row>
    <row r="30963" spans="3:3" s="2" customFormat="1" x14ac:dyDescent="0.3">
      <c r="C30963" s="3"/>
    </row>
    <row r="30964" spans="3:3" s="2" customFormat="1" x14ac:dyDescent="0.3">
      <c r="C30964" s="3"/>
    </row>
    <row r="30965" spans="3:3" s="2" customFormat="1" x14ac:dyDescent="0.3">
      <c r="C30965" s="3"/>
    </row>
    <row r="30966" spans="3:3" s="2" customFormat="1" x14ac:dyDescent="0.3">
      <c r="C30966" s="3"/>
    </row>
    <row r="30967" spans="3:3" s="2" customFormat="1" x14ac:dyDescent="0.3">
      <c r="C30967" s="3"/>
    </row>
    <row r="30968" spans="3:3" s="2" customFormat="1" x14ac:dyDescent="0.3">
      <c r="C30968" s="3"/>
    </row>
    <row r="30969" spans="3:3" s="2" customFormat="1" x14ac:dyDescent="0.3">
      <c r="C30969" s="3"/>
    </row>
    <row r="30970" spans="3:3" s="2" customFormat="1" x14ac:dyDescent="0.3">
      <c r="C30970" s="3"/>
    </row>
    <row r="30971" spans="3:3" s="2" customFormat="1" x14ac:dyDescent="0.3">
      <c r="C30971" s="3"/>
    </row>
    <row r="30972" spans="3:3" s="2" customFormat="1" x14ac:dyDescent="0.3">
      <c r="C30972" s="3"/>
    </row>
    <row r="30973" spans="3:3" s="2" customFormat="1" x14ac:dyDescent="0.3">
      <c r="C30973" s="3"/>
    </row>
    <row r="30974" spans="3:3" s="2" customFormat="1" x14ac:dyDescent="0.3">
      <c r="C30974" s="3"/>
    </row>
    <row r="30975" spans="3:3" s="2" customFormat="1" x14ac:dyDescent="0.3">
      <c r="C30975" s="3"/>
    </row>
    <row r="30976" spans="3:3" s="2" customFormat="1" x14ac:dyDescent="0.3">
      <c r="C30976" s="3"/>
    </row>
    <row r="30977" spans="3:3" s="2" customFormat="1" x14ac:dyDescent="0.3">
      <c r="C30977" s="3"/>
    </row>
    <row r="30978" spans="3:3" s="2" customFormat="1" x14ac:dyDescent="0.3">
      <c r="C30978" s="3"/>
    </row>
    <row r="30979" spans="3:3" s="2" customFormat="1" x14ac:dyDescent="0.3">
      <c r="C30979" s="3"/>
    </row>
    <row r="30980" spans="3:3" s="2" customFormat="1" x14ac:dyDescent="0.3">
      <c r="C30980" s="3"/>
    </row>
    <row r="30981" spans="3:3" s="2" customFormat="1" x14ac:dyDescent="0.3">
      <c r="C30981" s="3"/>
    </row>
    <row r="30982" spans="3:3" s="2" customFormat="1" x14ac:dyDescent="0.3">
      <c r="C30982" s="3"/>
    </row>
    <row r="30983" spans="3:3" s="2" customFormat="1" x14ac:dyDescent="0.3">
      <c r="C30983" s="3"/>
    </row>
    <row r="30984" spans="3:3" s="2" customFormat="1" x14ac:dyDescent="0.3">
      <c r="C30984" s="3"/>
    </row>
    <row r="30985" spans="3:3" s="2" customFormat="1" x14ac:dyDescent="0.3">
      <c r="C30985" s="3"/>
    </row>
    <row r="30986" spans="3:3" s="2" customFormat="1" x14ac:dyDescent="0.3">
      <c r="C30986" s="3"/>
    </row>
    <row r="30987" spans="3:3" s="2" customFormat="1" x14ac:dyDescent="0.3">
      <c r="C30987" s="3"/>
    </row>
    <row r="30988" spans="3:3" s="2" customFormat="1" x14ac:dyDescent="0.3">
      <c r="C30988" s="3"/>
    </row>
    <row r="30989" spans="3:3" s="2" customFormat="1" x14ac:dyDescent="0.3">
      <c r="C30989" s="3"/>
    </row>
    <row r="30990" spans="3:3" s="2" customFormat="1" x14ac:dyDescent="0.3">
      <c r="C30990" s="3"/>
    </row>
    <row r="30991" spans="3:3" s="2" customFormat="1" x14ac:dyDescent="0.3">
      <c r="C30991" s="3"/>
    </row>
    <row r="30992" spans="3:3" s="2" customFormat="1" x14ac:dyDescent="0.3">
      <c r="C30992" s="3"/>
    </row>
    <row r="30993" spans="3:3" s="2" customFormat="1" x14ac:dyDescent="0.3">
      <c r="C30993" s="3"/>
    </row>
    <row r="30994" spans="3:3" s="2" customFormat="1" x14ac:dyDescent="0.3">
      <c r="C30994" s="3"/>
    </row>
    <row r="30995" spans="3:3" s="2" customFormat="1" x14ac:dyDescent="0.3">
      <c r="C30995" s="3"/>
    </row>
    <row r="30996" spans="3:3" s="2" customFormat="1" x14ac:dyDescent="0.3">
      <c r="C30996" s="3"/>
    </row>
    <row r="30997" spans="3:3" s="2" customFormat="1" x14ac:dyDescent="0.3">
      <c r="C30997" s="3"/>
    </row>
    <row r="30998" spans="3:3" s="2" customFormat="1" x14ac:dyDescent="0.3">
      <c r="C30998" s="3"/>
    </row>
    <row r="30999" spans="3:3" s="2" customFormat="1" x14ac:dyDescent="0.3">
      <c r="C30999" s="3"/>
    </row>
    <row r="31000" spans="3:3" s="2" customFormat="1" x14ac:dyDescent="0.3">
      <c r="C31000" s="3"/>
    </row>
    <row r="31001" spans="3:3" s="2" customFormat="1" x14ac:dyDescent="0.3">
      <c r="C31001" s="3"/>
    </row>
    <row r="31002" spans="3:3" s="2" customFormat="1" x14ac:dyDescent="0.3">
      <c r="C31002" s="3"/>
    </row>
    <row r="31003" spans="3:3" s="2" customFormat="1" x14ac:dyDescent="0.3">
      <c r="C31003" s="3"/>
    </row>
    <row r="31004" spans="3:3" s="2" customFormat="1" x14ac:dyDescent="0.3">
      <c r="C31004" s="3"/>
    </row>
    <row r="31005" spans="3:3" s="2" customFormat="1" x14ac:dyDescent="0.3">
      <c r="C31005" s="3"/>
    </row>
    <row r="31006" spans="3:3" s="2" customFormat="1" x14ac:dyDescent="0.3">
      <c r="C31006" s="3"/>
    </row>
    <row r="31007" spans="3:3" s="2" customFormat="1" x14ac:dyDescent="0.3">
      <c r="C31007" s="3"/>
    </row>
    <row r="31008" spans="3:3" s="2" customFormat="1" x14ac:dyDescent="0.3">
      <c r="C31008" s="3"/>
    </row>
    <row r="31009" spans="3:3" s="2" customFormat="1" x14ac:dyDescent="0.3">
      <c r="C31009" s="3"/>
    </row>
    <row r="31010" spans="3:3" s="2" customFormat="1" x14ac:dyDescent="0.3">
      <c r="C31010" s="3"/>
    </row>
    <row r="31011" spans="3:3" s="2" customFormat="1" x14ac:dyDescent="0.3">
      <c r="C31011" s="3"/>
    </row>
    <row r="31012" spans="3:3" s="2" customFormat="1" x14ac:dyDescent="0.3">
      <c r="C31012" s="3"/>
    </row>
    <row r="31013" spans="3:3" s="2" customFormat="1" x14ac:dyDescent="0.3">
      <c r="C31013" s="3"/>
    </row>
    <row r="31014" spans="3:3" s="2" customFormat="1" x14ac:dyDescent="0.3">
      <c r="C31014" s="3"/>
    </row>
    <row r="31015" spans="3:3" s="2" customFormat="1" x14ac:dyDescent="0.3">
      <c r="C31015" s="3"/>
    </row>
    <row r="31016" spans="3:3" s="2" customFormat="1" x14ac:dyDescent="0.3">
      <c r="C31016" s="3"/>
    </row>
    <row r="31017" spans="3:3" s="2" customFormat="1" x14ac:dyDescent="0.3">
      <c r="C31017" s="3"/>
    </row>
    <row r="31018" spans="3:3" s="2" customFormat="1" x14ac:dyDescent="0.3">
      <c r="C31018" s="3"/>
    </row>
    <row r="31019" spans="3:3" s="2" customFormat="1" x14ac:dyDescent="0.3">
      <c r="C31019" s="3"/>
    </row>
    <row r="31020" spans="3:3" s="2" customFormat="1" x14ac:dyDescent="0.3">
      <c r="C31020" s="3"/>
    </row>
    <row r="31021" spans="3:3" s="2" customFormat="1" x14ac:dyDescent="0.3">
      <c r="C31021" s="3"/>
    </row>
    <row r="31022" spans="3:3" s="2" customFormat="1" x14ac:dyDescent="0.3">
      <c r="C31022" s="3"/>
    </row>
    <row r="31023" spans="3:3" s="2" customFormat="1" x14ac:dyDescent="0.3">
      <c r="C31023" s="3"/>
    </row>
    <row r="31024" spans="3:3" s="2" customFormat="1" x14ac:dyDescent="0.3">
      <c r="C31024" s="3"/>
    </row>
    <row r="31025" spans="3:3" s="2" customFormat="1" x14ac:dyDescent="0.3">
      <c r="C31025" s="3"/>
    </row>
    <row r="31026" spans="3:3" s="2" customFormat="1" x14ac:dyDescent="0.3">
      <c r="C31026" s="3"/>
    </row>
    <row r="31027" spans="3:3" s="2" customFormat="1" x14ac:dyDescent="0.3">
      <c r="C31027" s="3"/>
    </row>
    <row r="31028" spans="3:3" s="2" customFormat="1" x14ac:dyDescent="0.3">
      <c r="C31028" s="3"/>
    </row>
    <row r="31029" spans="3:3" s="2" customFormat="1" x14ac:dyDescent="0.3">
      <c r="C31029" s="3"/>
    </row>
    <row r="31030" spans="3:3" s="2" customFormat="1" x14ac:dyDescent="0.3">
      <c r="C31030" s="3"/>
    </row>
    <row r="31031" spans="3:3" s="2" customFormat="1" x14ac:dyDescent="0.3">
      <c r="C31031" s="3"/>
    </row>
    <row r="31032" spans="3:3" s="2" customFormat="1" x14ac:dyDescent="0.3">
      <c r="C31032" s="3"/>
    </row>
    <row r="31033" spans="3:3" s="2" customFormat="1" x14ac:dyDescent="0.3">
      <c r="C31033" s="3"/>
    </row>
    <row r="31034" spans="3:3" s="2" customFormat="1" x14ac:dyDescent="0.3">
      <c r="C31034" s="3"/>
    </row>
    <row r="31035" spans="3:3" s="2" customFormat="1" x14ac:dyDescent="0.3">
      <c r="C31035" s="3"/>
    </row>
    <row r="31036" spans="3:3" s="2" customFormat="1" x14ac:dyDescent="0.3">
      <c r="C31036" s="3"/>
    </row>
    <row r="31037" spans="3:3" s="2" customFormat="1" x14ac:dyDescent="0.3">
      <c r="C31037" s="3"/>
    </row>
    <row r="31038" spans="3:3" s="2" customFormat="1" x14ac:dyDescent="0.3">
      <c r="C31038" s="3"/>
    </row>
    <row r="31039" spans="3:3" s="2" customFormat="1" x14ac:dyDescent="0.3">
      <c r="C31039" s="3"/>
    </row>
    <row r="31040" spans="3:3" s="2" customFormat="1" x14ac:dyDescent="0.3">
      <c r="C31040" s="3"/>
    </row>
    <row r="31041" spans="3:3" s="2" customFormat="1" x14ac:dyDescent="0.3">
      <c r="C31041" s="3"/>
    </row>
    <row r="31042" spans="3:3" s="2" customFormat="1" x14ac:dyDescent="0.3">
      <c r="C31042" s="3"/>
    </row>
    <row r="31043" spans="3:3" s="2" customFormat="1" x14ac:dyDescent="0.3">
      <c r="C31043" s="3"/>
    </row>
    <row r="31044" spans="3:3" s="2" customFormat="1" x14ac:dyDescent="0.3">
      <c r="C31044" s="3"/>
    </row>
    <row r="31045" spans="3:3" s="2" customFormat="1" x14ac:dyDescent="0.3">
      <c r="C31045" s="3"/>
    </row>
    <row r="31046" spans="3:3" s="2" customFormat="1" x14ac:dyDescent="0.3">
      <c r="C31046" s="3"/>
    </row>
    <row r="31047" spans="3:3" s="2" customFormat="1" x14ac:dyDescent="0.3">
      <c r="C31047" s="3"/>
    </row>
    <row r="31048" spans="3:3" s="2" customFormat="1" x14ac:dyDescent="0.3">
      <c r="C31048" s="3"/>
    </row>
    <row r="31049" spans="3:3" s="2" customFormat="1" x14ac:dyDescent="0.3">
      <c r="C31049" s="3"/>
    </row>
    <row r="31050" spans="3:3" s="2" customFormat="1" x14ac:dyDescent="0.3">
      <c r="C31050" s="3"/>
    </row>
    <row r="31051" spans="3:3" s="2" customFormat="1" x14ac:dyDescent="0.3">
      <c r="C31051" s="3"/>
    </row>
    <row r="31052" spans="3:3" s="2" customFormat="1" x14ac:dyDescent="0.3">
      <c r="C31052" s="3"/>
    </row>
    <row r="31053" spans="3:3" s="2" customFormat="1" x14ac:dyDescent="0.3">
      <c r="C31053" s="3"/>
    </row>
    <row r="31054" spans="3:3" s="2" customFormat="1" x14ac:dyDescent="0.3">
      <c r="C31054" s="3"/>
    </row>
    <row r="31055" spans="3:3" s="2" customFormat="1" x14ac:dyDescent="0.3">
      <c r="C31055" s="3"/>
    </row>
    <row r="31056" spans="3:3" s="2" customFormat="1" x14ac:dyDescent="0.3">
      <c r="C31056" s="3"/>
    </row>
    <row r="31057" spans="3:3" s="2" customFormat="1" x14ac:dyDescent="0.3">
      <c r="C31057" s="3"/>
    </row>
    <row r="31058" spans="3:3" s="2" customFormat="1" x14ac:dyDescent="0.3">
      <c r="C31058" s="3"/>
    </row>
    <row r="31059" spans="3:3" s="2" customFormat="1" x14ac:dyDescent="0.3">
      <c r="C31059" s="3"/>
    </row>
    <row r="31060" spans="3:3" s="2" customFormat="1" x14ac:dyDescent="0.3">
      <c r="C31060" s="3"/>
    </row>
    <row r="31061" spans="3:3" s="2" customFormat="1" x14ac:dyDescent="0.3">
      <c r="C31061" s="3"/>
    </row>
    <row r="31062" spans="3:3" s="2" customFormat="1" x14ac:dyDescent="0.3">
      <c r="C31062" s="3"/>
    </row>
    <row r="31063" spans="3:3" s="2" customFormat="1" x14ac:dyDescent="0.3">
      <c r="C31063" s="3"/>
    </row>
    <row r="31064" spans="3:3" s="2" customFormat="1" x14ac:dyDescent="0.3">
      <c r="C31064" s="3"/>
    </row>
    <row r="31065" spans="3:3" s="2" customFormat="1" x14ac:dyDescent="0.3">
      <c r="C31065" s="3"/>
    </row>
    <row r="31066" spans="3:3" s="2" customFormat="1" x14ac:dyDescent="0.3">
      <c r="C31066" s="3"/>
    </row>
    <row r="31067" spans="3:3" s="2" customFormat="1" x14ac:dyDescent="0.3">
      <c r="C31067" s="3"/>
    </row>
    <row r="31068" spans="3:3" s="2" customFormat="1" x14ac:dyDescent="0.3">
      <c r="C31068" s="3"/>
    </row>
    <row r="31069" spans="3:3" s="2" customFormat="1" x14ac:dyDescent="0.3">
      <c r="C31069" s="3"/>
    </row>
    <row r="31070" spans="3:3" s="2" customFormat="1" x14ac:dyDescent="0.3">
      <c r="C31070" s="3"/>
    </row>
    <row r="31071" spans="3:3" s="2" customFormat="1" x14ac:dyDescent="0.3">
      <c r="C31071" s="3"/>
    </row>
    <row r="31072" spans="3:3" s="2" customFormat="1" x14ac:dyDescent="0.3">
      <c r="C31072" s="3"/>
    </row>
    <row r="31073" spans="3:3" s="2" customFormat="1" x14ac:dyDescent="0.3">
      <c r="C31073" s="3"/>
    </row>
    <row r="31074" spans="3:3" s="2" customFormat="1" x14ac:dyDescent="0.3">
      <c r="C31074" s="3"/>
    </row>
    <row r="31075" spans="3:3" s="2" customFormat="1" x14ac:dyDescent="0.3">
      <c r="C31075" s="3"/>
    </row>
    <row r="31076" spans="3:3" s="2" customFormat="1" x14ac:dyDescent="0.3">
      <c r="C31076" s="3"/>
    </row>
    <row r="31077" spans="3:3" s="2" customFormat="1" x14ac:dyDescent="0.3">
      <c r="C31077" s="3"/>
    </row>
    <row r="31078" spans="3:3" s="2" customFormat="1" x14ac:dyDescent="0.3">
      <c r="C31078" s="3"/>
    </row>
    <row r="31079" spans="3:3" s="2" customFormat="1" x14ac:dyDescent="0.3">
      <c r="C31079" s="3"/>
    </row>
    <row r="31080" spans="3:3" s="2" customFormat="1" x14ac:dyDescent="0.3">
      <c r="C31080" s="3"/>
    </row>
    <row r="31081" spans="3:3" s="2" customFormat="1" x14ac:dyDescent="0.3">
      <c r="C31081" s="3"/>
    </row>
    <row r="31082" spans="3:3" s="2" customFormat="1" x14ac:dyDescent="0.3">
      <c r="C31082" s="3"/>
    </row>
    <row r="31083" spans="3:3" s="2" customFormat="1" x14ac:dyDescent="0.3">
      <c r="C31083" s="3"/>
    </row>
    <row r="31084" spans="3:3" s="2" customFormat="1" x14ac:dyDescent="0.3">
      <c r="C31084" s="3"/>
    </row>
    <row r="31085" spans="3:3" s="2" customFormat="1" x14ac:dyDescent="0.3">
      <c r="C31085" s="3"/>
    </row>
    <row r="31086" spans="3:3" s="2" customFormat="1" x14ac:dyDescent="0.3">
      <c r="C31086" s="3"/>
    </row>
    <row r="31087" spans="3:3" s="2" customFormat="1" x14ac:dyDescent="0.3">
      <c r="C31087" s="3"/>
    </row>
    <row r="31088" spans="3:3" s="2" customFormat="1" x14ac:dyDescent="0.3">
      <c r="C31088" s="3"/>
    </row>
    <row r="31089" spans="3:3" s="2" customFormat="1" x14ac:dyDescent="0.3">
      <c r="C31089" s="3"/>
    </row>
    <row r="31090" spans="3:3" s="2" customFormat="1" x14ac:dyDescent="0.3">
      <c r="C31090" s="3"/>
    </row>
    <row r="31091" spans="3:3" s="2" customFormat="1" x14ac:dyDescent="0.3">
      <c r="C31091" s="3"/>
    </row>
    <row r="31092" spans="3:3" s="2" customFormat="1" x14ac:dyDescent="0.3">
      <c r="C31092" s="3"/>
    </row>
    <row r="31093" spans="3:3" s="2" customFormat="1" x14ac:dyDescent="0.3">
      <c r="C31093" s="3"/>
    </row>
    <row r="31094" spans="3:3" s="2" customFormat="1" x14ac:dyDescent="0.3">
      <c r="C31094" s="3"/>
    </row>
    <row r="31095" spans="3:3" s="2" customFormat="1" x14ac:dyDescent="0.3">
      <c r="C31095" s="3"/>
    </row>
    <row r="31096" spans="3:3" s="2" customFormat="1" x14ac:dyDescent="0.3">
      <c r="C31096" s="3"/>
    </row>
    <row r="31097" spans="3:3" s="2" customFormat="1" x14ac:dyDescent="0.3">
      <c r="C31097" s="3"/>
    </row>
    <row r="31098" spans="3:3" s="2" customFormat="1" x14ac:dyDescent="0.3">
      <c r="C31098" s="3"/>
    </row>
    <row r="31099" spans="3:3" s="2" customFormat="1" x14ac:dyDescent="0.3">
      <c r="C31099" s="3"/>
    </row>
    <row r="31100" spans="3:3" s="2" customFormat="1" x14ac:dyDescent="0.3">
      <c r="C31100" s="3"/>
    </row>
    <row r="31101" spans="3:3" s="2" customFormat="1" x14ac:dyDescent="0.3">
      <c r="C31101" s="3"/>
    </row>
    <row r="31102" spans="3:3" s="2" customFormat="1" x14ac:dyDescent="0.3">
      <c r="C31102" s="3"/>
    </row>
    <row r="31103" spans="3:3" s="2" customFormat="1" x14ac:dyDescent="0.3">
      <c r="C31103" s="3"/>
    </row>
    <row r="31104" spans="3:3" s="2" customFormat="1" x14ac:dyDescent="0.3">
      <c r="C31104" s="3"/>
    </row>
    <row r="31105" spans="3:3" s="2" customFormat="1" x14ac:dyDescent="0.3">
      <c r="C31105" s="3"/>
    </row>
    <row r="31106" spans="3:3" s="2" customFormat="1" x14ac:dyDescent="0.3">
      <c r="C31106" s="3"/>
    </row>
    <row r="31107" spans="3:3" s="2" customFormat="1" x14ac:dyDescent="0.3">
      <c r="C31107" s="3"/>
    </row>
    <row r="31108" spans="3:3" s="2" customFormat="1" x14ac:dyDescent="0.3">
      <c r="C31108" s="3"/>
    </row>
    <row r="31109" spans="3:3" s="2" customFormat="1" x14ac:dyDescent="0.3">
      <c r="C31109" s="3"/>
    </row>
    <row r="31110" spans="3:3" s="2" customFormat="1" x14ac:dyDescent="0.3">
      <c r="C31110" s="3"/>
    </row>
    <row r="31111" spans="3:3" s="2" customFormat="1" x14ac:dyDescent="0.3">
      <c r="C31111" s="3"/>
    </row>
    <row r="31112" spans="3:3" s="2" customFormat="1" x14ac:dyDescent="0.3">
      <c r="C31112" s="3"/>
    </row>
    <row r="31113" spans="3:3" s="2" customFormat="1" x14ac:dyDescent="0.3">
      <c r="C31113" s="3"/>
    </row>
    <row r="31114" spans="3:3" s="2" customFormat="1" x14ac:dyDescent="0.3">
      <c r="C31114" s="3"/>
    </row>
    <row r="31115" spans="3:3" s="2" customFormat="1" x14ac:dyDescent="0.3">
      <c r="C31115" s="3"/>
    </row>
    <row r="31116" spans="3:3" s="2" customFormat="1" x14ac:dyDescent="0.3">
      <c r="C31116" s="3"/>
    </row>
    <row r="31117" spans="3:3" s="2" customFormat="1" x14ac:dyDescent="0.3">
      <c r="C31117" s="3"/>
    </row>
    <row r="31118" spans="3:3" s="2" customFormat="1" x14ac:dyDescent="0.3">
      <c r="C31118" s="3"/>
    </row>
    <row r="31119" spans="3:3" s="2" customFormat="1" x14ac:dyDescent="0.3">
      <c r="C31119" s="3"/>
    </row>
    <row r="31120" spans="3:3" s="2" customFormat="1" x14ac:dyDescent="0.3">
      <c r="C31120" s="3"/>
    </row>
    <row r="31121" spans="3:3" s="2" customFormat="1" x14ac:dyDescent="0.3">
      <c r="C31121" s="3"/>
    </row>
    <row r="31122" spans="3:3" s="2" customFormat="1" x14ac:dyDescent="0.3">
      <c r="C31122" s="3"/>
    </row>
    <row r="31123" spans="3:3" s="2" customFormat="1" x14ac:dyDescent="0.3">
      <c r="C31123" s="3"/>
    </row>
    <row r="31124" spans="3:3" s="2" customFormat="1" x14ac:dyDescent="0.3">
      <c r="C31124" s="3"/>
    </row>
    <row r="31125" spans="3:3" s="2" customFormat="1" x14ac:dyDescent="0.3">
      <c r="C31125" s="3"/>
    </row>
    <row r="31126" spans="3:3" s="2" customFormat="1" x14ac:dyDescent="0.3">
      <c r="C31126" s="3"/>
    </row>
    <row r="31127" spans="3:3" s="2" customFormat="1" x14ac:dyDescent="0.3">
      <c r="C31127" s="3"/>
    </row>
    <row r="31128" spans="3:3" s="2" customFormat="1" x14ac:dyDescent="0.3">
      <c r="C31128" s="3"/>
    </row>
    <row r="31129" spans="3:3" s="2" customFormat="1" x14ac:dyDescent="0.3">
      <c r="C31129" s="3"/>
    </row>
    <row r="31130" spans="3:3" s="2" customFormat="1" x14ac:dyDescent="0.3">
      <c r="C31130" s="3"/>
    </row>
    <row r="31131" spans="3:3" s="2" customFormat="1" x14ac:dyDescent="0.3">
      <c r="C31131" s="3"/>
    </row>
    <row r="31132" spans="3:3" s="2" customFormat="1" x14ac:dyDescent="0.3">
      <c r="C31132" s="3"/>
    </row>
    <row r="31133" spans="3:3" s="2" customFormat="1" x14ac:dyDescent="0.3">
      <c r="C31133" s="3"/>
    </row>
    <row r="31134" spans="3:3" s="2" customFormat="1" x14ac:dyDescent="0.3">
      <c r="C31134" s="3"/>
    </row>
    <row r="31135" spans="3:3" s="2" customFormat="1" x14ac:dyDescent="0.3">
      <c r="C31135" s="3"/>
    </row>
    <row r="31136" spans="3:3" s="2" customFormat="1" x14ac:dyDescent="0.3">
      <c r="C31136" s="3"/>
    </row>
    <row r="31137" spans="3:3" s="2" customFormat="1" x14ac:dyDescent="0.3">
      <c r="C31137" s="3"/>
    </row>
    <row r="31138" spans="3:3" s="2" customFormat="1" x14ac:dyDescent="0.3">
      <c r="C31138" s="3"/>
    </row>
    <row r="31139" spans="3:3" s="2" customFormat="1" x14ac:dyDescent="0.3">
      <c r="C31139" s="3"/>
    </row>
    <row r="31140" spans="3:3" s="2" customFormat="1" x14ac:dyDescent="0.3">
      <c r="C31140" s="3"/>
    </row>
    <row r="31141" spans="3:3" s="2" customFormat="1" x14ac:dyDescent="0.3">
      <c r="C31141" s="3"/>
    </row>
    <row r="31142" spans="3:3" s="2" customFormat="1" x14ac:dyDescent="0.3">
      <c r="C31142" s="3"/>
    </row>
    <row r="31143" spans="3:3" s="2" customFormat="1" x14ac:dyDescent="0.3">
      <c r="C31143" s="3"/>
    </row>
    <row r="31144" spans="3:3" s="2" customFormat="1" x14ac:dyDescent="0.3">
      <c r="C31144" s="3"/>
    </row>
    <row r="31145" spans="3:3" s="2" customFormat="1" x14ac:dyDescent="0.3">
      <c r="C31145" s="3"/>
    </row>
    <row r="31146" spans="3:3" s="2" customFormat="1" x14ac:dyDescent="0.3">
      <c r="C31146" s="3"/>
    </row>
    <row r="31147" spans="3:3" s="2" customFormat="1" x14ac:dyDescent="0.3">
      <c r="C31147" s="3"/>
    </row>
    <row r="31148" spans="3:3" s="2" customFormat="1" x14ac:dyDescent="0.3">
      <c r="C31148" s="3"/>
    </row>
    <row r="31149" spans="3:3" s="2" customFormat="1" x14ac:dyDescent="0.3">
      <c r="C31149" s="3"/>
    </row>
    <row r="31150" spans="3:3" s="2" customFormat="1" x14ac:dyDescent="0.3">
      <c r="C31150" s="3"/>
    </row>
    <row r="31151" spans="3:3" s="2" customFormat="1" x14ac:dyDescent="0.3">
      <c r="C31151" s="3"/>
    </row>
    <row r="31152" spans="3:3" s="2" customFormat="1" x14ac:dyDescent="0.3">
      <c r="C31152" s="3"/>
    </row>
    <row r="31153" spans="3:3" s="2" customFormat="1" x14ac:dyDescent="0.3">
      <c r="C31153" s="3"/>
    </row>
    <row r="31154" spans="3:3" s="2" customFormat="1" x14ac:dyDescent="0.3">
      <c r="C31154" s="3"/>
    </row>
    <row r="31155" spans="3:3" s="2" customFormat="1" x14ac:dyDescent="0.3">
      <c r="C31155" s="3"/>
    </row>
    <row r="31156" spans="3:3" s="2" customFormat="1" x14ac:dyDescent="0.3">
      <c r="C31156" s="3"/>
    </row>
    <row r="31157" spans="3:3" s="2" customFormat="1" x14ac:dyDescent="0.3">
      <c r="C31157" s="3"/>
    </row>
    <row r="31158" spans="3:3" s="2" customFormat="1" x14ac:dyDescent="0.3">
      <c r="C31158" s="3"/>
    </row>
    <row r="31159" spans="3:3" s="2" customFormat="1" x14ac:dyDescent="0.3">
      <c r="C31159" s="3"/>
    </row>
    <row r="31160" spans="3:3" s="2" customFormat="1" x14ac:dyDescent="0.3">
      <c r="C31160" s="3"/>
    </row>
    <row r="31161" spans="3:3" s="2" customFormat="1" x14ac:dyDescent="0.3">
      <c r="C31161" s="3"/>
    </row>
    <row r="31162" spans="3:3" s="2" customFormat="1" x14ac:dyDescent="0.3">
      <c r="C31162" s="3"/>
    </row>
    <row r="31163" spans="3:3" s="2" customFormat="1" x14ac:dyDescent="0.3">
      <c r="C31163" s="3"/>
    </row>
    <row r="31164" spans="3:3" s="2" customFormat="1" x14ac:dyDescent="0.3">
      <c r="C31164" s="3"/>
    </row>
    <row r="31165" spans="3:3" s="2" customFormat="1" x14ac:dyDescent="0.3">
      <c r="C31165" s="3"/>
    </row>
    <row r="31166" spans="3:3" s="2" customFormat="1" x14ac:dyDescent="0.3">
      <c r="C31166" s="3"/>
    </row>
    <row r="31167" spans="3:3" s="2" customFormat="1" x14ac:dyDescent="0.3">
      <c r="C31167" s="3"/>
    </row>
    <row r="31168" spans="3:3" s="2" customFormat="1" x14ac:dyDescent="0.3">
      <c r="C31168" s="3"/>
    </row>
    <row r="31169" spans="3:3" s="2" customFormat="1" x14ac:dyDescent="0.3">
      <c r="C31169" s="3"/>
    </row>
    <row r="31170" spans="3:3" s="2" customFormat="1" x14ac:dyDescent="0.3">
      <c r="C31170" s="3"/>
    </row>
    <row r="31171" spans="3:3" s="2" customFormat="1" x14ac:dyDescent="0.3">
      <c r="C31171" s="3"/>
    </row>
    <row r="31172" spans="3:3" s="2" customFormat="1" x14ac:dyDescent="0.3">
      <c r="C31172" s="3"/>
    </row>
    <row r="31173" spans="3:3" s="2" customFormat="1" x14ac:dyDescent="0.3">
      <c r="C31173" s="3"/>
    </row>
    <row r="31174" spans="3:3" s="2" customFormat="1" x14ac:dyDescent="0.3">
      <c r="C31174" s="3"/>
    </row>
    <row r="31175" spans="3:3" s="2" customFormat="1" x14ac:dyDescent="0.3">
      <c r="C31175" s="3"/>
    </row>
    <row r="31176" spans="3:3" s="2" customFormat="1" x14ac:dyDescent="0.3">
      <c r="C31176" s="3"/>
    </row>
    <row r="31177" spans="3:3" s="2" customFormat="1" x14ac:dyDescent="0.3">
      <c r="C31177" s="3"/>
    </row>
    <row r="31178" spans="3:3" s="2" customFormat="1" x14ac:dyDescent="0.3">
      <c r="C31178" s="3"/>
    </row>
    <row r="31179" spans="3:3" s="2" customFormat="1" x14ac:dyDescent="0.3">
      <c r="C31179" s="3"/>
    </row>
    <row r="31180" spans="3:3" s="2" customFormat="1" x14ac:dyDescent="0.3">
      <c r="C31180" s="3"/>
    </row>
    <row r="31181" spans="3:3" s="2" customFormat="1" x14ac:dyDescent="0.3">
      <c r="C31181" s="3"/>
    </row>
    <row r="31182" spans="3:3" s="2" customFormat="1" x14ac:dyDescent="0.3">
      <c r="C31182" s="3"/>
    </row>
    <row r="31183" spans="3:3" s="2" customFormat="1" x14ac:dyDescent="0.3">
      <c r="C31183" s="3"/>
    </row>
    <row r="31184" spans="3:3" s="2" customFormat="1" x14ac:dyDescent="0.3">
      <c r="C31184" s="3"/>
    </row>
    <row r="31185" spans="3:3" s="2" customFormat="1" x14ac:dyDescent="0.3">
      <c r="C31185" s="3"/>
    </row>
    <row r="31186" spans="3:3" s="2" customFormat="1" x14ac:dyDescent="0.3">
      <c r="C31186" s="3"/>
    </row>
    <row r="31187" spans="3:3" s="2" customFormat="1" x14ac:dyDescent="0.3">
      <c r="C31187" s="3"/>
    </row>
    <row r="31188" spans="3:3" s="2" customFormat="1" x14ac:dyDescent="0.3">
      <c r="C31188" s="3"/>
    </row>
    <row r="31189" spans="3:3" s="2" customFormat="1" x14ac:dyDescent="0.3">
      <c r="C31189" s="3"/>
    </row>
    <row r="31190" spans="3:3" s="2" customFormat="1" x14ac:dyDescent="0.3">
      <c r="C31190" s="3"/>
    </row>
    <row r="31191" spans="3:3" s="2" customFormat="1" x14ac:dyDescent="0.3">
      <c r="C31191" s="3"/>
    </row>
    <row r="31192" spans="3:3" s="2" customFormat="1" x14ac:dyDescent="0.3">
      <c r="C31192" s="3"/>
    </row>
    <row r="31193" spans="3:3" s="2" customFormat="1" x14ac:dyDescent="0.3">
      <c r="C31193" s="3"/>
    </row>
    <row r="31194" spans="3:3" s="2" customFormat="1" x14ac:dyDescent="0.3">
      <c r="C31194" s="3"/>
    </row>
    <row r="31195" spans="3:3" s="2" customFormat="1" x14ac:dyDescent="0.3">
      <c r="C31195" s="3"/>
    </row>
    <row r="31196" spans="3:3" s="2" customFormat="1" x14ac:dyDescent="0.3">
      <c r="C31196" s="3"/>
    </row>
    <row r="31197" spans="3:3" s="2" customFormat="1" x14ac:dyDescent="0.3">
      <c r="C31197" s="3"/>
    </row>
    <row r="31198" spans="3:3" s="2" customFormat="1" x14ac:dyDescent="0.3">
      <c r="C31198" s="3"/>
    </row>
    <row r="31199" spans="3:3" s="2" customFormat="1" x14ac:dyDescent="0.3">
      <c r="C31199" s="3"/>
    </row>
    <row r="31200" spans="3:3" s="2" customFormat="1" x14ac:dyDescent="0.3">
      <c r="C31200" s="3"/>
    </row>
    <row r="31201" spans="3:3" s="2" customFormat="1" x14ac:dyDescent="0.3">
      <c r="C31201" s="3"/>
    </row>
    <row r="31202" spans="3:3" s="2" customFormat="1" x14ac:dyDescent="0.3">
      <c r="C31202" s="3"/>
    </row>
    <row r="31203" spans="3:3" s="2" customFormat="1" x14ac:dyDescent="0.3">
      <c r="C31203" s="3"/>
    </row>
    <row r="31204" spans="3:3" s="2" customFormat="1" x14ac:dyDescent="0.3">
      <c r="C31204" s="3"/>
    </row>
    <row r="31205" spans="3:3" s="2" customFormat="1" x14ac:dyDescent="0.3">
      <c r="C31205" s="3"/>
    </row>
    <row r="31206" spans="3:3" s="2" customFormat="1" x14ac:dyDescent="0.3">
      <c r="C31206" s="3"/>
    </row>
    <row r="31207" spans="3:3" s="2" customFormat="1" x14ac:dyDescent="0.3">
      <c r="C31207" s="3"/>
    </row>
    <row r="31208" spans="3:3" s="2" customFormat="1" x14ac:dyDescent="0.3">
      <c r="C31208" s="3"/>
    </row>
    <row r="31209" spans="3:3" s="2" customFormat="1" x14ac:dyDescent="0.3">
      <c r="C31209" s="3"/>
    </row>
    <row r="31210" spans="3:3" s="2" customFormat="1" x14ac:dyDescent="0.3">
      <c r="C31210" s="3"/>
    </row>
    <row r="31211" spans="3:3" s="2" customFormat="1" x14ac:dyDescent="0.3">
      <c r="C31211" s="3"/>
    </row>
    <row r="31212" spans="3:3" s="2" customFormat="1" x14ac:dyDescent="0.3">
      <c r="C31212" s="3"/>
    </row>
    <row r="31213" spans="3:3" s="2" customFormat="1" x14ac:dyDescent="0.3">
      <c r="C31213" s="3"/>
    </row>
    <row r="31214" spans="3:3" s="2" customFormat="1" x14ac:dyDescent="0.3">
      <c r="C31214" s="3"/>
    </row>
    <row r="31215" spans="3:3" s="2" customFormat="1" x14ac:dyDescent="0.3">
      <c r="C31215" s="3"/>
    </row>
    <row r="31216" spans="3:3" s="2" customFormat="1" x14ac:dyDescent="0.3">
      <c r="C31216" s="3"/>
    </row>
    <row r="31217" spans="3:3" s="2" customFormat="1" x14ac:dyDescent="0.3">
      <c r="C31217" s="3"/>
    </row>
    <row r="31218" spans="3:3" s="2" customFormat="1" x14ac:dyDescent="0.3">
      <c r="C31218" s="3"/>
    </row>
    <row r="31219" spans="3:3" s="2" customFormat="1" x14ac:dyDescent="0.3">
      <c r="C31219" s="3"/>
    </row>
    <row r="31220" spans="3:3" s="2" customFormat="1" x14ac:dyDescent="0.3">
      <c r="C31220" s="3"/>
    </row>
    <row r="31221" spans="3:3" s="2" customFormat="1" x14ac:dyDescent="0.3">
      <c r="C31221" s="3"/>
    </row>
    <row r="31222" spans="3:3" s="2" customFormat="1" x14ac:dyDescent="0.3">
      <c r="C31222" s="3"/>
    </row>
    <row r="31223" spans="3:3" s="2" customFormat="1" x14ac:dyDescent="0.3">
      <c r="C31223" s="3"/>
    </row>
    <row r="31224" spans="3:3" s="2" customFormat="1" x14ac:dyDescent="0.3">
      <c r="C31224" s="3"/>
    </row>
    <row r="31225" spans="3:3" s="2" customFormat="1" x14ac:dyDescent="0.3">
      <c r="C31225" s="3"/>
    </row>
    <row r="31226" spans="3:3" s="2" customFormat="1" x14ac:dyDescent="0.3">
      <c r="C31226" s="3"/>
    </row>
    <row r="31227" spans="3:3" s="2" customFormat="1" x14ac:dyDescent="0.3">
      <c r="C31227" s="3"/>
    </row>
    <row r="31228" spans="3:3" s="2" customFormat="1" x14ac:dyDescent="0.3">
      <c r="C31228" s="3"/>
    </row>
    <row r="31229" spans="3:3" s="2" customFormat="1" x14ac:dyDescent="0.3">
      <c r="C31229" s="3"/>
    </row>
    <row r="31230" spans="3:3" s="2" customFormat="1" x14ac:dyDescent="0.3">
      <c r="C31230" s="3"/>
    </row>
    <row r="31231" spans="3:3" s="2" customFormat="1" x14ac:dyDescent="0.3">
      <c r="C31231" s="3"/>
    </row>
    <row r="31232" spans="3:3" s="2" customFormat="1" x14ac:dyDescent="0.3">
      <c r="C31232" s="3"/>
    </row>
    <row r="31233" spans="3:3" s="2" customFormat="1" x14ac:dyDescent="0.3">
      <c r="C31233" s="3"/>
    </row>
    <row r="31234" spans="3:3" s="2" customFormat="1" x14ac:dyDescent="0.3">
      <c r="C31234" s="3"/>
    </row>
    <row r="31235" spans="3:3" s="2" customFormat="1" x14ac:dyDescent="0.3">
      <c r="C31235" s="3"/>
    </row>
    <row r="31236" spans="3:3" s="2" customFormat="1" x14ac:dyDescent="0.3">
      <c r="C31236" s="3"/>
    </row>
    <row r="31237" spans="3:3" s="2" customFormat="1" x14ac:dyDescent="0.3">
      <c r="C31237" s="3"/>
    </row>
    <row r="31238" spans="3:3" s="2" customFormat="1" x14ac:dyDescent="0.3">
      <c r="C31238" s="3"/>
    </row>
    <row r="31239" spans="3:3" s="2" customFormat="1" x14ac:dyDescent="0.3">
      <c r="C31239" s="3"/>
    </row>
    <row r="31240" spans="3:3" s="2" customFormat="1" x14ac:dyDescent="0.3">
      <c r="C31240" s="3"/>
    </row>
    <row r="31241" spans="3:3" s="2" customFormat="1" x14ac:dyDescent="0.3">
      <c r="C31241" s="3"/>
    </row>
    <row r="31242" spans="3:3" s="2" customFormat="1" x14ac:dyDescent="0.3">
      <c r="C31242" s="3"/>
    </row>
    <row r="31243" spans="3:3" s="2" customFormat="1" x14ac:dyDescent="0.3">
      <c r="C31243" s="3"/>
    </row>
    <row r="31244" spans="3:3" s="2" customFormat="1" x14ac:dyDescent="0.3">
      <c r="C31244" s="3"/>
    </row>
    <row r="31245" spans="3:3" s="2" customFormat="1" x14ac:dyDescent="0.3">
      <c r="C31245" s="3"/>
    </row>
    <row r="31246" spans="3:3" s="2" customFormat="1" x14ac:dyDescent="0.3">
      <c r="C31246" s="3"/>
    </row>
    <row r="31247" spans="3:3" s="2" customFormat="1" x14ac:dyDescent="0.3">
      <c r="C31247" s="3"/>
    </row>
    <row r="31248" spans="3:3" s="2" customFormat="1" x14ac:dyDescent="0.3">
      <c r="C31248" s="3"/>
    </row>
    <row r="31249" spans="3:3" s="2" customFormat="1" x14ac:dyDescent="0.3">
      <c r="C31249" s="3"/>
    </row>
    <row r="31250" spans="3:3" s="2" customFormat="1" x14ac:dyDescent="0.3">
      <c r="C31250" s="3"/>
    </row>
    <row r="31251" spans="3:3" s="2" customFormat="1" x14ac:dyDescent="0.3">
      <c r="C31251" s="3"/>
    </row>
    <row r="31252" spans="3:3" s="2" customFormat="1" x14ac:dyDescent="0.3">
      <c r="C31252" s="3"/>
    </row>
    <row r="31253" spans="3:3" s="2" customFormat="1" x14ac:dyDescent="0.3">
      <c r="C31253" s="3"/>
    </row>
    <row r="31254" spans="3:3" s="2" customFormat="1" x14ac:dyDescent="0.3">
      <c r="C31254" s="3"/>
    </row>
    <row r="31255" spans="3:3" s="2" customFormat="1" x14ac:dyDescent="0.3">
      <c r="C31255" s="3"/>
    </row>
    <row r="31256" spans="3:3" s="2" customFormat="1" x14ac:dyDescent="0.3">
      <c r="C31256" s="3"/>
    </row>
    <row r="31257" spans="3:3" s="2" customFormat="1" x14ac:dyDescent="0.3">
      <c r="C31257" s="3"/>
    </row>
    <row r="31258" spans="3:3" s="2" customFormat="1" x14ac:dyDescent="0.3">
      <c r="C31258" s="3"/>
    </row>
    <row r="31259" spans="3:3" s="2" customFormat="1" x14ac:dyDescent="0.3">
      <c r="C31259" s="3"/>
    </row>
    <row r="31260" spans="3:3" s="2" customFormat="1" x14ac:dyDescent="0.3">
      <c r="C31260" s="3"/>
    </row>
    <row r="31261" spans="3:3" s="2" customFormat="1" x14ac:dyDescent="0.3">
      <c r="C31261" s="3"/>
    </row>
    <row r="31262" spans="3:3" s="2" customFormat="1" x14ac:dyDescent="0.3">
      <c r="C31262" s="3"/>
    </row>
    <row r="31263" spans="3:3" s="2" customFormat="1" x14ac:dyDescent="0.3">
      <c r="C31263" s="3"/>
    </row>
    <row r="31264" spans="3:3" s="2" customFormat="1" x14ac:dyDescent="0.3">
      <c r="C31264" s="3"/>
    </row>
    <row r="31265" spans="3:3" s="2" customFormat="1" x14ac:dyDescent="0.3">
      <c r="C31265" s="3"/>
    </row>
    <row r="31266" spans="3:3" s="2" customFormat="1" x14ac:dyDescent="0.3">
      <c r="C31266" s="3"/>
    </row>
    <row r="31267" spans="3:3" s="2" customFormat="1" x14ac:dyDescent="0.3">
      <c r="C31267" s="3"/>
    </row>
    <row r="31268" spans="3:3" s="2" customFormat="1" x14ac:dyDescent="0.3">
      <c r="C31268" s="3"/>
    </row>
    <row r="31269" spans="3:3" s="2" customFormat="1" x14ac:dyDescent="0.3">
      <c r="C31269" s="3"/>
    </row>
    <row r="31270" spans="3:3" s="2" customFormat="1" x14ac:dyDescent="0.3">
      <c r="C31270" s="3"/>
    </row>
    <row r="31271" spans="3:3" s="2" customFormat="1" x14ac:dyDescent="0.3">
      <c r="C31271" s="3"/>
    </row>
    <row r="31272" spans="3:3" s="2" customFormat="1" x14ac:dyDescent="0.3">
      <c r="C31272" s="3"/>
    </row>
    <row r="31273" spans="3:3" s="2" customFormat="1" x14ac:dyDescent="0.3">
      <c r="C31273" s="3"/>
    </row>
    <row r="31274" spans="3:3" s="2" customFormat="1" x14ac:dyDescent="0.3">
      <c r="C31274" s="3"/>
    </row>
    <row r="31275" spans="3:3" s="2" customFormat="1" x14ac:dyDescent="0.3">
      <c r="C31275" s="3"/>
    </row>
    <row r="31276" spans="3:3" s="2" customFormat="1" x14ac:dyDescent="0.3">
      <c r="C31276" s="3"/>
    </row>
    <row r="31277" spans="3:3" s="2" customFormat="1" x14ac:dyDescent="0.3">
      <c r="C31277" s="3"/>
    </row>
    <row r="31278" spans="3:3" s="2" customFormat="1" x14ac:dyDescent="0.3">
      <c r="C31278" s="3"/>
    </row>
    <row r="31279" spans="3:3" s="2" customFormat="1" x14ac:dyDescent="0.3">
      <c r="C31279" s="3"/>
    </row>
    <row r="31280" spans="3:3" s="2" customFormat="1" x14ac:dyDescent="0.3">
      <c r="C31280" s="3"/>
    </row>
    <row r="31281" spans="3:3" s="2" customFormat="1" x14ac:dyDescent="0.3">
      <c r="C31281" s="3"/>
    </row>
    <row r="31282" spans="3:3" s="2" customFormat="1" x14ac:dyDescent="0.3">
      <c r="C31282" s="3"/>
    </row>
    <row r="31283" spans="3:3" s="2" customFormat="1" x14ac:dyDescent="0.3">
      <c r="C31283" s="3"/>
    </row>
    <row r="31284" spans="3:3" s="2" customFormat="1" x14ac:dyDescent="0.3">
      <c r="C31284" s="3"/>
    </row>
    <row r="31285" spans="3:3" s="2" customFormat="1" x14ac:dyDescent="0.3">
      <c r="C31285" s="3"/>
    </row>
    <row r="31286" spans="3:3" s="2" customFormat="1" x14ac:dyDescent="0.3">
      <c r="C31286" s="3"/>
    </row>
    <row r="31287" spans="3:3" s="2" customFormat="1" x14ac:dyDescent="0.3">
      <c r="C31287" s="3"/>
    </row>
    <row r="31288" spans="3:3" s="2" customFormat="1" x14ac:dyDescent="0.3">
      <c r="C31288" s="3"/>
    </row>
    <row r="31289" spans="3:3" s="2" customFormat="1" x14ac:dyDescent="0.3">
      <c r="C31289" s="3"/>
    </row>
    <row r="31290" spans="3:3" s="2" customFormat="1" x14ac:dyDescent="0.3">
      <c r="C31290" s="3"/>
    </row>
    <row r="31291" spans="3:3" s="2" customFormat="1" x14ac:dyDescent="0.3">
      <c r="C31291" s="3"/>
    </row>
    <row r="31292" spans="3:3" s="2" customFormat="1" x14ac:dyDescent="0.3">
      <c r="C31292" s="3"/>
    </row>
    <row r="31293" spans="3:3" s="2" customFormat="1" x14ac:dyDescent="0.3">
      <c r="C31293" s="3"/>
    </row>
    <row r="31294" spans="3:3" s="2" customFormat="1" x14ac:dyDescent="0.3">
      <c r="C31294" s="3"/>
    </row>
    <row r="31295" spans="3:3" s="2" customFormat="1" x14ac:dyDescent="0.3">
      <c r="C31295" s="3"/>
    </row>
    <row r="31296" spans="3:3" s="2" customFormat="1" x14ac:dyDescent="0.3">
      <c r="C31296" s="3"/>
    </row>
    <row r="31297" spans="3:3" s="2" customFormat="1" x14ac:dyDescent="0.3">
      <c r="C31297" s="3"/>
    </row>
    <row r="31298" spans="3:3" s="2" customFormat="1" x14ac:dyDescent="0.3">
      <c r="C31298" s="3"/>
    </row>
    <row r="31299" spans="3:3" s="2" customFormat="1" x14ac:dyDescent="0.3">
      <c r="C31299" s="3"/>
    </row>
    <row r="31300" spans="3:3" s="2" customFormat="1" x14ac:dyDescent="0.3">
      <c r="C31300" s="3"/>
    </row>
    <row r="31301" spans="3:3" s="2" customFormat="1" x14ac:dyDescent="0.3">
      <c r="C31301" s="3"/>
    </row>
    <row r="31302" spans="3:3" s="2" customFormat="1" x14ac:dyDescent="0.3">
      <c r="C31302" s="3"/>
    </row>
    <row r="31303" spans="3:3" s="2" customFormat="1" x14ac:dyDescent="0.3">
      <c r="C31303" s="3"/>
    </row>
    <row r="31304" spans="3:3" s="2" customFormat="1" x14ac:dyDescent="0.3">
      <c r="C31304" s="3"/>
    </row>
    <row r="31305" spans="3:3" s="2" customFormat="1" x14ac:dyDescent="0.3">
      <c r="C31305" s="3"/>
    </row>
    <row r="31306" spans="3:3" s="2" customFormat="1" x14ac:dyDescent="0.3">
      <c r="C31306" s="3"/>
    </row>
    <row r="31307" spans="3:3" s="2" customFormat="1" x14ac:dyDescent="0.3">
      <c r="C31307" s="3"/>
    </row>
    <row r="31308" spans="3:3" s="2" customFormat="1" x14ac:dyDescent="0.3">
      <c r="C31308" s="3"/>
    </row>
    <row r="31309" spans="3:3" s="2" customFormat="1" x14ac:dyDescent="0.3">
      <c r="C31309" s="3"/>
    </row>
    <row r="31310" spans="3:3" s="2" customFormat="1" x14ac:dyDescent="0.3">
      <c r="C31310" s="3"/>
    </row>
    <row r="31311" spans="3:3" s="2" customFormat="1" x14ac:dyDescent="0.3">
      <c r="C31311" s="3"/>
    </row>
    <row r="31312" spans="3:3" s="2" customFormat="1" x14ac:dyDescent="0.3">
      <c r="C31312" s="3"/>
    </row>
    <row r="31313" spans="3:3" s="2" customFormat="1" x14ac:dyDescent="0.3">
      <c r="C31313" s="3"/>
    </row>
    <row r="31314" spans="3:3" s="2" customFormat="1" x14ac:dyDescent="0.3">
      <c r="C31314" s="3"/>
    </row>
    <row r="31315" spans="3:3" s="2" customFormat="1" x14ac:dyDescent="0.3">
      <c r="C31315" s="3"/>
    </row>
    <row r="31316" spans="3:3" s="2" customFormat="1" x14ac:dyDescent="0.3">
      <c r="C31316" s="3"/>
    </row>
    <row r="31317" spans="3:3" s="2" customFormat="1" x14ac:dyDescent="0.3">
      <c r="C31317" s="3"/>
    </row>
    <row r="31318" spans="3:3" s="2" customFormat="1" x14ac:dyDescent="0.3">
      <c r="C31318" s="3"/>
    </row>
    <row r="31319" spans="3:3" s="2" customFormat="1" x14ac:dyDescent="0.3">
      <c r="C31319" s="3"/>
    </row>
    <row r="31320" spans="3:3" s="2" customFormat="1" x14ac:dyDescent="0.3">
      <c r="C31320" s="3"/>
    </row>
    <row r="31321" spans="3:3" s="2" customFormat="1" x14ac:dyDescent="0.3">
      <c r="C31321" s="3"/>
    </row>
    <row r="31322" spans="3:3" s="2" customFormat="1" x14ac:dyDescent="0.3">
      <c r="C31322" s="3"/>
    </row>
    <row r="31323" spans="3:3" s="2" customFormat="1" x14ac:dyDescent="0.3">
      <c r="C31323" s="3"/>
    </row>
    <row r="31324" spans="3:3" s="2" customFormat="1" x14ac:dyDescent="0.3">
      <c r="C31324" s="3"/>
    </row>
    <row r="31325" spans="3:3" s="2" customFormat="1" x14ac:dyDescent="0.3">
      <c r="C31325" s="3"/>
    </row>
    <row r="31326" spans="3:3" s="2" customFormat="1" x14ac:dyDescent="0.3">
      <c r="C31326" s="3"/>
    </row>
    <row r="31327" spans="3:3" s="2" customFormat="1" x14ac:dyDescent="0.3">
      <c r="C31327" s="3"/>
    </row>
    <row r="31328" spans="3:3" s="2" customFormat="1" x14ac:dyDescent="0.3">
      <c r="C31328" s="3"/>
    </row>
    <row r="31329" spans="3:3" s="2" customFormat="1" x14ac:dyDescent="0.3">
      <c r="C31329" s="3"/>
    </row>
    <row r="31330" spans="3:3" s="2" customFormat="1" x14ac:dyDescent="0.3">
      <c r="C31330" s="3"/>
    </row>
    <row r="31331" spans="3:3" s="2" customFormat="1" x14ac:dyDescent="0.3">
      <c r="C31331" s="3"/>
    </row>
    <row r="31332" spans="3:3" s="2" customFormat="1" x14ac:dyDescent="0.3">
      <c r="C31332" s="3"/>
    </row>
    <row r="31333" spans="3:3" s="2" customFormat="1" x14ac:dyDescent="0.3">
      <c r="C31333" s="3"/>
    </row>
    <row r="31334" spans="3:3" s="2" customFormat="1" x14ac:dyDescent="0.3">
      <c r="C31334" s="3"/>
    </row>
    <row r="31335" spans="3:3" s="2" customFormat="1" x14ac:dyDescent="0.3">
      <c r="C31335" s="3"/>
    </row>
    <row r="31336" spans="3:3" s="2" customFormat="1" x14ac:dyDescent="0.3">
      <c r="C31336" s="3"/>
    </row>
    <row r="31337" spans="3:3" s="2" customFormat="1" x14ac:dyDescent="0.3">
      <c r="C31337" s="3"/>
    </row>
    <row r="31338" spans="3:3" s="2" customFormat="1" x14ac:dyDescent="0.3">
      <c r="C31338" s="3"/>
    </row>
    <row r="31339" spans="3:3" s="2" customFormat="1" x14ac:dyDescent="0.3">
      <c r="C31339" s="3"/>
    </row>
    <row r="31340" spans="3:3" s="2" customFormat="1" x14ac:dyDescent="0.3">
      <c r="C31340" s="3"/>
    </row>
    <row r="31341" spans="3:3" s="2" customFormat="1" x14ac:dyDescent="0.3">
      <c r="C31341" s="3"/>
    </row>
    <row r="31342" spans="3:3" s="2" customFormat="1" x14ac:dyDescent="0.3">
      <c r="C31342" s="3"/>
    </row>
    <row r="31343" spans="3:3" s="2" customFormat="1" x14ac:dyDescent="0.3">
      <c r="C31343" s="3"/>
    </row>
    <row r="31344" spans="3:3" s="2" customFormat="1" x14ac:dyDescent="0.3">
      <c r="C31344" s="3"/>
    </row>
    <row r="31345" spans="3:3" s="2" customFormat="1" x14ac:dyDescent="0.3">
      <c r="C31345" s="3"/>
    </row>
    <row r="31346" spans="3:3" s="2" customFormat="1" x14ac:dyDescent="0.3">
      <c r="C31346" s="3"/>
    </row>
    <row r="31347" spans="3:3" s="2" customFormat="1" x14ac:dyDescent="0.3">
      <c r="C31347" s="3"/>
    </row>
    <row r="31348" spans="3:3" s="2" customFormat="1" x14ac:dyDescent="0.3">
      <c r="C31348" s="3"/>
    </row>
    <row r="31349" spans="3:3" s="2" customFormat="1" x14ac:dyDescent="0.3">
      <c r="C31349" s="3"/>
    </row>
    <row r="31350" spans="3:3" s="2" customFormat="1" x14ac:dyDescent="0.3">
      <c r="C31350" s="3"/>
    </row>
    <row r="31351" spans="3:3" s="2" customFormat="1" x14ac:dyDescent="0.3">
      <c r="C31351" s="3"/>
    </row>
    <row r="31352" spans="3:3" s="2" customFormat="1" x14ac:dyDescent="0.3">
      <c r="C31352" s="3"/>
    </row>
    <row r="31353" spans="3:3" s="2" customFormat="1" x14ac:dyDescent="0.3">
      <c r="C31353" s="3"/>
    </row>
    <row r="31354" spans="3:3" s="2" customFormat="1" x14ac:dyDescent="0.3">
      <c r="C31354" s="3"/>
    </row>
    <row r="31355" spans="3:3" s="2" customFormat="1" x14ac:dyDescent="0.3">
      <c r="C31355" s="3"/>
    </row>
    <row r="31356" spans="3:3" s="2" customFormat="1" x14ac:dyDescent="0.3">
      <c r="C31356" s="3"/>
    </row>
    <row r="31357" spans="3:3" s="2" customFormat="1" x14ac:dyDescent="0.3">
      <c r="C31357" s="3"/>
    </row>
    <row r="31358" spans="3:3" s="2" customFormat="1" x14ac:dyDescent="0.3">
      <c r="C31358" s="3"/>
    </row>
    <row r="31359" spans="3:3" s="2" customFormat="1" x14ac:dyDescent="0.3">
      <c r="C31359" s="3"/>
    </row>
    <row r="31360" spans="3:3" s="2" customFormat="1" x14ac:dyDescent="0.3">
      <c r="C31360" s="3"/>
    </row>
    <row r="31361" spans="3:3" s="2" customFormat="1" x14ac:dyDescent="0.3">
      <c r="C31361" s="3"/>
    </row>
    <row r="31362" spans="3:3" s="2" customFormat="1" x14ac:dyDescent="0.3">
      <c r="C31362" s="3"/>
    </row>
    <row r="31363" spans="3:3" s="2" customFormat="1" x14ac:dyDescent="0.3">
      <c r="C31363" s="3"/>
    </row>
    <row r="31364" spans="3:3" s="2" customFormat="1" x14ac:dyDescent="0.3">
      <c r="C31364" s="3"/>
    </row>
    <row r="31365" spans="3:3" s="2" customFormat="1" x14ac:dyDescent="0.3">
      <c r="C31365" s="3"/>
    </row>
    <row r="31366" spans="3:3" s="2" customFormat="1" x14ac:dyDescent="0.3">
      <c r="C31366" s="3"/>
    </row>
    <row r="31367" spans="3:3" s="2" customFormat="1" x14ac:dyDescent="0.3">
      <c r="C31367" s="3"/>
    </row>
    <row r="31368" spans="3:3" s="2" customFormat="1" x14ac:dyDescent="0.3">
      <c r="C31368" s="3"/>
    </row>
    <row r="31369" spans="3:3" s="2" customFormat="1" x14ac:dyDescent="0.3">
      <c r="C31369" s="3"/>
    </row>
    <row r="31370" spans="3:3" s="2" customFormat="1" x14ac:dyDescent="0.3">
      <c r="C31370" s="3"/>
    </row>
    <row r="31371" spans="3:3" s="2" customFormat="1" x14ac:dyDescent="0.3">
      <c r="C31371" s="3"/>
    </row>
    <row r="31372" spans="3:3" s="2" customFormat="1" x14ac:dyDescent="0.3">
      <c r="C31372" s="3"/>
    </row>
    <row r="31373" spans="3:3" s="2" customFormat="1" x14ac:dyDescent="0.3">
      <c r="C31373" s="3"/>
    </row>
    <row r="31374" spans="3:3" s="2" customFormat="1" x14ac:dyDescent="0.3">
      <c r="C31374" s="3"/>
    </row>
    <row r="31375" spans="3:3" s="2" customFormat="1" x14ac:dyDescent="0.3">
      <c r="C31375" s="3"/>
    </row>
    <row r="31376" spans="3:3" s="2" customFormat="1" x14ac:dyDescent="0.3">
      <c r="C31376" s="3"/>
    </row>
    <row r="31377" spans="3:3" s="2" customFormat="1" x14ac:dyDescent="0.3">
      <c r="C31377" s="3"/>
    </row>
    <row r="31378" spans="3:3" s="2" customFormat="1" x14ac:dyDescent="0.3">
      <c r="C31378" s="3"/>
    </row>
    <row r="31379" spans="3:3" s="2" customFormat="1" x14ac:dyDescent="0.3">
      <c r="C31379" s="3"/>
    </row>
    <row r="31380" spans="3:3" s="2" customFormat="1" x14ac:dyDescent="0.3">
      <c r="C31380" s="3"/>
    </row>
    <row r="31381" spans="3:3" s="2" customFormat="1" x14ac:dyDescent="0.3">
      <c r="C31381" s="3"/>
    </row>
    <row r="31382" spans="3:3" s="2" customFormat="1" x14ac:dyDescent="0.3">
      <c r="C31382" s="3"/>
    </row>
    <row r="31383" spans="3:3" s="2" customFormat="1" x14ac:dyDescent="0.3">
      <c r="C31383" s="3"/>
    </row>
    <row r="31384" spans="3:3" s="2" customFormat="1" x14ac:dyDescent="0.3">
      <c r="C31384" s="3"/>
    </row>
    <row r="31385" spans="3:3" s="2" customFormat="1" x14ac:dyDescent="0.3">
      <c r="C31385" s="3"/>
    </row>
    <row r="31386" spans="3:3" s="2" customFormat="1" x14ac:dyDescent="0.3">
      <c r="C31386" s="3"/>
    </row>
    <row r="31387" spans="3:3" s="2" customFormat="1" x14ac:dyDescent="0.3">
      <c r="C31387" s="3"/>
    </row>
    <row r="31388" spans="3:3" s="2" customFormat="1" x14ac:dyDescent="0.3">
      <c r="C31388" s="3"/>
    </row>
    <row r="31389" spans="3:3" s="2" customFormat="1" x14ac:dyDescent="0.3">
      <c r="C31389" s="3"/>
    </row>
    <row r="31390" spans="3:3" s="2" customFormat="1" x14ac:dyDescent="0.3">
      <c r="C31390" s="3"/>
    </row>
    <row r="31391" spans="3:3" s="2" customFormat="1" x14ac:dyDescent="0.3">
      <c r="C31391" s="3"/>
    </row>
    <row r="31392" spans="3:3" s="2" customFormat="1" x14ac:dyDescent="0.3">
      <c r="C31392" s="3"/>
    </row>
    <row r="31393" spans="3:3" s="2" customFormat="1" x14ac:dyDescent="0.3">
      <c r="C31393" s="3"/>
    </row>
    <row r="31394" spans="3:3" s="2" customFormat="1" x14ac:dyDescent="0.3">
      <c r="C31394" s="3"/>
    </row>
    <row r="31395" spans="3:3" s="2" customFormat="1" x14ac:dyDescent="0.3">
      <c r="C31395" s="3"/>
    </row>
    <row r="31396" spans="3:3" s="2" customFormat="1" x14ac:dyDescent="0.3">
      <c r="C31396" s="3"/>
    </row>
    <row r="31397" spans="3:3" s="2" customFormat="1" x14ac:dyDescent="0.3">
      <c r="C31397" s="3"/>
    </row>
    <row r="31398" spans="3:3" s="2" customFormat="1" x14ac:dyDescent="0.3">
      <c r="C31398" s="3"/>
    </row>
    <row r="31399" spans="3:3" s="2" customFormat="1" x14ac:dyDescent="0.3">
      <c r="C31399" s="3"/>
    </row>
    <row r="31400" spans="3:3" s="2" customFormat="1" x14ac:dyDescent="0.3">
      <c r="C31400" s="3"/>
    </row>
    <row r="31401" spans="3:3" s="2" customFormat="1" x14ac:dyDescent="0.3">
      <c r="C31401" s="3"/>
    </row>
    <row r="31402" spans="3:3" s="2" customFormat="1" x14ac:dyDescent="0.3">
      <c r="C31402" s="3"/>
    </row>
    <row r="31403" spans="3:3" s="2" customFormat="1" x14ac:dyDescent="0.3">
      <c r="C31403" s="3"/>
    </row>
    <row r="31404" spans="3:3" s="2" customFormat="1" x14ac:dyDescent="0.3">
      <c r="C31404" s="3"/>
    </row>
    <row r="31405" spans="3:3" s="2" customFormat="1" x14ac:dyDescent="0.3">
      <c r="C31405" s="3"/>
    </row>
    <row r="31406" spans="3:3" s="2" customFormat="1" x14ac:dyDescent="0.3">
      <c r="C31406" s="3"/>
    </row>
    <row r="31407" spans="3:3" s="2" customFormat="1" x14ac:dyDescent="0.3">
      <c r="C31407" s="3"/>
    </row>
    <row r="31408" spans="3:3" s="2" customFormat="1" x14ac:dyDescent="0.3">
      <c r="C31408" s="3"/>
    </row>
    <row r="31409" spans="3:3" s="2" customFormat="1" x14ac:dyDescent="0.3">
      <c r="C31409" s="3"/>
    </row>
    <row r="31410" spans="3:3" s="2" customFormat="1" x14ac:dyDescent="0.3">
      <c r="C31410" s="3"/>
    </row>
    <row r="31411" spans="3:3" s="2" customFormat="1" x14ac:dyDescent="0.3">
      <c r="C31411" s="3"/>
    </row>
    <row r="31412" spans="3:3" s="2" customFormat="1" x14ac:dyDescent="0.3">
      <c r="C31412" s="3"/>
    </row>
    <row r="31413" spans="3:3" s="2" customFormat="1" x14ac:dyDescent="0.3">
      <c r="C31413" s="3"/>
    </row>
    <row r="31414" spans="3:3" s="2" customFormat="1" x14ac:dyDescent="0.3">
      <c r="C31414" s="3"/>
    </row>
    <row r="31415" spans="3:3" s="2" customFormat="1" x14ac:dyDescent="0.3">
      <c r="C31415" s="3"/>
    </row>
    <row r="31416" spans="3:3" s="2" customFormat="1" x14ac:dyDescent="0.3">
      <c r="C31416" s="3"/>
    </row>
    <row r="31417" spans="3:3" s="2" customFormat="1" x14ac:dyDescent="0.3">
      <c r="C31417" s="3"/>
    </row>
    <row r="31418" spans="3:3" s="2" customFormat="1" x14ac:dyDescent="0.3">
      <c r="C31418" s="3"/>
    </row>
    <row r="31419" spans="3:3" s="2" customFormat="1" x14ac:dyDescent="0.3">
      <c r="C31419" s="3"/>
    </row>
    <row r="31420" spans="3:3" s="2" customFormat="1" x14ac:dyDescent="0.3">
      <c r="C31420" s="3"/>
    </row>
    <row r="31421" spans="3:3" s="2" customFormat="1" x14ac:dyDescent="0.3">
      <c r="C31421" s="3"/>
    </row>
    <row r="31422" spans="3:3" s="2" customFormat="1" x14ac:dyDescent="0.3">
      <c r="C31422" s="3"/>
    </row>
    <row r="31423" spans="3:3" s="2" customFormat="1" x14ac:dyDescent="0.3">
      <c r="C31423" s="3"/>
    </row>
    <row r="31424" spans="3:3" s="2" customFormat="1" x14ac:dyDescent="0.3">
      <c r="C31424" s="3"/>
    </row>
    <row r="31425" spans="3:3" s="2" customFormat="1" x14ac:dyDescent="0.3">
      <c r="C31425" s="3"/>
    </row>
    <row r="31426" spans="3:3" s="2" customFormat="1" x14ac:dyDescent="0.3">
      <c r="C31426" s="3"/>
    </row>
    <row r="31427" spans="3:3" s="2" customFormat="1" x14ac:dyDescent="0.3">
      <c r="C31427" s="3"/>
    </row>
    <row r="31428" spans="3:3" s="2" customFormat="1" x14ac:dyDescent="0.3">
      <c r="C31428" s="3"/>
    </row>
    <row r="31429" spans="3:3" s="2" customFormat="1" x14ac:dyDescent="0.3">
      <c r="C31429" s="3"/>
    </row>
    <row r="31430" spans="3:3" s="2" customFormat="1" x14ac:dyDescent="0.3">
      <c r="C31430" s="3"/>
    </row>
    <row r="31431" spans="3:3" s="2" customFormat="1" x14ac:dyDescent="0.3">
      <c r="C31431" s="3"/>
    </row>
    <row r="31432" spans="3:3" s="2" customFormat="1" x14ac:dyDescent="0.3">
      <c r="C31432" s="3"/>
    </row>
    <row r="31433" spans="3:3" s="2" customFormat="1" x14ac:dyDescent="0.3">
      <c r="C31433" s="3"/>
    </row>
    <row r="31434" spans="3:3" s="2" customFormat="1" x14ac:dyDescent="0.3">
      <c r="C31434" s="3"/>
    </row>
    <row r="31435" spans="3:3" s="2" customFormat="1" x14ac:dyDescent="0.3">
      <c r="C31435" s="3"/>
    </row>
    <row r="31436" spans="3:3" s="2" customFormat="1" x14ac:dyDescent="0.3">
      <c r="C31436" s="3"/>
    </row>
    <row r="31437" spans="3:3" s="2" customFormat="1" x14ac:dyDescent="0.3">
      <c r="C31437" s="3"/>
    </row>
    <row r="31438" spans="3:3" s="2" customFormat="1" x14ac:dyDescent="0.3">
      <c r="C31438" s="3"/>
    </row>
    <row r="31439" spans="3:3" s="2" customFormat="1" x14ac:dyDescent="0.3">
      <c r="C31439" s="3"/>
    </row>
    <row r="31440" spans="3:3" s="2" customFormat="1" x14ac:dyDescent="0.3">
      <c r="C31440" s="3"/>
    </row>
    <row r="31441" spans="3:3" s="2" customFormat="1" x14ac:dyDescent="0.3">
      <c r="C31441" s="3"/>
    </row>
    <row r="31442" spans="3:3" s="2" customFormat="1" x14ac:dyDescent="0.3">
      <c r="C31442" s="3"/>
    </row>
    <row r="31443" spans="3:3" s="2" customFormat="1" x14ac:dyDescent="0.3">
      <c r="C31443" s="3"/>
    </row>
    <row r="31444" spans="3:3" s="2" customFormat="1" x14ac:dyDescent="0.3">
      <c r="C31444" s="3"/>
    </row>
    <row r="31445" spans="3:3" s="2" customFormat="1" x14ac:dyDescent="0.3">
      <c r="C31445" s="3"/>
    </row>
    <row r="31446" spans="3:3" s="2" customFormat="1" x14ac:dyDescent="0.3">
      <c r="C31446" s="3"/>
    </row>
    <row r="31447" spans="3:3" s="2" customFormat="1" x14ac:dyDescent="0.3">
      <c r="C31447" s="3"/>
    </row>
    <row r="31448" spans="3:3" s="2" customFormat="1" x14ac:dyDescent="0.3">
      <c r="C31448" s="3"/>
    </row>
    <row r="31449" spans="3:3" s="2" customFormat="1" x14ac:dyDescent="0.3">
      <c r="C31449" s="3"/>
    </row>
    <row r="31450" spans="3:3" s="2" customFormat="1" x14ac:dyDescent="0.3">
      <c r="C31450" s="3"/>
    </row>
    <row r="31451" spans="3:3" s="2" customFormat="1" x14ac:dyDescent="0.3">
      <c r="C31451" s="3"/>
    </row>
    <row r="31452" spans="3:3" s="2" customFormat="1" x14ac:dyDescent="0.3">
      <c r="C31452" s="3"/>
    </row>
    <row r="31453" spans="3:3" s="2" customFormat="1" x14ac:dyDescent="0.3">
      <c r="C31453" s="3"/>
    </row>
    <row r="31454" spans="3:3" s="2" customFormat="1" x14ac:dyDescent="0.3">
      <c r="C31454" s="3"/>
    </row>
    <row r="31455" spans="3:3" s="2" customFormat="1" x14ac:dyDescent="0.3">
      <c r="C31455" s="3"/>
    </row>
    <row r="31456" spans="3:3" s="2" customFormat="1" x14ac:dyDescent="0.3">
      <c r="C31456" s="3"/>
    </row>
    <row r="31457" spans="3:3" s="2" customFormat="1" x14ac:dyDescent="0.3">
      <c r="C31457" s="3"/>
    </row>
    <row r="31458" spans="3:3" s="2" customFormat="1" x14ac:dyDescent="0.3">
      <c r="C31458" s="3"/>
    </row>
    <row r="31459" spans="3:3" s="2" customFormat="1" x14ac:dyDescent="0.3">
      <c r="C31459" s="3"/>
    </row>
    <row r="31460" spans="3:3" s="2" customFormat="1" x14ac:dyDescent="0.3">
      <c r="C31460" s="3"/>
    </row>
    <row r="31461" spans="3:3" s="2" customFormat="1" x14ac:dyDescent="0.3">
      <c r="C31461" s="3"/>
    </row>
    <row r="31462" spans="3:3" s="2" customFormat="1" x14ac:dyDescent="0.3">
      <c r="C31462" s="3"/>
    </row>
    <row r="31463" spans="3:3" s="2" customFormat="1" x14ac:dyDescent="0.3">
      <c r="C31463" s="3"/>
    </row>
    <row r="31464" spans="3:3" s="2" customFormat="1" x14ac:dyDescent="0.3">
      <c r="C31464" s="3"/>
    </row>
    <row r="31465" spans="3:3" s="2" customFormat="1" x14ac:dyDescent="0.3">
      <c r="C31465" s="3"/>
    </row>
    <row r="31466" spans="3:3" s="2" customFormat="1" x14ac:dyDescent="0.3">
      <c r="C31466" s="3"/>
    </row>
    <row r="31467" spans="3:3" s="2" customFormat="1" x14ac:dyDescent="0.3">
      <c r="C31467" s="3"/>
    </row>
    <row r="31468" spans="3:3" s="2" customFormat="1" x14ac:dyDescent="0.3">
      <c r="C31468" s="3"/>
    </row>
    <row r="31469" spans="3:3" s="2" customFormat="1" x14ac:dyDescent="0.3">
      <c r="C31469" s="3"/>
    </row>
    <row r="31470" spans="3:3" s="2" customFormat="1" x14ac:dyDescent="0.3">
      <c r="C31470" s="3"/>
    </row>
    <row r="31471" spans="3:3" s="2" customFormat="1" x14ac:dyDescent="0.3">
      <c r="C31471" s="3"/>
    </row>
    <row r="31472" spans="3:3" s="2" customFormat="1" x14ac:dyDescent="0.3">
      <c r="C31472" s="3"/>
    </row>
    <row r="31473" spans="3:3" s="2" customFormat="1" x14ac:dyDescent="0.3">
      <c r="C31473" s="3"/>
    </row>
    <row r="31474" spans="3:3" s="2" customFormat="1" x14ac:dyDescent="0.3">
      <c r="C31474" s="3"/>
    </row>
    <row r="31475" spans="3:3" s="2" customFormat="1" x14ac:dyDescent="0.3">
      <c r="C31475" s="3"/>
    </row>
    <row r="31476" spans="3:3" s="2" customFormat="1" x14ac:dyDescent="0.3">
      <c r="C31476" s="3"/>
    </row>
    <row r="31477" spans="3:3" s="2" customFormat="1" x14ac:dyDescent="0.3">
      <c r="C31477" s="3"/>
    </row>
    <row r="31478" spans="3:3" s="2" customFormat="1" x14ac:dyDescent="0.3">
      <c r="C31478" s="3"/>
    </row>
    <row r="31479" spans="3:3" s="2" customFormat="1" x14ac:dyDescent="0.3">
      <c r="C31479" s="3"/>
    </row>
    <row r="31480" spans="3:3" s="2" customFormat="1" x14ac:dyDescent="0.3">
      <c r="C31480" s="3"/>
    </row>
    <row r="31481" spans="3:3" s="2" customFormat="1" x14ac:dyDescent="0.3">
      <c r="C31481" s="3"/>
    </row>
    <row r="31482" spans="3:3" s="2" customFormat="1" x14ac:dyDescent="0.3">
      <c r="C31482" s="3"/>
    </row>
    <row r="31483" spans="3:3" s="2" customFormat="1" x14ac:dyDescent="0.3">
      <c r="C31483" s="3"/>
    </row>
    <row r="31484" spans="3:3" s="2" customFormat="1" x14ac:dyDescent="0.3">
      <c r="C31484" s="3"/>
    </row>
    <row r="31485" spans="3:3" s="2" customFormat="1" x14ac:dyDescent="0.3">
      <c r="C31485" s="3"/>
    </row>
    <row r="31486" spans="3:3" s="2" customFormat="1" x14ac:dyDescent="0.3">
      <c r="C31486" s="3"/>
    </row>
    <row r="31487" spans="3:3" s="2" customFormat="1" x14ac:dyDescent="0.3">
      <c r="C31487" s="3"/>
    </row>
    <row r="31488" spans="3:3" s="2" customFormat="1" x14ac:dyDescent="0.3">
      <c r="C31488" s="3"/>
    </row>
    <row r="31489" spans="3:3" s="2" customFormat="1" x14ac:dyDescent="0.3">
      <c r="C31489" s="3"/>
    </row>
    <row r="31490" spans="3:3" s="2" customFormat="1" x14ac:dyDescent="0.3">
      <c r="C31490" s="3"/>
    </row>
    <row r="31491" spans="3:3" s="2" customFormat="1" x14ac:dyDescent="0.3">
      <c r="C31491" s="3"/>
    </row>
    <row r="31492" spans="3:3" s="2" customFormat="1" x14ac:dyDescent="0.3">
      <c r="C31492" s="3"/>
    </row>
    <row r="31493" spans="3:3" s="2" customFormat="1" x14ac:dyDescent="0.3">
      <c r="C31493" s="3"/>
    </row>
    <row r="31494" spans="3:3" s="2" customFormat="1" x14ac:dyDescent="0.3">
      <c r="C31494" s="3"/>
    </row>
    <row r="31495" spans="3:3" s="2" customFormat="1" x14ac:dyDescent="0.3">
      <c r="C31495" s="3"/>
    </row>
    <row r="31496" spans="3:3" s="2" customFormat="1" x14ac:dyDescent="0.3">
      <c r="C31496" s="3"/>
    </row>
    <row r="31497" spans="3:3" s="2" customFormat="1" x14ac:dyDescent="0.3">
      <c r="C31497" s="3"/>
    </row>
    <row r="31498" spans="3:3" s="2" customFormat="1" x14ac:dyDescent="0.3">
      <c r="C31498" s="3"/>
    </row>
    <row r="31499" spans="3:3" s="2" customFormat="1" x14ac:dyDescent="0.3">
      <c r="C31499" s="3"/>
    </row>
    <row r="31500" spans="3:3" s="2" customFormat="1" x14ac:dyDescent="0.3">
      <c r="C31500" s="3"/>
    </row>
    <row r="31501" spans="3:3" s="2" customFormat="1" x14ac:dyDescent="0.3">
      <c r="C31501" s="3"/>
    </row>
    <row r="31502" spans="3:3" s="2" customFormat="1" x14ac:dyDescent="0.3">
      <c r="C31502" s="3"/>
    </row>
    <row r="31503" spans="3:3" s="2" customFormat="1" x14ac:dyDescent="0.3">
      <c r="C31503" s="3"/>
    </row>
    <row r="31504" spans="3:3" s="2" customFormat="1" x14ac:dyDescent="0.3">
      <c r="C31504" s="3"/>
    </row>
    <row r="31505" spans="3:3" s="2" customFormat="1" x14ac:dyDescent="0.3">
      <c r="C31505" s="3"/>
    </row>
    <row r="31506" spans="3:3" s="2" customFormat="1" x14ac:dyDescent="0.3">
      <c r="C31506" s="3"/>
    </row>
    <row r="31507" spans="3:3" s="2" customFormat="1" x14ac:dyDescent="0.3">
      <c r="C31507" s="3"/>
    </row>
    <row r="31508" spans="3:3" s="2" customFormat="1" x14ac:dyDescent="0.3">
      <c r="C31508" s="3"/>
    </row>
    <row r="31509" spans="3:3" s="2" customFormat="1" x14ac:dyDescent="0.3">
      <c r="C31509" s="3"/>
    </row>
    <row r="31510" spans="3:3" s="2" customFormat="1" x14ac:dyDescent="0.3">
      <c r="C31510" s="3"/>
    </row>
    <row r="31511" spans="3:3" s="2" customFormat="1" x14ac:dyDescent="0.3">
      <c r="C31511" s="3"/>
    </row>
    <row r="31512" spans="3:3" s="2" customFormat="1" x14ac:dyDescent="0.3">
      <c r="C31512" s="3"/>
    </row>
    <row r="31513" spans="3:3" s="2" customFormat="1" x14ac:dyDescent="0.3">
      <c r="C31513" s="3"/>
    </row>
    <row r="31514" spans="3:3" s="2" customFormat="1" x14ac:dyDescent="0.3">
      <c r="C31514" s="3"/>
    </row>
    <row r="31515" spans="3:3" s="2" customFormat="1" x14ac:dyDescent="0.3">
      <c r="C31515" s="3"/>
    </row>
    <row r="31516" spans="3:3" s="2" customFormat="1" x14ac:dyDescent="0.3">
      <c r="C31516" s="3"/>
    </row>
    <row r="31517" spans="3:3" s="2" customFormat="1" x14ac:dyDescent="0.3">
      <c r="C31517" s="3"/>
    </row>
    <row r="31518" spans="3:3" s="2" customFormat="1" x14ac:dyDescent="0.3">
      <c r="C31518" s="3"/>
    </row>
    <row r="31519" spans="3:3" s="2" customFormat="1" x14ac:dyDescent="0.3">
      <c r="C31519" s="3"/>
    </row>
    <row r="31520" spans="3:3" s="2" customFormat="1" x14ac:dyDescent="0.3">
      <c r="C31520" s="3"/>
    </row>
    <row r="31521" spans="3:3" s="2" customFormat="1" x14ac:dyDescent="0.3">
      <c r="C31521" s="3"/>
    </row>
    <row r="31522" spans="3:3" s="2" customFormat="1" x14ac:dyDescent="0.3">
      <c r="C31522" s="3"/>
    </row>
    <row r="31523" spans="3:3" s="2" customFormat="1" x14ac:dyDescent="0.3">
      <c r="C31523" s="3"/>
    </row>
    <row r="31524" spans="3:3" s="2" customFormat="1" x14ac:dyDescent="0.3">
      <c r="C31524" s="3"/>
    </row>
    <row r="31525" spans="3:3" s="2" customFormat="1" x14ac:dyDescent="0.3">
      <c r="C31525" s="3"/>
    </row>
    <row r="31526" spans="3:3" s="2" customFormat="1" x14ac:dyDescent="0.3">
      <c r="C31526" s="3"/>
    </row>
    <row r="31527" spans="3:3" s="2" customFormat="1" x14ac:dyDescent="0.3">
      <c r="C31527" s="3"/>
    </row>
    <row r="31528" spans="3:3" s="2" customFormat="1" x14ac:dyDescent="0.3">
      <c r="C31528" s="3"/>
    </row>
    <row r="31529" spans="3:3" s="2" customFormat="1" x14ac:dyDescent="0.3">
      <c r="C31529" s="3"/>
    </row>
    <row r="31530" spans="3:3" s="2" customFormat="1" x14ac:dyDescent="0.3">
      <c r="C31530" s="3"/>
    </row>
    <row r="31531" spans="3:3" s="2" customFormat="1" x14ac:dyDescent="0.3">
      <c r="C31531" s="3"/>
    </row>
    <row r="31532" spans="3:3" s="2" customFormat="1" x14ac:dyDescent="0.3">
      <c r="C31532" s="3"/>
    </row>
    <row r="31533" spans="3:3" s="2" customFormat="1" x14ac:dyDescent="0.3">
      <c r="C31533" s="3"/>
    </row>
    <row r="31534" spans="3:3" s="2" customFormat="1" x14ac:dyDescent="0.3">
      <c r="C31534" s="3"/>
    </row>
    <row r="31535" spans="3:3" s="2" customFormat="1" x14ac:dyDescent="0.3">
      <c r="C31535" s="3"/>
    </row>
    <row r="31536" spans="3:3" s="2" customFormat="1" x14ac:dyDescent="0.3">
      <c r="C31536" s="3"/>
    </row>
    <row r="31537" spans="3:3" s="2" customFormat="1" x14ac:dyDescent="0.3">
      <c r="C31537" s="3"/>
    </row>
    <row r="31538" spans="3:3" s="2" customFormat="1" x14ac:dyDescent="0.3">
      <c r="C31538" s="3"/>
    </row>
    <row r="31539" spans="3:3" s="2" customFormat="1" x14ac:dyDescent="0.3">
      <c r="C31539" s="3"/>
    </row>
    <row r="31540" spans="3:3" s="2" customFormat="1" x14ac:dyDescent="0.3">
      <c r="C31540" s="3"/>
    </row>
    <row r="31541" spans="3:3" s="2" customFormat="1" x14ac:dyDescent="0.3">
      <c r="C31541" s="3"/>
    </row>
    <row r="31542" spans="3:3" s="2" customFormat="1" x14ac:dyDescent="0.3">
      <c r="C31542" s="3"/>
    </row>
    <row r="31543" spans="3:3" s="2" customFormat="1" x14ac:dyDescent="0.3">
      <c r="C31543" s="3"/>
    </row>
    <row r="31544" spans="3:3" s="2" customFormat="1" x14ac:dyDescent="0.3">
      <c r="C31544" s="3"/>
    </row>
    <row r="31545" spans="3:3" s="2" customFormat="1" x14ac:dyDescent="0.3">
      <c r="C31545" s="3"/>
    </row>
    <row r="31546" spans="3:3" s="2" customFormat="1" x14ac:dyDescent="0.3">
      <c r="C31546" s="3"/>
    </row>
    <row r="31547" spans="3:3" s="2" customFormat="1" x14ac:dyDescent="0.3">
      <c r="C31547" s="3"/>
    </row>
    <row r="31548" spans="3:3" s="2" customFormat="1" x14ac:dyDescent="0.3">
      <c r="C31548" s="3"/>
    </row>
    <row r="31549" spans="3:3" s="2" customFormat="1" x14ac:dyDescent="0.3">
      <c r="C31549" s="3"/>
    </row>
    <row r="31550" spans="3:3" s="2" customFormat="1" x14ac:dyDescent="0.3">
      <c r="C31550" s="3"/>
    </row>
    <row r="31551" spans="3:3" s="2" customFormat="1" x14ac:dyDescent="0.3">
      <c r="C31551" s="3"/>
    </row>
    <row r="31552" spans="3:3" s="2" customFormat="1" x14ac:dyDescent="0.3">
      <c r="C31552" s="3"/>
    </row>
    <row r="31553" spans="3:3" s="2" customFormat="1" x14ac:dyDescent="0.3">
      <c r="C31553" s="3"/>
    </row>
    <row r="31554" spans="3:3" s="2" customFormat="1" x14ac:dyDescent="0.3">
      <c r="C31554" s="3"/>
    </row>
    <row r="31555" spans="3:3" s="2" customFormat="1" x14ac:dyDescent="0.3">
      <c r="C31555" s="3"/>
    </row>
    <row r="31556" spans="3:3" s="2" customFormat="1" x14ac:dyDescent="0.3">
      <c r="C31556" s="3"/>
    </row>
    <row r="31557" spans="3:3" s="2" customFormat="1" x14ac:dyDescent="0.3">
      <c r="C31557" s="3"/>
    </row>
    <row r="31558" spans="3:3" s="2" customFormat="1" x14ac:dyDescent="0.3">
      <c r="C31558" s="3"/>
    </row>
    <row r="31559" spans="3:3" s="2" customFormat="1" x14ac:dyDescent="0.3">
      <c r="C31559" s="3"/>
    </row>
    <row r="31560" spans="3:3" s="2" customFormat="1" x14ac:dyDescent="0.3">
      <c r="C31560" s="3"/>
    </row>
    <row r="31561" spans="3:3" s="2" customFormat="1" x14ac:dyDescent="0.3">
      <c r="C31561" s="3"/>
    </row>
    <row r="31562" spans="3:3" s="2" customFormat="1" x14ac:dyDescent="0.3">
      <c r="C31562" s="3"/>
    </row>
    <row r="31563" spans="3:3" s="2" customFormat="1" x14ac:dyDescent="0.3">
      <c r="C31563" s="3"/>
    </row>
    <row r="31564" spans="3:3" s="2" customFormat="1" x14ac:dyDescent="0.3">
      <c r="C31564" s="3"/>
    </row>
    <row r="31565" spans="3:3" s="2" customFormat="1" x14ac:dyDescent="0.3">
      <c r="C31565" s="3"/>
    </row>
    <row r="31566" spans="3:3" s="2" customFormat="1" x14ac:dyDescent="0.3">
      <c r="C31566" s="3"/>
    </row>
    <row r="31567" spans="3:3" s="2" customFormat="1" x14ac:dyDescent="0.3">
      <c r="C31567" s="3"/>
    </row>
    <row r="31568" spans="3:3" s="2" customFormat="1" x14ac:dyDescent="0.3">
      <c r="C31568" s="3"/>
    </row>
    <row r="31569" spans="3:3" s="2" customFormat="1" x14ac:dyDescent="0.3">
      <c r="C31569" s="3"/>
    </row>
    <row r="31570" spans="3:3" s="2" customFormat="1" x14ac:dyDescent="0.3">
      <c r="C31570" s="3"/>
    </row>
    <row r="31571" spans="3:3" s="2" customFormat="1" x14ac:dyDescent="0.3">
      <c r="C31571" s="3"/>
    </row>
    <row r="31572" spans="3:3" s="2" customFormat="1" x14ac:dyDescent="0.3">
      <c r="C31572" s="3"/>
    </row>
    <row r="31573" spans="3:3" s="2" customFormat="1" x14ac:dyDescent="0.3">
      <c r="C31573" s="3"/>
    </row>
    <row r="31574" spans="3:3" s="2" customFormat="1" x14ac:dyDescent="0.3">
      <c r="C31574" s="3"/>
    </row>
    <row r="31575" spans="3:3" s="2" customFormat="1" x14ac:dyDescent="0.3">
      <c r="C31575" s="3"/>
    </row>
    <row r="31576" spans="3:3" s="2" customFormat="1" x14ac:dyDescent="0.3">
      <c r="C31576" s="3"/>
    </row>
    <row r="31577" spans="3:3" s="2" customFormat="1" x14ac:dyDescent="0.3">
      <c r="C31577" s="3"/>
    </row>
    <row r="31578" spans="3:3" s="2" customFormat="1" x14ac:dyDescent="0.3">
      <c r="C31578" s="3"/>
    </row>
    <row r="31579" spans="3:3" s="2" customFormat="1" x14ac:dyDescent="0.3">
      <c r="C31579" s="3"/>
    </row>
    <row r="31580" spans="3:3" s="2" customFormat="1" x14ac:dyDescent="0.3">
      <c r="C31580" s="3"/>
    </row>
    <row r="31581" spans="3:3" s="2" customFormat="1" x14ac:dyDescent="0.3">
      <c r="C31581" s="3"/>
    </row>
    <row r="31582" spans="3:3" s="2" customFormat="1" x14ac:dyDescent="0.3">
      <c r="C31582" s="3"/>
    </row>
    <row r="31583" spans="3:3" s="2" customFormat="1" x14ac:dyDescent="0.3">
      <c r="C31583" s="3"/>
    </row>
    <row r="31584" spans="3:3" s="2" customFormat="1" x14ac:dyDescent="0.3">
      <c r="C31584" s="3"/>
    </row>
    <row r="31585" spans="3:3" s="2" customFormat="1" x14ac:dyDescent="0.3">
      <c r="C31585" s="3"/>
    </row>
    <row r="31586" spans="3:3" s="2" customFormat="1" x14ac:dyDescent="0.3">
      <c r="C31586" s="3"/>
    </row>
    <row r="31587" spans="3:3" s="2" customFormat="1" x14ac:dyDescent="0.3">
      <c r="C31587" s="3"/>
    </row>
    <row r="31588" spans="3:3" s="2" customFormat="1" x14ac:dyDescent="0.3">
      <c r="C31588" s="3"/>
    </row>
    <row r="31589" spans="3:3" s="2" customFormat="1" x14ac:dyDescent="0.3">
      <c r="C31589" s="3"/>
    </row>
    <row r="31590" spans="3:3" s="2" customFormat="1" x14ac:dyDescent="0.3">
      <c r="C31590" s="3"/>
    </row>
    <row r="31591" spans="3:3" s="2" customFormat="1" x14ac:dyDescent="0.3">
      <c r="C31591" s="3"/>
    </row>
    <row r="31592" spans="3:3" s="2" customFormat="1" x14ac:dyDescent="0.3">
      <c r="C31592" s="3"/>
    </row>
    <row r="31593" spans="3:3" s="2" customFormat="1" x14ac:dyDescent="0.3">
      <c r="C31593" s="3"/>
    </row>
    <row r="31594" spans="3:3" s="2" customFormat="1" x14ac:dyDescent="0.3">
      <c r="C31594" s="3"/>
    </row>
    <row r="31595" spans="3:3" s="2" customFormat="1" x14ac:dyDescent="0.3">
      <c r="C31595" s="3"/>
    </row>
    <row r="31596" spans="3:3" s="2" customFormat="1" x14ac:dyDescent="0.3">
      <c r="C31596" s="3"/>
    </row>
    <row r="31597" spans="3:3" s="2" customFormat="1" x14ac:dyDescent="0.3">
      <c r="C31597" s="3"/>
    </row>
    <row r="31598" spans="3:3" s="2" customFormat="1" x14ac:dyDescent="0.3">
      <c r="C31598" s="3"/>
    </row>
    <row r="31599" spans="3:3" s="2" customFormat="1" x14ac:dyDescent="0.3">
      <c r="C31599" s="3"/>
    </row>
    <row r="31600" spans="3:3" s="2" customFormat="1" x14ac:dyDescent="0.3">
      <c r="C31600" s="3"/>
    </row>
    <row r="31601" spans="3:3" s="2" customFormat="1" x14ac:dyDescent="0.3">
      <c r="C31601" s="3"/>
    </row>
    <row r="31602" spans="3:3" s="2" customFormat="1" x14ac:dyDescent="0.3">
      <c r="C31602" s="3"/>
    </row>
    <row r="31603" spans="3:3" s="2" customFormat="1" x14ac:dyDescent="0.3">
      <c r="C31603" s="3"/>
    </row>
    <row r="31604" spans="3:3" s="2" customFormat="1" x14ac:dyDescent="0.3">
      <c r="C31604" s="3"/>
    </row>
    <row r="31605" spans="3:3" s="2" customFormat="1" x14ac:dyDescent="0.3">
      <c r="C31605" s="3"/>
    </row>
    <row r="31606" spans="3:3" s="2" customFormat="1" x14ac:dyDescent="0.3">
      <c r="C31606" s="3"/>
    </row>
    <row r="31607" spans="3:3" s="2" customFormat="1" x14ac:dyDescent="0.3">
      <c r="C31607" s="3"/>
    </row>
    <row r="31608" spans="3:3" s="2" customFormat="1" x14ac:dyDescent="0.3">
      <c r="C31608" s="3"/>
    </row>
    <row r="31609" spans="3:3" s="2" customFormat="1" x14ac:dyDescent="0.3">
      <c r="C31609" s="3"/>
    </row>
    <row r="31610" spans="3:3" s="2" customFormat="1" x14ac:dyDescent="0.3">
      <c r="C31610" s="3"/>
    </row>
    <row r="31611" spans="3:3" s="2" customFormat="1" x14ac:dyDescent="0.3">
      <c r="C31611" s="3"/>
    </row>
    <row r="31612" spans="3:3" s="2" customFormat="1" x14ac:dyDescent="0.3">
      <c r="C31612" s="3"/>
    </row>
    <row r="31613" spans="3:3" s="2" customFormat="1" x14ac:dyDescent="0.3">
      <c r="C31613" s="3"/>
    </row>
    <row r="31614" spans="3:3" s="2" customFormat="1" x14ac:dyDescent="0.3">
      <c r="C31614" s="3"/>
    </row>
    <row r="31615" spans="3:3" s="2" customFormat="1" x14ac:dyDescent="0.3">
      <c r="C31615" s="3"/>
    </row>
    <row r="31616" spans="3:3" s="2" customFormat="1" x14ac:dyDescent="0.3">
      <c r="C31616" s="3"/>
    </row>
    <row r="31617" spans="3:3" s="2" customFormat="1" x14ac:dyDescent="0.3">
      <c r="C31617" s="3"/>
    </row>
    <row r="31618" spans="3:3" s="2" customFormat="1" x14ac:dyDescent="0.3">
      <c r="C31618" s="3"/>
    </row>
    <row r="31619" spans="3:3" s="2" customFormat="1" x14ac:dyDescent="0.3">
      <c r="C31619" s="3"/>
    </row>
    <row r="31620" spans="3:3" s="2" customFormat="1" x14ac:dyDescent="0.3">
      <c r="C31620" s="3"/>
    </row>
    <row r="31621" spans="3:3" s="2" customFormat="1" x14ac:dyDescent="0.3">
      <c r="C31621" s="3"/>
    </row>
    <row r="31622" spans="3:3" s="2" customFormat="1" x14ac:dyDescent="0.3">
      <c r="C31622" s="3"/>
    </row>
    <row r="31623" spans="3:3" s="2" customFormat="1" x14ac:dyDescent="0.3">
      <c r="C31623" s="3"/>
    </row>
    <row r="31624" spans="3:3" s="2" customFormat="1" x14ac:dyDescent="0.3">
      <c r="C31624" s="3"/>
    </row>
    <row r="31625" spans="3:3" s="2" customFormat="1" x14ac:dyDescent="0.3">
      <c r="C31625" s="3"/>
    </row>
    <row r="31626" spans="3:3" s="2" customFormat="1" x14ac:dyDescent="0.3">
      <c r="C31626" s="3"/>
    </row>
    <row r="31627" spans="3:3" s="2" customFormat="1" x14ac:dyDescent="0.3">
      <c r="C31627" s="3"/>
    </row>
    <row r="31628" spans="3:3" s="2" customFormat="1" x14ac:dyDescent="0.3">
      <c r="C31628" s="3"/>
    </row>
    <row r="31629" spans="3:3" s="2" customFormat="1" x14ac:dyDescent="0.3">
      <c r="C31629" s="3"/>
    </row>
    <row r="31630" spans="3:3" s="2" customFormat="1" x14ac:dyDescent="0.3">
      <c r="C31630" s="3"/>
    </row>
    <row r="31631" spans="3:3" s="2" customFormat="1" x14ac:dyDescent="0.3">
      <c r="C31631" s="3"/>
    </row>
    <row r="31632" spans="3:3" s="2" customFormat="1" x14ac:dyDescent="0.3">
      <c r="C31632" s="3"/>
    </row>
    <row r="31633" spans="3:3" s="2" customFormat="1" x14ac:dyDescent="0.3">
      <c r="C31633" s="3"/>
    </row>
    <row r="31634" spans="3:3" s="2" customFormat="1" x14ac:dyDescent="0.3">
      <c r="C31634" s="3"/>
    </row>
    <row r="31635" spans="3:3" s="2" customFormat="1" x14ac:dyDescent="0.3">
      <c r="C31635" s="3"/>
    </row>
    <row r="31636" spans="3:3" s="2" customFormat="1" x14ac:dyDescent="0.3">
      <c r="C31636" s="3"/>
    </row>
    <row r="31637" spans="3:3" s="2" customFormat="1" x14ac:dyDescent="0.3">
      <c r="C31637" s="3"/>
    </row>
    <row r="31638" spans="3:3" s="2" customFormat="1" x14ac:dyDescent="0.3">
      <c r="C31638" s="3"/>
    </row>
    <row r="31639" spans="3:3" s="2" customFormat="1" x14ac:dyDescent="0.3">
      <c r="C31639" s="3"/>
    </row>
    <row r="31640" spans="3:3" s="2" customFormat="1" x14ac:dyDescent="0.3">
      <c r="C31640" s="3"/>
    </row>
    <row r="31641" spans="3:3" s="2" customFormat="1" x14ac:dyDescent="0.3">
      <c r="C31641" s="3"/>
    </row>
    <row r="31642" spans="3:3" s="2" customFormat="1" x14ac:dyDescent="0.3">
      <c r="C31642" s="3"/>
    </row>
    <row r="31643" spans="3:3" s="2" customFormat="1" x14ac:dyDescent="0.3">
      <c r="C31643" s="3"/>
    </row>
    <row r="31644" spans="3:3" s="2" customFormat="1" x14ac:dyDescent="0.3">
      <c r="C31644" s="3"/>
    </row>
    <row r="31645" spans="3:3" s="2" customFormat="1" x14ac:dyDescent="0.3">
      <c r="C31645" s="3"/>
    </row>
    <row r="31646" spans="3:3" s="2" customFormat="1" x14ac:dyDescent="0.3">
      <c r="C31646" s="3"/>
    </row>
    <row r="31647" spans="3:3" s="2" customFormat="1" x14ac:dyDescent="0.3">
      <c r="C31647" s="3"/>
    </row>
    <row r="31648" spans="3:3" s="2" customFormat="1" x14ac:dyDescent="0.3">
      <c r="C31648" s="3"/>
    </row>
    <row r="31649" spans="3:3" s="2" customFormat="1" x14ac:dyDescent="0.3">
      <c r="C31649" s="3"/>
    </row>
    <row r="31650" spans="3:3" s="2" customFormat="1" x14ac:dyDescent="0.3">
      <c r="C31650" s="3"/>
    </row>
    <row r="31651" spans="3:3" s="2" customFormat="1" x14ac:dyDescent="0.3">
      <c r="C31651" s="3"/>
    </row>
    <row r="31652" spans="3:3" s="2" customFormat="1" x14ac:dyDescent="0.3">
      <c r="C31652" s="3"/>
    </row>
    <row r="31653" spans="3:3" s="2" customFormat="1" x14ac:dyDescent="0.3">
      <c r="C31653" s="3"/>
    </row>
    <row r="31654" spans="3:3" s="2" customFormat="1" x14ac:dyDescent="0.3">
      <c r="C31654" s="3"/>
    </row>
    <row r="31655" spans="3:3" s="2" customFormat="1" x14ac:dyDescent="0.3">
      <c r="C31655" s="3"/>
    </row>
    <row r="31656" spans="3:3" s="2" customFormat="1" x14ac:dyDescent="0.3">
      <c r="C31656" s="3"/>
    </row>
    <row r="31657" spans="3:3" s="2" customFormat="1" x14ac:dyDescent="0.3">
      <c r="C31657" s="3"/>
    </row>
    <row r="31658" spans="3:3" s="2" customFormat="1" x14ac:dyDescent="0.3">
      <c r="C31658" s="3"/>
    </row>
    <row r="31659" spans="3:3" s="2" customFormat="1" x14ac:dyDescent="0.3">
      <c r="C31659" s="3"/>
    </row>
    <row r="31660" spans="3:3" s="2" customFormat="1" x14ac:dyDescent="0.3">
      <c r="C31660" s="3"/>
    </row>
    <row r="31661" spans="3:3" s="2" customFormat="1" x14ac:dyDescent="0.3">
      <c r="C31661" s="3"/>
    </row>
    <row r="31662" spans="3:3" s="2" customFormat="1" x14ac:dyDescent="0.3">
      <c r="C31662" s="3"/>
    </row>
    <row r="31663" spans="3:3" s="2" customFormat="1" x14ac:dyDescent="0.3">
      <c r="C31663" s="3"/>
    </row>
    <row r="31664" spans="3:3" s="2" customFormat="1" x14ac:dyDescent="0.3">
      <c r="C31664" s="3"/>
    </row>
    <row r="31665" spans="3:3" s="2" customFormat="1" x14ac:dyDescent="0.3">
      <c r="C31665" s="3"/>
    </row>
    <row r="31666" spans="3:3" s="2" customFormat="1" x14ac:dyDescent="0.3">
      <c r="C31666" s="3"/>
    </row>
    <row r="31667" spans="3:3" s="2" customFormat="1" x14ac:dyDescent="0.3">
      <c r="C31667" s="3"/>
    </row>
    <row r="31668" spans="3:3" s="2" customFormat="1" x14ac:dyDescent="0.3">
      <c r="C31668" s="3"/>
    </row>
    <row r="31669" spans="3:3" s="2" customFormat="1" x14ac:dyDescent="0.3">
      <c r="C31669" s="3"/>
    </row>
    <row r="31670" spans="3:3" s="2" customFormat="1" x14ac:dyDescent="0.3">
      <c r="C31670" s="3"/>
    </row>
    <row r="31671" spans="3:3" s="2" customFormat="1" x14ac:dyDescent="0.3">
      <c r="C31671" s="3"/>
    </row>
    <row r="31672" spans="3:3" s="2" customFormat="1" x14ac:dyDescent="0.3">
      <c r="C31672" s="3"/>
    </row>
    <row r="31673" spans="3:3" s="2" customFormat="1" x14ac:dyDescent="0.3">
      <c r="C31673" s="3"/>
    </row>
    <row r="31674" spans="3:3" s="2" customFormat="1" x14ac:dyDescent="0.3">
      <c r="C31674" s="3"/>
    </row>
    <row r="31675" spans="3:3" s="2" customFormat="1" x14ac:dyDescent="0.3">
      <c r="C31675" s="3"/>
    </row>
    <row r="31676" spans="3:3" s="2" customFormat="1" x14ac:dyDescent="0.3">
      <c r="C31676" s="3"/>
    </row>
    <row r="31677" spans="3:3" s="2" customFormat="1" x14ac:dyDescent="0.3">
      <c r="C31677" s="3"/>
    </row>
    <row r="31678" spans="3:3" s="2" customFormat="1" x14ac:dyDescent="0.3">
      <c r="C31678" s="3"/>
    </row>
    <row r="31679" spans="3:3" s="2" customFormat="1" x14ac:dyDescent="0.3">
      <c r="C31679" s="3"/>
    </row>
    <row r="31680" spans="3:3" s="2" customFormat="1" x14ac:dyDescent="0.3">
      <c r="C31680" s="3"/>
    </row>
    <row r="31681" spans="3:3" s="2" customFormat="1" x14ac:dyDescent="0.3">
      <c r="C31681" s="3"/>
    </row>
    <row r="31682" spans="3:3" s="2" customFormat="1" x14ac:dyDescent="0.3">
      <c r="C31682" s="3"/>
    </row>
    <row r="31683" spans="3:3" s="2" customFormat="1" x14ac:dyDescent="0.3">
      <c r="C31683" s="3"/>
    </row>
    <row r="31684" spans="3:3" s="2" customFormat="1" x14ac:dyDescent="0.3">
      <c r="C31684" s="3"/>
    </row>
    <row r="31685" spans="3:3" s="2" customFormat="1" x14ac:dyDescent="0.3">
      <c r="C31685" s="3"/>
    </row>
    <row r="31686" spans="3:3" s="2" customFormat="1" x14ac:dyDescent="0.3">
      <c r="C31686" s="3"/>
    </row>
    <row r="31687" spans="3:3" s="2" customFormat="1" x14ac:dyDescent="0.3">
      <c r="C31687" s="3"/>
    </row>
    <row r="31688" spans="3:3" s="2" customFormat="1" x14ac:dyDescent="0.3">
      <c r="C31688" s="3"/>
    </row>
    <row r="31689" spans="3:3" s="2" customFormat="1" x14ac:dyDescent="0.3">
      <c r="C31689" s="3"/>
    </row>
    <row r="31690" spans="3:3" s="2" customFormat="1" x14ac:dyDescent="0.3">
      <c r="C31690" s="3"/>
    </row>
    <row r="31691" spans="3:3" s="2" customFormat="1" x14ac:dyDescent="0.3">
      <c r="C31691" s="3"/>
    </row>
    <row r="31692" spans="3:3" s="2" customFormat="1" x14ac:dyDescent="0.3">
      <c r="C31692" s="3"/>
    </row>
    <row r="31693" spans="3:3" s="2" customFormat="1" x14ac:dyDescent="0.3">
      <c r="C31693" s="3"/>
    </row>
    <row r="31694" spans="3:3" s="2" customFormat="1" x14ac:dyDescent="0.3">
      <c r="C31694" s="3"/>
    </row>
    <row r="31695" spans="3:3" s="2" customFormat="1" x14ac:dyDescent="0.3">
      <c r="C31695" s="3"/>
    </row>
    <row r="31696" spans="3:3" s="2" customFormat="1" x14ac:dyDescent="0.3">
      <c r="C31696" s="3"/>
    </row>
    <row r="31697" spans="3:3" s="2" customFormat="1" x14ac:dyDescent="0.3">
      <c r="C31697" s="3"/>
    </row>
    <row r="31698" spans="3:3" s="2" customFormat="1" x14ac:dyDescent="0.3">
      <c r="C31698" s="3"/>
    </row>
    <row r="31699" spans="3:3" s="2" customFormat="1" x14ac:dyDescent="0.3">
      <c r="C31699" s="3"/>
    </row>
    <row r="31700" spans="3:3" s="2" customFormat="1" x14ac:dyDescent="0.3">
      <c r="C31700" s="3"/>
    </row>
    <row r="31701" spans="3:3" s="2" customFormat="1" x14ac:dyDescent="0.3">
      <c r="C31701" s="3"/>
    </row>
    <row r="31702" spans="3:3" s="2" customFormat="1" x14ac:dyDescent="0.3">
      <c r="C31702" s="3"/>
    </row>
    <row r="31703" spans="3:3" s="2" customFormat="1" x14ac:dyDescent="0.3">
      <c r="C31703" s="3"/>
    </row>
    <row r="31704" spans="3:3" s="2" customFormat="1" x14ac:dyDescent="0.3">
      <c r="C31704" s="3"/>
    </row>
    <row r="31705" spans="3:3" s="2" customFormat="1" x14ac:dyDescent="0.3">
      <c r="C31705" s="3"/>
    </row>
    <row r="31706" spans="3:3" s="2" customFormat="1" x14ac:dyDescent="0.3">
      <c r="C31706" s="3"/>
    </row>
    <row r="31707" spans="3:3" s="2" customFormat="1" x14ac:dyDescent="0.3">
      <c r="C31707" s="3"/>
    </row>
    <row r="31708" spans="3:3" s="2" customFormat="1" x14ac:dyDescent="0.3">
      <c r="C31708" s="3"/>
    </row>
    <row r="31709" spans="3:3" s="2" customFormat="1" x14ac:dyDescent="0.3">
      <c r="C31709" s="3"/>
    </row>
    <row r="31710" spans="3:3" s="2" customFormat="1" x14ac:dyDescent="0.3">
      <c r="C31710" s="3"/>
    </row>
    <row r="31711" spans="3:3" s="2" customFormat="1" x14ac:dyDescent="0.3">
      <c r="C31711" s="3"/>
    </row>
    <row r="31712" spans="3:3" s="2" customFormat="1" x14ac:dyDescent="0.3">
      <c r="C31712" s="3"/>
    </row>
    <row r="31713" spans="3:3" s="2" customFormat="1" x14ac:dyDescent="0.3">
      <c r="C31713" s="3"/>
    </row>
    <row r="31714" spans="3:3" s="2" customFormat="1" x14ac:dyDescent="0.3">
      <c r="C31714" s="3"/>
    </row>
    <row r="31715" spans="3:3" s="2" customFormat="1" x14ac:dyDescent="0.3">
      <c r="C31715" s="3"/>
    </row>
    <row r="31716" spans="3:3" s="2" customFormat="1" x14ac:dyDescent="0.3">
      <c r="C31716" s="3"/>
    </row>
    <row r="31717" spans="3:3" s="2" customFormat="1" x14ac:dyDescent="0.3">
      <c r="C31717" s="3"/>
    </row>
    <row r="31718" spans="3:3" s="2" customFormat="1" x14ac:dyDescent="0.3">
      <c r="C31718" s="3"/>
    </row>
    <row r="31719" spans="3:3" s="2" customFormat="1" x14ac:dyDescent="0.3">
      <c r="C31719" s="3"/>
    </row>
    <row r="31720" spans="3:3" s="2" customFormat="1" x14ac:dyDescent="0.3">
      <c r="C31720" s="3"/>
    </row>
    <row r="31721" spans="3:3" s="2" customFormat="1" x14ac:dyDescent="0.3">
      <c r="C31721" s="3"/>
    </row>
    <row r="31722" spans="3:3" s="2" customFormat="1" x14ac:dyDescent="0.3">
      <c r="C31722" s="3"/>
    </row>
    <row r="31723" spans="3:3" s="2" customFormat="1" x14ac:dyDescent="0.3">
      <c r="C31723" s="3"/>
    </row>
    <row r="31724" spans="3:3" s="2" customFormat="1" x14ac:dyDescent="0.3">
      <c r="C31724" s="3"/>
    </row>
    <row r="31725" spans="3:3" s="2" customFormat="1" x14ac:dyDescent="0.3">
      <c r="C31725" s="3"/>
    </row>
    <row r="31726" spans="3:3" s="2" customFormat="1" x14ac:dyDescent="0.3">
      <c r="C31726" s="3"/>
    </row>
    <row r="31727" spans="3:3" s="2" customFormat="1" x14ac:dyDescent="0.3">
      <c r="C31727" s="3"/>
    </row>
    <row r="31728" spans="3:3" s="2" customFormat="1" x14ac:dyDescent="0.3">
      <c r="C31728" s="3"/>
    </row>
    <row r="31729" spans="3:3" s="2" customFormat="1" x14ac:dyDescent="0.3">
      <c r="C31729" s="3"/>
    </row>
    <row r="31730" spans="3:3" s="2" customFormat="1" x14ac:dyDescent="0.3">
      <c r="C31730" s="3"/>
    </row>
    <row r="31731" spans="3:3" s="2" customFormat="1" x14ac:dyDescent="0.3">
      <c r="C31731" s="3"/>
    </row>
    <row r="31732" spans="3:3" s="2" customFormat="1" x14ac:dyDescent="0.3">
      <c r="C31732" s="3"/>
    </row>
    <row r="31733" spans="3:3" s="2" customFormat="1" x14ac:dyDescent="0.3">
      <c r="C31733" s="3"/>
    </row>
    <row r="31734" spans="3:3" s="2" customFormat="1" x14ac:dyDescent="0.3">
      <c r="C31734" s="3"/>
    </row>
    <row r="31735" spans="3:3" s="2" customFormat="1" x14ac:dyDescent="0.3">
      <c r="C31735" s="3"/>
    </row>
    <row r="31736" spans="3:3" s="2" customFormat="1" x14ac:dyDescent="0.3">
      <c r="C31736" s="3"/>
    </row>
    <row r="31737" spans="3:3" s="2" customFormat="1" x14ac:dyDescent="0.3">
      <c r="C31737" s="3"/>
    </row>
    <row r="31738" spans="3:3" s="2" customFormat="1" x14ac:dyDescent="0.3">
      <c r="C31738" s="3"/>
    </row>
    <row r="31739" spans="3:3" s="2" customFormat="1" x14ac:dyDescent="0.3">
      <c r="C31739" s="3"/>
    </row>
    <row r="31740" spans="3:3" s="2" customFormat="1" x14ac:dyDescent="0.3">
      <c r="C31740" s="3"/>
    </row>
    <row r="31741" spans="3:3" s="2" customFormat="1" x14ac:dyDescent="0.3">
      <c r="C31741" s="3"/>
    </row>
    <row r="31742" spans="3:3" s="2" customFormat="1" x14ac:dyDescent="0.3">
      <c r="C31742" s="3"/>
    </row>
    <row r="31743" spans="3:3" s="2" customFormat="1" x14ac:dyDescent="0.3">
      <c r="C31743" s="3"/>
    </row>
    <row r="31744" spans="3:3" s="2" customFormat="1" x14ac:dyDescent="0.3">
      <c r="C31744" s="3"/>
    </row>
    <row r="31745" spans="3:3" s="2" customFormat="1" x14ac:dyDescent="0.3">
      <c r="C31745" s="3"/>
    </row>
    <row r="31746" spans="3:3" s="2" customFormat="1" x14ac:dyDescent="0.3">
      <c r="C31746" s="3"/>
    </row>
    <row r="31747" spans="3:3" s="2" customFormat="1" x14ac:dyDescent="0.3">
      <c r="C31747" s="3"/>
    </row>
    <row r="31748" spans="3:3" s="2" customFormat="1" x14ac:dyDescent="0.3">
      <c r="C31748" s="3"/>
    </row>
    <row r="31749" spans="3:3" s="2" customFormat="1" x14ac:dyDescent="0.3">
      <c r="C31749" s="3"/>
    </row>
    <row r="31750" spans="3:3" s="2" customFormat="1" x14ac:dyDescent="0.3">
      <c r="C31750" s="3"/>
    </row>
    <row r="31751" spans="3:3" s="2" customFormat="1" x14ac:dyDescent="0.3">
      <c r="C31751" s="3"/>
    </row>
    <row r="31752" spans="3:3" s="2" customFormat="1" x14ac:dyDescent="0.3">
      <c r="C31752" s="3"/>
    </row>
    <row r="31753" spans="3:3" s="2" customFormat="1" x14ac:dyDescent="0.3">
      <c r="C31753" s="3"/>
    </row>
    <row r="31754" spans="3:3" s="2" customFormat="1" x14ac:dyDescent="0.3">
      <c r="C31754" s="3"/>
    </row>
    <row r="31755" spans="3:3" s="2" customFormat="1" x14ac:dyDescent="0.3">
      <c r="C31755" s="3"/>
    </row>
    <row r="31756" spans="3:3" s="2" customFormat="1" x14ac:dyDescent="0.3">
      <c r="C31756" s="3"/>
    </row>
    <row r="31757" spans="3:3" s="2" customFormat="1" x14ac:dyDescent="0.3">
      <c r="C31757" s="3"/>
    </row>
    <row r="31758" spans="3:3" s="2" customFormat="1" x14ac:dyDescent="0.3">
      <c r="C31758" s="3"/>
    </row>
    <row r="31759" spans="3:3" s="2" customFormat="1" x14ac:dyDescent="0.3">
      <c r="C31759" s="3"/>
    </row>
    <row r="31760" spans="3:3" s="2" customFormat="1" x14ac:dyDescent="0.3">
      <c r="C31760" s="3"/>
    </row>
    <row r="31761" spans="3:3" s="2" customFormat="1" x14ac:dyDescent="0.3">
      <c r="C31761" s="3"/>
    </row>
    <row r="31762" spans="3:3" s="2" customFormat="1" x14ac:dyDescent="0.3">
      <c r="C31762" s="3"/>
    </row>
    <row r="31763" spans="3:3" s="2" customFormat="1" x14ac:dyDescent="0.3">
      <c r="C31763" s="3"/>
    </row>
    <row r="31764" spans="3:3" s="2" customFormat="1" x14ac:dyDescent="0.3">
      <c r="C31764" s="3"/>
    </row>
    <row r="31765" spans="3:3" s="2" customFormat="1" x14ac:dyDescent="0.3">
      <c r="C31765" s="3"/>
    </row>
    <row r="31766" spans="3:3" s="2" customFormat="1" x14ac:dyDescent="0.3">
      <c r="C31766" s="3"/>
    </row>
    <row r="31767" spans="3:3" s="2" customFormat="1" x14ac:dyDescent="0.3">
      <c r="C31767" s="3"/>
    </row>
    <row r="31768" spans="3:3" s="2" customFormat="1" x14ac:dyDescent="0.3">
      <c r="C31768" s="3"/>
    </row>
    <row r="31769" spans="3:3" s="2" customFormat="1" x14ac:dyDescent="0.3">
      <c r="C31769" s="3"/>
    </row>
    <row r="31770" spans="3:3" s="2" customFormat="1" x14ac:dyDescent="0.3">
      <c r="C31770" s="3"/>
    </row>
    <row r="31771" spans="3:3" s="2" customFormat="1" x14ac:dyDescent="0.3">
      <c r="C31771" s="3"/>
    </row>
    <row r="31772" spans="3:3" s="2" customFormat="1" x14ac:dyDescent="0.3">
      <c r="C31772" s="3"/>
    </row>
    <row r="31773" spans="3:3" s="2" customFormat="1" x14ac:dyDescent="0.3">
      <c r="C31773" s="3"/>
    </row>
    <row r="31774" spans="3:3" s="2" customFormat="1" x14ac:dyDescent="0.3">
      <c r="C31774" s="3"/>
    </row>
    <row r="31775" spans="3:3" s="2" customFormat="1" x14ac:dyDescent="0.3">
      <c r="C31775" s="3"/>
    </row>
    <row r="31776" spans="3:3" s="2" customFormat="1" x14ac:dyDescent="0.3">
      <c r="C31776" s="3"/>
    </row>
    <row r="31777" spans="3:3" s="2" customFormat="1" x14ac:dyDescent="0.3">
      <c r="C31777" s="3"/>
    </row>
    <row r="31778" spans="3:3" s="2" customFormat="1" x14ac:dyDescent="0.3">
      <c r="C31778" s="3"/>
    </row>
    <row r="31779" spans="3:3" s="2" customFormat="1" x14ac:dyDescent="0.3">
      <c r="C31779" s="3"/>
    </row>
    <row r="31780" spans="3:3" s="2" customFormat="1" x14ac:dyDescent="0.3">
      <c r="C31780" s="3"/>
    </row>
    <row r="31781" spans="3:3" s="2" customFormat="1" x14ac:dyDescent="0.3">
      <c r="C31781" s="3"/>
    </row>
    <row r="31782" spans="3:3" s="2" customFormat="1" x14ac:dyDescent="0.3">
      <c r="C31782" s="3"/>
    </row>
    <row r="31783" spans="3:3" s="2" customFormat="1" x14ac:dyDescent="0.3">
      <c r="C31783" s="3"/>
    </row>
    <row r="31784" spans="3:3" s="2" customFormat="1" x14ac:dyDescent="0.3">
      <c r="C31784" s="3"/>
    </row>
    <row r="31785" spans="3:3" s="2" customFormat="1" x14ac:dyDescent="0.3">
      <c r="C31785" s="3"/>
    </row>
    <row r="31786" spans="3:3" s="2" customFormat="1" x14ac:dyDescent="0.3">
      <c r="C31786" s="3"/>
    </row>
    <row r="31787" spans="3:3" s="2" customFormat="1" x14ac:dyDescent="0.3">
      <c r="C31787" s="3"/>
    </row>
    <row r="31788" spans="3:3" s="2" customFormat="1" x14ac:dyDescent="0.3">
      <c r="C31788" s="3"/>
    </row>
    <row r="31789" spans="3:3" s="2" customFormat="1" x14ac:dyDescent="0.3">
      <c r="C31789" s="3"/>
    </row>
    <row r="31790" spans="3:3" s="2" customFormat="1" x14ac:dyDescent="0.3">
      <c r="C31790" s="3"/>
    </row>
    <row r="31791" spans="3:3" s="2" customFormat="1" x14ac:dyDescent="0.3">
      <c r="C31791" s="3"/>
    </row>
    <row r="31792" spans="3:3" s="2" customFormat="1" x14ac:dyDescent="0.3">
      <c r="C31792" s="3"/>
    </row>
    <row r="31793" spans="3:3" s="2" customFormat="1" x14ac:dyDescent="0.3">
      <c r="C31793" s="3"/>
    </row>
    <row r="31794" spans="3:3" s="2" customFormat="1" x14ac:dyDescent="0.3">
      <c r="C31794" s="3"/>
    </row>
    <row r="31795" spans="3:3" s="2" customFormat="1" x14ac:dyDescent="0.3">
      <c r="C31795" s="3"/>
    </row>
    <row r="31796" spans="3:3" s="2" customFormat="1" x14ac:dyDescent="0.3">
      <c r="C31796" s="3"/>
    </row>
    <row r="31797" spans="3:3" s="2" customFormat="1" x14ac:dyDescent="0.3">
      <c r="C31797" s="3"/>
    </row>
    <row r="31798" spans="3:3" s="2" customFormat="1" x14ac:dyDescent="0.3">
      <c r="C31798" s="3"/>
    </row>
    <row r="31799" spans="3:3" s="2" customFormat="1" x14ac:dyDescent="0.3">
      <c r="C31799" s="3"/>
    </row>
    <row r="31800" spans="3:3" s="2" customFormat="1" x14ac:dyDescent="0.3">
      <c r="C31800" s="3"/>
    </row>
    <row r="31801" spans="3:3" s="2" customFormat="1" x14ac:dyDescent="0.3">
      <c r="C31801" s="3"/>
    </row>
    <row r="31802" spans="3:3" s="2" customFormat="1" x14ac:dyDescent="0.3">
      <c r="C31802" s="3"/>
    </row>
    <row r="31803" spans="3:3" s="2" customFormat="1" x14ac:dyDescent="0.3">
      <c r="C31803" s="3"/>
    </row>
    <row r="31804" spans="3:3" s="2" customFormat="1" x14ac:dyDescent="0.3">
      <c r="C31804" s="3"/>
    </row>
    <row r="31805" spans="3:3" s="2" customFormat="1" x14ac:dyDescent="0.3">
      <c r="C31805" s="3"/>
    </row>
    <row r="31806" spans="3:3" s="2" customFormat="1" x14ac:dyDescent="0.3">
      <c r="C31806" s="3"/>
    </row>
    <row r="31807" spans="3:3" s="2" customFormat="1" x14ac:dyDescent="0.3">
      <c r="C31807" s="3"/>
    </row>
    <row r="31808" spans="3:3" s="2" customFormat="1" x14ac:dyDescent="0.3">
      <c r="C31808" s="3"/>
    </row>
    <row r="31809" spans="3:3" s="2" customFormat="1" x14ac:dyDescent="0.3">
      <c r="C31809" s="3"/>
    </row>
    <row r="31810" spans="3:3" s="2" customFormat="1" x14ac:dyDescent="0.3">
      <c r="C31810" s="3"/>
    </row>
    <row r="31811" spans="3:3" s="2" customFormat="1" x14ac:dyDescent="0.3">
      <c r="C31811" s="3"/>
    </row>
    <row r="31812" spans="3:3" s="2" customFormat="1" x14ac:dyDescent="0.3">
      <c r="C31812" s="3"/>
    </row>
    <row r="31813" spans="3:3" s="2" customFormat="1" x14ac:dyDescent="0.3">
      <c r="C31813" s="3"/>
    </row>
    <row r="31814" spans="3:3" s="2" customFormat="1" x14ac:dyDescent="0.3">
      <c r="C31814" s="3"/>
    </row>
    <row r="31815" spans="3:3" s="2" customFormat="1" x14ac:dyDescent="0.3">
      <c r="C31815" s="3"/>
    </row>
    <row r="31816" spans="3:3" s="2" customFormat="1" x14ac:dyDescent="0.3">
      <c r="C31816" s="3"/>
    </row>
    <row r="31817" spans="3:3" s="2" customFormat="1" x14ac:dyDescent="0.3">
      <c r="C31817" s="3"/>
    </row>
    <row r="31818" spans="3:3" s="2" customFormat="1" x14ac:dyDescent="0.3">
      <c r="C31818" s="3"/>
    </row>
    <row r="31819" spans="3:3" s="2" customFormat="1" x14ac:dyDescent="0.3">
      <c r="C31819" s="3"/>
    </row>
    <row r="31820" spans="3:3" s="2" customFormat="1" x14ac:dyDescent="0.3">
      <c r="C31820" s="3"/>
    </row>
    <row r="31821" spans="3:3" s="2" customFormat="1" x14ac:dyDescent="0.3">
      <c r="C31821" s="3"/>
    </row>
    <row r="31822" spans="3:3" s="2" customFormat="1" x14ac:dyDescent="0.3">
      <c r="C31822" s="3"/>
    </row>
    <row r="31823" spans="3:3" s="2" customFormat="1" x14ac:dyDescent="0.3">
      <c r="C31823" s="3"/>
    </row>
    <row r="31824" spans="3:3" s="2" customFormat="1" x14ac:dyDescent="0.3">
      <c r="C31824" s="3"/>
    </row>
    <row r="31825" spans="3:3" s="2" customFormat="1" x14ac:dyDescent="0.3">
      <c r="C31825" s="3"/>
    </row>
    <row r="31826" spans="3:3" s="2" customFormat="1" x14ac:dyDescent="0.3">
      <c r="C31826" s="3"/>
    </row>
    <row r="31827" spans="3:3" s="2" customFormat="1" x14ac:dyDescent="0.3">
      <c r="C31827" s="3"/>
    </row>
    <row r="31828" spans="3:3" s="2" customFormat="1" x14ac:dyDescent="0.3">
      <c r="C31828" s="3"/>
    </row>
    <row r="31829" spans="3:3" s="2" customFormat="1" x14ac:dyDescent="0.3">
      <c r="C31829" s="3"/>
    </row>
    <row r="31830" spans="3:3" s="2" customFormat="1" x14ac:dyDescent="0.3">
      <c r="C31830" s="3"/>
    </row>
    <row r="31831" spans="3:3" s="2" customFormat="1" x14ac:dyDescent="0.3">
      <c r="C31831" s="3"/>
    </row>
    <row r="31832" spans="3:3" s="2" customFormat="1" x14ac:dyDescent="0.3">
      <c r="C31832" s="3"/>
    </row>
    <row r="31833" spans="3:3" s="2" customFormat="1" x14ac:dyDescent="0.3">
      <c r="C31833" s="3"/>
    </row>
    <row r="31834" spans="3:3" s="2" customFormat="1" x14ac:dyDescent="0.3">
      <c r="C31834" s="3"/>
    </row>
    <row r="31835" spans="3:3" s="2" customFormat="1" x14ac:dyDescent="0.3">
      <c r="C31835" s="3"/>
    </row>
    <row r="31836" spans="3:3" s="2" customFormat="1" x14ac:dyDescent="0.3">
      <c r="C31836" s="3"/>
    </row>
    <row r="31837" spans="3:3" s="2" customFormat="1" x14ac:dyDescent="0.3">
      <c r="C31837" s="3"/>
    </row>
    <row r="31838" spans="3:3" s="2" customFormat="1" x14ac:dyDescent="0.3">
      <c r="C31838" s="3"/>
    </row>
    <row r="31839" spans="3:3" s="2" customFormat="1" x14ac:dyDescent="0.3">
      <c r="C31839" s="3"/>
    </row>
    <row r="31840" spans="3:3" s="2" customFormat="1" x14ac:dyDescent="0.3">
      <c r="C31840" s="3"/>
    </row>
    <row r="31841" spans="3:3" s="2" customFormat="1" x14ac:dyDescent="0.3">
      <c r="C31841" s="3"/>
    </row>
    <row r="31842" spans="3:3" s="2" customFormat="1" x14ac:dyDescent="0.3">
      <c r="C31842" s="3"/>
    </row>
    <row r="31843" spans="3:3" s="2" customFormat="1" x14ac:dyDescent="0.3">
      <c r="C31843" s="3"/>
    </row>
    <row r="31844" spans="3:3" s="2" customFormat="1" x14ac:dyDescent="0.3">
      <c r="C31844" s="3"/>
    </row>
    <row r="31845" spans="3:3" s="2" customFormat="1" x14ac:dyDescent="0.3">
      <c r="C31845" s="3"/>
    </row>
    <row r="31846" spans="3:3" s="2" customFormat="1" x14ac:dyDescent="0.3">
      <c r="C31846" s="3"/>
    </row>
    <row r="31847" spans="3:3" s="2" customFormat="1" x14ac:dyDescent="0.3">
      <c r="C31847" s="3"/>
    </row>
    <row r="31848" spans="3:3" s="2" customFormat="1" x14ac:dyDescent="0.3">
      <c r="C31848" s="3"/>
    </row>
    <row r="31849" spans="3:3" s="2" customFormat="1" x14ac:dyDescent="0.3">
      <c r="C31849" s="3"/>
    </row>
    <row r="31850" spans="3:3" s="2" customFormat="1" x14ac:dyDescent="0.3">
      <c r="C31850" s="3"/>
    </row>
    <row r="31851" spans="3:3" s="2" customFormat="1" x14ac:dyDescent="0.3">
      <c r="C31851" s="3"/>
    </row>
    <row r="31852" spans="3:3" s="2" customFormat="1" x14ac:dyDescent="0.3">
      <c r="C31852" s="3"/>
    </row>
    <row r="31853" spans="3:3" s="2" customFormat="1" x14ac:dyDescent="0.3">
      <c r="C31853" s="3"/>
    </row>
    <row r="31854" spans="3:3" s="2" customFormat="1" x14ac:dyDescent="0.3">
      <c r="C31854" s="3"/>
    </row>
    <row r="31855" spans="3:3" s="2" customFormat="1" x14ac:dyDescent="0.3">
      <c r="C31855" s="3"/>
    </row>
    <row r="31856" spans="3:3" s="2" customFormat="1" x14ac:dyDescent="0.3">
      <c r="C31856" s="3"/>
    </row>
    <row r="31857" spans="3:3" s="2" customFormat="1" x14ac:dyDescent="0.3">
      <c r="C31857" s="3"/>
    </row>
    <row r="31858" spans="3:3" s="2" customFormat="1" x14ac:dyDescent="0.3">
      <c r="C31858" s="3"/>
    </row>
    <row r="31859" spans="3:3" s="2" customFormat="1" x14ac:dyDescent="0.3">
      <c r="C31859" s="3"/>
    </row>
    <row r="31860" spans="3:3" s="2" customFormat="1" x14ac:dyDescent="0.3">
      <c r="C31860" s="3"/>
    </row>
    <row r="31861" spans="3:3" s="2" customFormat="1" x14ac:dyDescent="0.3">
      <c r="C31861" s="3"/>
    </row>
    <row r="31862" spans="3:3" s="2" customFormat="1" x14ac:dyDescent="0.3">
      <c r="C31862" s="3"/>
    </row>
    <row r="31863" spans="3:3" s="2" customFormat="1" x14ac:dyDescent="0.3">
      <c r="C31863" s="3"/>
    </row>
    <row r="31864" spans="3:3" s="2" customFormat="1" x14ac:dyDescent="0.3">
      <c r="C31864" s="3"/>
    </row>
    <row r="31865" spans="3:3" s="2" customFormat="1" x14ac:dyDescent="0.3">
      <c r="C31865" s="3"/>
    </row>
    <row r="31866" spans="3:3" s="2" customFormat="1" x14ac:dyDescent="0.3">
      <c r="C31866" s="3"/>
    </row>
    <row r="31867" spans="3:3" s="2" customFormat="1" x14ac:dyDescent="0.3">
      <c r="C31867" s="3"/>
    </row>
    <row r="31868" spans="3:3" s="2" customFormat="1" x14ac:dyDescent="0.3">
      <c r="C31868" s="3"/>
    </row>
    <row r="31869" spans="3:3" s="2" customFormat="1" x14ac:dyDescent="0.3">
      <c r="C31869" s="3"/>
    </row>
    <row r="31870" spans="3:3" s="2" customFormat="1" x14ac:dyDescent="0.3">
      <c r="C31870" s="3"/>
    </row>
    <row r="31871" spans="3:3" s="2" customFormat="1" x14ac:dyDescent="0.3">
      <c r="C31871" s="3"/>
    </row>
    <row r="31872" spans="3:3" s="2" customFormat="1" x14ac:dyDescent="0.3">
      <c r="C31872" s="3"/>
    </row>
    <row r="31873" spans="3:3" s="2" customFormat="1" x14ac:dyDescent="0.3">
      <c r="C31873" s="3"/>
    </row>
    <row r="31874" spans="3:3" s="2" customFormat="1" x14ac:dyDescent="0.3">
      <c r="C31874" s="3"/>
    </row>
    <row r="31875" spans="3:3" s="2" customFormat="1" x14ac:dyDescent="0.3">
      <c r="C31875" s="3"/>
    </row>
    <row r="31876" spans="3:3" s="2" customFormat="1" x14ac:dyDescent="0.3">
      <c r="C31876" s="3"/>
    </row>
    <row r="31877" spans="3:3" s="2" customFormat="1" x14ac:dyDescent="0.3">
      <c r="C31877" s="3"/>
    </row>
    <row r="31878" spans="3:3" s="2" customFormat="1" x14ac:dyDescent="0.3">
      <c r="C31878" s="3"/>
    </row>
    <row r="31879" spans="3:3" s="2" customFormat="1" x14ac:dyDescent="0.3">
      <c r="C31879" s="3"/>
    </row>
    <row r="31880" spans="3:3" s="2" customFormat="1" x14ac:dyDescent="0.3">
      <c r="C31880" s="3"/>
    </row>
    <row r="31881" spans="3:3" s="2" customFormat="1" x14ac:dyDescent="0.3">
      <c r="C31881" s="3"/>
    </row>
    <row r="31882" spans="3:3" s="2" customFormat="1" x14ac:dyDescent="0.3">
      <c r="C31882" s="3"/>
    </row>
    <row r="31883" spans="3:3" s="2" customFormat="1" x14ac:dyDescent="0.3">
      <c r="C31883" s="3"/>
    </row>
    <row r="31884" spans="3:3" s="2" customFormat="1" x14ac:dyDescent="0.3">
      <c r="C31884" s="3"/>
    </row>
    <row r="31885" spans="3:3" s="2" customFormat="1" x14ac:dyDescent="0.3">
      <c r="C31885" s="3"/>
    </row>
    <row r="31886" spans="3:3" s="2" customFormat="1" x14ac:dyDescent="0.3">
      <c r="C31886" s="3"/>
    </row>
    <row r="31887" spans="3:3" s="2" customFormat="1" x14ac:dyDescent="0.3">
      <c r="C31887" s="3"/>
    </row>
    <row r="31888" spans="3:3" s="2" customFormat="1" x14ac:dyDescent="0.3">
      <c r="C31888" s="3"/>
    </row>
    <row r="31889" spans="3:3" s="2" customFormat="1" x14ac:dyDescent="0.3">
      <c r="C31889" s="3"/>
    </row>
    <row r="31890" spans="3:3" s="2" customFormat="1" x14ac:dyDescent="0.3">
      <c r="C31890" s="3"/>
    </row>
    <row r="31891" spans="3:3" s="2" customFormat="1" x14ac:dyDescent="0.3">
      <c r="C31891" s="3"/>
    </row>
    <row r="31892" spans="3:3" s="2" customFormat="1" x14ac:dyDescent="0.3">
      <c r="C31892" s="3"/>
    </row>
    <row r="31893" spans="3:3" s="2" customFormat="1" x14ac:dyDescent="0.3">
      <c r="C31893" s="3"/>
    </row>
    <row r="31894" spans="3:3" s="2" customFormat="1" x14ac:dyDescent="0.3">
      <c r="C31894" s="3"/>
    </row>
    <row r="31895" spans="3:3" s="2" customFormat="1" x14ac:dyDescent="0.3">
      <c r="C31895" s="3"/>
    </row>
    <row r="31896" spans="3:3" s="2" customFormat="1" x14ac:dyDescent="0.3">
      <c r="C31896" s="3"/>
    </row>
    <row r="31897" spans="3:3" s="2" customFormat="1" x14ac:dyDescent="0.3">
      <c r="C31897" s="3"/>
    </row>
    <row r="31898" spans="3:3" s="2" customFormat="1" x14ac:dyDescent="0.3">
      <c r="C31898" s="3"/>
    </row>
    <row r="31899" spans="3:3" s="2" customFormat="1" x14ac:dyDescent="0.3">
      <c r="C31899" s="3"/>
    </row>
    <row r="31900" spans="3:3" s="2" customFormat="1" x14ac:dyDescent="0.3">
      <c r="C31900" s="3"/>
    </row>
    <row r="31901" spans="3:3" s="2" customFormat="1" x14ac:dyDescent="0.3">
      <c r="C31901" s="3"/>
    </row>
    <row r="31902" spans="3:3" s="2" customFormat="1" x14ac:dyDescent="0.3">
      <c r="C31902" s="3"/>
    </row>
    <row r="31903" spans="3:3" s="2" customFormat="1" x14ac:dyDescent="0.3">
      <c r="C31903" s="3"/>
    </row>
    <row r="31904" spans="3:3" s="2" customFormat="1" x14ac:dyDescent="0.3">
      <c r="C31904" s="3"/>
    </row>
    <row r="31905" spans="3:3" s="2" customFormat="1" x14ac:dyDescent="0.3">
      <c r="C31905" s="3"/>
    </row>
    <row r="31906" spans="3:3" s="2" customFormat="1" x14ac:dyDescent="0.3">
      <c r="C31906" s="3"/>
    </row>
    <row r="31907" spans="3:3" s="2" customFormat="1" x14ac:dyDescent="0.3">
      <c r="C31907" s="3"/>
    </row>
    <row r="31908" spans="3:3" s="2" customFormat="1" x14ac:dyDescent="0.3">
      <c r="C31908" s="3"/>
    </row>
    <row r="31909" spans="3:3" s="2" customFormat="1" x14ac:dyDescent="0.3">
      <c r="C31909" s="3"/>
    </row>
    <row r="31910" spans="3:3" s="2" customFormat="1" x14ac:dyDescent="0.3">
      <c r="C31910" s="3"/>
    </row>
    <row r="31911" spans="3:3" s="2" customFormat="1" x14ac:dyDescent="0.3">
      <c r="C31911" s="3"/>
    </row>
    <row r="31912" spans="3:3" s="2" customFormat="1" x14ac:dyDescent="0.3">
      <c r="C31912" s="3"/>
    </row>
    <row r="31913" spans="3:3" s="2" customFormat="1" x14ac:dyDescent="0.3">
      <c r="C31913" s="3"/>
    </row>
    <row r="31914" spans="3:3" s="2" customFormat="1" x14ac:dyDescent="0.3">
      <c r="C31914" s="3"/>
    </row>
    <row r="31915" spans="3:3" s="2" customFormat="1" x14ac:dyDescent="0.3">
      <c r="C31915" s="3"/>
    </row>
    <row r="31916" spans="3:3" s="2" customFormat="1" x14ac:dyDescent="0.3">
      <c r="C31916" s="3"/>
    </row>
    <row r="31917" spans="3:3" s="2" customFormat="1" x14ac:dyDescent="0.3">
      <c r="C31917" s="3"/>
    </row>
    <row r="31918" spans="3:3" s="2" customFormat="1" x14ac:dyDescent="0.3">
      <c r="C31918" s="3"/>
    </row>
    <row r="31919" spans="3:3" s="2" customFormat="1" x14ac:dyDescent="0.3">
      <c r="C31919" s="3"/>
    </row>
    <row r="31920" spans="3:3" s="2" customFormat="1" x14ac:dyDescent="0.3">
      <c r="C31920" s="3"/>
    </row>
    <row r="31921" spans="3:3" s="2" customFormat="1" x14ac:dyDescent="0.3">
      <c r="C31921" s="3"/>
    </row>
    <row r="31922" spans="3:3" s="2" customFormat="1" x14ac:dyDescent="0.3">
      <c r="C31922" s="3"/>
    </row>
    <row r="31923" spans="3:3" s="2" customFormat="1" x14ac:dyDescent="0.3">
      <c r="C31923" s="3"/>
    </row>
    <row r="31924" spans="3:3" s="2" customFormat="1" x14ac:dyDescent="0.3">
      <c r="C31924" s="3"/>
    </row>
    <row r="31925" spans="3:3" s="2" customFormat="1" x14ac:dyDescent="0.3">
      <c r="C31925" s="3"/>
    </row>
    <row r="31926" spans="3:3" s="2" customFormat="1" x14ac:dyDescent="0.3">
      <c r="C31926" s="3"/>
    </row>
    <row r="31927" spans="3:3" s="2" customFormat="1" x14ac:dyDescent="0.3">
      <c r="C31927" s="3"/>
    </row>
    <row r="31928" spans="3:3" s="2" customFormat="1" x14ac:dyDescent="0.3">
      <c r="C31928" s="3"/>
    </row>
    <row r="31929" spans="3:3" s="2" customFormat="1" x14ac:dyDescent="0.3">
      <c r="C31929" s="3"/>
    </row>
    <row r="31930" spans="3:3" s="2" customFormat="1" x14ac:dyDescent="0.3">
      <c r="C31930" s="3"/>
    </row>
    <row r="31931" spans="3:3" s="2" customFormat="1" x14ac:dyDescent="0.3">
      <c r="C31931" s="3"/>
    </row>
    <row r="31932" spans="3:3" s="2" customFormat="1" x14ac:dyDescent="0.3">
      <c r="C31932" s="3"/>
    </row>
    <row r="31933" spans="3:3" s="2" customFormat="1" x14ac:dyDescent="0.3">
      <c r="C31933" s="3"/>
    </row>
    <row r="31934" spans="3:3" s="2" customFormat="1" x14ac:dyDescent="0.3">
      <c r="C31934" s="3"/>
    </row>
    <row r="31935" spans="3:3" s="2" customFormat="1" x14ac:dyDescent="0.3">
      <c r="C31935" s="3"/>
    </row>
    <row r="31936" spans="3:3" s="2" customFormat="1" x14ac:dyDescent="0.3">
      <c r="C31936" s="3"/>
    </row>
    <row r="31937" spans="3:3" s="2" customFormat="1" x14ac:dyDescent="0.3">
      <c r="C31937" s="3"/>
    </row>
    <row r="31938" spans="3:3" s="2" customFormat="1" x14ac:dyDescent="0.3">
      <c r="C31938" s="3"/>
    </row>
    <row r="31939" spans="3:3" s="2" customFormat="1" x14ac:dyDescent="0.3">
      <c r="C31939" s="3"/>
    </row>
    <row r="31940" spans="3:3" s="2" customFormat="1" x14ac:dyDescent="0.3">
      <c r="C31940" s="3"/>
    </row>
    <row r="31941" spans="3:3" s="2" customFormat="1" x14ac:dyDescent="0.3">
      <c r="C31941" s="3"/>
    </row>
    <row r="31942" spans="3:3" s="2" customFormat="1" x14ac:dyDescent="0.3">
      <c r="C31942" s="3"/>
    </row>
    <row r="31943" spans="3:3" s="2" customFormat="1" x14ac:dyDescent="0.3">
      <c r="C31943" s="3"/>
    </row>
    <row r="31944" spans="3:3" s="2" customFormat="1" x14ac:dyDescent="0.3">
      <c r="C31944" s="3"/>
    </row>
    <row r="31945" spans="3:3" s="2" customFormat="1" x14ac:dyDescent="0.3">
      <c r="C31945" s="3"/>
    </row>
    <row r="31946" spans="3:3" s="2" customFormat="1" x14ac:dyDescent="0.3">
      <c r="C31946" s="3"/>
    </row>
    <row r="31947" spans="3:3" s="2" customFormat="1" x14ac:dyDescent="0.3">
      <c r="C31947" s="3"/>
    </row>
    <row r="31948" spans="3:3" s="2" customFormat="1" x14ac:dyDescent="0.3">
      <c r="C31948" s="3"/>
    </row>
    <row r="31949" spans="3:3" s="2" customFormat="1" x14ac:dyDescent="0.3">
      <c r="C31949" s="3"/>
    </row>
    <row r="31950" spans="3:3" s="2" customFormat="1" x14ac:dyDescent="0.3">
      <c r="C31950" s="3"/>
    </row>
    <row r="31951" spans="3:3" s="2" customFormat="1" x14ac:dyDescent="0.3">
      <c r="C31951" s="3"/>
    </row>
    <row r="31952" spans="3:3" s="2" customFormat="1" x14ac:dyDescent="0.3">
      <c r="C31952" s="3"/>
    </row>
    <row r="31953" spans="3:3" s="2" customFormat="1" x14ac:dyDescent="0.3">
      <c r="C31953" s="3"/>
    </row>
    <row r="31954" spans="3:3" s="2" customFormat="1" x14ac:dyDescent="0.3">
      <c r="C31954" s="3"/>
    </row>
    <row r="31955" spans="3:3" s="2" customFormat="1" x14ac:dyDescent="0.3">
      <c r="C31955" s="3"/>
    </row>
    <row r="31956" spans="3:3" s="2" customFormat="1" x14ac:dyDescent="0.3">
      <c r="C31956" s="3"/>
    </row>
    <row r="31957" spans="3:3" s="2" customFormat="1" x14ac:dyDescent="0.3">
      <c r="C31957" s="3"/>
    </row>
    <row r="31958" spans="3:3" s="2" customFormat="1" x14ac:dyDescent="0.3">
      <c r="C31958" s="3"/>
    </row>
    <row r="31959" spans="3:3" s="2" customFormat="1" x14ac:dyDescent="0.3">
      <c r="C31959" s="3"/>
    </row>
    <row r="31960" spans="3:3" s="2" customFormat="1" x14ac:dyDescent="0.3">
      <c r="C31960" s="3"/>
    </row>
    <row r="31961" spans="3:3" s="2" customFormat="1" x14ac:dyDescent="0.3">
      <c r="C31961" s="3"/>
    </row>
    <row r="31962" spans="3:3" s="2" customFormat="1" x14ac:dyDescent="0.3">
      <c r="C31962" s="3"/>
    </row>
    <row r="31963" spans="3:3" s="2" customFormat="1" x14ac:dyDescent="0.3">
      <c r="C31963" s="3"/>
    </row>
    <row r="31964" spans="3:3" s="2" customFormat="1" x14ac:dyDescent="0.3">
      <c r="C31964" s="3"/>
    </row>
    <row r="31965" spans="3:3" s="2" customFormat="1" x14ac:dyDescent="0.3">
      <c r="C31965" s="3"/>
    </row>
    <row r="31966" spans="3:3" s="2" customFormat="1" x14ac:dyDescent="0.3">
      <c r="C31966" s="3"/>
    </row>
    <row r="31967" spans="3:3" s="2" customFormat="1" x14ac:dyDescent="0.3">
      <c r="C31967" s="3"/>
    </row>
    <row r="31968" spans="3:3" s="2" customFormat="1" x14ac:dyDescent="0.3">
      <c r="C31968" s="3"/>
    </row>
    <row r="31969" spans="3:3" s="2" customFormat="1" x14ac:dyDescent="0.3">
      <c r="C31969" s="3"/>
    </row>
    <row r="31970" spans="3:3" s="2" customFormat="1" x14ac:dyDescent="0.3">
      <c r="C31970" s="3"/>
    </row>
    <row r="31971" spans="3:3" s="2" customFormat="1" x14ac:dyDescent="0.3">
      <c r="C31971" s="3"/>
    </row>
    <row r="31972" spans="3:3" s="2" customFormat="1" x14ac:dyDescent="0.3">
      <c r="C31972" s="3"/>
    </row>
    <row r="31973" spans="3:3" s="2" customFormat="1" x14ac:dyDescent="0.3">
      <c r="C31973" s="3"/>
    </row>
    <row r="31974" spans="3:3" s="2" customFormat="1" x14ac:dyDescent="0.3">
      <c r="C31974" s="3"/>
    </row>
    <row r="31975" spans="3:3" s="2" customFormat="1" x14ac:dyDescent="0.3">
      <c r="C31975" s="3"/>
    </row>
    <row r="31976" spans="3:3" s="2" customFormat="1" x14ac:dyDescent="0.3">
      <c r="C31976" s="3"/>
    </row>
    <row r="31977" spans="3:3" s="2" customFormat="1" x14ac:dyDescent="0.3">
      <c r="C31977" s="3"/>
    </row>
    <row r="31978" spans="3:3" s="2" customFormat="1" x14ac:dyDescent="0.3">
      <c r="C31978" s="3"/>
    </row>
    <row r="31979" spans="3:3" s="2" customFormat="1" x14ac:dyDescent="0.3">
      <c r="C31979" s="3"/>
    </row>
    <row r="31980" spans="3:3" s="2" customFormat="1" x14ac:dyDescent="0.3">
      <c r="C31980" s="3"/>
    </row>
    <row r="31981" spans="3:3" s="2" customFormat="1" x14ac:dyDescent="0.3">
      <c r="C31981" s="3"/>
    </row>
    <row r="31982" spans="3:3" s="2" customFormat="1" x14ac:dyDescent="0.3">
      <c r="C31982" s="3"/>
    </row>
    <row r="31983" spans="3:3" s="2" customFormat="1" x14ac:dyDescent="0.3">
      <c r="C31983" s="3"/>
    </row>
    <row r="31984" spans="3:3" s="2" customFormat="1" x14ac:dyDescent="0.3">
      <c r="C31984" s="3"/>
    </row>
    <row r="31985" spans="3:3" s="2" customFormat="1" x14ac:dyDescent="0.3">
      <c r="C31985" s="3"/>
    </row>
    <row r="31986" spans="3:3" s="2" customFormat="1" x14ac:dyDescent="0.3">
      <c r="C31986" s="3"/>
    </row>
    <row r="31987" spans="3:3" s="2" customFormat="1" x14ac:dyDescent="0.3">
      <c r="C31987" s="3"/>
    </row>
    <row r="31988" spans="3:3" s="2" customFormat="1" x14ac:dyDescent="0.3">
      <c r="C31988" s="3"/>
    </row>
    <row r="31989" spans="3:3" s="2" customFormat="1" x14ac:dyDescent="0.3">
      <c r="C31989" s="3"/>
    </row>
    <row r="31990" spans="3:3" s="2" customFormat="1" x14ac:dyDescent="0.3">
      <c r="C31990" s="3"/>
    </row>
    <row r="31991" spans="3:3" s="2" customFormat="1" x14ac:dyDescent="0.3">
      <c r="C31991" s="3"/>
    </row>
    <row r="31992" spans="3:3" s="2" customFormat="1" x14ac:dyDescent="0.3">
      <c r="C31992" s="3"/>
    </row>
    <row r="31993" spans="3:3" s="2" customFormat="1" x14ac:dyDescent="0.3">
      <c r="C31993" s="3"/>
    </row>
    <row r="31994" spans="3:3" s="2" customFormat="1" x14ac:dyDescent="0.3">
      <c r="C31994" s="3"/>
    </row>
    <row r="31995" spans="3:3" s="2" customFormat="1" x14ac:dyDescent="0.3">
      <c r="C31995" s="3"/>
    </row>
    <row r="31996" spans="3:3" s="2" customFormat="1" x14ac:dyDescent="0.3">
      <c r="C31996" s="3"/>
    </row>
    <row r="31997" spans="3:3" s="2" customFormat="1" x14ac:dyDescent="0.3">
      <c r="C31997" s="3"/>
    </row>
    <row r="31998" spans="3:3" s="2" customFormat="1" x14ac:dyDescent="0.3">
      <c r="C31998" s="3"/>
    </row>
    <row r="31999" spans="3:3" s="2" customFormat="1" x14ac:dyDescent="0.3">
      <c r="C31999" s="3"/>
    </row>
    <row r="32000" spans="3:3" s="2" customFormat="1" x14ac:dyDescent="0.3">
      <c r="C32000" s="3"/>
    </row>
    <row r="32001" spans="3:3" s="2" customFormat="1" x14ac:dyDescent="0.3">
      <c r="C32001" s="3"/>
    </row>
    <row r="32002" spans="3:3" s="2" customFormat="1" x14ac:dyDescent="0.3">
      <c r="C32002" s="3"/>
    </row>
    <row r="32003" spans="3:3" s="2" customFormat="1" x14ac:dyDescent="0.3">
      <c r="C32003" s="3"/>
    </row>
    <row r="32004" spans="3:3" s="2" customFormat="1" x14ac:dyDescent="0.3">
      <c r="C32004" s="3"/>
    </row>
    <row r="32005" spans="3:3" s="2" customFormat="1" x14ac:dyDescent="0.3">
      <c r="C32005" s="3"/>
    </row>
    <row r="32006" spans="3:3" s="2" customFormat="1" x14ac:dyDescent="0.3">
      <c r="C32006" s="3"/>
    </row>
    <row r="32007" spans="3:3" s="2" customFormat="1" x14ac:dyDescent="0.3">
      <c r="C32007" s="3"/>
    </row>
    <row r="32008" spans="3:3" s="2" customFormat="1" x14ac:dyDescent="0.3">
      <c r="C32008" s="3"/>
    </row>
    <row r="32009" spans="3:3" s="2" customFormat="1" x14ac:dyDescent="0.3">
      <c r="C32009" s="3"/>
    </row>
    <row r="32010" spans="3:3" s="2" customFormat="1" x14ac:dyDescent="0.3">
      <c r="C32010" s="3"/>
    </row>
    <row r="32011" spans="3:3" s="2" customFormat="1" x14ac:dyDescent="0.3">
      <c r="C32011" s="3"/>
    </row>
    <row r="32012" spans="3:3" s="2" customFormat="1" x14ac:dyDescent="0.3">
      <c r="C32012" s="3"/>
    </row>
    <row r="32013" spans="3:3" s="2" customFormat="1" x14ac:dyDescent="0.3">
      <c r="C32013" s="3"/>
    </row>
    <row r="32014" spans="3:3" s="2" customFormat="1" x14ac:dyDescent="0.3">
      <c r="C32014" s="3"/>
    </row>
    <row r="32015" spans="3:3" s="2" customFormat="1" x14ac:dyDescent="0.3">
      <c r="C32015" s="3"/>
    </row>
    <row r="32016" spans="3:3" s="2" customFormat="1" x14ac:dyDescent="0.3">
      <c r="C32016" s="3"/>
    </row>
    <row r="32017" spans="3:3" s="2" customFormat="1" x14ac:dyDescent="0.3">
      <c r="C32017" s="3"/>
    </row>
    <row r="32018" spans="3:3" s="2" customFormat="1" x14ac:dyDescent="0.3">
      <c r="C32018" s="3"/>
    </row>
    <row r="32019" spans="3:3" s="2" customFormat="1" x14ac:dyDescent="0.3">
      <c r="C32019" s="3"/>
    </row>
    <row r="32020" spans="3:3" s="2" customFormat="1" x14ac:dyDescent="0.3">
      <c r="C32020" s="3"/>
    </row>
    <row r="32021" spans="3:3" s="2" customFormat="1" x14ac:dyDescent="0.3">
      <c r="C32021" s="3"/>
    </row>
    <row r="32022" spans="3:3" s="2" customFormat="1" x14ac:dyDescent="0.3">
      <c r="C32022" s="3"/>
    </row>
    <row r="32023" spans="3:3" s="2" customFormat="1" x14ac:dyDescent="0.3">
      <c r="C32023" s="3"/>
    </row>
    <row r="32024" spans="3:3" s="2" customFormat="1" x14ac:dyDescent="0.3">
      <c r="C32024" s="3"/>
    </row>
    <row r="32025" spans="3:3" s="2" customFormat="1" x14ac:dyDescent="0.3">
      <c r="C32025" s="3"/>
    </row>
    <row r="32026" spans="3:3" s="2" customFormat="1" x14ac:dyDescent="0.3">
      <c r="C32026" s="3"/>
    </row>
    <row r="32027" spans="3:3" s="2" customFormat="1" x14ac:dyDescent="0.3">
      <c r="C32027" s="3"/>
    </row>
    <row r="32028" spans="3:3" s="2" customFormat="1" x14ac:dyDescent="0.3">
      <c r="C32028" s="3"/>
    </row>
    <row r="32029" spans="3:3" s="2" customFormat="1" x14ac:dyDescent="0.3">
      <c r="C32029" s="3"/>
    </row>
    <row r="32030" spans="3:3" s="2" customFormat="1" x14ac:dyDescent="0.3">
      <c r="C32030" s="3"/>
    </row>
    <row r="32031" spans="3:3" s="2" customFormat="1" x14ac:dyDescent="0.3">
      <c r="C32031" s="3"/>
    </row>
    <row r="32032" spans="3:3" s="2" customFormat="1" x14ac:dyDescent="0.3">
      <c r="C32032" s="3"/>
    </row>
    <row r="32033" spans="3:3" s="2" customFormat="1" x14ac:dyDescent="0.3">
      <c r="C32033" s="3"/>
    </row>
    <row r="32034" spans="3:3" s="2" customFormat="1" x14ac:dyDescent="0.3">
      <c r="C32034" s="3"/>
    </row>
    <row r="32035" spans="3:3" s="2" customFormat="1" x14ac:dyDescent="0.3">
      <c r="C32035" s="3"/>
    </row>
    <row r="32036" spans="3:3" s="2" customFormat="1" x14ac:dyDescent="0.3">
      <c r="C32036" s="3"/>
    </row>
    <row r="32037" spans="3:3" s="2" customFormat="1" x14ac:dyDescent="0.3">
      <c r="C32037" s="3"/>
    </row>
    <row r="32038" spans="3:3" s="2" customFormat="1" x14ac:dyDescent="0.3">
      <c r="C32038" s="3"/>
    </row>
    <row r="32039" spans="3:3" s="2" customFormat="1" x14ac:dyDescent="0.3">
      <c r="C32039" s="3"/>
    </row>
    <row r="32040" spans="3:3" s="2" customFormat="1" x14ac:dyDescent="0.3">
      <c r="C32040" s="3"/>
    </row>
    <row r="32041" spans="3:3" s="2" customFormat="1" x14ac:dyDescent="0.3">
      <c r="C32041" s="3"/>
    </row>
    <row r="32042" spans="3:3" s="2" customFormat="1" x14ac:dyDescent="0.3">
      <c r="C32042" s="3"/>
    </row>
    <row r="32043" spans="3:3" s="2" customFormat="1" x14ac:dyDescent="0.3">
      <c r="C32043" s="3"/>
    </row>
    <row r="32044" spans="3:3" s="2" customFormat="1" x14ac:dyDescent="0.3">
      <c r="C32044" s="3"/>
    </row>
    <row r="32045" spans="3:3" s="2" customFormat="1" x14ac:dyDescent="0.3">
      <c r="C32045" s="3"/>
    </row>
    <row r="32046" spans="3:3" s="2" customFormat="1" x14ac:dyDescent="0.3">
      <c r="C32046" s="3"/>
    </row>
    <row r="32047" spans="3:3" s="2" customFormat="1" x14ac:dyDescent="0.3">
      <c r="C32047" s="3"/>
    </row>
    <row r="32048" spans="3:3" s="2" customFormat="1" x14ac:dyDescent="0.3">
      <c r="C32048" s="3"/>
    </row>
    <row r="32049" spans="3:3" s="2" customFormat="1" x14ac:dyDescent="0.3">
      <c r="C32049" s="3"/>
    </row>
    <row r="32050" spans="3:3" s="2" customFormat="1" x14ac:dyDescent="0.3">
      <c r="C32050" s="3"/>
    </row>
    <row r="32051" spans="3:3" s="2" customFormat="1" x14ac:dyDescent="0.3">
      <c r="C32051" s="3"/>
    </row>
    <row r="32052" spans="3:3" s="2" customFormat="1" x14ac:dyDescent="0.3">
      <c r="C32052" s="3"/>
    </row>
    <row r="32053" spans="3:3" s="2" customFormat="1" x14ac:dyDescent="0.3">
      <c r="C32053" s="3"/>
    </row>
    <row r="32054" spans="3:3" s="2" customFormat="1" x14ac:dyDescent="0.3">
      <c r="C32054" s="3"/>
    </row>
    <row r="32055" spans="3:3" s="2" customFormat="1" x14ac:dyDescent="0.3">
      <c r="C32055" s="3"/>
    </row>
    <row r="32056" spans="3:3" s="2" customFormat="1" x14ac:dyDescent="0.3">
      <c r="C32056" s="3"/>
    </row>
    <row r="32057" spans="3:3" s="2" customFormat="1" x14ac:dyDescent="0.3">
      <c r="C32057" s="3"/>
    </row>
    <row r="32058" spans="3:3" s="2" customFormat="1" x14ac:dyDescent="0.3">
      <c r="C32058" s="3"/>
    </row>
    <row r="32059" spans="3:3" s="2" customFormat="1" x14ac:dyDescent="0.3">
      <c r="C32059" s="3"/>
    </row>
    <row r="32060" spans="3:3" s="2" customFormat="1" x14ac:dyDescent="0.3">
      <c r="C32060" s="3"/>
    </row>
    <row r="32061" spans="3:3" s="2" customFormat="1" x14ac:dyDescent="0.3">
      <c r="C32061" s="3"/>
    </row>
    <row r="32062" spans="3:3" s="2" customFormat="1" x14ac:dyDescent="0.3">
      <c r="C32062" s="3"/>
    </row>
    <row r="32063" spans="3:3" s="2" customFormat="1" x14ac:dyDescent="0.3">
      <c r="C32063" s="3"/>
    </row>
    <row r="32064" spans="3:3" s="2" customFormat="1" x14ac:dyDescent="0.3">
      <c r="C32064" s="3"/>
    </row>
    <row r="32065" spans="3:3" s="2" customFormat="1" x14ac:dyDescent="0.3">
      <c r="C32065" s="3"/>
    </row>
    <row r="32066" spans="3:3" s="2" customFormat="1" x14ac:dyDescent="0.3">
      <c r="C32066" s="3"/>
    </row>
    <row r="32067" spans="3:3" s="2" customFormat="1" x14ac:dyDescent="0.3">
      <c r="C32067" s="3"/>
    </row>
    <row r="32068" spans="3:3" s="2" customFormat="1" x14ac:dyDescent="0.3">
      <c r="C32068" s="3"/>
    </row>
    <row r="32069" spans="3:3" s="2" customFormat="1" x14ac:dyDescent="0.3">
      <c r="C32069" s="3"/>
    </row>
    <row r="32070" spans="3:3" s="2" customFormat="1" x14ac:dyDescent="0.3">
      <c r="C32070" s="3"/>
    </row>
    <row r="32071" spans="3:3" s="2" customFormat="1" x14ac:dyDescent="0.3">
      <c r="C32071" s="3"/>
    </row>
    <row r="32072" spans="3:3" s="2" customFormat="1" x14ac:dyDescent="0.3">
      <c r="C32072" s="3"/>
    </row>
    <row r="32073" spans="3:3" s="2" customFormat="1" x14ac:dyDescent="0.3">
      <c r="C32073" s="3"/>
    </row>
    <row r="32074" spans="3:3" s="2" customFormat="1" x14ac:dyDescent="0.3">
      <c r="C32074" s="3"/>
    </row>
    <row r="32075" spans="3:3" s="2" customFormat="1" x14ac:dyDescent="0.3">
      <c r="C32075" s="3"/>
    </row>
    <row r="32076" spans="3:3" s="2" customFormat="1" x14ac:dyDescent="0.3">
      <c r="C32076" s="3"/>
    </row>
    <row r="32077" spans="3:3" s="2" customFormat="1" x14ac:dyDescent="0.3">
      <c r="C32077" s="3"/>
    </row>
    <row r="32078" spans="3:3" s="2" customFormat="1" x14ac:dyDescent="0.3">
      <c r="C32078" s="3"/>
    </row>
    <row r="32079" spans="3:3" s="2" customFormat="1" x14ac:dyDescent="0.3">
      <c r="C32079" s="3"/>
    </row>
    <row r="32080" spans="3:3" s="2" customFormat="1" x14ac:dyDescent="0.3">
      <c r="C32080" s="3"/>
    </row>
    <row r="32081" spans="3:3" s="2" customFormat="1" x14ac:dyDescent="0.3">
      <c r="C32081" s="3"/>
    </row>
    <row r="32082" spans="3:3" s="2" customFormat="1" x14ac:dyDescent="0.3">
      <c r="C32082" s="3"/>
    </row>
    <row r="32083" spans="3:3" s="2" customFormat="1" x14ac:dyDescent="0.3">
      <c r="C32083" s="3"/>
    </row>
    <row r="32084" spans="3:3" s="2" customFormat="1" x14ac:dyDescent="0.3">
      <c r="C32084" s="3"/>
    </row>
    <row r="32085" spans="3:3" s="2" customFormat="1" x14ac:dyDescent="0.3">
      <c r="C32085" s="3"/>
    </row>
    <row r="32086" spans="3:3" s="2" customFormat="1" x14ac:dyDescent="0.3">
      <c r="C32086" s="3"/>
    </row>
    <row r="32087" spans="3:3" s="2" customFormat="1" x14ac:dyDescent="0.3">
      <c r="C32087" s="3"/>
    </row>
    <row r="32088" spans="3:3" s="2" customFormat="1" x14ac:dyDescent="0.3">
      <c r="C32088" s="3"/>
    </row>
    <row r="32089" spans="3:3" s="2" customFormat="1" x14ac:dyDescent="0.3">
      <c r="C32089" s="3"/>
    </row>
    <row r="32090" spans="3:3" s="2" customFormat="1" x14ac:dyDescent="0.3">
      <c r="C32090" s="3"/>
    </row>
    <row r="32091" spans="3:3" s="2" customFormat="1" x14ac:dyDescent="0.3">
      <c r="C32091" s="3"/>
    </row>
    <row r="32092" spans="3:3" s="2" customFormat="1" x14ac:dyDescent="0.3">
      <c r="C32092" s="3"/>
    </row>
    <row r="32093" spans="3:3" s="2" customFormat="1" x14ac:dyDescent="0.3">
      <c r="C32093" s="3"/>
    </row>
    <row r="32094" spans="3:3" s="2" customFormat="1" x14ac:dyDescent="0.3">
      <c r="C32094" s="3"/>
    </row>
    <row r="32095" spans="3:3" s="2" customFormat="1" x14ac:dyDescent="0.3">
      <c r="C32095" s="3"/>
    </row>
    <row r="32096" spans="3:3" s="2" customFormat="1" x14ac:dyDescent="0.3">
      <c r="C32096" s="3"/>
    </row>
    <row r="32097" spans="3:3" s="2" customFormat="1" x14ac:dyDescent="0.3">
      <c r="C32097" s="3"/>
    </row>
    <row r="32098" spans="3:3" s="2" customFormat="1" x14ac:dyDescent="0.3">
      <c r="C32098" s="3"/>
    </row>
    <row r="32099" spans="3:3" s="2" customFormat="1" x14ac:dyDescent="0.3">
      <c r="C32099" s="3"/>
    </row>
    <row r="32100" spans="3:3" s="2" customFormat="1" x14ac:dyDescent="0.3">
      <c r="C32100" s="3"/>
    </row>
    <row r="32101" spans="3:3" s="2" customFormat="1" x14ac:dyDescent="0.3">
      <c r="C32101" s="3"/>
    </row>
    <row r="32102" spans="3:3" s="2" customFormat="1" x14ac:dyDescent="0.3">
      <c r="C32102" s="3"/>
    </row>
    <row r="32103" spans="3:3" s="2" customFormat="1" x14ac:dyDescent="0.3">
      <c r="C32103" s="3"/>
    </row>
    <row r="32104" spans="3:3" s="2" customFormat="1" x14ac:dyDescent="0.3">
      <c r="C32104" s="3"/>
    </row>
    <row r="32105" spans="3:3" s="2" customFormat="1" x14ac:dyDescent="0.3">
      <c r="C32105" s="3"/>
    </row>
    <row r="32106" spans="3:3" s="2" customFormat="1" x14ac:dyDescent="0.3">
      <c r="C32106" s="3"/>
    </row>
    <row r="32107" spans="3:3" s="2" customFormat="1" x14ac:dyDescent="0.3">
      <c r="C32107" s="3"/>
    </row>
    <row r="32108" spans="3:3" s="2" customFormat="1" x14ac:dyDescent="0.3">
      <c r="C32108" s="3"/>
    </row>
    <row r="32109" spans="3:3" s="2" customFormat="1" x14ac:dyDescent="0.3">
      <c r="C32109" s="3"/>
    </row>
    <row r="32110" spans="3:3" s="2" customFormat="1" x14ac:dyDescent="0.3">
      <c r="C32110" s="3"/>
    </row>
    <row r="32111" spans="3:3" s="2" customFormat="1" x14ac:dyDescent="0.3">
      <c r="C32111" s="3"/>
    </row>
    <row r="32112" spans="3:3" s="2" customFormat="1" x14ac:dyDescent="0.3">
      <c r="C32112" s="3"/>
    </row>
    <row r="32113" spans="3:3" s="2" customFormat="1" x14ac:dyDescent="0.3">
      <c r="C32113" s="3"/>
    </row>
    <row r="32114" spans="3:3" s="2" customFormat="1" x14ac:dyDescent="0.3">
      <c r="C32114" s="3"/>
    </row>
    <row r="32115" spans="3:3" s="2" customFormat="1" x14ac:dyDescent="0.3">
      <c r="C32115" s="3"/>
    </row>
    <row r="32116" spans="3:3" s="2" customFormat="1" x14ac:dyDescent="0.3">
      <c r="C32116" s="3"/>
    </row>
    <row r="32117" spans="3:3" s="2" customFormat="1" x14ac:dyDescent="0.3">
      <c r="C32117" s="3"/>
    </row>
    <row r="32118" spans="3:3" s="2" customFormat="1" x14ac:dyDescent="0.3">
      <c r="C32118" s="3"/>
    </row>
    <row r="32119" spans="3:3" s="2" customFormat="1" x14ac:dyDescent="0.3">
      <c r="C32119" s="3"/>
    </row>
    <row r="32120" spans="3:3" s="2" customFormat="1" x14ac:dyDescent="0.3">
      <c r="C32120" s="3"/>
    </row>
    <row r="32121" spans="3:3" s="2" customFormat="1" x14ac:dyDescent="0.3">
      <c r="C32121" s="3"/>
    </row>
    <row r="32122" spans="3:3" s="2" customFormat="1" x14ac:dyDescent="0.3">
      <c r="C32122" s="3"/>
    </row>
    <row r="32123" spans="3:3" s="2" customFormat="1" x14ac:dyDescent="0.3">
      <c r="C32123" s="3"/>
    </row>
    <row r="32124" spans="3:3" s="2" customFormat="1" x14ac:dyDescent="0.3">
      <c r="C32124" s="3"/>
    </row>
    <row r="32125" spans="3:3" s="2" customFormat="1" x14ac:dyDescent="0.3">
      <c r="C32125" s="3"/>
    </row>
    <row r="32126" spans="3:3" s="2" customFormat="1" x14ac:dyDescent="0.3">
      <c r="C32126" s="3"/>
    </row>
    <row r="32127" spans="3:3" s="2" customFormat="1" x14ac:dyDescent="0.3">
      <c r="C32127" s="3"/>
    </row>
    <row r="32128" spans="3:3" s="2" customFormat="1" x14ac:dyDescent="0.3">
      <c r="C32128" s="3"/>
    </row>
    <row r="32129" spans="3:3" s="2" customFormat="1" x14ac:dyDescent="0.3">
      <c r="C32129" s="3"/>
    </row>
    <row r="32130" spans="3:3" s="2" customFormat="1" x14ac:dyDescent="0.3">
      <c r="C32130" s="3"/>
    </row>
    <row r="32131" spans="3:3" s="2" customFormat="1" x14ac:dyDescent="0.3">
      <c r="C32131" s="3"/>
    </row>
    <row r="32132" spans="3:3" s="2" customFormat="1" x14ac:dyDescent="0.3">
      <c r="C32132" s="3"/>
    </row>
    <row r="32133" spans="3:3" s="2" customFormat="1" x14ac:dyDescent="0.3">
      <c r="C32133" s="3"/>
    </row>
    <row r="32134" spans="3:3" s="2" customFormat="1" x14ac:dyDescent="0.3">
      <c r="C32134" s="3"/>
    </row>
    <row r="32135" spans="3:3" s="2" customFormat="1" x14ac:dyDescent="0.3">
      <c r="C32135" s="3"/>
    </row>
    <row r="32136" spans="3:3" s="2" customFormat="1" x14ac:dyDescent="0.3">
      <c r="C32136" s="3"/>
    </row>
    <row r="32137" spans="3:3" s="2" customFormat="1" x14ac:dyDescent="0.3">
      <c r="C32137" s="3"/>
    </row>
    <row r="32138" spans="3:3" s="2" customFormat="1" x14ac:dyDescent="0.3">
      <c r="C32138" s="3"/>
    </row>
    <row r="32139" spans="3:3" s="2" customFormat="1" x14ac:dyDescent="0.3">
      <c r="C32139" s="3"/>
    </row>
    <row r="32140" spans="3:3" s="2" customFormat="1" x14ac:dyDescent="0.3">
      <c r="C32140" s="3"/>
    </row>
    <row r="32141" spans="3:3" s="2" customFormat="1" x14ac:dyDescent="0.3">
      <c r="C32141" s="3"/>
    </row>
    <row r="32142" spans="3:3" s="2" customFormat="1" x14ac:dyDescent="0.3">
      <c r="C32142" s="3"/>
    </row>
    <row r="32143" spans="3:3" s="2" customFormat="1" x14ac:dyDescent="0.3">
      <c r="C32143" s="3"/>
    </row>
    <row r="32144" spans="3:3" s="2" customFormat="1" x14ac:dyDescent="0.3">
      <c r="C32144" s="3"/>
    </row>
    <row r="32145" spans="3:3" s="2" customFormat="1" x14ac:dyDescent="0.3">
      <c r="C32145" s="3"/>
    </row>
    <row r="32146" spans="3:3" s="2" customFormat="1" x14ac:dyDescent="0.3">
      <c r="C32146" s="3"/>
    </row>
    <row r="32147" spans="3:3" s="2" customFormat="1" x14ac:dyDescent="0.3">
      <c r="C32147" s="3"/>
    </row>
    <row r="32148" spans="3:3" s="2" customFormat="1" x14ac:dyDescent="0.3">
      <c r="C32148" s="3"/>
    </row>
    <row r="32149" spans="3:3" s="2" customFormat="1" x14ac:dyDescent="0.3">
      <c r="C32149" s="3"/>
    </row>
    <row r="32150" spans="3:3" s="2" customFormat="1" x14ac:dyDescent="0.3">
      <c r="C32150" s="3"/>
    </row>
    <row r="32151" spans="3:3" s="2" customFormat="1" x14ac:dyDescent="0.3">
      <c r="C32151" s="3"/>
    </row>
    <row r="32152" spans="3:3" s="2" customFormat="1" x14ac:dyDescent="0.3">
      <c r="C32152" s="3"/>
    </row>
    <row r="32153" spans="3:3" s="2" customFormat="1" x14ac:dyDescent="0.3">
      <c r="C32153" s="3"/>
    </row>
    <row r="32154" spans="3:3" s="2" customFormat="1" x14ac:dyDescent="0.3">
      <c r="C32154" s="3"/>
    </row>
    <row r="32155" spans="3:3" s="2" customFormat="1" x14ac:dyDescent="0.3">
      <c r="C32155" s="3"/>
    </row>
    <row r="32156" spans="3:3" s="2" customFormat="1" x14ac:dyDescent="0.3">
      <c r="C32156" s="3"/>
    </row>
    <row r="32157" spans="3:3" s="2" customFormat="1" x14ac:dyDescent="0.3">
      <c r="C32157" s="3"/>
    </row>
    <row r="32158" spans="3:3" s="2" customFormat="1" x14ac:dyDescent="0.3">
      <c r="C32158" s="3"/>
    </row>
    <row r="32159" spans="3:3" s="2" customFormat="1" x14ac:dyDescent="0.3">
      <c r="C32159" s="3"/>
    </row>
    <row r="32160" spans="3:3" s="2" customFormat="1" x14ac:dyDescent="0.3">
      <c r="C32160" s="3"/>
    </row>
    <row r="32161" spans="3:3" s="2" customFormat="1" x14ac:dyDescent="0.3">
      <c r="C32161" s="3"/>
    </row>
    <row r="32162" spans="3:3" s="2" customFormat="1" x14ac:dyDescent="0.3">
      <c r="C32162" s="3"/>
    </row>
    <row r="32163" spans="3:3" s="2" customFormat="1" x14ac:dyDescent="0.3">
      <c r="C32163" s="3"/>
    </row>
    <row r="32164" spans="3:3" s="2" customFormat="1" x14ac:dyDescent="0.3">
      <c r="C32164" s="3"/>
    </row>
    <row r="32165" spans="3:3" s="2" customFormat="1" x14ac:dyDescent="0.3">
      <c r="C32165" s="3"/>
    </row>
    <row r="32166" spans="3:3" s="2" customFormat="1" x14ac:dyDescent="0.3">
      <c r="C32166" s="3"/>
    </row>
    <row r="32167" spans="3:3" s="2" customFormat="1" x14ac:dyDescent="0.3">
      <c r="C32167" s="3"/>
    </row>
    <row r="32168" spans="3:3" s="2" customFormat="1" x14ac:dyDescent="0.3">
      <c r="C32168" s="3"/>
    </row>
    <row r="32169" spans="3:3" s="2" customFormat="1" x14ac:dyDescent="0.3">
      <c r="C32169" s="3"/>
    </row>
    <row r="32170" spans="3:3" s="2" customFormat="1" x14ac:dyDescent="0.3">
      <c r="C32170" s="3"/>
    </row>
    <row r="32171" spans="3:3" s="2" customFormat="1" x14ac:dyDescent="0.3">
      <c r="C32171" s="3"/>
    </row>
    <row r="32172" spans="3:3" s="2" customFormat="1" x14ac:dyDescent="0.3">
      <c r="C32172" s="3"/>
    </row>
    <row r="32173" spans="3:3" s="2" customFormat="1" x14ac:dyDescent="0.3">
      <c r="C32173" s="3"/>
    </row>
    <row r="32174" spans="3:3" s="2" customFormat="1" x14ac:dyDescent="0.3">
      <c r="C32174" s="3"/>
    </row>
    <row r="32175" spans="3:3" s="2" customFormat="1" x14ac:dyDescent="0.3">
      <c r="C32175" s="3"/>
    </row>
    <row r="32176" spans="3:3" s="2" customFormat="1" x14ac:dyDescent="0.3">
      <c r="C32176" s="3"/>
    </row>
    <row r="32177" spans="3:3" s="2" customFormat="1" x14ac:dyDescent="0.3">
      <c r="C32177" s="3"/>
    </row>
    <row r="32178" spans="3:3" s="2" customFormat="1" x14ac:dyDescent="0.3">
      <c r="C32178" s="3"/>
    </row>
    <row r="32179" spans="3:3" s="2" customFormat="1" x14ac:dyDescent="0.3">
      <c r="C32179" s="3"/>
    </row>
    <row r="32180" spans="3:3" s="2" customFormat="1" x14ac:dyDescent="0.3">
      <c r="C32180" s="3"/>
    </row>
    <row r="32181" spans="3:3" s="2" customFormat="1" x14ac:dyDescent="0.3">
      <c r="C32181" s="3"/>
    </row>
    <row r="32182" spans="3:3" s="2" customFormat="1" x14ac:dyDescent="0.3">
      <c r="C32182" s="3"/>
    </row>
    <row r="32183" spans="3:3" s="2" customFormat="1" x14ac:dyDescent="0.3">
      <c r="C32183" s="3"/>
    </row>
    <row r="32184" spans="3:3" s="2" customFormat="1" x14ac:dyDescent="0.3">
      <c r="C32184" s="3"/>
    </row>
    <row r="32185" spans="3:3" s="2" customFormat="1" x14ac:dyDescent="0.3">
      <c r="C32185" s="3"/>
    </row>
    <row r="32186" spans="3:3" s="2" customFormat="1" x14ac:dyDescent="0.3">
      <c r="C32186" s="3"/>
    </row>
    <row r="32187" spans="3:3" s="2" customFormat="1" x14ac:dyDescent="0.3">
      <c r="C32187" s="3"/>
    </row>
    <row r="32188" spans="3:3" s="2" customFormat="1" x14ac:dyDescent="0.3">
      <c r="C32188" s="3"/>
    </row>
    <row r="32189" spans="3:3" s="2" customFormat="1" x14ac:dyDescent="0.3">
      <c r="C32189" s="3"/>
    </row>
    <row r="32190" spans="3:3" s="2" customFormat="1" x14ac:dyDescent="0.3">
      <c r="C32190" s="3"/>
    </row>
    <row r="32191" spans="3:3" s="2" customFormat="1" x14ac:dyDescent="0.3">
      <c r="C32191" s="3"/>
    </row>
    <row r="32192" spans="3:3" s="2" customFormat="1" x14ac:dyDescent="0.3">
      <c r="C32192" s="3"/>
    </row>
    <row r="32193" spans="3:3" s="2" customFormat="1" x14ac:dyDescent="0.3">
      <c r="C32193" s="3"/>
    </row>
    <row r="32194" spans="3:3" s="2" customFormat="1" x14ac:dyDescent="0.3">
      <c r="C32194" s="3"/>
    </row>
    <row r="32195" spans="3:3" s="2" customFormat="1" x14ac:dyDescent="0.3">
      <c r="C32195" s="3"/>
    </row>
    <row r="32196" spans="3:3" s="2" customFormat="1" x14ac:dyDescent="0.3">
      <c r="C32196" s="3"/>
    </row>
    <row r="32197" spans="3:3" s="2" customFormat="1" x14ac:dyDescent="0.3">
      <c r="C32197" s="3"/>
    </row>
    <row r="32198" spans="3:3" s="2" customFormat="1" x14ac:dyDescent="0.3">
      <c r="C32198" s="3"/>
    </row>
    <row r="32199" spans="3:3" s="2" customFormat="1" x14ac:dyDescent="0.3">
      <c r="C32199" s="3"/>
    </row>
    <row r="32200" spans="3:3" s="2" customFormat="1" x14ac:dyDescent="0.3">
      <c r="C32200" s="3"/>
    </row>
    <row r="32201" spans="3:3" s="2" customFormat="1" x14ac:dyDescent="0.3">
      <c r="C32201" s="3"/>
    </row>
    <row r="32202" spans="3:3" s="2" customFormat="1" x14ac:dyDescent="0.3">
      <c r="C32202" s="3"/>
    </row>
    <row r="32203" spans="3:3" s="2" customFormat="1" x14ac:dyDescent="0.3">
      <c r="C32203" s="3"/>
    </row>
    <row r="32204" spans="3:3" s="2" customFormat="1" x14ac:dyDescent="0.3">
      <c r="C32204" s="3"/>
    </row>
    <row r="32205" spans="3:3" s="2" customFormat="1" x14ac:dyDescent="0.3">
      <c r="C32205" s="3"/>
    </row>
    <row r="32206" spans="3:3" s="2" customFormat="1" x14ac:dyDescent="0.3">
      <c r="C32206" s="3"/>
    </row>
    <row r="32207" spans="3:3" s="2" customFormat="1" x14ac:dyDescent="0.3">
      <c r="C32207" s="3"/>
    </row>
    <row r="32208" spans="3:3" s="2" customFormat="1" x14ac:dyDescent="0.3">
      <c r="C32208" s="3"/>
    </row>
    <row r="32209" spans="3:3" s="2" customFormat="1" x14ac:dyDescent="0.3">
      <c r="C32209" s="3"/>
    </row>
    <row r="32210" spans="3:3" s="2" customFormat="1" x14ac:dyDescent="0.3">
      <c r="C32210" s="3"/>
    </row>
    <row r="32211" spans="3:3" s="2" customFormat="1" x14ac:dyDescent="0.3">
      <c r="C32211" s="3"/>
    </row>
    <row r="32212" spans="3:3" s="2" customFormat="1" x14ac:dyDescent="0.3">
      <c r="C32212" s="3"/>
    </row>
    <row r="32213" spans="3:3" s="2" customFormat="1" x14ac:dyDescent="0.3">
      <c r="C32213" s="3"/>
    </row>
    <row r="32214" spans="3:3" s="2" customFormat="1" x14ac:dyDescent="0.3">
      <c r="C32214" s="3"/>
    </row>
    <row r="32215" spans="3:3" s="2" customFormat="1" x14ac:dyDescent="0.3">
      <c r="C32215" s="3"/>
    </row>
    <row r="32216" spans="3:3" s="2" customFormat="1" x14ac:dyDescent="0.3">
      <c r="C32216" s="3"/>
    </row>
    <row r="32217" spans="3:3" s="2" customFormat="1" x14ac:dyDescent="0.3">
      <c r="C32217" s="3"/>
    </row>
    <row r="32218" spans="3:3" s="2" customFormat="1" x14ac:dyDescent="0.3">
      <c r="C32218" s="3"/>
    </row>
    <row r="32219" spans="3:3" s="2" customFormat="1" x14ac:dyDescent="0.3">
      <c r="C32219" s="3"/>
    </row>
    <row r="32220" spans="3:3" s="2" customFormat="1" x14ac:dyDescent="0.3">
      <c r="C32220" s="3"/>
    </row>
    <row r="32221" spans="3:3" s="2" customFormat="1" x14ac:dyDescent="0.3">
      <c r="C32221" s="3"/>
    </row>
    <row r="32222" spans="3:3" s="2" customFormat="1" x14ac:dyDescent="0.3">
      <c r="C32222" s="3"/>
    </row>
    <row r="32223" spans="3:3" s="2" customFormat="1" x14ac:dyDescent="0.3">
      <c r="C32223" s="3"/>
    </row>
    <row r="32224" spans="3:3" s="2" customFormat="1" x14ac:dyDescent="0.3">
      <c r="C32224" s="3"/>
    </row>
    <row r="32225" spans="3:3" s="2" customFormat="1" x14ac:dyDescent="0.3">
      <c r="C32225" s="3"/>
    </row>
    <row r="32226" spans="3:3" s="2" customFormat="1" x14ac:dyDescent="0.3">
      <c r="C32226" s="3"/>
    </row>
    <row r="32227" spans="3:3" s="2" customFormat="1" x14ac:dyDescent="0.3">
      <c r="C32227" s="3"/>
    </row>
    <row r="32228" spans="3:3" s="2" customFormat="1" x14ac:dyDescent="0.3">
      <c r="C32228" s="3"/>
    </row>
    <row r="32229" spans="3:3" s="2" customFormat="1" x14ac:dyDescent="0.3">
      <c r="C32229" s="3"/>
    </row>
    <row r="32230" spans="3:3" s="2" customFormat="1" x14ac:dyDescent="0.3">
      <c r="C32230" s="3"/>
    </row>
    <row r="32231" spans="3:3" s="2" customFormat="1" x14ac:dyDescent="0.3">
      <c r="C32231" s="3"/>
    </row>
    <row r="32232" spans="3:3" s="2" customFormat="1" x14ac:dyDescent="0.3">
      <c r="C32232" s="3"/>
    </row>
    <row r="32233" spans="3:3" s="2" customFormat="1" x14ac:dyDescent="0.3">
      <c r="C32233" s="3"/>
    </row>
    <row r="32234" spans="3:3" s="2" customFormat="1" x14ac:dyDescent="0.3">
      <c r="C32234" s="3"/>
    </row>
    <row r="32235" spans="3:3" s="2" customFormat="1" x14ac:dyDescent="0.3">
      <c r="C32235" s="3"/>
    </row>
    <row r="32236" spans="3:3" s="2" customFormat="1" x14ac:dyDescent="0.3">
      <c r="C32236" s="3"/>
    </row>
    <row r="32237" spans="3:3" s="2" customFormat="1" x14ac:dyDescent="0.3">
      <c r="C32237" s="3"/>
    </row>
    <row r="32238" spans="3:3" s="2" customFormat="1" x14ac:dyDescent="0.3">
      <c r="C32238" s="3"/>
    </row>
    <row r="32239" spans="3:3" s="2" customFormat="1" x14ac:dyDescent="0.3">
      <c r="C32239" s="3"/>
    </row>
    <row r="32240" spans="3:3" s="2" customFormat="1" x14ac:dyDescent="0.3">
      <c r="C32240" s="3"/>
    </row>
    <row r="32241" spans="3:3" s="2" customFormat="1" x14ac:dyDescent="0.3">
      <c r="C32241" s="3"/>
    </row>
    <row r="32242" spans="3:3" s="2" customFormat="1" x14ac:dyDescent="0.3">
      <c r="C32242" s="3"/>
    </row>
    <row r="32243" spans="3:3" s="2" customFormat="1" x14ac:dyDescent="0.3">
      <c r="C32243" s="3"/>
    </row>
    <row r="32244" spans="3:3" s="2" customFormat="1" x14ac:dyDescent="0.3">
      <c r="C32244" s="3"/>
    </row>
    <row r="32245" spans="3:3" s="2" customFormat="1" x14ac:dyDescent="0.3">
      <c r="C32245" s="3"/>
    </row>
    <row r="32246" spans="3:3" s="2" customFormat="1" x14ac:dyDescent="0.3">
      <c r="C32246" s="3"/>
    </row>
    <row r="32247" spans="3:3" s="2" customFormat="1" x14ac:dyDescent="0.3">
      <c r="C32247" s="3"/>
    </row>
    <row r="32248" spans="3:3" s="2" customFormat="1" x14ac:dyDescent="0.3">
      <c r="C32248" s="3"/>
    </row>
    <row r="32249" spans="3:3" s="2" customFormat="1" x14ac:dyDescent="0.3">
      <c r="C32249" s="3"/>
    </row>
    <row r="32250" spans="3:3" s="2" customFormat="1" x14ac:dyDescent="0.3">
      <c r="C32250" s="3"/>
    </row>
    <row r="32251" spans="3:3" s="2" customFormat="1" x14ac:dyDescent="0.3">
      <c r="C32251" s="3"/>
    </row>
    <row r="32252" spans="3:3" s="2" customFormat="1" x14ac:dyDescent="0.3">
      <c r="C32252" s="3"/>
    </row>
    <row r="32253" spans="3:3" s="2" customFormat="1" x14ac:dyDescent="0.3">
      <c r="C32253" s="3"/>
    </row>
    <row r="32254" spans="3:3" s="2" customFormat="1" x14ac:dyDescent="0.3">
      <c r="C32254" s="3"/>
    </row>
    <row r="32255" spans="3:3" s="2" customFormat="1" x14ac:dyDescent="0.3">
      <c r="C32255" s="3"/>
    </row>
    <row r="32256" spans="3:3" s="2" customFormat="1" x14ac:dyDescent="0.3">
      <c r="C32256" s="3"/>
    </row>
    <row r="32257" spans="3:3" s="2" customFormat="1" x14ac:dyDescent="0.3">
      <c r="C32257" s="3"/>
    </row>
    <row r="32258" spans="3:3" s="2" customFormat="1" x14ac:dyDescent="0.3">
      <c r="C32258" s="3"/>
    </row>
    <row r="32259" spans="3:3" s="2" customFormat="1" x14ac:dyDescent="0.3">
      <c r="C32259" s="3"/>
    </row>
    <row r="32260" spans="3:3" s="2" customFormat="1" x14ac:dyDescent="0.3">
      <c r="C32260" s="3"/>
    </row>
    <row r="32261" spans="3:3" s="2" customFormat="1" x14ac:dyDescent="0.3">
      <c r="C32261" s="3"/>
    </row>
    <row r="32262" spans="3:3" s="2" customFormat="1" x14ac:dyDescent="0.3">
      <c r="C32262" s="3"/>
    </row>
    <row r="32263" spans="3:3" s="2" customFormat="1" x14ac:dyDescent="0.3">
      <c r="C32263" s="3"/>
    </row>
    <row r="32264" spans="3:3" s="2" customFormat="1" x14ac:dyDescent="0.3">
      <c r="C32264" s="3"/>
    </row>
    <row r="32265" spans="3:3" s="2" customFormat="1" x14ac:dyDescent="0.3">
      <c r="C32265" s="3"/>
    </row>
    <row r="32266" spans="3:3" s="2" customFormat="1" x14ac:dyDescent="0.3">
      <c r="C32266" s="3"/>
    </row>
    <row r="32267" spans="3:3" s="2" customFormat="1" x14ac:dyDescent="0.3">
      <c r="C32267" s="3"/>
    </row>
    <row r="32268" spans="3:3" s="2" customFormat="1" x14ac:dyDescent="0.3">
      <c r="C32268" s="3"/>
    </row>
    <row r="32269" spans="3:3" s="2" customFormat="1" x14ac:dyDescent="0.3">
      <c r="C32269" s="3"/>
    </row>
    <row r="32270" spans="3:3" s="2" customFormat="1" x14ac:dyDescent="0.3">
      <c r="C32270" s="3"/>
    </row>
    <row r="32271" spans="3:3" s="2" customFormat="1" x14ac:dyDescent="0.3">
      <c r="C32271" s="3"/>
    </row>
    <row r="32272" spans="3:3" s="2" customFormat="1" x14ac:dyDescent="0.3">
      <c r="C32272" s="3"/>
    </row>
    <row r="32273" spans="3:3" s="2" customFormat="1" x14ac:dyDescent="0.3">
      <c r="C32273" s="3"/>
    </row>
    <row r="32274" spans="3:3" s="2" customFormat="1" x14ac:dyDescent="0.3">
      <c r="C32274" s="3"/>
    </row>
    <row r="32275" spans="3:3" s="2" customFormat="1" x14ac:dyDescent="0.3">
      <c r="C32275" s="3"/>
    </row>
    <row r="32276" spans="3:3" s="2" customFormat="1" x14ac:dyDescent="0.3">
      <c r="C32276" s="3"/>
    </row>
    <row r="32277" spans="3:3" s="2" customFormat="1" x14ac:dyDescent="0.3">
      <c r="C32277" s="3"/>
    </row>
    <row r="32278" spans="3:3" s="2" customFormat="1" x14ac:dyDescent="0.3">
      <c r="C32278" s="3"/>
    </row>
    <row r="32279" spans="3:3" s="2" customFormat="1" x14ac:dyDescent="0.3">
      <c r="C32279" s="3"/>
    </row>
    <row r="32280" spans="3:3" s="2" customFormat="1" x14ac:dyDescent="0.3">
      <c r="C32280" s="3"/>
    </row>
    <row r="32281" spans="3:3" s="2" customFormat="1" x14ac:dyDescent="0.3">
      <c r="C32281" s="3"/>
    </row>
    <row r="32282" spans="3:3" s="2" customFormat="1" x14ac:dyDescent="0.3">
      <c r="C32282" s="3"/>
    </row>
    <row r="32283" spans="3:3" s="2" customFormat="1" x14ac:dyDescent="0.3">
      <c r="C32283" s="3"/>
    </row>
    <row r="32284" spans="3:3" s="2" customFormat="1" x14ac:dyDescent="0.3">
      <c r="C32284" s="3"/>
    </row>
    <row r="32285" spans="3:3" s="2" customFormat="1" x14ac:dyDescent="0.3">
      <c r="C32285" s="3"/>
    </row>
    <row r="32286" spans="3:3" s="2" customFormat="1" x14ac:dyDescent="0.3">
      <c r="C32286" s="3"/>
    </row>
    <row r="32287" spans="3:3" s="2" customFormat="1" x14ac:dyDescent="0.3">
      <c r="C32287" s="3"/>
    </row>
    <row r="32288" spans="3:3" s="2" customFormat="1" x14ac:dyDescent="0.3">
      <c r="C32288" s="3"/>
    </row>
    <row r="32289" spans="3:3" s="2" customFormat="1" x14ac:dyDescent="0.3">
      <c r="C32289" s="3"/>
    </row>
    <row r="32290" spans="3:3" s="2" customFormat="1" x14ac:dyDescent="0.3">
      <c r="C32290" s="3"/>
    </row>
    <row r="32291" spans="3:3" s="2" customFormat="1" x14ac:dyDescent="0.3">
      <c r="C32291" s="3"/>
    </row>
    <row r="32292" spans="3:3" s="2" customFormat="1" x14ac:dyDescent="0.3">
      <c r="C32292" s="3"/>
    </row>
    <row r="32293" spans="3:3" s="2" customFormat="1" x14ac:dyDescent="0.3">
      <c r="C32293" s="3"/>
    </row>
    <row r="32294" spans="3:3" s="2" customFormat="1" x14ac:dyDescent="0.3">
      <c r="C32294" s="3"/>
    </row>
    <row r="32295" spans="3:3" s="2" customFormat="1" x14ac:dyDescent="0.3">
      <c r="C32295" s="3"/>
    </row>
    <row r="32296" spans="3:3" s="2" customFormat="1" x14ac:dyDescent="0.3">
      <c r="C32296" s="3"/>
    </row>
    <row r="32297" spans="3:3" s="2" customFormat="1" x14ac:dyDescent="0.3">
      <c r="C32297" s="3"/>
    </row>
    <row r="32298" spans="3:3" s="2" customFormat="1" x14ac:dyDescent="0.3">
      <c r="C32298" s="3"/>
    </row>
    <row r="32299" spans="3:3" s="2" customFormat="1" x14ac:dyDescent="0.3">
      <c r="C32299" s="3"/>
    </row>
    <row r="32300" spans="3:3" s="2" customFormat="1" x14ac:dyDescent="0.3">
      <c r="C32300" s="3"/>
    </row>
    <row r="32301" spans="3:3" s="2" customFormat="1" x14ac:dyDescent="0.3">
      <c r="C32301" s="3"/>
    </row>
    <row r="32302" spans="3:3" s="2" customFormat="1" x14ac:dyDescent="0.3">
      <c r="C32302" s="3"/>
    </row>
    <row r="32303" spans="3:3" s="2" customFormat="1" x14ac:dyDescent="0.3">
      <c r="C32303" s="3"/>
    </row>
    <row r="32304" spans="3:3" s="2" customFormat="1" x14ac:dyDescent="0.3">
      <c r="C32304" s="3"/>
    </row>
    <row r="32305" spans="3:3" s="2" customFormat="1" x14ac:dyDescent="0.3">
      <c r="C32305" s="3"/>
    </row>
    <row r="32306" spans="3:3" s="2" customFormat="1" x14ac:dyDescent="0.3">
      <c r="C32306" s="3"/>
    </row>
    <row r="32307" spans="3:3" s="2" customFormat="1" x14ac:dyDescent="0.3">
      <c r="C32307" s="3"/>
    </row>
    <row r="32308" spans="3:3" s="2" customFormat="1" x14ac:dyDescent="0.3">
      <c r="C32308" s="3"/>
    </row>
    <row r="32309" spans="3:3" s="2" customFormat="1" x14ac:dyDescent="0.3">
      <c r="C32309" s="3"/>
    </row>
    <row r="32310" spans="3:3" s="2" customFormat="1" x14ac:dyDescent="0.3">
      <c r="C32310" s="3"/>
    </row>
    <row r="32311" spans="3:3" s="2" customFormat="1" x14ac:dyDescent="0.3">
      <c r="C32311" s="3"/>
    </row>
    <row r="32312" spans="3:3" s="2" customFormat="1" x14ac:dyDescent="0.3">
      <c r="C32312" s="3"/>
    </row>
    <row r="32313" spans="3:3" s="2" customFormat="1" x14ac:dyDescent="0.3">
      <c r="C32313" s="3"/>
    </row>
    <row r="32314" spans="3:3" s="2" customFormat="1" x14ac:dyDescent="0.3">
      <c r="C32314" s="3"/>
    </row>
    <row r="32315" spans="3:3" s="2" customFormat="1" x14ac:dyDescent="0.3">
      <c r="C32315" s="3"/>
    </row>
    <row r="32316" spans="3:3" s="2" customFormat="1" x14ac:dyDescent="0.3">
      <c r="C32316" s="3"/>
    </row>
    <row r="32317" spans="3:3" s="2" customFormat="1" x14ac:dyDescent="0.3">
      <c r="C32317" s="3"/>
    </row>
    <row r="32318" spans="3:3" s="2" customFormat="1" x14ac:dyDescent="0.3">
      <c r="C32318" s="3"/>
    </row>
    <row r="32319" spans="3:3" s="2" customFormat="1" x14ac:dyDescent="0.3">
      <c r="C32319" s="3"/>
    </row>
    <row r="32320" spans="3:3" s="2" customFormat="1" x14ac:dyDescent="0.3">
      <c r="C32320" s="3"/>
    </row>
    <row r="32321" spans="3:3" s="2" customFormat="1" x14ac:dyDescent="0.3">
      <c r="C32321" s="3"/>
    </row>
    <row r="32322" spans="3:3" s="2" customFormat="1" x14ac:dyDescent="0.3">
      <c r="C32322" s="3"/>
    </row>
    <row r="32323" spans="3:3" s="2" customFormat="1" x14ac:dyDescent="0.3">
      <c r="C32323" s="3"/>
    </row>
    <row r="32324" spans="3:3" s="2" customFormat="1" x14ac:dyDescent="0.3">
      <c r="C32324" s="3"/>
    </row>
    <row r="32325" spans="3:3" s="2" customFormat="1" x14ac:dyDescent="0.3">
      <c r="C32325" s="3"/>
    </row>
    <row r="32326" spans="3:3" s="2" customFormat="1" x14ac:dyDescent="0.3">
      <c r="C32326" s="3"/>
    </row>
    <row r="32327" spans="3:3" s="2" customFormat="1" x14ac:dyDescent="0.3">
      <c r="C32327" s="3"/>
    </row>
    <row r="32328" spans="3:3" s="2" customFormat="1" x14ac:dyDescent="0.3">
      <c r="C32328" s="3"/>
    </row>
    <row r="32329" spans="3:3" s="2" customFormat="1" x14ac:dyDescent="0.3">
      <c r="C32329" s="3"/>
    </row>
    <row r="32330" spans="3:3" s="2" customFormat="1" x14ac:dyDescent="0.3">
      <c r="C32330" s="3"/>
    </row>
    <row r="32331" spans="3:3" s="2" customFormat="1" x14ac:dyDescent="0.3">
      <c r="C32331" s="3"/>
    </row>
    <row r="32332" spans="3:3" s="2" customFormat="1" x14ac:dyDescent="0.3">
      <c r="C32332" s="3"/>
    </row>
    <row r="32333" spans="3:3" s="2" customFormat="1" x14ac:dyDescent="0.3">
      <c r="C32333" s="3"/>
    </row>
    <row r="32334" spans="3:3" s="2" customFormat="1" x14ac:dyDescent="0.3">
      <c r="C32334" s="3"/>
    </row>
    <row r="32335" spans="3:3" s="2" customFormat="1" x14ac:dyDescent="0.3">
      <c r="C32335" s="3"/>
    </row>
    <row r="32336" spans="3:3" s="2" customFormat="1" x14ac:dyDescent="0.3">
      <c r="C32336" s="3"/>
    </row>
    <row r="32337" spans="3:3" s="2" customFormat="1" x14ac:dyDescent="0.3">
      <c r="C32337" s="3"/>
    </row>
    <row r="32338" spans="3:3" s="2" customFormat="1" x14ac:dyDescent="0.3">
      <c r="C32338" s="3"/>
    </row>
    <row r="32339" spans="3:3" s="2" customFormat="1" x14ac:dyDescent="0.3">
      <c r="C32339" s="3"/>
    </row>
    <row r="32340" spans="3:3" s="2" customFormat="1" x14ac:dyDescent="0.3">
      <c r="C32340" s="3"/>
    </row>
    <row r="32341" spans="3:3" s="2" customFormat="1" x14ac:dyDescent="0.3">
      <c r="C32341" s="3"/>
    </row>
    <row r="32342" spans="3:3" s="2" customFormat="1" x14ac:dyDescent="0.3">
      <c r="C32342" s="3"/>
    </row>
    <row r="32343" spans="3:3" s="2" customFormat="1" x14ac:dyDescent="0.3">
      <c r="C32343" s="3"/>
    </row>
    <row r="32344" spans="3:3" s="2" customFormat="1" x14ac:dyDescent="0.3">
      <c r="C32344" s="3"/>
    </row>
    <row r="32345" spans="3:3" s="2" customFormat="1" x14ac:dyDescent="0.3">
      <c r="C32345" s="3"/>
    </row>
    <row r="32346" spans="3:3" s="2" customFormat="1" x14ac:dyDescent="0.3">
      <c r="C32346" s="3"/>
    </row>
    <row r="32347" spans="3:3" s="2" customFormat="1" x14ac:dyDescent="0.3">
      <c r="C32347" s="3"/>
    </row>
    <row r="32348" spans="3:3" s="2" customFormat="1" x14ac:dyDescent="0.3">
      <c r="C32348" s="3"/>
    </row>
    <row r="32349" spans="3:3" s="2" customFormat="1" x14ac:dyDescent="0.3">
      <c r="C32349" s="3"/>
    </row>
    <row r="32350" spans="3:3" s="2" customFormat="1" x14ac:dyDescent="0.3">
      <c r="C32350" s="3"/>
    </row>
    <row r="32351" spans="3:3" s="2" customFormat="1" x14ac:dyDescent="0.3">
      <c r="C32351" s="3"/>
    </row>
    <row r="32352" spans="3:3" s="2" customFormat="1" x14ac:dyDescent="0.3">
      <c r="C32352" s="3"/>
    </row>
    <row r="32353" spans="3:3" s="2" customFormat="1" x14ac:dyDescent="0.3">
      <c r="C32353" s="3"/>
    </row>
    <row r="32354" spans="3:3" s="2" customFormat="1" x14ac:dyDescent="0.3">
      <c r="C32354" s="3"/>
    </row>
    <row r="32355" spans="3:3" s="2" customFormat="1" x14ac:dyDescent="0.3">
      <c r="C32355" s="3"/>
    </row>
    <row r="32356" spans="3:3" s="2" customFormat="1" x14ac:dyDescent="0.3">
      <c r="C32356" s="3"/>
    </row>
    <row r="32357" spans="3:3" s="2" customFormat="1" x14ac:dyDescent="0.3">
      <c r="C32357" s="3"/>
    </row>
    <row r="32358" spans="3:3" s="2" customFormat="1" x14ac:dyDescent="0.3">
      <c r="C32358" s="3"/>
    </row>
    <row r="32359" spans="3:3" s="2" customFormat="1" x14ac:dyDescent="0.3">
      <c r="C32359" s="3"/>
    </row>
    <row r="32360" spans="3:3" s="2" customFormat="1" x14ac:dyDescent="0.3">
      <c r="C32360" s="3"/>
    </row>
    <row r="32361" spans="3:3" s="2" customFormat="1" x14ac:dyDescent="0.3">
      <c r="C32361" s="3"/>
    </row>
    <row r="32362" spans="3:3" s="2" customFormat="1" x14ac:dyDescent="0.3">
      <c r="C32362" s="3"/>
    </row>
    <row r="32363" spans="3:3" s="2" customFormat="1" x14ac:dyDescent="0.3">
      <c r="C32363" s="3"/>
    </row>
    <row r="32364" spans="3:3" s="2" customFormat="1" x14ac:dyDescent="0.3">
      <c r="C32364" s="3"/>
    </row>
    <row r="32365" spans="3:3" s="2" customFormat="1" x14ac:dyDescent="0.3">
      <c r="C32365" s="3"/>
    </row>
    <row r="32366" spans="3:3" s="2" customFormat="1" x14ac:dyDescent="0.3">
      <c r="C32366" s="3"/>
    </row>
    <row r="32367" spans="3:3" s="2" customFormat="1" x14ac:dyDescent="0.3">
      <c r="C32367" s="3"/>
    </row>
    <row r="32368" spans="3:3" s="2" customFormat="1" x14ac:dyDescent="0.3">
      <c r="C32368" s="3"/>
    </row>
    <row r="32369" spans="3:3" s="2" customFormat="1" x14ac:dyDescent="0.3">
      <c r="C32369" s="3"/>
    </row>
    <row r="32370" spans="3:3" s="2" customFormat="1" x14ac:dyDescent="0.3">
      <c r="C32370" s="3"/>
    </row>
    <row r="32371" spans="3:3" s="2" customFormat="1" x14ac:dyDescent="0.3">
      <c r="C32371" s="3"/>
    </row>
    <row r="32372" spans="3:3" s="2" customFormat="1" x14ac:dyDescent="0.3">
      <c r="C32372" s="3"/>
    </row>
    <row r="32373" spans="3:3" s="2" customFormat="1" x14ac:dyDescent="0.3">
      <c r="C32373" s="3"/>
    </row>
    <row r="32374" spans="3:3" s="2" customFormat="1" x14ac:dyDescent="0.3">
      <c r="C32374" s="3"/>
    </row>
    <row r="32375" spans="3:3" s="2" customFormat="1" x14ac:dyDescent="0.3">
      <c r="C32375" s="3"/>
    </row>
    <row r="32376" spans="3:3" s="2" customFormat="1" x14ac:dyDescent="0.3">
      <c r="C32376" s="3"/>
    </row>
    <row r="32377" spans="3:3" s="2" customFormat="1" x14ac:dyDescent="0.3">
      <c r="C32377" s="3"/>
    </row>
    <row r="32378" spans="3:3" s="2" customFormat="1" x14ac:dyDescent="0.3">
      <c r="C32378" s="3"/>
    </row>
    <row r="32379" spans="3:3" s="2" customFormat="1" x14ac:dyDescent="0.3">
      <c r="C32379" s="3"/>
    </row>
    <row r="32380" spans="3:3" s="2" customFormat="1" x14ac:dyDescent="0.3">
      <c r="C32380" s="3"/>
    </row>
    <row r="32381" spans="3:3" s="2" customFormat="1" x14ac:dyDescent="0.3">
      <c r="C32381" s="3"/>
    </row>
    <row r="32382" spans="3:3" s="2" customFormat="1" x14ac:dyDescent="0.3">
      <c r="C32382" s="3"/>
    </row>
    <row r="32383" spans="3:3" s="2" customFormat="1" x14ac:dyDescent="0.3">
      <c r="C32383" s="3"/>
    </row>
    <row r="32384" spans="3:3" s="2" customFormat="1" x14ac:dyDescent="0.3">
      <c r="C32384" s="3"/>
    </row>
    <row r="32385" spans="3:3" s="2" customFormat="1" x14ac:dyDescent="0.3">
      <c r="C32385" s="3"/>
    </row>
    <row r="32386" spans="3:3" s="2" customFormat="1" x14ac:dyDescent="0.3">
      <c r="C32386" s="3"/>
    </row>
    <row r="32387" spans="3:3" s="2" customFormat="1" x14ac:dyDescent="0.3">
      <c r="C32387" s="3"/>
    </row>
    <row r="32388" spans="3:3" s="2" customFormat="1" x14ac:dyDescent="0.3">
      <c r="C32388" s="3"/>
    </row>
    <row r="32389" spans="3:3" s="2" customFormat="1" x14ac:dyDescent="0.3">
      <c r="C32389" s="3"/>
    </row>
    <row r="32390" spans="3:3" s="2" customFormat="1" x14ac:dyDescent="0.3">
      <c r="C32390" s="3"/>
    </row>
    <row r="32391" spans="3:3" s="2" customFormat="1" x14ac:dyDescent="0.3">
      <c r="C32391" s="3"/>
    </row>
    <row r="32392" spans="3:3" s="2" customFormat="1" x14ac:dyDescent="0.3">
      <c r="C32392" s="3"/>
    </row>
    <row r="32393" spans="3:3" s="2" customFormat="1" x14ac:dyDescent="0.3">
      <c r="C32393" s="3"/>
    </row>
    <row r="32394" spans="3:3" s="2" customFormat="1" x14ac:dyDescent="0.3">
      <c r="C32394" s="3"/>
    </row>
    <row r="32395" spans="3:3" s="2" customFormat="1" x14ac:dyDescent="0.3">
      <c r="C32395" s="3"/>
    </row>
    <row r="32396" spans="3:3" s="2" customFormat="1" x14ac:dyDescent="0.3">
      <c r="C32396" s="3"/>
    </row>
    <row r="32397" spans="3:3" s="2" customFormat="1" x14ac:dyDescent="0.3">
      <c r="C32397" s="3"/>
    </row>
    <row r="32398" spans="3:3" s="2" customFormat="1" x14ac:dyDescent="0.3">
      <c r="C32398" s="3"/>
    </row>
    <row r="32399" spans="3:3" s="2" customFormat="1" x14ac:dyDescent="0.3">
      <c r="C32399" s="3"/>
    </row>
    <row r="32400" spans="3:3" s="2" customFormat="1" x14ac:dyDescent="0.3">
      <c r="C32400" s="3"/>
    </row>
    <row r="32401" spans="3:3" s="2" customFormat="1" x14ac:dyDescent="0.3">
      <c r="C32401" s="3"/>
    </row>
    <row r="32402" spans="3:3" s="2" customFormat="1" x14ac:dyDescent="0.3">
      <c r="C32402" s="3"/>
    </row>
    <row r="32403" spans="3:3" s="2" customFormat="1" x14ac:dyDescent="0.3">
      <c r="C32403" s="3"/>
    </row>
    <row r="32404" spans="3:3" s="2" customFormat="1" x14ac:dyDescent="0.3">
      <c r="C32404" s="3"/>
    </row>
    <row r="32405" spans="3:3" s="2" customFormat="1" x14ac:dyDescent="0.3">
      <c r="C32405" s="3"/>
    </row>
    <row r="32406" spans="3:3" s="2" customFormat="1" x14ac:dyDescent="0.3">
      <c r="C32406" s="3"/>
    </row>
    <row r="32407" spans="3:3" s="2" customFormat="1" x14ac:dyDescent="0.3">
      <c r="C32407" s="3"/>
    </row>
    <row r="32408" spans="3:3" s="2" customFormat="1" x14ac:dyDescent="0.3">
      <c r="C32408" s="3"/>
    </row>
    <row r="32409" spans="3:3" s="2" customFormat="1" x14ac:dyDescent="0.3">
      <c r="C32409" s="3"/>
    </row>
    <row r="32410" spans="3:3" s="2" customFormat="1" x14ac:dyDescent="0.3">
      <c r="C32410" s="3"/>
    </row>
    <row r="32411" spans="3:3" s="2" customFormat="1" x14ac:dyDescent="0.3">
      <c r="C32411" s="3"/>
    </row>
    <row r="32412" spans="3:3" s="2" customFormat="1" x14ac:dyDescent="0.3">
      <c r="C32412" s="3"/>
    </row>
    <row r="32413" spans="3:3" s="2" customFormat="1" x14ac:dyDescent="0.3">
      <c r="C32413" s="3"/>
    </row>
    <row r="32414" spans="3:3" s="2" customFormat="1" x14ac:dyDescent="0.3">
      <c r="C32414" s="3"/>
    </row>
    <row r="32415" spans="3:3" s="2" customFormat="1" x14ac:dyDescent="0.3">
      <c r="C32415" s="3"/>
    </row>
    <row r="32416" spans="3:3" s="2" customFormat="1" x14ac:dyDescent="0.3">
      <c r="C32416" s="3"/>
    </row>
    <row r="32417" spans="3:3" s="2" customFormat="1" x14ac:dyDescent="0.3">
      <c r="C32417" s="3"/>
    </row>
    <row r="32418" spans="3:3" s="2" customFormat="1" x14ac:dyDescent="0.3">
      <c r="C32418" s="3"/>
    </row>
    <row r="32419" spans="3:3" s="2" customFormat="1" x14ac:dyDescent="0.3">
      <c r="C32419" s="3"/>
    </row>
    <row r="32420" spans="3:3" s="2" customFormat="1" x14ac:dyDescent="0.3">
      <c r="C32420" s="3"/>
    </row>
    <row r="32421" spans="3:3" s="2" customFormat="1" x14ac:dyDescent="0.3">
      <c r="C32421" s="3"/>
    </row>
    <row r="32422" spans="3:3" s="2" customFormat="1" x14ac:dyDescent="0.3">
      <c r="C32422" s="3"/>
    </row>
    <row r="32423" spans="3:3" s="2" customFormat="1" x14ac:dyDescent="0.3">
      <c r="C32423" s="3"/>
    </row>
    <row r="32424" spans="3:3" s="2" customFormat="1" x14ac:dyDescent="0.3">
      <c r="C32424" s="3"/>
    </row>
    <row r="32425" spans="3:3" s="2" customFormat="1" x14ac:dyDescent="0.3">
      <c r="C32425" s="3"/>
    </row>
    <row r="32426" spans="3:3" s="2" customFormat="1" x14ac:dyDescent="0.3">
      <c r="C32426" s="3"/>
    </row>
    <row r="32427" spans="3:3" s="2" customFormat="1" x14ac:dyDescent="0.3">
      <c r="C32427" s="3"/>
    </row>
    <row r="32428" spans="3:3" s="2" customFormat="1" x14ac:dyDescent="0.3">
      <c r="C32428" s="3"/>
    </row>
    <row r="32429" spans="3:3" s="2" customFormat="1" x14ac:dyDescent="0.3">
      <c r="C32429" s="3"/>
    </row>
    <row r="32430" spans="3:3" s="2" customFormat="1" x14ac:dyDescent="0.3">
      <c r="C32430" s="3"/>
    </row>
    <row r="32431" spans="3:3" s="2" customFormat="1" x14ac:dyDescent="0.3">
      <c r="C32431" s="3"/>
    </row>
    <row r="32432" spans="3:3" s="2" customFormat="1" x14ac:dyDescent="0.3">
      <c r="C32432" s="3"/>
    </row>
    <row r="32433" spans="3:3" s="2" customFormat="1" x14ac:dyDescent="0.3">
      <c r="C32433" s="3"/>
    </row>
    <row r="32434" spans="3:3" s="2" customFormat="1" x14ac:dyDescent="0.3">
      <c r="C32434" s="3"/>
    </row>
    <row r="32435" spans="3:3" s="2" customFormat="1" x14ac:dyDescent="0.3">
      <c r="C32435" s="3"/>
    </row>
    <row r="32436" spans="3:3" s="2" customFormat="1" x14ac:dyDescent="0.3">
      <c r="C32436" s="3"/>
    </row>
    <row r="32437" spans="3:3" s="2" customFormat="1" x14ac:dyDescent="0.3">
      <c r="C32437" s="3"/>
    </row>
    <row r="32438" spans="3:3" s="2" customFormat="1" x14ac:dyDescent="0.3">
      <c r="C32438" s="3"/>
    </row>
    <row r="32439" spans="3:3" s="2" customFormat="1" x14ac:dyDescent="0.3">
      <c r="C32439" s="3"/>
    </row>
    <row r="32440" spans="3:3" s="2" customFormat="1" x14ac:dyDescent="0.3">
      <c r="C32440" s="3"/>
    </row>
    <row r="32441" spans="3:3" s="2" customFormat="1" x14ac:dyDescent="0.3">
      <c r="C32441" s="3"/>
    </row>
    <row r="32442" spans="3:3" s="2" customFormat="1" x14ac:dyDescent="0.3">
      <c r="C32442" s="3"/>
    </row>
    <row r="32443" spans="3:3" s="2" customFormat="1" x14ac:dyDescent="0.3">
      <c r="C32443" s="3"/>
    </row>
    <row r="32444" spans="3:3" s="2" customFormat="1" x14ac:dyDescent="0.3">
      <c r="C32444" s="3"/>
    </row>
    <row r="32445" spans="3:3" s="2" customFormat="1" x14ac:dyDescent="0.3">
      <c r="C32445" s="3"/>
    </row>
    <row r="32446" spans="3:3" s="2" customFormat="1" x14ac:dyDescent="0.3">
      <c r="C32446" s="3"/>
    </row>
    <row r="32447" spans="3:3" s="2" customFormat="1" x14ac:dyDescent="0.3">
      <c r="C32447" s="3"/>
    </row>
    <row r="32448" spans="3:3" s="2" customFormat="1" x14ac:dyDescent="0.3">
      <c r="C32448" s="3"/>
    </row>
    <row r="32449" spans="3:3" s="2" customFormat="1" x14ac:dyDescent="0.3">
      <c r="C32449" s="3"/>
    </row>
    <row r="32450" spans="3:3" s="2" customFormat="1" x14ac:dyDescent="0.3">
      <c r="C32450" s="3"/>
    </row>
    <row r="32451" spans="3:3" s="2" customFormat="1" x14ac:dyDescent="0.3">
      <c r="C32451" s="3"/>
    </row>
    <row r="32452" spans="3:3" s="2" customFormat="1" x14ac:dyDescent="0.3">
      <c r="C32452" s="3"/>
    </row>
    <row r="32453" spans="3:3" s="2" customFormat="1" x14ac:dyDescent="0.3">
      <c r="C32453" s="3"/>
    </row>
    <row r="32454" spans="3:3" s="2" customFormat="1" x14ac:dyDescent="0.3">
      <c r="C32454" s="3"/>
    </row>
    <row r="32455" spans="3:3" s="2" customFormat="1" x14ac:dyDescent="0.3">
      <c r="C32455" s="3"/>
    </row>
    <row r="32456" spans="3:3" s="2" customFormat="1" x14ac:dyDescent="0.3">
      <c r="C32456" s="3"/>
    </row>
    <row r="32457" spans="3:3" s="2" customFormat="1" x14ac:dyDescent="0.3">
      <c r="C32457" s="3"/>
    </row>
    <row r="32458" spans="3:3" s="2" customFormat="1" x14ac:dyDescent="0.3">
      <c r="C32458" s="3"/>
    </row>
    <row r="32459" spans="3:3" s="2" customFormat="1" x14ac:dyDescent="0.3">
      <c r="C32459" s="3"/>
    </row>
    <row r="32460" spans="3:3" s="2" customFormat="1" x14ac:dyDescent="0.3">
      <c r="C32460" s="3"/>
    </row>
    <row r="32461" spans="3:3" s="2" customFormat="1" x14ac:dyDescent="0.3">
      <c r="C32461" s="3"/>
    </row>
    <row r="32462" spans="3:3" s="2" customFormat="1" x14ac:dyDescent="0.3">
      <c r="C32462" s="3"/>
    </row>
    <row r="32463" spans="3:3" s="2" customFormat="1" x14ac:dyDescent="0.3">
      <c r="C32463" s="3"/>
    </row>
    <row r="32464" spans="3:3" s="2" customFormat="1" x14ac:dyDescent="0.3">
      <c r="C32464" s="3"/>
    </row>
    <row r="32465" spans="3:3" s="2" customFormat="1" x14ac:dyDescent="0.3">
      <c r="C32465" s="3"/>
    </row>
    <row r="32466" spans="3:3" s="2" customFormat="1" x14ac:dyDescent="0.3">
      <c r="C32466" s="3"/>
    </row>
    <row r="32467" spans="3:3" s="2" customFormat="1" x14ac:dyDescent="0.3">
      <c r="C32467" s="3"/>
    </row>
    <row r="32468" spans="3:3" s="2" customFormat="1" x14ac:dyDescent="0.3">
      <c r="C32468" s="3"/>
    </row>
    <row r="32469" spans="3:3" s="2" customFormat="1" x14ac:dyDescent="0.3">
      <c r="C32469" s="3"/>
    </row>
    <row r="32470" spans="3:3" s="2" customFormat="1" x14ac:dyDescent="0.3">
      <c r="C32470" s="3"/>
    </row>
    <row r="32471" spans="3:3" s="2" customFormat="1" x14ac:dyDescent="0.3">
      <c r="C32471" s="3"/>
    </row>
    <row r="32472" spans="3:3" s="2" customFormat="1" x14ac:dyDescent="0.3">
      <c r="C32472" s="3"/>
    </row>
    <row r="32473" spans="3:3" s="2" customFormat="1" x14ac:dyDescent="0.3">
      <c r="C32473" s="3"/>
    </row>
    <row r="32474" spans="3:3" s="2" customFormat="1" x14ac:dyDescent="0.3">
      <c r="C32474" s="3"/>
    </row>
    <row r="32475" spans="3:3" s="2" customFormat="1" x14ac:dyDescent="0.3">
      <c r="C32475" s="3"/>
    </row>
    <row r="32476" spans="3:3" s="2" customFormat="1" x14ac:dyDescent="0.3">
      <c r="C32476" s="3"/>
    </row>
    <row r="32477" spans="3:3" s="2" customFormat="1" x14ac:dyDescent="0.3">
      <c r="C32477" s="3"/>
    </row>
    <row r="32478" spans="3:3" s="2" customFormat="1" x14ac:dyDescent="0.3">
      <c r="C32478" s="3"/>
    </row>
    <row r="32479" spans="3:3" s="2" customFormat="1" x14ac:dyDescent="0.3">
      <c r="C32479" s="3"/>
    </row>
    <row r="32480" spans="3:3" s="2" customFormat="1" x14ac:dyDescent="0.3">
      <c r="C32480" s="3"/>
    </row>
    <row r="32481" spans="3:3" s="2" customFormat="1" x14ac:dyDescent="0.3">
      <c r="C32481" s="3"/>
    </row>
    <row r="32482" spans="3:3" s="2" customFormat="1" x14ac:dyDescent="0.3">
      <c r="C32482" s="3"/>
    </row>
    <row r="32483" spans="3:3" s="2" customFormat="1" x14ac:dyDescent="0.3">
      <c r="C32483" s="3"/>
    </row>
    <row r="32484" spans="3:3" s="2" customFormat="1" x14ac:dyDescent="0.3">
      <c r="C32484" s="3"/>
    </row>
    <row r="32485" spans="3:3" s="2" customFormat="1" x14ac:dyDescent="0.3">
      <c r="C32485" s="3"/>
    </row>
    <row r="32486" spans="3:3" s="2" customFormat="1" x14ac:dyDescent="0.3">
      <c r="C32486" s="3"/>
    </row>
    <row r="32487" spans="3:3" s="2" customFormat="1" x14ac:dyDescent="0.3">
      <c r="C32487" s="3"/>
    </row>
    <row r="32488" spans="3:3" s="2" customFormat="1" x14ac:dyDescent="0.3">
      <c r="C32488" s="3"/>
    </row>
    <row r="32489" spans="3:3" s="2" customFormat="1" x14ac:dyDescent="0.3">
      <c r="C32489" s="3"/>
    </row>
    <row r="32490" spans="3:3" s="2" customFormat="1" x14ac:dyDescent="0.3">
      <c r="C32490" s="3"/>
    </row>
    <row r="32491" spans="3:3" s="2" customFormat="1" x14ac:dyDescent="0.3">
      <c r="C32491" s="3"/>
    </row>
    <row r="32492" spans="3:3" s="2" customFormat="1" x14ac:dyDescent="0.3">
      <c r="C32492" s="3"/>
    </row>
    <row r="32493" spans="3:3" s="2" customFormat="1" x14ac:dyDescent="0.3">
      <c r="C32493" s="3"/>
    </row>
    <row r="32494" spans="3:3" s="2" customFormat="1" x14ac:dyDescent="0.3">
      <c r="C32494" s="3"/>
    </row>
    <row r="32495" spans="3:3" s="2" customFormat="1" x14ac:dyDescent="0.3">
      <c r="C32495" s="3"/>
    </row>
    <row r="32496" spans="3:3" s="2" customFormat="1" x14ac:dyDescent="0.3">
      <c r="C32496" s="3"/>
    </row>
    <row r="32497" spans="3:3" s="2" customFormat="1" x14ac:dyDescent="0.3">
      <c r="C32497" s="3"/>
    </row>
    <row r="32498" spans="3:3" s="2" customFormat="1" x14ac:dyDescent="0.3">
      <c r="C32498" s="3"/>
    </row>
    <row r="32499" spans="3:3" s="2" customFormat="1" x14ac:dyDescent="0.3">
      <c r="C32499" s="3"/>
    </row>
    <row r="32500" spans="3:3" s="2" customFormat="1" x14ac:dyDescent="0.3">
      <c r="C32500" s="3"/>
    </row>
    <row r="32501" spans="3:3" s="2" customFormat="1" x14ac:dyDescent="0.3">
      <c r="C32501" s="3"/>
    </row>
    <row r="32502" spans="3:3" s="2" customFormat="1" x14ac:dyDescent="0.3">
      <c r="C32502" s="3"/>
    </row>
    <row r="32503" spans="3:3" s="2" customFormat="1" x14ac:dyDescent="0.3">
      <c r="C32503" s="3"/>
    </row>
    <row r="32504" spans="3:3" s="2" customFormat="1" x14ac:dyDescent="0.3">
      <c r="C32504" s="3"/>
    </row>
    <row r="32505" spans="3:3" s="2" customFormat="1" x14ac:dyDescent="0.3">
      <c r="C32505" s="3"/>
    </row>
    <row r="32506" spans="3:3" s="2" customFormat="1" x14ac:dyDescent="0.3">
      <c r="C32506" s="3"/>
    </row>
    <row r="32507" spans="3:3" s="2" customFormat="1" x14ac:dyDescent="0.3">
      <c r="C32507" s="3"/>
    </row>
    <row r="32508" spans="3:3" s="2" customFormat="1" x14ac:dyDescent="0.3">
      <c r="C32508" s="3"/>
    </row>
    <row r="32509" spans="3:3" s="2" customFormat="1" x14ac:dyDescent="0.3">
      <c r="C32509" s="3"/>
    </row>
    <row r="32510" spans="3:3" s="2" customFormat="1" x14ac:dyDescent="0.3">
      <c r="C32510" s="3"/>
    </row>
    <row r="32511" spans="3:3" s="2" customFormat="1" x14ac:dyDescent="0.3">
      <c r="C32511" s="3"/>
    </row>
    <row r="32512" spans="3:3" s="2" customFormat="1" x14ac:dyDescent="0.3">
      <c r="C32512" s="3"/>
    </row>
    <row r="32513" spans="3:3" s="2" customFormat="1" x14ac:dyDescent="0.3">
      <c r="C32513" s="3"/>
    </row>
    <row r="32514" spans="3:3" s="2" customFormat="1" x14ac:dyDescent="0.3">
      <c r="C32514" s="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AC8767"/>
  <sheetViews>
    <sheetView workbookViewId="0">
      <pane xSplit="3" ySplit="1" topLeftCell="D8709" activePane="bottomRight" state="frozen"/>
      <selection pane="topRight" activeCell="O137" sqref="O137"/>
      <selection pane="bottomLeft" activeCell="O137" sqref="O137"/>
      <selection pane="bottomRight" activeCell="W8763" sqref="W8762:W8763"/>
    </sheetView>
  </sheetViews>
  <sheetFormatPr defaultRowHeight="14.4" x14ac:dyDescent="0.3"/>
  <cols>
    <col min="3" max="3" width="10.6640625" bestFit="1" customWidth="1"/>
  </cols>
  <sheetData>
    <row r="1" spans="1:29" x14ac:dyDescent="0.3">
      <c r="A1" t="s">
        <v>60</v>
      </c>
      <c r="B1" t="s">
        <v>61</v>
      </c>
      <c r="C1" t="s">
        <v>55</v>
      </c>
      <c r="D1" t="s">
        <v>30</v>
      </c>
      <c r="E1" t="s">
        <v>1</v>
      </c>
      <c r="F1" t="s">
        <v>3</v>
      </c>
      <c r="G1" t="s">
        <v>4</v>
      </c>
      <c r="H1" t="s">
        <v>31</v>
      </c>
      <c r="I1" t="s">
        <v>32</v>
      </c>
      <c r="J1" t="s">
        <v>33</v>
      </c>
      <c r="K1" t="s">
        <v>34</v>
      </c>
      <c r="L1" t="s">
        <v>8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</row>
    <row r="2" spans="1:29" x14ac:dyDescent="0.3">
      <c r="A2">
        <v>1996</v>
      </c>
      <c r="B2">
        <v>10</v>
      </c>
      <c r="C2" s="1">
        <v>35339</v>
      </c>
      <c r="D2">
        <v>14900</v>
      </c>
      <c r="E2">
        <v>246</v>
      </c>
      <c r="F2">
        <v>27</v>
      </c>
      <c r="G2">
        <v>125</v>
      </c>
      <c r="H2">
        <v>380</v>
      </c>
      <c r="I2">
        <v>2110</v>
      </c>
      <c r="J2">
        <v>2642</v>
      </c>
      <c r="K2">
        <v>17788</v>
      </c>
      <c r="L2">
        <v>204</v>
      </c>
      <c r="M2">
        <v>6581</v>
      </c>
      <c r="N2">
        <v>4122</v>
      </c>
      <c r="O2">
        <v>44</v>
      </c>
      <c r="P2">
        <v>10950</v>
      </c>
      <c r="Q2">
        <v>2115</v>
      </c>
      <c r="R2">
        <v>0</v>
      </c>
      <c r="S2">
        <v>0</v>
      </c>
      <c r="T2">
        <v>2115</v>
      </c>
      <c r="U2">
        <v>6456</v>
      </c>
      <c r="V2">
        <v>-3228</v>
      </c>
      <c r="W2">
        <v>8098</v>
      </c>
      <c r="X2">
        <v>4722</v>
      </c>
      <c r="Y2">
        <v>0.6</v>
      </c>
      <c r="Z2">
        <v>73</v>
      </c>
      <c r="AA2">
        <v>15678</v>
      </c>
      <c r="AB2">
        <v>70</v>
      </c>
      <c r="AC2">
        <v>82.62</v>
      </c>
    </row>
    <row r="3" spans="1:29" x14ac:dyDescent="0.3">
      <c r="A3">
        <v>1996</v>
      </c>
      <c r="B3">
        <v>10</v>
      </c>
      <c r="C3" s="1">
        <v>35340</v>
      </c>
      <c r="D3">
        <v>14700</v>
      </c>
      <c r="E3">
        <v>229</v>
      </c>
      <c r="F3">
        <v>27</v>
      </c>
      <c r="G3">
        <v>114</v>
      </c>
      <c r="H3">
        <v>348</v>
      </c>
      <c r="I3">
        <v>2120</v>
      </c>
      <c r="J3">
        <v>2609</v>
      </c>
      <c r="K3">
        <v>17538</v>
      </c>
      <c r="L3">
        <v>213</v>
      </c>
      <c r="M3">
        <v>6608</v>
      </c>
      <c r="N3">
        <v>4374</v>
      </c>
      <c r="O3">
        <v>43</v>
      </c>
      <c r="P3">
        <v>11237</v>
      </c>
      <c r="Q3">
        <v>2071</v>
      </c>
      <c r="R3">
        <v>0</v>
      </c>
      <c r="S3">
        <v>0</v>
      </c>
      <c r="T3">
        <v>2071</v>
      </c>
      <c r="U3">
        <v>6397</v>
      </c>
      <c r="V3">
        <v>-3577</v>
      </c>
      <c r="W3">
        <v>7952</v>
      </c>
      <c r="X3">
        <v>4230</v>
      </c>
      <c r="Y3">
        <v>0.62</v>
      </c>
      <c r="Z3">
        <v>76</v>
      </c>
      <c r="AA3">
        <v>15418</v>
      </c>
      <c r="AB3">
        <v>73</v>
      </c>
      <c r="AC3">
        <v>82.84</v>
      </c>
    </row>
    <row r="4" spans="1:29" x14ac:dyDescent="0.3">
      <c r="A4">
        <v>1996</v>
      </c>
      <c r="B4">
        <v>10</v>
      </c>
      <c r="C4" s="1">
        <v>35341</v>
      </c>
      <c r="D4">
        <v>14800</v>
      </c>
      <c r="E4">
        <v>232</v>
      </c>
      <c r="F4">
        <v>28</v>
      </c>
      <c r="G4">
        <v>110</v>
      </c>
      <c r="H4">
        <v>337</v>
      </c>
      <c r="I4">
        <v>2160</v>
      </c>
      <c r="J4">
        <v>2635</v>
      </c>
      <c r="K4">
        <v>17667</v>
      </c>
      <c r="L4">
        <v>206</v>
      </c>
      <c r="M4">
        <v>6651</v>
      </c>
      <c r="N4">
        <v>4252</v>
      </c>
      <c r="O4">
        <v>46</v>
      </c>
      <c r="P4">
        <v>11155</v>
      </c>
      <c r="Q4">
        <v>2026</v>
      </c>
      <c r="R4">
        <v>0</v>
      </c>
      <c r="S4">
        <v>0</v>
      </c>
      <c r="T4">
        <v>2026</v>
      </c>
      <c r="U4">
        <v>6426</v>
      </c>
      <c r="V4">
        <v>-3410</v>
      </c>
      <c r="W4">
        <v>8038</v>
      </c>
      <c r="X4">
        <v>4486</v>
      </c>
      <c r="Y4">
        <v>0.62</v>
      </c>
      <c r="Z4">
        <v>75</v>
      </c>
      <c r="AA4">
        <v>15507</v>
      </c>
      <c r="AB4">
        <v>71</v>
      </c>
      <c r="AC4">
        <v>83.02</v>
      </c>
    </row>
    <row r="5" spans="1:29" x14ac:dyDescent="0.3">
      <c r="A5">
        <v>1996</v>
      </c>
      <c r="B5">
        <v>10</v>
      </c>
      <c r="C5" s="1">
        <v>35342</v>
      </c>
      <c r="D5">
        <v>14500</v>
      </c>
      <c r="E5">
        <v>235</v>
      </c>
      <c r="F5">
        <v>29</v>
      </c>
      <c r="G5">
        <v>98</v>
      </c>
      <c r="H5">
        <v>305</v>
      </c>
      <c r="I5">
        <v>2140</v>
      </c>
      <c r="J5">
        <v>2572</v>
      </c>
      <c r="K5">
        <v>17307</v>
      </c>
      <c r="L5">
        <v>191</v>
      </c>
      <c r="M5">
        <v>6611</v>
      </c>
      <c r="N5">
        <v>4259</v>
      </c>
      <c r="O5">
        <v>57</v>
      </c>
      <c r="P5">
        <v>11118</v>
      </c>
      <c r="Q5">
        <v>1988</v>
      </c>
      <c r="R5">
        <v>0</v>
      </c>
      <c r="S5">
        <v>0</v>
      </c>
      <c r="T5">
        <v>1988</v>
      </c>
      <c r="U5">
        <v>6339</v>
      </c>
      <c r="V5">
        <v>-3499</v>
      </c>
      <c r="W5">
        <v>7840</v>
      </c>
      <c r="X5">
        <v>4201</v>
      </c>
      <c r="Y5">
        <v>0.62</v>
      </c>
      <c r="Z5">
        <v>76</v>
      </c>
      <c r="AA5">
        <v>15167</v>
      </c>
      <c r="AB5">
        <v>72</v>
      </c>
      <c r="AC5">
        <v>83.22</v>
      </c>
    </row>
    <row r="6" spans="1:29" x14ac:dyDescent="0.3">
      <c r="A6">
        <v>1996</v>
      </c>
      <c r="B6">
        <v>10</v>
      </c>
      <c r="C6" s="1">
        <v>35343</v>
      </c>
      <c r="D6">
        <v>14700</v>
      </c>
      <c r="E6">
        <v>228</v>
      </c>
      <c r="F6">
        <v>29</v>
      </c>
      <c r="G6">
        <v>108</v>
      </c>
      <c r="H6">
        <v>335</v>
      </c>
      <c r="I6">
        <v>2140</v>
      </c>
      <c r="J6">
        <v>2612</v>
      </c>
      <c r="K6">
        <v>17540</v>
      </c>
      <c r="L6">
        <v>184</v>
      </c>
      <c r="M6">
        <v>6016</v>
      </c>
      <c r="N6">
        <v>4252</v>
      </c>
      <c r="O6">
        <v>43</v>
      </c>
      <c r="P6">
        <v>10494</v>
      </c>
      <c r="Q6">
        <v>1959</v>
      </c>
      <c r="R6">
        <v>0</v>
      </c>
      <c r="S6">
        <v>0</v>
      </c>
      <c r="T6">
        <v>1959</v>
      </c>
      <c r="U6">
        <v>6397</v>
      </c>
      <c r="V6">
        <v>-2759</v>
      </c>
      <c r="W6">
        <v>7982</v>
      </c>
      <c r="X6">
        <v>5087</v>
      </c>
      <c r="Y6">
        <v>0.57999999999999996</v>
      </c>
      <c r="Z6">
        <v>71</v>
      </c>
      <c r="AA6">
        <v>15400</v>
      </c>
      <c r="AB6">
        <v>67</v>
      </c>
      <c r="AC6">
        <v>83.3</v>
      </c>
    </row>
    <row r="7" spans="1:29" x14ac:dyDescent="0.3">
      <c r="A7">
        <v>1996</v>
      </c>
      <c r="B7">
        <v>10</v>
      </c>
      <c r="C7" s="1">
        <v>35344</v>
      </c>
      <c r="D7">
        <v>14500</v>
      </c>
      <c r="E7">
        <v>225</v>
      </c>
      <c r="F7">
        <v>27</v>
      </c>
      <c r="G7">
        <v>109</v>
      </c>
      <c r="H7">
        <v>320</v>
      </c>
      <c r="I7">
        <v>2130</v>
      </c>
      <c r="J7">
        <v>2586</v>
      </c>
      <c r="K7">
        <v>17311</v>
      </c>
      <c r="L7">
        <v>173</v>
      </c>
      <c r="M7">
        <v>5866</v>
      </c>
      <c r="N7">
        <v>4247</v>
      </c>
      <c r="O7">
        <v>47</v>
      </c>
      <c r="P7">
        <v>10333</v>
      </c>
      <c r="Q7">
        <v>1966</v>
      </c>
      <c r="R7">
        <v>0</v>
      </c>
      <c r="S7">
        <v>0</v>
      </c>
      <c r="T7">
        <v>1966</v>
      </c>
      <c r="U7">
        <v>6339</v>
      </c>
      <c r="V7">
        <v>-2687</v>
      </c>
      <c r="W7">
        <v>7836</v>
      </c>
      <c r="X7">
        <v>5012</v>
      </c>
      <c r="Y7">
        <v>0.57999999999999996</v>
      </c>
      <c r="Z7">
        <v>71</v>
      </c>
      <c r="AA7">
        <v>15181</v>
      </c>
      <c r="AB7">
        <v>67</v>
      </c>
      <c r="AC7">
        <v>83.37</v>
      </c>
    </row>
    <row r="8" spans="1:29" x14ac:dyDescent="0.3">
      <c r="A8">
        <v>1996</v>
      </c>
      <c r="B8">
        <v>10</v>
      </c>
      <c r="C8" s="1">
        <v>35345</v>
      </c>
      <c r="D8">
        <v>13800</v>
      </c>
      <c r="E8">
        <v>246</v>
      </c>
      <c r="F8">
        <v>27</v>
      </c>
      <c r="G8">
        <v>106</v>
      </c>
      <c r="H8">
        <v>299</v>
      </c>
      <c r="I8">
        <v>2140</v>
      </c>
      <c r="J8">
        <v>2572</v>
      </c>
      <c r="K8">
        <v>16618</v>
      </c>
      <c r="L8">
        <v>178</v>
      </c>
      <c r="M8">
        <v>6267</v>
      </c>
      <c r="N8">
        <v>4154</v>
      </c>
      <c r="O8">
        <v>44</v>
      </c>
      <c r="P8">
        <v>10643</v>
      </c>
      <c r="Q8">
        <v>1918</v>
      </c>
      <c r="R8">
        <v>0</v>
      </c>
      <c r="S8">
        <v>0</v>
      </c>
      <c r="T8">
        <v>1918</v>
      </c>
      <c r="U8">
        <v>6133</v>
      </c>
      <c r="V8">
        <v>-3184</v>
      </c>
      <c r="W8">
        <v>7376</v>
      </c>
      <c r="X8">
        <v>4057</v>
      </c>
      <c r="Y8">
        <v>0.63</v>
      </c>
      <c r="Z8">
        <v>76</v>
      </c>
      <c r="AA8">
        <v>14478</v>
      </c>
      <c r="AB8">
        <v>72</v>
      </c>
      <c r="AC8">
        <v>83.58</v>
      </c>
    </row>
    <row r="9" spans="1:29" x14ac:dyDescent="0.3">
      <c r="A9">
        <v>1996</v>
      </c>
      <c r="B9">
        <v>10</v>
      </c>
      <c r="C9" s="1">
        <v>35346</v>
      </c>
      <c r="D9">
        <v>13500</v>
      </c>
      <c r="E9">
        <v>244</v>
      </c>
      <c r="F9">
        <v>27</v>
      </c>
      <c r="G9">
        <v>104</v>
      </c>
      <c r="H9">
        <v>304</v>
      </c>
      <c r="I9">
        <v>2080</v>
      </c>
      <c r="J9">
        <v>2515</v>
      </c>
      <c r="K9">
        <v>16259</v>
      </c>
      <c r="L9">
        <v>179</v>
      </c>
      <c r="M9">
        <v>6665</v>
      </c>
      <c r="N9">
        <v>3426</v>
      </c>
      <c r="O9">
        <v>46</v>
      </c>
      <c r="P9">
        <v>10316</v>
      </c>
      <c r="Q9">
        <v>1912</v>
      </c>
      <c r="R9">
        <v>0</v>
      </c>
      <c r="S9">
        <v>0</v>
      </c>
      <c r="T9">
        <v>1912</v>
      </c>
      <c r="U9">
        <v>6046</v>
      </c>
      <c r="V9">
        <v>-2999</v>
      </c>
      <c r="W9">
        <v>7163</v>
      </c>
      <c r="X9">
        <v>4030</v>
      </c>
      <c r="Y9">
        <v>0.62</v>
      </c>
      <c r="Z9">
        <v>75</v>
      </c>
      <c r="AA9">
        <v>14179</v>
      </c>
      <c r="AB9">
        <v>72</v>
      </c>
      <c r="AC9">
        <v>83.78</v>
      </c>
    </row>
    <row r="10" spans="1:29" x14ac:dyDescent="0.3">
      <c r="A10">
        <v>1996</v>
      </c>
      <c r="B10">
        <v>10</v>
      </c>
      <c r="C10" s="1">
        <v>35347</v>
      </c>
      <c r="D10">
        <v>13100</v>
      </c>
      <c r="E10">
        <v>233</v>
      </c>
      <c r="F10">
        <v>25</v>
      </c>
      <c r="G10">
        <v>105</v>
      </c>
      <c r="H10">
        <v>294</v>
      </c>
      <c r="I10">
        <v>2000</v>
      </c>
      <c r="J10">
        <v>2424</v>
      </c>
      <c r="K10">
        <v>15757</v>
      </c>
      <c r="L10">
        <v>171</v>
      </c>
      <c r="M10">
        <v>6668</v>
      </c>
      <c r="N10">
        <v>4366</v>
      </c>
      <c r="O10">
        <v>50</v>
      </c>
      <c r="P10">
        <v>11254</v>
      </c>
      <c r="Q10">
        <v>1925</v>
      </c>
      <c r="R10">
        <v>0</v>
      </c>
      <c r="S10">
        <v>0</v>
      </c>
      <c r="T10">
        <v>1925</v>
      </c>
      <c r="U10">
        <v>5928</v>
      </c>
      <c r="V10">
        <v>-4153</v>
      </c>
      <c r="W10">
        <v>6866</v>
      </c>
      <c r="X10">
        <v>2578</v>
      </c>
      <c r="Y10">
        <v>0.7</v>
      </c>
      <c r="Z10">
        <v>84</v>
      </c>
      <c r="AA10">
        <v>13757</v>
      </c>
      <c r="AB10">
        <v>81</v>
      </c>
      <c r="AC10">
        <v>84.26</v>
      </c>
    </row>
    <row r="11" spans="1:29" x14ac:dyDescent="0.3">
      <c r="A11">
        <v>1996</v>
      </c>
      <c r="B11">
        <v>10</v>
      </c>
      <c r="C11" s="1">
        <v>35348</v>
      </c>
      <c r="D11">
        <v>13400</v>
      </c>
      <c r="E11">
        <v>234</v>
      </c>
      <c r="F11">
        <v>24</v>
      </c>
      <c r="G11">
        <v>103</v>
      </c>
      <c r="H11">
        <v>315</v>
      </c>
      <c r="I11">
        <v>1930</v>
      </c>
      <c r="J11">
        <v>2372</v>
      </c>
      <c r="K11">
        <v>16006</v>
      </c>
      <c r="L11">
        <v>173</v>
      </c>
      <c r="M11">
        <v>5995</v>
      </c>
      <c r="N11">
        <v>4319</v>
      </c>
      <c r="O11">
        <v>47</v>
      </c>
      <c r="P11">
        <v>10534</v>
      </c>
      <c r="Q11">
        <v>1858</v>
      </c>
      <c r="R11">
        <v>0</v>
      </c>
      <c r="S11">
        <v>0</v>
      </c>
      <c r="T11">
        <v>1858</v>
      </c>
      <c r="U11">
        <v>6016</v>
      </c>
      <c r="V11">
        <v>-3354</v>
      </c>
      <c r="W11">
        <v>7098</v>
      </c>
      <c r="X11">
        <v>3614</v>
      </c>
      <c r="Y11">
        <v>0.64</v>
      </c>
      <c r="Z11">
        <v>77</v>
      </c>
      <c r="AA11">
        <v>14076</v>
      </c>
      <c r="AB11">
        <v>74</v>
      </c>
      <c r="AC11">
        <v>84.5</v>
      </c>
    </row>
    <row r="12" spans="1:29" x14ac:dyDescent="0.3">
      <c r="A12">
        <v>1996</v>
      </c>
      <c r="B12">
        <v>10</v>
      </c>
      <c r="C12" s="1">
        <v>35349</v>
      </c>
      <c r="D12">
        <v>13300</v>
      </c>
      <c r="E12">
        <v>242</v>
      </c>
      <c r="F12">
        <v>25</v>
      </c>
      <c r="G12">
        <v>113</v>
      </c>
      <c r="H12">
        <v>298</v>
      </c>
      <c r="I12">
        <v>2030</v>
      </c>
      <c r="J12">
        <v>2466</v>
      </c>
      <c r="K12">
        <v>16008</v>
      </c>
      <c r="L12">
        <v>170</v>
      </c>
      <c r="M12">
        <v>5499</v>
      </c>
      <c r="N12">
        <v>4313</v>
      </c>
      <c r="O12">
        <v>32</v>
      </c>
      <c r="P12">
        <v>10014</v>
      </c>
      <c r="Q12">
        <v>1857</v>
      </c>
      <c r="R12">
        <v>0</v>
      </c>
      <c r="S12">
        <v>0</v>
      </c>
      <c r="T12">
        <v>1857</v>
      </c>
      <c r="U12">
        <v>5987</v>
      </c>
      <c r="V12">
        <v>-2768</v>
      </c>
      <c r="W12">
        <v>7035</v>
      </c>
      <c r="X12">
        <v>4137</v>
      </c>
      <c r="Y12">
        <v>0.61</v>
      </c>
      <c r="Z12">
        <v>74</v>
      </c>
      <c r="AA12">
        <v>13978</v>
      </c>
      <c r="AB12">
        <v>70</v>
      </c>
      <c r="AC12">
        <v>84.63</v>
      </c>
    </row>
    <row r="13" spans="1:29" x14ac:dyDescent="0.3">
      <c r="A13">
        <v>1996</v>
      </c>
      <c r="B13">
        <v>10</v>
      </c>
      <c r="C13" s="1">
        <v>35350</v>
      </c>
      <c r="D13">
        <v>12600</v>
      </c>
      <c r="E13">
        <v>215</v>
      </c>
      <c r="F13">
        <v>25</v>
      </c>
      <c r="G13">
        <v>117</v>
      </c>
      <c r="H13">
        <v>315</v>
      </c>
      <c r="I13">
        <v>2330</v>
      </c>
      <c r="J13">
        <v>2787</v>
      </c>
      <c r="K13">
        <v>15602</v>
      </c>
      <c r="L13">
        <v>168</v>
      </c>
      <c r="M13">
        <v>4702</v>
      </c>
      <c r="N13">
        <v>4243</v>
      </c>
      <c r="O13">
        <v>33</v>
      </c>
      <c r="P13">
        <v>9146</v>
      </c>
      <c r="Q13">
        <v>1873</v>
      </c>
      <c r="R13">
        <v>0</v>
      </c>
      <c r="S13">
        <v>0</v>
      </c>
      <c r="T13">
        <v>1873</v>
      </c>
      <c r="U13">
        <v>5782</v>
      </c>
      <c r="V13">
        <v>-1795</v>
      </c>
      <c r="W13">
        <v>6509</v>
      </c>
      <c r="X13">
        <v>4582</v>
      </c>
      <c r="Y13">
        <v>0.56999999999999995</v>
      </c>
      <c r="Z13">
        <v>71</v>
      </c>
      <c r="AA13">
        <v>13272</v>
      </c>
      <c r="AB13">
        <v>65</v>
      </c>
      <c r="AC13">
        <v>84.69</v>
      </c>
    </row>
    <row r="14" spans="1:29" x14ac:dyDescent="0.3">
      <c r="A14">
        <v>1996</v>
      </c>
      <c r="B14">
        <v>10</v>
      </c>
      <c r="C14" s="1">
        <v>35351</v>
      </c>
      <c r="D14">
        <v>12800</v>
      </c>
      <c r="E14">
        <v>200</v>
      </c>
      <c r="F14">
        <v>26</v>
      </c>
      <c r="G14">
        <v>109</v>
      </c>
      <c r="H14">
        <v>347</v>
      </c>
      <c r="I14">
        <v>3090</v>
      </c>
      <c r="J14">
        <v>3572</v>
      </c>
      <c r="K14">
        <v>16572</v>
      </c>
      <c r="L14">
        <v>164</v>
      </c>
      <c r="M14">
        <v>4694</v>
      </c>
      <c r="N14">
        <v>4243</v>
      </c>
      <c r="O14">
        <v>37</v>
      </c>
      <c r="P14">
        <v>9137</v>
      </c>
      <c r="Q14">
        <v>1867</v>
      </c>
      <c r="R14">
        <v>0</v>
      </c>
      <c r="S14">
        <v>0</v>
      </c>
      <c r="T14">
        <v>1867</v>
      </c>
      <c r="U14">
        <v>5840</v>
      </c>
      <c r="V14">
        <v>-938</v>
      </c>
      <c r="W14">
        <v>6637</v>
      </c>
      <c r="X14">
        <v>5568</v>
      </c>
      <c r="Y14">
        <v>0.54</v>
      </c>
      <c r="Z14">
        <v>66</v>
      </c>
      <c r="AA14">
        <v>13482</v>
      </c>
      <c r="AB14">
        <v>59</v>
      </c>
      <c r="AC14">
        <v>84.63</v>
      </c>
    </row>
    <row r="15" spans="1:29" x14ac:dyDescent="0.3">
      <c r="A15">
        <v>1996</v>
      </c>
      <c r="B15">
        <v>10</v>
      </c>
      <c r="C15" s="1">
        <v>35352</v>
      </c>
      <c r="D15">
        <v>12100</v>
      </c>
      <c r="E15">
        <v>204</v>
      </c>
      <c r="F15">
        <v>27</v>
      </c>
      <c r="G15">
        <v>109</v>
      </c>
      <c r="H15">
        <v>340</v>
      </c>
      <c r="I15">
        <v>3380</v>
      </c>
      <c r="J15">
        <v>3856</v>
      </c>
      <c r="K15">
        <v>16160</v>
      </c>
      <c r="L15">
        <v>147</v>
      </c>
      <c r="M15">
        <v>5881</v>
      </c>
      <c r="N15">
        <v>4292</v>
      </c>
      <c r="O15">
        <v>41</v>
      </c>
      <c r="P15">
        <v>10361</v>
      </c>
      <c r="Q15">
        <v>1835</v>
      </c>
      <c r="R15">
        <v>0</v>
      </c>
      <c r="S15">
        <v>0</v>
      </c>
      <c r="T15">
        <v>1835</v>
      </c>
      <c r="U15">
        <v>5635</v>
      </c>
      <c r="V15">
        <v>-2063</v>
      </c>
      <c r="W15">
        <v>6155</v>
      </c>
      <c r="X15">
        <v>3964</v>
      </c>
      <c r="Y15">
        <v>0.63</v>
      </c>
      <c r="Z15">
        <v>75</v>
      </c>
      <c r="AA15">
        <v>12780</v>
      </c>
      <c r="AB15">
        <v>69</v>
      </c>
      <c r="AC15">
        <v>84.78</v>
      </c>
    </row>
    <row r="16" spans="1:29" x14ac:dyDescent="0.3">
      <c r="A16">
        <v>1996</v>
      </c>
      <c r="B16">
        <v>10</v>
      </c>
      <c r="C16" s="1">
        <v>35353</v>
      </c>
      <c r="D16">
        <v>11500</v>
      </c>
      <c r="E16">
        <v>223</v>
      </c>
      <c r="F16">
        <v>27</v>
      </c>
      <c r="G16">
        <v>114</v>
      </c>
      <c r="H16">
        <v>315</v>
      </c>
      <c r="I16">
        <v>3490</v>
      </c>
      <c r="J16">
        <v>3946</v>
      </c>
      <c r="K16">
        <v>15669</v>
      </c>
      <c r="L16">
        <v>144</v>
      </c>
      <c r="M16">
        <v>5393</v>
      </c>
      <c r="N16">
        <v>4319</v>
      </c>
      <c r="O16">
        <v>36</v>
      </c>
      <c r="P16">
        <v>9892</v>
      </c>
      <c r="Q16">
        <v>1841</v>
      </c>
      <c r="R16">
        <v>0</v>
      </c>
      <c r="S16">
        <v>0</v>
      </c>
      <c r="T16">
        <v>1841</v>
      </c>
      <c r="U16">
        <v>5460</v>
      </c>
      <c r="V16">
        <v>-1683</v>
      </c>
      <c r="W16">
        <v>5748</v>
      </c>
      <c r="X16">
        <v>3936</v>
      </c>
      <c r="Y16">
        <v>0.62</v>
      </c>
      <c r="Z16">
        <v>75</v>
      </c>
      <c r="AA16">
        <v>12179</v>
      </c>
      <c r="AB16">
        <v>68</v>
      </c>
      <c r="AC16">
        <v>84.93</v>
      </c>
    </row>
    <row r="17" spans="1:29" x14ac:dyDescent="0.3">
      <c r="A17">
        <v>1996</v>
      </c>
      <c r="B17">
        <v>10</v>
      </c>
      <c r="C17" s="1">
        <v>35354</v>
      </c>
      <c r="D17">
        <v>11500</v>
      </c>
      <c r="E17">
        <v>227</v>
      </c>
      <c r="F17">
        <v>28</v>
      </c>
      <c r="G17">
        <v>116</v>
      </c>
      <c r="H17">
        <v>318</v>
      </c>
      <c r="I17">
        <v>3500</v>
      </c>
      <c r="J17">
        <v>3962</v>
      </c>
      <c r="K17">
        <v>15689</v>
      </c>
      <c r="L17">
        <v>162</v>
      </c>
      <c r="M17">
        <v>5522</v>
      </c>
      <c r="N17">
        <v>4275</v>
      </c>
      <c r="O17">
        <v>32</v>
      </c>
      <c r="P17">
        <v>9991</v>
      </c>
      <c r="Q17">
        <v>1842</v>
      </c>
      <c r="R17">
        <v>0</v>
      </c>
      <c r="S17">
        <v>0</v>
      </c>
      <c r="T17">
        <v>1842</v>
      </c>
      <c r="U17">
        <v>5460</v>
      </c>
      <c r="V17">
        <v>-1767</v>
      </c>
      <c r="W17">
        <v>5752</v>
      </c>
      <c r="X17">
        <v>3855</v>
      </c>
      <c r="Y17">
        <v>0.62</v>
      </c>
      <c r="Z17">
        <v>75</v>
      </c>
      <c r="AA17">
        <v>12189</v>
      </c>
      <c r="AB17">
        <v>68</v>
      </c>
      <c r="AC17">
        <v>85.09</v>
      </c>
    </row>
    <row r="18" spans="1:29" x14ac:dyDescent="0.3">
      <c r="A18">
        <v>1996</v>
      </c>
      <c r="B18">
        <v>10</v>
      </c>
      <c r="C18" s="1">
        <v>35355</v>
      </c>
      <c r="D18">
        <v>11300</v>
      </c>
      <c r="E18">
        <v>205</v>
      </c>
      <c r="F18">
        <v>28</v>
      </c>
      <c r="G18">
        <v>115</v>
      </c>
      <c r="H18">
        <v>344</v>
      </c>
      <c r="I18">
        <v>3500</v>
      </c>
      <c r="J18">
        <v>3987</v>
      </c>
      <c r="K18">
        <v>15492</v>
      </c>
      <c r="L18">
        <v>168</v>
      </c>
      <c r="M18">
        <v>5742</v>
      </c>
      <c r="N18">
        <v>4289</v>
      </c>
      <c r="O18">
        <v>31</v>
      </c>
      <c r="P18">
        <v>10230</v>
      </c>
      <c r="Q18">
        <v>1832</v>
      </c>
      <c r="R18">
        <v>0</v>
      </c>
      <c r="S18">
        <v>0</v>
      </c>
      <c r="T18">
        <v>1832</v>
      </c>
      <c r="U18">
        <v>5401</v>
      </c>
      <c r="V18">
        <v>-2033</v>
      </c>
      <c r="W18">
        <v>5591</v>
      </c>
      <c r="X18">
        <v>3430</v>
      </c>
      <c r="Y18">
        <v>0.65</v>
      </c>
      <c r="Z18">
        <v>78</v>
      </c>
      <c r="AA18">
        <v>11992</v>
      </c>
      <c r="AB18">
        <v>71</v>
      </c>
      <c r="AC18">
        <v>85.31</v>
      </c>
    </row>
    <row r="19" spans="1:29" x14ac:dyDescent="0.3">
      <c r="A19">
        <v>1996</v>
      </c>
      <c r="B19">
        <v>10</v>
      </c>
      <c r="C19" s="1">
        <v>35356</v>
      </c>
      <c r="D19">
        <v>10900</v>
      </c>
      <c r="E19">
        <v>188</v>
      </c>
      <c r="F19">
        <v>29</v>
      </c>
      <c r="G19">
        <v>126</v>
      </c>
      <c r="H19">
        <v>323</v>
      </c>
      <c r="I19">
        <v>3460</v>
      </c>
      <c r="J19">
        <v>3938</v>
      </c>
      <c r="K19">
        <v>15026</v>
      </c>
      <c r="L19">
        <v>165</v>
      </c>
      <c r="M19">
        <v>5490</v>
      </c>
      <c r="N19">
        <v>4308</v>
      </c>
      <c r="O19">
        <v>30</v>
      </c>
      <c r="P19">
        <v>9993</v>
      </c>
      <c r="Q19">
        <v>1764</v>
      </c>
      <c r="R19">
        <v>0</v>
      </c>
      <c r="S19">
        <v>0</v>
      </c>
      <c r="T19">
        <v>1764</v>
      </c>
      <c r="U19">
        <v>5284</v>
      </c>
      <c r="V19">
        <v>-1918</v>
      </c>
      <c r="W19">
        <v>5310</v>
      </c>
      <c r="X19">
        <v>3269</v>
      </c>
      <c r="Y19">
        <v>0.65</v>
      </c>
      <c r="Z19">
        <v>78</v>
      </c>
      <c r="AA19">
        <v>11566</v>
      </c>
      <c r="AB19">
        <v>72</v>
      </c>
      <c r="AC19">
        <v>85.55</v>
      </c>
    </row>
    <row r="20" spans="1:29" x14ac:dyDescent="0.3">
      <c r="A20">
        <v>1996</v>
      </c>
      <c r="B20">
        <v>10</v>
      </c>
      <c r="C20" s="1">
        <v>35357</v>
      </c>
      <c r="D20">
        <v>11800</v>
      </c>
      <c r="E20">
        <v>182</v>
      </c>
      <c r="F20">
        <v>33</v>
      </c>
      <c r="G20">
        <v>127</v>
      </c>
      <c r="H20">
        <v>334</v>
      </c>
      <c r="I20">
        <v>3210</v>
      </c>
      <c r="J20">
        <v>3704</v>
      </c>
      <c r="K20">
        <v>15686</v>
      </c>
      <c r="L20">
        <v>161</v>
      </c>
      <c r="M20">
        <v>5180</v>
      </c>
      <c r="N20">
        <v>4216</v>
      </c>
      <c r="O20">
        <v>28</v>
      </c>
      <c r="P20">
        <v>9585</v>
      </c>
      <c r="Q20">
        <v>1782</v>
      </c>
      <c r="R20">
        <v>0</v>
      </c>
      <c r="S20">
        <v>0</v>
      </c>
      <c r="T20">
        <v>1782</v>
      </c>
      <c r="U20">
        <v>5547</v>
      </c>
      <c r="V20">
        <v>-1492</v>
      </c>
      <c r="W20">
        <v>5936</v>
      </c>
      <c r="X20">
        <v>4319</v>
      </c>
      <c r="Y20">
        <v>0.6</v>
      </c>
      <c r="Z20">
        <v>72</v>
      </c>
      <c r="AA20">
        <v>12476</v>
      </c>
      <c r="AB20">
        <v>65</v>
      </c>
      <c r="AC20">
        <v>85.6</v>
      </c>
    </row>
    <row r="21" spans="1:29" x14ac:dyDescent="0.3">
      <c r="A21">
        <v>1996</v>
      </c>
      <c r="B21">
        <v>10</v>
      </c>
      <c r="C21" s="1">
        <v>35358</v>
      </c>
      <c r="D21">
        <v>11700</v>
      </c>
      <c r="E21">
        <v>176</v>
      </c>
      <c r="F21">
        <v>42</v>
      </c>
      <c r="G21">
        <v>124</v>
      </c>
      <c r="H21">
        <v>360</v>
      </c>
      <c r="I21">
        <v>3170</v>
      </c>
      <c r="J21">
        <v>3696</v>
      </c>
      <c r="K21">
        <v>15572</v>
      </c>
      <c r="L21">
        <v>158</v>
      </c>
      <c r="M21">
        <v>5197</v>
      </c>
      <c r="N21">
        <v>4180</v>
      </c>
      <c r="O21">
        <v>27</v>
      </c>
      <c r="P21">
        <v>9562</v>
      </c>
      <c r="Q21">
        <v>1765</v>
      </c>
      <c r="R21">
        <v>0</v>
      </c>
      <c r="S21">
        <v>0</v>
      </c>
      <c r="T21">
        <v>1765</v>
      </c>
      <c r="U21">
        <v>5518</v>
      </c>
      <c r="V21">
        <v>-1495</v>
      </c>
      <c r="W21">
        <v>5864</v>
      </c>
      <c r="X21">
        <v>4245</v>
      </c>
      <c r="Y21">
        <v>0.6</v>
      </c>
      <c r="Z21">
        <v>73</v>
      </c>
      <c r="AA21">
        <v>12402</v>
      </c>
      <c r="AB21">
        <v>66</v>
      </c>
      <c r="AC21">
        <v>85.66</v>
      </c>
    </row>
    <row r="22" spans="1:29" x14ac:dyDescent="0.3">
      <c r="A22">
        <v>1996</v>
      </c>
      <c r="B22">
        <v>10</v>
      </c>
      <c r="C22" s="1">
        <v>35359</v>
      </c>
      <c r="D22">
        <v>11400</v>
      </c>
      <c r="E22">
        <v>182</v>
      </c>
      <c r="F22">
        <v>44</v>
      </c>
      <c r="G22">
        <v>126</v>
      </c>
      <c r="H22">
        <v>368</v>
      </c>
      <c r="I22">
        <v>3130</v>
      </c>
      <c r="J22">
        <v>3668</v>
      </c>
      <c r="K22">
        <v>15250</v>
      </c>
      <c r="L22">
        <v>158</v>
      </c>
      <c r="M22">
        <v>4485</v>
      </c>
      <c r="N22">
        <v>4258</v>
      </c>
      <c r="O22">
        <v>31</v>
      </c>
      <c r="P22">
        <v>8932</v>
      </c>
      <c r="Q22">
        <v>1789</v>
      </c>
      <c r="R22">
        <v>0</v>
      </c>
      <c r="S22">
        <v>0</v>
      </c>
      <c r="T22">
        <v>1789</v>
      </c>
      <c r="U22">
        <v>5430</v>
      </c>
      <c r="V22">
        <v>-997</v>
      </c>
      <c r="W22">
        <v>5651</v>
      </c>
      <c r="X22">
        <v>4529</v>
      </c>
      <c r="Y22">
        <v>0.56999999999999995</v>
      </c>
      <c r="Z22">
        <v>70</v>
      </c>
      <c r="AA22">
        <v>12120</v>
      </c>
      <c r="AB22">
        <v>63</v>
      </c>
      <c r="AC22">
        <v>85.67</v>
      </c>
    </row>
    <row r="23" spans="1:29" x14ac:dyDescent="0.3">
      <c r="A23">
        <v>1996</v>
      </c>
      <c r="B23">
        <v>10</v>
      </c>
      <c r="C23" s="1">
        <v>35360</v>
      </c>
      <c r="D23">
        <v>11500</v>
      </c>
      <c r="E23">
        <v>192</v>
      </c>
      <c r="F23">
        <v>40</v>
      </c>
      <c r="G23">
        <v>127</v>
      </c>
      <c r="H23">
        <v>356</v>
      </c>
      <c r="I23">
        <v>2920</v>
      </c>
      <c r="J23">
        <v>3443</v>
      </c>
      <c r="K23">
        <v>15135</v>
      </c>
      <c r="L23">
        <v>164</v>
      </c>
      <c r="M23">
        <v>5296</v>
      </c>
      <c r="N23">
        <v>4169</v>
      </c>
      <c r="O23">
        <v>48</v>
      </c>
      <c r="P23">
        <v>9677</v>
      </c>
      <c r="Q23">
        <v>1782</v>
      </c>
      <c r="R23">
        <v>0</v>
      </c>
      <c r="S23">
        <v>0</v>
      </c>
      <c r="T23">
        <v>1782</v>
      </c>
      <c r="U23">
        <v>5460</v>
      </c>
      <c r="V23">
        <v>-1933</v>
      </c>
      <c r="W23">
        <v>5733</v>
      </c>
      <c r="X23">
        <v>3676</v>
      </c>
      <c r="Y23">
        <v>0.62</v>
      </c>
      <c r="Z23">
        <v>76</v>
      </c>
      <c r="AA23">
        <v>12215</v>
      </c>
      <c r="AB23">
        <v>70</v>
      </c>
      <c r="AC23">
        <v>85.82</v>
      </c>
    </row>
    <row r="24" spans="1:29" x14ac:dyDescent="0.3">
      <c r="A24">
        <v>1996</v>
      </c>
      <c r="B24">
        <v>10</v>
      </c>
      <c r="C24" s="1">
        <v>35361</v>
      </c>
      <c r="D24">
        <v>11400</v>
      </c>
      <c r="E24">
        <v>184</v>
      </c>
      <c r="F24">
        <v>37</v>
      </c>
      <c r="G24">
        <v>136</v>
      </c>
      <c r="H24">
        <v>329</v>
      </c>
      <c r="I24">
        <v>2840</v>
      </c>
      <c r="J24">
        <v>3342</v>
      </c>
      <c r="K24">
        <v>14926</v>
      </c>
      <c r="L24">
        <v>161</v>
      </c>
      <c r="M24">
        <v>3835</v>
      </c>
      <c r="N24">
        <v>4225</v>
      </c>
      <c r="O24">
        <v>48</v>
      </c>
      <c r="P24">
        <v>8269</v>
      </c>
      <c r="Q24">
        <v>1736</v>
      </c>
      <c r="R24">
        <v>0</v>
      </c>
      <c r="S24">
        <v>0</v>
      </c>
      <c r="T24">
        <v>1736</v>
      </c>
      <c r="U24">
        <v>5430</v>
      </c>
      <c r="V24">
        <v>-626</v>
      </c>
      <c r="W24">
        <v>5668</v>
      </c>
      <c r="X24">
        <v>4920</v>
      </c>
      <c r="Y24">
        <v>0.54</v>
      </c>
      <c r="Z24">
        <v>67</v>
      </c>
      <c r="AA24">
        <v>12086</v>
      </c>
      <c r="AB24">
        <v>59</v>
      </c>
      <c r="AC24">
        <v>85.77</v>
      </c>
    </row>
    <row r="25" spans="1:29" x14ac:dyDescent="0.3">
      <c r="A25">
        <v>1996</v>
      </c>
      <c r="B25">
        <v>10</v>
      </c>
      <c r="C25" s="1">
        <v>35362</v>
      </c>
      <c r="D25">
        <v>11400</v>
      </c>
      <c r="E25">
        <v>184</v>
      </c>
      <c r="F25">
        <v>37</v>
      </c>
      <c r="G25">
        <v>137</v>
      </c>
      <c r="H25">
        <v>316</v>
      </c>
      <c r="I25">
        <v>2850</v>
      </c>
      <c r="J25">
        <v>3340</v>
      </c>
      <c r="K25">
        <v>14924</v>
      </c>
      <c r="L25">
        <v>166</v>
      </c>
      <c r="M25">
        <v>5128</v>
      </c>
      <c r="N25">
        <v>4235</v>
      </c>
      <c r="O25">
        <v>40</v>
      </c>
      <c r="P25">
        <v>9569</v>
      </c>
      <c r="Q25">
        <v>1736</v>
      </c>
      <c r="R25">
        <v>0</v>
      </c>
      <c r="S25">
        <v>0</v>
      </c>
      <c r="T25">
        <v>1736</v>
      </c>
      <c r="U25">
        <v>5430</v>
      </c>
      <c r="V25">
        <v>-1927</v>
      </c>
      <c r="W25">
        <v>5668</v>
      </c>
      <c r="X25">
        <v>3619</v>
      </c>
      <c r="Y25">
        <v>0.63</v>
      </c>
      <c r="Z25">
        <v>76</v>
      </c>
      <c r="AA25">
        <v>12074</v>
      </c>
      <c r="AB25">
        <v>70</v>
      </c>
      <c r="AC25">
        <v>85.92</v>
      </c>
    </row>
    <row r="26" spans="1:29" x14ac:dyDescent="0.3">
      <c r="A26">
        <v>1996</v>
      </c>
      <c r="B26">
        <v>10</v>
      </c>
      <c r="C26" s="1">
        <v>35363</v>
      </c>
      <c r="D26">
        <v>12000</v>
      </c>
      <c r="E26">
        <v>167</v>
      </c>
      <c r="F26">
        <v>40</v>
      </c>
      <c r="G26">
        <v>134</v>
      </c>
      <c r="H26">
        <v>243</v>
      </c>
      <c r="I26">
        <v>2970</v>
      </c>
      <c r="J26">
        <v>3387</v>
      </c>
      <c r="K26">
        <v>15554</v>
      </c>
      <c r="L26">
        <v>163</v>
      </c>
      <c r="M26">
        <v>5272</v>
      </c>
      <c r="N26">
        <v>4242</v>
      </c>
      <c r="O26">
        <v>39</v>
      </c>
      <c r="P26">
        <v>9716</v>
      </c>
      <c r="Q26">
        <v>1700</v>
      </c>
      <c r="R26">
        <v>0</v>
      </c>
      <c r="S26">
        <v>0</v>
      </c>
      <c r="T26">
        <v>1700</v>
      </c>
      <c r="U26">
        <v>5606</v>
      </c>
      <c r="V26">
        <v>-1828</v>
      </c>
      <c r="W26">
        <v>6085</v>
      </c>
      <c r="X26">
        <v>4138</v>
      </c>
      <c r="Y26">
        <v>0.61</v>
      </c>
      <c r="Z26">
        <v>73</v>
      </c>
      <c r="AA26">
        <v>12584</v>
      </c>
      <c r="AB26">
        <v>67</v>
      </c>
      <c r="AC26">
        <v>85.98</v>
      </c>
    </row>
    <row r="27" spans="1:29" x14ac:dyDescent="0.3">
      <c r="A27">
        <v>1996</v>
      </c>
      <c r="B27">
        <v>10</v>
      </c>
      <c r="C27" s="1">
        <v>35364</v>
      </c>
      <c r="D27">
        <v>12600</v>
      </c>
      <c r="E27">
        <v>149</v>
      </c>
      <c r="F27">
        <v>49</v>
      </c>
      <c r="G27">
        <v>133</v>
      </c>
      <c r="H27">
        <v>210</v>
      </c>
      <c r="I27">
        <v>3010</v>
      </c>
      <c r="J27">
        <v>3402</v>
      </c>
      <c r="K27">
        <v>16151</v>
      </c>
      <c r="L27">
        <v>157</v>
      </c>
      <c r="M27">
        <v>4530</v>
      </c>
      <c r="N27">
        <v>4262</v>
      </c>
      <c r="O27">
        <v>36</v>
      </c>
      <c r="P27">
        <v>8985</v>
      </c>
      <c r="Q27">
        <v>1715</v>
      </c>
      <c r="R27">
        <v>0</v>
      </c>
      <c r="S27">
        <v>0</v>
      </c>
      <c r="T27">
        <v>1715</v>
      </c>
      <c r="U27">
        <v>5782</v>
      </c>
      <c r="V27">
        <v>-916</v>
      </c>
      <c r="W27">
        <v>6487</v>
      </c>
      <c r="X27">
        <v>5451</v>
      </c>
      <c r="Y27">
        <v>0.54</v>
      </c>
      <c r="Z27">
        <v>66</v>
      </c>
      <c r="AA27">
        <v>13141</v>
      </c>
      <c r="AB27">
        <v>59</v>
      </c>
      <c r="AC27">
        <v>85.85</v>
      </c>
    </row>
    <row r="28" spans="1:29" x14ac:dyDescent="0.3">
      <c r="A28">
        <v>1996</v>
      </c>
      <c r="B28">
        <v>10</v>
      </c>
      <c r="C28" s="1">
        <v>35365</v>
      </c>
      <c r="D28">
        <v>11500</v>
      </c>
      <c r="E28">
        <v>148</v>
      </c>
      <c r="F28">
        <v>57</v>
      </c>
      <c r="G28">
        <v>132</v>
      </c>
      <c r="H28">
        <v>183</v>
      </c>
      <c r="I28">
        <v>2830</v>
      </c>
      <c r="J28">
        <v>3202</v>
      </c>
      <c r="K28">
        <v>14850</v>
      </c>
      <c r="L28">
        <v>162</v>
      </c>
      <c r="M28">
        <v>4165</v>
      </c>
      <c r="N28">
        <v>4405</v>
      </c>
      <c r="O28">
        <v>45</v>
      </c>
      <c r="P28">
        <v>8777</v>
      </c>
      <c r="Q28">
        <v>1720</v>
      </c>
      <c r="R28">
        <v>0</v>
      </c>
      <c r="S28">
        <v>0</v>
      </c>
      <c r="T28">
        <v>1720</v>
      </c>
      <c r="U28">
        <v>5460</v>
      </c>
      <c r="V28">
        <v>-1233</v>
      </c>
      <c r="W28">
        <v>5707</v>
      </c>
      <c r="X28">
        <v>4353</v>
      </c>
      <c r="Y28">
        <v>0.57999999999999996</v>
      </c>
      <c r="Z28">
        <v>71</v>
      </c>
      <c r="AA28">
        <v>12020</v>
      </c>
      <c r="AB28">
        <v>64</v>
      </c>
      <c r="AC28">
        <v>85.88</v>
      </c>
    </row>
    <row r="29" spans="1:29" x14ac:dyDescent="0.3">
      <c r="A29">
        <v>1996</v>
      </c>
      <c r="B29">
        <v>10</v>
      </c>
      <c r="C29" s="1">
        <v>35366</v>
      </c>
      <c r="D29">
        <v>11200</v>
      </c>
      <c r="E29">
        <v>136</v>
      </c>
      <c r="F29">
        <v>51</v>
      </c>
      <c r="G29">
        <v>133</v>
      </c>
      <c r="H29">
        <v>146</v>
      </c>
      <c r="I29">
        <v>2620</v>
      </c>
      <c r="J29">
        <v>2950</v>
      </c>
      <c r="K29">
        <v>14286</v>
      </c>
      <c r="L29">
        <v>72</v>
      </c>
      <c r="M29">
        <v>4455</v>
      </c>
      <c r="N29">
        <v>4257</v>
      </c>
      <c r="O29">
        <v>47</v>
      </c>
      <c r="P29">
        <v>8830</v>
      </c>
      <c r="Q29">
        <v>1733</v>
      </c>
      <c r="R29">
        <v>0</v>
      </c>
      <c r="S29">
        <v>0</v>
      </c>
      <c r="T29">
        <v>1733</v>
      </c>
      <c r="U29">
        <v>5372</v>
      </c>
      <c r="V29">
        <v>-1635</v>
      </c>
      <c r="W29">
        <v>5479</v>
      </c>
      <c r="X29">
        <v>3722</v>
      </c>
      <c r="Y29">
        <v>0.61</v>
      </c>
      <c r="Z29">
        <v>74</v>
      </c>
      <c r="AA29">
        <v>11666</v>
      </c>
      <c r="AB29">
        <v>68</v>
      </c>
      <c r="AC29">
        <v>86</v>
      </c>
    </row>
    <row r="30" spans="1:29" x14ac:dyDescent="0.3">
      <c r="A30">
        <v>1996</v>
      </c>
      <c r="B30">
        <v>10</v>
      </c>
      <c r="C30" s="1">
        <v>35367</v>
      </c>
      <c r="D30">
        <v>11900</v>
      </c>
      <c r="E30">
        <v>98</v>
      </c>
      <c r="F30">
        <v>50</v>
      </c>
      <c r="G30">
        <v>201</v>
      </c>
      <c r="H30">
        <v>112</v>
      </c>
      <c r="I30">
        <v>2570</v>
      </c>
      <c r="J30">
        <v>2933</v>
      </c>
      <c r="K30">
        <v>14931</v>
      </c>
      <c r="L30">
        <v>133</v>
      </c>
      <c r="M30">
        <v>5397</v>
      </c>
      <c r="N30">
        <v>4185</v>
      </c>
      <c r="O30">
        <v>41</v>
      </c>
      <c r="P30">
        <v>9756</v>
      </c>
      <c r="Q30">
        <v>1685</v>
      </c>
      <c r="R30">
        <v>0</v>
      </c>
      <c r="S30">
        <v>0</v>
      </c>
      <c r="T30">
        <v>1685</v>
      </c>
      <c r="U30">
        <v>5577</v>
      </c>
      <c r="V30">
        <v>-2341</v>
      </c>
      <c r="W30">
        <v>5950</v>
      </c>
      <c r="X30">
        <v>3491</v>
      </c>
      <c r="Y30">
        <v>0.64</v>
      </c>
      <c r="Z30">
        <v>77</v>
      </c>
      <c r="AA30">
        <v>12361</v>
      </c>
      <c r="AB30">
        <v>72</v>
      </c>
      <c r="AC30">
        <v>86.17</v>
      </c>
    </row>
    <row r="31" spans="1:29" x14ac:dyDescent="0.3">
      <c r="A31">
        <v>1996</v>
      </c>
      <c r="B31">
        <v>10</v>
      </c>
      <c r="C31" s="1">
        <v>35368</v>
      </c>
      <c r="D31">
        <v>13000</v>
      </c>
      <c r="E31">
        <v>50</v>
      </c>
      <c r="F31">
        <v>49</v>
      </c>
      <c r="G31">
        <v>205</v>
      </c>
      <c r="H31">
        <v>125</v>
      </c>
      <c r="I31">
        <v>2740</v>
      </c>
      <c r="J31">
        <v>3119</v>
      </c>
      <c r="K31">
        <v>16169</v>
      </c>
      <c r="L31">
        <v>143</v>
      </c>
      <c r="M31">
        <v>5904</v>
      </c>
      <c r="N31">
        <v>3086</v>
      </c>
      <c r="O31">
        <v>25</v>
      </c>
      <c r="P31">
        <v>9158</v>
      </c>
      <c r="Q31">
        <v>1693</v>
      </c>
      <c r="R31">
        <v>6877</v>
      </c>
      <c r="S31">
        <v>0</v>
      </c>
      <c r="T31">
        <v>-5184</v>
      </c>
      <c r="U31">
        <v>5899</v>
      </c>
      <c r="V31">
        <v>3230</v>
      </c>
      <c r="W31">
        <v>8603</v>
      </c>
      <c r="X31">
        <v>12195</v>
      </c>
      <c r="Y31">
        <v>0.56000000000000005</v>
      </c>
      <c r="Z31">
        <v>25</v>
      </c>
      <c r="AA31">
        <v>13429</v>
      </c>
      <c r="AB31">
        <v>9</v>
      </c>
      <c r="AC31">
        <v>85.51</v>
      </c>
    </row>
    <row r="32" spans="1:29" x14ac:dyDescent="0.3">
      <c r="A32">
        <v>1996</v>
      </c>
      <c r="B32">
        <v>10</v>
      </c>
      <c r="C32" s="1">
        <v>35369</v>
      </c>
      <c r="D32">
        <v>14100</v>
      </c>
      <c r="E32">
        <v>25</v>
      </c>
      <c r="F32">
        <v>72</v>
      </c>
      <c r="G32">
        <v>180</v>
      </c>
      <c r="H32">
        <v>199</v>
      </c>
      <c r="I32">
        <v>2820</v>
      </c>
      <c r="J32">
        <v>3271</v>
      </c>
      <c r="K32">
        <v>17396</v>
      </c>
      <c r="L32">
        <v>152</v>
      </c>
      <c r="M32">
        <v>5256</v>
      </c>
      <c r="N32">
        <v>4319</v>
      </c>
      <c r="O32">
        <v>32</v>
      </c>
      <c r="P32">
        <v>9759</v>
      </c>
      <c r="Q32">
        <v>1697</v>
      </c>
      <c r="R32">
        <v>8482</v>
      </c>
      <c r="S32">
        <v>0</v>
      </c>
      <c r="T32">
        <v>-6785</v>
      </c>
      <c r="U32">
        <v>6221</v>
      </c>
      <c r="V32">
        <v>4143</v>
      </c>
      <c r="W32">
        <v>9803</v>
      </c>
      <c r="X32">
        <v>14422</v>
      </c>
      <c r="Y32">
        <v>0.55000000000000004</v>
      </c>
      <c r="Z32">
        <v>17</v>
      </c>
      <c r="AA32">
        <v>14576</v>
      </c>
      <c r="AB32">
        <v>1</v>
      </c>
      <c r="AC32">
        <v>84.78</v>
      </c>
    </row>
    <row r="33" spans="1:29" x14ac:dyDescent="0.3">
      <c r="A33">
        <v>1996</v>
      </c>
      <c r="B33">
        <v>11</v>
      </c>
      <c r="C33" s="1">
        <v>35370</v>
      </c>
      <c r="D33">
        <v>14600</v>
      </c>
      <c r="E33">
        <v>50</v>
      </c>
      <c r="F33">
        <v>87</v>
      </c>
      <c r="G33">
        <v>176</v>
      </c>
      <c r="H33">
        <v>217</v>
      </c>
      <c r="I33">
        <v>2810</v>
      </c>
      <c r="J33">
        <v>3290</v>
      </c>
      <c r="K33">
        <v>17940</v>
      </c>
      <c r="L33">
        <v>162</v>
      </c>
      <c r="M33">
        <v>5101</v>
      </c>
      <c r="N33">
        <v>4210</v>
      </c>
      <c r="O33">
        <v>26</v>
      </c>
      <c r="P33">
        <v>9499</v>
      </c>
      <c r="Q33">
        <v>1700</v>
      </c>
      <c r="R33">
        <v>8482</v>
      </c>
      <c r="S33">
        <v>0</v>
      </c>
      <c r="T33">
        <v>-6782</v>
      </c>
      <c r="U33">
        <v>6368</v>
      </c>
      <c r="V33">
        <v>4567</v>
      </c>
      <c r="W33">
        <v>10181</v>
      </c>
      <c r="X33">
        <v>15223</v>
      </c>
      <c r="Y33">
        <v>0.52</v>
      </c>
      <c r="Z33">
        <v>15</v>
      </c>
      <c r="AA33">
        <v>15130</v>
      </c>
      <c r="AB33">
        <v>-1</v>
      </c>
      <c r="AC33">
        <v>84.06</v>
      </c>
    </row>
    <row r="34" spans="1:29" x14ac:dyDescent="0.3">
      <c r="A34">
        <v>1996</v>
      </c>
      <c r="B34">
        <v>11</v>
      </c>
      <c r="C34" s="1">
        <v>35371</v>
      </c>
      <c r="D34">
        <v>13900</v>
      </c>
      <c r="E34">
        <v>80</v>
      </c>
      <c r="F34">
        <v>68</v>
      </c>
      <c r="G34">
        <v>179</v>
      </c>
      <c r="H34">
        <v>170</v>
      </c>
      <c r="I34">
        <v>2810</v>
      </c>
      <c r="J34">
        <v>3227</v>
      </c>
      <c r="K34">
        <v>17207</v>
      </c>
      <c r="L34">
        <v>171</v>
      </c>
      <c r="M34">
        <v>6067</v>
      </c>
      <c r="N34">
        <v>4233</v>
      </c>
      <c r="O34">
        <v>31</v>
      </c>
      <c r="P34">
        <v>10502</v>
      </c>
      <c r="Q34">
        <v>1700</v>
      </c>
      <c r="R34">
        <v>8482</v>
      </c>
      <c r="S34">
        <v>0</v>
      </c>
      <c r="T34">
        <v>-6782</v>
      </c>
      <c r="U34">
        <v>6163</v>
      </c>
      <c r="V34">
        <v>3296</v>
      </c>
      <c r="W34">
        <v>9716</v>
      </c>
      <c r="X34">
        <v>13487</v>
      </c>
      <c r="Y34">
        <v>0.6</v>
      </c>
      <c r="Z34">
        <v>22</v>
      </c>
      <c r="AA34">
        <v>14397</v>
      </c>
      <c r="AB34">
        <v>6</v>
      </c>
      <c r="AC34">
        <v>83.46</v>
      </c>
    </row>
    <row r="35" spans="1:29" x14ac:dyDescent="0.3">
      <c r="A35">
        <v>1996</v>
      </c>
      <c r="B35">
        <v>11</v>
      </c>
      <c r="C35" s="1">
        <v>35372</v>
      </c>
      <c r="D35">
        <v>14200</v>
      </c>
      <c r="E35">
        <v>60</v>
      </c>
      <c r="F35">
        <v>59</v>
      </c>
      <c r="G35">
        <v>181</v>
      </c>
      <c r="H35">
        <v>93</v>
      </c>
      <c r="I35">
        <v>2750</v>
      </c>
      <c r="J35">
        <v>3083</v>
      </c>
      <c r="K35">
        <v>17343</v>
      </c>
      <c r="L35">
        <v>170</v>
      </c>
      <c r="M35">
        <v>5998</v>
      </c>
      <c r="N35">
        <v>4206</v>
      </c>
      <c r="O35">
        <v>36</v>
      </c>
      <c r="P35">
        <v>10410</v>
      </c>
      <c r="Q35">
        <v>1700</v>
      </c>
      <c r="R35">
        <v>8482</v>
      </c>
      <c r="S35">
        <v>0</v>
      </c>
      <c r="T35">
        <v>-6782</v>
      </c>
      <c r="U35">
        <v>6251</v>
      </c>
      <c r="V35">
        <v>3331</v>
      </c>
      <c r="W35">
        <v>9908</v>
      </c>
      <c r="X35">
        <v>13714</v>
      </c>
      <c r="Y35">
        <v>0.59</v>
      </c>
      <c r="Z35">
        <v>21</v>
      </c>
      <c r="AA35">
        <v>14593</v>
      </c>
      <c r="AB35">
        <v>6</v>
      </c>
      <c r="AC35">
        <v>82.87</v>
      </c>
    </row>
    <row r="36" spans="1:29" x14ac:dyDescent="0.3">
      <c r="A36">
        <v>1996</v>
      </c>
      <c r="B36">
        <v>11</v>
      </c>
      <c r="C36" s="1">
        <v>35373</v>
      </c>
      <c r="D36">
        <v>14200</v>
      </c>
      <c r="E36">
        <v>60</v>
      </c>
      <c r="F36">
        <v>55</v>
      </c>
      <c r="G36">
        <v>550</v>
      </c>
      <c r="H36">
        <v>95</v>
      </c>
      <c r="I36">
        <v>2630</v>
      </c>
      <c r="J36">
        <v>3330</v>
      </c>
      <c r="K36">
        <v>17590</v>
      </c>
      <c r="L36">
        <v>166</v>
      </c>
      <c r="M36">
        <v>5502</v>
      </c>
      <c r="N36">
        <v>4195</v>
      </c>
      <c r="O36">
        <v>31</v>
      </c>
      <c r="P36">
        <v>9894</v>
      </c>
      <c r="Q36">
        <v>1700</v>
      </c>
      <c r="R36">
        <v>1605</v>
      </c>
      <c r="S36">
        <v>0</v>
      </c>
      <c r="T36">
        <v>95</v>
      </c>
      <c r="U36">
        <v>6251</v>
      </c>
      <c r="V36">
        <v>-376</v>
      </c>
      <c r="W36">
        <v>7983</v>
      </c>
      <c r="X36">
        <v>7600</v>
      </c>
      <c r="Y36">
        <v>0.55000000000000004</v>
      </c>
      <c r="Z36">
        <v>57</v>
      </c>
      <c r="AA36">
        <v>14960</v>
      </c>
      <c r="AB36">
        <v>49</v>
      </c>
      <c r="AC36">
        <v>82.71</v>
      </c>
    </row>
    <row r="37" spans="1:29" x14ac:dyDescent="0.3">
      <c r="A37">
        <v>1996</v>
      </c>
      <c r="B37">
        <v>11</v>
      </c>
      <c r="C37" s="1">
        <v>35374</v>
      </c>
      <c r="D37">
        <v>13800</v>
      </c>
      <c r="E37">
        <v>60</v>
      </c>
      <c r="F37">
        <v>52</v>
      </c>
      <c r="G37">
        <v>442</v>
      </c>
      <c r="H37">
        <v>107</v>
      </c>
      <c r="I37">
        <v>2550</v>
      </c>
      <c r="J37">
        <v>3151</v>
      </c>
      <c r="K37">
        <v>17011</v>
      </c>
      <c r="L37">
        <v>152</v>
      </c>
      <c r="M37">
        <v>5429</v>
      </c>
      <c r="N37">
        <v>4183</v>
      </c>
      <c r="O37">
        <v>34</v>
      </c>
      <c r="P37">
        <v>9798</v>
      </c>
      <c r="Q37">
        <v>1700</v>
      </c>
      <c r="R37">
        <v>0</v>
      </c>
      <c r="S37">
        <v>0</v>
      </c>
      <c r="T37">
        <v>1700</v>
      </c>
      <c r="U37">
        <v>6133</v>
      </c>
      <c r="V37">
        <v>-1619</v>
      </c>
      <c r="W37">
        <v>7251</v>
      </c>
      <c r="X37">
        <v>5512</v>
      </c>
      <c r="Y37">
        <v>0.56999999999999995</v>
      </c>
      <c r="Z37">
        <v>68</v>
      </c>
      <c r="AA37">
        <v>14461</v>
      </c>
      <c r="AB37">
        <v>62</v>
      </c>
      <c r="AC37">
        <v>82.75</v>
      </c>
    </row>
    <row r="38" spans="1:29" x14ac:dyDescent="0.3">
      <c r="A38">
        <v>1996</v>
      </c>
      <c r="B38">
        <v>11</v>
      </c>
      <c r="C38" s="1">
        <v>35375</v>
      </c>
      <c r="D38">
        <v>13400</v>
      </c>
      <c r="E38">
        <v>60</v>
      </c>
      <c r="F38">
        <v>50</v>
      </c>
      <c r="G38">
        <v>293</v>
      </c>
      <c r="H38">
        <v>121</v>
      </c>
      <c r="I38">
        <v>2500</v>
      </c>
      <c r="J38">
        <v>2964</v>
      </c>
      <c r="K38">
        <v>16424</v>
      </c>
      <c r="L38">
        <v>145</v>
      </c>
      <c r="M38">
        <v>4895</v>
      </c>
      <c r="N38">
        <v>4196</v>
      </c>
      <c r="O38">
        <v>33</v>
      </c>
      <c r="P38">
        <v>9269</v>
      </c>
      <c r="Q38">
        <v>1700</v>
      </c>
      <c r="R38">
        <v>0</v>
      </c>
      <c r="S38">
        <v>0</v>
      </c>
      <c r="T38">
        <v>1700</v>
      </c>
      <c r="U38">
        <v>6016</v>
      </c>
      <c r="V38">
        <v>-1393</v>
      </c>
      <c r="W38">
        <v>6968</v>
      </c>
      <c r="X38">
        <v>5455</v>
      </c>
      <c r="Y38">
        <v>0.55000000000000004</v>
      </c>
      <c r="Z38">
        <v>67</v>
      </c>
      <c r="AA38">
        <v>13924</v>
      </c>
      <c r="AB38">
        <v>61</v>
      </c>
      <c r="AC38">
        <v>82.81</v>
      </c>
    </row>
    <row r="39" spans="1:29" x14ac:dyDescent="0.3">
      <c r="A39">
        <v>1996</v>
      </c>
      <c r="B39">
        <v>11</v>
      </c>
      <c r="C39" s="1">
        <v>35376</v>
      </c>
      <c r="D39">
        <v>13200</v>
      </c>
      <c r="E39">
        <v>60</v>
      </c>
      <c r="F39">
        <v>49</v>
      </c>
      <c r="G39">
        <v>283</v>
      </c>
      <c r="H39">
        <v>126</v>
      </c>
      <c r="I39">
        <v>2400</v>
      </c>
      <c r="J39">
        <v>2858</v>
      </c>
      <c r="K39">
        <v>16118</v>
      </c>
      <c r="L39">
        <v>144</v>
      </c>
      <c r="M39">
        <v>5520</v>
      </c>
      <c r="N39">
        <v>4182</v>
      </c>
      <c r="O39">
        <v>35</v>
      </c>
      <c r="P39">
        <v>9881</v>
      </c>
      <c r="Q39">
        <v>1700</v>
      </c>
      <c r="R39">
        <v>0</v>
      </c>
      <c r="S39">
        <v>0</v>
      </c>
      <c r="T39">
        <v>1700</v>
      </c>
      <c r="U39">
        <v>5958</v>
      </c>
      <c r="V39">
        <v>-2170</v>
      </c>
      <c r="W39">
        <v>6826</v>
      </c>
      <c r="X39">
        <v>4538</v>
      </c>
      <c r="Y39">
        <v>0.6</v>
      </c>
      <c r="Z39">
        <v>72</v>
      </c>
      <c r="AA39">
        <v>13718</v>
      </c>
      <c r="AB39">
        <v>67</v>
      </c>
      <c r="AC39">
        <v>82.97</v>
      </c>
    </row>
    <row r="40" spans="1:29" x14ac:dyDescent="0.3">
      <c r="A40">
        <v>1996</v>
      </c>
      <c r="B40">
        <v>11</v>
      </c>
      <c r="C40" s="1">
        <v>35377</v>
      </c>
      <c r="D40">
        <v>13100</v>
      </c>
      <c r="E40">
        <v>60</v>
      </c>
      <c r="F40">
        <v>49</v>
      </c>
      <c r="G40">
        <v>274</v>
      </c>
      <c r="H40">
        <v>121</v>
      </c>
      <c r="I40">
        <v>2370</v>
      </c>
      <c r="J40">
        <v>2814</v>
      </c>
      <c r="K40">
        <v>15974</v>
      </c>
      <c r="L40">
        <v>146</v>
      </c>
      <c r="M40">
        <v>5994</v>
      </c>
      <c r="N40">
        <v>4197</v>
      </c>
      <c r="O40">
        <v>37</v>
      </c>
      <c r="P40">
        <v>10374</v>
      </c>
      <c r="Q40">
        <v>1650</v>
      </c>
      <c r="R40">
        <v>0</v>
      </c>
      <c r="S40">
        <v>0</v>
      </c>
      <c r="T40">
        <v>1650</v>
      </c>
      <c r="U40">
        <v>5928</v>
      </c>
      <c r="V40">
        <v>-2705</v>
      </c>
      <c r="W40">
        <v>6770</v>
      </c>
      <c r="X40">
        <v>3949</v>
      </c>
      <c r="Y40">
        <v>0.64</v>
      </c>
      <c r="Z40">
        <v>75</v>
      </c>
      <c r="AA40">
        <v>13604</v>
      </c>
      <c r="AB40">
        <v>71</v>
      </c>
      <c r="AC40">
        <v>83.22</v>
      </c>
    </row>
    <row r="41" spans="1:29" x14ac:dyDescent="0.3">
      <c r="A41">
        <v>1996</v>
      </c>
      <c r="B41">
        <v>11</v>
      </c>
      <c r="C41" s="1">
        <v>35378</v>
      </c>
      <c r="D41">
        <v>13000</v>
      </c>
      <c r="E41">
        <v>60</v>
      </c>
      <c r="F41">
        <v>49</v>
      </c>
      <c r="G41">
        <v>270</v>
      </c>
      <c r="H41">
        <v>114</v>
      </c>
      <c r="I41">
        <v>2310</v>
      </c>
      <c r="J41">
        <v>2743</v>
      </c>
      <c r="K41">
        <v>15803</v>
      </c>
      <c r="L41">
        <v>131</v>
      </c>
      <c r="M41">
        <v>5800</v>
      </c>
      <c r="N41">
        <v>4197</v>
      </c>
      <c r="O41">
        <v>30</v>
      </c>
      <c r="P41">
        <v>10158</v>
      </c>
      <c r="Q41">
        <v>1700</v>
      </c>
      <c r="R41">
        <v>0</v>
      </c>
      <c r="S41">
        <v>0</v>
      </c>
      <c r="T41">
        <v>1700</v>
      </c>
      <c r="U41">
        <v>5899</v>
      </c>
      <c r="V41">
        <v>-2620</v>
      </c>
      <c r="W41">
        <v>6685</v>
      </c>
      <c r="X41">
        <v>3946</v>
      </c>
      <c r="Y41">
        <v>0.63</v>
      </c>
      <c r="Z41">
        <v>75</v>
      </c>
      <c r="AA41">
        <v>13493</v>
      </c>
      <c r="AB41">
        <v>71</v>
      </c>
      <c r="AC41">
        <v>83.46</v>
      </c>
    </row>
    <row r="42" spans="1:29" x14ac:dyDescent="0.3">
      <c r="A42">
        <v>1996</v>
      </c>
      <c r="B42">
        <v>11</v>
      </c>
      <c r="C42" s="1">
        <v>35379</v>
      </c>
      <c r="D42">
        <v>12900</v>
      </c>
      <c r="E42">
        <v>78</v>
      </c>
      <c r="F42">
        <v>49</v>
      </c>
      <c r="G42">
        <v>271</v>
      </c>
      <c r="H42">
        <v>114</v>
      </c>
      <c r="I42">
        <v>2260</v>
      </c>
      <c r="J42">
        <v>2694</v>
      </c>
      <c r="K42">
        <v>15672</v>
      </c>
      <c r="L42">
        <v>127</v>
      </c>
      <c r="M42">
        <v>5485</v>
      </c>
      <c r="N42">
        <v>4186</v>
      </c>
      <c r="O42">
        <v>35</v>
      </c>
      <c r="P42">
        <v>9833</v>
      </c>
      <c r="Q42">
        <v>1650</v>
      </c>
      <c r="R42">
        <v>0</v>
      </c>
      <c r="S42">
        <v>0</v>
      </c>
      <c r="T42">
        <v>1650</v>
      </c>
      <c r="U42">
        <v>5870</v>
      </c>
      <c r="V42">
        <v>-2342</v>
      </c>
      <c r="W42">
        <v>6646</v>
      </c>
      <c r="X42">
        <v>4189</v>
      </c>
      <c r="Y42">
        <v>0.62</v>
      </c>
      <c r="Z42">
        <v>73</v>
      </c>
      <c r="AA42">
        <v>13412</v>
      </c>
      <c r="AB42">
        <v>69</v>
      </c>
      <c r="AC42">
        <v>83.64</v>
      </c>
    </row>
    <row r="43" spans="1:29" x14ac:dyDescent="0.3">
      <c r="A43">
        <v>1996</v>
      </c>
      <c r="B43">
        <v>11</v>
      </c>
      <c r="C43" s="1">
        <v>35380</v>
      </c>
      <c r="D43">
        <v>12800</v>
      </c>
      <c r="E43">
        <v>85</v>
      </c>
      <c r="F43">
        <v>47</v>
      </c>
      <c r="G43">
        <v>270</v>
      </c>
      <c r="H43">
        <v>119</v>
      </c>
      <c r="I43">
        <v>2240</v>
      </c>
      <c r="J43">
        <v>2676</v>
      </c>
      <c r="K43">
        <v>15561</v>
      </c>
      <c r="L43">
        <v>129</v>
      </c>
      <c r="M43">
        <v>5294</v>
      </c>
      <c r="N43">
        <v>4195</v>
      </c>
      <c r="O43">
        <v>35</v>
      </c>
      <c r="P43">
        <v>9653</v>
      </c>
      <c r="Q43">
        <v>1650</v>
      </c>
      <c r="R43">
        <v>0</v>
      </c>
      <c r="S43">
        <v>0</v>
      </c>
      <c r="T43">
        <v>1650</v>
      </c>
      <c r="U43">
        <v>5840</v>
      </c>
      <c r="V43">
        <v>-2209</v>
      </c>
      <c r="W43">
        <v>6583</v>
      </c>
      <c r="X43">
        <v>4258</v>
      </c>
      <c r="Y43">
        <v>0.61</v>
      </c>
      <c r="Z43">
        <v>73</v>
      </c>
      <c r="AA43">
        <v>13321</v>
      </c>
      <c r="AB43">
        <v>68</v>
      </c>
      <c r="AC43">
        <v>83.8</v>
      </c>
    </row>
    <row r="44" spans="1:29" x14ac:dyDescent="0.3">
      <c r="A44">
        <v>1996</v>
      </c>
      <c r="B44">
        <v>11</v>
      </c>
      <c r="C44" s="1">
        <v>35381</v>
      </c>
      <c r="D44">
        <v>13100</v>
      </c>
      <c r="E44">
        <v>81</v>
      </c>
      <c r="F44">
        <v>45</v>
      </c>
      <c r="G44">
        <v>268</v>
      </c>
      <c r="H44">
        <v>123</v>
      </c>
      <c r="I44">
        <v>2190</v>
      </c>
      <c r="J44">
        <v>2626</v>
      </c>
      <c r="K44">
        <v>15807</v>
      </c>
      <c r="L44">
        <v>132</v>
      </c>
      <c r="M44">
        <v>5566</v>
      </c>
      <c r="N44">
        <v>4180</v>
      </c>
      <c r="O44">
        <v>40</v>
      </c>
      <c r="P44">
        <v>9917</v>
      </c>
      <c r="Q44">
        <v>1650</v>
      </c>
      <c r="R44">
        <v>0</v>
      </c>
      <c r="S44">
        <v>0</v>
      </c>
      <c r="T44">
        <v>1650</v>
      </c>
      <c r="U44">
        <v>4390</v>
      </c>
      <c r="V44">
        <v>-3974</v>
      </c>
      <c r="W44">
        <v>8329</v>
      </c>
      <c r="X44">
        <v>4240</v>
      </c>
      <c r="Y44">
        <v>0.62</v>
      </c>
      <c r="Z44">
        <v>73</v>
      </c>
      <c r="AA44">
        <v>13617</v>
      </c>
      <c r="AB44">
        <v>69</v>
      </c>
      <c r="AC44">
        <v>83.96</v>
      </c>
    </row>
    <row r="45" spans="1:29" x14ac:dyDescent="0.3">
      <c r="A45">
        <v>1996</v>
      </c>
      <c r="B45">
        <v>11</v>
      </c>
      <c r="C45" s="1">
        <v>35382</v>
      </c>
      <c r="D45">
        <v>13100</v>
      </c>
      <c r="E45">
        <v>75</v>
      </c>
      <c r="F45">
        <v>43</v>
      </c>
      <c r="G45">
        <v>266</v>
      </c>
      <c r="H45">
        <v>119</v>
      </c>
      <c r="I45">
        <v>2240</v>
      </c>
      <c r="J45">
        <v>2668</v>
      </c>
      <c r="K45">
        <v>15843</v>
      </c>
      <c r="L45">
        <v>130</v>
      </c>
      <c r="M45">
        <v>5487</v>
      </c>
      <c r="N45">
        <v>3267</v>
      </c>
      <c r="O45">
        <v>38</v>
      </c>
      <c r="P45">
        <v>8922</v>
      </c>
      <c r="Q45">
        <v>1650</v>
      </c>
      <c r="R45">
        <v>0</v>
      </c>
      <c r="S45">
        <v>0</v>
      </c>
      <c r="T45">
        <v>1650</v>
      </c>
      <c r="U45">
        <v>2571</v>
      </c>
      <c r="V45">
        <v>-4756</v>
      </c>
      <c r="W45">
        <v>10142</v>
      </c>
      <c r="X45">
        <v>5270</v>
      </c>
      <c r="Y45">
        <v>0.55000000000000004</v>
      </c>
      <c r="Z45">
        <v>67</v>
      </c>
      <c r="AA45">
        <v>13603</v>
      </c>
      <c r="AB45">
        <v>61</v>
      </c>
      <c r="AC45">
        <v>83.97</v>
      </c>
    </row>
    <row r="46" spans="1:29" x14ac:dyDescent="0.3">
      <c r="A46">
        <v>1996</v>
      </c>
      <c r="B46">
        <v>11</v>
      </c>
      <c r="C46" s="1">
        <v>35383</v>
      </c>
      <c r="D46">
        <v>12900</v>
      </c>
      <c r="E46">
        <v>75</v>
      </c>
      <c r="F46">
        <v>43</v>
      </c>
      <c r="G46">
        <v>262</v>
      </c>
      <c r="H46">
        <v>119</v>
      </c>
      <c r="I46">
        <v>2490</v>
      </c>
      <c r="J46">
        <v>2914</v>
      </c>
      <c r="K46">
        <v>15889</v>
      </c>
      <c r="L46">
        <v>129</v>
      </c>
      <c r="M46">
        <v>5827</v>
      </c>
      <c r="N46">
        <v>4298</v>
      </c>
      <c r="O46">
        <v>33</v>
      </c>
      <c r="P46">
        <v>10287</v>
      </c>
      <c r="Q46">
        <v>1650</v>
      </c>
      <c r="R46">
        <v>0</v>
      </c>
      <c r="S46">
        <v>0</v>
      </c>
      <c r="T46">
        <v>1650</v>
      </c>
      <c r="U46">
        <v>2545</v>
      </c>
      <c r="V46">
        <v>-5900</v>
      </c>
      <c r="W46">
        <v>9968</v>
      </c>
      <c r="X46">
        <v>3953</v>
      </c>
      <c r="Y46">
        <v>0.64</v>
      </c>
      <c r="Z46">
        <v>75</v>
      </c>
      <c r="AA46">
        <v>13399</v>
      </c>
      <c r="AB46">
        <v>70</v>
      </c>
      <c r="AC46">
        <v>84.16</v>
      </c>
    </row>
    <row r="47" spans="1:29" x14ac:dyDescent="0.3">
      <c r="A47">
        <v>1996</v>
      </c>
      <c r="B47">
        <v>11</v>
      </c>
      <c r="C47" s="1">
        <v>35384</v>
      </c>
      <c r="D47">
        <v>12800</v>
      </c>
      <c r="E47">
        <v>75</v>
      </c>
      <c r="F47">
        <v>43</v>
      </c>
      <c r="G47">
        <v>267</v>
      </c>
      <c r="H47">
        <v>125</v>
      </c>
      <c r="I47">
        <v>2540</v>
      </c>
      <c r="J47">
        <v>2975</v>
      </c>
      <c r="K47">
        <v>15850</v>
      </c>
      <c r="L47">
        <v>128</v>
      </c>
      <c r="M47">
        <v>5382</v>
      </c>
      <c r="N47">
        <v>4262</v>
      </c>
      <c r="O47">
        <v>38</v>
      </c>
      <c r="P47">
        <v>9810</v>
      </c>
      <c r="Q47">
        <v>1700</v>
      </c>
      <c r="R47">
        <v>0</v>
      </c>
      <c r="S47">
        <v>0</v>
      </c>
      <c r="T47">
        <v>1700</v>
      </c>
      <c r="U47">
        <v>4048</v>
      </c>
      <c r="V47">
        <v>-3892</v>
      </c>
      <c r="W47">
        <v>8351</v>
      </c>
      <c r="X47">
        <v>4340</v>
      </c>
      <c r="Y47">
        <v>0.61</v>
      </c>
      <c r="Z47">
        <v>73</v>
      </c>
      <c r="AA47">
        <v>13310</v>
      </c>
      <c r="AB47">
        <v>67</v>
      </c>
      <c r="AC47">
        <v>84.28</v>
      </c>
    </row>
    <row r="48" spans="1:29" x14ac:dyDescent="0.3">
      <c r="A48">
        <v>1996</v>
      </c>
      <c r="B48">
        <v>11</v>
      </c>
      <c r="C48" s="1">
        <v>35385</v>
      </c>
      <c r="D48">
        <v>13200</v>
      </c>
      <c r="E48">
        <v>75</v>
      </c>
      <c r="F48">
        <v>43</v>
      </c>
      <c r="G48">
        <v>276</v>
      </c>
      <c r="H48">
        <v>125</v>
      </c>
      <c r="I48">
        <v>2480</v>
      </c>
      <c r="J48">
        <v>2924</v>
      </c>
      <c r="K48">
        <v>16199</v>
      </c>
      <c r="L48">
        <v>121</v>
      </c>
      <c r="M48">
        <v>4970</v>
      </c>
      <c r="N48">
        <v>4224</v>
      </c>
      <c r="O48">
        <v>28</v>
      </c>
      <c r="P48">
        <v>9343</v>
      </c>
      <c r="Q48">
        <v>1700</v>
      </c>
      <c r="R48">
        <v>0</v>
      </c>
      <c r="S48">
        <v>0</v>
      </c>
      <c r="T48">
        <v>1700</v>
      </c>
      <c r="U48">
        <v>5958</v>
      </c>
      <c r="V48">
        <v>-1567</v>
      </c>
      <c r="W48">
        <v>6841</v>
      </c>
      <c r="X48">
        <v>5155</v>
      </c>
      <c r="Y48">
        <v>0.56999999999999995</v>
      </c>
      <c r="Z48">
        <v>68</v>
      </c>
      <c r="AA48">
        <v>13719</v>
      </c>
      <c r="AB48">
        <v>62</v>
      </c>
      <c r="AC48">
        <v>84.29</v>
      </c>
    </row>
    <row r="49" spans="1:29" x14ac:dyDescent="0.3">
      <c r="A49">
        <v>1996</v>
      </c>
      <c r="B49">
        <v>11</v>
      </c>
      <c r="C49" s="1">
        <v>35386</v>
      </c>
      <c r="D49">
        <v>13500</v>
      </c>
      <c r="E49">
        <v>75</v>
      </c>
      <c r="F49">
        <v>65</v>
      </c>
      <c r="G49">
        <v>341</v>
      </c>
      <c r="H49">
        <v>137</v>
      </c>
      <c r="I49">
        <v>2580</v>
      </c>
      <c r="J49">
        <v>3123</v>
      </c>
      <c r="K49">
        <v>16698</v>
      </c>
      <c r="L49">
        <v>122</v>
      </c>
      <c r="M49">
        <v>5001</v>
      </c>
      <c r="N49">
        <v>4155</v>
      </c>
      <c r="O49">
        <v>30</v>
      </c>
      <c r="P49">
        <v>9308</v>
      </c>
      <c r="Q49">
        <v>1700</v>
      </c>
      <c r="R49">
        <v>2751</v>
      </c>
      <c r="S49">
        <v>0</v>
      </c>
      <c r="T49">
        <v>-1051</v>
      </c>
      <c r="U49">
        <v>6046</v>
      </c>
      <c r="V49">
        <v>544</v>
      </c>
      <c r="W49">
        <v>7824</v>
      </c>
      <c r="X49">
        <v>8441</v>
      </c>
      <c r="Y49">
        <v>0.55000000000000004</v>
      </c>
      <c r="Z49">
        <v>49</v>
      </c>
      <c r="AA49">
        <v>14118</v>
      </c>
      <c r="AB49">
        <v>40</v>
      </c>
      <c r="AC49">
        <v>83.97</v>
      </c>
    </row>
    <row r="50" spans="1:29" x14ac:dyDescent="0.3">
      <c r="A50">
        <v>1996</v>
      </c>
      <c r="B50">
        <v>11</v>
      </c>
      <c r="C50" s="1">
        <v>35387</v>
      </c>
      <c r="D50">
        <v>14600</v>
      </c>
      <c r="E50">
        <v>47</v>
      </c>
      <c r="F50">
        <v>541</v>
      </c>
      <c r="G50">
        <v>291</v>
      </c>
      <c r="H50">
        <v>759</v>
      </c>
      <c r="I50">
        <v>2750</v>
      </c>
      <c r="J50">
        <v>4341</v>
      </c>
      <c r="K50">
        <v>18988</v>
      </c>
      <c r="L50">
        <v>119</v>
      </c>
      <c r="M50">
        <v>6088</v>
      </c>
      <c r="N50">
        <v>4136</v>
      </c>
      <c r="O50">
        <v>27</v>
      </c>
      <c r="P50">
        <v>10370</v>
      </c>
      <c r="Q50">
        <v>1700</v>
      </c>
      <c r="R50">
        <v>8482</v>
      </c>
      <c r="S50">
        <v>0</v>
      </c>
      <c r="T50">
        <v>-6782</v>
      </c>
      <c r="U50">
        <v>6368</v>
      </c>
      <c r="V50">
        <v>4747</v>
      </c>
      <c r="W50">
        <v>10178</v>
      </c>
      <c r="X50">
        <v>15400</v>
      </c>
      <c r="Y50">
        <v>0.54</v>
      </c>
      <c r="Z50">
        <v>19</v>
      </c>
      <c r="AA50">
        <v>16238</v>
      </c>
      <c r="AB50">
        <v>5</v>
      </c>
      <c r="AC50">
        <v>83.29</v>
      </c>
    </row>
    <row r="51" spans="1:29" x14ac:dyDescent="0.3">
      <c r="A51">
        <v>1996</v>
      </c>
      <c r="B51">
        <v>11</v>
      </c>
      <c r="C51" s="1">
        <v>35388</v>
      </c>
      <c r="D51">
        <v>15400</v>
      </c>
      <c r="E51">
        <v>0</v>
      </c>
      <c r="F51">
        <v>426</v>
      </c>
      <c r="G51">
        <v>296</v>
      </c>
      <c r="H51">
        <v>504</v>
      </c>
      <c r="I51">
        <v>2730</v>
      </c>
      <c r="J51">
        <v>3956</v>
      </c>
      <c r="K51">
        <v>19356</v>
      </c>
      <c r="L51">
        <v>121</v>
      </c>
      <c r="M51">
        <v>5189</v>
      </c>
      <c r="N51">
        <v>4173</v>
      </c>
      <c r="O51">
        <v>25</v>
      </c>
      <c r="P51">
        <v>9508</v>
      </c>
      <c r="Q51">
        <v>1700</v>
      </c>
      <c r="R51">
        <v>8711</v>
      </c>
      <c r="S51">
        <v>0</v>
      </c>
      <c r="T51">
        <v>-7011</v>
      </c>
      <c r="U51">
        <v>6602</v>
      </c>
      <c r="V51">
        <v>5607</v>
      </c>
      <c r="W51">
        <v>10761</v>
      </c>
      <c r="X51">
        <v>16859</v>
      </c>
      <c r="Y51">
        <v>0.48</v>
      </c>
      <c r="Z51">
        <v>13</v>
      </c>
      <c r="AA51">
        <v>16626</v>
      </c>
      <c r="AB51">
        <v>-1</v>
      </c>
      <c r="AC51">
        <v>82.58</v>
      </c>
    </row>
    <row r="52" spans="1:29" x14ac:dyDescent="0.3">
      <c r="A52">
        <v>1996</v>
      </c>
      <c r="B52">
        <v>11</v>
      </c>
      <c r="C52" s="1">
        <v>35389</v>
      </c>
      <c r="D52">
        <v>16800</v>
      </c>
      <c r="E52">
        <v>48</v>
      </c>
      <c r="F52">
        <v>295</v>
      </c>
      <c r="G52">
        <v>285</v>
      </c>
      <c r="H52">
        <v>432</v>
      </c>
      <c r="I52">
        <v>2600</v>
      </c>
      <c r="J52">
        <v>3612</v>
      </c>
      <c r="K52">
        <v>20460</v>
      </c>
      <c r="L52">
        <v>120</v>
      </c>
      <c r="M52">
        <v>5992</v>
      </c>
      <c r="N52">
        <v>4171</v>
      </c>
      <c r="O52">
        <v>20</v>
      </c>
      <c r="P52">
        <v>10304</v>
      </c>
      <c r="Q52">
        <v>1750</v>
      </c>
      <c r="R52">
        <v>9398</v>
      </c>
      <c r="S52">
        <v>0</v>
      </c>
      <c r="T52">
        <v>-7648</v>
      </c>
      <c r="U52">
        <v>5038</v>
      </c>
      <c r="V52">
        <v>3317</v>
      </c>
      <c r="W52">
        <v>13952</v>
      </c>
      <c r="X52">
        <v>17805</v>
      </c>
      <c r="Y52">
        <v>0.5</v>
      </c>
      <c r="Z52">
        <v>13</v>
      </c>
      <c r="AA52">
        <v>17860</v>
      </c>
      <c r="AB52">
        <v>0</v>
      </c>
      <c r="AC52">
        <v>81.88</v>
      </c>
    </row>
    <row r="53" spans="1:29" x14ac:dyDescent="0.3">
      <c r="A53">
        <v>1996</v>
      </c>
      <c r="B53">
        <v>11</v>
      </c>
      <c r="C53" s="1">
        <v>35390</v>
      </c>
      <c r="D53">
        <v>17200</v>
      </c>
      <c r="E53">
        <v>115</v>
      </c>
      <c r="F53">
        <v>256</v>
      </c>
      <c r="G53">
        <v>280</v>
      </c>
      <c r="H53">
        <v>335</v>
      </c>
      <c r="I53">
        <v>2420</v>
      </c>
      <c r="J53">
        <v>3291</v>
      </c>
      <c r="K53">
        <v>20606</v>
      </c>
      <c r="L53">
        <v>119</v>
      </c>
      <c r="M53">
        <v>6504</v>
      </c>
      <c r="N53">
        <v>4172</v>
      </c>
      <c r="O53">
        <v>25</v>
      </c>
      <c r="P53">
        <v>10820</v>
      </c>
      <c r="Q53">
        <v>1750</v>
      </c>
      <c r="R53">
        <v>9398</v>
      </c>
      <c r="S53">
        <v>0</v>
      </c>
      <c r="T53">
        <v>-7648</v>
      </c>
      <c r="U53">
        <v>3117</v>
      </c>
      <c r="V53">
        <v>559</v>
      </c>
      <c r="W53">
        <v>16340</v>
      </c>
      <c r="X53">
        <v>17434</v>
      </c>
      <c r="Y53">
        <v>0.52</v>
      </c>
      <c r="Z53">
        <v>15</v>
      </c>
      <c r="AA53">
        <v>18186</v>
      </c>
      <c r="AB53">
        <v>4</v>
      </c>
      <c r="AC53">
        <v>81.23</v>
      </c>
    </row>
    <row r="54" spans="1:29" x14ac:dyDescent="0.3">
      <c r="A54">
        <v>1996</v>
      </c>
      <c r="B54">
        <v>11</v>
      </c>
      <c r="C54" s="1">
        <v>35391</v>
      </c>
      <c r="D54">
        <v>18800</v>
      </c>
      <c r="E54">
        <v>29</v>
      </c>
      <c r="F54">
        <v>594</v>
      </c>
      <c r="G54">
        <v>325</v>
      </c>
      <c r="H54">
        <v>532</v>
      </c>
      <c r="I54">
        <v>2530</v>
      </c>
      <c r="J54">
        <v>3981</v>
      </c>
      <c r="K54">
        <v>22810</v>
      </c>
      <c r="L54">
        <v>122</v>
      </c>
      <c r="M54">
        <v>6509</v>
      </c>
      <c r="N54">
        <v>4159</v>
      </c>
      <c r="O54">
        <v>27</v>
      </c>
      <c r="P54">
        <v>10818</v>
      </c>
      <c r="Q54">
        <v>1750</v>
      </c>
      <c r="R54">
        <v>8252</v>
      </c>
      <c r="S54">
        <v>0</v>
      </c>
      <c r="T54">
        <v>-6502</v>
      </c>
      <c r="U54">
        <v>3329</v>
      </c>
      <c r="V54">
        <v>719</v>
      </c>
      <c r="W54">
        <v>17320</v>
      </c>
      <c r="X54">
        <v>18495</v>
      </c>
      <c r="Y54">
        <v>0.47</v>
      </c>
      <c r="Z54">
        <v>19</v>
      </c>
      <c r="AA54">
        <v>20280</v>
      </c>
      <c r="AB54">
        <v>9</v>
      </c>
      <c r="AC54">
        <v>80.58</v>
      </c>
    </row>
    <row r="55" spans="1:29" x14ac:dyDescent="0.3">
      <c r="A55">
        <v>1996</v>
      </c>
      <c r="B55">
        <v>11</v>
      </c>
      <c r="C55" s="1">
        <v>35392</v>
      </c>
      <c r="D55">
        <v>20600</v>
      </c>
      <c r="E55">
        <v>82</v>
      </c>
      <c r="F55">
        <v>944</v>
      </c>
      <c r="G55">
        <v>370</v>
      </c>
      <c r="H55">
        <v>1304</v>
      </c>
      <c r="I55">
        <v>2960</v>
      </c>
      <c r="J55">
        <v>5578</v>
      </c>
      <c r="K55">
        <v>26260</v>
      </c>
      <c r="L55">
        <v>116</v>
      </c>
      <c r="M55">
        <v>6502</v>
      </c>
      <c r="N55">
        <v>4148</v>
      </c>
      <c r="O55">
        <v>20</v>
      </c>
      <c r="P55">
        <v>10786</v>
      </c>
      <c r="Q55">
        <v>1750</v>
      </c>
      <c r="R55">
        <v>2980</v>
      </c>
      <c r="S55">
        <v>0</v>
      </c>
      <c r="T55">
        <v>-1230</v>
      </c>
      <c r="U55">
        <v>3569</v>
      </c>
      <c r="V55">
        <v>-840</v>
      </c>
      <c r="W55">
        <v>17458</v>
      </c>
      <c r="X55">
        <v>16704</v>
      </c>
      <c r="Y55">
        <v>0.41</v>
      </c>
      <c r="Z55">
        <v>36</v>
      </c>
      <c r="AA55">
        <v>23300</v>
      </c>
      <c r="AB55">
        <v>28</v>
      </c>
      <c r="AC55">
        <v>80.03</v>
      </c>
    </row>
    <row r="56" spans="1:29" x14ac:dyDescent="0.3">
      <c r="A56">
        <v>1996</v>
      </c>
      <c r="B56">
        <v>11</v>
      </c>
      <c r="C56" s="1">
        <v>35393</v>
      </c>
      <c r="D56">
        <v>20900</v>
      </c>
      <c r="E56">
        <v>65</v>
      </c>
      <c r="F56">
        <v>461</v>
      </c>
      <c r="G56">
        <v>368</v>
      </c>
      <c r="H56">
        <v>669</v>
      </c>
      <c r="I56">
        <v>3300</v>
      </c>
      <c r="J56">
        <v>4798</v>
      </c>
      <c r="K56">
        <v>25763</v>
      </c>
      <c r="L56">
        <v>118</v>
      </c>
      <c r="M56">
        <v>6494</v>
      </c>
      <c r="N56">
        <v>4123</v>
      </c>
      <c r="O56">
        <v>25</v>
      </c>
      <c r="P56">
        <v>10760</v>
      </c>
      <c r="Q56">
        <v>1750</v>
      </c>
      <c r="R56">
        <v>2751</v>
      </c>
      <c r="S56">
        <v>0</v>
      </c>
      <c r="T56">
        <v>-1001</v>
      </c>
      <c r="U56">
        <v>3609</v>
      </c>
      <c r="V56">
        <v>-1703</v>
      </c>
      <c r="W56">
        <v>17637</v>
      </c>
      <c r="X56">
        <v>16004</v>
      </c>
      <c r="Y56">
        <v>0.41</v>
      </c>
      <c r="Z56">
        <v>38</v>
      </c>
      <c r="AA56">
        <v>22463</v>
      </c>
      <c r="AB56">
        <v>29</v>
      </c>
      <c r="AC56">
        <v>79.53</v>
      </c>
    </row>
    <row r="57" spans="1:29" x14ac:dyDescent="0.3">
      <c r="A57">
        <v>1996</v>
      </c>
      <c r="B57">
        <v>11</v>
      </c>
      <c r="C57" s="1">
        <v>35394</v>
      </c>
      <c r="D57">
        <v>21600</v>
      </c>
      <c r="E57">
        <v>43</v>
      </c>
      <c r="F57">
        <v>304</v>
      </c>
      <c r="G57">
        <v>367</v>
      </c>
      <c r="H57">
        <v>441</v>
      </c>
      <c r="I57">
        <v>3450</v>
      </c>
      <c r="J57">
        <v>4562</v>
      </c>
      <c r="K57">
        <v>26205</v>
      </c>
      <c r="L57">
        <v>123</v>
      </c>
      <c r="M57">
        <v>6424</v>
      </c>
      <c r="N57">
        <v>4139</v>
      </c>
      <c r="O57">
        <v>26</v>
      </c>
      <c r="P57">
        <v>10712</v>
      </c>
      <c r="Q57">
        <v>1800</v>
      </c>
      <c r="R57">
        <v>2063</v>
      </c>
      <c r="S57">
        <v>0</v>
      </c>
      <c r="T57">
        <v>-263</v>
      </c>
      <c r="U57">
        <v>3702</v>
      </c>
      <c r="V57">
        <v>-2277</v>
      </c>
      <c r="W57">
        <v>18015</v>
      </c>
      <c r="X57">
        <v>15756</v>
      </c>
      <c r="Y57">
        <v>0.4</v>
      </c>
      <c r="Z57">
        <v>40</v>
      </c>
      <c r="AA57">
        <v>22755</v>
      </c>
      <c r="AB57">
        <v>31</v>
      </c>
      <c r="AC57">
        <v>79.08</v>
      </c>
    </row>
    <row r="58" spans="1:29" x14ac:dyDescent="0.3">
      <c r="A58">
        <v>1996</v>
      </c>
      <c r="B58">
        <v>11</v>
      </c>
      <c r="C58" s="1">
        <v>35395</v>
      </c>
      <c r="D58">
        <v>20000</v>
      </c>
      <c r="E58">
        <v>0</v>
      </c>
      <c r="F58">
        <v>239</v>
      </c>
      <c r="G58">
        <v>367</v>
      </c>
      <c r="H58">
        <v>366</v>
      </c>
      <c r="I58">
        <v>3500</v>
      </c>
      <c r="J58">
        <v>4472</v>
      </c>
      <c r="K58">
        <v>24472</v>
      </c>
      <c r="L58">
        <v>110</v>
      </c>
      <c r="M58">
        <v>6499</v>
      </c>
      <c r="N58">
        <v>3388</v>
      </c>
      <c r="O58">
        <v>24</v>
      </c>
      <c r="P58">
        <v>10021</v>
      </c>
      <c r="Q58">
        <v>1800</v>
      </c>
      <c r="R58">
        <v>2063</v>
      </c>
      <c r="S58">
        <v>0</v>
      </c>
      <c r="T58">
        <v>-263</v>
      </c>
      <c r="U58">
        <v>3489</v>
      </c>
      <c r="V58">
        <v>-1889</v>
      </c>
      <c r="W58">
        <v>16585</v>
      </c>
      <c r="X58">
        <v>14714</v>
      </c>
      <c r="Y58">
        <v>0.4</v>
      </c>
      <c r="Z58">
        <v>40</v>
      </c>
      <c r="AA58">
        <v>20972</v>
      </c>
      <c r="AB58">
        <v>30</v>
      </c>
      <c r="AC58">
        <v>78.69</v>
      </c>
    </row>
    <row r="59" spans="1:29" x14ac:dyDescent="0.3">
      <c r="A59">
        <v>1996</v>
      </c>
      <c r="B59">
        <v>11</v>
      </c>
      <c r="C59" s="1">
        <v>35396</v>
      </c>
      <c r="D59">
        <v>18700</v>
      </c>
      <c r="E59">
        <v>88</v>
      </c>
      <c r="F59">
        <v>200</v>
      </c>
      <c r="G59">
        <v>409</v>
      </c>
      <c r="H59">
        <v>323</v>
      </c>
      <c r="I59">
        <v>3450</v>
      </c>
      <c r="J59">
        <v>4382</v>
      </c>
      <c r="K59">
        <v>23170</v>
      </c>
      <c r="L59">
        <v>123</v>
      </c>
      <c r="M59">
        <v>6392</v>
      </c>
      <c r="N59">
        <v>4306</v>
      </c>
      <c r="O59">
        <v>20</v>
      </c>
      <c r="P59">
        <v>10841</v>
      </c>
      <c r="Q59">
        <v>1850</v>
      </c>
      <c r="R59">
        <v>458</v>
      </c>
      <c r="S59">
        <v>0</v>
      </c>
      <c r="T59">
        <v>1392</v>
      </c>
      <c r="U59">
        <v>3316</v>
      </c>
      <c r="V59">
        <v>-4047</v>
      </c>
      <c r="W59">
        <v>15082</v>
      </c>
      <c r="X59">
        <v>10938</v>
      </c>
      <c r="Y59">
        <v>0.46</v>
      </c>
      <c r="Z59">
        <v>53</v>
      </c>
      <c r="AA59">
        <v>19720</v>
      </c>
      <c r="AB59">
        <v>45</v>
      </c>
      <c r="AC59">
        <v>78.52</v>
      </c>
    </row>
    <row r="60" spans="1:29" x14ac:dyDescent="0.3">
      <c r="A60">
        <v>1996</v>
      </c>
      <c r="B60">
        <v>11</v>
      </c>
      <c r="C60" s="1">
        <v>35397</v>
      </c>
      <c r="D60">
        <v>17800</v>
      </c>
      <c r="E60">
        <v>79</v>
      </c>
      <c r="F60">
        <v>174</v>
      </c>
      <c r="G60">
        <v>433</v>
      </c>
      <c r="H60">
        <v>311</v>
      </c>
      <c r="I60">
        <v>3330</v>
      </c>
      <c r="J60">
        <v>4248</v>
      </c>
      <c r="K60">
        <v>22127</v>
      </c>
      <c r="L60">
        <v>110</v>
      </c>
      <c r="M60">
        <v>6478</v>
      </c>
      <c r="N60">
        <v>4081</v>
      </c>
      <c r="O60">
        <v>26</v>
      </c>
      <c r="P60">
        <v>10696</v>
      </c>
      <c r="Q60">
        <v>1900</v>
      </c>
      <c r="R60">
        <v>0</v>
      </c>
      <c r="S60">
        <v>0</v>
      </c>
      <c r="T60">
        <v>1900</v>
      </c>
      <c r="U60">
        <v>3196</v>
      </c>
      <c r="V60">
        <v>-4486</v>
      </c>
      <c r="W60">
        <v>14151</v>
      </c>
      <c r="X60">
        <v>9531</v>
      </c>
      <c r="Y60">
        <v>0.48</v>
      </c>
      <c r="Z60">
        <v>57</v>
      </c>
      <c r="AA60">
        <v>18797</v>
      </c>
      <c r="AB60">
        <v>49</v>
      </c>
      <c r="AC60">
        <v>78.44</v>
      </c>
    </row>
    <row r="61" spans="1:29" x14ac:dyDescent="0.3">
      <c r="A61">
        <v>1996</v>
      </c>
      <c r="B61">
        <v>11</v>
      </c>
      <c r="C61" s="1">
        <v>35398</v>
      </c>
      <c r="D61">
        <v>17800</v>
      </c>
      <c r="E61">
        <v>70</v>
      </c>
      <c r="F61">
        <v>166</v>
      </c>
      <c r="G61">
        <v>436</v>
      </c>
      <c r="H61">
        <v>298</v>
      </c>
      <c r="I61">
        <v>3190</v>
      </c>
      <c r="J61">
        <v>4090</v>
      </c>
      <c r="K61">
        <v>21960</v>
      </c>
      <c r="L61">
        <v>115</v>
      </c>
      <c r="M61">
        <v>6410</v>
      </c>
      <c r="N61">
        <v>4076</v>
      </c>
      <c r="O61">
        <v>25</v>
      </c>
      <c r="P61">
        <v>10626</v>
      </c>
      <c r="Q61">
        <v>1900</v>
      </c>
      <c r="R61">
        <v>0</v>
      </c>
      <c r="S61">
        <v>0</v>
      </c>
      <c r="T61">
        <v>1900</v>
      </c>
      <c r="U61">
        <v>3196</v>
      </c>
      <c r="V61">
        <v>-4575</v>
      </c>
      <c r="W61">
        <v>14142</v>
      </c>
      <c r="X61">
        <v>9434</v>
      </c>
      <c r="Y61">
        <v>0.48</v>
      </c>
      <c r="Z61">
        <v>57</v>
      </c>
      <c r="AA61">
        <v>18770</v>
      </c>
      <c r="AB61">
        <v>50</v>
      </c>
      <c r="AC61">
        <v>78.38</v>
      </c>
    </row>
    <row r="62" spans="1:29" x14ac:dyDescent="0.3">
      <c r="A62">
        <v>1996</v>
      </c>
      <c r="B62">
        <v>11</v>
      </c>
      <c r="C62" s="1">
        <v>35399</v>
      </c>
      <c r="D62">
        <v>17100</v>
      </c>
      <c r="E62">
        <v>63</v>
      </c>
      <c r="F62">
        <v>156</v>
      </c>
      <c r="G62">
        <v>434</v>
      </c>
      <c r="H62">
        <v>283</v>
      </c>
      <c r="I62">
        <v>3090</v>
      </c>
      <c r="J62">
        <v>3963</v>
      </c>
      <c r="K62">
        <v>21126</v>
      </c>
      <c r="L62">
        <v>117</v>
      </c>
      <c r="M62">
        <v>6240</v>
      </c>
      <c r="N62">
        <v>4080</v>
      </c>
      <c r="O62">
        <v>20</v>
      </c>
      <c r="P62">
        <v>10457</v>
      </c>
      <c r="Q62">
        <v>1950</v>
      </c>
      <c r="R62">
        <v>0</v>
      </c>
      <c r="S62">
        <v>0</v>
      </c>
      <c r="T62">
        <v>1950</v>
      </c>
      <c r="U62">
        <v>3103</v>
      </c>
      <c r="V62">
        <v>-4658</v>
      </c>
      <c r="W62">
        <v>13514</v>
      </c>
      <c r="X62">
        <v>8719</v>
      </c>
      <c r="Y62">
        <v>0.49</v>
      </c>
      <c r="Z62">
        <v>59</v>
      </c>
      <c r="AA62">
        <v>18036</v>
      </c>
      <c r="AB62">
        <v>52</v>
      </c>
      <c r="AC62">
        <v>78.37</v>
      </c>
    </row>
    <row r="63" spans="1:29" x14ac:dyDescent="0.3">
      <c r="A63">
        <v>1996</v>
      </c>
      <c r="B63">
        <v>12</v>
      </c>
      <c r="C63" s="1">
        <v>35400</v>
      </c>
      <c r="D63">
        <v>15800</v>
      </c>
      <c r="E63">
        <v>38</v>
      </c>
      <c r="F63">
        <v>149</v>
      </c>
      <c r="G63">
        <v>441</v>
      </c>
      <c r="H63">
        <v>274</v>
      </c>
      <c r="I63">
        <v>3030</v>
      </c>
      <c r="J63">
        <v>3894</v>
      </c>
      <c r="K63">
        <v>19732</v>
      </c>
      <c r="L63">
        <v>112</v>
      </c>
      <c r="M63">
        <v>6495</v>
      </c>
      <c r="N63">
        <v>4060</v>
      </c>
      <c r="O63">
        <v>25</v>
      </c>
      <c r="P63">
        <v>10692</v>
      </c>
      <c r="Q63">
        <v>2000</v>
      </c>
      <c r="R63">
        <v>0</v>
      </c>
      <c r="S63">
        <v>0</v>
      </c>
      <c r="T63">
        <v>2000</v>
      </c>
      <c r="U63">
        <v>2930</v>
      </c>
      <c r="V63">
        <v>-5168</v>
      </c>
      <c r="W63">
        <v>12348</v>
      </c>
      <c r="X63">
        <v>7040</v>
      </c>
      <c r="Y63">
        <v>0.53</v>
      </c>
      <c r="Z63">
        <v>64</v>
      </c>
      <c r="AA63">
        <v>16702</v>
      </c>
      <c r="AB63">
        <v>58</v>
      </c>
      <c r="AC63">
        <v>78.489999999999995</v>
      </c>
    </row>
    <row r="64" spans="1:29" x14ac:dyDescent="0.3">
      <c r="A64">
        <v>1996</v>
      </c>
      <c r="B64">
        <v>12</v>
      </c>
      <c r="C64" s="1">
        <v>35401</v>
      </c>
      <c r="D64">
        <v>15400</v>
      </c>
      <c r="E64">
        <v>0</v>
      </c>
      <c r="F64">
        <v>206</v>
      </c>
      <c r="G64">
        <v>435</v>
      </c>
      <c r="H64">
        <v>279</v>
      </c>
      <c r="I64">
        <v>2980</v>
      </c>
      <c r="J64">
        <v>3900</v>
      </c>
      <c r="K64">
        <v>19300</v>
      </c>
      <c r="L64">
        <v>102</v>
      </c>
      <c r="M64">
        <v>4856</v>
      </c>
      <c r="N64">
        <v>4098</v>
      </c>
      <c r="O64">
        <v>26</v>
      </c>
      <c r="P64">
        <v>9082</v>
      </c>
      <c r="Q64">
        <v>2000</v>
      </c>
      <c r="R64">
        <v>458</v>
      </c>
      <c r="S64">
        <v>0</v>
      </c>
      <c r="T64">
        <v>1542</v>
      </c>
      <c r="U64">
        <v>2877</v>
      </c>
      <c r="V64">
        <v>-3307</v>
      </c>
      <c r="W64">
        <v>12091</v>
      </c>
      <c r="X64">
        <v>8676</v>
      </c>
      <c r="Y64">
        <v>0.46</v>
      </c>
      <c r="Z64">
        <v>55</v>
      </c>
      <c r="AA64">
        <v>16320</v>
      </c>
      <c r="AB64">
        <v>47</v>
      </c>
      <c r="AC64">
        <v>78.48</v>
      </c>
    </row>
    <row r="65" spans="1:29" x14ac:dyDescent="0.3">
      <c r="A65">
        <v>1996</v>
      </c>
      <c r="B65">
        <v>12</v>
      </c>
      <c r="C65" s="1">
        <v>35402</v>
      </c>
      <c r="D65">
        <v>14900</v>
      </c>
      <c r="E65">
        <v>52</v>
      </c>
      <c r="F65">
        <v>192</v>
      </c>
      <c r="G65">
        <v>436</v>
      </c>
      <c r="H65">
        <v>289</v>
      </c>
      <c r="I65">
        <v>2950</v>
      </c>
      <c r="J65">
        <v>3867</v>
      </c>
      <c r="K65">
        <v>18819</v>
      </c>
      <c r="L65">
        <v>94</v>
      </c>
      <c r="M65">
        <v>5239</v>
      </c>
      <c r="N65">
        <v>4073</v>
      </c>
      <c r="O65">
        <v>25</v>
      </c>
      <c r="P65">
        <v>9431</v>
      </c>
      <c r="Q65">
        <v>2000</v>
      </c>
      <c r="R65">
        <v>688</v>
      </c>
      <c r="S65">
        <v>0</v>
      </c>
      <c r="T65">
        <v>1312</v>
      </c>
      <c r="U65">
        <v>2811</v>
      </c>
      <c r="V65">
        <v>-3606</v>
      </c>
      <c r="W65">
        <v>11774</v>
      </c>
      <c r="X65">
        <v>8076</v>
      </c>
      <c r="Y65">
        <v>0.49</v>
      </c>
      <c r="Z65">
        <v>57</v>
      </c>
      <c r="AA65">
        <v>15869</v>
      </c>
      <c r="AB65">
        <v>49</v>
      </c>
      <c r="AC65">
        <v>78.510000000000005</v>
      </c>
    </row>
    <row r="66" spans="1:29" x14ac:dyDescent="0.3">
      <c r="A66">
        <v>1996</v>
      </c>
      <c r="B66">
        <v>12</v>
      </c>
      <c r="C66" s="1">
        <v>35403</v>
      </c>
      <c r="D66">
        <v>16500</v>
      </c>
      <c r="E66">
        <v>88</v>
      </c>
      <c r="F66">
        <v>167</v>
      </c>
      <c r="G66">
        <v>508</v>
      </c>
      <c r="H66">
        <v>224</v>
      </c>
      <c r="I66">
        <v>3180</v>
      </c>
      <c r="J66">
        <v>4079</v>
      </c>
      <c r="K66">
        <v>20667</v>
      </c>
      <c r="L66">
        <v>96</v>
      </c>
      <c r="M66">
        <v>4160</v>
      </c>
      <c r="N66">
        <v>4093</v>
      </c>
      <c r="O66">
        <v>19</v>
      </c>
      <c r="P66">
        <v>8368</v>
      </c>
      <c r="Q66">
        <v>2050</v>
      </c>
      <c r="R66">
        <v>688</v>
      </c>
      <c r="S66">
        <v>0</v>
      </c>
      <c r="T66">
        <v>1362</v>
      </c>
      <c r="U66">
        <v>3024</v>
      </c>
      <c r="V66">
        <v>-2151</v>
      </c>
      <c r="W66">
        <v>13183</v>
      </c>
      <c r="X66">
        <v>10937</v>
      </c>
      <c r="Y66">
        <v>0.4</v>
      </c>
      <c r="Z66">
        <v>47</v>
      </c>
      <c r="AA66">
        <v>17487</v>
      </c>
      <c r="AB66">
        <v>37</v>
      </c>
      <c r="AC66">
        <v>78.349999999999994</v>
      </c>
    </row>
    <row r="67" spans="1:29" x14ac:dyDescent="0.3">
      <c r="A67">
        <v>1996</v>
      </c>
      <c r="B67">
        <v>12</v>
      </c>
      <c r="C67" s="1">
        <v>35404</v>
      </c>
      <c r="D67">
        <v>21200</v>
      </c>
      <c r="E67">
        <v>46</v>
      </c>
      <c r="F67">
        <v>2950</v>
      </c>
      <c r="G67">
        <v>550</v>
      </c>
      <c r="H67">
        <v>2130</v>
      </c>
      <c r="I67">
        <v>4190</v>
      </c>
      <c r="J67">
        <v>9820</v>
      </c>
      <c r="K67">
        <v>31066</v>
      </c>
      <c r="L67">
        <v>103</v>
      </c>
      <c r="M67">
        <v>5492</v>
      </c>
      <c r="N67">
        <v>4101</v>
      </c>
      <c r="O67">
        <v>21</v>
      </c>
      <c r="P67">
        <v>9717</v>
      </c>
      <c r="Q67">
        <v>2100</v>
      </c>
      <c r="R67">
        <v>1375</v>
      </c>
      <c r="S67">
        <v>0</v>
      </c>
      <c r="T67">
        <v>725</v>
      </c>
      <c r="U67">
        <v>3649</v>
      </c>
      <c r="V67">
        <v>3280</v>
      </c>
      <c r="W67">
        <v>17395</v>
      </c>
      <c r="X67">
        <v>20624</v>
      </c>
      <c r="Y67">
        <v>0.31</v>
      </c>
      <c r="Z67">
        <v>34</v>
      </c>
      <c r="AA67">
        <v>26876</v>
      </c>
      <c r="AB67">
        <v>23</v>
      </c>
      <c r="AC67">
        <v>77.790000000000006</v>
      </c>
    </row>
    <row r="68" spans="1:29" x14ac:dyDescent="0.3">
      <c r="A68">
        <v>1996</v>
      </c>
      <c r="B68">
        <v>12</v>
      </c>
      <c r="C68" s="1">
        <v>35405</v>
      </c>
      <c r="D68">
        <v>39500</v>
      </c>
      <c r="E68">
        <v>57</v>
      </c>
      <c r="F68">
        <v>1760</v>
      </c>
      <c r="G68">
        <v>747</v>
      </c>
      <c r="H68">
        <v>2115</v>
      </c>
      <c r="I68">
        <v>5190</v>
      </c>
      <c r="J68">
        <v>9812</v>
      </c>
      <c r="K68">
        <v>49369</v>
      </c>
      <c r="L68">
        <v>111</v>
      </c>
      <c r="M68">
        <v>6483</v>
      </c>
      <c r="N68">
        <v>4102</v>
      </c>
      <c r="O68">
        <v>27</v>
      </c>
      <c r="P68">
        <v>10723</v>
      </c>
      <c r="Q68">
        <v>2100</v>
      </c>
      <c r="R68">
        <v>3438</v>
      </c>
      <c r="S68">
        <v>0</v>
      </c>
      <c r="T68">
        <v>-1338</v>
      </c>
      <c r="U68">
        <v>6083</v>
      </c>
      <c r="V68">
        <v>6042</v>
      </c>
      <c r="W68">
        <v>33849</v>
      </c>
      <c r="X68">
        <v>39985</v>
      </c>
      <c r="Y68">
        <v>0.21</v>
      </c>
      <c r="Z68">
        <v>19</v>
      </c>
      <c r="AA68">
        <v>44179</v>
      </c>
      <c r="AB68">
        <v>9</v>
      </c>
      <c r="AC68">
        <v>76.819999999999993</v>
      </c>
    </row>
    <row r="69" spans="1:29" x14ac:dyDescent="0.3">
      <c r="A69">
        <v>1996</v>
      </c>
      <c r="B69">
        <v>12</v>
      </c>
      <c r="C69" s="1">
        <v>35406</v>
      </c>
      <c r="D69">
        <v>41800</v>
      </c>
      <c r="E69">
        <v>65</v>
      </c>
      <c r="F69">
        <v>965</v>
      </c>
      <c r="G69">
        <v>873</v>
      </c>
      <c r="H69">
        <v>1181</v>
      </c>
      <c r="I69">
        <v>6580</v>
      </c>
      <c r="J69">
        <v>9599</v>
      </c>
      <c r="K69">
        <v>51464</v>
      </c>
      <c r="L69">
        <v>105</v>
      </c>
      <c r="M69">
        <v>6628</v>
      </c>
      <c r="N69">
        <v>4104</v>
      </c>
      <c r="O69">
        <v>23</v>
      </c>
      <c r="P69">
        <v>10860</v>
      </c>
      <c r="Q69">
        <v>2150</v>
      </c>
      <c r="R69">
        <v>3668</v>
      </c>
      <c r="S69">
        <v>0</v>
      </c>
      <c r="T69">
        <v>-1518</v>
      </c>
      <c r="U69">
        <v>6388</v>
      </c>
      <c r="V69">
        <v>6114</v>
      </c>
      <c r="W69">
        <v>35902</v>
      </c>
      <c r="X69">
        <v>42122</v>
      </c>
      <c r="Y69">
        <v>0.21</v>
      </c>
      <c r="Z69">
        <v>18</v>
      </c>
      <c r="AA69">
        <v>44884</v>
      </c>
      <c r="AB69">
        <v>6</v>
      </c>
      <c r="AC69">
        <v>75.88</v>
      </c>
    </row>
    <row r="70" spans="1:29" x14ac:dyDescent="0.3">
      <c r="A70">
        <v>1996</v>
      </c>
      <c r="B70">
        <v>12</v>
      </c>
      <c r="C70" s="1">
        <v>35407</v>
      </c>
      <c r="D70">
        <v>40700</v>
      </c>
      <c r="E70">
        <v>65</v>
      </c>
      <c r="F70">
        <v>653</v>
      </c>
      <c r="G70">
        <v>889</v>
      </c>
      <c r="H70">
        <v>850</v>
      </c>
      <c r="I70">
        <v>7570</v>
      </c>
      <c r="J70">
        <v>9962</v>
      </c>
      <c r="K70">
        <v>50727</v>
      </c>
      <c r="L70">
        <v>103</v>
      </c>
      <c r="M70">
        <v>6570</v>
      </c>
      <c r="N70">
        <v>4128</v>
      </c>
      <c r="O70">
        <v>21</v>
      </c>
      <c r="P70">
        <v>10822</v>
      </c>
      <c r="Q70">
        <v>2150</v>
      </c>
      <c r="R70">
        <v>3438</v>
      </c>
      <c r="S70">
        <v>0</v>
      </c>
      <c r="T70">
        <v>-1288</v>
      </c>
      <c r="U70">
        <v>6242</v>
      </c>
      <c r="V70">
        <v>6220</v>
      </c>
      <c r="W70">
        <v>34884</v>
      </c>
      <c r="X70">
        <v>41194</v>
      </c>
      <c r="Y70">
        <v>0.21</v>
      </c>
      <c r="Z70">
        <v>19</v>
      </c>
      <c r="AA70">
        <v>43157</v>
      </c>
      <c r="AB70">
        <v>5</v>
      </c>
      <c r="AC70">
        <v>75.010000000000005</v>
      </c>
    </row>
    <row r="71" spans="1:29" x14ac:dyDescent="0.3">
      <c r="A71">
        <v>1996</v>
      </c>
      <c r="B71">
        <v>12</v>
      </c>
      <c r="C71" s="1">
        <v>35408</v>
      </c>
      <c r="D71">
        <v>38700</v>
      </c>
      <c r="E71">
        <v>65</v>
      </c>
      <c r="F71">
        <v>594</v>
      </c>
      <c r="G71">
        <v>921</v>
      </c>
      <c r="H71">
        <v>820</v>
      </c>
      <c r="I71">
        <v>8090</v>
      </c>
      <c r="J71">
        <v>10425</v>
      </c>
      <c r="K71">
        <v>49190</v>
      </c>
      <c r="L71">
        <v>99</v>
      </c>
      <c r="M71">
        <v>6493</v>
      </c>
      <c r="N71">
        <v>4134</v>
      </c>
      <c r="O71">
        <v>26</v>
      </c>
      <c r="P71">
        <v>10752</v>
      </c>
      <c r="Q71">
        <v>2150</v>
      </c>
      <c r="R71">
        <v>3438</v>
      </c>
      <c r="S71">
        <v>0</v>
      </c>
      <c r="T71">
        <v>-1288</v>
      </c>
      <c r="U71">
        <v>5976</v>
      </c>
      <c r="V71">
        <v>6487</v>
      </c>
      <c r="W71">
        <v>33150</v>
      </c>
      <c r="X71">
        <v>39727</v>
      </c>
      <c r="Y71">
        <v>0.22</v>
      </c>
      <c r="Z71">
        <v>19</v>
      </c>
      <c r="AA71">
        <v>41100</v>
      </c>
      <c r="AB71">
        <v>3</v>
      </c>
      <c r="AC71">
        <v>74.2</v>
      </c>
    </row>
    <row r="72" spans="1:29" x14ac:dyDescent="0.3">
      <c r="A72">
        <v>1996</v>
      </c>
      <c r="B72">
        <v>12</v>
      </c>
      <c r="C72" s="1">
        <v>35409</v>
      </c>
      <c r="D72">
        <v>42000</v>
      </c>
      <c r="E72">
        <v>38</v>
      </c>
      <c r="F72">
        <v>2640</v>
      </c>
      <c r="G72">
        <v>1180</v>
      </c>
      <c r="H72">
        <v>2261</v>
      </c>
      <c r="I72">
        <v>8520</v>
      </c>
      <c r="J72">
        <v>14601</v>
      </c>
      <c r="K72">
        <v>56639</v>
      </c>
      <c r="L72">
        <v>97</v>
      </c>
      <c r="M72">
        <v>6583</v>
      </c>
      <c r="N72">
        <v>3912</v>
      </c>
      <c r="O72">
        <v>21</v>
      </c>
      <c r="P72">
        <v>10613</v>
      </c>
      <c r="Q72">
        <v>2200</v>
      </c>
      <c r="R72">
        <v>5043</v>
      </c>
      <c r="S72">
        <v>0</v>
      </c>
      <c r="T72">
        <v>-2843</v>
      </c>
      <c r="U72">
        <v>6415</v>
      </c>
      <c r="V72">
        <v>12251</v>
      </c>
      <c r="W72">
        <v>36419</v>
      </c>
      <c r="X72">
        <v>48869</v>
      </c>
      <c r="Y72">
        <v>0.19</v>
      </c>
      <c r="Z72">
        <v>14</v>
      </c>
      <c r="AA72">
        <v>48119</v>
      </c>
      <c r="AB72">
        <v>-2</v>
      </c>
      <c r="AC72">
        <v>73.31</v>
      </c>
    </row>
    <row r="73" spans="1:29" x14ac:dyDescent="0.3">
      <c r="A73">
        <v>1996</v>
      </c>
      <c r="B73">
        <v>12</v>
      </c>
      <c r="C73" s="1">
        <v>35410</v>
      </c>
      <c r="D73">
        <v>50200</v>
      </c>
      <c r="E73">
        <v>26</v>
      </c>
      <c r="F73">
        <v>2530</v>
      </c>
      <c r="G73">
        <v>1530</v>
      </c>
      <c r="H73">
        <v>3654</v>
      </c>
      <c r="I73">
        <v>9460</v>
      </c>
      <c r="J73">
        <v>17174</v>
      </c>
      <c r="K73">
        <v>67400</v>
      </c>
      <c r="L73">
        <v>105</v>
      </c>
      <c r="M73">
        <v>3928</v>
      </c>
      <c r="N73">
        <v>4139</v>
      </c>
      <c r="O73">
        <v>24</v>
      </c>
      <c r="P73">
        <v>8196</v>
      </c>
      <c r="Q73">
        <v>2200</v>
      </c>
      <c r="R73">
        <v>6877</v>
      </c>
      <c r="S73">
        <v>0</v>
      </c>
      <c r="T73">
        <v>-4677</v>
      </c>
      <c r="U73">
        <v>7506</v>
      </c>
      <c r="V73">
        <v>19524</v>
      </c>
      <c r="W73">
        <v>44030</v>
      </c>
      <c r="X73">
        <v>63881</v>
      </c>
      <c r="Y73">
        <v>0.12</v>
      </c>
      <c r="Z73">
        <v>5</v>
      </c>
      <c r="AA73">
        <v>61953</v>
      </c>
      <c r="AB73">
        <v>-3</v>
      </c>
      <c r="AC73">
        <v>72.290000000000006</v>
      </c>
    </row>
    <row r="74" spans="1:29" x14ac:dyDescent="0.3">
      <c r="A74">
        <v>1996</v>
      </c>
      <c r="B74">
        <v>12</v>
      </c>
      <c r="C74" s="1">
        <v>35411</v>
      </c>
      <c r="D74">
        <v>59600</v>
      </c>
      <c r="E74">
        <v>1605</v>
      </c>
      <c r="F74">
        <v>7020</v>
      </c>
      <c r="G74">
        <v>1640</v>
      </c>
      <c r="H74">
        <v>4383</v>
      </c>
      <c r="I74">
        <v>11300</v>
      </c>
      <c r="J74">
        <v>24343</v>
      </c>
      <c r="K74">
        <v>85548</v>
      </c>
      <c r="L74">
        <v>100</v>
      </c>
      <c r="M74">
        <v>5723</v>
      </c>
      <c r="N74">
        <v>4195</v>
      </c>
      <c r="O74">
        <v>21</v>
      </c>
      <c r="P74">
        <v>10039</v>
      </c>
      <c r="Q74">
        <v>2200</v>
      </c>
      <c r="R74">
        <v>6189</v>
      </c>
      <c r="S74">
        <v>0</v>
      </c>
      <c r="T74">
        <v>-3989</v>
      </c>
      <c r="U74">
        <v>8756</v>
      </c>
      <c r="V74">
        <v>25653</v>
      </c>
      <c r="W74">
        <v>53566</v>
      </c>
      <c r="X74">
        <v>79498</v>
      </c>
      <c r="Y74">
        <v>0.12</v>
      </c>
      <c r="Z74">
        <v>7</v>
      </c>
      <c r="AA74">
        <v>78801</v>
      </c>
      <c r="AB74">
        <v>-1</v>
      </c>
      <c r="AC74">
        <v>71.19</v>
      </c>
    </row>
    <row r="75" spans="1:29" x14ac:dyDescent="0.3">
      <c r="A75">
        <v>1996</v>
      </c>
      <c r="B75">
        <v>12</v>
      </c>
      <c r="C75" s="1">
        <v>35412</v>
      </c>
      <c r="D75">
        <v>80000</v>
      </c>
      <c r="E75">
        <v>3525</v>
      </c>
      <c r="F75">
        <v>5440</v>
      </c>
      <c r="G75">
        <v>1670</v>
      </c>
      <c r="H75">
        <v>5388</v>
      </c>
      <c r="I75">
        <v>11700</v>
      </c>
      <c r="J75">
        <v>24198</v>
      </c>
      <c r="K75">
        <v>107723</v>
      </c>
      <c r="L75">
        <v>94</v>
      </c>
      <c r="M75">
        <v>6331</v>
      </c>
      <c r="N75">
        <v>4137</v>
      </c>
      <c r="O75">
        <v>23</v>
      </c>
      <c r="P75">
        <v>10584</v>
      </c>
      <c r="Q75">
        <v>2200</v>
      </c>
      <c r="R75">
        <v>8023</v>
      </c>
      <c r="S75">
        <v>0</v>
      </c>
      <c r="T75">
        <v>-5823</v>
      </c>
      <c r="U75">
        <v>11469</v>
      </c>
      <c r="V75">
        <v>28868</v>
      </c>
      <c r="W75">
        <v>73686</v>
      </c>
      <c r="X75">
        <v>102962</v>
      </c>
      <c r="Y75">
        <v>0.1</v>
      </c>
      <c r="Z75">
        <v>4</v>
      </c>
      <c r="AA75">
        <v>100991</v>
      </c>
      <c r="AB75">
        <v>-2</v>
      </c>
      <c r="AC75">
        <v>69.98</v>
      </c>
    </row>
    <row r="76" spans="1:29" x14ac:dyDescent="0.3">
      <c r="A76">
        <v>1996</v>
      </c>
      <c r="B76">
        <v>12</v>
      </c>
      <c r="C76" s="1">
        <v>35413</v>
      </c>
      <c r="D76">
        <v>82500</v>
      </c>
      <c r="E76">
        <v>25365</v>
      </c>
      <c r="F76">
        <v>2570</v>
      </c>
      <c r="G76">
        <v>2050</v>
      </c>
      <c r="H76">
        <v>6005</v>
      </c>
      <c r="I76">
        <v>12400</v>
      </c>
      <c r="J76">
        <v>23025</v>
      </c>
      <c r="K76">
        <v>130890</v>
      </c>
      <c r="L76">
        <v>100</v>
      </c>
      <c r="M76">
        <v>5165</v>
      </c>
      <c r="N76">
        <v>4109</v>
      </c>
      <c r="O76">
        <v>24</v>
      </c>
      <c r="P76">
        <v>9397</v>
      </c>
      <c r="Q76">
        <v>2200</v>
      </c>
      <c r="R76">
        <v>8252</v>
      </c>
      <c r="S76">
        <v>0</v>
      </c>
      <c r="T76">
        <v>-6052</v>
      </c>
      <c r="U76">
        <v>11802</v>
      </c>
      <c r="V76">
        <v>29363</v>
      </c>
      <c r="W76">
        <v>97758</v>
      </c>
      <c r="X76">
        <v>127545</v>
      </c>
      <c r="Y76">
        <v>7.0000000000000007E-2</v>
      </c>
      <c r="Z76">
        <v>3</v>
      </c>
      <c r="AA76">
        <v>124034</v>
      </c>
      <c r="AB76">
        <v>-3</v>
      </c>
      <c r="AC76">
        <v>68.7</v>
      </c>
    </row>
    <row r="77" spans="1:29" x14ac:dyDescent="0.3">
      <c r="A77">
        <v>1996</v>
      </c>
      <c r="B77">
        <v>12</v>
      </c>
      <c r="C77" s="1">
        <v>35414</v>
      </c>
      <c r="D77">
        <v>80100</v>
      </c>
      <c r="E77">
        <v>30565</v>
      </c>
      <c r="F77">
        <v>1560</v>
      </c>
      <c r="G77">
        <v>2310</v>
      </c>
      <c r="H77">
        <v>5106</v>
      </c>
      <c r="I77">
        <v>12800</v>
      </c>
      <c r="J77">
        <v>21776</v>
      </c>
      <c r="K77">
        <v>132441</v>
      </c>
      <c r="L77">
        <v>102</v>
      </c>
      <c r="M77">
        <v>6677</v>
      </c>
      <c r="N77">
        <v>4101</v>
      </c>
      <c r="O77">
        <v>21</v>
      </c>
      <c r="P77">
        <v>10901</v>
      </c>
      <c r="Q77">
        <v>2200</v>
      </c>
      <c r="R77">
        <v>5960</v>
      </c>
      <c r="S77">
        <v>0</v>
      </c>
      <c r="T77">
        <v>-3760</v>
      </c>
      <c r="U77">
        <v>11482</v>
      </c>
      <c r="V77">
        <v>24801</v>
      </c>
      <c r="W77">
        <v>100235</v>
      </c>
      <c r="X77">
        <v>125300</v>
      </c>
      <c r="Y77">
        <v>0.08</v>
      </c>
      <c r="Z77">
        <v>5</v>
      </c>
      <c r="AA77">
        <v>124685</v>
      </c>
      <c r="AB77">
        <v>0</v>
      </c>
      <c r="AC77">
        <v>67.5</v>
      </c>
    </row>
    <row r="78" spans="1:29" x14ac:dyDescent="0.3">
      <c r="A78">
        <v>1996</v>
      </c>
      <c r="B78">
        <v>12</v>
      </c>
      <c r="C78" s="1">
        <v>35415</v>
      </c>
      <c r="D78">
        <v>78200</v>
      </c>
      <c r="E78">
        <v>26265</v>
      </c>
      <c r="F78">
        <v>1130</v>
      </c>
      <c r="G78">
        <v>2350</v>
      </c>
      <c r="H78">
        <v>3767</v>
      </c>
      <c r="I78">
        <v>13200</v>
      </c>
      <c r="J78">
        <v>20447</v>
      </c>
      <c r="K78">
        <v>124912</v>
      </c>
      <c r="L78">
        <v>96</v>
      </c>
      <c r="M78">
        <v>5483</v>
      </c>
      <c r="N78">
        <v>4130</v>
      </c>
      <c r="O78">
        <v>19</v>
      </c>
      <c r="P78">
        <v>9727</v>
      </c>
      <c r="Q78">
        <v>2200</v>
      </c>
      <c r="R78">
        <v>2063</v>
      </c>
      <c r="S78">
        <v>0</v>
      </c>
      <c r="T78">
        <v>137</v>
      </c>
      <c r="U78">
        <v>11230</v>
      </c>
      <c r="V78">
        <v>21860</v>
      </c>
      <c r="W78">
        <v>93197</v>
      </c>
      <c r="X78">
        <v>115048</v>
      </c>
      <c r="Y78">
        <v>0.08</v>
      </c>
      <c r="Z78">
        <v>8</v>
      </c>
      <c r="AA78">
        <v>116311</v>
      </c>
      <c r="AB78">
        <v>1</v>
      </c>
      <c r="AC78">
        <v>66.42</v>
      </c>
    </row>
    <row r="79" spans="1:29" x14ac:dyDescent="0.3">
      <c r="A79">
        <v>1996</v>
      </c>
      <c r="B79">
        <v>12</v>
      </c>
      <c r="C79" s="1">
        <v>35416</v>
      </c>
      <c r="D79">
        <v>75400</v>
      </c>
      <c r="E79">
        <v>20165</v>
      </c>
      <c r="F79">
        <v>900</v>
      </c>
      <c r="G79">
        <v>2360</v>
      </c>
      <c r="H79">
        <v>3267</v>
      </c>
      <c r="I79">
        <v>13700</v>
      </c>
      <c r="J79">
        <v>20227</v>
      </c>
      <c r="K79">
        <v>115792</v>
      </c>
      <c r="L79">
        <v>45</v>
      </c>
      <c r="M79">
        <v>2166</v>
      </c>
      <c r="N79">
        <v>4071</v>
      </c>
      <c r="O79">
        <v>17</v>
      </c>
      <c r="P79">
        <v>6298</v>
      </c>
      <c r="Q79">
        <v>2200</v>
      </c>
      <c r="R79">
        <v>2063</v>
      </c>
      <c r="S79">
        <v>0</v>
      </c>
      <c r="T79">
        <v>137</v>
      </c>
      <c r="U79">
        <v>10857</v>
      </c>
      <c r="V79">
        <v>24697</v>
      </c>
      <c r="W79">
        <v>84669</v>
      </c>
      <c r="X79">
        <v>109357</v>
      </c>
      <c r="Y79">
        <v>0.05</v>
      </c>
      <c r="Z79">
        <v>6</v>
      </c>
      <c r="AA79">
        <v>109436</v>
      </c>
      <c r="AB79">
        <v>0</v>
      </c>
      <c r="AC79">
        <v>65.44</v>
      </c>
    </row>
    <row r="80" spans="1:29" x14ac:dyDescent="0.3">
      <c r="A80">
        <v>1996</v>
      </c>
      <c r="B80">
        <v>12</v>
      </c>
      <c r="C80" s="1">
        <v>35417</v>
      </c>
      <c r="D80">
        <v>72400</v>
      </c>
      <c r="E80">
        <v>10865</v>
      </c>
      <c r="F80">
        <v>742</v>
      </c>
      <c r="G80">
        <v>2380</v>
      </c>
      <c r="H80">
        <v>2710</v>
      </c>
      <c r="I80">
        <v>14100</v>
      </c>
      <c r="J80">
        <v>19932</v>
      </c>
      <c r="K80">
        <v>103197</v>
      </c>
      <c r="L80">
        <v>0</v>
      </c>
      <c r="M80">
        <v>893</v>
      </c>
      <c r="N80">
        <v>3838</v>
      </c>
      <c r="O80">
        <v>31</v>
      </c>
      <c r="P80">
        <v>4762</v>
      </c>
      <c r="Q80">
        <v>2150</v>
      </c>
      <c r="R80">
        <v>229</v>
      </c>
      <c r="S80">
        <v>0</v>
      </c>
      <c r="T80">
        <v>1921</v>
      </c>
      <c r="U80">
        <v>10458</v>
      </c>
      <c r="V80">
        <v>24380</v>
      </c>
      <c r="W80">
        <v>72269</v>
      </c>
      <c r="X80">
        <v>96515</v>
      </c>
      <c r="Y80">
        <v>0.05</v>
      </c>
      <c r="Z80">
        <v>6</v>
      </c>
      <c r="AA80">
        <v>97629</v>
      </c>
      <c r="AB80">
        <v>1</v>
      </c>
      <c r="AC80">
        <v>64.58</v>
      </c>
    </row>
    <row r="81" spans="1:29" x14ac:dyDescent="0.3">
      <c r="A81">
        <v>1996</v>
      </c>
      <c r="B81">
        <v>12</v>
      </c>
      <c r="C81" s="1">
        <v>35418</v>
      </c>
      <c r="D81">
        <v>69600</v>
      </c>
      <c r="E81">
        <v>5205</v>
      </c>
      <c r="F81">
        <v>622</v>
      </c>
      <c r="G81">
        <v>2400</v>
      </c>
      <c r="H81">
        <v>2032</v>
      </c>
      <c r="I81">
        <v>14300</v>
      </c>
      <c r="J81">
        <v>19354</v>
      </c>
      <c r="K81">
        <v>94159</v>
      </c>
      <c r="L81">
        <v>53</v>
      </c>
      <c r="M81">
        <v>806</v>
      </c>
      <c r="N81">
        <v>4245</v>
      </c>
      <c r="O81">
        <v>21</v>
      </c>
      <c r="P81">
        <v>5125</v>
      </c>
      <c r="Q81">
        <v>2150</v>
      </c>
      <c r="R81">
        <v>0</v>
      </c>
      <c r="S81">
        <v>0</v>
      </c>
      <c r="T81">
        <v>2150</v>
      </c>
      <c r="U81">
        <v>10086</v>
      </c>
      <c r="V81">
        <v>22918</v>
      </c>
      <c r="W81">
        <v>64117</v>
      </c>
      <c r="X81">
        <v>86884</v>
      </c>
      <c r="Y81">
        <v>0.05</v>
      </c>
      <c r="Z81">
        <v>8</v>
      </c>
      <c r="AA81">
        <v>88131</v>
      </c>
      <c r="AB81">
        <v>1</v>
      </c>
      <c r="AC81">
        <v>63.85</v>
      </c>
    </row>
    <row r="82" spans="1:29" x14ac:dyDescent="0.3">
      <c r="A82">
        <v>1996</v>
      </c>
      <c r="B82">
        <v>12</v>
      </c>
      <c r="C82" s="1">
        <v>35419</v>
      </c>
      <c r="D82">
        <v>66600</v>
      </c>
      <c r="E82">
        <v>2535</v>
      </c>
      <c r="F82">
        <v>540</v>
      </c>
      <c r="G82">
        <v>2410</v>
      </c>
      <c r="H82">
        <v>1355</v>
      </c>
      <c r="I82">
        <v>14400</v>
      </c>
      <c r="J82">
        <v>18705</v>
      </c>
      <c r="K82">
        <v>87840</v>
      </c>
      <c r="L82">
        <v>119</v>
      </c>
      <c r="M82">
        <v>394</v>
      </c>
      <c r="N82">
        <v>4109</v>
      </c>
      <c r="O82">
        <v>30</v>
      </c>
      <c r="P82">
        <v>4652</v>
      </c>
      <c r="Q82">
        <v>2150</v>
      </c>
      <c r="R82">
        <v>0</v>
      </c>
      <c r="S82">
        <v>0</v>
      </c>
      <c r="T82">
        <v>2150</v>
      </c>
      <c r="U82">
        <v>9687</v>
      </c>
      <c r="V82">
        <v>22343</v>
      </c>
      <c r="W82">
        <v>58846</v>
      </c>
      <c r="X82">
        <v>81038</v>
      </c>
      <c r="Y82">
        <v>0.05</v>
      </c>
      <c r="Z82">
        <v>8</v>
      </c>
      <c r="AA82">
        <v>82285</v>
      </c>
      <c r="AB82">
        <v>2</v>
      </c>
      <c r="AC82">
        <v>63.2</v>
      </c>
    </row>
    <row r="83" spans="1:29" x14ac:dyDescent="0.3">
      <c r="A83">
        <v>1996</v>
      </c>
      <c r="B83">
        <v>12</v>
      </c>
      <c r="C83" s="1">
        <v>35420</v>
      </c>
      <c r="D83">
        <v>63900</v>
      </c>
      <c r="E83">
        <v>1455</v>
      </c>
      <c r="F83">
        <v>7460</v>
      </c>
      <c r="G83">
        <v>2560</v>
      </c>
      <c r="H83">
        <v>2569</v>
      </c>
      <c r="I83">
        <v>14600</v>
      </c>
      <c r="J83">
        <v>27189</v>
      </c>
      <c r="K83">
        <v>92544</v>
      </c>
      <c r="L83">
        <v>100</v>
      </c>
      <c r="M83">
        <v>2167</v>
      </c>
      <c r="N83">
        <v>3947</v>
      </c>
      <c r="O83">
        <v>28</v>
      </c>
      <c r="P83">
        <v>6242</v>
      </c>
      <c r="Q83">
        <v>2100</v>
      </c>
      <c r="R83">
        <v>0</v>
      </c>
      <c r="S83">
        <v>0</v>
      </c>
      <c r="T83">
        <v>2100</v>
      </c>
      <c r="U83">
        <v>9328</v>
      </c>
      <c r="V83">
        <v>28910</v>
      </c>
      <c r="W83">
        <v>55439</v>
      </c>
      <c r="X83">
        <v>84202</v>
      </c>
      <c r="Y83">
        <v>7.0000000000000007E-2</v>
      </c>
      <c r="Z83">
        <v>9</v>
      </c>
      <c r="AA83">
        <v>85420</v>
      </c>
      <c r="AB83">
        <v>1</v>
      </c>
      <c r="AC83">
        <v>62.56</v>
      </c>
    </row>
    <row r="84" spans="1:29" x14ac:dyDescent="0.3">
      <c r="A84">
        <v>1996</v>
      </c>
      <c r="B84">
        <v>12</v>
      </c>
      <c r="C84" s="1">
        <v>35421</v>
      </c>
      <c r="D84">
        <v>64400</v>
      </c>
      <c r="E84">
        <v>1334</v>
      </c>
      <c r="F84">
        <v>6630</v>
      </c>
      <c r="G84">
        <v>2730</v>
      </c>
      <c r="H84">
        <v>3939</v>
      </c>
      <c r="I84">
        <v>15500</v>
      </c>
      <c r="J84">
        <v>28799</v>
      </c>
      <c r="K84">
        <v>94533</v>
      </c>
      <c r="L84">
        <v>104</v>
      </c>
      <c r="M84">
        <v>3077</v>
      </c>
      <c r="N84">
        <v>4129</v>
      </c>
      <c r="O84">
        <v>31</v>
      </c>
      <c r="P84">
        <v>7341</v>
      </c>
      <c r="Q84">
        <v>2100</v>
      </c>
      <c r="R84">
        <v>10315</v>
      </c>
      <c r="S84">
        <v>0</v>
      </c>
      <c r="T84">
        <v>-8215</v>
      </c>
      <c r="U84">
        <v>9394</v>
      </c>
      <c r="V84">
        <v>36192</v>
      </c>
      <c r="W84">
        <v>58640</v>
      </c>
      <c r="X84">
        <v>95407</v>
      </c>
      <c r="Y84">
        <v>0.08</v>
      </c>
      <c r="Z84">
        <v>-1</v>
      </c>
      <c r="AA84">
        <v>90642</v>
      </c>
      <c r="AB84">
        <v>-5</v>
      </c>
      <c r="AC84">
        <v>61.87</v>
      </c>
    </row>
    <row r="85" spans="1:29" x14ac:dyDescent="0.3">
      <c r="A85">
        <v>1996</v>
      </c>
      <c r="B85">
        <v>12</v>
      </c>
      <c r="C85" s="1">
        <v>35422</v>
      </c>
      <c r="D85">
        <v>67500</v>
      </c>
      <c r="E85">
        <v>1160</v>
      </c>
      <c r="F85">
        <v>2400</v>
      </c>
      <c r="G85">
        <v>2600</v>
      </c>
      <c r="H85">
        <v>4375</v>
      </c>
      <c r="I85">
        <v>18100</v>
      </c>
      <c r="J85">
        <v>27475</v>
      </c>
      <c r="K85">
        <v>96135</v>
      </c>
      <c r="L85">
        <v>109</v>
      </c>
      <c r="M85">
        <v>1255</v>
      </c>
      <c r="N85">
        <v>4115</v>
      </c>
      <c r="O85">
        <v>27</v>
      </c>
      <c r="P85">
        <v>5506</v>
      </c>
      <c r="Q85">
        <v>2050</v>
      </c>
      <c r="R85">
        <v>21548</v>
      </c>
      <c r="S85">
        <v>0</v>
      </c>
      <c r="T85">
        <v>-19498</v>
      </c>
      <c r="U85">
        <v>9807</v>
      </c>
      <c r="V85">
        <v>44449</v>
      </c>
      <c r="W85">
        <v>64313</v>
      </c>
      <c r="X85">
        <v>110127</v>
      </c>
      <c r="Y85">
        <v>0.06</v>
      </c>
      <c r="Z85">
        <v>-15</v>
      </c>
      <c r="AA85">
        <v>98818</v>
      </c>
      <c r="AB85">
        <v>-11</v>
      </c>
      <c r="AC85">
        <v>61.13</v>
      </c>
    </row>
    <row r="86" spans="1:29" x14ac:dyDescent="0.3">
      <c r="A86">
        <v>1996</v>
      </c>
      <c r="B86">
        <v>12</v>
      </c>
      <c r="C86" s="1">
        <v>35423</v>
      </c>
      <c r="D86">
        <v>65800</v>
      </c>
      <c r="E86">
        <v>50</v>
      </c>
      <c r="F86">
        <v>1300</v>
      </c>
      <c r="G86">
        <v>2510</v>
      </c>
      <c r="H86">
        <v>6424</v>
      </c>
      <c r="I86">
        <v>18700</v>
      </c>
      <c r="J86">
        <v>28934</v>
      </c>
      <c r="K86">
        <v>94784</v>
      </c>
      <c r="L86">
        <v>106</v>
      </c>
      <c r="M86">
        <v>2099</v>
      </c>
      <c r="N86">
        <v>4099</v>
      </c>
      <c r="O86">
        <v>20</v>
      </c>
      <c r="P86">
        <v>6324</v>
      </c>
      <c r="Q86">
        <v>2050</v>
      </c>
      <c r="R86">
        <v>22465</v>
      </c>
      <c r="S86">
        <v>0</v>
      </c>
      <c r="T86">
        <v>-20415</v>
      </c>
      <c r="U86">
        <v>9580</v>
      </c>
      <c r="V86">
        <v>45459</v>
      </c>
      <c r="W86">
        <v>61986</v>
      </c>
      <c r="X86">
        <v>108874</v>
      </c>
      <c r="Y86">
        <v>7.0000000000000007E-2</v>
      </c>
      <c r="Z86">
        <v>-15</v>
      </c>
      <c r="AA86">
        <v>97034</v>
      </c>
      <c r="AB86">
        <v>-12</v>
      </c>
      <c r="AC86">
        <v>60.44</v>
      </c>
    </row>
    <row r="87" spans="1:29" x14ac:dyDescent="0.3">
      <c r="A87">
        <v>1996</v>
      </c>
      <c r="B87">
        <v>12</v>
      </c>
      <c r="C87" s="1">
        <v>35424</v>
      </c>
      <c r="D87">
        <v>62100</v>
      </c>
      <c r="E87">
        <v>50</v>
      </c>
      <c r="F87">
        <v>954</v>
      </c>
      <c r="G87">
        <v>2480</v>
      </c>
      <c r="H87">
        <v>6216</v>
      </c>
      <c r="I87">
        <v>18100</v>
      </c>
      <c r="J87">
        <v>27750</v>
      </c>
      <c r="K87">
        <v>89900</v>
      </c>
      <c r="L87">
        <v>105</v>
      </c>
      <c r="M87">
        <v>1191</v>
      </c>
      <c r="N87">
        <v>4087</v>
      </c>
      <c r="O87">
        <v>14</v>
      </c>
      <c r="P87">
        <v>5397</v>
      </c>
      <c r="Q87">
        <v>2000</v>
      </c>
      <c r="R87">
        <v>22465</v>
      </c>
      <c r="S87">
        <v>0</v>
      </c>
      <c r="T87">
        <v>-20465</v>
      </c>
      <c r="U87">
        <v>9088</v>
      </c>
      <c r="V87">
        <v>44743</v>
      </c>
      <c r="W87">
        <v>58792</v>
      </c>
      <c r="X87">
        <v>104967</v>
      </c>
      <c r="Y87">
        <v>0.06</v>
      </c>
      <c r="Z87">
        <v>-17</v>
      </c>
      <c r="AA87">
        <v>93098</v>
      </c>
      <c r="AB87">
        <v>-13</v>
      </c>
      <c r="AC87">
        <v>59.81</v>
      </c>
    </row>
    <row r="88" spans="1:29" x14ac:dyDescent="0.3">
      <c r="A88">
        <v>1996</v>
      </c>
      <c r="B88">
        <v>12</v>
      </c>
      <c r="C88" s="1">
        <v>35425</v>
      </c>
      <c r="D88">
        <v>58000</v>
      </c>
      <c r="E88">
        <v>50</v>
      </c>
      <c r="F88">
        <v>956</v>
      </c>
      <c r="G88">
        <v>2480</v>
      </c>
      <c r="H88">
        <v>6083</v>
      </c>
      <c r="I88">
        <v>18100</v>
      </c>
      <c r="J88">
        <v>27619</v>
      </c>
      <c r="K88">
        <v>85669</v>
      </c>
      <c r="L88">
        <v>100</v>
      </c>
      <c r="M88">
        <v>940</v>
      </c>
      <c r="N88">
        <v>4094</v>
      </c>
      <c r="O88">
        <v>24</v>
      </c>
      <c r="P88">
        <v>5158</v>
      </c>
      <c r="Q88">
        <v>2000</v>
      </c>
      <c r="R88">
        <v>22465</v>
      </c>
      <c r="S88">
        <v>0</v>
      </c>
      <c r="T88">
        <v>-20465</v>
      </c>
      <c r="U88">
        <v>8543</v>
      </c>
      <c r="V88">
        <v>44306</v>
      </c>
      <c r="W88">
        <v>55237</v>
      </c>
      <c r="X88">
        <v>100975</v>
      </c>
      <c r="Y88">
        <v>0.06</v>
      </c>
      <c r="Z88">
        <v>-18</v>
      </c>
      <c r="AA88">
        <v>89106</v>
      </c>
      <c r="AB88">
        <v>-13</v>
      </c>
      <c r="AC88">
        <v>59.24</v>
      </c>
    </row>
    <row r="89" spans="1:29" x14ac:dyDescent="0.3">
      <c r="A89">
        <v>1996</v>
      </c>
      <c r="B89">
        <v>12</v>
      </c>
      <c r="C89" s="1">
        <v>35426</v>
      </c>
      <c r="D89">
        <v>66500</v>
      </c>
      <c r="E89">
        <v>98</v>
      </c>
      <c r="F89">
        <v>4690</v>
      </c>
      <c r="G89">
        <v>2510</v>
      </c>
      <c r="H89">
        <v>6217</v>
      </c>
      <c r="I89">
        <v>18400</v>
      </c>
      <c r="J89">
        <v>31817</v>
      </c>
      <c r="K89">
        <v>98415</v>
      </c>
      <c r="L89">
        <v>101</v>
      </c>
      <c r="M89">
        <v>751</v>
      </c>
      <c r="N89">
        <v>4112</v>
      </c>
      <c r="O89">
        <v>24</v>
      </c>
      <c r="P89">
        <v>4988</v>
      </c>
      <c r="Q89">
        <v>1950</v>
      </c>
      <c r="R89">
        <v>13525</v>
      </c>
      <c r="S89">
        <v>0</v>
      </c>
      <c r="T89">
        <v>-11575</v>
      </c>
      <c r="U89">
        <v>9674</v>
      </c>
      <c r="V89">
        <v>44026</v>
      </c>
      <c r="W89">
        <v>60165</v>
      </c>
      <c r="X89">
        <v>105001</v>
      </c>
      <c r="Y89">
        <v>0.05</v>
      </c>
      <c r="Z89">
        <v>-7</v>
      </c>
      <c r="AA89">
        <v>98288</v>
      </c>
      <c r="AB89">
        <v>-7</v>
      </c>
      <c r="AC89">
        <v>58.67</v>
      </c>
    </row>
    <row r="90" spans="1:29" x14ac:dyDescent="0.3">
      <c r="A90">
        <v>1996</v>
      </c>
      <c r="B90">
        <v>12</v>
      </c>
      <c r="C90" s="1">
        <v>35427</v>
      </c>
      <c r="D90">
        <v>81900</v>
      </c>
      <c r="E90">
        <v>2269</v>
      </c>
      <c r="F90">
        <v>3530</v>
      </c>
      <c r="G90">
        <v>2760</v>
      </c>
      <c r="H90">
        <v>7183</v>
      </c>
      <c r="I90">
        <v>17700</v>
      </c>
      <c r="J90">
        <v>31173</v>
      </c>
      <c r="K90">
        <v>115342</v>
      </c>
      <c r="L90">
        <v>97</v>
      </c>
      <c r="M90">
        <v>1517</v>
      </c>
      <c r="N90">
        <v>4104</v>
      </c>
      <c r="O90">
        <v>20</v>
      </c>
      <c r="P90">
        <v>5739</v>
      </c>
      <c r="Q90">
        <v>1950</v>
      </c>
      <c r="R90">
        <v>2522</v>
      </c>
      <c r="S90">
        <v>0</v>
      </c>
      <c r="T90">
        <v>-572</v>
      </c>
      <c r="U90">
        <v>11722</v>
      </c>
      <c r="V90">
        <v>37528</v>
      </c>
      <c r="W90">
        <v>72607</v>
      </c>
      <c r="X90">
        <v>110175</v>
      </c>
      <c r="Y90">
        <v>0.05</v>
      </c>
      <c r="Z90">
        <v>4</v>
      </c>
      <c r="AA90">
        <v>109843</v>
      </c>
      <c r="AB90">
        <v>0</v>
      </c>
      <c r="AC90">
        <v>58.11</v>
      </c>
    </row>
    <row r="91" spans="1:29" x14ac:dyDescent="0.3">
      <c r="A91">
        <v>1996</v>
      </c>
      <c r="B91">
        <v>12</v>
      </c>
      <c r="C91" s="1">
        <v>35428</v>
      </c>
      <c r="D91">
        <v>89400</v>
      </c>
      <c r="E91">
        <v>24658</v>
      </c>
      <c r="F91">
        <v>2660</v>
      </c>
      <c r="G91">
        <v>2960</v>
      </c>
      <c r="H91">
        <v>6127</v>
      </c>
      <c r="I91">
        <v>18500</v>
      </c>
      <c r="J91">
        <v>30247</v>
      </c>
      <c r="K91">
        <v>144305</v>
      </c>
      <c r="L91">
        <v>91</v>
      </c>
      <c r="M91">
        <v>569</v>
      </c>
      <c r="N91">
        <v>4051</v>
      </c>
      <c r="O91">
        <v>23</v>
      </c>
      <c r="P91">
        <v>4734</v>
      </c>
      <c r="Q91">
        <v>1900</v>
      </c>
      <c r="R91">
        <v>1605</v>
      </c>
      <c r="S91">
        <v>0</v>
      </c>
      <c r="T91">
        <v>295</v>
      </c>
      <c r="U91">
        <v>12719</v>
      </c>
      <c r="V91">
        <v>38040</v>
      </c>
      <c r="W91">
        <v>101256</v>
      </c>
      <c r="X91">
        <v>139275</v>
      </c>
      <c r="Y91">
        <v>0.03</v>
      </c>
      <c r="Z91">
        <v>3</v>
      </c>
      <c r="AA91">
        <v>139447</v>
      </c>
      <c r="AB91">
        <v>0</v>
      </c>
      <c r="AC91">
        <v>57.42</v>
      </c>
    </row>
    <row r="92" spans="1:29" x14ac:dyDescent="0.3">
      <c r="A92">
        <v>1996</v>
      </c>
      <c r="B92">
        <v>12</v>
      </c>
      <c r="C92" s="1">
        <v>35429</v>
      </c>
      <c r="D92">
        <v>94000</v>
      </c>
      <c r="E92">
        <v>52097</v>
      </c>
      <c r="F92">
        <v>7400</v>
      </c>
      <c r="G92">
        <v>3000</v>
      </c>
      <c r="H92">
        <v>4771</v>
      </c>
      <c r="I92">
        <v>19900</v>
      </c>
      <c r="J92">
        <v>35071</v>
      </c>
      <c r="K92">
        <v>181168</v>
      </c>
      <c r="L92">
        <v>91</v>
      </c>
      <c r="M92">
        <v>759</v>
      </c>
      <c r="N92">
        <v>3869</v>
      </c>
      <c r="O92">
        <v>19</v>
      </c>
      <c r="P92">
        <v>4738</v>
      </c>
      <c r="Q92">
        <v>1850</v>
      </c>
      <c r="R92">
        <v>2751</v>
      </c>
      <c r="S92">
        <v>0</v>
      </c>
      <c r="T92">
        <v>-901</v>
      </c>
      <c r="U92">
        <v>13331</v>
      </c>
      <c r="V92">
        <v>44250</v>
      </c>
      <c r="W92">
        <v>133018</v>
      </c>
      <c r="X92">
        <v>177331</v>
      </c>
      <c r="Y92">
        <v>0.03</v>
      </c>
      <c r="Z92">
        <v>2</v>
      </c>
      <c r="AA92">
        <v>176809</v>
      </c>
      <c r="AB92">
        <v>0</v>
      </c>
      <c r="AC92">
        <v>56.62</v>
      </c>
    </row>
    <row r="93" spans="1:29" x14ac:dyDescent="0.3">
      <c r="A93">
        <v>1996</v>
      </c>
      <c r="B93">
        <v>12</v>
      </c>
      <c r="C93" s="1">
        <v>35430</v>
      </c>
      <c r="D93">
        <v>96400</v>
      </c>
      <c r="E93">
        <v>90600</v>
      </c>
      <c r="F93">
        <v>9250</v>
      </c>
      <c r="G93">
        <v>3020</v>
      </c>
      <c r="H93">
        <v>7250</v>
      </c>
      <c r="I93">
        <v>20700</v>
      </c>
      <c r="J93">
        <v>40220</v>
      </c>
      <c r="K93">
        <v>227220</v>
      </c>
      <c r="L93">
        <v>91</v>
      </c>
      <c r="M93">
        <v>0</v>
      </c>
      <c r="N93">
        <v>4114</v>
      </c>
      <c r="O93">
        <v>18</v>
      </c>
      <c r="P93">
        <v>4223</v>
      </c>
      <c r="Q93">
        <v>1800</v>
      </c>
      <c r="R93">
        <v>3897</v>
      </c>
      <c r="S93">
        <v>0</v>
      </c>
      <c r="T93">
        <v>-2097</v>
      </c>
      <c r="U93">
        <v>13650</v>
      </c>
      <c r="V93">
        <v>51011</v>
      </c>
      <c r="W93">
        <v>173937</v>
      </c>
      <c r="X93">
        <v>225094</v>
      </c>
      <c r="Y93">
        <v>0.02</v>
      </c>
      <c r="Z93">
        <v>1</v>
      </c>
      <c r="AA93">
        <v>223878</v>
      </c>
      <c r="AB93">
        <v>-1</v>
      </c>
      <c r="AC93">
        <v>55.71</v>
      </c>
    </row>
    <row r="94" spans="1:29" x14ac:dyDescent="0.3">
      <c r="A94">
        <v>1997</v>
      </c>
      <c r="B94">
        <v>1</v>
      </c>
      <c r="C94" s="1">
        <v>35431</v>
      </c>
      <c r="D94">
        <v>94900</v>
      </c>
      <c r="E94">
        <v>167813</v>
      </c>
      <c r="F94">
        <v>25300</v>
      </c>
      <c r="G94">
        <v>3100</v>
      </c>
      <c r="H94">
        <v>6265</v>
      </c>
      <c r="I94">
        <v>21100</v>
      </c>
      <c r="J94">
        <v>55765</v>
      </c>
      <c r="K94">
        <v>318478</v>
      </c>
      <c r="L94">
        <v>66</v>
      </c>
      <c r="M94">
        <v>686</v>
      </c>
      <c r="N94">
        <v>3882</v>
      </c>
      <c r="O94">
        <v>9</v>
      </c>
      <c r="P94">
        <v>4643</v>
      </c>
      <c r="Q94">
        <v>1700</v>
      </c>
      <c r="R94">
        <v>2522</v>
      </c>
      <c r="S94">
        <v>0</v>
      </c>
      <c r="T94">
        <v>-822</v>
      </c>
      <c r="U94">
        <v>13451</v>
      </c>
      <c r="V94">
        <v>65107</v>
      </c>
      <c r="W94">
        <v>249492</v>
      </c>
      <c r="X94">
        <v>314657</v>
      </c>
      <c r="Y94">
        <v>0.01</v>
      </c>
      <c r="Z94">
        <v>1</v>
      </c>
      <c r="AA94">
        <v>314180</v>
      </c>
      <c r="AB94">
        <v>0</v>
      </c>
      <c r="AC94">
        <v>54.63</v>
      </c>
    </row>
    <row r="95" spans="1:29" x14ac:dyDescent="0.3">
      <c r="A95">
        <v>1997</v>
      </c>
      <c r="B95">
        <v>1</v>
      </c>
      <c r="C95" s="1">
        <v>35432</v>
      </c>
      <c r="D95">
        <v>106000</v>
      </c>
      <c r="E95">
        <v>358527</v>
      </c>
      <c r="F95">
        <v>61600</v>
      </c>
      <c r="G95">
        <v>3680</v>
      </c>
      <c r="H95">
        <v>3561</v>
      </c>
      <c r="I95">
        <v>21800</v>
      </c>
      <c r="J95">
        <v>90641</v>
      </c>
      <c r="K95">
        <v>555168</v>
      </c>
      <c r="L95">
        <v>79</v>
      </c>
      <c r="M95">
        <v>374</v>
      </c>
      <c r="N95">
        <v>3869</v>
      </c>
      <c r="O95">
        <v>11</v>
      </c>
      <c r="P95">
        <v>4333</v>
      </c>
      <c r="Q95">
        <v>1650</v>
      </c>
      <c r="R95">
        <v>8023</v>
      </c>
      <c r="S95">
        <v>0</v>
      </c>
      <c r="T95">
        <v>-6373</v>
      </c>
      <c r="U95">
        <v>14927</v>
      </c>
      <c r="V95">
        <v>105377</v>
      </c>
      <c r="W95">
        <v>451384</v>
      </c>
      <c r="X95">
        <v>557208</v>
      </c>
      <c r="Y95">
        <v>0.01</v>
      </c>
      <c r="Z95">
        <v>0</v>
      </c>
      <c r="AA95">
        <v>553512</v>
      </c>
      <c r="AB95">
        <v>-1</v>
      </c>
      <c r="AC95">
        <v>53.24</v>
      </c>
    </row>
    <row r="96" spans="1:29" x14ac:dyDescent="0.3">
      <c r="A96">
        <v>1997</v>
      </c>
      <c r="B96">
        <v>1</v>
      </c>
      <c r="C96" s="1">
        <v>35433</v>
      </c>
      <c r="D96">
        <v>113000</v>
      </c>
      <c r="E96">
        <v>395140</v>
      </c>
      <c r="F96">
        <v>19100</v>
      </c>
      <c r="G96">
        <v>4250</v>
      </c>
      <c r="H96">
        <v>5699</v>
      </c>
      <c r="I96">
        <v>24700</v>
      </c>
      <c r="J96">
        <v>53749</v>
      </c>
      <c r="K96">
        <v>561889</v>
      </c>
      <c r="L96">
        <v>74</v>
      </c>
      <c r="M96">
        <v>1815</v>
      </c>
      <c r="N96">
        <v>3921</v>
      </c>
      <c r="O96">
        <v>17</v>
      </c>
      <c r="P96">
        <v>5828</v>
      </c>
      <c r="Q96">
        <v>1600</v>
      </c>
      <c r="R96">
        <v>13066</v>
      </c>
      <c r="S96">
        <v>442</v>
      </c>
      <c r="T96">
        <v>-11024</v>
      </c>
      <c r="U96">
        <v>15858</v>
      </c>
      <c r="V96">
        <v>70790</v>
      </c>
      <c r="W96">
        <v>495493</v>
      </c>
      <c r="X96">
        <v>567086</v>
      </c>
      <c r="Y96">
        <v>0.01</v>
      </c>
      <c r="Z96">
        <v>-1</v>
      </c>
      <c r="AA96">
        <v>560250</v>
      </c>
      <c r="AB96">
        <v>-1</v>
      </c>
      <c r="AC96">
        <v>51.92</v>
      </c>
    </row>
    <row r="97" spans="1:29" x14ac:dyDescent="0.3">
      <c r="A97">
        <v>1997</v>
      </c>
      <c r="B97">
        <v>1</v>
      </c>
      <c r="C97" s="1">
        <v>35434</v>
      </c>
      <c r="D97">
        <v>103000</v>
      </c>
      <c r="E97">
        <v>388647</v>
      </c>
      <c r="F97">
        <v>8520</v>
      </c>
      <c r="G97">
        <v>4360</v>
      </c>
      <c r="H97">
        <v>8413</v>
      </c>
      <c r="I97">
        <v>44900</v>
      </c>
      <c r="J97">
        <v>66193</v>
      </c>
      <c r="K97">
        <v>557840</v>
      </c>
      <c r="L97">
        <v>71</v>
      </c>
      <c r="M97">
        <v>0</v>
      </c>
      <c r="N97">
        <v>3908</v>
      </c>
      <c r="O97">
        <v>14</v>
      </c>
      <c r="P97">
        <v>3993</v>
      </c>
      <c r="Q97">
        <v>1550</v>
      </c>
      <c r="R97">
        <v>11920</v>
      </c>
      <c r="S97">
        <v>3876</v>
      </c>
      <c r="T97">
        <v>-6494</v>
      </c>
      <c r="U97">
        <v>14528</v>
      </c>
      <c r="V97">
        <v>79593</v>
      </c>
      <c r="W97">
        <v>480023</v>
      </c>
      <c r="X97">
        <v>560341</v>
      </c>
      <c r="Y97">
        <v>0.01</v>
      </c>
      <c r="Z97">
        <v>0</v>
      </c>
      <c r="AA97">
        <v>552699</v>
      </c>
      <c r="AB97">
        <v>-1</v>
      </c>
      <c r="AC97">
        <v>50.67</v>
      </c>
    </row>
    <row r="98" spans="1:29" x14ac:dyDescent="0.3">
      <c r="A98">
        <v>1997</v>
      </c>
      <c r="B98">
        <v>1</v>
      </c>
      <c r="C98" s="1">
        <v>35435</v>
      </c>
      <c r="D98">
        <v>98300</v>
      </c>
      <c r="E98">
        <v>308350</v>
      </c>
      <c r="F98">
        <v>5580</v>
      </c>
      <c r="G98">
        <v>4540</v>
      </c>
      <c r="H98">
        <v>9244</v>
      </c>
      <c r="I98">
        <v>54300</v>
      </c>
      <c r="J98">
        <v>73664</v>
      </c>
      <c r="K98">
        <v>480314</v>
      </c>
      <c r="L98">
        <v>78</v>
      </c>
      <c r="M98">
        <v>0</v>
      </c>
      <c r="N98">
        <v>3761</v>
      </c>
      <c r="O98">
        <v>19</v>
      </c>
      <c r="P98">
        <v>3858</v>
      </c>
      <c r="Q98">
        <v>1500</v>
      </c>
      <c r="R98">
        <v>11003</v>
      </c>
      <c r="S98">
        <v>3434</v>
      </c>
      <c r="T98">
        <v>-6069</v>
      </c>
      <c r="U98">
        <v>13903</v>
      </c>
      <c r="V98">
        <v>86452</v>
      </c>
      <c r="W98">
        <v>395408</v>
      </c>
      <c r="X98">
        <v>482525</v>
      </c>
      <c r="Y98">
        <v>0.01</v>
      </c>
      <c r="Z98">
        <v>0</v>
      </c>
      <c r="AA98">
        <v>475571</v>
      </c>
      <c r="AB98">
        <v>-1</v>
      </c>
      <c r="AC98">
        <v>49.59</v>
      </c>
    </row>
    <row r="99" spans="1:29" x14ac:dyDescent="0.3">
      <c r="A99">
        <v>1997</v>
      </c>
      <c r="B99">
        <v>1</v>
      </c>
      <c r="C99" s="1">
        <v>35436</v>
      </c>
      <c r="D99">
        <v>93700</v>
      </c>
      <c r="E99">
        <v>229550</v>
      </c>
      <c r="F99">
        <v>4090</v>
      </c>
      <c r="G99">
        <v>4540</v>
      </c>
      <c r="H99">
        <v>9623</v>
      </c>
      <c r="I99">
        <v>41400</v>
      </c>
      <c r="J99">
        <v>59653</v>
      </c>
      <c r="K99">
        <v>382903</v>
      </c>
      <c r="L99">
        <v>81</v>
      </c>
      <c r="M99">
        <v>0</v>
      </c>
      <c r="N99">
        <v>3762</v>
      </c>
      <c r="O99">
        <v>17</v>
      </c>
      <c r="P99">
        <v>3860</v>
      </c>
      <c r="Q99">
        <v>1450</v>
      </c>
      <c r="R99">
        <v>11232</v>
      </c>
      <c r="S99">
        <v>0</v>
      </c>
      <c r="T99">
        <v>-9782</v>
      </c>
      <c r="U99">
        <v>13291</v>
      </c>
      <c r="V99">
        <v>75443</v>
      </c>
      <c r="W99">
        <v>312698</v>
      </c>
      <c r="X99">
        <v>388826</v>
      </c>
      <c r="Y99">
        <v>0.01</v>
      </c>
      <c r="Z99">
        <v>-2</v>
      </c>
      <c r="AA99">
        <v>383152</v>
      </c>
      <c r="AB99">
        <v>-1</v>
      </c>
      <c r="AC99">
        <v>48.71</v>
      </c>
    </row>
    <row r="100" spans="1:29" x14ac:dyDescent="0.3">
      <c r="A100">
        <v>1997</v>
      </c>
      <c r="B100">
        <v>1</v>
      </c>
      <c r="C100" s="1">
        <v>35437</v>
      </c>
      <c r="D100">
        <v>86800</v>
      </c>
      <c r="E100">
        <v>200852</v>
      </c>
      <c r="F100">
        <v>3220</v>
      </c>
      <c r="G100">
        <v>4640</v>
      </c>
      <c r="H100">
        <v>10767</v>
      </c>
      <c r="I100">
        <v>37900</v>
      </c>
      <c r="J100">
        <v>56527</v>
      </c>
      <c r="K100">
        <v>344179</v>
      </c>
      <c r="L100">
        <v>73</v>
      </c>
      <c r="M100">
        <v>0</v>
      </c>
      <c r="N100">
        <v>3761</v>
      </c>
      <c r="O100">
        <v>18</v>
      </c>
      <c r="P100">
        <v>3852</v>
      </c>
      <c r="Q100">
        <v>1450</v>
      </c>
      <c r="R100">
        <v>5502</v>
      </c>
      <c r="S100">
        <v>0</v>
      </c>
      <c r="T100">
        <v>-4052</v>
      </c>
      <c r="U100">
        <v>12373</v>
      </c>
      <c r="V100">
        <v>67682</v>
      </c>
      <c r="W100">
        <v>276413</v>
      </c>
      <c r="X100">
        <v>344379</v>
      </c>
      <c r="Y100">
        <v>0.01</v>
      </c>
      <c r="Z100">
        <v>0</v>
      </c>
      <c r="AA100">
        <v>342029</v>
      </c>
      <c r="AB100">
        <v>-1</v>
      </c>
      <c r="AC100">
        <v>47.96</v>
      </c>
    </row>
    <row r="101" spans="1:29" x14ac:dyDescent="0.3">
      <c r="A101">
        <v>1997</v>
      </c>
      <c r="B101">
        <v>1</v>
      </c>
      <c r="C101" s="1">
        <v>35438</v>
      </c>
      <c r="D101">
        <v>84300</v>
      </c>
      <c r="E101">
        <v>182555</v>
      </c>
      <c r="F101">
        <v>2680</v>
      </c>
      <c r="G101">
        <v>4660</v>
      </c>
      <c r="H101">
        <v>9881</v>
      </c>
      <c r="I101">
        <v>33700</v>
      </c>
      <c r="J101">
        <v>50921</v>
      </c>
      <c r="K101">
        <v>317776</v>
      </c>
      <c r="L101">
        <v>81</v>
      </c>
      <c r="M101">
        <v>0</v>
      </c>
      <c r="N101">
        <v>3916</v>
      </c>
      <c r="O101">
        <v>14</v>
      </c>
      <c r="P101">
        <v>4011</v>
      </c>
      <c r="Q101">
        <v>1450</v>
      </c>
      <c r="R101">
        <v>458</v>
      </c>
      <c r="S101">
        <v>13121</v>
      </c>
      <c r="T101">
        <v>14113</v>
      </c>
      <c r="U101">
        <v>12041</v>
      </c>
      <c r="V101">
        <v>45186</v>
      </c>
      <c r="W101">
        <v>254536</v>
      </c>
      <c r="X101">
        <v>299653</v>
      </c>
      <c r="Y101">
        <v>0.01</v>
      </c>
      <c r="Z101">
        <v>6</v>
      </c>
      <c r="AA101">
        <v>294717</v>
      </c>
      <c r="AB101">
        <v>-2</v>
      </c>
      <c r="AC101">
        <v>47.34</v>
      </c>
    </row>
    <row r="102" spans="1:29" x14ac:dyDescent="0.3">
      <c r="A102">
        <v>1997</v>
      </c>
      <c r="B102">
        <v>1</v>
      </c>
      <c r="C102" s="1">
        <v>35439</v>
      </c>
      <c r="D102">
        <v>84300</v>
      </c>
      <c r="E102">
        <v>153255</v>
      </c>
      <c r="F102">
        <v>2280</v>
      </c>
      <c r="G102">
        <v>4690</v>
      </c>
      <c r="H102">
        <v>9508</v>
      </c>
      <c r="I102">
        <v>32700</v>
      </c>
      <c r="J102">
        <v>49178</v>
      </c>
      <c r="K102">
        <v>286733</v>
      </c>
      <c r="L102">
        <v>79</v>
      </c>
      <c r="M102">
        <v>0</v>
      </c>
      <c r="N102">
        <v>3774</v>
      </c>
      <c r="O102">
        <v>18</v>
      </c>
      <c r="P102">
        <v>3871</v>
      </c>
      <c r="Q102">
        <v>1350</v>
      </c>
      <c r="R102">
        <v>458</v>
      </c>
      <c r="S102">
        <v>18929</v>
      </c>
      <c r="T102">
        <v>19821</v>
      </c>
      <c r="U102">
        <v>12041</v>
      </c>
      <c r="V102">
        <v>37839</v>
      </c>
      <c r="W102">
        <v>225264</v>
      </c>
      <c r="X102">
        <v>263041</v>
      </c>
      <c r="Y102">
        <v>0.01</v>
      </c>
      <c r="Z102">
        <v>8</v>
      </c>
      <c r="AA102">
        <v>262505</v>
      </c>
      <c r="AB102">
        <v>0</v>
      </c>
      <c r="AC102">
        <v>46.84</v>
      </c>
    </row>
    <row r="103" spans="1:29" x14ac:dyDescent="0.3">
      <c r="A103">
        <v>1997</v>
      </c>
      <c r="B103">
        <v>1</v>
      </c>
      <c r="C103" s="1">
        <v>35440</v>
      </c>
      <c r="D103">
        <v>84500</v>
      </c>
      <c r="E103">
        <v>124952</v>
      </c>
      <c r="F103">
        <v>2020</v>
      </c>
      <c r="G103">
        <v>4670</v>
      </c>
      <c r="H103">
        <v>9073</v>
      </c>
      <c r="I103">
        <v>31700</v>
      </c>
      <c r="J103">
        <v>47463</v>
      </c>
      <c r="K103">
        <v>256915</v>
      </c>
      <c r="L103">
        <v>78</v>
      </c>
      <c r="M103">
        <v>0</v>
      </c>
      <c r="N103">
        <v>3766</v>
      </c>
      <c r="O103">
        <v>18</v>
      </c>
      <c r="P103">
        <v>3862</v>
      </c>
      <c r="Q103">
        <v>1300</v>
      </c>
      <c r="R103">
        <v>229</v>
      </c>
      <c r="S103">
        <v>12605</v>
      </c>
      <c r="T103">
        <v>13676</v>
      </c>
      <c r="U103">
        <v>12068</v>
      </c>
      <c r="V103">
        <v>42368</v>
      </c>
      <c r="W103">
        <v>197085</v>
      </c>
      <c r="X103">
        <v>239378</v>
      </c>
      <c r="Y103">
        <v>0.01</v>
      </c>
      <c r="Z103">
        <v>7</v>
      </c>
      <c r="AA103">
        <v>234705</v>
      </c>
      <c r="AB103">
        <v>-2</v>
      </c>
      <c r="AC103">
        <v>46.42</v>
      </c>
    </row>
    <row r="104" spans="1:29" x14ac:dyDescent="0.3">
      <c r="A104">
        <v>1997</v>
      </c>
      <c r="B104">
        <v>1</v>
      </c>
      <c r="C104" s="1">
        <v>35441</v>
      </c>
      <c r="D104">
        <v>83800</v>
      </c>
      <c r="E104">
        <v>102050</v>
      </c>
      <c r="F104">
        <v>1840</v>
      </c>
      <c r="G104">
        <v>4930</v>
      </c>
      <c r="H104">
        <v>8107</v>
      </c>
      <c r="I104">
        <v>29800</v>
      </c>
      <c r="J104">
        <v>44677</v>
      </c>
      <c r="K104">
        <v>230527</v>
      </c>
      <c r="L104">
        <v>73</v>
      </c>
      <c r="M104">
        <v>1415</v>
      </c>
      <c r="N104">
        <v>3756</v>
      </c>
      <c r="O104">
        <v>16</v>
      </c>
      <c r="P104">
        <v>5259</v>
      </c>
      <c r="Q104">
        <v>1300</v>
      </c>
      <c r="R104">
        <v>0</v>
      </c>
      <c r="S104">
        <v>9827</v>
      </c>
      <c r="T104">
        <v>11127</v>
      </c>
      <c r="U104">
        <v>11974</v>
      </c>
      <c r="V104">
        <v>40720</v>
      </c>
      <c r="W104">
        <v>173512</v>
      </c>
      <c r="X104">
        <v>214141</v>
      </c>
      <c r="Y104">
        <v>0.02</v>
      </c>
      <c r="Z104">
        <v>7</v>
      </c>
      <c r="AA104">
        <v>210767</v>
      </c>
      <c r="AB104">
        <v>-2</v>
      </c>
      <c r="AC104">
        <v>46.1</v>
      </c>
    </row>
    <row r="105" spans="1:29" x14ac:dyDescent="0.3">
      <c r="A105">
        <v>1997</v>
      </c>
      <c r="B105">
        <v>1</v>
      </c>
      <c r="C105" s="1">
        <v>35442</v>
      </c>
      <c r="D105">
        <v>81400</v>
      </c>
      <c r="E105">
        <v>79250</v>
      </c>
      <c r="F105">
        <v>1780</v>
      </c>
      <c r="G105">
        <v>4990</v>
      </c>
      <c r="H105">
        <v>5916</v>
      </c>
      <c r="I105">
        <v>28100</v>
      </c>
      <c r="J105">
        <v>40786</v>
      </c>
      <c r="K105">
        <v>201436</v>
      </c>
      <c r="L105">
        <v>58</v>
      </c>
      <c r="M105">
        <v>3586</v>
      </c>
      <c r="N105">
        <v>3748</v>
      </c>
      <c r="O105">
        <v>19</v>
      </c>
      <c r="P105">
        <v>7411</v>
      </c>
      <c r="Q105">
        <v>1250</v>
      </c>
      <c r="R105">
        <v>0</v>
      </c>
      <c r="S105">
        <v>7378</v>
      </c>
      <c r="T105">
        <v>8628</v>
      </c>
      <c r="U105">
        <v>11655</v>
      </c>
      <c r="V105">
        <v>36839</v>
      </c>
      <c r="W105">
        <v>148645</v>
      </c>
      <c r="X105">
        <v>185397</v>
      </c>
      <c r="Y105">
        <v>0.04</v>
      </c>
      <c r="Z105">
        <v>8</v>
      </c>
      <c r="AA105">
        <v>183023</v>
      </c>
      <c r="AB105">
        <v>-1</v>
      </c>
      <c r="AC105">
        <v>45.89</v>
      </c>
    </row>
    <row r="106" spans="1:29" x14ac:dyDescent="0.3">
      <c r="A106">
        <v>1997</v>
      </c>
      <c r="B106">
        <v>1</v>
      </c>
      <c r="C106" s="1">
        <v>35443</v>
      </c>
      <c r="D106">
        <v>80800</v>
      </c>
      <c r="E106">
        <v>61390</v>
      </c>
      <c r="F106">
        <v>1710</v>
      </c>
      <c r="G106">
        <v>4970</v>
      </c>
      <c r="H106">
        <v>3469</v>
      </c>
      <c r="I106">
        <v>26700</v>
      </c>
      <c r="J106">
        <v>36849</v>
      </c>
      <c r="K106">
        <v>179039</v>
      </c>
      <c r="L106">
        <v>75</v>
      </c>
      <c r="M106">
        <v>1567</v>
      </c>
      <c r="N106">
        <v>2615</v>
      </c>
      <c r="O106">
        <v>16</v>
      </c>
      <c r="P106">
        <v>4272</v>
      </c>
      <c r="Q106">
        <v>1250</v>
      </c>
      <c r="R106">
        <v>1834</v>
      </c>
      <c r="S106">
        <v>4347</v>
      </c>
      <c r="T106">
        <v>3763</v>
      </c>
      <c r="U106">
        <v>11575</v>
      </c>
      <c r="V106">
        <v>40185</v>
      </c>
      <c r="W106">
        <v>130778</v>
      </c>
      <c r="X106">
        <v>171004</v>
      </c>
      <c r="Y106">
        <v>0.02</v>
      </c>
      <c r="Z106">
        <v>4</v>
      </c>
      <c r="AA106">
        <v>168839</v>
      </c>
      <c r="AB106">
        <v>-1</v>
      </c>
      <c r="AC106">
        <v>45.75</v>
      </c>
    </row>
    <row r="107" spans="1:29" x14ac:dyDescent="0.3">
      <c r="A107">
        <v>1997</v>
      </c>
      <c r="B107">
        <v>1</v>
      </c>
      <c r="C107" s="1">
        <v>35444</v>
      </c>
      <c r="D107">
        <v>80900</v>
      </c>
      <c r="E107">
        <v>49701</v>
      </c>
      <c r="F107">
        <v>1460</v>
      </c>
      <c r="G107">
        <v>4980</v>
      </c>
      <c r="H107">
        <v>3468</v>
      </c>
      <c r="I107">
        <v>25600</v>
      </c>
      <c r="J107">
        <v>35508</v>
      </c>
      <c r="K107">
        <v>166109</v>
      </c>
      <c r="L107">
        <v>77</v>
      </c>
      <c r="M107">
        <v>0</v>
      </c>
      <c r="N107">
        <v>3601</v>
      </c>
      <c r="O107">
        <v>20</v>
      </c>
      <c r="P107">
        <v>3698</v>
      </c>
      <c r="Q107">
        <v>1200</v>
      </c>
      <c r="R107">
        <v>1834</v>
      </c>
      <c r="S107">
        <v>0</v>
      </c>
      <c r="T107">
        <v>-634</v>
      </c>
      <c r="U107">
        <v>11589</v>
      </c>
      <c r="V107">
        <v>43810</v>
      </c>
      <c r="W107">
        <v>119190</v>
      </c>
      <c r="X107">
        <v>163045</v>
      </c>
      <c r="Y107">
        <v>0.02</v>
      </c>
      <c r="Z107">
        <v>2</v>
      </c>
      <c r="AA107">
        <v>162677</v>
      </c>
      <c r="AB107">
        <v>0</v>
      </c>
      <c r="AC107">
        <v>45.64</v>
      </c>
    </row>
    <row r="108" spans="1:29" x14ac:dyDescent="0.3">
      <c r="A108">
        <v>1997</v>
      </c>
      <c r="B108">
        <v>1</v>
      </c>
      <c r="C108" s="1">
        <v>35445</v>
      </c>
      <c r="D108">
        <v>79100</v>
      </c>
      <c r="E108">
        <v>44057</v>
      </c>
      <c r="F108">
        <v>1360</v>
      </c>
      <c r="G108">
        <v>4990</v>
      </c>
      <c r="H108">
        <v>3288</v>
      </c>
      <c r="I108">
        <v>25400</v>
      </c>
      <c r="J108">
        <v>35038</v>
      </c>
      <c r="K108">
        <v>158195</v>
      </c>
      <c r="L108">
        <v>80</v>
      </c>
      <c r="M108">
        <v>0</v>
      </c>
      <c r="N108">
        <v>3641</v>
      </c>
      <c r="O108">
        <v>15</v>
      </c>
      <c r="P108">
        <v>3736</v>
      </c>
      <c r="Q108">
        <v>1200</v>
      </c>
      <c r="R108">
        <v>1834</v>
      </c>
      <c r="S108">
        <v>0</v>
      </c>
      <c r="T108">
        <v>-634</v>
      </c>
      <c r="U108">
        <v>11349</v>
      </c>
      <c r="V108">
        <v>43063</v>
      </c>
      <c r="W108">
        <v>111985</v>
      </c>
      <c r="X108">
        <v>155093</v>
      </c>
      <c r="Y108">
        <v>0.02</v>
      </c>
      <c r="Z108">
        <v>2</v>
      </c>
      <c r="AA108">
        <v>154725</v>
      </c>
      <c r="AB108">
        <v>0</v>
      </c>
      <c r="AC108">
        <v>45.57</v>
      </c>
    </row>
    <row r="109" spans="1:29" x14ac:dyDescent="0.3">
      <c r="A109">
        <v>1997</v>
      </c>
      <c r="B109">
        <v>1</v>
      </c>
      <c r="C109" s="1">
        <v>35446</v>
      </c>
      <c r="D109">
        <v>76400</v>
      </c>
      <c r="E109">
        <v>39504</v>
      </c>
      <c r="F109">
        <v>1290</v>
      </c>
      <c r="G109">
        <v>4980</v>
      </c>
      <c r="H109">
        <v>3368</v>
      </c>
      <c r="I109">
        <v>25700</v>
      </c>
      <c r="J109">
        <v>35338</v>
      </c>
      <c r="K109">
        <v>151242</v>
      </c>
      <c r="L109">
        <v>78</v>
      </c>
      <c r="M109">
        <v>0</v>
      </c>
      <c r="N109">
        <v>3083</v>
      </c>
      <c r="O109">
        <v>19</v>
      </c>
      <c r="P109">
        <v>3180</v>
      </c>
      <c r="Q109">
        <v>1150</v>
      </c>
      <c r="R109">
        <v>3209</v>
      </c>
      <c r="S109">
        <v>0</v>
      </c>
      <c r="T109">
        <v>-2059</v>
      </c>
      <c r="U109">
        <v>10990</v>
      </c>
      <c r="V109">
        <v>44487</v>
      </c>
      <c r="W109">
        <v>105490</v>
      </c>
      <c r="X109">
        <v>150121</v>
      </c>
      <c r="Y109">
        <v>0.02</v>
      </c>
      <c r="Z109">
        <v>1</v>
      </c>
      <c r="AA109">
        <v>148927</v>
      </c>
      <c r="AB109">
        <v>-1</v>
      </c>
      <c r="AC109">
        <v>45.53</v>
      </c>
    </row>
    <row r="110" spans="1:29" x14ac:dyDescent="0.3">
      <c r="A110">
        <v>1997</v>
      </c>
      <c r="B110">
        <v>1</v>
      </c>
      <c r="C110" s="1">
        <v>35447</v>
      </c>
      <c r="D110">
        <v>73800</v>
      </c>
      <c r="E110">
        <v>35451</v>
      </c>
      <c r="F110">
        <v>1200</v>
      </c>
      <c r="G110">
        <v>4970</v>
      </c>
      <c r="H110">
        <v>3320</v>
      </c>
      <c r="I110">
        <v>25900</v>
      </c>
      <c r="J110">
        <v>35390</v>
      </c>
      <c r="K110">
        <v>144641</v>
      </c>
      <c r="L110">
        <v>87</v>
      </c>
      <c r="M110">
        <v>0</v>
      </c>
      <c r="N110">
        <v>2289</v>
      </c>
      <c r="O110">
        <v>18</v>
      </c>
      <c r="P110">
        <v>2394</v>
      </c>
      <c r="Q110">
        <v>1150</v>
      </c>
      <c r="R110">
        <v>3209</v>
      </c>
      <c r="S110">
        <v>0</v>
      </c>
      <c r="T110">
        <v>-2059</v>
      </c>
      <c r="U110">
        <v>10644</v>
      </c>
      <c r="V110">
        <v>44979</v>
      </c>
      <c r="W110">
        <v>99183</v>
      </c>
      <c r="X110">
        <v>144306</v>
      </c>
      <c r="Y110">
        <v>0.02</v>
      </c>
      <c r="Z110">
        <v>0</v>
      </c>
      <c r="AA110">
        <v>143112</v>
      </c>
      <c r="AB110">
        <v>-1</v>
      </c>
      <c r="AC110">
        <v>45.51</v>
      </c>
    </row>
    <row r="111" spans="1:29" x14ac:dyDescent="0.3">
      <c r="A111">
        <v>1997</v>
      </c>
      <c r="B111">
        <v>1</v>
      </c>
      <c r="C111" s="1">
        <v>35448</v>
      </c>
      <c r="D111">
        <v>71500</v>
      </c>
      <c r="E111">
        <v>31412</v>
      </c>
      <c r="F111">
        <v>1140</v>
      </c>
      <c r="G111">
        <v>4970</v>
      </c>
      <c r="H111">
        <v>3368</v>
      </c>
      <c r="I111">
        <v>25900</v>
      </c>
      <c r="J111">
        <v>35378</v>
      </c>
      <c r="K111">
        <v>138290</v>
      </c>
      <c r="L111">
        <v>77</v>
      </c>
      <c r="M111">
        <v>0</v>
      </c>
      <c r="N111">
        <v>1331</v>
      </c>
      <c r="O111">
        <v>17</v>
      </c>
      <c r="P111">
        <v>1425</v>
      </c>
      <c r="Q111">
        <v>1100</v>
      </c>
      <c r="R111">
        <v>1375</v>
      </c>
      <c r="S111">
        <v>0</v>
      </c>
      <c r="T111">
        <v>-275</v>
      </c>
      <c r="U111">
        <v>10339</v>
      </c>
      <c r="V111">
        <v>44471</v>
      </c>
      <c r="W111">
        <v>92651</v>
      </c>
      <c r="X111">
        <v>137141</v>
      </c>
      <c r="Y111">
        <v>0.01</v>
      </c>
      <c r="Z111">
        <v>1</v>
      </c>
      <c r="AA111">
        <v>136981</v>
      </c>
      <c r="AB111">
        <v>0</v>
      </c>
      <c r="AC111">
        <v>45.53</v>
      </c>
    </row>
    <row r="112" spans="1:29" x14ac:dyDescent="0.3">
      <c r="A112">
        <v>1997</v>
      </c>
      <c r="B112">
        <v>1</v>
      </c>
      <c r="C112" s="1">
        <v>35449</v>
      </c>
      <c r="D112">
        <v>70100</v>
      </c>
      <c r="E112">
        <v>28284</v>
      </c>
      <c r="F112">
        <v>1100</v>
      </c>
      <c r="G112">
        <v>4960</v>
      </c>
      <c r="H112">
        <v>2699</v>
      </c>
      <c r="I112">
        <v>26100</v>
      </c>
      <c r="J112">
        <v>34859</v>
      </c>
      <c r="K112">
        <v>133243</v>
      </c>
      <c r="L112">
        <v>77</v>
      </c>
      <c r="M112">
        <v>0</v>
      </c>
      <c r="N112">
        <v>298</v>
      </c>
      <c r="O112">
        <v>20</v>
      </c>
      <c r="P112">
        <v>395</v>
      </c>
      <c r="Q112">
        <v>1100</v>
      </c>
      <c r="R112">
        <v>1375</v>
      </c>
      <c r="S112">
        <v>0</v>
      </c>
      <c r="T112">
        <v>-275</v>
      </c>
      <c r="U112">
        <v>10152</v>
      </c>
      <c r="V112">
        <v>44795</v>
      </c>
      <c r="W112">
        <v>88309</v>
      </c>
      <c r="X112">
        <v>133123</v>
      </c>
      <c r="Y112">
        <v>0</v>
      </c>
      <c r="Z112">
        <v>0</v>
      </c>
      <c r="AA112">
        <v>132964</v>
      </c>
      <c r="AB112">
        <v>0</v>
      </c>
      <c r="AC112">
        <v>45.57</v>
      </c>
    </row>
    <row r="113" spans="1:29" x14ac:dyDescent="0.3">
      <c r="A113">
        <v>1997</v>
      </c>
      <c r="B113">
        <v>1</v>
      </c>
      <c r="C113" s="1">
        <v>35450</v>
      </c>
      <c r="D113">
        <v>69400</v>
      </c>
      <c r="E113">
        <v>24770</v>
      </c>
      <c r="F113">
        <v>1320</v>
      </c>
      <c r="G113">
        <v>4940</v>
      </c>
      <c r="H113">
        <v>2268</v>
      </c>
      <c r="I113">
        <v>26400</v>
      </c>
      <c r="J113">
        <v>34928</v>
      </c>
      <c r="K113">
        <v>129098</v>
      </c>
      <c r="L113">
        <v>82</v>
      </c>
      <c r="M113">
        <v>0</v>
      </c>
      <c r="N113">
        <v>0</v>
      </c>
      <c r="O113">
        <v>17</v>
      </c>
      <c r="P113">
        <v>99</v>
      </c>
      <c r="Q113">
        <v>1100</v>
      </c>
      <c r="R113">
        <v>1375</v>
      </c>
      <c r="S113">
        <v>0</v>
      </c>
      <c r="T113">
        <v>-275</v>
      </c>
      <c r="U113">
        <v>10059</v>
      </c>
      <c r="V113">
        <v>45067</v>
      </c>
      <c r="W113">
        <v>84188</v>
      </c>
      <c r="X113">
        <v>129274</v>
      </c>
      <c r="Y113">
        <v>0</v>
      </c>
      <c r="Z113">
        <v>0</v>
      </c>
      <c r="AA113">
        <v>129115</v>
      </c>
      <c r="AB113">
        <v>0</v>
      </c>
      <c r="AC113">
        <v>45.62</v>
      </c>
    </row>
    <row r="114" spans="1:29" x14ac:dyDescent="0.3">
      <c r="A114">
        <v>1997</v>
      </c>
      <c r="B114">
        <v>1</v>
      </c>
      <c r="C114" s="1">
        <v>35451</v>
      </c>
      <c r="D114">
        <v>69100</v>
      </c>
      <c r="E114">
        <v>21658</v>
      </c>
      <c r="F114">
        <v>1660</v>
      </c>
      <c r="G114">
        <v>4920</v>
      </c>
      <c r="H114">
        <v>2542</v>
      </c>
      <c r="I114">
        <v>26700</v>
      </c>
      <c r="J114">
        <v>35822</v>
      </c>
      <c r="K114">
        <v>126580</v>
      </c>
      <c r="L114">
        <v>82</v>
      </c>
      <c r="M114">
        <v>0</v>
      </c>
      <c r="N114">
        <v>0</v>
      </c>
      <c r="O114">
        <v>15</v>
      </c>
      <c r="P114">
        <v>97</v>
      </c>
      <c r="Q114">
        <v>1050</v>
      </c>
      <c r="R114">
        <v>2063</v>
      </c>
      <c r="S114">
        <v>0</v>
      </c>
      <c r="T114">
        <v>-1013</v>
      </c>
      <c r="U114">
        <v>10019</v>
      </c>
      <c r="V114">
        <v>46403</v>
      </c>
      <c r="W114">
        <v>81022</v>
      </c>
      <c r="X114">
        <v>127496</v>
      </c>
      <c r="Y114">
        <v>0</v>
      </c>
      <c r="Z114">
        <v>-1</v>
      </c>
      <c r="AA114">
        <v>126908</v>
      </c>
      <c r="AB114">
        <v>0</v>
      </c>
      <c r="AC114">
        <v>45.68</v>
      </c>
    </row>
    <row r="115" spans="1:29" x14ac:dyDescent="0.3">
      <c r="A115">
        <v>1997</v>
      </c>
      <c r="B115">
        <v>1</v>
      </c>
      <c r="C115" s="1">
        <v>35452</v>
      </c>
      <c r="D115">
        <v>76500</v>
      </c>
      <c r="E115">
        <v>21692</v>
      </c>
      <c r="F115">
        <v>6560</v>
      </c>
      <c r="G115">
        <v>4970</v>
      </c>
      <c r="H115">
        <v>3070</v>
      </c>
      <c r="I115">
        <v>26700</v>
      </c>
      <c r="J115">
        <v>41300</v>
      </c>
      <c r="K115">
        <v>139492</v>
      </c>
      <c r="L115">
        <v>79</v>
      </c>
      <c r="M115">
        <v>2514</v>
      </c>
      <c r="N115">
        <v>0</v>
      </c>
      <c r="O115">
        <v>21</v>
      </c>
      <c r="P115">
        <v>2614</v>
      </c>
      <c r="Q115">
        <v>1050</v>
      </c>
      <c r="R115">
        <v>4126</v>
      </c>
      <c r="S115">
        <v>0</v>
      </c>
      <c r="T115">
        <v>-3076</v>
      </c>
      <c r="U115">
        <v>11004</v>
      </c>
      <c r="V115">
        <v>51689</v>
      </c>
      <c r="W115">
        <v>88050</v>
      </c>
      <c r="X115">
        <v>139954</v>
      </c>
      <c r="Y115">
        <v>0.02</v>
      </c>
      <c r="Z115">
        <v>0</v>
      </c>
      <c r="AA115">
        <v>138170</v>
      </c>
      <c r="AB115">
        <v>-1</v>
      </c>
      <c r="AC115">
        <v>45.67</v>
      </c>
    </row>
    <row r="116" spans="1:29" x14ac:dyDescent="0.3">
      <c r="A116">
        <v>1997</v>
      </c>
      <c r="B116">
        <v>1</v>
      </c>
      <c r="C116" s="1">
        <v>35453</v>
      </c>
      <c r="D116">
        <v>93100</v>
      </c>
      <c r="E116">
        <v>58449</v>
      </c>
      <c r="F116">
        <v>11900</v>
      </c>
      <c r="G116">
        <v>5020</v>
      </c>
      <c r="H116">
        <v>6259</v>
      </c>
      <c r="I116">
        <v>26900</v>
      </c>
      <c r="J116">
        <v>50079</v>
      </c>
      <c r="K116">
        <v>201628</v>
      </c>
      <c r="L116">
        <v>91</v>
      </c>
      <c r="M116">
        <v>1033</v>
      </c>
      <c r="N116">
        <v>0</v>
      </c>
      <c r="O116">
        <v>18</v>
      </c>
      <c r="P116">
        <v>1142</v>
      </c>
      <c r="Q116">
        <v>1000</v>
      </c>
      <c r="R116">
        <v>12837</v>
      </c>
      <c r="S116">
        <v>0</v>
      </c>
      <c r="T116">
        <v>-11837</v>
      </c>
      <c r="U116">
        <v>13211</v>
      </c>
      <c r="V116">
        <v>69843</v>
      </c>
      <c r="W116">
        <v>141652</v>
      </c>
      <c r="X116">
        <v>212323</v>
      </c>
      <c r="Y116">
        <v>0.01</v>
      </c>
      <c r="Z116">
        <v>-5</v>
      </c>
      <c r="AA116">
        <v>205458</v>
      </c>
      <c r="AB116">
        <v>-3</v>
      </c>
      <c r="AC116">
        <v>45.4</v>
      </c>
    </row>
    <row r="117" spans="1:29" x14ac:dyDescent="0.3">
      <c r="A117">
        <v>1997</v>
      </c>
      <c r="B117">
        <v>1</v>
      </c>
      <c r="C117" s="1">
        <v>35454</v>
      </c>
      <c r="D117">
        <v>92600</v>
      </c>
      <c r="E117">
        <v>71836</v>
      </c>
      <c r="F117">
        <v>4500</v>
      </c>
      <c r="G117">
        <v>4990</v>
      </c>
      <c r="H117">
        <v>10589</v>
      </c>
      <c r="I117">
        <v>28000</v>
      </c>
      <c r="J117">
        <v>48079</v>
      </c>
      <c r="K117">
        <v>212515</v>
      </c>
      <c r="L117">
        <v>86</v>
      </c>
      <c r="M117">
        <v>551</v>
      </c>
      <c r="N117">
        <v>0</v>
      </c>
      <c r="O117">
        <v>15</v>
      </c>
      <c r="P117">
        <v>652</v>
      </c>
      <c r="Q117">
        <v>1000</v>
      </c>
      <c r="R117">
        <v>12837</v>
      </c>
      <c r="S117">
        <v>0</v>
      </c>
      <c r="T117">
        <v>-11837</v>
      </c>
      <c r="U117">
        <v>13145</v>
      </c>
      <c r="V117">
        <v>68266</v>
      </c>
      <c r="W117">
        <v>154606</v>
      </c>
      <c r="X117">
        <v>223700</v>
      </c>
      <c r="Y117">
        <v>0</v>
      </c>
      <c r="Z117">
        <v>-5</v>
      </c>
      <c r="AA117">
        <v>216835</v>
      </c>
      <c r="AB117">
        <v>-3</v>
      </c>
      <c r="AC117">
        <v>45.11</v>
      </c>
    </row>
    <row r="118" spans="1:29" x14ac:dyDescent="0.3">
      <c r="A118">
        <v>1997</v>
      </c>
      <c r="B118">
        <v>1</v>
      </c>
      <c r="C118" s="1">
        <v>35455</v>
      </c>
      <c r="D118">
        <v>93500</v>
      </c>
      <c r="E118">
        <v>86012</v>
      </c>
      <c r="F118">
        <v>7290</v>
      </c>
      <c r="G118">
        <v>4830</v>
      </c>
      <c r="H118">
        <v>5868</v>
      </c>
      <c r="I118">
        <v>29000</v>
      </c>
      <c r="J118">
        <v>46988</v>
      </c>
      <c r="K118">
        <v>226500</v>
      </c>
      <c r="L118">
        <v>75</v>
      </c>
      <c r="M118">
        <v>0</v>
      </c>
      <c r="N118">
        <v>0</v>
      </c>
      <c r="O118">
        <v>16</v>
      </c>
      <c r="P118">
        <v>91</v>
      </c>
      <c r="Q118">
        <v>1000</v>
      </c>
      <c r="R118">
        <v>14900</v>
      </c>
      <c r="S118">
        <v>0</v>
      </c>
      <c r="T118">
        <v>-13900</v>
      </c>
      <c r="U118">
        <v>13265</v>
      </c>
      <c r="V118">
        <v>69196</v>
      </c>
      <c r="W118">
        <v>170139</v>
      </c>
      <c r="X118">
        <v>240309</v>
      </c>
      <c r="Y118">
        <v>0</v>
      </c>
      <c r="Z118">
        <v>-6</v>
      </c>
      <c r="AA118">
        <v>232247</v>
      </c>
      <c r="AB118">
        <v>-3</v>
      </c>
      <c r="AC118">
        <v>44.79</v>
      </c>
    </row>
    <row r="119" spans="1:29" x14ac:dyDescent="0.3">
      <c r="A119">
        <v>1997</v>
      </c>
      <c r="B119">
        <v>1</v>
      </c>
      <c r="C119" s="1">
        <v>35456</v>
      </c>
      <c r="D119">
        <v>97500</v>
      </c>
      <c r="E119">
        <v>115723</v>
      </c>
      <c r="F119">
        <v>14500</v>
      </c>
      <c r="G119">
        <v>4950</v>
      </c>
      <c r="H119">
        <v>5598</v>
      </c>
      <c r="I119">
        <v>30000</v>
      </c>
      <c r="J119">
        <v>55048</v>
      </c>
      <c r="K119">
        <v>268271</v>
      </c>
      <c r="L119">
        <v>70</v>
      </c>
      <c r="M119">
        <v>0</v>
      </c>
      <c r="N119">
        <v>0</v>
      </c>
      <c r="O119">
        <v>19</v>
      </c>
      <c r="P119">
        <v>89</v>
      </c>
      <c r="Q119">
        <v>1000</v>
      </c>
      <c r="R119">
        <v>13983</v>
      </c>
      <c r="S119">
        <v>0</v>
      </c>
      <c r="T119">
        <v>-12983</v>
      </c>
      <c r="U119">
        <v>13797</v>
      </c>
      <c r="V119">
        <v>77194</v>
      </c>
      <c r="W119">
        <v>203062</v>
      </c>
      <c r="X119">
        <v>281165</v>
      </c>
      <c r="Y119">
        <v>0</v>
      </c>
      <c r="Z119">
        <v>-5</v>
      </c>
      <c r="AA119">
        <v>273635</v>
      </c>
      <c r="AB119">
        <v>-3</v>
      </c>
      <c r="AC119">
        <v>44.38</v>
      </c>
    </row>
    <row r="120" spans="1:29" x14ac:dyDescent="0.3">
      <c r="A120">
        <v>1997</v>
      </c>
      <c r="B120">
        <v>1</v>
      </c>
      <c r="C120" s="1">
        <v>35457</v>
      </c>
      <c r="D120">
        <v>96800</v>
      </c>
      <c r="E120">
        <v>119925</v>
      </c>
      <c r="F120">
        <v>9580</v>
      </c>
      <c r="G120">
        <v>4970</v>
      </c>
      <c r="H120">
        <v>5457</v>
      </c>
      <c r="I120">
        <v>31500</v>
      </c>
      <c r="J120">
        <v>51507</v>
      </c>
      <c r="K120">
        <v>268232</v>
      </c>
      <c r="L120">
        <v>71</v>
      </c>
      <c r="M120">
        <v>0</v>
      </c>
      <c r="N120">
        <v>0</v>
      </c>
      <c r="O120">
        <v>19</v>
      </c>
      <c r="P120">
        <v>90</v>
      </c>
      <c r="Q120">
        <v>950</v>
      </c>
      <c r="R120">
        <v>15817</v>
      </c>
      <c r="S120">
        <v>0</v>
      </c>
      <c r="T120">
        <v>-14867</v>
      </c>
      <c r="U120">
        <v>13703</v>
      </c>
      <c r="V120">
        <v>74784</v>
      </c>
      <c r="W120">
        <v>207184</v>
      </c>
      <c r="X120">
        <v>283009</v>
      </c>
      <c r="Y120">
        <v>0</v>
      </c>
      <c r="Z120">
        <v>-6</v>
      </c>
      <c r="AA120">
        <v>274386</v>
      </c>
      <c r="AB120">
        <v>-3</v>
      </c>
      <c r="AC120">
        <v>43.99</v>
      </c>
    </row>
    <row r="121" spans="1:29" x14ac:dyDescent="0.3">
      <c r="A121">
        <v>1997</v>
      </c>
      <c r="B121">
        <v>1</v>
      </c>
      <c r="C121" s="1">
        <v>35458</v>
      </c>
      <c r="D121">
        <v>95100</v>
      </c>
      <c r="E121">
        <v>115630</v>
      </c>
      <c r="F121">
        <v>5710</v>
      </c>
      <c r="G121">
        <v>4940</v>
      </c>
      <c r="H121">
        <v>8864</v>
      </c>
      <c r="I121">
        <v>32600</v>
      </c>
      <c r="J121">
        <v>52114</v>
      </c>
      <c r="K121">
        <v>262844</v>
      </c>
      <c r="L121">
        <v>72</v>
      </c>
      <c r="M121">
        <v>1236</v>
      </c>
      <c r="N121">
        <v>0</v>
      </c>
      <c r="O121">
        <v>16</v>
      </c>
      <c r="P121">
        <v>1324</v>
      </c>
      <c r="Q121">
        <v>950</v>
      </c>
      <c r="R121">
        <v>7106</v>
      </c>
      <c r="S121">
        <v>0</v>
      </c>
      <c r="T121">
        <v>-6156</v>
      </c>
      <c r="U121">
        <v>13477</v>
      </c>
      <c r="V121">
        <v>68269</v>
      </c>
      <c r="W121">
        <v>198976</v>
      </c>
      <c r="X121">
        <v>267676</v>
      </c>
      <c r="Y121">
        <v>0</v>
      </c>
      <c r="Z121">
        <v>-2</v>
      </c>
      <c r="AA121">
        <v>264106</v>
      </c>
      <c r="AB121">
        <v>-1</v>
      </c>
      <c r="AC121">
        <v>43.66</v>
      </c>
    </row>
    <row r="122" spans="1:29" x14ac:dyDescent="0.3">
      <c r="A122">
        <v>1997</v>
      </c>
      <c r="B122">
        <v>1</v>
      </c>
      <c r="C122" s="1">
        <v>35459</v>
      </c>
      <c r="D122">
        <v>94600</v>
      </c>
      <c r="E122">
        <v>116190</v>
      </c>
      <c r="F122">
        <v>4300</v>
      </c>
      <c r="G122">
        <v>4920</v>
      </c>
      <c r="H122">
        <v>11042</v>
      </c>
      <c r="I122">
        <v>33300</v>
      </c>
      <c r="J122">
        <v>53562</v>
      </c>
      <c r="K122">
        <v>264352</v>
      </c>
      <c r="L122">
        <v>54</v>
      </c>
      <c r="M122">
        <v>1398</v>
      </c>
      <c r="N122">
        <v>0</v>
      </c>
      <c r="O122">
        <v>19</v>
      </c>
      <c r="P122">
        <v>1471</v>
      </c>
      <c r="Q122">
        <v>950</v>
      </c>
      <c r="R122">
        <v>7106</v>
      </c>
      <c r="S122">
        <v>0</v>
      </c>
      <c r="T122">
        <v>-6156</v>
      </c>
      <c r="U122">
        <v>13411</v>
      </c>
      <c r="V122">
        <v>69504</v>
      </c>
      <c r="W122">
        <v>199103</v>
      </c>
      <c r="X122">
        <v>269037</v>
      </c>
      <c r="Y122">
        <v>0.01</v>
      </c>
      <c r="Z122">
        <v>-2</v>
      </c>
      <c r="AA122">
        <v>265467</v>
      </c>
      <c r="AB122">
        <v>-1</v>
      </c>
      <c r="AC122">
        <v>43.35</v>
      </c>
    </row>
    <row r="123" spans="1:29" x14ac:dyDescent="0.3">
      <c r="A123">
        <v>1997</v>
      </c>
      <c r="B123">
        <v>1</v>
      </c>
      <c r="C123" s="1">
        <v>35460</v>
      </c>
      <c r="D123">
        <v>90400</v>
      </c>
      <c r="E123">
        <v>109626</v>
      </c>
      <c r="F123">
        <v>3460</v>
      </c>
      <c r="G123">
        <v>4910</v>
      </c>
      <c r="H123">
        <v>10616</v>
      </c>
      <c r="I123">
        <v>33600</v>
      </c>
      <c r="J123">
        <v>52586</v>
      </c>
      <c r="K123">
        <v>252612</v>
      </c>
      <c r="L123">
        <v>39</v>
      </c>
      <c r="M123">
        <v>2264</v>
      </c>
      <c r="N123">
        <v>0</v>
      </c>
      <c r="O123">
        <v>16</v>
      </c>
      <c r="P123">
        <v>2319</v>
      </c>
      <c r="Q123">
        <v>950</v>
      </c>
      <c r="R123">
        <v>5043</v>
      </c>
      <c r="S123">
        <v>0</v>
      </c>
      <c r="T123">
        <v>-4093</v>
      </c>
      <c r="U123">
        <v>12852</v>
      </c>
      <c r="V123">
        <v>65779</v>
      </c>
      <c r="W123">
        <v>188320</v>
      </c>
      <c r="X123">
        <v>254386</v>
      </c>
      <c r="Y123">
        <v>0.01</v>
      </c>
      <c r="Z123">
        <v>-1</v>
      </c>
      <c r="AA123">
        <v>252012</v>
      </c>
      <c r="AB123">
        <v>-1</v>
      </c>
      <c r="AC123">
        <v>43.08</v>
      </c>
    </row>
    <row r="124" spans="1:29" x14ac:dyDescent="0.3">
      <c r="A124">
        <v>1997</v>
      </c>
      <c r="B124">
        <v>1</v>
      </c>
      <c r="C124" s="1">
        <v>35461</v>
      </c>
      <c r="D124">
        <v>85200</v>
      </c>
      <c r="E124">
        <v>99916</v>
      </c>
      <c r="F124">
        <v>2950</v>
      </c>
      <c r="G124">
        <v>4910</v>
      </c>
      <c r="H124">
        <v>9080</v>
      </c>
      <c r="I124">
        <v>33600</v>
      </c>
      <c r="J124">
        <v>50540</v>
      </c>
      <c r="K124">
        <v>235656</v>
      </c>
      <c r="L124">
        <v>51</v>
      </c>
      <c r="M124">
        <v>1075</v>
      </c>
      <c r="N124">
        <v>0</v>
      </c>
      <c r="O124">
        <v>14</v>
      </c>
      <c r="P124">
        <v>1140</v>
      </c>
      <c r="Q124">
        <v>900</v>
      </c>
      <c r="R124">
        <v>3897</v>
      </c>
      <c r="S124">
        <v>0</v>
      </c>
      <c r="T124">
        <v>-2997</v>
      </c>
      <c r="U124">
        <v>12161</v>
      </c>
      <c r="V124">
        <v>63508</v>
      </c>
      <c r="W124">
        <v>173795</v>
      </c>
      <c r="X124">
        <v>237512</v>
      </c>
      <c r="Y124">
        <v>0</v>
      </c>
      <c r="Z124">
        <v>-1</v>
      </c>
      <c r="AA124">
        <v>235774</v>
      </c>
      <c r="AB124">
        <v>-1</v>
      </c>
      <c r="AC124">
        <v>42.88</v>
      </c>
    </row>
    <row r="125" spans="1:29" x14ac:dyDescent="0.3">
      <c r="A125">
        <v>1997</v>
      </c>
      <c r="B125">
        <v>2</v>
      </c>
      <c r="C125" s="1">
        <v>35462</v>
      </c>
      <c r="D125">
        <v>81900</v>
      </c>
      <c r="E125">
        <v>88371</v>
      </c>
      <c r="F125">
        <v>2700</v>
      </c>
      <c r="G125">
        <v>4890</v>
      </c>
      <c r="H125">
        <v>7142</v>
      </c>
      <c r="I125">
        <v>33600</v>
      </c>
      <c r="J125">
        <v>48332</v>
      </c>
      <c r="K125">
        <v>218603</v>
      </c>
      <c r="L125">
        <v>65</v>
      </c>
      <c r="M125">
        <v>1128</v>
      </c>
      <c r="N125">
        <v>0</v>
      </c>
      <c r="O125">
        <v>18</v>
      </c>
      <c r="P125">
        <v>1211</v>
      </c>
      <c r="Q125">
        <v>900</v>
      </c>
      <c r="R125">
        <v>0</v>
      </c>
      <c r="S125">
        <v>0</v>
      </c>
      <c r="T125">
        <v>900</v>
      </c>
      <c r="U125">
        <v>11722</v>
      </c>
      <c r="V125">
        <v>58258</v>
      </c>
      <c r="W125">
        <v>158297</v>
      </c>
      <c r="X125">
        <v>216492</v>
      </c>
      <c r="Y125">
        <v>0.01</v>
      </c>
      <c r="Z125">
        <v>1</v>
      </c>
      <c r="AA125">
        <v>217014</v>
      </c>
      <c r="AB125">
        <v>0</v>
      </c>
      <c r="AC125">
        <v>42.75</v>
      </c>
    </row>
    <row r="126" spans="1:29" x14ac:dyDescent="0.3">
      <c r="A126">
        <v>1997</v>
      </c>
      <c r="B126">
        <v>2</v>
      </c>
      <c r="C126" s="1">
        <v>35463</v>
      </c>
      <c r="D126">
        <v>79400</v>
      </c>
      <c r="E126">
        <v>77216</v>
      </c>
      <c r="F126">
        <v>2490</v>
      </c>
      <c r="G126">
        <v>4880</v>
      </c>
      <c r="H126">
        <v>6072</v>
      </c>
      <c r="I126">
        <v>33800</v>
      </c>
      <c r="J126">
        <v>47242</v>
      </c>
      <c r="K126">
        <v>203858</v>
      </c>
      <c r="L126">
        <v>64</v>
      </c>
      <c r="M126">
        <v>2368</v>
      </c>
      <c r="N126">
        <v>0</v>
      </c>
      <c r="O126">
        <v>17</v>
      </c>
      <c r="P126">
        <v>2449</v>
      </c>
      <c r="Q126">
        <v>900</v>
      </c>
      <c r="R126">
        <v>0</v>
      </c>
      <c r="S126">
        <v>0</v>
      </c>
      <c r="T126">
        <v>900</v>
      </c>
      <c r="U126">
        <v>11389</v>
      </c>
      <c r="V126">
        <v>55597</v>
      </c>
      <c r="W126">
        <v>144975</v>
      </c>
      <c r="X126">
        <v>200509</v>
      </c>
      <c r="Y126">
        <v>0.01</v>
      </c>
      <c r="Z126">
        <v>2</v>
      </c>
      <c r="AA126">
        <v>201031</v>
      </c>
      <c r="AB126">
        <v>0</v>
      </c>
      <c r="AC126">
        <v>42.67</v>
      </c>
    </row>
    <row r="127" spans="1:29" x14ac:dyDescent="0.3">
      <c r="A127">
        <v>1997</v>
      </c>
      <c r="B127">
        <v>2</v>
      </c>
      <c r="C127" s="1">
        <v>35464</v>
      </c>
      <c r="D127">
        <v>78300</v>
      </c>
      <c r="E127">
        <v>67082</v>
      </c>
      <c r="F127">
        <v>2210</v>
      </c>
      <c r="G127">
        <v>4880</v>
      </c>
      <c r="H127">
        <v>5326</v>
      </c>
      <c r="I127">
        <v>34100</v>
      </c>
      <c r="J127">
        <v>46516</v>
      </c>
      <c r="K127">
        <v>191898</v>
      </c>
      <c r="L127">
        <v>62</v>
      </c>
      <c r="M127">
        <v>1405</v>
      </c>
      <c r="N127">
        <v>0</v>
      </c>
      <c r="O127">
        <v>19</v>
      </c>
      <c r="P127">
        <v>1486</v>
      </c>
      <c r="Q127">
        <v>900</v>
      </c>
      <c r="R127">
        <v>0</v>
      </c>
      <c r="S127">
        <v>0</v>
      </c>
      <c r="T127">
        <v>900</v>
      </c>
      <c r="U127">
        <v>11243</v>
      </c>
      <c r="V127">
        <v>55688</v>
      </c>
      <c r="W127">
        <v>133887</v>
      </c>
      <c r="X127">
        <v>189512</v>
      </c>
      <c r="Y127">
        <v>0.01</v>
      </c>
      <c r="Z127">
        <v>1</v>
      </c>
      <c r="AA127">
        <v>190034</v>
      </c>
      <c r="AB127">
        <v>0</v>
      </c>
      <c r="AC127">
        <v>42.64</v>
      </c>
    </row>
    <row r="128" spans="1:29" x14ac:dyDescent="0.3">
      <c r="A128">
        <v>1997</v>
      </c>
      <c r="B128">
        <v>2</v>
      </c>
      <c r="C128" s="1">
        <v>35465</v>
      </c>
      <c r="D128">
        <v>78200</v>
      </c>
      <c r="E128">
        <v>57162</v>
      </c>
      <c r="F128">
        <v>2020</v>
      </c>
      <c r="G128">
        <v>4880</v>
      </c>
      <c r="H128">
        <v>4533</v>
      </c>
      <c r="I128">
        <v>34500</v>
      </c>
      <c r="J128">
        <v>45933</v>
      </c>
      <c r="K128">
        <v>181295</v>
      </c>
      <c r="L128">
        <v>66</v>
      </c>
      <c r="M128">
        <v>1227</v>
      </c>
      <c r="N128">
        <v>0</v>
      </c>
      <c r="O128">
        <v>20</v>
      </c>
      <c r="P128">
        <v>1313</v>
      </c>
      <c r="Q128">
        <v>900</v>
      </c>
      <c r="R128">
        <v>0</v>
      </c>
      <c r="S128">
        <v>0</v>
      </c>
      <c r="T128">
        <v>900</v>
      </c>
      <c r="U128">
        <v>11230</v>
      </c>
      <c r="V128">
        <v>55264</v>
      </c>
      <c r="W128">
        <v>123880</v>
      </c>
      <c r="X128">
        <v>179082</v>
      </c>
      <c r="Y128">
        <v>0.01</v>
      </c>
      <c r="Z128">
        <v>1</v>
      </c>
      <c r="AA128">
        <v>179604</v>
      </c>
      <c r="AB128">
        <v>0</v>
      </c>
      <c r="AC128">
        <v>42.64</v>
      </c>
    </row>
    <row r="129" spans="1:29" x14ac:dyDescent="0.3">
      <c r="A129">
        <v>1997</v>
      </c>
      <c r="B129">
        <v>2</v>
      </c>
      <c r="C129" s="1">
        <v>35466</v>
      </c>
      <c r="D129">
        <v>77300</v>
      </c>
      <c r="E129">
        <v>48441</v>
      </c>
      <c r="F129">
        <v>1860</v>
      </c>
      <c r="G129">
        <v>4870</v>
      </c>
      <c r="H129">
        <v>4236</v>
      </c>
      <c r="I129">
        <v>35600</v>
      </c>
      <c r="J129">
        <v>46566</v>
      </c>
      <c r="K129">
        <v>172307</v>
      </c>
      <c r="L129">
        <v>65</v>
      </c>
      <c r="M129">
        <v>1173</v>
      </c>
      <c r="N129">
        <v>0</v>
      </c>
      <c r="O129">
        <v>16</v>
      </c>
      <c r="P129">
        <v>1254</v>
      </c>
      <c r="Q129">
        <v>900</v>
      </c>
      <c r="R129">
        <v>229</v>
      </c>
      <c r="S129">
        <v>0</v>
      </c>
      <c r="T129">
        <v>671</v>
      </c>
      <c r="U129">
        <v>11110</v>
      </c>
      <c r="V129">
        <v>55986</v>
      </c>
      <c r="W129">
        <v>114443</v>
      </c>
      <c r="X129">
        <v>170382</v>
      </c>
      <c r="Y129">
        <v>0.01</v>
      </c>
      <c r="Z129">
        <v>1</v>
      </c>
      <c r="AA129">
        <v>170772</v>
      </c>
      <c r="AB129">
        <v>0</v>
      </c>
      <c r="AC129">
        <v>42.68</v>
      </c>
    </row>
    <row r="130" spans="1:29" x14ac:dyDescent="0.3">
      <c r="A130">
        <v>1997</v>
      </c>
      <c r="B130">
        <v>2</v>
      </c>
      <c r="C130" s="1">
        <v>35467</v>
      </c>
      <c r="D130">
        <v>76600</v>
      </c>
      <c r="E130">
        <v>40914</v>
      </c>
      <c r="F130">
        <v>1690</v>
      </c>
      <c r="G130">
        <v>4860</v>
      </c>
      <c r="H130">
        <v>3547</v>
      </c>
      <c r="I130">
        <v>37600</v>
      </c>
      <c r="J130">
        <v>47697</v>
      </c>
      <c r="K130">
        <v>165211</v>
      </c>
      <c r="L130">
        <v>61</v>
      </c>
      <c r="M130">
        <v>1177</v>
      </c>
      <c r="N130">
        <v>0</v>
      </c>
      <c r="O130">
        <v>20</v>
      </c>
      <c r="P130">
        <v>1258</v>
      </c>
      <c r="Q130">
        <v>900</v>
      </c>
      <c r="R130">
        <v>229</v>
      </c>
      <c r="S130">
        <v>0</v>
      </c>
      <c r="T130">
        <v>671</v>
      </c>
      <c r="U130">
        <v>11017</v>
      </c>
      <c r="V130">
        <v>57019</v>
      </c>
      <c r="W130">
        <v>106309</v>
      </c>
      <c r="X130">
        <v>163282</v>
      </c>
      <c r="Y130">
        <v>0.01</v>
      </c>
      <c r="Z130">
        <v>1</v>
      </c>
      <c r="AA130">
        <v>163671</v>
      </c>
      <c r="AB130">
        <v>0</v>
      </c>
      <c r="AC130">
        <v>42.74</v>
      </c>
    </row>
    <row r="131" spans="1:29" x14ac:dyDescent="0.3">
      <c r="A131">
        <v>1997</v>
      </c>
      <c r="B131">
        <v>2</v>
      </c>
      <c r="C131" s="1">
        <v>35468</v>
      </c>
      <c r="D131">
        <v>75500</v>
      </c>
      <c r="E131">
        <v>35690</v>
      </c>
      <c r="F131">
        <v>1570</v>
      </c>
      <c r="G131">
        <v>4850</v>
      </c>
      <c r="H131">
        <v>2914</v>
      </c>
      <c r="I131">
        <v>39700</v>
      </c>
      <c r="J131">
        <v>49034</v>
      </c>
      <c r="K131">
        <v>160224</v>
      </c>
      <c r="L131">
        <v>66</v>
      </c>
      <c r="M131">
        <v>1168</v>
      </c>
      <c r="N131">
        <v>0</v>
      </c>
      <c r="O131">
        <v>16</v>
      </c>
      <c r="P131">
        <v>1250</v>
      </c>
      <c r="Q131">
        <v>900</v>
      </c>
      <c r="R131">
        <v>229</v>
      </c>
      <c r="S131">
        <v>0</v>
      </c>
      <c r="T131">
        <v>671</v>
      </c>
      <c r="U131">
        <v>10871</v>
      </c>
      <c r="V131">
        <v>58218</v>
      </c>
      <c r="W131">
        <v>100132</v>
      </c>
      <c r="X131">
        <v>158303</v>
      </c>
      <c r="Y131">
        <v>0.01</v>
      </c>
      <c r="Z131">
        <v>1</v>
      </c>
      <c r="AA131">
        <v>158692</v>
      </c>
      <c r="AB131">
        <v>0</v>
      </c>
      <c r="AC131">
        <v>42.82</v>
      </c>
    </row>
    <row r="132" spans="1:29" x14ac:dyDescent="0.3">
      <c r="A132">
        <v>1997</v>
      </c>
      <c r="B132">
        <v>2</v>
      </c>
      <c r="C132" s="1">
        <v>35469</v>
      </c>
      <c r="D132">
        <v>74200</v>
      </c>
      <c r="E132">
        <v>30952</v>
      </c>
      <c r="F132">
        <v>1600</v>
      </c>
      <c r="G132">
        <v>4850</v>
      </c>
      <c r="H132">
        <v>2827</v>
      </c>
      <c r="I132">
        <v>40800</v>
      </c>
      <c r="J132">
        <v>50077</v>
      </c>
      <c r="K132">
        <v>155229</v>
      </c>
      <c r="L132">
        <v>69</v>
      </c>
      <c r="M132">
        <v>559</v>
      </c>
      <c r="N132">
        <v>2556</v>
      </c>
      <c r="O132">
        <v>19</v>
      </c>
      <c r="P132">
        <v>3203</v>
      </c>
      <c r="Q132">
        <v>900</v>
      </c>
      <c r="R132">
        <v>1146</v>
      </c>
      <c r="S132">
        <v>0</v>
      </c>
      <c r="T132">
        <v>-246</v>
      </c>
      <c r="U132">
        <v>10698</v>
      </c>
      <c r="V132">
        <v>57731</v>
      </c>
      <c r="W132">
        <v>94523</v>
      </c>
      <c r="X132">
        <v>152272</v>
      </c>
      <c r="Y132">
        <v>0.02</v>
      </c>
      <c r="Z132">
        <v>2</v>
      </c>
      <c r="AA132">
        <v>152129</v>
      </c>
      <c r="AB132">
        <v>0</v>
      </c>
      <c r="AC132">
        <v>42.92</v>
      </c>
    </row>
    <row r="133" spans="1:29" x14ac:dyDescent="0.3">
      <c r="A133">
        <v>1997</v>
      </c>
      <c r="B133">
        <v>2</v>
      </c>
      <c r="C133" s="1">
        <v>35470</v>
      </c>
      <c r="D133">
        <v>72000</v>
      </c>
      <c r="E133">
        <v>26813</v>
      </c>
      <c r="F133">
        <v>1450</v>
      </c>
      <c r="G133">
        <v>4840</v>
      </c>
      <c r="H133">
        <v>2801</v>
      </c>
      <c r="I133">
        <v>41000</v>
      </c>
      <c r="J133">
        <v>50091</v>
      </c>
      <c r="K133">
        <v>148904</v>
      </c>
      <c r="L133">
        <v>72</v>
      </c>
      <c r="M133">
        <v>1117</v>
      </c>
      <c r="N133">
        <v>3778</v>
      </c>
      <c r="O133">
        <v>18</v>
      </c>
      <c r="P133">
        <v>4985</v>
      </c>
      <c r="Q133">
        <v>900</v>
      </c>
      <c r="R133">
        <v>1146</v>
      </c>
      <c r="S133">
        <v>0</v>
      </c>
      <c r="T133">
        <v>-246</v>
      </c>
      <c r="U133">
        <v>10405</v>
      </c>
      <c r="V133">
        <v>55671</v>
      </c>
      <c r="W133">
        <v>88477</v>
      </c>
      <c r="X133">
        <v>144165</v>
      </c>
      <c r="Y133">
        <v>0.03</v>
      </c>
      <c r="Z133">
        <v>3</v>
      </c>
      <c r="AA133">
        <v>144022</v>
      </c>
      <c r="AB133">
        <v>0</v>
      </c>
      <c r="AC133">
        <v>43.04</v>
      </c>
    </row>
    <row r="134" spans="1:29" x14ac:dyDescent="0.3">
      <c r="A134">
        <v>1997</v>
      </c>
      <c r="B134">
        <v>2</v>
      </c>
      <c r="C134" s="1">
        <v>35471</v>
      </c>
      <c r="D134">
        <v>70300</v>
      </c>
      <c r="E134">
        <v>23075</v>
      </c>
      <c r="F134">
        <v>1340</v>
      </c>
      <c r="G134">
        <v>4840</v>
      </c>
      <c r="H134">
        <v>2783</v>
      </c>
      <c r="I134">
        <v>40500</v>
      </c>
      <c r="J134">
        <v>49463</v>
      </c>
      <c r="K134">
        <v>142838</v>
      </c>
      <c r="L134">
        <v>82</v>
      </c>
      <c r="M134">
        <v>1693</v>
      </c>
      <c r="N134">
        <v>1091</v>
      </c>
      <c r="O134">
        <v>17</v>
      </c>
      <c r="P134">
        <v>2883</v>
      </c>
      <c r="Q134">
        <v>850</v>
      </c>
      <c r="R134">
        <v>917</v>
      </c>
      <c r="S134">
        <v>0</v>
      </c>
      <c r="T134">
        <v>-67</v>
      </c>
      <c r="U134">
        <v>10179</v>
      </c>
      <c r="V134">
        <v>56803</v>
      </c>
      <c r="W134">
        <v>83215</v>
      </c>
      <c r="X134">
        <v>140022</v>
      </c>
      <c r="Y134">
        <v>0.02</v>
      </c>
      <c r="Z134">
        <v>2</v>
      </c>
      <c r="AA134">
        <v>139983</v>
      </c>
      <c r="AB134">
        <v>0</v>
      </c>
      <c r="AC134">
        <v>43.18</v>
      </c>
    </row>
    <row r="135" spans="1:29" x14ac:dyDescent="0.3">
      <c r="A135">
        <v>1997</v>
      </c>
      <c r="B135">
        <v>2</v>
      </c>
      <c r="C135" s="1">
        <v>35472</v>
      </c>
      <c r="D135">
        <v>68700</v>
      </c>
      <c r="E135">
        <v>18836</v>
      </c>
      <c r="F135">
        <v>1260</v>
      </c>
      <c r="G135">
        <v>4820</v>
      </c>
      <c r="H135">
        <v>2753</v>
      </c>
      <c r="I135">
        <v>39900</v>
      </c>
      <c r="J135">
        <v>48733</v>
      </c>
      <c r="K135">
        <v>136269</v>
      </c>
      <c r="L135">
        <v>82</v>
      </c>
      <c r="M135">
        <v>1694</v>
      </c>
      <c r="N135">
        <v>0</v>
      </c>
      <c r="O135">
        <v>20</v>
      </c>
      <c r="P135">
        <v>1796</v>
      </c>
      <c r="Q135">
        <v>850</v>
      </c>
      <c r="R135">
        <v>917</v>
      </c>
      <c r="S135">
        <v>0</v>
      </c>
      <c r="T135">
        <v>-67</v>
      </c>
      <c r="U135">
        <v>9966</v>
      </c>
      <c r="V135">
        <v>56947</v>
      </c>
      <c r="W135">
        <v>77589</v>
      </c>
      <c r="X135">
        <v>134540</v>
      </c>
      <c r="Y135">
        <v>0.01</v>
      </c>
      <c r="Z135">
        <v>1</v>
      </c>
      <c r="AA135">
        <v>134501</v>
      </c>
      <c r="AB135">
        <v>0</v>
      </c>
      <c r="AC135">
        <v>43.34</v>
      </c>
    </row>
    <row r="136" spans="1:29" x14ac:dyDescent="0.3">
      <c r="A136">
        <v>1997</v>
      </c>
      <c r="B136">
        <v>2</v>
      </c>
      <c r="C136" s="1">
        <v>35473</v>
      </c>
      <c r="D136">
        <v>67200</v>
      </c>
      <c r="E136">
        <v>13093</v>
      </c>
      <c r="F136">
        <v>1180</v>
      </c>
      <c r="G136">
        <v>4770</v>
      </c>
      <c r="H136">
        <v>2413</v>
      </c>
      <c r="I136">
        <v>38600</v>
      </c>
      <c r="J136">
        <v>46963</v>
      </c>
      <c r="K136">
        <v>127256</v>
      </c>
      <c r="L136">
        <v>73</v>
      </c>
      <c r="M136">
        <v>1701</v>
      </c>
      <c r="N136">
        <v>0</v>
      </c>
      <c r="O136">
        <v>15</v>
      </c>
      <c r="P136">
        <v>1789</v>
      </c>
      <c r="Q136">
        <v>850</v>
      </c>
      <c r="R136">
        <v>917</v>
      </c>
      <c r="S136">
        <v>0</v>
      </c>
      <c r="T136">
        <v>-67</v>
      </c>
      <c r="U136">
        <v>9767</v>
      </c>
      <c r="V136">
        <v>54984</v>
      </c>
      <c r="W136">
        <v>70545</v>
      </c>
      <c r="X136">
        <v>125534</v>
      </c>
      <c r="Y136">
        <v>0.01</v>
      </c>
      <c r="Z136">
        <v>1</v>
      </c>
      <c r="AA136">
        <v>125495</v>
      </c>
      <c r="AB136">
        <v>0</v>
      </c>
      <c r="AC136">
        <v>43.54</v>
      </c>
    </row>
    <row r="137" spans="1:29" x14ac:dyDescent="0.3">
      <c r="A137">
        <v>1997</v>
      </c>
      <c r="B137">
        <v>2</v>
      </c>
      <c r="C137" s="1">
        <v>35474</v>
      </c>
      <c r="D137">
        <v>65400</v>
      </c>
      <c r="E137">
        <v>7485</v>
      </c>
      <c r="F137">
        <v>1120</v>
      </c>
      <c r="G137">
        <v>4730</v>
      </c>
      <c r="H137">
        <v>2180</v>
      </c>
      <c r="I137">
        <v>35300</v>
      </c>
      <c r="J137">
        <v>43330</v>
      </c>
      <c r="K137">
        <v>116215</v>
      </c>
      <c r="L137">
        <v>73</v>
      </c>
      <c r="M137">
        <v>2540</v>
      </c>
      <c r="N137">
        <v>0</v>
      </c>
      <c r="O137">
        <v>19</v>
      </c>
      <c r="P137">
        <v>2632</v>
      </c>
      <c r="Q137">
        <v>850</v>
      </c>
      <c r="R137">
        <v>0</v>
      </c>
      <c r="S137">
        <v>-12</v>
      </c>
      <c r="T137">
        <v>838</v>
      </c>
      <c r="U137">
        <v>9527</v>
      </c>
      <c r="V137">
        <v>49685</v>
      </c>
      <c r="W137">
        <v>63120</v>
      </c>
      <c r="X137">
        <v>112745</v>
      </c>
      <c r="Y137">
        <v>0.02</v>
      </c>
      <c r="Z137">
        <v>3</v>
      </c>
      <c r="AA137">
        <v>113243</v>
      </c>
      <c r="AB137">
        <v>0</v>
      </c>
      <c r="AC137">
        <v>43.79</v>
      </c>
    </row>
    <row r="138" spans="1:29" x14ac:dyDescent="0.3">
      <c r="A138">
        <v>1997</v>
      </c>
      <c r="B138">
        <v>2</v>
      </c>
      <c r="C138" s="1">
        <v>35475</v>
      </c>
      <c r="D138">
        <v>62900</v>
      </c>
      <c r="E138">
        <v>5440</v>
      </c>
      <c r="F138">
        <v>1060</v>
      </c>
      <c r="G138">
        <v>4680</v>
      </c>
      <c r="H138">
        <v>2031</v>
      </c>
      <c r="I138">
        <v>32600</v>
      </c>
      <c r="J138">
        <v>40371</v>
      </c>
      <c r="K138">
        <v>108711</v>
      </c>
      <c r="L138">
        <v>71</v>
      </c>
      <c r="M138">
        <v>2568</v>
      </c>
      <c r="N138">
        <v>0</v>
      </c>
      <c r="O138">
        <v>20</v>
      </c>
      <c r="P138">
        <v>2659</v>
      </c>
      <c r="Q138">
        <v>850</v>
      </c>
      <c r="R138">
        <v>0</v>
      </c>
      <c r="S138">
        <v>-12</v>
      </c>
      <c r="T138">
        <v>838</v>
      </c>
      <c r="U138">
        <v>9195</v>
      </c>
      <c r="V138">
        <v>46366</v>
      </c>
      <c r="W138">
        <v>58907</v>
      </c>
      <c r="X138">
        <v>105214</v>
      </c>
      <c r="Y138">
        <v>0.02</v>
      </c>
      <c r="Z138">
        <v>3</v>
      </c>
      <c r="AA138">
        <v>105712</v>
      </c>
      <c r="AB138">
        <v>0</v>
      </c>
      <c r="AC138">
        <v>44.07</v>
      </c>
    </row>
    <row r="139" spans="1:29" x14ac:dyDescent="0.3">
      <c r="A139">
        <v>1997</v>
      </c>
      <c r="B139">
        <v>2</v>
      </c>
      <c r="C139" s="1">
        <v>35476</v>
      </c>
      <c r="D139">
        <v>59100</v>
      </c>
      <c r="E139">
        <v>4890</v>
      </c>
      <c r="F139">
        <v>1020</v>
      </c>
      <c r="G139">
        <v>4640</v>
      </c>
      <c r="H139">
        <v>1912</v>
      </c>
      <c r="I139">
        <v>31500</v>
      </c>
      <c r="J139">
        <v>39072</v>
      </c>
      <c r="K139">
        <v>103062</v>
      </c>
      <c r="L139">
        <v>75</v>
      </c>
      <c r="M139">
        <v>2960</v>
      </c>
      <c r="N139">
        <v>0</v>
      </c>
      <c r="O139">
        <v>18</v>
      </c>
      <c r="P139">
        <v>3053</v>
      </c>
      <c r="Q139">
        <v>850</v>
      </c>
      <c r="R139">
        <v>0</v>
      </c>
      <c r="S139">
        <v>-12</v>
      </c>
      <c r="T139">
        <v>838</v>
      </c>
      <c r="U139">
        <v>8689</v>
      </c>
      <c r="V139">
        <v>44168</v>
      </c>
      <c r="W139">
        <v>55063</v>
      </c>
      <c r="X139">
        <v>99171</v>
      </c>
      <c r="Y139">
        <v>0.03</v>
      </c>
      <c r="Z139">
        <v>4</v>
      </c>
      <c r="AA139">
        <v>99669</v>
      </c>
      <c r="AB139">
        <v>0</v>
      </c>
      <c r="AC139">
        <v>44.38</v>
      </c>
    </row>
    <row r="140" spans="1:29" x14ac:dyDescent="0.3">
      <c r="A140">
        <v>1997</v>
      </c>
      <c r="B140">
        <v>2</v>
      </c>
      <c r="C140" s="1">
        <v>35477</v>
      </c>
      <c r="D140">
        <v>53900</v>
      </c>
      <c r="E140">
        <v>4540</v>
      </c>
      <c r="F140">
        <v>995</v>
      </c>
      <c r="G140">
        <v>4600</v>
      </c>
      <c r="H140">
        <v>1776</v>
      </c>
      <c r="I140">
        <v>30900</v>
      </c>
      <c r="J140">
        <v>38271</v>
      </c>
      <c r="K140">
        <v>96711</v>
      </c>
      <c r="L140">
        <v>74</v>
      </c>
      <c r="M140">
        <v>2774</v>
      </c>
      <c r="N140">
        <v>0</v>
      </c>
      <c r="O140">
        <v>18</v>
      </c>
      <c r="P140">
        <v>2866</v>
      </c>
      <c r="Q140">
        <v>850</v>
      </c>
      <c r="R140">
        <v>0</v>
      </c>
      <c r="S140">
        <v>-12</v>
      </c>
      <c r="T140">
        <v>838</v>
      </c>
      <c r="U140">
        <v>7998</v>
      </c>
      <c r="V140">
        <v>42863</v>
      </c>
      <c r="W140">
        <v>50204</v>
      </c>
      <c r="X140">
        <v>93007</v>
      </c>
      <c r="Y140">
        <v>0.03</v>
      </c>
      <c r="Z140">
        <v>4</v>
      </c>
      <c r="AA140">
        <v>93505</v>
      </c>
      <c r="AB140">
        <v>1</v>
      </c>
      <c r="AC140">
        <v>44.71</v>
      </c>
    </row>
    <row r="141" spans="1:29" x14ac:dyDescent="0.3">
      <c r="A141">
        <v>1997</v>
      </c>
      <c r="B141">
        <v>2</v>
      </c>
      <c r="C141" s="1">
        <v>35478</v>
      </c>
      <c r="D141">
        <v>48500</v>
      </c>
      <c r="E141">
        <v>4350</v>
      </c>
      <c r="F141">
        <v>1100</v>
      </c>
      <c r="G141">
        <v>4560</v>
      </c>
      <c r="H141">
        <v>1751</v>
      </c>
      <c r="I141">
        <v>30700</v>
      </c>
      <c r="J141">
        <v>38111</v>
      </c>
      <c r="K141">
        <v>90961</v>
      </c>
      <c r="L141">
        <v>72</v>
      </c>
      <c r="M141">
        <v>2868</v>
      </c>
      <c r="N141">
        <v>0</v>
      </c>
      <c r="O141">
        <v>18</v>
      </c>
      <c r="P141">
        <v>2958</v>
      </c>
      <c r="Q141">
        <v>850</v>
      </c>
      <c r="R141">
        <v>0</v>
      </c>
      <c r="S141">
        <v>-12</v>
      </c>
      <c r="T141">
        <v>838</v>
      </c>
      <c r="U141">
        <v>7280</v>
      </c>
      <c r="V141">
        <v>41892</v>
      </c>
      <c r="W141">
        <v>45332</v>
      </c>
      <c r="X141">
        <v>87165</v>
      </c>
      <c r="Y141">
        <v>0.03</v>
      </c>
      <c r="Z141">
        <v>4</v>
      </c>
      <c r="AA141">
        <v>87663</v>
      </c>
      <c r="AB141">
        <v>1</v>
      </c>
      <c r="AC141">
        <v>45.07</v>
      </c>
    </row>
    <row r="142" spans="1:29" x14ac:dyDescent="0.3">
      <c r="A142">
        <v>1997</v>
      </c>
      <c r="B142">
        <v>2</v>
      </c>
      <c r="C142" s="1">
        <v>35479</v>
      </c>
      <c r="D142">
        <v>43600</v>
      </c>
      <c r="E142">
        <v>4190</v>
      </c>
      <c r="F142">
        <v>1080</v>
      </c>
      <c r="G142">
        <v>4510</v>
      </c>
      <c r="H142">
        <v>1701</v>
      </c>
      <c r="I142">
        <v>30800</v>
      </c>
      <c r="J142">
        <v>38091</v>
      </c>
      <c r="K142">
        <v>85881</v>
      </c>
      <c r="L142">
        <v>75</v>
      </c>
      <c r="M142">
        <v>3137</v>
      </c>
      <c r="N142">
        <v>0</v>
      </c>
      <c r="O142">
        <v>17</v>
      </c>
      <c r="P142">
        <v>3229</v>
      </c>
      <c r="Q142">
        <v>850</v>
      </c>
      <c r="R142">
        <v>458</v>
      </c>
      <c r="S142">
        <v>-12</v>
      </c>
      <c r="T142">
        <v>380</v>
      </c>
      <c r="U142">
        <v>6628</v>
      </c>
      <c r="V142">
        <v>41247</v>
      </c>
      <c r="W142">
        <v>41053</v>
      </c>
      <c r="X142">
        <v>82272</v>
      </c>
      <c r="Y142">
        <v>0.04</v>
      </c>
      <c r="Z142">
        <v>4</v>
      </c>
      <c r="AA142">
        <v>82504</v>
      </c>
      <c r="AB142">
        <v>0</v>
      </c>
      <c r="AC142">
        <v>45.44</v>
      </c>
    </row>
    <row r="143" spans="1:29" x14ac:dyDescent="0.3">
      <c r="A143">
        <v>1997</v>
      </c>
      <c r="B143">
        <v>2</v>
      </c>
      <c r="C143" s="1">
        <v>35480</v>
      </c>
      <c r="D143">
        <v>40800</v>
      </c>
      <c r="E143">
        <v>3993</v>
      </c>
      <c r="F143">
        <v>977</v>
      </c>
      <c r="G143">
        <v>4330</v>
      </c>
      <c r="H143">
        <v>1538</v>
      </c>
      <c r="I143">
        <v>31600</v>
      </c>
      <c r="J143">
        <v>38445</v>
      </c>
      <c r="K143">
        <v>83238</v>
      </c>
      <c r="L143">
        <v>88</v>
      </c>
      <c r="M143">
        <v>2993</v>
      </c>
      <c r="N143">
        <v>0</v>
      </c>
      <c r="O143">
        <v>20</v>
      </c>
      <c r="P143">
        <v>3101</v>
      </c>
      <c r="Q143">
        <v>850</v>
      </c>
      <c r="R143">
        <v>458</v>
      </c>
      <c r="S143">
        <v>-12</v>
      </c>
      <c r="T143">
        <v>380</v>
      </c>
      <c r="U143">
        <v>6255</v>
      </c>
      <c r="V143">
        <v>41356</v>
      </c>
      <c r="W143">
        <v>38428</v>
      </c>
      <c r="X143">
        <v>79757</v>
      </c>
      <c r="Y143">
        <v>0.04</v>
      </c>
      <c r="Z143">
        <v>4</v>
      </c>
      <c r="AA143">
        <v>79989</v>
      </c>
      <c r="AB143">
        <v>0</v>
      </c>
      <c r="AC143">
        <v>45.81</v>
      </c>
    </row>
    <row r="144" spans="1:29" x14ac:dyDescent="0.3">
      <c r="A144">
        <v>1997</v>
      </c>
      <c r="B144">
        <v>2</v>
      </c>
      <c r="C144" s="1">
        <v>35481</v>
      </c>
      <c r="D144">
        <v>39000</v>
      </c>
      <c r="E144">
        <v>3798</v>
      </c>
      <c r="F144">
        <v>941</v>
      </c>
      <c r="G144">
        <v>4140</v>
      </c>
      <c r="H144">
        <v>1743</v>
      </c>
      <c r="I144">
        <v>33700</v>
      </c>
      <c r="J144">
        <v>40524</v>
      </c>
      <c r="K144">
        <v>83322</v>
      </c>
      <c r="L144">
        <v>81</v>
      </c>
      <c r="M144">
        <v>2916</v>
      </c>
      <c r="N144">
        <v>0</v>
      </c>
      <c r="O144">
        <v>19</v>
      </c>
      <c r="P144">
        <v>3016</v>
      </c>
      <c r="Q144">
        <v>850</v>
      </c>
      <c r="R144">
        <v>458</v>
      </c>
      <c r="S144">
        <v>-12</v>
      </c>
      <c r="T144">
        <v>380</v>
      </c>
      <c r="U144">
        <v>6016</v>
      </c>
      <c r="V144">
        <v>43282</v>
      </c>
      <c r="W144">
        <v>36672</v>
      </c>
      <c r="X144">
        <v>79927</v>
      </c>
      <c r="Y144">
        <v>0.03</v>
      </c>
      <c r="Z144">
        <v>4</v>
      </c>
      <c r="AA144">
        <v>80159</v>
      </c>
      <c r="AB144">
        <v>0</v>
      </c>
      <c r="AC144">
        <v>46.16</v>
      </c>
    </row>
    <row r="145" spans="1:29" x14ac:dyDescent="0.3">
      <c r="A145">
        <v>1997</v>
      </c>
      <c r="B145">
        <v>2</v>
      </c>
      <c r="C145" s="1">
        <v>35482</v>
      </c>
      <c r="D145">
        <v>37500</v>
      </c>
      <c r="E145">
        <v>3396</v>
      </c>
      <c r="F145">
        <v>899</v>
      </c>
      <c r="G145">
        <v>3930</v>
      </c>
      <c r="H145">
        <v>1709</v>
      </c>
      <c r="I145">
        <v>35300</v>
      </c>
      <c r="J145">
        <v>41838</v>
      </c>
      <c r="K145">
        <v>82734</v>
      </c>
      <c r="L145">
        <v>80</v>
      </c>
      <c r="M145">
        <v>4291</v>
      </c>
      <c r="N145">
        <v>0</v>
      </c>
      <c r="O145">
        <v>17</v>
      </c>
      <c r="P145">
        <v>4388</v>
      </c>
      <c r="Q145">
        <v>900</v>
      </c>
      <c r="R145">
        <v>458</v>
      </c>
      <c r="S145">
        <v>-12</v>
      </c>
      <c r="T145">
        <v>430</v>
      </c>
      <c r="U145">
        <v>5817</v>
      </c>
      <c r="V145">
        <v>42992</v>
      </c>
      <c r="W145">
        <v>34956</v>
      </c>
      <c r="X145">
        <v>77917</v>
      </c>
      <c r="Y145">
        <v>0.05</v>
      </c>
      <c r="Z145">
        <v>6</v>
      </c>
      <c r="AA145">
        <v>78178</v>
      </c>
      <c r="AB145">
        <v>0</v>
      </c>
      <c r="AC145">
        <v>46.51</v>
      </c>
    </row>
    <row r="146" spans="1:29" x14ac:dyDescent="0.3">
      <c r="A146">
        <v>1997</v>
      </c>
      <c r="B146">
        <v>2</v>
      </c>
      <c r="C146" s="1">
        <v>35483</v>
      </c>
      <c r="D146">
        <v>37200</v>
      </c>
      <c r="E146">
        <v>2820</v>
      </c>
      <c r="F146">
        <v>862</v>
      </c>
      <c r="G146">
        <v>3700</v>
      </c>
      <c r="H146">
        <v>1667</v>
      </c>
      <c r="I146">
        <v>35400</v>
      </c>
      <c r="J146">
        <v>41629</v>
      </c>
      <c r="K146">
        <v>81649</v>
      </c>
      <c r="L146">
        <v>78</v>
      </c>
      <c r="M146">
        <v>1284</v>
      </c>
      <c r="N146">
        <v>0</v>
      </c>
      <c r="O146">
        <v>18</v>
      </c>
      <c r="P146">
        <v>1380</v>
      </c>
      <c r="Q146">
        <v>900</v>
      </c>
      <c r="R146">
        <v>458</v>
      </c>
      <c r="S146">
        <v>-2249</v>
      </c>
      <c r="T146">
        <v>-1807</v>
      </c>
      <c r="U146">
        <v>5777</v>
      </c>
      <c r="V146">
        <v>47987</v>
      </c>
      <c r="W146">
        <v>34120</v>
      </c>
      <c r="X146">
        <v>82076</v>
      </c>
      <c r="Y146">
        <v>0.02</v>
      </c>
      <c r="Z146">
        <v>-1</v>
      </c>
      <c r="AA146">
        <v>83277</v>
      </c>
      <c r="AB146">
        <v>1</v>
      </c>
      <c r="AC146">
        <v>46.8</v>
      </c>
    </row>
    <row r="147" spans="1:29" x14ac:dyDescent="0.3">
      <c r="A147">
        <v>1997</v>
      </c>
      <c r="B147">
        <v>2</v>
      </c>
      <c r="C147" s="1">
        <v>35484</v>
      </c>
      <c r="D147">
        <v>36800</v>
      </c>
      <c r="E147">
        <v>2380</v>
      </c>
      <c r="F147">
        <v>831</v>
      </c>
      <c r="G147">
        <v>3480</v>
      </c>
      <c r="H147">
        <v>1626</v>
      </c>
      <c r="I147">
        <v>35400</v>
      </c>
      <c r="J147">
        <v>41337</v>
      </c>
      <c r="K147">
        <v>80517</v>
      </c>
      <c r="L147">
        <v>84</v>
      </c>
      <c r="M147">
        <v>620</v>
      </c>
      <c r="N147">
        <v>0</v>
      </c>
      <c r="O147">
        <v>19</v>
      </c>
      <c r="P147">
        <v>723</v>
      </c>
      <c r="Q147">
        <v>900</v>
      </c>
      <c r="R147">
        <v>0</v>
      </c>
      <c r="S147">
        <v>-2249</v>
      </c>
      <c r="T147">
        <v>-1349</v>
      </c>
      <c r="U147">
        <v>5723</v>
      </c>
      <c r="V147">
        <v>48001</v>
      </c>
      <c r="W147">
        <v>33205</v>
      </c>
      <c r="X147">
        <v>81143</v>
      </c>
      <c r="Y147">
        <v>0.01</v>
      </c>
      <c r="Z147">
        <v>-1</v>
      </c>
      <c r="AA147">
        <v>82609</v>
      </c>
      <c r="AB147">
        <v>2</v>
      </c>
      <c r="AC147">
        <v>47.09</v>
      </c>
    </row>
    <row r="148" spans="1:29" x14ac:dyDescent="0.3">
      <c r="A148">
        <v>1997</v>
      </c>
      <c r="B148">
        <v>2</v>
      </c>
      <c r="C148" s="1">
        <v>35485</v>
      </c>
      <c r="D148">
        <v>35800</v>
      </c>
      <c r="E148">
        <v>1956</v>
      </c>
      <c r="F148">
        <v>788</v>
      </c>
      <c r="G148">
        <v>3270</v>
      </c>
      <c r="H148">
        <v>1544</v>
      </c>
      <c r="I148">
        <v>35100</v>
      </c>
      <c r="J148">
        <v>40702</v>
      </c>
      <c r="K148">
        <v>78458</v>
      </c>
      <c r="L148">
        <v>83</v>
      </c>
      <c r="M148">
        <v>132</v>
      </c>
      <c r="N148">
        <v>0</v>
      </c>
      <c r="O148">
        <v>20</v>
      </c>
      <c r="P148">
        <v>235</v>
      </c>
      <c r="Q148">
        <v>900</v>
      </c>
      <c r="R148">
        <v>0</v>
      </c>
      <c r="S148">
        <v>-229</v>
      </c>
      <c r="T148">
        <v>671</v>
      </c>
      <c r="U148">
        <v>5590</v>
      </c>
      <c r="V148">
        <v>45702</v>
      </c>
      <c r="W148">
        <v>31914</v>
      </c>
      <c r="X148">
        <v>77552</v>
      </c>
      <c r="Y148">
        <v>0</v>
      </c>
      <c r="Z148">
        <v>1</v>
      </c>
      <c r="AA148">
        <v>78171</v>
      </c>
      <c r="AB148">
        <v>1</v>
      </c>
      <c r="AC148">
        <v>47.39</v>
      </c>
    </row>
    <row r="149" spans="1:29" x14ac:dyDescent="0.3">
      <c r="A149">
        <v>1997</v>
      </c>
      <c r="B149">
        <v>2</v>
      </c>
      <c r="C149" s="1">
        <v>35486</v>
      </c>
      <c r="D149">
        <v>34800</v>
      </c>
      <c r="E149">
        <v>1732</v>
      </c>
      <c r="F149">
        <v>754</v>
      </c>
      <c r="G149">
        <v>3080</v>
      </c>
      <c r="H149">
        <v>1289</v>
      </c>
      <c r="I149">
        <v>34700</v>
      </c>
      <c r="J149">
        <v>39823</v>
      </c>
      <c r="K149">
        <v>76355</v>
      </c>
      <c r="L149">
        <v>82</v>
      </c>
      <c r="M149">
        <v>156</v>
      </c>
      <c r="N149">
        <v>616</v>
      </c>
      <c r="O149">
        <v>18</v>
      </c>
      <c r="P149">
        <v>871</v>
      </c>
      <c r="Q149">
        <v>900</v>
      </c>
      <c r="R149">
        <v>0</v>
      </c>
      <c r="S149">
        <v>-229</v>
      </c>
      <c r="T149">
        <v>671</v>
      </c>
      <c r="U149">
        <v>5457</v>
      </c>
      <c r="V149">
        <v>44053</v>
      </c>
      <c r="W149">
        <v>30823</v>
      </c>
      <c r="X149">
        <v>74813</v>
      </c>
      <c r="Y149">
        <v>0.01</v>
      </c>
      <c r="Z149">
        <v>2</v>
      </c>
      <c r="AA149">
        <v>75431</v>
      </c>
      <c r="AB149">
        <v>1</v>
      </c>
      <c r="AC149">
        <v>47.69</v>
      </c>
    </row>
    <row r="150" spans="1:29" x14ac:dyDescent="0.3">
      <c r="A150">
        <v>1997</v>
      </c>
      <c r="B150">
        <v>2</v>
      </c>
      <c r="C150" s="1">
        <v>35487</v>
      </c>
      <c r="D150">
        <v>36700</v>
      </c>
      <c r="E150">
        <v>1450</v>
      </c>
      <c r="F150">
        <v>733</v>
      </c>
      <c r="G150">
        <v>2900</v>
      </c>
      <c r="H150">
        <v>1191</v>
      </c>
      <c r="I150">
        <v>33800</v>
      </c>
      <c r="J150">
        <v>38624</v>
      </c>
      <c r="K150">
        <v>76774</v>
      </c>
      <c r="L150">
        <v>85</v>
      </c>
      <c r="M150">
        <v>680</v>
      </c>
      <c r="N150">
        <v>892</v>
      </c>
      <c r="O150">
        <v>20</v>
      </c>
      <c r="P150">
        <v>1677</v>
      </c>
      <c r="Q150">
        <v>900</v>
      </c>
      <c r="R150">
        <v>0</v>
      </c>
      <c r="S150">
        <v>-514</v>
      </c>
      <c r="T150">
        <v>386</v>
      </c>
      <c r="U150">
        <v>5710</v>
      </c>
      <c r="V150">
        <v>42586</v>
      </c>
      <c r="W150">
        <v>32188</v>
      </c>
      <c r="X150">
        <v>74711</v>
      </c>
      <c r="Y150">
        <v>0.02</v>
      </c>
      <c r="Z150">
        <v>3</v>
      </c>
      <c r="AA150">
        <v>75449</v>
      </c>
      <c r="AB150">
        <v>1</v>
      </c>
      <c r="AC150">
        <v>47.98</v>
      </c>
    </row>
    <row r="151" spans="1:29" x14ac:dyDescent="0.3">
      <c r="A151">
        <v>1997</v>
      </c>
      <c r="B151">
        <v>2</v>
      </c>
      <c r="C151" s="1">
        <v>35488</v>
      </c>
      <c r="D151">
        <v>36900</v>
      </c>
      <c r="E151">
        <v>1345</v>
      </c>
      <c r="F151">
        <v>725</v>
      </c>
      <c r="G151">
        <v>2700</v>
      </c>
      <c r="H151">
        <v>1162</v>
      </c>
      <c r="I151">
        <v>32900</v>
      </c>
      <c r="J151">
        <v>37487</v>
      </c>
      <c r="K151">
        <v>75732</v>
      </c>
      <c r="L151">
        <v>80</v>
      </c>
      <c r="M151">
        <v>768</v>
      </c>
      <c r="N151">
        <v>2940</v>
      </c>
      <c r="O151">
        <v>19</v>
      </c>
      <c r="P151">
        <v>3807</v>
      </c>
      <c r="Q151">
        <v>893</v>
      </c>
      <c r="R151">
        <v>0</v>
      </c>
      <c r="S151">
        <v>-514</v>
      </c>
      <c r="T151">
        <v>379</v>
      </c>
      <c r="U151">
        <v>5737</v>
      </c>
      <c r="V151">
        <v>39351</v>
      </c>
      <c r="W151">
        <v>32258</v>
      </c>
      <c r="X151">
        <v>71546</v>
      </c>
      <c r="Y151">
        <v>0.05</v>
      </c>
      <c r="Z151">
        <v>6</v>
      </c>
      <c r="AA151">
        <v>72280</v>
      </c>
      <c r="AB151">
        <v>1</v>
      </c>
      <c r="AC151">
        <v>48.29</v>
      </c>
    </row>
    <row r="152" spans="1:29" x14ac:dyDescent="0.3">
      <c r="A152">
        <v>1997</v>
      </c>
      <c r="B152">
        <v>2</v>
      </c>
      <c r="C152" s="1">
        <v>35489</v>
      </c>
      <c r="D152">
        <v>36700</v>
      </c>
      <c r="E152">
        <v>1220</v>
      </c>
      <c r="F152">
        <v>720</v>
      </c>
      <c r="G152">
        <v>2510</v>
      </c>
      <c r="H152">
        <v>1128</v>
      </c>
      <c r="I152">
        <v>32200</v>
      </c>
      <c r="J152">
        <v>36558</v>
      </c>
      <c r="K152">
        <v>74478</v>
      </c>
      <c r="L152">
        <v>81</v>
      </c>
      <c r="M152">
        <v>688</v>
      </c>
      <c r="N152">
        <v>3720</v>
      </c>
      <c r="O152">
        <v>18</v>
      </c>
      <c r="P152">
        <v>4507</v>
      </c>
      <c r="Q152">
        <v>900</v>
      </c>
      <c r="R152">
        <v>229</v>
      </c>
      <c r="S152">
        <v>-514</v>
      </c>
      <c r="T152">
        <v>157</v>
      </c>
      <c r="U152">
        <v>5710</v>
      </c>
      <c r="V152">
        <v>37839</v>
      </c>
      <c r="W152">
        <v>32022</v>
      </c>
      <c r="X152">
        <v>69814</v>
      </c>
      <c r="Y152">
        <v>0.06</v>
      </c>
      <c r="Z152">
        <v>6</v>
      </c>
      <c r="AA152">
        <v>70419</v>
      </c>
      <c r="AB152">
        <v>1</v>
      </c>
      <c r="AC152">
        <v>48.59</v>
      </c>
    </row>
    <row r="153" spans="1:29" x14ac:dyDescent="0.3">
      <c r="A153">
        <v>1997</v>
      </c>
      <c r="B153">
        <v>3</v>
      </c>
      <c r="C153" s="1">
        <v>35490</v>
      </c>
      <c r="D153">
        <v>37200</v>
      </c>
      <c r="E153">
        <v>1130</v>
      </c>
      <c r="F153">
        <v>682</v>
      </c>
      <c r="G153">
        <v>2330</v>
      </c>
      <c r="H153">
        <v>1070</v>
      </c>
      <c r="I153">
        <v>31300</v>
      </c>
      <c r="J153">
        <v>35382</v>
      </c>
      <c r="K153">
        <v>73712</v>
      </c>
      <c r="L153">
        <v>84</v>
      </c>
      <c r="M153">
        <v>548</v>
      </c>
      <c r="N153">
        <v>3716</v>
      </c>
      <c r="O153">
        <v>20</v>
      </c>
      <c r="P153">
        <v>4367</v>
      </c>
      <c r="Q153">
        <v>950</v>
      </c>
      <c r="R153">
        <v>229</v>
      </c>
      <c r="S153">
        <v>-514</v>
      </c>
      <c r="T153">
        <v>207</v>
      </c>
      <c r="U153">
        <v>5777</v>
      </c>
      <c r="V153">
        <v>36837</v>
      </c>
      <c r="W153">
        <v>32352</v>
      </c>
      <c r="X153">
        <v>69138</v>
      </c>
      <c r="Y153">
        <v>0.06</v>
      </c>
      <c r="Z153">
        <v>6</v>
      </c>
      <c r="AA153">
        <v>69772</v>
      </c>
      <c r="AB153">
        <v>1</v>
      </c>
      <c r="AC153">
        <v>48.88</v>
      </c>
    </row>
    <row r="154" spans="1:29" x14ac:dyDescent="0.3">
      <c r="A154">
        <v>1997</v>
      </c>
      <c r="B154">
        <v>3</v>
      </c>
      <c r="C154" s="1">
        <v>35491</v>
      </c>
      <c r="D154">
        <v>36400</v>
      </c>
      <c r="E154">
        <v>1660</v>
      </c>
      <c r="F154">
        <v>672</v>
      </c>
      <c r="G154">
        <v>2150</v>
      </c>
      <c r="H154">
        <v>1064</v>
      </c>
      <c r="I154">
        <v>29900</v>
      </c>
      <c r="J154">
        <v>33786</v>
      </c>
      <c r="K154">
        <v>71846</v>
      </c>
      <c r="L154">
        <v>90</v>
      </c>
      <c r="M154">
        <v>914</v>
      </c>
      <c r="N154">
        <v>3716</v>
      </c>
      <c r="O154">
        <v>19</v>
      </c>
      <c r="P154">
        <v>4738</v>
      </c>
      <c r="Q154">
        <v>993</v>
      </c>
      <c r="R154">
        <v>229</v>
      </c>
      <c r="S154">
        <v>-4487</v>
      </c>
      <c r="T154">
        <v>-3723</v>
      </c>
      <c r="U154">
        <v>5670</v>
      </c>
      <c r="V154">
        <v>38708</v>
      </c>
      <c r="W154">
        <v>32176</v>
      </c>
      <c r="X154">
        <v>70831</v>
      </c>
      <c r="Y154">
        <v>0.06</v>
      </c>
      <c r="Z154">
        <v>1</v>
      </c>
      <c r="AA154">
        <v>73158</v>
      </c>
      <c r="AB154">
        <v>3</v>
      </c>
      <c r="AC154">
        <v>49.14</v>
      </c>
    </row>
    <row r="155" spans="1:29" x14ac:dyDescent="0.3">
      <c r="A155">
        <v>1997</v>
      </c>
      <c r="B155">
        <v>3</v>
      </c>
      <c r="C155" s="1">
        <v>35492</v>
      </c>
      <c r="D155">
        <v>35600</v>
      </c>
      <c r="E155">
        <v>2050</v>
      </c>
      <c r="F155">
        <v>696</v>
      </c>
      <c r="G155">
        <v>2080</v>
      </c>
      <c r="H155">
        <v>1252</v>
      </c>
      <c r="I155">
        <v>28500</v>
      </c>
      <c r="J155">
        <v>32528</v>
      </c>
      <c r="K155">
        <v>70178</v>
      </c>
      <c r="L155">
        <v>85</v>
      </c>
      <c r="M155">
        <v>1092</v>
      </c>
      <c r="N155">
        <v>4321</v>
      </c>
      <c r="O155">
        <v>20</v>
      </c>
      <c r="P155">
        <v>5517</v>
      </c>
      <c r="Q155">
        <v>993</v>
      </c>
      <c r="R155">
        <v>458</v>
      </c>
      <c r="S155">
        <v>-4487</v>
      </c>
      <c r="T155">
        <v>-3953</v>
      </c>
      <c r="U155">
        <v>5564</v>
      </c>
      <c r="V155">
        <v>36714</v>
      </c>
      <c r="W155">
        <v>31937</v>
      </c>
      <c r="X155">
        <v>68613</v>
      </c>
      <c r="Y155">
        <v>0.08</v>
      </c>
      <c r="Z155">
        <v>2</v>
      </c>
      <c r="AA155">
        <v>70808</v>
      </c>
      <c r="AB155">
        <v>3</v>
      </c>
      <c r="AC155">
        <v>49.4</v>
      </c>
    </row>
    <row r="156" spans="1:29" x14ac:dyDescent="0.3">
      <c r="A156">
        <v>1997</v>
      </c>
      <c r="B156">
        <v>3</v>
      </c>
      <c r="C156" s="1">
        <v>35493</v>
      </c>
      <c r="D156">
        <v>34300</v>
      </c>
      <c r="E156">
        <v>1740</v>
      </c>
      <c r="F156">
        <v>650</v>
      </c>
      <c r="G156">
        <v>2050</v>
      </c>
      <c r="H156">
        <v>1200</v>
      </c>
      <c r="I156">
        <v>27400</v>
      </c>
      <c r="J156">
        <v>31300</v>
      </c>
      <c r="K156">
        <v>67340</v>
      </c>
      <c r="L156">
        <v>62</v>
      </c>
      <c r="M156">
        <v>0</v>
      </c>
      <c r="N156">
        <v>3819</v>
      </c>
      <c r="O156">
        <v>16</v>
      </c>
      <c r="P156">
        <v>3897</v>
      </c>
      <c r="Q156">
        <v>986</v>
      </c>
      <c r="R156">
        <v>458</v>
      </c>
      <c r="S156">
        <v>-2214</v>
      </c>
      <c r="T156">
        <v>-1687</v>
      </c>
      <c r="U156">
        <v>5391</v>
      </c>
      <c r="V156">
        <v>34666</v>
      </c>
      <c r="W156">
        <v>30501</v>
      </c>
      <c r="X156">
        <v>65130</v>
      </c>
      <c r="Y156">
        <v>0.06</v>
      </c>
      <c r="Z156">
        <v>3</v>
      </c>
      <c r="AA156">
        <v>66366</v>
      </c>
      <c r="AB156">
        <v>2</v>
      </c>
      <c r="AC156">
        <v>49.69</v>
      </c>
    </row>
    <row r="157" spans="1:29" x14ac:dyDescent="0.3">
      <c r="A157">
        <v>1997</v>
      </c>
      <c r="B157">
        <v>3</v>
      </c>
      <c r="C157" s="1">
        <v>35494</v>
      </c>
      <c r="D157">
        <v>32500</v>
      </c>
      <c r="E157">
        <v>1280</v>
      </c>
      <c r="F157">
        <v>591</v>
      </c>
      <c r="G157">
        <v>2040</v>
      </c>
      <c r="H157">
        <v>1182</v>
      </c>
      <c r="I157">
        <v>26300</v>
      </c>
      <c r="J157">
        <v>30113</v>
      </c>
      <c r="K157">
        <v>63893</v>
      </c>
      <c r="L157">
        <v>105</v>
      </c>
      <c r="M157">
        <v>0</v>
      </c>
      <c r="N157">
        <v>4235</v>
      </c>
      <c r="O157">
        <v>21</v>
      </c>
      <c r="P157">
        <v>4361</v>
      </c>
      <c r="Q157">
        <v>1029</v>
      </c>
      <c r="R157">
        <v>229</v>
      </c>
      <c r="S157">
        <v>-2214</v>
      </c>
      <c r="T157">
        <v>-1414</v>
      </c>
      <c r="U157">
        <v>5152</v>
      </c>
      <c r="V157">
        <v>32598</v>
      </c>
      <c r="W157">
        <v>28405</v>
      </c>
      <c r="X157">
        <v>60947</v>
      </c>
      <c r="Y157">
        <v>7.0000000000000007E-2</v>
      </c>
      <c r="Z157">
        <v>5</v>
      </c>
      <c r="AA157">
        <v>62341</v>
      </c>
      <c r="AB157">
        <v>2</v>
      </c>
      <c r="AC157">
        <v>50</v>
      </c>
    </row>
    <row r="158" spans="1:29" x14ac:dyDescent="0.3">
      <c r="A158">
        <v>1997</v>
      </c>
      <c r="B158">
        <v>3</v>
      </c>
      <c r="C158" s="1">
        <v>35495</v>
      </c>
      <c r="D158">
        <v>30200</v>
      </c>
      <c r="E158">
        <v>75</v>
      </c>
      <c r="F158">
        <v>566</v>
      </c>
      <c r="G158">
        <v>2030</v>
      </c>
      <c r="H158">
        <v>1158</v>
      </c>
      <c r="I158">
        <v>24300</v>
      </c>
      <c r="J158">
        <v>28054</v>
      </c>
      <c r="K158">
        <v>58329</v>
      </c>
      <c r="L158">
        <v>125</v>
      </c>
      <c r="M158">
        <v>532</v>
      </c>
      <c r="N158">
        <v>3715</v>
      </c>
      <c r="O158">
        <v>24</v>
      </c>
      <c r="P158">
        <v>4396</v>
      </c>
      <c r="Q158">
        <v>1031</v>
      </c>
      <c r="R158">
        <v>229</v>
      </c>
      <c r="S158">
        <v>-2214</v>
      </c>
      <c r="T158">
        <v>-1412</v>
      </c>
      <c r="U158">
        <v>4846</v>
      </c>
      <c r="V158">
        <v>30197</v>
      </c>
      <c r="W158">
        <v>25205</v>
      </c>
      <c r="X158">
        <v>55345</v>
      </c>
      <c r="Y158">
        <v>7.0000000000000007E-2</v>
      </c>
      <c r="Z158">
        <v>5</v>
      </c>
      <c r="AA158">
        <v>56740</v>
      </c>
      <c r="AB158">
        <v>2</v>
      </c>
      <c r="AC158">
        <v>50.36</v>
      </c>
    </row>
    <row r="159" spans="1:29" x14ac:dyDescent="0.3">
      <c r="A159">
        <v>1997</v>
      </c>
      <c r="B159">
        <v>3</v>
      </c>
      <c r="C159" s="1">
        <v>35496</v>
      </c>
      <c r="D159">
        <v>27600</v>
      </c>
      <c r="E159">
        <v>80</v>
      </c>
      <c r="F159">
        <v>576</v>
      </c>
      <c r="G159">
        <v>2030</v>
      </c>
      <c r="H159">
        <v>1126</v>
      </c>
      <c r="I159">
        <v>22000</v>
      </c>
      <c r="J159">
        <v>25732</v>
      </c>
      <c r="K159">
        <v>53412</v>
      </c>
      <c r="L159">
        <v>138</v>
      </c>
      <c r="M159">
        <v>2452</v>
      </c>
      <c r="N159">
        <v>4142</v>
      </c>
      <c r="O159">
        <v>33</v>
      </c>
      <c r="P159">
        <v>6765</v>
      </c>
      <c r="Q159">
        <v>1029</v>
      </c>
      <c r="R159">
        <v>229</v>
      </c>
      <c r="S159">
        <v>-2214</v>
      </c>
      <c r="T159">
        <v>-1414</v>
      </c>
      <c r="U159">
        <v>4500</v>
      </c>
      <c r="V159">
        <v>25161</v>
      </c>
      <c r="W159">
        <v>22956</v>
      </c>
      <c r="X159">
        <v>48061</v>
      </c>
      <c r="Y159">
        <v>0.12</v>
      </c>
      <c r="Z159">
        <v>10</v>
      </c>
      <c r="AA159">
        <v>49455</v>
      </c>
      <c r="AB159">
        <v>3</v>
      </c>
      <c r="AC159">
        <v>50.79</v>
      </c>
    </row>
    <row r="160" spans="1:29" x14ac:dyDescent="0.3">
      <c r="A160">
        <v>1997</v>
      </c>
      <c r="B160">
        <v>3</v>
      </c>
      <c r="C160" s="1">
        <v>35497</v>
      </c>
      <c r="D160">
        <v>25300</v>
      </c>
      <c r="E160">
        <v>93</v>
      </c>
      <c r="F160">
        <v>567</v>
      </c>
      <c r="G160">
        <v>2020</v>
      </c>
      <c r="H160">
        <v>1095</v>
      </c>
      <c r="I160">
        <v>20000</v>
      </c>
      <c r="J160">
        <v>23682</v>
      </c>
      <c r="K160">
        <v>49075</v>
      </c>
      <c r="L160">
        <v>139</v>
      </c>
      <c r="M160">
        <v>2953</v>
      </c>
      <c r="N160">
        <v>4138</v>
      </c>
      <c r="O160">
        <v>31</v>
      </c>
      <c r="P160">
        <v>7261</v>
      </c>
      <c r="Q160">
        <v>1100</v>
      </c>
      <c r="R160">
        <v>0</v>
      </c>
      <c r="S160">
        <v>-2214</v>
      </c>
      <c r="T160">
        <v>-1114</v>
      </c>
      <c r="U160">
        <v>4194</v>
      </c>
      <c r="V160">
        <v>22114</v>
      </c>
      <c r="W160">
        <v>20891</v>
      </c>
      <c r="X160">
        <v>42928</v>
      </c>
      <c r="Y160">
        <v>0.14000000000000001</v>
      </c>
      <c r="Z160">
        <v>13</v>
      </c>
      <c r="AA160">
        <v>44496</v>
      </c>
      <c r="AB160">
        <v>4</v>
      </c>
      <c r="AC160">
        <v>51.26</v>
      </c>
    </row>
    <row r="161" spans="1:29" x14ac:dyDescent="0.3">
      <c r="A161">
        <v>1997</v>
      </c>
      <c r="B161">
        <v>3</v>
      </c>
      <c r="C161" s="1">
        <v>35498</v>
      </c>
      <c r="D161">
        <v>24200</v>
      </c>
      <c r="E161">
        <v>100</v>
      </c>
      <c r="F161">
        <v>557</v>
      </c>
      <c r="G161">
        <v>2010</v>
      </c>
      <c r="H161">
        <v>1016</v>
      </c>
      <c r="I161">
        <v>18400</v>
      </c>
      <c r="J161">
        <v>21983</v>
      </c>
      <c r="K161">
        <v>46283</v>
      </c>
      <c r="L161">
        <v>134</v>
      </c>
      <c r="M161">
        <v>3216</v>
      </c>
      <c r="N161">
        <v>4221</v>
      </c>
      <c r="O161">
        <v>28</v>
      </c>
      <c r="P161">
        <v>7599</v>
      </c>
      <c r="Q161">
        <v>1081</v>
      </c>
      <c r="R161">
        <v>0</v>
      </c>
      <c r="S161">
        <v>-1367</v>
      </c>
      <c r="T161">
        <v>-286</v>
      </c>
      <c r="U161">
        <v>4048</v>
      </c>
      <c r="V161">
        <v>19096</v>
      </c>
      <c r="W161">
        <v>19950</v>
      </c>
      <c r="X161">
        <v>38970</v>
      </c>
      <c r="Y161">
        <v>0.16</v>
      </c>
      <c r="Z161">
        <v>16</v>
      </c>
      <c r="AA161">
        <v>40171</v>
      </c>
      <c r="AB161">
        <v>3</v>
      </c>
      <c r="AC161">
        <v>51.78</v>
      </c>
    </row>
    <row r="162" spans="1:29" x14ac:dyDescent="0.3">
      <c r="A162">
        <v>1997</v>
      </c>
      <c r="B162">
        <v>3</v>
      </c>
      <c r="C162" s="1">
        <v>35499</v>
      </c>
      <c r="D162">
        <v>23700</v>
      </c>
      <c r="E162">
        <v>100</v>
      </c>
      <c r="F162">
        <v>552</v>
      </c>
      <c r="G162">
        <v>2000</v>
      </c>
      <c r="H162">
        <v>884</v>
      </c>
      <c r="I162">
        <v>16800</v>
      </c>
      <c r="J162">
        <v>20236</v>
      </c>
      <c r="K162">
        <v>44036</v>
      </c>
      <c r="L162">
        <v>121</v>
      </c>
      <c r="M162">
        <v>2220</v>
      </c>
      <c r="N162">
        <v>4309</v>
      </c>
      <c r="O162">
        <v>24</v>
      </c>
      <c r="P162">
        <v>6674</v>
      </c>
      <c r="Q162">
        <v>1093</v>
      </c>
      <c r="R162">
        <v>0</v>
      </c>
      <c r="S162">
        <v>-1367</v>
      </c>
      <c r="T162">
        <v>-274</v>
      </c>
      <c r="U162">
        <v>3981</v>
      </c>
      <c r="V162">
        <v>18199</v>
      </c>
      <c r="W162">
        <v>19513</v>
      </c>
      <c r="X162">
        <v>37635</v>
      </c>
      <c r="Y162">
        <v>0.15</v>
      </c>
      <c r="Z162">
        <v>15</v>
      </c>
      <c r="AA162">
        <v>38844</v>
      </c>
      <c r="AB162">
        <v>3</v>
      </c>
      <c r="AC162">
        <v>52.29</v>
      </c>
    </row>
    <row r="163" spans="1:29" x14ac:dyDescent="0.3">
      <c r="A163">
        <v>1997</v>
      </c>
      <c r="B163">
        <v>3</v>
      </c>
      <c r="C163" s="1">
        <v>35500</v>
      </c>
      <c r="D163">
        <v>23000</v>
      </c>
      <c r="E163">
        <v>100</v>
      </c>
      <c r="F163">
        <v>562</v>
      </c>
      <c r="G163">
        <v>1990</v>
      </c>
      <c r="H163">
        <v>824</v>
      </c>
      <c r="I163">
        <v>15300</v>
      </c>
      <c r="J163">
        <v>18676</v>
      </c>
      <c r="K163">
        <v>41776</v>
      </c>
      <c r="L163">
        <v>112</v>
      </c>
      <c r="M163">
        <v>2705</v>
      </c>
      <c r="N163">
        <v>4392</v>
      </c>
      <c r="O163">
        <v>19</v>
      </c>
      <c r="P163">
        <v>7228</v>
      </c>
      <c r="Q163">
        <v>1128</v>
      </c>
      <c r="R163">
        <v>0</v>
      </c>
      <c r="S163">
        <v>-1252</v>
      </c>
      <c r="T163">
        <v>-124</v>
      </c>
      <c r="U163">
        <v>3888</v>
      </c>
      <c r="V163">
        <v>15855</v>
      </c>
      <c r="W163">
        <v>18896</v>
      </c>
      <c r="X163">
        <v>34672</v>
      </c>
      <c r="Y163">
        <v>0.17</v>
      </c>
      <c r="Z163">
        <v>17</v>
      </c>
      <c r="AA163">
        <v>35852</v>
      </c>
      <c r="AB163">
        <v>3</v>
      </c>
      <c r="AC163">
        <v>52.82</v>
      </c>
    </row>
    <row r="164" spans="1:29" x14ac:dyDescent="0.3">
      <c r="A164">
        <v>1997</v>
      </c>
      <c r="B164">
        <v>3</v>
      </c>
      <c r="C164" s="1">
        <v>35501</v>
      </c>
      <c r="D164">
        <v>22400</v>
      </c>
      <c r="E164">
        <v>110</v>
      </c>
      <c r="F164">
        <v>566</v>
      </c>
      <c r="G164">
        <v>1920</v>
      </c>
      <c r="H164">
        <v>619</v>
      </c>
      <c r="I164">
        <v>13500</v>
      </c>
      <c r="J164">
        <v>16605</v>
      </c>
      <c r="K164">
        <v>39115</v>
      </c>
      <c r="L164">
        <v>126</v>
      </c>
      <c r="M164">
        <v>2805</v>
      </c>
      <c r="N164">
        <v>4360</v>
      </c>
      <c r="O164">
        <v>19</v>
      </c>
      <c r="P164">
        <v>7310</v>
      </c>
      <c r="Q164">
        <v>1150</v>
      </c>
      <c r="R164">
        <v>0</v>
      </c>
      <c r="S164">
        <v>-823</v>
      </c>
      <c r="T164">
        <v>327</v>
      </c>
      <c r="U164">
        <v>3808</v>
      </c>
      <c r="V164">
        <v>13179</v>
      </c>
      <c r="W164">
        <v>18380</v>
      </c>
      <c r="X164">
        <v>31478</v>
      </c>
      <c r="Y164">
        <v>0.18</v>
      </c>
      <c r="Z164">
        <v>20</v>
      </c>
      <c r="AA164">
        <v>32491</v>
      </c>
      <c r="AB164">
        <v>3</v>
      </c>
      <c r="AC164">
        <v>53.39</v>
      </c>
    </row>
    <row r="165" spans="1:29" x14ac:dyDescent="0.3">
      <c r="A165">
        <v>1997</v>
      </c>
      <c r="B165">
        <v>3</v>
      </c>
      <c r="C165" s="1">
        <v>35502</v>
      </c>
      <c r="D165">
        <v>22000</v>
      </c>
      <c r="E165">
        <v>126</v>
      </c>
      <c r="F165">
        <v>553</v>
      </c>
      <c r="G165">
        <v>1840</v>
      </c>
      <c r="H165">
        <v>578</v>
      </c>
      <c r="I165">
        <v>11700</v>
      </c>
      <c r="J165">
        <v>14671</v>
      </c>
      <c r="K165">
        <v>36797</v>
      </c>
      <c r="L165">
        <v>124</v>
      </c>
      <c r="M165">
        <v>3488</v>
      </c>
      <c r="N165">
        <v>4348</v>
      </c>
      <c r="O165">
        <v>25</v>
      </c>
      <c r="P165">
        <v>7986</v>
      </c>
      <c r="Q165">
        <v>1187</v>
      </c>
      <c r="R165">
        <v>0</v>
      </c>
      <c r="S165">
        <v>-823</v>
      </c>
      <c r="T165">
        <v>364</v>
      </c>
      <c r="U165">
        <v>3755</v>
      </c>
      <c r="V165">
        <v>10492</v>
      </c>
      <c r="W165">
        <v>18039</v>
      </c>
      <c r="X165">
        <v>28448</v>
      </c>
      <c r="Y165">
        <v>0.21</v>
      </c>
      <c r="Z165">
        <v>23</v>
      </c>
      <c r="AA165">
        <v>29482</v>
      </c>
      <c r="AB165">
        <v>4</v>
      </c>
      <c r="AC165">
        <v>53.99</v>
      </c>
    </row>
    <row r="166" spans="1:29" x14ac:dyDescent="0.3">
      <c r="A166">
        <v>1997</v>
      </c>
      <c r="B166">
        <v>3</v>
      </c>
      <c r="C166" s="1">
        <v>35503</v>
      </c>
      <c r="D166">
        <v>21500</v>
      </c>
      <c r="E166">
        <v>151</v>
      </c>
      <c r="F166">
        <v>543</v>
      </c>
      <c r="G166">
        <v>1950</v>
      </c>
      <c r="H166">
        <v>593</v>
      </c>
      <c r="I166">
        <v>10200</v>
      </c>
      <c r="J166">
        <v>13286</v>
      </c>
      <c r="K166">
        <v>34937</v>
      </c>
      <c r="L166">
        <v>118</v>
      </c>
      <c r="M166">
        <v>3531</v>
      </c>
      <c r="N166">
        <v>4431</v>
      </c>
      <c r="O166">
        <v>25</v>
      </c>
      <c r="P166">
        <v>8105</v>
      </c>
      <c r="Q166">
        <v>1237</v>
      </c>
      <c r="R166">
        <v>0</v>
      </c>
      <c r="S166">
        <v>-823</v>
      </c>
      <c r="T166">
        <v>414</v>
      </c>
      <c r="U166">
        <v>3689</v>
      </c>
      <c r="V166">
        <v>8888</v>
      </c>
      <c r="W166">
        <v>17616</v>
      </c>
      <c r="X166">
        <v>26417</v>
      </c>
      <c r="Y166">
        <v>0.23</v>
      </c>
      <c r="Z166">
        <v>24</v>
      </c>
      <c r="AA166">
        <v>28245</v>
      </c>
      <c r="AB166">
        <v>6</v>
      </c>
      <c r="AC166">
        <v>54.6</v>
      </c>
    </row>
    <row r="167" spans="1:29" x14ac:dyDescent="0.3">
      <c r="A167">
        <v>1997</v>
      </c>
      <c r="B167">
        <v>3</v>
      </c>
      <c r="C167" s="1">
        <v>35504</v>
      </c>
      <c r="D167">
        <v>20500</v>
      </c>
      <c r="E167">
        <v>167</v>
      </c>
      <c r="F167">
        <v>541</v>
      </c>
      <c r="G167">
        <v>1680</v>
      </c>
      <c r="H167">
        <v>590</v>
      </c>
      <c r="I167">
        <v>9170</v>
      </c>
      <c r="J167">
        <v>11981</v>
      </c>
      <c r="K167">
        <v>32648</v>
      </c>
      <c r="L167">
        <v>127</v>
      </c>
      <c r="M167">
        <v>3570</v>
      </c>
      <c r="N167">
        <v>4555</v>
      </c>
      <c r="O167">
        <v>25</v>
      </c>
      <c r="P167">
        <v>8276</v>
      </c>
      <c r="Q167">
        <v>1237</v>
      </c>
      <c r="R167">
        <v>0</v>
      </c>
      <c r="S167">
        <v>-823</v>
      </c>
      <c r="T167">
        <v>414</v>
      </c>
      <c r="U167">
        <v>3556</v>
      </c>
      <c r="V167">
        <v>7279</v>
      </c>
      <c r="W167">
        <v>16765</v>
      </c>
      <c r="X167">
        <v>23957</v>
      </c>
      <c r="Y167">
        <v>0.25</v>
      </c>
      <c r="Z167">
        <v>27</v>
      </c>
      <c r="AA167">
        <v>26625</v>
      </c>
      <c r="AB167">
        <v>10</v>
      </c>
      <c r="AC167">
        <v>55.25</v>
      </c>
    </row>
    <row r="168" spans="1:29" x14ac:dyDescent="0.3">
      <c r="A168">
        <v>1997</v>
      </c>
      <c r="B168">
        <v>3</v>
      </c>
      <c r="C168" s="1">
        <v>35505</v>
      </c>
      <c r="D168">
        <v>20300</v>
      </c>
      <c r="E168">
        <v>205</v>
      </c>
      <c r="F168">
        <v>549</v>
      </c>
      <c r="G168">
        <v>1540</v>
      </c>
      <c r="H168">
        <v>566</v>
      </c>
      <c r="I168">
        <v>8420</v>
      </c>
      <c r="J168">
        <v>11075</v>
      </c>
      <c r="K168">
        <v>31580</v>
      </c>
      <c r="L168">
        <v>127</v>
      </c>
      <c r="M168">
        <v>3430</v>
      </c>
      <c r="N168">
        <v>4454</v>
      </c>
      <c r="O168">
        <v>18</v>
      </c>
      <c r="P168">
        <v>8029</v>
      </c>
      <c r="Q168">
        <v>1287</v>
      </c>
      <c r="R168">
        <v>0</v>
      </c>
      <c r="S168">
        <v>-823</v>
      </c>
      <c r="T168">
        <v>464</v>
      </c>
      <c r="U168">
        <v>3529</v>
      </c>
      <c r="V168">
        <v>6561</v>
      </c>
      <c r="W168">
        <v>16616</v>
      </c>
      <c r="X168">
        <v>23087</v>
      </c>
      <c r="Y168">
        <v>0.25</v>
      </c>
      <c r="Z168">
        <v>27</v>
      </c>
      <c r="AA168">
        <v>26037</v>
      </c>
      <c r="AB168">
        <v>11</v>
      </c>
      <c r="AC168">
        <v>55.88</v>
      </c>
    </row>
    <row r="169" spans="1:29" x14ac:dyDescent="0.3">
      <c r="A169">
        <v>1997</v>
      </c>
      <c r="B169">
        <v>3</v>
      </c>
      <c r="C169" s="1">
        <v>35506</v>
      </c>
      <c r="D169">
        <v>20800</v>
      </c>
      <c r="E169">
        <v>224</v>
      </c>
      <c r="F169">
        <v>571</v>
      </c>
      <c r="G169">
        <v>1370</v>
      </c>
      <c r="H169">
        <v>597</v>
      </c>
      <c r="I169">
        <v>8050</v>
      </c>
      <c r="J169">
        <v>10588</v>
      </c>
      <c r="K169">
        <v>31612</v>
      </c>
      <c r="L169">
        <v>147</v>
      </c>
      <c r="M169">
        <v>2805</v>
      </c>
      <c r="N169">
        <v>4411</v>
      </c>
      <c r="O169">
        <v>21</v>
      </c>
      <c r="P169">
        <v>7384</v>
      </c>
      <c r="Q169">
        <v>1285</v>
      </c>
      <c r="R169">
        <v>0</v>
      </c>
      <c r="S169">
        <v>-823</v>
      </c>
      <c r="T169">
        <v>462</v>
      </c>
      <c r="U169">
        <v>3595</v>
      </c>
      <c r="V169">
        <v>6787</v>
      </c>
      <c r="W169">
        <v>17069</v>
      </c>
      <c r="X169">
        <v>23766</v>
      </c>
      <c r="Y169">
        <v>0.23</v>
      </c>
      <c r="Z169">
        <v>25</v>
      </c>
      <c r="AA169">
        <v>26310</v>
      </c>
      <c r="AB169">
        <v>10</v>
      </c>
      <c r="AC169">
        <v>56.46</v>
      </c>
    </row>
    <row r="170" spans="1:29" x14ac:dyDescent="0.3">
      <c r="A170">
        <v>1997</v>
      </c>
      <c r="B170">
        <v>3</v>
      </c>
      <c r="C170" s="1">
        <v>35507</v>
      </c>
      <c r="D170">
        <v>21900</v>
      </c>
      <c r="E170">
        <v>220</v>
      </c>
      <c r="F170">
        <v>565</v>
      </c>
      <c r="G170">
        <v>1220</v>
      </c>
      <c r="H170">
        <v>567</v>
      </c>
      <c r="I170">
        <v>7740</v>
      </c>
      <c r="J170">
        <v>10092</v>
      </c>
      <c r="K170">
        <v>32212</v>
      </c>
      <c r="L170">
        <v>141</v>
      </c>
      <c r="M170">
        <v>3789</v>
      </c>
      <c r="N170">
        <v>4409</v>
      </c>
      <c r="O170">
        <v>16</v>
      </c>
      <c r="P170">
        <v>8355</v>
      </c>
      <c r="Q170">
        <v>1305</v>
      </c>
      <c r="R170">
        <v>229</v>
      </c>
      <c r="S170">
        <v>-823</v>
      </c>
      <c r="T170">
        <v>253</v>
      </c>
      <c r="U170">
        <v>3742</v>
      </c>
      <c r="V170">
        <v>5602</v>
      </c>
      <c r="W170">
        <v>18077</v>
      </c>
      <c r="X170">
        <v>23604</v>
      </c>
      <c r="Y170">
        <v>0.25</v>
      </c>
      <c r="Z170">
        <v>27</v>
      </c>
      <c r="AA170">
        <v>27143</v>
      </c>
      <c r="AB170">
        <v>13</v>
      </c>
      <c r="AC170">
        <v>57.01</v>
      </c>
    </row>
    <row r="171" spans="1:29" x14ac:dyDescent="0.3">
      <c r="A171">
        <v>1997</v>
      </c>
      <c r="B171">
        <v>3</v>
      </c>
      <c r="C171" s="1">
        <v>35508</v>
      </c>
      <c r="D171">
        <v>24800</v>
      </c>
      <c r="E171">
        <v>213</v>
      </c>
      <c r="F171">
        <v>559</v>
      </c>
      <c r="G171">
        <v>1220</v>
      </c>
      <c r="H171">
        <v>561</v>
      </c>
      <c r="I171">
        <v>7390</v>
      </c>
      <c r="J171">
        <v>9730</v>
      </c>
      <c r="K171">
        <v>34743</v>
      </c>
      <c r="L171">
        <v>154</v>
      </c>
      <c r="M171">
        <v>3587</v>
      </c>
      <c r="N171">
        <v>4486</v>
      </c>
      <c r="O171">
        <v>23</v>
      </c>
      <c r="P171">
        <v>8250</v>
      </c>
      <c r="Q171">
        <v>1315</v>
      </c>
      <c r="R171">
        <v>229</v>
      </c>
      <c r="S171">
        <v>-538</v>
      </c>
      <c r="T171">
        <v>548</v>
      </c>
      <c r="U171">
        <v>4127</v>
      </c>
      <c r="V171">
        <v>5439</v>
      </c>
      <c r="W171">
        <v>20582</v>
      </c>
      <c r="X171">
        <v>25945</v>
      </c>
      <c r="Y171">
        <v>0.23</v>
      </c>
      <c r="Z171">
        <v>25</v>
      </c>
      <c r="AA171">
        <v>27353</v>
      </c>
      <c r="AB171">
        <v>5</v>
      </c>
      <c r="AC171">
        <v>57.47</v>
      </c>
    </row>
    <row r="172" spans="1:29" x14ac:dyDescent="0.3">
      <c r="A172">
        <v>1997</v>
      </c>
      <c r="B172">
        <v>3</v>
      </c>
      <c r="C172" s="1">
        <v>35509</v>
      </c>
      <c r="D172">
        <v>25200</v>
      </c>
      <c r="E172">
        <v>205</v>
      </c>
      <c r="F172">
        <v>531</v>
      </c>
      <c r="G172">
        <v>1190</v>
      </c>
      <c r="H172">
        <v>588</v>
      </c>
      <c r="I172">
        <v>7000</v>
      </c>
      <c r="J172">
        <v>9309</v>
      </c>
      <c r="K172">
        <v>34714</v>
      </c>
      <c r="L172">
        <v>151</v>
      </c>
      <c r="M172">
        <v>3038</v>
      </c>
      <c r="N172">
        <v>4540</v>
      </c>
      <c r="O172">
        <v>19</v>
      </c>
      <c r="P172">
        <v>7748</v>
      </c>
      <c r="Q172">
        <v>1348</v>
      </c>
      <c r="R172">
        <v>229</v>
      </c>
      <c r="S172">
        <v>-538</v>
      </c>
      <c r="T172">
        <v>580</v>
      </c>
      <c r="U172">
        <v>4181</v>
      </c>
      <c r="V172">
        <v>5553</v>
      </c>
      <c r="W172">
        <v>20911</v>
      </c>
      <c r="X172">
        <v>26386</v>
      </c>
      <c r="Y172">
        <v>0.22</v>
      </c>
      <c r="Z172">
        <v>24</v>
      </c>
      <c r="AA172">
        <v>27714</v>
      </c>
      <c r="AB172">
        <v>5</v>
      </c>
      <c r="AC172">
        <v>57.9</v>
      </c>
    </row>
    <row r="173" spans="1:29" x14ac:dyDescent="0.3">
      <c r="A173">
        <v>1997</v>
      </c>
      <c r="B173">
        <v>3</v>
      </c>
      <c r="C173" s="1">
        <v>35510</v>
      </c>
      <c r="D173">
        <v>23300</v>
      </c>
      <c r="E173">
        <v>230</v>
      </c>
      <c r="F173">
        <v>514</v>
      </c>
      <c r="G173">
        <v>1180</v>
      </c>
      <c r="H173">
        <v>588</v>
      </c>
      <c r="I173">
        <v>6840</v>
      </c>
      <c r="J173">
        <v>9122</v>
      </c>
      <c r="K173">
        <v>32652</v>
      </c>
      <c r="L173">
        <v>145</v>
      </c>
      <c r="M173">
        <v>2944</v>
      </c>
      <c r="N173">
        <v>4545</v>
      </c>
      <c r="O173">
        <v>18</v>
      </c>
      <c r="P173">
        <v>7652</v>
      </c>
      <c r="Q173">
        <v>1406</v>
      </c>
      <c r="R173">
        <v>229</v>
      </c>
      <c r="S173">
        <v>-538</v>
      </c>
      <c r="T173">
        <v>638</v>
      </c>
      <c r="U173">
        <v>3928</v>
      </c>
      <c r="V173">
        <v>5172</v>
      </c>
      <c r="W173">
        <v>19273</v>
      </c>
      <c r="X173">
        <v>24362</v>
      </c>
      <c r="Y173">
        <v>0.23</v>
      </c>
      <c r="Z173">
        <v>25</v>
      </c>
      <c r="AA173">
        <v>25812</v>
      </c>
      <c r="AB173">
        <v>6</v>
      </c>
      <c r="AC173">
        <v>58.35</v>
      </c>
    </row>
    <row r="174" spans="1:29" x14ac:dyDescent="0.3">
      <c r="A174">
        <v>1997</v>
      </c>
      <c r="B174">
        <v>3</v>
      </c>
      <c r="C174" s="1">
        <v>35511</v>
      </c>
      <c r="D174">
        <v>22300</v>
      </c>
      <c r="E174">
        <v>247</v>
      </c>
      <c r="F174">
        <v>526</v>
      </c>
      <c r="G174">
        <v>1160</v>
      </c>
      <c r="H174">
        <v>634</v>
      </c>
      <c r="I174">
        <v>6590</v>
      </c>
      <c r="J174">
        <v>8910</v>
      </c>
      <c r="K174">
        <v>31457</v>
      </c>
      <c r="L174">
        <v>141</v>
      </c>
      <c r="M174">
        <v>2714</v>
      </c>
      <c r="N174">
        <v>4539</v>
      </c>
      <c r="O174">
        <v>19</v>
      </c>
      <c r="P174">
        <v>7413</v>
      </c>
      <c r="Q174">
        <v>1460</v>
      </c>
      <c r="R174">
        <v>229</v>
      </c>
      <c r="S174">
        <v>-805</v>
      </c>
      <c r="T174">
        <v>425</v>
      </c>
      <c r="U174">
        <v>3795</v>
      </c>
      <c r="V174">
        <v>5297</v>
      </c>
      <c r="W174">
        <v>18408</v>
      </c>
      <c r="X174">
        <v>23619</v>
      </c>
      <c r="Y174">
        <v>0.23</v>
      </c>
      <c r="Z174">
        <v>25</v>
      </c>
      <c r="AA174">
        <v>24867</v>
      </c>
      <c r="AB174">
        <v>5</v>
      </c>
      <c r="AC174">
        <v>58.8</v>
      </c>
    </row>
    <row r="175" spans="1:29" x14ac:dyDescent="0.3">
      <c r="A175">
        <v>1997</v>
      </c>
      <c r="B175">
        <v>3</v>
      </c>
      <c r="C175" s="1">
        <v>35512</v>
      </c>
      <c r="D175">
        <v>21900</v>
      </c>
      <c r="E175">
        <v>246</v>
      </c>
      <c r="F175">
        <v>554</v>
      </c>
      <c r="G175">
        <v>1160</v>
      </c>
      <c r="H175">
        <v>661</v>
      </c>
      <c r="I175">
        <v>6410</v>
      </c>
      <c r="J175">
        <v>8785</v>
      </c>
      <c r="K175">
        <v>30931</v>
      </c>
      <c r="L175">
        <v>143</v>
      </c>
      <c r="M175">
        <v>3336</v>
      </c>
      <c r="N175">
        <v>4548</v>
      </c>
      <c r="O175">
        <v>20</v>
      </c>
      <c r="P175">
        <v>8047</v>
      </c>
      <c r="Q175">
        <v>1500</v>
      </c>
      <c r="R175">
        <v>0</v>
      </c>
      <c r="S175">
        <v>-267</v>
      </c>
      <c r="T175">
        <v>1233</v>
      </c>
      <c r="U175">
        <v>3742</v>
      </c>
      <c r="V175">
        <v>3771</v>
      </c>
      <c r="W175">
        <v>17984</v>
      </c>
      <c r="X175">
        <v>21651</v>
      </c>
      <c r="Y175">
        <v>0.25</v>
      </c>
      <c r="Z175">
        <v>30</v>
      </c>
      <c r="AA175">
        <v>24521</v>
      </c>
      <c r="AB175">
        <v>12</v>
      </c>
      <c r="AC175">
        <v>59.28</v>
      </c>
    </row>
    <row r="176" spans="1:29" x14ac:dyDescent="0.3">
      <c r="A176">
        <v>1997</v>
      </c>
      <c r="B176">
        <v>3</v>
      </c>
      <c r="C176" s="1">
        <v>35513</v>
      </c>
      <c r="D176">
        <v>21700</v>
      </c>
      <c r="E176">
        <v>259</v>
      </c>
      <c r="F176">
        <v>573</v>
      </c>
      <c r="G176">
        <v>1160</v>
      </c>
      <c r="H176">
        <v>733</v>
      </c>
      <c r="I176">
        <v>6140</v>
      </c>
      <c r="J176">
        <v>8606</v>
      </c>
      <c r="K176">
        <v>30565</v>
      </c>
      <c r="L176">
        <v>134</v>
      </c>
      <c r="M176">
        <v>2861</v>
      </c>
      <c r="N176">
        <v>4555</v>
      </c>
      <c r="O176">
        <v>7</v>
      </c>
      <c r="P176">
        <v>7556</v>
      </c>
      <c r="Q176">
        <v>1505</v>
      </c>
      <c r="R176">
        <v>0</v>
      </c>
      <c r="S176">
        <v>-267</v>
      </c>
      <c r="T176">
        <v>1238</v>
      </c>
      <c r="U176">
        <v>3715</v>
      </c>
      <c r="V176">
        <v>4053</v>
      </c>
      <c r="W176">
        <v>17822</v>
      </c>
      <c r="X176">
        <v>21770</v>
      </c>
      <c r="Y176">
        <v>0.24</v>
      </c>
      <c r="Z176">
        <v>29</v>
      </c>
      <c r="AA176">
        <v>24425</v>
      </c>
      <c r="AB176">
        <v>11</v>
      </c>
      <c r="AC176">
        <v>59.73</v>
      </c>
    </row>
    <row r="177" spans="1:29" x14ac:dyDescent="0.3">
      <c r="A177">
        <v>1997</v>
      </c>
      <c r="B177">
        <v>3</v>
      </c>
      <c r="C177" s="1">
        <v>35514</v>
      </c>
      <c r="D177">
        <v>21200</v>
      </c>
      <c r="E177">
        <v>283</v>
      </c>
      <c r="F177">
        <v>584</v>
      </c>
      <c r="G177">
        <v>1170</v>
      </c>
      <c r="H177">
        <v>728</v>
      </c>
      <c r="I177">
        <v>5740</v>
      </c>
      <c r="J177">
        <v>8222</v>
      </c>
      <c r="K177">
        <v>29705</v>
      </c>
      <c r="L177">
        <v>124</v>
      </c>
      <c r="M177">
        <v>2291</v>
      </c>
      <c r="N177">
        <v>4551</v>
      </c>
      <c r="O177">
        <v>4</v>
      </c>
      <c r="P177">
        <v>6970</v>
      </c>
      <c r="Q177">
        <v>1515</v>
      </c>
      <c r="R177">
        <v>0</v>
      </c>
      <c r="S177">
        <v>-267</v>
      </c>
      <c r="T177">
        <v>1248</v>
      </c>
      <c r="U177">
        <v>3649</v>
      </c>
      <c r="V177">
        <v>4183</v>
      </c>
      <c r="W177">
        <v>17410</v>
      </c>
      <c r="X177">
        <v>21488</v>
      </c>
      <c r="Y177">
        <v>0.23</v>
      </c>
      <c r="Z177">
        <v>28</v>
      </c>
      <c r="AA177">
        <v>23965</v>
      </c>
      <c r="AB177">
        <v>10</v>
      </c>
      <c r="AC177">
        <v>60.16</v>
      </c>
    </row>
    <row r="178" spans="1:29" x14ac:dyDescent="0.3">
      <c r="A178">
        <v>1997</v>
      </c>
      <c r="B178">
        <v>3</v>
      </c>
      <c r="C178" s="1">
        <v>35515</v>
      </c>
      <c r="D178">
        <v>20700</v>
      </c>
      <c r="E178">
        <v>320</v>
      </c>
      <c r="F178">
        <v>582</v>
      </c>
      <c r="G178">
        <v>1130</v>
      </c>
      <c r="H178">
        <v>711</v>
      </c>
      <c r="I178">
        <v>5410</v>
      </c>
      <c r="J178">
        <v>7833</v>
      </c>
      <c r="K178">
        <v>28853</v>
      </c>
      <c r="L178">
        <v>128</v>
      </c>
      <c r="M178">
        <v>1824</v>
      </c>
      <c r="N178">
        <v>4551</v>
      </c>
      <c r="O178">
        <v>4</v>
      </c>
      <c r="P178">
        <v>6507</v>
      </c>
      <c r="Q178">
        <v>1581</v>
      </c>
      <c r="R178">
        <v>0</v>
      </c>
      <c r="S178">
        <v>-267</v>
      </c>
      <c r="T178">
        <v>1314</v>
      </c>
      <c r="U178">
        <v>3582</v>
      </c>
      <c r="V178">
        <v>4147</v>
      </c>
      <c r="W178">
        <v>16995</v>
      </c>
      <c r="X178">
        <v>21032</v>
      </c>
      <c r="Y178">
        <v>0.22</v>
      </c>
      <c r="Z178">
        <v>27</v>
      </c>
      <c r="AA178">
        <v>23443</v>
      </c>
      <c r="AB178">
        <v>10</v>
      </c>
      <c r="AC178">
        <v>60.58</v>
      </c>
    </row>
    <row r="179" spans="1:29" x14ac:dyDescent="0.3">
      <c r="A179">
        <v>1997</v>
      </c>
      <c r="B179">
        <v>3</v>
      </c>
      <c r="C179" s="1">
        <v>35516</v>
      </c>
      <c r="D179">
        <v>20700</v>
      </c>
      <c r="E179">
        <v>322</v>
      </c>
      <c r="F179">
        <v>594</v>
      </c>
      <c r="G179">
        <v>1170</v>
      </c>
      <c r="H179">
        <v>807</v>
      </c>
      <c r="I179">
        <v>5020</v>
      </c>
      <c r="J179">
        <v>7591</v>
      </c>
      <c r="K179">
        <v>28613</v>
      </c>
      <c r="L179">
        <v>133</v>
      </c>
      <c r="M179">
        <v>2075</v>
      </c>
      <c r="N179">
        <v>4552</v>
      </c>
      <c r="O179">
        <v>7</v>
      </c>
      <c r="P179">
        <v>6767</v>
      </c>
      <c r="Q179">
        <v>1571</v>
      </c>
      <c r="R179">
        <v>0</v>
      </c>
      <c r="S179">
        <v>-267</v>
      </c>
      <c r="T179">
        <v>1304</v>
      </c>
      <c r="U179">
        <v>3582</v>
      </c>
      <c r="V179">
        <v>3652</v>
      </c>
      <c r="W179">
        <v>17000</v>
      </c>
      <c r="X179">
        <v>20542</v>
      </c>
      <c r="Y179">
        <v>0.23</v>
      </c>
      <c r="Z179">
        <v>28</v>
      </c>
      <c r="AA179">
        <v>23593</v>
      </c>
      <c r="AB179">
        <v>13</v>
      </c>
      <c r="AC179">
        <v>61</v>
      </c>
    </row>
    <row r="180" spans="1:29" x14ac:dyDescent="0.3">
      <c r="A180">
        <v>1997</v>
      </c>
      <c r="B180">
        <v>3</v>
      </c>
      <c r="C180" s="1">
        <v>35517</v>
      </c>
      <c r="D180">
        <v>21000</v>
      </c>
      <c r="E180">
        <v>311</v>
      </c>
      <c r="F180">
        <v>578</v>
      </c>
      <c r="G180">
        <v>1160</v>
      </c>
      <c r="H180">
        <v>881</v>
      </c>
      <c r="I180">
        <v>4780</v>
      </c>
      <c r="J180">
        <v>7399</v>
      </c>
      <c r="K180">
        <v>28710</v>
      </c>
      <c r="L180">
        <v>153</v>
      </c>
      <c r="M180">
        <v>3063</v>
      </c>
      <c r="N180">
        <v>4538</v>
      </c>
      <c r="O180">
        <v>8</v>
      </c>
      <c r="P180">
        <v>7762</v>
      </c>
      <c r="Q180">
        <v>1612</v>
      </c>
      <c r="R180">
        <v>0</v>
      </c>
      <c r="S180">
        <v>-267</v>
      </c>
      <c r="T180">
        <v>1345</v>
      </c>
      <c r="U180">
        <v>3622</v>
      </c>
      <c r="V180">
        <v>2479</v>
      </c>
      <c r="W180">
        <v>17238</v>
      </c>
      <c r="X180">
        <v>19604</v>
      </c>
      <c r="Y180">
        <v>0.26</v>
      </c>
      <c r="Z180">
        <v>32</v>
      </c>
      <c r="AA180">
        <v>23930</v>
      </c>
      <c r="AB180">
        <v>18</v>
      </c>
      <c r="AC180">
        <v>61.42</v>
      </c>
    </row>
    <row r="181" spans="1:29" x14ac:dyDescent="0.3">
      <c r="A181">
        <v>1997</v>
      </c>
      <c r="B181">
        <v>3</v>
      </c>
      <c r="C181" s="1">
        <v>35518</v>
      </c>
      <c r="D181">
        <v>19600</v>
      </c>
      <c r="E181">
        <v>301</v>
      </c>
      <c r="F181">
        <v>555</v>
      </c>
      <c r="G181">
        <v>1160</v>
      </c>
      <c r="H181">
        <v>896</v>
      </c>
      <c r="I181">
        <v>4590</v>
      </c>
      <c r="J181">
        <v>7201</v>
      </c>
      <c r="K181">
        <v>27102</v>
      </c>
      <c r="L181">
        <v>153</v>
      </c>
      <c r="M181">
        <v>3268</v>
      </c>
      <c r="N181">
        <v>4527</v>
      </c>
      <c r="O181">
        <v>6</v>
      </c>
      <c r="P181">
        <v>7955</v>
      </c>
      <c r="Q181">
        <v>1631</v>
      </c>
      <c r="R181">
        <v>0</v>
      </c>
      <c r="S181">
        <v>-267</v>
      </c>
      <c r="T181">
        <v>1364</v>
      </c>
      <c r="U181">
        <v>3436</v>
      </c>
      <c r="V181">
        <v>1889</v>
      </c>
      <c r="W181">
        <v>16008</v>
      </c>
      <c r="X181">
        <v>17783</v>
      </c>
      <c r="Y181">
        <v>0.28999999999999998</v>
      </c>
      <c r="Z181">
        <v>34</v>
      </c>
      <c r="AA181">
        <v>22512</v>
      </c>
      <c r="AB181">
        <v>21</v>
      </c>
      <c r="AC181">
        <v>61.88</v>
      </c>
    </row>
    <row r="182" spans="1:29" x14ac:dyDescent="0.3">
      <c r="A182">
        <v>1997</v>
      </c>
      <c r="B182">
        <v>3</v>
      </c>
      <c r="C182" s="1">
        <v>35519</v>
      </c>
      <c r="D182">
        <v>18300</v>
      </c>
      <c r="E182">
        <v>295</v>
      </c>
      <c r="F182">
        <v>539</v>
      </c>
      <c r="G182">
        <v>1150</v>
      </c>
      <c r="H182">
        <v>770</v>
      </c>
      <c r="I182">
        <v>4590</v>
      </c>
      <c r="J182">
        <v>7049</v>
      </c>
      <c r="K182">
        <v>25644</v>
      </c>
      <c r="L182">
        <v>154</v>
      </c>
      <c r="M182">
        <v>5455</v>
      </c>
      <c r="N182">
        <v>4532</v>
      </c>
      <c r="O182">
        <v>12</v>
      </c>
      <c r="P182">
        <v>10154</v>
      </c>
      <c r="Q182">
        <v>1610</v>
      </c>
      <c r="R182">
        <v>0</v>
      </c>
      <c r="S182">
        <v>-14</v>
      </c>
      <c r="T182">
        <v>1596</v>
      </c>
      <c r="U182">
        <v>3263</v>
      </c>
      <c r="V182">
        <v>-874</v>
      </c>
      <c r="W182">
        <v>14881</v>
      </c>
      <c r="X182">
        <v>13894</v>
      </c>
      <c r="Y182">
        <v>0.39</v>
      </c>
      <c r="Z182">
        <v>46</v>
      </c>
      <c r="AA182">
        <v>21054</v>
      </c>
      <c r="AB182">
        <v>34</v>
      </c>
      <c r="AC182">
        <v>62.48</v>
      </c>
    </row>
    <row r="183" spans="1:29" x14ac:dyDescent="0.3">
      <c r="A183">
        <v>1997</v>
      </c>
      <c r="B183">
        <v>3</v>
      </c>
      <c r="C183" s="1">
        <v>35520</v>
      </c>
      <c r="D183">
        <v>18400</v>
      </c>
      <c r="E183">
        <v>299</v>
      </c>
      <c r="F183">
        <v>535</v>
      </c>
      <c r="G183">
        <v>1160</v>
      </c>
      <c r="H183">
        <v>692</v>
      </c>
      <c r="I183">
        <v>4590</v>
      </c>
      <c r="J183">
        <v>6977</v>
      </c>
      <c r="K183">
        <v>25676</v>
      </c>
      <c r="L183">
        <v>155</v>
      </c>
      <c r="M183">
        <v>3405</v>
      </c>
      <c r="N183">
        <v>4532</v>
      </c>
      <c r="O183">
        <v>11</v>
      </c>
      <c r="P183">
        <v>8103</v>
      </c>
      <c r="Q183">
        <v>1669</v>
      </c>
      <c r="R183">
        <v>0</v>
      </c>
      <c r="S183">
        <v>-14</v>
      </c>
      <c r="T183">
        <v>1655</v>
      </c>
      <c r="U183">
        <v>3276</v>
      </c>
      <c r="V183">
        <v>1079</v>
      </c>
      <c r="W183">
        <v>14956</v>
      </c>
      <c r="X183">
        <v>15918</v>
      </c>
      <c r="Y183">
        <v>0.31</v>
      </c>
      <c r="Z183">
        <v>38</v>
      </c>
      <c r="AA183">
        <v>21086</v>
      </c>
      <c r="AB183">
        <v>25</v>
      </c>
      <c r="AC183">
        <v>62.95</v>
      </c>
    </row>
    <row r="184" spans="1:29" x14ac:dyDescent="0.3">
      <c r="A184">
        <v>1997</v>
      </c>
      <c r="B184">
        <v>4</v>
      </c>
      <c r="C184" s="1">
        <v>35521</v>
      </c>
      <c r="D184">
        <v>18100</v>
      </c>
      <c r="E184">
        <v>335</v>
      </c>
      <c r="F184">
        <v>520</v>
      </c>
      <c r="G184">
        <v>1150</v>
      </c>
      <c r="H184">
        <v>637</v>
      </c>
      <c r="I184">
        <v>4270</v>
      </c>
      <c r="J184">
        <v>6577</v>
      </c>
      <c r="K184">
        <v>25012</v>
      </c>
      <c r="L184">
        <v>158</v>
      </c>
      <c r="M184">
        <v>1562</v>
      </c>
      <c r="N184">
        <v>4532</v>
      </c>
      <c r="O184">
        <v>11</v>
      </c>
      <c r="P184">
        <v>6263</v>
      </c>
      <c r="Q184">
        <v>1710</v>
      </c>
      <c r="R184">
        <v>0</v>
      </c>
      <c r="S184">
        <v>-14</v>
      </c>
      <c r="T184">
        <v>1696</v>
      </c>
      <c r="U184">
        <v>3236</v>
      </c>
      <c r="V184">
        <v>2453</v>
      </c>
      <c r="W184">
        <v>14720</v>
      </c>
      <c r="X184">
        <v>17053</v>
      </c>
      <c r="Y184">
        <v>0.24</v>
      </c>
      <c r="Z184">
        <v>32</v>
      </c>
      <c r="AA184">
        <v>20742</v>
      </c>
      <c r="AB184">
        <v>18</v>
      </c>
      <c r="AC184">
        <v>63.36</v>
      </c>
    </row>
    <row r="185" spans="1:29" x14ac:dyDescent="0.3">
      <c r="A185">
        <v>1997</v>
      </c>
      <c r="B185">
        <v>4</v>
      </c>
      <c r="C185" s="1">
        <v>35522</v>
      </c>
      <c r="D185">
        <v>17700</v>
      </c>
      <c r="E185">
        <v>361</v>
      </c>
      <c r="F185">
        <v>484</v>
      </c>
      <c r="G185">
        <v>1150</v>
      </c>
      <c r="H185">
        <v>638</v>
      </c>
      <c r="I185">
        <v>4010</v>
      </c>
      <c r="J185">
        <v>6282</v>
      </c>
      <c r="K185">
        <v>24343</v>
      </c>
      <c r="L185">
        <v>156</v>
      </c>
      <c r="M185">
        <v>1687</v>
      </c>
      <c r="N185">
        <v>4515</v>
      </c>
      <c r="O185">
        <v>6</v>
      </c>
      <c r="P185">
        <v>6363</v>
      </c>
      <c r="Q185">
        <v>1703</v>
      </c>
      <c r="R185">
        <v>0</v>
      </c>
      <c r="S185">
        <v>-14</v>
      </c>
      <c r="T185">
        <v>1689</v>
      </c>
      <c r="U185">
        <v>3183</v>
      </c>
      <c r="V185">
        <v>2009</v>
      </c>
      <c r="W185">
        <v>14401</v>
      </c>
      <c r="X185">
        <v>16291</v>
      </c>
      <c r="Y185">
        <v>0.25</v>
      </c>
      <c r="Z185">
        <v>33</v>
      </c>
      <c r="AA185">
        <v>20333</v>
      </c>
      <c r="AB185">
        <v>20</v>
      </c>
      <c r="AC185">
        <v>63.77</v>
      </c>
    </row>
    <row r="186" spans="1:29" x14ac:dyDescent="0.3">
      <c r="A186">
        <v>1997</v>
      </c>
      <c r="B186">
        <v>4</v>
      </c>
      <c r="C186" s="1">
        <v>35523</v>
      </c>
      <c r="D186">
        <v>17400</v>
      </c>
      <c r="E186">
        <v>360</v>
      </c>
      <c r="F186">
        <v>453</v>
      </c>
      <c r="G186">
        <v>1150</v>
      </c>
      <c r="H186">
        <v>635</v>
      </c>
      <c r="I186">
        <v>3980</v>
      </c>
      <c r="J186">
        <v>6218</v>
      </c>
      <c r="K186">
        <v>23978</v>
      </c>
      <c r="L186">
        <v>154</v>
      </c>
      <c r="M186">
        <v>2149</v>
      </c>
      <c r="N186">
        <v>4520</v>
      </c>
      <c r="O186">
        <v>3</v>
      </c>
      <c r="P186">
        <v>6826</v>
      </c>
      <c r="Q186">
        <v>1713</v>
      </c>
      <c r="R186">
        <v>0</v>
      </c>
      <c r="S186">
        <v>-14</v>
      </c>
      <c r="T186">
        <v>1699</v>
      </c>
      <c r="U186">
        <v>3143</v>
      </c>
      <c r="V186">
        <v>1435</v>
      </c>
      <c r="W186">
        <v>14137</v>
      </c>
      <c r="X186">
        <v>15453</v>
      </c>
      <c r="Y186">
        <v>0.28000000000000003</v>
      </c>
      <c r="Z186">
        <v>36</v>
      </c>
      <c r="AA186">
        <v>19998</v>
      </c>
      <c r="AB186">
        <v>23</v>
      </c>
      <c r="AC186">
        <v>64.19</v>
      </c>
    </row>
    <row r="187" spans="1:29" x14ac:dyDescent="0.3">
      <c r="A187">
        <v>1997</v>
      </c>
      <c r="B187">
        <v>4</v>
      </c>
      <c r="C187" s="1">
        <v>35524</v>
      </c>
      <c r="D187">
        <v>16900</v>
      </c>
      <c r="E187">
        <v>371</v>
      </c>
      <c r="F187">
        <v>418</v>
      </c>
      <c r="G187">
        <v>1150</v>
      </c>
      <c r="H187">
        <v>593</v>
      </c>
      <c r="I187">
        <v>3830</v>
      </c>
      <c r="J187">
        <v>5991</v>
      </c>
      <c r="K187">
        <v>23262</v>
      </c>
      <c r="L187">
        <v>169</v>
      </c>
      <c r="M187">
        <v>1352</v>
      </c>
      <c r="N187">
        <v>4526</v>
      </c>
      <c r="O187">
        <v>7</v>
      </c>
      <c r="P187">
        <v>6055</v>
      </c>
      <c r="Q187">
        <v>1765</v>
      </c>
      <c r="R187">
        <v>0</v>
      </c>
      <c r="S187">
        <v>-14</v>
      </c>
      <c r="T187">
        <v>1751</v>
      </c>
      <c r="U187">
        <v>3077</v>
      </c>
      <c r="V187">
        <v>1880</v>
      </c>
      <c r="W187">
        <v>13700</v>
      </c>
      <c r="X187">
        <v>15456</v>
      </c>
      <c r="Y187">
        <v>0.25</v>
      </c>
      <c r="Z187">
        <v>34</v>
      </c>
      <c r="AA187">
        <v>19432</v>
      </c>
      <c r="AB187">
        <v>20</v>
      </c>
      <c r="AC187">
        <v>64.59</v>
      </c>
    </row>
    <row r="188" spans="1:29" x14ac:dyDescent="0.3">
      <c r="A188">
        <v>1997</v>
      </c>
      <c r="B188">
        <v>4</v>
      </c>
      <c r="C188" s="1">
        <v>35525</v>
      </c>
      <c r="D188">
        <v>16200</v>
      </c>
      <c r="E188">
        <v>400</v>
      </c>
      <c r="F188">
        <v>394</v>
      </c>
      <c r="G188">
        <v>1060</v>
      </c>
      <c r="H188">
        <v>548</v>
      </c>
      <c r="I188">
        <v>3740</v>
      </c>
      <c r="J188">
        <v>5742</v>
      </c>
      <c r="K188">
        <v>22342</v>
      </c>
      <c r="L188">
        <v>179</v>
      </c>
      <c r="M188">
        <v>2839</v>
      </c>
      <c r="N188">
        <v>4524</v>
      </c>
      <c r="O188">
        <v>6</v>
      </c>
      <c r="P188">
        <v>7548</v>
      </c>
      <c r="Q188">
        <v>1749</v>
      </c>
      <c r="R188">
        <v>0</v>
      </c>
      <c r="S188">
        <v>-14</v>
      </c>
      <c r="T188">
        <v>1735</v>
      </c>
      <c r="U188">
        <v>2984</v>
      </c>
      <c r="V188">
        <v>55</v>
      </c>
      <c r="W188">
        <v>13127</v>
      </c>
      <c r="X188">
        <v>13059</v>
      </c>
      <c r="Y188">
        <v>0.33</v>
      </c>
      <c r="Z188">
        <v>42</v>
      </c>
      <c r="AA188">
        <v>18602</v>
      </c>
      <c r="AB188">
        <v>30</v>
      </c>
      <c r="AC188">
        <v>65.08</v>
      </c>
    </row>
    <row r="189" spans="1:29" x14ac:dyDescent="0.3">
      <c r="A189">
        <v>1997</v>
      </c>
      <c r="B189">
        <v>4</v>
      </c>
      <c r="C189" s="1">
        <v>35526</v>
      </c>
      <c r="D189">
        <v>15000</v>
      </c>
      <c r="E189">
        <v>405</v>
      </c>
      <c r="F189">
        <v>382</v>
      </c>
      <c r="G189">
        <v>1050</v>
      </c>
      <c r="H189">
        <v>559</v>
      </c>
      <c r="I189">
        <v>3670</v>
      </c>
      <c r="J189">
        <v>5661</v>
      </c>
      <c r="K189">
        <v>21066</v>
      </c>
      <c r="L189">
        <v>176</v>
      </c>
      <c r="M189">
        <v>4138</v>
      </c>
      <c r="N189">
        <v>4322</v>
      </c>
      <c r="O189">
        <v>11</v>
      </c>
      <c r="P189">
        <v>8647</v>
      </c>
      <c r="Q189">
        <v>1761</v>
      </c>
      <c r="R189">
        <v>0</v>
      </c>
      <c r="S189">
        <v>-14</v>
      </c>
      <c r="T189">
        <v>1747</v>
      </c>
      <c r="U189">
        <v>2824</v>
      </c>
      <c r="V189">
        <v>-1293</v>
      </c>
      <c r="W189">
        <v>12088</v>
      </c>
      <c r="X189">
        <v>10672</v>
      </c>
      <c r="Y189">
        <v>0.4</v>
      </c>
      <c r="Z189">
        <v>49</v>
      </c>
      <c r="AA189">
        <v>17396</v>
      </c>
      <c r="AB189">
        <v>39</v>
      </c>
      <c r="AC189">
        <v>65.67</v>
      </c>
    </row>
    <row r="190" spans="1:29" x14ac:dyDescent="0.3">
      <c r="A190">
        <v>1997</v>
      </c>
      <c r="B190">
        <v>4</v>
      </c>
      <c r="C190" s="1">
        <v>35527</v>
      </c>
      <c r="D190">
        <v>14700</v>
      </c>
      <c r="E190">
        <v>418</v>
      </c>
      <c r="F190">
        <v>377</v>
      </c>
      <c r="G190">
        <v>1050</v>
      </c>
      <c r="H190">
        <v>551</v>
      </c>
      <c r="I190">
        <v>3550</v>
      </c>
      <c r="J190">
        <v>5528</v>
      </c>
      <c r="K190">
        <v>20646</v>
      </c>
      <c r="L190">
        <v>181</v>
      </c>
      <c r="M190">
        <v>3179</v>
      </c>
      <c r="N190">
        <v>4521</v>
      </c>
      <c r="O190">
        <v>5</v>
      </c>
      <c r="P190">
        <v>7886</v>
      </c>
      <c r="Q190">
        <v>1749</v>
      </c>
      <c r="R190">
        <v>0</v>
      </c>
      <c r="S190">
        <v>-14</v>
      </c>
      <c r="T190">
        <v>1735</v>
      </c>
      <c r="U190">
        <v>2784</v>
      </c>
      <c r="V190">
        <v>-697</v>
      </c>
      <c r="W190">
        <v>11844</v>
      </c>
      <c r="X190">
        <v>11025</v>
      </c>
      <c r="Y190">
        <v>0.37</v>
      </c>
      <c r="Z190">
        <v>47</v>
      </c>
      <c r="AA190">
        <v>17096</v>
      </c>
      <c r="AB190">
        <v>36</v>
      </c>
      <c r="AC190">
        <v>66.209999999999994</v>
      </c>
    </row>
    <row r="191" spans="1:29" x14ac:dyDescent="0.3">
      <c r="A191">
        <v>1997</v>
      </c>
      <c r="B191">
        <v>4</v>
      </c>
      <c r="C191" s="1">
        <v>35528</v>
      </c>
      <c r="D191">
        <v>13600</v>
      </c>
      <c r="E191">
        <v>430</v>
      </c>
      <c r="F191">
        <v>370</v>
      </c>
      <c r="G191">
        <v>937</v>
      </c>
      <c r="H191">
        <v>521</v>
      </c>
      <c r="I191">
        <v>3410</v>
      </c>
      <c r="J191">
        <v>5238</v>
      </c>
      <c r="K191">
        <v>19268</v>
      </c>
      <c r="L191">
        <v>182</v>
      </c>
      <c r="M191">
        <v>2629</v>
      </c>
      <c r="N191">
        <v>4515</v>
      </c>
      <c r="O191">
        <v>8</v>
      </c>
      <c r="P191">
        <v>7334</v>
      </c>
      <c r="Q191">
        <v>1795</v>
      </c>
      <c r="R191">
        <v>0</v>
      </c>
      <c r="S191">
        <v>-14</v>
      </c>
      <c r="T191">
        <v>1781</v>
      </c>
      <c r="U191">
        <v>2638</v>
      </c>
      <c r="V191">
        <v>-611</v>
      </c>
      <c r="W191">
        <v>10890</v>
      </c>
      <c r="X191">
        <v>10153</v>
      </c>
      <c r="Y191">
        <v>0.37</v>
      </c>
      <c r="Z191">
        <v>47</v>
      </c>
      <c r="AA191">
        <v>15858</v>
      </c>
      <c r="AB191">
        <v>36</v>
      </c>
      <c r="AC191">
        <v>66.77</v>
      </c>
    </row>
    <row r="192" spans="1:29" x14ac:dyDescent="0.3">
      <c r="A192">
        <v>1997</v>
      </c>
      <c r="B192">
        <v>4</v>
      </c>
      <c r="C192" s="1">
        <v>35529</v>
      </c>
      <c r="D192">
        <v>13600</v>
      </c>
      <c r="E192">
        <v>418</v>
      </c>
      <c r="F192">
        <v>362</v>
      </c>
      <c r="G192">
        <v>865</v>
      </c>
      <c r="H192">
        <v>503</v>
      </c>
      <c r="I192">
        <v>3340</v>
      </c>
      <c r="J192">
        <v>5070</v>
      </c>
      <c r="K192">
        <v>19088</v>
      </c>
      <c r="L192">
        <v>186</v>
      </c>
      <c r="M192">
        <v>3132</v>
      </c>
      <c r="N192">
        <v>4541</v>
      </c>
      <c r="O192">
        <v>17</v>
      </c>
      <c r="P192">
        <v>7876</v>
      </c>
      <c r="Q192">
        <v>1783</v>
      </c>
      <c r="R192">
        <v>0</v>
      </c>
      <c r="S192">
        <v>0</v>
      </c>
      <c r="T192">
        <v>1783</v>
      </c>
      <c r="U192">
        <v>2638</v>
      </c>
      <c r="V192">
        <v>-1327</v>
      </c>
      <c r="W192">
        <v>10881</v>
      </c>
      <c r="X192">
        <v>9429</v>
      </c>
      <c r="Y192">
        <v>0.4</v>
      </c>
      <c r="Z192">
        <v>51</v>
      </c>
      <c r="AA192">
        <v>15748</v>
      </c>
      <c r="AB192">
        <v>40</v>
      </c>
      <c r="AC192">
        <v>67.349999999999994</v>
      </c>
    </row>
    <row r="193" spans="1:29" x14ac:dyDescent="0.3">
      <c r="A193">
        <v>1997</v>
      </c>
      <c r="B193">
        <v>4</v>
      </c>
      <c r="C193" s="1">
        <v>35530</v>
      </c>
      <c r="D193">
        <v>13100</v>
      </c>
      <c r="E193">
        <v>431</v>
      </c>
      <c r="F193">
        <v>362</v>
      </c>
      <c r="G193">
        <v>827</v>
      </c>
      <c r="H193">
        <v>489</v>
      </c>
      <c r="I193">
        <v>3290</v>
      </c>
      <c r="J193">
        <v>4968</v>
      </c>
      <c r="K193">
        <v>18499</v>
      </c>
      <c r="L193">
        <v>187</v>
      </c>
      <c r="M193">
        <v>2849</v>
      </c>
      <c r="N193">
        <v>4509</v>
      </c>
      <c r="O193">
        <v>11</v>
      </c>
      <c r="P193">
        <v>7555</v>
      </c>
      <c r="Q193">
        <v>1786</v>
      </c>
      <c r="R193">
        <v>0</v>
      </c>
      <c r="S193">
        <v>0</v>
      </c>
      <c r="T193">
        <v>1786</v>
      </c>
      <c r="U193">
        <v>2571</v>
      </c>
      <c r="V193">
        <v>-1177</v>
      </c>
      <c r="W193">
        <v>10460</v>
      </c>
      <c r="X193">
        <v>9158</v>
      </c>
      <c r="Y193">
        <v>0.39</v>
      </c>
      <c r="Z193">
        <v>50</v>
      </c>
      <c r="AA193">
        <v>15209</v>
      </c>
      <c r="AB193">
        <v>40</v>
      </c>
      <c r="AC193">
        <v>67.91</v>
      </c>
    </row>
    <row r="194" spans="1:29" x14ac:dyDescent="0.3">
      <c r="A194">
        <v>1997</v>
      </c>
      <c r="B194">
        <v>4</v>
      </c>
      <c r="C194" s="1">
        <v>35531</v>
      </c>
      <c r="D194">
        <v>13200</v>
      </c>
      <c r="E194">
        <v>478</v>
      </c>
      <c r="F194">
        <v>351</v>
      </c>
      <c r="G194">
        <v>814</v>
      </c>
      <c r="H194">
        <v>527</v>
      </c>
      <c r="I194">
        <v>3330</v>
      </c>
      <c r="J194">
        <v>5022</v>
      </c>
      <c r="K194">
        <v>18700</v>
      </c>
      <c r="L194">
        <v>188</v>
      </c>
      <c r="M194">
        <v>1906</v>
      </c>
      <c r="N194">
        <v>4505</v>
      </c>
      <c r="O194">
        <v>11</v>
      </c>
      <c r="P194">
        <v>6610</v>
      </c>
      <c r="Q194">
        <v>1744</v>
      </c>
      <c r="R194">
        <v>0</v>
      </c>
      <c r="S194">
        <v>0</v>
      </c>
      <c r="T194">
        <v>1744</v>
      </c>
      <c r="U194">
        <v>2585</v>
      </c>
      <c r="V194">
        <v>-137</v>
      </c>
      <c r="W194">
        <v>10605</v>
      </c>
      <c r="X194">
        <v>10346</v>
      </c>
      <c r="Y194">
        <v>0.34</v>
      </c>
      <c r="Z194">
        <v>45</v>
      </c>
      <c r="AA194">
        <v>15370</v>
      </c>
      <c r="AB194">
        <v>33</v>
      </c>
      <c r="AC194">
        <v>68.37</v>
      </c>
    </row>
    <row r="195" spans="1:29" x14ac:dyDescent="0.3">
      <c r="A195">
        <v>1997</v>
      </c>
      <c r="B195">
        <v>4</v>
      </c>
      <c r="C195" s="1">
        <v>35532</v>
      </c>
      <c r="D195">
        <v>13000</v>
      </c>
      <c r="E195">
        <v>501</v>
      </c>
      <c r="F195">
        <v>339</v>
      </c>
      <c r="G195">
        <v>722</v>
      </c>
      <c r="H195">
        <v>607</v>
      </c>
      <c r="I195">
        <v>3290</v>
      </c>
      <c r="J195">
        <v>4958</v>
      </c>
      <c r="K195">
        <v>18459</v>
      </c>
      <c r="L195">
        <v>190</v>
      </c>
      <c r="M195">
        <v>3507</v>
      </c>
      <c r="N195">
        <v>4497</v>
      </c>
      <c r="O195">
        <v>16</v>
      </c>
      <c r="P195">
        <v>8210</v>
      </c>
      <c r="Q195">
        <v>1774</v>
      </c>
      <c r="R195">
        <v>0</v>
      </c>
      <c r="S195">
        <v>0</v>
      </c>
      <c r="T195">
        <v>1774</v>
      </c>
      <c r="U195">
        <v>2558</v>
      </c>
      <c r="V195">
        <v>-1848</v>
      </c>
      <c r="W195">
        <v>10446</v>
      </c>
      <c r="X195">
        <v>8474</v>
      </c>
      <c r="Y195">
        <v>0.43</v>
      </c>
      <c r="Z195">
        <v>54</v>
      </c>
      <c r="AA195">
        <v>15169</v>
      </c>
      <c r="AB195">
        <v>44</v>
      </c>
      <c r="AC195">
        <v>68.930000000000007</v>
      </c>
    </row>
    <row r="196" spans="1:29" x14ac:dyDescent="0.3">
      <c r="A196">
        <v>1997</v>
      </c>
      <c r="B196">
        <v>4</v>
      </c>
      <c r="C196" s="1">
        <v>35533</v>
      </c>
      <c r="D196">
        <v>12900</v>
      </c>
      <c r="E196">
        <v>505</v>
      </c>
      <c r="F196">
        <v>330</v>
      </c>
      <c r="G196">
        <v>642</v>
      </c>
      <c r="H196">
        <v>528</v>
      </c>
      <c r="I196">
        <v>3250</v>
      </c>
      <c r="J196">
        <v>4750</v>
      </c>
      <c r="K196">
        <v>18155</v>
      </c>
      <c r="L196">
        <v>187</v>
      </c>
      <c r="M196">
        <v>2951</v>
      </c>
      <c r="N196">
        <v>4499</v>
      </c>
      <c r="O196">
        <v>17</v>
      </c>
      <c r="P196">
        <v>7653</v>
      </c>
      <c r="Q196">
        <v>1824</v>
      </c>
      <c r="R196">
        <v>0</v>
      </c>
      <c r="S196">
        <v>0</v>
      </c>
      <c r="T196">
        <v>1824</v>
      </c>
      <c r="U196">
        <v>2545</v>
      </c>
      <c r="V196">
        <v>-1544</v>
      </c>
      <c r="W196">
        <v>10349</v>
      </c>
      <c r="X196">
        <v>8677</v>
      </c>
      <c r="Y196">
        <v>0.41</v>
      </c>
      <c r="Z196">
        <v>52</v>
      </c>
      <c r="AA196">
        <v>14905</v>
      </c>
      <c r="AB196">
        <v>42</v>
      </c>
      <c r="AC196">
        <v>69.44</v>
      </c>
    </row>
    <row r="197" spans="1:29" x14ac:dyDescent="0.3">
      <c r="A197">
        <v>1997</v>
      </c>
      <c r="B197">
        <v>4</v>
      </c>
      <c r="C197" s="1">
        <v>35534</v>
      </c>
      <c r="D197">
        <v>12600</v>
      </c>
      <c r="E197">
        <v>512</v>
      </c>
      <c r="F197">
        <v>325</v>
      </c>
      <c r="G197">
        <v>542</v>
      </c>
      <c r="H197">
        <v>506</v>
      </c>
      <c r="I197">
        <v>3510</v>
      </c>
      <c r="J197">
        <v>4883</v>
      </c>
      <c r="K197">
        <v>17995</v>
      </c>
      <c r="L197">
        <v>156</v>
      </c>
      <c r="M197">
        <v>1961</v>
      </c>
      <c r="N197">
        <v>4420</v>
      </c>
      <c r="O197">
        <v>20</v>
      </c>
      <c r="P197">
        <v>6556</v>
      </c>
      <c r="Q197">
        <v>1835</v>
      </c>
      <c r="R197">
        <v>0</v>
      </c>
      <c r="S197">
        <v>0</v>
      </c>
      <c r="T197">
        <v>1835</v>
      </c>
      <c r="U197">
        <v>2505</v>
      </c>
      <c r="V197">
        <v>-362</v>
      </c>
      <c r="W197">
        <v>10093</v>
      </c>
      <c r="X197">
        <v>9603</v>
      </c>
      <c r="Y197">
        <v>0.35</v>
      </c>
      <c r="Z197">
        <v>47</v>
      </c>
      <c r="AA197">
        <v>14485</v>
      </c>
      <c r="AB197">
        <v>34</v>
      </c>
      <c r="AC197">
        <v>69.86</v>
      </c>
    </row>
    <row r="198" spans="1:29" x14ac:dyDescent="0.3">
      <c r="A198">
        <v>1997</v>
      </c>
      <c r="B198">
        <v>4</v>
      </c>
      <c r="C198" s="1">
        <v>35535</v>
      </c>
      <c r="D198">
        <v>12000</v>
      </c>
      <c r="E198">
        <v>523</v>
      </c>
      <c r="F198">
        <v>322</v>
      </c>
      <c r="G198">
        <v>505</v>
      </c>
      <c r="H198">
        <v>584</v>
      </c>
      <c r="I198">
        <v>3820</v>
      </c>
      <c r="J198">
        <v>5231</v>
      </c>
      <c r="K198">
        <v>17754</v>
      </c>
      <c r="L198">
        <v>181</v>
      </c>
      <c r="M198">
        <v>393</v>
      </c>
      <c r="N198">
        <v>1782</v>
      </c>
      <c r="O198">
        <v>38</v>
      </c>
      <c r="P198">
        <v>2394</v>
      </c>
      <c r="Q198">
        <v>1823</v>
      </c>
      <c r="R198">
        <v>0</v>
      </c>
      <c r="S198">
        <v>0</v>
      </c>
      <c r="T198">
        <v>1823</v>
      </c>
      <c r="U198">
        <v>2425</v>
      </c>
      <c r="V198">
        <v>4077</v>
      </c>
      <c r="W198">
        <v>9587</v>
      </c>
      <c r="X198">
        <v>13537</v>
      </c>
      <c r="Y198">
        <v>0.12</v>
      </c>
      <c r="Z198">
        <v>24</v>
      </c>
      <c r="AA198">
        <v>14997</v>
      </c>
      <c r="AB198">
        <v>10</v>
      </c>
      <c r="AC198">
        <v>70.03</v>
      </c>
    </row>
    <row r="199" spans="1:29" x14ac:dyDescent="0.3">
      <c r="A199">
        <v>1997</v>
      </c>
      <c r="B199">
        <v>4</v>
      </c>
      <c r="C199" s="1">
        <v>35536</v>
      </c>
      <c r="D199">
        <v>11500</v>
      </c>
      <c r="E199">
        <v>507</v>
      </c>
      <c r="F199">
        <v>315</v>
      </c>
      <c r="G199">
        <v>463</v>
      </c>
      <c r="H199">
        <v>589</v>
      </c>
      <c r="I199">
        <v>4010</v>
      </c>
      <c r="J199">
        <v>5377</v>
      </c>
      <c r="K199">
        <v>17384</v>
      </c>
      <c r="L199">
        <v>184</v>
      </c>
      <c r="M199">
        <v>1600</v>
      </c>
      <c r="N199">
        <v>752</v>
      </c>
      <c r="O199">
        <v>26</v>
      </c>
      <c r="P199">
        <v>2563</v>
      </c>
      <c r="Q199">
        <v>1808</v>
      </c>
      <c r="R199">
        <v>0</v>
      </c>
      <c r="S199">
        <v>0</v>
      </c>
      <c r="T199">
        <v>1808</v>
      </c>
      <c r="U199">
        <v>2359</v>
      </c>
      <c r="V199">
        <v>3998</v>
      </c>
      <c r="W199">
        <v>9142</v>
      </c>
      <c r="X199">
        <v>13013</v>
      </c>
      <c r="Y199">
        <v>0.13</v>
      </c>
      <c r="Z199">
        <v>25</v>
      </c>
      <c r="AA199">
        <v>14506</v>
      </c>
      <c r="AB199">
        <v>10</v>
      </c>
      <c r="AC199">
        <v>70.22</v>
      </c>
    </row>
    <row r="200" spans="1:29" x14ac:dyDescent="0.3">
      <c r="A200">
        <v>1997</v>
      </c>
      <c r="B200">
        <v>4</v>
      </c>
      <c r="C200" s="1">
        <v>35537</v>
      </c>
      <c r="D200">
        <v>11200</v>
      </c>
      <c r="E200">
        <v>496</v>
      </c>
      <c r="F200">
        <v>317</v>
      </c>
      <c r="G200">
        <v>434</v>
      </c>
      <c r="H200">
        <v>563</v>
      </c>
      <c r="I200">
        <v>5000</v>
      </c>
      <c r="J200">
        <v>6314</v>
      </c>
      <c r="K200">
        <v>18010</v>
      </c>
      <c r="L200">
        <v>204</v>
      </c>
      <c r="M200">
        <v>1602</v>
      </c>
      <c r="N200">
        <v>753</v>
      </c>
      <c r="O200">
        <v>20</v>
      </c>
      <c r="P200">
        <v>2579</v>
      </c>
      <c r="Q200">
        <v>1809</v>
      </c>
      <c r="R200">
        <v>0</v>
      </c>
      <c r="S200">
        <v>0</v>
      </c>
      <c r="T200">
        <v>1809</v>
      </c>
      <c r="U200">
        <v>2319</v>
      </c>
      <c r="V200">
        <v>4878</v>
      </c>
      <c r="W200">
        <v>8871</v>
      </c>
      <c r="X200">
        <v>13622</v>
      </c>
      <c r="Y200">
        <v>0.13</v>
      </c>
      <c r="Z200">
        <v>24</v>
      </c>
      <c r="AA200">
        <v>14671</v>
      </c>
      <c r="AB200">
        <v>7</v>
      </c>
      <c r="AC200">
        <v>70.37</v>
      </c>
    </row>
    <row r="201" spans="1:29" x14ac:dyDescent="0.3">
      <c r="A201">
        <v>1997</v>
      </c>
      <c r="B201">
        <v>4</v>
      </c>
      <c r="C201" s="1">
        <v>35538</v>
      </c>
      <c r="D201">
        <v>10800</v>
      </c>
      <c r="E201">
        <v>505</v>
      </c>
      <c r="F201">
        <v>329</v>
      </c>
      <c r="G201">
        <v>423</v>
      </c>
      <c r="H201">
        <v>567</v>
      </c>
      <c r="I201">
        <v>5590</v>
      </c>
      <c r="J201">
        <v>6909</v>
      </c>
      <c r="K201">
        <v>18214</v>
      </c>
      <c r="L201">
        <v>206</v>
      </c>
      <c r="M201">
        <v>1570</v>
      </c>
      <c r="N201">
        <v>756</v>
      </c>
      <c r="O201">
        <v>29</v>
      </c>
      <c r="P201">
        <v>2561</v>
      </c>
      <c r="Q201">
        <v>1804</v>
      </c>
      <c r="R201">
        <v>0</v>
      </c>
      <c r="S201">
        <v>0</v>
      </c>
      <c r="T201">
        <v>1804</v>
      </c>
      <c r="U201">
        <v>2265</v>
      </c>
      <c r="V201">
        <v>5441</v>
      </c>
      <c r="W201">
        <v>8535</v>
      </c>
      <c r="X201">
        <v>13849</v>
      </c>
      <c r="Y201">
        <v>0.12</v>
      </c>
      <c r="Z201">
        <v>24</v>
      </c>
      <c r="AA201">
        <v>14895</v>
      </c>
      <c r="AB201">
        <v>7</v>
      </c>
      <c r="AC201">
        <v>70.5</v>
      </c>
    </row>
    <row r="202" spans="1:29" x14ac:dyDescent="0.3">
      <c r="A202">
        <v>1997</v>
      </c>
      <c r="B202">
        <v>4</v>
      </c>
      <c r="C202" s="1">
        <v>35539</v>
      </c>
      <c r="D202">
        <v>10800</v>
      </c>
      <c r="E202">
        <v>513</v>
      </c>
      <c r="F202">
        <v>484</v>
      </c>
      <c r="G202">
        <v>428</v>
      </c>
      <c r="H202">
        <v>658</v>
      </c>
      <c r="I202">
        <v>5990</v>
      </c>
      <c r="J202">
        <v>7560</v>
      </c>
      <c r="K202">
        <v>18873</v>
      </c>
      <c r="L202">
        <v>212</v>
      </c>
      <c r="M202">
        <v>1400</v>
      </c>
      <c r="N202">
        <v>921</v>
      </c>
      <c r="O202">
        <v>26</v>
      </c>
      <c r="P202">
        <v>2558</v>
      </c>
      <c r="Q202">
        <v>1804</v>
      </c>
      <c r="R202">
        <v>2063</v>
      </c>
      <c r="S202">
        <v>0</v>
      </c>
      <c r="T202">
        <v>-259</v>
      </c>
      <c r="U202">
        <v>2265</v>
      </c>
      <c r="V202">
        <v>7436</v>
      </c>
      <c r="W202">
        <v>9120</v>
      </c>
      <c r="X202">
        <v>16574</v>
      </c>
      <c r="Y202">
        <v>0.12</v>
      </c>
      <c r="Z202">
        <v>12</v>
      </c>
      <c r="AA202">
        <v>16424</v>
      </c>
      <c r="AB202">
        <v>-1</v>
      </c>
      <c r="AC202">
        <v>70.510000000000005</v>
      </c>
    </row>
    <row r="203" spans="1:29" x14ac:dyDescent="0.3">
      <c r="A203">
        <v>1997</v>
      </c>
      <c r="B203">
        <v>4</v>
      </c>
      <c r="C203" s="1">
        <v>35540</v>
      </c>
      <c r="D203">
        <v>11200</v>
      </c>
      <c r="E203">
        <v>491</v>
      </c>
      <c r="F203">
        <v>566</v>
      </c>
      <c r="G203">
        <v>416</v>
      </c>
      <c r="H203">
        <v>683</v>
      </c>
      <c r="I203">
        <v>5980</v>
      </c>
      <c r="J203">
        <v>7645</v>
      </c>
      <c r="K203">
        <v>19336</v>
      </c>
      <c r="L203">
        <v>204</v>
      </c>
      <c r="M203">
        <v>1366</v>
      </c>
      <c r="N203">
        <v>990</v>
      </c>
      <c r="O203">
        <v>25</v>
      </c>
      <c r="P203">
        <v>2586</v>
      </c>
      <c r="Q203">
        <v>1824</v>
      </c>
      <c r="R203">
        <v>2751</v>
      </c>
      <c r="S203">
        <v>0</v>
      </c>
      <c r="T203">
        <v>-926</v>
      </c>
      <c r="U203">
        <v>2319</v>
      </c>
      <c r="V203">
        <v>7980</v>
      </c>
      <c r="W203">
        <v>9632</v>
      </c>
      <c r="X203">
        <v>17677</v>
      </c>
      <c r="Y203">
        <v>0.12</v>
      </c>
      <c r="Z203">
        <v>9</v>
      </c>
      <c r="AA203">
        <v>17140</v>
      </c>
      <c r="AB203">
        <v>-3</v>
      </c>
      <c r="AC203">
        <v>70.48</v>
      </c>
    </row>
    <row r="204" spans="1:29" x14ac:dyDescent="0.3">
      <c r="A204">
        <v>1997</v>
      </c>
      <c r="B204">
        <v>4</v>
      </c>
      <c r="C204" s="1">
        <v>35541</v>
      </c>
      <c r="D204">
        <v>12900</v>
      </c>
      <c r="E204">
        <v>472</v>
      </c>
      <c r="F204">
        <v>520</v>
      </c>
      <c r="G204">
        <v>414</v>
      </c>
      <c r="H204">
        <v>564</v>
      </c>
      <c r="I204">
        <v>5930</v>
      </c>
      <c r="J204">
        <v>7428</v>
      </c>
      <c r="K204">
        <v>20800</v>
      </c>
      <c r="L204">
        <v>186</v>
      </c>
      <c r="M204">
        <v>877</v>
      </c>
      <c r="N204">
        <v>1486</v>
      </c>
      <c r="O204">
        <v>37</v>
      </c>
      <c r="P204">
        <v>2587</v>
      </c>
      <c r="Q204">
        <v>1824</v>
      </c>
      <c r="R204">
        <v>2751</v>
      </c>
      <c r="S204">
        <v>0</v>
      </c>
      <c r="T204">
        <v>-926</v>
      </c>
      <c r="U204">
        <v>2545</v>
      </c>
      <c r="V204">
        <v>7988</v>
      </c>
      <c r="W204">
        <v>11087</v>
      </c>
      <c r="X204">
        <v>19140</v>
      </c>
      <c r="Y204">
        <v>0.11</v>
      </c>
      <c r="Z204">
        <v>8</v>
      </c>
      <c r="AA204">
        <v>18602</v>
      </c>
      <c r="AB204">
        <v>-3</v>
      </c>
      <c r="AC204">
        <v>70.39</v>
      </c>
    </row>
    <row r="205" spans="1:29" x14ac:dyDescent="0.3">
      <c r="A205">
        <v>1997</v>
      </c>
      <c r="B205">
        <v>4</v>
      </c>
      <c r="C205" s="1">
        <v>35542</v>
      </c>
      <c r="D205">
        <v>14800</v>
      </c>
      <c r="E205">
        <v>440</v>
      </c>
      <c r="F205">
        <v>527</v>
      </c>
      <c r="G205">
        <v>408</v>
      </c>
      <c r="H205">
        <v>509</v>
      </c>
      <c r="I205">
        <v>5790</v>
      </c>
      <c r="J205">
        <v>7234</v>
      </c>
      <c r="K205">
        <v>22474</v>
      </c>
      <c r="L205">
        <v>180</v>
      </c>
      <c r="M205">
        <v>650</v>
      </c>
      <c r="N205">
        <v>1694</v>
      </c>
      <c r="O205">
        <v>47</v>
      </c>
      <c r="P205">
        <v>2571</v>
      </c>
      <c r="Q205">
        <v>1785</v>
      </c>
      <c r="R205">
        <v>2751</v>
      </c>
      <c r="S205">
        <v>0</v>
      </c>
      <c r="T205">
        <v>-966</v>
      </c>
      <c r="U205">
        <v>2797</v>
      </c>
      <c r="V205">
        <v>8088</v>
      </c>
      <c r="W205">
        <v>12713</v>
      </c>
      <c r="X205">
        <v>20869</v>
      </c>
      <c r="Y205">
        <v>0.1</v>
      </c>
      <c r="Z205">
        <v>7</v>
      </c>
      <c r="AA205">
        <v>20309</v>
      </c>
      <c r="AB205">
        <v>-3</v>
      </c>
      <c r="AC205">
        <v>70.260000000000005</v>
      </c>
    </row>
    <row r="206" spans="1:29" x14ac:dyDescent="0.3">
      <c r="A206">
        <v>1997</v>
      </c>
      <c r="B206">
        <v>4</v>
      </c>
      <c r="C206" s="1">
        <v>35543</v>
      </c>
      <c r="D206">
        <v>14900</v>
      </c>
      <c r="E206">
        <v>432</v>
      </c>
      <c r="F206">
        <v>551</v>
      </c>
      <c r="G206">
        <v>407</v>
      </c>
      <c r="H206">
        <v>622</v>
      </c>
      <c r="I206">
        <v>6080</v>
      </c>
      <c r="J206">
        <v>7660</v>
      </c>
      <c r="K206">
        <v>22992</v>
      </c>
      <c r="L206">
        <v>164</v>
      </c>
      <c r="M206">
        <v>640</v>
      </c>
      <c r="N206">
        <v>1697</v>
      </c>
      <c r="O206">
        <v>64</v>
      </c>
      <c r="P206">
        <v>2565</v>
      </c>
      <c r="Q206">
        <v>1819</v>
      </c>
      <c r="R206">
        <v>2751</v>
      </c>
      <c r="S206">
        <v>0</v>
      </c>
      <c r="T206">
        <v>-932</v>
      </c>
      <c r="U206">
        <v>2811</v>
      </c>
      <c r="V206">
        <v>8512</v>
      </c>
      <c r="W206">
        <v>12782</v>
      </c>
      <c r="X206">
        <v>21359</v>
      </c>
      <c r="Y206">
        <v>0.1</v>
      </c>
      <c r="Z206">
        <v>7</v>
      </c>
      <c r="AA206">
        <v>20819</v>
      </c>
      <c r="AB206">
        <v>-3</v>
      </c>
      <c r="AC206">
        <v>70.12</v>
      </c>
    </row>
    <row r="207" spans="1:29" x14ac:dyDescent="0.3">
      <c r="A207">
        <v>1997</v>
      </c>
      <c r="B207">
        <v>4</v>
      </c>
      <c r="C207" s="1">
        <v>35544</v>
      </c>
      <c r="D207">
        <v>15000</v>
      </c>
      <c r="E207">
        <v>443</v>
      </c>
      <c r="F207">
        <v>593</v>
      </c>
      <c r="G207">
        <v>385</v>
      </c>
      <c r="H207">
        <v>605</v>
      </c>
      <c r="I207">
        <v>6350</v>
      </c>
      <c r="J207">
        <v>7933</v>
      </c>
      <c r="K207">
        <v>23376</v>
      </c>
      <c r="L207">
        <v>159</v>
      </c>
      <c r="M207">
        <v>631</v>
      </c>
      <c r="N207">
        <v>1703</v>
      </c>
      <c r="O207">
        <v>67</v>
      </c>
      <c r="P207">
        <v>2560</v>
      </c>
      <c r="Q207">
        <v>1893</v>
      </c>
      <c r="R207">
        <v>688</v>
      </c>
      <c r="S207">
        <v>0</v>
      </c>
      <c r="T207">
        <v>1205</v>
      </c>
      <c r="U207">
        <v>2824</v>
      </c>
      <c r="V207">
        <v>7414</v>
      </c>
      <c r="W207">
        <v>12282</v>
      </c>
      <c r="X207">
        <v>19611</v>
      </c>
      <c r="Y207">
        <v>0.1</v>
      </c>
      <c r="Z207">
        <v>16</v>
      </c>
      <c r="AA207">
        <v>20310</v>
      </c>
      <c r="AB207">
        <v>3</v>
      </c>
      <c r="AC207">
        <v>70.040000000000006</v>
      </c>
    </row>
    <row r="208" spans="1:29" x14ac:dyDescent="0.3">
      <c r="A208">
        <v>1997</v>
      </c>
      <c r="B208">
        <v>4</v>
      </c>
      <c r="C208" s="1">
        <v>35545</v>
      </c>
      <c r="D208">
        <v>14000</v>
      </c>
      <c r="E208">
        <v>440</v>
      </c>
      <c r="F208">
        <v>493</v>
      </c>
      <c r="G208">
        <v>359</v>
      </c>
      <c r="H208">
        <v>558</v>
      </c>
      <c r="I208">
        <v>6260</v>
      </c>
      <c r="J208">
        <v>7670</v>
      </c>
      <c r="K208">
        <v>22110</v>
      </c>
      <c r="L208">
        <v>160</v>
      </c>
      <c r="M208">
        <v>1154</v>
      </c>
      <c r="N208">
        <v>1190</v>
      </c>
      <c r="O208">
        <v>82</v>
      </c>
      <c r="P208">
        <v>2586</v>
      </c>
      <c r="Q208">
        <v>1906</v>
      </c>
      <c r="R208">
        <v>0</v>
      </c>
      <c r="S208">
        <v>0</v>
      </c>
      <c r="T208">
        <v>1906</v>
      </c>
      <c r="U208">
        <v>2691</v>
      </c>
      <c r="V208">
        <v>6536</v>
      </c>
      <c r="W208">
        <v>11215</v>
      </c>
      <c r="X208">
        <v>17617</v>
      </c>
      <c r="Y208">
        <v>0.1</v>
      </c>
      <c r="Z208">
        <v>20</v>
      </c>
      <c r="AA208">
        <v>18723</v>
      </c>
      <c r="AB208">
        <v>6</v>
      </c>
      <c r="AC208">
        <v>70.03</v>
      </c>
    </row>
    <row r="209" spans="1:29" x14ac:dyDescent="0.3">
      <c r="A209">
        <v>1997</v>
      </c>
      <c r="B209">
        <v>4</v>
      </c>
      <c r="C209" s="1">
        <v>35546</v>
      </c>
      <c r="D209">
        <v>13500</v>
      </c>
      <c r="E209">
        <v>466</v>
      </c>
      <c r="F209">
        <v>440</v>
      </c>
      <c r="G209">
        <v>342</v>
      </c>
      <c r="H209">
        <v>579</v>
      </c>
      <c r="I209">
        <v>6150</v>
      </c>
      <c r="J209">
        <v>7511</v>
      </c>
      <c r="K209">
        <v>21477</v>
      </c>
      <c r="L209">
        <v>159</v>
      </c>
      <c r="M209">
        <v>1237</v>
      </c>
      <c r="N209">
        <v>985</v>
      </c>
      <c r="O209">
        <v>92</v>
      </c>
      <c r="P209">
        <v>2472</v>
      </c>
      <c r="Q209">
        <v>1900</v>
      </c>
      <c r="R209">
        <v>0</v>
      </c>
      <c r="S209">
        <v>0</v>
      </c>
      <c r="T209">
        <v>1900</v>
      </c>
      <c r="U209">
        <v>2625</v>
      </c>
      <c r="V209">
        <v>6428</v>
      </c>
      <c r="W209">
        <v>10810</v>
      </c>
      <c r="X209">
        <v>17105</v>
      </c>
      <c r="Y209">
        <v>0.1</v>
      </c>
      <c r="Z209">
        <v>20</v>
      </c>
      <c r="AA209">
        <v>18207</v>
      </c>
      <c r="AB209">
        <v>6</v>
      </c>
      <c r="AC209">
        <v>70.040000000000006</v>
      </c>
    </row>
    <row r="210" spans="1:29" x14ac:dyDescent="0.3">
      <c r="A210">
        <v>1997</v>
      </c>
      <c r="B210">
        <v>4</v>
      </c>
      <c r="C210" s="1">
        <v>35547</v>
      </c>
      <c r="D210">
        <v>11900</v>
      </c>
      <c r="E210">
        <v>464</v>
      </c>
      <c r="F210">
        <v>420</v>
      </c>
      <c r="G210">
        <v>332</v>
      </c>
      <c r="H210">
        <v>571</v>
      </c>
      <c r="I210">
        <v>6140</v>
      </c>
      <c r="J210">
        <v>7463</v>
      </c>
      <c r="K210">
        <v>19827</v>
      </c>
      <c r="L210">
        <v>169</v>
      </c>
      <c r="M210">
        <v>1354</v>
      </c>
      <c r="N210">
        <v>986</v>
      </c>
      <c r="O210">
        <v>87</v>
      </c>
      <c r="P210">
        <v>2595</v>
      </c>
      <c r="Q210">
        <v>1907</v>
      </c>
      <c r="R210">
        <v>0</v>
      </c>
      <c r="S210">
        <v>0</v>
      </c>
      <c r="T210">
        <v>1907</v>
      </c>
      <c r="U210">
        <v>2412</v>
      </c>
      <c r="V210">
        <v>6040</v>
      </c>
      <c r="W210">
        <v>9418</v>
      </c>
      <c r="X210">
        <v>15325</v>
      </c>
      <c r="Y210">
        <v>0.12</v>
      </c>
      <c r="Z210">
        <v>23</v>
      </c>
      <c r="AA210">
        <v>16431</v>
      </c>
      <c r="AB210">
        <v>7</v>
      </c>
      <c r="AC210">
        <v>70.13</v>
      </c>
    </row>
    <row r="211" spans="1:29" x14ac:dyDescent="0.3">
      <c r="A211">
        <v>1997</v>
      </c>
      <c r="B211">
        <v>4</v>
      </c>
      <c r="C211" s="1">
        <v>35548</v>
      </c>
      <c r="D211">
        <v>10800</v>
      </c>
      <c r="E211">
        <v>483</v>
      </c>
      <c r="F211">
        <v>424</v>
      </c>
      <c r="G211">
        <v>324</v>
      </c>
      <c r="H211">
        <v>579</v>
      </c>
      <c r="I211">
        <v>6160</v>
      </c>
      <c r="J211">
        <v>7487</v>
      </c>
      <c r="K211">
        <v>18770</v>
      </c>
      <c r="L211">
        <v>170</v>
      </c>
      <c r="M211">
        <v>1306</v>
      </c>
      <c r="N211">
        <v>980</v>
      </c>
      <c r="O211">
        <v>76</v>
      </c>
      <c r="P211">
        <v>2532</v>
      </c>
      <c r="Q211">
        <v>1969</v>
      </c>
      <c r="R211">
        <v>0</v>
      </c>
      <c r="S211">
        <v>0</v>
      </c>
      <c r="T211">
        <v>1969</v>
      </c>
      <c r="U211">
        <v>2265</v>
      </c>
      <c r="V211">
        <v>5941</v>
      </c>
      <c r="W211">
        <v>8466</v>
      </c>
      <c r="X211">
        <v>14269</v>
      </c>
      <c r="Y211">
        <v>0.12</v>
      </c>
      <c r="Z211">
        <v>24</v>
      </c>
      <c r="AA211">
        <v>15411</v>
      </c>
      <c r="AB211">
        <v>7</v>
      </c>
      <c r="AC211">
        <v>70.25</v>
      </c>
    </row>
    <row r="212" spans="1:29" x14ac:dyDescent="0.3">
      <c r="A212">
        <v>1997</v>
      </c>
      <c r="B212">
        <v>4</v>
      </c>
      <c r="C212" s="1">
        <v>35549</v>
      </c>
      <c r="D212">
        <v>10900</v>
      </c>
      <c r="E212">
        <v>460</v>
      </c>
      <c r="F212">
        <v>417</v>
      </c>
      <c r="G212">
        <v>312</v>
      </c>
      <c r="H212">
        <v>546</v>
      </c>
      <c r="I212">
        <v>6110</v>
      </c>
      <c r="J212">
        <v>7385</v>
      </c>
      <c r="K212">
        <v>18745</v>
      </c>
      <c r="L212">
        <v>175</v>
      </c>
      <c r="M212">
        <v>1385</v>
      </c>
      <c r="N212">
        <v>990</v>
      </c>
      <c r="O212">
        <v>90</v>
      </c>
      <c r="P212">
        <v>2640</v>
      </c>
      <c r="Q212">
        <v>1918</v>
      </c>
      <c r="R212">
        <v>0</v>
      </c>
      <c r="S212">
        <v>0</v>
      </c>
      <c r="T212">
        <v>1918</v>
      </c>
      <c r="U212">
        <v>2279</v>
      </c>
      <c r="V212">
        <v>5777</v>
      </c>
      <c r="W212">
        <v>8544</v>
      </c>
      <c r="X212">
        <v>14187</v>
      </c>
      <c r="Y212">
        <v>0.12</v>
      </c>
      <c r="Z212">
        <v>24</v>
      </c>
      <c r="AA212">
        <v>15300</v>
      </c>
      <c r="AB212">
        <v>7</v>
      </c>
      <c r="AC212">
        <v>70.38</v>
      </c>
    </row>
    <row r="213" spans="1:29" x14ac:dyDescent="0.3">
      <c r="A213">
        <v>1997</v>
      </c>
      <c r="B213">
        <v>4</v>
      </c>
      <c r="C213" s="1">
        <v>35550</v>
      </c>
      <c r="D213">
        <v>10600</v>
      </c>
      <c r="E213">
        <v>431</v>
      </c>
      <c r="F213">
        <v>391</v>
      </c>
      <c r="G213">
        <v>296</v>
      </c>
      <c r="H213">
        <v>512</v>
      </c>
      <c r="I213">
        <v>6020</v>
      </c>
      <c r="J213">
        <v>7219</v>
      </c>
      <c r="K213">
        <v>18250</v>
      </c>
      <c r="L213">
        <v>177</v>
      </c>
      <c r="M213">
        <v>1282</v>
      </c>
      <c r="N213">
        <v>983</v>
      </c>
      <c r="O213">
        <v>73</v>
      </c>
      <c r="P213">
        <v>2515</v>
      </c>
      <c r="Q213">
        <v>1953</v>
      </c>
      <c r="R213">
        <v>0</v>
      </c>
      <c r="S213">
        <v>0</v>
      </c>
      <c r="T213">
        <v>1953</v>
      </c>
      <c r="U213">
        <v>2239</v>
      </c>
      <c r="V213">
        <v>5674</v>
      </c>
      <c r="W213">
        <v>8245</v>
      </c>
      <c r="X213">
        <v>13783</v>
      </c>
      <c r="Y213">
        <v>0.12</v>
      </c>
      <c r="Z213">
        <v>24</v>
      </c>
      <c r="AA213">
        <v>14915</v>
      </c>
      <c r="AB213">
        <v>8</v>
      </c>
      <c r="AC213">
        <v>70.510000000000005</v>
      </c>
    </row>
    <row r="214" spans="1:29" x14ac:dyDescent="0.3">
      <c r="A214">
        <v>1997</v>
      </c>
      <c r="B214">
        <v>5</v>
      </c>
      <c r="C214" s="1">
        <v>35551</v>
      </c>
      <c r="D214">
        <v>11100</v>
      </c>
      <c r="E214">
        <v>428</v>
      </c>
      <c r="F214">
        <v>373</v>
      </c>
      <c r="G214">
        <v>284</v>
      </c>
      <c r="H214">
        <v>521</v>
      </c>
      <c r="I214">
        <v>5940</v>
      </c>
      <c r="J214">
        <v>7118</v>
      </c>
      <c r="K214">
        <v>18646</v>
      </c>
      <c r="L214">
        <v>183</v>
      </c>
      <c r="M214">
        <v>1325</v>
      </c>
      <c r="N214">
        <v>983</v>
      </c>
      <c r="O214">
        <v>87</v>
      </c>
      <c r="P214">
        <v>2578</v>
      </c>
      <c r="Q214">
        <v>1938</v>
      </c>
      <c r="R214">
        <v>0</v>
      </c>
      <c r="S214">
        <v>0</v>
      </c>
      <c r="T214">
        <v>1938</v>
      </c>
      <c r="U214">
        <v>2305</v>
      </c>
      <c r="V214">
        <v>5586</v>
      </c>
      <c r="W214">
        <v>8680</v>
      </c>
      <c r="X214">
        <v>14130</v>
      </c>
      <c r="Y214">
        <v>0.12</v>
      </c>
      <c r="Z214">
        <v>24</v>
      </c>
      <c r="AA214">
        <v>15254</v>
      </c>
      <c r="AB214">
        <v>7</v>
      </c>
      <c r="AC214">
        <v>70.62</v>
      </c>
    </row>
    <row r="215" spans="1:29" x14ac:dyDescent="0.3">
      <c r="A215">
        <v>1997</v>
      </c>
      <c r="B215">
        <v>5</v>
      </c>
      <c r="C215" s="1">
        <v>35552</v>
      </c>
      <c r="D215">
        <v>10600</v>
      </c>
      <c r="E215">
        <v>435</v>
      </c>
      <c r="F215">
        <v>364</v>
      </c>
      <c r="G215">
        <v>287</v>
      </c>
      <c r="H215">
        <v>476</v>
      </c>
      <c r="I215">
        <v>5780</v>
      </c>
      <c r="J215">
        <v>6907</v>
      </c>
      <c r="K215">
        <v>17942</v>
      </c>
      <c r="L215">
        <v>179</v>
      </c>
      <c r="M215">
        <v>1357</v>
      </c>
      <c r="N215">
        <v>990</v>
      </c>
      <c r="O215">
        <v>82</v>
      </c>
      <c r="P215">
        <v>2608</v>
      </c>
      <c r="Q215">
        <v>1931</v>
      </c>
      <c r="R215">
        <v>0</v>
      </c>
      <c r="S215">
        <v>0</v>
      </c>
      <c r="T215">
        <v>1931</v>
      </c>
      <c r="U215">
        <v>2239</v>
      </c>
      <c r="V215">
        <v>5283</v>
      </c>
      <c r="W215">
        <v>8256</v>
      </c>
      <c r="X215">
        <v>13403</v>
      </c>
      <c r="Y215">
        <v>0.13</v>
      </c>
      <c r="Z215">
        <v>25</v>
      </c>
      <c r="AA215">
        <v>14523</v>
      </c>
      <c r="AB215">
        <v>8</v>
      </c>
      <c r="AC215">
        <v>70.760000000000005</v>
      </c>
    </row>
    <row r="216" spans="1:29" x14ac:dyDescent="0.3">
      <c r="A216">
        <v>1997</v>
      </c>
      <c r="B216">
        <v>5</v>
      </c>
      <c r="C216" s="1">
        <v>35553</v>
      </c>
      <c r="D216">
        <v>10400</v>
      </c>
      <c r="E216">
        <v>466</v>
      </c>
      <c r="F216">
        <v>349</v>
      </c>
      <c r="G216">
        <v>296</v>
      </c>
      <c r="H216">
        <v>463</v>
      </c>
      <c r="I216">
        <v>5630</v>
      </c>
      <c r="J216">
        <v>6738</v>
      </c>
      <c r="K216">
        <v>17604</v>
      </c>
      <c r="L216">
        <v>173</v>
      </c>
      <c r="M216">
        <v>1334</v>
      </c>
      <c r="N216">
        <v>986</v>
      </c>
      <c r="O216">
        <v>88</v>
      </c>
      <c r="P216">
        <v>2581</v>
      </c>
      <c r="Q216">
        <v>1974</v>
      </c>
      <c r="R216">
        <v>0</v>
      </c>
      <c r="S216">
        <v>0</v>
      </c>
      <c r="T216">
        <v>1974</v>
      </c>
      <c r="U216">
        <v>2212</v>
      </c>
      <c r="V216">
        <v>5086</v>
      </c>
      <c r="W216">
        <v>8101</v>
      </c>
      <c r="X216">
        <v>13049</v>
      </c>
      <c r="Y216">
        <v>0.13</v>
      </c>
      <c r="Z216">
        <v>26</v>
      </c>
      <c r="AA216">
        <v>14194</v>
      </c>
      <c r="AB216">
        <v>8</v>
      </c>
      <c r="AC216">
        <v>70.91</v>
      </c>
    </row>
    <row r="217" spans="1:29" x14ac:dyDescent="0.3">
      <c r="A217">
        <v>1997</v>
      </c>
      <c r="B217">
        <v>5</v>
      </c>
      <c r="C217" s="1">
        <v>35554</v>
      </c>
      <c r="D217">
        <v>10400</v>
      </c>
      <c r="E217">
        <v>456</v>
      </c>
      <c r="F217">
        <v>333</v>
      </c>
      <c r="G217">
        <v>299</v>
      </c>
      <c r="H217">
        <v>491</v>
      </c>
      <c r="I217">
        <v>5540</v>
      </c>
      <c r="J217">
        <v>6663</v>
      </c>
      <c r="K217">
        <v>17519</v>
      </c>
      <c r="L217">
        <v>179</v>
      </c>
      <c r="M217">
        <v>1292</v>
      </c>
      <c r="N217">
        <v>987</v>
      </c>
      <c r="O217">
        <v>82</v>
      </c>
      <c r="P217">
        <v>2539</v>
      </c>
      <c r="Q217">
        <v>2100</v>
      </c>
      <c r="R217">
        <v>0</v>
      </c>
      <c r="S217">
        <v>0</v>
      </c>
      <c r="T217">
        <v>2100</v>
      </c>
      <c r="U217">
        <v>2212</v>
      </c>
      <c r="V217">
        <v>4971</v>
      </c>
      <c r="W217">
        <v>8056</v>
      </c>
      <c r="X217">
        <v>12880</v>
      </c>
      <c r="Y217">
        <v>0.13</v>
      </c>
      <c r="Z217">
        <v>26</v>
      </c>
      <c r="AA217">
        <v>14098</v>
      </c>
      <c r="AB217">
        <v>9</v>
      </c>
      <c r="AC217">
        <v>71.06</v>
      </c>
    </row>
    <row r="218" spans="1:29" x14ac:dyDescent="0.3">
      <c r="A218">
        <v>1997</v>
      </c>
      <c r="B218">
        <v>5</v>
      </c>
      <c r="C218" s="1">
        <v>35555</v>
      </c>
      <c r="D218">
        <v>10200</v>
      </c>
      <c r="E218">
        <v>460</v>
      </c>
      <c r="F218">
        <v>320</v>
      </c>
      <c r="G218">
        <v>303</v>
      </c>
      <c r="H218">
        <v>489</v>
      </c>
      <c r="I218">
        <v>5930</v>
      </c>
      <c r="J218">
        <v>7042</v>
      </c>
      <c r="K218">
        <v>17702</v>
      </c>
      <c r="L218">
        <v>175</v>
      </c>
      <c r="M218">
        <v>1350</v>
      </c>
      <c r="N218">
        <v>989</v>
      </c>
      <c r="O218">
        <v>87</v>
      </c>
      <c r="P218">
        <v>2601</v>
      </c>
      <c r="Q218">
        <v>2030</v>
      </c>
      <c r="R218">
        <v>0</v>
      </c>
      <c r="S218">
        <v>0</v>
      </c>
      <c r="T218">
        <v>2030</v>
      </c>
      <c r="U218">
        <v>2186</v>
      </c>
      <c r="V218">
        <v>5307</v>
      </c>
      <c r="W218">
        <v>7906</v>
      </c>
      <c r="X218">
        <v>13071</v>
      </c>
      <c r="Y218">
        <v>0.13</v>
      </c>
      <c r="Z218">
        <v>26</v>
      </c>
      <c r="AA218">
        <v>14249</v>
      </c>
      <c r="AB218">
        <v>8</v>
      </c>
      <c r="AC218">
        <v>71.19</v>
      </c>
    </row>
    <row r="219" spans="1:29" x14ac:dyDescent="0.3">
      <c r="A219">
        <v>1997</v>
      </c>
      <c r="B219">
        <v>5</v>
      </c>
      <c r="C219" s="1">
        <v>35556</v>
      </c>
      <c r="D219">
        <v>10000</v>
      </c>
      <c r="E219">
        <v>464</v>
      </c>
      <c r="F219">
        <v>309</v>
      </c>
      <c r="G219">
        <v>316</v>
      </c>
      <c r="H219">
        <v>495</v>
      </c>
      <c r="I219">
        <v>6110</v>
      </c>
      <c r="J219">
        <v>7230</v>
      </c>
      <c r="K219">
        <v>17694</v>
      </c>
      <c r="L219">
        <v>178</v>
      </c>
      <c r="M219">
        <v>1411</v>
      </c>
      <c r="N219">
        <v>970</v>
      </c>
      <c r="O219">
        <v>98</v>
      </c>
      <c r="P219">
        <v>2657</v>
      </c>
      <c r="Q219">
        <v>2024</v>
      </c>
      <c r="R219">
        <v>0</v>
      </c>
      <c r="S219">
        <v>0</v>
      </c>
      <c r="T219">
        <v>2024</v>
      </c>
      <c r="U219">
        <v>2159</v>
      </c>
      <c r="V219">
        <v>5416</v>
      </c>
      <c r="W219">
        <v>7738</v>
      </c>
      <c r="X219">
        <v>13013</v>
      </c>
      <c r="Y219">
        <v>0.13</v>
      </c>
      <c r="Z219">
        <v>26</v>
      </c>
      <c r="AA219">
        <v>14187</v>
      </c>
      <c r="AB219">
        <v>8</v>
      </c>
      <c r="AC219">
        <v>71.31</v>
      </c>
    </row>
    <row r="220" spans="1:29" x14ac:dyDescent="0.3">
      <c r="A220">
        <v>1997</v>
      </c>
      <c r="B220">
        <v>5</v>
      </c>
      <c r="C220" s="1">
        <v>35557</v>
      </c>
      <c r="D220">
        <v>9400</v>
      </c>
      <c r="E220">
        <v>477</v>
      </c>
      <c r="F220">
        <v>302</v>
      </c>
      <c r="G220">
        <v>303</v>
      </c>
      <c r="H220">
        <v>555</v>
      </c>
      <c r="I220">
        <v>5990</v>
      </c>
      <c r="J220">
        <v>7150</v>
      </c>
      <c r="K220">
        <v>17027</v>
      </c>
      <c r="L220">
        <v>186</v>
      </c>
      <c r="M220">
        <v>1457</v>
      </c>
      <c r="N220">
        <v>936</v>
      </c>
      <c r="O220">
        <v>91</v>
      </c>
      <c r="P220">
        <v>2670</v>
      </c>
      <c r="Q220">
        <v>2088</v>
      </c>
      <c r="R220">
        <v>0</v>
      </c>
      <c r="S220">
        <v>0</v>
      </c>
      <c r="T220">
        <v>2088</v>
      </c>
      <c r="U220">
        <v>2079</v>
      </c>
      <c r="V220">
        <v>5201</v>
      </c>
      <c r="W220">
        <v>7213</v>
      </c>
      <c r="X220">
        <v>12268</v>
      </c>
      <c r="Y220">
        <v>0.14000000000000001</v>
      </c>
      <c r="Z220">
        <v>28</v>
      </c>
      <c r="AA220">
        <v>13479</v>
      </c>
      <c r="AB220">
        <v>9</v>
      </c>
      <c r="AC220">
        <v>71.47</v>
      </c>
    </row>
    <row r="221" spans="1:29" x14ac:dyDescent="0.3">
      <c r="A221">
        <v>1997</v>
      </c>
      <c r="B221">
        <v>5</v>
      </c>
      <c r="C221" s="1">
        <v>35558</v>
      </c>
      <c r="D221">
        <v>9480</v>
      </c>
      <c r="E221">
        <v>517</v>
      </c>
      <c r="F221">
        <v>297</v>
      </c>
      <c r="G221">
        <v>314</v>
      </c>
      <c r="H221">
        <v>532</v>
      </c>
      <c r="I221">
        <v>6000</v>
      </c>
      <c r="J221">
        <v>7143</v>
      </c>
      <c r="K221">
        <v>17140</v>
      </c>
      <c r="L221">
        <v>181</v>
      </c>
      <c r="M221">
        <v>1587</v>
      </c>
      <c r="N221">
        <v>1023</v>
      </c>
      <c r="O221">
        <v>42</v>
      </c>
      <c r="P221">
        <v>2834</v>
      </c>
      <c r="Q221">
        <v>2071</v>
      </c>
      <c r="R221">
        <v>0</v>
      </c>
      <c r="S221">
        <v>0</v>
      </c>
      <c r="T221">
        <v>2071</v>
      </c>
      <c r="U221">
        <v>2090</v>
      </c>
      <c r="V221">
        <v>5053</v>
      </c>
      <c r="W221">
        <v>7327</v>
      </c>
      <c r="X221">
        <v>12235</v>
      </c>
      <c r="Y221">
        <v>0.15</v>
      </c>
      <c r="Z221">
        <v>29</v>
      </c>
      <c r="AA221">
        <v>13437</v>
      </c>
      <c r="AB221">
        <v>9</v>
      </c>
      <c r="AC221">
        <v>71.62</v>
      </c>
    </row>
    <row r="222" spans="1:29" x14ac:dyDescent="0.3">
      <c r="A222">
        <v>1997</v>
      </c>
      <c r="B222">
        <v>5</v>
      </c>
      <c r="C222" s="1">
        <v>35559</v>
      </c>
      <c r="D222">
        <v>9600</v>
      </c>
      <c r="E222">
        <v>520</v>
      </c>
      <c r="F222">
        <v>293</v>
      </c>
      <c r="G222">
        <v>328</v>
      </c>
      <c r="H222">
        <v>509</v>
      </c>
      <c r="I222">
        <v>5940</v>
      </c>
      <c r="J222">
        <v>7070</v>
      </c>
      <c r="K222">
        <v>17190</v>
      </c>
      <c r="L222">
        <v>191</v>
      </c>
      <c r="M222">
        <v>1336</v>
      </c>
      <c r="N222">
        <v>970</v>
      </c>
      <c r="O222">
        <v>52</v>
      </c>
      <c r="P222">
        <v>2549</v>
      </c>
      <c r="Q222">
        <v>2126</v>
      </c>
      <c r="R222">
        <v>0</v>
      </c>
      <c r="S222">
        <v>0</v>
      </c>
      <c r="T222">
        <v>2126</v>
      </c>
      <c r="U222">
        <v>2106</v>
      </c>
      <c r="V222">
        <v>5245</v>
      </c>
      <c r="W222">
        <v>7419</v>
      </c>
      <c r="X222">
        <v>12515</v>
      </c>
      <c r="Y222">
        <v>0.13</v>
      </c>
      <c r="Z222">
        <v>27</v>
      </c>
      <c r="AA222">
        <v>13748</v>
      </c>
      <c r="AB222">
        <v>9</v>
      </c>
      <c r="AC222">
        <v>71.75</v>
      </c>
    </row>
    <row r="223" spans="1:29" x14ac:dyDescent="0.3">
      <c r="A223">
        <v>1997</v>
      </c>
      <c r="B223">
        <v>5</v>
      </c>
      <c r="C223" s="1">
        <v>35560</v>
      </c>
      <c r="D223">
        <v>9470</v>
      </c>
      <c r="E223">
        <v>498</v>
      </c>
      <c r="F223">
        <v>287</v>
      </c>
      <c r="G223">
        <v>324</v>
      </c>
      <c r="H223">
        <v>522</v>
      </c>
      <c r="I223">
        <v>5990</v>
      </c>
      <c r="J223">
        <v>7123</v>
      </c>
      <c r="K223">
        <v>17091</v>
      </c>
      <c r="L223">
        <v>197</v>
      </c>
      <c r="M223">
        <v>656</v>
      </c>
      <c r="N223">
        <v>1776</v>
      </c>
      <c r="O223">
        <v>79</v>
      </c>
      <c r="P223">
        <v>2709</v>
      </c>
      <c r="Q223">
        <v>2150</v>
      </c>
      <c r="R223">
        <v>0</v>
      </c>
      <c r="S223">
        <v>0</v>
      </c>
      <c r="T223">
        <v>2150</v>
      </c>
      <c r="U223">
        <v>2089</v>
      </c>
      <c r="V223">
        <v>5106</v>
      </c>
      <c r="W223">
        <v>7278</v>
      </c>
      <c r="X223">
        <v>12233</v>
      </c>
      <c r="Y223">
        <v>0.14000000000000001</v>
      </c>
      <c r="Z223">
        <v>28</v>
      </c>
      <c r="AA223">
        <v>13480</v>
      </c>
      <c r="AB223">
        <v>9</v>
      </c>
      <c r="AC223">
        <v>71.89</v>
      </c>
    </row>
    <row r="224" spans="1:29" x14ac:dyDescent="0.3">
      <c r="A224">
        <v>1997</v>
      </c>
      <c r="B224">
        <v>5</v>
      </c>
      <c r="C224" s="1">
        <v>35561</v>
      </c>
      <c r="D224">
        <v>9750</v>
      </c>
      <c r="E224">
        <v>476</v>
      </c>
      <c r="F224">
        <v>282</v>
      </c>
      <c r="G224">
        <v>319</v>
      </c>
      <c r="H224">
        <v>503</v>
      </c>
      <c r="I224">
        <v>6250</v>
      </c>
      <c r="J224">
        <v>7354</v>
      </c>
      <c r="K224">
        <v>17580</v>
      </c>
      <c r="L224">
        <v>193</v>
      </c>
      <c r="M224">
        <v>630</v>
      </c>
      <c r="N224">
        <v>1766</v>
      </c>
      <c r="O224">
        <v>89</v>
      </c>
      <c r="P224">
        <v>2678</v>
      </c>
      <c r="Q224">
        <v>2174</v>
      </c>
      <c r="R224">
        <v>0</v>
      </c>
      <c r="S224">
        <v>0</v>
      </c>
      <c r="T224">
        <v>2174</v>
      </c>
      <c r="U224">
        <v>2126</v>
      </c>
      <c r="V224">
        <v>5389</v>
      </c>
      <c r="W224">
        <v>7491</v>
      </c>
      <c r="X224">
        <v>12728</v>
      </c>
      <c r="Y224">
        <v>0.13</v>
      </c>
      <c r="Z224">
        <v>28</v>
      </c>
      <c r="AA224">
        <v>13989</v>
      </c>
      <c r="AB224">
        <v>9</v>
      </c>
      <c r="AC224">
        <v>71.989999999999995</v>
      </c>
    </row>
    <row r="225" spans="1:29" x14ac:dyDescent="0.3">
      <c r="A225">
        <v>1997</v>
      </c>
      <c r="B225">
        <v>5</v>
      </c>
      <c r="C225" s="1">
        <v>35562</v>
      </c>
      <c r="D225">
        <v>9960</v>
      </c>
      <c r="E225">
        <v>485</v>
      </c>
      <c r="F225">
        <v>277</v>
      </c>
      <c r="G225">
        <v>324</v>
      </c>
      <c r="H225">
        <v>488</v>
      </c>
      <c r="I225">
        <v>6240</v>
      </c>
      <c r="J225">
        <v>7329</v>
      </c>
      <c r="K225">
        <v>17774</v>
      </c>
      <c r="L225">
        <v>195</v>
      </c>
      <c r="M225">
        <v>666</v>
      </c>
      <c r="N225">
        <v>1759</v>
      </c>
      <c r="O225">
        <v>90</v>
      </c>
      <c r="P225">
        <v>2710</v>
      </c>
      <c r="Q225">
        <v>2255</v>
      </c>
      <c r="R225">
        <v>0</v>
      </c>
      <c r="S225">
        <v>0</v>
      </c>
      <c r="T225">
        <v>2255</v>
      </c>
      <c r="U225">
        <v>2154</v>
      </c>
      <c r="V225">
        <v>5307</v>
      </c>
      <c r="W225">
        <v>7660</v>
      </c>
      <c r="X225">
        <v>12809</v>
      </c>
      <c r="Y225">
        <v>0.13</v>
      </c>
      <c r="Z225">
        <v>28</v>
      </c>
      <c r="AA225">
        <v>14117</v>
      </c>
      <c r="AB225">
        <v>9</v>
      </c>
      <c r="AC225">
        <v>72.08</v>
      </c>
    </row>
    <row r="226" spans="1:29" x14ac:dyDescent="0.3">
      <c r="A226">
        <v>1997</v>
      </c>
      <c r="B226">
        <v>5</v>
      </c>
      <c r="C226" s="1">
        <v>35563</v>
      </c>
      <c r="D226">
        <v>10300</v>
      </c>
      <c r="E226">
        <v>498</v>
      </c>
      <c r="F226">
        <v>270</v>
      </c>
      <c r="G226">
        <v>320</v>
      </c>
      <c r="H226">
        <v>455</v>
      </c>
      <c r="I226">
        <v>5860</v>
      </c>
      <c r="J226">
        <v>6905</v>
      </c>
      <c r="K226">
        <v>17703</v>
      </c>
      <c r="L226">
        <v>189</v>
      </c>
      <c r="M226">
        <v>1252</v>
      </c>
      <c r="N226">
        <v>1210</v>
      </c>
      <c r="O226">
        <v>88</v>
      </c>
      <c r="P226">
        <v>2738</v>
      </c>
      <c r="Q226">
        <v>2156</v>
      </c>
      <c r="R226">
        <v>0</v>
      </c>
      <c r="S226">
        <v>0</v>
      </c>
      <c r="T226">
        <v>2156</v>
      </c>
      <c r="U226">
        <v>2199</v>
      </c>
      <c r="V226">
        <v>4964</v>
      </c>
      <c r="W226">
        <v>7995</v>
      </c>
      <c r="X226">
        <v>12808</v>
      </c>
      <c r="Y226">
        <v>0.13</v>
      </c>
      <c r="Z226">
        <v>28</v>
      </c>
      <c r="AA226">
        <v>14059</v>
      </c>
      <c r="AB226">
        <v>9</v>
      </c>
      <c r="AC226">
        <v>72.17</v>
      </c>
    </row>
    <row r="227" spans="1:29" x14ac:dyDescent="0.3">
      <c r="A227">
        <v>1997</v>
      </c>
      <c r="B227">
        <v>5</v>
      </c>
      <c r="C227" s="1">
        <v>35564</v>
      </c>
      <c r="D227">
        <v>11000</v>
      </c>
      <c r="E227">
        <v>515</v>
      </c>
      <c r="F227">
        <v>261</v>
      </c>
      <c r="G227">
        <v>305</v>
      </c>
      <c r="H227">
        <v>427</v>
      </c>
      <c r="I227">
        <v>5680</v>
      </c>
      <c r="J227">
        <v>6673</v>
      </c>
      <c r="K227">
        <v>18188</v>
      </c>
      <c r="L227">
        <v>191</v>
      </c>
      <c r="M227">
        <v>1437</v>
      </c>
      <c r="N227">
        <v>842</v>
      </c>
      <c r="O227">
        <v>93</v>
      </c>
      <c r="P227">
        <v>2563</v>
      </c>
      <c r="Q227">
        <v>2296</v>
      </c>
      <c r="R227">
        <v>0</v>
      </c>
      <c r="S227">
        <v>-1010</v>
      </c>
      <c r="T227">
        <v>1286</v>
      </c>
      <c r="U227">
        <v>2292</v>
      </c>
      <c r="V227">
        <v>5920</v>
      </c>
      <c r="W227">
        <v>8580</v>
      </c>
      <c r="X227">
        <v>14339</v>
      </c>
      <c r="Y227">
        <v>0.12</v>
      </c>
      <c r="Z227">
        <v>21</v>
      </c>
      <c r="AA227">
        <v>16095</v>
      </c>
      <c r="AB227">
        <v>11</v>
      </c>
      <c r="AC227">
        <v>72.180000000000007</v>
      </c>
    </row>
    <row r="228" spans="1:29" x14ac:dyDescent="0.3">
      <c r="A228">
        <v>1997</v>
      </c>
      <c r="B228">
        <v>5</v>
      </c>
      <c r="C228" s="1">
        <v>35565</v>
      </c>
      <c r="D228">
        <v>10900</v>
      </c>
      <c r="E228">
        <v>554</v>
      </c>
      <c r="F228">
        <v>250</v>
      </c>
      <c r="G228">
        <v>312</v>
      </c>
      <c r="H228">
        <v>398</v>
      </c>
      <c r="I228">
        <v>5270</v>
      </c>
      <c r="J228">
        <v>6230</v>
      </c>
      <c r="K228">
        <v>17684</v>
      </c>
      <c r="L228">
        <v>192</v>
      </c>
      <c r="M228">
        <v>1570</v>
      </c>
      <c r="N228">
        <v>767</v>
      </c>
      <c r="O228">
        <v>68</v>
      </c>
      <c r="P228">
        <v>2597</v>
      </c>
      <c r="Q228">
        <v>2267</v>
      </c>
      <c r="R228">
        <v>0</v>
      </c>
      <c r="S228">
        <v>-1010</v>
      </c>
      <c r="T228">
        <v>1257</v>
      </c>
      <c r="U228">
        <v>2279</v>
      </c>
      <c r="V228">
        <v>5448</v>
      </c>
      <c r="W228">
        <v>8540</v>
      </c>
      <c r="X228">
        <v>13829</v>
      </c>
      <c r="Y228">
        <v>0.13</v>
      </c>
      <c r="Z228">
        <v>22</v>
      </c>
      <c r="AA228">
        <v>15569</v>
      </c>
      <c r="AB228">
        <v>11</v>
      </c>
      <c r="AC228">
        <v>72.209999999999994</v>
      </c>
    </row>
    <row r="229" spans="1:29" x14ac:dyDescent="0.3">
      <c r="A229">
        <v>1997</v>
      </c>
      <c r="B229">
        <v>5</v>
      </c>
      <c r="C229" s="1">
        <v>35566</v>
      </c>
      <c r="D229">
        <v>10800</v>
      </c>
      <c r="E229">
        <v>586</v>
      </c>
      <c r="F229">
        <v>241</v>
      </c>
      <c r="G229">
        <v>319</v>
      </c>
      <c r="H229">
        <v>440</v>
      </c>
      <c r="I229">
        <v>4860</v>
      </c>
      <c r="J229">
        <v>5860</v>
      </c>
      <c r="K229">
        <v>17246</v>
      </c>
      <c r="L229">
        <v>196</v>
      </c>
      <c r="M229">
        <v>1423</v>
      </c>
      <c r="N229">
        <v>920</v>
      </c>
      <c r="O229">
        <v>100</v>
      </c>
      <c r="P229">
        <v>2639</v>
      </c>
      <c r="Q229">
        <v>2309</v>
      </c>
      <c r="R229">
        <v>0</v>
      </c>
      <c r="S229">
        <v>-1010</v>
      </c>
      <c r="T229">
        <v>1299</v>
      </c>
      <c r="U229">
        <v>3013</v>
      </c>
      <c r="V229">
        <v>5743</v>
      </c>
      <c r="W229">
        <v>7727</v>
      </c>
      <c r="X229">
        <v>13308</v>
      </c>
      <c r="Y229">
        <v>0.13</v>
      </c>
      <c r="Z229">
        <v>23</v>
      </c>
      <c r="AA229">
        <v>15071</v>
      </c>
      <c r="AB229">
        <v>12</v>
      </c>
      <c r="AC229">
        <v>72.27</v>
      </c>
    </row>
    <row r="230" spans="1:29" x14ac:dyDescent="0.3">
      <c r="A230">
        <v>1997</v>
      </c>
      <c r="B230">
        <v>5</v>
      </c>
      <c r="C230" s="1">
        <v>35567</v>
      </c>
      <c r="D230">
        <v>10400</v>
      </c>
      <c r="E230">
        <v>586</v>
      </c>
      <c r="F230">
        <v>228</v>
      </c>
      <c r="G230">
        <v>318</v>
      </c>
      <c r="H230">
        <v>439</v>
      </c>
      <c r="I230">
        <v>4410</v>
      </c>
      <c r="J230">
        <v>5395</v>
      </c>
      <c r="K230">
        <v>16381</v>
      </c>
      <c r="L230">
        <v>196</v>
      </c>
      <c r="M230">
        <v>1213</v>
      </c>
      <c r="N230">
        <v>977</v>
      </c>
      <c r="O230">
        <v>108</v>
      </c>
      <c r="P230">
        <v>2494</v>
      </c>
      <c r="Q230">
        <v>2359</v>
      </c>
      <c r="R230">
        <v>0</v>
      </c>
      <c r="S230">
        <v>-1010</v>
      </c>
      <c r="T230">
        <v>1349</v>
      </c>
      <c r="U230">
        <v>5137</v>
      </c>
      <c r="V230">
        <v>7515</v>
      </c>
      <c r="W230">
        <v>5188</v>
      </c>
      <c r="X230">
        <v>12538</v>
      </c>
      <c r="Y230">
        <v>0.13</v>
      </c>
      <c r="Z230">
        <v>23</v>
      </c>
      <c r="AA230">
        <v>14330</v>
      </c>
      <c r="AB230">
        <v>13</v>
      </c>
      <c r="AC230">
        <v>72.36</v>
      </c>
    </row>
    <row r="231" spans="1:29" x14ac:dyDescent="0.3">
      <c r="A231">
        <v>1997</v>
      </c>
      <c r="B231">
        <v>5</v>
      </c>
      <c r="C231" s="1">
        <v>35568</v>
      </c>
      <c r="D231">
        <v>9360</v>
      </c>
      <c r="E231">
        <v>603</v>
      </c>
      <c r="F231">
        <v>216</v>
      </c>
      <c r="G231">
        <v>315</v>
      </c>
      <c r="H231">
        <v>459</v>
      </c>
      <c r="I231">
        <v>4120</v>
      </c>
      <c r="J231">
        <v>5110</v>
      </c>
      <c r="K231">
        <v>15073</v>
      </c>
      <c r="L231">
        <v>199</v>
      </c>
      <c r="M231">
        <v>2256</v>
      </c>
      <c r="N231">
        <v>981</v>
      </c>
      <c r="O231">
        <v>126</v>
      </c>
      <c r="P231">
        <v>3562</v>
      </c>
      <c r="Q231">
        <v>2359</v>
      </c>
      <c r="R231">
        <v>0</v>
      </c>
      <c r="S231">
        <v>0</v>
      </c>
      <c r="T231">
        <v>2359</v>
      </c>
      <c r="U231">
        <v>4832</v>
      </c>
      <c r="V231">
        <v>4847</v>
      </c>
      <c r="W231">
        <v>4470</v>
      </c>
      <c r="X231">
        <v>9151</v>
      </c>
      <c r="Y231">
        <v>0.21</v>
      </c>
      <c r="Z231">
        <v>39</v>
      </c>
      <c r="AA231">
        <v>10953</v>
      </c>
      <c r="AB231">
        <v>16</v>
      </c>
      <c r="AC231">
        <v>72.650000000000006</v>
      </c>
    </row>
    <row r="232" spans="1:29" x14ac:dyDescent="0.3">
      <c r="A232">
        <v>1997</v>
      </c>
      <c r="B232">
        <v>5</v>
      </c>
      <c r="C232" s="1">
        <v>35569</v>
      </c>
      <c r="D232">
        <v>9750</v>
      </c>
      <c r="E232">
        <v>636</v>
      </c>
      <c r="F232">
        <v>206</v>
      </c>
      <c r="G232">
        <v>320</v>
      </c>
      <c r="H232">
        <v>437</v>
      </c>
      <c r="I232">
        <v>3980</v>
      </c>
      <c r="J232">
        <v>4943</v>
      </c>
      <c r="K232">
        <v>15329</v>
      </c>
      <c r="L232">
        <v>214</v>
      </c>
      <c r="M232">
        <v>0</v>
      </c>
      <c r="N232">
        <v>895</v>
      </c>
      <c r="O232">
        <v>83</v>
      </c>
      <c r="P232">
        <v>1192</v>
      </c>
      <c r="Q232">
        <v>2395</v>
      </c>
      <c r="R232">
        <v>0</v>
      </c>
      <c r="S232">
        <v>0</v>
      </c>
      <c r="T232">
        <v>2395</v>
      </c>
      <c r="U232">
        <v>4947</v>
      </c>
      <c r="V232">
        <v>7141</v>
      </c>
      <c r="W232">
        <v>4769</v>
      </c>
      <c r="X232">
        <v>11742</v>
      </c>
      <c r="Y232">
        <v>0.05</v>
      </c>
      <c r="Z232">
        <v>23</v>
      </c>
      <c r="AA232">
        <v>13131</v>
      </c>
      <c r="AB232">
        <v>11</v>
      </c>
      <c r="AC232">
        <v>72.760000000000005</v>
      </c>
    </row>
    <row r="233" spans="1:29" x14ac:dyDescent="0.3">
      <c r="A233">
        <v>1997</v>
      </c>
      <c r="B233">
        <v>5</v>
      </c>
      <c r="C233" s="1">
        <v>35570</v>
      </c>
      <c r="D233">
        <v>10000</v>
      </c>
      <c r="E233">
        <v>653</v>
      </c>
      <c r="F233">
        <v>199</v>
      </c>
      <c r="G233">
        <v>317</v>
      </c>
      <c r="H233">
        <v>387</v>
      </c>
      <c r="I233">
        <v>3810</v>
      </c>
      <c r="J233">
        <v>4713</v>
      </c>
      <c r="K233">
        <v>15366</v>
      </c>
      <c r="L233">
        <v>228</v>
      </c>
      <c r="M233">
        <v>0</v>
      </c>
      <c r="N233">
        <v>722</v>
      </c>
      <c r="O233">
        <v>108</v>
      </c>
      <c r="P233">
        <v>1058</v>
      </c>
      <c r="Q233">
        <v>2402</v>
      </c>
      <c r="R233">
        <v>0</v>
      </c>
      <c r="S233">
        <v>0</v>
      </c>
      <c r="T233">
        <v>2402</v>
      </c>
      <c r="U233">
        <v>5020</v>
      </c>
      <c r="V233">
        <v>7114</v>
      </c>
      <c r="W233">
        <v>4961</v>
      </c>
      <c r="X233">
        <v>11906</v>
      </c>
      <c r="Y233">
        <v>0.04</v>
      </c>
      <c r="Z233">
        <v>23</v>
      </c>
      <c r="AA233">
        <v>13299</v>
      </c>
      <c r="AB233">
        <v>10</v>
      </c>
      <c r="AC233">
        <v>72.86</v>
      </c>
    </row>
    <row r="234" spans="1:29" x14ac:dyDescent="0.3">
      <c r="A234">
        <v>1997</v>
      </c>
      <c r="B234">
        <v>5</v>
      </c>
      <c r="C234" s="1">
        <v>35571</v>
      </c>
      <c r="D234">
        <v>10400</v>
      </c>
      <c r="E234">
        <v>664</v>
      </c>
      <c r="F234">
        <v>187</v>
      </c>
      <c r="G234">
        <v>342</v>
      </c>
      <c r="H234">
        <v>410</v>
      </c>
      <c r="I234">
        <v>3660</v>
      </c>
      <c r="J234">
        <v>4599</v>
      </c>
      <c r="K234">
        <v>15663</v>
      </c>
      <c r="L234">
        <v>221</v>
      </c>
      <c r="M234">
        <v>0</v>
      </c>
      <c r="N234">
        <v>816</v>
      </c>
      <c r="O234">
        <v>95</v>
      </c>
      <c r="P234">
        <v>1132</v>
      </c>
      <c r="Q234">
        <v>2384</v>
      </c>
      <c r="R234">
        <v>0</v>
      </c>
      <c r="S234">
        <v>0</v>
      </c>
      <c r="T234">
        <v>2384</v>
      </c>
      <c r="U234">
        <v>3472</v>
      </c>
      <c r="V234">
        <v>5390</v>
      </c>
      <c r="W234">
        <v>6925</v>
      </c>
      <c r="X234">
        <v>12148</v>
      </c>
      <c r="Y234">
        <v>0.04</v>
      </c>
      <c r="Z234">
        <v>22</v>
      </c>
      <c r="AA234">
        <v>13530</v>
      </c>
      <c r="AB234">
        <v>10</v>
      </c>
      <c r="AC234">
        <v>72.94</v>
      </c>
    </row>
    <row r="235" spans="1:29" x14ac:dyDescent="0.3">
      <c r="A235">
        <v>1997</v>
      </c>
      <c r="B235">
        <v>5</v>
      </c>
      <c r="C235" s="1">
        <v>35572</v>
      </c>
      <c r="D235">
        <v>11000</v>
      </c>
      <c r="E235">
        <v>639</v>
      </c>
      <c r="F235">
        <v>176</v>
      </c>
      <c r="G235">
        <v>352</v>
      </c>
      <c r="H235">
        <v>412</v>
      </c>
      <c r="I235">
        <v>3640</v>
      </c>
      <c r="J235">
        <v>4580</v>
      </c>
      <c r="K235">
        <v>16219</v>
      </c>
      <c r="L235">
        <v>234</v>
      </c>
      <c r="M235">
        <v>635</v>
      </c>
      <c r="N235">
        <v>979</v>
      </c>
      <c r="O235">
        <v>109</v>
      </c>
      <c r="P235">
        <v>1957</v>
      </c>
      <c r="Q235">
        <v>2452</v>
      </c>
      <c r="R235">
        <v>0</v>
      </c>
      <c r="S235">
        <v>0</v>
      </c>
      <c r="T235">
        <v>2452</v>
      </c>
      <c r="U235">
        <v>2292</v>
      </c>
      <c r="V235">
        <v>3321</v>
      </c>
      <c r="W235">
        <v>8660</v>
      </c>
      <c r="X235">
        <v>11810</v>
      </c>
      <c r="Y235">
        <v>0.09</v>
      </c>
      <c r="Z235">
        <v>27</v>
      </c>
      <c r="AA235">
        <v>13485</v>
      </c>
      <c r="AB235">
        <v>12</v>
      </c>
      <c r="AC235">
        <v>73.03</v>
      </c>
    </row>
    <row r="236" spans="1:29" x14ac:dyDescent="0.3">
      <c r="A236">
        <v>1997</v>
      </c>
      <c r="B236">
        <v>5</v>
      </c>
      <c r="C236" s="1">
        <v>35573</v>
      </c>
      <c r="D236">
        <v>12400</v>
      </c>
      <c r="E236">
        <v>600</v>
      </c>
      <c r="F236">
        <v>176</v>
      </c>
      <c r="G236">
        <v>357</v>
      </c>
      <c r="H236">
        <v>429</v>
      </c>
      <c r="I236">
        <v>3690</v>
      </c>
      <c r="J236">
        <v>4652</v>
      </c>
      <c r="K236">
        <v>17652</v>
      </c>
      <c r="L236">
        <v>226</v>
      </c>
      <c r="M236">
        <v>605</v>
      </c>
      <c r="N236">
        <v>1017</v>
      </c>
      <c r="O236">
        <v>47</v>
      </c>
      <c r="P236">
        <v>1894</v>
      </c>
      <c r="Q236">
        <v>2541</v>
      </c>
      <c r="R236">
        <v>0</v>
      </c>
      <c r="S236">
        <v>0</v>
      </c>
      <c r="T236">
        <v>2541</v>
      </c>
      <c r="U236">
        <v>4042</v>
      </c>
      <c r="V236">
        <v>5148</v>
      </c>
      <c r="W236">
        <v>8247</v>
      </c>
      <c r="X236">
        <v>13217</v>
      </c>
      <c r="Y236">
        <v>0.09</v>
      </c>
      <c r="Z236">
        <v>25</v>
      </c>
      <c r="AA236">
        <v>14872</v>
      </c>
      <c r="AB236">
        <v>11</v>
      </c>
      <c r="AC236">
        <v>73.05</v>
      </c>
    </row>
    <row r="237" spans="1:29" x14ac:dyDescent="0.3">
      <c r="A237">
        <v>1997</v>
      </c>
      <c r="B237">
        <v>5</v>
      </c>
      <c r="C237" s="1">
        <v>35574</v>
      </c>
      <c r="D237">
        <v>12900</v>
      </c>
      <c r="E237">
        <v>551</v>
      </c>
      <c r="F237">
        <v>205</v>
      </c>
      <c r="G237">
        <v>368</v>
      </c>
      <c r="H237">
        <v>453</v>
      </c>
      <c r="I237">
        <v>3790</v>
      </c>
      <c r="J237">
        <v>4816</v>
      </c>
      <c r="K237">
        <v>18267</v>
      </c>
      <c r="L237">
        <v>212</v>
      </c>
      <c r="M237">
        <v>1074</v>
      </c>
      <c r="N237">
        <v>1020</v>
      </c>
      <c r="O237">
        <v>53</v>
      </c>
      <c r="P237">
        <v>2359</v>
      </c>
      <c r="Q237">
        <v>2599</v>
      </c>
      <c r="R237">
        <v>1375</v>
      </c>
      <c r="S237">
        <v>0</v>
      </c>
      <c r="T237">
        <v>1224</v>
      </c>
      <c r="U237">
        <v>5870</v>
      </c>
      <c r="V237">
        <v>7531</v>
      </c>
      <c r="W237">
        <v>7239</v>
      </c>
      <c r="X237">
        <v>14684</v>
      </c>
      <c r="Y237">
        <v>0.11</v>
      </c>
      <c r="Z237">
        <v>20</v>
      </c>
      <c r="AA237">
        <v>15620</v>
      </c>
      <c r="AB237">
        <v>6</v>
      </c>
      <c r="AC237">
        <v>72.989999999999995</v>
      </c>
    </row>
    <row r="238" spans="1:29" x14ac:dyDescent="0.3">
      <c r="A238">
        <v>1997</v>
      </c>
      <c r="B238">
        <v>5</v>
      </c>
      <c r="C238" s="1">
        <v>35575</v>
      </c>
      <c r="D238">
        <v>13900</v>
      </c>
      <c r="E238">
        <v>504</v>
      </c>
      <c r="F238">
        <v>211</v>
      </c>
      <c r="G238">
        <v>351</v>
      </c>
      <c r="H238">
        <v>454</v>
      </c>
      <c r="I238">
        <v>3610</v>
      </c>
      <c r="J238">
        <v>4626</v>
      </c>
      <c r="K238">
        <v>19030</v>
      </c>
      <c r="L238">
        <v>210</v>
      </c>
      <c r="M238">
        <v>2500</v>
      </c>
      <c r="N238">
        <v>2346</v>
      </c>
      <c r="O238">
        <v>47</v>
      </c>
      <c r="P238">
        <v>5103</v>
      </c>
      <c r="Q238">
        <v>2649</v>
      </c>
      <c r="R238">
        <v>1375</v>
      </c>
      <c r="S238">
        <v>0</v>
      </c>
      <c r="T238">
        <v>1274</v>
      </c>
      <c r="U238">
        <v>6163</v>
      </c>
      <c r="V238">
        <v>4858</v>
      </c>
      <c r="W238">
        <v>7885</v>
      </c>
      <c r="X238">
        <v>12653</v>
      </c>
      <c r="Y238">
        <v>0.25</v>
      </c>
      <c r="Z238">
        <v>34</v>
      </c>
      <c r="AA238">
        <v>15420</v>
      </c>
      <c r="AB238">
        <v>18</v>
      </c>
      <c r="AC238">
        <v>73.040000000000006</v>
      </c>
    </row>
    <row r="239" spans="1:29" x14ac:dyDescent="0.3">
      <c r="A239">
        <v>1997</v>
      </c>
      <c r="B239">
        <v>5</v>
      </c>
      <c r="C239" s="1">
        <v>35576</v>
      </c>
      <c r="D239">
        <v>15100</v>
      </c>
      <c r="E239">
        <v>470</v>
      </c>
      <c r="F239">
        <v>181</v>
      </c>
      <c r="G239">
        <v>340</v>
      </c>
      <c r="H239">
        <v>412</v>
      </c>
      <c r="I239">
        <v>3590</v>
      </c>
      <c r="J239">
        <v>4523</v>
      </c>
      <c r="K239">
        <v>20093</v>
      </c>
      <c r="L239">
        <v>210</v>
      </c>
      <c r="M239">
        <v>1894</v>
      </c>
      <c r="N239">
        <v>3958</v>
      </c>
      <c r="O239">
        <v>61</v>
      </c>
      <c r="P239">
        <v>6123</v>
      </c>
      <c r="Q239">
        <v>2649</v>
      </c>
      <c r="R239">
        <v>1375</v>
      </c>
      <c r="S239">
        <v>0</v>
      </c>
      <c r="T239">
        <v>1274</v>
      </c>
      <c r="U239">
        <v>6514</v>
      </c>
      <c r="V239">
        <v>4086</v>
      </c>
      <c r="W239">
        <v>8699</v>
      </c>
      <c r="X239">
        <v>12696</v>
      </c>
      <c r="Y239">
        <v>0.28999999999999998</v>
      </c>
      <c r="Z239">
        <v>37</v>
      </c>
      <c r="AA239">
        <v>16503</v>
      </c>
      <c r="AB239">
        <v>23</v>
      </c>
      <c r="AC239">
        <v>73.08</v>
      </c>
    </row>
    <row r="240" spans="1:29" x14ac:dyDescent="0.3">
      <c r="A240">
        <v>1997</v>
      </c>
      <c r="B240">
        <v>5</v>
      </c>
      <c r="C240" s="1">
        <v>35577</v>
      </c>
      <c r="D240">
        <v>15600</v>
      </c>
      <c r="E240">
        <v>449</v>
      </c>
      <c r="F240">
        <v>170</v>
      </c>
      <c r="G240">
        <v>326</v>
      </c>
      <c r="H240">
        <v>408</v>
      </c>
      <c r="I240">
        <v>3440</v>
      </c>
      <c r="J240">
        <v>4344</v>
      </c>
      <c r="K240">
        <v>20393</v>
      </c>
      <c r="L240">
        <v>196</v>
      </c>
      <c r="M240">
        <v>2202</v>
      </c>
      <c r="N240">
        <v>4418</v>
      </c>
      <c r="O240">
        <v>59</v>
      </c>
      <c r="P240">
        <v>6875</v>
      </c>
      <c r="Q240">
        <v>2715</v>
      </c>
      <c r="R240">
        <v>1375</v>
      </c>
      <c r="S240">
        <v>0</v>
      </c>
      <c r="T240">
        <v>1340</v>
      </c>
      <c r="U240">
        <v>6661</v>
      </c>
      <c r="V240">
        <v>3259</v>
      </c>
      <c r="W240">
        <v>9013</v>
      </c>
      <c r="X240">
        <v>12178</v>
      </c>
      <c r="Y240">
        <v>0.32</v>
      </c>
      <c r="Z240">
        <v>40</v>
      </c>
      <c r="AA240">
        <v>16953</v>
      </c>
      <c r="AB240">
        <v>28</v>
      </c>
      <c r="AC240">
        <v>73.14</v>
      </c>
    </row>
    <row r="241" spans="1:29" x14ac:dyDescent="0.3">
      <c r="A241">
        <v>1997</v>
      </c>
      <c r="B241">
        <v>5</v>
      </c>
      <c r="C241" s="1">
        <v>35578</v>
      </c>
      <c r="D241">
        <v>15400</v>
      </c>
      <c r="E241">
        <v>412</v>
      </c>
      <c r="F241">
        <v>158</v>
      </c>
      <c r="G241">
        <v>332</v>
      </c>
      <c r="H241">
        <v>453</v>
      </c>
      <c r="I241">
        <v>3340</v>
      </c>
      <c r="J241">
        <v>4283</v>
      </c>
      <c r="K241">
        <v>20095</v>
      </c>
      <c r="L241">
        <v>192</v>
      </c>
      <c r="M241">
        <v>2447</v>
      </c>
      <c r="N241">
        <v>4494</v>
      </c>
      <c r="O241">
        <v>65</v>
      </c>
      <c r="P241">
        <v>7198</v>
      </c>
      <c r="Q241">
        <v>2790</v>
      </c>
      <c r="R241">
        <v>1375</v>
      </c>
      <c r="S241">
        <v>0</v>
      </c>
      <c r="T241">
        <v>1415</v>
      </c>
      <c r="U241">
        <v>4184</v>
      </c>
      <c r="V241">
        <v>349</v>
      </c>
      <c r="W241">
        <v>11232</v>
      </c>
      <c r="X241">
        <v>11482</v>
      </c>
      <c r="Y241">
        <v>0.34</v>
      </c>
      <c r="Z241">
        <v>43</v>
      </c>
      <c r="AA241">
        <v>16755</v>
      </c>
      <c r="AB241">
        <v>31</v>
      </c>
      <c r="AC241">
        <v>73.239999999999995</v>
      </c>
    </row>
    <row r="242" spans="1:29" x14ac:dyDescent="0.3">
      <c r="A242">
        <v>1997</v>
      </c>
      <c r="B242">
        <v>5</v>
      </c>
      <c r="C242" s="1">
        <v>35579</v>
      </c>
      <c r="D242">
        <v>15200</v>
      </c>
      <c r="E242">
        <v>387</v>
      </c>
      <c r="F242">
        <v>154</v>
      </c>
      <c r="G242">
        <v>334</v>
      </c>
      <c r="H242">
        <v>463</v>
      </c>
      <c r="I242">
        <v>3430</v>
      </c>
      <c r="J242">
        <v>4381</v>
      </c>
      <c r="K242">
        <v>19968</v>
      </c>
      <c r="L242">
        <v>182</v>
      </c>
      <c r="M242">
        <v>2499</v>
      </c>
      <c r="N242">
        <v>4513</v>
      </c>
      <c r="O242">
        <v>102</v>
      </c>
      <c r="P242">
        <v>7296</v>
      </c>
      <c r="Q242">
        <v>2795</v>
      </c>
      <c r="R242">
        <v>0</v>
      </c>
      <c r="S242">
        <v>0</v>
      </c>
      <c r="T242">
        <v>2795</v>
      </c>
      <c r="U242">
        <v>2851</v>
      </c>
      <c r="V242">
        <v>-1881</v>
      </c>
      <c r="W242">
        <v>11954</v>
      </c>
      <c r="X242">
        <v>9878</v>
      </c>
      <c r="Y242">
        <v>0.35</v>
      </c>
      <c r="Z242">
        <v>51</v>
      </c>
      <c r="AA242">
        <v>16538</v>
      </c>
      <c r="AB242">
        <v>40</v>
      </c>
      <c r="AC242">
        <v>73.44</v>
      </c>
    </row>
    <row r="243" spans="1:29" x14ac:dyDescent="0.3">
      <c r="A243">
        <v>1997</v>
      </c>
      <c r="B243">
        <v>5</v>
      </c>
      <c r="C243" s="1">
        <v>35580</v>
      </c>
      <c r="D243">
        <v>14600</v>
      </c>
      <c r="E243">
        <v>399</v>
      </c>
      <c r="F243">
        <v>144</v>
      </c>
      <c r="G243">
        <v>322</v>
      </c>
      <c r="H243">
        <v>409</v>
      </c>
      <c r="I243">
        <v>3430</v>
      </c>
      <c r="J243">
        <v>4305</v>
      </c>
      <c r="K243">
        <v>19304</v>
      </c>
      <c r="L243">
        <v>187</v>
      </c>
      <c r="M243">
        <v>2480</v>
      </c>
      <c r="N243">
        <v>4513</v>
      </c>
      <c r="O243">
        <v>101</v>
      </c>
      <c r="P243">
        <v>7281</v>
      </c>
      <c r="Q243">
        <v>2850</v>
      </c>
      <c r="R243">
        <v>0</v>
      </c>
      <c r="S243">
        <v>0</v>
      </c>
      <c r="T243">
        <v>2850</v>
      </c>
      <c r="U243">
        <v>4504</v>
      </c>
      <c r="V243">
        <v>-325</v>
      </c>
      <c r="W243">
        <v>9697</v>
      </c>
      <c r="X243">
        <v>9172</v>
      </c>
      <c r="Y243">
        <v>0.36</v>
      </c>
      <c r="Z243">
        <v>52</v>
      </c>
      <c r="AA243">
        <v>15874</v>
      </c>
      <c r="AB243">
        <v>42</v>
      </c>
      <c r="AC243">
        <v>73.66</v>
      </c>
    </row>
    <row r="244" spans="1:29" x14ac:dyDescent="0.3">
      <c r="A244">
        <v>1997</v>
      </c>
      <c r="B244">
        <v>5</v>
      </c>
      <c r="C244" s="1">
        <v>35581</v>
      </c>
      <c r="D244">
        <v>14300</v>
      </c>
      <c r="E244">
        <v>435</v>
      </c>
      <c r="F244">
        <v>135</v>
      </c>
      <c r="G244">
        <v>304</v>
      </c>
      <c r="H244">
        <v>437</v>
      </c>
      <c r="I244">
        <v>3380</v>
      </c>
      <c r="J244">
        <v>4256</v>
      </c>
      <c r="K244">
        <v>18991</v>
      </c>
      <c r="L244">
        <v>190</v>
      </c>
      <c r="M244">
        <v>2198</v>
      </c>
      <c r="N244">
        <v>4561</v>
      </c>
      <c r="O244">
        <v>98</v>
      </c>
      <c r="P244">
        <v>7047</v>
      </c>
      <c r="Q244">
        <v>2975</v>
      </c>
      <c r="R244">
        <v>0</v>
      </c>
      <c r="S244">
        <v>0</v>
      </c>
      <c r="T244">
        <v>2975</v>
      </c>
      <c r="U244">
        <v>6280</v>
      </c>
      <c r="V244">
        <v>1555</v>
      </c>
      <c r="W244">
        <v>7622</v>
      </c>
      <c r="X244">
        <v>8969</v>
      </c>
      <c r="Y244">
        <v>0.35</v>
      </c>
      <c r="Z244">
        <v>53</v>
      </c>
      <c r="AA244">
        <v>15611</v>
      </c>
      <c r="AB244">
        <v>43</v>
      </c>
      <c r="AC244">
        <v>73.89</v>
      </c>
    </row>
    <row r="245" spans="1:29" x14ac:dyDescent="0.3">
      <c r="A245">
        <v>1997</v>
      </c>
      <c r="B245">
        <v>6</v>
      </c>
      <c r="C245" s="1">
        <v>35582</v>
      </c>
      <c r="D245">
        <v>13500</v>
      </c>
      <c r="E245">
        <v>475</v>
      </c>
      <c r="F245">
        <v>128</v>
      </c>
      <c r="G245">
        <v>294</v>
      </c>
      <c r="H245">
        <v>378</v>
      </c>
      <c r="I245">
        <v>3270</v>
      </c>
      <c r="J245">
        <v>4070</v>
      </c>
      <c r="K245">
        <v>18045</v>
      </c>
      <c r="L245">
        <v>205</v>
      </c>
      <c r="M245">
        <v>1999</v>
      </c>
      <c r="N245">
        <v>4503</v>
      </c>
      <c r="O245">
        <v>103</v>
      </c>
      <c r="P245">
        <v>6810</v>
      </c>
      <c r="Q245">
        <v>3025</v>
      </c>
      <c r="R245">
        <v>0</v>
      </c>
      <c r="S245">
        <v>0</v>
      </c>
      <c r="T245">
        <v>3025</v>
      </c>
      <c r="U245">
        <v>6046</v>
      </c>
      <c r="V245">
        <v>1340</v>
      </c>
      <c r="W245">
        <v>7083</v>
      </c>
      <c r="X245">
        <v>8211</v>
      </c>
      <c r="Y245">
        <v>0.36</v>
      </c>
      <c r="Z245">
        <v>54</v>
      </c>
      <c r="AA245">
        <v>14775</v>
      </c>
      <c r="AB245">
        <v>44</v>
      </c>
      <c r="AC245">
        <v>74.17</v>
      </c>
    </row>
    <row r="246" spans="1:29" x14ac:dyDescent="0.3">
      <c r="A246">
        <v>1997</v>
      </c>
      <c r="B246">
        <v>6</v>
      </c>
      <c r="C246" s="1">
        <v>35583</v>
      </c>
      <c r="D246">
        <v>13000</v>
      </c>
      <c r="E246">
        <v>478</v>
      </c>
      <c r="F246">
        <v>124</v>
      </c>
      <c r="G246">
        <v>286</v>
      </c>
      <c r="H246">
        <v>435</v>
      </c>
      <c r="I246">
        <v>3190</v>
      </c>
      <c r="J246">
        <v>4035</v>
      </c>
      <c r="K246">
        <v>17513</v>
      </c>
      <c r="L246">
        <v>204</v>
      </c>
      <c r="M246">
        <v>1795</v>
      </c>
      <c r="N246">
        <v>4543</v>
      </c>
      <c r="O246">
        <v>111</v>
      </c>
      <c r="P246">
        <v>6653</v>
      </c>
      <c r="Q246">
        <v>3017</v>
      </c>
      <c r="R246">
        <v>0</v>
      </c>
      <c r="S246">
        <v>0</v>
      </c>
      <c r="T246">
        <v>3017</v>
      </c>
      <c r="U246">
        <v>5899</v>
      </c>
      <c r="V246">
        <v>1320</v>
      </c>
      <c r="W246">
        <v>6734</v>
      </c>
      <c r="X246">
        <v>7843</v>
      </c>
      <c r="Y246">
        <v>0.36</v>
      </c>
      <c r="Z246">
        <v>55</v>
      </c>
      <c r="AA246">
        <v>14323</v>
      </c>
      <c r="AB246">
        <v>45</v>
      </c>
      <c r="AC246">
        <v>74.459999999999994</v>
      </c>
    </row>
    <row r="247" spans="1:29" x14ac:dyDescent="0.3">
      <c r="A247">
        <v>1997</v>
      </c>
      <c r="B247">
        <v>6</v>
      </c>
      <c r="C247" s="1">
        <v>35584</v>
      </c>
      <c r="D247">
        <v>13000</v>
      </c>
      <c r="E247">
        <v>490</v>
      </c>
      <c r="F247">
        <v>123</v>
      </c>
      <c r="G247">
        <v>308</v>
      </c>
      <c r="H247">
        <v>432</v>
      </c>
      <c r="I247">
        <v>3200</v>
      </c>
      <c r="J247">
        <v>4063</v>
      </c>
      <c r="K247">
        <v>17553</v>
      </c>
      <c r="L247">
        <v>202</v>
      </c>
      <c r="M247">
        <v>1797</v>
      </c>
      <c r="N247">
        <v>4534</v>
      </c>
      <c r="O247">
        <v>95</v>
      </c>
      <c r="P247">
        <v>6628</v>
      </c>
      <c r="Q247">
        <v>3058</v>
      </c>
      <c r="R247">
        <v>0</v>
      </c>
      <c r="S247">
        <v>0</v>
      </c>
      <c r="T247">
        <v>3058</v>
      </c>
      <c r="U247">
        <v>5899</v>
      </c>
      <c r="V247">
        <v>1346</v>
      </c>
      <c r="W247">
        <v>6735</v>
      </c>
      <c r="X247">
        <v>7866</v>
      </c>
      <c r="Y247">
        <v>0.36</v>
      </c>
      <c r="Z247">
        <v>55</v>
      </c>
      <c r="AA247">
        <v>14353</v>
      </c>
      <c r="AB247">
        <v>45</v>
      </c>
      <c r="AC247">
        <v>74.73</v>
      </c>
    </row>
    <row r="248" spans="1:29" x14ac:dyDescent="0.3">
      <c r="A248">
        <v>1997</v>
      </c>
      <c r="B248">
        <v>6</v>
      </c>
      <c r="C248" s="1">
        <v>35585</v>
      </c>
      <c r="D248">
        <v>13400</v>
      </c>
      <c r="E248">
        <v>452</v>
      </c>
      <c r="F248">
        <v>140</v>
      </c>
      <c r="G248">
        <v>322</v>
      </c>
      <c r="H248">
        <v>453</v>
      </c>
      <c r="I248">
        <v>3230</v>
      </c>
      <c r="J248">
        <v>4145</v>
      </c>
      <c r="K248">
        <v>17997</v>
      </c>
      <c r="L248">
        <v>198</v>
      </c>
      <c r="M248">
        <v>1508</v>
      </c>
      <c r="N248">
        <v>4525</v>
      </c>
      <c r="O248">
        <v>67</v>
      </c>
      <c r="P248">
        <v>6298</v>
      </c>
      <c r="Q248">
        <v>3075</v>
      </c>
      <c r="R248">
        <v>458</v>
      </c>
      <c r="S248">
        <v>0</v>
      </c>
      <c r="T248">
        <v>2616</v>
      </c>
      <c r="U248">
        <v>6016</v>
      </c>
      <c r="V248">
        <v>2162</v>
      </c>
      <c r="W248">
        <v>7103</v>
      </c>
      <c r="X248">
        <v>9082</v>
      </c>
      <c r="Y248">
        <v>0.33</v>
      </c>
      <c r="Z248">
        <v>50</v>
      </c>
      <c r="AA248">
        <v>14767</v>
      </c>
      <c r="AB248">
        <v>38</v>
      </c>
      <c r="AC248">
        <v>74.900000000000006</v>
      </c>
    </row>
    <row r="249" spans="1:29" x14ac:dyDescent="0.3">
      <c r="A249">
        <v>1997</v>
      </c>
      <c r="B249">
        <v>6</v>
      </c>
      <c r="C249" s="1">
        <v>35586</v>
      </c>
      <c r="D249">
        <v>13200</v>
      </c>
      <c r="E249">
        <v>437</v>
      </c>
      <c r="F249">
        <v>241</v>
      </c>
      <c r="G249">
        <v>329</v>
      </c>
      <c r="H249">
        <v>455</v>
      </c>
      <c r="I249">
        <v>3270</v>
      </c>
      <c r="J249">
        <v>4295</v>
      </c>
      <c r="K249">
        <v>17932</v>
      </c>
      <c r="L249">
        <v>188</v>
      </c>
      <c r="M249">
        <v>1903</v>
      </c>
      <c r="N249">
        <v>4527</v>
      </c>
      <c r="O249">
        <v>74</v>
      </c>
      <c r="P249">
        <v>6692</v>
      </c>
      <c r="Q249">
        <v>3185</v>
      </c>
      <c r="R249">
        <v>688</v>
      </c>
      <c r="S249">
        <v>0</v>
      </c>
      <c r="T249">
        <v>2498</v>
      </c>
      <c r="U249">
        <v>5958</v>
      </c>
      <c r="V249">
        <v>1937</v>
      </c>
      <c r="W249">
        <v>6980</v>
      </c>
      <c r="X249">
        <v>8742</v>
      </c>
      <c r="Y249">
        <v>0.35</v>
      </c>
      <c r="Z249">
        <v>51</v>
      </c>
      <c r="AA249">
        <v>14662</v>
      </c>
      <c r="AB249">
        <v>40</v>
      </c>
      <c r="AC249">
        <v>75.069999999999993</v>
      </c>
    </row>
    <row r="250" spans="1:29" x14ac:dyDescent="0.3">
      <c r="A250">
        <v>1997</v>
      </c>
      <c r="B250">
        <v>6</v>
      </c>
      <c r="C250" s="1">
        <v>35587</v>
      </c>
      <c r="D250">
        <v>13900</v>
      </c>
      <c r="E250">
        <v>421</v>
      </c>
      <c r="F250">
        <v>213</v>
      </c>
      <c r="G250">
        <v>322</v>
      </c>
      <c r="H250">
        <v>440</v>
      </c>
      <c r="I250">
        <v>3280</v>
      </c>
      <c r="J250">
        <v>4255</v>
      </c>
      <c r="K250">
        <v>18576</v>
      </c>
      <c r="L250">
        <v>196</v>
      </c>
      <c r="M250">
        <v>1983</v>
      </c>
      <c r="N250">
        <v>4528</v>
      </c>
      <c r="O250">
        <v>74</v>
      </c>
      <c r="P250">
        <v>6780</v>
      </c>
      <c r="Q250">
        <v>3160</v>
      </c>
      <c r="R250">
        <v>688</v>
      </c>
      <c r="S250">
        <v>0</v>
      </c>
      <c r="T250">
        <v>2473</v>
      </c>
      <c r="U250">
        <v>6163</v>
      </c>
      <c r="V250">
        <v>2030</v>
      </c>
      <c r="W250">
        <v>7466</v>
      </c>
      <c r="X250">
        <v>9323</v>
      </c>
      <c r="Y250">
        <v>0.34</v>
      </c>
      <c r="Z250">
        <v>50</v>
      </c>
      <c r="AA250">
        <v>15296</v>
      </c>
      <c r="AB250">
        <v>39</v>
      </c>
      <c r="AC250">
        <v>75.2</v>
      </c>
    </row>
    <row r="251" spans="1:29" x14ac:dyDescent="0.3">
      <c r="A251">
        <v>1997</v>
      </c>
      <c r="B251">
        <v>6</v>
      </c>
      <c r="C251" s="1">
        <v>35588</v>
      </c>
      <c r="D251">
        <v>14300</v>
      </c>
      <c r="E251">
        <v>427</v>
      </c>
      <c r="F251">
        <v>169</v>
      </c>
      <c r="G251">
        <v>315</v>
      </c>
      <c r="H251">
        <v>429</v>
      </c>
      <c r="I251">
        <v>3200</v>
      </c>
      <c r="J251">
        <v>4113</v>
      </c>
      <c r="K251">
        <v>18840</v>
      </c>
      <c r="L251">
        <v>200</v>
      </c>
      <c r="M251">
        <v>828</v>
      </c>
      <c r="N251">
        <v>4527</v>
      </c>
      <c r="O251">
        <v>98</v>
      </c>
      <c r="P251">
        <v>5653</v>
      </c>
      <c r="Q251">
        <v>3300</v>
      </c>
      <c r="R251">
        <v>688</v>
      </c>
      <c r="S251">
        <v>0</v>
      </c>
      <c r="T251">
        <v>2612</v>
      </c>
      <c r="U251">
        <v>6280</v>
      </c>
      <c r="V251">
        <v>3042</v>
      </c>
      <c r="W251">
        <v>7716</v>
      </c>
      <c r="X251">
        <v>10575</v>
      </c>
      <c r="Y251">
        <v>0.28000000000000003</v>
      </c>
      <c r="Z251">
        <v>44</v>
      </c>
      <c r="AA251">
        <v>15640</v>
      </c>
      <c r="AB251">
        <v>32</v>
      </c>
      <c r="AC251">
        <v>75.239999999999995</v>
      </c>
    </row>
    <row r="252" spans="1:29" x14ac:dyDescent="0.3">
      <c r="A252">
        <v>1997</v>
      </c>
      <c r="B252">
        <v>6</v>
      </c>
      <c r="C252" s="1">
        <v>35589</v>
      </c>
      <c r="D252">
        <v>13500</v>
      </c>
      <c r="E252">
        <v>464</v>
      </c>
      <c r="F252">
        <v>145</v>
      </c>
      <c r="G252">
        <v>308</v>
      </c>
      <c r="H252">
        <v>434</v>
      </c>
      <c r="I252">
        <v>2990</v>
      </c>
      <c r="J252">
        <v>3877</v>
      </c>
      <c r="K252">
        <v>17841</v>
      </c>
      <c r="L252">
        <v>197</v>
      </c>
      <c r="M252">
        <v>881</v>
      </c>
      <c r="N252">
        <v>4525</v>
      </c>
      <c r="O252">
        <v>101</v>
      </c>
      <c r="P252">
        <v>5704</v>
      </c>
      <c r="Q252">
        <v>3309</v>
      </c>
      <c r="R252">
        <v>688</v>
      </c>
      <c r="S252">
        <v>0</v>
      </c>
      <c r="T252">
        <v>2622</v>
      </c>
      <c r="U252">
        <v>6046</v>
      </c>
      <c r="V252">
        <v>2514</v>
      </c>
      <c r="W252">
        <v>7184</v>
      </c>
      <c r="X252">
        <v>9515</v>
      </c>
      <c r="Y252">
        <v>0.3</v>
      </c>
      <c r="Z252">
        <v>47</v>
      </c>
      <c r="AA252">
        <v>14851</v>
      </c>
      <c r="AB252">
        <v>36</v>
      </c>
      <c r="AC252">
        <v>75.349999999999994</v>
      </c>
    </row>
    <row r="253" spans="1:29" x14ac:dyDescent="0.3">
      <c r="A253">
        <v>1997</v>
      </c>
      <c r="B253">
        <v>6</v>
      </c>
      <c r="C253" s="1">
        <v>35590</v>
      </c>
      <c r="D253">
        <v>13200</v>
      </c>
      <c r="E253">
        <v>488</v>
      </c>
      <c r="F253">
        <v>133</v>
      </c>
      <c r="G253">
        <v>295</v>
      </c>
      <c r="H253">
        <v>396</v>
      </c>
      <c r="I253">
        <v>2920</v>
      </c>
      <c r="J253">
        <v>3744</v>
      </c>
      <c r="K253">
        <v>17432</v>
      </c>
      <c r="L253">
        <v>199</v>
      </c>
      <c r="M253">
        <v>907</v>
      </c>
      <c r="N253">
        <v>4531</v>
      </c>
      <c r="O253">
        <v>93</v>
      </c>
      <c r="P253">
        <v>5730</v>
      </c>
      <c r="Q253">
        <v>3309</v>
      </c>
      <c r="R253">
        <v>229</v>
      </c>
      <c r="S253">
        <v>0</v>
      </c>
      <c r="T253">
        <v>3080</v>
      </c>
      <c r="U253">
        <v>5958</v>
      </c>
      <c r="V253">
        <v>1969</v>
      </c>
      <c r="W253">
        <v>6868</v>
      </c>
      <c r="X253">
        <v>8622</v>
      </c>
      <c r="Y253">
        <v>0.3</v>
      </c>
      <c r="Z253">
        <v>51</v>
      </c>
      <c r="AA253">
        <v>14512</v>
      </c>
      <c r="AB253">
        <v>41</v>
      </c>
      <c r="AC253">
        <v>75.510000000000005</v>
      </c>
    </row>
    <row r="254" spans="1:29" x14ac:dyDescent="0.3">
      <c r="A254">
        <v>1997</v>
      </c>
      <c r="B254">
        <v>6</v>
      </c>
      <c r="C254" s="1">
        <v>35591</v>
      </c>
      <c r="D254">
        <v>13000</v>
      </c>
      <c r="E254">
        <v>499</v>
      </c>
      <c r="F254">
        <v>125</v>
      </c>
      <c r="G254">
        <v>305</v>
      </c>
      <c r="H254">
        <v>387</v>
      </c>
      <c r="I254">
        <v>2680</v>
      </c>
      <c r="J254">
        <v>3497</v>
      </c>
      <c r="K254">
        <v>16996</v>
      </c>
      <c r="L254">
        <v>200</v>
      </c>
      <c r="M254">
        <v>893</v>
      </c>
      <c r="N254">
        <v>4502</v>
      </c>
      <c r="O254">
        <v>96</v>
      </c>
      <c r="P254">
        <v>5692</v>
      </c>
      <c r="Q254">
        <v>3395</v>
      </c>
      <c r="R254">
        <v>0</v>
      </c>
      <c r="S254">
        <v>0</v>
      </c>
      <c r="T254">
        <v>3395</v>
      </c>
      <c r="U254">
        <v>5899</v>
      </c>
      <c r="V254">
        <v>1498</v>
      </c>
      <c r="W254">
        <v>6649</v>
      </c>
      <c r="X254">
        <v>7910</v>
      </c>
      <c r="Y254">
        <v>0.31</v>
      </c>
      <c r="Z254">
        <v>53</v>
      </c>
      <c r="AA254">
        <v>14316</v>
      </c>
      <c r="AB254">
        <v>45</v>
      </c>
      <c r="AC254">
        <v>75.72</v>
      </c>
    </row>
    <row r="255" spans="1:29" x14ac:dyDescent="0.3">
      <c r="A255">
        <v>1997</v>
      </c>
      <c r="B255">
        <v>6</v>
      </c>
      <c r="C255" s="1">
        <v>35592</v>
      </c>
      <c r="D255">
        <v>13200</v>
      </c>
      <c r="E255">
        <v>531</v>
      </c>
      <c r="F255">
        <v>120</v>
      </c>
      <c r="G255">
        <v>317</v>
      </c>
      <c r="H255">
        <v>347</v>
      </c>
      <c r="I255">
        <v>2510</v>
      </c>
      <c r="J255">
        <v>3294</v>
      </c>
      <c r="K255">
        <v>17025</v>
      </c>
      <c r="L255">
        <v>184</v>
      </c>
      <c r="M255">
        <v>886</v>
      </c>
      <c r="N255">
        <v>4497</v>
      </c>
      <c r="O255">
        <v>92</v>
      </c>
      <c r="P255">
        <v>5659</v>
      </c>
      <c r="Q255">
        <v>3422</v>
      </c>
      <c r="R255">
        <v>0</v>
      </c>
      <c r="S255">
        <v>0</v>
      </c>
      <c r="T255">
        <v>3422</v>
      </c>
      <c r="U255">
        <v>5958</v>
      </c>
      <c r="V255">
        <v>1368</v>
      </c>
      <c r="W255">
        <v>6815</v>
      </c>
      <c r="X255">
        <v>7944</v>
      </c>
      <c r="Y255">
        <v>0.31</v>
      </c>
      <c r="Z255">
        <v>53</v>
      </c>
      <c r="AA255">
        <v>14515</v>
      </c>
      <c r="AB255">
        <v>45</v>
      </c>
      <c r="AC255">
        <v>75.92</v>
      </c>
    </row>
    <row r="256" spans="1:29" x14ac:dyDescent="0.3">
      <c r="A256">
        <v>1997</v>
      </c>
      <c r="B256">
        <v>6</v>
      </c>
      <c r="C256" s="1">
        <v>35593</v>
      </c>
      <c r="D256">
        <v>13700</v>
      </c>
      <c r="E256">
        <v>566</v>
      </c>
      <c r="F256">
        <v>115</v>
      </c>
      <c r="G256">
        <v>312</v>
      </c>
      <c r="H256">
        <v>348</v>
      </c>
      <c r="I256">
        <v>2490</v>
      </c>
      <c r="J256">
        <v>3265</v>
      </c>
      <c r="K256">
        <v>17531</v>
      </c>
      <c r="L256">
        <v>202</v>
      </c>
      <c r="M256">
        <v>1991</v>
      </c>
      <c r="N256">
        <v>4506</v>
      </c>
      <c r="O256">
        <v>63</v>
      </c>
      <c r="P256">
        <v>6762</v>
      </c>
      <c r="Q256">
        <v>3442</v>
      </c>
      <c r="R256">
        <v>0</v>
      </c>
      <c r="S256">
        <v>0</v>
      </c>
      <c r="T256">
        <v>3442</v>
      </c>
      <c r="U256">
        <v>3862</v>
      </c>
      <c r="V256">
        <v>-1872</v>
      </c>
      <c r="W256">
        <v>9440</v>
      </c>
      <c r="X256">
        <v>7327</v>
      </c>
      <c r="Y256">
        <v>0.36</v>
      </c>
      <c r="Z256">
        <v>58</v>
      </c>
      <c r="AA256">
        <v>15041</v>
      </c>
      <c r="AB256">
        <v>51</v>
      </c>
      <c r="AC256">
        <v>76.16</v>
      </c>
    </row>
    <row r="257" spans="1:29" x14ac:dyDescent="0.3">
      <c r="A257">
        <v>1997</v>
      </c>
      <c r="B257">
        <v>6</v>
      </c>
      <c r="C257" s="1">
        <v>35594</v>
      </c>
      <c r="D257">
        <v>14800</v>
      </c>
      <c r="E257">
        <v>588</v>
      </c>
      <c r="F257">
        <v>110</v>
      </c>
      <c r="G257">
        <v>328</v>
      </c>
      <c r="H257">
        <v>361</v>
      </c>
      <c r="I257">
        <v>2480</v>
      </c>
      <c r="J257">
        <v>3279</v>
      </c>
      <c r="K257">
        <v>18667</v>
      </c>
      <c r="L257">
        <v>187</v>
      </c>
      <c r="M257">
        <v>2299</v>
      </c>
      <c r="N257">
        <v>4460</v>
      </c>
      <c r="O257">
        <v>81</v>
      </c>
      <c r="P257">
        <v>7027</v>
      </c>
      <c r="Q257">
        <v>3499</v>
      </c>
      <c r="R257">
        <v>0</v>
      </c>
      <c r="S257">
        <v>0</v>
      </c>
      <c r="T257">
        <v>3499</v>
      </c>
      <c r="U257">
        <v>2797</v>
      </c>
      <c r="V257">
        <v>-3225</v>
      </c>
      <c r="W257">
        <v>11611</v>
      </c>
      <c r="X257">
        <v>8141</v>
      </c>
      <c r="Y257">
        <v>0.35</v>
      </c>
      <c r="Z257">
        <v>56</v>
      </c>
      <c r="AA257">
        <v>16187</v>
      </c>
      <c r="AB257">
        <v>50</v>
      </c>
      <c r="AC257">
        <v>76.31</v>
      </c>
    </row>
    <row r="258" spans="1:29" x14ac:dyDescent="0.3">
      <c r="A258">
        <v>1997</v>
      </c>
      <c r="B258">
        <v>6</v>
      </c>
      <c r="C258" s="1">
        <v>35595</v>
      </c>
      <c r="D258">
        <v>14700</v>
      </c>
      <c r="E258">
        <v>564</v>
      </c>
      <c r="F258">
        <v>108</v>
      </c>
      <c r="G258">
        <v>324</v>
      </c>
      <c r="H258">
        <v>374</v>
      </c>
      <c r="I258">
        <v>2540</v>
      </c>
      <c r="J258">
        <v>3346</v>
      </c>
      <c r="K258">
        <v>18610</v>
      </c>
      <c r="L258">
        <v>191</v>
      </c>
      <c r="M258">
        <v>2263</v>
      </c>
      <c r="N258">
        <v>4396</v>
      </c>
      <c r="O258">
        <v>86</v>
      </c>
      <c r="P258">
        <v>6937</v>
      </c>
      <c r="Q258">
        <v>3534</v>
      </c>
      <c r="R258">
        <v>0</v>
      </c>
      <c r="S258">
        <v>0</v>
      </c>
      <c r="T258">
        <v>3534</v>
      </c>
      <c r="U258">
        <v>2784</v>
      </c>
      <c r="V258">
        <v>-3103</v>
      </c>
      <c r="W258">
        <v>11490</v>
      </c>
      <c r="X258">
        <v>8140</v>
      </c>
      <c r="Y258">
        <v>0.35</v>
      </c>
      <c r="Z258">
        <v>56</v>
      </c>
      <c r="AA258">
        <v>16070</v>
      </c>
      <c r="AB258">
        <v>49</v>
      </c>
      <c r="AC258">
        <v>76.459999999999994</v>
      </c>
    </row>
    <row r="259" spans="1:29" x14ac:dyDescent="0.3">
      <c r="A259">
        <v>1997</v>
      </c>
      <c r="B259">
        <v>6</v>
      </c>
      <c r="C259" s="1">
        <v>35596</v>
      </c>
      <c r="D259">
        <v>15500</v>
      </c>
      <c r="E259">
        <v>589</v>
      </c>
      <c r="F259">
        <v>110</v>
      </c>
      <c r="G259">
        <v>311</v>
      </c>
      <c r="H259">
        <v>398</v>
      </c>
      <c r="I259">
        <v>2670</v>
      </c>
      <c r="J259">
        <v>3489</v>
      </c>
      <c r="K259">
        <v>19578</v>
      </c>
      <c r="L259">
        <v>190</v>
      </c>
      <c r="M259">
        <v>3000</v>
      </c>
      <c r="N259">
        <v>4417</v>
      </c>
      <c r="O259">
        <v>99</v>
      </c>
      <c r="P259">
        <v>7705</v>
      </c>
      <c r="Q259">
        <v>3599</v>
      </c>
      <c r="R259">
        <v>0</v>
      </c>
      <c r="S259">
        <v>0</v>
      </c>
      <c r="T259">
        <v>3599</v>
      </c>
      <c r="U259">
        <v>2891</v>
      </c>
      <c r="V259">
        <v>-3665</v>
      </c>
      <c r="W259">
        <v>12191</v>
      </c>
      <c r="X259">
        <v>8274</v>
      </c>
      <c r="Y259">
        <v>0.37</v>
      </c>
      <c r="Z259">
        <v>58</v>
      </c>
      <c r="AA259">
        <v>16908</v>
      </c>
      <c r="AB259">
        <v>51</v>
      </c>
      <c r="AC259">
        <v>76.59</v>
      </c>
    </row>
    <row r="260" spans="1:29" x14ac:dyDescent="0.3">
      <c r="A260">
        <v>1997</v>
      </c>
      <c r="B260">
        <v>6</v>
      </c>
      <c r="C260" s="1">
        <v>35597</v>
      </c>
      <c r="D260">
        <v>16800</v>
      </c>
      <c r="E260">
        <v>641</v>
      </c>
      <c r="F260">
        <v>112</v>
      </c>
      <c r="G260">
        <v>308</v>
      </c>
      <c r="H260">
        <v>353</v>
      </c>
      <c r="I260">
        <v>2730</v>
      </c>
      <c r="J260">
        <v>3503</v>
      </c>
      <c r="K260">
        <v>20944</v>
      </c>
      <c r="L260">
        <v>198</v>
      </c>
      <c r="M260">
        <v>2998</v>
      </c>
      <c r="N260">
        <v>4339</v>
      </c>
      <c r="O260">
        <v>100</v>
      </c>
      <c r="P260">
        <v>7635</v>
      </c>
      <c r="Q260">
        <v>3730</v>
      </c>
      <c r="R260">
        <v>0</v>
      </c>
      <c r="S260">
        <v>0</v>
      </c>
      <c r="T260">
        <v>3730</v>
      </c>
      <c r="U260">
        <v>5545</v>
      </c>
      <c r="V260">
        <v>-1012</v>
      </c>
      <c r="W260">
        <v>10851</v>
      </c>
      <c r="X260">
        <v>9578</v>
      </c>
      <c r="Y260">
        <v>0.35</v>
      </c>
      <c r="Z260">
        <v>54</v>
      </c>
      <c r="AA260">
        <v>18214</v>
      </c>
      <c r="AB260">
        <v>47</v>
      </c>
      <c r="AC260">
        <v>76.62</v>
      </c>
    </row>
    <row r="261" spans="1:29" x14ac:dyDescent="0.3">
      <c r="A261">
        <v>1997</v>
      </c>
      <c r="B261">
        <v>6</v>
      </c>
      <c r="C261" s="1">
        <v>35598</v>
      </c>
      <c r="D261">
        <v>17500</v>
      </c>
      <c r="E261">
        <v>661</v>
      </c>
      <c r="F261">
        <v>119</v>
      </c>
      <c r="G261">
        <v>311</v>
      </c>
      <c r="H261">
        <v>346</v>
      </c>
      <c r="I261">
        <v>2550</v>
      </c>
      <c r="J261">
        <v>3326</v>
      </c>
      <c r="K261">
        <v>21487</v>
      </c>
      <c r="L261">
        <v>205</v>
      </c>
      <c r="M261">
        <v>3935</v>
      </c>
      <c r="N261">
        <v>4321</v>
      </c>
      <c r="O261">
        <v>90</v>
      </c>
      <c r="P261">
        <v>8551</v>
      </c>
      <c r="Q261">
        <v>3764</v>
      </c>
      <c r="R261">
        <v>0</v>
      </c>
      <c r="S261">
        <v>0</v>
      </c>
      <c r="T261">
        <v>3764</v>
      </c>
      <c r="U261">
        <v>7218</v>
      </c>
      <c r="V261">
        <v>-454</v>
      </c>
      <c r="W261">
        <v>9890</v>
      </c>
      <c r="X261">
        <v>9172</v>
      </c>
      <c r="Y261">
        <v>0.38</v>
      </c>
      <c r="Z261">
        <v>57</v>
      </c>
      <c r="AA261">
        <v>18937</v>
      </c>
      <c r="AB261">
        <v>52</v>
      </c>
      <c r="AC261">
        <v>76.67</v>
      </c>
    </row>
    <row r="262" spans="1:29" x14ac:dyDescent="0.3">
      <c r="A262">
        <v>1997</v>
      </c>
      <c r="B262">
        <v>6</v>
      </c>
      <c r="C262" s="1">
        <v>35599</v>
      </c>
      <c r="D262">
        <v>17900</v>
      </c>
      <c r="E262">
        <v>673</v>
      </c>
      <c r="F262">
        <v>107</v>
      </c>
      <c r="G262">
        <v>292</v>
      </c>
      <c r="H262">
        <v>352</v>
      </c>
      <c r="I262">
        <v>2490</v>
      </c>
      <c r="J262">
        <v>3241</v>
      </c>
      <c r="K262">
        <v>21814</v>
      </c>
      <c r="L262">
        <v>201</v>
      </c>
      <c r="M262">
        <v>4499</v>
      </c>
      <c r="N262">
        <v>4317</v>
      </c>
      <c r="O262">
        <v>108</v>
      </c>
      <c r="P262">
        <v>9125</v>
      </c>
      <c r="Q262">
        <v>3810</v>
      </c>
      <c r="R262">
        <v>0</v>
      </c>
      <c r="S262">
        <v>0</v>
      </c>
      <c r="T262">
        <v>3810</v>
      </c>
      <c r="U262">
        <v>7335</v>
      </c>
      <c r="V262">
        <v>-1026</v>
      </c>
      <c r="W262">
        <v>10171</v>
      </c>
      <c r="X262">
        <v>8879</v>
      </c>
      <c r="Y262">
        <v>0.4</v>
      </c>
      <c r="Z262">
        <v>59</v>
      </c>
      <c r="AA262">
        <v>19324</v>
      </c>
      <c r="AB262">
        <v>54</v>
      </c>
      <c r="AC262">
        <v>76.739999999999995</v>
      </c>
    </row>
    <row r="263" spans="1:29" x14ac:dyDescent="0.3">
      <c r="A263">
        <v>1997</v>
      </c>
      <c r="B263">
        <v>6</v>
      </c>
      <c r="C263" s="1">
        <v>35600</v>
      </c>
      <c r="D263">
        <v>16900</v>
      </c>
      <c r="E263">
        <v>679</v>
      </c>
      <c r="F263">
        <v>98</v>
      </c>
      <c r="G263">
        <v>302</v>
      </c>
      <c r="H263">
        <v>315</v>
      </c>
      <c r="I263">
        <v>2430</v>
      </c>
      <c r="J263">
        <v>3145</v>
      </c>
      <c r="K263">
        <v>20724</v>
      </c>
      <c r="L263">
        <v>212</v>
      </c>
      <c r="M263">
        <v>4632</v>
      </c>
      <c r="N263">
        <v>4296</v>
      </c>
      <c r="O263">
        <v>108</v>
      </c>
      <c r="P263">
        <v>9248</v>
      </c>
      <c r="Q263">
        <v>3850</v>
      </c>
      <c r="R263">
        <v>0</v>
      </c>
      <c r="S263">
        <v>0</v>
      </c>
      <c r="T263">
        <v>3850</v>
      </c>
      <c r="U263">
        <v>7042</v>
      </c>
      <c r="V263">
        <v>-1563</v>
      </c>
      <c r="W263">
        <v>9459</v>
      </c>
      <c r="X263">
        <v>7626</v>
      </c>
      <c r="Y263">
        <v>0.43</v>
      </c>
      <c r="Z263">
        <v>63</v>
      </c>
      <c r="AA263">
        <v>18294</v>
      </c>
      <c r="AB263">
        <v>58</v>
      </c>
      <c r="AC263">
        <v>76.91</v>
      </c>
    </row>
    <row r="264" spans="1:29" x14ac:dyDescent="0.3">
      <c r="A264">
        <v>1997</v>
      </c>
      <c r="B264">
        <v>6</v>
      </c>
      <c r="C264" s="1">
        <v>35601</v>
      </c>
      <c r="D264">
        <v>16300</v>
      </c>
      <c r="E264">
        <v>699</v>
      </c>
      <c r="F264">
        <v>91</v>
      </c>
      <c r="G264">
        <v>325</v>
      </c>
      <c r="H264">
        <v>300</v>
      </c>
      <c r="I264">
        <v>2380</v>
      </c>
      <c r="J264">
        <v>3096</v>
      </c>
      <c r="K264">
        <v>20095</v>
      </c>
      <c r="L264">
        <v>211</v>
      </c>
      <c r="M264">
        <v>4043</v>
      </c>
      <c r="N264">
        <v>4363</v>
      </c>
      <c r="O264">
        <v>103</v>
      </c>
      <c r="P264">
        <v>8720</v>
      </c>
      <c r="Q264">
        <v>3894</v>
      </c>
      <c r="R264">
        <v>0</v>
      </c>
      <c r="S264">
        <v>0</v>
      </c>
      <c r="T264">
        <v>3894</v>
      </c>
      <c r="U264">
        <v>6866</v>
      </c>
      <c r="V264">
        <v>-1290</v>
      </c>
      <c r="W264">
        <v>9043</v>
      </c>
      <c r="X264">
        <v>7481</v>
      </c>
      <c r="Y264">
        <v>0.41</v>
      </c>
      <c r="Z264">
        <v>63</v>
      </c>
      <c r="AA264">
        <v>17715</v>
      </c>
      <c r="AB264">
        <v>58</v>
      </c>
      <c r="AC264">
        <v>77.08</v>
      </c>
    </row>
    <row r="265" spans="1:29" x14ac:dyDescent="0.3">
      <c r="A265">
        <v>1997</v>
      </c>
      <c r="B265">
        <v>6</v>
      </c>
      <c r="C265" s="1">
        <v>35602</v>
      </c>
      <c r="D265">
        <v>15700</v>
      </c>
      <c r="E265">
        <v>699</v>
      </c>
      <c r="F265">
        <v>87</v>
      </c>
      <c r="G265">
        <v>322</v>
      </c>
      <c r="H265">
        <v>347</v>
      </c>
      <c r="I265">
        <v>2350</v>
      </c>
      <c r="J265">
        <v>3106</v>
      </c>
      <c r="K265">
        <v>19505</v>
      </c>
      <c r="L265">
        <v>183</v>
      </c>
      <c r="M265">
        <v>3688</v>
      </c>
      <c r="N265">
        <v>4423</v>
      </c>
      <c r="O265">
        <v>95</v>
      </c>
      <c r="P265">
        <v>8389</v>
      </c>
      <c r="Q265">
        <v>3944</v>
      </c>
      <c r="R265">
        <v>0</v>
      </c>
      <c r="S265">
        <v>0</v>
      </c>
      <c r="T265">
        <v>3944</v>
      </c>
      <c r="U265">
        <v>6690</v>
      </c>
      <c r="V265">
        <v>-1156</v>
      </c>
      <c r="W265">
        <v>8605</v>
      </c>
      <c r="X265">
        <v>7173</v>
      </c>
      <c r="Y265">
        <v>0.41</v>
      </c>
      <c r="Z265">
        <v>63</v>
      </c>
      <c r="AA265">
        <v>17155</v>
      </c>
      <c r="AB265">
        <v>58</v>
      </c>
      <c r="AC265">
        <v>77.260000000000005</v>
      </c>
    </row>
    <row r="266" spans="1:29" x14ac:dyDescent="0.3">
      <c r="A266">
        <v>1997</v>
      </c>
      <c r="B266">
        <v>6</v>
      </c>
      <c r="C266" s="1">
        <v>35603</v>
      </c>
      <c r="D266">
        <v>15800</v>
      </c>
      <c r="E266">
        <v>666</v>
      </c>
      <c r="F266">
        <v>83</v>
      </c>
      <c r="G266">
        <v>326</v>
      </c>
      <c r="H266">
        <v>392</v>
      </c>
      <c r="I266">
        <v>2410</v>
      </c>
      <c r="J266">
        <v>3211</v>
      </c>
      <c r="K266">
        <v>19677</v>
      </c>
      <c r="L266">
        <v>211</v>
      </c>
      <c r="M266">
        <v>3493</v>
      </c>
      <c r="N266">
        <v>4426</v>
      </c>
      <c r="O266">
        <v>101</v>
      </c>
      <c r="P266">
        <v>8231</v>
      </c>
      <c r="Q266">
        <v>3999</v>
      </c>
      <c r="R266">
        <v>0</v>
      </c>
      <c r="S266">
        <v>0</v>
      </c>
      <c r="T266">
        <v>3999</v>
      </c>
      <c r="U266">
        <v>6719</v>
      </c>
      <c r="V266">
        <v>-900</v>
      </c>
      <c r="W266">
        <v>8627</v>
      </c>
      <c r="X266">
        <v>7447</v>
      </c>
      <c r="Y266">
        <v>0.4</v>
      </c>
      <c r="Z266">
        <v>62</v>
      </c>
      <c r="AA266">
        <v>17267</v>
      </c>
      <c r="AB266">
        <v>57</v>
      </c>
      <c r="AC266">
        <v>77.42</v>
      </c>
    </row>
    <row r="267" spans="1:29" x14ac:dyDescent="0.3">
      <c r="A267">
        <v>1997</v>
      </c>
      <c r="B267">
        <v>6</v>
      </c>
      <c r="C267" s="1">
        <v>35604</v>
      </c>
      <c r="D267">
        <v>15400</v>
      </c>
      <c r="E267">
        <v>649</v>
      </c>
      <c r="F267">
        <v>80</v>
      </c>
      <c r="G267">
        <v>337</v>
      </c>
      <c r="H267">
        <v>420</v>
      </c>
      <c r="I267">
        <v>2440</v>
      </c>
      <c r="J267">
        <v>3277</v>
      </c>
      <c r="K267">
        <v>19326</v>
      </c>
      <c r="L267">
        <v>169</v>
      </c>
      <c r="M267">
        <v>3498</v>
      </c>
      <c r="N267">
        <v>4404</v>
      </c>
      <c r="O267">
        <v>49</v>
      </c>
      <c r="P267">
        <v>8120</v>
      </c>
      <c r="Q267">
        <v>4026</v>
      </c>
      <c r="R267">
        <v>0</v>
      </c>
      <c r="S267">
        <v>0</v>
      </c>
      <c r="T267">
        <v>4026</v>
      </c>
      <c r="U267">
        <v>6602</v>
      </c>
      <c r="V267">
        <v>-858</v>
      </c>
      <c r="W267">
        <v>8320</v>
      </c>
      <c r="X267">
        <v>7180</v>
      </c>
      <c r="Y267">
        <v>0.41</v>
      </c>
      <c r="Z267">
        <v>63</v>
      </c>
      <c r="AA267">
        <v>16886</v>
      </c>
      <c r="AB267">
        <v>57</v>
      </c>
      <c r="AC267">
        <v>77.59</v>
      </c>
    </row>
    <row r="268" spans="1:29" x14ac:dyDescent="0.3">
      <c r="A268">
        <v>1997</v>
      </c>
      <c r="B268">
        <v>6</v>
      </c>
      <c r="C268" s="1">
        <v>35605</v>
      </c>
      <c r="D268">
        <v>15100</v>
      </c>
      <c r="E268">
        <v>636</v>
      </c>
      <c r="F268">
        <v>80</v>
      </c>
      <c r="G268">
        <v>305</v>
      </c>
      <c r="H268">
        <v>359</v>
      </c>
      <c r="I268">
        <v>2310</v>
      </c>
      <c r="J268">
        <v>3054</v>
      </c>
      <c r="K268">
        <v>18790</v>
      </c>
      <c r="L268">
        <v>109</v>
      </c>
      <c r="M268">
        <v>3426</v>
      </c>
      <c r="N268">
        <v>4397</v>
      </c>
      <c r="O268">
        <v>92</v>
      </c>
      <c r="P268">
        <v>8024</v>
      </c>
      <c r="Q268">
        <v>4061</v>
      </c>
      <c r="R268">
        <v>0</v>
      </c>
      <c r="S268">
        <v>0</v>
      </c>
      <c r="T268">
        <v>4061</v>
      </c>
      <c r="U268">
        <v>6514</v>
      </c>
      <c r="V268">
        <v>-1096</v>
      </c>
      <c r="W268">
        <v>8085</v>
      </c>
      <c r="X268">
        <v>6705</v>
      </c>
      <c r="Y268">
        <v>0.41</v>
      </c>
      <c r="Z268">
        <v>64</v>
      </c>
      <c r="AA268">
        <v>16480</v>
      </c>
      <c r="AB268">
        <v>59</v>
      </c>
      <c r="AC268">
        <v>77.790000000000006</v>
      </c>
    </row>
    <row r="269" spans="1:29" x14ac:dyDescent="0.3">
      <c r="A269">
        <v>1997</v>
      </c>
      <c r="B269">
        <v>6</v>
      </c>
      <c r="C269" s="1">
        <v>35606</v>
      </c>
      <c r="D269">
        <v>15800</v>
      </c>
      <c r="E269">
        <v>638</v>
      </c>
      <c r="F269">
        <v>78</v>
      </c>
      <c r="G269">
        <v>301</v>
      </c>
      <c r="H269">
        <v>371</v>
      </c>
      <c r="I269">
        <v>2260</v>
      </c>
      <c r="J269">
        <v>3010</v>
      </c>
      <c r="K269">
        <v>19448</v>
      </c>
      <c r="L269">
        <v>95</v>
      </c>
      <c r="M269">
        <v>3433</v>
      </c>
      <c r="N269">
        <v>4387</v>
      </c>
      <c r="O269">
        <v>104</v>
      </c>
      <c r="P269">
        <v>8019</v>
      </c>
      <c r="Q269">
        <v>4052</v>
      </c>
      <c r="R269">
        <v>0</v>
      </c>
      <c r="S269">
        <v>0</v>
      </c>
      <c r="T269">
        <v>4052</v>
      </c>
      <c r="U269">
        <v>6719</v>
      </c>
      <c r="V269">
        <v>-923</v>
      </c>
      <c r="W269">
        <v>8584</v>
      </c>
      <c r="X269">
        <v>7377</v>
      </c>
      <c r="Y269">
        <v>0.39</v>
      </c>
      <c r="Z269">
        <v>62</v>
      </c>
      <c r="AA269">
        <v>17188</v>
      </c>
      <c r="AB269">
        <v>57</v>
      </c>
      <c r="AC269">
        <v>77.92</v>
      </c>
    </row>
    <row r="270" spans="1:29" x14ac:dyDescent="0.3">
      <c r="A270">
        <v>1997</v>
      </c>
      <c r="B270">
        <v>6</v>
      </c>
      <c r="C270" s="1">
        <v>35607</v>
      </c>
      <c r="D270">
        <v>16600</v>
      </c>
      <c r="E270">
        <v>638</v>
      </c>
      <c r="F270">
        <v>74</v>
      </c>
      <c r="G270">
        <v>296</v>
      </c>
      <c r="H270">
        <v>403</v>
      </c>
      <c r="I270">
        <v>2190</v>
      </c>
      <c r="J270">
        <v>2963</v>
      </c>
      <c r="K270">
        <v>20201</v>
      </c>
      <c r="L270">
        <v>216</v>
      </c>
      <c r="M270">
        <v>3489</v>
      </c>
      <c r="N270">
        <v>4381</v>
      </c>
      <c r="O270">
        <v>116</v>
      </c>
      <c r="P270">
        <v>8202</v>
      </c>
      <c r="Q270">
        <v>4126</v>
      </c>
      <c r="R270">
        <v>0</v>
      </c>
      <c r="S270">
        <v>0</v>
      </c>
      <c r="T270">
        <v>4126</v>
      </c>
      <c r="U270">
        <v>6954</v>
      </c>
      <c r="V270">
        <v>-967</v>
      </c>
      <c r="W270">
        <v>9129</v>
      </c>
      <c r="X270">
        <v>7873</v>
      </c>
      <c r="Y270">
        <v>0.39</v>
      </c>
      <c r="Z270">
        <v>61</v>
      </c>
      <c r="AA270">
        <v>18011</v>
      </c>
      <c r="AB270">
        <v>56</v>
      </c>
      <c r="AC270">
        <v>78</v>
      </c>
    </row>
    <row r="271" spans="1:29" x14ac:dyDescent="0.3">
      <c r="A271">
        <v>1997</v>
      </c>
      <c r="B271">
        <v>6</v>
      </c>
      <c r="C271" s="1">
        <v>35608</v>
      </c>
      <c r="D271">
        <v>16500</v>
      </c>
      <c r="E271">
        <v>636</v>
      </c>
      <c r="F271">
        <v>72</v>
      </c>
      <c r="G271">
        <v>283</v>
      </c>
      <c r="H271">
        <v>379</v>
      </c>
      <c r="I271">
        <v>2260</v>
      </c>
      <c r="J271">
        <v>2994</v>
      </c>
      <c r="K271">
        <v>20130</v>
      </c>
      <c r="L271">
        <v>214</v>
      </c>
      <c r="M271">
        <v>2999</v>
      </c>
      <c r="N271">
        <v>4432</v>
      </c>
      <c r="O271">
        <v>107</v>
      </c>
      <c r="P271">
        <v>7752</v>
      </c>
      <c r="Q271">
        <v>4164</v>
      </c>
      <c r="R271">
        <v>0</v>
      </c>
      <c r="S271">
        <v>0</v>
      </c>
      <c r="T271">
        <v>4164</v>
      </c>
      <c r="U271">
        <v>6925</v>
      </c>
      <c r="V271">
        <v>-540</v>
      </c>
      <c r="W271">
        <v>9046</v>
      </c>
      <c r="X271">
        <v>8214</v>
      </c>
      <c r="Y271">
        <v>0.36</v>
      </c>
      <c r="Z271">
        <v>59</v>
      </c>
      <c r="AA271">
        <v>17870</v>
      </c>
      <c r="AB271">
        <v>54</v>
      </c>
      <c r="AC271">
        <v>78.05</v>
      </c>
    </row>
    <row r="272" spans="1:29" x14ac:dyDescent="0.3">
      <c r="A272">
        <v>1997</v>
      </c>
      <c r="B272">
        <v>6</v>
      </c>
      <c r="C272" s="1">
        <v>35609</v>
      </c>
      <c r="D272">
        <v>16900</v>
      </c>
      <c r="E272">
        <v>618</v>
      </c>
      <c r="F272">
        <v>69</v>
      </c>
      <c r="G272">
        <v>292</v>
      </c>
      <c r="H272">
        <v>384</v>
      </c>
      <c r="I272">
        <v>2200</v>
      </c>
      <c r="J272">
        <v>2945</v>
      </c>
      <c r="K272">
        <v>20463</v>
      </c>
      <c r="L272">
        <v>217</v>
      </c>
      <c r="M272">
        <v>3395</v>
      </c>
      <c r="N272">
        <v>4415</v>
      </c>
      <c r="O272">
        <v>96</v>
      </c>
      <c r="P272">
        <v>8123</v>
      </c>
      <c r="Q272">
        <v>4159</v>
      </c>
      <c r="R272">
        <v>0</v>
      </c>
      <c r="S272">
        <v>0</v>
      </c>
      <c r="T272">
        <v>4159</v>
      </c>
      <c r="U272">
        <v>7042</v>
      </c>
      <c r="V272">
        <v>-840</v>
      </c>
      <c r="W272">
        <v>9312</v>
      </c>
      <c r="X272">
        <v>8180</v>
      </c>
      <c r="Y272">
        <v>0.38</v>
      </c>
      <c r="Z272">
        <v>60</v>
      </c>
      <c r="AA272">
        <v>18263</v>
      </c>
      <c r="AB272">
        <v>55</v>
      </c>
      <c r="AC272">
        <v>78.099999999999994</v>
      </c>
    </row>
    <row r="273" spans="1:29" x14ac:dyDescent="0.3">
      <c r="A273">
        <v>1997</v>
      </c>
      <c r="B273">
        <v>6</v>
      </c>
      <c r="C273" s="1">
        <v>35610</v>
      </c>
      <c r="D273">
        <v>18000</v>
      </c>
      <c r="E273">
        <v>576</v>
      </c>
      <c r="F273">
        <v>69</v>
      </c>
      <c r="G273">
        <v>318</v>
      </c>
      <c r="H273">
        <v>402</v>
      </c>
      <c r="I273">
        <v>2230</v>
      </c>
      <c r="J273">
        <v>3019</v>
      </c>
      <c r="K273">
        <v>21595</v>
      </c>
      <c r="L273">
        <v>218</v>
      </c>
      <c r="M273">
        <v>3797</v>
      </c>
      <c r="N273">
        <v>4384</v>
      </c>
      <c r="O273">
        <v>105</v>
      </c>
      <c r="P273">
        <v>8503</v>
      </c>
      <c r="Q273">
        <v>4209</v>
      </c>
      <c r="R273">
        <v>0</v>
      </c>
      <c r="S273">
        <v>0</v>
      </c>
      <c r="T273">
        <v>4209</v>
      </c>
      <c r="U273">
        <v>7364</v>
      </c>
      <c r="V273">
        <v>-857</v>
      </c>
      <c r="W273">
        <v>10033</v>
      </c>
      <c r="X273">
        <v>8882</v>
      </c>
      <c r="Y273">
        <v>0.37</v>
      </c>
      <c r="Z273">
        <v>59</v>
      </c>
      <c r="AA273">
        <v>19365</v>
      </c>
      <c r="AB273">
        <v>54</v>
      </c>
      <c r="AC273">
        <v>78.09</v>
      </c>
    </row>
    <row r="274" spans="1:29" x14ac:dyDescent="0.3">
      <c r="A274">
        <v>1997</v>
      </c>
      <c r="B274">
        <v>6</v>
      </c>
      <c r="C274" s="1">
        <v>35611</v>
      </c>
      <c r="D274">
        <v>19600</v>
      </c>
      <c r="E274">
        <v>555</v>
      </c>
      <c r="F274">
        <v>70</v>
      </c>
      <c r="G274">
        <v>338</v>
      </c>
      <c r="H274">
        <v>390</v>
      </c>
      <c r="I274">
        <v>2260</v>
      </c>
      <c r="J274">
        <v>3058</v>
      </c>
      <c r="K274">
        <v>23213</v>
      </c>
      <c r="L274">
        <v>218</v>
      </c>
      <c r="M274">
        <v>4397</v>
      </c>
      <c r="N274">
        <v>4387</v>
      </c>
      <c r="O274">
        <v>95</v>
      </c>
      <c r="P274">
        <v>9097</v>
      </c>
      <c r="Q274">
        <v>4198</v>
      </c>
      <c r="R274">
        <v>0</v>
      </c>
      <c r="S274">
        <v>0</v>
      </c>
      <c r="T274">
        <v>4198</v>
      </c>
      <c r="U274">
        <v>7833</v>
      </c>
      <c r="V274">
        <v>-935</v>
      </c>
      <c r="W274">
        <v>11147</v>
      </c>
      <c r="X274">
        <v>9918</v>
      </c>
      <c r="Y274">
        <v>0.37</v>
      </c>
      <c r="Z274">
        <v>57</v>
      </c>
      <c r="AA274">
        <v>20953</v>
      </c>
      <c r="AB274">
        <v>53</v>
      </c>
      <c r="AC274">
        <v>78.010000000000005</v>
      </c>
    </row>
    <row r="275" spans="1:29" x14ac:dyDescent="0.3">
      <c r="A275">
        <v>1997</v>
      </c>
      <c r="B275">
        <v>7</v>
      </c>
      <c r="C275" s="1">
        <v>35612</v>
      </c>
      <c r="D275">
        <v>20100</v>
      </c>
      <c r="E275">
        <v>566</v>
      </c>
      <c r="F275">
        <v>72</v>
      </c>
      <c r="G275">
        <v>280</v>
      </c>
      <c r="H275">
        <v>365</v>
      </c>
      <c r="I275">
        <v>2200</v>
      </c>
      <c r="J275">
        <v>2917</v>
      </c>
      <c r="K275">
        <v>23583</v>
      </c>
      <c r="L275">
        <v>229</v>
      </c>
      <c r="M275">
        <v>5480</v>
      </c>
      <c r="N275">
        <v>4441</v>
      </c>
      <c r="O275">
        <v>85</v>
      </c>
      <c r="P275">
        <v>10235</v>
      </c>
      <c r="Q275">
        <v>4157</v>
      </c>
      <c r="R275">
        <v>0</v>
      </c>
      <c r="S275">
        <v>0</v>
      </c>
      <c r="T275">
        <v>4157</v>
      </c>
      <c r="U275">
        <v>4702</v>
      </c>
      <c r="V275">
        <v>-5317</v>
      </c>
      <c r="W275">
        <v>14800</v>
      </c>
      <c r="X275">
        <v>9191</v>
      </c>
      <c r="Y275">
        <v>0.41</v>
      </c>
      <c r="Z275">
        <v>61</v>
      </c>
      <c r="AA275">
        <v>21383</v>
      </c>
      <c r="AB275">
        <v>57</v>
      </c>
      <c r="AC275">
        <v>77.989999999999995</v>
      </c>
    </row>
    <row r="276" spans="1:29" x14ac:dyDescent="0.3">
      <c r="A276">
        <v>1997</v>
      </c>
      <c r="B276">
        <v>7</v>
      </c>
      <c r="C276" s="1">
        <v>35613</v>
      </c>
      <c r="D276">
        <v>20300</v>
      </c>
      <c r="E276">
        <v>572</v>
      </c>
      <c r="F276">
        <v>76</v>
      </c>
      <c r="G276">
        <v>189</v>
      </c>
      <c r="H276">
        <v>347</v>
      </c>
      <c r="I276">
        <v>2090</v>
      </c>
      <c r="J276">
        <v>2702</v>
      </c>
      <c r="K276">
        <v>23574</v>
      </c>
      <c r="L276">
        <v>231</v>
      </c>
      <c r="M276">
        <v>6120</v>
      </c>
      <c r="N276">
        <v>4460</v>
      </c>
      <c r="O276">
        <v>111</v>
      </c>
      <c r="P276">
        <v>10923</v>
      </c>
      <c r="Q276">
        <v>4191</v>
      </c>
      <c r="R276">
        <v>0</v>
      </c>
      <c r="S276">
        <v>0</v>
      </c>
      <c r="T276">
        <v>4191</v>
      </c>
      <c r="U276">
        <v>3529</v>
      </c>
      <c r="V276">
        <v>-7416</v>
      </c>
      <c r="W276">
        <v>16170</v>
      </c>
      <c r="X276">
        <v>8460</v>
      </c>
      <c r="Y276">
        <v>0.44</v>
      </c>
      <c r="Z276">
        <v>64</v>
      </c>
      <c r="AA276">
        <v>21484</v>
      </c>
      <c r="AB276">
        <v>61</v>
      </c>
      <c r="AC276">
        <v>78.02</v>
      </c>
    </row>
    <row r="277" spans="1:29" x14ac:dyDescent="0.3">
      <c r="A277">
        <v>1997</v>
      </c>
      <c r="B277">
        <v>7</v>
      </c>
      <c r="C277" s="1">
        <v>35614</v>
      </c>
      <c r="D277">
        <v>20300</v>
      </c>
      <c r="E277">
        <v>561</v>
      </c>
      <c r="F277">
        <v>72</v>
      </c>
      <c r="G277">
        <v>116</v>
      </c>
      <c r="H277">
        <v>343</v>
      </c>
      <c r="I277">
        <v>1990</v>
      </c>
      <c r="J277">
        <v>2521</v>
      </c>
      <c r="K277">
        <v>23382</v>
      </c>
      <c r="L277">
        <v>229</v>
      </c>
      <c r="M277">
        <v>6144</v>
      </c>
      <c r="N277">
        <v>4525</v>
      </c>
      <c r="O277">
        <v>112</v>
      </c>
      <c r="P277">
        <v>11010</v>
      </c>
      <c r="Q277">
        <v>4237</v>
      </c>
      <c r="R277">
        <v>0</v>
      </c>
      <c r="S277">
        <v>0</v>
      </c>
      <c r="T277">
        <v>4237</v>
      </c>
      <c r="U277">
        <v>5893</v>
      </c>
      <c r="V277">
        <v>-5350</v>
      </c>
      <c r="W277">
        <v>13782</v>
      </c>
      <c r="X277">
        <v>8135</v>
      </c>
      <c r="Y277">
        <v>0.45</v>
      </c>
      <c r="Z277">
        <v>65</v>
      </c>
      <c r="AA277">
        <v>21392</v>
      </c>
      <c r="AB277">
        <v>62</v>
      </c>
      <c r="AC277">
        <v>78.069999999999993</v>
      </c>
    </row>
    <row r="278" spans="1:29" x14ac:dyDescent="0.3">
      <c r="A278">
        <v>1997</v>
      </c>
      <c r="B278">
        <v>7</v>
      </c>
      <c r="C278" s="1">
        <v>35615</v>
      </c>
      <c r="D278">
        <v>20400</v>
      </c>
      <c r="E278">
        <v>555</v>
      </c>
      <c r="F278">
        <v>69</v>
      </c>
      <c r="G278">
        <v>107</v>
      </c>
      <c r="H278">
        <v>366</v>
      </c>
      <c r="I278">
        <v>1900</v>
      </c>
      <c r="J278">
        <v>2442</v>
      </c>
      <c r="K278">
        <v>23397</v>
      </c>
      <c r="L278">
        <v>230</v>
      </c>
      <c r="M278">
        <v>6131</v>
      </c>
      <c r="N278">
        <v>4483</v>
      </c>
      <c r="O278">
        <v>108</v>
      </c>
      <c r="P278">
        <v>10951</v>
      </c>
      <c r="Q278">
        <v>4237</v>
      </c>
      <c r="R278">
        <v>0</v>
      </c>
      <c r="S278">
        <v>0</v>
      </c>
      <c r="T278">
        <v>4237</v>
      </c>
      <c r="U278">
        <v>8067</v>
      </c>
      <c r="V278">
        <v>-3195</v>
      </c>
      <c r="W278">
        <v>11702</v>
      </c>
      <c r="X278">
        <v>8210</v>
      </c>
      <c r="Y278">
        <v>0.45</v>
      </c>
      <c r="Z278">
        <v>65</v>
      </c>
      <c r="AA278">
        <v>21497</v>
      </c>
      <c r="AB278">
        <v>62</v>
      </c>
      <c r="AC278">
        <v>78.12</v>
      </c>
    </row>
    <row r="279" spans="1:29" x14ac:dyDescent="0.3">
      <c r="A279">
        <v>1997</v>
      </c>
      <c r="B279">
        <v>7</v>
      </c>
      <c r="C279" s="1">
        <v>35616</v>
      </c>
      <c r="D279">
        <v>20700</v>
      </c>
      <c r="E279">
        <v>551</v>
      </c>
      <c r="F279">
        <v>65</v>
      </c>
      <c r="G279">
        <v>82</v>
      </c>
      <c r="H279">
        <v>376</v>
      </c>
      <c r="I279">
        <v>1850</v>
      </c>
      <c r="J279">
        <v>2373</v>
      </c>
      <c r="K279">
        <v>23624</v>
      </c>
      <c r="L279">
        <v>215</v>
      </c>
      <c r="M279">
        <v>6457</v>
      </c>
      <c r="N279">
        <v>4473</v>
      </c>
      <c r="O279">
        <v>97</v>
      </c>
      <c r="P279">
        <v>11242</v>
      </c>
      <c r="Q279">
        <v>4287</v>
      </c>
      <c r="R279">
        <v>0</v>
      </c>
      <c r="S279">
        <v>0</v>
      </c>
      <c r="T279">
        <v>4287</v>
      </c>
      <c r="U279">
        <v>8155</v>
      </c>
      <c r="V279">
        <v>-3500</v>
      </c>
      <c r="W279">
        <v>11896</v>
      </c>
      <c r="X279">
        <v>8096</v>
      </c>
      <c r="Y279">
        <v>0.46</v>
      </c>
      <c r="Z279">
        <v>66</v>
      </c>
      <c r="AA279">
        <v>21774</v>
      </c>
      <c r="AB279">
        <v>63</v>
      </c>
      <c r="AC279">
        <v>78.17</v>
      </c>
    </row>
    <row r="280" spans="1:29" x14ac:dyDescent="0.3">
      <c r="A280">
        <v>1997</v>
      </c>
      <c r="B280">
        <v>7</v>
      </c>
      <c r="C280" s="1">
        <v>35617</v>
      </c>
      <c r="D280">
        <v>20500</v>
      </c>
      <c r="E280">
        <v>533</v>
      </c>
      <c r="F280">
        <v>62</v>
      </c>
      <c r="G280">
        <v>65</v>
      </c>
      <c r="H280">
        <v>409</v>
      </c>
      <c r="I280">
        <v>1870</v>
      </c>
      <c r="J280">
        <v>2406</v>
      </c>
      <c r="K280">
        <v>23439</v>
      </c>
      <c r="L280">
        <v>221</v>
      </c>
      <c r="M280">
        <v>6018</v>
      </c>
      <c r="N280">
        <v>4421</v>
      </c>
      <c r="O280">
        <v>95</v>
      </c>
      <c r="P280">
        <v>10755</v>
      </c>
      <c r="Q280">
        <v>4287</v>
      </c>
      <c r="R280">
        <v>0</v>
      </c>
      <c r="S280">
        <v>0</v>
      </c>
      <c r="T280">
        <v>4287</v>
      </c>
      <c r="U280">
        <v>8097</v>
      </c>
      <c r="V280">
        <v>-3039</v>
      </c>
      <c r="W280">
        <v>11736</v>
      </c>
      <c r="X280">
        <v>8397</v>
      </c>
      <c r="Y280">
        <v>0.44</v>
      </c>
      <c r="Z280">
        <v>64</v>
      </c>
      <c r="AA280">
        <v>21569</v>
      </c>
      <c r="AB280">
        <v>61</v>
      </c>
      <c r="AC280">
        <v>78.2</v>
      </c>
    </row>
    <row r="281" spans="1:29" x14ac:dyDescent="0.3">
      <c r="A281">
        <v>1997</v>
      </c>
      <c r="B281">
        <v>7</v>
      </c>
      <c r="C281" s="1">
        <v>35618</v>
      </c>
      <c r="D281">
        <v>20200</v>
      </c>
      <c r="E281">
        <v>538</v>
      </c>
      <c r="F281">
        <v>59</v>
      </c>
      <c r="G281">
        <v>56</v>
      </c>
      <c r="H281">
        <v>467</v>
      </c>
      <c r="I281">
        <v>1900</v>
      </c>
      <c r="J281">
        <v>2482</v>
      </c>
      <c r="K281">
        <v>23220</v>
      </c>
      <c r="L281">
        <v>220</v>
      </c>
      <c r="M281">
        <v>5998</v>
      </c>
      <c r="N281">
        <v>4282</v>
      </c>
      <c r="O281">
        <v>107</v>
      </c>
      <c r="P281">
        <v>10608</v>
      </c>
      <c r="Q281">
        <v>4322</v>
      </c>
      <c r="R281">
        <v>0</v>
      </c>
      <c r="S281">
        <v>0</v>
      </c>
      <c r="T281">
        <v>4322</v>
      </c>
      <c r="U281">
        <v>8009</v>
      </c>
      <c r="V281">
        <v>-2927</v>
      </c>
      <c r="W281">
        <v>11519</v>
      </c>
      <c r="X281">
        <v>8290</v>
      </c>
      <c r="Y281">
        <v>0.44</v>
      </c>
      <c r="Z281">
        <v>64</v>
      </c>
      <c r="AA281">
        <v>21320</v>
      </c>
      <c r="AB281">
        <v>61</v>
      </c>
      <c r="AC281">
        <v>78.23</v>
      </c>
    </row>
    <row r="282" spans="1:29" x14ac:dyDescent="0.3">
      <c r="A282">
        <v>1997</v>
      </c>
      <c r="B282">
        <v>7</v>
      </c>
      <c r="C282" s="1">
        <v>35619</v>
      </c>
      <c r="D282">
        <v>19900</v>
      </c>
      <c r="E282">
        <v>570</v>
      </c>
      <c r="F282">
        <v>58</v>
      </c>
      <c r="G282">
        <v>49</v>
      </c>
      <c r="H282">
        <v>426</v>
      </c>
      <c r="I282">
        <v>1800</v>
      </c>
      <c r="J282">
        <v>2333</v>
      </c>
      <c r="K282">
        <v>22803</v>
      </c>
      <c r="L282">
        <v>223</v>
      </c>
      <c r="M282">
        <v>5497</v>
      </c>
      <c r="N282">
        <v>4225</v>
      </c>
      <c r="O282">
        <v>124</v>
      </c>
      <c r="P282">
        <v>10069</v>
      </c>
      <c r="Q282">
        <v>4326</v>
      </c>
      <c r="R282">
        <v>0</v>
      </c>
      <c r="S282">
        <v>0</v>
      </c>
      <c r="T282">
        <v>4326</v>
      </c>
      <c r="U282">
        <v>7921</v>
      </c>
      <c r="V282">
        <v>-2627</v>
      </c>
      <c r="W282">
        <v>11338</v>
      </c>
      <c r="X282">
        <v>8408</v>
      </c>
      <c r="Y282">
        <v>0.42</v>
      </c>
      <c r="Z282">
        <v>63</v>
      </c>
      <c r="AA282">
        <v>21003</v>
      </c>
      <c r="AB282">
        <v>60</v>
      </c>
      <c r="AC282">
        <v>78.25</v>
      </c>
    </row>
    <row r="283" spans="1:29" x14ac:dyDescent="0.3">
      <c r="A283">
        <v>1997</v>
      </c>
      <c r="B283">
        <v>7</v>
      </c>
      <c r="C283" s="1">
        <v>35620</v>
      </c>
      <c r="D283">
        <v>19700</v>
      </c>
      <c r="E283">
        <v>612</v>
      </c>
      <c r="F283">
        <v>56</v>
      </c>
      <c r="G283">
        <v>48</v>
      </c>
      <c r="H283">
        <v>421</v>
      </c>
      <c r="I283">
        <v>1790</v>
      </c>
      <c r="J283">
        <v>2315</v>
      </c>
      <c r="K283">
        <v>22627</v>
      </c>
      <c r="L283">
        <v>221</v>
      </c>
      <c r="M283">
        <v>3828</v>
      </c>
      <c r="N283">
        <v>4235</v>
      </c>
      <c r="O283">
        <v>134</v>
      </c>
      <c r="P283">
        <v>8418</v>
      </c>
      <c r="Q283">
        <v>4287</v>
      </c>
      <c r="R283">
        <v>0</v>
      </c>
      <c r="S283">
        <v>0</v>
      </c>
      <c r="T283">
        <v>4287</v>
      </c>
      <c r="U283">
        <v>7862</v>
      </c>
      <c r="V283">
        <v>-1028</v>
      </c>
      <c r="W283">
        <v>11250</v>
      </c>
      <c r="X283">
        <v>9922</v>
      </c>
      <c r="Y283">
        <v>0.35</v>
      </c>
      <c r="Z283">
        <v>56</v>
      </c>
      <c r="AA283">
        <v>20837</v>
      </c>
      <c r="AB283">
        <v>52</v>
      </c>
      <c r="AC283">
        <v>78.16</v>
      </c>
    </row>
    <row r="284" spans="1:29" x14ac:dyDescent="0.3">
      <c r="A284">
        <v>1997</v>
      </c>
      <c r="B284">
        <v>7</v>
      </c>
      <c r="C284" s="1">
        <v>35621</v>
      </c>
      <c r="D284">
        <v>20000</v>
      </c>
      <c r="E284">
        <v>620</v>
      </c>
      <c r="F284">
        <v>54</v>
      </c>
      <c r="G284">
        <v>46</v>
      </c>
      <c r="H284">
        <v>421</v>
      </c>
      <c r="I284">
        <v>1710</v>
      </c>
      <c r="J284">
        <v>2231</v>
      </c>
      <c r="K284">
        <v>22851</v>
      </c>
      <c r="L284">
        <v>225</v>
      </c>
      <c r="M284">
        <v>2619</v>
      </c>
      <c r="N284">
        <v>4245</v>
      </c>
      <c r="O284">
        <v>130</v>
      </c>
      <c r="P284">
        <v>7218</v>
      </c>
      <c r="Q284">
        <v>4282</v>
      </c>
      <c r="R284">
        <v>0</v>
      </c>
      <c r="S284">
        <v>0</v>
      </c>
      <c r="T284">
        <v>4282</v>
      </c>
      <c r="U284">
        <v>7950</v>
      </c>
      <c r="V284">
        <v>179</v>
      </c>
      <c r="W284">
        <v>11471</v>
      </c>
      <c r="X284">
        <v>11351</v>
      </c>
      <c r="Y284">
        <v>0.3</v>
      </c>
      <c r="Z284">
        <v>50</v>
      </c>
      <c r="AA284">
        <v>21141</v>
      </c>
      <c r="AB284">
        <v>46</v>
      </c>
      <c r="AC284">
        <v>77.989999999999995</v>
      </c>
    </row>
    <row r="285" spans="1:29" x14ac:dyDescent="0.3">
      <c r="A285">
        <v>1997</v>
      </c>
      <c r="B285">
        <v>7</v>
      </c>
      <c r="C285" s="1">
        <v>35622</v>
      </c>
      <c r="D285">
        <v>20300</v>
      </c>
      <c r="E285">
        <v>635</v>
      </c>
      <c r="F285">
        <v>53</v>
      </c>
      <c r="G285">
        <v>44</v>
      </c>
      <c r="H285">
        <v>441</v>
      </c>
      <c r="I285">
        <v>1660</v>
      </c>
      <c r="J285">
        <v>2198</v>
      </c>
      <c r="K285">
        <v>23133</v>
      </c>
      <c r="L285">
        <v>227</v>
      </c>
      <c r="M285">
        <v>2705</v>
      </c>
      <c r="N285">
        <v>4449</v>
      </c>
      <c r="O285">
        <v>125</v>
      </c>
      <c r="P285">
        <v>7506</v>
      </c>
      <c r="Q285">
        <v>4275</v>
      </c>
      <c r="R285">
        <v>0</v>
      </c>
      <c r="S285">
        <v>0</v>
      </c>
      <c r="T285">
        <v>4275</v>
      </c>
      <c r="U285">
        <v>8038</v>
      </c>
      <c r="V285">
        <v>-49</v>
      </c>
      <c r="W285">
        <v>11700</v>
      </c>
      <c r="X285">
        <v>11352</v>
      </c>
      <c r="Y285">
        <v>0.3</v>
      </c>
      <c r="Z285">
        <v>51</v>
      </c>
      <c r="AA285">
        <v>21473</v>
      </c>
      <c r="AB285">
        <v>47</v>
      </c>
      <c r="AC285">
        <v>77.84</v>
      </c>
    </row>
    <row r="286" spans="1:29" x14ac:dyDescent="0.3">
      <c r="A286">
        <v>1997</v>
      </c>
      <c r="B286">
        <v>7</v>
      </c>
      <c r="C286" s="1">
        <v>35623</v>
      </c>
      <c r="D286">
        <v>20700</v>
      </c>
      <c r="E286">
        <v>621</v>
      </c>
      <c r="F286">
        <v>52</v>
      </c>
      <c r="G286">
        <v>40</v>
      </c>
      <c r="H286">
        <v>383</v>
      </c>
      <c r="I286">
        <v>1700</v>
      </c>
      <c r="J286">
        <v>2175</v>
      </c>
      <c r="K286">
        <v>23496</v>
      </c>
      <c r="L286">
        <v>225</v>
      </c>
      <c r="M286">
        <v>2694</v>
      </c>
      <c r="N286">
        <v>4456</v>
      </c>
      <c r="O286">
        <v>62</v>
      </c>
      <c r="P286">
        <v>7437</v>
      </c>
      <c r="Q286">
        <v>4279</v>
      </c>
      <c r="R286">
        <v>0</v>
      </c>
      <c r="S286">
        <v>0</v>
      </c>
      <c r="T286">
        <v>4279</v>
      </c>
      <c r="U286">
        <v>8155</v>
      </c>
      <c r="V286">
        <v>112</v>
      </c>
      <c r="W286">
        <v>11968</v>
      </c>
      <c r="X286">
        <v>11780</v>
      </c>
      <c r="Y286">
        <v>0.3</v>
      </c>
      <c r="Z286">
        <v>50</v>
      </c>
      <c r="AA286">
        <v>21796</v>
      </c>
      <c r="AB286">
        <v>46</v>
      </c>
      <c r="AC286">
        <v>77.66</v>
      </c>
    </row>
    <row r="287" spans="1:29" x14ac:dyDescent="0.3">
      <c r="A287">
        <v>1997</v>
      </c>
      <c r="B287">
        <v>7</v>
      </c>
      <c r="C287" s="1">
        <v>35624</v>
      </c>
      <c r="D287">
        <v>20800</v>
      </c>
      <c r="E287">
        <v>590</v>
      </c>
      <c r="F287">
        <v>51</v>
      </c>
      <c r="G287">
        <v>36</v>
      </c>
      <c r="H287">
        <v>420</v>
      </c>
      <c r="I287">
        <v>1750</v>
      </c>
      <c r="J287">
        <v>2257</v>
      </c>
      <c r="K287">
        <v>23647</v>
      </c>
      <c r="L287">
        <v>233</v>
      </c>
      <c r="M287">
        <v>3403</v>
      </c>
      <c r="N287">
        <v>4685</v>
      </c>
      <c r="O287">
        <v>102</v>
      </c>
      <c r="P287">
        <v>8423</v>
      </c>
      <c r="Q287">
        <v>4294</v>
      </c>
      <c r="R287">
        <v>0</v>
      </c>
      <c r="S287">
        <v>0</v>
      </c>
      <c r="T287">
        <v>4294</v>
      </c>
      <c r="U287">
        <v>8184</v>
      </c>
      <c r="V287">
        <v>-773</v>
      </c>
      <c r="W287">
        <v>12003</v>
      </c>
      <c r="X287">
        <v>10930</v>
      </c>
      <c r="Y287">
        <v>0.34</v>
      </c>
      <c r="Z287">
        <v>54</v>
      </c>
      <c r="AA287">
        <v>21897</v>
      </c>
      <c r="AB287">
        <v>50</v>
      </c>
      <c r="AC287">
        <v>77.540000000000006</v>
      </c>
    </row>
    <row r="288" spans="1:29" x14ac:dyDescent="0.3">
      <c r="A288">
        <v>1997</v>
      </c>
      <c r="B288">
        <v>7</v>
      </c>
      <c r="C288" s="1">
        <v>35625</v>
      </c>
      <c r="D288">
        <v>21000</v>
      </c>
      <c r="E288">
        <v>597</v>
      </c>
      <c r="F288">
        <v>52</v>
      </c>
      <c r="G288">
        <v>36</v>
      </c>
      <c r="H288">
        <v>411</v>
      </c>
      <c r="I288">
        <v>1770</v>
      </c>
      <c r="J288">
        <v>2269</v>
      </c>
      <c r="K288">
        <v>23866</v>
      </c>
      <c r="L288">
        <v>230</v>
      </c>
      <c r="M288">
        <v>2418</v>
      </c>
      <c r="N288">
        <v>4118</v>
      </c>
      <c r="O288">
        <v>103</v>
      </c>
      <c r="P288">
        <v>6868</v>
      </c>
      <c r="Q288">
        <v>4350</v>
      </c>
      <c r="R288">
        <v>0</v>
      </c>
      <c r="S288">
        <v>0</v>
      </c>
      <c r="T288">
        <v>4350</v>
      </c>
      <c r="U288">
        <v>8243</v>
      </c>
      <c r="V288">
        <v>817</v>
      </c>
      <c r="W288">
        <v>12136</v>
      </c>
      <c r="X288">
        <v>12648</v>
      </c>
      <c r="Y288">
        <v>0.27</v>
      </c>
      <c r="Z288">
        <v>47</v>
      </c>
      <c r="AA288">
        <v>22096</v>
      </c>
      <c r="AB288">
        <v>43</v>
      </c>
      <c r="AC288">
        <v>77.34</v>
      </c>
    </row>
    <row r="289" spans="1:29" x14ac:dyDescent="0.3">
      <c r="A289">
        <v>1997</v>
      </c>
      <c r="B289">
        <v>7</v>
      </c>
      <c r="C289" s="1">
        <v>35626</v>
      </c>
      <c r="D289">
        <v>21100</v>
      </c>
      <c r="E289">
        <v>605</v>
      </c>
      <c r="F289">
        <v>51</v>
      </c>
      <c r="G289">
        <v>35</v>
      </c>
      <c r="H289">
        <v>381</v>
      </c>
      <c r="I289">
        <v>1680</v>
      </c>
      <c r="J289">
        <v>2147</v>
      </c>
      <c r="K289">
        <v>23852</v>
      </c>
      <c r="L289">
        <v>222</v>
      </c>
      <c r="M289">
        <v>4057</v>
      </c>
      <c r="N289">
        <v>4293</v>
      </c>
      <c r="O289">
        <v>107</v>
      </c>
      <c r="P289">
        <v>8680</v>
      </c>
      <c r="Q289">
        <v>4307</v>
      </c>
      <c r="R289">
        <v>0</v>
      </c>
      <c r="S289">
        <v>0</v>
      </c>
      <c r="T289">
        <v>4307</v>
      </c>
      <c r="U289">
        <v>8272</v>
      </c>
      <c r="V289">
        <v>-1061</v>
      </c>
      <c r="W289">
        <v>12227</v>
      </c>
      <c r="X289">
        <v>10865</v>
      </c>
      <c r="Y289">
        <v>0.35</v>
      </c>
      <c r="Z289">
        <v>54</v>
      </c>
      <c r="AA289">
        <v>22172</v>
      </c>
      <c r="AB289">
        <v>51</v>
      </c>
      <c r="AC289">
        <v>77.239999999999995</v>
      </c>
    </row>
    <row r="290" spans="1:29" x14ac:dyDescent="0.3">
      <c r="A290">
        <v>1997</v>
      </c>
      <c r="B290">
        <v>7</v>
      </c>
      <c r="C290" s="1">
        <v>35627</v>
      </c>
      <c r="D290">
        <v>20900</v>
      </c>
      <c r="E290">
        <v>631</v>
      </c>
      <c r="F290">
        <v>50</v>
      </c>
      <c r="G290">
        <v>35</v>
      </c>
      <c r="H290">
        <v>372</v>
      </c>
      <c r="I290">
        <v>1670</v>
      </c>
      <c r="J290">
        <v>2127</v>
      </c>
      <c r="K290">
        <v>23658</v>
      </c>
      <c r="L290">
        <v>246</v>
      </c>
      <c r="M290">
        <v>4681</v>
      </c>
      <c r="N290">
        <v>4281</v>
      </c>
      <c r="O290">
        <v>98</v>
      </c>
      <c r="P290">
        <v>9306</v>
      </c>
      <c r="Q290">
        <v>4306</v>
      </c>
      <c r="R290">
        <v>0</v>
      </c>
      <c r="S290">
        <v>0</v>
      </c>
      <c r="T290">
        <v>4306</v>
      </c>
      <c r="U290">
        <v>8214</v>
      </c>
      <c r="V290">
        <v>-1764</v>
      </c>
      <c r="W290">
        <v>12112</v>
      </c>
      <c r="X290">
        <v>10046</v>
      </c>
      <c r="Y290">
        <v>0.37</v>
      </c>
      <c r="Z290">
        <v>58</v>
      </c>
      <c r="AA290">
        <v>21988</v>
      </c>
      <c r="AB290">
        <v>54</v>
      </c>
      <c r="AC290">
        <v>77.2</v>
      </c>
    </row>
    <row r="291" spans="1:29" x14ac:dyDescent="0.3">
      <c r="A291">
        <v>1997</v>
      </c>
      <c r="B291">
        <v>7</v>
      </c>
      <c r="C291" s="1">
        <v>35628</v>
      </c>
      <c r="D291">
        <v>20900</v>
      </c>
      <c r="E291">
        <v>645</v>
      </c>
      <c r="F291">
        <v>48</v>
      </c>
      <c r="G291">
        <v>36</v>
      </c>
      <c r="H291">
        <v>366</v>
      </c>
      <c r="I291">
        <v>1690</v>
      </c>
      <c r="J291">
        <v>2140</v>
      </c>
      <c r="K291">
        <v>23685</v>
      </c>
      <c r="L291">
        <v>229</v>
      </c>
      <c r="M291">
        <v>4693</v>
      </c>
      <c r="N291">
        <v>4284</v>
      </c>
      <c r="O291">
        <v>106</v>
      </c>
      <c r="P291">
        <v>9312</v>
      </c>
      <c r="Q291">
        <v>4295</v>
      </c>
      <c r="R291">
        <v>0</v>
      </c>
      <c r="S291">
        <v>0</v>
      </c>
      <c r="T291">
        <v>4295</v>
      </c>
      <c r="U291">
        <v>8214</v>
      </c>
      <c r="V291">
        <v>-1750</v>
      </c>
      <c r="W291">
        <v>12129</v>
      </c>
      <c r="X291">
        <v>10078</v>
      </c>
      <c r="Y291">
        <v>0.37</v>
      </c>
      <c r="Z291">
        <v>57</v>
      </c>
      <c r="AA291">
        <v>21995</v>
      </c>
      <c r="AB291">
        <v>54</v>
      </c>
      <c r="AC291">
        <v>77.17</v>
      </c>
    </row>
    <row r="292" spans="1:29" x14ac:dyDescent="0.3">
      <c r="A292">
        <v>1997</v>
      </c>
      <c r="B292">
        <v>7</v>
      </c>
      <c r="C292" s="1">
        <v>35629</v>
      </c>
      <c r="D292">
        <v>21200</v>
      </c>
      <c r="E292">
        <v>635</v>
      </c>
      <c r="F292">
        <v>49</v>
      </c>
      <c r="G292">
        <v>37</v>
      </c>
      <c r="H292">
        <v>392</v>
      </c>
      <c r="I292">
        <v>1600</v>
      </c>
      <c r="J292">
        <v>2078</v>
      </c>
      <c r="K292">
        <v>23913</v>
      </c>
      <c r="L292">
        <v>236</v>
      </c>
      <c r="M292">
        <v>5286</v>
      </c>
      <c r="N292">
        <v>4464</v>
      </c>
      <c r="O292">
        <v>91</v>
      </c>
      <c r="P292">
        <v>10077</v>
      </c>
      <c r="Q292">
        <v>4276</v>
      </c>
      <c r="R292">
        <v>0</v>
      </c>
      <c r="S292">
        <v>0</v>
      </c>
      <c r="T292">
        <v>4276</v>
      </c>
      <c r="U292">
        <v>8302</v>
      </c>
      <c r="V292">
        <v>-2477</v>
      </c>
      <c r="W292">
        <v>12336</v>
      </c>
      <c r="X292">
        <v>9560</v>
      </c>
      <c r="Y292">
        <v>0.4</v>
      </c>
      <c r="Z292">
        <v>60</v>
      </c>
      <c r="AA292">
        <v>22313</v>
      </c>
      <c r="AB292">
        <v>57</v>
      </c>
      <c r="AC292">
        <v>77.16</v>
      </c>
    </row>
    <row r="293" spans="1:29" x14ac:dyDescent="0.3">
      <c r="A293">
        <v>1997</v>
      </c>
      <c r="B293">
        <v>7</v>
      </c>
      <c r="C293" s="1">
        <v>35630</v>
      </c>
      <c r="D293">
        <v>21200</v>
      </c>
      <c r="E293">
        <v>617</v>
      </c>
      <c r="F293">
        <v>47</v>
      </c>
      <c r="G293">
        <v>36</v>
      </c>
      <c r="H293">
        <v>395</v>
      </c>
      <c r="I293">
        <v>1560</v>
      </c>
      <c r="J293">
        <v>2038</v>
      </c>
      <c r="K293">
        <v>23855</v>
      </c>
      <c r="L293">
        <v>238</v>
      </c>
      <c r="M293">
        <v>6100</v>
      </c>
      <c r="N293">
        <v>4358</v>
      </c>
      <c r="O293">
        <v>108</v>
      </c>
      <c r="P293">
        <v>10804</v>
      </c>
      <c r="Q293">
        <v>4307</v>
      </c>
      <c r="R293">
        <v>0</v>
      </c>
      <c r="S293">
        <v>0</v>
      </c>
      <c r="T293">
        <v>4307</v>
      </c>
      <c r="U293">
        <v>8302</v>
      </c>
      <c r="V293">
        <v>-3265</v>
      </c>
      <c r="W293">
        <v>12309</v>
      </c>
      <c r="X293">
        <v>8743</v>
      </c>
      <c r="Y293">
        <v>0.43</v>
      </c>
      <c r="Z293">
        <v>63</v>
      </c>
      <c r="AA293">
        <v>22295</v>
      </c>
      <c r="AB293">
        <v>61</v>
      </c>
      <c r="AC293">
        <v>77.22</v>
      </c>
    </row>
    <row r="294" spans="1:29" x14ac:dyDescent="0.3">
      <c r="A294">
        <v>1997</v>
      </c>
      <c r="B294">
        <v>7</v>
      </c>
      <c r="C294" s="1">
        <v>35631</v>
      </c>
      <c r="D294">
        <v>21200</v>
      </c>
      <c r="E294">
        <v>614</v>
      </c>
      <c r="F294">
        <v>45</v>
      </c>
      <c r="G294">
        <v>35</v>
      </c>
      <c r="H294">
        <v>376</v>
      </c>
      <c r="I294">
        <v>1620</v>
      </c>
      <c r="J294">
        <v>2076</v>
      </c>
      <c r="K294">
        <v>23890</v>
      </c>
      <c r="L294">
        <v>234</v>
      </c>
      <c r="M294">
        <v>6200</v>
      </c>
      <c r="N294">
        <v>4388</v>
      </c>
      <c r="O294">
        <v>117</v>
      </c>
      <c r="P294">
        <v>10939</v>
      </c>
      <c r="Q294">
        <v>4229</v>
      </c>
      <c r="R294">
        <v>0</v>
      </c>
      <c r="S294">
        <v>0</v>
      </c>
      <c r="T294">
        <v>4229</v>
      </c>
      <c r="U294">
        <v>8302</v>
      </c>
      <c r="V294">
        <v>-3311</v>
      </c>
      <c r="W294">
        <v>12328</v>
      </c>
      <c r="X294">
        <v>8721</v>
      </c>
      <c r="Y294">
        <v>0.44</v>
      </c>
      <c r="Z294">
        <v>63</v>
      </c>
      <c r="AA294">
        <v>22270</v>
      </c>
      <c r="AB294">
        <v>61</v>
      </c>
      <c r="AC294">
        <v>77.27</v>
      </c>
    </row>
    <row r="295" spans="1:29" x14ac:dyDescent="0.3">
      <c r="A295">
        <v>1997</v>
      </c>
      <c r="B295">
        <v>7</v>
      </c>
      <c r="C295" s="1">
        <v>35632</v>
      </c>
      <c r="D295">
        <v>21500</v>
      </c>
      <c r="E295">
        <v>611</v>
      </c>
      <c r="F295">
        <v>44</v>
      </c>
      <c r="G295">
        <v>35</v>
      </c>
      <c r="H295">
        <v>411</v>
      </c>
      <c r="I295">
        <v>1660</v>
      </c>
      <c r="J295">
        <v>2150</v>
      </c>
      <c r="K295">
        <v>24261</v>
      </c>
      <c r="L295">
        <v>234</v>
      </c>
      <c r="M295">
        <v>6196</v>
      </c>
      <c r="N295">
        <v>4397</v>
      </c>
      <c r="O295">
        <v>95</v>
      </c>
      <c r="P295">
        <v>10922</v>
      </c>
      <c r="Q295">
        <v>4229</v>
      </c>
      <c r="R295">
        <v>0</v>
      </c>
      <c r="S295">
        <v>0</v>
      </c>
      <c r="T295">
        <v>4229</v>
      </c>
      <c r="U295">
        <v>8390</v>
      </c>
      <c r="V295">
        <v>-3131</v>
      </c>
      <c r="W295">
        <v>12537</v>
      </c>
      <c r="X295">
        <v>9110</v>
      </c>
      <c r="Y295">
        <v>0.43</v>
      </c>
      <c r="Z295">
        <v>62</v>
      </c>
      <c r="AA295">
        <v>22601</v>
      </c>
      <c r="AB295">
        <v>60</v>
      </c>
      <c r="AC295">
        <v>77.290000000000006</v>
      </c>
    </row>
    <row r="296" spans="1:29" x14ac:dyDescent="0.3">
      <c r="A296">
        <v>1997</v>
      </c>
      <c r="B296">
        <v>7</v>
      </c>
      <c r="C296" s="1">
        <v>35633</v>
      </c>
      <c r="D296">
        <v>21500</v>
      </c>
      <c r="E296">
        <v>586</v>
      </c>
      <c r="F296">
        <v>44</v>
      </c>
      <c r="G296">
        <v>36</v>
      </c>
      <c r="H296">
        <v>393</v>
      </c>
      <c r="I296">
        <v>1640</v>
      </c>
      <c r="J296">
        <v>2113</v>
      </c>
      <c r="K296">
        <v>24199</v>
      </c>
      <c r="L296">
        <v>230</v>
      </c>
      <c r="M296">
        <v>5687</v>
      </c>
      <c r="N296">
        <v>4401</v>
      </c>
      <c r="O296">
        <v>109</v>
      </c>
      <c r="P296">
        <v>10427</v>
      </c>
      <c r="Q296">
        <v>4282</v>
      </c>
      <c r="R296">
        <v>0</v>
      </c>
      <c r="S296">
        <v>0</v>
      </c>
      <c r="T296">
        <v>4282</v>
      </c>
      <c r="U296">
        <v>8390</v>
      </c>
      <c r="V296">
        <v>-2708</v>
      </c>
      <c r="W296">
        <v>12498</v>
      </c>
      <c r="X296">
        <v>9490</v>
      </c>
      <c r="Y296">
        <v>0.41</v>
      </c>
      <c r="Z296">
        <v>61</v>
      </c>
      <c r="AA296">
        <v>22559</v>
      </c>
      <c r="AB296">
        <v>58</v>
      </c>
      <c r="AC296">
        <v>77.290000000000006</v>
      </c>
    </row>
    <row r="297" spans="1:29" x14ac:dyDescent="0.3">
      <c r="A297">
        <v>1997</v>
      </c>
      <c r="B297">
        <v>7</v>
      </c>
      <c r="C297" s="1">
        <v>35634</v>
      </c>
      <c r="D297">
        <v>21900</v>
      </c>
      <c r="E297">
        <v>604</v>
      </c>
      <c r="F297">
        <v>42</v>
      </c>
      <c r="G297">
        <v>35</v>
      </c>
      <c r="H297">
        <v>381</v>
      </c>
      <c r="I297">
        <v>1600</v>
      </c>
      <c r="J297">
        <v>2058</v>
      </c>
      <c r="K297">
        <v>24562</v>
      </c>
      <c r="L297">
        <v>227</v>
      </c>
      <c r="M297">
        <v>6220</v>
      </c>
      <c r="N297">
        <v>4394</v>
      </c>
      <c r="O297">
        <v>102</v>
      </c>
      <c r="P297">
        <v>10944</v>
      </c>
      <c r="Q297">
        <v>4251</v>
      </c>
      <c r="R297">
        <v>0</v>
      </c>
      <c r="S297">
        <v>0</v>
      </c>
      <c r="T297">
        <v>4251</v>
      </c>
      <c r="U297">
        <v>8507</v>
      </c>
      <c r="V297">
        <v>-3142</v>
      </c>
      <c r="W297">
        <v>12807</v>
      </c>
      <c r="X297">
        <v>9367</v>
      </c>
      <c r="Y297">
        <v>0.43</v>
      </c>
      <c r="Z297">
        <v>62</v>
      </c>
      <c r="AA297">
        <v>22962</v>
      </c>
      <c r="AB297">
        <v>59</v>
      </c>
      <c r="AC297">
        <v>77.290000000000006</v>
      </c>
    </row>
    <row r="298" spans="1:29" x14ac:dyDescent="0.3">
      <c r="A298">
        <v>1997</v>
      </c>
      <c r="B298">
        <v>7</v>
      </c>
      <c r="C298" s="1">
        <v>35635</v>
      </c>
      <c r="D298">
        <v>21700</v>
      </c>
      <c r="E298">
        <v>605</v>
      </c>
      <c r="F298">
        <v>41</v>
      </c>
      <c r="G298">
        <v>37</v>
      </c>
      <c r="H298">
        <v>400</v>
      </c>
      <c r="I298">
        <v>1680</v>
      </c>
      <c r="J298">
        <v>2158</v>
      </c>
      <c r="K298">
        <v>24463</v>
      </c>
      <c r="L298">
        <v>231</v>
      </c>
      <c r="M298">
        <v>5537</v>
      </c>
      <c r="N298">
        <v>4392</v>
      </c>
      <c r="O298">
        <v>106</v>
      </c>
      <c r="P298">
        <v>10265</v>
      </c>
      <c r="Q298">
        <v>4263</v>
      </c>
      <c r="R298">
        <v>0</v>
      </c>
      <c r="S298">
        <v>0</v>
      </c>
      <c r="T298">
        <v>4263</v>
      </c>
      <c r="U298">
        <v>8448</v>
      </c>
      <c r="V298">
        <v>-2430</v>
      </c>
      <c r="W298">
        <v>12663</v>
      </c>
      <c r="X298">
        <v>9935</v>
      </c>
      <c r="Y298">
        <v>0.4</v>
      </c>
      <c r="Z298">
        <v>59</v>
      </c>
      <c r="AA298">
        <v>22783</v>
      </c>
      <c r="AB298">
        <v>56</v>
      </c>
      <c r="AC298">
        <v>77.260000000000005</v>
      </c>
    </row>
    <row r="299" spans="1:29" x14ac:dyDescent="0.3">
      <c r="A299">
        <v>1997</v>
      </c>
      <c r="B299">
        <v>7</v>
      </c>
      <c r="C299" s="1">
        <v>35636</v>
      </c>
      <c r="D299">
        <v>21700</v>
      </c>
      <c r="E299">
        <v>593</v>
      </c>
      <c r="F299">
        <v>42</v>
      </c>
      <c r="G299">
        <v>37</v>
      </c>
      <c r="H299">
        <v>386</v>
      </c>
      <c r="I299">
        <v>1680</v>
      </c>
      <c r="J299">
        <v>2145</v>
      </c>
      <c r="K299">
        <v>24438</v>
      </c>
      <c r="L299">
        <v>234</v>
      </c>
      <c r="M299">
        <v>6501</v>
      </c>
      <c r="N299">
        <v>4437</v>
      </c>
      <c r="O299">
        <v>92</v>
      </c>
      <c r="P299">
        <v>11263</v>
      </c>
      <c r="Q299">
        <v>4230</v>
      </c>
      <c r="R299">
        <v>0</v>
      </c>
      <c r="S299">
        <v>0</v>
      </c>
      <c r="T299">
        <v>4230</v>
      </c>
      <c r="U299">
        <v>8448</v>
      </c>
      <c r="V299">
        <v>-3419</v>
      </c>
      <c r="W299">
        <v>12661</v>
      </c>
      <c r="X299">
        <v>8945</v>
      </c>
      <c r="Y299">
        <v>0.44</v>
      </c>
      <c r="Z299">
        <v>63</v>
      </c>
      <c r="AA299">
        <v>22758</v>
      </c>
      <c r="AB299">
        <v>61</v>
      </c>
      <c r="AC299">
        <v>77.290000000000006</v>
      </c>
    </row>
    <row r="300" spans="1:29" x14ac:dyDescent="0.3">
      <c r="A300">
        <v>1997</v>
      </c>
      <c r="B300">
        <v>7</v>
      </c>
      <c r="C300" s="1">
        <v>35637</v>
      </c>
      <c r="D300">
        <v>21300</v>
      </c>
      <c r="E300">
        <v>581</v>
      </c>
      <c r="F300">
        <v>44</v>
      </c>
      <c r="G300">
        <v>36</v>
      </c>
      <c r="H300">
        <v>395</v>
      </c>
      <c r="I300">
        <v>1670</v>
      </c>
      <c r="J300">
        <v>2145</v>
      </c>
      <c r="K300">
        <v>24026</v>
      </c>
      <c r="L300">
        <v>227</v>
      </c>
      <c r="M300">
        <v>6329</v>
      </c>
      <c r="N300">
        <v>4390</v>
      </c>
      <c r="O300">
        <v>107</v>
      </c>
      <c r="P300">
        <v>11053</v>
      </c>
      <c r="Q300">
        <v>4224</v>
      </c>
      <c r="R300">
        <v>0</v>
      </c>
      <c r="S300">
        <v>0</v>
      </c>
      <c r="T300">
        <v>4224</v>
      </c>
      <c r="U300">
        <v>8331</v>
      </c>
      <c r="V300">
        <v>-3323</v>
      </c>
      <c r="W300">
        <v>12367</v>
      </c>
      <c r="X300">
        <v>8749</v>
      </c>
      <c r="Y300">
        <v>0.44</v>
      </c>
      <c r="Z300">
        <v>64</v>
      </c>
      <c r="AA300">
        <v>22356</v>
      </c>
      <c r="AB300">
        <v>61</v>
      </c>
      <c r="AC300">
        <v>77.34</v>
      </c>
    </row>
    <row r="301" spans="1:29" x14ac:dyDescent="0.3">
      <c r="A301">
        <v>1997</v>
      </c>
      <c r="B301">
        <v>7</v>
      </c>
      <c r="C301" s="1">
        <v>35638</v>
      </c>
      <c r="D301">
        <v>21300</v>
      </c>
      <c r="E301">
        <v>556</v>
      </c>
      <c r="F301">
        <v>42</v>
      </c>
      <c r="G301">
        <v>35</v>
      </c>
      <c r="H301">
        <v>425</v>
      </c>
      <c r="I301">
        <v>1710</v>
      </c>
      <c r="J301">
        <v>2212</v>
      </c>
      <c r="K301">
        <v>24068</v>
      </c>
      <c r="L301">
        <v>224</v>
      </c>
      <c r="M301">
        <v>6400</v>
      </c>
      <c r="N301">
        <v>4401</v>
      </c>
      <c r="O301">
        <v>111</v>
      </c>
      <c r="P301">
        <v>11136</v>
      </c>
      <c r="Q301">
        <v>4229</v>
      </c>
      <c r="R301">
        <v>0</v>
      </c>
      <c r="S301">
        <v>0</v>
      </c>
      <c r="T301">
        <v>4229</v>
      </c>
      <c r="U301">
        <v>8331</v>
      </c>
      <c r="V301">
        <v>-3342</v>
      </c>
      <c r="W301">
        <v>12341</v>
      </c>
      <c r="X301">
        <v>8703</v>
      </c>
      <c r="Y301">
        <v>0.45</v>
      </c>
      <c r="Z301">
        <v>64</v>
      </c>
      <c r="AA301">
        <v>22358</v>
      </c>
      <c r="AB301">
        <v>61</v>
      </c>
      <c r="AC301">
        <v>77.39</v>
      </c>
    </row>
    <row r="302" spans="1:29" x14ac:dyDescent="0.3">
      <c r="A302">
        <v>1997</v>
      </c>
      <c r="B302">
        <v>7</v>
      </c>
      <c r="C302" s="1">
        <v>35639</v>
      </c>
      <c r="D302">
        <v>21300</v>
      </c>
      <c r="E302">
        <v>539</v>
      </c>
      <c r="F302">
        <v>41</v>
      </c>
      <c r="G302">
        <v>35</v>
      </c>
      <c r="H302">
        <v>428</v>
      </c>
      <c r="I302">
        <v>1840</v>
      </c>
      <c r="J302">
        <v>2344</v>
      </c>
      <c r="K302">
        <v>24183</v>
      </c>
      <c r="L302">
        <v>186</v>
      </c>
      <c r="M302">
        <v>6408</v>
      </c>
      <c r="N302">
        <v>4517</v>
      </c>
      <c r="O302">
        <v>95</v>
      </c>
      <c r="P302">
        <v>11207</v>
      </c>
      <c r="Q302">
        <v>4188</v>
      </c>
      <c r="R302">
        <v>0</v>
      </c>
      <c r="S302">
        <v>0</v>
      </c>
      <c r="T302">
        <v>4188</v>
      </c>
      <c r="U302">
        <v>8331</v>
      </c>
      <c r="V302">
        <v>-3254</v>
      </c>
      <c r="W302">
        <v>12335</v>
      </c>
      <c r="X302">
        <v>8788</v>
      </c>
      <c r="Y302">
        <v>0.45</v>
      </c>
      <c r="Z302">
        <v>64</v>
      </c>
      <c r="AA302">
        <v>22343</v>
      </c>
      <c r="AB302">
        <v>61</v>
      </c>
      <c r="AC302">
        <v>77.430000000000007</v>
      </c>
    </row>
    <row r="303" spans="1:29" x14ac:dyDescent="0.3">
      <c r="A303">
        <v>1997</v>
      </c>
      <c r="B303">
        <v>7</v>
      </c>
      <c r="C303" s="1">
        <v>35640</v>
      </c>
      <c r="D303">
        <v>21000</v>
      </c>
      <c r="E303">
        <v>519</v>
      </c>
      <c r="F303">
        <v>40</v>
      </c>
      <c r="G303">
        <v>35</v>
      </c>
      <c r="H303">
        <v>407</v>
      </c>
      <c r="I303">
        <v>1780</v>
      </c>
      <c r="J303">
        <v>2262</v>
      </c>
      <c r="K303">
        <v>23781</v>
      </c>
      <c r="L303">
        <v>174</v>
      </c>
      <c r="M303">
        <v>6673</v>
      </c>
      <c r="N303">
        <v>4441</v>
      </c>
      <c r="O303">
        <v>110</v>
      </c>
      <c r="P303">
        <v>11398</v>
      </c>
      <c r="Q303">
        <v>4186</v>
      </c>
      <c r="R303">
        <v>0</v>
      </c>
      <c r="S303">
        <v>0</v>
      </c>
      <c r="T303">
        <v>4186</v>
      </c>
      <c r="U303">
        <v>8243</v>
      </c>
      <c r="V303">
        <v>-3615</v>
      </c>
      <c r="W303">
        <v>12104</v>
      </c>
      <c r="X303">
        <v>8196</v>
      </c>
      <c r="Y303">
        <v>0.46</v>
      </c>
      <c r="Z303">
        <v>66</v>
      </c>
      <c r="AA303">
        <v>22001</v>
      </c>
      <c r="AB303">
        <v>63</v>
      </c>
      <c r="AC303">
        <v>77.510000000000005</v>
      </c>
    </row>
    <row r="304" spans="1:29" x14ac:dyDescent="0.3">
      <c r="A304">
        <v>1997</v>
      </c>
      <c r="B304">
        <v>7</v>
      </c>
      <c r="C304" s="1">
        <v>35641</v>
      </c>
      <c r="D304">
        <v>20600</v>
      </c>
      <c r="E304">
        <v>540</v>
      </c>
      <c r="F304">
        <v>38</v>
      </c>
      <c r="G304">
        <v>37</v>
      </c>
      <c r="H304">
        <v>399</v>
      </c>
      <c r="I304">
        <v>1680</v>
      </c>
      <c r="J304">
        <v>2154</v>
      </c>
      <c r="K304">
        <v>23294</v>
      </c>
      <c r="L304">
        <v>227</v>
      </c>
      <c r="M304">
        <v>6359</v>
      </c>
      <c r="N304">
        <v>4521</v>
      </c>
      <c r="O304">
        <v>119</v>
      </c>
      <c r="P304">
        <v>11226</v>
      </c>
      <c r="Q304">
        <v>4190</v>
      </c>
      <c r="R304">
        <v>0</v>
      </c>
      <c r="S304">
        <v>0</v>
      </c>
      <c r="T304">
        <v>4190</v>
      </c>
      <c r="U304">
        <v>8126</v>
      </c>
      <c r="V304">
        <v>-3670</v>
      </c>
      <c r="W304">
        <v>11841</v>
      </c>
      <c r="X304">
        <v>7878</v>
      </c>
      <c r="Y304">
        <v>0.46</v>
      </c>
      <c r="Z304">
        <v>66</v>
      </c>
      <c r="AA304">
        <v>21614</v>
      </c>
      <c r="AB304">
        <v>64</v>
      </c>
      <c r="AC304">
        <v>77.61</v>
      </c>
    </row>
    <row r="305" spans="1:29" x14ac:dyDescent="0.3">
      <c r="A305">
        <v>1997</v>
      </c>
      <c r="B305">
        <v>7</v>
      </c>
      <c r="C305" s="1">
        <v>35642</v>
      </c>
      <c r="D305">
        <v>20800</v>
      </c>
      <c r="E305">
        <v>549</v>
      </c>
      <c r="F305">
        <v>37</v>
      </c>
      <c r="G305">
        <v>39</v>
      </c>
      <c r="H305">
        <v>391</v>
      </c>
      <c r="I305">
        <v>1690</v>
      </c>
      <c r="J305">
        <v>2157</v>
      </c>
      <c r="K305">
        <v>23506</v>
      </c>
      <c r="L305">
        <v>223</v>
      </c>
      <c r="M305">
        <v>6082</v>
      </c>
      <c r="N305">
        <v>4428</v>
      </c>
      <c r="O305">
        <v>108</v>
      </c>
      <c r="P305">
        <v>10841</v>
      </c>
      <c r="Q305">
        <v>4134</v>
      </c>
      <c r="R305">
        <v>0</v>
      </c>
      <c r="S305">
        <v>0</v>
      </c>
      <c r="T305">
        <v>4134</v>
      </c>
      <c r="U305">
        <v>8184</v>
      </c>
      <c r="V305">
        <v>-3186</v>
      </c>
      <c r="W305">
        <v>12007</v>
      </c>
      <c r="X305">
        <v>8532</v>
      </c>
      <c r="Y305">
        <v>0.44</v>
      </c>
      <c r="Z305">
        <v>64</v>
      </c>
      <c r="AA305">
        <v>21816</v>
      </c>
      <c r="AB305">
        <v>61</v>
      </c>
      <c r="AC305">
        <v>77.66</v>
      </c>
    </row>
    <row r="306" spans="1:29" x14ac:dyDescent="0.3">
      <c r="A306">
        <v>1997</v>
      </c>
      <c r="B306">
        <v>8</v>
      </c>
      <c r="C306" s="1">
        <v>35643</v>
      </c>
      <c r="D306">
        <v>20700</v>
      </c>
      <c r="E306">
        <v>569</v>
      </c>
      <c r="F306">
        <v>36</v>
      </c>
      <c r="G306">
        <v>38</v>
      </c>
      <c r="H306">
        <v>353</v>
      </c>
      <c r="I306">
        <v>1760</v>
      </c>
      <c r="J306">
        <v>2187</v>
      </c>
      <c r="K306">
        <v>23456</v>
      </c>
      <c r="L306">
        <v>223</v>
      </c>
      <c r="M306">
        <v>6375</v>
      </c>
      <c r="N306">
        <v>4507</v>
      </c>
      <c r="O306">
        <v>106</v>
      </c>
      <c r="P306">
        <v>11210</v>
      </c>
      <c r="Q306">
        <v>4150</v>
      </c>
      <c r="R306">
        <v>0</v>
      </c>
      <c r="S306">
        <v>0</v>
      </c>
      <c r="T306">
        <v>4150</v>
      </c>
      <c r="U306">
        <v>8155</v>
      </c>
      <c r="V306">
        <v>-3566</v>
      </c>
      <c r="W306">
        <v>11952</v>
      </c>
      <c r="X306">
        <v>8096</v>
      </c>
      <c r="Y306">
        <v>0.46</v>
      </c>
      <c r="Z306">
        <v>65</v>
      </c>
      <c r="AA306">
        <v>21696</v>
      </c>
      <c r="AB306">
        <v>63</v>
      </c>
      <c r="AC306">
        <v>77.73</v>
      </c>
    </row>
    <row r="307" spans="1:29" x14ac:dyDescent="0.3">
      <c r="A307">
        <v>1997</v>
      </c>
      <c r="B307">
        <v>8</v>
      </c>
      <c r="C307" s="1">
        <v>35644</v>
      </c>
      <c r="D307">
        <v>20700</v>
      </c>
      <c r="E307">
        <v>559</v>
      </c>
      <c r="F307">
        <v>35</v>
      </c>
      <c r="G307">
        <v>36</v>
      </c>
      <c r="H307">
        <v>356</v>
      </c>
      <c r="I307">
        <v>1820</v>
      </c>
      <c r="J307">
        <v>2247</v>
      </c>
      <c r="K307">
        <v>23506</v>
      </c>
      <c r="L307">
        <v>226</v>
      </c>
      <c r="M307">
        <v>6351</v>
      </c>
      <c r="N307">
        <v>4499</v>
      </c>
      <c r="O307">
        <v>113</v>
      </c>
      <c r="P307">
        <v>11190</v>
      </c>
      <c r="Q307">
        <v>4155</v>
      </c>
      <c r="R307">
        <v>0</v>
      </c>
      <c r="S307">
        <v>0</v>
      </c>
      <c r="T307">
        <v>4155</v>
      </c>
      <c r="U307">
        <v>8155</v>
      </c>
      <c r="V307">
        <v>-3488</v>
      </c>
      <c r="W307">
        <v>11941</v>
      </c>
      <c r="X307">
        <v>8162</v>
      </c>
      <c r="Y307">
        <v>0.46</v>
      </c>
      <c r="Z307">
        <v>65</v>
      </c>
      <c r="AA307">
        <v>21686</v>
      </c>
      <c r="AB307">
        <v>62</v>
      </c>
      <c r="AC307">
        <v>77.8</v>
      </c>
    </row>
    <row r="308" spans="1:29" x14ac:dyDescent="0.3">
      <c r="A308">
        <v>1997</v>
      </c>
      <c r="B308">
        <v>8</v>
      </c>
      <c r="C308" s="1">
        <v>35645</v>
      </c>
      <c r="D308">
        <v>20500</v>
      </c>
      <c r="E308">
        <v>546</v>
      </c>
      <c r="F308">
        <v>33</v>
      </c>
      <c r="G308">
        <v>36</v>
      </c>
      <c r="H308">
        <v>379</v>
      </c>
      <c r="I308">
        <v>1780</v>
      </c>
      <c r="J308">
        <v>2228</v>
      </c>
      <c r="K308">
        <v>23274</v>
      </c>
      <c r="L308">
        <v>225</v>
      </c>
      <c r="M308">
        <v>6093</v>
      </c>
      <c r="N308">
        <v>4475</v>
      </c>
      <c r="O308">
        <v>91</v>
      </c>
      <c r="P308">
        <v>10885</v>
      </c>
      <c r="Q308">
        <v>4105</v>
      </c>
      <c r="R308">
        <v>0</v>
      </c>
      <c r="S308">
        <v>0</v>
      </c>
      <c r="T308">
        <v>4105</v>
      </c>
      <c r="U308">
        <v>8097</v>
      </c>
      <c r="V308">
        <v>-3228</v>
      </c>
      <c r="W308">
        <v>11800</v>
      </c>
      <c r="X308">
        <v>8285</v>
      </c>
      <c r="Y308">
        <v>0.45</v>
      </c>
      <c r="Z308">
        <v>64</v>
      </c>
      <c r="AA308">
        <v>21494</v>
      </c>
      <c r="AB308">
        <v>61</v>
      </c>
      <c r="AC308">
        <v>77.86</v>
      </c>
    </row>
    <row r="309" spans="1:29" x14ac:dyDescent="0.3">
      <c r="A309">
        <v>1997</v>
      </c>
      <c r="B309">
        <v>8</v>
      </c>
      <c r="C309" s="1">
        <v>35646</v>
      </c>
      <c r="D309">
        <v>20700</v>
      </c>
      <c r="E309">
        <v>559</v>
      </c>
      <c r="F309">
        <v>33</v>
      </c>
      <c r="G309">
        <v>35</v>
      </c>
      <c r="H309">
        <v>384</v>
      </c>
      <c r="I309">
        <v>1750</v>
      </c>
      <c r="J309">
        <v>2202</v>
      </c>
      <c r="K309">
        <v>23461</v>
      </c>
      <c r="L309">
        <v>229</v>
      </c>
      <c r="M309">
        <v>6400</v>
      </c>
      <c r="N309">
        <v>4486</v>
      </c>
      <c r="O309">
        <v>122</v>
      </c>
      <c r="P309">
        <v>11237</v>
      </c>
      <c r="Q309">
        <v>4046</v>
      </c>
      <c r="R309">
        <v>0</v>
      </c>
      <c r="S309">
        <v>0</v>
      </c>
      <c r="T309">
        <v>4046</v>
      </c>
      <c r="U309">
        <v>8155</v>
      </c>
      <c r="V309">
        <v>-3509</v>
      </c>
      <c r="W309">
        <v>11971</v>
      </c>
      <c r="X309">
        <v>8179</v>
      </c>
      <c r="Y309">
        <v>0.46</v>
      </c>
      <c r="Z309">
        <v>65</v>
      </c>
      <c r="AA309">
        <v>21711</v>
      </c>
      <c r="AB309">
        <v>62</v>
      </c>
      <c r="AC309">
        <v>77.92</v>
      </c>
    </row>
    <row r="310" spans="1:29" x14ac:dyDescent="0.3">
      <c r="A310">
        <v>1997</v>
      </c>
      <c r="B310">
        <v>8</v>
      </c>
      <c r="C310" s="1">
        <v>35647</v>
      </c>
      <c r="D310">
        <v>20800</v>
      </c>
      <c r="E310">
        <v>577</v>
      </c>
      <c r="F310">
        <v>33</v>
      </c>
      <c r="G310">
        <v>34</v>
      </c>
      <c r="H310">
        <v>380</v>
      </c>
      <c r="I310">
        <v>1670</v>
      </c>
      <c r="J310">
        <v>2117</v>
      </c>
      <c r="K310">
        <v>23494</v>
      </c>
      <c r="L310">
        <v>239</v>
      </c>
      <c r="M310">
        <v>6672</v>
      </c>
      <c r="N310">
        <v>4494</v>
      </c>
      <c r="O310">
        <v>126</v>
      </c>
      <c r="P310">
        <v>11531</v>
      </c>
      <c r="Q310">
        <v>3980</v>
      </c>
      <c r="R310">
        <v>0</v>
      </c>
      <c r="S310">
        <v>0</v>
      </c>
      <c r="T310">
        <v>3980</v>
      </c>
      <c r="U310">
        <v>8184</v>
      </c>
      <c r="V310">
        <v>-3816</v>
      </c>
      <c r="W310">
        <v>12078</v>
      </c>
      <c r="X310">
        <v>7984</v>
      </c>
      <c r="Y310">
        <v>0.47</v>
      </c>
      <c r="Z310">
        <v>66</v>
      </c>
      <c r="AA310">
        <v>21824</v>
      </c>
      <c r="AB310">
        <v>63</v>
      </c>
      <c r="AC310">
        <v>77.989999999999995</v>
      </c>
    </row>
    <row r="311" spans="1:29" x14ac:dyDescent="0.3">
      <c r="A311">
        <v>1997</v>
      </c>
      <c r="B311">
        <v>8</v>
      </c>
      <c r="C311" s="1">
        <v>35648</v>
      </c>
      <c r="D311">
        <v>21000</v>
      </c>
      <c r="E311">
        <v>560</v>
      </c>
      <c r="F311">
        <v>32</v>
      </c>
      <c r="G311">
        <v>34</v>
      </c>
      <c r="H311">
        <v>394</v>
      </c>
      <c r="I311">
        <v>1660</v>
      </c>
      <c r="J311">
        <v>2120</v>
      </c>
      <c r="K311">
        <v>23680</v>
      </c>
      <c r="L311">
        <v>246</v>
      </c>
      <c r="M311">
        <v>6787</v>
      </c>
      <c r="N311">
        <v>4495</v>
      </c>
      <c r="O311">
        <v>137</v>
      </c>
      <c r="P311">
        <v>11665</v>
      </c>
      <c r="Q311">
        <v>3967</v>
      </c>
      <c r="R311">
        <v>0</v>
      </c>
      <c r="S311">
        <v>0</v>
      </c>
      <c r="T311">
        <v>3967</v>
      </c>
      <c r="U311">
        <v>8243</v>
      </c>
      <c r="V311">
        <v>-3880</v>
      </c>
      <c r="W311">
        <v>12206</v>
      </c>
      <c r="X311">
        <v>8048</v>
      </c>
      <c r="Y311">
        <v>0.47</v>
      </c>
      <c r="Z311">
        <v>66</v>
      </c>
      <c r="AA311">
        <v>22020</v>
      </c>
      <c r="AB311">
        <v>63</v>
      </c>
      <c r="AC311">
        <v>78.05</v>
      </c>
    </row>
    <row r="312" spans="1:29" x14ac:dyDescent="0.3">
      <c r="A312">
        <v>1997</v>
      </c>
      <c r="B312">
        <v>8</v>
      </c>
      <c r="C312" s="1">
        <v>35649</v>
      </c>
      <c r="D312">
        <v>21400</v>
      </c>
      <c r="E312">
        <v>538</v>
      </c>
      <c r="F312">
        <v>30</v>
      </c>
      <c r="G312">
        <v>34</v>
      </c>
      <c r="H312">
        <v>401</v>
      </c>
      <c r="I312">
        <v>1660</v>
      </c>
      <c r="J312">
        <v>2125</v>
      </c>
      <c r="K312">
        <v>24063</v>
      </c>
      <c r="L312">
        <v>248</v>
      </c>
      <c r="M312">
        <v>5040</v>
      </c>
      <c r="N312">
        <v>4504</v>
      </c>
      <c r="O312">
        <v>141</v>
      </c>
      <c r="P312">
        <v>9933</v>
      </c>
      <c r="Q312">
        <v>3928</v>
      </c>
      <c r="R312">
        <v>0</v>
      </c>
      <c r="S312">
        <v>0</v>
      </c>
      <c r="T312">
        <v>3928</v>
      </c>
      <c r="U312">
        <v>8360</v>
      </c>
      <c r="V312">
        <v>-2002</v>
      </c>
      <c r="W312">
        <v>12478</v>
      </c>
      <c r="X312">
        <v>10201</v>
      </c>
      <c r="Y312">
        <v>0.39</v>
      </c>
      <c r="Z312">
        <v>58</v>
      </c>
      <c r="AA312">
        <v>22403</v>
      </c>
      <c r="AB312">
        <v>54</v>
      </c>
      <c r="AC312">
        <v>77.959999999999994</v>
      </c>
    </row>
    <row r="313" spans="1:29" x14ac:dyDescent="0.3">
      <c r="A313">
        <v>1997</v>
      </c>
      <c r="B313">
        <v>8</v>
      </c>
      <c r="C313" s="1">
        <v>35650</v>
      </c>
      <c r="D313">
        <v>21000</v>
      </c>
      <c r="E313">
        <v>567</v>
      </c>
      <c r="F313">
        <v>30</v>
      </c>
      <c r="G313">
        <v>34</v>
      </c>
      <c r="H313">
        <v>383</v>
      </c>
      <c r="I313">
        <v>1630</v>
      </c>
      <c r="J313">
        <v>2077</v>
      </c>
      <c r="K313">
        <v>23644</v>
      </c>
      <c r="L313">
        <v>152</v>
      </c>
      <c r="M313">
        <v>5974</v>
      </c>
      <c r="N313">
        <v>4364</v>
      </c>
      <c r="O313">
        <v>124</v>
      </c>
      <c r="P313">
        <v>10614</v>
      </c>
      <c r="Q313">
        <v>3945</v>
      </c>
      <c r="R313">
        <v>0</v>
      </c>
      <c r="S313">
        <v>0</v>
      </c>
      <c r="T313">
        <v>3945</v>
      </c>
      <c r="U313">
        <v>8243</v>
      </c>
      <c r="V313">
        <v>-2859</v>
      </c>
      <c r="W313">
        <v>12219</v>
      </c>
      <c r="X313">
        <v>9084</v>
      </c>
      <c r="Y313">
        <v>0.43</v>
      </c>
      <c r="Z313">
        <v>62</v>
      </c>
      <c r="AA313">
        <v>22014</v>
      </c>
      <c r="AB313">
        <v>59</v>
      </c>
      <c r="AC313">
        <v>77.94</v>
      </c>
    </row>
    <row r="314" spans="1:29" x14ac:dyDescent="0.3">
      <c r="A314">
        <v>1997</v>
      </c>
      <c r="B314">
        <v>8</v>
      </c>
      <c r="C314" s="1">
        <v>35651</v>
      </c>
      <c r="D314">
        <v>20500</v>
      </c>
      <c r="E314">
        <v>566</v>
      </c>
      <c r="F314">
        <v>29</v>
      </c>
      <c r="G314">
        <v>35</v>
      </c>
      <c r="H314">
        <v>373</v>
      </c>
      <c r="I314">
        <v>1620</v>
      </c>
      <c r="J314">
        <v>2057</v>
      </c>
      <c r="K314">
        <v>23123</v>
      </c>
      <c r="L314">
        <v>233</v>
      </c>
      <c r="M314">
        <v>1971</v>
      </c>
      <c r="N314">
        <v>4548</v>
      </c>
      <c r="O314">
        <v>113</v>
      </c>
      <c r="P314">
        <v>6865</v>
      </c>
      <c r="Q314">
        <v>3899</v>
      </c>
      <c r="R314">
        <v>0</v>
      </c>
      <c r="S314">
        <v>0</v>
      </c>
      <c r="T314">
        <v>3899</v>
      </c>
      <c r="U314">
        <v>8097</v>
      </c>
      <c r="V314">
        <v>754</v>
      </c>
      <c r="W314">
        <v>11878</v>
      </c>
      <c r="X314">
        <v>12358</v>
      </c>
      <c r="Y314">
        <v>0.28000000000000003</v>
      </c>
      <c r="Z314">
        <v>47</v>
      </c>
      <c r="AA314">
        <v>21503</v>
      </c>
      <c r="AB314">
        <v>43</v>
      </c>
      <c r="AC314">
        <v>77.73</v>
      </c>
    </row>
    <row r="315" spans="1:29" x14ac:dyDescent="0.3">
      <c r="A315">
        <v>1997</v>
      </c>
      <c r="B315">
        <v>8</v>
      </c>
      <c r="C315" s="1">
        <v>35652</v>
      </c>
      <c r="D315">
        <v>20400</v>
      </c>
      <c r="E315">
        <v>541</v>
      </c>
      <c r="F315">
        <v>29</v>
      </c>
      <c r="G315">
        <v>35</v>
      </c>
      <c r="H315">
        <v>395</v>
      </c>
      <c r="I315">
        <v>1760</v>
      </c>
      <c r="J315">
        <v>2219</v>
      </c>
      <c r="K315">
        <v>23160</v>
      </c>
      <c r="L315">
        <v>198</v>
      </c>
      <c r="M315">
        <v>426</v>
      </c>
      <c r="N315">
        <v>4523</v>
      </c>
      <c r="O315">
        <v>101</v>
      </c>
      <c r="P315">
        <v>5248</v>
      </c>
      <c r="Q315">
        <v>3924</v>
      </c>
      <c r="R315">
        <v>0</v>
      </c>
      <c r="S315">
        <v>0</v>
      </c>
      <c r="T315">
        <v>3924</v>
      </c>
      <c r="U315">
        <v>8067</v>
      </c>
      <c r="V315">
        <v>2487</v>
      </c>
      <c r="W315">
        <v>11775</v>
      </c>
      <c r="X315">
        <v>13987</v>
      </c>
      <c r="Y315">
        <v>0.21</v>
      </c>
      <c r="Z315">
        <v>40</v>
      </c>
      <c r="AA315">
        <v>21400</v>
      </c>
      <c r="AB315">
        <v>35</v>
      </c>
      <c r="AC315">
        <v>77.45</v>
      </c>
    </row>
    <row r="316" spans="1:29" x14ac:dyDescent="0.3">
      <c r="A316">
        <v>1997</v>
      </c>
      <c r="B316">
        <v>8</v>
      </c>
      <c r="C316" s="1">
        <v>35653</v>
      </c>
      <c r="D316">
        <v>19100</v>
      </c>
      <c r="E316">
        <v>526</v>
      </c>
      <c r="F316">
        <v>30</v>
      </c>
      <c r="G316">
        <v>35</v>
      </c>
      <c r="H316">
        <v>393</v>
      </c>
      <c r="I316">
        <v>1870</v>
      </c>
      <c r="J316">
        <v>2328</v>
      </c>
      <c r="K316">
        <v>21954</v>
      </c>
      <c r="L316">
        <v>233</v>
      </c>
      <c r="M316">
        <v>231</v>
      </c>
      <c r="N316">
        <v>4535</v>
      </c>
      <c r="O316">
        <v>106</v>
      </c>
      <c r="P316">
        <v>5105</v>
      </c>
      <c r="Q316">
        <v>3883</v>
      </c>
      <c r="R316">
        <v>0</v>
      </c>
      <c r="S316">
        <v>0</v>
      </c>
      <c r="T316">
        <v>3883</v>
      </c>
      <c r="U316">
        <v>7686</v>
      </c>
      <c r="V316">
        <v>2385</v>
      </c>
      <c r="W316">
        <v>10852</v>
      </c>
      <c r="X316">
        <v>12966</v>
      </c>
      <c r="Y316">
        <v>0.21</v>
      </c>
      <c r="Z316">
        <v>41</v>
      </c>
      <c r="AA316">
        <v>20084</v>
      </c>
      <c r="AB316">
        <v>35</v>
      </c>
      <c r="AC316">
        <v>77.239999999999995</v>
      </c>
    </row>
    <row r="317" spans="1:29" x14ac:dyDescent="0.3">
      <c r="A317">
        <v>1997</v>
      </c>
      <c r="B317">
        <v>8</v>
      </c>
      <c r="C317" s="1">
        <v>35654</v>
      </c>
      <c r="D317">
        <v>18400</v>
      </c>
      <c r="E317">
        <v>512</v>
      </c>
      <c r="F317">
        <v>32</v>
      </c>
      <c r="G317">
        <v>36</v>
      </c>
      <c r="H317">
        <v>379</v>
      </c>
      <c r="I317">
        <v>1860</v>
      </c>
      <c r="J317">
        <v>2307</v>
      </c>
      <c r="K317">
        <v>21219</v>
      </c>
      <c r="L317">
        <v>219</v>
      </c>
      <c r="M317">
        <v>222</v>
      </c>
      <c r="N317">
        <v>4547</v>
      </c>
      <c r="O317">
        <v>103</v>
      </c>
      <c r="P317">
        <v>5091</v>
      </c>
      <c r="Q317">
        <v>3875</v>
      </c>
      <c r="R317">
        <v>0</v>
      </c>
      <c r="S317">
        <v>0</v>
      </c>
      <c r="T317">
        <v>3875</v>
      </c>
      <c r="U317">
        <v>7481</v>
      </c>
      <c r="V317">
        <v>2179</v>
      </c>
      <c r="W317">
        <v>10346</v>
      </c>
      <c r="X317">
        <v>12253</v>
      </c>
      <c r="Y317">
        <v>0.22</v>
      </c>
      <c r="Z317">
        <v>42</v>
      </c>
      <c r="AA317">
        <v>19359</v>
      </c>
      <c r="AB317">
        <v>37</v>
      </c>
      <c r="AC317">
        <v>77.069999999999993</v>
      </c>
    </row>
    <row r="318" spans="1:29" x14ac:dyDescent="0.3">
      <c r="A318">
        <v>1997</v>
      </c>
      <c r="B318">
        <v>8</v>
      </c>
      <c r="C318" s="1">
        <v>35655</v>
      </c>
      <c r="D318">
        <v>17900</v>
      </c>
      <c r="E318">
        <v>529</v>
      </c>
      <c r="F318">
        <v>32</v>
      </c>
      <c r="G318">
        <v>36</v>
      </c>
      <c r="H318">
        <v>375</v>
      </c>
      <c r="I318">
        <v>1810</v>
      </c>
      <c r="J318">
        <v>2253</v>
      </c>
      <c r="K318">
        <v>20682</v>
      </c>
      <c r="L318">
        <v>227</v>
      </c>
      <c r="M318">
        <v>0</v>
      </c>
      <c r="N318">
        <v>4547</v>
      </c>
      <c r="O318">
        <v>108</v>
      </c>
      <c r="P318">
        <v>4882</v>
      </c>
      <c r="Q318">
        <v>3832</v>
      </c>
      <c r="R318">
        <v>0</v>
      </c>
      <c r="S318">
        <v>0</v>
      </c>
      <c r="T318">
        <v>3832</v>
      </c>
      <c r="U318">
        <v>7335</v>
      </c>
      <c r="V318">
        <v>2214</v>
      </c>
      <c r="W318">
        <v>10021</v>
      </c>
      <c r="X318">
        <v>11967</v>
      </c>
      <c r="Y318">
        <v>0.22</v>
      </c>
      <c r="Z318">
        <v>42</v>
      </c>
      <c r="AA318">
        <v>18872</v>
      </c>
      <c r="AB318">
        <v>37</v>
      </c>
      <c r="AC318">
        <v>76.930000000000007</v>
      </c>
    </row>
    <row r="319" spans="1:29" x14ac:dyDescent="0.3">
      <c r="A319">
        <v>1997</v>
      </c>
      <c r="B319">
        <v>8</v>
      </c>
      <c r="C319" s="1">
        <v>35656</v>
      </c>
      <c r="D319">
        <v>17600</v>
      </c>
      <c r="E319">
        <v>557</v>
      </c>
      <c r="F319">
        <v>30</v>
      </c>
      <c r="G319">
        <v>36</v>
      </c>
      <c r="H319">
        <v>381</v>
      </c>
      <c r="I319">
        <v>1820</v>
      </c>
      <c r="J319">
        <v>2267</v>
      </c>
      <c r="K319">
        <v>20424</v>
      </c>
      <c r="L319">
        <v>225</v>
      </c>
      <c r="M319">
        <v>377</v>
      </c>
      <c r="N319">
        <v>4467</v>
      </c>
      <c r="O319">
        <v>158</v>
      </c>
      <c r="P319">
        <v>5228</v>
      </c>
      <c r="Q319">
        <v>3786</v>
      </c>
      <c r="R319">
        <v>0</v>
      </c>
      <c r="S319">
        <v>0</v>
      </c>
      <c r="T319">
        <v>3786</v>
      </c>
      <c r="U319">
        <v>7247</v>
      </c>
      <c r="V319">
        <v>1825</v>
      </c>
      <c r="W319">
        <v>9850</v>
      </c>
      <c r="X319">
        <v>11410</v>
      </c>
      <c r="Y319">
        <v>0.23</v>
      </c>
      <c r="Z319">
        <v>44</v>
      </c>
      <c r="AA319">
        <v>18604</v>
      </c>
      <c r="AB319">
        <v>39</v>
      </c>
      <c r="AC319">
        <v>76.819999999999993</v>
      </c>
    </row>
    <row r="320" spans="1:29" x14ac:dyDescent="0.3">
      <c r="A320">
        <v>1997</v>
      </c>
      <c r="B320">
        <v>8</v>
      </c>
      <c r="C320" s="1">
        <v>35657</v>
      </c>
      <c r="D320">
        <v>16600</v>
      </c>
      <c r="E320">
        <v>534</v>
      </c>
      <c r="F320">
        <v>30</v>
      </c>
      <c r="G320">
        <v>35</v>
      </c>
      <c r="H320">
        <v>406</v>
      </c>
      <c r="I320">
        <v>1810</v>
      </c>
      <c r="J320">
        <v>2281</v>
      </c>
      <c r="K320">
        <v>19415</v>
      </c>
      <c r="L320">
        <v>225</v>
      </c>
      <c r="M320">
        <v>1637</v>
      </c>
      <c r="N320">
        <v>4459</v>
      </c>
      <c r="O320">
        <v>117</v>
      </c>
      <c r="P320">
        <v>6438</v>
      </c>
      <c r="Q320">
        <v>3759</v>
      </c>
      <c r="R320">
        <v>0</v>
      </c>
      <c r="S320">
        <v>0</v>
      </c>
      <c r="T320">
        <v>3759</v>
      </c>
      <c r="U320">
        <v>6954</v>
      </c>
      <c r="V320">
        <v>353</v>
      </c>
      <c r="W320">
        <v>9128</v>
      </c>
      <c r="X320">
        <v>9218</v>
      </c>
      <c r="Y320">
        <v>0.31</v>
      </c>
      <c r="Z320">
        <v>53</v>
      </c>
      <c r="AA320">
        <v>17605</v>
      </c>
      <c r="AB320">
        <v>48</v>
      </c>
      <c r="AC320">
        <v>76.86</v>
      </c>
    </row>
    <row r="321" spans="1:29" x14ac:dyDescent="0.3">
      <c r="A321">
        <v>1997</v>
      </c>
      <c r="B321">
        <v>8</v>
      </c>
      <c r="C321" s="1">
        <v>35658</v>
      </c>
      <c r="D321">
        <v>16200</v>
      </c>
      <c r="E321">
        <v>510</v>
      </c>
      <c r="F321">
        <v>29</v>
      </c>
      <c r="G321">
        <v>34</v>
      </c>
      <c r="H321">
        <v>404</v>
      </c>
      <c r="I321">
        <v>1840</v>
      </c>
      <c r="J321">
        <v>2307</v>
      </c>
      <c r="K321">
        <v>19017</v>
      </c>
      <c r="L321">
        <v>225</v>
      </c>
      <c r="M321">
        <v>3882</v>
      </c>
      <c r="N321">
        <v>4454</v>
      </c>
      <c r="O321">
        <v>88</v>
      </c>
      <c r="P321">
        <v>8649</v>
      </c>
      <c r="Q321">
        <v>3709</v>
      </c>
      <c r="R321">
        <v>0</v>
      </c>
      <c r="S321">
        <v>0</v>
      </c>
      <c r="T321">
        <v>3709</v>
      </c>
      <c r="U321">
        <v>6837</v>
      </c>
      <c r="V321">
        <v>-1916</v>
      </c>
      <c r="W321">
        <v>8835</v>
      </c>
      <c r="X321">
        <v>6659</v>
      </c>
      <c r="Y321">
        <v>0.43</v>
      </c>
      <c r="Z321">
        <v>65</v>
      </c>
      <c r="AA321">
        <v>17177</v>
      </c>
      <c r="AB321">
        <v>61</v>
      </c>
      <c r="AC321">
        <v>77.11</v>
      </c>
    </row>
    <row r="322" spans="1:29" x14ac:dyDescent="0.3">
      <c r="A322">
        <v>1997</v>
      </c>
      <c r="B322">
        <v>8</v>
      </c>
      <c r="C322" s="1">
        <v>35659</v>
      </c>
      <c r="D322">
        <v>16600</v>
      </c>
      <c r="E322">
        <v>488</v>
      </c>
      <c r="F322">
        <v>28</v>
      </c>
      <c r="G322">
        <v>33</v>
      </c>
      <c r="H322">
        <v>416</v>
      </c>
      <c r="I322">
        <v>1990</v>
      </c>
      <c r="J322">
        <v>2467</v>
      </c>
      <c r="K322">
        <v>19555</v>
      </c>
      <c r="L322">
        <v>224</v>
      </c>
      <c r="M322">
        <v>2529</v>
      </c>
      <c r="N322">
        <v>4453</v>
      </c>
      <c r="O322">
        <v>90</v>
      </c>
      <c r="P322">
        <v>7295</v>
      </c>
      <c r="Q322">
        <v>3709</v>
      </c>
      <c r="R322">
        <v>0</v>
      </c>
      <c r="S322">
        <v>0</v>
      </c>
      <c r="T322">
        <v>3709</v>
      </c>
      <c r="U322">
        <v>6954</v>
      </c>
      <c r="V322">
        <v>-286</v>
      </c>
      <c r="W322">
        <v>9096</v>
      </c>
      <c r="X322">
        <v>8550</v>
      </c>
      <c r="Y322">
        <v>0.35</v>
      </c>
      <c r="Z322">
        <v>56</v>
      </c>
      <c r="AA322">
        <v>17565</v>
      </c>
      <c r="AB322">
        <v>51</v>
      </c>
      <c r="AC322">
        <v>77.180000000000007</v>
      </c>
    </row>
    <row r="323" spans="1:29" x14ac:dyDescent="0.3">
      <c r="A323">
        <v>1997</v>
      </c>
      <c r="B323">
        <v>8</v>
      </c>
      <c r="C323" s="1">
        <v>35660</v>
      </c>
      <c r="D323">
        <v>17000</v>
      </c>
      <c r="E323">
        <v>480</v>
      </c>
      <c r="F323">
        <v>28</v>
      </c>
      <c r="G323">
        <v>33</v>
      </c>
      <c r="H323">
        <v>425</v>
      </c>
      <c r="I323">
        <v>2100</v>
      </c>
      <c r="J323">
        <v>2586</v>
      </c>
      <c r="K323">
        <v>20066</v>
      </c>
      <c r="L323">
        <v>223</v>
      </c>
      <c r="M323">
        <v>2631</v>
      </c>
      <c r="N323">
        <v>4455</v>
      </c>
      <c r="O323">
        <v>99</v>
      </c>
      <c r="P323">
        <v>7409</v>
      </c>
      <c r="Q323">
        <v>3679</v>
      </c>
      <c r="R323">
        <v>0</v>
      </c>
      <c r="S323">
        <v>0</v>
      </c>
      <c r="T323">
        <v>3679</v>
      </c>
      <c r="U323">
        <v>7071</v>
      </c>
      <c r="V323">
        <v>-143</v>
      </c>
      <c r="W323">
        <v>9379</v>
      </c>
      <c r="X323">
        <v>8978</v>
      </c>
      <c r="Y323">
        <v>0.35</v>
      </c>
      <c r="Z323">
        <v>55</v>
      </c>
      <c r="AA323">
        <v>17966</v>
      </c>
      <c r="AB323">
        <v>50</v>
      </c>
      <c r="AC323">
        <v>77.22</v>
      </c>
    </row>
    <row r="324" spans="1:29" x14ac:dyDescent="0.3">
      <c r="A324">
        <v>1997</v>
      </c>
      <c r="B324">
        <v>8</v>
      </c>
      <c r="C324" s="1">
        <v>35661</v>
      </c>
      <c r="D324">
        <v>16900</v>
      </c>
      <c r="E324">
        <v>501</v>
      </c>
      <c r="F324">
        <v>28</v>
      </c>
      <c r="G324">
        <v>33</v>
      </c>
      <c r="H324">
        <v>407</v>
      </c>
      <c r="I324">
        <v>2070</v>
      </c>
      <c r="J324">
        <v>2538</v>
      </c>
      <c r="K324">
        <v>19939</v>
      </c>
      <c r="L324">
        <v>220</v>
      </c>
      <c r="M324">
        <v>3316</v>
      </c>
      <c r="N324">
        <v>4433</v>
      </c>
      <c r="O324">
        <v>117</v>
      </c>
      <c r="P324">
        <v>8086</v>
      </c>
      <c r="Q324">
        <v>3625</v>
      </c>
      <c r="R324">
        <v>0</v>
      </c>
      <c r="S324">
        <v>0</v>
      </c>
      <c r="T324">
        <v>3625</v>
      </c>
      <c r="U324">
        <v>7042</v>
      </c>
      <c r="V324">
        <v>-863</v>
      </c>
      <c r="W324">
        <v>9344</v>
      </c>
      <c r="X324">
        <v>8228</v>
      </c>
      <c r="Y324">
        <v>0.38</v>
      </c>
      <c r="Z324">
        <v>59</v>
      </c>
      <c r="AA324">
        <v>17869</v>
      </c>
      <c r="AB324">
        <v>54</v>
      </c>
      <c r="AC324">
        <v>77.31</v>
      </c>
    </row>
    <row r="325" spans="1:29" x14ac:dyDescent="0.3">
      <c r="A325">
        <v>1997</v>
      </c>
      <c r="B325">
        <v>8</v>
      </c>
      <c r="C325" s="1">
        <v>35662</v>
      </c>
      <c r="D325">
        <v>16600</v>
      </c>
      <c r="E325">
        <v>481</v>
      </c>
      <c r="F325">
        <v>30</v>
      </c>
      <c r="G325">
        <v>34</v>
      </c>
      <c r="H325">
        <v>417</v>
      </c>
      <c r="I325">
        <v>1970</v>
      </c>
      <c r="J325">
        <v>2451</v>
      </c>
      <c r="K325">
        <v>19532</v>
      </c>
      <c r="L325">
        <v>217</v>
      </c>
      <c r="M325">
        <v>3404</v>
      </c>
      <c r="N325">
        <v>4432</v>
      </c>
      <c r="O325">
        <v>89</v>
      </c>
      <c r="P325">
        <v>8142</v>
      </c>
      <c r="Q325">
        <v>3604</v>
      </c>
      <c r="R325">
        <v>0</v>
      </c>
      <c r="S325">
        <v>0</v>
      </c>
      <c r="T325">
        <v>3604</v>
      </c>
      <c r="U325">
        <v>6954</v>
      </c>
      <c r="V325">
        <v>-1080</v>
      </c>
      <c r="W325">
        <v>9118</v>
      </c>
      <c r="X325">
        <v>7785</v>
      </c>
      <c r="Y325">
        <v>0.4</v>
      </c>
      <c r="Z325">
        <v>60</v>
      </c>
      <c r="AA325">
        <v>17562</v>
      </c>
      <c r="AB325">
        <v>56</v>
      </c>
      <c r="AC325">
        <v>77.430000000000007</v>
      </c>
    </row>
    <row r="326" spans="1:29" x14ac:dyDescent="0.3">
      <c r="A326">
        <v>1997</v>
      </c>
      <c r="B326">
        <v>8</v>
      </c>
      <c r="C326" s="1">
        <v>35663</v>
      </c>
      <c r="D326">
        <v>16500</v>
      </c>
      <c r="E326">
        <v>455</v>
      </c>
      <c r="F326">
        <v>33</v>
      </c>
      <c r="G326">
        <v>34</v>
      </c>
      <c r="H326">
        <v>417</v>
      </c>
      <c r="I326">
        <v>2020</v>
      </c>
      <c r="J326">
        <v>2504</v>
      </c>
      <c r="K326">
        <v>19459</v>
      </c>
      <c r="L326">
        <v>211</v>
      </c>
      <c r="M326">
        <v>4230</v>
      </c>
      <c r="N326">
        <v>4423</v>
      </c>
      <c r="O326">
        <v>77</v>
      </c>
      <c r="P326">
        <v>8941</v>
      </c>
      <c r="Q326">
        <v>3549</v>
      </c>
      <c r="R326">
        <v>458</v>
      </c>
      <c r="S326">
        <v>0</v>
      </c>
      <c r="T326">
        <v>3091</v>
      </c>
      <c r="U326">
        <v>6925</v>
      </c>
      <c r="V326">
        <v>-1521</v>
      </c>
      <c r="W326">
        <v>9165</v>
      </c>
      <c r="X326">
        <v>7427</v>
      </c>
      <c r="Y326">
        <v>0.44</v>
      </c>
      <c r="Z326">
        <v>62</v>
      </c>
      <c r="AA326">
        <v>17439</v>
      </c>
      <c r="AB326">
        <v>57</v>
      </c>
      <c r="AC326">
        <v>77.58</v>
      </c>
    </row>
    <row r="327" spans="1:29" x14ac:dyDescent="0.3">
      <c r="A327">
        <v>1997</v>
      </c>
      <c r="B327">
        <v>8</v>
      </c>
      <c r="C327" s="1">
        <v>35664</v>
      </c>
      <c r="D327">
        <v>17000</v>
      </c>
      <c r="E327">
        <v>449</v>
      </c>
      <c r="F327">
        <v>33</v>
      </c>
      <c r="G327">
        <v>38</v>
      </c>
      <c r="H327">
        <v>433</v>
      </c>
      <c r="I327">
        <v>2060</v>
      </c>
      <c r="J327">
        <v>2564</v>
      </c>
      <c r="K327">
        <v>20013</v>
      </c>
      <c r="L327">
        <v>173</v>
      </c>
      <c r="M327">
        <v>5417</v>
      </c>
      <c r="N327">
        <v>4409</v>
      </c>
      <c r="O327">
        <v>99</v>
      </c>
      <c r="P327">
        <v>10098</v>
      </c>
      <c r="Q327">
        <v>3548</v>
      </c>
      <c r="R327">
        <v>458</v>
      </c>
      <c r="S327">
        <v>0</v>
      </c>
      <c r="T327">
        <v>3090</v>
      </c>
      <c r="U327">
        <v>7071</v>
      </c>
      <c r="V327">
        <v>-2471</v>
      </c>
      <c r="W327">
        <v>9513</v>
      </c>
      <c r="X327">
        <v>6825</v>
      </c>
      <c r="Y327">
        <v>0.49</v>
      </c>
      <c r="Z327">
        <v>66</v>
      </c>
      <c r="AA327">
        <v>17953</v>
      </c>
      <c r="AB327">
        <v>62</v>
      </c>
      <c r="AC327">
        <v>77.77</v>
      </c>
    </row>
    <row r="328" spans="1:29" x14ac:dyDescent="0.3">
      <c r="A328">
        <v>1997</v>
      </c>
      <c r="B328">
        <v>8</v>
      </c>
      <c r="C328" s="1">
        <v>35665</v>
      </c>
      <c r="D328">
        <v>18300</v>
      </c>
      <c r="E328">
        <v>426</v>
      </c>
      <c r="F328">
        <v>31</v>
      </c>
      <c r="G328">
        <v>70</v>
      </c>
      <c r="H328">
        <v>437</v>
      </c>
      <c r="I328">
        <v>2020</v>
      </c>
      <c r="J328">
        <v>2558</v>
      </c>
      <c r="K328">
        <v>21284</v>
      </c>
      <c r="L328">
        <v>160</v>
      </c>
      <c r="M328">
        <v>6224</v>
      </c>
      <c r="N328">
        <v>4402</v>
      </c>
      <c r="O328">
        <v>83</v>
      </c>
      <c r="P328">
        <v>10869</v>
      </c>
      <c r="Q328">
        <v>3564</v>
      </c>
      <c r="R328">
        <v>458</v>
      </c>
      <c r="S328">
        <v>0</v>
      </c>
      <c r="T328">
        <v>3105</v>
      </c>
      <c r="U328">
        <v>7452</v>
      </c>
      <c r="V328">
        <v>-2878</v>
      </c>
      <c r="W328">
        <v>10405</v>
      </c>
      <c r="X328">
        <v>7309</v>
      </c>
      <c r="Y328">
        <v>0.5</v>
      </c>
      <c r="Z328">
        <v>66</v>
      </c>
      <c r="AA328">
        <v>19264</v>
      </c>
      <c r="AB328">
        <v>62</v>
      </c>
      <c r="AC328">
        <v>77.900000000000006</v>
      </c>
    </row>
    <row r="329" spans="1:29" x14ac:dyDescent="0.3">
      <c r="A329">
        <v>1997</v>
      </c>
      <c r="B329">
        <v>8</v>
      </c>
      <c r="C329" s="1">
        <v>35666</v>
      </c>
      <c r="D329">
        <v>19200</v>
      </c>
      <c r="E329">
        <v>394</v>
      </c>
      <c r="F329">
        <v>29</v>
      </c>
      <c r="G329">
        <v>32</v>
      </c>
      <c r="H329">
        <v>483</v>
      </c>
      <c r="I329">
        <v>2040</v>
      </c>
      <c r="J329">
        <v>2584</v>
      </c>
      <c r="K329">
        <v>22178</v>
      </c>
      <c r="L329">
        <v>167</v>
      </c>
      <c r="M329">
        <v>6592</v>
      </c>
      <c r="N329">
        <v>4386</v>
      </c>
      <c r="O329">
        <v>76</v>
      </c>
      <c r="P329">
        <v>11221</v>
      </c>
      <c r="Q329">
        <v>3508</v>
      </c>
      <c r="R329">
        <v>458</v>
      </c>
      <c r="S329">
        <v>0</v>
      </c>
      <c r="T329">
        <v>3049</v>
      </c>
      <c r="U329">
        <v>7716</v>
      </c>
      <c r="V329">
        <v>-2903</v>
      </c>
      <c r="W329">
        <v>11025</v>
      </c>
      <c r="X329">
        <v>7908</v>
      </c>
      <c r="Y329">
        <v>0.49</v>
      </c>
      <c r="Z329">
        <v>64</v>
      </c>
      <c r="AA329">
        <v>20138</v>
      </c>
      <c r="AB329">
        <v>61</v>
      </c>
      <c r="AC329">
        <v>77.98</v>
      </c>
    </row>
    <row r="330" spans="1:29" x14ac:dyDescent="0.3">
      <c r="A330">
        <v>1997</v>
      </c>
      <c r="B330">
        <v>8</v>
      </c>
      <c r="C330" s="1">
        <v>35667</v>
      </c>
      <c r="D330">
        <v>19900</v>
      </c>
      <c r="E330">
        <v>373</v>
      </c>
      <c r="F330">
        <v>29</v>
      </c>
      <c r="G330">
        <v>32</v>
      </c>
      <c r="H330">
        <v>463</v>
      </c>
      <c r="I330">
        <v>2110</v>
      </c>
      <c r="J330">
        <v>2634</v>
      </c>
      <c r="K330">
        <v>22907</v>
      </c>
      <c r="L330">
        <v>161</v>
      </c>
      <c r="M330">
        <v>6625</v>
      </c>
      <c r="N330">
        <v>4312</v>
      </c>
      <c r="O330">
        <v>92</v>
      </c>
      <c r="P330">
        <v>11190</v>
      </c>
      <c r="Q330">
        <v>3477</v>
      </c>
      <c r="R330">
        <v>458</v>
      </c>
      <c r="S330">
        <v>0</v>
      </c>
      <c r="T330">
        <v>3018</v>
      </c>
      <c r="U330">
        <v>7921</v>
      </c>
      <c r="V330">
        <v>-2597</v>
      </c>
      <c r="W330">
        <v>11507</v>
      </c>
      <c r="X330">
        <v>8699</v>
      </c>
      <c r="Y330">
        <v>0.48</v>
      </c>
      <c r="Z330">
        <v>62</v>
      </c>
      <c r="AA330">
        <v>20797</v>
      </c>
      <c r="AB330">
        <v>58</v>
      </c>
      <c r="AC330">
        <v>78</v>
      </c>
    </row>
    <row r="331" spans="1:29" x14ac:dyDescent="0.3">
      <c r="A331">
        <v>1997</v>
      </c>
      <c r="B331">
        <v>8</v>
      </c>
      <c r="C331" s="1">
        <v>35668</v>
      </c>
      <c r="D331">
        <v>20000</v>
      </c>
      <c r="E331">
        <v>408</v>
      </c>
      <c r="F331">
        <v>28</v>
      </c>
      <c r="G331">
        <v>32</v>
      </c>
      <c r="H331">
        <v>425</v>
      </c>
      <c r="I331">
        <v>2020</v>
      </c>
      <c r="J331">
        <v>2505</v>
      </c>
      <c r="K331">
        <v>22913</v>
      </c>
      <c r="L331">
        <v>105</v>
      </c>
      <c r="M331">
        <v>5923</v>
      </c>
      <c r="N331">
        <v>4431</v>
      </c>
      <c r="O331">
        <v>98</v>
      </c>
      <c r="P331">
        <v>10557</v>
      </c>
      <c r="Q331">
        <v>3396</v>
      </c>
      <c r="R331">
        <v>0</v>
      </c>
      <c r="S331">
        <v>0</v>
      </c>
      <c r="T331">
        <v>3396</v>
      </c>
      <c r="U331">
        <v>7950</v>
      </c>
      <c r="V331">
        <v>-2309</v>
      </c>
      <c r="W331">
        <v>11507</v>
      </c>
      <c r="X331">
        <v>8960</v>
      </c>
      <c r="Y331">
        <v>0.45</v>
      </c>
      <c r="Z331">
        <v>61</v>
      </c>
      <c r="AA331">
        <v>20893</v>
      </c>
      <c r="AB331">
        <v>57</v>
      </c>
      <c r="AC331">
        <v>77.989999999999995</v>
      </c>
    </row>
    <row r="332" spans="1:29" x14ac:dyDescent="0.3">
      <c r="A332">
        <v>1997</v>
      </c>
      <c r="B332">
        <v>8</v>
      </c>
      <c r="C332" s="1">
        <v>35669</v>
      </c>
      <c r="D332">
        <v>19200</v>
      </c>
      <c r="E332">
        <v>439</v>
      </c>
      <c r="F332">
        <v>28</v>
      </c>
      <c r="G332">
        <v>32</v>
      </c>
      <c r="H332">
        <v>412</v>
      </c>
      <c r="I332">
        <v>1960</v>
      </c>
      <c r="J332">
        <v>2432</v>
      </c>
      <c r="K332">
        <v>22071</v>
      </c>
      <c r="L332">
        <v>174</v>
      </c>
      <c r="M332">
        <v>6606</v>
      </c>
      <c r="N332">
        <v>4400</v>
      </c>
      <c r="O332">
        <v>88</v>
      </c>
      <c r="P332">
        <v>11268</v>
      </c>
      <c r="Q332">
        <v>3369</v>
      </c>
      <c r="R332">
        <v>0</v>
      </c>
      <c r="S332">
        <v>0</v>
      </c>
      <c r="T332">
        <v>3369</v>
      </c>
      <c r="U332">
        <v>7716</v>
      </c>
      <c r="V332">
        <v>-3310</v>
      </c>
      <c r="W332">
        <v>10980</v>
      </c>
      <c r="X332">
        <v>7434</v>
      </c>
      <c r="Y332">
        <v>0.49</v>
      </c>
      <c r="Z332">
        <v>66</v>
      </c>
      <c r="AA332">
        <v>20111</v>
      </c>
      <c r="AB332">
        <v>63</v>
      </c>
      <c r="AC332">
        <v>78.099999999999994</v>
      </c>
    </row>
    <row r="333" spans="1:29" x14ac:dyDescent="0.3">
      <c r="A333">
        <v>1997</v>
      </c>
      <c r="B333">
        <v>8</v>
      </c>
      <c r="C333" s="1">
        <v>35670</v>
      </c>
      <c r="D333">
        <v>18400</v>
      </c>
      <c r="E333">
        <v>460</v>
      </c>
      <c r="F333">
        <v>27</v>
      </c>
      <c r="G333">
        <v>32</v>
      </c>
      <c r="H333">
        <v>429</v>
      </c>
      <c r="I333">
        <v>1930</v>
      </c>
      <c r="J333">
        <v>2418</v>
      </c>
      <c r="K333">
        <v>21278</v>
      </c>
      <c r="L333">
        <v>208</v>
      </c>
      <c r="M333">
        <v>6590</v>
      </c>
      <c r="N333">
        <v>3812</v>
      </c>
      <c r="O333">
        <v>94</v>
      </c>
      <c r="P333">
        <v>10704</v>
      </c>
      <c r="Q333">
        <v>3324</v>
      </c>
      <c r="R333">
        <v>0</v>
      </c>
      <c r="S333">
        <v>0</v>
      </c>
      <c r="T333">
        <v>3324</v>
      </c>
      <c r="U333">
        <v>7481</v>
      </c>
      <c r="V333">
        <v>-2966</v>
      </c>
      <c r="W333">
        <v>10448</v>
      </c>
      <c r="X333">
        <v>7249</v>
      </c>
      <c r="Y333">
        <v>0.49</v>
      </c>
      <c r="Z333">
        <v>66</v>
      </c>
      <c r="AA333">
        <v>19348</v>
      </c>
      <c r="AB333">
        <v>63</v>
      </c>
      <c r="AC333">
        <v>78.23</v>
      </c>
    </row>
    <row r="334" spans="1:29" x14ac:dyDescent="0.3">
      <c r="A334">
        <v>1997</v>
      </c>
      <c r="B334">
        <v>8</v>
      </c>
      <c r="C334" s="1">
        <v>35671</v>
      </c>
      <c r="D334">
        <v>17600</v>
      </c>
      <c r="E334">
        <v>469</v>
      </c>
      <c r="F334">
        <v>27</v>
      </c>
      <c r="G334">
        <v>33</v>
      </c>
      <c r="H334">
        <v>436</v>
      </c>
      <c r="I334">
        <v>1880</v>
      </c>
      <c r="J334">
        <v>2376</v>
      </c>
      <c r="K334">
        <v>20445</v>
      </c>
      <c r="L334">
        <v>202</v>
      </c>
      <c r="M334">
        <v>6638</v>
      </c>
      <c r="N334">
        <v>4404</v>
      </c>
      <c r="O334">
        <v>98</v>
      </c>
      <c r="P334">
        <v>11342</v>
      </c>
      <c r="Q334">
        <v>3264</v>
      </c>
      <c r="R334">
        <v>0</v>
      </c>
      <c r="S334">
        <v>0</v>
      </c>
      <c r="T334">
        <v>3264</v>
      </c>
      <c r="U334">
        <v>7247</v>
      </c>
      <c r="V334">
        <v>-3841</v>
      </c>
      <c r="W334">
        <v>9908</v>
      </c>
      <c r="X334">
        <v>5839</v>
      </c>
      <c r="Y334">
        <v>0.54</v>
      </c>
      <c r="Z334">
        <v>71</v>
      </c>
      <c r="AA334">
        <v>18565</v>
      </c>
      <c r="AB334">
        <v>69</v>
      </c>
      <c r="AC334">
        <v>78.48</v>
      </c>
    </row>
    <row r="335" spans="1:29" x14ac:dyDescent="0.3">
      <c r="A335">
        <v>1997</v>
      </c>
      <c r="B335">
        <v>8</v>
      </c>
      <c r="C335" s="1">
        <v>35672</v>
      </c>
      <c r="D335">
        <v>16900</v>
      </c>
      <c r="E335">
        <v>469</v>
      </c>
      <c r="F335">
        <v>26</v>
      </c>
      <c r="G335">
        <v>33</v>
      </c>
      <c r="H335">
        <v>397</v>
      </c>
      <c r="I335">
        <v>1880</v>
      </c>
      <c r="J335">
        <v>2336</v>
      </c>
      <c r="K335">
        <v>19705</v>
      </c>
      <c r="L335">
        <v>200</v>
      </c>
      <c r="M335">
        <v>6677</v>
      </c>
      <c r="N335">
        <v>4328</v>
      </c>
      <c r="O335">
        <v>92</v>
      </c>
      <c r="P335">
        <v>11297</v>
      </c>
      <c r="Q335">
        <v>3229</v>
      </c>
      <c r="R335">
        <v>0</v>
      </c>
      <c r="S335">
        <v>0</v>
      </c>
      <c r="T335">
        <v>3229</v>
      </c>
      <c r="U335">
        <v>7042</v>
      </c>
      <c r="V335">
        <v>-4019</v>
      </c>
      <c r="W335">
        <v>9423</v>
      </c>
      <c r="X335">
        <v>5178</v>
      </c>
      <c r="Y335">
        <v>0.55000000000000004</v>
      </c>
      <c r="Z335">
        <v>74</v>
      </c>
      <c r="AA335">
        <v>17825</v>
      </c>
      <c r="AB335">
        <v>71</v>
      </c>
      <c r="AC335">
        <v>78.81</v>
      </c>
    </row>
    <row r="336" spans="1:29" x14ac:dyDescent="0.3">
      <c r="A336">
        <v>1997</v>
      </c>
      <c r="B336">
        <v>8</v>
      </c>
      <c r="C336" s="1">
        <v>35673</v>
      </c>
      <c r="D336">
        <v>16600</v>
      </c>
      <c r="E336">
        <v>432</v>
      </c>
      <c r="F336">
        <v>26</v>
      </c>
      <c r="G336">
        <v>33</v>
      </c>
      <c r="H336">
        <v>432</v>
      </c>
      <c r="I336">
        <v>1940</v>
      </c>
      <c r="J336">
        <v>2431</v>
      </c>
      <c r="K336">
        <v>19463</v>
      </c>
      <c r="L336">
        <v>200</v>
      </c>
      <c r="M336">
        <v>6632</v>
      </c>
      <c r="N336">
        <v>4332</v>
      </c>
      <c r="O336">
        <v>92</v>
      </c>
      <c r="P336">
        <v>11257</v>
      </c>
      <c r="Q336">
        <v>3179</v>
      </c>
      <c r="R336">
        <v>0</v>
      </c>
      <c r="S336">
        <v>0</v>
      </c>
      <c r="T336">
        <v>3179</v>
      </c>
      <c r="U336">
        <v>6954</v>
      </c>
      <c r="V336">
        <v>-3938</v>
      </c>
      <c r="W336">
        <v>9188</v>
      </c>
      <c r="X336">
        <v>5027</v>
      </c>
      <c r="Y336">
        <v>0.56000000000000005</v>
      </c>
      <c r="Z336">
        <v>74</v>
      </c>
      <c r="AA336">
        <v>17523</v>
      </c>
      <c r="AB336">
        <v>71</v>
      </c>
      <c r="AC336">
        <v>79.13</v>
      </c>
    </row>
    <row r="337" spans="1:29" x14ac:dyDescent="0.3">
      <c r="A337">
        <v>1997</v>
      </c>
      <c r="B337">
        <v>9</v>
      </c>
      <c r="C337" s="1">
        <v>35674</v>
      </c>
      <c r="D337">
        <v>16500</v>
      </c>
      <c r="E337">
        <v>398</v>
      </c>
      <c r="F337">
        <v>26</v>
      </c>
      <c r="G337">
        <v>35</v>
      </c>
      <c r="H337">
        <v>439</v>
      </c>
      <c r="I337">
        <v>2020</v>
      </c>
      <c r="J337">
        <v>2520</v>
      </c>
      <c r="K337">
        <v>19418</v>
      </c>
      <c r="L337">
        <v>197</v>
      </c>
      <c r="M337">
        <v>6627</v>
      </c>
      <c r="N337">
        <v>4293</v>
      </c>
      <c r="O337">
        <v>83</v>
      </c>
      <c r="P337">
        <v>11200</v>
      </c>
      <c r="Q337">
        <v>3124</v>
      </c>
      <c r="R337">
        <v>0</v>
      </c>
      <c r="S337">
        <v>0</v>
      </c>
      <c r="T337">
        <v>3124</v>
      </c>
      <c r="U337">
        <v>6925</v>
      </c>
      <c r="V337">
        <v>-3787</v>
      </c>
      <c r="W337">
        <v>9099</v>
      </c>
      <c r="X337">
        <v>5093</v>
      </c>
      <c r="Y337">
        <v>0.56000000000000005</v>
      </c>
      <c r="Z337">
        <v>74</v>
      </c>
      <c r="AA337">
        <v>17398</v>
      </c>
      <c r="AB337">
        <v>71</v>
      </c>
      <c r="AC337">
        <v>79.42</v>
      </c>
    </row>
    <row r="338" spans="1:29" x14ac:dyDescent="0.3">
      <c r="A338">
        <v>1997</v>
      </c>
      <c r="B338">
        <v>9</v>
      </c>
      <c r="C338" s="1">
        <v>35675</v>
      </c>
      <c r="D338">
        <v>16300</v>
      </c>
      <c r="E338">
        <v>395</v>
      </c>
      <c r="F338">
        <v>26</v>
      </c>
      <c r="G338">
        <v>39</v>
      </c>
      <c r="H338">
        <v>420</v>
      </c>
      <c r="I338">
        <v>2010</v>
      </c>
      <c r="J338">
        <v>2495</v>
      </c>
      <c r="K338">
        <v>19190</v>
      </c>
      <c r="L338">
        <v>187</v>
      </c>
      <c r="M338">
        <v>6678</v>
      </c>
      <c r="N338">
        <v>4327</v>
      </c>
      <c r="O338">
        <v>90</v>
      </c>
      <c r="P338">
        <v>11282</v>
      </c>
      <c r="Q338">
        <v>3119</v>
      </c>
      <c r="R338">
        <v>0</v>
      </c>
      <c r="S338">
        <v>0</v>
      </c>
      <c r="T338">
        <v>3119</v>
      </c>
      <c r="U338">
        <v>6866</v>
      </c>
      <c r="V338">
        <v>-3949</v>
      </c>
      <c r="W338">
        <v>8956</v>
      </c>
      <c r="X338">
        <v>4788</v>
      </c>
      <c r="Y338">
        <v>0.56999999999999995</v>
      </c>
      <c r="Z338">
        <v>75</v>
      </c>
      <c r="AA338">
        <v>17180</v>
      </c>
      <c r="AB338">
        <v>72</v>
      </c>
      <c r="AC338">
        <v>79.739999999999995</v>
      </c>
    </row>
    <row r="339" spans="1:29" x14ac:dyDescent="0.3">
      <c r="A339">
        <v>1997</v>
      </c>
      <c r="B339">
        <v>9</v>
      </c>
      <c r="C339" s="1">
        <v>35676</v>
      </c>
      <c r="D339">
        <v>16200</v>
      </c>
      <c r="E339">
        <v>390</v>
      </c>
      <c r="F339">
        <v>25</v>
      </c>
      <c r="G339">
        <v>39</v>
      </c>
      <c r="H339">
        <v>408</v>
      </c>
      <c r="I339">
        <v>1920</v>
      </c>
      <c r="J339">
        <v>2392</v>
      </c>
      <c r="K339">
        <v>18982</v>
      </c>
      <c r="L339">
        <v>201</v>
      </c>
      <c r="M339">
        <v>6438</v>
      </c>
      <c r="N339">
        <v>4317</v>
      </c>
      <c r="O339">
        <v>94</v>
      </c>
      <c r="P339">
        <v>11049</v>
      </c>
      <c r="Q339">
        <v>3030</v>
      </c>
      <c r="R339">
        <v>0</v>
      </c>
      <c r="S339">
        <v>0</v>
      </c>
      <c r="T339">
        <v>3030</v>
      </c>
      <c r="U339">
        <v>6837</v>
      </c>
      <c r="V339">
        <v>-3790</v>
      </c>
      <c r="W339">
        <v>8905</v>
      </c>
      <c r="X339">
        <v>4902</v>
      </c>
      <c r="Y339">
        <v>0.56000000000000005</v>
      </c>
      <c r="Z339">
        <v>74</v>
      </c>
      <c r="AA339">
        <v>17062</v>
      </c>
      <c r="AB339">
        <v>71</v>
      </c>
      <c r="AC339">
        <v>80.03</v>
      </c>
    </row>
    <row r="340" spans="1:29" x14ac:dyDescent="0.3">
      <c r="A340">
        <v>1997</v>
      </c>
      <c r="B340">
        <v>9</v>
      </c>
      <c r="C340" s="1">
        <v>35677</v>
      </c>
      <c r="D340">
        <v>16100</v>
      </c>
      <c r="E340">
        <v>405</v>
      </c>
      <c r="F340">
        <v>24</v>
      </c>
      <c r="G340">
        <v>47</v>
      </c>
      <c r="H340">
        <v>392</v>
      </c>
      <c r="I340">
        <v>1870</v>
      </c>
      <c r="J340">
        <v>2333</v>
      </c>
      <c r="K340">
        <v>18838</v>
      </c>
      <c r="L340">
        <v>205</v>
      </c>
      <c r="M340">
        <v>4227</v>
      </c>
      <c r="N340">
        <v>4351</v>
      </c>
      <c r="O340">
        <v>93</v>
      </c>
      <c r="P340">
        <v>8876</v>
      </c>
      <c r="Q340">
        <v>2997</v>
      </c>
      <c r="R340">
        <v>0</v>
      </c>
      <c r="S340">
        <v>0</v>
      </c>
      <c r="T340">
        <v>2997</v>
      </c>
      <c r="U340">
        <v>6807</v>
      </c>
      <c r="V340">
        <v>-1684</v>
      </c>
      <c r="W340">
        <v>8859</v>
      </c>
      <c r="X340">
        <v>6965</v>
      </c>
      <c r="Y340">
        <v>0.45</v>
      </c>
      <c r="Z340">
        <v>63</v>
      </c>
      <c r="AA340">
        <v>16968</v>
      </c>
      <c r="AB340">
        <v>59</v>
      </c>
      <c r="AC340">
        <v>80.069999999999993</v>
      </c>
    </row>
    <row r="341" spans="1:29" x14ac:dyDescent="0.3">
      <c r="A341">
        <v>1997</v>
      </c>
      <c r="B341">
        <v>9</v>
      </c>
      <c r="C341" s="1">
        <v>35678</v>
      </c>
      <c r="D341">
        <v>16300</v>
      </c>
      <c r="E341">
        <v>410</v>
      </c>
      <c r="F341">
        <v>24</v>
      </c>
      <c r="G341">
        <v>51</v>
      </c>
      <c r="H341">
        <v>387</v>
      </c>
      <c r="I341">
        <v>1830</v>
      </c>
      <c r="J341">
        <v>2292</v>
      </c>
      <c r="K341">
        <v>19002</v>
      </c>
      <c r="L341">
        <v>212</v>
      </c>
      <c r="M341">
        <v>5705</v>
      </c>
      <c r="N341">
        <v>4363</v>
      </c>
      <c r="O341">
        <v>91</v>
      </c>
      <c r="P341">
        <v>10370</v>
      </c>
      <c r="Q341">
        <v>2933</v>
      </c>
      <c r="R341">
        <v>0</v>
      </c>
      <c r="S341">
        <v>0</v>
      </c>
      <c r="T341">
        <v>2933</v>
      </c>
      <c r="U341">
        <v>6866</v>
      </c>
      <c r="V341">
        <v>-3119</v>
      </c>
      <c r="W341">
        <v>9023</v>
      </c>
      <c r="X341">
        <v>5699</v>
      </c>
      <c r="Y341">
        <v>0.52</v>
      </c>
      <c r="Z341">
        <v>70</v>
      </c>
      <c r="AA341">
        <v>17172</v>
      </c>
      <c r="AB341">
        <v>67</v>
      </c>
      <c r="AC341">
        <v>80.239999999999995</v>
      </c>
    </row>
    <row r="342" spans="1:29" x14ac:dyDescent="0.3">
      <c r="A342">
        <v>1997</v>
      </c>
      <c r="B342">
        <v>9</v>
      </c>
      <c r="C342" s="1">
        <v>35679</v>
      </c>
      <c r="D342">
        <v>16300</v>
      </c>
      <c r="E342">
        <v>410</v>
      </c>
      <c r="F342">
        <v>23</v>
      </c>
      <c r="G342">
        <v>50</v>
      </c>
      <c r="H342">
        <v>376</v>
      </c>
      <c r="I342">
        <v>1930</v>
      </c>
      <c r="J342">
        <v>2379</v>
      </c>
      <c r="K342">
        <v>19089</v>
      </c>
      <c r="L342">
        <v>212</v>
      </c>
      <c r="M342">
        <v>6579</v>
      </c>
      <c r="N342">
        <v>4337</v>
      </c>
      <c r="O342">
        <v>82</v>
      </c>
      <c r="P342">
        <v>11211</v>
      </c>
      <c r="Q342">
        <v>2899</v>
      </c>
      <c r="R342">
        <v>0</v>
      </c>
      <c r="S342">
        <v>0</v>
      </c>
      <c r="T342">
        <v>2899</v>
      </c>
      <c r="U342">
        <v>6866</v>
      </c>
      <c r="V342">
        <v>-3850</v>
      </c>
      <c r="W342">
        <v>9032</v>
      </c>
      <c r="X342">
        <v>4979</v>
      </c>
      <c r="Y342">
        <v>0.56999999999999995</v>
      </c>
      <c r="Z342">
        <v>74</v>
      </c>
      <c r="AA342">
        <v>17159</v>
      </c>
      <c r="AB342">
        <v>71</v>
      </c>
      <c r="AC342">
        <v>80.489999999999995</v>
      </c>
    </row>
    <row r="343" spans="1:29" x14ac:dyDescent="0.3">
      <c r="A343">
        <v>1997</v>
      </c>
      <c r="B343">
        <v>9</v>
      </c>
      <c r="C343" s="1">
        <v>35680</v>
      </c>
      <c r="D343">
        <v>16200</v>
      </c>
      <c r="E343">
        <v>429</v>
      </c>
      <c r="F343">
        <v>22</v>
      </c>
      <c r="G343">
        <v>49</v>
      </c>
      <c r="H343">
        <v>370</v>
      </c>
      <c r="I343">
        <v>1980</v>
      </c>
      <c r="J343">
        <v>2421</v>
      </c>
      <c r="K343">
        <v>19050</v>
      </c>
      <c r="L343">
        <v>208</v>
      </c>
      <c r="M343">
        <v>6320</v>
      </c>
      <c r="N343">
        <v>4361</v>
      </c>
      <c r="O343">
        <v>57</v>
      </c>
      <c r="P343">
        <v>10946</v>
      </c>
      <c r="Q343">
        <v>2849</v>
      </c>
      <c r="R343">
        <v>0</v>
      </c>
      <c r="S343">
        <v>0</v>
      </c>
      <c r="T343">
        <v>2849</v>
      </c>
      <c r="U343">
        <v>6837</v>
      </c>
      <c r="V343">
        <v>-3541</v>
      </c>
      <c r="W343">
        <v>8995</v>
      </c>
      <c r="X343">
        <v>5255</v>
      </c>
      <c r="Y343">
        <v>0.56000000000000005</v>
      </c>
      <c r="Z343">
        <v>72</v>
      </c>
      <c r="AA343">
        <v>17070</v>
      </c>
      <c r="AB343">
        <v>69</v>
      </c>
      <c r="AC343">
        <v>80.69</v>
      </c>
    </row>
    <row r="344" spans="1:29" x14ac:dyDescent="0.3">
      <c r="A344">
        <v>1997</v>
      </c>
      <c r="B344">
        <v>9</v>
      </c>
      <c r="C344" s="1">
        <v>35681</v>
      </c>
      <c r="D344">
        <v>16200</v>
      </c>
      <c r="E344">
        <v>438</v>
      </c>
      <c r="F344">
        <v>22</v>
      </c>
      <c r="G344">
        <v>82</v>
      </c>
      <c r="H344">
        <v>330</v>
      </c>
      <c r="I344">
        <v>2070</v>
      </c>
      <c r="J344">
        <v>2504</v>
      </c>
      <c r="K344">
        <v>19142</v>
      </c>
      <c r="L344">
        <v>216</v>
      </c>
      <c r="M344">
        <v>6568</v>
      </c>
      <c r="N344">
        <v>4360</v>
      </c>
      <c r="O344">
        <v>46</v>
      </c>
      <c r="P344">
        <v>11190</v>
      </c>
      <c r="Q344">
        <v>2799</v>
      </c>
      <c r="R344">
        <v>0</v>
      </c>
      <c r="S344">
        <v>0</v>
      </c>
      <c r="T344">
        <v>2799</v>
      </c>
      <c r="U344">
        <v>6837</v>
      </c>
      <c r="V344">
        <v>-3669</v>
      </c>
      <c r="W344">
        <v>9018</v>
      </c>
      <c r="X344">
        <v>5153</v>
      </c>
      <c r="Y344">
        <v>0.56999999999999995</v>
      </c>
      <c r="Z344">
        <v>73</v>
      </c>
      <c r="AA344">
        <v>17072</v>
      </c>
      <c r="AB344">
        <v>70</v>
      </c>
      <c r="AC344">
        <v>80.900000000000006</v>
      </c>
    </row>
    <row r="345" spans="1:29" x14ac:dyDescent="0.3">
      <c r="A345">
        <v>1997</v>
      </c>
      <c r="B345">
        <v>9</v>
      </c>
      <c r="C345" s="1">
        <v>35682</v>
      </c>
      <c r="D345">
        <v>15900</v>
      </c>
      <c r="E345">
        <v>430</v>
      </c>
      <c r="F345">
        <v>22</v>
      </c>
      <c r="G345">
        <v>100</v>
      </c>
      <c r="H345">
        <v>348</v>
      </c>
      <c r="I345">
        <v>2050</v>
      </c>
      <c r="J345">
        <v>2520</v>
      </c>
      <c r="K345">
        <v>18850</v>
      </c>
      <c r="L345">
        <v>181</v>
      </c>
      <c r="M345">
        <v>6675</v>
      </c>
      <c r="N345">
        <v>4318</v>
      </c>
      <c r="O345">
        <v>50</v>
      </c>
      <c r="P345">
        <v>11224</v>
      </c>
      <c r="Q345">
        <v>2850</v>
      </c>
      <c r="R345">
        <v>0</v>
      </c>
      <c r="S345">
        <v>0</v>
      </c>
      <c r="T345">
        <v>2850</v>
      </c>
      <c r="U345">
        <v>6749</v>
      </c>
      <c r="V345">
        <v>-3808</v>
      </c>
      <c r="W345">
        <v>8783</v>
      </c>
      <c r="X345">
        <v>4776</v>
      </c>
      <c r="Y345">
        <v>0.57999999999999996</v>
      </c>
      <c r="Z345">
        <v>75</v>
      </c>
      <c r="AA345">
        <v>16800</v>
      </c>
      <c r="AB345">
        <v>72</v>
      </c>
      <c r="AC345">
        <v>81.14</v>
      </c>
    </row>
    <row r="346" spans="1:29" x14ac:dyDescent="0.3">
      <c r="A346">
        <v>1997</v>
      </c>
      <c r="B346">
        <v>9</v>
      </c>
      <c r="C346" s="1">
        <v>35683</v>
      </c>
      <c r="D346">
        <v>16000</v>
      </c>
      <c r="E346">
        <v>418</v>
      </c>
      <c r="F346">
        <v>22</v>
      </c>
      <c r="G346">
        <v>106</v>
      </c>
      <c r="H346">
        <v>344</v>
      </c>
      <c r="I346">
        <v>2050</v>
      </c>
      <c r="J346">
        <v>2522</v>
      </c>
      <c r="K346">
        <v>18940</v>
      </c>
      <c r="L346">
        <v>187</v>
      </c>
      <c r="M346">
        <v>6674</v>
      </c>
      <c r="N346">
        <v>4345</v>
      </c>
      <c r="O346">
        <v>47</v>
      </c>
      <c r="P346">
        <v>11254</v>
      </c>
      <c r="Q346">
        <v>2789</v>
      </c>
      <c r="R346">
        <v>0</v>
      </c>
      <c r="S346">
        <v>0</v>
      </c>
      <c r="T346">
        <v>2789</v>
      </c>
      <c r="U346">
        <v>6778</v>
      </c>
      <c r="V346">
        <v>-3767</v>
      </c>
      <c r="W346">
        <v>8859</v>
      </c>
      <c r="X346">
        <v>4897</v>
      </c>
      <c r="Y346">
        <v>0.57999999999999996</v>
      </c>
      <c r="Z346">
        <v>74</v>
      </c>
      <c r="AA346">
        <v>16890</v>
      </c>
      <c r="AB346">
        <v>71</v>
      </c>
      <c r="AC346">
        <v>81.349999999999994</v>
      </c>
    </row>
    <row r="347" spans="1:29" x14ac:dyDescent="0.3">
      <c r="A347">
        <v>1997</v>
      </c>
      <c r="B347">
        <v>9</v>
      </c>
      <c r="C347" s="1">
        <v>35684</v>
      </c>
      <c r="D347">
        <v>15600</v>
      </c>
      <c r="E347">
        <v>420</v>
      </c>
      <c r="F347">
        <v>21</v>
      </c>
      <c r="G347">
        <v>110</v>
      </c>
      <c r="H347">
        <v>347</v>
      </c>
      <c r="I347">
        <v>1970</v>
      </c>
      <c r="J347">
        <v>2448</v>
      </c>
      <c r="K347">
        <v>18468</v>
      </c>
      <c r="L347">
        <v>203</v>
      </c>
      <c r="M347">
        <v>6674</v>
      </c>
      <c r="N347">
        <v>4347</v>
      </c>
      <c r="O347">
        <v>41</v>
      </c>
      <c r="P347">
        <v>11265</v>
      </c>
      <c r="Q347">
        <v>2757</v>
      </c>
      <c r="R347">
        <v>0</v>
      </c>
      <c r="S347">
        <v>0</v>
      </c>
      <c r="T347">
        <v>2757</v>
      </c>
      <c r="U347">
        <v>6661</v>
      </c>
      <c r="V347">
        <v>-3948</v>
      </c>
      <c r="W347">
        <v>8587</v>
      </c>
      <c r="X347">
        <v>4446</v>
      </c>
      <c r="Y347">
        <v>0.59</v>
      </c>
      <c r="Z347">
        <v>76</v>
      </c>
      <c r="AA347">
        <v>16498</v>
      </c>
      <c r="AB347">
        <v>73</v>
      </c>
      <c r="AC347">
        <v>81.61</v>
      </c>
    </row>
    <row r="348" spans="1:29" x14ac:dyDescent="0.3">
      <c r="A348">
        <v>1997</v>
      </c>
      <c r="B348">
        <v>9</v>
      </c>
      <c r="C348" s="1">
        <v>35685</v>
      </c>
      <c r="D348">
        <v>14700</v>
      </c>
      <c r="E348">
        <v>409</v>
      </c>
      <c r="F348">
        <v>21</v>
      </c>
      <c r="G348">
        <v>117</v>
      </c>
      <c r="H348">
        <v>359</v>
      </c>
      <c r="I348">
        <v>2040</v>
      </c>
      <c r="J348">
        <v>2537</v>
      </c>
      <c r="K348">
        <v>17646</v>
      </c>
      <c r="L348">
        <v>203</v>
      </c>
      <c r="M348">
        <v>6674</v>
      </c>
      <c r="N348">
        <v>4293</v>
      </c>
      <c r="O348">
        <v>33</v>
      </c>
      <c r="P348">
        <v>11203</v>
      </c>
      <c r="Q348">
        <v>2709</v>
      </c>
      <c r="R348">
        <v>0</v>
      </c>
      <c r="S348">
        <v>0</v>
      </c>
      <c r="T348">
        <v>2709</v>
      </c>
      <c r="U348">
        <v>6397</v>
      </c>
      <c r="V348">
        <v>-4029</v>
      </c>
      <c r="W348">
        <v>7953</v>
      </c>
      <c r="X348">
        <v>3735</v>
      </c>
      <c r="Y348">
        <v>0.62</v>
      </c>
      <c r="Z348">
        <v>79</v>
      </c>
      <c r="AA348">
        <v>15606</v>
      </c>
      <c r="AB348">
        <v>76</v>
      </c>
      <c r="AC348">
        <v>81.97</v>
      </c>
    </row>
    <row r="349" spans="1:29" x14ac:dyDescent="0.3">
      <c r="A349">
        <v>1997</v>
      </c>
      <c r="B349">
        <v>9</v>
      </c>
      <c r="C349" s="1">
        <v>35686</v>
      </c>
      <c r="D349">
        <v>14200</v>
      </c>
      <c r="E349">
        <v>401</v>
      </c>
      <c r="F349">
        <v>21</v>
      </c>
      <c r="G349">
        <v>121</v>
      </c>
      <c r="H349">
        <v>368</v>
      </c>
      <c r="I349">
        <v>2020</v>
      </c>
      <c r="J349">
        <v>2530</v>
      </c>
      <c r="K349">
        <v>17131</v>
      </c>
      <c r="L349">
        <v>201</v>
      </c>
      <c r="M349">
        <v>6679</v>
      </c>
      <c r="N349">
        <v>4343</v>
      </c>
      <c r="O349">
        <v>34</v>
      </c>
      <c r="P349">
        <v>11258</v>
      </c>
      <c r="Q349">
        <v>2659</v>
      </c>
      <c r="R349">
        <v>0</v>
      </c>
      <c r="S349">
        <v>0</v>
      </c>
      <c r="T349">
        <v>2659</v>
      </c>
      <c r="U349">
        <v>6251</v>
      </c>
      <c r="V349">
        <v>-4205</v>
      </c>
      <c r="W349">
        <v>7606</v>
      </c>
      <c r="X349">
        <v>3215</v>
      </c>
      <c r="Y349">
        <v>0.64</v>
      </c>
      <c r="Z349">
        <v>81</v>
      </c>
      <c r="AA349">
        <v>15111</v>
      </c>
      <c r="AB349">
        <v>79</v>
      </c>
      <c r="AC349">
        <v>82.4</v>
      </c>
    </row>
    <row r="350" spans="1:29" x14ac:dyDescent="0.3">
      <c r="A350">
        <v>1997</v>
      </c>
      <c r="B350">
        <v>9</v>
      </c>
      <c r="C350" s="1">
        <v>35687</v>
      </c>
      <c r="D350">
        <v>13700</v>
      </c>
      <c r="E350">
        <v>380</v>
      </c>
      <c r="F350">
        <v>22</v>
      </c>
      <c r="G350">
        <v>125</v>
      </c>
      <c r="H350">
        <v>379</v>
      </c>
      <c r="I350">
        <v>1980</v>
      </c>
      <c r="J350">
        <v>2506</v>
      </c>
      <c r="K350">
        <v>16586</v>
      </c>
      <c r="L350">
        <v>197</v>
      </c>
      <c r="M350">
        <v>6327</v>
      </c>
      <c r="N350">
        <v>4327</v>
      </c>
      <c r="O350">
        <v>40</v>
      </c>
      <c r="P350">
        <v>10891</v>
      </c>
      <c r="Q350">
        <v>2609</v>
      </c>
      <c r="R350">
        <v>0</v>
      </c>
      <c r="S350">
        <v>0</v>
      </c>
      <c r="T350">
        <v>2609</v>
      </c>
      <c r="U350">
        <v>6104</v>
      </c>
      <c r="V350">
        <v>-3977</v>
      </c>
      <c r="W350">
        <v>7245</v>
      </c>
      <c r="X350">
        <v>3086</v>
      </c>
      <c r="Y350">
        <v>0.64</v>
      </c>
      <c r="Z350">
        <v>81</v>
      </c>
      <c r="AA350">
        <v>14606</v>
      </c>
      <c r="AB350">
        <v>79</v>
      </c>
      <c r="AC350">
        <v>82.84</v>
      </c>
    </row>
    <row r="351" spans="1:29" x14ac:dyDescent="0.3">
      <c r="A351">
        <v>1997</v>
      </c>
      <c r="B351">
        <v>9</v>
      </c>
      <c r="C351" s="1">
        <v>35688</v>
      </c>
      <c r="D351">
        <v>13200</v>
      </c>
      <c r="E351">
        <v>386</v>
      </c>
      <c r="F351">
        <v>23</v>
      </c>
      <c r="G351">
        <v>129</v>
      </c>
      <c r="H351">
        <v>414</v>
      </c>
      <c r="I351">
        <v>2110</v>
      </c>
      <c r="J351">
        <v>2676</v>
      </c>
      <c r="K351">
        <v>16262</v>
      </c>
      <c r="L351">
        <v>205</v>
      </c>
      <c r="M351">
        <v>6418</v>
      </c>
      <c r="N351">
        <v>4306</v>
      </c>
      <c r="O351">
        <v>38</v>
      </c>
      <c r="P351">
        <v>10968</v>
      </c>
      <c r="Q351">
        <v>2558</v>
      </c>
      <c r="R351">
        <v>0</v>
      </c>
      <c r="S351">
        <v>0</v>
      </c>
      <c r="T351">
        <v>2558</v>
      </c>
      <c r="U351">
        <v>5958</v>
      </c>
      <c r="V351">
        <v>-3996</v>
      </c>
      <c r="W351">
        <v>6912</v>
      </c>
      <c r="X351">
        <v>2737</v>
      </c>
      <c r="Y351">
        <v>0.66</v>
      </c>
      <c r="Z351">
        <v>83</v>
      </c>
      <c r="AA351">
        <v>14152</v>
      </c>
      <c r="AB351">
        <v>81</v>
      </c>
      <c r="AC351">
        <v>83.34</v>
      </c>
    </row>
    <row r="352" spans="1:29" x14ac:dyDescent="0.3">
      <c r="A352">
        <v>1997</v>
      </c>
      <c r="B352">
        <v>9</v>
      </c>
      <c r="C352" s="1">
        <v>35689</v>
      </c>
      <c r="D352">
        <v>12100</v>
      </c>
      <c r="E352">
        <v>369</v>
      </c>
      <c r="F352">
        <v>22</v>
      </c>
      <c r="G352">
        <v>122</v>
      </c>
      <c r="H352">
        <v>425</v>
      </c>
      <c r="I352">
        <v>2150</v>
      </c>
      <c r="J352">
        <v>2719</v>
      </c>
      <c r="K352">
        <v>15188</v>
      </c>
      <c r="L352">
        <v>211</v>
      </c>
      <c r="M352">
        <v>5479</v>
      </c>
      <c r="N352">
        <v>4311</v>
      </c>
      <c r="O352">
        <v>47</v>
      </c>
      <c r="P352">
        <v>10047</v>
      </c>
      <c r="Q352">
        <v>2536</v>
      </c>
      <c r="R352">
        <v>0</v>
      </c>
      <c r="S352">
        <v>0</v>
      </c>
      <c r="T352">
        <v>2536</v>
      </c>
      <c r="U352">
        <v>5635</v>
      </c>
      <c r="V352">
        <v>-3341</v>
      </c>
      <c r="W352">
        <v>6124</v>
      </c>
      <c r="X352">
        <v>2605</v>
      </c>
      <c r="Y352">
        <v>0.64</v>
      </c>
      <c r="Z352">
        <v>83</v>
      </c>
      <c r="AA352">
        <v>13038</v>
      </c>
      <c r="AB352">
        <v>80</v>
      </c>
      <c r="AC352">
        <v>83.83</v>
      </c>
    </row>
    <row r="353" spans="1:29" x14ac:dyDescent="0.3">
      <c r="A353">
        <v>1997</v>
      </c>
      <c r="B353">
        <v>9</v>
      </c>
      <c r="C353" s="1">
        <v>35690</v>
      </c>
      <c r="D353">
        <v>12400</v>
      </c>
      <c r="E353">
        <v>355</v>
      </c>
      <c r="F353">
        <v>22</v>
      </c>
      <c r="G353">
        <v>115</v>
      </c>
      <c r="H353">
        <v>390</v>
      </c>
      <c r="I353">
        <v>2120</v>
      </c>
      <c r="J353">
        <v>2647</v>
      </c>
      <c r="K353">
        <v>15402</v>
      </c>
      <c r="L353">
        <v>213</v>
      </c>
      <c r="M353">
        <v>5993</v>
      </c>
      <c r="N353">
        <v>4319</v>
      </c>
      <c r="O353">
        <v>66</v>
      </c>
      <c r="P353">
        <v>10591</v>
      </c>
      <c r="Q353">
        <v>2482</v>
      </c>
      <c r="R353">
        <v>0</v>
      </c>
      <c r="S353">
        <v>0</v>
      </c>
      <c r="T353">
        <v>2482</v>
      </c>
      <c r="U353">
        <v>5723</v>
      </c>
      <c r="V353">
        <v>-3834</v>
      </c>
      <c r="W353">
        <v>6337</v>
      </c>
      <c r="X353">
        <v>2329</v>
      </c>
      <c r="Y353">
        <v>0.67</v>
      </c>
      <c r="Z353">
        <v>85</v>
      </c>
      <c r="AA353">
        <v>13282</v>
      </c>
      <c r="AB353">
        <v>82</v>
      </c>
      <c r="AC353">
        <v>84.37</v>
      </c>
    </row>
    <row r="354" spans="1:29" x14ac:dyDescent="0.3">
      <c r="A354">
        <v>1997</v>
      </c>
      <c r="B354">
        <v>9</v>
      </c>
      <c r="C354" s="1">
        <v>35691</v>
      </c>
      <c r="D354">
        <v>13200</v>
      </c>
      <c r="E354">
        <v>366</v>
      </c>
      <c r="F354">
        <v>22</v>
      </c>
      <c r="G354">
        <v>101</v>
      </c>
      <c r="H354">
        <v>353</v>
      </c>
      <c r="I354">
        <v>1990</v>
      </c>
      <c r="J354">
        <v>2466</v>
      </c>
      <c r="K354">
        <v>16032</v>
      </c>
      <c r="L354">
        <v>204</v>
      </c>
      <c r="M354">
        <v>5651</v>
      </c>
      <c r="N354">
        <v>4309</v>
      </c>
      <c r="O354">
        <v>55</v>
      </c>
      <c r="P354">
        <v>10219</v>
      </c>
      <c r="Q354">
        <v>2446</v>
      </c>
      <c r="R354">
        <v>0</v>
      </c>
      <c r="S354">
        <v>0</v>
      </c>
      <c r="T354">
        <v>2446</v>
      </c>
      <c r="U354">
        <v>5958</v>
      </c>
      <c r="V354">
        <v>-3385</v>
      </c>
      <c r="W354">
        <v>6924</v>
      </c>
      <c r="X354">
        <v>3368</v>
      </c>
      <c r="Y354">
        <v>0.62</v>
      </c>
      <c r="Z354">
        <v>79</v>
      </c>
      <c r="AA354">
        <v>14042</v>
      </c>
      <c r="AB354">
        <v>76</v>
      </c>
      <c r="AC354">
        <v>84.65</v>
      </c>
    </row>
    <row r="355" spans="1:29" x14ac:dyDescent="0.3">
      <c r="A355">
        <v>1997</v>
      </c>
      <c r="B355">
        <v>9</v>
      </c>
      <c r="C355" s="1">
        <v>35692</v>
      </c>
      <c r="D355">
        <v>12800</v>
      </c>
      <c r="E355">
        <v>370</v>
      </c>
      <c r="F355">
        <v>23</v>
      </c>
      <c r="G355">
        <v>96</v>
      </c>
      <c r="H355">
        <v>324</v>
      </c>
      <c r="I355">
        <v>2070</v>
      </c>
      <c r="J355">
        <v>2513</v>
      </c>
      <c r="K355">
        <v>15683</v>
      </c>
      <c r="L355">
        <v>196</v>
      </c>
      <c r="M355">
        <v>5710</v>
      </c>
      <c r="N355">
        <v>4326</v>
      </c>
      <c r="O355">
        <v>59</v>
      </c>
      <c r="P355">
        <v>10291</v>
      </c>
      <c r="Q355">
        <v>2398</v>
      </c>
      <c r="R355">
        <v>0</v>
      </c>
      <c r="S355">
        <v>0</v>
      </c>
      <c r="T355">
        <v>2398</v>
      </c>
      <c r="U355">
        <v>5840</v>
      </c>
      <c r="V355">
        <v>-3497</v>
      </c>
      <c r="W355">
        <v>6658</v>
      </c>
      <c r="X355">
        <v>2994</v>
      </c>
      <c r="Y355">
        <v>0.64</v>
      </c>
      <c r="Z355">
        <v>81</v>
      </c>
      <c r="AA355">
        <v>13613</v>
      </c>
      <c r="AB355">
        <v>78</v>
      </c>
      <c r="AC355">
        <v>84.98</v>
      </c>
    </row>
    <row r="356" spans="1:29" x14ac:dyDescent="0.3">
      <c r="A356">
        <v>1997</v>
      </c>
      <c r="B356">
        <v>9</v>
      </c>
      <c r="C356" s="1">
        <v>35693</v>
      </c>
      <c r="D356">
        <v>12800</v>
      </c>
      <c r="E356">
        <v>363</v>
      </c>
      <c r="F356">
        <v>22</v>
      </c>
      <c r="G356">
        <v>93</v>
      </c>
      <c r="H356">
        <v>368</v>
      </c>
      <c r="I356">
        <v>2210</v>
      </c>
      <c r="J356">
        <v>2693</v>
      </c>
      <c r="K356">
        <v>15856</v>
      </c>
      <c r="L356">
        <v>192</v>
      </c>
      <c r="M356">
        <v>5942</v>
      </c>
      <c r="N356">
        <v>4312</v>
      </c>
      <c r="O356">
        <v>61</v>
      </c>
      <c r="P356">
        <v>10507</v>
      </c>
      <c r="Q356">
        <v>2395</v>
      </c>
      <c r="R356">
        <v>0</v>
      </c>
      <c r="S356">
        <v>0</v>
      </c>
      <c r="T356">
        <v>2395</v>
      </c>
      <c r="U356">
        <v>5840</v>
      </c>
      <c r="V356">
        <v>-3530</v>
      </c>
      <c r="W356">
        <v>6652</v>
      </c>
      <c r="X356">
        <v>2955</v>
      </c>
      <c r="Y356">
        <v>0.64</v>
      </c>
      <c r="Z356">
        <v>81</v>
      </c>
      <c r="AA356">
        <v>13646</v>
      </c>
      <c r="AB356">
        <v>78</v>
      </c>
      <c r="AC356">
        <v>85.31</v>
      </c>
    </row>
    <row r="357" spans="1:29" x14ac:dyDescent="0.3">
      <c r="A357">
        <v>1997</v>
      </c>
      <c r="B357">
        <v>9</v>
      </c>
      <c r="C357" s="1">
        <v>35694</v>
      </c>
      <c r="D357">
        <v>12900</v>
      </c>
      <c r="E357">
        <v>364</v>
      </c>
      <c r="F357">
        <v>23</v>
      </c>
      <c r="G357">
        <v>87</v>
      </c>
      <c r="H357">
        <v>358</v>
      </c>
      <c r="I357">
        <v>2230</v>
      </c>
      <c r="J357">
        <v>2698</v>
      </c>
      <c r="K357">
        <v>15962</v>
      </c>
      <c r="L357">
        <v>197</v>
      </c>
      <c r="M357">
        <v>5996</v>
      </c>
      <c r="N357">
        <v>4290</v>
      </c>
      <c r="O357">
        <v>63</v>
      </c>
      <c r="P357">
        <v>10546</v>
      </c>
      <c r="Q357">
        <v>2345</v>
      </c>
      <c r="R357">
        <v>0</v>
      </c>
      <c r="S357">
        <v>0</v>
      </c>
      <c r="T357">
        <v>2345</v>
      </c>
      <c r="U357">
        <v>5870</v>
      </c>
      <c r="V357">
        <v>-3502</v>
      </c>
      <c r="W357">
        <v>6738</v>
      </c>
      <c r="X357">
        <v>3072</v>
      </c>
      <c r="Y357">
        <v>0.64</v>
      </c>
      <c r="Z357">
        <v>81</v>
      </c>
      <c r="AA357">
        <v>13732</v>
      </c>
      <c r="AB357">
        <v>78</v>
      </c>
      <c r="AC357">
        <v>85.59</v>
      </c>
    </row>
    <row r="358" spans="1:29" x14ac:dyDescent="0.3">
      <c r="A358">
        <v>1997</v>
      </c>
      <c r="B358">
        <v>9</v>
      </c>
      <c r="C358" s="1">
        <v>35695</v>
      </c>
      <c r="D358">
        <v>12900</v>
      </c>
      <c r="E358">
        <v>361</v>
      </c>
      <c r="F358">
        <v>24</v>
      </c>
      <c r="G358">
        <v>90</v>
      </c>
      <c r="H358">
        <v>365</v>
      </c>
      <c r="I358">
        <v>2250</v>
      </c>
      <c r="J358">
        <v>2729</v>
      </c>
      <c r="K358">
        <v>15990</v>
      </c>
      <c r="L358">
        <v>197</v>
      </c>
      <c r="M358">
        <v>6000</v>
      </c>
      <c r="N358">
        <v>4324</v>
      </c>
      <c r="O358">
        <v>57</v>
      </c>
      <c r="P358">
        <v>10579</v>
      </c>
      <c r="Q358">
        <v>2318</v>
      </c>
      <c r="R358">
        <v>0</v>
      </c>
      <c r="S358">
        <v>0</v>
      </c>
      <c r="T358">
        <v>2318</v>
      </c>
      <c r="U358">
        <v>5870</v>
      </c>
      <c r="V358">
        <v>-3487</v>
      </c>
      <c r="W358">
        <v>6742</v>
      </c>
      <c r="X358">
        <v>3093</v>
      </c>
      <c r="Y358">
        <v>0.64</v>
      </c>
      <c r="Z358">
        <v>81</v>
      </c>
      <c r="AA358">
        <v>13740</v>
      </c>
      <c r="AB358">
        <v>77</v>
      </c>
      <c r="AC358">
        <v>85.85</v>
      </c>
    </row>
    <row r="359" spans="1:29" x14ac:dyDescent="0.3">
      <c r="A359">
        <v>1997</v>
      </c>
      <c r="B359">
        <v>9</v>
      </c>
      <c r="C359" s="1">
        <v>35696</v>
      </c>
      <c r="D359">
        <v>12300</v>
      </c>
      <c r="E359">
        <v>349</v>
      </c>
      <c r="F359">
        <v>24</v>
      </c>
      <c r="G359">
        <v>99</v>
      </c>
      <c r="H359">
        <v>355</v>
      </c>
      <c r="I359">
        <v>2200</v>
      </c>
      <c r="J359">
        <v>2678</v>
      </c>
      <c r="K359">
        <v>15327</v>
      </c>
      <c r="L359">
        <v>196</v>
      </c>
      <c r="M359">
        <v>3290</v>
      </c>
      <c r="N359">
        <v>4337</v>
      </c>
      <c r="O359">
        <v>61</v>
      </c>
      <c r="P359">
        <v>7885</v>
      </c>
      <c r="Q359">
        <v>2296</v>
      </c>
      <c r="R359">
        <v>0</v>
      </c>
      <c r="S359">
        <v>0</v>
      </c>
      <c r="T359">
        <v>2296</v>
      </c>
      <c r="U359">
        <v>5694</v>
      </c>
      <c r="V359">
        <v>-1005</v>
      </c>
      <c r="W359">
        <v>6312</v>
      </c>
      <c r="X359">
        <v>5147</v>
      </c>
      <c r="Y359">
        <v>0.49</v>
      </c>
      <c r="Z359">
        <v>66</v>
      </c>
      <c r="AA359">
        <v>13127</v>
      </c>
      <c r="AB359">
        <v>61</v>
      </c>
      <c r="AC359">
        <v>85.77</v>
      </c>
    </row>
    <row r="360" spans="1:29" x14ac:dyDescent="0.3">
      <c r="A360">
        <v>1997</v>
      </c>
      <c r="B360">
        <v>9</v>
      </c>
      <c r="C360" s="1">
        <v>35697</v>
      </c>
      <c r="D360">
        <v>11800</v>
      </c>
      <c r="E360">
        <v>370</v>
      </c>
      <c r="F360">
        <v>23</v>
      </c>
      <c r="G360">
        <v>113</v>
      </c>
      <c r="H360">
        <v>355</v>
      </c>
      <c r="I360">
        <v>2170</v>
      </c>
      <c r="J360">
        <v>2661</v>
      </c>
      <c r="K360">
        <v>14831</v>
      </c>
      <c r="L360">
        <v>201</v>
      </c>
      <c r="M360">
        <v>2803</v>
      </c>
      <c r="N360">
        <v>4330</v>
      </c>
      <c r="O360">
        <v>70</v>
      </c>
      <c r="P360">
        <v>7404</v>
      </c>
      <c r="Q360">
        <v>2265</v>
      </c>
      <c r="R360">
        <v>0</v>
      </c>
      <c r="S360">
        <v>0</v>
      </c>
      <c r="T360">
        <v>2265</v>
      </c>
      <c r="U360">
        <v>5547</v>
      </c>
      <c r="V360">
        <v>-668</v>
      </c>
      <c r="W360">
        <v>5988</v>
      </c>
      <c r="X360">
        <v>5162</v>
      </c>
      <c r="Y360">
        <v>0.48</v>
      </c>
      <c r="Z360">
        <v>65</v>
      </c>
      <c r="AA360">
        <v>12661</v>
      </c>
      <c r="AB360">
        <v>59</v>
      </c>
      <c r="AC360">
        <v>85.69</v>
      </c>
    </row>
    <row r="361" spans="1:29" x14ac:dyDescent="0.3">
      <c r="A361">
        <v>1997</v>
      </c>
      <c r="B361">
        <v>9</v>
      </c>
      <c r="C361" s="1">
        <v>35698</v>
      </c>
      <c r="D361">
        <v>11300</v>
      </c>
      <c r="E361">
        <v>369</v>
      </c>
      <c r="F361">
        <v>21</v>
      </c>
      <c r="G361">
        <v>107</v>
      </c>
      <c r="H361">
        <v>361</v>
      </c>
      <c r="I361">
        <v>2160</v>
      </c>
      <c r="J361">
        <v>2649</v>
      </c>
      <c r="K361">
        <v>14318</v>
      </c>
      <c r="L361">
        <v>206</v>
      </c>
      <c r="M361">
        <v>2716</v>
      </c>
      <c r="N361">
        <v>4330</v>
      </c>
      <c r="O361">
        <v>66</v>
      </c>
      <c r="P361">
        <v>7317</v>
      </c>
      <c r="Q361">
        <v>2174</v>
      </c>
      <c r="R361">
        <v>0</v>
      </c>
      <c r="S361">
        <v>0</v>
      </c>
      <c r="T361">
        <v>2174</v>
      </c>
      <c r="U361">
        <v>5401</v>
      </c>
      <c r="V361">
        <v>-681</v>
      </c>
      <c r="W361">
        <v>5659</v>
      </c>
      <c r="X361">
        <v>4826</v>
      </c>
      <c r="Y361">
        <v>0.49</v>
      </c>
      <c r="Z361">
        <v>66</v>
      </c>
      <c r="AA361">
        <v>12158</v>
      </c>
      <c r="AB361">
        <v>60</v>
      </c>
      <c r="AC361">
        <v>85.66</v>
      </c>
    </row>
    <row r="362" spans="1:29" x14ac:dyDescent="0.3">
      <c r="A362">
        <v>1997</v>
      </c>
      <c r="B362">
        <v>9</v>
      </c>
      <c r="C362" s="1">
        <v>35699</v>
      </c>
      <c r="D362">
        <v>12100</v>
      </c>
      <c r="E362">
        <v>351</v>
      </c>
      <c r="F362">
        <v>22</v>
      </c>
      <c r="G362">
        <v>92</v>
      </c>
      <c r="H362">
        <v>357</v>
      </c>
      <c r="I362">
        <v>2070</v>
      </c>
      <c r="J362">
        <v>2541</v>
      </c>
      <c r="K362">
        <v>14992</v>
      </c>
      <c r="L362">
        <v>205</v>
      </c>
      <c r="M362">
        <v>4831</v>
      </c>
      <c r="N362">
        <v>4322</v>
      </c>
      <c r="O362">
        <v>69</v>
      </c>
      <c r="P362">
        <v>9427</v>
      </c>
      <c r="Q362">
        <v>2218</v>
      </c>
      <c r="R362">
        <v>0</v>
      </c>
      <c r="S362">
        <v>0</v>
      </c>
      <c r="T362">
        <v>2218</v>
      </c>
      <c r="U362">
        <v>5635</v>
      </c>
      <c r="V362">
        <v>-2693</v>
      </c>
      <c r="W362">
        <v>6195</v>
      </c>
      <c r="X362">
        <v>3346</v>
      </c>
      <c r="Y362">
        <v>0.61</v>
      </c>
      <c r="Z362">
        <v>78</v>
      </c>
      <c r="AA362">
        <v>12922</v>
      </c>
      <c r="AB362">
        <v>74</v>
      </c>
      <c r="AC362">
        <v>85.87</v>
      </c>
    </row>
    <row r="363" spans="1:29" x14ac:dyDescent="0.3">
      <c r="A363">
        <v>1997</v>
      </c>
      <c r="B363">
        <v>9</v>
      </c>
      <c r="C363" s="1">
        <v>35700</v>
      </c>
      <c r="D363">
        <v>12600</v>
      </c>
      <c r="E363">
        <v>314</v>
      </c>
      <c r="F363">
        <v>21</v>
      </c>
      <c r="G363">
        <v>83</v>
      </c>
      <c r="H363">
        <v>364</v>
      </c>
      <c r="I363">
        <v>2100</v>
      </c>
      <c r="J363">
        <v>2568</v>
      </c>
      <c r="K363">
        <v>15482</v>
      </c>
      <c r="L363">
        <v>209</v>
      </c>
      <c r="M363">
        <v>5834</v>
      </c>
      <c r="N363">
        <v>4300</v>
      </c>
      <c r="O363">
        <v>55</v>
      </c>
      <c r="P363">
        <v>10397</v>
      </c>
      <c r="Q363">
        <v>2150</v>
      </c>
      <c r="R363">
        <v>0</v>
      </c>
      <c r="S363">
        <v>0</v>
      </c>
      <c r="T363">
        <v>2150</v>
      </c>
      <c r="U363">
        <v>5782</v>
      </c>
      <c r="V363">
        <v>-3445</v>
      </c>
      <c r="W363">
        <v>6530</v>
      </c>
      <c r="X363">
        <v>2935</v>
      </c>
      <c r="Y363">
        <v>0.65</v>
      </c>
      <c r="Z363">
        <v>81</v>
      </c>
      <c r="AA363">
        <v>13382</v>
      </c>
      <c r="AB363">
        <v>78</v>
      </c>
      <c r="AC363">
        <v>86.15</v>
      </c>
    </row>
    <row r="364" spans="1:29" x14ac:dyDescent="0.3">
      <c r="A364">
        <v>1997</v>
      </c>
      <c r="B364">
        <v>9</v>
      </c>
      <c r="C364" s="1">
        <v>35701</v>
      </c>
      <c r="D364">
        <v>12100</v>
      </c>
      <c r="E364">
        <v>289</v>
      </c>
      <c r="F364">
        <v>20</v>
      </c>
      <c r="G364">
        <v>90</v>
      </c>
      <c r="H364">
        <v>370</v>
      </c>
      <c r="I364">
        <v>2170</v>
      </c>
      <c r="J364">
        <v>2650</v>
      </c>
      <c r="K364">
        <v>15039</v>
      </c>
      <c r="L364">
        <v>222</v>
      </c>
      <c r="M364">
        <v>5916</v>
      </c>
      <c r="N364">
        <v>4303</v>
      </c>
      <c r="O364">
        <v>61</v>
      </c>
      <c r="P364">
        <v>10502</v>
      </c>
      <c r="Q364">
        <v>2150</v>
      </c>
      <c r="R364">
        <v>0</v>
      </c>
      <c r="S364">
        <v>0</v>
      </c>
      <c r="T364">
        <v>2150</v>
      </c>
      <c r="U364">
        <v>5635</v>
      </c>
      <c r="V364">
        <v>-3614</v>
      </c>
      <c r="W364">
        <v>6152</v>
      </c>
      <c r="X364">
        <v>2388</v>
      </c>
      <c r="Y364">
        <v>0.68</v>
      </c>
      <c r="Z364">
        <v>84</v>
      </c>
      <c r="AA364">
        <v>12869</v>
      </c>
      <c r="AB364">
        <v>81</v>
      </c>
      <c r="AC364">
        <v>86.55</v>
      </c>
    </row>
    <row r="365" spans="1:29" x14ac:dyDescent="0.3">
      <c r="A365">
        <v>1997</v>
      </c>
      <c r="B365">
        <v>9</v>
      </c>
      <c r="C365" s="1">
        <v>35702</v>
      </c>
      <c r="D365">
        <v>12500</v>
      </c>
      <c r="E365">
        <v>299</v>
      </c>
      <c r="F365">
        <v>21</v>
      </c>
      <c r="G365">
        <v>111</v>
      </c>
      <c r="H365">
        <v>369</v>
      </c>
      <c r="I365">
        <v>2220</v>
      </c>
      <c r="J365">
        <v>2721</v>
      </c>
      <c r="K365">
        <v>15520</v>
      </c>
      <c r="L365">
        <v>212</v>
      </c>
      <c r="M365">
        <v>6200</v>
      </c>
      <c r="N365">
        <v>4286</v>
      </c>
      <c r="O365">
        <v>76</v>
      </c>
      <c r="P365">
        <v>10774</v>
      </c>
      <c r="Q365">
        <v>2135</v>
      </c>
      <c r="R365">
        <v>0</v>
      </c>
      <c r="S365">
        <v>0</v>
      </c>
      <c r="T365">
        <v>2135</v>
      </c>
      <c r="U365">
        <v>5753</v>
      </c>
      <c r="V365">
        <v>-3689</v>
      </c>
      <c r="W365">
        <v>6449</v>
      </c>
      <c r="X365">
        <v>2611</v>
      </c>
      <c r="Y365">
        <v>0.67</v>
      </c>
      <c r="Z365">
        <v>83</v>
      </c>
      <c r="AA365">
        <v>13300</v>
      </c>
      <c r="AB365">
        <v>80</v>
      </c>
      <c r="AC365">
        <v>86.87</v>
      </c>
    </row>
    <row r="366" spans="1:29" x14ac:dyDescent="0.3">
      <c r="A366">
        <v>1997</v>
      </c>
      <c r="B366">
        <v>9</v>
      </c>
      <c r="C366" s="1">
        <v>35703</v>
      </c>
      <c r="D366">
        <v>12800</v>
      </c>
      <c r="E366">
        <v>296</v>
      </c>
      <c r="F366">
        <v>21</v>
      </c>
      <c r="G366">
        <v>132</v>
      </c>
      <c r="H366">
        <v>369</v>
      </c>
      <c r="I366">
        <v>2120</v>
      </c>
      <c r="J366">
        <v>2642</v>
      </c>
      <c r="K366">
        <v>15738</v>
      </c>
      <c r="L366">
        <v>194</v>
      </c>
      <c r="M366">
        <v>6304</v>
      </c>
      <c r="N366">
        <v>4300</v>
      </c>
      <c r="O366">
        <v>70</v>
      </c>
      <c r="P366">
        <v>10867</v>
      </c>
      <c r="Q366">
        <v>2133</v>
      </c>
      <c r="R366">
        <v>0</v>
      </c>
      <c r="S366">
        <v>0</v>
      </c>
      <c r="T366">
        <v>2133</v>
      </c>
      <c r="U366">
        <v>5840</v>
      </c>
      <c r="V366">
        <v>-3771</v>
      </c>
      <c r="W366">
        <v>6658</v>
      </c>
      <c r="X366">
        <v>2738</v>
      </c>
      <c r="Y366">
        <v>0.67</v>
      </c>
      <c r="Z366">
        <v>83</v>
      </c>
      <c r="AA366">
        <v>13618</v>
      </c>
      <c r="AB366">
        <v>80</v>
      </c>
      <c r="AC366">
        <v>87.14</v>
      </c>
    </row>
    <row r="367" spans="1:29" x14ac:dyDescent="0.3">
      <c r="A367">
        <v>1997</v>
      </c>
      <c r="B367">
        <v>10</v>
      </c>
      <c r="C367" s="1">
        <v>35704</v>
      </c>
      <c r="D367">
        <v>12900</v>
      </c>
      <c r="E367">
        <v>302</v>
      </c>
      <c r="F367">
        <v>21</v>
      </c>
      <c r="G367">
        <v>150</v>
      </c>
      <c r="H367">
        <v>147</v>
      </c>
      <c r="I367">
        <v>2040</v>
      </c>
      <c r="J367">
        <v>2358</v>
      </c>
      <c r="K367">
        <v>15560</v>
      </c>
      <c r="L367">
        <v>203</v>
      </c>
      <c r="M367">
        <v>4891</v>
      </c>
      <c r="N367">
        <v>4303</v>
      </c>
      <c r="O367">
        <v>72</v>
      </c>
      <c r="P367">
        <v>9469</v>
      </c>
      <c r="Q367">
        <v>2104</v>
      </c>
      <c r="R367">
        <v>0</v>
      </c>
      <c r="S367">
        <v>0</v>
      </c>
      <c r="T367">
        <v>2104</v>
      </c>
      <c r="U367">
        <v>5870</v>
      </c>
      <c r="V367">
        <v>-2609</v>
      </c>
      <c r="W367">
        <v>6743</v>
      </c>
      <c r="X367">
        <v>3987</v>
      </c>
      <c r="Y367">
        <v>0.59</v>
      </c>
      <c r="Z367">
        <v>74</v>
      </c>
      <c r="AA367">
        <v>13520</v>
      </c>
      <c r="AB367">
        <v>71</v>
      </c>
      <c r="AC367">
        <v>87.15</v>
      </c>
    </row>
    <row r="368" spans="1:29" x14ac:dyDescent="0.3">
      <c r="A368">
        <v>1997</v>
      </c>
      <c r="B368">
        <v>10</v>
      </c>
      <c r="C368" s="1">
        <v>35705</v>
      </c>
      <c r="D368">
        <v>13900</v>
      </c>
      <c r="E368">
        <v>304</v>
      </c>
      <c r="F368">
        <v>22</v>
      </c>
      <c r="G368">
        <v>144</v>
      </c>
      <c r="H368">
        <v>156</v>
      </c>
      <c r="I368">
        <v>2040</v>
      </c>
      <c r="J368">
        <v>2362</v>
      </c>
      <c r="K368">
        <v>16566</v>
      </c>
      <c r="L368">
        <v>202</v>
      </c>
      <c r="M368">
        <v>5001</v>
      </c>
      <c r="N368">
        <v>4320</v>
      </c>
      <c r="O368">
        <v>50</v>
      </c>
      <c r="P368">
        <v>9573</v>
      </c>
      <c r="Q368">
        <v>2052</v>
      </c>
      <c r="R368">
        <v>0</v>
      </c>
      <c r="S368">
        <v>0</v>
      </c>
      <c r="T368">
        <v>2052</v>
      </c>
      <c r="U368">
        <v>6163</v>
      </c>
      <c r="V368">
        <v>-2382</v>
      </c>
      <c r="W368">
        <v>7467</v>
      </c>
      <c r="X368">
        <v>4941</v>
      </c>
      <c r="Y368">
        <v>0.56000000000000005</v>
      </c>
      <c r="Z368">
        <v>70</v>
      </c>
      <c r="AA368">
        <v>14526</v>
      </c>
      <c r="AB368">
        <v>66</v>
      </c>
      <c r="AC368">
        <v>87.03</v>
      </c>
    </row>
    <row r="369" spans="1:29" x14ac:dyDescent="0.3">
      <c r="A369">
        <v>1997</v>
      </c>
      <c r="B369">
        <v>10</v>
      </c>
      <c r="C369" s="1">
        <v>35706</v>
      </c>
      <c r="D369">
        <v>13900</v>
      </c>
      <c r="E369">
        <v>309</v>
      </c>
      <c r="F369">
        <v>24</v>
      </c>
      <c r="G369">
        <v>149</v>
      </c>
      <c r="H369">
        <v>154</v>
      </c>
      <c r="I369">
        <v>2140</v>
      </c>
      <c r="J369">
        <v>2467</v>
      </c>
      <c r="K369">
        <v>16676</v>
      </c>
      <c r="L369">
        <v>200</v>
      </c>
      <c r="M369">
        <v>5898</v>
      </c>
      <c r="N369">
        <v>4283</v>
      </c>
      <c r="O369">
        <v>47</v>
      </c>
      <c r="P369">
        <v>10428</v>
      </c>
      <c r="Q369">
        <v>2029</v>
      </c>
      <c r="R369">
        <v>0</v>
      </c>
      <c r="S369">
        <v>0</v>
      </c>
      <c r="T369">
        <v>2029</v>
      </c>
      <c r="U369">
        <v>6163</v>
      </c>
      <c r="V369">
        <v>-3117</v>
      </c>
      <c r="W369">
        <v>7478</v>
      </c>
      <c r="X369">
        <v>4219</v>
      </c>
      <c r="Y369">
        <v>0.61</v>
      </c>
      <c r="Z369">
        <v>75</v>
      </c>
      <c r="AA369">
        <v>14536</v>
      </c>
      <c r="AB369">
        <v>71</v>
      </c>
      <c r="AC369">
        <v>87.01</v>
      </c>
    </row>
    <row r="370" spans="1:29" x14ac:dyDescent="0.3">
      <c r="A370">
        <v>1997</v>
      </c>
      <c r="B370">
        <v>10</v>
      </c>
      <c r="C370" s="1">
        <v>35707</v>
      </c>
      <c r="D370">
        <v>14100</v>
      </c>
      <c r="E370">
        <v>288</v>
      </c>
      <c r="F370">
        <v>32</v>
      </c>
      <c r="G370">
        <v>151</v>
      </c>
      <c r="H370">
        <v>154</v>
      </c>
      <c r="I370">
        <v>2230</v>
      </c>
      <c r="J370">
        <v>2567</v>
      </c>
      <c r="K370">
        <v>16955</v>
      </c>
      <c r="L370">
        <v>192</v>
      </c>
      <c r="M370">
        <v>6156</v>
      </c>
      <c r="N370">
        <v>4226</v>
      </c>
      <c r="O370">
        <v>52</v>
      </c>
      <c r="P370">
        <v>10626</v>
      </c>
      <c r="Q370">
        <v>2005</v>
      </c>
      <c r="R370">
        <v>0</v>
      </c>
      <c r="S370">
        <v>0</v>
      </c>
      <c r="T370">
        <v>2005</v>
      </c>
      <c r="U370">
        <v>6221</v>
      </c>
      <c r="V370">
        <v>-3140</v>
      </c>
      <c r="W370">
        <v>7605</v>
      </c>
      <c r="X370">
        <v>4325</v>
      </c>
      <c r="Y370">
        <v>0.61</v>
      </c>
      <c r="Z370">
        <v>74</v>
      </c>
      <c r="AA370">
        <v>14725</v>
      </c>
      <c r="AB370">
        <v>71</v>
      </c>
      <c r="AC370">
        <v>86.98</v>
      </c>
    </row>
    <row r="371" spans="1:29" x14ac:dyDescent="0.3">
      <c r="A371">
        <v>1997</v>
      </c>
      <c r="B371">
        <v>10</v>
      </c>
      <c r="C371" s="1">
        <v>35708</v>
      </c>
      <c r="D371">
        <v>13900</v>
      </c>
      <c r="E371">
        <v>252</v>
      </c>
      <c r="F371">
        <v>35</v>
      </c>
      <c r="G371">
        <v>157</v>
      </c>
      <c r="H371">
        <v>154</v>
      </c>
      <c r="I371">
        <v>2340</v>
      </c>
      <c r="J371">
        <v>2686</v>
      </c>
      <c r="K371">
        <v>16838</v>
      </c>
      <c r="L371">
        <v>191</v>
      </c>
      <c r="M371">
        <v>6548</v>
      </c>
      <c r="N371">
        <v>4293</v>
      </c>
      <c r="O371">
        <v>64</v>
      </c>
      <c r="P371">
        <v>11096</v>
      </c>
      <c r="Q371">
        <v>1975</v>
      </c>
      <c r="R371">
        <v>0</v>
      </c>
      <c r="S371">
        <v>0</v>
      </c>
      <c r="T371">
        <v>1975</v>
      </c>
      <c r="U371">
        <v>6163</v>
      </c>
      <c r="V371">
        <v>-3530</v>
      </c>
      <c r="W371">
        <v>7436</v>
      </c>
      <c r="X371">
        <v>3768</v>
      </c>
      <c r="Y371">
        <v>0.64</v>
      </c>
      <c r="Z371">
        <v>78</v>
      </c>
      <c r="AA371">
        <v>14498</v>
      </c>
      <c r="AB371">
        <v>74</v>
      </c>
      <c r="AC371">
        <v>87.04</v>
      </c>
    </row>
    <row r="372" spans="1:29" x14ac:dyDescent="0.3">
      <c r="A372">
        <v>1997</v>
      </c>
      <c r="B372">
        <v>10</v>
      </c>
      <c r="C372" s="1">
        <v>35709</v>
      </c>
      <c r="D372">
        <v>12800</v>
      </c>
      <c r="E372">
        <v>226</v>
      </c>
      <c r="F372">
        <v>32</v>
      </c>
      <c r="G372">
        <v>173</v>
      </c>
      <c r="H372">
        <v>146</v>
      </c>
      <c r="I372">
        <v>2480</v>
      </c>
      <c r="J372">
        <v>2831</v>
      </c>
      <c r="K372">
        <v>15857</v>
      </c>
      <c r="L372">
        <v>176</v>
      </c>
      <c r="M372">
        <v>6196</v>
      </c>
      <c r="N372">
        <v>4358</v>
      </c>
      <c r="O372">
        <v>59</v>
      </c>
      <c r="P372">
        <v>10789</v>
      </c>
      <c r="Q372">
        <v>1987</v>
      </c>
      <c r="R372">
        <v>0</v>
      </c>
      <c r="S372">
        <v>0</v>
      </c>
      <c r="T372">
        <v>1987</v>
      </c>
      <c r="U372">
        <v>4588</v>
      </c>
      <c r="V372">
        <v>-4661</v>
      </c>
      <c r="W372">
        <v>7882</v>
      </c>
      <c r="X372">
        <v>3082</v>
      </c>
      <c r="Y372">
        <v>0.66</v>
      </c>
      <c r="Z372">
        <v>81</v>
      </c>
      <c r="AA372">
        <v>13377</v>
      </c>
      <c r="AB372">
        <v>77</v>
      </c>
      <c r="AC372">
        <v>87.22</v>
      </c>
    </row>
    <row r="373" spans="1:29" x14ac:dyDescent="0.3">
      <c r="A373">
        <v>1997</v>
      </c>
      <c r="B373">
        <v>10</v>
      </c>
      <c r="C373" s="1">
        <v>35710</v>
      </c>
      <c r="D373">
        <v>13600</v>
      </c>
      <c r="E373">
        <v>218</v>
      </c>
      <c r="F373">
        <v>29</v>
      </c>
      <c r="G373">
        <v>172</v>
      </c>
      <c r="H373">
        <v>144</v>
      </c>
      <c r="I373">
        <v>2450</v>
      </c>
      <c r="J373">
        <v>2795</v>
      </c>
      <c r="K373">
        <v>16613</v>
      </c>
      <c r="L373">
        <v>183</v>
      </c>
      <c r="M373">
        <v>5293</v>
      </c>
      <c r="N373">
        <v>4109</v>
      </c>
      <c r="O373">
        <v>43</v>
      </c>
      <c r="P373">
        <v>9628</v>
      </c>
      <c r="Q373">
        <v>1932</v>
      </c>
      <c r="R373">
        <v>0</v>
      </c>
      <c r="S373">
        <v>0</v>
      </c>
      <c r="T373">
        <v>1932</v>
      </c>
      <c r="U373">
        <v>2638</v>
      </c>
      <c r="V373">
        <v>-5451</v>
      </c>
      <c r="W373">
        <v>10639</v>
      </c>
      <c r="X373">
        <v>5053</v>
      </c>
      <c r="Y373">
        <v>0.56000000000000005</v>
      </c>
      <c r="Z373">
        <v>70</v>
      </c>
      <c r="AA373">
        <v>14163</v>
      </c>
      <c r="AB373">
        <v>64</v>
      </c>
      <c r="AC373">
        <v>87.08</v>
      </c>
    </row>
    <row r="374" spans="1:29" x14ac:dyDescent="0.3">
      <c r="A374">
        <v>1997</v>
      </c>
      <c r="B374">
        <v>10</v>
      </c>
      <c r="C374" s="1">
        <v>35711</v>
      </c>
      <c r="D374">
        <v>13100</v>
      </c>
      <c r="E374">
        <v>208</v>
      </c>
      <c r="F374">
        <v>28</v>
      </c>
      <c r="G374">
        <v>172</v>
      </c>
      <c r="H374">
        <v>145</v>
      </c>
      <c r="I374">
        <v>2520</v>
      </c>
      <c r="J374">
        <v>2865</v>
      </c>
      <c r="K374">
        <v>16173</v>
      </c>
      <c r="L374">
        <v>174</v>
      </c>
      <c r="M374">
        <v>5358</v>
      </c>
      <c r="N374">
        <v>4270</v>
      </c>
      <c r="O374">
        <v>49</v>
      </c>
      <c r="P374">
        <v>9851</v>
      </c>
      <c r="Q374">
        <v>1935</v>
      </c>
      <c r="R374">
        <v>229</v>
      </c>
      <c r="S374">
        <v>0</v>
      </c>
      <c r="T374">
        <v>1706</v>
      </c>
      <c r="U374">
        <v>2571</v>
      </c>
      <c r="V374">
        <v>-5523</v>
      </c>
      <c r="W374">
        <v>10259</v>
      </c>
      <c r="X374">
        <v>4617</v>
      </c>
      <c r="Y374">
        <v>0.59</v>
      </c>
      <c r="Z374">
        <v>71</v>
      </c>
      <c r="AA374">
        <v>13653</v>
      </c>
      <c r="AB374">
        <v>66</v>
      </c>
      <c r="AC374">
        <v>87</v>
      </c>
    </row>
    <row r="375" spans="1:29" x14ac:dyDescent="0.3">
      <c r="A375">
        <v>1997</v>
      </c>
      <c r="B375">
        <v>10</v>
      </c>
      <c r="C375" s="1">
        <v>35712</v>
      </c>
      <c r="D375">
        <v>13500</v>
      </c>
      <c r="E375">
        <v>184</v>
      </c>
      <c r="F375">
        <v>44</v>
      </c>
      <c r="G375">
        <v>198</v>
      </c>
      <c r="H375">
        <v>147</v>
      </c>
      <c r="I375">
        <v>2770</v>
      </c>
      <c r="J375">
        <v>3159</v>
      </c>
      <c r="K375">
        <v>16843</v>
      </c>
      <c r="L375">
        <v>167</v>
      </c>
      <c r="M375">
        <v>5666</v>
      </c>
      <c r="N375">
        <v>4271</v>
      </c>
      <c r="O375">
        <v>40</v>
      </c>
      <c r="P375">
        <v>10144</v>
      </c>
      <c r="Q375">
        <v>1941</v>
      </c>
      <c r="R375">
        <v>1605</v>
      </c>
      <c r="S375">
        <v>0</v>
      </c>
      <c r="T375">
        <v>336</v>
      </c>
      <c r="U375">
        <v>2625</v>
      </c>
      <c r="V375">
        <v>-4579</v>
      </c>
      <c r="W375">
        <v>10965</v>
      </c>
      <c r="X375">
        <v>6363</v>
      </c>
      <c r="Y375">
        <v>0.59</v>
      </c>
      <c r="Z375">
        <v>62</v>
      </c>
      <c r="AA375">
        <v>14073</v>
      </c>
      <c r="AB375">
        <v>55</v>
      </c>
      <c r="AC375">
        <v>86.72</v>
      </c>
    </row>
    <row r="376" spans="1:29" x14ac:dyDescent="0.3">
      <c r="A376">
        <v>1997</v>
      </c>
      <c r="B376">
        <v>10</v>
      </c>
      <c r="C376" s="1">
        <v>35713</v>
      </c>
      <c r="D376">
        <v>13200</v>
      </c>
      <c r="E376">
        <v>155</v>
      </c>
      <c r="F376">
        <v>61</v>
      </c>
      <c r="G376">
        <v>185</v>
      </c>
      <c r="H376">
        <v>148</v>
      </c>
      <c r="I376">
        <v>2930</v>
      </c>
      <c r="J376">
        <v>3324</v>
      </c>
      <c r="K376">
        <v>16679</v>
      </c>
      <c r="L376">
        <v>168</v>
      </c>
      <c r="M376">
        <v>6466</v>
      </c>
      <c r="N376">
        <v>4295</v>
      </c>
      <c r="O376">
        <v>38</v>
      </c>
      <c r="P376">
        <v>10967</v>
      </c>
      <c r="Q376">
        <v>1898</v>
      </c>
      <c r="R376">
        <v>1834</v>
      </c>
      <c r="S376">
        <v>0</v>
      </c>
      <c r="T376">
        <v>65</v>
      </c>
      <c r="U376">
        <v>2585</v>
      </c>
      <c r="V376">
        <v>-5100</v>
      </c>
      <c r="W376">
        <v>10752</v>
      </c>
      <c r="X376">
        <v>5647</v>
      </c>
      <c r="Y376">
        <v>0.65</v>
      </c>
      <c r="Z376">
        <v>66</v>
      </c>
      <c r="AA376">
        <v>13749</v>
      </c>
      <c r="AB376">
        <v>59</v>
      </c>
      <c r="AC376">
        <v>86.53</v>
      </c>
    </row>
    <row r="377" spans="1:29" x14ac:dyDescent="0.3">
      <c r="A377">
        <v>1997</v>
      </c>
      <c r="B377">
        <v>10</v>
      </c>
      <c r="C377" s="1">
        <v>35714</v>
      </c>
      <c r="D377">
        <v>13700</v>
      </c>
      <c r="E377">
        <v>138</v>
      </c>
      <c r="F377">
        <v>91</v>
      </c>
      <c r="G377">
        <v>194</v>
      </c>
      <c r="H377">
        <v>102</v>
      </c>
      <c r="I377">
        <v>3370</v>
      </c>
      <c r="J377">
        <v>3757</v>
      </c>
      <c r="K377">
        <v>17595</v>
      </c>
      <c r="L377">
        <v>164</v>
      </c>
      <c r="M377">
        <v>5810</v>
      </c>
      <c r="N377">
        <v>4208</v>
      </c>
      <c r="O377">
        <v>31</v>
      </c>
      <c r="P377">
        <v>10213</v>
      </c>
      <c r="Q377">
        <v>1895</v>
      </c>
      <c r="R377">
        <v>1834</v>
      </c>
      <c r="S377">
        <v>0</v>
      </c>
      <c r="T377">
        <v>61</v>
      </c>
      <c r="U377">
        <v>2651</v>
      </c>
      <c r="V377">
        <v>-3845</v>
      </c>
      <c r="W377">
        <v>11170</v>
      </c>
      <c r="X377">
        <v>7321</v>
      </c>
      <c r="Y377">
        <v>0.56999999999999995</v>
      </c>
      <c r="Z377">
        <v>58</v>
      </c>
      <c r="AA377">
        <v>14225</v>
      </c>
      <c r="AB377">
        <v>49</v>
      </c>
      <c r="AC377">
        <v>86.18</v>
      </c>
    </row>
    <row r="378" spans="1:29" x14ac:dyDescent="0.3">
      <c r="A378">
        <v>1997</v>
      </c>
      <c r="B378">
        <v>10</v>
      </c>
      <c r="C378" s="1">
        <v>35715</v>
      </c>
      <c r="D378">
        <v>13600</v>
      </c>
      <c r="E378">
        <v>142</v>
      </c>
      <c r="F378">
        <v>98</v>
      </c>
      <c r="G378">
        <v>189</v>
      </c>
      <c r="H378">
        <v>15</v>
      </c>
      <c r="I378">
        <v>3500</v>
      </c>
      <c r="J378">
        <v>3802</v>
      </c>
      <c r="K378">
        <v>17544</v>
      </c>
      <c r="L378">
        <v>156</v>
      </c>
      <c r="M378">
        <v>6062</v>
      </c>
      <c r="N378">
        <v>4167</v>
      </c>
      <c r="O378">
        <v>40</v>
      </c>
      <c r="P378">
        <v>10425</v>
      </c>
      <c r="Q378">
        <v>1900</v>
      </c>
      <c r="R378">
        <v>1834</v>
      </c>
      <c r="S378">
        <v>0</v>
      </c>
      <c r="T378">
        <v>66</v>
      </c>
      <c r="U378">
        <v>2638</v>
      </c>
      <c r="V378">
        <v>-4028</v>
      </c>
      <c r="W378">
        <v>11086</v>
      </c>
      <c r="X378">
        <v>7053</v>
      </c>
      <c r="Y378">
        <v>0.57999999999999996</v>
      </c>
      <c r="Z378">
        <v>60</v>
      </c>
      <c r="AA378">
        <v>14044</v>
      </c>
      <c r="AB378">
        <v>50</v>
      </c>
      <c r="AC378">
        <v>85.88</v>
      </c>
    </row>
    <row r="379" spans="1:29" x14ac:dyDescent="0.3">
      <c r="A379">
        <v>1997</v>
      </c>
      <c r="B379">
        <v>10</v>
      </c>
      <c r="C379" s="1">
        <v>35716</v>
      </c>
      <c r="D379">
        <v>13200</v>
      </c>
      <c r="E379">
        <v>155</v>
      </c>
      <c r="F379">
        <v>75</v>
      </c>
      <c r="G379">
        <v>189</v>
      </c>
      <c r="H379">
        <v>14</v>
      </c>
      <c r="I379">
        <v>3350</v>
      </c>
      <c r="J379">
        <v>3628</v>
      </c>
      <c r="K379">
        <v>16983</v>
      </c>
      <c r="L379">
        <v>159</v>
      </c>
      <c r="M379">
        <v>5757</v>
      </c>
      <c r="N379">
        <v>4253</v>
      </c>
      <c r="O379">
        <v>43</v>
      </c>
      <c r="P379">
        <v>10212</v>
      </c>
      <c r="Q379">
        <v>1900</v>
      </c>
      <c r="R379">
        <v>1605</v>
      </c>
      <c r="S379">
        <v>0</v>
      </c>
      <c r="T379">
        <v>295</v>
      </c>
      <c r="U379">
        <v>2585</v>
      </c>
      <c r="V379">
        <v>-4192</v>
      </c>
      <c r="W379">
        <v>10688</v>
      </c>
      <c r="X379">
        <v>6475</v>
      </c>
      <c r="Y379">
        <v>0.59</v>
      </c>
      <c r="Z379">
        <v>62</v>
      </c>
      <c r="AA379">
        <v>13633</v>
      </c>
      <c r="AB379">
        <v>53</v>
      </c>
      <c r="AC379">
        <v>85.65</v>
      </c>
    </row>
    <row r="380" spans="1:29" x14ac:dyDescent="0.3">
      <c r="A380">
        <v>1997</v>
      </c>
      <c r="B380">
        <v>10</v>
      </c>
      <c r="C380" s="1">
        <v>35717</v>
      </c>
      <c r="D380">
        <v>12600</v>
      </c>
      <c r="E380">
        <v>173</v>
      </c>
      <c r="F380">
        <v>65</v>
      </c>
      <c r="G380">
        <v>189</v>
      </c>
      <c r="H380">
        <v>17</v>
      </c>
      <c r="I380">
        <v>3250</v>
      </c>
      <c r="J380">
        <v>3521</v>
      </c>
      <c r="K380">
        <v>16294</v>
      </c>
      <c r="L380">
        <v>159</v>
      </c>
      <c r="M380">
        <v>6674</v>
      </c>
      <c r="N380">
        <v>4321</v>
      </c>
      <c r="O380">
        <v>49</v>
      </c>
      <c r="P380">
        <v>11203</v>
      </c>
      <c r="Q380">
        <v>1820</v>
      </c>
      <c r="R380">
        <v>229</v>
      </c>
      <c r="S380">
        <v>0</v>
      </c>
      <c r="T380">
        <v>1591</v>
      </c>
      <c r="U380">
        <v>2505</v>
      </c>
      <c r="V380">
        <v>-6212</v>
      </c>
      <c r="W380">
        <v>9823</v>
      </c>
      <c r="X380">
        <v>3500</v>
      </c>
      <c r="Y380">
        <v>0.67</v>
      </c>
      <c r="Z380">
        <v>79</v>
      </c>
      <c r="AA380">
        <v>13044</v>
      </c>
      <c r="AB380">
        <v>73</v>
      </c>
      <c r="AC380">
        <v>85.83</v>
      </c>
    </row>
    <row r="381" spans="1:29" x14ac:dyDescent="0.3">
      <c r="A381">
        <v>1997</v>
      </c>
      <c r="B381">
        <v>10</v>
      </c>
      <c r="C381" s="1">
        <v>35718</v>
      </c>
      <c r="D381">
        <v>11700</v>
      </c>
      <c r="E381">
        <v>196</v>
      </c>
      <c r="F381">
        <v>53</v>
      </c>
      <c r="G381">
        <v>187</v>
      </c>
      <c r="H381">
        <v>15</v>
      </c>
      <c r="I381">
        <v>3140</v>
      </c>
      <c r="J381">
        <v>3395</v>
      </c>
      <c r="K381">
        <v>15291</v>
      </c>
      <c r="L381">
        <v>158</v>
      </c>
      <c r="M381">
        <v>6303</v>
      </c>
      <c r="N381">
        <v>4233</v>
      </c>
      <c r="O381">
        <v>60</v>
      </c>
      <c r="P381">
        <v>10754</v>
      </c>
      <c r="Q381">
        <v>1826</v>
      </c>
      <c r="R381">
        <v>0</v>
      </c>
      <c r="S381">
        <v>0</v>
      </c>
      <c r="T381">
        <v>1826</v>
      </c>
      <c r="U381">
        <v>4482</v>
      </c>
      <c r="V381">
        <v>-4063</v>
      </c>
      <c r="W381">
        <v>6902</v>
      </c>
      <c r="X381">
        <v>2711</v>
      </c>
      <c r="Y381">
        <v>0.69</v>
      </c>
      <c r="Z381">
        <v>82</v>
      </c>
      <c r="AA381">
        <v>12151</v>
      </c>
      <c r="AB381">
        <v>78</v>
      </c>
      <c r="AC381">
        <v>86.16</v>
      </c>
    </row>
    <row r="382" spans="1:29" x14ac:dyDescent="0.3">
      <c r="A382">
        <v>1997</v>
      </c>
      <c r="B382">
        <v>10</v>
      </c>
      <c r="C382" s="1">
        <v>35719</v>
      </c>
      <c r="D382">
        <v>11000</v>
      </c>
      <c r="E382">
        <v>201</v>
      </c>
      <c r="F382">
        <v>54</v>
      </c>
      <c r="G382">
        <v>181</v>
      </c>
      <c r="H382">
        <v>15</v>
      </c>
      <c r="I382">
        <v>3200</v>
      </c>
      <c r="J382">
        <v>3450</v>
      </c>
      <c r="K382">
        <v>14651</v>
      </c>
      <c r="L382">
        <v>162</v>
      </c>
      <c r="M382">
        <v>5097</v>
      </c>
      <c r="N382">
        <v>4385</v>
      </c>
      <c r="O382">
        <v>74</v>
      </c>
      <c r="P382">
        <v>9718</v>
      </c>
      <c r="Q382">
        <v>1844</v>
      </c>
      <c r="R382">
        <v>0</v>
      </c>
      <c r="S382">
        <v>0</v>
      </c>
      <c r="T382">
        <v>1844</v>
      </c>
      <c r="U382">
        <v>5313</v>
      </c>
      <c r="V382">
        <v>-2154</v>
      </c>
      <c r="W382">
        <v>5372</v>
      </c>
      <c r="X382">
        <v>3088</v>
      </c>
      <c r="Y382">
        <v>0.65</v>
      </c>
      <c r="Z382">
        <v>79</v>
      </c>
      <c r="AA382">
        <v>11451</v>
      </c>
      <c r="AB382">
        <v>73</v>
      </c>
      <c r="AC382">
        <v>86.4</v>
      </c>
    </row>
    <row r="383" spans="1:29" x14ac:dyDescent="0.3">
      <c r="A383">
        <v>1997</v>
      </c>
      <c r="B383">
        <v>10</v>
      </c>
      <c r="C383" s="1">
        <v>35720</v>
      </c>
      <c r="D383">
        <v>10800</v>
      </c>
      <c r="E383">
        <v>202</v>
      </c>
      <c r="F383">
        <v>47</v>
      </c>
      <c r="G383">
        <v>177</v>
      </c>
      <c r="H383">
        <v>14</v>
      </c>
      <c r="I383">
        <v>3320</v>
      </c>
      <c r="J383">
        <v>3558</v>
      </c>
      <c r="K383">
        <v>14560</v>
      </c>
      <c r="L383">
        <v>158</v>
      </c>
      <c r="M383">
        <v>4292</v>
      </c>
      <c r="N383">
        <v>4331</v>
      </c>
      <c r="O383">
        <v>66</v>
      </c>
      <c r="P383">
        <v>8847</v>
      </c>
      <c r="Q383">
        <v>1841</v>
      </c>
      <c r="R383">
        <v>0</v>
      </c>
      <c r="S383">
        <v>0</v>
      </c>
      <c r="T383">
        <v>1841</v>
      </c>
      <c r="U383">
        <v>5254</v>
      </c>
      <c r="V383">
        <v>-1231</v>
      </c>
      <c r="W383">
        <v>5232</v>
      </c>
      <c r="X383">
        <v>3872</v>
      </c>
      <c r="Y383">
        <v>0.59</v>
      </c>
      <c r="Z383">
        <v>73</v>
      </c>
      <c r="AA383">
        <v>11240</v>
      </c>
      <c r="AB383">
        <v>66</v>
      </c>
      <c r="AC383">
        <v>86.47</v>
      </c>
    </row>
    <row r="384" spans="1:29" x14ac:dyDescent="0.3">
      <c r="A384">
        <v>1997</v>
      </c>
      <c r="B384">
        <v>10</v>
      </c>
      <c r="C384" s="1">
        <v>35721</v>
      </c>
      <c r="D384">
        <v>10900</v>
      </c>
      <c r="E384">
        <v>187</v>
      </c>
      <c r="F384">
        <v>45</v>
      </c>
      <c r="G384">
        <v>176</v>
      </c>
      <c r="H384">
        <v>14</v>
      </c>
      <c r="I384">
        <v>3310</v>
      </c>
      <c r="J384">
        <v>3545</v>
      </c>
      <c r="K384">
        <v>14632</v>
      </c>
      <c r="L384">
        <v>161</v>
      </c>
      <c r="M384">
        <v>3398</v>
      </c>
      <c r="N384">
        <v>4270</v>
      </c>
      <c r="O384">
        <v>52</v>
      </c>
      <c r="P384">
        <v>7881</v>
      </c>
      <c r="Q384">
        <v>1792</v>
      </c>
      <c r="R384">
        <v>0</v>
      </c>
      <c r="S384">
        <v>0</v>
      </c>
      <c r="T384">
        <v>1792</v>
      </c>
      <c r="U384">
        <v>5284</v>
      </c>
      <c r="V384">
        <v>-218</v>
      </c>
      <c r="W384">
        <v>5301</v>
      </c>
      <c r="X384">
        <v>4958</v>
      </c>
      <c r="Y384">
        <v>0.52</v>
      </c>
      <c r="Z384">
        <v>66</v>
      </c>
      <c r="AA384">
        <v>11322</v>
      </c>
      <c r="AB384">
        <v>56</v>
      </c>
      <c r="AC384">
        <v>86.38</v>
      </c>
    </row>
    <row r="385" spans="1:29" x14ac:dyDescent="0.3">
      <c r="A385">
        <v>1997</v>
      </c>
      <c r="B385">
        <v>10</v>
      </c>
      <c r="C385" s="1">
        <v>35722</v>
      </c>
      <c r="D385">
        <v>10500</v>
      </c>
      <c r="E385">
        <v>180</v>
      </c>
      <c r="F385">
        <v>44</v>
      </c>
      <c r="G385">
        <v>176</v>
      </c>
      <c r="H385">
        <v>13</v>
      </c>
      <c r="I385">
        <v>3150</v>
      </c>
      <c r="J385">
        <v>3383</v>
      </c>
      <c r="K385">
        <v>14063</v>
      </c>
      <c r="L385">
        <v>160</v>
      </c>
      <c r="M385">
        <v>3494</v>
      </c>
      <c r="N385">
        <v>4338</v>
      </c>
      <c r="O385">
        <v>57</v>
      </c>
      <c r="P385">
        <v>8049</v>
      </c>
      <c r="Q385">
        <v>1792</v>
      </c>
      <c r="R385">
        <v>0</v>
      </c>
      <c r="S385">
        <v>0</v>
      </c>
      <c r="T385">
        <v>1792</v>
      </c>
      <c r="U385">
        <v>5167</v>
      </c>
      <c r="V385">
        <v>-665</v>
      </c>
      <c r="W385">
        <v>5012</v>
      </c>
      <c r="X385">
        <v>4221</v>
      </c>
      <c r="Y385">
        <v>0.56000000000000005</v>
      </c>
      <c r="Z385">
        <v>70</v>
      </c>
      <c r="AA385">
        <v>10913</v>
      </c>
      <c r="AB385">
        <v>61</v>
      </c>
      <c r="AC385">
        <v>86.4</v>
      </c>
    </row>
    <row r="386" spans="1:29" x14ac:dyDescent="0.3">
      <c r="A386">
        <v>1997</v>
      </c>
      <c r="B386">
        <v>10</v>
      </c>
      <c r="C386" s="1">
        <v>35723</v>
      </c>
      <c r="D386">
        <v>10700</v>
      </c>
      <c r="E386">
        <v>180</v>
      </c>
      <c r="F386">
        <v>43</v>
      </c>
      <c r="G386">
        <v>180</v>
      </c>
      <c r="H386">
        <v>14</v>
      </c>
      <c r="I386">
        <v>3140</v>
      </c>
      <c r="J386">
        <v>3377</v>
      </c>
      <c r="K386">
        <v>14257</v>
      </c>
      <c r="L386">
        <v>149</v>
      </c>
      <c r="M386">
        <v>2995</v>
      </c>
      <c r="N386">
        <v>4245</v>
      </c>
      <c r="O386">
        <v>61</v>
      </c>
      <c r="P386">
        <v>7450</v>
      </c>
      <c r="Q386">
        <v>1795</v>
      </c>
      <c r="R386">
        <v>0</v>
      </c>
      <c r="S386">
        <v>0</v>
      </c>
      <c r="T386">
        <v>1795</v>
      </c>
      <c r="U386">
        <v>5225</v>
      </c>
      <c r="V386">
        <v>-16</v>
      </c>
      <c r="W386">
        <v>5152</v>
      </c>
      <c r="X386">
        <v>5011</v>
      </c>
      <c r="Y386">
        <v>0.51</v>
      </c>
      <c r="Z386">
        <v>65</v>
      </c>
      <c r="AA386">
        <v>11117</v>
      </c>
      <c r="AB386">
        <v>55</v>
      </c>
      <c r="AC386">
        <v>86.3</v>
      </c>
    </row>
    <row r="387" spans="1:29" x14ac:dyDescent="0.3">
      <c r="A387">
        <v>1997</v>
      </c>
      <c r="B387">
        <v>10</v>
      </c>
      <c r="C387" s="1">
        <v>35724</v>
      </c>
      <c r="D387">
        <v>11300</v>
      </c>
      <c r="E387">
        <v>173</v>
      </c>
      <c r="F387">
        <v>43</v>
      </c>
      <c r="G387">
        <v>184</v>
      </c>
      <c r="H387">
        <v>28</v>
      </c>
      <c r="I387">
        <v>3040</v>
      </c>
      <c r="J387">
        <v>3295</v>
      </c>
      <c r="K387">
        <v>14768</v>
      </c>
      <c r="L387">
        <v>156</v>
      </c>
      <c r="M387">
        <v>2496</v>
      </c>
      <c r="N387">
        <v>4271</v>
      </c>
      <c r="O387">
        <v>47</v>
      </c>
      <c r="P387">
        <v>6970</v>
      </c>
      <c r="Q387">
        <v>1789</v>
      </c>
      <c r="R387">
        <v>0</v>
      </c>
      <c r="S387">
        <v>0</v>
      </c>
      <c r="T387">
        <v>1789</v>
      </c>
      <c r="U387">
        <v>5401</v>
      </c>
      <c r="V387">
        <v>563</v>
      </c>
      <c r="W387">
        <v>5571</v>
      </c>
      <c r="X387">
        <v>6009</v>
      </c>
      <c r="Y387">
        <v>0.46</v>
      </c>
      <c r="Z387">
        <v>59</v>
      </c>
      <c r="AA387">
        <v>11728</v>
      </c>
      <c r="AB387">
        <v>49</v>
      </c>
      <c r="AC387">
        <v>86.1</v>
      </c>
    </row>
    <row r="388" spans="1:29" x14ac:dyDescent="0.3">
      <c r="A388">
        <v>1997</v>
      </c>
      <c r="B388">
        <v>10</v>
      </c>
      <c r="C388" s="1">
        <v>35725</v>
      </c>
      <c r="D388">
        <v>11900</v>
      </c>
      <c r="E388">
        <v>174</v>
      </c>
      <c r="F388">
        <v>43</v>
      </c>
      <c r="G388">
        <v>192</v>
      </c>
      <c r="H388">
        <v>55</v>
      </c>
      <c r="I388">
        <v>2920</v>
      </c>
      <c r="J388">
        <v>3210</v>
      </c>
      <c r="K388">
        <v>15284</v>
      </c>
      <c r="L388">
        <v>161</v>
      </c>
      <c r="M388">
        <v>2472</v>
      </c>
      <c r="N388">
        <v>4249</v>
      </c>
      <c r="O388">
        <v>57</v>
      </c>
      <c r="P388">
        <v>6939</v>
      </c>
      <c r="Q388">
        <v>1773</v>
      </c>
      <c r="R388">
        <v>0</v>
      </c>
      <c r="S388">
        <v>0</v>
      </c>
      <c r="T388">
        <v>1773</v>
      </c>
      <c r="U388">
        <v>5577</v>
      </c>
      <c r="V388">
        <v>695</v>
      </c>
      <c r="W388">
        <v>6001</v>
      </c>
      <c r="X388">
        <v>6572</v>
      </c>
      <c r="Y388">
        <v>0.44</v>
      </c>
      <c r="Z388">
        <v>57</v>
      </c>
      <c r="AA388">
        <v>12364</v>
      </c>
      <c r="AB388">
        <v>47</v>
      </c>
      <c r="AC388">
        <v>85.84</v>
      </c>
    </row>
    <row r="389" spans="1:29" x14ac:dyDescent="0.3">
      <c r="A389">
        <v>1997</v>
      </c>
      <c r="B389">
        <v>10</v>
      </c>
      <c r="C389" s="1">
        <v>35726</v>
      </c>
      <c r="D389">
        <v>11800</v>
      </c>
      <c r="E389">
        <v>189</v>
      </c>
      <c r="F389">
        <v>42</v>
      </c>
      <c r="G389">
        <v>191</v>
      </c>
      <c r="H389">
        <v>74</v>
      </c>
      <c r="I389">
        <v>2780</v>
      </c>
      <c r="J389">
        <v>3087</v>
      </c>
      <c r="K389">
        <v>15076</v>
      </c>
      <c r="L389">
        <v>155</v>
      </c>
      <c r="M389">
        <v>2690</v>
      </c>
      <c r="N389">
        <v>4279</v>
      </c>
      <c r="O389">
        <v>55</v>
      </c>
      <c r="P389">
        <v>7179</v>
      </c>
      <c r="Q389">
        <v>1742</v>
      </c>
      <c r="R389">
        <v>0</v>
      </c>
      <c r="S389">
        <v>0</v>
      </c>
      <c r="T389">
        <v>1742</v>
      </c>
      <c r="U389">
        <v>5547</v>
      </c>
      <c r="V389">
        <v>323</v>
      </c>
      <c r="W389">
        <v>5954</v>
      </c>
      <c r="X389">
        <v>6155</v>
      </c>
      <c r="Y389">
        <v>0.46</v>
      </c>
      <c r="Z389">
        <v>59</v>
      </c>
      <c r="AA389">
        <v>12296</v>
      </c>
      <c r="AB389">
        <v>50</v>
      </c>
      <c r="AC389">
        <v>85.65</v>
      </c>
    </row>
    <row r="390" spans="1:29" x14ac:dyDescent="0.3">
      <c r="A390">
        <v>1997</v>
      </c>
      <c r="B390">
        <v>10</v>
      </c>
      <c r="C390" s="1">
        <v>35727</v>
      </c>
      <c r="D390">
        <v>11700</v>
      </c>
      <c r="E390">
        <v>206</v>
      </c>
      <c r="F390">
        <v>42</v>
      </c>
      <c r="G390">
        <v>194</v>
      </c>
      <c r="H390">
        <v>77</v>
      </c>
      <c r="I390">
        <v>2590</v>
      </c>
      <c r="J390">
        <v>2903</v>
      </c>
      <c r="K390">
        <v>14809</v>
      </c>
      <c r="L390">
        <v>149</v>
      </c>
      <c r="M390">
        <v>2497</v>
      </c>
      <c r="N390">
        <v>4337</v>
      </c>
      <c r="O390">
        <v>59</v>
      </c>
      <c r="P390">
        <v>7042</v>
      </c>
      <c r="Q390">
        <v>1744</v>
      </c>
      <c r="R390">
        <v>0</v>
      </c>
      <c r="S390">
        <v>0</v>
      </c>
      <c r="T390">
        <v>1744</v>
      </c>
      <c r="U390">
        <v>5518</v>
      </c>
      <c r="V390">
        <v>246</v>
      </c>
      <c r="W390">
        <v>5899</v>
      </c>
      <c r="X390">
        <v>6023</v>
      </c>
      <c r="Y390">
        <v>0.46</v>
      </c>
      <c r="Z390">
        <v>59</v>
      </c>
      <c r="AA390">
        <v>12219</v>
      </c>
      <c r="AB390">
        <v>51</v>
      </c>
      <c r="AC390">
        <v>85.48</v>
      </c>
    </row>
    <row r="391" spans="1:29" x14ac:dyDescent="0.3">
      <c r="A391">
        <v>1997</v>
      </c>
      <c r="B391">
        <v>10</v>
      </c>
      <c r="C391" s="1">
        <v>35728</v>
      </c>
      <c r="D391">
        <v>10600</v>
      </c>
      <c r="E391">
        <v>213</v>
      </c>
      <c r="F391">
        <v>42</v>
      </c>
      <c r="G391">
        <v>203</v>
      </c>
      <c r="H391">
        <v>83</v>
      </c>
      <c r="I391">
        <v>2480</v>
      </c>
      <c r="J391">
        <v>2808</v>
      </c>
      <c r="K391">
        <v>13621</v>
      </c>
      <c r="L391">
        <v>153</v>
      </c>
      <c r="M391">
        <v>2873</v>
      </c>
      <c r="N391">
        <v>4246</v>
      </c>
      <c r="O391">
        <v>58</v>
      </c>
      <c r="P391">
        <v>7330</v>
      </c>
      <c r="Q391">
        <v>1745</v>
      </c>
      <c r="R391">
        <v>0</v>
      </c>
      <c r="S391">
        <v>0</v>
      </c>
      <c r="T391">
        <v>1745</v>
      </c>
      <c r="U391">
        <v>5196</v>
      </c>
      <c r="V391">
        <v>-460</v>
      </c>
      <c r="W391">
        <v>5129</v>
      </c>
      <c r="X391">
        <v>4547</v>
      </c>
      <c r="Y391">
        <v>0.52</v>
      </c>
      <c r="Z391">
        <v>67</v>
      </c>
      <c r="AA391">
        <v>11141</v>
      </c>
      <c r="AB391">
        <v>59</v>
      </c>
      <c r="AC391">
        <v>85.5</v>
      </c>
    </row>
    <row r="392" spans="1:29" x14ac:dyDescent="0.3">
      <c r="A392">
        <v>1997</v>
      </c>
      <c r="B392">
        <v>10</v>
      </c>
      <c r="C392" s="1">
        <v>35729</v>
      </c>
      <c r="D392">
        <v>9980</v>
      </c>
      <c r="E392">
        <v>215</v>
      </c>
      <c r="F392">
        <v>41</v>
      </c>
      <c r="G392">
        <v>206</v>
      </c>
      <c r="H392">
        <v>86</v>
      </c>
      <c r="I392">
        <v>2360</v>
      </c>
      <c r="J392">
        <v>2693</v>
      </c>
      <c r="K392">
        <v>12888</v>
      </c>
      <c r="L392">
        <v>166</v>
      </c>
      <c r="M392">
        <v>2416</v>
      </c>
      <c r="N392">
        <v>4297</v>
      </c>
      <c r="O392">
        <v>58</v>
      </c>
      <c r="P392">
        <v>6937</v>
      </c>
      <c r="Q392">
        <v>1745</v>
      </c>
      <c r="R392">
        <v>0</v>
      </c>
      <c r="S392">
        <v>0</v>
      </c>
      <c r="T392">
        <v>1745</v>
      </c>
      <c r="U392">
        <v>5014</v>
      </c>
      <c r="V392">
        <v>-364</v>
      </c>
      <c r="W392">
        <v>4692</v>
      </c>
      <c r="X392">
        <v>4206</v>
      </c>
      <c r="Y392">
        <v>0.52</v>
      </c>
      <c r="Z392">
        <v>67</v>
      </c>
      <c r="AA392">
        <v>10528</v>
      </c>
      <c r="AB392">
        <v>60</v>
      </c>
      <c r="AC392">
        <v>85.57</v>
      </c>
    </row>
    <row r="393" spans="1:29" x14ac:dyDescent="0.3">
      <c r="A393">
        <v>1997</v>
      </c>
      <c r="B393">
        <v>10</v>
      </c>
      <c r="C393" s="1">
        <v>35730</v>
      </c>
      <c r="D393">
        <v>10000</v>
      </c>
      <c r="E393">
        <v>187</v>
      </c>
      <c r="F393">
        <v>39</v>
      </c>
      <c r="G393">
        <v>195</v>
      </c>
      <c r="H393">
        <v>86</v>
      </c>
      <c r="I393">
        <v>2320</v>
      </c>
      <c r="J393">
        <v>2640</v>
      </c>
      <c r="K393">
        <v>12827</v>
      </c>
      <c r="L393">
        <v>156</v>
      </c>
      <c r="M393">
        <v>1780</v>
      </c>
      <c r="N393">
        <v>4258</v>
      </c>
      <c r="O393">
        <v>64</v>
      </c>
      <c r="P393">
        <v>6258</v>
      </c>
      <c r="Q393">
        <v>1744</v>
      </c>
      <c r="R393">
        <v>0</v>
      </c>
      <c r="S393">
        <v>0</v>
      </c>
      <c r="T393">
        <v>1744</v>
      </c>
      <c r="U393">
        <v>5020</v>
      </c>
      <c r="V393">
        <v>269</v>
      </c>
      <c r="W393">
        <v>4679</v>
      </c>
      <c r="X393">
        <v>4826</v>
      </c>
      <c r="Y393">
        <v>0.47</v>
      </c>
      <c r="Z393">
        <v>62</v>
      </c>
      <c r="AA393">
        <v>10507</v>
      </c>
      <c r="AB393">
        <v>54</v>
      </c>
      <c r="AC393">
        <v>85.54</v>
      </c>
    </row>
    <row r="394" spans="1:29" x14ac:dyDescent="0.3">
      <c r="A394">
        <v>1997</v>
      </c>
      <c r="B394">
        <v>10</v>
      </c>
      <c r="C394" s="1">
        <v>35731</v>
      </c>
      <c r="D394">
        <v>10200</v>
      </c>
      <c r="E394">
        <v>166</v>
      </c>
      <c r="F394">
        <v>44</v>
      </c>
      <c r="G394">
        <v>177</v>
      </c>
      <c r="H394">
        <v>84</v>
      </c>
      <c r="I394">
        <v>2250</v>
      </c>
      <c r="J394">
        <v>2555</v>
      </c>
      <c r="K394">
        <v>12921</v>
      </c>
      <c r="L394">
        <v>157</v>
      </c>
      <c r="M394">
        <v>1975</v>
      </c>
      <c r="N394">
        <v>4269</v>
      </c>
      <c r="O394">
        <v>63</v>
      </c>
      <c r="P394">
        <v>6464</v>
      </c>
      <c r="Q394">
        <v>1744</v>
      </c>
      <c r="R394">
        <v>0</v>
      </c>
      <c r="S394">
        <v>0</v>
      </c>
      <c r="T394">
        <v>1744</v>
      </c>
      <c r="U394">
        <v>5079</v>
      </c>
      <c r="V394">
        <v>37</v>
      </c>
      <c r="W394">
        <v>4799</v>
      </c>
      <c r="X394">
        <v>4714</v>
      </c>
      <c r="Y394">
        <v>0.48</v>
      </c>
      <c r="Z394">
        <v>64</v>
      </c>
      <c r="AA394">
        <v>10671</v>
      </c>
      <c r="AB394">
        <v>56</v>
      </c>
      <c r="AC394">
        <v>85.54</v>
      </c>
    </row>
    <row r="395" spans="1:29" x14ac:dyDescent="0.3">
      <c r="A395">
        <v>1997</v>
      </c>
      <c r="B395">
        <v>10</v>
      </c>
      <c r="C395" s="1">
        <v>35732</v>
      </c>
      <c r="D395">
        <v>10400</v>
      </c>
      <c r="E395">
        <v>152</v>
      </c>
      <c r="F395">
        <v>41</v>
      </c>
      <c r="G395">
        <v>185</v>
      </c>
      <c r="H395">
        <v>84</v>
      </c>
      <c r="I395">
        <v>2190</v>
      </c>
      <c r="J395">
        <v>2500</v>
      </c>
      <c r="K395">
        <v>13052</v>
      </c>
      <c r="L395">
        <v>155</v>
      </c>
      <c r="M395">
        <v>1931</v>
      </c>
      <c r="N395">
        <v>4341</v>
      </c>
      <c r="O395">
        <v>63</v>
      </c>
      <c r="P395">
        <v>6490</v>
      </c>
      <c r="Q395">
        <v>1655</v>
      </c>
      <c r="R395">
        <v>0</v>
      </c>
      <c r="S395">
        <v>0</v>
      </c>
      <c r="T395">
        <v>1655</v>
      </c>
      <c r="U395">
        <v>5137</v>
      </c>
      <c r="V395">
        <v>73</v>
      </c>
      <c r="W395">
        <v>4952</v>
      </c>
      <c r="X395">
        <v>4908</v>
      </c>
      <c r="Y395">
        <v>0.48</v>
      </c>
      <c r="Z395">
        <v>62</v>
      </c>
      <c r="AA395">
        <v>10862</v>
      </c>
      <c r="AB395">
        <v>55</v>
      </c>
      <c r="AC395">
        <v>85.5</v>
      </c>
    </row>
    <row r="396" spans="1:29" x14ac:dyDescent="0.3">
      <c r="A396">
        <v>1997</v>
      </c>
      <c r="B396">
        <v>10</v>
      </c>
      <c r="C396" s="1">
        <v>35733</v>
      </c>
      <c r="D396">
        <v>10400</v>
      </c>
      <c r="E396">
        <v>145</v>
      </c>
      <c r="F396">
        <v>44</v>
      </c>
      <c r="G396">
        <v>183</v>
      </c>
      <c r="H396">
        <v>81</v>
      </c>
      <c r="I396">
        <v>2160</v>
      </c>
      <c r="J396">
        <v>2468</v>
      </c>
      <c r="K396">
        <v>13013</v>
      </c>
      <c r="L396">
        <v>160</v>
      </c>
      <c r="M396">
        <v>2350</v>
      </c>
      <c r="N396">
        <v>4331</v>
      </c>
      <c r="O396">
        <v>60</v>
      </c>
      <c r="P396">
        <v>6901</v>
      </c>
      <c r="Q396">
        <v>1670</v>
      </c>
      <c r="R396">
        <v>0</v>
      </c>
      <c r="S396">
        <v>0</v>
      </c>
      <c r="T396">
        <v>1670</v>
      </c>
      <c r="U396">
        <v>5137</v>
      </c>
      <c r="V396">
        <v>-381</v>
      </c>
      <c r="W396">
        <v>4940</v>
      </c>
      <c r="X396">
        <v>4442</v>
      </c>
      <c r="Y396">
        <v>0.51</v>
      </c>
      <c r="Z396">
        <v>66</v>
      </c>
      <c r="AA396">
        <v>10853</v>
      </c>
      <c r="AB396">
        <v>59</v>
      </c>
      <c r="AC396">
        <v>85.54</v>
      </c>
    </row>
    <row r="397" spans="1:29" x14ac:dyDescent="0.3">
      <c r="A397">
        <v>1997</v>
      </c>
      <c r="B397">
        <v>10</v>
      </c>
      <c r="C397" s="1">
        <v>35734</v>
      </c>
      <c r="D397">
        <v>10400</v>
      </c>
      <c r="E397">
        <v>127</v>
      </c>
      <c r="F397">
        <v>43</v>
      </c>
      <c r="G397">
        <v>177</v>
      </c>
      <c r="H397">
        <v>87</v>
      </c>
      <c r="I397">
        <v>2120</v>
      </c>
      <c r="J397">
        <v>2427</v>
      </c>
      <c r="K397">
        <v>12954</v>
      </c>
      <c r="L397">
        <v>168</v>
      </c>
      <c r="M397">
        <v>3196</v>
      </c>
      <c r="N397">
        <v>4341</v>
      </c>
      <c r="O397">
        <v>62</v>
      </c>
      <c r="P397">
        <v>7767</v>
      </c>
      <c r="Q397">
        <v>1700</v>
      </c>
      <c r="R397">
        <v>0</v>
      </c>
      <c r="S397">
        <v>0</v>
      </c>
      <c r="T397">
        <v>1700</v>
      </c>
      <c r="U397">
        <v>5137</v>
      </c>
      <c r="V397">
        <v>-1307</v>
      </c>
      <c r="W397">
        <v>4914</v>
      </c>
      <c r="X397">
        <v>3488</v>
      </c>
      <c r="Y397">
        <v>0.57999999999999996</v>
      </c>
      <c r="Z397">
        <v>73</v>
      </c>
      <c r="AA397">
        <v>10834</v>
      </c>
      <c r="AB397">
        <v>68</v>
      </c>
      <c r="AC397">
        <v>85.72</v>
      </c>
    </row>
    <row r="398" spans="1:29" x14ac:dyDescent="0.3">
      <c r="A398">
        <v>1997</v>
      </c>
      <c r="B398">
        <v>11</v>
      </c>
      <c r="C398" s="1">
        <v>35735</v>
      </c>
      <c r="D398">
        <v>10700</v>
      </c>
      <c r="E398">
        <v>113</v>
      </c>
      <c r="F398">
        <v>42</v>
      </c>
      <c r="G398">
        <v>173</v>
      </c>
      <c r="H398">
        <v>93</v>
      </c>
      <c r="I398">
        <v>2110</v>
      </c>
      <c r="J398">
        <v>2418</v>
      </c>
      <c r="K398">
        <v>13231</v>
      </c>
      <c r="L398">
        <v>161</v>
      </c>
      <c r="M398">
        <v>3045</v>
      </c>
      <c r="N398">
        <v>4254</v>
      </c>
      <c r="O398">
        <v>56</v>
      </c>
      <c r="P398">
        <v>7516</v>
      </c>
      <c r="Q398">
        <v>1700</v>
      </c>
      <c r="R398">
        <v>0</v>
      </c>
      <c r="S398">
        <v>0</v>
      </c>
      <c r="T398">
        <v>1700</v>
      </c>
      <c r="U398">
        <v>5225</v>
      </c>
      <c r="V398">
        <v>-977</v>
      </c>
      <c r="W398">
        <v>5112</v>
      </c>
      <c r="X398">
        <v>4016</v>
      </c>
      <c r="Y398">
        <v>0.55000000000000004</v>
      </c>
      <c r="Z398">
        <v>70</v>
      </c>
      <c r="AA398">
        <v>11121</v>
      </c>
      <c r="AB398">
        <v>64</v>
      </c>
      <c r="AC398">
        <v>85.81</v>
      </c>
    </row>
    <row r="399" spans="1:29" x14ac:dyDescent="0.3">
      <c r="A399">
        <v>1997</v>
      </c>
      <c r="B399">
        <v>11</v>
      </c>
      <c r="C399" s="1">
        <v>35736</v>
      </c>
      <c r="D399">
        <v>10600</v>
      </c>
      <c r="E399">
        <v>103</v>
      </c>
      <c r="F399">
        <v>42</v>
      </c>
      <c r="G399">
        <v>167</v>
      </c>
      <c r="H399">
        <v>106</v>
      </c>
      <c r="I399">
        <v>2050</v>
      </c>
      <c r="J399">
        <v>2365</v>
      </c>
      <c r="K399">
        <v>13068</v>
      </c>
      <c r="L399">
        <v>169</v>
      </c>
      <c r="M399">
        <v>3566</v>
      </c>
      <c r="N399">
        <v>4293</v>
      </c>
      <c r="O399">
        <v>58</v>
      </c>
      <c r="P399">
        <v>8086</v>
      </c>
      <c r="Q399">
        <v>1700</v>
      </c>
      <c r="R399">
        <v>0</v>
      </c>
      <c r="S399">
        <v>0</v>
      </c>
      <c r="T399">
        <v>1700</v>
      </c>
      <c r="U399">
        <v>5196</v>
      </c>
      <c r="V399">
        <v>-1629</v>
      </c>
      <c r="W399">
        <v>5031</v>
      </c>
      <c r="X399">
        <v>3283</v>
      </c>
      <c r="Y399">
        <v>0.6</v>
      </c>
      <c r="Z399">
        <v>75</v>
      </c>
      <c r="AA399">
        <v>11018</v>
      </c>
      <c r="AB399">
        <v>70</v>
      </c>
      <c r="AC399">
        <v>86.02</v>
      </c>
    </row>
    <row r="400" spans="1:29" x14ac:dyDescent="0.3">
      <c r="A400">
        <v>1997</v>
      </c>
      <c r="B400">
        <v>11</v>
      </c>
      <c r="C400" s="1">
        <v>35737</v>
      </c>
      <c r="D400">
        <v>10600</v>
      </c>
      <c r="E400">
        <v>100</v>
      </c>
      <c r="F400">
        <v>47</v>
      </c>
      <c r="G400">
        <v>172</v>
      </c>
      <c r="H400">
        <v>112</v>
      </c>
      <c r="I400">
        <v>2020</v>
      </c>
      <c r="J400">
        <v>2351</v>
      </c>
      <c r="K400">
        <v>13051</v>
      </c>
      <c r="L400">
        <v>168</v>
      </c>
      <c r="M400">
        <v>3036</v>
      </c>
      <c r="N400">
        <v>4256</v>
      </c>
      <c r="O400">
        <v>57</v>
      </c>
      <c r="P400">
        <v>7517</v>
      </c>
      <c r="Q400">
        <v>1700</v>
      </c>
      <c r="R400">
        <v>0</v>
      </c>
      <c r="S400">
        <v>0</v>
      </c>
      <c r="T400">
        <v>1700</v>
      </c>
      <c r="U400">
        <v>5196</v>
      </c>
      <c r="V400">
        <v>-1075</v>
      </c>
      <c r="W400">
        <v>5028</v>
      </c>
      <c r="X400">
        <v>3834</v>
      </c>
      <c r="Y400">
        <v>0.56000000000000005</v>
      </c>
      <c r="Z400">
        <v>71</v>
      </c>
      <c r="AA400">
        <v>11031</v>
      </c>
      <c r="AB400">
        <v>65</v>
      </c>
      <c r="AC400">
        <v>86.12</v>
      </c>
    </row>
    <row r="401" spans="1:29" x14ac:dyDescent="0.3">
      <c r="A401">
        <v>1997</v>
      </c>
      <c r="B401">
        <v>11</v>
      </c>
      <c r="C401" s="1">
        <v>35738</v>
      </c>
      <c r="D401">
        <v>10700</v>
      </c>
      <c r="E401">
        <v>96</v>
      </c>
      <c r="F401">
        <v>41</v>
      </c>
      <c r="G401">
        <v>466</v>
      </c>
      <c r="H401">
        <v>108</v>
      </c>
      <c r="I401">
        <v>2050</v>
      </c>
      <c r="J401">
        <v>2665</v>
      </c>
      <c r="K401">
        <v>13461</v>
      </c>
      <c r="L401">
        <v>170</v>
      </c>
      <c r="M401">
        <v>3411</v>
      </c>
      <c r="N401">
        <v>4341</v>
      </c>
      <c r="O401">
        <v>64</v>
      </c>
      <c r="P401">
        <v>7986</v>
      </c>
      <c r="Q401">
        <v>1700</v>
      </c>
      <c r="R401">
        <v>0</v>
      </c>
      <c r="S401">
        <v>0</v>
      </c>
      <c r="T401">
        <v>1700</v>
      </c>
      <c r="U401">
        <v>5225</v>
      </c>
      <c r="V401">
        <v>-1200</v>
      </c>
      <c r="W401">
        <v>5095</v>
      </c>
      <c r="X401">
        <v>3776</v>
      </c>
      <c r="Y401">
        <v>0.57999999999999996</v>
      </c>
      <c r="Z401">
        <v>72</v>
      </c>
      <c r="AA401">
        <v>11411</v>
      </c>
      <c r="AB401">
        <v>67</v>
      </c>
      <c r="AC401">
        <v>86.23</v>
      </c>
    </row>
    <row r="402" spans="1:29" x14ac:dyDescent="0.3">
      <c r="A402">
        <v>1997</v>
      </c>
      <c r="B402">
        <v>11</v>
      </c>
      <c r="C402" s="1">
        <v>35739</v>
      </c>
      <c r="D402">
        <v>10700</v>
      </c>
      <c r="E402">
        <v>95</v>
      </c>
      <c r="F402">
        <v>39</v>
      </c>
      <c r="G402">
        <v>443</v>
      </c>
      <c r="H402">
        <v>99</v>
      </c>
      <c r="I402">
        <v>2060</v>
      </c>
      <c r="J402">
        <v>2641</v>
      </c>
      <c r="K402">
        <v>13436</v>
      </c>
      <c r="L402">
        <v>169</v>
      </c>
      <c r="M402">
        <v>4243</v>
      </c>
      <c r="N402">
        <v>4285</v>
      </c>
      <c r="O402">
        <v>65</v>
      </c>
      <c r="P402">
        <v>8762</v>
      </c>
      <c r="Q402">
        <v>1700</v>
      </c>
      <c r="R402">
        <v>0</v>
      </c>
      <c r="S402">
        <v>0</v>
      </c>
      <c r="T402">
        <v>1700</v>
      </c>
      <c r="U402">
        <v>5225</v>
      </c>
      <c r="V402">
        <v>-2001</v>
      </c>
      <c r="W402">
        <v>5094</v>
      </c>
      <c r="X402">
        <v>2974</v>
      </c>
      <c r="Y402">
        <v>0.63</v>
      </c>
      <c r="Z402">
        <v>78</v>
      </c>
      <c r="AA402">
        <v>11376</v>
      </c>
      <c r="AB402">
        <v>74</v>
      </c>
      <c r="AC402">
        <v>86.48</v>
      </c>
    </row>
    <row r="403" spans="1:29" x14ac:dyDescent="0.3">
      <c r="A403">
        <v>1997</v>
      </c>
      <c r="B403">
        <v>11</v>
      </c>
      <c r="C403" s="1">
        <v>35740</v>
      </c>
      <c r="D403">
        <v>11200</v>
      </c>
      <c r="E403">
        <v>91</v>
      </c>
      <c r="F403">
        <v>40</v>
      </c>
      <c r="G403">
        <v>305</v>
      </c>
      <c r="H403">
        <v>91</v>
      </c>
      <c r="I403">
        <v>2010</v>
      </c>
      <c r="J403">
        <v>2446</v>
      </c>
      <c r="K403">
        <v>13737</v>
      </c>
      <c r="L403">
        <v>170</v>
      </c>
      <c r="M403">
        <v>3495</v>
      </c>
      <c r="N403">
        <v>4289</v>
      </c>
      <c r="O403">
        <v>46</v>
      </c>
      <c r="P403">
        <v>8000</v>
      </c>
      <c r="Q403">
        <v>1700</v>
      </c>
      <c r="R403">
        <v>0</v>
      </c>
      <c r="S403">
        <v>0</v>
      </c>
      <c r="T403">
        <v>1700</v>
      </c>
      <c r="U403">
        <v>5372</v>
      </c>
      <c r="V403">
        <v>-1287</v>
      </c>
      <c r="W403">
        <v>5443</v>
      </c>
      <c r="X403">
        <v>4038</v>
      </c>
      <c r="Y403">
        <v>0.56999999999999995</v>
      </c>
      <c r="Z403">
        <v>71</v>
      </c>
      <c r="AA403">
        <v>11727</v>
      </c>
      <c r="AB403">
        <v>66</v>
      </c>
      <c r="AC403">
        <v>86.52</v>
      </c>
    </row>
    <row r="404" spans="1:29" x14ac:dyDescent="0.3">
      <c r="A404">
        <v>1997</v>
      </c>
      <c r="B404">
        <v>11</v>
      </c>
      <c r="C404" s="1">
        <v>35741</v>
      </c>
      <c r="D404">
        <v>11700</v>
      </c>
      <c r="E404">
        <v>88</v>
      </c>
      <c r="F404">
        <v>43</v>
      </c>
      <c r="G404">
        <v>275</v>
      </c>
      <c r="H404">
        <v>98</v>
      </c>
      <c r="I404">
        <v>1960</v>
      </c>
      <c r="J404">
        <v>2376</v>
      </c>
      <c r="K404">
        <v>14164</v>
      </c>
      <c r="L404">
        <v>165</v>
      </c>
      <c r="M404">
        <v>3890</v>
      </c>
      <c r="N404">
        <v>4311</v>
      </c>
      <c r="O404">
        <v>65</v>
      </c>
      <c r="P404">
        <v>8431</v>
      </c>
      <c r="Q404">
        <v>1700</v>
      </c>
      <c r="R404">
        <v>0</v>
      </c>
      <c r="S404">
        <v>0</v>
      </c>
      <c r="T404">
        <v>1700</v>
      </c>
      <c r="U404">
        <v>5518</v>
      </c>
      <c r="V404">
        <v>-1642</v>
      </c>
      <c r="W404">
        <v>5794</v>
      </c>
      <c r="X404">
        <v>4033</v>
      </c>
      <c r="Y404">
        <v>0.57999999999999996</v>
      </c>
      <c r="Z404">
        <v>72</v>
      </c>
      <c r="AA404">
        <v>12204</v>
      </c>
      <c r="AB404">
        <v>67</v>
      </c>
      <c r="AC404">
        <v>86.56</v>
      </c>
    </row>
    <row r="405" spans="1:29" x14ac:dyDescent="0.3">
      <c r="A405">
        <v>1997</v>
      </c>
      <c r="B405">
        <v>11</v>
      </c>
      <c r="C405" s="1">
        <v>35742</v>
      </c>
      <c r="D405">
        <v>11800</v>
      </c>
      <c r="E405">
        <v>78</v>
      </c>
      <c r="F405">
        <v>42</v>
      </c>
      <c r="G405">
        <v>270</v>
      </c>
      <c r="H405">
        <v>101</v>
      </c>
      <c r="I405">
        <v>1960</v>
      </c>
      <c r="J405">
        <v>2373</v>
      </c>
      <c r="K405">
        <v>14251</v>
      </c>
      <c r="L405">
        <v>169</v>
      </c>
      <c r="M405">
        <v>3123</v>
      </c>
      <c r="N405">
        <v>4224</v>
      </c>
      <c r="O405">
        <v>56</v>
      </c>
      <c r="P405">
        <v>7572</v>
      </c>
      <c r="Q405">
        <v>1650</v>
      </c>
      <c r="R405">
        <v>0</v>
      </c>
      <c r="S405">
        <v>0</v>
      </c>
      <c r="T405">
        <v>1650</v>
      </c>
      <c r="U405">
        <v>5547</v>
      </c>
      <c r="V405">
        <v>-724</v>
      </c>
      <c r="W405">
        <v>5869</v>
      </c>
      <c r="X405">
        <v>5029</v>
      </c>
      <c r="Y405">
        <v>0.52</v>
      </c>
      <c r="Z405">
        <v>65</v>
      </c>
      <c r="AA405">
        <v>12291</v>
      </c>
      <c r="AB405">
        <v>59</v>
      </c>
      <c r="AC405">
        <v>86.45</v>
      </c>
    </row>
    <row r="406" spans="1:29" x14ac:dyDescent="0.3">
      <c r="A406">
        <v>1997</v>
      </c>
      <c r="B406">
        <v>11</v>
      </c>
      <c r="C406" s="1">
        <v>35743</v>
      </c>
      <c r="D406">
        <v>11500</v>
      </c>
      <c r="E406">
        <v>64</v>
      </c>
      <c r="F406">
        <v>47</v>
      </c>
      <c r="G406">
        <v>269</v>
      </c>
      <c r="H406">
        <v>98</v>
      </c>
      <c r="I406">
        <v>1970</v>
      </c>
      <c r="J406">
        <v>2384</v>
      </c>
      <c r="K406">
        <v>13948</v>
      </c>
      <c r="L406">
        <v>169</v>
      </c>
      <c r="M406">
        <v>3113</v>
      </c>
      <c r="N406">
        <v>4290</v>
      </c>
      <c r="O406">
        <v>50</v>
      </c>
      <c r="P406">
        <v>7622</v>
      </c>
      <c r="Q406">
        <v>1700</v>
      </c>
      <c r="R406">
        <v>0</v>
      </c>
      <c r="S406">
        <v>0</v>
      </c>
      <c r="T406">
        <v>1700</v>
      </c>
      <c r="U406">
        <v>5460</v>
      </c>
      <c r="V406">
        <v>-883</v>
      </c>
      <c r="W406">
        <v>5628</v>
      </c>
      <c r="X406">
        <v>4626</v>
      </c>
      <c r="Y406">
        <v>0.53</v>
      </c>
      <c r="Z406">
        <v>67</v>
      </c>
      <c r="AA406">
        <v>11978</v>
      </c>
      <c r="AB406">
        <v>61</v>
      </c>
      <c r="AC406">
        <v>86.41</v>
      </c>
    </row>
    <row r="407" spans="1:29" x14ac:dyDescent="0.3">
      <c r="A407">
        <v>1997</v>
      </c>
      <c r="B407">
        <v>11</v>
      </c>
      <c r="C407" s="1">
        <v>35744</v>
      </c>
      <c r="D407">
        <v>11400</v>
      </c>
      <c r="E407">
        <v>53</v>
      </c>
      <c r="F407">
        <v>45</v>
      </c>
      <c r="G407">
        <v>281</v>
      </c>
      <c r="H407">
        <v>98</v>
      </c>
      <c r="I407">
        <v>2000</v>
      </c>
      <c r="J407">
        <v>2424</v>
      </c>
      <c r="K407">
        <v>13877</v>
      </c>
      <c r="L407">
        <v>153</v>
      </c>
      <c r="M407">
        <v>3295</v>
      </c>
      <c r="N407">
        <v>4265</v>
      </c>
      <c r="O407">
        <v>56</v>
      </c>
      <c r="P407">
        <v>7769</v>
      </c>
      <c r="Q407">
        <v>1650</v>
      </c>
      <c r="R407">
        <v>3438</v>
      </c>
      <c r="S407">
        <v>0</v>
      </c>
      <c r="T407">
        <v>-1788</v>
      </c>
      <c r="U407">
        <v>5430</v>
      </c>
      <c r="V407">
        <v>1248</v>
      </c>
      <c r="W407">
        <v>6524</v>
      </c>
      <c r="X407">
        <v>7897</v>
      </c>
      <c r="Y407">
        <v>0.54</v>
      </c>
      <c r="Z407">
        <v>43</v>
      </c>
      <c r="AA407">
        <v>11877</v>
      </c>
      <c r="AB407">
        <v>34</v>
      </c>
      <c r="AC407">
        <v>86.02</v>
      </c>
    </row>
    <row r="408" spans="1:29" x14ac:dyDescent="0.3">
      <c r="A408">
        <v>1997</v>
      </c>
      <c r="B408">
        <v>11</v>
      </c>
      <c r="C408" s="1">
        <v>35745</v>
      </c>
      <c r="D408">
        <v>11900</v>
      </c>
      <c r="E408">
        <v>57</v>
      </c>
      <c r="F408">
        <v>48</v>
      </c>
      <c r="G408">
        <v>283</v>
      </c>
      <c r="H408">
        <v>98</v>
      </c>
      <c r="I408">
        <v>2030</v>
      </c>
      <c r="J408">
        <v>2459</v>
      </c>
      <c r="K408">
        <v>14416</v>
      </c>
      <c r="L408">
        <v>115</v>
      </c>
      <c r="M408">
        <v>4649</v>
      </c>
      <c r="N408">
        <v>4237</v>
      </c>
      <c r="O408">
        <v>49</v>
      </c>
      <c r="P408">
        <v>9050</v>
      </c>
      <c r="Q408">
        <v>1650</v>
      </c>
      <c r="R408">
        <v>5043</v>
      </c>
      <c r="S408">
        <v>0</v>
      </c>
      <c r="T408">
        <v>-3393</v>
      </c>
      <c r="U408">
        <v>5577</v>
      </c>
      <c r="V408">
        <v>1191</v>
      </c>
      <c r="W408">
        <v>7330</v>
      </c>
      <c r="X408">
        <v>8759</v>
      </c>
      <c r="Y408">
        <v>0.62</v>
      </c>
      <c r="Z408">
        <v>39</v>
      </c>
      <c r="AA408">
        <v>12386</v>
      </c>
      <c r="AB408">
        <v>29</v>
      </c>
      <c r="AC408">
        <v>85.59</v>
      </c>
    </row>
    <row r="409" spans="1:29" x14ac:dyDescent="0.3">
      <c r="A409">
        <v>1997</v>
      </c>
      <c r="B409">
        <v>11</v>
      </c>
      <c r="C409" s="1">
        <v>35746</v>
      </c>
      <c r="D409">
        <v>11800</v>
      </c>
      <c r="E409">
        <v>67</v>
      </c>
      <c r="F409">
        <v>55</v>
      </c>
      <c r="G409">
        <v>275</v>
      </c>
      <c r="H409">
        <v>98</v>
      </c>
      <c r="I409">
        <v>2030</v>
      </c>
      <c r="J409">
        <v>2458</v>
      </c>
      <c r="K409">
        <v>14325</v>
      </c>
      <c r="L409">
        <v>114</v>
      </c>
      <c r="M409">
        <v>4584</v>
      </c>
      <c r="N409">
        <v>4214</v>
      </c>
      <c r="O409">
        <v>54</v>
      </c>
      <c r="P409">
        <v>8966</v>
      </c>
      <c r="Q409">
        <v>1650</v>
      </c>
      <c r="R409">
        <v>5272</v>
      </c>
      <c r="S409">
        <v>0</v>
      </c>
      <c r="T409">
        <v>-3622</v>
      </c>
      <c r="U409">
        <v>5547</v>
      </c>
      <c r="V409">
        <v>1394</v>
      </c>
      <c r="W409">
        <v>7334</v>
      </c>
      <c r="X409">
        <v>8982</v>
      </c>
      <c r="Y409">
        <v>0.61</v>
      </c>
      <c r="Z409">
        <v>37</v>
      </c>
      <c r="AA409">
        <v>12295</v>
      </c>
      <c r="AB409">
        <v>27</v>
      </c>
      <c r="AC409">
        <v>85.16</v>
      </c>
    </row>
    <row r="410" spans="1:29" x14ac:dyDescent="0.3">
      <c r="A410">
        <v>1997</v>
      </c>
      <c r="B410">
        <v>11</v>
      </c>
      <c r="C410" s="1">
        <v>35747</v>
      </c>
      <c r="D410">
        <v>11700</v>
      </c>
      <c r="E410">
        <v>74</v>
      </c>
      <c r="F410">
        <v>56</v>
      </c>
      <c r="G410">
        <v>281</v>
      </c>
      <c r="H410">
        <v>99</v>
      </c>
      <c r="I410">
        <v>2010</v>
      </c>
      <c r="J410">
        <v>2446</v>
      </c>
      <c r="K410">
        <v>14220</v>
      </c>
      <c r="L410">
        <v>118</v>
      </c>
      <c r="M410">
        <v>4832</v>
      </c>
      <c r="N410">
        <v>4225</v>
      </c>
      <c r="O410">
        <v>39</v>
      </c>
      <c r="P410">
        <v>9214</v>
      </c>
      <c r="Q410">
        <v>1650</v>
      </c>
      <c r="R410">
        <v>9857</v>
      </c>
      <c r="S410">
        <v>0</v>
      </c>
      <c r="T410">
        <v>-8207</v>
      </c>
      <c r="U410">
        <v>5518</v>
      </c>
      <c r="V410">
        <v>4085</v>
      </c>
      <c r="W410">
        <v>8554</v>
      </c>
      <c r="X410">
        <v>13214</v>
      </c>
      <c r="Y410">
        <v>0.64</v>
      </c>
      <c r="Z410">
        <v>7</v>
      </c>
      <c r="AA410">
        <v>12210</v>
      </c>
      <c r="AB410">
        <v>-8</v>
      </c>
      <c r="AC410">
        <v>84.51</v>
      </c>
    </row>
    <row r="411" spans="1:29" x14ac:dyDescent="0.3">
      <c r="A411">
        <v>1997</v>
      </c>
      <c r="B411">
        <v>11</v>
      </c>
      <c r="C411" s="1">
        <v>35748</v>
      </c>
      <c r="D411">
        <v>12900</v>
      </c>
      <c r="E411">
        <v>68</v>
      </c>
      <c r="F411">
        <v>68</v>
      </c>
      <c r="G411">
        <v>278</v>
      </c>
      <c r="H411">
        <v>82</v>
      </c>
      <c r="I411">
        <v>2020</v>
      </c>
      <c r="J411">
        <v>2448</v>
      </c>
      <c r="K411">
        <v>15416</v>
      </c>
      <c r="L411">
        <v>116</v>
      </c>
      <c r="M411">
        <v>4945</v>
      </c>
      <c r="N411">
        <v>4209</v>
      </c>
      <c r="O411">
        <v>42</v>
      </c>
      <c r="P411">
        <v>9312</v>
      </c>
      <c r="Q411">
        <v>1650</v>
      </c>
      <c r="R411">
        <v>10086</v>
      </c>
      <c r="S411">
        <v>0</v>
      </c>
      <c r="T411">
        <v>-8436</v>
      </c>
      <c r="U411">
        <v>5870</v>
      </c>
      <c r="V411">
        <v>4489</v>
      </c>
      <c r="W411">
        <v>9460</v>
      </c>
      <c r="X411">
        <v>14540</v>
      </c>
      <c r="Y411">
        <v>0.59</v>
      </c>
      <c r="Z411">
        <v>6</v>
      </c>
      <c r="AA411">
        <v>13396</v>
      </c>
      <c r="AB411">
        <v>-9</v>
      </c>
      <c r="AC411">
        <v>83.83</v>
      </c>
    </row>
    <row r="412" spans="1:29" x14ac:dyDescent="0.3">
      <c r="A412">
        <v>1997</v>
      </c>
      <c r="B412">
        <v>11</v>
      </c>
      <c r="C412" s="1">
        <v>35749</v>
      </c>
      <c r="D412">
        <v>13200</v>
      </c>
      <c r="E412">
        <v>60</v>
      </c>
      <c r="F412">
        <v>88</v>
      </c>
      <c r="G412">
        <v>280</v>
      </c>
      <c r="H412">
        <v>78</v>
      </c>
      <c r="I412">
        <v>1990</v>
      </c>
      <c r="J412">
        <v>2436</v>
      </c>
      <c r="K412">
        <v>15696</v>
      </c>
      <c r="L412">
        <v>120</v>
      </c>
      <c r="M412">
        <v>3917</v>
      </c>
      <c r="N412">
        <v>4232</v>
      </c>
      <c r="O412">
        <v>32</v>
      </c>
      <c r="P412">
        <v>8301</v>
      </c>
      <c r="Q412">
        <v>1700</v>
      </c>
      <c r="R412">
        <v>8482</v>
      </c>
      <c r="S412">
        <v>0</v>
      </c>
      <c r="T412">
        <v>-6782</v>
      </c>
      <c r="U412">
        <v>5958</v>
      </c>
      <c r="V412">
        <v>4501</v>
      </c>
      <c r="W412">
        <v>9201</v>
      </c>
      <c r="X412">
        <v>14177</v>
      </c>
      <c r="Y412">
        <v>0.52</v>
      </c>
      <c r="Z412">
        <v>10</v>
      </c>
      <c r="AA412">
        <v>13706</v>
      </c>
      <c r="AB412">
        <v>-3</v>
      </c>
      <c r="AC412">
        <v>83.21</v>
      </c>
    </row>
    <row r="413" spans="1:29" x14ac:dyDescent="0.3">
      <c r="A413">
        <v>1997</v>
      </c>
      <c r="B413">
        <v>11</v>
      </c>
      <c r="C413" s="1">
        <v>35750</v>
      </c>
      <c r="D413">
        <v>14300</v>
      </c>
      <c r="E413">
        <v>55</v>
      </c>
      <c r="F413">
        <v>83</v>
      </c>
      <c r="G413">
        <v>271</v>
      </c>
      <c r="H413">
        <v>77</v>
      </c>
      <c r="I413">
        <v>2020</v>
      </c>
      <c r="J413">
        <v>2451</v>
      </c>
      <c r="K413">
        <v>16806</v>
      </c>
      <c r="L413">
        <v>115</v>
      </c>
      <c r="M413">
        <v>3996</v>
      </c>
      <c r="N413">
        <v>4205</v>
      </c>
      <c r="O413">
        <v>34</v>
      </c>
      <c r="P413">
        <v>8350</v>
      </c>
      <c r="Q413">
        <v>1700</v>
      </c>
      <c r="R413">
        <v>6877</v>
      </c>
      <c r="S413">
        <v>0</v>
      </c>
      <c r="T413">
        <v>-5177</v>
      </c>
      <c r="U413">
        <v>6280</v>
      </c>
      <c r="V413">
        <v>3746</v>
      </c>
      <c r="W413">
        <v>9525</v>
      </c>
      <c r="X413">
        <v>13633</v>
      </c>
      <c r="Y413">
        <v>0.49</v>
      </c>
      <c r="Z413">
        <v>19</v>
      </c>
      <c r="AA413">
        <v>14786</v>
      </c>
      <c r="AB413">
        <v>8</v>
      </c>
      <c r="AC413">
        <v>82.64</v>
      </c>
    </row>
    <row r="414" spans="1:29" x14ac:dyDescent="0.3">
      <c r="A414">
        <v>1997</v>
      </c>
      <c r="B414">
        <v>11</v>
      </c>
      <c r="C414" s="1">
        <v>35751</v>
      </c>
      <c r="D414">
        <v>14500</v>
      </c>
      <c r="E414">
        <v>30</v>
      </c>
      <c r="F414">
        <v>78</v>
      </c>
      <c r="G414">
        <v>269</v>
      </c>
      <c r="H414">
        <v>83</v>
      </c>
      <c r="I414">
        <v>2000</v>
      </c>
      <c r="J414">
        <v>2430</v>
      </c>
      <c r="K414">
        <v>16960</v>
      </c>
      <c r="L414">
        <v>117</v>
      </c>
      <c r="M414">
        <v>4000</v>
      </c>
      <c r="N414">
        <v>4248</v>
      </c>
      <c r="O414">
        <v>41</v>
      </c>
      <c r="P414">
        <v>8406</v>
      </c>
      <c r="Q414">
        <v>1700</v>
      </c>
      <c r="R414">
        <v>6648</v>
      </c>
      <c r="S414">
        <v>0</v>
      </c>
      <c r="T414">
        <v>-4948</v>
      </c>
      <c r="U414">
        <v>6339</v>
      </c>
      <c r="V414">
        <v>3578</v>
      </c>
      <c r="W414">
        <v>9577</v>
      </c>
      <c r="X414">
        <v>13502</v>
      </c>
      <c r="Y414">
        <v>0.49</v>
      </c>
      <c r="Z414">
        <v>20</v>
      </c>
      <c r="AA414">
        <v>14960</v>
      </c>
      <c r="AB414">
        <v>10</v>
      </c>
      <c r="AC414">
        <v>82.12</v>
      </c>
    </row>
    <row r="415" spans="1:29" x14ac:dyDescent="0.3">
      <c r="A415">
        <v>1997</v>
      </c>
      <c r="B415">
        <v>11</v>
      </c>
      <c r="C415" s="1">
        <v>35752</v>
      </c>
      <c r="D415">
        <v>14900</v>
      </c>
      <c r="E415">
        <v>35</v>
      </c>
      <c r="F415">
        <v>64</v>
      </c>
      <c r="G415">
        <v>271</v>
      </c>
      <c r="H415">
        <v>88</v>
      </c>
      <c r="I415">
        <v>2000</v>
      </c>
      <c r="J415">
        <v>2423</v>
      </c>
      <c r="K415">
        <v>17358</v>
      </c>
      <c r="L415">
        <v>115</v>
      </c>
      <c r="M415">
        <v>5997</v>
      </c>
      <c r="N415">
        <v>4230</v>
      </c>
      <c r="O415">
        <v>49</v>
      </c>
      <c r="P415">
        <v>10391</v>
      </c>
      <c r="Q415">
        <v>1700</v>
      </c>
      <c r="R415">
        <v>2292</v>
      </c>
      <c r="S415">
        <v>0</v>
      </c>
      <c r="T415">
        <v>-592</v>
      </c>
      <c r="U415">
        <v>6456</v>
      </c>
      <c r="V415">
        <v>-1127</v>
      </c>
      <c r="W415">
        <v>8645</v>
      </c>
      <c r="X415">
        <v>7559</v>
      </c>
      <c r="Y415">
        <v>0.59</v>
      </c>
      <c r="Z415">
        <v>56</v>
      </c>
      <c r="AA415">
        <v>15358</v>
      </c>
      <c r="AB415">
        <v>51</v>
      </c>
      <c r="AC415">
        <v>81.99</v>
      </c>
    </row>
    <row r="416" spans="1:29" x14ac:dyDescent="0.3">
      <c r="A416">
        <v>1997</v>
      </c>
      <c r="B416">
        <v>11</v>
      </c>
      <c r="C416" s="1">
        <v>35753</v>
      </c>
      <c r="D416">
        <v>15900</v>
      </c>
      <c r="E416">
        <v>46</v>
      </c>
      <c r="F416">
        <v>65</v>
      </c>
      <c r="G416">
        <v>277</v>
      </c>
      <c r="H416">
        <v>81</v>
      </c>
      <c r="I416">
        <v>1990</v>
      </c>
      <c r="J416">
        <v>2413</v>
      </c>
      <c r="K416">
        <v>18359</v>
      </c>
      <c r="L416">
        <v>115</v>
      </c>
      <c r="M416">
        <v>5813</v>
      </c>
      <c r="N416">
        <v>4201</v>
      </c>
      <c r="O416">
        <v>53</v>
      </c>
      <c r="P416">
        <v>10182</v>
      </c>
      <c r="Q416">
        <v>1700</v>
      </c>
      <c r="R416">
        <v>2522</v>
      </c>
      <c r="S416">
        <v>0</v>
      </c>
      <c r="T416">
        <v>-822</v>
      </c>
      <c r="U416">
        <v>6749</v>
      </c>
      <c r="V416">
        <v>-486</v>
      </c>
      <c r="W416">
        <v>9427</v>
      </c>
      <c r="X416">
        <v>8999</v>
      </c>
      <c r="Y416">
        <v>0.55000000000000004</v>
      </c>
      <c r="Z416">
        <v>51</v>
      </c>
      <c r="AA416">
        <v>16369</v>
      </c>
      <c r="AB416">
        <v>45</v>
      </c>
      <c r="AC416">
        <v>81.760000000000005</v>
      </c>
    </row>
    <row r="417" spans="1:29" x14ac:dyDescent="0.3">
      <c r="A417">
        <v>1997</v>
      </c>
      <c r="B417">
        <v>11</v>
      </c>
      <c r="C417" s="1">
        <v>35754</v>
      </c>
      <c r="D417">
        <v>16600</v>
      </c>
      <c r="E417">
        <v>25</v>
      </c>
      <c r="F417">
        <v>65</v>
      </c>
      <c r="G417">
        <v>276</v>
      </c>
      <c r="H417">
        <v>79</v>
      </c>
      <c r="I417">
        <v>1970</v>
      </c>
      <c r="J417">
        <v>2390</v>
      </c>
      <c r="K417">
        <v>19015</v>
      </c>
      <c r="L417">
        <v>115</v>
      </c>
      <c r="M417">
        <v>5655</v>
      </c>
      <c r="N417">
        <v>4190</v>
      </c>
      <c r="O417">
        <v>53</v>
      </c>
      <c r="P417">
        <v>10013</v>
      </c>
      <c r="Q417">
        <v>1750</v>
      </c>
      <c r="R417">
        <v>688</v>
      </c>
      <c r="S417">
        <v>0</v>
      </c>
      <c r="T417">
        <v>1062</v>
      </c>
      <c r="U417">
        <v>6954</v>
      </c>
      <c r="V417">
        <v>-1359</v>
      </c>
      <c r="W417">
        <v>9374</v>
      </c>
      <c r="X417">
        <v>7940</v>
      </c>
      <c r="Y417">
        <v>0.52</v>
      </c>
      <c r="Z417">
        <v>58</v>
      </c>
      <c r="AA417">
        <v>17045</v>
      </c>
      <c r="AB417">
        <v>53</v>
      </c>
      <c r="AC417">
        <v>81.63</v>
      </c>
    </row>
    <row r="418" spans="1:29" x14ac:dyDescent="0.3">
      <c r="A418">
        <v>1997</v>
      </c>
      <c r="B418">
        <v>11</v>
      </c>
      <c r="C418" s="1">
        <v>35755</v>
      </c>
      <c r="D418">
        <v>17000</v>
      </c>
      <c r="E418">
        <v>31</v>
      </c>
      <c r="F418">
        <v>90</v>
      </c>
      <c r="G418">
        <v>339</v>
      </c>
      <c r="H418">
        <v>88</v>
      </c>
      <c r="I418">
        <v>1950</v>
      </c>
      <c r="J418">
        <v>2467</v>
      </c>
      <c r="K418">
        <v>19498</v>
      </c>
      <c r="L418">
        <v>118</v>
      </c>
      <c r="M418">
        <v>6126</v>
      </c>
      <c r="N418">
        <v>4170</v>
      </c>
      <c r="O418">
        <v>57</v>
      </c>
      <c r="P418">
        <v>10471</v>
      </c>
      <c r="Q418">
        <v>1750</v>
      </c>
      <c r="R418">
        <v>688</v>
      </c>
      <c r="S418">
        <v>0</v>
      </c>
      <c r="T418">
        <v>1062</v>
      </c>
      <c r="U418">
        <v>7071</v>
      </c>
      <c r="V418">
        <v>-1624</v>
      </c>
      <c r="W418">
        <v>9663</v>
      </c>
      <c r="X418">
        <v>7965</v>
      </c>
      <c r="Y418">
        <v>0.53</v>
      </c>
      <c r="Z418">
        <v>59</v>
      </c>
      <c r="AA418">
        <v>17548</v>
      </c>
      <c r="AB418">
        <v>55</v>
      </c>
      <c r="AC418">
        <v>81.5</v>
      </c>
    </row>
    <row r="419" spans="1:29" x14ac:dyDescent="0.3">
      <c r="A419">
        <v>1997</v>
      </c>
      <c r="B419">
        <v>11</v>
      </c>
      <c r="C419" s="1">
        <v>35756</v>
      </c>
      <c r="D419">
        <v>17700</v>
      </c>
      <c r="E419">
        <v>50</v>
      </c>
      <c r="F419">
        <v>75</v>
      </c>
      <c r="G419">
        <v>386</v>
      </c>
      <c r="H419">
        <v>87</v>
      </c>
      <c r="I419">
        <v>1900</v>
      </c>
      <c r="J419">
        <v>2448</v>
      </c>
      <c r="K419">
        <v>20198</v>
      </c>
      <c r="L419">
        <v>116</v>
      </c>
      <c r="M419">
        <v>6276</v>
      </c>
      <c r="N419">
        <v>4180</v>
      </c>
      <c r="O419">
        <v>43</v>
      </c>
      <c r="P419">
        <v>10615</v>
      </c>
      <c r="Q419">
        <v>1750</v>
      </c>
      <c r="R419">
        <v>688</v>
      </c>
      <c r="S419">
        <v>0</v>
      </c>
      <c r="T419">
        <v>1062</v>
      </c>
      <c r="U419">
        <v>7276</v>
      </c>
      <c r="V419">
        <v>-1582</v>
      </c>
      <c r="W419">
        <v>10176</v>
      </c>
      <c r="X419">
        <v>8520</v>
      </c>
      <c r="Y419">
        <v>0.52</v>
      </c>
      <c r="Z419">
        <v>58</v>
      </c>
      <c r="AA419">
        <v>18298</v>
      </c>
      <c r="AB419">
        <v>53</v>
      </c>
      <c r="AC419">
        <v>81.33</v>
      </c>
    </row>
    <row r="420" spans="1:29" x14ac:dyDescent="0.3">
      <c r="A420">
        <v>1997</v>
      </c>
      <c r="B420">
        <v>11</v>
      </c>
      <c r="C420" s="1">
        <v>35757</v>
      </c>
      <c r="D420">
        <v>17000</v>
      </c>
      <c r="E420">
        <v>43</v>
      </c>
      <c r="F420">
        <v>66</v>
      </c>
      <c r="G420">
        <v>389</v>
      </c>
      <c r="H420">
        <v>87</v>
      </c>
      <c r="I420">
        <v>1870</v>
      </c>
      <c r="J420">
        <v>2412</v>
      </c>
      <c r="K420">
        <v>19455</v>
      </c>
      <c r="L420">
        <v>116</v>
      </c>
      <c r="M420">
        <v>6482</v>
      </c>
      <c r="N420">
        <v>4115</v>
      </c>
      <c r="O420">
        <v>31</v>
      </c>
      <c r="P420">
        <v>10744</v>
      </c>
      <c r="Q420">
        <v>1750</v>
      </c>
      <c r="R420">
        <v>458</v>
      </c>
      <c r="S420">
        <v>0</v>
      </c>
      <c r="T420">
        <v>1292</v>
      </c>
      <c r="U420">
        <v>7071</v>
      </c>
      <c r="V420">
        <v>-2100</v>
      </c>
      <c r="W420">
        <v>9610</v>
      </c>
      <c r="X420">
        <v>7420</v>
      </c>
      <c r="Y420">
        <v>0.54</v>
      </c>
      <c r="Z420">
        <v>62</v>
      </c>
      <c r="AA420">
        <v>17585</v>
      </c>
      <c r="AB420">
        <v>58</v>
      </c>
      <c r="AC420">
        <v>81.260000000000005</v>
      </c>
    </row>
    <row r="421" spans="1:29" x14ac:dyDescent="0.3">
      <c r="A421">
        <v>1997</v>
      </c>
      <c r="B421">
        <v>11</v>
      </c>
      <c r="C421" s="1">
        <v>35758</v>
      </c>
      <c r="D421">
        <v>16000</v>
      </c>
      <c r="E421">
        <v>30</v>
      </c>
      <c r="F421">
        <v>65</v>
      </c>
      <c r="G421">
        <v>391</v>
      </c>
      <c r="H421">
        <v>87</v>
      </c>
      <c r="I421">
        <v>1840</v>
      </c>
      <c r="J421">
        <v>2383</v>
      </c>
      <c r="K421">
        <v>18413</v>
      </c>
      <c r="L421">
        <v>116</v>
      </c>
      <c r="M421">
        <v>6112</v>
      </c>
      <c r="N421">
        <v>4185</v>
      </c>
      <c r="O421">
        <v>36</v>
      </c>
      <c r="P421">
        <v>10449</v>
      </c>
      <c r="Q421">
        <v>1750</v>
      </c>
      <c r="R421">
        <v>1605</v>
      </c>
      <c r="S421">
        <v>0</v>
      </c>
      <c r="T421">
        <v>145</v>
      </c>
      <c r="U421">
        <v>6778</v>
      </c>
      <c r="V421">
        <v>-1383</v>
      </c>
      <c r="W421">
        <v>9211</v>
      </c>
      <c r="X421">
        <v>7818</v>
      </c>
      <c r="Y421">
        <v>0.56000000000000005</v>
      </c>
      <c r="Z421">
        <v>58</v>
      </c>
      <c r="AA421">
        <v>16573</v>
      </c>
      <c r="AB421">
        <v>53</v>
      </c>
      <c r="AC421">
        <v>81.16</v>
      </c>
    </row>
    <row r="422" spans="1:29" x14ac:dyDescent="0.3">
      <c r="A422">
        <v>1997</v>
      </c>
      <c r="B422">
        <v>11</v>
      </c>
      <c r="C422" s="1">
        <v>35759</v>
      </c>
      <c r="D422">
        <v>15300</v>
      </c>
      <c r="E422">
        <v>40</v>
      </c>
      <c r="F422">
        <v>63</v>
      </c>
      <c r="G422">
        <v>397</v>
      </c>
      <c r="H422">
        <v>86</v>
      </c>
      <c r="I422">
        <v>1830</v>
      </c>
      <c r="J422">
        <v>2376</v>
      </c>
      <c r="K422">
        <v>17716</v>
      </c>
      <c r="L422">
        <v>120</v>
      </c>
      <c r="M422">
        <v>6617</v>
      </c>
      <c r="N422">
        <v>4073</v>
      </c>
      <c r="O422">
        <v>40</v>
      </c>
      <c r="P422">
        <v>10850</v>
      </c>
      <c r="Q422">
        <v>1800</v>
      </c>
      <c r="R422">
        <v>4585</v>
      </c>
      <c r="S422">
        <v>0</v>
      </c>
      <c r="T422">
        <v>-2785</v>
      </c>
      <c r="U422">
        <v>3698</v>
      </c>
      <c r="V422">
        <v>-2965</v>
      </c>
      <c r="W422">
        <v>12421</v>
      </c>
      <c r="X422">
        <v>9651</v>
      </c>
      <c r="Y422">
        <v>0.6</v>
      </c>
      <c r="Z422">
        <v>46</v>
      </c>
      <c r="AA422">
        <v>15886</v>
      </c>
      <c r="AB422">
        <v>39</v>
      </c>
      <c r="AC422">
        <v>80.930000000000007</v>
      </c>
    </row>
    <row r="423" spans="1:29" x14ac:dyDescent="0.3">
      <c r="A423">
        <v>1997</v>
      </c>
      <c r="B423">
        <v>11</v>
      </c>
      <c r="C423" s="1">
        <v>35760</v>
      </c>
      <c r="D423">
        <v>16200</v>
      </c>
      <c r="E423">
        <v>50</v>
      </c>
      <c r="F423">
        <v>198</v>
      </c>
      <c r="G423">
        <v>467</v>
      </c>
      <c r="H423">
        <v>126</v>
      </c>
      <c r="I423">
        <v>1910</v>
      </c>
      <c r="J423">
        <v>2701</v>
      </c>
      <c r="K423">
        <v>18951</v>
      </c>
      <c r="L423">
        <v>118</v>
      </c>
      <c r="M423">
        <v>6677</v>
      </c>
      <c r="N423">
        <v>4086</v>
      </c>
      <c r="O423">
        <v>45</v>
      </c>
      <c r="P423">
        <v>10926</v>
      </c>
      <c r="Q423">
        <v>1800</v>
      </c>
      <c r="R423">
        <v>8482</v>
      </c>
      <c r="S423">
        <v>0</v>
      </c>
      <c r="T423">
        <v>-6682</v>
      </c>
      <c r="U423">
        <v>2984</v>
      </c>
      <c r="V423">
        <v>-898</v>
      </c>
      <c r="W423">
        <v>15137</v>
      </c>
      <c r="X423">
        <v>14707</v>
      </c>
      <c r="Y423">
        <v>0.56999999999999995</v>
      </c>
      <c r="Z423">
        <v>22</v>
      </c>
      <c r="AA423">
        <v>17041</v>
      </c>
      <c r="AB423">
        <v>14</v>
      </c>
      <c r="AC423">
        <v>80.45</v>
      </c>
    </row>
    <row r="424" spans="1:29" x14ac:dyDescent="0.3">
      <c r="A424">
        <v>1997</v>
      </c>
      <c r="B424">
        <v>11</v>
      </c>
      <c r="C424" s="1">
        <v>35761</v>
      </c>
      <c r="D424">
        <v>20300</v>
      </c>
      <c r="E424">
        <v>50</v>
      </c>
      <c r="F424">
        <v>534</v>
      </c>
      <c r="G424">
        <v>424</v>
      </c>
      <c r="H424">
        <v>224</v>
      </c>
      <c r="I424">
        <v>2010</v>
      </c>
      <c r="J424">
        <v>3192</v>
      </c>
      <c r="K424">
        <v>23542</v>
      </c>
      <c r="L424">
        <v>116</v>
      </c>
      <c r="M424">
        <v>6678</v>
      </c>
      <c r="N424">
        <v>3987</v>
      </c>
      <c r="O424">
        <v>39</v>
      </c>
      <c r="P424">
        <v>10820</v>
      </c>
      <c r="Q424">
        <v>1850</v>
      </c>
      <c r="R424">
        <v>8711</v>
      </c>
      <c r="S424">
        <v>0</v>
      </c>
      <c r="T424">
        <v>-6861</v>
      </c>
      <c r="U424">
        <v>3529</v>
      </c>
      <c r="V424">
        <v>360</v>
      </c>
      <c r="W424">
        <v>18742</v>
      </c>
      <c r="X424">
        <v>19582</v>
      </c>
      <c r="Y424">
        <v>0.45</v>
      </c>
      <c r="Z424">
        <v>17</v>
      </c>
      <c r="AA424">
        <v>21532</v>
      </c>
      <c r="AB424">
        <v>9</v>
      </c>
      <c r="AC424">
        <v>79.8</v>
      </c>
    </row>
    <row r="425" spans="1:29" x14ac:dyDescent="0.3">
      <c r="A425">
        <v>1997</v>
      </c>
      <c r="B425">
        <v>11</v>
      </c>
      <c r="C425" s="1">
        <v>35762</v>
      </c>
      <c r="D425">
        <v>24900</v>
      </c>
      <c r="E425">
        <v>50</v>
      </c>
      <c r="F425">
        <v>242</v>
      </c>
      <c r="G425">
        <v>401</v>
      </c>
      <c r="H425">
        <v>132</v>
      </c>
      <c r="I425">
        <v>1960</v>
      </c>
      <c r="J425">
        <v>2735</v>
      </c>
      <c r="K425">
        <v>27685</v>
      </c>
      <c r="L425">
        <v>115</v>
      </c>
      <c r="M425">
        <v>6624</v>
      </c>
      <c r="N425">
        <v>4085</v>
      </c>
      <c r="O425">
        <v>35</v>
      </c>
      <c r="P425">
        <v>10859</v>
      </c>
      <c r="Q425">
        <v>1900</v>
      </c>
      <c r="R425">
        <v>8711</v>
      </c>
      <c r="S425">
        <v>0</v>
      </c>
      <c r="T425">
        <v>-6811</v>
      </c>
      <c r="U425">
        <v>4141</v>
      </c>
      <c r="V425">
        <v>443</v>
      </c>
      <c r="W425">
        <v>22716</v>
      </c>
      <c r="X425">
        <v>23636</v>
      </c>
      <c r="Y425">
        <v>0.39</v>
      </c>
      <c r="Z425">
        <v>15</v>
      </c>
      <c r="AA425">
        <v>25725</v>
      </c>
      <c r="AB425">
        <v>8</v>
      </c>
      <c r="AC425">
        <v>79.069999999999993</v>
      </c>
    </row>
    <row r="426" spans="1:29" x14ac:dyDescent="0.3">
      <c r="A426">
        <v>1997</v>
      </c>
      <c r="B426">
        <v>11</v>
      </c>
      <c r="C426" s="1">
        <v>35763</v>
      </c>
      <c r="D426">
        <v>26600</v>
      </c>
      <c r="E426">
        <v>1200</v>
      </c>
      <c r="F426">
        <v>152</v>
      </c>
      <c r="G426">
        <v>399</v>
      </c>
      <c r="H426">
        <v>106</v>
      </c>
      <c r="I426">
        <v>1920</v>
      </c>
      <c r="J426">
        <v>2577</v>
      </c>
      <c r="K426">
        <v>30377</v>
      </c>
      <c r="L426">
        <v>115</v>
      </c>
      <c r="M426">
        <v>6661</v>
      </c>
      <c r="N426">
        <v>4109</v>
      </c>
      <c r="O426">
        <v>33</v>
      </c>
      <c r="P426">
        <v>10918</v>
      </c>
      <c r="Q426">
        <v>1900</v>
      </c>
      <c r="R426">
        <v>7106</v>
      </c>
      <c r="S426">
        <v>0</v>
      </c>
      <c r="T426">
        <v>-5206</v>
      </c>
      <c r="U426">
        <v>4367</v>
      </c>
      <c r="V426">
        <v>-591</v>
      </c>
      <c r="W426">
        <v>24891</v>
      </c>
      <c r="X426">
        <v>24665</v>
      </c>
      <c r="Y426">
        <v>0.35</v>
      </c>
      <c r="Z426">
        <v>19</v>
      </c>
      <c r="AA426">
        <v>28457</v>
      </c>
      <c r="AB426">
        <v>13</v>
      </c>
      <c r="AC426">
        <v>78.349999999999994</v>
      </c>
    </row>
    <row r="427" spans="1:29" x14ac:dyDescent="0.3">
      <c r="A427">
        <v>1997</v>
      </c>
      <c r="B427">
        <v>11</v>
      </c>
      <c r="C427" s="1">
        <v>35764</v>
      </c>
      <c r="D427">
        <v>24200</v>
      </c>
      <c r="E427">
        <v>36</v>
      </c>
      <c r="F427">
        <v>124</v>
      </c>
      <c r="G427">
        <v>417</v>
      </c>
      <c r="H427">
        <v>99</v>
      </c>
      <c r="I427">
        <v>1980</v>
      </c>
      <c r="J427">
        <v>2620</v>
      </c>
      <c r="K427">
        <v>26856</v>
      </c>
      <c r="L427">
        <v>116</v>
      </c>
      <c r="M427">
        <v>6647</v>
      </c>
      <c r="N427">
        <v>4034</v>
      </c>
      <c r="O427">
        <v>42</v>
      </c>
      <c r="P427">
        <v>10839</v>
      </c>
      <c r="Q427">
        <v>1950</v>
      </c>
      <c r="R427">
        <v>7565</v>
      </c>
      <c r="S427">
        <v>0</v>
      </c>
      <c r="T427">
        <v>-5615</v>
      </c>
      <c r="U427">
        <v>4048</v>
      </c>
      <c r="V427">
        <v>-523</v>
      </c>
      <c r="W427">
        <v>21760</v>
      </c>
      <c r="X427">
        <v>21631</v>
      </c>
      <c r="Y427">
        <v>0.4</v>
      </c>
      <c r="Z427">
        <v>19</v>
      </c>
      <c r="AA427">
        <v>24876</v>
      </c>
      <c r="AB427">
        <v>13</v>
      </c>
      <c r="AC427">
        <v>77.75</v>
      </c>
    </row>
    <row r="428" spans="1:29" x14ac:dyDescent="0.3">
      <c r="A428">
        <v>1997</v>
      </c>
      <c r="B428">
        <v>12</v>
      </c>
      <c r="C428" s="1">
        <v>35765</v>
      </c>
      <c r="D428">
        <v>23700</v>
      </c>
      <c r="E428">
        <v>1070</v>
      </c>
      <c r="F428">
        <v>109</v>
      </c>
      <c r="G428">
        <v>401</v>
      </c>
      <c r="H428">
        <v>91</v>
      </c>
      <c r="I428">
        <v>2060</v>
      </c>
      <c r="J428">
        <v>2661</v>
      </c>
      <c r="K428">
        <v>27431</v>
      </c>
      <c r="L428">
        <v>118</v>
      </c>
      <c r="M428">
        <v>6673</v>
      </c>
      <c r="N428">
        <v>4084</v>
      </c>
      <c r="O428">
        <v>42</v>
      </c>
      <c r="P428">
        <v>10917</v>
      </c>
      <c r="Q428">
        <v>2000</v>
      </c>
      <c r="R428">
        <v>3668</v>
      </c>
      <c r="S428">
        <v>0</v>
      </c>
      <c r="T428">
        <v>-1668</v>
      </c>
      <c r="U428">
        <v>3981</v>
      </c>
      <c r="V428">
        <v>-3191</v>
      </c>
      <c r="W428">
        <v>21256</v>
      </c>
      <c r="X428">
        <v>18182</v>
      </c>
      <c r="Y428">
        <v>0.39</v>
      </c>
      <c r="Z428">
        <v>34</v>
      </c>
      <c r="AA428">
        <v>25371</v>
      </c>
      <c r="AB428">
        <v>28</v>
      </c>
      <c r="AC428">
        <v>77.3</v>
      </c>
    </row>
    <row r="429" spans="1:29" x14ac:dyDescent="0.3">
      <c r="A429">
        <v>1997</v>
      </c>
      <c r="B429">
        <v>12</v>
      </c>
      <c r="C429" s="1">
        <v>35766</v>
      </c>
      <c r="D429">
        <v>29400</v>
      </c>
      <c r="E429">
        <v>2114</v>
      </c>
      <c r="F429">
        <v>98</v>
      </c>
      <c r="G429">
        <v>396</v>
      </c>
      <c r="H429">
        <v>81</v>
      </c>
      <c r="I429">
        <v>2010</v>
      </c>
      <c r="J429">
        <v>2585</v>
      </c>
      <c r="K429">
        <v>34099</v>
      </c>
      <c r="L429">
        <v>116</v>
      </c>
      <c r="M429">
        <v>6672</v>
      </c>
      <c r="N429">
        <v>3981</v>
      </c>
      <c r="O429">
        <v>60</v>
      </c>
      <c r="P429">
        <v>10829</v>
      </c>
      <c r="Q429">
        <v>2000</v>
      </c>
      <c r="R429">
        <v>3438</v>
      </c>
      <c r="S429">
        <v>0</v>
      </c>
      <c r="T429">
        <v>-1438</v>
      </c>
      <c r="U429">
        <v>4739</v>
      </c>
      <c r="V429">
        <v>-2570</v>
      </c>
      <c r="W429">
        <v>27178</v>
      </c>
      <c r="X429">
        <v>24708</v>
      </c>
      <c r="Y429">
        <v>0.31</v>
      </c>
      <c r="Z429">
        <v>28</v>
      </c>
      <c r="AA429">
        <v>32089</v>
      </c>
      <c r="AB429">
        <v>23</v>
      </c>
      <c r="AC429">
        <v>76.680000000000007</v>
      </c>
    </row>
    <row r="430" spans="1:29" x14ac:dyDescent="0.3">
      <c r="A430">
        <v>1997</v>
      </c>
      <c r="B430">
        <v>12</v>
      </c>
      <c r="C430" s="1">
        <v>35767</v>
      </c>
      <c r="D430">
        <v>27400</v>
      </c>
      <c r="E430">
        <v>2110</v>
      </c>
      <c r="F430">
        <v>89</v>
      </c>
      <c r="G430">
        <v>398</v>
      </c>
      <c r="H430">
        <v>81</v>
      </c>
      <c r="I430">
        <v>2030</v>
      </c>
      <c r="J430">
        <v>2598</v>
      </c>
      <c r="K430">
        <v>32108</v>
      </c>
      <c r="L430">
        <v>115</v>
      </c>
      <c r="M430">
        <v>6669</v>
      </c>
      <c r="N430">
        <v>4204</v>
      </c>
      <c r="O430">
        <v>45</v>
      </c>
      <c r="P430">
        <v>11033</v>
      </c>
      <c r="Q430">
        <v>2000</v>
      </c>
      <c r="R430">
        <v>3438</v>
      </c>
      <c r="S430">
        <v>0</v>
      </c>
      <c r="T430">
        <v>-1438</v>
      </c>
      <c r="U430">
        <v>4473</v>
      </c>
      <c r="V430">
        <v>-3027</v>
      </c>
      <c r="W430">
        <v>25440</v>
      </c>
      <c r="X430">
        <v>22513</v>
      </c>
      <c r="Y430">
        <v>0.34</v>
      </c>
      <c r="Z430">
        <v>30</v>
      </c>
      <c r="AA430">
        <v>30078</v>
      </c>
      <c r="AB430">
        <v>25</v>
      </c>
      <c r="AC430">
        <v>76.150000000000006</v>
      </c>
    </row>
    <row r="431" spans="1:29" x14ac:dyDescent="0.3">
      <c r="A431">
        <v>1997</v>
      </c>
      <c r="B431">
        <v>12</v>
      </c>
      <c r="C431" s="1">
        <v>35768</v>
      </c>
      <c r="D431">
        <v>24000</v>
      </c>
      <c r="E431">
        <v>1376</v>
      </c>
      <c r="F431">
        <v>86</v>
      </c>
      <c r="G431">
        <v>398</v>
      </c>
      <c r="H431">
        <v>82</v>
      </c>
      <c r="I431">
        <v>2100</v>
      </c>
      <c r="J431">
        <v>2666</v>
      </c>
      <c r="K431">
        <v>28042</v>
      </c>
      <c r="L431">
        <v>116</v>
      </c>
      <c r="M431">
        <v>6256</v>
      </c>
      <c r="N431">
        <v>4050</v>
      </c>
      <c r="O431">
        <v>38</v>
      </c>
      <c r="P431">
        <v>10460</v>
      </c>
      <c r="Q431">
        <v>2050</v>
      </c>
      <c r="R431">
        <v>3668</v>
      </c>
      <c r="S431">
        <v>0</v>
      </c>
      <c r="T431">
        <v>-1618</v>
      </c>
      <c r="U431">
        <v>4021</v>
      </c>
      <c r="V431">
        <v>-2722</v>
      </c>
      <c r="W431">
        <v>21808</v>
      </c>
      <c r="X431">
        <v>19200</v>
      </c>
      <c r="Y431">
        <v>0.37</v>
      </c>
      <c r="Z431">
        <v>32</v>
      </c>
      <c r="AA431">
        <v>25942</v>
      </c>
      <c r="AB431">
        <v>26</v>
      </c>
      <c r="AC431">
        <v>75.75</v>
      </c>
    </row>
    <row r="432" spans="1:29" x14ac:dyDescent="0.3">
      <c r="A432">
        <v>1997</v>
      </c>
      <c r="B432">
        <v>12</v>
      </c>
      <c r="C432" s="1">
        <v>35769</v>
      </c>
      <c r="D432">
        <v>21800</v>
      </c>
      <c r="E432">
        <v>83</v>
      </c>
      <c r="F432">
        <v>84</v>
      </c>
      <c r="G432">
        <v>423</v>
      </c>
      <c r="H432">
        <v>86</v>
      </c>
      <c r="I432">
        <v>2210</v>
      </c>
      <c r="J432">
        <v>2803</v>
      </c>
      <c r="K432">
        <v>24686</v>
      </c>
      <c r="L432">
        <v>134</v>
      </c>
      <c r="M432">
        <v>6665</v>
      </c>
      <c r="N432">
        <v>4053</v>
      </c>
      <c r="O432">
        <v>27</v>
      </c>
      <c r="P432">
        <v>10879</v>
      </c>
      <c r="Q432">
        <v>2100</v>
      </c>
      <c r="R432">
        <v>2063</v>
      </c>
      <c r="S432">
        <v>0</v>
      </c>
      <c r="T432">
        <v>37</v>
      </c>
      <c r="U432">
        <v>3728</v>
      </c>
      <c r="V432">
        <v>-4371</v>
      </c>
      <c r="W432">
        <v>18144</v>
      </c>
      <c r="X432">
        <v>13771</v>
      </c>
      <c r="Y432">
        <v>0.43</v>
      </c>
      <c r="Z432">
        <v>44</v>
      </c>
      <c r="AA432">
        <v>22476</v>
      </c>
      <c r="AB432">
        <v>39</v>
      </c>
      <c r="AC432">
        <v>75.59</v>
      </c>
    </row>
    <row r="433" spans="1:29" x14ac:dyDescent="0.3">
      <c r="A433">
        <v>1997</v>
      </c>
      <c r="B433">
        <v>12</v>
      </c>
      <c r="C433" s="1">
        <v>35770</v>
      </c>
      <c r="D433">
        <v>20200</v>
      </c>
      <c r="E433">
        <v>66</v>
      </c>
      <c r="F433">
        <v>88</v>
      </c>
      <c r="G433">
        <v>414</v>
      </c>
      <c r="H433">
        <v>89</v>
      </c>
      <c r="I433">
        <v>2350</v>
      </c>
      <c r="J433">
        <v>2941</v>
      </c>
      <c r="K433">
        <v>23207</v>
      </c>
      <c r="L433">
        <v>148</v>
      </c>
      <c r="M433">
        <v>6671</v>
      </c>
      <c r="N433">
        <v>4096</v>
      </c>
      <c r="O433">
        <v>34</v>
      </c>
      <c r="P433">
        <v>10949</v>
      </c>
      <c r="Q433">
        <v>2100</v>
      </c>
      <c r="R433">
        <v>3438</v>
      </c>
      <c r="S433">
        <v>0</v>
      </c>
      <c r="T433">
        <v>-1338</v>
      </c>
      <c r="U433">
        <v>3516</v>
      </c>
      <c r="V433">
        <v>-3622</v>
      </c>
      <c r="W433">
        <v>17125</v>
      </c>
      <c r="X433">
        <v>13596</v>
      </c>
      <c r="Y433">
        <v>0.46</v>
      </c>
      <c r="Z433">
        <v>41</v>
      </c>
      <c r="AA433">
        <v>20857</v>
      </c>
      <c r="AB433">
        <v>35</v>
      </c>
      <c r="AC433">
        <v>75.45</v>
      </c>
    </row>
    <row r="434" spans="1:29" x14ac:dyDescent="0.3">
      <c r="A434">
        <v>1997</v>
      </c>
      <c r="B434">
        <v>12</v>
      </c>
      <c r="C434" s="1">
        <v>35771</v>
      </c>
      <c r="D434">
        <v>21000</v>
      </c>
      <c r="E434">
        <v>38</v>
      </c>
      <c r="F434">
        <v>615</v>
      </c>
      <c r="G434">
        <v>454</v>
      </c>
      <c r="H434">
        <v>80</v>
      </c>
      <c r="I434">
        <v>2330</v>
      </c>
      <c r="J434">
        <v>3479</v>
      </c>
      <c r="K434">
        <v>24517</v>
      </c>
      <c r="L434">
        <v>115</v>
      </c>
      <c r="M434">
        <v>6600</v>
      </c>
      <c r="N434">
        <v>4061</v>
      </c>
      <c r="O434">
        <v>35</v>
      </c>
      <c r="P434">
        <v>10811</v>
      </c>
      <c r="Q434">
        <v>2150</v>
      </c>
      <c r="R434">
        <v>6648</v>
      </c>
      <c r="S434">
        <v>0</v>
      </c>
      <c r="T434">
        <v>-4498</v>
      </c>
      <c r="U434">
        <v>3622</v>
      </c>
      <c r="V434">
        <v>-787</v>
      </c>
      <c r="W434">
        <v>18675</v>
      </c>
      <c r="X434">
        <v>18203</v>
      </c>
      <c r="Y434">
        <v>0.43</v>
      </c>
      <c r="Z434">
        <v>26</v>
      </c>
      <c r="AA434">
        <v>22187</v>
      </c>
      <c r="AB434">
        <v>18</v>
      </c>
      <c r="AC434">
        <v>75.12</v>
      </c>
    </row>
    <row r="435" spans="1:29" x14ac:dyDescent="0.3">
      <c r="A435">
        <v>1997</v>
      </c>
      <c r="B435">
        <v>12</v>
      </c>
      <c r="C435" s="1">
        <v>35772</v>
      </c>
      <c r="D435">
        <v>25500</v>
      </c>
      <c r="E435">
        <v>27</v>
      </c>
      <c r="F435">
        <v>896</v>
      </c>
      <c r="G435">
        <v>430</v>
      </c>
      <c r="H435">
        <v>73</v>
      </c>
      <c r="I435">
        <v>2390</v>
      </c>
      <c r="J435">
        <v>3789</v>
      </c>
      <c r="K435">
        <v>29316</v>
      </c>
      <c r="L435">
        <v>80</v>
      </c>
      <c r="M435">
        <v>5931</v>
      </c>
      <c r="N435">
        <v>4036</v>
      </c>
      <c r="O435">
        <v>34</v>
      </c>
      <c r="P435">
        <v>10081</v>
      </c>
      <c r="Q435">
        <v>2150</v>
      </c>
      <c r="R435">
        <v>6648</v>
      </c>
      <c r="S435">
        <v>0</v>
      </c>
      <c r="T435">
        <v>-4498</v>
      </c>
      <c r="U435">
        <v>4221</v>
      </c>
      <c r="V435">
        <v>852</v>
      </c>
      <c r="W435">
        <v>22566</v>
      </c>
      <c r="X435">
        <v>23733</v>
      </c>
      <c r="Y435">
        <v>0.34</v>
      </c>
      <c r="Z435">
        <v>19</v>
      </c>
      <c r="AA435">
        <v>26926</v>
      </c>
      <c r="AB435">
        <v>12</v>
      </c>
      <c r="AC435">
        <v>74.64</v>
      </c>
    </row>
    <row r="436" spans="1:29" x14ac:dyDescent="0.3">
      <c r="A436">
        <v>1997</v>
      </c>
      <c r="B436">
        <v>12</v>
      </c>
      <c r="C436" s="1">
        <v>35773</v>
      </c>
      <c r="D436">
        <v>29400</v>
      </c>
      <c r="E436">
        <v>1288</v>
      </c>
      <c r="F436">
        <v>368</v>
      </c>
      <c r="G436">
        <v>488</v>
      </c>
      <c r="H436">
        <v>69</v>
      </c>
      <c r="I436">
        <v>2510</v>
      </c>
      <c r="J436">
        <v>3435</v>
      </c>
      <c r="K436">
        <v>34123</v>
      </c>
      <c r="L436">
        <v>82</v>
      </c>
      <c r="M436">
        <v>5960</v>
      </c>
      <c r="N436">
        <v>4061</v>
      </c>
      <c r="O436">
        <v>39</v>
      </c>
      <c r="P436">
        <v>10142</v>
      </c>
      <c r="Q436">
        <v>2150</v>
      </c>
      <c r="R436">
        <v>6418</v>
      </c>
      <c r="S436">
        <v>0</v>
      </c>
      <c r="T436">
        <v>-4268</v>
      </c>
      <c r="U436">
        <v>4739</v>
      </c>
      <c r="V436">
        <v>807</v>
      </c>
      <c r="W436">
        <v>27144</v>
      </c>
      <c r="X436">
        <v>28250</v>
      </c>
      <c r="Y436">
        <v>0.28999999999999998</v>
      </c>
      <c r="Z436">
        <v>17</v>
      </c>
      <c r="AA436">
        <v>31613</v>
      </c>
      <c r="AB436">
        <v>11</v>
      </c>
      <c r="AC436">
        <v>74.08</v>
      </c>
    </row>
    <row r="437" spans="1:29" x14ac:dyDescent="0.3">
      <c r="A437">
        <v>1997</v>
      </c>
      <c r="B437">
        <v>12</v>
      </c>
      <c r="C437" s="1">
        <v>35774</v>
      </c>
      <c r="D437">
        <v>30700</v>
      </c>
      <c r="E437">
        <v>1920</v>
      </c>
      <c r="F437">
        <v>232</v>
      </c>
      <c r="G437">
        <v>538</v>
      </c>
      <c r="H437">
        <v>68</v>
      </c>
      <c r="I437">
        <v>2520</v>
      </c>
      <c r="J437">
        <v>3358</v>
      </c>
      <c r="K437">
        <v>35978</v>
      </c>
      <c r="L437">
        <v>76</v>
      </c>
      <c r="M437">
        <v>6407</v>
      </c>
      <c r="N437">
        <v>4084</v>
      </c>
      <c r="O437">
        <v>37</v>
      </c>
      <c r="P437">
        <v>10604</v>
      </c>
      <c r="Q437">
        <v>2200</v>
      </c>
      <c r="R437">
        <v>4585</v>
      </c>
      <c r="S437">
        <v>0</v>
      </c>
      <c r="T437">
        <v>-2385</v>
      </c>
      <c r="U437">
        <v>4912</v>
      </c>
      <c r="V437">
        <v>-784</v>
      </c>
      <c r="W437">
        <v>28376</v>
      </c>
      <c r="X437">
        <v>27758</v>
      </c>
      <c r="Y437">
        <v>0.28999999999999998</v>
      </c>
      <c r="Z437">
        <v>23</v>
      </c>
      <c r="AA437">
        <v>33458</v>
      </c>
      <c r="AB437">
        <v>17</v>
      </c>
      <c r="AC437">
        <v>73.56</v>
      </c>
    </row>
    <row r="438" spans="1:29" x14ac:dyDescent="0.3">
      <c r="A438">
        <v>1997</v>
      </c>
      <c r="B438">
        <v>12</v>
      </c>
      <c r="C438" s="1">
        <v>35775</v>
      </c>
      <c r="D438">
        <v>27700</v>
      </c>
      <c r="E438">
        <v>1498</v>
      </c>
      <c r="F438">
        <v>181</v>
      </c>
      <c r="G438">
        <v>541</v>
      </c>
      <c r="H438">
        <v>70</v>
      </c>
      <c r="I438">
        <v>2470</v>
      </c>
      <c r="J438">
        <v>3262</v>
      </c>
      <c r="K438">
        <v>32460</v>
      </c>
      <c r="L438">
        <v>80</v>
      </c>
      <c r="M438">
        <v>6674</v>
      </c>
      <c r="N438">
        <v>4084</v>
      </c>
      <c r="O438">
        <v>39</v>
      </c>
      <c r="P438">
        <v>10877</v>
      </c>
      <c r="Q438">
        <v>2200</v>
      </c>
      <c r="R438">
        <v>3209</v>
      </c>
      <c r="S438">
        <v>0</v>
      </c>
      <c r="T438">
        <v>-1009</v>
      </c>
      <c r="U438">
        <v>4513</v>
      </c>
      <c r="V438">
        <v>-2446</v>
      </c>
      <c r="W438">
        <v>24967</v>
      </c>
      <c r="X438">
        <v>22592</v>
      </c>
      <c r="Y438">
        <v>0.33</v>
      </c>
      <c r="Z438">
        <v>30</v>
      </c>
      <c r="AA438">
        <v>29990</v>
      </c>
      <c r="AB438">
        <v>25</v>
      </c>
      <c r="AC438">
        <v>73.2</v>
      </c>
    </row>
    <row r="439" spans="1:29" x14ac:dyDescent="0.3">
      <c r="A439">
        <v>1997</v>
      </c>
      <c r="B439">
        <v>12</v>
      </c>
      <c r="C439" s="1">
        <v>35776</v>
      </c>
      <c r="D439">
        <v>24300</v>
      </c>
      <c r="E439">
        <v>54</v>
      </c>
      <c r="F439">
        <v>151</v>
      </c>
      <c r="G439">
        <v>543</v>
      </c>
      <c r="H439">
        <v>70</v>
      </c>
      <c r="I439">
        <v>2370</v>
      </c>
      <c r="J439">
        <v>3134</v>
      </c>
      <c r="K439">
        <v>27488</v>
      </c>
      <c r="L439">
        <v>93</v>
      </c>
      <c r="M439">
        <v>6637</v>
      </c>
      <c r="N439">
        <v>4058</v>
      </c>
      <c r="O439">
        <v>52</v>
      </c>
      <c r="P439">
        <v>10840</v>
      </c>
      <c r="Q439">
        <v>2200</v>
      </c>
      <c r="R439">
        <v>0</v>
      </c>
      <c r="S439">
        <v>0</v>
      </c>
      <c r="T439">
        <v>2200</v>
      </c>
      <c r="U439">
        <v>4061</v>
      </c>
      <c r="V439">
        <v>-5076</v>
      </c>
      <c r="W439">
        <v>19677</v>
      </c>
      <c r="X439">
        <v>14447</v>
      </c>
      <c r="Y439">
        <v>0.39</v>
      </c>
      <c r="Z439">
        <v>47</v>
      </c>
      <c r="AA439">
        <v>25118</v>
      </c>
      <c r="AB439">
        <v>42</v>
      </c>
      <c r="AC439">
        <v>73.150000000000006</v>
      </c>
    </row>
    <row r="440" spans="1:29" x14ac:dyDescent="0.3">
      <c r="A440">
        <v>1997</v>
      </c>
      <c r="B440">
        <v>12</v>
      </c>
      <c r="C440" s="1">
        <v>35777</v>
      </c>
      <c r="D440">
        <v>21500</v>
      </c>
      <c r="E440">
        <v>73</v>
      </c>
      <c r="F440">
        <v>128</v>
      </c>
      <c r="G440">
        <v>546</v>
      </c>
      <c r="H440">
        <v>69</v>
      </c>
      <c r="I440">
        <v>2320</v>
      </c>
      <c r="J440">
        <v>3063</v>
      </c>
      <c r="K440">
        <v>24636</v>
      </c>
      <c r="L440">
        <v>98</v>
      </c>
      <c r="M440">
        <v>6677</v>
      </c>
      <c r="N440">
        <v>4108</v>
      </c>
      <c r="O440">
        <v>43</v>
      </c>
      <c r="P440">
        <v>10926</v>
      </c>
      <c r="Q440">
        <v>2200</v>
      </c>
      <c r="R440">
        <v>0</v>
      </c>
      <c r="S440">
        <v>0</v>
      </c>
      <c r="T440">
        <v>2200</v>
      </c>
      <c r="U440">
        <v>3689</v>
      </c>
      <c r="V440">
        <v>-5604</v>
      </c>
      <c r="W440">
        <v>17268</v>
      </c>
      <c r="X440">
        <v>11510</v>
      </c>
      <c r="Y440">
        <v>0.44</v>
      </c>
      <c r="Z440">
        <v>53</v>
      </c>
      <c r="AA440">
        <v>22316</v>
      </c>
      <c r="AB440">
        <v>48</v>
      </c>
      <c r="AC440">
        <v>73.239999999999995</v>
      </c>
    </row>
    <row r="441" spans="1:29" x14ac:dyDescent="0.3">
      <c r="A441">
        <v>1997</v>
      </c>
      <c r="B441">
        <v>12</v>
      </c>
      <c r="C441" s="1">
        <v>35778</v>
      </c>
      <c r="D441">
        <v>20000</v>
      </c>
      <c r="E441">
        <v>54</v>
      </c>
      <c r="F441">
        <v>126</v>
      </c>
      <c r="G441">
        <v>586</v>
      </c>
      <c r="H441">
        <v>69</v>
      </c>
      <c r="I441">
        <v>2260</v>
      </c>
      <c r="J441">
        <v>3041</v>
      </c>
      <c r="K441">
        <v>23095</v>
      </c>
      <c r="L441">
        <v>92</v>
      </c>
      <c r="M441">
        <v>6666</v>
      </c>
      <c r="N441">
        <v>4062</v>
      </c>
      <c r="O441">
        <v>45</v>
      </c>
      <c r="P441">
        <v>10865</v>
      </c>
      <c r="Q441">
        <v>2200</v>
      </c>
      <c r="R441">
        <v>5272</v>
      </c>
      <c r="S441">
        <v>0</v>
      </c>
      <c r="T441">
        <v>-3072</v>
      </c>
      <c r="U441">
        <v>3489</v>
      </c>
      <c r="V441">
        <v>-2338</v>
      </c>
      <c r="W441">
        <v>17425</v>
      </c>
      <c r="X441">
        <v>15303</v>
      </c>
      <c r="Y441">
        <v>0.46</v>
      </c>
      <c r="Z441">
        <v>34</v>
      </c>
      <c r="AA441">
        <v>20835</v>
      </c>
      <c r="AB441">
        <v>27</v>
      </c>
      <c r="AC441">
        <v>73.150000000000006</v>
      </c>
    </row>
    <row r="442" spans="1:29" x14ac:dyDescent="0.3">
      <c r="A442">
        <v>1997</v>
      </c>
      <c r="B442">
        <v>12</v>
      </c>
      <c r="C442" s="1">
        <v>35779</v>
      </c>
      <c r="D442">
        <v>20800</v>
      </c>
      <c r="E442">
        <v>50</v>
      </c>
      <c r="F442">
        <v>141</v>
      </c>
      <c r="G442">
        <v>555</v>
      </c>
      <c r="H442">
        <v>69</v>
      </c>
      <c r="I442">
        <v>2230</v>
      </c>
      <c r="J442">
        <v>2995</v>
      </c>
      <c r="K442">
        <v>23845</v>
      </c>
      <c r="L442">
        <v>100</v>
      </c>
      <c r="M442">
        <v>7389</v>
      </c>
      <c r="N442">
        <v>4083</v>
      </c>
      <c r="O442">
        <v>25</v>
      </c>
      <c r="P442">
        <v>11597</v>
      </c>
      <c r="Q442">
        <v>2200</v>
      </c>
      <c r="R442">
        <v>5272</v>
      </c>
      <c r="S442">
        <v>0</v>
      </c>
      <c r="T442">
        <v>-3072</v>
      </c>
      <c r="U442">
        <v>3595</v>
      </c>
      <c r="V442">
        <v>-3010</v>
      </c>
      <c r="W442">
        <v>18115</v>
      </c>
      <c r="X442">
        <v>15320</v>
      </c>
      <c r="Y442">
        <v>0.48</v>
      </c>
      <c r="Z442">
        <v>36</v>
      </c>
      <c r="AA442">
        <v>21615</v>
      </c>
      <c r="AB442">
        <v>29</v>
      </c>
      <c r="AC442">
        <v>73.069999999999993</v>
      </c>
    </row>
    <row r="443" spans="1:29" x14ac:dyDescent="0.3">
      <c r="A443">
        <v>1997</v>
      </c>
      <c r="B443">
        <v>12</v>
      </c>
      <c r="C443" s="1">
        <v>35780</v>
      </c>
      <c r="D443">
        <v>23800</v>
      </c>
      <c r="E443">
        <v>50</v>
      </c>
      <c r="F443">
        <v>147</v>
      </c>
      <c r="G443">
        <v>549</v>
      </c>
      <c r="H443">
        <v>67</v>
      </c>
      <c r="I443">
        <v>2150</v>
      </c>
      <c r="J443">
        <v>2913</v>
      </c>
      <c r="K443">
        <v>26763</v>
      </c>
      <c r="L443">
        <v>90</v>
      </c>
      <c r="M443">
        <v>7383</v>
      </c>
      <c r="N443">
        <v>4136</v>
      </c>
      <c r="O443">
        <v>34</v>
      </c>
      <c r="P443">
        <v>11643</v>
      </c>
      <c r="Q443">
        <v>2200</v>
      </c>
      <c r="R443">
        <v>5272</v>
      </c>
      <c r="S443">
        <v>0</v>
      </c>
      <c r="T443">
        <v>-3072</v>
      </c>
      <c r="U443">
        <v>3994</v>
      </c>
      <c r="V443">
        <v>-2739</v>
      </c>
      <c r="W443">
        <v>20716</v>
      </c>
      <c r="X443">
        <v>18192</v>
      </c>
      <c r="Y443">
        <v>0.43</v>
      </c>
      <c r="Z443">
        <v>32</v>
      </c>
      <c r="AA443">
        <v>24613</v>
      </c>
      <c r="AB443">
        <v>26</v>
      </c>
      <c r="AC443">
        <v>72.87</v>
      </c>
    </row>
    <row r="444" spans="1:29" x14ac:dyDescent="0.3">
      <c r="A444">
        <v>1997</v>
      </c>
      <c r="B444">
        <v>12</v>
      </c>
      <c r="C444" s="1">
        <v>35781</v>
      </c>
      <c r="D444">
        <v>27500</v>
      </c>
      <c r="E444">
        <v>1490</v>
      </c>
      <c r="F444">
        <v>124</v>
      </c>
      <c r="G444">
        <v>548</v>
      </c>
      <c r="H444">
        <v>72</v>
      </c>
      <c r="I444">
        <v>2140</v>
      </c>
      <c r="J444">
        <v>2884</v>
      </c>
      <c r="K444">
        <v>31874</v>
      </c>
      <c r="L444">
        <v>89</v>
      </c>
      <c r="M444">
        <v>7351</v>
      </c>
      <c r="N444">
        <v>4168</v>
      </c>
      <c r="O444">
        <v>34</v>
      </c>
      <c r="P444">
        <v>11642</v>
      </c>
      <c r="Q444">
        <v>2200</v>
      </c>
      <c r="R444">
        <v>5272</v>
      </c>
      <c r="S444">
        <v>0</v>
      </c>
      <c r="T444">
        <v>-3072</v>
      </c>
      <c r="U444">
        <v>4487</v>
      </c>
      <c r="V444">
        <v>-2275</v>
      </c>
      <c r="W444">
        <v>25364</v>
      </c>
      <c r="X444">
        <v>23304</v>
      </c>
      <c r="Y444">
        <v>0.36</v>
      </c>
      <c r="Z444">
        <v>27</v>
      </c>
      <c r="AA444">
        <v>29734</v>
      </c>
      <c r="AB444">
        <v>22</v>
      </c>
      <c r="AC444">
        <v>72.53</v>
      </c>
    </row>
    <row r="445" spans="1:29" x14ac:dyDescent="0.3">
      <c r="A445">
        <v>1997</v>
      </c>
      <c r="B445">
        <v>12</v>
      </c>
      <c r="C445" s="1">
        <v>35782</v>
      </c>
      <c r="D445">
        <v>25900</v>
      </c>
      <c r="E445">
        <v>1070</v>
      </c>
      <c r="F445">
        <v>115</v>
      </c>
      <c r="G445">
        <v>550</v>
      </c>
      <c r="H445">
        <v>75</v>
      </c>
      <c r="I445">
        <v>2120</v>
      </c>
      <c r="J445">
        <v>2860</v>
      </c>
      <c r="K445">
        <v>29830</v>
      </c>
      <c r="L445">
        <v>94</v>
      </c>
      <c r="M445">
        <v>7242</v>
      </c>
      <c r="N445">
        <v>4039</v>
      </c>
      <c r="O445">
        <v>31</v>
      </c>
      <c r="P445">
        <v>11406</v>
      </c>
      <c r="Q445">
        <v>2150</v>
      </c>
      <c r="R445">
        <v>5272</v>
      </c>
      <c r="S445">
        <v>0</v>
      </c>
      <c r="T445">
        <v>-3122</v>
      </c>
      <c r="U445">
        <v>4274</v>
      </c>
      <c r="V445">
        <v>-2243</v>
      </c>
      <c r="W445">
        <v>23571</v>
      </c>
      <c r="X445">
        <v>21546</v>
      </c>
      <c r="Y445">
        <v>0.38</v>
      </c>
      <c r="Z445">
        <v>28</v>
      </c>
      <c r="AA445">
        <v>27710</v>
      </c>
      <c r="AB445">
        <v>22</v>
      </c>
      <c r="AC445">
        <v>72.260000000000005</v>
      </c>
    </row>
    <row r="446" spans="1:29" x14ac:dyDescent="0.3">
      <c r="A446">
        <v>1997</v>
      </c>
      <c r="B446">
        <v>12</v>
      </c>
      <c r="C446" s="1">
        <v>35783</v>
      </c>
      <c r="D446">
        <v>24100</v>
      </c>
      <c r="E446">
        <v>72</v>
      </c>
      <c r="F446">
        <v>112</v>
      </c>
      <c r="G446">
        <v>551</v>
      </c>
      <c r="H446">
        <v>75</v>
      </c>
      <c r="I446">
        <v>2090</v>
      </c>
      <c r="J446">
        <v>2828</v>
      </c>
      <c r="K446">
        <v>27000</v>
      </c>
      <c r="L446">
        <v>90</v>
      </c>
      <c r="M446">
        <v>7332</v>
      </c>
      <c r="N446">
        <v>4026</v>
      </c>
      <c r="O446">
        <v>33</v>
      </c>
      <c r="P446">
        <v>11481</v>
      </c>
      <c r="Q446">
        <v>2150</v>
      </c>
      <c r="R446">
        <v>0</v>
      </c>
      <c r="S446">
        <v>0</v>
      </c>
      <c r="T446">
        <v>2150</v>
      </c>
      <c r="U446">
        <v>4034</v>
      </c>
      <c r="V446">
        <v>-6015</v>
      </c>
      <c r="W446">
        <v>19536</v>
      </c>
      <c r="X446">
        <v>13370</v>
      </c>
      <c r="Y446">
        <v>0.42</v>
      </c>
      <c r="Z446">
        <v>50</v>
      </c>
      <c r="AA446">
        <v>24910</v>
      </c>
      <c r="AB446">
        <v>46</v>
      </c>
      <c r="AC446">
        <v>72.31</v>
      </c>
    </row>
    <row r="447" spans="1:29" x14ac:dyDescent="0.3">
      <c r="A447">
        <v>1997</v>
      </c>
      <c r="B447">
        <v>12</v>
      </c>
      <c r="C447" s="1">
        <v>35784</v>
      </c>
      <c r="D447">
        <v>23900</v>
      </c>
      <c r="E447">
        <v>81</v>
      </c>
      <c r="F447">
        <v>105</v>
      </c>
      <c r="G447">
        <v>550</v>
      </c>
      <c r="H447">
        <v>75</v>
      </c>
      <c r="I447">
        <v>2040</v>
      </c>
      <c r="J447">
        <v>2770</v>
      </c>
      <c r="K447">
        <v>26751</v>
      </c>
      <c r="L447">
        <v>85</v>
      </c>
      <c r="M447">
        <v>7070</v>
      </c>
      <c r="N447">
        <v>4030</v>
      </c>
      <c r="O447">
        <v>31</v>
      </c>
      <c r="P447">
        <v>11216</v>
      </c>
      <c r="Q447">
        <v>2150</v>
      </c>
      <c r="R447">
        <v>0</v>
      </c>
      <c r="S447">
        <v>0</v>
      </c>
      <c r="T447">
        <v>2150</v>
      </c>
      <c r="U447">
        <v>4008</v>
      </c>
      <c r="V447">
        <v>-5835</v>
      </c>
      <c r="W447">
        <v>19371</v>
      </c>
      <c r="X447">
        <v>13386</v>
      </c>
      <c r="Y447">
        <v>0.41</v>
      </c>
      <c r="Z447">
        <v>50</v>
      </c>
      <c r="AA447">
        <v>24711</v>
      </c>
      <c r="AB447">
        <v>46</v>
      </c>
      <c r="AC447">
        <v>72.349999999999994</v>
      </c>
    </row>
    <row r="448" spans="1:29" x14ac:dyDescent="0.3">
      <c r="A448">
        <v>1997</v>
      </c>
      <c r="B448">
        <v>12</v>
      </c>
      <c r="C448" s="1">
        <v>35785</v>
      </c>
      <c r="D448">
        <v>22800</v>
      </c>
      <c r="E448">
        <v>60</v>
      </c>
      <c r="F448">
        <v>99</v>
      </c>
      <c r="G448">
        <v>549</v>
      </c>
      <c r="H448">
        <v>75</v>
      </c>
      <c r="I448">
        <v>2000</v>
      </c>
      <c r="J448">
        <v>2723</v>
      </c>
      <c r="K448">
        <v>25583</v>
      </c>
      <c r="L448">
        <v>87</v>
      </c>
      <c r="M448">
        <v>7026</v>
      </c>
      <c r="N448">
        <v>4038</v>
      </c>
      <c r="O448">
        <v>32</v>
      </c>
      <c r="P448">
        <v>11183</v>
      </c>
      <c r="Q448">
        <v>2100</v>
      </c>
      <c r="R448">
        <v>0</v>
      </c>
      <c r="S448">
        <v>0</v>
      </c>
      <c r="T448">
        <v>2100</v>
      </c>
      <c r="U448">
        <v>3861</v>
      </c>
      <c r="V448">
        <v>-5963</v>
      </c>
      <c r="W448">
        <v>18411</v>
      </c>
      <c r="X448">
        <v>12300</v>
      </c>
      <c r="Y448">
        <v>0.43</v>
      </c>
      <c r="Z448">
        <v>52</v>
      </c>
      <c r="AA448">
        <v>23583</v>
      </c>
      <c r="AB448">
        <v>48</v>
      </c>
      <c r="AC448">
        <v>72.45</v>
      </c>
    </row>
    <row r="449" spans="1:29" x14ac:dyDescent="0.3">
      <c r="A449">
        <v>1997</v>
      </c>
      <c r="B449">
        <v>12</v>
      </c>
      <c r="C449" s="1">
        <v>35786</v>
      </c>
      <c r="D449">
        <v>21100</v>
      </c>
      <c r="E449">
        <v>45</v>
      </c>
      <c r="F449">
        <v>95</v>
      </c>
      <c r="G449">
        <v>555</v>
      </c>
      <c r="H449">
        <v>75</v>
      </c>
      <c r="I449">
        <v>1960</v>
      </c>
      <c r="J449">
        <v>2685</v>
      </c>
      <c r="K449">
        <v>23830</v>
      </c>
      <c r="L449">
        <v>90</v>
      </c>
      <c r="M449">
        <v>5892</v>
      </c>
      <c r="N449">
        <v>4012</v>
      </c>
      <c r="O449">
        <v>34</v>
      </c>
      <c r="P449">
        <v>10028</v>
      </c>
      <c r="Q449">
        <v>2100</v>
      </c>
      <c r="R449">
        <v>0</v>
      </c>
      <c r="S449">
        <v>0</v>
      </c>
      <c r="T449">
        <v>2100</v>
      </c>
      <c r="U449">
        <v>3635</v>
      </c>
      <c r="V449">
        <v>-5072</v>
      </c>
      <c r="W449">
        <v>16922</v>
      </c>
      <c r="X449">
        <v>11702</v>
      </c>
      <c r="Y449">
        <v>0.42</v>
      </c>
      <c r="Z449">
        <v>51</v>
      </c>
      <c r="AA449">
        <v>21870</v>
      </c>
      <c r="AB449">
        <v>46</v>
      </c>
      <c r="AC449">
        <v>72.58</v>
      </c>
    </row>
    <row r="450" spans="1:29" x14ac:dyDescent="0.3">
      <c r="A450">
        <v>1997</v>
      </c>
      <c r="B450">
        <v>12</v>
      </c>
      <c r="C450" s="1">
        <v>35787</v>
      </c>
      <c r="D450">
        <v>19000</v>
      </c>
      <c r="E450">
        <v>60</v>
      </c>
      <c r="F450">
        <v>90</v>
      </c>
      <c r="G450">
        <v>556</v>
      </c>
      <c r="H450">
        <v>75</v>
      </c>
      <c r="I450">
        <v>1970</v>
      </c>
      <c r="J450">
        <v>2691</v>
      </c>
      <c r="K450">
        <v>21751</v>
      </c>
      <c r="L450">
        <v>85</v>
      </c>
      <c r="M450">
        <v>6358</v>
      </c>
      <c r="N450">
        <v>4114</v>
      </c>
      <c r="O450">
        <v>31</v>
      </c>
      <c r="P450">
        <v>10588</v>
      </c>
      <c r="Q450">
        <v>2050</v>
      </c>
      <c r="R450">
        <v>0</v>
      </c>
      <c r="S450">
        <v>0</v>
      </c>
      <c r="T450">
        <v>2050</v>
      </c>
      <c r="U450">
        <v>3356</v>
      </c>
      <c r="V450">
        <v>-5873</v>
      </c>
      <c r="W450">
        <v>15130</v>
      </c>
      <c r="X450">
        <v>9113</v>
      </c>
      <c r="Y450">
        <v>0.48</v>
      </c>
      <c r="Z450">
        <v>58</v>
      </c>
      <c r="AA450">
        <v>19781</v>
      </c>
      <c r="AB450">
        <v>54</v>
      </c>
      <c r="AC450">
        <v>72.86</v>
      </c>
    </row>
    <row r="451" spans="1:29" x14ac:dyDescent="0.3">
      <c r="A451">
        <v>1997</v>
      </c>
      <c r="B451">
        <v>12</v>
      </c>
      <c r="C451" s="1">
        <v>35788</v>
      </c>
      <c r="D451">
        <v>17800</v>
      </c>
      <c r="E451">
        <v>70</v>
      </c>
      <c r="F451">
        <v>87</v>
      </c>
      <c r="G451">
        <v>557</v>
      </c>
      <c r="H451">
        <v>75</v>
      </c>
      <c r="I451">
        <v>1940</v>
      </c>
      <c r="J451">
        <v>2659</v>
      </c>
      <c r="K451">
        <v>20529</v>
      </c>
      <c r="L451">
        <v>88</v>
      </c>
      <c r="M451">
        <v>7068</v>
      </c>
      <c r="N451">
        <v>4089</v>
      </c>
      <c r="O451">
        <v>30</v>
      </c>
      <c r="P451">
        <v>11275</v>
      </c>
      <c r="Q451">
        <v>2050</v>
      </c>
      <c r="R451">
        <v>0</v>
      </c>
      <c r="S451">
        <v>0</v>
      </c>
      <c r="T451">
        <v>2050</v>
      </c>
      <c r="U451">
        <v>3196</v>
      </c>
      <c r="V451">
        <v>-6752</v>
      </c>
      <c r="W451">
        <v>14100</v>
      </c>
      <c r="X451">
        <v>7204</v>
      </c>
      <c r="Y451">
        <v>0.54</v>
      </c>
      <c r="Z451">
        <v>65</v>
      </c>
      <c r="AA451">
        <v>18589</v>
      </c>
      <c r="AB451">
        <v>61</v>
      </c>
      <c r="AC451">
        <v>73.28</v>
      </c>
    </row>
    <row r="452" spans="1:29" x14ac:dyDescent="0.3">
      <c r="A452">
        <v>1997</v>
      </c>
      <c r="B452">
        <v>12</v>
      </c>
      <c r="C452" s="1">
        <v>35789</v>
      </c>
      <c r="D452">
        <v>17000</v>
      </c>
      <c r="E452">
        <v>57</v>
      </c>
      <c r="F452">
        <v>85</v>
      </c>
      <c r="G452">
        <v>556</v>
      </c>
      <c r="H452">
        <v>75</v>
      </c>
      <c r="I452">
        <v>1910</v>
      </c>
      <c r="J452">
        <v>2626</v>
      </c>
      <c r="K452">
        <v>19683</v>
      </c>
      <c r="L452">
        <v>87</v>
      </c>
      <c r="M452">
        <v>7276</v>
      </c>
      <c r="N452">
        <v>4033</v>
      </c>
      <c r="O452">
        <v>26</v>
      </c>
      <c r="P452">
        <v>11422</v>
      </c>
      <c r="Q452">
        <v>2000</v>
      </c>
      <c r="R452">
        <v>0</v>
      </c>
      <c r="S452">
        <v>0</v>
      </c>
      <c r="T452">
        <v>2000</v>
      </c>
      <c r="U452">
        <v>3090</v>
      </c>
      <c r="V452">
        <v>-7006</v>
      </c>
      <c r="W452">
        <v>13407</v>
      </c>
      <c r="X452">
        <v>6261</v>
      </c>
      <c r="Y452">
        <v>0.56999999999999995</v>
      </c>
      <c r="Z452">
        <v>68</v>
      </c>
      <c r="AA452">
        <v>17773</v>
      </c>
      <c r="AB452">
        <v>65</v>
      </c>
      <c r="AC452">
        <v>73.760000000000005</v>
      </c>
    </row>
    <row r="453" spans="1:29" x14ac:dyDescent="0.3">
      <c r="A453">
        <v>1997</v>
      </c>
      <c r="B453">
        <v>12</v>
      </c>
      <c r="C453" s="1">
        <v>35790</v>
      </c>
      <c r="D453">
        <v>16300</v>
      </c>
      <c r="E453">
        <v>50</v>
      </c>
      <c r="F453">
        <v>81</v>
      </c>
      <c r="G453">
        <v>552</v>
      </c>
      <c r="H453">
        <v>75</v>
      </c>
      <c r="I453">
        <v>1900</v>
      </c>
      <c r="J453">
        <v>2608</v>
      </c>
      <c r="K453">
        <v>18958</v>
      </c>
      <c r="L453">
        <v>85</v>
      </c>
      <c r="M453">
        <v>7275</v>
      </c>
      <c r="N453">
        <v>4046</v>
      </c>
      <c r="O453">
        <v>28</v>
      </c>
      <c r="P453">
        <v>11434</v>
      </c>
      <c r="Q453">
        <v>2000</v>
      </c>
      <c r="R453">
        <v>0</v>
      </c>
      <c r="S453">
        <v>0</v>
      </c>
      <c r="T453">
        <v>2000</v>
      </c>
      <c r="U453">
        <v>2997</v>
      </c>
      <c r="V453">
        <v>-7129</v>
      </c>
      <c r="W453">
        <v>12793</v>
      </c>
      <c r="X453">
        <v>5524</v>
      </c>
      <c r="Y453">
        <v>0.6</v>
      </c>
      <c r="Z453">
        <v>71</v>
      </c>
      <c r="AA453">
        <v>17058</v>
      </c>
      <c r="AB453">
        <v>68</v>
      </c>
      <c r="AC453">
        <v>74.3</v>
      </c>
    </row>
    <row r="454" spans="1:29" x14ac:dyDescent="0.3">
      <c r="A454">
        <v>1997</v>
      </c>
      <c r="B454">
        <v>12</v>
      </c>
      <c r="C454" s="1">
        <v>35791</v>
      </c>
      <c r="D454">
        <v>15900</v>
      </c>
      <c r="E454">
        <v>57</v>
      </c>
      <c r="F454">
        <v>74</v>
      </c>
      <c r="G454">
        <v>552</v>
      </c>
      <c r="H454">
        <v>75</v>
      </c>
      <c r="I454">
        <v>1890</v>
      </c>
      <c r="J454">
        <v>2591</v>
      </c>
      <c r="K454">
        <v>18548</v>
      </c>
      <c r="L454">
        <v>87</v>
      </c>
      <c r="M454">
        <v>7235</v>
      </c>
      <c r="N454">
        <v>4002</v>
      </c>
      <c r="O454">
        <v>24</v>
      </c>
      <c r="P454">
        <v>11348</v>
      </c>
      <c r="Q454">
        <v>1950</v>
      </c>
      <c r="R454">
        <v>0</v>
      </c>
      <c r="S454">
        <v>0</v>
      </c>
      <c r="T454">
        <v>1950</v>
      </c>
      <c r="U454">
        <v>2944</v>
      </c>
      <c r="V454">
        <v>-7081</v>
      </c>
      <c r="W454">
        <v>12467</v>
      </c>
      <c r="X454">
        <v>5250</v>
      </c>
      <c r="Y454">
        <v>0.61</v>
      </c>
      <c r="Z454">
        <v>72</v>
      </c>
      <c r="AA454">
        <v>16658</v>
      </c>
      <c r="AB454">
        <v>68</v>
      </c>
      <c r="AC454">
        <v>74.84</v>
      </c>
    </row>
    <row r="455" spans="1:29" x14ac:dyDescent="0.3">
      <c r="A455">
        <v>1997</v>
      </c>
      <c r="B455">
        <v>12</v>
      </c>
      <c r="C455" s="1">
        <v>35792</v>
      </c>
      <c r="D455">
        <v>15500</v>
      </c>
      <c r="E455">
        <v>60</v>
      </c>
      <c r="F455">
        <v>76</v>
      </c>
      <c r="G455">
        <v>554</v>
      </c>
      <c r="H455">
        <v>75</v>
      </c>
      <c r="I455">
        <v>1860</v>
      </c>
      <c r="J455">
        <v>2565</v>
      </c>
      <c r="K455">
        <v>18125</v>
      </c>
      <c r="L455">
        <v>90</v>
      </c>
      <c r="M455">
        <v>7235</v>
      </c>
      <c r="N455">
        <v>4039</v>
      </c>
      <c r="O455">
        <v>28</v>
      </c>
      <c r="P455">
        <v>11392</v>
      </c>
      <c r="Q455">
        <v>1950</v>
      </c>
      <c r="R455">
        <v>0</v>
      </c>
      <c r="S455">
        <v>0</v>
      </c>
      <c r="T455">
        <v>1950</v>
      </c>
      <c r="U455">
        <v>2891</v>
      </c>
      <c r="V455">
        <v>-7204</v>
      </c>
      <c r="W455">
        <v>12123</v>
      </c>
      <c r="X455">
        <v>4783</v>
      </c>
      <c r="Y455">
        <v>0.62</v>
      </c>
      <c r="Z455">
        <v>74</v>
      </c>
      <c r="AA455">
        <v>16265</v>
      </c>
      <c r="AB455">
        <v>71</v>
      </c>
      <c r="AC455">
        <v>75.41</v>
      </c>
    </row>
    <row r="456" spans="1:29" x14ac:dyDescent="0.3">
      <c r="A456">
        <v>1997</v>
      </c>
      <c r="B456">
        <v>12</v>
      </c>
      <c r="C456" s="1">
        <v>35793</v>
      </c>
      <c r="D456">
        <v>15000</v>
      </c>
      <c r="E456">
        <v>55</v>
      </c>
      <c r="F456">
        <v>81</v>
      </c>
      <c r="G456">
        <v>554</v>
      </c>
      <c r="H456">
        <v>75</v>
      </c>
      <c r="I456">
        <v>1840</v>
      </c>
      <c r="J456">
        <v>2550</v>
      </c>
      <c r="K456">
        <v>17605</v>
      </c>
      <c r="L456">
        <v>97</v>
      </c>
      <c r="M456">
        <v>7241</v>
      </c>
      <c r="N456">
        <v>4132</v>
      </c>
      <c r="O456">
        <v>26</v>
      </c>
      <c r="P456">
        <v>11496</v>
      </c>
      <c r="Q456">
        <v>1900</v>
      </c>
      <c r="R456">
        <v>0</v>
      </c>
      <c r="S456">
        <v>0</v>
      </c>
      <c r="T456">
        <v>1900</v>
      </c>
      <c r="U456">
        <v>2824</v>
      </c>
      <c r="V456">
        <v>-7357</v>
      </c>
      <c r="W456">
        <v>11699</v>
      </c>
      <c r="X456">
        <v>4209</v>
      </c>
      <c r="Y456">
        <v>0.65</v>
      </c>
      <c r="Z456">
        <v>76</v>
      </c>
      <c r="AA456">
        <v>15765</v>
      </c>
      <c r="AB456">
        <v>73</v>
      </c>
      <c r="AC456">
        <v>76.040000000000006</v>
      </c>
    </row>
    <row r="457" spans="1:29" x14ac:dyDescent="0.3">
      <c r="A457">
        <v>1997</v>
      </c>
      <c r="B457">
        <v>12</v>
      </c>
      <c r="C457" s="1">
        <v>35794</v>
      </c>
      <c r="D457">
        <v>14700</v>
      </c>
      <c r="E457">
        <v>50</v>
      </c>
      <c r="F457">
        <v>80</v>
      </c>
      <c r="G457">
        <v>554</v>
      </c>
      <c r="H457">
        <v>75</v>
      </c>
      <c r="I457">
        <v>1820</v>
      </c>
      <c r="J457">
        <v>2529</v>
      </c>
      <c r="K457">
        <v>17279</v>
      </c>
      <c r="L457">
        <v>93</v>
      </c>
      <c r="M457">
        <v>7236</v>
      </c>
      <c r="N457">
        <v>4151</v>
      </c>
      <c r="O457">
        <v>28</v>
      </c>
      <c r="P457">
        <v>11508</v>
      </c>
      <c r="Q457">
        <v>1850</v>
      </c>
      <c r="R457">
        <v>0</v>
      </c>
      <c r="S457">
        <v>0</v>
      </c>
      <c r="T457">
        <v>1850</v>
      </c>
      <c r="U457">
        <v>2784</v>
      </c>
      <c r="V457">
        <v>-7397</v>
      </c>
      <c r="W457">
        <v>11448</v>
      </c>
      <c r="X457">
        <v>3921</v>
      </c>
      <c r="Y457">
        <v>0.66</v>
      </c>
      <c r="Z457">
        <v>77</v>
      </c>
      <c r="AA457">
        <v>15459</v>
      </c>
      <c r="AB457">
        <v>75</v>
      </c>
      <c r="AC457">
        <v>76.67</v>
      </c>
    </row>
    <row r="458" spans="1:29" x14ac:dyDescent="0.3">
      <c r="A458">
        <v>1997</v>
      </c>
      <c r="B458">
        <v>12</v>
      </c>
      <c r="C458" s="1">
        <v>35795</v>
      </c>
      <c r="D458">
        <v>14600</v>
      </c>
      <c r="E458">
        <v>57</v>
      </c>
      <c r="F458">
        <v>80</v>
      </c>
      <c r="G458">
        <v>551</v>
      </c>
      <c r="H458">
        <v>75</v>
      </c>
      <c r="I458">
        <v>1820</v>
      </c>
      <c r="J458">
        <v>2526</v>
      </c>
      <c r="K458">
        <v>17183</v>
      </c>
      <c r="L458">
        <v>93</v>
      </c>
      <c r="M458">
        <v>7234</v>
      </c>
      <c r="N458">
        <v>4151</v>
      </c>
      <c r="O458">
        <v>33</v>
      </c>
      <c r="P458">
        <v>11511</v>
      </c>
      <c r="Q458">
        <v>1800</v>
      </c>
      <c r="R458">
        <v>0</v>
      </c>
      <c r="S458">
        <v>0</v>
      </c>
      <c r="T458">
        <v>1800</v>
      </c>
      <c r="U458">
        <v>2771</v>
      </c>
      <c r="V458">
        <v>-7384</v>
      </c>
      <c r="W458">
        <v>11382</v>
      </c>
      <c r="X458">
        <v>3873</v>
      </c>
      <c r="Y458">
        <v>0.66</v>
      </c>
      <c r="Z458">
        <v>77</v>
      </c>
      <c r="AA458">
        <v>15363</v>
      </c>
      <c r="AB458">
        <v>75</v>
      </c>
      <c r="AC458">
        <v>77.28</v>
      </c>
    </row>
    <row r="459" spans="1:29" x14ac:dyDescent="0.3">
      <c r="A459">
        <v>1998</v>
      </c>
      <c r="B459">
        <v>1</v>
      </c>
      <c r="C459" s="1">
        <v>35796</v>
      </c>
      <c r="D459">
        <v>14300</v>
      </c>
      <c r="E459">
        <v>60</v>
      </c>
      <c r="F459">
        <v>78</v>
      </c>
      <c r="G459">
        <v>572</v>
      </c>
      <c r="H459">
        <v>76</v>
      </c>
      <c r="I459">
        <v>1810</v>
      </c>
      <c r="J459">
        <v>2536</v>
      </c>
      <c r="K459">
        <v>16896</v>
      </c>
      <c r="L459">
        <v>114</v>
      </c>
      <c r="M459">
        <v>7225</v>
      </c>
      <c r="N459">
        <v>4082</v>
      </c>
      <c r="O459">
        <v>29</v>
      </c>
      <c r="P459">
        <v>11450</v>
      </c>
      <c r="Q459">
        <v>1700</v>
      </c>
      <c r="R459">
        <v>0</v>
      </c>
      <c r="S459">
        <v>0</v>
      </c>
      <c r="T459">
        <v>1700</v>
      </c>
      <c r="U459">
        <v>2731</v>
      </c>
      <c r="V459">
        <v>-7287</v>
      </c>
      <c r="W459">
        <v>11153</v>
      </c>
      <c r="X459">
        <v>3747</v>
      </c>
      <c r="Y459">
        <v>0.67</v>
      </c>
      <c r="Z459">
        <v>78</v>
      </c>
      <c r="AA459">
        <v>15086</v>
      </c>
      <c r="AB459">
        <v>75</v>
      </c>
      <c r="AC459">
        <v>77.87</v>
      </c>
    </row>
    <row r="460" spans="1:29" x14ac:dyDescent="0.3">
      <c r="A460">
        <v>1998</v>
      </c>
      <c r="B460">
        <v>1</v>
      </c>
      <c r="C460" s="1">
        <v>35797</v>
      </c>
      <c r="D460">
        <v>14300</v>
      </c>
      <c r="E460">
        <v>55</v>
      </c>
      <c r="F460">
        <v>111</v>
      </c>
      <c r="G460">
        <v>577</v>
      </c>
      <c r="H460">
        <v>78</v>
      </c>
      <c r="I460">
        <v>1820</v>
      </c>
      <c r="J460">
        <v>2586</v>
      </c>
      <c r="K460">
        <v>16941</v>
      </c>
      <c r="L460">
        <v>118</v>
      </c>
      <c r="M460">
        <v>7218</v>
      </c>
      <c r="N460">
        <v>4091</v>
      </c>
      <c r="O460">
        <v>31</v>
      </c>
      <c r="P460">
        <v>11458</v>
      </c>
      <c r="Q460">
        <v>1650</v>
      </c>
      <c r="R460">
        <v>1605</v>
      </c>
      <c r="S460">
        <v>0</v>
      </c>
      <c r="T460">
        <v>45</v>
      </c>
      <c r="U460">
        <v>2731</v>
      </c>
      <c r="V460">
        <v>-6170</v>
      </c>
      <c r="W460">
        <v>11611</v>
      </c>
      <c r="X460">
        <v>5438</v>
      </c>
      <c r="Y460">
        <v>0.67</v>
      </c>
      <c r="Z460">
        <v>68</v>
      </c>
      <c r="AA460">
        <v>15121</v>
      </c>
      <c r="AB460">
        <v>64</v>
      </c>
      <c r="AC460">
        <v>78.2</v>
      </c>
    </row>
    <row r="461" spans="1:29" x14ac:dyDescent="0.3">
      <c r="A461">
        <v>1998</v>
      </c>
      <c r="B461">
        <v>1</v>
      </c>
      <c r="C461" s="1">
        <v>35798</v>
      </c>
      <c r="D461">
        <v>15600</v>
      </c>
      <c r="E461">
        <v>50</v>
      </c>
      <c r="F461">
        <v>194</v>
      </c>
      <c r="G461">
        <v>554</v>
      </c>
      <c r="H461">
        <v>77</v>
      </c>
      <c r="I461">
        <v>1850</v>
      </c>
      <c r="J461">
        <v>2675</v>
      </c>
      <c r="K461">
        <v>18325</v>
      </c>
      <c r="L461">
        <v>122</v>
      </c>
      <c r="M461">
        <v>7214</v>
      </c>
      <c r="N461">
        <v>4039</v>
      </c>
      <c r="O461">
        <v>20</v>
      </c>
      <c r="P461">
        <v>11395</v>
      </c>
      <c r="Q461">
        <v>1600</v>
      </c>
      <c r="R461">
        <v>1605</v>
      </c>
      <c r="S461">
        <v>0</v>
      </c>
      <c r="T461">
        <v>-5</v>
      </c>
      <c r="U461">
        <v>2904</v>
      </c>
      <c r="V461">
        <v>-5813</v>
      </c>
      <c r="W461">
        <v>12747</v>
      </c>
      <c r="X461">
        <v>6935</v>
      </c>
      <c r="Y461">
        <v>0.61</v>
      </c>
      <c r="Z461">
        <v>62</v>
      </c>
      <c r="AA461">
        <v>16475</v>
      </c>
      <c r="AB461">
        <v>58</v>
      </c>
      <c r="AC461">
        <v>78.34</v>
      </c>
    </row>
    <row r="462" spans="1:29" x14ac:dyDescent="0.3">
      <c r="A462">
        <v>1998</v>
      </c>
      <c r="B462">
        <v>1</v>
      </c>
      <c r="C462" s="1">
        <v>35799</v>
      </c>
      <c r="D462">
        <v>18900</v>
      </c>
      <c r="E462">
        <v>50</v>
      </c>
      <c r="F462">
        <v>614</v>
      </c>
      <c r="G462">
        <v>588</v>
      </c>
      <c r="H462">
        <v>79</v>
      </c>
      <c r="I462">
        <v>1880</v>
      </c>
      <c r="J462">
        <v>3161</v>
      </c>
      <c r="K462">
        <v>22111</v>
      </c>
      <c r="L462">
        <v>124</v>
      </c>
      <c r="M462">
        <v>6745</v>
      </c>
      <c r="N462">
        <v>4084</v>
      </c>
      <c r="O462">
        <v>18</v>
      </c>
      <c r="P462">
        <v>10971</v>
      </c>
      <c r="Q462">
        <v>1550</v>
      </c>
      <c r="R462">
        <v>4585</v>
      </c>
      <c r="S462">
        <v>0</v>
      </c>
      <c r="T462">
        <v>-3035</v>
      </c>
      <c r="U462">
        <v>3343</v>
      </c>
      <c r="V462">
        <v>-2494</v>
      </c>
      <c r="W462">
        <v>16457</v>
      </c>
      <c r="X462">
        <v>14175</v>
      </c>
      <c r="Y462">
        <v>0.49</v>
      </c>
      <c r="Z462">
        <v>36</v>
      </c>
      <c r="AA462">
        <v>20231</v>
      </c>
      <c r="AB462">
        <v>30</v>
      </c>
      <c r="AC462">
        <v>78.02</v>
      </c>
    </row>
    <row r="463" spans="1:29" x14ac:dyDescent="0.3">
      <c r="A463">
        <v>1998</v>
      </c>
      <c r="B463">
        <v>1</v>
      </c>
      <c r="C463" s="1">
        <v>35800</v>
      </c>
      <c r="D463">
        <v>25300</v>
      </c>
      <c r="E463">
        <v>45</v>
      </c>
      <c r="F463">
        <v>437</v>
      </c>
      <c r="G463">
        <v>571</v>
      </c>
      <c r="H463">
        <v>82</v>
      </c>
      <c r="I463">
        <v>1970</v>
      </c>
      <c r="J463">
        <v>3060</v>
      </c>
      <c r="K463">
        <v>28405</v>
      </c>
      <c r="L463">
        <v>124</v>
      </c>
      <c r="M463">
        <v>6204</v>
      </c>
      <c r="N463">
        <v>4109</v>
      </c>
      <c r="O463">
        <v>24</v>
      </c>
      <c r="P463">
        <v>10461</v>
      </c>
      <c r="Q463">
        <v>1500</v>
      </c>
      <c r="R463">
        <v>4585</v>
      </c>
      <c r="S463">
        <v>0</v>
      </c>
      <c r="T463">
        <v>-3085</v>
      </c>
      <c r="U463">
        <v>4194</v>
      </c>
      <c r="V463">
        <v>-1202</v>
      </c>
      <c r="W463">
        <v>22015</v>
      </c>
      <c r="X463">
        <v>21029</v>
      </c>
      <c r="Y463">
        <v>0.36</v>
      </c>
      <c r="Z463">
        <v>26</v>
      </c>
      <c r="AA463">
        <v>26435</v>
      </c>
      <c r="AB463">
        <v>20</v>
      </c>
      <c r="AC463">
        <v>77.459999999999994</v>
      </c>
    </row>
    <row r="464" spans="1:29" x14ac:dyDescent="0.3">
      <c r="A464">
        <v>1998</v>
      </c>
      <c r="B464">
        <v>1</v>
      </c>
      <c r="C464" s="1">
        <v>35801</v>
      </c>
      <c r="D464">
        <v>28100</v>
      </c>
      <c r="E464">
        <v>40</v>
      </c>
      <c r="F464">
        <v>254</v>
      </c>
      <c r="G464">
        <v>557</v>
      </c>
      <c r="H464">
        <v>83</v>
      </c>
      <c r="I464">
        <v>2130</v>
      </c>
      <c r="J464">
        <v>3024</v>
      </c>
      <c r="K464">
        <v>31164</v>
      </c>
      <c r="L464">
        <v>126</v>
      </c>
      <c r="M464">
        <v>6046</v>
      </c>
      <c r="N464">
        <v>4051</v>
      </c>
      <c r="O464">
        <v>21</v>
      </c>
      <c r="P464">
        <v>10244</v>
      </c>
      <c r="Q464">
        <v>1450</v>
      </c>
      <c r="R464">
        <v>5272</v>
      </c>
      <c r="S464">
        <v>0</v>
      </c>
      <c r="T464">
        <v>-3822</v>
      </c>
      <c r="U464">
        <v>4566</v>
      </c>
      <c r="V464">
        <v>-170</v>
      </c>
      <c r="W464">
        <v>24644</v>
      </c>
      <c r="X464">
        <v>24742</v>
      </c>
      <c r="Y464">
        <v>0.32</v>
      </c>
      <c r="Z464">
        <v>21</v>
      </c>
      <c r="AA464">
        <v>29034</v>
      </c>
      <c r="AB464">
        <v>15</v>
      </c>
      <c r="AC464">
        <v>76.83</v>
      </c>
    </row>
    <row r="465" spans="1:29" x14ac:dyDescent="0.3">
      <c r="A465">
        <v>1998</v>
      </c>
      <c r="B465">
        <v>1</v>
      </c>
      <c r="C465" s="1">
        <v>35802</v>
      </c>
      <c r="D465">
        <v>26400</v>
      </c>
      <c r="E465">
        <v>40</v>
      </c>
      <c r="F465">
        <v>204</v>
      </c>
      <c r="G465">
        <v>554</v>
      </c>
      <c r="H465">
        <v>82</v>
      </c>
      <c r="I465">
        <v>2120</v>
      </c>
      <c r="J465">
        <v>2960</v>
      </c>
      <c r="K465">
        <v>29400</v>
      </c>
      <c r="L465">
        <v>128</v>
      </c>
      <c r="M465">
        <v>6722</v>
      </c>
      <c r="N465">
        <v>4087</v>
      </c>
      <c r="O465">
        <v>19</v>
      </c>
      <c r="P465">
        <v>10956</v>
      </c>
      <c r="Q465">
        <v>1450</v>
      </c>
      <c r="R465">
        <v>3668</v>
      </c>
      <c r="S465">
        <v>0</v>
      </c>
      <c r="T465">
        <v>-2218</v>
      </c>
      <c r="U465">
        <v>4340</v>
      </c>
      <c r="V465">
        <v>-2214</v>
      </c>
      <c r="W465">
        <v>22721</v>
      </c>
      <c r="X465">
        <v>20662</v>
      </c>
      <c r="Y465">
        <v>0.37</v>
      </c>
      <c r="Z465">
        <v>30</v>
      </c>
      <c r="AA465">
        <v>27280</v>
      </c>
      <c r="AB465">
        <v>24</v>
      </c>
      <c r="AC465">
        <v>76.349999999999994</v>
      </c>
    </row>
    <row r="466" spans="1:29" x14ac:dyDescent="0.3">
      <c r="A466">
        <v>1998</v>
      </c>
      <c r="B466">
        <v>1</v>
      </c>
      <c r="C466" s="1">
        <v>35803</v>
      </c>
      <c r="D466">
        <v>23900</v>
      </c>
      <c r="E466">
        <v>43</v>
      </c>
      <c r="F466">
        <v>199</v>
      </c>
      <c r="G466">
        <v>557</v>
      </c>
      <c r="H466">
        <v>81</v>
      </c>
      <c r="I466">
        <v>2020</v>
      </c>
      <c r="J466">
        <v>2857</v>
      </c>
      <c r="K466">
        <v>26800</v>
      </c>
      <c r="L466">
        <v>124</v>
      </c>
      <c r="M466">
        <v>7068</v>
      </c>
      <c r="N466">
        <v>4092</v>
      </c>
      <c r="O466">
        <v>22</v>
      </c>
      <c r="P466">
        <v>11306</v>
      </c>
      <c r="Q466">
        <v>1450</v>
      </c>
      <c r="R466">
        <v>3668</v>
      </c>
      <c r="S466">
        <v>0</v>
      </c>
      <c r="T466">
        <v>-2218</v>
      </c>
      <c r="U466">
        <v>4008</v>
      </c>
      <c r="V466">
        <v>-3000</v>
      </c>
      <c r="W466">
        <v>20556</v>
      </c>
      <c r="X466">
        <v>17712</v>
      </c>
      <c r="Y466">
        <v>0.42</v>
      </c>
      <c r="Z466">
        <v>34</v>
      </c>
      <c r="AA466">
        <v>24780</v>
      </c>
      <c r="AB466">
        <v>29</v>
      </c>
      <c r="AC466">
        <v>75.989999999999995</v>
      </c>
    </row>
    <row r="467" spans="1:29" x14ac:dyDescent="0.3">
      <c r="A467">
        <v>1998</v>
      </c>
      <c r="B467">
        <v>1</v>
      </c>
      <c r="C467" s="1">
        <v>35804</v>
      </c>
      <c r="D467">
        <v>24200</v>
      </c>
      <c r="E467">
        <v>48</v>
      </c>
      <c r="F467">
        <v>199</v>
      </c>
      <c r="G467">
        <v>569</v>
      </c>
      <c r="H467">
        <v>81</v>
      </c>
      <c r="I467">
        <v>1960</v>
      </c>
      <c r="J467">
        <v>2809</v>
      </c>
      <c r="K467">
        <v>27057</v>
      </c>
      <c r="L467">
        <v>125</v>
      </c>
      <c r="M467">
        <v>7250</v>
      </c>
      <c r="N467">
        <v>4184</v>
      </c>
      <c r="O467">
        <v>24</v>
      </c>
      <c r="P467">
        <v>11583</v>
      </c>
      <c r="Q467">
        <v>1350</v>
      </c>
      <c r="R467">
        <v>2751</v>
      </c>
      <c r="S467">
        <v>0</v>
      </c>
      <c r="T467">
        <v>-1401</v>
      </c>
      <c r="U467">
        <v>4048</v>
      </c>
      <c r="V467">
        <v>-3816</v>
      </c>
      <c r="W467">
        <v>20593</v>
      </c>
      <c r="X467">
        <v>16874</v>
      </c>
      <c r="Y467">
        <v>0.42</v>
      </c>
      <c r="Z467">
        <v>38</v>
      </c>
      <c r="AA467">
        <v>25097</v>
      </c>
      <c r="AB467">
        <v>33</v>
      </c>
      <c r="AC467">
        <v>75.680000000000007</v>
      </c>
    </row>
    <row r="468" spans="1:29" x14ac:dyDescent="0.3">
      <c r="A468">
        <v>1998</v>
      </c>
      <c r="B468">
        <v>1</v>
      </c>
      <c r="C468" s="1">
        <v>35805</v>
      </c>
      <c r="D468">
        <v>24500</v>
      </c>
      <c r="E468">
        <v>50</v>
      </c>
      <c r="F468">
        <v>270</v>
      </c>
      <c r="G468">
        <v>575</v>
      </c>
      <c r="H468">
        <v>74</v>
      </c>
      <c r="I468">
        <v>2030</v>
      </c>
      <c r="J468">
        <v>2949</v>
      </c>
      <c r="K468">
        <v>27499</v>
      </c>
      <c r="L468">
        <v>119</v>
      </c>
      <c r="M468">
        <v>7246</v>
      </c>
      <c r="N468">
        <v>4105</v>
      </c>
      <c r="O468">
        <v>14</v>
      </c>
      <c r="P468">
        <v>11484</v>
      </c>
      <c r="Q468">
        <v>1300</v>
      </c>
      <c r="R468">
        <v>4126</v>
      </c>
      <c r="S468">
        <v>0</v>
      </c>
      <c r="T468">
        <v>-2826</v>
      </c>
      <c r="U468">
        <v>4088</v>
      </c>
      <c r="V468">
        <v>-2611</v>
      </c>
      <c r="W468">
        <v>21254</v>
      </c>
      <c r="X468">
        <v>18841</v>
      </c>
      <c r="Y468">
        <v>0.41</v>
      </c>
      <c r="Z468">
        <v>31</v>
      </c>
      <c r="AA468">
        <v>25469</v>
      </c>
      <c r="AB468">
        <v>26</v>
      </c>
      <c r="AC468">
        <v>75.33</v>
      </c>
    </row>
    <row r="469" spans="1:29" x14ac:dyDescent="0.3">
      <c r="A469">
        <v>1998</v>
      </c>
      <c r="B469">
        <v>1</v>
      </c>
      <c r="C469" s="1">
        <v>35806</v>
      </c>
      <c r="D469">
        <v>25300</v>
      </c>
      <c r="E469">
        <v>50</v>
      </c>
      <c r="F469">
        <v>1150</v>
      </c>
      <c r="G469">
        <v>561</v>
      </c>
      <c r="H469">
        <v>68</v>
      </c>
      <c r="I469">
        <v>2200</v>
      </c>
      <c r="J469">
        <v>3979</v>
      </c>
      <c r="K469">
        <v>29329</v>
      </c>
      <c r="L469">
        <v>126</v>
      </c>
      <c r="M469">
        <v>7293</v>
      </c>
      <c r="N469">
        <v>4037</v>
      </c>
      <c r="O469">
        <v>21</v>
      </c>
      <c r="P469">
        <v>11477</v>
      </c>
      <c r="Q469">
        <v>1300</v>
      </c>
      <c r="R469">
        <v>4126</v>
      </c>
      <c r="S469">
        <v>0</v>
      </c>
      <c r="T469">
        <v>-2826</v>
      </c>
      <c r="U469">
        <v>4194</v>
      </c>
      <c r="V469">
        <v>-1467</v>
      </c>
      <c r="W469">
        <v>21947</v>
      </c>
      <c r="X469">
        <v>20679</v>
      </c>
      <c r="Y469">
        <v>0.39</v>
      </c>
      <c r="Z469">
        <v>29</v>
      </c>
      <c r="AA469">
        <v>27129</v>
      </c>
      <c r="AB469">
        <v>24</v>
      </c>
      <c r="AC469">
        <v>74.930000000000007</v>
      </c>
    </row>
    <row r="470" spans="1:29" x14ac:dyDescent="0.3">
      <c r="A470">
        <v>1998</v>
      </c>
      <c r="B470">
        <v>1</v>
      </c>
      <c r="C470" s="1">
        <v>35807</v>
      </c>
      <c r="D470">
        <v>34500</v>
      </c>
      <c r="E470">
        <v>43</v>
      </c>
      <c r="F470">
        <v>5270</v>
      </c>
      <c r="G470">
        <v>661</v>
      </c>
      <c r="H470">
        <v>57</v>
      </c>
      <c r="I470">
        <v>2630</v>
      </c>
      <c r="J470">
        <v>8618</v>
      </c>
      <c r="K470">
        <v>43161</v>
      </c>
      <c r="L470">
        <v>120</v>
      </c>
      <c r="M470">
        <v>7340</v>
      </c>
      <c r="N470">
        <v>4085</v>
      </c>
      <c r="O470">
        <v>20</v>
      </c>
      <c r="P470">
        <v>11565</v>
      </c>
      <c r="Q470">
        <v>1250</v>
      </c>
      <c r="R470">
        <v>9398</v>
      </c>
      <c r="S470">
        <v>0</v>
      </c>
      <c r="T470">
        <v>-8148</v>
      </c>
      <c r="U470">
        <v>5418</v>
      </c>
      <c r="V470">
        <v>7767</v>
      </c>
      <c r="W470">
        <v>31407</v>
      </c>
      <c r="X470">
        <v>39744</v>
      </c>
      <c r="Y470">
        <v>0.26</v>
      </c>
      <c r="Z470">
        <v>8</v>
      </c>
      <c r="AA470">
        <v>40531</v>
      </c>
      <c r="AB470">
        <v>2</v>
      </c>
      <c r="AC470">
        <v>74.13</v>
      </c>
    </row>
    <row r="471" spans="1:29" x14ac:dyDescent="0.3">
      <c r="A471">
        <v>1998</v>
      </c>
      <c r="B471">
        <v>1</v>
      </c>
      <c r="C471" s="1">
        <v>35808</v>
      </c>
      <c r="D471">
        <v>53600</v>
      </c>
      <c r="E471">
        <v>1680</v>
      </c>
      <c r="F471">
        <v>3040</v>
      </c>
      <c r="G471">
        <v>647</v>
      </c>
      <c r="H471">
        <v>23</v>
      </c>
      <c r="I471">
        <v>4160</v>
      </c>
      <c r="J471">
        <v>7870</v>
      </c>
      <c r="K471">
        <v>63150</v>
      </c>
      <c r="L471">
        <v>117</v>
      </c>
      <c r="M471">
        <v>7465</v>
      </c>
      <c r="N471">
        <v>4062</v>
      </c>
      <c r="O471">
        <v>20</v>
      </c>
      <c r="P471">
        <v>11664</v>
      </c>
      <c r="Q471">
        <v>1250</v>
      </c>
      <c r="R471">
        <v>9628</v>
      </c>
      <c r="S471">
        <v>0</v>
      </c>
      <c r="T471">
        <v>-8378</v>
      </c>
      <c r="U471">
        <v>7958</v>
      </c>
      <c r="V471">
        <v>9609</v>
      </c>
      <c r="W471">
        <v>49668</v>
      </c>
      <c r="X471">
        <v>59864</v>
      </c>
      <c r="Y471">
        <v>0.18</v>
      </c>
      <c r="Z471">
        <v>5</v>
      </c>
      <c r="AA471">
        <v>58990</v>
      </c>
      <c r="AB471">
        <v>-1</v>
      </c>
      <c r="AC471">
        <v>73.099999999999994</v>
      </c>
    </row>
    <row r="472" spans="1:29" x14ac:dyDescent="0.3">
      <c r="A472">
        <v>1998</v>
      </c>
      <c r="B472">
        <v>1</v>
      </c>
      <c r="C472" s="1">
        <v>35809</v>
      </c>
      <c r="D472">
        <v>58500</v>
      </c>
      <c r="E472">
        <v>2800</v>
      </c>
      <c r="F472">
        <v>1380</v>
      </c>
      <c r="G472">
        <v>573</v>
      </c>
      <c r="H472">
        <v>20</v>
      </c>
      <c r="I472">
        <v>6750</v>
      </c>
      <c r="J472">
        <v>8723</v>
      </c>
      <c r="K472">
        <v>70023</v>
      </c>
      <c r="L472">
        <v>116</v>
      </c>
      <c r="M472">
        <v>77</v>
      </c>
      <c r="N472">
        <v>3897</v>
      </c>
      <c r="O472">
        <v>14</v>
      </c>
      <c r="P472">
        <v>4104</v>
      </c>
      <c r="Q472">
        <v>1200</v>
      </c>
      <c r="R472">
        <v>10315</v>
      </c>
      <c r="S472">
        <v>0</v>
      </c>
      <c r="T472">
        <v>-9115</v>
      </c>
      <c r="U472">
        <v>8610</v>
      </c>
      <c r="V472">
        <v>19154</v>
      </c>
      <c r="W472">
        <v>55243</v>
      </c>
      <c r="X472">
        <v>75035</v>
      </c>
      <c r="Y472">
        <v>0.06</v>
      </c>
      <c r="Z472">
        <v>-7</v>
      </c>
      <c r="AA472">
        <v>69748</v>
      </c>
      <c r="AB472">
        <v>-8</v>
      </c>
      <c r="AC472">
        <v>71.989999999999995</v>
      </c>
    </row>
    <row r="473" spans="1:29" x14ac:dyDescent="0.3">
      <c r="A473">
        <v>1998</v>
      </c>
      <c r="B473">
        <v>1</v>
      </c>
      <c r="C473" s="1">
        <v>35810</v>
      </c>
      <c r="D473">
        <v>63700</v>
      </c>
      <c r="E473">
        <v>3144</v>
      </c>
      <c r="F473">
        <v>6730</v>
      </c>
      <c r="G473">
        <v>630</v>
      </c>
      <c r="H473">
        <v>37</v>
      </c>
      <c r="I473">
        <v>5770</v>
      </c>
      <c r="J473">
        <v>13167</v>
      </c>
      <c r="K473">
        <v>80011</v>
      </c>
      <c r="L473">
        <v>115</v>
      </c>
      <c r="M473">
        <v>76</v>
      </c>
      <c r="N473">
        <v>3841</v>
      </c>
      <c r="O473">
        <v>23</v>
      </c>
      <c r="P473">
        <v>4055</v>
      </c>
      <c r="Q473">
        <v>1200</v>
      </c>
      <c r="R473">
        <v>11232</v>
      </c>
      <c r="S473">
        <v>0</v>
      </c>
      <c r="T473">
        <v>-10032</v>
      </c>
      <c r="U473">
        <v>9301</v>
      </c>
      <c r="V473">
        <v>24933</v>
      </c>
      <c r="W473">
        <v>60352</v>
      </c>
      <c r="X473">
        <v>85988</v>
      </c>
      <c r="Y473">
        <v>0.05</v>
      </c>
      <c r="Z473">
        <v>-7</v>
      </c>
      <c r="AA473">
        <v>80169</v>
      </c>
      <c r="AB473">
        <v>-7</v>
      </c>
      <c r="AC473">
        <v>70.86</v>
      </c>
    </row>
    <row r="474" spans="1:29" x14ac:dyDescent="0.3">
      <c r="A474">
        <v>1998</v>
      </c>
      <c r="B474">
        <v>1</v>
      </c>
      <c r="C474" s="1">
        <v>35811</v>
      </c>
      <c r="D474">
        <v>71700</v>
      </c>
      <c r="E474">
        <v>13403</v>
      </c>
      <c r="F474">
        <v>4440</v>
      </c>
      <c r="G474">
        <v>624</v>
      </c>
      <c r="H474">
        <v>26</v>
      </c>
      <c r="I474">
        <v>7140</v>
      </c>
      <c r="J474">
        <v>12230</v>
      </c>
      <c r="K474">
        <v>97333</v>
      </c>
      <c r="L474">
        <v>96</v>
      </c>
      <c r="M474">
        <v>74</v>
      </c>
      <c r="N474">
        <v>3826</v>
      </c>
      <c r="O474">
        <v>21</v>
      </c>
      <c r="P474">
        <v>4017</v>
      </c>
      <c r="Q474">
        <v>1150</v>
      </c>
      <c r="R474">
        <v>10545</v>
      </c>
      <c r="S474">
        <v>0</v>
      </c>
      <c r="T474">
        <v>-9395</v>
      </c>
      <c r="U474">
        <v>10365</v>
      </c>
      <c r="V474">
        <v>24685</v>
      </c>
      <c r="W474">
        <v>77368</v>
      </c>
      <c r="X474">
        <v>102711</v>
      </c>
      <c r="Y474">
        <v>0.04</v>
      </c>
      <c r="Z474">
        <v>-6</v>
      </c>
      <c r="AA474">
        <v>97262</v>
      </c>
      <c r="AB474">
        <v>-6</v>
      </c>
      <c r="AC474">
        <v>69.67</v>
      </c>
    </row>
    <row r="475" spans="1:29" x14ac:dyDescent="0.3">
      <c r="A475">
        <v>1998</v>
      </c>
      <c r="B475">
        <v>1</v>
      </c>
      <c r="C475" s="1">
        <v>35812</v>
      </c>
      <c r="D475">
        <v>73600</v>
      </c>
      <c r="E475">
        <v>27046</v>
      </c>
      <c r="F475">
        <v>3120</v>
      </c>
      <c r="G475">
        <v>544</v>
      </c>
      <c r="H475">
        <v>23</v>
      </c>
      <c r="I475">
        <v>10600</v>
      </c>
      <c r="J475">
        <v>14287</v>
      </c>
      <c r="K475">
        <v>114933</v>
      </c>
      <c r="L475">
        <v>75</v>
      </c>
      <c r="M475">
        <v>70</v>
      </c>
      <c r="N475">
        <v>3836</v>
      </c>
      <c r="O475">
        <v>17</v>
      </c>
      <c r="P475">
        <v>3998</v>
      </c>
      <c r="Q475">
        <v>1150</v>
      </c>
      <c r="R475">
        <v>5272</v>
      </c>
      <c r="S475">
        <v>0</v>
      </c>
      <c r="T475">
        <v>-4122</v>
      </c>
      <c r="U475">
        <v>10618</v>
      </c>
      <c r="V475">
        <v>23587</v>
      </c>
      <c r="W475">
        <v>91182</v>
      </c>
      <c r="X475">
        <v>115058</v>
      </c>
      <c r="Y475">
        <v>0.03</v>
      </c>
      <c r="Z475">
        <v>0</v>
      </c>
      <c r="AA475">
        <v>112667</v>
      </c>
      <c r="AB475">
        <v>-2</v>
      </c>
      <c r="AC475">
        <v>68.47</v>
      </c>
    </row>
    <row r="476" spans="1:29" x14ac:dyDescent="0.3">
      <c r="A476">
        <v>1998</v>
      </c>
      <c r="B476">
        <v>1</v>
      </c>
      <c r="C476" s="1">
        <v>35813</v>
      </c>
      <c r="D476">
        <v>77800</v>
      </c>
      <c r="E476">
        <v>28938</v>
      </c>
      <c r="F476">
        <v>3150</v>
      </c>
      <c r="G476">
        <v>565</v>
      </c>
      <c r="H476">
        <v>28</v>
      </c>
      <c r="I476">
        <v>10700</v>
      </c>
      <c r="J476">
        <v>14443</v>
      </c>
      <c r="K476">
        <v>121181</v>
      </c>
      <c r="L476">
        <v>83</v>
      </c>
      <c r="M476">
        <v>76</v>
      </c>
      <c r="N476">
        <v>3824</v>
      </c>
      <c r="O476">
        <v>19</v>
      </c>
      <c r="P476">
        <v>4002</v>
      </c>
      <c r="Q476">
        <v>1100</v>
      </c>
      <c r="R476">
        <v>9169</v>
      </c>
      <c r="S476">
        <v>0</v>
      </c>
      <c r="T476">
        <v>-8069</v>
      </c>
      <c r="U476">
        <v>11176</v>
      </c>
      <c r="V476">
        <v>26862</v>
      </c>
      <c r="W476">
        <v>97821</v>
      </c>
      <c r="X476">
        <v>125248</v>
      </c>
      <c r="Y476">
        <v>0.03</v>
      </c>
      <c r="Z476">
        <v>-3</v>
      </c>
      <c r="AA476">
        <v>120567</v>
      </c>
      <c r="AB476">
        <v>-4</v>
      </c>
      <c r="AC476">
        <v>67.28</v>
      </c>
    </row>
    <row r="477" spans="1:29" x14ac:dyDescent="0.3">
      <c r="A477">
        <v>1998</v>
      </c>
      <c r="B477">
        <v>1</v>
      </c>
      <c r="C477" s="1">
        <v>35814</v>
      </c>
      <c r="D477">
        <v>79400</v>
      </c>
      <c r="E477">
        <v>32471</v>
      </c>
      <c r="F477">
        <v>4390</v>
      </c>
      <c r="G477">
        <v>730</v>
      </c>
      <c r="H477">
        <v>32</v>
      </c>
      <c r="I477">
        <v>10600</v>
      </c>
      <c r="J477">
        <v>15752</v>
      </c>
      <c r="K477">
        <v>127623</v>
      </c>
      <c r="L477">
        <v>77</v>
      </c>
      <c r="M477">
        <v>70</v>
      </c>
      <c r="N477">
        <v>3827</v>
      </c>
      <c r="O477">
        <v>19</v>
      </c>
      <c r="P477">
        <v>3993</v>
      </c>
      <c r="Q477">
        <v>1100</v>
      </c>
      <c r="R477">
        <v>6648</v>
      </c>
      <c r="S477">
        <v>0</v>
      </c>
      <c r="T477">
        <v>-5548</v>
      </c>
      <c r="U477">
        <v>11389</v>
      </c>
      <c r="V477">
        <v>26754</v>
      </c>
      <c r="W477">
        <v>102035</v>
      </c>
      <c r="X477">
        <v>129177</v>
      </c>
      <c r="Y477">
        <v>0.03</v>
      </c>
      <c r="Z477">
        <v>-1</v>
      </c>
      <c r="AA477">
        <v>125960</v>
      </c>
      <c r="AB477">
        <v>-3</v>
      </c>
      <c r="AC477">
        <v>66.14</v>
      </c>
    </row>
    <row r="478" spans="1:29" x14ac:dyDescent="0.3">
      <c r="A478">
        <v>1998</v>
      </c>
      <c r="B478">
        <v>1</v>
      </c>
      <c r="C478" s="1">
        <v>35815</v>
      </c>
      <c r="D478">
        <v>77400</v>
      </c>
      <c r="E478">
        <v>33332</v>
      </c>
      <c r="F478">
        <v>2090</v>
      </c>
      <c r="G478">
        <v>711</v>
      </c>
      <c r="H478">
        <v>28</v>
      </c>
      <c r="I478">
        <v>11400</v>
      </c>
      <c r="J478">
        <v>14229</v>
      </c>
      <c r="K478">
        <v>124961</v>
      </c>
      <c r="L478">
        <v>72</v>
      </c>
      <c r="M478">
        <v>75</v>
      </c>
      <c r="N478">
        <v>3828</v>
      </c>
      <c r="O478">
        <v>19</v>
      </c>
      <c r="P478">
        <v>3994</v>
      </c>
      <c r="Q478">
        <v>1100</v>
      </c>
      <c r="R478">
        <v>4355</v>
      </c>
      <c r="S478">
        <v>0</v>
      </c>
      <c r="T478">
        <v>-3255</v>
      </c>
      <c r="U478">
        <v>11123</v>
      </c>
      <c r="V478">
        <v>23474</v>
      </c>
      <c r="W478">
        <v>100520</v>
      </c>
      <c r="X478">
        <v>124222</v>
      </c>
      <c r="Y478">
        <v>0.03</v>
      </c>
      <c r="Z478">
        <v>1</v>
      </c>
      <c r="AA478">
        <v>122334</v>
      </c>
      <c r="AB478">
        <v>-2</v>
      </c>
      <c r="AC478">
        <v>65.09</v>
      </c>
    </row>
    <row r="479" spans="1:29" x14ac:dyDescent="0.3">
      <c r="A479">
        <v>1998</v>
      </c>
      <c r="B479">
        <v>1</v>
      </c>
      <c r="C479" s="1">
        <v>35816</v>
      </c>
      <c r="D479">
        <v>75300</v>
      </c>
      <c r="E479">
        <v>32097</v>
      </c>
      <c r="F479">
        <v>1440</v>
      </c>
      <c r="G479">
        <v>697</v>
      </c>
      <c r="H479">
        <v>26</v>
      </c>
      <c r="I479">
        <v>11400</v>
      </c>
      <c r="J479">
        <v>13563</v>
      </c>
      <c r="K479">
        <v>120960</v>
      </c>
      <c r="L479">
        <v>74</v>
      </c>
      <c r="M479">
        <v>74</v>
      </c>
      <c r="N479">
        <v>3565</v>
      </c>
      <c r="O479">
        <v>22</v>
      </c>
      <c r="P479">
        <v>3735</v>
      </c>
      <c r="Q479">
        <v>1050</v>
      </c>
      <c r="R479">
        <v>4355</v>
      </c>
      <c r="S479">
        <v>0</v>
      </c>
      <c r="T479">
        <v>-3305</v>
      </c>
      <c r="U479">
        <v>10844</v>
      </c>
      <c r="V479">
        <v>22820</v>
      </c>
      <c r="W479">
        <v>97479</v>
      </c>
      <c r="X479">
        <v>120530</v>
      </c>
      <c r="Y479">
        <v>0.03</v>
      </c>
      <c r="Z479">
        <v>0</v>
      </c>
      <c r="AA479">
        <v>118613</v>
      </c>
      <c r="AB479">
        <v>-2</v>
      </c>
      <c r="AC479">
        <v>64.11</v>
      </c>
    </row>
    <row r="480" spans="1:29" x14ac:dyDescent="0.3">
      <c r="A480">
        <v>1998</v>
      </c>
      <c r="B480">
        <v>1</v>
      </c>
      <c r="C480" s="1">
        <v>35817</v>
      </c>
      <c r="D480">
        <v>73600</v>
      </c>
      <c r="E480">
        <v>28756</v>
      </c>
      <c r="F480">
        <v>1120</v>
      </c>
      <c r="G480">
        <v>806</v>
      </c>
      <c r="H480">
        <v>24</v>
      </c>
      <c r="I480">
        <v>10900</v>
      </c>
      <c r="J480">
        <v>12850</v>
      </c>
      <c r="K480">
        <v>115206</v>
      </c>
      <c r="L480">
        <v>81</v>
      </c>
      <c r="M480">
        <v>76</v>
      </c>
      <c r="N480">
        <v>3532</v>
      </c>
      <c r="O480">
        <v>24</v>
      </c>
      <c r="P480">
        <v>3713</v>
      </c>
      <c r="Q480">
        <v>1050</v>
      </c>
      <c r="R480">
        <v>4355</v>
      </c>
      <c r="S480">
        <v>0</v>
      </c>
      <c r="T480">
        <v>-3305</v>
      </c>
      <c r="U480">
        <v>10618</v>
      </c>
      <c r="V480">
        <v>21903</v>
      </c>
      <c r="W480">
        <v>92664</v>
      </c>
      <c r="X480">
        <v>114798</v>
      </c>
      <c r="Y480">
        <v>0.03</v>
      </c>
      <c r="Z480">
        <v>0</v>
      </c>
      <c r="AA480">
        <v>112881</v>
      </c>
      <c r="AB480">
        <v>-2</v>
      </c>
      <c r="AC480">
        <v>63.22</v>
      </c>
    </row>
    <row r="481" spans="1:29" x14ac:dyDescent="0.3">
      <c r="A481">
        <v>1998</v>
      </c>
      <c r="B481">
        <v>1</v>
      </c>
      <c r="C481" s="1">
        <v>35818</v>
      </c>
      <c r="D481">
        <v>71800</v>
      </c>
      <c r="E481">
        <v>23413</v>
      </c>
      <c r="F481">
        <v>934</v>
      </c>
      <c r="G481">
        <v>857</v>
      </c>
      <c r="H481">
        <v>39</v>
      </c>
      <c r="I481">
        <v>10300</v>
      </c>
      <c r="J481">
        <v>12130</v>
      </c>
      <c r="K481">
        <v>107343</v>
      </c>
      <c r="L481">
        <v>79</v>
      </c>
      <c r="M481">
        <v>76</v>
      </c>
      <c r="N481">
        <v>3829</v>
      </c>
      <c r="O481">
        <v>18</v>
      </c>
      <c r="P481">
        <v>4002</v>
      </c>
      <c r="Q481">
        <v>1000</v>
      </c>
      <c r="R481">
        <v>229</v>
      </c>
      <c r="S481">
        <v>0</v>
      </c>
      <c r="T481">
        <v>771</v>
      </c>
      <c r="U481">
        <v>10378</v>
      </c>
      <c r="V481">
        <v>18006</v>
      </c>
      <c r="W481">
        <v>84619</v>
      </c>
      <c r="X481">
        <v>102570</v>
      </c>
      <c r="Y481">
        <v>0.04</v>
      </c>
      <c r="Z481">
        <v>4</v>
      </c>
      <c r="AA481">
        <v>103017</v>
      </c>
      <c r="AB481">
        <v>0</v>
      </c>
      <c r="AC481">
        <v>62.46</v>
      </c>
    </row>
    <row r="482" spans="1:29" x14ac:dyDescent="0.3">
      <c r="A482">
        <v>1998</v>
      </c>
      <c r="B482">
        <v>1</v>
      </c>
      <c r="C482" s="1">
        <v>35819</v>
      </c>
      <c r="D482">
        <v>70300</v>
      </c>
      <c r="E482">
        <v>20175</v>
      </c>
      <c r="F482">
        <v>802</v>
      </c>
      <c r="G482">
        <v>863</v>
      </c>
      <c r="H482">
        <v>48</v>
      </c>
      <c r="I482">
        <v>9550</v>
      </c>
      <c r="J482">
        <v>11263</v>
      </c>
      <c r="K482">
        <v>101738</v>
      </c>
      <c r="L482">
        <v>77</v>
      </c>
      <c r="M482">
        <v>76</v>
      </c>
      <c r="N482">
        <v>3831</v>
      </c>
      <c r="O482">
        <v>21</v>
      </c>
      <c r="P482">
        <v>4005</v>
      </c>
      <c r="Q482">
        <v>1000</v>
      </c>
      <c r="R482">
        <v>0</v>
      </c>
      <c r="S482">
        <v>0</v>
      </c>
      <c r="T482">
        <v>1000</v>
      </c>
      <c r="U482">
        <v>10179</v>
      </c>
      <c r="V482">
        <v>16787</v>
      </c>
      <c r="W482">
        <v>80016</v>
      </c>
      <c r="X482">
        <v>96733</v>
      </c>
      <c r="Y482">
        <v>0.04</v>
      </c>
      <c r="Z482">
        <v>5</v>
      </c>
      <c r="AA482">
        <v>97313</v>
      </c>
      <c r="AB482">
        <v>1</v>
      </c>
      <c r="AC482">
        <v>61.77</v>
      </c>
    </row>
    <row r="483" spans="1:29" x14ac:dyDescent="0.3">
      <c r="A483">
        <v>1998</v>
      </c>
      <c r="B483">
        <v>1</v>
      </c>
      <c r="C483" s="1">
        <v>35820</v>
      </c>
      <c r="D483">
        <v>68800</v>
      </c>
      <c r="E483">
        <v>18242</v>
      </c>
      <c r="F483">
        <v>698</v>
      </c>
      <c r="G483">
        <v>864</v>
      </c>
      <c r="H483">
        <v>640</v>
      </c>
      <c r="I483">
        <v>8820</v>
      </c>
      <c r="J483">
        <v>11022</v>
      </c>
      <c r="K483">
        <v>98064</v>
      </c>
      <c r="L483">
        <v>75</v>
      </c>
      <c r="M483">
        <v>76</v>
      </c>
      <c r="N483">
        <v>3816</v>
      </c>
      <c r="O483">
        <v>14</v>
      </c>
      <c r="P483">
        <v>3981</v>
      </c>
      <c r="Q483">
        <v>1000</v>
      </c>
      <c r="R483">
        <v>0</v>
      </c>
      <c r="S483">
        <v>0</v>
      </c>
      <c r="T483">
        <v>1000</v>
      </c>
      <c r="U483">
        <v>9979</v>
      </c>
      <c r="V483">
        <v>16370</v>
      </c>
      <c r="W483">
        <v>76783</v>
      </c>
      <c r="X483">
        <v>93083</v>
      </c>
      <c r="Y483">
        <v>0.04</v>
      </c>
      <c r="Z483">
        <v>5</v>
      </c>
      <c r="AA483">
        <v>93663</v>
      </c>
      <c r="AB483">
        <v>1</v>
      </c>
      <c r="AC483">
        <v>61.14</v>
      </c>
    </row>
    <row r="484" spans="1:29" x14ac:dyDescent="0.3">
      <c r="A484">
        <v>1998</v>
      </c>
      <c r="B484">
        <v>1</v>
      </c>
      <c r="C484" s="1">
        <v>35821</v>
      </c>
      <c r="D484">
        <v>67800</v>
      </c>
      <c r="E484">
        <v>16316</v>
      </c>
      <c r="F484">
        <v>623</v>
      </c>
      <c r="G484">
        <v>866</v>
      </c>
      <c r="H484">
        <v>60</v>
      </c>
      <c r="I484">
        <v>7690</v>
      </c>
      <c r="J484">
        <v>9239</v>
      </c>
      <c r="K484">
        <v>93355</v>
      </c>
      <c r="L484">
        <v>74</v>
      </c>
      <c r="M484">
        <v>77</v>
      </c>
      <c r="N484">
        <v>3831</v>
      </c>
      <c r="O484">
        <v>22</v>
      </c>
      <c r="P484">
        <v>4004</v>
      </c>
      <c r="Q484">
        <v>1000</v>
      </c>
      <c r="R484">
        <v>229</v>
      </c>
      <c r="S484">
        <v>0</v>
      </c>
      <c r="T484">
        <v>771</v>
      </c>
      <c r="U484">
        <v>9846</v>
      </c>
      <c r="V484">
        <v>14581</v>
      </c>
      <c r="W484">
        <v>74054</v>
      </c>
      <c r="X484">
        <v>88580</v>
      </c>
      <c r="Y484">
        <v>0.04</v>
      </c>
      <c r="Z484">
        <v>5</v>
      </c>
      <c r="AA484">
        <v>89027</v>
      </c>
      <c r="AB484">
        <v>1</v>
      </c>
      <c r="AC484">
        <v>60.58</v>
      </c>
    </row>
    <row r="485" spans="1:29" x14ac:dyDescent="0.3">
      <c r="A485">
        <v>1998</v>
      </c>
      <c r="B485">
        <v>1</v>
      </c>
      <c r="C485" s="1">
        <v>35822</v>
      </c>
      <c r="D485">
        <v>67600</v>
      </c>
      <c r="E485">
        <v>16600</v>
      </c>
      <c r="F485">
        <v>575</v>
      </c>
      <c r="G485">
        <v>876</v>
      </c>
      <c r="H485">
        <v>122</v>
      </c>
      <c r="I485">
        <v>6990</v>
      </c>
      <c r="J485">
        <v>8563</v>
      </c>
      <c r="K485">
        <v>92763</v>
      </c>
      <c r="L485">
        <v>67</v>
      </c>
      <c r="M485">
        <v>78</v>
      </c>
      <c r="N485">
        <v>3841</v>
      </c>
      <c r="O485">
        <v>21</v>
      </c>
      <c r="P485">
        <v>4007</v>
      </c>
      <c r="Q485">
        <v>950</v>
      </c>
      <c r="R485">
        <v>229</v>
      </c>
      <c r="S485">
        <v>0</v>
      </c>
      <c r="T485">
        <v>721</v>
      </c>
      <c r="U485">
        <v>9820</v>
      </c>
      <c r="V485">
        <v>13908</v>
      </c>
      <c r="W485">
        <v>74178</v>
      </c>
      <c r="X485">
        <v>88036</v>
      </c>
      <c r="Y485">
        <v>0.04</v>
      </c>
      <c r="Z485">
        <v>5</v>
      </c>
      <c r="AA485">
        <v>88454</v>
      </c>
      <c r="AB485">
        <v>0</v>
      </c>
      <c r="AC485">
        <v>60.06</v>
      </c>
    </row>
    <row r="486" spans="1:29" x14ac:dyDescent="0.3">
      <c r="A486">
        <v>1998</v>
      </c>
      <c r="B486">
        <v>1</v>
      </c>
      <c r="C486" s="1">
        <v>35823</v>
      </c>
      <c r="D486">
        <v>67700</v>
      </c>
      <c r="E486">
        <v>18613</v>
      </c>
      <c r="F486">
        <v>532</v>
      </c>
      <c r="G486">
        <v>887</v>
      </c>
      <c r="H486">
        <v>211</v>
      </c>
      <c r="I486">
        <v>6790</v>
      </c>
      <c r="J486">
        <v>8420</v>
      </c>
      <c r="K486">
        <v>94733</v>
      </c>
      <c r="L486">
        <v>70</v>
      </c>
      <c r="M486">
        <v>1493</v>
      </c>
      <c r="N486">
        <v>4199</v>
      </c>
      <c r="O486">
        <v>21</v>
      </c>
      <c r="P486">
        <v>5783</v>
      </c>
      <c r="Q486">
        <v>950</v>
      </c>
      <c r="R486">
        <v>229</v>
      </c>
      <c r="S486">
        <v>0</v>
      </c>
      <c r="T486">
        <v>721</v>
      </c>
      <c r="U486">
        <v>9833</v>
      </c>
      <c r="V486">
        <v>12001</v>
      </c>
      <c r="W486">
        <v>76278</v>
      </c>
      <c r="X486">
        <v>88229</v>
      </c>
      <c r="Y486">
        <v>0.06</v>
      </c>
      <c r="Z486">
        <v>7</v>
      </c>
      <c r="AA486">
        <v>90211</v>
      </c>
      <c r="AB486">
        <v>2</v>
      </c>
      <c r="AC486">
        <v>59.56</v>
      </c>
    </row>
    <row r="487" spans="1:29" x14ac:dyDescent="0.3">
      <c r="A487">
        <v>1998</v>
      </c>
      <c r="B487">
        <v>1</v>
      </c>
      <c r="C487" s="1">
        <v>35824</v>
      </c>
      <c r="D487">
        <v>69500</v>
      </c>
      <c r="E487">
        <v>22653</v>
      </c>
      <c r="F487">
        <v>1640</v>
      </c>
      <c r="G487">
        <v>971</v>
      </c>
      <c r="H487">
        <v>229</v>
      </c>
      <c r="I487">
        <v>6760</v>
      </c>
      <c r="J487">
        <v>9600</v>
      </c>
      <c r="K487">
        <v>101753</v>
      </c>
      <c r="L487">
        <v>73</v>
      </c>
      <c r="M487">
        <v>1494</v>
      </c>
      <c r="N487">
        <v>4080</v>
      </c>
      <c r="O487">
        <v>27</v>
      </c>
      <c r="P487">
        <v>5674</v>
      </c>
      <c r="Q487">
        <v>950</v>
      </c>
      <c r="R487">
        <v>2980</v>
      </c>
      <c r="S487">
        <v>0</v>
      </c>
      <c r="T487">
        <v>-2030</v>
      </c>
      <c r="U487">
        <v>10073</v>
      </c>
      <c r="V487">
        <v>15317</v>
      </c>
      <c r="W487">
        <v>82649</v>
      </c>
      <c r="X487">
        <v>98108</v>
      </c>
      <c r="Y487">
        <v>0.05</v>
      </c>
      <c r="Z487">
        <v>4</v>
      </c>
      <c r="AA487">
        <v>97663</v>
      </c>
      <c r="AB487">
        <v>0</v>
      </c>
      <c r="AC487">
        <v>59.02</v>
      </c>
    </row>
    <row r="488" spans="1:29" x14ac:dyDescent="0.3">
      <c r="A488">
        <v>1998</v>
      </c>
      <c r="B488">
        <v>1</v>
      </c>
      <c r="C488" s="1">
        <v>35825</v>
      </c>
      <c r="D488">
        <v>71200</v>
      </c>
      <c r="E488">
        <v>30288</v>
      </c>
      <c r="F488">
        <v>1400</v>
      </c>
      <c r="G488">
        <v>961</v>
      </c>
      <c r="H488">
        <v>820</v>
      </c>
      <c r="I488">
        <v>7170</v>
      </c>
      <c r="J488">
        <v>10351</v>
      </c>
      <c r="K488">
        <v>111839</v>
      </c>
      <c r="L488">
        <v>83</v>
      </c>
      <c r="M488">
        <v>2000</v>
      </c>
      <c r="N488">
        <v>4142</v>
      </c>
      <c r="O488">
        <v>32</v>
      </c>
      <c r="P488">
        <v>6257</v>
      </c>
      <c r="Q488">
        <v>950</v>
      </c>
      <c r="R488">
        <v>2980</v>
      </c>
      <c r="S488">
        <v>0</v>
      </c>
      <c r="T488">
        <v>-2030</v>
      </c>
      <c r="U488">
        <v>10299</v>
      </c>
      <c r="V488">
        <v>15712</v>
      </c>
      <c r="W488">
        <v>91758</v>
      </c>
      <c r="X488">
        <v>107612</v>
      </c>
      <c r="Y488">
        <v>0.05</v>
      </c>
      <c r="Z488">
        <v>4</v>
      </c>
      <c r="AA488">
        <v>107483</v>
      </c>
      <c r="AB488">
        <v>0</v>
      </c>
      <c r="AC488">
        <v>58.45</v>
      </c>
    </row>
    <row r="489" spans="1:29" x14ac:dyDescent="0.3">
      <c r="A489">
        <v>1998</v>
      </c>
      <c r="B489">
        <v>1</v>
      </c>
      <c r="C489" s="1">
        <v>35826</v>
      </c>
      <c r="D489">
        <v>70700</v>
      </c>
      <c r="E489">
        <v>29074</v>
      </c>
      <c r="F489">
        <v>957</v>
      </c>
      <c r="G489">
        <v>912</v>
      </c>
      <c r="H489">
        <v>2004</v>
      </c>
      <c r="I489">
        <v>8870</v>
      </c>
      <c r="J489">
        <v>12743</v>
      </c>
      <c r="K489">
        <v>112517</v>
      </c>
      <c r="L489">
        <v>72</v>
      </c>
      <c r="M489">
        <v>1993</v>
      </c>
      <c r="N489">
        <v>3870</v>
      </c>
      <c r="O489">
        <v>35</v>
      </c>
      <c r="P489">
        <v>5970</v>
      </c>
      <c r="Q489">
        <v>900</v>
      </c>
      <c r="R489">
        <v>3209</v>
      </c>
      <c r="S489">
        <v>0</v>
      </c>
      <c r="T489">
        <v>-2309</v>
      </c>
      <c r="U489">
        <v>10232</v>
      </c>
      <c r="V489">
        <v>18506</v>
      </c>
      <c r="W489">
        <v>90188</v>
      </c>
      <c r="X489">
        <v>108856</v>
      </c>
      <c r="Y489">
        <v>0.05</v>
      </c>
      <c r="Z489">
        <v>3</v>
      </c>
      <c r="AA489">
        <v>107516</v>
      </c>
      <c r="AB489">
        <v>-1</v>
      </c>
      <c r="AC489">
        <v>57.91</v>
      </c>
    </row>
    <row r="490" spans="1:29" x14ac:dyDescent="0.3">
      <c r="A490">
        <v>1998</v>
      </c>
      <c r="B490">
        <v>2</v>
      </c>
      <c r="C490" s="1">
        <v>35827</v>
      </c>
      <c r="D490">
        <v>70000</v>
      </c>
      <c r="E490">
        <v>27749</v>
      </c>
      <c r="F490">
        <v>911</v>
      </c>
      <c r="G490">
        <v>927</v>
      </c>
      <c r="H490">
        <v>1223</v>
      </c>
      <c r="I490">
        <v>10000</v>
      </c>
      <c r="J490">
        <v>13061</v>
      </c>
      <c r="K490">
        <v>110810</v>
      </c>
      <c r="L490">
        <v>74</v>
      </c>
      <c r="M490">
        <v>1994</v>
      </c>
      <c r="N490">
        <v>3724</v>
      </c>
      <c r="O490">
        <v>14</v>
      </c>
      <c r="P490">
        <v>5806</v>
      </c>
      <c r="Q490">
        <v>900</v>
      </c>
      <c r="R490">
        <v>5043</v>
      </c>
      <c r="S490">
        <v>0</v>
      </c>
      <c r="T490">
        <v>-4143</v>
      </c>
      <c r="U490">
        <v>10139</v>
      </c>
      <c r="V490">
        <v>20087</v>
      </c>
      <c r="W490">
        <v>88770</v>
      </c>
      <c r="X490">
        <v>109147</v>
      </c>
      <c r="Y490">
        <v>0.05</v>
      </c>
      <c r="Z490">
        <v>2</v>
      </c>
      <c r="AA490">
        <v>106744</v>
      </c>
      <c r="AB490">
        <v>-2</v>
      </c>
      <c r="AC490">
        <v>57.39</v>
      </c>
    </row>
    <row r="491" spans="1:29" x14ac:dyDescent="0.3">
      <c r="A491">
        <v>1998</v>
      </c>
      <c r="B491">
        <v>2</v>
      </c>
      <c r="C491" s="1">
        <v>35828</v>
      </c>
      <c r="D491">
        <v>71900</v>
      </c>
      <c r="E491">
        <v>30294</v>
      </c>
      <c r="F491">
        <v>2320</v>
      </c>
      <c r="G491">
        <v>975</v>
      </c>
      <c r="H491">
        <v>210</v>
      </c>
      <c r="I491">
        <v>11100</v>
      </c>
      <c r="J491">
        <v>14605</v>
      </c>
      <c r="K491">
        <v>116799</v>
      </c>
      <c r="L491">
        <v>59</v>
      </c>
      <c r="M491">
        <v>2548</v>
      </c>
      <c r="N491">
        <v>3609</v>
      </c>
      <c r="O491">
        <v>35</v>
      </c>
      <c r="P491">
        <v>6251</v>
      </c>
      <c r="Q491">
        <v>900</v>
      </c>
      <c r="R491">
        <v>9169</v>
      </c>
      <c r="S491">
        <v>0</v>
      </c>
      <c r="T491">
        <v>-8269</v>
      </c>
      <c r="U491">
        <v>10392</v>
      </c>
      <c r="V491">
        <v>24121</v>
      </c>
      <c r="W491">
        <v>94118</v>
      </c>
      <c r="X491">
        <v>118817</v>
      </c>
      <c r="Y491">
        <v>0.05</v>
      </c>
      <c r="Z491">
        <v>-2</v>
      </c>
      <c r="AA491">
        <v>114021</v>
      </c>
      <c r="AB491">
        <v>-4</v>
      </c>
      <c r="AC491">
        <v>56.85</v>
      </c>
    </row>
    <row r="492" spans="1:29" x14ac:dyDescent="0.3">
      <c r="A492">
        <v>1998</v>
      </c>
      <c r="B492">
        <v>2</v>
      </c>
      <c r="C492" s="1">
        <v>35829</v>
      </c>
      <c r="D492">
        <v>84300</v>
      </c>
      <c r="E492">
        <v>66366</v>
      </c>
      <c r="F492">
        <v>14700</v>
      </c>
      <c r="G492">
        <v>1380</v>
      </c>
      <c r="H492">
        <v>179</v>
      </c>
      <c r="I492">
        <v>13300</v>
      </c>
      <c r="J492">
        <v>29559</v>
      </c>
      <c r="K492">
        <v>180225</v>
      </c>
      <c r="L492">
        <v>60</v>
      </c>
      <c r="M492">
        <v>1580</v>
      </c>
      <c r="N492">
        <v>2092</v>
      </c>
      <c r="O492">
        <v>40</v>
      </c>
      <c r="P492">
        <v>3772</v>
      </c>
      <c r="Q492">
        <v>900</v>
      </c>
      <c r="R492">
        <v>15129</v>
      </c>
      <c r="S492">
        <v>0</v>
      </c>
      <c r="T492">
        <v>-14229</v>
      </c>
      <c r="U492">
        <v>12041</v>
      </c>
      <c r="V492">
        <v>47077</v>
      </c>
      <c r="W492">
        <v>142609</v>
      </c>
      <c r="X492">
        <v>190682</v>
      </c>
      <c r="Y492">
        <v>0.02</v>
      </c>
      <c r="Z492">
        <v>-6</v>
      </c>
      <c r="AA492">
        <v>182429</v>
      </c>
      <c r="AB492">
        <v>-5</v>
      </c>
      <c r="AC492">
        <v>56.03</v>
      </c>
    </row>
    <row r="493" spans="1:29" x14ac:dyDescent="0.3">
      <c r="A493">
        <v>1998</v>
      </c>
      <c r="B493">
        <v>2</v>
      </c>
      <c r="C493" s="1">
        <v>35830</v>
      </c>
      <c r="D493">
        <v>94100</v>
      </c>
      <c r="E493">
        <v>108415</v>
      </c>
      <c r="F493">
        <v>5070</v>
      </c>
      <c r="G493">
        <v>1930</v>
      </c>
      <c r="H493">
        <v>2663</v>
      </c>
      <c r="I493">
        <v>17200</v>
      </c>
      <c r="J493">
        <v>26863</v>
      </c>
      <c r="K493">
        <v>229378</v>
      </c>
      <c r="L493">
        <v>82</v>
      </c>
      <c r="M493">
        <v>437</v>
      </c>
      <c r="N493">
        <v>2361</v>
      </c>
      <c r="O493">
        <v>48</v>
      </c>
      <c r="P493">
        <v>2928</v>
      </c>
      <c r="Q493">
        <v>900</v>
      </c>
      <c r="R493">
        <v>15358</v>
      </c>
      <c r="S493">
        <v>0</v>
      </c>
      <c r="T493">
        <v>-14458</v>
      </c>
      <c r="U493">
        <v>13344</v>
      </c>
      <c r="V493">
        <v>46678</v>
      </c>
      <c r="W493">
        <v>193219</v>
      </c>
      <c r="X493">
        <v>240909</v>
      </c>
      <c r="Y493">
        <v>0.01</v>
      </c>
      <c r="Z493">
        <v>-5</v>
      </c>
      <c r="AA493">
        <v>232523</v>
      </c>
      <c r="AB493">
        <v>-4</v>
      </c>
      <c r="AC493">
        <v>55.11</v>
      </c>
    </row>
    <row r="494" spans="1:29" x14ac:dyDescent="0.3">
      <c r="A494">
        <v>1998</v>
      </c>
      <c r="B494">
        <v>2</v>
      </c>
      <c r="C494" s="1">
        <v>35831</v>
      </c>
      <c r="D494">
        <v>90300</v>
      </c>
      <c r="E494">
        <v>126315</v>
      </c>
      <c r="F494">
        <v>2900</v>
      </c>
      <c r="G494">
        <v>2470</v>
      </c>
      <c r="H494">
        <v>5245</v>
      </c>
      <c r="I494">
        <v>19900</v>
      </c>
      <c r="J494">
        <v>30515</v>
      </c>
      <c r="K494">
        <v>247130</v>
      </c>
      <c r="L494">
        <v>104</v>
      </c>
      <c r="M494">
        <v>0</v>
      </c>
      <c r="N494">
        <v>2805</v>
      </c>
      <c r="O494">
        <v>50</v>
      </c>
      <c r="P494">
        <v>2959</v>
      </c>
      <c r="Q494">
        <v>900</v>
      </c>
      <c r="R494">
        <v>16275</v>
      </c>
      <c r="S494">
        <v>0</v>
      </c>
      <c r="T494">
        <v>-15375</v>
      </c>
      <c r="U494">
        <v>12839</v>
      </c>
      <c r="V494">
        <v>50389</v>
      </c>
      <c r="W494">
        <v>208081</v>
      </c>
      <c r="X494">
        <v>259547</v>
      </c>
      <c r="Y494">
        <v>0.01</v>
      </c>
      <c r="Z494">
        <v>-5</v>
      </c>
      <c r="AA494">
        <v>250629</v>
      </c>
      <c r="AB494">
        <v>-4</v>
      </c>
      <c r="AC494">
        <v>54.18</v>
      </c>
    </row>
    <row r="495" spans="1:29" x14ac:dyDescent="0.3">
      <c r="A495">
        <v>1998</v>
      </c>
      <c r="B495">
        <v>2</v>
      </c>
      <c r="C495" s="1">
        <v>35832</v>
      </c>
      <c r="D495">
        <v>86100</v>
      </c>
      <c r="E495">
        <v>152326</v>
      </c>
      <c r="F495">
        <v>4780</v>
      </c>
      <c r="G495">
        <v>2820</v>
      </c>
      <c r="H495">
        <v>3997</v>
      </c>
      <c r="I495">
        <v>21100</v>
      </c>
      <c r="J495">
        <v>32697</v>
      </c>
      <c r="K495">
        <v>271123</v>
      </c>
      <c r="L495">
        <v>74</v>
      </c>
      <c r="M495">
        <v>0</v>
      </c>
      <c r="N495">
        <v>2812</v>
      </c>
      <c r="O495">
        <v>41</v>
      </c>
      <c r="P495">
        <v>2927</v>
      </c>
      <c r="Q495">
        <v>900</v>
      </c>
      <c r="R495">
        <v>16046</v>
      </c>
      <c r="S495">
        <v>0</v>
      </c>
      <c r="T495">
        <v>-15146</v>
      </c>
      <c r="U495">
        <v>12280</v>
      </c>
      <c r="V495">
        <v>51895</v>
      </c>
      <c r="W495">
        <v>230387</v>
      </c>
      <c r="X495">
        <v>283342</v>
      </c>
      <c r="Y495">
        <v>0.01</v>
      </c>
      <c r="Z495">
        <v>-5</v>
      </c>
      <c r="AA495">
        <v>274558</v>
      </c>
      <c r="AB495">
        <v>-3</v>
      </c>
      <c r="AC495">
        <v>53.26</v>
      </c>
    </row>
    <row r="496" spans="1:29" x14ac:dyDescent="0.3">
      <c r="A496">
        <v>1998</v>
      </c>
      <c r="B496">
        <v>2</v>
      </c>
      <c r="C496" s="1">
        <v>35833</v>
      </c>
      <c r="D496">
        <v>84300</v>
      </c>
      <c r="E496">
        <v>164819</v>
      </c>
      <c r="F496">
        <v>7380</v>
      </c>
      <c r="G496">
        <v>2960</v>
      </c>
      <c r="H496">
        <v>4834</v>
      </c>
      <c r="I496">
        <v>22700</v>
      </c>
      <c r="J496">
        <v>37874</v>
      </c>
      <c r="K496">
        <v>286993</v>
      </c>
      <c r="L496">
        <v>60</v>
      </c>
      <c r="M496">
        <v>0</v>
      </c>
      <c r="N496">
        <v>2705</v>
      </c>
      <c r="O496">
        <v>43</v>
      </c>
      <c r="P496">
        <v>2808</v>
      </c>
      <c r="Q496">
        <v>900</v>
      </c>
      <c r="R496">
        <v>13983</v>
      </c>
      <c r="S496">
        <v>0</v>
      </c>
      <c r="T496">
        <v>-13083</v>
      </c>
      <c r="U496">
        <v>12041</v>
      </c>
      <c r="V496">
        <v>55611</v>
      </c>
      <c r="W496">
        <v>240741</v>
      </c>
      <c r="X496">
        <v>297268</v>
      </c>
      <c r="Y496">
        <v>0.01</v>
      </c>
      <c r="Z496">
        <v>-4</v>
      </c>
      <c r="AA496">
        <v>289680</v>
      </c>
      <c r="AB496">
        <v>-3</v>
      </c>
      <c r="AC496">
        <v>52.35</v>
      </c>
    </row>
    <row r="497" spans="1:29" x14ac:dyDescent="0.3">
      <c r="A497">
        <v>1998</v>
      </c>
      <c r="B497">
        <v>2</v>
      </c>
      <c r="C497" s="1">
        <v>35834</v>
      </c>
      <c r="D497">
        <v>86800</v>
      </c>
      <c r="E497">
        <v>178521</v>
      </c>
      <c r="F497">
        <v>6130</v>
      </c>
      <c r="G497">
        <v>2930</v>
      </c>
      <c r="H497">
        <v>7332</v>
      </c>
      <c r="I497">
        <v>26300</v>
      </c>
      <c r="J497">
        <v>42692</v>
      </c>
      <c r="K497">
        <v>308013</v>
      </c>
      <c r="L497">
        <v>62</v>
      </c>
      <c r="M497">
        <v>0</v>
      </c>
      <c r="N497">
        <v>2585</v>
      </c>
      <c r="O497">
        <v>45</v>
      </c>
      <c r="P497">
        <v>2692</v>
      </c>
      <c r="Q497">
        <v>900</v>
      </c>
      <c r="R497">
        <v>6877</v>
      </c>
      <c r="S497">
        <v>0</v>
      </c>
      <c r="T497">
        <v>-5977</v>
      </c>
      <c r="U497">
        <v>12373</v>
      </c>
      <c r="V497">
        <v>56258</v>
      </c>
      <c r="W497">
        <v>254621</v>
      </c>
      <c r="X497">
        <v>311298</v>
      </c>
      <c r="Y497">
        <v>0.01</v>
      </c>
      <c r="Z497">
        <v>-1</v>
      </c>
      <c r="AA497">
        <v>307831</v>
      </c>
      <c r="AB497">
        <v>-1</v>
      </c>
      <c r="AC497">
        <v>51.46</v>
      </c>
    </row>
    <row r="498" spans="1:29" x14ac:dyDescent="0.3">
      <c r="A498">
        <v>1998</v>
      </c>
      <c r="B498">
        <v>2</v>
      </c>
      <c r="C498" s="1">
        <v>35835</v>
      </c>
      <c r="D498">
        <v>84000</v>
      </c>
      <c r="E498">
        <v>173334</v>
      </c>
      <c r="F498">
        <v>3700</v>
      </c>
      <c r="G498">
        <v>2930</v>
      </c>
      <c r="H498">
        <v>7879</v>
      </c>
      <c r="I498">
        <v>30100</v>
      </c>
      <c r="J498">
        <v>44609</v>
      </c>
      <c r="K498">
        <v>301943</v>
      </c>
      <c r="L498">
        <v>71</v>
      </c>
      <c r="M498">
        <v>0</v>
      </c>
      <c r="N498">
        <v>3302</v>
      </c>
      <c r="O498">
        <v>49</v>
      </c>
      <c r="P498">
        <v>3422</v>
      </c>
      <c r="Q498">
        <v>900</v>
      </c>
      <c r="R498">
        <v>6877</v>
      </c>
      <c r="S498">
        <v>0</v>
      </c>
      <c r="T498">
        <v>-5977</v>
      </c>
      <c r="U498">
        <v>12001</v>
      </c>
      <c r="V498">
        <v>57073</v>
      </c>
      <c r="W498">
        <v>247007</v>
      </c>
      <c r="X498">
        <v>304498</v>
      </c>
      <c r="Y498">
        <v>0.01</v>
      </c>
      <c r="Z498">
        <v>-1</v>
      </c>
      <c r="AA498">
        <v>301031</v>
      </c>
      <c r="AB498">
        <v>-1</v>
      </c>
      <c r="AC498">
        <v>50.64</v>
      </c>
    </row>
    <row r="499" spans="1:29" x14ac:dyDescent="0.3">
      <c r="A499">
        <v>1998</v>
      </c>
      <c r="B499">
        <v>2</v>
      </c>
      <c r="C499" s="1">
        <v>35836</v>
      </c>
      <c r="D499">
        <v>81400</v>
      </c>
      <c r="E499">
        <v>162235</v>
      </c>
      <c r="F499">
        <v>2680</v>
      </c>
      <c r="G499">
        <v>3090</v>
      </c>
      <c r="H499">
        <v>7883</v>
      </c>
      <c r="I499">
        <v>32400</v>
      </c>
      <c r="J499">
        <v>46053</v>
      </c>
      <c r="K499">
        <v>289688</v>
      </c>
      <c r="L499">
        <v>87</v>
      </c>
      <c r="M499">
        <v>0</v>
      </c>
      <c r="N499">
        <v>3610</v>
      </c>
      <c r="O499">
        <v>45</v>
      </c>
      <c r="P499">
        <v>3742</v>
      </c>
      <c r="Q499">
        <v>850</v>
      </c>
      <c r="R499">
        <v>6877</v>
      </c>
      <c r="S499">
        <v>0</v>
      </c>
      <c r="T499">
        <v>-6027</v>
      </c>
      <c r="U499">
        <v>11655</v>
      </c>
      <c r="V499">
        <v>57883</v>
      </c>
      <c r="W499">
        <v>233667</v>
      </c>
      <c r="X499">
        <v>291973</v>
      </c>
      <c r="Y499">
        <v>0.01</v>
      </c>
      <c r="Z499">
        <v>-1</v>
      </c>
      <c r="AA499">
        <v>288477</v>
      </c>
      <c r="AB499">
        <v>-1</v>
      </c>
      <c r="AC499">
        <v>49.88</v>
      </c>
    </row>
    <row r="500" spans="1:29" x14ac:dyDescent="0.3">
      <c r="A500">
        <v>1998</v>
      </c>
      <c r="B500">
        <v>2</v>
      </c>
      <c r="C500" s="1">
        <v>35837</v>
      </c>
      <c r="D500">
        <v>79600</v>
      </c>
      <c r="E500">
        <v>144431</v>
      </c>
      <c r="F500">
        <v>2590</v>
      </c>
      <c r="G500">
        <v>3270</v>
      </c>
      <c r="H500">
        <v>7012</v>
      </c>
      <c r="I500">
        <v>33500</v>
      </c>
      <c r="J500">
        <v>46372</v>
      </c>
      <c r="K500">
        <v>270403</v>
      </c>
      <c r="L500">
        <v>71</v>
      </c>
      <c r="M500">
        <v>0</v>
      </c>
      <c r="N500">
        <v>3561</v>
      </c>
      <c r="O500">
        <v>44</v>
      </c>
      <c r="P500">
        <v>3676</v>
      </c>
      <c r="Q500">
        <v>850</v>
      </c>
      <c r="R500">
        <v>5272</v>
      </c>
      <c r="S500">
        <v>0</v>
      </c>
      <c r="T500">
        <v>-4422</v>
      </c>
      <c r="U500">
        <v>11416</v>
      </c>
      <c r="V500">
        <v>56986</v>
      </c>
      <c r="W500">
        <v>213853</v>
      </c>
      <c r="X500">
        <v>271149</v>
      </c>
      <c r="Y500">
        <v>0.01</v>
      </c>
      <c r="Z500">
        <v>0</v>
      </c>
      <c r="AA500">
        <v>268584</v>
      </c>
      <c r="AB500">
        <v>-1</v>
      </c>
      <c r="AC500">
        <v>49.22</v>
      </c>
    </row>
    <row r="501" spans="1:29" x14ac:dyDescent="0.3">
      <c r="A501">
        <v>1998</v>
      </c>
      <c r="B501">
        <v>2</v>
      </c>
      <c r="C501" s="1">
        <v>35838</v>
      </c>
      <c r="D501">
        <v>78100</v>
      </c>
      <c r="E501">
        <v>126035</v>
      </c>
      <c r="F501">
        <v>2270</v>
      </c>
      <c r="G501">
        <v>3350</v>
      </c>
      <c r="H501">
        <v>4827</v>
      </c>
      <c r="I501">
        <v>34300</v>
      </c>
      <c r="J501">
        <v>44747</v>
      </c>
      <c r="K501">
        <v>248882</v>
      </c>
      <c r="L501">
        <v>90</v>
      </c>
      <c r="M501">
        <v>0</v>
      </c>
      <c r="N501">
        <v>3627</v>
      </c>
      <c r="O501">
        <v>49</v>
      </c>
      <c r="P501">
        <v>3766</v>
      </c>
      <c r="Q501">
        <v>850</v>
      </c>
      <c r="R501">
        <v>5960</v>
      </c>
      <c r="S501">
        <v>0</v>
      </c>
      <c r="T501">
        <v>-5110</v>
      </c>
      <c r="U501">
        <v>11216</v>
      </c>
      <c r="V501">
        <v>55518</v>
      </c>
      <c r="W501">
        <v>194349</v>
      </c>
      <c r="X501">
        <v>250226</v>
      </c>
      <c r="Y501">
        <v>0.01</v>
      </c>
      <c r="Z501">
        <v>-1</v>
      </c>
      <c r="AA501">
        <v>247262</v>
      </c>
      <c r="AB501">
        <v>-1</v>
      </c>
      <c r="AC501">
        <v>48.65</v>
      </c>
    </row>
    <row r="502" spans="1:29" x14ac:dyDescent="0.3">
      <c r="A502">
        <v>1998</v>
      </c>
      <c r="B502">
        <v>2</v>
      </c>
      <c r="C502" s="1">
        <v>35839</v>
      </c>
      <c r="D502">
        <v>78000</v>
      </c>
      <c r="E502">
        <v>114010</v>
      </c>
      <c r="F502">
        <v>2290</v>
      </c>
      <c r="G502">
        <v>3350</v>
      </c>
      <c r="H502">
        <v>3390</v>
      </c>
      <c r="I502">
        <v>35000</v>
      </c>
      <c r="J502">
        <v>44030</v>
      </c>
      <c r="K502">
        <v>236040</v>
      </c>
      <c r="L502">
        <v>83</v>
      </c>
      <c r="M502">
        <v>0</v>
      </c>
      <c r="N502">
        <v>3626</v>
      </c>
      <c r="O502">
        <v>46</v>
      </c>
      <c r="P502">
        <v>3755</v>
      </c>
      <c r="Q502">
        <v>850</v>
      </c>
      <c r="R502">
        <v>4355</v>
      </c>
      <c r="S502">
        <v>0</v>
      </c>
      <c r="T502">
        <v>-3505</v>
      </c>
      <c r="U502">
        <v>11203</v>
      </c>
      <c r="V502">
        <v>53756</v>
      </c>
      <c r="W502">
        <v>181789</v>
      </c>
      <c r="X502">
        <v>235790</v>
      </c>
      <c r="Y502">
        <v>0.02</v>
      </c>
      <c r="Z502">
        <v>0</v>
      </c>
      <c r="AA502">
        <v>233757</v>
      </c>
      <c r="AB502">
        <v>-1</v>
      </c>
      <c r="AC502">
        <v>48.14</v>
      </c>
    </row>
    <row r="503" spans="1:29" x14ac:dyDescent="0.3">
      <c r="A503">
        <v>1998</v>
      </c>
      <c r="B503">
        <v>2</v>
      </c>
      <c r="C503" s="1">
        <v>35840</v>
      </c>
      <c r="D503">
        <v>80300</v>
      </c>
      <c r="E503">
        <v>104800</v>
      </c>
      <c r="F503">
        <v>3900</v>
      </c>
      <c r="G503">
        <v>3410</v>
      </c>
      <c r="H503">
        <v>3103</v>
      </c>
      <c r="I503">
        <v>34500</v>
      </c>
      <c r="J503">
        <v>44913</v>
      </c>
      <c r="K503">
        <v>230013</v>
      </c>
      <c r="L503">
        <v>83</v>
      </c>
      <c r="M503">
        <v>0</v>
      </c>
      <c r="N503">
        <v>3632</v>
      </c>
      <c r="O503">
        <v>42</v>
      </c>
      <c r="P503">
        <v>3757</v>
      </c>
      <c r="Q503">
        <v>850</v>
      </c>
      <c r="R503">
        <v>8482</v>
      </c>
      <c r="S503">
        <v>0</v>
      </c>
      <c r="T503">
        <v>-7632</v>
      </c>
      <c r="U503">
        <v>11509</v>
      </c>
      <c r="V503">
        <v>57625</v>
      </c>
      <c r="W503">
        <v>175728</v>
      </c>
      <c r="X503">
        <v>233887</v>
      </c>
      <c r="Y503">
        <v>0.02</v>
      </c>
      <c r="Z503">
        <v>-2</v>
      </c>
      <c r="AA503">
        <v>229461</v>
      </c>
      <c r="AB503">
        <v>-2</v>
      </c>
      <c r="AC503">
        <v>47.67</v>
      </c>
    </row>
    <row r="504" spans="1:29" x14ac:dyDescent="0.3">
      <c r="A504">
        <v>1998</v>
      </c>
      <c r="B504">
        <v>2</v>
      </c>
      <c r="C504" s="1">
        <v>35841</v>
      </c>
      <c r="D504">
        <v>86700</v>
      </c>
      <c r="E504">
        <v>109548</v>
      </c>
      <c r="F504">
        <v>3770</v>
      </c>
      <c r="G504">
        <v>3470</v>
      </c>
      <c r="H504">
        <v>3038</v>
      </c>
      <c r="I504">
        <v>34000</v>
      </c>
      <c r="J504">
        <v>44278</v>
      </c>
      <c r="K504">
        <v>240526</v>
      </c>
      <c r="L504">
        <v>91</v>
      </c>
      <c r="M504">
        <v>0</v>
      </c>
      <c r="N504">
        <v>3619</v>
      </c>
      <c r="O504">
        <v>45</v>
      </c>
      <c r="P504">
        <v>3755</v>
      </c>
      <c r="Q504">
        <v>850</v>
      </c>
      <c r="R504">
        <v>7106</v>
      </c>
      <c r="S504">
        <v>0</v>
      </c>
      <c r="T504">
        <v>-6256</v>
      </c>
      <c r="U504">
        <v>12360</v>
      </c>
      <c r="V504">
        <v>56950</v>
      </c>
      <c r="W504">
        <v>185640</v>
      </c>
      <c r="X504">
        <v>243027</v>
      </c>
      <c r="Y504">
        <v>0.02</v>
      </c>
      <c r="Z504">
        <v>-1</v>
      </c>
      <c r="AA504">
        <v>239399</v>
      </c>
      <c r="AB504">
        <v>-2</v>
      </c>
      <c r="AC504">
        <v>47.2</v>
      </c>
    </row>
    <row r="505" spans="1:29" x14ac:dyDescent="0.3">
      <c r="A505">
        <v>1998</v>
      </c>
      <c r="B505">
        <v>2</v>
      </c>
      <c r="C505" s="1">
        <v>35842</v>
      </c>
      <c r="D505">
        <v>86100</v>
      </c>
      <c r="E505">
        <v>100048</v>
      </c>
      <c r="F505">
        <v>2580</v>
      </c>
      <c r="G505">
        <v>3420</v>
      </c>
      <c r="H505">
        <v>3035</v>
      </c>
      <c r="I505">
        <v>33500</v>
      </c>
      <c r="J505">
        <v>42535</v>
      </c>
      <c r="K505">
        <v>228683</v>
      </c>
      <c r="L505">
        <v>67</v>
      </c>
      <c r="M505">
        <v>0</v>
      </c>
      <c r="N505">
        <v>3616</v>
      </c>
      <c r="O505">
        <v>46</v>
      </c>
      <c r="P505">
        <v>3729</v>
      </c>
      <c r="Q505">
        <v>850</v>
      </c>
      <c r="R505">
        <v>9857</v>
      </c>
      <c r="S505">
        <v>0</v>
      </c>
      <c r="T505">
        <v>-9007</v>
      </c>
      <c r="U505">
        <v>12280</v>
      </c>
      <c r="V505">
        <v>56941</v>
      </c>
      <c r="W505">
        <v>176390</v>
      </c>
      <c r="X505">
        <v>233961</v>
      </c>
      <c r="Y505">
        <v>0.02</v>
      </c>
      <c r="Z505">
        <v>-2</v>
      </c>
      <c r="AA505">
        <v>228737</v>
      </c>
      <c r="AB505">
        <v>-2</v>
      </c>
      <c r="AC505">
        <v>46.78</v>
      </c>
    </row>
    <row r="506" spans="1:29" x14ac:dyDescent="0.3">
      <c r="A506">
        <v>1998</v>
      </c>
      <c r="B506">
        <v>2</v>
      </c>
      <c r="C506" s="1">
        <v>35843</v>
      </c>
      <c r="D506">
        <v>84700</v>
      </c>
      <c r="E506">
        <v>97407</v>
      </c>
      <c r="F506">
        <v>2340</v>
      </c>
      <c r="G506">
        <v>3400</v>
      </c>
      <c r="H506">
        <v>3035</v>
      </c>
      <c r="I506">
        <v>32800</v>
      </c>
      <c r="J506">
        <v>41575</v>
      </c>
      <c r="K506">
        <v>223682</v>
      </c>
      <c r="L506">
        <v>68</v>
      </c>
      <c r="M506">
        <v>0</v>
      </c>
      <c r="N506">
        <v>3439</v>
      </c>
      <c r="O506">
        <v>46</v>
      </c>
      <c r="P506">
        <v>3553</v>
      </c>
      <c r="Q506">
        <v>850</v>
      </c>
      <c r="R506">
        <v>7106</v>
      </c>
      <c r="S506">
        <v>0</v>
      </c>
      <c r="T506">
        <v>-6256</v>
      </c>
      <c r="U506">
        <v>12094</v>
      </c>
      <c r="V506">
        <v>54182</v>
      </c>
      <c r="W506">
        <v>171765</v>
      </c>
      <c r="X506">
        <v>226385</v>
      </c>
      <c r="Y506">
        <v>0.02</v>
      </c>
      <c r="Z506">
        <v>-1</v>
      </c>
      <c r="AA506">
        <v>222756</v>
      </c>
      <c r="AB506">
        <v>-2</v>
      </c>
      <c r="AC506">
        <v>46.41</v>
      </c>
    </row>
    <row r="507" spans="1:29" x14ac:dyDescent="0.3">
      <c r="A507">
        <v>1998</v>
      </c>
      <c r="B507">
        <v>2</v>
      </c>
      <c r="C507" s="1">
        <v>35844</v>
      </c>
      <c r="D507">
        <v>83000</v>
      </c>
      <c r="E507">
        <v>81757</v>
      </c>
      <c r="F507">
        <v>1850</v>
      </c>
      <c r="G507">
        <v>3370</v>
      </c>
      <c r="H507">
        <v>3021</v>
      </c>
      <c r="I507">
        <v>32200</v>
      </c>
      <c r="J507">
        <v>40441</v>
      </c>
      <c r="K507">
        <v>205198</v>
      </c>
      <c r="L507">
        <v>70</v>
      </c>
      <c r="M507">
        <v>0</v>
      </c>
      <c r="N507">
        <v>3509</v>
      </c>
      <c r="O507">
        <v>49</v>
      </c>
      <c r="P507">
        <v>3628</v>
      </c>
      <c r="Q507">
        <v>850</v>
      </c>
      <c r="R507">
        <v>7106</v>
      </c>
      <c r="S507">
        <v>0</v>
      </c>
      <c r="T507">
        <v>-6256</v>
      </c>
      <c r="U507">
        <v>11868</v>
      </c>
      <c r="V507">
        <v>52748</v>
      </c>
      <c r="W507">
        <v>154641</v>
      </c>
      <c r="X507">
        <v>207827</v>
      </c>
      <c r="Y507">
        <v>0.02</v>
      </c>
      <c r="Z507">
        <v>-1</v>
      </c>
      <c r="AA507">
        <v>204198</v>
      </c>
      <c r="AB507">
        <v>-2</v>
      </c>
      <c r="AC507">
        <v>46.11</v>
      </c>
    </row>
    <row r="508" spans="1:29" x14ac:dyDescent="0.3">
      <c r="A508">
        <v>1998</v>
      </c>
      <c r="B508">
        <v>2</v>
      </c>
      <c r="C508" s="1">
        <v>35845</v>
      </c>
      <c r="D508">
        <v>80900</v>
      </c>
      <c r="E508">
        <v>74022</v>
      </c>
      <c r="F508">
        <v>2240</v>
      </c>
      <c r="G508">
        <v>3280</v>
      </c>
      <c r="H508">
        <v>2291</v>
      </c>
      <c r="I508">
        <v>32300</v>
      </c>
      <c r="J508">
        <v>40111</v>
      </c>
      <c r="K508">
        <v>195033</v>
      </c>
      <c r="L508">
        <v>68</v>
      </c>
      <c r="M508">
        <v>0</v>
      </c>
      <c r="N508">
        <v>3774</v>
      </c>
      <c r="O508">
        <v>38</v>
      </c>
      <c r="P508">
        <v>3880</v>
      </c>
      <c r="Q508">
        <v>850</v>
      </c>
      <c r="R508">
        <v>7106</v>
      </c>
      <c r="S508">
        <v>0</v>
      </c>
      <c r="T508">
        <v>-6256</v>
      </c>
      <c r="U508">
        <v>11589</v>
      </c>
      <c r="V508">
        <v>51887</v>
      </c>
      <c r="W508">
        <v>145085</v>
      </c>
      <c r="X508">
        <v>197410</v>
      </c>
      <c r="Y508">
        <v>0.02</v>
      </c>
      <c r="Z508">
        <v>-1</v>
      </c>
      <c r="AA508">
        <v>193781</v>
      </c>
      <c r="AB508">
        <v>-2</v>
      </c>
      <c r="AC508">
        <v>45.86</v>
      </c>
    </row>
    <row r="509" spans="1:29" x14ac:dyDescent="0.3">
      <c r="A509">
        <v>1998</v>
      </c>
      <c r="B509">
        <v>2</v>
      </c>
      <c r="C509" s="1">
        <v>35846</v>
      </c>
      <c r="D509">
        <v>81000</v>
      </c>
      <c r="E509">
        <v>84223</v>
      </c>
      <c r="F509">
        <v>2880</v>
      </c>
      <c r="G509">
        <v>3080</v>
      </c>
      <c r="H509">
        <v>1038</v>
      </c>
      <c r="I509">
        <v>32300</v>
      </c>
      <c r="J509">
        <v>39298</v>
      </c>
      <c r="K509">
        <v>204521</v>
      </c>
      <c r="L509">
        <v>72</v>
      </c>
      <c r="M509">
        <v>0</v>
      </c>
      <c r="N509">
        <v>3880</v>
      </c>
      <c r="O509">
        <v>48</v>
      </c>
      <c r="P509">
        <v>4000</v>
      </c>
      <c r="Q509">
        <v>850</v>
      </c>
      <c r="R509">
        <v>7106</v>
      </c>
      <c r="S509">
        <v>0</v>
      </c>
      <c r="T509">
        <v>-6256</v>
      </c>
      <c r="U509">
        <v>11602</v>
      </c>
      <c r="V509">
        <v>50966</v>
      </c>
      <c r="W509">
        <v>155373</v>
      </c>
      <c r="X509">
        <v>206777</v>
      </c>
      <c r="Y509">
        <v>0.02</v>
      </c>
      <c r="Z509">
        <v>-1</v>
      </c>
      <c r="AA509">
        <v>203148</v>
      </c>
      <c r="AB509">
        <v>-2</v>
      </c>
      <c r="AC509">
        <v>45.59</v>
      </c>
    </row>
    <row r="510" spans="1:29" x14ac:dyDescent="0.3">
      <c r="A510">
        <v>1998</v>
      </c>
      <c r="B510">
        <v>2</v>
      </c>
      <c r="C510" s="1">
        <v>35847</v>
      </c>
      <c r="D510">
        <v>79100</v>
      </c>
      <c r="E510">
        <v>77178</v>
      </c>
      <c r="F510">
        <v>3350</v>
      </c>
      <c r="G510">
        <v>3000</v>
      </c>
      <c r="H510">
        <v>1006</v>
      </c>
      <c r="I510">
        <v>31800</v>
      </c>
      <c r="J510">
        <v>39156</v>
      </c>
      <c r="K510">
        <v>195434</v>
      </c>
      <c r="L510">
        <v>60</v>
      </c>
      <c r="M510">
        <v>0</v>
      </c>
      <c r="N510">
        <v>3730</v>
      </c>
      <c r="O510">
        <v>44</v>
      </c>
      <c r="P510">
        <v>3834</v>
      </c>
      <c r="Q510">
        <v>900</v>
      </c>
      <c r="R510">
        <v>7335</v>
      </c>
      <c r="S510">
        <v>0</v>
      </c>
      <c r="T510">
        <v>-6435</v>
      </c>
      <c r="U510">
        <v>11349</v>
      </c>
      <c r="V510">
        <v>50854</v>
      </c>
      <c r="W510">
        <v>146731</v>
      </c>
      <c r="X510">
        <v>198035</v>
      </c>
      <c r="Y510">
        <v>0.02</v>
      </c>
      <c r="Z510">
        <v>-1</v>
      </c>
      <c r="AA510">
        <v>194303</v>
      </c>
      <c r="AB510">
        <v>-2</v>
      </c>
      <c r="AC510">
        <v>45.37</v>
      </c>
    </row>
    <row r="511" spans="1:29" x14ac:dyDescent="0.3">
      <c r="A511">
        <v>1998</v>
      </c>
      <c r="B511">
        <v>2</v>
      </c>
      <c r="C511" s="1">
        <v>35848</v>
      </c>
      <c r="D511">
        <v>80700</v>
      </c>
      <c r="E511">
        <v>99221</v>
      </c>
      <c r="F511">
        <v>4190</v>
      </c>
      <c r="G511">
        <v>3010</v>
      </c>
      <c r="H511">
        <v>1884</v>
      </c>
      <c r="I511">
        <v>31600</v>
      </c>
      <c r="J511">
        <v>40684</v>
      </c>
      <c r="K511">
        <v>220605</v>
      </c>
      <c r="L511">
        <v>79</v>
      </c>
      <c r="M511">
        <v>0</v>
      </c>
      <c r="N511">
        <v>3052</v>
      </c>
      <c r="O511">
        <v>45</v>
      </c>
      <c r="P511">
        <v>3176</v>
      </c>
      <c r="Q511">
        <v>900</v>
      </c>
      <c r="R511">
        <v>7335</v>
      </c>
      <c r="S511">
        <v>0</v>
      </c>
      <c r="T511">
        <v>-6435</v>
      </c>
      <c r="U511">
        <v>11562</v>
      </c>
      <c r="V511">
        <v>53253</v>
      </c>
      <c r="W511">
        <v>170161</v>
      </c>
      <c r="X511">
        <v>223864</v>
      </c>
      <c r="Y511">
        <v>0.01</v>
      </c>
      <c r="Z511">
        <v>-1</v>
      </c>
      <c r="AA511">
        <v>220132</v>
      </c>
      <c r="AB511">
        <v>-2</v>
      </c>
      <c r="AC511">
        <v>45.08</v>
      </c>
    </row>
    <row r="512" spans="1:29" x14ac:dyDescent="0.3">
      <c r="A512">
        <v>1998</v>
      </c>
      <c r="B512">
        <v>2</v>
      </c>
      <c r="C512" s="1">
        <v>35849</v>
      </c>
      <c r="D512">
        <v>81100</v>
      </c>
      <c r="E512">
        <v>95937</v>
      </c>
      <c r="F512">
        <v>3780</v>
      </c>
      <c r="G512">
        <v>2990</v>
      </c>
      <c r="H512">
        <v>2929</v>
      </c>
      <c r="I512">
        <v>31200</v>
      </c>
      <c r="J512">
        <v>40899</v>
      </c>
      <c r="K512">
        <v>217936</v>
      </c>
      <c r="L512">
        <v>78</v>
      </c>
      <c r="M512">
        <v>0</v>
      </c>
      <c r="N512">
        <v>3518</v>
      </c>
      <c r="O512">
        <v>45</v>
      </c>
      <c r="P512">
        <v>3641</v>
      </c>
      <c r="Q512">
        <v>900</v>
      </c>
      <c r="R512">
        <v>8940</v>
      </c>
      <c r="S512">
        <v>0</v>
      </c>
      <c r="T512">
        <v>-8040</v>
      </c>
      <c r="U512">
        <v>11615</v>
      </c>
      <c r="V512">
        <v>54099</v>
      </c>
      <c r="W512">
        <v>167673</v>
      </c>
      <c r="X512">
        <v>222335</v>
      </c>
      <c r="Y512">
        <v>0.02</v>
      </c>
      <c r="Z512">
        <v>-2</v>
      </c>
      <c r="AA512">
        <v>217671</v>
      </c>
      <c r="AB512">
        <v>-2</v>
      </c>
      <c r="AC512">
        <v>44.8</v>
      </c>
    </row>
    <row r="513" spans="1:29" x14ac:dyDescent="0.3">
      <c r="A513">
        <v>1998</v>
      </c>
      <c r="B513">
        <v>2</v>
      </c>
      <c r="C513" s="1">
        <v>35850</v>
      </c>
      <c r="D513">
        <v>80000</v>
      </c>
      <c r="E513">
        <v>93719</v>
      </c>
      <c r="F513">
        <v>3370</v>
      </c>
      <c r="G513">
        <v>2980</v>
      </c>
      <c r="H513">
        <v>2925</v>
      </c>
      <c r="I513">
        <v>30800</v>
      </c>
      <c r="J513">
        <v>40075</v>
      </c>
      <c r="K513">
        <v>213794</v>
      </c>
      <c r="L513">
        <v>80</v>
      </c>
      <c r="M513">
        <v>0</v>
      </c>
      <c r="N513">
        <v>2487</v>
      </c>
      <c r="O513">
        <v>50</v>
      </c>
      <c r="P513">
        <v>2617</v>
      </c>
      <c r="Q513">
        <v>900</v>
      </c>
      <c r="R513">
        <v>4585</v>
      </c>
      <c r="S513">
        <v>0</v>
      </c>
      <c r="T513">
        <v>-3685</v>
      </c>
      <c r="U513">
        <v>11469</v>
      </c>
      <c r="V513">
        <v>51322</v>
      </c>
      <c r="W513">
        <v>163282</v>
      </c>
      <c r="X513">
        <v>214861</v>
      </c>
      <c r="Y513">
        <v>0.01</v>
      </c>
      <c r="Z513">
        <v>0</v>
      </c>
      <c r="AA513">
        <v>212724</v>
      </c>
      <c r="AB513">
        <v>-1</v>
      </c>
      <c r="AC513">
        <v>44.57</v>
      </c>
    </row>
    <row r="514" spans="1:29" x14ac:dyDescent="0.3">
      <c r="A514">
        <v>1998</v>
      </c>
      <c r="B514">
        <v>2</v>
      </c>
      <c r="C514" s="1">
        <v>35851</v>
      </c>
      <c r="D514">
        <v>78300</v>
      </c>
      <c r="E514">
        <v>81476</v>
      </c>
      <c r="F514">
        <v>2410</v>
      </c>
      <c r="G514">
        <v>2950</v>
      </c>
      <c r="H514">
        <v>2500</v>
      </c>
      <c r="I514">
        <v>30500</v>
      </c>
      <c r="J514">
        <v>38360</v>
      </c>
      <c r="K514">
        <v>198136</v>
      </c>
      <c r="L514">
        <v>88</v>
      </c>
      <c r="M514">
        <v>0</v>
      </c>
      <c r="N514">
        <v>1158</v>
      </c>
      <c r="O514">
        <v>46</v>
      </c>
      <c r="P514">
        <v>1292</v>
      </c>
      <c r="Q514">
        <v>900</v>
      </c>
      <c r="R514">
        <v>4585</v>
      </c>
      <c r="S514">
        <v>0</v>
      </c>
      <c r="T514">
        <v>-3685</v>
      </c>
      <c r="U514">
        <v>11243</v>
      </c>
      <c r="V514">
        <v>50705</v>
      </c>
      <c r="W514">
        <v>149565</v>
      </c>
      <c r="X514">
        <v>200528</v>
      </c>
      <c r="Y514">
        <v>0.01</v>
      </c>
      <c r="Z514">
        <v>-1</v>
      </c>
      <c r="AA514">
        <v>198391</v>
      </c>
      <c r="AB514">
        <v>-1</v>
      </c>
      <c r="AC514">
        <v>44.4</v>
      </c>
    </row>
    <row r="515" spans="1:29" x14ac:dyDescent="0.3">
      <c r="A515">
        <v>1998</v>
      </c>
      <c r="B515">
        <v>2</v>
      </c>
      <c r="C515" s="1">
        <v>35852</v>
      </c>
      <c r="D515">
        <v>77200</v>
      </c>
      <c r="E515">
        <v>71547</v>
      </c>
      <c r="F515">
        <v>2020</v>
      </c>
      <c r="G515">
        <v>2930</v>
      </c>
      <c r="H515">
        <v>1641</v>
      </c>
      <c r="I515">
        <v>31000</v>
      </c>
      <c r="J515">
        <v>37591</v>
      </c>
      <c r="K515">
        <v>186338</v>
      </c>
      <c r="L515">
        <v>83</v>
      </c>
      <c r="M515">
        <v>0</v>
      </c>
      <c r="N515">
        <v>771</v>
      </c>
      <c r="O515">
        <v>46</v>
      </c>
      <c r="P515">
        <v>900</v>
      </c>
      <c r="Q515">
        <v>900</v>
      </c>
      <c r="R515">
        <v>1605</v>
      </c>
      <c r="S515">
        <v>0</v>
      </c>
      <c r="T515">
        <v>-705</v>
      </c>
      <c r="U515">
        <v>11097</v>
      </c>
      <c r="V515">
        <v>48246</v>
      </c>
      <c r="W515">
        <v>137848</v>
      </c>
      <c r="X515">
        <v>186143</v>
      </c>
      <c r="Y515">
        <v>0</v>
      </c>
      <c r="Z515">
        <v>0</v>
      </c>
      <c r="AA515">
        <v>185734</v>
      </c>
      <c r="AB515">
        <v>0</v>
      </c>
      <c r="AC515">
        <v>44.28</v>
      </c>
    </row>
    <row r="516" spans="1:29" x14ac:dyDescent="0.3">
      <c r="A516">
        <v>1998</v>
      </c>
      <c r="B516">
        <v>2</v>
      </c>
      <c r="C516" s="1">
        <v>35853</v>
      </c>
      <c r="D516">
        <v>75900</v>
      </c>
      <c r="E516">
        <v>60913</v>
      </c>
      <c r="F516">
        <v>1770</v>
      </c>
      <c r="G516">
        <v>2930</v>
      </c>
      <c r="H516">
        <v>694</v>
      </c>
      <c r="I516">
        <v>30900</v>
      </c>
      <c r="J516">
        <v>36294</v>
      </c>
      <c r="K516">
        <v>173107</v>
      </c>
      <c r="L516">
        <v>201</v>
      </c>
      <c r="M516">
        <v>0</v>
      </c>
      <c r="N516">
        <v>768</v>
      </c>
      <c r="O516">
        <v>48</v>
      </c>
      <c r="P516">
        <v>1017</v>
      </c>
      <c r="Q516">
        <v>900</v>
      </c>
      <c r="R516">
        <v>1605</v>
      </c>
      <c r="S516">
        <v>0</v>
      </c>
      <c r="T516">
        <v>-705</v>
      </c>
      <c r="U516">
        <v>10924</v>
      </c>
      <c r="V516">
        <v>46659</v>
      </c>
      <c r="W516">
        <v>126087</v>
      </c>
      <c r="X516">
        <v>172795</v>
      </c>
      <c r="Y516">
        <v>0</v>
      </c>
      <c r="Z516">
        <v>0</v>
      </c>
      <c r="AA516">
        <v>172386</v>
      </c>
      <c r="AB516">
        <v>0</v>
      </c>
      <c r="AC516">
        <v>44.21</v>
      </c>
    </row>
    <row r="517" spans="1:29" x14ac:dyDescent="0.3">
      <c r="A517">
        <v>1998</v>
      </c>
      <c r="B517">
        <v>2</v>
      </c>
      <c r="C517" s="1">
        <v>35854</v>
      </c>
      <c r="D517">
        <v>74400</v>
      </c>
      <c r="E517">
        <v>51680</v>
      </c>
      <c r="F517">
        <v>1580</v>
      </c>
      <c r="G517">
        <v>2920</v>
      </c>
      <c r="H517">
        <v>157</v>
      </c>
      <c r="I517">
        <v>31100</v>
      </c>
      <c r="J517">
        <v>35757</v>
      </c>
      <c r="K517">
        <v>161837</v>
      </c>
      <c r="L517">
        <v>279</v>
      </c>
      <c r="M517">
        <v>0</v>
      </c>
      <c r="N517">
        <v>1382</v>
      </c>
      <c r="O517">
        <v>44</v>
      </c>
      <c r="P517">
        <v>1705</v>
      </c>
      <c r="Q517">
        <v>900</v>
      </c>
      <c r="R517">
        <v>0</v>
      </c>
      <c r="S517">
        <v>0</v>
      </c>
      <c r="T517">
        <v>900</v>
      </c>
      <c r="U517">
        <v>10724</v>
      </c>
      <c r="V517">
        <v>44191</v>
      </c>
      <c r="W517">
        <v>115104</v>
      </c>
      <c r="X517">
        <v>159232</v>
      </c>
      <c r="Y517">
        <v>0.01</v>
      </c>
      <c r="Z517">
        <v>2</v>
      </c>
      <c r="AA517">
        <v>159754</v>
      </c>
      <c r="AB517">
        <v>0</v>
      </c>
      <c r="AC517">
        <v>44.21</v>
      </c>
    </row>
    <row r="518" spans="1:29" x14ac:dyDescent="0.3">
      <c r="A518">
        <v>1998</v>
      </c>
      <c r="B518">
        <v>3</v>
      </c>
      <c r="C518" s="1">
        <v>35855</v>
      </c>
      <c r="D518">
        <v>73000</v>
      </c>
      <c r="E518">
        <v>43336</v>
      </c>
      <c r="F518">
        <v>1450</v>
      </c>
      <c r="G518">
        <v>2900</v>
      </c>
      <c r="H518">
        <v>157</v>
      </c>
      <c r="I518">
        <v>30600</v>
      </c>
      <c r="J518">
        <v>35107</v>
      </c>
      <c r="K518">
        <v>151443</v>
      </c>
      <c r="L518">
        <v>261</v>
      </c>
      <c r="M518">
        <v>0</v>
      </c>
      <c r="N518">
        <v>1688</v>
      </c>
      <c r="O518">
        <v>47</v>
      </c>
      <c r="P518">
        <v>1996</v>
      </c>
      <c r="Q518">
        <v>950</v>
      </c>
      <c r="R518">
        <v>0</v>
      </c>
      <c r="S518">
        <v>0</v>
      </c>
      <c r="T518">
        <v>950</v>
      </c>
      <c r="U518">
        <v>10538</v>
      </c>
      <c r="V518">
        <v>43032</v>
      </c>
      <c r="W518">
        <v>105532</v>
      </c>
      <c r="X518">
        <v>148497</v>
      </c>
      <c r="Y518">
        <v>0.01</v>
      </c>
      <c r="Z518">
        <v>2</v>
      </c>
      <c r="AA518">
        <v>149048</v>
      </c>
      <c r="AB518">
        <v>0</v>
      </c>
      <c r="AC518">
        <v>44.25</v>
      </c>
    </row>
    <row r="519" spans="1:29" x14ac:dyDescent="0.3">
      <c r="A519">
        <v>1998</v>
      </c>
      <c r="B519">
        <v>3</v>
      </c>
      <c r="C519" s="1">
        <v>35856</v>
      </c>
      <c r="D519">
        <v>71400</v>
      </c>
      <c r="E519">
        <v>35903</v>
      </c>
      <c r="F519">
        <v>1350</v>
      </c>
      <c r="G519">
        <v>2890</v>
      </c>
      <c r="H519">
        <v>157</v>
      </c>
      <c r="I519">
        <v>29200</v>
      </c>
      <c r="J519">
        <v>33597</v>
      </c>
      <c r="K519">
        <v>140900</v>
      </c>
      <c r="L519">
        <v>99</v>
      </c>
      <c r="M519">
        <v>0</v>
      </c>
      <c r="N519">
        <v>1270</v>
      </c>
      <c r="O519">
        <v>48</v>
      </c>
      <c r="P519">
        <v>1417</v>
      </c>
      <c r="Q519">
        <v>1000</v>
      </c>
      <c r="R519">
        <v>0</v>
      </c>
      <c r="S519">
        <v>0</v>
      </c>
      <c r="T519">
        <v>1000</v>
      </c>
      <c r="U519">
        <v>10325</v>
      </c>
      <c r="V519">
        <v>41855</v>
      </c>
      <c r="W519">
        <v>96698</v>
      </c>
      <c r="X519">
        <v>138483</v>
      </c>
      <c r="Y519">
        <v>0.01</v>
      </c>
      <c r="Z519">
        <v>2</v>
      </c>
      <c r="AA519">
        <v>139063</v>
      </c>
      <c r="AB519">
        <v>0</v>
      </c>
      <c r="AC519">
        <v>44.33</v>
      </c>
    </row>
    <row r="520" spans="1:29" x14ac:dyDescent="0.3">
      <c r="A520">
        <v>1998</v>
      </c>
      <c r="B520">
        <v>3</v>
      </c>
      <c r="C520" s="1">
        <v>35857</v>
      </c>
      <c r="D520">
        <v>70400</v>
      </c>
      <c r="E520">
        <v>31979</v>
      </c>
      <c r="F520">
        <v>1380</v>
      </c>
      <c r="G520">
        <v>2900</v>
      </c>
      <c r="H520">
        <v>157</v>
      </c>
      <c r="I520">
        <v>27700</v>
      </c>
      <c r="J520">
        <v>32137</v>
      </c>
      <c r="K520">
        <v>134516</v>
      </c>
      <c r="L520">
        <v>129</v>
      </c>
      <c r="M520">
        <v>0</v>
      </c>
      <c r="N520">
        <v>764</v>
      </c>
      <c r="O520">
        <v>53</v>
      </c>
      <c r="P520">
        <v>946</v>
      </c>
      <c r="Q520">
        <v>1000</v>
      </c>
      <c r="R520">
        <v>0</v>
      </c>
      <c r="S520">
        <v>0</v>
      </c>
      <c r="T520">
        <v>1000</v>
      </c>
      <c r="U520">
        <v>10192</v>
      </c>
      <c r="V520">
        <v>40733</v>
      </c>
      <c r="W520">
        <v>91907</v>
      </c>
      <c r="X520">
        <v>132570</v>
      </c>
      <c r="Y520">
        <v>0.01</v>
      </c>
      <c r="Z520">
        <v>1</v>
      </c>
      <c r="AA520">
        <v>133150</v>
      </c>
      <c r="AB520">
        <v>0</v>
      </c>
      <c r="AC520">
        <v>44.43</v>
      </c>
    </row>
    <row r="521" spans="1:29" x14ac:dyDescent="0.3">
      <c r="A521">
        <v>1998</v>
      </c>
      <c r="B521">
        <v>3</v>
      </c>
      <c r="C521" s="1">
        <v>35858</v>
      </c>
      <c r="D521">
        <v>69700</v>
      </c>
      <c r="E521">
        <v>29155</v>
      </c>
      <c r="F521">
        <v>1310</v>
      </c>
      <c r="G521">
        <v>2890</v>
      </c>
      <c r="H521">
        <v>156</v>
      </c>
      <c r="I521">
        <v>26300</v>
      </c>
      <c r="J521">
        <v>30656</v>
      </c>
      <c r="K521">
        <v>129511</v>
      </c>
      <c r="L521">
        <v>191</v>
      </c>
      <c r="M521">
        <v>0</v>
      </c>
      <c r="N521">
        <v>1407</v>
      </c>
      <c r="O521">
        <v>50</v>
      </c>
      <c r="P521">
        <v>1648</v>
      </c>
      <c r="Q521">
        <v>1000</v>
      </c>
      <c r="R521">
        <v>0</v>
      </c>
      <c r="S521">
        <v>0</v>
      </c>
      <c r="T521">
        <v>1000</v>
      </c>
      <c r="U521">
        <v>10099</v>
      </c>
      <c r="V521">
        <v>38457</v>
      </c>
      <c r="W521">
        <v>88476</v>
      </c>
      <c r="X521">
        <v>126863</v>
      </c>
      <c r="Y521">
        <v>0.01</v>
      </c>
      <c r="Z521">
        <v>2</v>
      </c>
      <c r="AA521">
        <v>127443</v>
      </c>
      <c r="AB521">
        <v>0</v>
      </c>
      <c r="AC521">
        <v>44.56</v>
      </c>
    </row>
    <row r="522" spans="1:29" x14ac:dyDescent="0.3">
      <c r="A522">
        <v>1998</v>
      </c>
      <c r="B522">
        <v>3</v>
      </c>
      <c r="C522" s="1">
        <v>35859</v>
      </c>
      <c r="D522">
        <v>68900</v>
      </c>
      <c r="E522">
        <v>25336</v>
      </c>
      <c r="F522">
        <v>1280</v>
      </c>
      <c r="G522">
        <v>2900</v>
      </c>
      <c r="H522">
        <v>156</v>
      </c>
      <c r="I522">
        <v>24800</v>
      </c>
      <c r="J522">
        <v>29136</v>
      </c>
      <c r="K522">
        <v>123372</v>
      </c>
      <c r="L522">
        <v>258</v>
      </c>
      <c r="M522">
        <v>0</v>
      </c>
      <c r="N522">
        <v>1789</v>
      </c>
      <c r="O522">
        <v>52</v>
      </c>
      <c r="P522">
        <v>2099</v>
      </c>
      <c r="Q522">
        <v>1050</v>
      </c>
      <c r="R522">
        <v>1605</v>
      </c>
      <c r="S522">
        <v>0</v>
      </c>
      <c r="T522">
        <v>-555</v>
      </c>
      <c r="U522">
        <v>9993</v>
      </c>
      <c r="V522">
        <v>37391</v>
      </c>
      <c r="W522">
        <v>84399</v>
      </c>
      <c r="X522">
        <v>121828</v>
      </c>
      <c r="Y522">
        <v>0.01</v>
      </c>
      <c r="Z522">
        <v>1</v>
      </c>
      <c r="AA522">
        <v>121506</v>
      </c>
      <c r="AB522">
        <v>0</v>
      </c>
      <c r="AC522">
        <v>44.71</v>
      </c>
    </row>
    <row r="523" spans="1:29" x14ac:dyDescent="0.3">
      <c r="A523">
        <v>1998</v>
      </c>
      <c r="B523">
        <v>3</v>
      </c>
      <c r="C523" s="1">
        <v>35860</v>
      </c>
      <c r="D523">
        <v>69000</v>
      </c>
      <c r="E523">
        <v>22736</v>
      </c>
      <c r="F523">
        <v>2300</v>
      </c>
      <c r="G523">
        <v>2900</v>
      </c>
      <c r="H523">
        <v>156</v>
      </c>
      <c r="I523">
        <v>23500</v>
      </c>
      <c r="J523">
        <v>28856</v>
      </c>
      <c r="K523">
        <v>120592</v>
      </c>
      <c r="L523">
        <v>279</v>
      </c>
      <c r="M523">
        <v>0</v>
      </c>
      <c r="N523">
        <v>1792</v>
      </c>
      <c r="O523">
        <v>51</v>
      </c>
      <c r="P523">
        <v>2122</v>
      </c>
      <c r="Q523">
        <v>1050</v>
      </c>
      <c r="R523">
        <v>1605</v>
      </c>
      <c r="S523">
        <v>0</v>
      </c>
      <c r="T523">
        <v>-555</v>
      </c>
      <c r="U523">
        <v>10006</v>
      </c>
      <c r="V523">
        <v>37101</v>
      </c>
      <c r="W523">
        <v>81885</v>
      </c>
      <c r="X523">
        <v>119025</v>
      </c>
      <c r="Y523">
        <v>0.01</v>
      </c>
      <c r="Z523">
        <v>1</v>
      </c>
      <c r="AA523">
        <v>118703</v>
      </c>
      <c r="AB523">
        <v>0</v>
      </c>
      <c r="AC523">
        <v>44.86</v>
      </c>
    </row>
    <row r="524" spans="1:29" x14ac:dyDescent="0.3">
      <c r="A524">
        <v>1998</v>
      </c>
      <c r="B524">
        <v>3</v>
      </c>
      <c r="C524" s="1">
        <v>35861</v>
      </c>
      <c r="D524">
        <v>68100</v>
      </c>
      <c r="E524">
        <v>20207</v>
      </c>
      <c r="F524">
        <v>1670</v>
      </c>
      <c r="G524">
        <v>2890</v>
      </c>
      <c r="H524">
        <v>154</v>
      </c>
      <c r="I524">
        <v>22600</v>
      </c>
      <c r="J524">
        <v>27314</v>
      </c>
      <c r="K524">
        <v>115621</v>
      </c>
      <c r="L524">
        <v>206</v>
      </c>
      <c r="M524">
        <v>0</v>
      </c>
      <c r="N524">
        <v>1786</v>
      </c>
      <c r="O524">
        <v>47</v>
      </c>
      <c r="P524">
        <v>2039</v>
      </c>
      <c r="Q524">
        <v>1050</v>
      </c>
      <c r="R524">
        <v>2063</v>
      </c>
      <c r="S524">
        <v>0</v>
      </c>
      <c r="T524">
        <v>-1013</v>
      </c>
      <c r="U524">
        <v>9886</v>
      </c>
      <c r="V524">
        <v>35820</v>
      </c>
      <c r="W524">
        <v>78704</v>
      </c>
      <c r="X524">
        <v>114595</v>
      </c>
      <c r="Y524">
        <v>0.02</v>
      </c>
      <c r="Z524">
        <v>1</v>
      </c>
      <c r="AA524">
        <v>114007</v>
      </c>
      <c r="AB524">
        <v>-1</v>
      </c>
      <c r="AC524">
        <v>45.03</v>
      </c>
    </row>
    <row r="525" spans="1:29" x14ac:dyDescent="0.3">
      <c r="A525">
        <v>1998</v>
      </c>
      <c r="B525">
        <v>3</v>
      </c>
      <c r="C525" s="1">
        <v>35862</v>
      </c>
      <c r="D525">
        <v>66900</v>
      </c>
      <c r="E525">
        <v>17369</v>
      </c>
      <c r="F525">
        <v>1420</v>
      </c>
      <c r="G525">
        <v>2880</v>
      </c>
      <c r="H525">
        <v>152</v>
      </c>
      <c r="I525">
        <v>21300</v>
      </c>
      <c r="J525">
        <v>25752</v>
      </c>
      <c r="K525">
        <v>110021</v>
      </c>
      <c r="L525">
        <v>201</v>
      </c>
      <c r="M525">
        <v>0</v>
      </c>
      <c r="N525">
        <v>1780</v>
      </c>
      <c r="O525">
        <v>51</v>
      </c>
      <c r="P525">
        <v>2032</v>
      </c>
      <c r="Q525">
        <v>1100</v>
      </c>
      <c r="R525">
        <v>2063</v>
      </c>
      <c r="S525">
        <v>0</v>
      </c>
      <c r="T525">
        <v>-963</v>
      </c>
      <c r="U525">
        <v>9727</v>
      </c>
      <c r="V525">
        <v>34072</v>
      </c>
      <c r="W525">
        <v>74812</v>
      </c>
      <c r="X525">
        <v>108952</v>
      </c>
      <c r="Y525">
        <v>0.02</v>
      </c>
      <c r="Z525">
        <v>1</v>
      </c>
      <c r="AA525">
        <v>108393</v>
      </c>
      <c r="AB525">
        <v>-1</v>
      </c>
      <c r="AC525">
        <v>45.22</v>
      </c>
    </row>
    <row r="526" spans="1:29" x14ac:dyDescent="0.3">
      <c r="A526">
        <v>1998</v>
      </c>
      <c r="B526">
        <v>3</v>
      </c>
      <c r="C526" s="1">
        <v>35863</v>
      </c>
      <c r="D526">
        <v>65700</v>
      </c>
      <c r="E526">
        <v>14538</v>
      </c>
      <c r="F526">
        <v>1310</v>
      </c>
      <c r="G526">
        <v>2880</v>
      </c>
      <c r="H526">
        <v>151</v>
      </c>
      <c r="I526">
        <v>20400</v>
      </c>
      <c r="J526">
        <v>24741</v>
      </c>
      <c r="K526">
        <v>104979</v>
      </c>
      <c r="L526">
        <v>98</v>
      </c>
      <c r="M526">
        <v>0</v>
      </c>
      <c r="N526">
        <v>1749</v>
      </c>
      <c r="O526">
        <v>49</v>
      </c>
      <c r="P526">
        <v>1896</v>
      </c>
      <c r="Q526">
        <v>1100</v>
      </c>
      <c r="R526">
        <v>2063</v>
      </c>
      <c r="S526">
        <v>0</v>
      </c>
      <c r="T526">
        <v>-963</v>
      </c>
      <c r="U526">
        <v>9567</v>
      </c>
      <c r="V526">
        <v>33038</v>
      </c>
      <c r="W526">
        <v>70941</v>
      </c>
      <c r="X526">
        <v>104046</v>
      </c>
      <c r="Y526">
        <v>0.02</v>
      </c>
      <c r="Z526">
        <v>1</v>
      </c>
      <c r="AA526">
        <v>103488</v>
      </c>
      <c r="AB526">
        <v>-1</v>
      </c>
      <c r="AC526">
        <v>45.43</v>
      </c>
    </row>
    <row r="527" spans="1:29" x14ac:dyDescent="0.3">
      <c r="A527">
        <v>1998</v>
      </c>
      <c r="B527">
        <v>3</v>
      </c>
      <c r="C527" s="1">
        <v>35864</v>
      </c>
      <c r="D527">
        <v>64500</v>
      </c>
      <c r="E527">
        <v>11330</v>
      </c>
      <c r="F527">
        <v>1210</v>
      </c>
      <c r="G527">
        <v>2880</v>
      </c>
      <c r="H527">
        <v>151</v>
      </c>
      <c r="I527">
        <v>20000</v>
      </c>
      <c r="J527">
        <v>24241</v>
      </c>
      <c r="K527">
        <v>100071</v>
      </c>
      <c r="L527">
        <v>220</v>
      </c>
      <c r="M527">
        <v>0</v>
      </c>
      <c r="N527">
        <v>1708</v>
      </c>
      <c r="O527">
        <v>47</v>
      </c>
      <c r="P527">
        <v>1975</v>
      </c>
      <c r="Q527">
        <v>1100</v>
      </c>
      <c r="R527">
        <v>458</v>
      </c>
      <c r="S527">
        <v>0</v>
      </c>
      <c r="T527">
        <v>642</v>
      </c>
      <c r="U527">
        <v>9408</v>
      </c>
      <c r="V527">
        <v>31256</v>
      </c>
      <c r="W527">
        <v>66243</v>
      </c>
      <c r="X527">
        <v>97454</v>
      </c>
      <c r="Y527">
        <v>0.02</v>
      </c>
      <c r="Z527">
        <v>3</v>
      </c>
      <c r="AA527">
        <v>97827</v>
      </c>
      <c r="AB527">
        <v>0</v>
      </c>
      <c r="AC527">
        <v>45.68</v>
      </c>
    </row>
    <row r="528" spans="1:29" x14ac:dyDescent="0.3">
      <c r="A528">
        <v>1998</v>
      </c>
      <c r="B528">
        <v>3</v>
      </c>
      <c r="C528" s="1">
        <v>35865</v>
      </c>
      <c r="D528">
        <v>62600</v>
      </c>
      <c r="E528">
        <v>8570</v>
      </c>
      <c r="F528">
        <v>1150</v>
      </c>
      <c r="G528">
        <v>2870</v>
      </c>
      <c r="H528">
        <v>122</v>
      </c>
      <c r="I528">
        <v>19500</v>
      </c>
      <c r="J528">
        <v>23642</v>
      </c>
      <c r="K528">
        <v>94812</v>
      </c>
      <c r="L528">
        <v>289</v>
      </c>
      <c r="M528">
        <v>0</v>
      </c>
      <c r="N528">
        <v>1735</v>
      </c>
      <c r="O528">
        <v>48</v>
      </c>
      <c r="P528">
        <v>2072</v>
      </c>
      <c r="Q528">
        <v>1150</v>
      </c>
      <c r="R528">
        <v>458</v>
      </c>
      <c r="S528">
        <v>0</v>
      </c>
      <c r="T528">
        <v>692</v>
      </c>
      <c r="U528">
        <v>9155</v>
      </c>
      <c r="V528">
        <v>30275</v>
      </c>
      <c r="W528">
        <v>61822</v>
      </c>
      <c r="X528">
        <v>92048</v>
      </c>
      <c r="Y528">
        <v>0.02</v>
      </c>
      <c r="Z528">
        <v>3</v>
      </c>
      <c r="AA528">
        <v>92449</v>
      </c>
      <c r="AB528">
        <v>0</v>
      </c>
      <c r="AC528">
        <v>45.94</v>
      </c>
    </row>
    <row r="529" spans="1:29" x14ac:dyDescent="0.3">
      <c r="A529">
        <v>1998</v>
      </c>
      <c r="B529">
        <v>3</v>
      </c>
      <c r="C529" s="1">
        <v>35866</v>
      </c>
      <c r="D529">
        <v>59800</v>
      </c>
      <c r="E529">
        <v>7499</v>
      </c>
      <c r="F529">
        <v>1130</v>
      </c>
      <c r="G529">
        <v>2770</v>
      </c>
      <c r="H529">
        <v>104</v>
      </c>
      <c r="I529">
        <v>19000</v>
      </c>
      <c r="J529">
        <v>23004</v>
      </c>
      <c r="K529">
        <v>90303</v>
      </c>
      <c r="L529">
        <v>286</v>
      </c>
      <c r="M529">
        <v>0</v>
      </c>
      <c r="N529">
        <v>1827</v>
      </c>
      <c r="O529">
        <v>50</v>
      </c>
      <c r="P529">
        <v>2163</v>
      </c>
      <c r="Q529">
        <v>1150</v>
      </c>
      <c r="R529">
        <v>0</v>
      </c>
      <c r="S529">
        <v>0</v>
      </c>
      <c r="T529">
        <v>1150</v>
      </c>
      <c r="U529">
        <v>8782</v>
      </c>
      <c r="V529">
        <v>28876</v>
      </c>
      <c r="W529">
        <v>58195</v>
      </c>
      <c r="X529">
        <v>86990</v>
      </c>
      <c r="Y529">
        <v>0.02</v>
      </c>
      <c r="Z529">
        <v>4</v>
      </c>
      <c r="AA529">
        <v>87657</v>
      </c>
      <c r="AB529">
        <v>1</v>
      </c>
      <c r="AC529">
        <v>46.23</v>
      </c>
    </row>
    <row r="530" spans="1:29" x14ac:dyDescent="0.3">
      <c r="A530">
        <v>1998</v>
      </c>
      <c r="B530">
        <v>3</v>
      </c>
      <c r="C530" s="1">
        <v>35867</v>
      </c>
      <c r="D530">
        <v>56900</v>
      </c>
      <c r="E530">
        <v>7135</v>
      </c>
      <c r="F530">
        <v>1160</v>
      </c>
      <c r="G530">
        <v>2590</v>
      </c>
      <c r="H530">
        <v>104</v>
      </c>
      <c r="I530">
        <v>18600</v>
      </c>
      <c r="J530">
        <v>22454</v>
      </c>
      <c r="K530">
        <v>86489</v>
      </c>
      <c r="L530">
        <v>255</v>
      </c>
      <c r="M530">
        <v>0</v>
      </c>
      <c r="N530">
        <v>1909</v>
      </c>
      <c r="O530">
        <v>48</v>
      </c>
      <c r="P530">
        <v>2212</v>
      </c>
      <c r="Q530">
        <v>1200</v>
      </c>
      <c r="R530">
        <v>0</v>
      </c>
      <c r="S530">
        <v>0</v>
      </c>
      <c r="T530">
        <v>1200</v>
      </c>
      <c r="U530">
        <v>8397</v>
      </c>
      <c r="V530">
        <v>27858</v>
      </c>
      <c r="W530">
        <v>55302</v>
      </c>
      <c r="X530">
        <v>83077</v>
      </c>
      <c r="Y530">
        <v>0.02</v>
      </c>
      <c r="Z530">
        <v>4</v>
      </c>
      <c r="AA530">
        <v>83773</v>
      </c>
      <c r="AB530">
        <v>1</v>
      </c>
      <c r="AC530">
        <v>46.53</v>
      </c>
    </row>
    <row r="531" spans="1:29" x14ac:dyDescent="0.3">
      <c r="A531">
        <v>1998</v>
      </c>
      <c r="B531">
        <v>3</v>
      </c>
      <c r="C531" s="1">
        <v>35868</v>
      </c>
      <c r="D531">
        <v>54100</v>
      </c>
      <c r="E531">
        <v>7052</v>
      </c>
      <c r="F531">
        <v>1200</v>
      </c>
      <c r="G531">
        <v>2410</v>
      </c>
      <c r="H531">
        <v>101</v>
      </c>
      <c r="I531">
        <v>18100</v>
      </c>
      <c r="J531">
        <v>21811</v>
      </c>
      <c r="K531">
        <v>82963</v>
      </c>
      <c r="L531">
        <v>258</v>
      </c>
      <c r="M531">
        <v>0</v>
      </c>
      <c r="N531">
        <v>1901</v>
      </c>
      <c r="O531">
        <v>48</v>
      </c>
      <c r="P531">
        <v>2207</v>
      </c>
      <c r="Q531">
        <v>1250</v>
      </c>
      <c r="R531">
        <v>0</v>
      </c>
      <c r="S531">
        <v>0</v>
      </c>
      <c r="T531">
        <v>1250</v>
      </c>
      <c r="U531">
        <v>8024</v>
      </c>
      <c r="V531">
        <v>26816</v>
      </c>
      <c r="W531">
        <v>52778</v>
      </c>
      <c r="X531">
        <v>79506</v>
      </c>
      <c r="Y531">
        <v>0.02</v>
      </c>
      <c r="Z531">
        <v>4</v>
      </c>
      <c r="AA531">
        <v>80231</v>
      </c>
      <c r="AB531">
        <v>1</v>
      </c>
      <c r="AC531">
        <v>46.85</v>
      </c>
    </row>
    <row r="532" spans="1:29" x14ac:dyDescent="0.3">
      <c r="A532">
        <v>1998</v>
      </c>
      <c r="B532">
        <v>3</v>
      </c>
      <c r="C532" s="1">
        <v>35869</v>
      </c>
      <c r="D532">
        <v>52200</v>
      </c>
      <c r="E532">
        <v>6775</v>
      </c>
      <c r="F532">
        <v>1180</v>
      </c>
      <c r="G532">
        <v>2350</v>
      </c>
      <c r="H532">
        <v>103</v>
      </c>
      <c r="I532">
        <v>17500</v>
      </c>
      <c r="J532">
        <v>21133</v>
      </c>
      <c r="K532">
        <v>80108</v>
      </c>
      <c r="L532">
        <v>254</v>
      </c>
      <c r="M532">
        <v>0</v>
      </c>
      <c r="N532">
        <v>1895</v>
      </c>
      <c r="O532">
        <v>50</v>
      </c>
      <c r="P532">
        <v>2199</v>
      </c>
      <c r="Q532">
        <v>1250</v>
      </c>
      <c r="R532">
        <v>0</v>
      </c>
      <c r="S532">
        <v>0</v>
      </c>
      <c r="T532">
        <v>1250</v>
      </c>
      <c r="U532">
        <v>7772</v>
      </c>
      <c r="V532">
        <v>25894</v>
      </c>
      <c r="W532">
        <v>50853</v>
      </c>
      <c r="X532">
        <v>76659</v>
      </c>
      <c r="Y532">
        <v>0.02</v>
      </c>
      <c r="Z532">
        <v>4</v>
      </c>
      <c r="AA532">
        <v>77384</v>
      </c>
      <c r="AB532">
        <v>1</v>
      </c>
      <c r="AC532">
        <v>47.17</v>
      </c>
    </row>
    <row r="533" spans="1:29" x14ac:dyDescent="0.3">
      <c r="A533">
        <v>1998</v>
      </c>
      <c r="B533">
        <v>3</v>
      </c>
      <c r="C533" s="1">
        <v>35870</v>
      </c>
      <c r="D533">
        <v>51200</v>
      </c>
      <c r="E533">
        <v>6465</v>
      </c>
      <c r="F533">
        <v>1230</v>
      </c>
      <c r="G533">
        <v>2340</v>
      </c>
      <c r="H533">
        <v>93</v>
      </c>
      <c r="I533">
        <v>16900</v>
      </c>
      <c r="J533">
        <v>20563</v>
      </c>
      <c r="K533">
        <v>78228</v>
      </c>
      <c r="L533">
        <v>256</v>
      </c>
      <c r="M533">
        <v>0</v>
      </c>
      <c r="N533">
        <v>1892</v>
      </c>
      <c r="O533">
        <v>50</v>
      </c>
      <c r="P533">
        <v>2198</v>
      </c>
      <c r="Q533">
        <v>1300</v>
      </c>
      <c r="R533">
        <v>0</v>
      </c>
      <c r="S533">
        <v>0</v>
      </c>
      <c r="T533">
        <v>1300</v>
      </c>
      <c r="U533">
        <v>7639</v>
      </c>
      <c r="V533">
        <v>25159</v>
      </c>
      <c r="W533">
        <v>49662</v>
      </c>
      <c r="X533">
        <v>74730</v>
      </c>
      <c r="Y533">
        <v>0.02</v>
      </c>
      <c r="Z533">
        <v>4</v>
      </c>
      <c r="AA533">
        <v>75484</v>
      </c>
      <c r="AB533">
        <v>1</v>
      </c>
      <c r="AC533">
        <v>47.49</v>
      </c>
    </row>
    <row r="534" spans="1:29" x14ac:dyDescent="0.3">
      <c r="A534">
        <v>1998</v>
      </c>
      <c r="B534">
        <v>3</v>
      </c>
      <c r="C534" s="1">
        <v>35871</v>
      </c>
      <c r="D534">
        <v>49900</v>
      </c>
      <c r="E534">
        <v>6134</v>
      </c>
      <c r="F534">
        <v>1330</v>
      </c>
      <c r="G534">
        <v>2330</v>
      </c>
      <c r="H534">
        <v>83</v>
      </c>
      <c r="I534">
        <v>16300</v>
      </c>
      <c r="J534">
        <v>20043</v>
      </c>
      <c r="K534">
        <v>76077</v>
      </c>
      <c r="L534">
        <v>249</v>
      </c>
      <c r="M534">
        <v>0</v>
      </c>
      <c r="N534">
        <v>1898</v>
      </c>
      <c r="O534">
        <v>31</v>
      </c>
      <c r="P534">
        <v>2178</v>
      </c>
      <c r="Q534">
        <v>1350</v>
      </c>
      <c r="R534">
        <v>0</v>
      </c>
      <c r="S534">
        <v>0</v>
      </c>
      <c r="T534">
        <v>1350</v>
      </c>
      <c r="U534">
        <v>7466</v>
      </c>
      <c r="V534">
        <v>24453</v>
      </c>
      <c r="W534">
        <v>48190</v>
      </c>
      <c r="X534">
        <v>72549</v>
      </c>
      <c r="Y534">
        <v>0.02</v>
      </c>
      <c r="Z534">
        <v>5</v>
      </c>
      <c r="AA534">
        <v>73332</v>
      </c>
      <c r="AB534">
        <v>1</v>
      </c>
      <c r="AC534">
        <v>47.81</v>
      </c>
    </row>
    <row r="535" spans="1:29" x14ac:dyDescent="0.3">
      <c r="A535">
        <v>1998</v>
      </c>
      <c r="B535">
        <v>3</v>
      </c>
      <c r="C535" s="1">
        <v>35872</v>
      </c>
      <c r="D535">
        <v>47600</v>
      </c>
      <c r="E535">
        <v>5800</v>
      </c>
      <c r="F535">
        <v>1390</v>
      </c>
      <c r="G535">
        <v>2310</v>
      </c>
      <c r="H535">
        <v>77</v>
      </c>
      <c r="I535">
        <v>15500</v>
      </c>
      <c r="J535">
        <v>19277</v>
      </c>
      <c r="K535">
        <v>72677</v>
      </c>
      <c r="L535">
        <v>257</v>
      </c>
      <c r="M535">
        <v>0</v>
      </c>
      <c r="N535">
        <v>1892</v>
      </c>
      <c r="O535">
        <v>24</v>
      </c>
      <c r="P535">
        <v>2173</v>
      </c>
      <c r="Q535">
        <v>1350</v>
      </c>
      <c r="R535">
        <v>0</v>
      </c>
      <c r="S535">
        <v>0</v>
      </c>
      <c r="T535">
        <v>1350</v>
      </c>
      <c r="U535">
        <v>7160</v>
      </c>
      <c r="V535">
        <v>23386</v>
      </c>
      <c r="W535">
        <v>45862</v>
      </c>
      <c r="X535">
        <v>69154</v>
      </c>
      <c r="Y535">
        <v>0.03</v>
      </c>
      <c r="Z535">
        <v>5</v>
      </c>
      <c r="AA535">
        <v>69937</v>
      </c>
      <c r="AB535">
        <v>1</v>
      </c>
      <c r="AC535">
        <v>48.14</v>
      </c>
    </row>
    <row r="536" spans="1:29" x14ac:dyDescent="0.3">
      <c r="A536">
        <v>1998</v>
      </c>
      <c r="B536">
        <v>3</v>
      </c>
      <c r="C536" s="1">
        <v>35873</v>
      </c>
      <c r="D536">
        <v>47700</v>
      </c>
      <c r="E536">
        <v>5522</v>
      </c>
      <c r="F536">
        <v>1400</v>
      </c>
      <c r="G536">
        <v>2170</v>
      </c>
      <c r="H536">
        <v>68</v>
      </c>
      <c r="I536">
        <v>14400</v>
      </c>
      <c r="J536">
        <v>18038</v>
      </c>
      <c r="K536">
        <v>71260</v>
      </c>
      <c r="L536">
        <v>220</v>
      </c>
      <c r="M536">
        <v>0</v>
      </c>
      <c r="N536">
        <v>1890</v>
      </c>
      <c r="O536">
        <v>18</v>
      </c>
      <c r="P536">
        <v>2128</v>
      </c>
      <c r="Q536">
        <v>1400</v>
      </c>
      <c r="R536">
        <v>0</v>
      </c>
      <c r="S536">
        <v>0</v>
      </c>
      <c r="T536">
        <v>1400</v>
      </c>
      <c r="U536">
        <v>7173</v>
      </c>
      <c r="V536">
        <v>22173</v>
      </c>
      <c r="W536">
        <v>45657</v>
      </c>
      <c r="X536">
        <v>67732</v>
      </c>
      <c r="Y536">
        <v>0.03</v>
      </c>
      <c r="Z536">
        <v>5</v>
      </c>
      <c r="AA536">
        <v>68544</v>
      </c>
      <c r="AB536">
        <v>1</v>
      </c>
      <c r="AC536">
        <v>48.47</v>
      </c>
    </row>
    <row r="537" spans="1:29" x14ac:dyDescent="0.3">
      <c r="A537">
        <v>1998</v>
      </c>
      <c r="B537">
        <v>3</v>
      </c>
      <c r="C537" s="1">
        <v>35874</v>
      </c>
      <c r="D537">
        <v>50500</v>
      </c>
      <c r="E537">
        <v>5376</v>
      </c>
      <c r="F537">
        <v>1440</v>
      </c>
      <c r="G537">
        <v>1990</v>
      </c>
      <c r="H537">
        <v>69</v>
      </c>
      <c r="I537">
        <v>14000</v>
      </c>
      <c r="J537">
        <v>17499</v>
      </c>
      <c r="K537">
        <v>73375</v>
      </c>
      <c r="L537">
        <v>196</v>
      </c>
      <c r="M537">
        <v>0</v>
      </c>
      <c r="N537">
        <v>1889</v>
      </c>
      <c r="O537">
        <v>19</v>
      </c>
      <c r="P537">
        <v>2104</v>
      </c>
      <c r="Q537">
        <v>1400</v>
      </c>
      <c r="R537">
        <v>0</v>
      </c>
      <c r="S537">
        <v>0</v>
      </c>
      <c r="T537">
        <v>1400</v>
      </c>
      <c r="U537">
        <v>7546</v>
      </c>
      <c r="V537">
        <v>22031</v>
      </c>
      <c r="W537">
        <v>47938</v>
      </c>
      <c r="X537">
        <v>69871</v>
      </c>
      <c r="Y537">
        <v>0.03</v>
      </c>
      <c r="Z537">
        <v>5</v>
      </c>
      <c r="AA537">
        <v>70683</v>
      </c>
      <c r="AB537">
        <v>1</v>
      </c>
      <c r="AC537">
        <v>48.76</v>
      </c>
    </row>
    <row r="538" spans="1:29" x14ac:dyDescent="0.3">
      <c r="A538">
        <v>1998</v>
      </c>
      <c r="B538">
        <v>3</v>
      </c>
      <c r="C538" s="1">
        <v>35875</v>
      </c>
      <c r="D538">
        <v>51800</v>
      </c>
      <c r="E538">
        <v>5201</v>
      </c>
      <c r="F538">
        <v>1500</v>
      </c>
      <c r="G538">
        <v>1810</v>
      </c>
      <c r="H538">
        <v>70</v>
      </c>
      <c r="I538">
        <v>14600</v>
      </c>
      <c r="J538">
        <v>17980</v>
      </c>
      <c r="K538">
        <v>74981</v>
      </c>
      <c r="L538">
        <v>207</v>
      </c>
      <c r="M538">
        <v>0</v>
      </c>
      <c r="N538">
        <v>1894</v>
      </c>
      <c r="O538">
        <v>14</v>
      </c>
      <c r="P538">
        <v>2115</v>
      </c>
      <c r="Q538">
        <v>1450</v>
      </c>
      <c r="R538">
        <v>229</v>
      </c>
      <c r="S538">
        <v>0</v>
      </c>
      <c r="T538">
        <v>1221</v>
      </c>
      <c r="U538">
        <v>7718</v>
      </c>
      <c r="V538">
        <v>22790</v>
      </c>
      <c r="W538">
        <v>48941</v>
      </c>
      <c r="X538">
        <v>71646</v>
      </c>
      <c r="Y538">
        <v>0.03</v>
      </c>
      <c r="Z538">
        <v>4</v>
      </c>
      <c r="AA538">
        <v>72354</v>
      </c>
      <c r="AB538">
        <v>1</v>
      </c>
      <c r="AC538">
        <v>49.02</v>
      </c>
    </row>
    <row r="539" spans="1:29" x14ac:dyDescent="0.3">
      <c r="A539">
        <v>1998</v>
      </c>
      <c r="B539">
        <v>3</v>
      </c>
      <c r="C539" s="1">
        <v>35876</v>
      </c>
      <c r="D539">
        <v>54300</v>
      </c>
      <c r="E539">
        <v>5103</v>
      </c>
      <c r="F539">
        <v>1620</v>
      </c>
      <c r="G539">
        <v>1640</v>
      </c>
      <c r="H539">
        <v>70</v>
      </c>
      <c r="I539">
        <v>14700</v>
      </c>
      <c r="J539">
        <v>18030</v>
      </c>
      <c r="K539">
        <v>77433</v>
      </c>
      <c r="L539">
        <v>124</v>
      </c>
      <c r="M539">
        <v>0</v>
      </c>
      <c r="N539">
        <v>1893</v>
      </c>
      <c r="O539">
        <v>18</v>
      </c>
      <c r="P539">
        <v>2035</v>
      </c>
      <c r="Q539">
        <v>1500</v>
      </c>
      <c r="R539">
        <v>458</v>
      </c>
      <c r="S539">
        <v>0</v>
      </c>
      <c r="T539">
        <v>1042</v>
      </c>
      <c r="U539">
        <v>8051</v>
      </c>
      <c r="V539">
        <v>23369</v>
      </c>
      <c r="W539">
        <v>51060</v>
      </c>
      <c r="X539">
        <v>74357</v>
      </c>
      <c r="Y539">
        <v>0.02</v>
      </c>
      <c r="Z539">
        <v>4</v>
      </c>
      <c r="AA539">
        <v>74961</v>
      </c>
      <c r="AB539">
        <v>1</v>
      </c>
      <c r="AC539">
        <v>49.24</v>
      </c>
    </row>
    <row r="540" spans="1:29" x14ac:dyDescent="0.3">
      <c r="A540">
        <v>1998</v>
      </c>
      <c r="B540">
        <v>3</v>
      </c>
      <c r="C540" s="1">
        <v>35877</v>
      </c>
      <c r="D540">
        <v>58400</v>
      </c>
      <c r="E540">
        <v>5156</v>
      </c>
      <c r="F540">
        <v>1910</v>
      </c>
      <c r="G540">
        <v>1620</v>
      </c>
      <c r="H540">
        <v>70</v>
      </c>
      <c r="I540">
        <v>14400</v>
      </c>
      <c r="J540">
        <v>18000</v>
      </c>
      <c r="K540">
        <v>81556</v>
      </c>
      <c r="L540">
        <v>81</v>
      </c>
      <c r="M540">
        <v>0</v>
      </c>
      <c r="N540">
        <v>1906</v>
      </c>
      <c r="O540">
        <v>15</v>
      </c>
      <c r="P540">
        <v>2002</v>
      </c>
      <c r="Q540">
        <v>1500</v>
      </c>
      <c r="R540">
        <v>4585</v>
      </c>
      <c r="S540">
        <v>0</v>
      </c>
      <c r="T540">
        <v>-3085</v>
      </c>
      <c r="U540">
        <v>8596</v>
      </c>
      <c r="V540">
        <v>26599</v>
      </c>
      <c r="W540">
        <v>55823</v>
      </c>
      <c r="X540">
        <v>82639</v>
      </c>
      <c r="Y540">
        <v>0.02</v>
      </c>
      <c r="Z540">
        <v>-1</v>
      </c>
      <c r="AA540">
        <v>80850</v>
      </c>
      <c r="AB540">
        <v>-2</v>
      </c>
      <c r="AC540">
        <v>49.38</v>
      </c>
    </row>
    <row r="541" spans="1:29" x14ac:dyDescent="0.3">
      <c r="A541">
        <v>1998</v>
      </c>
      <c r="B541">
        <v>3</v>
      </c>
      <c r="C541" s="1">
        <v>35878</v>
      </c>
      <c r="D541">
        <v>64700</v>
      </c>
      <c r="E541">
        <v>5397</v>
      </c>
      <c r="F541">
        <v>7820</v>
      </c>
      <c r="G541">
        <v>1630</v>
      </c>
      <c r="H541">
        <v>82</v>
      </c>
      <c r="I541">
        <v>14100</v>
      </c>
      <c r="J541">
        <v>23632</v>
      </c>
      <c r="K541">
        <v>93729</v>
      </c>
      <c r="L541">
        <v>79</v>
      </c>
      <c r="M541">
        <v>0</v>
      </c>
      <c r="N541">
        <v>2977</v>
      </c>
      <c r="O541">
        <v>18</v>
      </c>
      <c r="P541">
        <v>3074</v>
      </c>
      <c r="Q541">
        <v>1550</v>
      </c>
      <c r="R541">
        <v>7565</v>
      </c>
      <c r="S541">
        <v>0</v>
      </c>
      <c r="T541">
        <v>-6015</v>
      </c>
      <c r="U541">
        <v>9434</v>
      </c>
      <c r="V541">
        <v>33902</v>
      </c>
      <c r="W541">
        <v>62347</v>
      </c>
      <c r="X541">
        <v>96670</v>
      </c>
      <c r="Y541">
        <v>0.03</v>
      </c>
      <c r="Z541">
        <v>-3</v>
      </c>
      <c r="AA541">
        <v>93181</v>
      </c>
      <c r="AB541">
        <v>-4</v>
      </c>
      <c r="AC541">
        <v>49.41</v>
      </c>
    </row>
    <row r="542" spans="1:29" x14ac:dyDescent="0.3">
      <c r="A542">
        <v>1998</v>
      </c>
      <c r="B542">
        <v>3</v>
      </c>
      <c r="C542" s="1">
        <v>35879</v>
      </c>
      <c r="D542">
        <v>72200</v>
      </c>
      <c r="E542">
        <v>17825</v>
      </c>
      <c r="F542">
        <v>11000</v>
      </c>
      <c r="G542">
        <v>1630</v>
      </c>
      <c r="H542">
        <v>92</v>
      </c>
      <c r="I542">
        <v>14000</v>
      </c>
      <c r="J542">
        <v>26722</v>
      </c>
      <c r="K542">
        <v>116747</v>
      </c>
      <c r="L542">
        <v>83</v>
      </c>
      <c r="M542">
        <v>0</v>
      </c>
      <c r="N542">
        <v>3532</v>
      </c>
      <c r="O542">
        <v>19</v>
      </c>
      <c r="P542">
        <v>3634</v>
      </c>
      <c r="Q542">
        <v>1550</v>
      </c>
      <c r="R542">
        <v>10086</v>
      </c>
      <c r="S542">
        <v>0</v>
      </c>
      <c r="T542">
        <v>-8536</v>
      </c>
      <c r="U542">
        <v>10432</v>
      </c>
      <c r="V542">
        <v>39068</v>
      </c>
      <c r="W542">
        <v>81984</v>
      </c>
      <c r="X542">
        <v>121649</v>
      </c>
      <c r="Y542">
        <v>0.03</v>
      </c>
      <c r="Z542">
        <v>-4</v>
      </c>
      <c r="AA542">
        <v>116698</v>
      </c>
      <c r="AB542">
        <v>-4</v>
      </c>
      <c r="AC542">
        <v>49.29</v>
      </c>
    </row>
    <row r="543" spans="1:29" x14ac:dyDescent="0.3">
      <c r="A543">
        <v>1998</v>
      </c>
      <c r="B543">
        <v>3</v>
      </c>
      <c r="C543" s="1">
        <v>35880</v>
      </c>
      <c r="D543">
        <v>76400</v>
      </c>
      <c r="E543">
        <v>30340</v>
      </c>
      <c r="F543">
        <v>6150</v>
      </c>
      <c r="G543">
        <v>1620</v>
      </c>
      <c r="H543">
        <v>54</v>
      </c>
      <c r="I543">
        <v>15000</v>
      </c>
      <c r="J543">
        <v>22824</v>
      </c>
      <c r="K543">
        <v>129564</v>
      </c>
      <c r="L543">
        <v>82</v>
      </c>
      <c r="M543">
        <v>0</v>
      </c>
      <c r="N543">
        <v>3546</v>
      </c>
      <c r="O543">
        <v>19</v>
      </c>
      <c r="P543">
        <v>3647</v>
      </c>
      <c r="Q543">
        <v>1600</v>
      </c>
      <c r="R543">
        <v>9857</v>
      </c>
      <c r="S543">
        <v>0</v>
      </c>
      <c r="T543">
        <v>-8257</v>
      </c>
      <c r="U543">
        <v>10990</v>
      </c>
      <c r="V543">
        <v>35534</v>
      </c>
      <c r="W543">
        <v>98062</v>
      </c>
      <c r="X543">
        <v>134174</v>
      </c>
      <c r="Y543">
        <v>0.03</v>
      </c>
      <c r="Z543">
        <v>-4</v>
      </c>
      <c r="AA543">
        <v>129385</v>
      </c>
      <c r="AB543">
        <v>-4</v>
      </c>
      <c r="AC543">
        <v>49.12</v>
      </c>
    </row>
    <row r="544" spans="1:29" x14ac:dyDescent="0.3">
      <c r="A544">
        <v>1998</v>
      </c>
      <c r="B544">
        <v>3</v>
      </c>
      <c r="C544" s="1">
        <v>35881</v>
      </c>
      <c r="D544">
        <v>77700</v>
      </c>
      <c r="E544">
        <v>36487</v>
      </c>
      <c r="F544">
        <v>4370</v>
      </c>
      <c r="G544">
        <v>1580</v>
      </c>
      <c r="H544">
        <v>322</v>
      </c>
      <c r="I544">
        <v>16100</v>
      </c>
      <c r="J544">
        <v>22372</v>
      </c>
      <c r="K544">
        <v>136559</v>
      </c>
      <c r="L544">
        <v>84</v>
      </c>
      <c r="M544">
        <v>0</v>
      </c>
      <c r="N544">
        <v>2984</v>
      </c>
      <c r="O544">
        <v>18</v>
      </c>
      <c r="P544">
        <v>3086</v>
      </c>
      <c r="Q544">
        <v>1600</v>
      </c>
      <c r="R544">
        <v>9857</v>
      </c>
      <c r="S544">
        <v>0</v>
      </c>
      <c r="T544">
        <v>-8257</v>
      </c>
      <c r="U544">
        <v>11163</v>
      </c>
      <c r="V544">
        <v>35816</v>
      </c>
      <c r="W544">
        <v>105336</v>
      </c>
      <c r="X544">
        <v>141730</v>
      </c>
      <c r="Y544">
        <v>0.02</v>
      </c>
      <c r="Z544">
        <v>-4</v>
      </c>
      <c r="AA544">
        <v>136941</v>
      </c>
      <c r="AB544">
        <v>-3</v>
      </c>
      <c r="AC544">
        <v>48.91</v>
      </c>
    </row>
    <row r="545" spans="1:29" x14ac:dyDescent="0.3">
      <c r="A545">
        <v>1998</v>
      </c>
      <c r="B545">
        <v>3</v>
      </c>
      <c r="C545" s="1">
        <v>35882</v>
      </c>
      <c r="D545">
        <v>77900</v>
      </c>
      <c r="E545">
        <v>38477</v>
      </c>
      <c r="F545">
        <v>3670</v>
      </c>
      <c r="G545">
        <v>1550</v>
      </c>
      <c r="H545">
        <v>513</v>
      </c>
      <c r="I545">
        <v>17100</v>
      </c>
      <c r="J545">
        <v>22833</v>
      </c>
      <c r="K545">
        <v>139210</v>
      </c>
      <c r="L545">
        <v>73</v>
      </c>
      <c r="M545">
        <v>0</v>
      </c>
      <c r="N545">
        <v>2690</v>
      </c>
      <c r="O545">
        <v>17</v>
      </c>
      <c r="P545">
        <v>2780</v>
      </c>
      <c r="Q545">
        <v>1650</v>
      </c>
      <c r="R545">
        <v>5731</v>
      </c>
      <c r="S545">
        <v>0</v>
      </c>
      <c r="T545">
        <v>-4081</v>
      </c>
      <c r="U545">
        <v>11190</v>
      </c>
      <c r="V545">
        <v>33895</v>
      </c>
      <c r="W545">
        <v>106330</v>
      </c>
      <c r="X545">
        <v>140511</v>
      </c>
      <c r="Y545">
        <v>0.02</v>
      </c>
      <c r="Z545">
        <v>-1</v>
      </c>
      <c r="AA545">
        <v>138144</v>
      </c>
      <c r="AB545">
        <v>-2</v>
      </c>
      <c r="AC545">
        <v>48.73</v>
      </c>
    </row>
    <row r="546" spans="1:29" x14ac:dyDescent="0.3">
      <c r="A546">
        <v>1998</v>
      </c>
      <c r="B546">
        <v>3</v>
      </c>
      <c r="C546" s="1">
        <v>35883</v>
      </c>
      <c r="D546">
        <v>76700</v>
      </c>
      <c r="E546">
        <v>37348</v>
      </c>
      <c r="F546">
        <v>3030</v>
      </c>
      <c r="G546">
        <v>1400</v>
      </c>
      <c r="H546">
        <v>504</v>
      </c>
      <c r="I546">
        <v>19200</v>
      </c>
      <c r="J546">
        <v>24134</v>
      </c>
      <c r="K546">
        <v>138182</v>
      </c>
      <c r="L546">
        <v>81</v>
      </c>
      <c r="M546">
        <v>0</v>
      </c>
      <c r="N546">
        <v>2676</v>
      </c>
      <c r="O546">
        <v>15</v>
      </c>
      <c r="P546">
        <v>2772</v>
      </c>
      <c r="Q546">
        <v>1650</v>
      </c>
      <c r="R546">
        <v>2751</v>
      </c>
      <c r="S546">
        <v>0</v>
      </c>
      <c r="T546">
        <v>-1101</v>
      </c>
      <c r="U546">
        <v>11030</v>
      </c>
      <c r="V546">
        <v>33107</v>
      </c>
      <c r="W546">
        <v>103326</v>
      </c>
      <c r="X546">
        <v>136511</v>
      </c>
      <c r="Y546">
        <v>0.02</v>
      </c>
      <c r="Z546">
        <v>1</v>
      </c>
      <c r="AA546">
        <v>135872</v>
      </c>
      <c r="AB546">
        <v>0</v>
      </c>
      <c r="AC546">
        <v>48.57</v>
      </c>
    </row>
    <row r="547" spans="1:29" x14ac:dyDescent="0.3">
      <c r="A547">
        <v>1998</v>
      </c>
      <c r="B547">
        <v>3</v>
      </c>
      <c r="C547" s="1">
        <v>35884</v>
      </c>
      <c r="D547">
        <v>75100</v>
      </c>
      <c r="E547">
        <v>33510</v>
      </c>
      <c r="F547">
        <v>2540</v>
      </c>
      <c r="G547">
        <v>1300</v>
      </c>
      <c r="H547">
        <v>503</v>
      </c>
      <c r="I547">
        <v>21800</v>
      </c>
      <c r="J547">
        <v>26143</v>
      </c>
      <c r="K547">
        <v>134753</v>
      </c>
      <c r="L547">
        <v>71</v>
      </c>
      <c r="M547">
        <v>0</v>
      </c>
      <c r="N547">
        <v>2692</v>
      </c>
      <c r="O547">
        <v>18</v>
      </c>
      <c r="P547">
        <v>2781</v>
      </c>
      <c r="Q547">
        <v>1650</v>
      </c>
      <c r="R547">
        <v>229</v>
      </c>
      <c r="S547">
        <v>0</v>
      </c>
      <c r="T547">
        <v>1421</v>
      </c>
      <c r="U547">
        <v>10817</v>
      </c>
      <c r="V547">
        <v>33256</v>
      </c>
      <c r="W547">
        <v>97395</v>
      </c>
      <c r="X547">
        <v>130552</v>
      </c>
      <c r="Y547">
        <v>0.02</v>
      </c>
      <c r="Z547">
        <v>3</v>
      </c>
      <c r="AA547">
        <v>131376</v>
      </c>
      <c r="AB547">
        <v>1</v>
      </c>
      <c r="AC547">
        <v>48.45</v>
      </c>
    </row>
    <row r="548" spans="1:29" x14ac:dyDescent="0.3">
      <c r="A548">
        <v>1998</v>
      </c>
      <c r="B548">
        <v>3</v>
      </c>
      <c r="C548" s="1">
        <v>35885</v>
      </c>
      <c r="D548">
        <v>73400</v>
      </c>
      <c r="E548">
        <v>28666</v>
      </c>
      <c r="F548">
        <v>2420</v>
      </c>
      <c r="G548">
        <v>1310</v>
      </c>
      <c r="H548">
        <v>503</v>
      </c>
      <c r="I548">
        <v>22700</v>
      </c>
      <c r="J548">
        <v>26933</v>
      </c>
      <c r="K548">
        <v>128999</v>
      </c>
      <c r="L548">
        <v>79</v>
      </c>
      <c r="M548">
        <v>0</v>
      </c>
      <c r="N548">
        <v>2675</v>
      </c>
      <c r="O548">
        <v>19</v>
      </c>
      <c r="P548">
        <v>2773</v>
      </c>
      <c r="Q548">
        <v>1700</v>
      </c>
      <c r="R548">
        <v>2522</v>
      </c>
      <c r="S548">
        <v>0</v>
      </c>
      <c r="T548">
        <v>-822</v>
      </c>
      <c r="U548">
        <v>10591</v>
      </c>
      <c r="V548">
        <v>35285</v>
      </c>
      <c r="W548">
        <v>91705</v>
      </c>
      <c r="X548">
        <v>127048</v>
      </c>
      <c r="Y548">
        <v>0.02</v>
      </c>
      <c r="Z548">
        <v>2</v>
      </c>
      <c r="AA548">
        <v>126571</v>
      </c>
      <c r="AB548">
        <v>0</v>
      </c>
      <c r="AC548">
        <v>48.36</v>
      </c>
    </row>
    <row r="549" spans="1:29" x14ac:dyDescent="0.3">
      <c r="A549">
        <v>1998</v>
      </c>
      <c r="B549">
        <v>4</v>
      </c>
      <c r="C549" s="1">
        <v>35886</v>
      </c>
      <c r="D549">
        <v>72300</v>
      </c>
      <c r="E549">
        <v>24133</v>
      </c>
      <c r="F549">
        <v>2320</v>
      </c>
      <c r="G549">
        <v>1290</v>
      </c>
      <c r="H549">
        <v>505</v>
      </c>
      <c r="I549">
        <v>22500</v>
      </c>
      <c r="J549">
        <v>26615</v>
      </c>
      <c r="K549">
        <v>123048</v>
      </c>
      <c r="L549">
        <v>148</v>
      </c>
      <c r="M549">
        <v>0</v>
      </c>
      <c r="N549">
        <v>1748</v>
      </c>
      <c r="O549">
        <v>19</v>
      </c>
      <c r="P549">
        <v>1915</v>
      </c>
      <c r="Q549">
        <v>1750</v>
      </c>
      <c r="R549">
        <v>2292</v>
      </c>
      <c r="S549">
        <v>0</v>
      </c>
      <c r="T549">
        <v>-542</v>
      </c>
      <c r="U549">
        <v>10445</v>
      </c>
      <c r="V549">
        <v>35498</v>
      </c>
      <c r="W549">
        <v>86140</v>
      </c>
      <c r="X549">
        <v>121676</v>
      </c>
      <c r="Y549">
        <v>0.01</v>
      </c>
      <c r="Z549">
        <v>1</v>
      </c>
      <c r="AA549">
        <v>121361</v>
      </c>
      <c r="AB549">
        <v>0</v>
      </c>
      <c r="AC549">
        <v>48.3</v>
      </c>
    </row>
    <row r="550" spans="1:29" x14ac:dyDescent="0.3">
      <c r="A550">
        <v>1998</v>
      </c>
      <c r="B550">
        <v>4</v>
      </c>
      <c r="C550" s="1">
        <v>35887</v>
      </c>
      <c r="D550">
        <v>70900</v>
      </c>
      <c r="E550">
        <v>19685</v>
      </c>
      <c r="F550">
        <v>2010</v>
      </c>
      <c r="G550">
        <v>1280</v>
      </c>
      <c r="H550">
        <v>507</v>
      </c>
      <c r="I550">
        <v>21900</v>
      </c>
      <c r="J550">
        <v>25697</v>
      </c>
      <c r="K550">
        <v>116282</v>
      </c>
      <c r="L550">
        <v>200</v>
      </c>
      <c r="M550">
        <v>0</v>
      </c>
      <c r="N550">
        <v>3493</v>
      </c>
      <c r="O550">
        <v>16</v>
      </c>
      <c r="P550">
        <v>3709</v>
      </c>
      <c r="Q550">
        <v>1750</v>
      </c>
      <c r="R550">
        <v>2751</v>
      </c>
      <c r="S550">
        <v>0</v>
      </c>
      <c r="T550">
        <v>-1001</v>
      </c>
      <c r="U550">
        <v>10259</v>
      </c>
      <c r="V550">
        <v>32897</v>
      </c>
      <c r="W550">
        <v>80607</v>
      </c>
      <c r="X550">
        <v>113574</v>
      </c>
      <c r="Y550">
        <v>0.03</v>
      </c>
      <c r="Z550">
        <v>2</v>
      </c>
      <c r="AA550">
        <v>112994</v>
      </c>
      <c r="AB550">
        <v>-1</v>
      </c>
      <c r="AC550">
        <v>48.28</v>
      </c>
    </row>
    <row r="551" spans="1:29" x14ac:dyDescent="0.3">
      <c r="A551">
        <v>1998</v>
      </c>
      <c r="B551">
        <v>4</v>
      </c>
      <c r="C551" s="1">
        <v>35888</v>
      </c>
      <c r="D551">
        <v>70600</v>
      </c>
      <c r="E551">
        <v>18580</v>
      </c>
      <c r="F551">
        <v>3410</v>
      </c>
      <c r="G551">
        <v>1310</v>
      </c>
      <c r="H551">
        <v>507</v>
      </c>
      <c r="I551">
        <v>21400</v>
      </c>
      <c r="J551">
        <v>26627</v>
      </c>
      <c r="K551">
        <v>115807</v>
      </c>
      <c r="L551">
        <v>200</v>
      </c>
      <c r="M551">
        <v>0</v>
      </c>
      <c r="N551">
        <v>2871</v>
      </c>
      <c r="O551">
        <v>20</v>
      </c>
      <c r="P551">
        <v>3091</v>
      </c>
      <c r="Q551">
        <v>1750</v>
      </c>
      <c r="R551">
        <v>4585</v>
      </c>
      <c r="S551">
        <v>0</v>
      </c>
      <c r="T551">
        <v>-2835</v>
      </c>
      <c r="U551">
        <v>10219</v>
      </c>
      <c r="V551">
        <v>35597</v>
      </c>
      <c r="W551">
        <v>79755</v>
      </c>
      <c r="X551">
        <v>115550</v>
      </c>
      <c r="Y551">
        <v>0.02</v>
      </c>
      <c r="Z551">
        <v>0</v>
      </c>
      <c r="AA551">
        <v>113906</v>
      </c>
      <c r="AB551">
        <v>-1</v>
      </c>
      <c r="AC551">
        <v>48.26</v>
      </c>
    </row>
    <row r="552" spans="1:29" x14ac:dyDescent="0.3">
      <c r="A552">
        <v>1998</v>
      </c>
      <c r="B552">
        <v>4</v>
      </c>
      <c r="C552" s="1">
        <v>35889</v>
      </c>
      <c r="D552">
        <v>70800</v>
      </c>
      <c r="E552">
        <v>18790</v>
      </c>
      <c r="F552">
        <v>2890</v>
      </c>
      <c r="G552">
        <v>1440</v>
      </c>
      <c r="H552">
        <v>508</v>
      </c>
      <c r="I552">
        <v>21200</v>
      </c>
      <c r="J552">
        <v>26038</v>
      </c>
      <c r="K552">
        <v>115628</v>
      </c>
      <c r="L552">
        <v>184</v>
      </c>
      <c r="M552">
        <v>0</v>
      </c>
      <c r="N552">
        <v>1074</v>
      </c>
      <c r="O552">
        <v>16</v>
      </c>
      <c r="P552">
        <v>1274</v>
      </c>
      <c r="Q552">
        <v>1800</v>
      </c>
      <c r="R552">
        <v>4814</v>
      </c>
      <c r="S552">
        <v>0</v>
      </c>
      <c r="T552">
        <v>-3014</v>
      </c>
      <c r="U552">
        <v>10245</v>
      </c>
      <c r="V552">
        <v>36968</v>
      </c>
      <c r="W552">
        <v>80188</v>
      </c>
      <c r="X552">
        <v>117367</v>
      </c>
      <c r="Y552">
        <v>0.01</v>
      </c>
      <c r="Z552">
        <v>-2</v>
      </c>
      <c r="AA552">
        <v>115619</v>
      </c>
      <c r="AB552">
        <v>-2</v>
      </c>
      <c r="AC552">
        <v>48.23</v>
      </c>
    </row>
    <row r="553" spans="1:29" x14ac:dyDescent="0.3">
      <c r="A553">
        <v>1998</v>
      </c>
      <c r="B553">
        <v>4</v>
      </c>
      <c r="C553" s="1">
        <v>35890</v>
      </c>
      <c r="D553">
        <v>70100</v>
      </c>
      <c r="E553">
        <v>17570</v>
      </c>
      <c r="F553">
        <v>2400</v>
      </c>
      <c r="G553">
        <v>1540</v>
      </c>
      <c r="H553">
        <v>507</v>
      </c>
      <c r="I553">
        <v>21300</v>
      </c>
      <c r="J553">
        <v>25747</v>
      </c>
      <c r="K553">
        <v>113417</v>
      </c>
      <c r="L553">
        <v>165</v>
      </c>
      <c r="M553">
        <v>0</v>
      </c>
      <c r="N553">
        <v>763</v>
      </c>
      <c r="O553">
        <v>16</v>
      </c>
      <c r="P553">
        <v>944</v>
      </c>
      <c r="Q553">
        <v>1800</v>
      </c>
      <c r="R553">
        <v>2522</v>
      </c>
      <c r="S553">
        <v>0</v>
      </c>
      <c r="T553">
        <v>-722</v>
      </c>
      <c r="U553">
        <v>10152</v>
      </c>
      <c r="V553">
        <v>35425</v>
      </c>
      <c r="W553">
        <v>77720</v>
      </c>
      <c r="X553">
        <v>113195</v>
      </c>
      <c r="Y553">
        <v>0.01</v>
      </c>
      <c r="Z553">
        <v>0</v>
      </c>
      <c r="AA553">
        <v>112776</v>
      </c>
      <c r="AB553">
        <v>0</v>
      </c>
      <c r="AC553">
        <v>48.22</v>
      </c>
    </row>
    <row r="554" spans="1:29" x14ac:dyDescent="0.3">
      <c r="A554">
        <v>1998</v>
      </c>
      <c r="B554">
        <v>4</v>
      </c>
      <c r="C554" s="1">
        <v>35891</v>
      </c>
      <c r="D554">
        <v>69400</v>
      </c>
      <c r="E554">
        <v>15456</v>
      </c>
      <c r="F554">
        <v>2180</v>
      </c>
      <c r="G554">
        <v>1540</v>
      </c>
      <c r="H554">
        <v>506</v>
      </c>
      <c r="I554">
        <v>21200</v>
      </c>
      <c r="J554">
        <v>25426</v>
      </c>
      <c r="K554">
        <v>110282</v>
      </c>
      <c r="L554">
        <v>194</v>
      </c>
      <c r="M554">
        <v>0</v>
      </c>
      <c r="N554">
        <v>764</v>
      </c>
      <c r="O554">
        <v>14</v>
      </c>
      <c r="P554">
        <v>972</v>
      </c>
      <c r="Q554">
        <v>1800</v>
      </c>
      <c r="R554">
        <v>2980</v>
      </c>
      <c r="S554">
        <v>0</v>
      </c>
      <c r="T554">
        <v>-1180</v>
      </c>
      <c r="U554">
        <v>10059</v>
      </c>
      <c r="V554">
        <v>35281</v>
      </c>
      <c r="W554">
        <v>75127</v>
      </c>
      <c r="X554">
        <v>110490</v>
      </c>
      <c r="Y554">
        <v>0.01</v>
      </c>
      <c r="Z554">
        <v>0</v>
      </c>
      <c r="AA554">
        <v>109806</v>
      </c>
      <c r="AB554">
        <v>-1</v>
      </c>
      <c r="AC554">
        <v>48.23</v>
      </c>
    </row>
    <row r="555" spans="1:29" x14ac:dyDescent="0.3">
      <c r="A555">
        <v>1998</v>
      </c>
      <c r="B555">
        <v>4</v>
      </c>
      <c r="C555" s="1">
        <v>35892</v>
      </c>
      <c r="D555">
        <v>69000</v>
      </c>
      <c r="E555">
        <v>13650</v>
      </c>
      <c r="F555">
        <v>2320</v>
      </c>
      <c r="G555">
        <v>1540</v>
      </c>
      <c r="H555">
        <v>505</v>
      </c>
      <c r="I555">
        <v>21100</v>
      </c>
      <c r="J555">
        <v>25465</v>
      </c>
      <c r="K555">
        <v>108115</v>
      </c>
      <c r="L555">
        <v>194</v>
      </c>
      <c r="M555">
        <v>0</v>
      </c>
      <c r="N555">
        <v>1369</v>
      </c>
      <c r="O555">
        <v>18</v>
      </c>
      <c r="P555">
        <v>1581</v>
      </c>
      <c r="Q555">
        <v>1800</v>
      </c>
      <c r="R555">
        <v>2522</v>
      </c>
      <c r="S555">
        <v>0</v>
      </c>
      <c r="T555">
        <v>-722</v>
      </c>
      <c r="U555">
        <v>10006</v>
      </c>
      <c r="V555">
        <v>34359</v>
      </c>
      <c r="W555">
        <v>72846</v>
      </c>
      <c r="X555">
        <v>107256</v>
      </c>
      <c r="Y555">
        <v>0.01</v>
      </c>
      <c r="Z555">
        <v>1</v>
      </c>
      <c r="AA555">
        <v>106837</v>
      </c>
      <c r="AB555">
        <v>0</v>
      </c>
      <c r="AC555">
        <v>48.26</v>
      </c>
    </row>
    <row r="556" spans="1:29" x14ac:dyDescent="0.3">
      <c r="A556">
        <v>1998</v>
      </c>
      <c r="B556">
        <v>4</v>
      </c>
      <c r="C556" s="1">
        <v>35893</v>
      </c>
      <c r="D556">
        <v>68800</v>
      </c>
      <c r="E556">
        <v>11147</v>
      </c>
      <c r="F556">
        <v>2000</v>
      </c>
      <c r="G556">
        <v>1530</v>
      </c>
      <c r="H556">
        <v>503</v>
      </c>
      <c r="I556">
        <v>21500</v>
      </c>
      <c r="J556">
        <v>25533</v>
      </c>
      <c r="K556">
        <v>105480</v>
      </c>
      <c r="L556">
        <v>217</v>
      </c>
      <c r="M556">
        <v>0</v>
      </c>
      <c r="N556">
        <v>1713</v>
      </c>
      <c r="O556">
        <v>20</v>
      </c>
      <c r="P556">
        <v>1950</v>
      </c>
      <c r="Q556">
        <v>1850</v>
      </c>
      <c r="R556">
        <v>688</v>
      </c>
      <c r="S556">
        <v>0</v>
      </c>
      <c r="T556">
        <v>1162</v>
      </c>
      <c r="U556">
        <v>9979</v>
      </c>
      <c r="V556">
        <v>32806</v>
      </c>
      <c r="W556">
        <v>69642</v>
      </c>
      <c r="X556">
        <v>102367</v>
      </c>
      <c r="Y556">
        <v>0.02</v>
      </c>
      <c r="Z556">
        <v>3</v>
      </c>
      <c r="AA556">
        <v>103041</v>
      </c>
      <c r="AB556">
        <v>1</v>
      </c>
      <c r="AC556">
        <v>48.31</v>
      </c>
    </row>
    <row r="557" spans="1:29" x14ac:dyDescent="0.3">
      <c r="A557">
        <v>1998</v>
      </c>
      <c r="B557">
        <v>4</v>
      </c>
      <c r="C557" s="1">
        <v>35894</v>
      </c>
      <c r="D557">
        <v>68600</v>
      </c>
      <c r="E557">
        <v>9107</v>
      </c>
      <c r="F557">
        <v>1810</v>
      </c>
      <c r="G557">
        <v>1530</v>
      </c>
      <c r="H557">
        <v>504</v>
      </c>
      <c r="I557">
        <v>22200</v>
      </c>
      <c r="J557">
        <v>26044</v>
      </c>
      <c r="K557">
        <v>103751</v>
      </c>
      <c r="L557">
        <v>242</v>
      </c>
      <c r="M557">
        <v>0</v>
      </c>
      <c r="N557">
        <v>1004</v>
      </c>
      <c r="O557">
        <v>18</v>
      </c>
      <c r="P557">
        <v>1264</v>
      </c>
      <c r="Q557">
        <v>1850</v>
      </c>
      <c r="R557">
        <v>458</v>
      </c>
      <c r="S557">
        <v>0</v>
      </c>
      <c r="T557">
        <v>1392</v>
      </c>
      <c r="U557">
        <v>9953</v>
      </c>
      <c r="V557">
        <v>33828</v>
      </c>
      <c r="W557">
        <v>67365</v>
      </c>
      <c r="X557">
        <v>101096</v>
      </c>
      <c r="Y557">
        <v>0.01</v>
      </c>
      <c r="Z557">
        <v>3</v>
      </c>
      <c r="AA557">
        <v>101903</v>
      </c>
      <c r="AB557">
        <v>1</v>
      </c>
      <c r="AC557">
        <v>48.37</v>
      </c>
    </row>
    <row r="558" spans="1:29" x14ac:dyDescent="0.3">
      <c r="A558">
        <v>1998</v>
      </c>
      <c r="B558">
        <v>4</v>
      </c>
      <c r="C558" s="1">
        <v>35895</v>
      </c>
      <c r="D558">
        <v>67900</v>
      </c>
      <c r="E558">
        <v>6998</v>
      </c>
      <c r="F558">
        <v>1700</v>
      </c>
      <c r="G558">
        <v>1530</v>
      </c>
      <c r="H558">
        <v>403</v>
      </c>
      <c r="I558">
        <v>22700</v>
      </c>
      <c r="J558">
        <v>26333</v>
      </c>
      <c r="K558">
        <v>101231</v>
      </c>
      <c r="L558">
        <v>200</v>
      </c>
      <c r="M558">
        <v>0</v>
      </c>
      <c r="N558">
        <v>738</v>
      </c>
      <c r="O558">
        <v>19</v>
      </c>
      <c r="P558">
        <v>957</v>
      </c>
      <c r="Q558">
        <v>1850</v>
      </c>
      <c r="R558">
        <v>458</v>
      </c>
      <c r="S558">
        <v>0</v>
      </c>
      <c r="T558">
        <v>1392</v>
      </c>
      <c r="U558">
        <v>9860</v>
      </c>
      <c r="V558">
        <v>34331</v>
      </c>
      <c r="W558">
        <v>64649</v>
      </c>
      <c r="X558">
        <v>98882</v>
      </c>
      <c r="Y558">
        <v>0.01</v>
      </c>
      <c r="Z558">
        <v>2</v>
      </c>
      <c r="AA558">
        <v>99689</v>
      </c>
      <c r="AB558">
        <v>1</v>
      </c>
      <c r="AC558">
        <v>48.44</v>
      </c>
    </row>
    <row r="559" spans="1:29" x14ac:dyDescent="0.3">
      <c r="A559">
        <v>1998</v>
      </c>
      <c r="B559">
        <v>4</v>
      </c>
      <c r="C559" s="1">
        <v>35896</v>
      </c>
      <c r="D559">
        <v>66900</v>
      </c>
      <c r="E559">
        <v>5278</v>
      </c>
      <c r="F559">
        <v>1710</v>
      </c>
      <c r="G559">
        <v>1540</v>
      </c>
      <c r="H559">
        <v>209</v>
      </c>
      <c r="I559">
        <v>22800</v>
      </c>
      <c r="J559">
        <v>26259</v>
      </c>
      <c r="K559">
        <v>98437</v>
      </c>
      <c r="L559">
        <v>250</v>
      </c>
      <c r="M559">
        <v>0</v>
      </c>
      <c r="N559">
        <v>766</v>
      </c>
      <c r="O559">
        <v>17</v>
      </c>
      <c r="P559">
        <v>1033</v>
      </c>
      <c r="Q559">
        <v>1850</v>
      </c>
      <c r="R559">
        <v>1375</v>
      </c>
      <c r="S559">
        <v>0</v>
      </c>
      <c r="T559">
        <v>475</v>
      </c>
      <c r="U559">
        <v>9727</v>
      </c>
      <c r="V559">
        <v>34644</v>
      </c>
      <c r="W559">
        <v>62318</v>
      </c>
      <c r="X559">
        <v>96930</v>
      </c>
      <c r="Y559">
        <v>0.01</v>
      </c>
      <c r="Z559">
        <v>2</v>
      </c>
      <c r="AA559">
        <v>97205</v>
      </c>
      <c r="AB559">
        <v>0</v>
      </c>
      <c r="AC559">
        <v>48.52</v>
      </c>
    </row>
    <row r="560" spans="1:29" x14ac:dyDescent="0.3">
      <c r="A560">
        <v>1998</v>
      </c>
      <c r="B560">
        <v>4</v>
      </c>
      <c r="C560" s="1">
        <v>35897</v>
      </c>
      <c r="D560">
        <v>65100</v>
      </c>
      <c r="E560">
        <v>4565</v>
      </c>
      <c r="F560">
        <v>1820</v>
      </c>
      <c r="G560">
        <v>1540</v>
      </c>
      <c r="H560">
        <v>147</v>
      </c>
      <c r="I560">
        <v>22900</v>
      </c>
      <c r="J560">
        <v>26407</v>
      </c>
      <c r="K560">
        <v>96072</v>
      </c>
      <c r="L560">
        <v>205</v>
      </c>
      <c r="M560">
        <v>0</v>
      </c>
      <c r="N560">
        <v>762</v>
      </c>
      <c r="O560">
        <v>15</v>
      </c>
      <c r="P560">
        <v>982</v>
      </c>
      <c r="Q560">
        <v>1850</v>
      </c>
      <c r="R560">
        <v>1834</v>
      </c>
      <c r="S560">
        <v>0</v>
      </c>
      <c r="T560">
        <v>16</v>
      </c>
      <c r="U560">
        <v>9487</v>
      </c>
      <c r="V560">
        <v>34902</v>
      </c>
      <c r="W560">
        <v>60173</v>
      </c>
      <c r="X560">
        <v>95074</v>
      </c>
      <c r="Y560">
        <v>0.01</v>
      </c>
      <c r="Z560">
        <v>1</v>
      </c>
      <c r="AA560">
        <v>95083</v>
      </c>
      <c r="AB560">
        <v>0</v>
      </c>
      <c r="AC560">
        <v>48.61</v>
      </c>
    </row>
    <row r="561" spans="1:29" x14ac:dyDescent="0.3">
      <c r="A561">
        <v>1998</v>
      </c>
      <c r="B561">
        <v>4</v>
      </c>
      <c r="C561" s="1">
        <v>35898</v>
      </c>
      <c r="D561">
        <v>63200</v>
      </c>
      <c r="E561">
        <v>4198</v>
      </c>
      <c r="F561">
        <v>2810</v>
      </c>
      <c r="G561">
        <v>1550</v>
      </c>
      <c r="H561">
        <v>57</v>
      </c>
      <c r="I561">
        <v>23600</v>
      </c>
      <c r="J561">
        <v>28017</v>
      </c>
      <c r="K561">
        <v>95415</v>
      </c>
      <c r="L561">
        <v>240</v>
      </c>
      <c r="M561">
        <v>0</v>
      </c>
      <c r="N561">
        <v>761</v>
      </c>
      <c r="O561">
        <v>27</v>
      </c>
      <c r="P561">
        <v>1028</v>
      </c>
      <c r="Q561">
        <v>1900</v>
      </c>
      <c r="R561">
        <v>3897</v>
      </c>
      <c r="S561">
        <v>0</v>
      </c>
      <c r="T561">
        <v>-1997</v>
      </c>
      <c r="U561">
        <v>9235</v>
      </c>
      <c r="V561">
        <v>37522</v>
      </c>
      <c r="W561">
        <v>58723</v>
      </c>
      <c r="X561">
        <v>96384</v>
      </c>
      <c r="Y561">
        <v>0.01</v>
      </c>
      <c r="Z561">
        <v>-1</v>
      </c>
      <c r="AA561">
        <v>95226</v>
      </c>
      <c r="AB561">
        <v>-1</v>
      </c>
      <c r="AC561">
        <v>48.69</v>
      </c>
    </row>
    <row r="562" spans="1:29" x14ac:dyDescent="0.3">
      <c r="A562">
        <v>1998</v>
      </c>
      <c r="B562">
        <v>4</v>
      </c>
      <c r="C562" s="1">
        <v>35899</v>
      </c>
      <c r="D562">
        <v>61600</v>
      </c>
      <c r="E562">
        <v>4015</v>
      </c>
      <c r="F562">
        <v>2580</v>
      </c>
      <c r="G562">
        <v>1550</v>
      </c>
      <c r="H562">
        <v>463</v>
      </c>
      <c r="I562">
        <v>24400</v>
      </c>
      <c r="J562">
        <v>28993</v>
      </c>
      <c r="K562">
        <v>94608</v>
      </c>
      <c r="L562">
        <v>257</v>
      </c>
      <c r="M562">
        <v>0</v>
      </c>
      <c r="N562">
        <v>758</v>
      </c>
      <c r="O562">
        <v>41</v>
      </c>
      <c r="P562">
        <v>1056</v>
      </c>
      <c r="Q562">
        <v>1900</v>
      </c>
      <c r="R562">
        <v>4126</v>
      </c>
      <c r="S562">
        <v>0</v>
      </c>
      <c r="T562">
        <v>-2226</v>
      </c>
      <c r="U562">
        <v>9022</v>
      </c>
      <c r="V562">
        <v>38405</v>
      </c>
      <c r="W562">
        <v>57217</v>
      </c>
      <c r="X562">
        <v>95778</v>
      </c>
      <c r="Y562">
        <v>0.01</v>
      </c>
      <c r="Z562">
        <v>-1</v>
      </c>
      <c r="AA562">
        <v>94486</v>
      </c>
      <c r="AB562">
        <v>-1</v>
      </c>
      <c r="AC562">
        <v>48.76</v>
      </c>
    </row>
    <row r="563" spans="1:29" x14ac:dyDescent="0.3">
      <c r="A563">
        <v>1998</v>
      </c>
      <c r="B563">
        <v>4</v>
      </c>
      <c r="C563" s="1">
        <v>35900</v>
      </c>
      <c r="D563">
        <v>59500</v>
      </c>
      <c r="E563">
        <v>4130</v>
      </c>
      <c r="F563">
        <v>2070</v>
      </c>
      <c r="G563">
        <v>1380</v>
      </c>
      <c r="H563">
        <v>1836</v>
      </c>
      <c r="I563">
        <v>24900</v>
      </c>
      <c r="J563">
        <v>30186</v>
      </c>
      <c r="K563">
        <v>93816</v>
      </c>
      <c r="L563">
        <v>247</v>
      </c>
      <c r="M563">
        <v>0</v>
      </c>
      <c r="N563">
        <v>761</v>
      </c>
      <c r="O563">
        <v>53</v>
      </c>
      <c r="P563">
        <v>1061</v>
      </c>
      <c r="Q563">
        <v>1900</v>
      </c>
      <c r="R563">
        <v>4126</v>
      </c>
      <c r="S563">
        <v>0</v>
      </c>
      <c r="T563">
        <v>-2226</v>
      </c>
      <c r="U563">
        <v>8743</v>
      </c>
      <c r="V563">
        <v>39314</v>
      </c>
      <c r="W563">
        <v>55511</v>
      </c>
      <c r="X563">
        <v>94981</v>
      </c>
      <c r="Y563">
        <v>0.01</v>
      </c>
      <c r="Z563">
        <v>-1</v>
      </c>
      <c r="AA563">
        <v>93690</v>
      </c>
      <c r="AB563">
        <v>-1</v>
      </c>
      <c r="AC563">
        <v>48.84</v>
      </c>
    </row>
    <row r="564" spans="1:29" x14ac:dyDescent="0.3">
      <c r="A564">
        <v>1998</v>
      </c>
      <c r="B564">
        <v>4</v>
      </c>
      <c r="C564" s="1">
        <v>35901</v>
      </c>
      <c r="D564">
        <v>56700</v>
      </c>
      <c r="E564">
        <v>3865</v>
      </c>
      <c r="F564">
        <v>1810</v>
      </c>
      <c r="G564">
        <v>1420</v>
      </c>
      <c r="H564">
        <v>1703</v>
      </c>
      <c r="I564">
        <v>24900</v>
      </c>
      <c r="J564">
        <v>29833</v>
      </c>
      <c r="K564">
        <v>90398</v>
      </c>
      <c r="L564">
        <v>268</v>
      </c>
      <c r="M564">
        <v>0</v>
      </c>
      <c r="N564">
        <v>609</v>
      </c>
      <c r="O564">
        <v>51</v>
      </c>
      <c r="P564">
        <v>928</v>
      </c>
      <c r="Q564">
        <v>1900</v>
      </c>
      <c r="R564">
        <v>2751</v>
      </c>
      <c r="S564">
        <v>0</v>
      </c>
      <c r="T564">
        <v>-851</v>
      </c>
      <c r="U564">
        <v>8370</v>
      </c>
      <c r="V564">
        <v>37828</v>
      </c>
      <c r="W564">
        <v>52433</v>
      </c>
      <c r="X564">
        <v>90321</v>
      </c>
      <c r="Y564">
        <v>0.01</v>
      </c>
      <c r="Z564">
        <v>0</v>
      </c>
      <c r="AA564">
        <v>89827</v>
      </c>
      <c r="AB564">
        <v>-1</v>
      </c>
      <c r="AC564">
        <v>48.94</v>
      </c>
    </row>
    <row r="565" spans="1:29" x14ac:dyDescent="0.3">
      <c r="A565">
        <v>1998</v>
      </c>
      <c r="B565">
        <v>4</v>
      </c>
      <c r="C565" s="1">
        <v>35902</v>
      </c>
      <c r="D565">
        <v>53900</v>
      </c>
      <c r="E565">
        <v>3707</v>
      </c>
      <c r="F565">
        <v>1650</v>
      </c>
      <c r="G565">
        <v>1510</v>
      </c>
      <c r="H565">
        <v>1039</v>
      </c>
      <c r="I565">
        <v>25000</v>
      </c>
      <c r="J565">
        <v>29199</v>
      </c>
      <c r="K565">
        <v>86806</v>
      </c>
      <c r="L565">
        <v>252</v>
      </c>
      <c r="M565">
        <v>0</v>
      </c>
      <c r="N565">
        <v>1001</v>
      </c>
      <c r="O565">
        <v>49</v>
      </c>
      <c r="P565">
        <v>1302</v>
      </c>
      <c r="Q565">
        <v>1900</v>
      </c>
      <c r="R565">
        <v>2292</v>
      </c>
      <c r="S565">
        <v>0</v>
      </c>
      <c r="T565">
        <v>-392</v>
      </c>
      <c r="U565">
        <v>7998</v>
      </c>
      <c r="V565">
        <v>36149</v>
      </c>
      <c r="W565">
        <v>49719</v>
      </c>
      <c r="X565">
        <v>85896</v>
      </c>
      <c r="Y565">
        <v>0.01</v>
      </c>
      <c r="Z565">
        <v>1</v>
      </c>
      <c r="AA565">
        <v>85668</v>
      </c>
      <c r="AB565">
        <v>0</v>
      </c>
      <c r="AC565">
        <v>49.08</v>
      </c>
    </row>
    <row r="566" spans="1:29" x14ac:dyDescent="0.3">
      <c r="A566">
        <v>1998</v>
      </c>
      <c r="B566">
        <v>4</v>
      </c>
      <c r="C566" s="1">
        <v>35903</v>
      </c>
      <c r="D566">
        <v>50600</v>
      </c>
      <c r="E566">
        <v>3270</v>
      </c>
      <c r="F566">
        <v>1550</v>
      </c>
      <c r="G566">
        <v>1520</v>
      </c>
      <c r="H566">
        <v>824</v>
      </c>
      <c r="I566">
        <v>24800</v>
      </c>
      <c r="J566">
        <v>28694</v>
      </c>
      <c r="K566">
        <v>82564</v>
      </c>
      <c r="L566">
        <v>252</v>
      </c>
      <c r="M566">
        <v>0</v>
      </c>
      <c r="N566">
        <v>847</v>
      </c>
      <c r="O566">
        <v>58</v>
      </c>
      <c r="P566">
        <v>1157</v>
      </c>
      <c r="Q566">
        <v>1900</v>
      </c>
      <c r="R566">
        <v>229</v>
      </c>
      <c r="S566">
        <v>0</v>
      </c>
      <c r="T566">
        <v>1671</v>
      </c>
      <c r="U566">
        <v>7559</v>
      </c>
      <c r="V566">
        <v>34010</v>
      </c>
      <c r="W566">
        <v>45843</v>
      </c>
      <c r="X566">
        <v>79736</v>
      </c>
      <c r="Y566">
        <v>0.01</v>
      </c>
      <c r="Z566">
        <v>3</v>
      </c>
      <c r="AA566">
        <v>80706</v>
      </c>
      <c r="AB566">
        <v>1</v>
      </c>
      <c r="AC566">
        <v>49.25</v>
      </c>
    </row>
    <row r="567" spans="1:29" x14ac:dyDescent="0.3">
      <c r="A567">
        <v>1998</v>
      </c>
      <c r="B567">
        <v>4</v>
      </c>
      <c r="C567" s="1">
        <v>35904</v>
      </c>
      <c r="D567">
        <v>47400</v>
      </c>
      <c r="E567">
        <v>3290</v>
      </c>
      <c r="F567">
        <v>1500</v>
      </c>
      <c r="G567">
        <v>1520</v>
      </c>
      <c r="H567">
        <v>802</v>
      </c>
      <c r="I567">
        <v>24300</v>
      </c>
      <c r="J567">
        <v>28122</v>
      </c>
      <c r="K567">
        <v>78812</v>
      </c>
      <c r="L567">
        <v>249</v>
      </c>
      <c r="M567">
        <v>0</v>
      </c>
      <c r="N567">
        <v>847</v>
      </c>
      <c r="O567">
        <v>56</v>
      </c>
      <c r="P567">
        <v>1152</v>
      </c>
      <c r="Q567">
        <v>1900</v>
      </c>
      <c r="R567">
        <v>0</v>
      </c>
      <c r="S567">
        <v>0</v>
      </c>
      <c r="T567">
        <v>1900</v>
      </c>
      <c r="U567">
        <v>7133</v>
      </c>
      <c r="V567">
        <v>32868</v>
      </c>
      <c r="W567">
        <v>43025</v>
      </c>
      <c r="X567">
        <v>75760</v>
      </c>
      <c r="Y567">
        <v>0.01</v>
      </c>
      <c r="Z567">
        <v>4</v>
      </c>
      <c r="AA567">
        <v>76862</v>
      </c>
      <c r="AB567">
        <v>1</v>
      </c>
      <c r="AC567">
        <v>49.44</v>
      </c>
    </row>
    <row r="568" spans="1:29" x14ac:dyDescent="0.3">
      <c r="A568">
        <v>1998</v>
      </c>
      <c r="B568">
        <v>4</v>
      </c>
      <c r="C568" s="1">
        <v>35905</v>
      </c>
      <c r="D568">
        <v>45800</v>
      </c>
      <c r="E568">
        <v>3247</v>
      </c>
      <c r="F568">
        <v>1500</v>
      </c>
      <c r="G568">
        <v>1520</v>
      </c>
      <c r="H568">
        <v>426</v>
      </c>
      <c r="I568">
        <v>23800</v>
      </c>
      <c r="J568">
        <v>27246</v>
      </c>
      <c r="K568">
        <v>76293</v>
      </c>
      <c r="L568">
        <v>248</v>
      </c>
      <c r="M568">
        <v>0</v>
      </c>
      <c r="N568">
        <v>1525</v>
      </c>
      <c r="O568">
        <v>58</v>
      </c>
      <c r="P568">
        <v>1831</v>
      </c>
      <c r="Q568">
        <v>1900</v>
      </c>
      <c r="R568">
        <v>0</v>
      </c>
      <c r="S568">
        <v>0</v>
      </c>
      <c r="T568">
        <v>1900</v>
      </c>
      <c r="U568">
        <v>6920</v>
      </c>
      <c r="V568">
        <v>31100</v>
      </c>
      <c r="W568">
        <v>41595</v>
      </c>
      <c r="X568">
        <v>72562</v>
      </c>
      <c r="Y568">
        <v>0.02</v>
      </c>
      <c r="Z568">
        <v>5</v>
      </c>
      <c r="AA568">
        <v>73664</v>
      </c>
      <c r="AB568">
        <v>1</v>
      </c>
      <c r="AC568">
        <v>49.66</v>
      </c>
    </row>
    <row r="569" spans="1:29" x14ac:dyDescent="0.3">
      <c r="A569">
        <v>1998</v>
      </c>
      <c r="B569">
        <v>4</v>
      </c>
      <c r="C569" s="1">
        <v>35906</v>
      </c>
      <c r="D569">
        <v>45000</v>
      </c>
      <c r="E569">
        <v>3130</v>
      </c>
      <c r="F569">
        <v>1560</v>
      </c>
      <c r="G569">
        <v>1520</v>
      </c>
      <c r="H569">
        <v>29</v>
      </c>
      <c r="I569">
        <v>23000</v>
      </c>
      <c r="J569">
        <v>26109</v>
      </c>
      <c r="K569">
        <v>74239</v>
      </c>
      <c r="L569">
        <v>209</v>
      </c>
      <c r="M569">
        <v>0</v>
      </c>
      <c r="N569">
        <v>1919</v>
      </c>
      <c r="O569">
        <v>59</v>
      </c>
      <c r="P569">
        <v>2187</v>
      </c>
      <c r="Q569">
        <v>1900</v>
      </c>
      <c r="R569">
        <v>0</v>
      </c>
      <c r="S569">
        <v>0</v>
      </c>
      <c r="T569">
        <v>1900</v>
      </c>
      <c r="U569">
        <v>6814</v>
      </c>
      <c r="V569">
        <v>29501</v>
      </c>
      <c r="W569">
        <v>40784</v>
      </c>
      <c r="X569">
        <v>70152</v>
      </c>
      <c r="Y569">
        <v>0.03</v>
      </c>
      <c r="Z569">
        <v>6</v>
      </c>
      <c r="AA569">
        <v>71254</v>
      </c>
      <c r="AB569">
        <v>2</v>
      </c>
      <c r="AC569">
        <v>49.88</v>
      </c>
    </row>
    <row r="570" spans="1:29" x14ac:dyDescent="0.3">
      <c r="A570">
        <v>1998</v>
      </c>
      <c r="B570">
        <v>4</v>
      </c>
      <c r="C570" s="1">
        <v>35907</v>
      </c>
      <c r="D570">
        <v>44100</v>
      </c>
      <c r="E570">
        <v>2836</v>
      </c>
      <c r="F570">
        <v>1720</v>
      </c>
      <c r="G570">
        <v>1510</v>
      </c>
      <c r="H570">
        <v>268</v>
      </c>
      <c r="I570">
        <v>21500</v>
      </c>
      <c r="J570">
        <v>24998</v>
      </c>
      <c r="K570">
        <v>71934</v>
      </c>
      <c r="L570">
        <v>173</v>
      </c>
      <c r="M570">
        <v>0</v>
      </c>
      <c r="N570">
        <v>1919</v>
      </c>
      <c r="O570">
        <v>64</v>
      </c>
      <c r="P570">
        <v>2156</v>
      </c>
      <c r="Q570">
        <v>1873</v>
      </c>
      <c r="R570">
        <v>0</v>
      </c>
      <c r="S570">
        <v>0</v>
      </c>
      <c r="T570">
        <v>1873</v>
      </c>
      <c r="U570">
        <v>6694</v>
      </c>
      <c r="V570">
        <v>28319</v>
      </c>
      <c r="W570">
        <v>39717</v>
      </c>
      <c r="X570">
        <v>67905</v>
      </c>
      <c r="Y570">
        <v>0.03</v>
      </c>
      <c r="Z570">
        <v>6</v>
      </c>
      <c r="AA570">
        <v>68991</v>
      </c>
      <c r="AB570">
        <v>2</v>
      </c>
      <c r="AC570">
        <v>50.11</v>
      </c>
    </row>
    <row r="571" spans="1:29" x14ac:dyDescent="0.3">
      <c r="A571">
        <v>1998</v>
      </c>
      <c r="B571">
        <v>4</v>
      </c>
      <c r="C571" s="1">
        <v>35908</v>
      </c>
      <c r="D571">
        <v>43900</v>
      </c>
      <c r="E571">
        <v>2301</v>
      </c>
      <c r="F571">
        <v>1910</v>
      </c>
      <c r="G571">
        <v>1510</v>
      </c>
      <c r="H571">
        <v>500</v>
      </c>
      <c r="I571">
        <v>20400</v>
      </c>
      <c r="J571">
        <v>24320</v>
      </c>
      <c r="K571">
        <v>70521</v>
      </c>
      <c r="L571">
        <v>252</v>
      </c>
      <c r="M571">
        <v>0</v>
      </c>
      <c r="N571">
        <v>1921</v>
      </c>
      <c r="O571">
        <v>60</v>
      </c>
      <c r="P571">
        <v>2233</v>
      </c>
      <c r="Q571">
        <v>1887</v>
      </c>
      <c r="R571">
        <v>0</v>
      </c>
      <c r="S571">
        <v>0</v>
      </c>
      <c r="T571">
        <v>1887</v>
      </c>
      <c r="U571">
        <v>6668</v>
      </c>
      <c r="V571">
        <v>27529</v>
      </c>
      <c r="W571">
        <v>39005</v>
      </c>
      <c r="X571">
        <v>66402</v>
      </c>
      <c r="Y571">
        <v>0.03</v>
      </c>
      <c r="Z571">
        <v>6</v>
      </c>
      <c r="AA571">
        <v>67496</v>
      </c>
      <c r="AB571">
        <v>2</v>
      </c>
      <c r="AC571">
        <v>50.34</v>
      </c>
    </row>
    <row r="572" spans="1:29" x14ac:dyDescent="0.3">
      <c r="A572">
        <v>1998</v>
      </c>
      <c r="B572">
        <v>4</v>
      </c>
      <c r="C572" s="1">
        <v>35909</v>
      </c>
      <c r="D572">
        <v>44900</v>
      </c>
      <c r="E572">
        <v>2120</v>
      </c>
      <c r="F572">
        <v>2110</v>
      </c>
      <c r="G572">
        <v>1510</v>
      </c>
      <c r="H572">
        <v>570</v>
      </c>
      <c r="I572">
        <v>20100</v>
      </c>
      <c r="J572">
        <v>24290</v>
      </c>
      <c r="K572">
        <v>71310</v>
      </c>
      <c r="L572">
        <v>251</v>
      </c>
      <c r="M572">
        <v>0</v>
      </c>
      <c r="N572">
        <v>1942</v>
      </c>
      <c r="O572">
        <v>47</v>
      </c>
      <c r="P572">
        <v>2240</v>
      </c>
      <c r="Q572">
        <v>1940</v>
      </c>
      <c r="R572">
        <v>0</v>
      </c>
      <c r="S572">
        <v>0</v>
      </c>
      <c r="T572">
        <v>1940</v>
      </c>
      <c r="U572">
        <v>6801</v>
      </c>
      <c r="V572">
        <v>27589</v>
      </c>
      <c r="W572">
        <v>39676</v>
      </c>
      <c r="X572">
        <v>67130</v>
      </c>
      <c r="Y572">
        <v>0.03</v>
      </c>
      <c r="Z572">
        <v>6</v>
      </c>
      <c r="AA572">
        <v>68255</v>
      </c>
      <c r="AB572">
        <v>2</v>
      </c>
      <c r="AC572">
        <v>50.56</v>
      </c>
    </row>
    <row r="573" spans="1:29" x14ac:dyDescent="0.3">
      <c r="A573">
        <v>1998</v>
      </c>
      <c r="B573">
        <v>4</v>
      </c>
      <c r="C573" s="1">
        <v>35910</v>
      </c>
      <c r="D573">
        <v>46700</v>
      </c>
      <c r="E573">
        <v>1994</v>
      </c>
      <c r="F573">
        <v>1940</v>
      </c>
      <c r="G573">
        <v>1510</v>
      </c>
      <c r="H573">
        <v>711</v>
      </c>
      <c r="I573">
        <v>19700</v>
      </c>
      <c r="J573">
        <v>23861</v>
      </c>
      <c r="K573">
        <v>72555</v>
      </c>
      <c r="L573">
        <v>249</v>
      </c>
      <c r="M573">
        <v>0</v>
      </c>
      <c r="N573">
        <v>1909</v>
      </c>
      <c r="O573">
        <v>41</v>
      </c>
      <c r="P573">
        <v>2199</v>
      </c>
      <c r="Q573">
        <v>1930</v>
      </c>
      <c r="R573">
        <v>0</v>
      </c>
      <c r="S573">
        <v>0</v>
      </c>
      <c r="T573">
        <v>1930</v>
      </c>
      <c r="U573">
        <v>7040</v>
      </c>
      <c r="V573">
        <v>27448</v>
      </c>
      <c r="W573">
        <v>41114</v>
      </c>
      <c r="X573">
        <v>68426</v>
      </c>
      <c r="Y573">
        <v>0.03</v>
      </c>
      <c r="Z573">
        <v>6</v>
      </c>
      <c r="AA573">
        <v>69546</v>
      </c>
      <c r="AB573">
        <v>2</v>
      </c>
      <c r="AC573">
        <v>50.75</v>
      </c>
    </row>
    <row r="574" spans="1:29" x14ac:dyDescent="0.3">
      <c r="A574">
        <v>1998</v>
      </c>
      <c r="B574">
        <v>4</v>
      </c>
      <c r="C574" s="1">
        <v>35911</v>
      </c>
      <c r="D574">
        <v>47700</v>
      </c>
      <c r="E574">
        <v>1700</v>
      </c>
      <c r="F574">
        <v>1770</v>
      </c>
      <c r="G574">
        <v>1510</v>
      </c>
      <c r="H574">
        <v>730</v>
      </c>
      <c r="I574">
        <v>19600</v>
      </c>
      <c r="J574">
        <v>23610</v>
      </c>
      <c r="K574">
        <v>73010</v>
      </c>
      <c r="L574">
        <v>250</v>
      </c>
      <c r="M574">
        <v>504</v>
      </c>
      <c r="N574">
        <v>1916</v>
      </c>
      <c r="O574">
        <v>42</v>
      </c>
      <c r="P574">
        <v>2712</v>
      </c>
      <c r="Q574">
        <v>1930</v>
      </c>
      <c r="R574">
        <v>0</v>
      </c>
      <c r="S574">
        <v>0</v>
      </c>
      <c r="T574">
        <v>1930</v>
      </c>
      <c r="U574">
        <v>7173</v>
      </c>
      <c r="V574">
        <v>26816</v>
      </c>
      <c r="W574">
        <v>41687</v>
      </c>
      <c r="X574">
        <v>68368</v>
      </c>
      <c r="Y574">
        <v>0.03</v>
      </c>
      <c r="Z574">
        <v>6</v>
      </c>
      <c r="AA574">
        <v>69487</v>
      </c>
      <c r="AB574">
        <v>2</v>
      </c>
      <c r="AC574">
        <v>50.93</v>
      </c>
    </row>
    <row r="575" spans="1:29" x14ac:dyDescent="0.3">
      <c r="A575">
        <v>1998</v>
      </c>
      <c r="B575">
        <v>4</v>
      </c>
      <c r="C575" s="1">
        <v>35912</v>
      </c>
      <c r="D575">
        <v>47500</v>
      </c>
      <c r="E575">
        <v>1356</v>
      </c>
      <c r="F575">
        <v>1670</v>
      </c>
      <c r="G575">
        <v>1520</v>
      </c>
      <c r="H575">
        <v>333</v>
      </c>
      <c r="I575">
        <v>19300</v>
      </c>
      <c r="J575">
        <v>22823</v>
      </c>
      <c r="K575">
        <v>71679</v>
      </c>
      <c r="L575">
        <v>252</v>
      </c>
      <c r="M575">
        <v>16</v>
      </c>
      <c r="N575">
        <v>1924</v>
      </c>
      <c r="O575">
        <v>48</v>
      </c>
      <c r="P575">
        <v>2240</v>
      </c>
      <c r="Q575">
        <v>1940</v>
      </c>
      <c r="R575">
        <v>0</v>
      </c>
      <c r="S575">
        <v>0</v>
      </c>
      <c r="T575">
        <v>1940</v>
      </c>
      <c r="U575">
        <v>7147</v>
      </c>
      <c r="V575">
        <v>26468</v>
      </c>
      <c r="W575">
        <v>41166</v>
      </c>
      <c r="X575">
        <v>67499</v>
      </c>
      <c r="Y575">
        <v>0.03</v>
      </c>
      <c r="Z575">
        <v>6</v>
      </c>
      <c r="AA575">
        <v>68624</v>
      </c>
      <c r="AB575">
        <v>2</v>
      </c>
      <c r="AC575">
        <v>51.1</v>
      </c>
    </row>
    <row r="576" spans="1:29" x14ac:dyDescent="0.3">
      <c r="A576">
        <v>1998</v>
      </c>
      <c r="B576">
        <v>4</v>
      </c>
      <c r="C576" s="1">
        <v>35913</v>
      </c>
      <c r="D576">
        <v>48000</v>
      </c>
      <c r="E576">
        <v>1316</v>
      </c>
      <c r="F576">
        <v>1670</v>
      </c>
      <c r="G576">
        <v>1520</v>
      </c>
      <c r="H576">
        <v>56</v>
      </c>
      <c r="I576">
        <v>19000</v>
      </c>
      <c r="J576">
        <v>22246</v>
      </c>
      <c r="K576">
        <v>71562</v>
      </c>
      <c r="L576">
        <v>256</v>
      </c>
      <c r="M576">
        <v>0</v>
      </c>
      <c r="N576">
        <v>1919</v>
      </c>
      <c r="O576">
        <v>57</v>
      </c>
      <c r="P576">
        <v>2232</v>
      </c>
      <c r="Q576">
        <v>1990</v>
      </c>
      <c r="R576">
        <v>0</v>
      </c>
      <c r="S576">
        <v>0</v>
      </c>
      <c r="T576">
        <v>1990</v>
      </c>
      <c r="U576">
        <v>7213</v>
      </c>
      <c r="V576">
        <v>25933</v>
      </c>
      <c r="W576">
        <v>41546</v>
      </c>
      <c r="X576">
        <v>67340</v>
      </c>
      <c r="Y576">
        <v>0.03</v>
      </c>
      <c r="Z576">
        <v>6</v>
      </c>
      <c r="AA576">
        <v>68494</v>
      </c>
      <c r="AB576">
        <v>2</v>
      </c>
      <c r="AC576">
        <v>51.27</v>
      </c>
    </row>
    <row r="577" spans="1:29" x14ac:dyDescent="0.3">
      <c r="A577">
        <v>1998</v>
      </c>
      <c r="B577">
        <v>4</v>
      </c>
      <c r="C577" s="1">
        <v>35914</v>
      </c>
      <c r="D577">
        <v>47400</v>
      </c>
      <c r="E577">
        <v>1198</v>
      </c>
      <c r="F577">
        <v>1720</v>
      </c>
      <c r="G577">
        <v>1510</v>
      </c>
      <c r="H577">
        <v>154</v>
      </c>
      <c r="I577">
        <v>18700</v>
      </c>
      <c r="J577">
        <v>22084</v>
      </c>
      <c r="K577">
        <v>70682</v>
      </c>
      <c r="L577">
        <v>282</v>
      </c>
      <c r="M577">
        <v>0</v>
      </c>
      <c r="N577">
        <v>1924</v>
      </c>
      <c r="O577">
        <v>43</v>
      </c>
      <c r="P577">
        <v>2249</v>
      </c>
      <c r="Q577">
        <v>1974</v>
      </c>
      <c r="R577">
        <v>0</v>
      </c>
      <c r="S577">
        <v>0</v>
      </c>
      <c r="T577">
        <v>1974</v>
      </c>
      <c r="U577">
        <v>7133</v>
      </c>
      <c r="V577">
        <v>25685</v>
      </c>
      <c r="W577">
        <v>40912</v>
      </c>
      <c r="X577">
        <v>66459</v>
      </c>
      <c r="Y577">
        <v>0.03</v>
      </c>
      <c r="Z577">
        <v>6</v>
      </c>
      <c r="AA577">
        <v>67604</v>
      </c>
      <c r="AB577">
        <v>2</v>
      </c>
      <c r="AC577">
        <v>51.44</v>
      </c>
    </row>
    <row r="578" spans="1:29" x14ac:dyDescent="0.3">
      <c r="A578">
        <v>1998</v>
      </c>
      <c r="B578">
        <v>4</v>
      </c>
      <c r="C578" s="1">
        <v>35915</v>
      </c>
      <c r="D578">
        <v>46200</v>
      </c>
      <c r="E578">
        <v>1214</v>
      </c>
      <c r="F578">
        <v>1760</v>
      </c>
      <c r="G578">
        <v>1510</v>
      </c>
      <c r="H578">
        <v>438</v>
      </c>
      <c r="I578">
        <v>18400</v>
      </c>
      <c r="J578">
        <v>22108</v>
      </c>
      <c r="K578">
        <v>69522</v>
      </c>
      <c r="L578">
        <v>295</v>
      </c>
      <c r="M578">
        <v>0</v>
      </c>
      <c r="N578">
        <v>1924</v>
      </c>
      <c r="O578">
        <v>42</v>
      </c>
      <c r="P578">
        <v>2261</v>
      </c>
      <c r="Q578">
        <v>1980</v>
      </c>
      <c r="R578">
        <v>0</v>
      </c>
      <c r="S578">
        <v>0</v>
      </c>
      <c r="T578">
        <v>1980</v>
      </c>
      <c r="U578">
        <v>6974</v>
      </c>
      <c r="V578">
        <v>25533</v>
      </c>
      <c r="W578">
        <v>39886</v>
      </c>
      <c r="X578">
        <v>65281</v>
      </c>
      <c r="Y578">
        <v>0.03</v>
      </c>
      <c r="Z578">
        <v>6</v>
      </c>
      <c r="AA578">
        <v>66429</v>
      </c>
      <c r="AB578">
        <v>2</v>
      </c>
      <c r="AC578">
        <v>51.61</v>
      </c>
    </row>
    <row r="579" spans="1:29" x14ac:dyDescent="0.3">
      <c r="A579">
        <v>1998</v>
      </c>
      <c r="B579">
        <v>5</v>
      </c>
      <c r="C579" s="1">
        <v>35916</v>
      </c>
      <c r="D579">
        <v>45700</v>
      </c>
      <c r="E579">
        <v>192</v>
      </c>
      <c r="F579">
        <v>1790</v>
      </c>
      <c r="G579">
        <v>1520</v>
      </c>
      <c r="H579">
        <v>496</v>
      </c>
      <c r="I579">
        <v>18100</v>
      </c>
      <c r="J579">
        <v>21906</v>
      </c>
      <c r="K579">
        <v>67798</v>
      </c>
      <c r="L579">
        <v>310</v>
      </c>
      <c r="M579">
        <v>0</v>
      </c>
      <c r="N579">
        <v>1927</v>
      </c>
      <c r="O579">
        <v>40</v>
      </c>
      <c r="P579">
        <v>2277</v>
      </c>
      <c r="Q579">
        <v>1967</v>
      </c>
      <c r="R579">
        <v>0</v>
      </c>
      <c r="S579">
        <v>0</v>
      </c>
      <c r="T579">
        <v>1967</v>
      </c>
      <c r="U579">
        <v>6907</v>
      </c>
      <c r="V579">
        <v>25258</v>
      </c>
      <c r="W579">
        <v>38434</v>
      </c>
      <c r="X579">
        <v>63554</v>
      </c>
      <c r="Y579">
        <v>0.03</v>
      </c>
      <c r="Z579">
        <v>6</v>
      </c>
      <c r="AA579">
        <v>64695</v>
      </c>
      <c r="AB579">
        <v>2</v>
      </c>
      <c r="AC579">
        <v>51.79</v>
      </c>
    </row>
    <row r="580" spans="1:29" x14ac:dyDescent="0.3">
      <c r="A580">
        <v>1998</v>
      </c>
      <c r="B580">
        <v>5</v>
      </c>
      <c r="C580" s="1">
        <v>35917</v>
      </c>
      <c r="D580">
        <v>46400</v>
      </c>
      <c r="E580">
        <v>192</v>
      </c>
      <c r="F580">
        <v>2350</v>
      </c>
      <c r="G580">
        <v>1530</v>
      </c>
      <c r="H580">
        <v>495</v>
      </c>
      <c r="I580">
        <v>17900</v>
      </c>
      <c r="J580">
        <v>22275</v>
      </c>
      <c r="K580">
        <v>68867</v>
      </c>
      <c r="L580">
        <v>309</v>
      </c>
      <c r="M580">
        <v>500</v>
      </c>
      <c r="N580">
        <v>1925</v>
      </c>
      <c r="O580">
        <v>37</v>
      </c>
      <c r="P580">
        <v>2771</v>
      </c>
      <c r="Q580">
        <v>1967</v>
      </c>
      <c r="R580">
        <v>1834</v>
      </c>
      <c r="S580">
        <v>0</v>
      </c>
      <c r="T580">
        <v>133</v>
      </c>
      <c r="U580">
        <v>7000</v>
      </c>
      <c r="V580">
        <v>26418</v>
      </c>
      <c r="W580">
        <v>39554</v>
      </c>
      <c r="X580">
        <v>65963</v>
      </c>
      <c r="Y580">
        <v>0.03</v>
      </c>
      <c r="Z580">
        <v>4</v>
      </c>
      <c r="AA580">
        <v>66040</v>
      </c>
      <c r="AB580">
        <v>0</v>
      </c>
      <c r="AC580">
        <v>51.94</v>
      </c>
    </row>
    <row r="581" spans="1:29" x14ac:dyDescent="0.3">
      <c r="A581">
        <v>1998</v>
      </c>
      <c r="B581">
        <v>5</v>
      </c>
      <c r="C581" s="1">
        <v>35918</v>
      </c>
      <c r="D581">
        <v>47300</v>
      </c>
      <c r="E581">
        <v>183</v>
      </c>
      <c r="F581">
        <v>3140</v>
      </c>
      <c r="G581">
        <v>1530</v>
      </c>
      <c r="H581">
        <v>504</v>
      </c>
      <c r="I581">
        <v>17700</v>
      </c>
      <c r="J581">
        <v>22874</v>
      </c>
      <c r="K581">
        <v>70357</v>
      </c>
      <c r="L581">
        <v>298</v>
      </c>
      <c r="M581">
        <v>0</v>
      </c>
      <c r="N581">
        <v>1926</v>
      </c>
      <c r="O581">
        <v>34</v>
      </c>
      <c r="P581">
        <v>2258</v>
      </c>
      <c r="Q581">
        <v>2018</v>
      </c>
      <c r="R581">
        <v>2063</v>
      </c>
      <c r="S581">
        <v>0</v>
      </c>
      <c r="T581">
        <v>-45</v>
      </c>
      <c r="U581">
        <v>7120</v>
      </c>
      <c r="V581">
        <v>27765</v>
      </c>
      <c r="W581">
        <v>40376</v>
      </c>
      <c r="X581">
        <v>68144</v>
      </c>
      <c r="Y581">
        <v>0.03</v>
      </c>
      <c r="Z581">
        <v>3</v>
      </c>
      <c r="AA581">
        <v>68118</v>
      </c>
      <c r="AB581">
        <v>0</v>
      </c>
      <c r="AC581">
        <v>52.05</v>
      </c>
    </row>
    <row r="582" spans="1:29" x14ac:dyDescent="0.3">
      <c r="A582">
        <v>1998</v>
      </c>
      <c r="B582">
        <v>5</v>
      </c>
      <c r="C582" s="1">
        <v>35919</v>
      </c>
      <c r="D582">
        <v>48600</v>
      </c>
      <c r="E582">
        <v>1368</v>
      </c>
      <c r="F582">
        <v>2530</v>
      </c>
      <c r="G582">
        <v>1520</v>
      </c>
      <c r="H582">
        <v>790</v>
      </c>
      <c r="I582">
        <v>17200</v>
      </c>
      <c r="J582">
        <v>22040</v>
      </c>
      <c r="K582">
        <v>72008</v>
      </c>
      <c r="L582">
        <v>278</v>
      </c>
      <c r="M582">
        <v>0</v>
      </c>
      <c r="N582">
        <v>1921</v>
      </c>
      <c r="O582">
        <v>36</v>
      </c>
      <c r="P582">
        <v>2235</v>
      </c>
      <c r="Q582">
        <v>2067</v>
      </c>
      <c r="R582">
        <v>2292</v>
      </c>
      <c r="S582">
        <v>0</v>
      </c>
      <c r="T582">
        <v>-225</v>
      </c>
      <c r="U582">
        <v>7293</v>
      </c>
      <c r="V582">
        <v>27244</v>
      </c>
      <c r="W582">
        <v>42738</v>
      </c>
      <c r="X582">
        <v>69998</v>
      </c>
      <c r="Y582">
        <v>0.03</v>
      </c>
      <c r="Z582">
        <v>3</v>
      </c>
      <c r="AA582">
        <v>69868</v>
      </c>
      <c r="AB582">
        <v>0</v>
      </c>
      <c r="AC582">
        <v>52.15</v>
      </c>
    </row>
    <row r="583" spans="1:29" x14ac:dyDescent="0.3">
      <c r="A583">
        <v>1998</v>
      </c>
      <c r="B583">
        <v>5</v>
      </c>
      <c r="C583" s="1">
        <v>35920</v>
      </c>
      <c r="D583">
        <v>49300</v>
      </c>
      <c r="E583">
        <v>1580</v>
      </c>
      <c r="F583">
        <v>2720</v>
      </c>
      <c r="G583">
        <v>1530</v>
      </c>
      <c r="H583">
        <v>1021</v>
      </c>
      <c r="I583">
        <v>16600</v>
      </c>
      <c r="J583">
        <v>21871</v>
      </c>
      <c r="K583">
        <v>72751</v>
      </c>
      <c r="L583">
        <v>225</v>
      </c>
      <c r="M583">
        <v>0</v>
      </c>
      <c r="N583">
        <v>1923</v>
      </c>
      <c r="O583">
        <v>38</v>
      </c>
      <c r="P583">
        <v>2186</v>
      </c>
      <c r="Q583">
        <v>2083</v>
      </c>
      <c r="R583">
        <v>3438</v>
      </c>
      <c r="S583">
        <v>0</v>
      </c>
      <c r="T583">
        <v>-1355</v>
      </c>
      <c r="U583">
        <v>7386</v>
      </c>
      <c r="V583">
        <v>27952</v>
      </c>
      <c r="W583">
        <v>43874</v>
      </c>
      <c r="X583">
        <v>71920</v>
      </c>
      <c r="Y583">
        <v>0.03</v>
      </c>
      <c r="Z583">
        <v>1</v>
      </c>
      <c r="AA583">
        <v>71135</v>
      </c>
      <c r="AB583">
        <v>-1</v>
      </c>
      <c r="AC583">
        <v>52.22</v>
      </c>
    </row>
    <row r="584" spans="1:29" x14ac:dyDescent="0.3">
      <c r="A584">
        <v>1998</v>
      </c>
      <c r="B584">
        <v>5</v>
      </c>
      <c r="C584" s="1">
        <v>35921</v>
      </c>
      <c r="D584">
        <v>49500</v>
      </c>
      <c r="E584">
        <v>1605</v>
      </c>
      <c r="F584">
        <v>2650</v>
      </c>
      <c r="G584">
        <v>1560</v>
      </c>
      <c r="H584">
        <v>1023</v>
      </c>
      <c r="I584">
        <v>16300</v>
      </c>
      <c r="J584">
        <v>21533</v>
      </c>
      <c r="K584">
        <v>72638</v>
      </c>
      <c r="L584">
        <v>202</v>
      </c>
      <c r="M584">
        <v>0</v>
      </c>
      <c r="N584">
        <v>1922</v>
      </c>
      <c r="O584">
        <v>37</v>
      </c>
      <c r="P584">
        <v>2161</v>
      </c>
      <c r="Q584">
        <v>2100</v>
      </c>
      <c r="R584">
        <v>4585</v>
      </c>
      <c r="S584">
        <v>0</v>
      </c>
      <c r="T584">
        <v>-2485</v>
      </c>
      <c r="U584">
        <v>7413</v>
      </c>
      <c r="V584">
        <v>28399</v>
      </c>
      <c r="W584">
        <v>44388</v>
      </c>
      <c r="X584">
        <v>72961</v>
      </c>
      <c r="Y584">
        <v>0.03</v>
      </c>
      <c r="Z584">
        <v>0</v>
      </c>
      <c r="AA584">
        <v>71520</v>
      </c>
      <c r="AB584">
        <v>-2</v>
      </c>
      <c r="AC584">
        <v>52.27</v>
      </c>
    </row>
    <row r="585" spans="1:29" x14ac:dyDescent="0.3">
      <c r="A585">
        <v>1998</v>
      </c>
      <c r="B585">
        <v>5</v>
      </c>
      <c r="C585" s="1">
        <v>35922</v>
      </c>
      <c r="D585">
        <v>49700</v>
      </c>
      <c r="E585">
        <v>1526</v>
      </c>
      <c r="F585">
        <v>2300</v>
      </c>
      <c r="G585">
        <v>1650</v>
      </c>
      <c r="H585">
        <v>1023</v>
      </c>
      <c r="I585">
        <v>16300</v>
      </c>
      <c r="J585">
        <v>21273</v>
      </c>
      <c r="K585">
        <v>72499</v>
      </c>
      <c r="L585">
        <v>181</v>
      </c>
      <c r="M585">
        <v>456</v>
      </c>
      <c r="N585">
        <v>1920</v>
      </c>
      <c r="O585">
        <v>32</v>
      </c>
      <c r="P585">
        <v>2589</v>
      </c>
      <c r="Q585">
        <v>2150</v>
      </c>
      <c r="R585">
        <v>2751</v>
      </c>
      <c r="S585">
        <v>0</v>
      </c>
      <c r="T585">
        <v>-601</v>
      </c>
      <c r="U585">
        <v>7439</v>
      </c>
      <c r="V585">
        <v>26514</v>
      </c>
      <c r="W585">
        <v>43955</v>
      </c>
      <c r="X585">
        <v>70511</v>
      </c>
      <c r="Y585">
        <v>0.03</v>
      </c>
      <c r="Z585">
        <v>3</v>
      </c>
      <c r="AA585">
        <v>70163</v>
      </c>
      <c r="AB585">
        <v>0</v>
      </c>
      <c r="AC585">
        <v>52.35</v>
      </c>
    </row>
    <row r="586" spans="1:29" x14ac:dyDescent="0.3">
      <c r="A586">
        <v>1998</v>
      </c>
      <c r="B586">
        <v>5</v>
      </c>
      <c r="C586" s="1">
        <v>35923</v>
      </c>
      <c r="D586">
        <v>48800</v>
      </c>
      <c r="E586">
        <v>1438</v>
      </c>
      <c r="F586">
        <v>2110</v>
      </c>
      <c r="G586">
        <v>1690</v>
      </c>
      <c r="H586">
        <v>1024</v>
      </c>
      <c r="I586">
        <v>16400</v>
      </c>
      <c r="J586">
        <v>21224</v>
      </c>
      <c r="K586">
        <v>71462</v>
      </c>
      <c r="L586">
        <v>202</v>
      </c>
      <c r="M586">
        <v>205</v>
      </c>
      <c r="N586">
        <v>1919</v>
      </c>
      <c r="O586">
        <v>36</v>
      </c>
      <c r="P586">
        <v>2362</v>
      </c>
      <c r="Q586">
        <v>2150</v>
      </c>
      <c r="R586">
        <v>2522</v>
      </c>
      <c r="S586">
        <v>0</v>
      </c>
      <c r="T586">
        <v>-372</v>
      </c>
      <c r="U586">
        <v>7319</v>
      </c>
      <c r="V586">
        <v>26422</v>
      </c>
      <c r="W586">
        <v>43023</v>
      </c>
      <c r="X586">
        <v>69471</v>
      </c>
      <c r="Y586">
        <v>0.03</v>
      </c>
      <c r="Z586">
        <v>3</v>
      </c>
      <c r="AA586">
        <v>69256</v>
      </c>
      <c r="AB586">
        <v>0</v>
      </c>
      <c r="AC586">
        <v>52.43</v>
      </c>
    </row>
    <row r="587" spans="1:29" x14ac:dyDescent="0.3">
      <c r="A587">
        <v>1998</v>
      </c>
      <c r="B587">
        <v>5</v>
      </c>
      <c r="C587" s="1">
        <v>35924</v>
      </c>
      <c r="D587">
        <v>46800</v>
      </c>
      <c r="E587">
        <v>1334</v>
      </c>
      <c r="F587">
        <v>1990</v>
      </c>
      <c r="G587">
        <v>1700</v>
      </c>
      <c r="H587">
        <v>1019</v>
      </c>
      <c r="I587">
        <v>16500</v>
      </c>
      <c r="J587">
        <v>21209</v>
      </c>
      <c r="K587">
        <v>69343</v>
      </c>
      <c r="L587">
        <v>253</v>
      </c>
      <c r="M587">
        <v>0</v>
      </c>
      <c r="N587">
        <v>1919</v>
      </c>
      <c r="O587">
        <v>39</v>
      </c>
      <c r="P587">
        <v>2211</v>
      </c>
      <c r="Q587">
        <v>2200</v>
      </c>
      <c r="R587">
        <v>2292</v>
      </c>
      <c r="S587">
        <v>0</v>
      </c>
      <c r="T587">
        <v>-92</v>
      </c>
      <c r="U587">
        <v>7053</v>
      </c>
      <c r="V587">
        <v>26111</v>
      </c>
      <c r="W587">
        <v>41106</v>
      </c>
      <c r="X587">
        <v>67224</v>
      </c>
      <c r="Y587">
        <v>0.03</v>
      </c>
      <c r="Z587">
        <v>3</v>
      </c>
      <c r="AA587">
        <v>67170</v>
      </c>
      <c r="AB587">
        <v>0</v>
      </c>
      <c r="AC587">
        <v>52.53</v>
      </c>
    </row>
    <row r="588" spans="1:29" x14ac:dyDescent="0.3">
      <c r="A588">
        <v>1998</v>
      </c>
      <c r="B588">
        <v>5</v>
      </c>
      <c r="C588" s="1">
        <v>35925</v>
      </c>
      <c r="D588">
        <v>44900</v>
      </c>
      <c r="E588">
        <v>1297</v>
      </c>
      <c r="F588">
        <v>1950</v>
      </c>
      <c r="G588">
        <v>1700</v>
      </c>
      <c r="H588">
        <v>623</v>
      </c>
      <c r="I588">
        <v>16600</v>
      </c>
      <c r="J588">
        <v>20873</v>
      </c>
      <c r="K588">
        <v>67070</v>
      </c>
      <c r="L588">
        <v>256</v>
      </c>
      <c r="M588">
        <v>0</v>
      </c>
      <c r="N588">
        <v>1915</v>
      </c>
      <c r="O588">
        <v>43</v>
      </c>
      <c r="P588">
        <v>2214</v>
      </c>
      <c r="Q588">
        <v>2200</v>
      </c>
      <c r="R588">
        <v>1146</v>
      </c>
      <c r="S588">
        <v>0</v>
      </c>
      <c r="T588">
        <v>1054</v>
      </c>
      <c r="U588">
        <v>6801</v>
      </c>
      <c r="V588">
        <v>24774</v>
      </c>
      <c r="W588">
        <v>39101</v>
      </c>
      <c r="X588">
        <v>63802</v>
      </c>
      <c r="Y588">
        <v>0.03</v>
      </c>
      <c r="Z588">
        <v>5</v>
      </c>
      <c r="AA588">
        <v>64413</v>
      </c>
      <c r="AB588">
        <v>1</v>
      </c>
      <c r="AC588">
        <v>52.65</v>
      </c>
    </row>
    <row r="589" spans="1:29" x14ac:dyDescent="0.3">
      <c r="A589">
        <v>1998</v>
      </c>
      <c r="B589">
        <v>5</v>
      </c>
      <c r="C589" s="1">
        <v>35926</v>
      </c>
      <c r="D589">
        <v>44400</v>
      </c>
      <c r="E589">
        <v>1250</v>
      </c>
      <c r="F589">
        <v>1720</v>
      </c>
      <c r="G589">
        <v>1700</v>
      </c>
      <c r="H589">
        <v>416</v>
      </c>
      <c r="I589">
        <v>16500</v>
      </c>
      <c r="J589">
        <v>20336</v>
      </c>
      <c r="K589">
        <v>65986</v>
      </c>
      <c r="L589">
        <v>253</v>
      </c>
      <c r="M589">
        <v>492</v>
      </c>
      <c r="N589">
        <v>1925</v>
      </c>
      <c r="O589">
        <v>40</v>
      </c>
      <c r="P589">
        <v>2710</v>
      </c>
      <c r="Q589">
        <v>2250</v>
      </c>
      <c r="R589">
        <v>458</v>
      </c>
      <c r="S589">
        <v>0</v>
      </c>
      <c r="T589">
        <v>1792</v>
      </c>
      <c r="U589">
        <v>6734</v>
      </c>
      <c r="V589">
        <v>23195</v>
      </c>
      <c r="W589">
        <v>38414</v>
      </c>
      <c r="X589">
        <v>61484</v>
      </c>
      <c r="Y589">
        <v>0.04</v>
      </c>
      <c r="Z589">
        <v>7</v>
      </c>
      <c r="AA589">
        <v>62523</v>
      </c>
      <c r="AB589">
        <v>2</v>
      </c>
      <c r="AC589">
        <v>52.8</v>
      </c>
    </row>
    <row r="590" spans="1:29" x14ac:dyDescent="0.3">
      <c r="A590">
        <v>1998</v>
      </c>
      <c r="B590">
        <v>5</v>
      </c>
      <c r="C590" s="1">
        <v>35927</v>
      </c>
      <c r="D590">
        <v>44500</v>
      </c>
      <c r="E590">
        <v>199</v>
      </c>
      <c r="F590">
        <v>2140</v>
      </c>
      <c r="G590">
        <v>1720</v>
      </c>
      <c r="H590">
        <v>395</v>
      </c>
      <c r="I590">
        <v>16600</v>
      </c>
      <c r="J590">
        <v>20855</v>
      </c>
      <c r="K590">
        <v>65554</v>
      </c>
      <c r="L590">
        <v>258</v>
      </c>
      <c r="M590">
        <v>497</v>
      </c>
      <c r="N590">
        <v>1919</v>
      </c>
      <c r="O590">
        <v>27</v>
      </c>
      <c r="P590">
        <v>2701</v>
      </c>
      <c r="Q590">
        <v>2300</v>
      </c>
      <c r="R590">
        <v>2980</v>
      </c>
      <c r="S590">
        <v>0</v>
      </c>
      <c r="T590">
        <v>-680</v>
      </c>
      <c r="U590">
        <v>6748</v>
      </c>
      <c r="V590">
        <v>25343</v>
      </c>
      <c r="W590">
        <v>38142</v>
      </c>
      <c r="X590">
        <v>63533</v>
      </c>
      <c r="Y590">
        <v>0.04</v>
      </c>
      <c r="Z590">
        <v>3</v>
      </c>
      <c r="AA590">
        <v>63138</v>
      </c>
      <c r="AB590">
        <v>-1</v>
      </c>
      <c r="AC590">
        <v>52.91</v>
      </c>
    </row>
    <row r="591" spans="1:29" x14ac:dyDescent="0.3">
      <c r="A591">
        <v>1998</v>
      </c>
      <c r="B591">
        <v>5</v>
      </c>
      <c r="C591" s="1">
        <v>35928</v>
      </c>
      <c r="D591">
        <v>46000</v>
      </c>
      <c r="E591">
        <v>152</v>
      </c>
      <c r="F591">
        <v>2340</v>
      </c>
      <c r="G591">
        <v>1630</v>
      </c>
      <c r="H591">
        <v>393</v>
      </c>
      <c r="I591">
        <v>17500</v>
      </c>
      <c r="J591">
        <v>21863</v>
      </c>
      <c r="K591">
        <v>68015</v>
      </c>
      <c r="L591">
        <v>270</v>
      </c>
      <c r="M591">
        <v>476</v>
      </c>
      <c r="N591">
        <v>1920</v>
      </c>
      <c r="O591">
        <v>34</v>
      </c>
      <c r="P591">
        <v>2700</v>
      </c>
      <c r="Q591">
        <v>2300</v>
      </c>
      <c r="R591">
        <v>3897</v>
      </c>
      <c r="S591">
        <v>0</v>
      </c>
      <c r="T591">
        <v>-1597</v>
      </c>
      <c r="U591">
        <v>6947</v>
      </c>
      <c r="V591">
        <v>27148</v>
      </c>
      <c r="W591">
        <v>39652</v>
      </c>
      <c r="X591">
        <v>66911</v>
      </c>
      <c r="Y591">
        <v>0.04</v>
      </c>
      <c r="Z591">
        <v>2</v>
      </c>
      <c r="AA591">
        <v>65985</v>
      </c>
      <c r="AB591">
        <v>-1</v>
      </c>
      <c r="AC591">
        <v>52.99</v>
      </c>
    </row>
    <row r="592" spans="1:29" x14ac:dyDescent="0.3">
      <c r="A592">
        <v>1998</v>
      </c>
      <c r="B592">
        <v>5</v>
      </c>
      <c r="C592" s="1">
        <v>35929</v>
      </c>
      <c r="D592">
        <v>49100</v>
      </c>
      <c r="E592">
        <v>136</v>
      </c>
      <c r="F592">
        <v>1930</v>
      </c>
      <c r="G592">
        <v>1660</v>
      </c>
      <c r="H592">
        <v>392</v>
      </c>
      <c r="I592">
        <v>17800</v>
      </c>
      <c r="J592">
        <v>21782</v>
      </c>
      <c r="K592">
        <v>71018</v>
      </c>
      <c r="L592">
        <v>286</v>
      </c>
      <c r="M592">
        <v>455</v>
      </c>
      <c r="N592">
        <v>1874</v>
      </c>
      <c r="O592">
        <v>38</v>
      </c>
      <c r="P592">
        <v>2653</v>
      </c>
      <c r="Q592">
        <v>2350</v>
      </c>
      <c r="R592">
        <v>3897</v>
      </c>
      <c r="S592">
        <v>0</v>
      </c>
      <c r="T592">
        <v>-1547</v>
      </c>
      <c r="U592">
        <v>7359</v>
      </c>
      <c r="V592">
        <v>27494</v>
      </c>
      <c r="W592">
        <v>42310</v>
      </c>
      <c r="X592">
        <v>69912</v>
      </c>
      <c r="Y592">
        <v>0.03</v>
      </c>
      <c r="Z592">
        <v>2</v>
      </c>
      <c r="AA592">
        <v>69015</v>
      </c>
      <c r="AB592">
        <v>-1</v>
      </c>
      <c r="AC592">
        <v>53.03</v>
      </c>
    </row>
    <row r="593" spans="1:29" x14ac:dyDescent="0.3">
      <c r="A593">
        <v>1998</v>
      </c>
      <c r="B593">
        <v>5</v>
      </c>
      <c r="C593" s="1">
        <v>35930</v>
      </c>
      <c r="D593">
        <v>50100</v>
      </c>
      <c r="E593">
        <v>1203</v>
      </c>
      <c r="F593">
        <v>1700</v>
      </c>
      <c r="G593">
        <v>1650</v>
      </c>
      <c r="H593">
        <v>448</v>
      </c>
      <c r="I593">
        <v>17800</v>
      </c>
      <c r="J593">
        <v>21598</v>
      </c>
      <c r="K593">
        <v>72901</v>
      </c>
      <c r="L593">
        <v>268</v>
      </c>
      <c r="M593">
        <v>496</v>
      </c>
      <c r="N593">
        <v>1838</v>
      </c>
      <c r="O593">
        <v>34</v>
      </c>
      <c r="P593">
        <v>2636</v>
      </c>
      <c r="Q593">
        <v>2350</v>
      </c>
      <c r="R593">
        <v>3897</v>
      </c>
      <c r="S593">
        <v>0</v>
      </c>
      <c r="T593">
        <v>-1547</v>
      </c>
      <c r="U593">
        <v>7492</v>
      </c>
      <c r="V593">
        <v>27460</v>
      </c>
      <c r="W593">
        <v>44244</v>
      </c>
      <c r="X593">
        <v>71812</v>
      </c>
      <c r="Y593">
        <v>0.03</v>
      </c>
      <c r="Z593">
        <v>1</v>
      </c>
      <c r="AA593">
        <v>70915</v>
      </c>
      <c r="AB593">
        <v>-1</v>
      </c>
      <c r="AC593">
        <v>53.05</v>
      </c>
    </row>
    <row r="594" spans="1:29" x14ac:dyDescent="0.3">
      <c r="A594">
        <v>1998</v>
      </c>
      <c r="B594">
        <v>5</v>
      </c>
      <c r="C594" s="1">
        <v>35931</v>
      </c>
      <c r="D594">
        <v>49900</v>
      </c>
      <c r="E594">
        <v>1304</v>
      </c>
      <c r="F594">
        <v>1590</v>
      </c>
      <c r="G594">
        <v>1660</v>
      </c>
      <c r="H594">
        <v>489</v>
      </c>
      <c r="I594">
        <v>18000</v>
      </c>
      <c r="J594">
        <v>21739</v>
      </c>
      <c r="K594">
        <v>72943</v>
      </c>
      <c r="L594">
        <v>254</v>
      </c>
      <c r="M594">
        <v>546</v>
      </c>
      <c r="N594">
        <v>2591</v>
      </c>
      <c r="O594">
        <v>35</v>
      </c>
      <c r="P594">
        <v>3426</v>
      </c>
      <c r="Q594">
        <v>2400</v>
      </c>
      <c r="R594">
        <v>3438</v>
      </c>
      <c r="S594">
        <v>0</v>
      </c>
      <c r="T594">
        <v>-1038</v>
      </c>
      <c r="U594">
        <v>7466</v>
      </c>
      <c r="V594">
        <v>26454</v>
      </c>
      <c r="W594">
        <v>44029</v>
      </c>
      <c r="X594">
        <v>70556</v>
      </c>
      <c r="Y594">
        <v>0.04</v>
      </c>
      <c r="Z594">
        <v>3</v>
      </c>
      <c r="AA594">
        <v>69954</v>
      </c>
      <c r="AB594">
        <v>-1</v>
      </c>
      <c r="AC594">
        <v>53.08</v>
      </c>
    </row>
    <row r="595" spans="1:29" x14ac:dyDescent="0.3">
      <c r="A595">
        <v>1998</v>
      </c>
      <c r="B595">
        <v>5</v>
      </c>
      <c r="C595" s="1">
        <v>35932</v>
      </c>
      <c r="D595">
        <v>49800</v>
      </c>
      <c r="E595">
        <v>1336</v>
      </c>
      <c r="F595">
        <v>1600</v>
      </c>
      <c r="G595">
        <v>1650</v>
      </c>
      <c r="H595">
        <v>489</v>
      </c>
      <c r="I595">
        <v>18200</v>
      </c>
      <c r="J595">
        <v>21939</v>
      </c>
      <c r="K595">
        <v>73075</v>
      </c>
      <c r="L595">
        <v>236</v>
      </c>
      <c r="M595">
        <v>547</v>
      </c>
      <c r="N595">
        <v>2885</v>
      </c>
      <c r="O595">
        <v>38</v>
      </c>
      <c r="P595">
        <v>3706</v>
      </c>
      <c r="Q595">
        <v>2450</v>
      </c>
      <c r="R595">
        <v>917</v>
      </c>
      <c r="S595">
        <v>0</v>
      </c>
      <c r="T595">
        <v>1533</v>
      </c>
      <c r="U595">
        <v>7452</v>
      </c>
      <c r="V595">
        <v>24689</v>
      </c>
      <c r="W595">
        <v>43254</v>
      </c>
      <c r="X595">
        <v>67836</v>
      </c>
      <c r="Y595">
        <v>0.05</v>
      </c>
      <c r="Z595">
        <v>7</v>
      </c>
      <c r="AA595">
        <v>68725</v>
      </c>
      <c r="AB595">
        <v>1</v>
      </c>
      <c r="AC595">
        <v>53.14</v>
      </c>
    </row>
    <row r="596" spans="1:29" x14ac:dyDescent="0.3">
      <c r="A596">
        <v>1998</v>
      </c>
      <c r="B596">
        <v>5</v>
      </c>
      <c r="C596" s="1">
        <v>35933</v>
      </c>
      <c r="D596">
        <v>51000</v>
      </c>
      <c r="E596">
        <v>1238</v>
      </c>
      <c r="F596">
        <v>1440</v>
      </c>
      <c r="G596">
        <v>1650</v>
      </c>
      <c r="H596">
        <v>397</v>
      </c>
      <c r="I596">
        <v>18400</v>
      </c>
      <c r="J596">
        <v>21887</v>
      </c>
      <c r="K596">
        <v>74125</v>
      </c>
      <c r="L596">
        <v>279</v>
      </c>
      <c r="M596">
        <v>541</v>
      </c>
      <c r="N596">
        <v>2880</v>
      </c>
      <c r="O596">
        <v>46</v>
      </c>
      <c r="P596">
        <v>3746</v>
      </c>
      <c r="Q596">
        <v>2450</v>
      </c>
      <c r="R596">
        <v>0</v>
      </c>
      <c r="S596">
        <v>0</v>
      </c>
      <c r="T596">
        <v>2450</v>
      </c>
      <c r="U596">
        <v>7612</v>
      </c>
      <c r="V596">
        <v>24161</v>
      </c>
      <c r="W596">
        <v>43940</v>
      </c>
      <c r="X596">
        <v>67929</v>
      </c>
      <c r="Y596">
        <v>0.05</v>
      </c>
      <c r="Z596">
        <v>8</v>
      </c>
      <c r="AA596">
        <v>69350</v>
      </c>
      <c r="AB596">
        <v>2</v>
      </c>
      <c r="AC596">
        <v>53.19</v>
      </c>
    </row>
    <row r="597" spans="1:29" x14ac:dyDescent="0.3">
      <c r="A597">
        <v>1998</v>
      </c>
      <c r="B597">
        <v>5</v>
      </c>
      <c r="C597" s="1">
        <v>35934</v>
      </c>
      <c r="D597">
        <v>51800</v>
      </c>
      <c r="E597">
        <v>210</v>
      </c>
      <c r="F597">
        <v>1370</v>
      </c>
      <c r="G597">
        <v>1650</v>
      </c>
      <c r="H597">
        <v>202</v>
      </c>
      <c r="I597">
        <v>19000</v>
      </c>
      <c r="J597">
        <v>22222</v>
      </c>
      <c r="K597">
        <v>74232</v>
      </c>
      <c r="L597">
        <v>307</v>
      </c>
      <c r="M597">
        <v>594</v>
      </c>
      <c r="N597">
        <v>2883</v>
      </c>
      <c r="O597">
        <v>45</v>
      </c>
      <c r="P597">
        <v>3829</v>
      </c>
      <c r="Q597">
        <v>2473</v>
      </c>
      <c r="R597">
        <v>0</v>
      </c>
      <c r="S597">
        <v>0</v>
      </c>
      <c r="T597">
        <v>2473</v>
      </c>
      <c r="U597">
        <v>7718</v>
      </c>
      <c r="V597">
        <v>24503</v>
      </c>
      <c r="W597">
        <v>43599</v>
      </c>
      <c r="X597">
        <v>67930</v>
      </c>
      <c r="Y597">
        <v>0.05</v>
      </c>
      <c r="Z597">
        <v>8</v>
      </c>
      <c r="AA597">
        <v>69364</v>
      </c>
      <c r="AB597">
        <v>2</v>
      </c>
      <c r="AC597">
        <v>53.24</v>
      </c>
    </row>
    <row r="598" spans="1:29" x14ac:dyDescent="0.3">
      <c r="A598">
        <v>1998</v>
      </c>
      <c r="B598">
        <v>5</v>
      </c>
      <c r="C598" s="1">
        <v>35935</v>
      </c>
      <c r="D598">
        <v>50600</v>
      </c>
      <c r="E598">
        <v>205</v>
      </c>
      <c r="F598">
        <v>1340</v>
      </c>
      <c r="G598">
        <v>1650</v>
      </c>
      <c r="H598">
        <v>191</v>
      </c>
      <c r="I598">
        <v>19400</v>
      </c>
      <c r="J598">
        <v>22581</v>
      </c>
      <c r="K598">
        <v>73386</v>
      </c>
      <c r="L598">
        <v>304</v>
      </c>
      <c r="M598">
        <v>800</v>
      </c>
      <c r="N598">
        <v>2850</v>
      </c>
      <c r="O598">
        <v>40</v>
      </c>
      <c r="P598">
        <v>3994</v>
      </c>
      <c r="Q598">
        <v>2522</v>
      </c>
      <c r="R598">
        <v>0</v>
      </c>
      <c r="S598">
        <v>0</v>
      </c>
      <c r="T598">
        <v>2522</v>
      </c>
      <c r="U598">
        <v>7559</v>
      </c>
      <c r="V598">
        <v>24506</v>
      </c>
      <c r="W598">
        <v>42540</v>
      </c>
      <c r="X598">
        <v>66869</v>
      </c>
      <c r="Y598">
        <v>0.05</v>
      </c>
      <c r="Z598">
        <v>9</v>
      </c>
      <c r="AA598">
        <v>68332</v>
      </c>
      <c r="AB598">
        <v>2</v>
      </c>
      <c r="AC598">
        <v>53.3</v>
      </c>
    </row>
    <row r="599" spans="1:29" x14ac:dyDescent="0.3">
      <c r="A599">
        <v>1998</v>
      </c>
      <c r="B599">
        <v>5</v>
      </c>
      <c r="C599" s="1">
        <v>35936</v>
      </c>
      <c r="D599">
        <v>48100</v>
      </c>
      <c r="E599">
        <v>226</v>
      </c>
      <c r="F599">
        <v>1300</v>
      </c>
      <c r="G599">
        <v>1640</v>
      </c>
      <c r="H599">
        <v>118</v>
      </c>
      <c r="I599">
        <v>19600</v>
      </c>
      <c r="J599">
        <v>22658</v>
      </c>
      <c r="K599">
        <v>70984</v>
      </c>
      <c r="L599">
        <v>309</v>
      </c>
      <c r="M599">
        <v>891</v>
      </c>
      <c r="N599">
        <v>2854</v>
      </c>
      <c r="O599">
        <v>38</v>
      </c>
      <c r="P599">
        <v>4092</v>
      </c>
      <c r="Q599">
        <v>2526</v>
      </c>
      <c r="R599">
        <v>0</v>
      </c>
      <c r="S599">
        <v>0</v>
      </c>
      <c r="T599">
        <v>2526</v>
      </c>
      <c r="U599">
        <v>7226</v>
      </c>
      <c r="V599">
        <v>24151</v>
      </c>
      <c r="W599">
        <v>40392</v>
      </c>
      <c r="X599">
        <v>64366</v>
      </c>
      <c r="Y599">
        <v>0.05</v>
      </c>
      <c r="Z599">
        <v>9</v>
      </c>
      <c r="AA599">
        <v>65831</v>
      </c>
      <c r="AB599">
        <v>2</v>
      </c>
      <c r="AC599">
        <v>53.37</v>
      </c>
    </row>
    <row r="600" spans="1:29" x14ac:dyDescent="0.3">
      <c r="A600">
        <v>1998</v>
      </c>
      <c r="B600">
        <v>5</v>
      </c>
      <c r="C600" s="1">
        <v>35937</v>
      </c>
      <c r="D600">
        <v>45700</v>
      </c>
      <c r="E600">
        <v>285</v>
      </c>
      <c r="F600">
        <v>1220</v>
      </c>
      <c r="G600">
        <v>1640</v>
      </c>
      <c r="H600">
        <v>104</v>
      </c>
      <c r="I600">
        <v>19600</v>
      </c>
      <c r="J600">
        <v>22564</v>
      </c>
      <c r="K600">
        <v>68549</v>
      </c>
      <c r="L600">
        <v>312</v>
      </c>
      <c r="M600">
        <v>2494</v>
      </c>
      <c r="N600">
        <v>2857</v>
      </c>
      <c r="O600">
        <v>36</v>
      </c>
      <c r="P600">
        <v>5699</v>
      </c>
      <c r="Q600">
        <v>2556</v>
      </c>
      <c r="R600">
        <v>0</v>
      </c>
      <c r="S600">
        <v>0</v>
      </c>
      <c r="T600">
        <v>2556</v>
      </c>
      <c r="U600">
        <v>6907</v>
      </c>
      <c r="V600">
        <v>22111</v>
      </c>
      <c r="W600">
        <v>38362</v>
      </c>
      <c r="X600">
        <v>60294</v>
      </c>
      <c r="Y600">
        <v>0.08</v>
      </c>
      <c r="Z600">
        <v>12</v>
      </c>
      <c r="AA600">
        <v>61777</v>
      </c>
      <c r="AB600">
        <v>2</v>
      </c>
      <c r="AC600">
        <v>53.49</v>
      </c>
    </row>
    <row r="601" spans="1:29" x14ac:dyDescent="0.3">
      <c r="A601">
        <v>1998</v>
      </c>
      <c r="B601">
        <v>5</v>
      </c>
      <c r="C601" s="1">
        <v>35938</v>
      </c>
      <c r="D601">
        <v>43500</v>
      </c>
      <c r="E601">
        <v>321</v>
      </c>
      <c r="F601">
        <v>1170</v>
      </c>
      <c r="G601">
        <v>1640</v>
      </c>
      <c r="H601">
        <v>100</v>
      </c>
      <c r="I601">
        <v>19500</v>
      </c>
      <c r="J601">
        <v>22410</v>
      </c>
      <c r="K601">
        <v>66231</v>
      </c>
      <c r="L601">
        <v>307</v>
      </c>
      <c r="M601">
        <v>2499</v>
      </c>
      <c r="N601">
        <v>2850</v>
      </c>
      <c r="O601">
        <v>41</v>
      </c>
      <c r="P601">
        <v>5697</v>
      </c>
      <c r="Q601">
        <v>2612</v>
      </c>
      <c r="R601">
        <v>0</v>
      </c>
      <c r="S601">
        <v>0</v>
      </c>
      <c r="T601">
        <v>2612</v>
      </c>
      <c r="U601">
        <v>6615</v>
      </c>
      <c r="V601">
        <v>21630</v>
      </c>
      <c r="W601">
        <v>36475</v>
      </c>
      <c r="X601">
        <v>57922</v>
      </c>
      <c r="Y601">
        <v>0.08</v>
      </c>
      <c r="Z601">
        <v>13</v>
      </c>
      <c r="AA601">
        <v>59437</v>
      </c>
      <c r="AB601">
        <v>3</v>
      </c>
      <c r="AC601">
        <v>53.63</v>
      </c>
    </row>
    <row r="602" spans="1:29" x14ac:dyDescent="0.3">
      <c r="A602">
        <v>1998</v>
      </c>
      <c r="B602">
        <v>5</v>
      </c>
      <c r="C602" s="1">
        <v>35939</v>
      </c>
      <c r="D602">
        <v>42200</v>
      </c>
      <c r="E602">
        <v>362</v>
      </c>
      <c r="F602">
        <v>1140</v>
      </c>
      <c r="G602">
        <v>1630</v>
      </c>
      <c r="H602">
        <v>100</v>
      </c>
      <c r="I602">
        <v>19400</v>
      </c>
      <c r="J602">
        <v>22270</v>
      </c>
      <c r="K602">
        <v>64832</v>
      </c>
      <c r="L602">
        <v>293</v>
      </c>
      <c r="M602">
        <v>2492</v>
      </c>
      <c r="N602">
        <v>3388</v>
      </c>
      <c r="O602">
        <v>42</v>
      </c>
      <c r="P602">
        <v>6215</v>
      </c>
      <c r="Q602">
        <v>2700</v>
      </c>
      <c r="R602">
        <v>0</v>
      </c>
      <c r="S602">
        <v>0</v>
      </c>
      <c r="T602">
        <v>2700</v>
      </c>
      <c r="U602">
        <v>6442</v>
      </c>
      <c r="V602">
        <v>20741</v>
      </c>
      <c r="W602">
        <v>35364</v>
      </c>
      <c r="X602">
        <v>55917</v>
      </c>
      <c r="Y602">
        <v>0.09</v>
      </c>
      <c r="Z602">
        <v>14</v>
      </c>
      <c r="AA602">
        <v>57483</v>
      </c>
      <c r="AB602">
        <v>3</v>
      </c>
      <c r="AC602">
        <v>53.78</v>
      </c>
    </row>
    <row r="603" spans="1:29" x14ac:dyDescent="0.3">
      <c r="A603">
        <v>1998</v>
      </c>
      <c r="B603">
        <v>5</v>
      </c>
      <c r="C603" s="1">
        <v>35940</v>
      </c>
      <c r="D603">
        <v>42100</v>
      </c>
      <c r="E603">
        <v>379</v>
      </c>
      <c r="F603">
        <v>1320</v>
      </c>
      <c r="G603">
        <v>1630</v>
      </c>
      <c r="H603">
        <v>100</v>
      </c>
      <c r="I603">
        <v>19100</v>
      </c>
      <c r="J603">
        <v>22150</v>
      </c>
      <c r="K603">
        <v>64629</v>
      </c>
      <c r="L603">
        <v>289</v>
      </c>
      <c r="M603">
        <v>2494</v>
      </c>
      <c r="N603">
        <v>3649</v>
      </c>
      <c r="O603">
        <v>42</v>
      </c>
      <c r="P603">
        <v>6474</v>
      </c>
      <c r="Q603">
        <v>2750</v>
      </c>
      <c r="R603">
        <v>0</v>
      </c>
      <c r="S603">
        <v>0</v>
      </c>
      <c r="T603">
        <v>2750</v>
      </c>
      <c r="U603">
        <v>6428</v>
      </c>
      <c r="V603">
        <v>20317</v>
      </c>
      <c r="W603">
        <v>35281</v>
      </c>
      <c r="X603">
        <v>55405</v>
      </c>
      <c r="Y603">
        <v>0.1</v>
      </c>
      <c r="Z603">
        <v>14</v>
      </c>
      <c r="AA603">
        <v>57000</v>
      </c>
      <c r="AB603">
        <v>3</v>
      </c>
      <c r="AC603">
        <v>53.93</v>
      </c>
    </row>
    <row r="604" spans="1:29" x14ac:dyDescent="0.3">
      <c r="A604">
        <v>1998</v>
      </c>
      <c r="B604">
        <v>5</v>
      </c>
      <c r="C604" s="1">
        <v>35941</v>
      </c>
      <c r="D604">
        <v>43000</v>
      </c>
      <c r="E604">
        <v>378</v>
      </c>
      <c r="F604">
        <v>1460</v>
      </c>
      <c r="G604">
        <v>1650</v>
      </c>
      <c r="H604">
        <v>99</v>
      </c>
      <c r="I604">
        <v>18600</v>
      </c>
      <c r="J604">
        <v>21809</v>
      </c>
      <c r="K604">
        <v>65187</v>
      </c>
      <c r="L604">
        <v>316</v>
      </c>
      <c r="M604">
        <v>2492</v>
      </c>
      <c r="N604">
        <v>3117</v>
      </c>
      <c r="O604">
        <v>40</v>
      </c>
      <c r="P604">
        <v>5965</v>
      </c>
      <c r="Q604">
        <v>2723</v>
      </c>
      <c r="R604">
        <v>0</v>
      </c>
      <c r="S604">
        <v>0</v>
      </c>
      <c r="T604">
        <v>2723</v>
      </c>
      <c r="U604">
        <v>6548</v>
      </c>
      <c r="V604">
        <v>20623</v>
      </c>
      <c r="W604">
        <v>36067</v>
      </c>
      <c r="X604">
        <v>56499</v>
      </c>
      <c r="Y604">
        <v>0.09</v>
      </c>
      <c r="Z604">
        <v>13</v>
      </c>
      <c r="AA604">
        <v>58079</v>
      </c>
      <c r="AB604">
        <v>3</v>
      </c>
      <c r="AC604">
        <v>54.05</v>
      </c>
    </row>
    <row r="605" spans="1:29" x14ac:dyDescent="0.3">
      <c r="A605">
        <v>1998</v>
      </c>
      <c r="B605">
        <v>5</v>
      </c>
      <c r="C605" s="1">
        <v>35942</v>
      </c>
      <c r="D605">
        <v>45500</v>
      </c>
      <c r="E605">
        <v>399</v>
      </c>
      <c r="F605">
        <v>1290</v>
      </c>
      <c r="G605">
        <v>1770</v>
      </c>
      <c r="H605">
        <v>100</v>
      </c>
      <c r="I605">
        <v>18300</v>
      </c>
      <c r="J605">
        <v>21460</v>
      </c>
      <c r="K605">
        <v>67359</v>
      </c>
      <c r="L605">
        <v>327</v>
      </c>
      <c r="M605">
        <v>2495</v>
      </c>
      <c r="N605">
        <v>2302</v>
      </c>
      <c r="O605">
        <v>38</v>
      </c>
      <c r="P605">
        <v>5162</v>
      </c>
      <c r="Q605">
        <v>2773</v>
      </c>
      <c r="R605">
        <v>0</v>
      </c>
      <c r="S605">
        <v>0</v>
      </c>
      <c r="T605">
        <v>2773</v>
      </c>
      <c r="U605">
        <v>6881</v>
      </c>
      <c r="V605">
        <v>21376</v>
      </c>
      <c r="W605">
        <v>38242</v>
      </c>
      <c r="X605">
        <v>59424</v>
      </c>
      <c r="Y605">
        <v>7.0000000000000007E-2</v>
      </c>
      <c r="Z605">
        <v>12</v>
      </c>
      <c r="AA605">
        <v>61032</v>
      </c>
      <c r="AB605">
        <v>3</v>
      </c>
      <c r="AC605">
        <v>54.14</v>
      </c>
    </row>
    <row r="606" spans="1:29" x14ac:dyDescent="0.3">
      <c r="A606">
        <v>1998</v>
      </c>
      <c r="B606">
        <v>5</v>
      </c>
      <c r="C606" s="1">
        <v>35943</v>
      </c>
      <c r="D606">
        <v>49100</v>
      </c>
      <c r="E606">
        <v>247</v>
      </c>
      <c r="F606">
        <v>1600</v>
      </c>
      <c r="G606">
        <v>1840</v>
      </c>
      <c r="H606">
        <v>457</v>
      </c>
      <c r="I606">
        <v>18100</v>
      </c>
      <c r="J606">
        <v>21997</v>
      </c>
      <c r="K606">
        <v>71344</v>
      </c>
      <c r="L606">
        <v>331</v>
      </c>
      <c r="M606">
        <v>2690</v>
      </c>
      <c r="N606">
        <v>2062</v>
      </c>
      <c r="O606">
        <v>28</v>
      </c>
      <c r="P606">
        <v>5111</v>
      </c>
      <c r="Q606">
        <v>2799</v>
      </c>
      <c r="R606">
        <v>4126</v>
      </c>
      <c r="S606">
        <v>0</v>
      </c>
      <c r="T606">
        <v>-1327</v>
      </c>
      <c r="U606">
        <v>7359</v>
      </c>
      <c r="V606">
        <v>25107</v>
      </c>
      <c r="W606">
        <v>42359</v>
      </c>
      <c r="X606">
        <v>67559</v>
      </c>
      <c r="Y606">
        <v>7.0000000000000007E-2</v>
      </c>
      <c r="Z606">
        <v>5</v>
      </c>
      <c r="AA606">
        <v>66790</v>
      </c>
      <c r="AB606">
        <v>-1</v>
      </c>
      <c r="AC606">
        <v>54.14</v>
      </c>
    </row>
    <row r="607" spans="1:29" x14ac:dyDescent="0.3">
      <c r="A607">
        <v>1998</v>
      </c>
      <c r="B607">
        <v>5</v>
      </c>
      <c r="C607" s="1">
        <v>35944</v>
      </c>
      <c r="D607">
        <v>52200</v>
      </c>
      <c r="E607">
        <v>1871</v>
      </c>
      <c r="F607">
        <v>2320</v>
      </c>
      <c r="G607">
        <v>1840</v>
      </c>
      <c r="H607">
        <v>1040</v>
      </c>
      <c r="I607">
        <v>18500</v>
      </c>
      <c r="J607">
        <v>23700</v>
      </c>
      <c r="K607">
        <v>77771</v>
      </c>
      <c r="L607">
        <v>315</v>
      </c>
      <c r="M607">
        <v>1096</v>
      </c>
      <c r="N607">
        <v>2040</v>
      </c>
      <c r="O607">
        <v>23</v>
      </c>
      <c r="P607">
        <v>3474</v>
      </c>
      <c r="Q607">
        <v>2871</v>
      </c>
      <c r="R607">
        <v>4126</v>
      </c>
      <c r="S607">
        <v>0</v>
      </c>
      <c r="T607">
        <v>-1255</v>
      </c>
      <c r="U607">
        <v>7772</v>
      </c>
      <c r="V607">
        <v>28814</v>
      </c>
      <c r="W607">
        <v>46651</v>
      </c>
      <c r="X607">
        <v>75553</v>
      </c>
      <c r="Y607">
        <v>0.04</v>
      </c>
      <c r="Z607">
        <v>3</v>
      </c>
      <c r="AA607">
        <v>74825</v>
      </c>
      <c r="AB607">
        <v>-1</v>
      </c>
      <c r="AC607">
        <v>54.07</v>
      </c>
    </row>
    <row r="608" spans="1:29" x14ac:dyDescent="0.3">
      <c r="A608">
        <v>1998</v>
      </c>
      <c r="B608">
        <v>5</v>
      </c>
      <c r="C608" s="1">
        <v>35945</v>
      </c>
      <c r="D608">
        <v>57000</v>
      </c>
      <c r="E608">
        <v>3912</v>
      </c>
      <c r="F608">
        <v>1520</v>
      </c>
      <c r="G608">
        <v>1820</v>
      </c>
      <c r="H608">
        <v>1047</v>
      </c>
      <c r="I608">
        <v>18500</v>
      </c>
      <c r="J608">
        <v>22887</v>
      </c>
      <c r="K608">
        <v>83799</v>
      </c>
      <c r="L608">
        <v>313</v>
      </c>
      <c r="M608">
        <v>1098</v>
      </c>
      <c r="N608">
        <v>2009</v>
      </c>
      <c r="O608">
        <v>27</v>
      </c>
      <c r="P608">
        <v>3447</v>
      </c>
      <c r="Q608">
        <v>2920</v>
      </c>
      <c r="R608">
        <v>4126</v>
      </c>
      <c r="S608">
        <v>0</v>
      </c>
      <c r="T608">
        <v>-1206</v>
      </c>
      <c r="U608">
        <v>8410</v>
      </c>
      <c r="V608">
        <v>28634</v>
      </c>
      <c r="W608">
        <v>52840</v>
      </c>
      <c r="X608">
        <v>81558</v>
      </c>
      <c r="Y608">
        <v>0.04</v>
      </c>
      <c r="Z608">
        <v>3</v>
      </c>
      <c r="AA608">
        <v>80858</v>
      </c>
      <c r="AB608">
        <v>-1</v>
      </c>
      <c r="AC608">
        <v>53.95</v>
      </c>
    </row>
    <row r="609" spans="1:29" x14ac:dyDescent="0.3">
      <c r="A609">
        <v>1998</v>
      </c>
      <c r="B609">
        <v>5</v>
      </c>
      <c r="C609" s="1">
        <v>35946</v>
      </c>
      <c r="D609">
        <v>63200</v>
      </c>
      <c r="E609">
        <v>4750</v>
      </c>
      <c r="F609">
        <v>1360</v>
      </c>
      <c r="G609">
        <v>1820</v>
      </c>
      <c r="H609">
        <v>1047</v>
      </c>
      <c r="I609">
        <v>18400</v>
      </c>
      <c r="J609">
        <v>22627</v>
      </c>
      <c r="K609">
        <v>90577</v>
      </c>
      <c r="L609">
        <v>298</v>
      </c>
      <c r="M609">
        <v>835</v>
      </c>
      <c r="N609">
        <v>2011</v>
      </c>
      <c r="O609">
        <v>26</v>
      </c>
      <c r="P609">
        <v>3170</v>
      </c>
      <c r="Q609">
        <v>3000</v>
      </c>
      <c r="R609">
        <v>4126</v>
      </c>
      <c r="S609">
        <v>0</v>
      </c>
      <c r="T609">
        <v>-1126</v>
      </c>
      <c r="U609">
        <v>9235</v>
      </c>
      <c r="V609">
        <v>29424</v>
      </c>
      <c r="W609">
        <v>59031</v>
      </c>
      <c r="X609">
        <v>88533</v>
      </c>
      <c r="Y609">
        <v>0.03</v>
      </c>
      <c r="Z609">
        <v>2</v>
      </c>
      <c r="AA609">
        <v>87880</v>
      </c>
      <c r="AB609">
        <v>-1</v>
      </c>
      <c r="AC609">
        <v>53.79</v>
      </c>
    </row>
    <row r="610" spans="1:29" x14ac:dyDescent="0.3">
      <c r="A610">
        <v>1998</v>
      </c>
      <c r="B610">
        <v>6</v>
      </c>
      <c r="C610" s="1">
        <v>35947</v>
      </c>
      <c r="D610">
        <v>69000</v>
      </c>
      <c r="E610">
        <v>10735</v>
      </c>
      <c r="F610">
        <v>1330</v>
      </c>
      <c r="G610">
        <v>1820</v>
      </c>
      <c r="H610">
        <v>489</v>
      </c>
      <c r="I610">
        <v>18400</v>
      </c>
      <c r="J610">
        <v>22039</v>
      </c>
      <c r="K610">
        <v>101774</v>
      </c>
      <c r="L610">
        <v>277</v>
      </c>
      <c r="M610">
        <v>799</v>
      </c>
      <c r="N610">
        <v>2010</v>
      </c>
      <c r="O610">
        <v>33</v>
      </c>
      <c r="P610">
        <v>3119</v>
      </c>
      <c r="Q610">
        <v>3009</v>
      </c>
      <c r="R610">
        <v>4126</v>
      </c>
      <c r="S610">
        <v>0</v>
      </c>
      <c r="T610">
        <v>-1117</v>
      </c>
      <c r="U610">
        <v>10006</v>
      </c>
      <c r="V610">
        <v>29652</v>
      </c>
      <c r="W610">
        <v>70042</v>
      </c>
      <c r="X610">
        <v>99772</v>
      </c>
      <c r="Y610">
        <v>0.03</v>
      </c>
      <c r="Z610">
        <v>2</v>
      </c>
      <c r="AA610">
        <v>99124</v>
      </c>
      <c r="AB610">
        <v>-1</v>
      </c>
      <c r="AC610">
        <v>53.56</v>
      </c>
    </row>
    <row r="611" spans="1:29" x14ac:dyDescent="0.3">
      <c r="A611">
        <v>1998</v>
      </c>
      <c r="B611">
        <v>6</v>
      </c>
      <c r="C611" s="1">
        <v>35948</v>
      </c>
      <c r="D611">
        <v>70500</v>
      </c>
      <c r="E611">
        <v>19051</v>
      </c>
      <c r="F611">
        <v>1350</v>
      </c>
      <c r="G611">
        <v>1820</v>
      </c>
      <c r="H611">
        <v>100</v>
      </c>
      <c r="I611">
        <v>18300</v>
      </c>
      <c r="J611">
        <v>21570</v>
      </c>
      <c r="K611">
        <v>111121</v>
      </c>
      <c r="L611">
        <v>225</v>
      </c>
      <c r="M611">
        <v>618</v>
      </c>
      <c r="N611">
        <v>2007</v>
      </c>
      <c r="O611">
        <v>33</v>
      </c>
      <c r="P611">
        <v>2883</v>
      </c>
      <c r="Q611">
        <v>3085</v>
      </c>
      <c r="R611">
        <v>0</v>
      </c>
      <c r="S611">
        <v>0</v>
      </c>
      <c r="T611">
        <v>3085</v>
      </c>
      <c r="U611">
        <v>10206</v>
      </c>
      <c r="V611">
        <v>26887</v>
      </c>
      <c r="W611">
        <v>78482</v>
      </c>
      <c r="X611">
        <v>105153</v>
      </c>
      <c r="Y611">
        <v>0.02</v>
      </c>
      <c r="Z611">
        <v>5</v>
      </c>
      <c r="AA611">
        <v>106942</v>
      </c>
      <c r="AB611">
        <v>2</v>
      </c>
      <c r="AC611">
        <v>53.3</v>
      </c>
    </row>
    <row r="612" spans="1:29" x14ac:dyDescent="0.3">
      <c r="A612">
        <v>1998</v>
      </c>
      <c r="B612">
        <v>6</v>
      </c>
      <c r="C612" s="1">
        <v>35949</v>
      </c>
      <c r="D612">
        <v>69000</v>
      </c>
      <c r="E612">
        <v>16081</v>
      </c>
      <c r="F612">
        <v>1330</v>
      </c>
      <c r="G612">
        <v>1820</v>
      </c>
      <c r="H612">
        <v>100</v>
      </c>
      <c r="I612">
        <v>18000</v>
      </c>
      <c r="J612">
        <v>21250</v>
      </c>
      <c r="K612">
        <v>106331</v>
      </c>
      <c r="L612">
        <v>257</v>
      </c>
      <c r="M612">
        <v>880</v>
      </c>
      <c r="N612">
        <v>2004</v>
      </c>
      <c r="O612">
        <v>28</v>
      </c>
      <c r="P612">
        <v>3169</v>
      </c>
      <c r="Q612">
        <v>3083</v>
      </c>
      <c r="R612">
        <v>0</v>
      </c>
      <c r="S612">
        <v>0</v>
      </c>
      <c r="T612">
        <v>3083</v>
      </c>
      <c r="U612">
        <v>10006</v>
      </c>
      <c r="V612">
        <v>26082</v>
      </c>
      <c r="W612">
        <v>74212</v>
      </c>
      <c r="X612">
        <v>100078</v>
      </c>
      <c r="Y612">
        <v>0.03</v>
      </c>
      <c r="Z612">
        <v>6</v>
      </c>
      <c r="AA612">
        <v>101867</v>
      </c>
      <c r="AB612">
        <v>2</v>
      </c>
      <c r="AC612">
        <v>53.1</v>
      </c>
    </row>
    <row r="613" spans="1:29" x14ac:dyDescent="0.3">
      <c r="A613">
        <v>1998</v>
      </c>
      <c r="B613">
        <v>6</v>
      </c>
      <c r="C613" s="1">
        <v>35950</v>
      </c>
      <c r="D613">
        <v>67100</v>
      </c>
      <c r="E613">
        <v>11397</v>
      </c>
      <c r="F613">
        <v>1250</v>
      </c>
      <c r="G613">
        <v>1810</v>
      </c>
      <c r="H613">
        <v>100</v>
      </c>
      <c r="I613">
        <v>17600</v>
      </c>
      <c r="J613">
        <v>20760</v>
      </c>
      <c r="K613">
        <v>99257</v>
      </c>
      <c r="L613">
        <v>219</v>
      </c>
      <c r="M613">
        <v>1173</v>
      </c>
      <c r="N613">
        <v>2007</v>
      </c>
      <c r="O613">
        <v>33</v>
      </c>
      <c r="P613">
        <v>3432</v>
      </c>
      <c r="Q613">
        <v>3147</v>
      </c>
      <c r="R613">
        <v>0</v>
      </c>
      <c r="S613">
        <v>0</v>
      </c>
      <c r="T613">
        <v>3147</v>
      </c>
      <c r="U613">
        <v>9753</v>
      </c>
      <c r="V613">
        <v>25036</v>
      </c>
      <c r="W613">
        <v>67863</v>
      </c>
      <c r="X613">
        <v>92678</v>
      </c>
      <c r="Y613">
        <v>0.03</v>
      </c>
      <c r="Z613">
        <v>7</v>
      </c>
      <c r="AA613">
        <v>94503</v>
      </c>
      <c r="AB613">
        <v>2</v>
      </c>
      <c r="AC613">
        <v>52.95</v>
      </c>
    </row>
    <row r="614" spans="1:29" x14ac:dyDescent="0.3">
      <c r="A614">
        <v>1998</v>
      </c>
      <c r="B614">
        <v>6</v>
      </c>
      <c r="C614" s="1">
        <v>35951</v>
      </c>
      <c r="D614">
        <v>65500</v>
      </c>
      <c r="E614">
        <v>6738</v>
      </c>
      <c r="F614">
        <v>1190</v>
      </c>
      <c r="G614">
        <v>1820</v>
      </c>
      <c r="H614">
        <v>100</v>
      </c>
      <c r="I614">
        <v>17300</v>
      </c>
      <c r="J614">
        <v>20410</v>
      </c>
      <c r="K614">
        <v>92648</v>
      </c>
      <c r="L614">
        <v>236</v>
      </c>
      <c r="M614">
        <v>1319</v>
      </c>
      <c r="N614">
        <v>2010</v>
      </c>
      <c r="O614">
        <v>32</v>
      </c>
      <c r="P614">
        <v>3597</v>
      </c>
      <c r="Q614">
        <v>3168</v>
      </c>
      <c r="R614">
        <v>0</v>
      </c>
      <c r="S614">
        <v>0</v>
      </c>
      <c r="T614">
        <v>3168</v>
      </c>
      <c r="U614">
        <v>9541</v>
      </c>
      <c r="V614">
        <v>24294</v>
      </c>
      <c r="W614">
        <v>61811</v>
      </c>
      <c r="X614">
        <v>85883</v>
      </c>
      <c r="Y614">
        <v>0.04</v>
      </c>
      <c r="Z614">
        <v>7</v>
      </c>
      <c r="AA614">
        <v>87720</v>
      </c>
      <c r="AB614">
        <v>2</v>
      </c>
      <c r="AC614">
        <v>52.86</v>
      </c>
    </row>
    <row r="615" spans="1:29" x14ac:dyDescent="0.3">
      <c r="A615">
        <v>1998</v>
      </c>
      <c r="B615">
        <v>6</v>
      </c>
      <c r="C615" s="1">
        <v>35952</v>
      </c>
      <c r="D615">
        <v>64600</v>
      </c>
      <c r="E615">
        <v>5076</v>
      </c>
      <c r="F615">
        <v>1180</v>
      </c>
      <c r="G615">
        <v>1810</v>
      </c>
      <c r="H615">
        <v>100</v>
      </c>
      <c r="I615">
        <v>16800</v>
      </c>
      <c r="J615">
        <v>19890</v>
      </c>
      <c r="K615">
        <v>89566</v>
      </c>
      <c r="L615">
        <v>294</v>
      </c>
      <c r="M615">
        <v>2198</v>
      </c>
      <c r="N615">
        <v>2012</v>
      </c>
      <c r="O615">
        <v>40</v>
      </c>
      <c r="P615">
        <v>4544</v>
      </c>
      <c r="Q615">
        <v>3250</v>
      </c>
      <c r="R615">
        <v>458</v>
      </c>
      <c r="S615">
        <v>0</v>
      </c>
      <c r="T615">
        <v>2791</v>
      </c>
      <c r="U615">
        <v>9421</v>
      </c>
      <c r="V615">
        <v>22952</v>
      </c>
      <c r="W615">
        <v>59474</v>
      </c>
      <c r="X615">
        <v>82231</v>
      </c>
      <c r="Y615">
        <v>0.05</v>
      </c>
      <c r="Z615">
        <v>8</v>
      </c>
      <c r="AA615">
        <v>83850</v>
      </c>
      <c r="AB615">
        <v>2</v>
      </c>
      <c r="AC615">
        <v>52.81</v>
      </c>
    </row>
    <row r="616" spans="1:29" x14ac:dyDescent="0.3">
      <c r="A616">
        <v>1998</v>
      </c>
      <c r="B616">
        <v>6</v>
      </c>
      <c r="C616" s="1">
        <v>35953</v>
      </c>
      <c r="D616">
        <v>64100</v>
      </c>
      <c r="E616">
        <v>4109</v>
      </c>
      <c r="F616">
        <v>1720</v>
      </c>
      <c r="G616">
        <v>1820</v>
      </c>
      <c r="H616">
        <v>100</v>
      </c>
      <c r="I616">
        <v>16600</v>
      </c>
      <c r="J616">
        <v>20240</v>
      </c>
      <c r="K616">
        <v>88449</v>
      </c>
      <c r="L616">
        <v>318</v>
      </c>
      <c r="M616">
        <v>1293</v>
      </c>
      <c r="N616">
        <v>2011</v>
      </c>
      <c r="O616">
        <v>44</v>
      </c>
      <c r="P616">
        <v>3666</v>
      </c>
      <c r="Q616">
        <v>3300</v>
      </c>
      <c r="R616">
        <v>688</v>
      </c>
      <c r="S616">
        <v>0</v>
      </c>
      <c r="T616">
        <v>2612</v>
      </c>
      <c r="U616">
        <v>9354</v>
      </c>
      <c r="V616">
        <v>24230</v>
      </c>
      <c r="W616">
        <v>58123</v>
      </c>
      <c r="X616">
        <v>82171</v>
      </c>
      <c r="Y616">
        <v>0.04</v>
      </c>
      <c r="Z616">
        <v>7</v>
      </c>
      <c r="AA616">
        <v>83686</v>
      </c>
      <c r="AB616">
        <v>2</v>
      </c>
      <c r="AC616">
        <v>52.75</v>
      </c>
    </row>
    <row r="617" spans="1:29" x14ac:dyDescent="0.3">
      <c r="A617">
        <v>1998</v>
      </c>
      <c r="B617">
        <v>6</v>
      </c>
      <c r="C617" s="1">
        <v>35954</v>
      </c>
      <c r="D617">
        <v>63500</v>
      </c>
      <c r="E617">
        <v>3203</v>
      </c>
      <c r="F617">
        <v>1530</v>
      </c>
      <c r="G617">
        <v>1810</v>
      </c>
      <c r="H617">
        <v>100</v>
      </c>
      <c r="I617">
        <v>16500</v>
      </c>
      <c r="J617">
        <v>19940</v>
      </c>
      <c r="K617">
        <v>86643</v>
      </c>
      <c r="L617">
        <v>302</v>
      </c>
      <c r="M617">
        <v>1395</v>
      </c>
      <c r="N617">
        <v>2643</v>
      </c>
      <c r="O617">
        <v>50</v>
      </c>
      <c r="P617">
        <v>4390</v>
      </c>
      <c r="Q617">
        <v>3317</v>
      </c>
      <c r="R617">
        <v>688</v>
      </c>
      <c r="S617">
        <v>0</v>
      </c>
      <c r="T617">
        <v>2629</v>
      </c>
      <c r="U617">
        <v>9275</v>
      </c>
      <c r="V617">
        <v>23115</v>
      </c>
      <c r="W617">
        <v>56692</v>
      </c>
      <c r="X617">
        <v>79624</v>
      </c>
      <c r="Y617">
        <v>0.05</v>
      </c>
      <c r="Z617">
        <v>8</v>
      </c>
      <c r="AA617">
        <v>81148</v>
      </c>
      <c r="AB617">
        <v>2</v>
      </c>
      <c r="AC617">
        <v>52.72</v>
      </c>
    </row>
    <row r="618" spans="1:29" x14ac:dyDescent="0.3">
      <c r="A618">
        <v>1998</v>
      </c>
      <c r="B618">
        <v>6</v>
      </c>
      <c r="C618" s="1">
        <v>35955</v>
      </c>
      <c r="D618">
        <v>62600</v>
      </c>
      <c r="E618">
        <v>2460</v>
      </c>
      <c r="F618">
        <v>1380</v>
      </c>
      <c r="G618">
        <v>1810</v>
      </c>
      <c r="H618">
        <v>132</v>
      </c>
      <c r="I618">
        <v>16100</v>
      </c>
      <c r="J618">
        <v>19422</v>
      </c>
      <c r="K618">
        <v>84482</v>
      </c>
      <c r="L618">
        <v>307</v>
      </c>
      <c r="M618">
        <v>1396</v>
      </c>
      <c r="N618">
        <v>2891</v>
      </c>
      <c r="O618">
        <v>51</v>
      </c>
      <c r="P618">
        <v>4645</v>
      </c>
      <c r="Q618">
        <v>3358</v>
      </c>
      <c r="R618">
        <v>688</v>
      </c>
      <c r="S618">
        <v>0</v>
      </c>
      <c r="T618">
        <v>2671</v>
      </c>
      <c r="U618">
        <v>9155</v>
      </c>
      <c r="V618">
        <v>22195</v>
      </c>
      <c r="W618">
        <v>55157</v>
      </c>
      <c r="X618">
        <v>77166</v>
      </c>
      <c r="Y618">
        <v>0.05</v>
      </c>
      <c r="Z618">
        <v>9</v>
      </c>
      <c r="AA618">
        <v>78715</v>
      </c>
      <c r="AB618">
        <v>2</v>
      </c>
      <c r="AC618">
        <v>52.72</v>
      </c>
    </row>
    <row r="619" spans="1:29" x14ac:dyDescent="0.3">
      <c r="A619">
        <v>1998</v>
      </c>
      <c r="B619">
        <v>6</v>
      </c>
      <c r="C619" s="1">
        <v>35956</v>
      </c>
      <c r="D619">
        <v>60400</v>
      </c>
      <c r="E619">
        <v>2049</v>
      </c>
      <c r="F619">
        <v>1310</v>
      </c>
      <c r="G619">
        <v>1800</v>
      </c>
      <c r="H619">
        <v>206</v>
      </c>
      <c r="I619">
        <v>15900</v>
      </c>
      <c r="J619">
        <v>19216</v>
      </c>
      <c r="K619">
        <v>81665</v>
      </c>
      <c r="L619">
        <v>199</v>
      </c>
      <c r="M619">
        <v>1098</v>
      </c>
      <c r="N619">
        <v>2899</v>
      </c>
      <c r="O619">
        <v>50</v>
      </c>
      <c r="P619">
        <v>4246</v>
      </c>
      <c r="Q619">
        <v>3437</v>
      </c>
      <c r="R619">
        <v>688</v>
      </c>
      <c r="S619">
        <v>0</v>
      </c>
      <c r="T619">
        <v>2750</v>
      </c>
      <c r="U619">
        <v>8862</v>
      </c>
      <c r="V619">
        <v>22044</v>
      </c>
      <c r="W619">
        <v>52817</v>
      </c>
      <c r="X619">
        <v>74669</v>
      </c>
      <c r="Y619">
        <v>0.05</v>
      </c>
      <c r="Z619">
        <v>9</v>
      </c>
      <c r="AA619">
        <v>76264</v>
      </c>
      <c r="AB619">
        <v>2</v>
      </c>
      <c r="AC619">
        <v>52.73</v>
      </c>
    </row>
    <row r="620" spans="1:29" x14ac:dyDescent="0.3">
      <c r="A620">
        <v>1998</v>
      </c>
      <c r="B620">
        <v>6</v>
      </c>
      <c r="C620" s="1">
        <v>35957</v>
      </c>
      <c r="D620">
        <v>58400</v>
      </c>
      <c r="E620">
        <v>1835</v>
      </c>
      <c r="F620">
        <v>1440</v>
      </c>
      <c r="G620">
        <v>1810</v>
      </c>
      <c r="H620">
        <v>219</v>
      </c>
      <c r="I620">
        <v>16000</v>
      </c>
      <c r="J620">
        <v>19469</v>
      </c>
      <c r="K620">
        <v>79704</v>
      </c>
      <c r="L620">
        <v>208</v>
      </c>
      <c r="M620">
        <v>1070</v>
      </c>
      <c r="N620">
        <v>2896</v>
      </c>
      <c r="O620">
        <v>49</v>
      </c>
      <c r="P620">
        <v>4223</v>
      </c>
      <c r="Q620">
        <v>3494</v>
      </c>
      <c r="R620">
        <v>229</v>
      </c>
      <c r="S620">
        <v>0</v>
      </c>
      <c r="T620">
        <v>3265</v>
      </c>
      <c r="U620">
        <v>8596</v>
      </c>
      <c r="V620">
        <v>21720</v>
      </c>
      <c r="W620">
        <v>50725</v>
      </c>
      <c r="X620">
        <v>72216</v>
      </c>
      <c r="Y620">
        <v>0.05</v>
      </c>
      <c r="Z620">
        <v>9</v>
      </c>
      <c r="AA620">
        <v>74110</v>
      </c>
      <c r="AB620">
        <v>3</v>
      </c>
      <c r="AC620">
        <v>52.77</v>
      </c>
    </row>
    <row r="621" spans="1:29" x14ac:dyDescent="0.3">
      <c r="A621">
        <v>1998</v>
      </c>
      <c r="B621">
        <v>6</v>
      </c>
      <c r="C621" s="1">
        <v>35958</v>
      </c>
      <c r="D621">
        <v>56600</v>
      </c>
      <c r="E621">
        <v>2071</v>
      </c>
      <c r="F621">
        <v>1420</v>
      </c>
      <c r="G621">
        <v>1790</v>
      </c>
      <c r="H621">
        <v>227</v>
      </c>
      <c r="I621">
        <v>16300</v>
      </c>
      <c r="J621">
        <v>19737</v>
      </c>
      <c r="K621">
        <v>78408</v>
      </c>
      <c r="L621">
        <v>292</v>
      </c>
      <c r="M621">
        <v>1197</v>
      </c>
      <c r="N621">
        <v>2891</v>
      </c>
      <c r="O621">
        <v>52</v>
      </c>
      <c r="P621">
        <v>4432</v>
      </c>
      <c r="Q621">
        <v>3506</v>
      </c>
      <c r="R621">
        <v>0</v>
      </c>
      <c r="S621">
        <v>0</v>
      </c>
      <c r="T621">
        <v>3506</v>
      </c>
      <c r="U621">
        <v>8357</v>
      </c>
      <c r="V621">
        <v>21382</v>
      </c>
      <c r="W621">
        <v>49332</v>
      </c>
      <c r="X621">
        <v>70469</v>
      </c>
      <c r="Y621">
        <v>0.05</v>
      </c>
      <c r="Z621">
        <v>10</v>
      </c>
      <c r="AA621">
        <v>72503</v>
      </c>
      <c r="AB621">
        <v>3</v>
      </c>
      <c r="AC621">
        <v>52.81</v>
      </c>
    </row>
    <row r="622" spans="1:29" x14ac:dyDescent="0.3">
      <c r="A622">
        <v>1998</v>
      </c>
      <c r="B622">
        <v>6</v>
      </c>
      <c r="C622" s="1">
        <v>35959</v>
      </c>
      <c r="D622">
        <v>56300</v>
      </c>
      <c r="E622">
        <v>2596</v>
      </c>
      <c r="F622">
        <v>1460</v>
      </c>
      <c r="G622">
        <v>1800</v>
      </c>
      <c r="H622">
        <v>234</v>
      </c>
      <c r="I622">
        <v>16500</v>
      </c>
      <c r="J622">
        <v>19994</v>
      </c>
      <c r="K622">
        <v>78890</v>
      </c>
      <c r="L622">
        <v>320</v>
      </c>
      <c r="M622">
        <v>1096</v>
      </c>
      <c r="N622">
        <v>2892</v>
      </c>
      <c r="O622">
        <v>60</v>
      </c>
      <c r="P622">
        <v>4368</v>
      </c>
      <c r="Q622">
        <v>3574</v>
      </c>
      <c r="R622">
        <v>0</v>
      </c>
      <c r="S622">
        <v>0</v>
      </c>
      <c r="T622">
        <v>3574</v>
      </c>
      <c r="U622">
        <v>8317</v>
      </c>
      <c r="V622">
        <v>21619</v>
      </c>
      <c r="W622">
        <v>49578</v>
      </c>
      <c r="X622">
        <v>70947</v>
      </c>
      <c r="Y622">
        <v>0.05</v>
      </c>
      <c r="Z622">
        <v>10</v>
      </c>
      <c r="AA622">
        <v>73020</v>
      </c>
      <c r="AB622">
        <v>3</v>
      </c>
      <c r="AC622">
        <v>52.86</v>
      </c>
    </row>
    <row r="623" spans="1:29" x14ac:dyDescent="0.3">
      <c r="A623">
        <v>1998</v>
      </c>
      <c r="B623">
        <v>6</v>
      </c>
      <c r="C623" s="1">
        <v>35960</v>
      </c>
      <c r="D623">
        <v>56700</v>
      </c>
      <c r="E623">
        <v>2700</v>
      </c>
      <c r="F623">
        <v>1410</v>
      </c>
      <c r="G623">
        <v>1800</v>
      </c>
      <c r="H623">
        <v>161</v>
      </c>
      <c r="I623">
        <v>16500</v>
      </c>
      <c r="J623">
        <v>19871</v>
      </c>
      <c r="K623">
        <v>79271</v>
      </c>
      <c r="L623">
        <v>317</v>
      </c>
      <c r="M623">
        <v>1092</v>
      </c>
      <c r="N623">
        <v>2882</v>
      </c>
      <c r="O623">
        <v>61</v>
      </c>
      <c r="P623">
        <v>4352</v>
      </c>
      <c r="Q623">
        <v>3624</v>
      </c>
      <c r="R623">
        <v>0</v>
      </c>
      <c r="S623">
        <v>0</v>
      </c>
      <c r="T623">
        <v>3624</v>
      </c>
      <c r="U623">
        <v>8370</v>
      </c>
      <c r="V623">
        <v>21533</v>
      </c>
      <c r="W623">
        <v>50015</v>
      </c>
      <c r="X623">
        <v>71294</v>
      </c>
      <c r="Y623">
        <v>0.05</v>
      </c>
      <c r="Z623">
        <v>10</v>
      </c>
      <c r="AA623">
        <v>73397</v>
      </c>
      <c r="AB623">
        <v>3</v>
      </c>
      <c r="AC623">
        <v>52.89</v>
      </c>
    </row>
    <row r="624" spans="1:29" x14ac:dyDescent="0.3">
      <c r="A624">
        <v>1998</v>
      </c>
      <c r="B624">
        <v>6</v>
      </c>
      <c r="C624" s="1">
        <v>35961</v>
      </c>
      <c r="D624">
        <v>58200</v>
      </c>
      <c r="E624">
        <v>2771</v>
      </c>
      <c r="F624">
        <v>1340</v>
      </c>
      <c r="G624">
        <v>1780</v>
      </c>
      <c r="H624">
        <v>125</v>
      </c>
      <c r="I624">
        <v>16600</v>
      </c>
      <c r="J624">
        <v>19845</v>
      </c>
      <c r="K624">
        <v>80816</v>
      </c>
      <c r="L624">
        <v>326</v>
      </c>
      <c r="M624">
        <v>1166</v>
      </c>
      <c r="N624">
        <v>2822</v>
      </c>
      <c r="O624">
        <v>64</v>
      </c>
      <c r="P624">
        <v>4378</v>
      </c>
      <c r="Q624">
        <v>3664</v>
      </c>
      <c r="R624">
        <v>0</v>
      </c>
      <c r="S624">
        <v>0</v>
      </c>
      <c r="T624">
        <v>3664</v>
      </c>
      <c r="U624">
        <v>8570</v>
      </c>
      <c r="V624">
        <v>21654</v>
      </c>
      <c r="W624">
        <v>51375</v>
      </c>
      <c r="X624">
        <v>72773</v>
      </c>
      <c r="Y624">
        <v>0.05</v>
      </c>
      <c r="Z624">
        <v>10</v>
      </c>
      <c r="AA624">
        <v>74899</v>
      </c>
      <c r="AB624">
        <v>3</v>
      </c>
      <c r="AC624">
        <v>52.91</v>
      </c>
    </row>
    <row r="625" spans="1:29" x14ac:dyDescent="0.3">
      <c r="A625">
        <v>1998</v>
      </c>
      <c r="B625">
        <v>6</v>
      </c>
      <c r="C625" s="1">
        <v>35962</v>
      </c>
      <c r="D625">
        <v>60300</v>
      </c>
      <c r="E625">
        <v>2591</v>
      </c>
      <c r="F625">
        <v>1250</v>
      </c>
      <c r="G625">
        <v>1770</v>
      </c>
      <c r="H625">
        <v>128</v>
      </c>
      <c r="I625">
        <v>16700</v>
      </c>
      <c r="J625">
        <v>19848</v>
      </c>
      <c r="K625">
        <v>82739</v>
      </c>
      <c r="L625">
        <v>293</v>
      </c>
      <c r="M625">
        <v>853</v>
      </c>
      <c r="N625">
        <v>2798</v>
      </c>
      <c r="O625">
        <v>66</v>
      </c>
      <c r="P625">
        <v>4010</v>
      </c>
      <c r="Q625">
        <v>3717</v>
      </c>
      <c r="R625">
        <v>0</v>
      </c>
      <c r="S625">
        <v>0</v>
      </c>
      <c r="T625">
        <v>3717</v>
      </c>
      <c r="U625">
        <v>8849</v>
      </c>
      <c r="V625">
        <v>22272</v>
      </c>
      <c r="W625">
        <v>53001</v>
      </c>
      <c r="X625">
        <v>75013</v>
      </c>
      <c r="Y625">
        <v>0.04</v>
      </c>
      <c r="Z625">
        <v>9</v>
      </c>
      <c r="AA625">
        <v>77169</v>
      </c>
      <c r="AB625">
        <v>3</v>
      </c>
      <c r="AC625">
        <v>52.91</v>
      </c>
    </row>
    <row r="626" spans="1:29" x14ac:dyDescent="0.3">
      <c r="A626">
        <v>1998</v>
      </c>
      <c r="B626">
        <v>6</v>
      </c>
      <c r="C626" s="1">
        <v>35963</v>
      </c>
      <c r="D626">
        <v>60600</v>
      </c>
      <c r="E626">
        <v>2214</v>
      </c>
      <c r="F626">
        <v>1150</v>
      </c>
      <c r="G626">
        <v>1750</v>
      </c>
      <c r="H626">
        <v>131</v>
      </c>
      <c r="I626">
        <v>17400</v>
      </c>
      <c r="J626">
        <v>20431</v>
      </c>
      <c r="K626">
        <v>83245</v>
      </c>
      <c r="L626">
        <v>334</v>
      </c>
      <c r="M626">
        <v>951</v>
      </c>
      <c r="N626">
        <v>2791</v>
      </c>
      <c r="O626">
        <v>67</v>
      </c>
      <c r="P626">
        <v>4143</v>
      </c>
      <c r="Q626">
        <v>3758</v>
      </c>
      <c r="R626">
        <v>0</v>
      </c>
      <c r="S626">
        <v>0</v>
      </c>
      <c r="T626">
        <v>3758</v>
      </c>
      <c r="U626">
        <v>8889</v>
      </c>
      <c r="V626">
        <v>22733</v>
      </c>
      <c r="W626">
        <v>52873</v>
      </c>
      <c r="X626">
        <v>75343</v>
      </c>
      <c r="Y626">
        <v>0.04</v>
      </c>
      <c r="Z626">
        <v>9</v>
      </c>
      <c r="AA626">
        <v>77523</v>
      </c>
      <c r="AB626">
        <v>3</v>
      </c>
      <c r="AC626">
        <v>52.91</v>
      </c>
    </row>
    <row r="627" spans="1:29" x14ac:dyDescent="0.3">
      <c r="A627">
        <v>1998</v>
      </c>
      <c r="B627">
        <v>6</v>
      </c>
      <c r="C627" s="1">
        <v>35964</v>
      </c>
      <c r="D627">
        <v>59200</v>
      </c>
      <c r="E627">
        <v>2040</v>
      </c>
      <c r="F627">
        <v>1050</v>
      </c>
      <c r="G627">
        <v>1750</v>
      </c>
      <c r="H627">
        <v>201</v>
      </c>
      <c r="I627">
        <v>18000</v>
      </c>
      <c r="J627">
        <v>21001</v>
      </c>
      <c r="K627">
        <v>82241</v>
      </c>
      <c r="L627">
        <v>336</v>
      </c>
      <c r="M627">
        <v>1468</v>
      </c>
      <c r="N627">
        <v>2797</v>
      </c>
      <c r="O627">
        <v>73</v>
      </c>
      <c r="P627">
        <v>4674</v>
      </c>
      <c r="Q627">
        <v>3736</v>
      </c>
      <c r="R627">
        <v>0</v>
      </c>
      <c r="S627">
        <v>0</v>
      </c>
      <c r="T627">
        <v>3736</v>
      </c>
      <c r="U627">
        <v>8703</v>
      </c>
      <c r="V627">
        <v>22602</v>
      </c>
      <c r="W627">
        <v>51491</v>
      </c>
      <c r="X627">
        <v>73831</v>
      </c>
      <c r="Y627">
        <v>0.05</v>
      </c>
      <c r="Z627">
        <v>10</v>
      </c>
      <c r="AA627">
        <v>75998</v>
      </c>
      <c r="AB627">
        <v>3</v>
      </c>
      <c r="AC627">
        <v>52.92</v>
      </c>
    </row>
    <row r="628" spans="1:29" x14ac:dyDescent="0.3">
      <c r="A628">
        <v>1998</v>
      </c>
      <c r="B628">
        <v>6</v>
      </c>
      <c r="C628" s="1">
        <v>35965</v>
      </c>
      <c r="D628">
        <v>56300</v>
      </c>
      <c r="E628">
        <v>1840</v>
      </c>
      <c r="F628">
        <v>1020</v>
      </c>
      <c r="G628">
        <v>1740</v>
      </c>
      <c r="H628">
        <v>259</v>
      </c>
      <c r="I628">
        <v>18500</v>
      </c>
      <c r="J628">
        <v>21519</v>
      </c>
      <c r="K628">
        <v>79659</v>
      </c>
      <c r="L628">
        <v>341</v>
      </c>
      <c r="M628">
        <v>2295</v>
      </c>
      <c r="N628">
        <v>2797</v>
      </c>
      <c r="O628">
        <v>74</v>
      </c>
      <c r="P628">
        <v>5507</v>
      </c>
      <c r="Q628">
        <v>3864</v>
      </c>
      <c r="R628">
        <v>0</v>
      </c>
      <c r="S628">
        <v>0</v>
      </c>
      <c r="T628">
        <v>3864</v>
      </c>
      <c r="U628">
        <v>8317</v>
      </c>
      <c r="V628">
        <v>21817</v>
      </c>
      <c r="W628">
        <v>48741</v>
      </c>
      <c r="X628">
        <v>70288</v>
      </c>
      <c r="Y628">
        <v>0.06</v>
      </c>
      <c r="Z628">
        <v>12</v>
      </c>
      <c r="AA628">
        <v>72529</v>
      </c>
      <c r="AB628">
        <v>3</v>
      </c>
      <c r="AC628">
        <v>52.96</v>
      </c>
    </row>
    <row r="629" spans="1:29" x14ac:dyDescent="0.3">
      <c r="A629">
        <v>1998</v>
      </c>
      <c r="B629">
        <v>6</v>
      </c>
      <c r="C629" s="1">
        <v>35966</v>
      </c>
      <c r="D629">
        <v>52400</v>
      </c>
      <c r="E629">
        <v>514</v>
      </c>
      <c r="F629">
        <v>890</v>
      </c>
      <c r="G629">
        <v>1870</v>
      </c>
      <c r="H629">
        <v>259</v>
      </c>
      <c r="I629">
        <v>18700</v>
      </c>
      <c r="J629">
        <v>21719</v>
      </c>
      <c r="K629">
        <v>74633</v>
      </c>
      <c r="L629">
        <v>340</v>
      </c>
      <c r="M629">
        <v>2396</v>
      </c>
      <c r="N629">
        <v>2793</v>
      </c>
      <c r="O629">
        <v>62</v>
      </c>
      <c r="P629">
        <v>5591</v>
      </c>
      <c r="Q629">
        <v>3924</v>
      </c>
      <c r="R629">
        <v>0</v>
      </c>
      <c r="S629">
        <v>0</v>
      </c>
      <c r="T629">
        <v>3924</v>
      </c>
      <c r="U629">
        <v>7798</v>
      </c>
      <c r="V629">
        <v>21375</v>
      </c>
      <c r="W629">
        <v>44017</v>
      </c>
      <c r="X629">
        <v>65117</v>
      </c>
      <c r="Y629">
        <v>7.0000000000000007E-2</v>
      </c>
      <c r="Z629">
        <v>13</v>
      </c>
      <c r="AA629">
        <v>67393</v>
      </c>
      <c r="AB629">
        <v>3</v>
      </c>
      <c r="AC629">
        <v>53.05</v>
      </c>
    </row>
    <row r="630" spans="1:29" x14ac:dyDescent="0.3">
      <c r="A630">
        <v>1998</v>
      </c>
      <c r="B630">
        <v>6</v>
      </c>
      <c r="C630" s="1">
        <v>35967</v>
      </c>
      <c r="D630">
        <v>49800</v>
      </c>
      <c r="E630">
        <v>503</v>
      </c>
      <c r="F630">
        <v>894</v>
      </c>
      <c r="G630">
        <v>1900</v>
      </c>
      <c r="H630">
        <v>243</v>
      </c>
      <c r="I630">
        <v>18800</v>
      </c>
      <c r="J630">
        <v>21837</v>
      </c>
      <c r="K630">
        <v>72140</v>
      </c>
      <c r="L630">
        <v>344</v>
      </c>
      <c r="M630">
        <v>3402</v>
      </c>
      <c r="N630">
        <v>2795</v>
      </c>
      <c r="O630">
        <v>57</v>
      </c>
      <c r="P630">
        <v>6598</v>
      </c>
      <c r="Q630">
        <v>3974</v>
      </c>
      <c r="R630">
        <v>0</v>
      </c>
      <c r="S630">
        <v>0</v>
      </c>
      <c r="T630">
        <v>3974</v>
      </c>
      <c r="U630">
        <v>7452</v>
      </c>
      <c r="V630">
        <v>20108</v>
      </c>
      <c r="W630">
        <v>41738</v>
      </c>
      <c r="X630">
        <v>61568</v>
      </c>
      <c r="Y630">
        <v>0.08</v>
      </c>
      <c r="Z630">
        <v>15</v>
      </c>
      <c r="AA630">
        <v>63873</v>
      </c>
      <c r="AB630">
        <v>4</v>
      </c>
      <c r="AC630">
        <v>53.17</v>
      </c>
    </row>
    <row r="631" spans="1:29" x14ac:dyDescent="0.3">
      <c r="A631">
        <v>1998</v>
      </c>
      <c r="B631">
        <v>6</v>
      </c>
      <c r="C631" s="1">
        <v>35968</v>
      </c>
      <c r="D631">
        <v>48800</v>
      </c>
      <c r="E631">
        <v>545</v>
      </c>
      <c r="F631">
        <v>867</v>
      </c>
      <c r="G631">
        <v>1950</v>
      </c>
      <c r="H631">
        <v>231</v>
      </c>
      <c r="I631">
        <v>18900</v>
      </c>
      <c r="J631">
        <v>21948</v>
      </c>
      <c r="K631">
        <v>71293</v>
      </c>
      <c r="L631">
        <v>355</v>
      </c>
      <c r="M631">
        <v>2994</v>
      </c>
      <c r="N631">
        <v>2791</v>
      </c>
      <c r="O631">
        <v>59</v>
      </c>
      <c r="P631">
        <v>6199</v>
      </c>
      <c r="Q631">
        <v>3928</v>
      </c>
      <c r="R631">
        <v>0</v>
      </c>
      <c r="S631">
        <v>0</v>
      </c>
      <c r="T631">
        <v>3928</v>
      </c>
      <c r="U631">
        <v>7319</v>
      </c>
      <c r="V631">
        <v>20515</v>
      </c>
      <c r="W631">
        <v>40926</v>
      </c>
      <c r="X631">
        <v>61166</v>
      </c>
      <c r="Y631">
        <v>0.08</v>
      </c>
      <c r="Z631">
        <v>14</v>
      </c>
      <c r="AA631">
        <v>63444</v>
      </c>
      <c r="AB631">
        <v>4</v>
      </c>
      <c r="AC631">
        <v>53.29</v>
      </c>
    </row>
    <row r="632" spans="1:29" x14ac:dyDescent="0.3">
      <c r="A632">
        <v>1998</v>
      </c>
      <c r="B632">
        <v>6</v>
      </c>
      <c r="C632" s="1">
        <v>35969</v>
      </c>
      <c r="D632">
        <v>47700</v>
      </c>
      <c r="E632">
        <v>575</v>
      </c>
      <c r="F632">
        <v>845</v>
      </c>
      <c r="G632">
        <v>2380</v>
      </c>
      <c r="H632">
        <v>231</v>
      </c>
      <c r="I632">
        <v>19200</v>
      </c>
      <c r="J632">
        <v>22656</v>
      </c>
      <c r="K632">
        <v>70931</v>
      </c>
      <c r="L632">
        <v>360</v>
      </c>
      <c r="M632">
        <v>3593</v>
      </c>
      <c r="N632">
        <v>2796</v>
      </c>
      <c r="O632">
        <v>56</v>
      </c>
      <c r="P632">
        <v>6805</v>
      </c>
      <c r="Q632">
        <v>4066</v>
      </c>
      <c r="R632">
        <v>0</v>
      </c>
      <c r="S632">
        <v>0</v>
      </c>
      <c r="T632">
        <v>4066</v>
      </c>
      <c r="U632">
        <v>7173</v>
      </c>
      <c r="V632">
        <v>20381</v>
      </c>
      <c r="W632">
        <v>39964</v>
      </c>
      <c r="X632">
        <v>60060</v>
      </c>
      <c r="Y632">
        <v>0.09</v>
      </c>
      <c r="Z632">
        <v>15</v>
      </c>
      <c r="AA632">
        <v>62418</v>
      </c>
      <c r="AB632">
        <v>4</v>
      </c>
      <c r="AC632">
        <v>53.42</v>
      </c>
    </row>
    <row r="633" spans="1:29" x14ac:dyDescent="0.3">
      <c r="A633">
        <v>1998</v>
      </c>
      <c r="B633">
        <v>6</v>
      </c>
      <c r="C633" s="1">
        <v>35970</v>
      </c>
      <c r="D633">
        <v>46300</v>
      </c>
      <c r="E633">
        <v>618</v>
      </c>
      <c r="F633">
        <v>778</v>
      </c>
      <c r="G633">
        <v>2550</v>
      </c>
      <c r="H633">
        <v>240</v>
      </c>
      <c r="I633">
        <v>19500</v>
      </c>
      <c r="J633">
        <v>23068</v>
      </c>
      <c r="K633">
        <v>69986</v>
      </c>
      <c r="L633">
        <v>356</v>
      </c>
      <c r="M633">
        <v>3195</v>
      </c>
      <c r="N633">
        <v>2777</v>
      </c>
      <c r="O633">
        <v>64</v>
      </c>
      <c r="P633">
        <v>6392</v>
      </c>
      <c r="Q633">
        <v>3927</v>
      </c>
      <c r="R633">
        <v>0</v>
      </c>
      <c r="S633">
        <v>0</v>
      </c>
      <c r="T633">
        <v>3927</v>
      </c>
      <c r="U633">
        <v>6987</v>
      </c>
      <c r="V633">
        <v>21110</v>
      </c>
      <c r="W633">
        <v>38832</v>
      </c>
      <c r="X633">
        <v>59666</v>
      </c>
      <c r="Y633">
        <v>0.08</v>
      </c>
      <c r="Z633">
        <v>15</v>
      </c>
      <c r="AA633">
        <v>61944</v>
      </c>
      <c r="AB633">
        <v>4</v>
      </c>
      <c r="AC633">
        <v>53.54</v>
      </c>
    </row>
    <row r="634" spans="1:29" x14ac:dyDescent="0.3">
      <c r="A634">
        <v>1998</v>
      </c>
      <c r="B634">
        <v>6</v>
      </c>
      <c r="C634" s="1">
        <v>35971</v>
      </c>
      <c r="D634">
        <v>44800</v>
      </c>
      <c r="E634">
        <v>632</v>
      </c>
      <c r="F634">
        <v>727</v>
      </c>
      <c r="G634">
        <v>2590</v>
      </c>
      <c r="H634">
        <v>262</v>
      </c>
      <c r="I634">
        <v>19500</v>
      </c>
      <c r="J634">
        <v>23079</v>
      </c>
      <c r="K634">
        <v>68511</v>
      </c>
      <c r="L634">
        <v>370</v>
      </c>
      <c r="M634">
        <v>4091</v>
      </c>
      <c r="N634">
        <v>2871</v>
      </c>
      <c r="O634">
        <v>60</v>
      </c>
      <c r="P634">
        <v>7392</v>
      </c>
      <c r="Q634">
        <v>4092</v>
      </c>
      <c r="R634">
        <v>0</v>
      </c>
      <c r="S634">
        <v>0</v>
      </c>
      <c r="T634">
        <v>4092</v>
      </c>
      <c r="U634">
        <v>6787</v>
      </c>
      <c r="V634">
        <v>19815</v>
      </c>
      <c r="W634">
        <v>37499</v>
      </c>
      <c r="X634">
        <v>57027</v>
      </c>
      <c r="Y634">
        <v>0.1</v>
      </c>
      <c r="Z634">
        <v>17</v>
      </c>
      <c r="AA634">
        <v>59400</v>
      </c>
      <c r="AB634">
        <v>4</v>
      </c>
      <c r="AC634">
        <v>53.68</v>
      </c>
    </row>
    <row r="635" spans="1:29" x14ac:dyDescent="0.3">
      <c r="A635">
        <v>1998</v>
      </c>
      <c r="B635">
        <v>6</v>
      </c>
      <c r="C635" s="1">
        <v>35972</v>
      </c>
      <c r="D635">
        <v>42200</v>
      </c>
      <c r="E635">
        <v>609</v>
      </c>
      <c r="F635">
        <v>716</v>
      </c>
      <c r="G635">
        <v>2720</v>
      </c>
      <c r="H635">
        <v>269</v>
      </c>
      <c r="I635">
        <v>19500</v>
      </c>
      <c r="J635">
        <v>23205</v>
      </c>
      <c r="K635">
        <v>66014</v>
      </c>
      <c r="L635">
        <v>328</v>
      </c>
      <c r="M635">
        <v>5394</v>
      </c>
      <c r="N635">
        <v>3727</v>
      </c>
      <c r="O635">
        <v>69</v>
      </c>
      <c r="P635">
        <v>9518</v>
      </c>
      <c r="Q635">
        <v>4009</v>
      </c>
      <c r="R635">
        <v>0</v>
      </c>
      <c r="S635">
        <v>0</v>
      </c>
      <c r="T635">
        <v>4009</v>
      </c>
      <c r="U635">
        <v>6442</v>
      </c>
      <c r="V635">
        <v>17522</v>
      </c>
      <c r="W635">
        <v>35245</v>
      </c>
      <c r="X635">
        <v>52487</v>
      </c>
      <c r="Y635">
        <v>0.14000000000000001</v>
      </c>
      <c r="Z635">
        <v>20</v>
      </c>
      <c r="AA635">
        <v>54812</v>
      </c>
      <c r="AB635">
        <v>4</v>
      </c>
      <c r="AC635">
        <v>53.87</v>
      </c>
    </row>
    <row r="636" spans="1:29" x14ac:dyDescent="0.3">
      <c r="A636">
        <v>1998</v>
      </c>
      <c r="B636">
        <v>6</v>
      </c>
      <c r="C636" s="1">
        <v>35973</v>
      </c>
      <c r="D636">
        <v>40700</v>
      </c>
      <c r="E636">
        <v>598</v>
      </c>
      <c r="F636">
        <v>687</v>
      </c>
      <c r="G636">
        <v>3010</v>
      </c>
      <c r="H636">
        <v>268</v>
      </c>
      <c r="I636">
        <v>19100</v>
      </c>
      <c r="J636">
        <v>23065</v>
      </c>
      <c r="K636">
        <v>64363</v>
      </c>
      <c r="L636">
        <v>377</v>
      </c>
      <c r="M636">
        <v>4500</v>
      </c>
      <c r="N636">
        <v>4269</v>
      </c>
      <c r="O636">
        <v>62</v>
      </c>
      <c r="P636">
        <v>9208</v>
      </c>
      <c r="Q636">
        <v>4056</v>
      </c>
      <c r="R636">
        <v>0</v>
      </c>
      <c r="S636">
        <v>0</v>
      </c>
      <c r="T636">
        <v>4056</v>
      </c>
      <c r="U636">
        <v>6242</v>
      </c>
      <c r="V636">
        <v>17462</v>
      </c>
      <c r="W636">
        <v>33920</v>
      </c>
      <c r="X636">
        <v>51098</v>
      </c>
      <c r="Y636">
        <v>0.13</v>
      </c>
      <c r="Z636">
        <v>21</v>
      </c>
      <c r="AA636">
        <v>53451</v>
      </c>
      <c r="AB636">
        <v>4</v>
      </c>
      <c r="AC636">
        <v>54.06</v>
      </c>
    </row>
    <row r="637" spans="1:29" x14ac:dyDescent="0.3">
      <c r="A637">
        <v>1998</v>
      </c>
      <c r="B637">
        <v>6</v>
      </c>
      <c r="C637" s="1">
        <v>35974</v>
      </c>
      <c r="D637">
        <v>40300</v>
      </c>
      <c r="E637">
        <v>618</v>
      </c>
      <c r="F637">
        <v>642</v>
      </c>
      <c r="G637">
        <v>3130</v>
      </c>
      <c r="H637">
        <v>281</v>
      </c>
      <c r="I637">
        <v>18800</v>
      </c>
      <c r="J637">
        <v>22853</v>
      </c>
      <c r="K637">
        <v>63771</v>
      </c>
      <c r="L637">
        <v>256</v>
      </c>
      <c r="M637">
        <v>4300</v>
      </c>
      <c r="N637">
        <v>4278</v>
      </c>
      <c r="O637">
        <v>70</v>
      </c>
      <c r="P637">
        <v>8904</v>
      </c>
      <c r="Q637">
        <v>4192</v>
      </c>
      <c r="R637">
        <v>0</v>
      </c>
      <c r="S637">
        <v>0</v>
      </c>
      <c r="T637">
        <v>4192</v>
      </c>
      <c r="U637">
        <v>6189</v>
      </c>
      <c r="V637">
        <v>17413</v>
      </c>
      <c r="W637">
        <v>33555</v>
      </c>
      <c r="X637">
        <v>50675</v>
      </c>
      <c r="Y637">
        <v>0.13</v>
      </c>
      <c r="Z637">
        <v>21</v>
      </c>
      <c r="AA637">
        <v>53106</v>
      </c>
      <c r="AB637">
        <v>5</v>
      </c>
      <c r="AC637">
        <v>54.25</v>
      </c>
    </row>
    <row r="638" spans="1:29" x14ac:dyDescent="0.3">
      <c r="A638">
        <v>1998</v>
      </c>
      <c r="B638">
        <v>6</v>
      </c>
      <c r="C638" s="1">
        <v>35975</v>
      </c>
      <c r="D638">
        <v>39800</v>
      </c>
      <c r="E638">
        <v>605</v>
      </c>
      <c r="F638">
        <v>602</v>
      </c>
      <c r="G638">
        <v>3150</v>
      </c>
      <c r="H638">
        <v>288</v>
      </c>
      <c r="I638">
        <v>18600</v>
      </c>
      <c r="J638">
        <v>22640</v>
      </c>
      <c r="K638">
        <v>63045</v>
      </c>
      <c r="L638">
        <v>162</v>
      </c>
      <c r="M638">
        <v>4352</v>
      </c>
      <c r="N638">
        <v>4305</v>
      </c>
      <c r="O638">
        <v>79</v>
      </c>
      <c r="P638">
        <v>8898</v>
      </c>
      <c r="Q638">
        <v>4300</v>
      </c>
      <c r="R638">
        <v>0</v>
      </c>
      <c r="S638">
        <v>0</v>
      </c>
      <c r="T638">
        <v>4300</v>
      </c>
      <c r="U638">
        <v>6122</v>
      </c>
      <c r="V638">
        <v>17070</v>
      </c>
      <c r="W638">
        <v>33079</v>
      </c>
      <c r="X638">
        <v>49848</v>
      </c>
      <c r="Y638">
        <v>0.14000000000000001</v>
      </c>
      <c r="Z638">
        <v>21</v>
      </c>
      <c r="AA638">
        <v>52342</v>
      </c>
      <c r="AB638">
        <v>5</v>
      </c>
      <c r="AC638">
        <v>54.44</v>
      </c>
    </row>
    <row r="639" spans="1:29" x14ac:dyDescent="0.3">
      <c r="A639">
        <v>1998</v>
      </c>
      <c r="B639">
        <v>6</v>
      </c>
      <c r="C639" s="1">
        <v>35976</v>
      </c>
      <c r="D639">
        <v>39000</v>
      </c>
      <c r="E639">
        <v>596</v>
      </c>
      <c r="F639">
        <v>567</v>
      </c>
      <c r="G639">
        <v>3170</v>
      </c>
      <c r="H639">
        <v>285</v>
      </c>
      <c r="I639">
        <v>18200</v>
      </c>
      <c r="J639">
        <v>22222</v>
      </c>
      <c r="K639">
        <v>61818</v>
      </c>
      <c r="L639">
        <v>165</v>
      </c>
      <c r="M639">
        <v>4111</v>
      </c>
      <c r="N639">
        <v>4403</v>
      </c>
      <c r="O639">
        <v>87</v>
      </c>
      <c r="P639">
        <v>8766</v>
      </c>
      <c r="Q639">
        <v>4068</v>
      </c>
      <c r="R639">
        <v>0</v>
      </c>
      <c r="S639">
        <v>0</v>
      </c>
      <c r="T639">
        <v>4068</v>
      </c>
      <c r="U639">
        <v>6016</v>
      </c>
      <c r="V639">
        <v>16828</v>
      </c>
      <c r="W639">
        <v>32441</v>
      </c>
      <c r="X639">
        <v>48984</v>
      </c>
      <c r="Y639">
        <v>0.13</v>
      </c>
      <c r="Z639">
        <v>21</v>
      </c>
      <c r="AA639">
        <v>51344</v>
      </c>
      <c r="AB639">
        <v>5</v>
      </c>
      <c r="AC639">
        <v>54.64</v>
      </c>
    </row>
    <row r="640" spans="1:29" x14ac:dyDescent="0.3">
      <c r="A640">
        <v>1998</v>
      </c>
      <c r="B640">
        <v>7</v>
      </c>
      <c r="C640" s="1">
        <v>35977</v>
      </c>
      <c r="D640">
        <v>37500</v>
      </c>
      <c r="E640">
        <v>584</v>
      </c>
      <c r="F640">
        <v>536</v>
      </c>
      <c r="G640">
        <v>3180</v>
      </c>
      <c r="H640">
        <v>284</v>
      </c>
      <c r="I640">
        <v>17900</v>
      </c>
      <c r="J640">
        <v>21900</v>
      </c>
      <c r="K640">
        <v>59984</v>
      </c>
      <c r="L640">
        <v>156</v>
      </c>
      <c r="M640">
        <v>3767</v>
      </c>
      <c r="N640">
        <v>3910</v>
      </c>
      <c r="O640">
        <v>89</v>
      </c>
      <c r="P640">
        <v>7922</v>
      </c>
      <c r="Q640">
        <v>4232</v>
      </c>
      <c r="R640">
        <v>0</v>
      </c>
      <c r="S640">
        <v>0</v>
      </c>
      <c r="T640">
        <v>4232</v>
      </c>
      <c r="U640">
        <v>5817</v>
      </c>
      <c r="V640">
        <v>17044</v>
      </c>
      <c r="W640">
        <v>31083</v>
      </c>
      <c r="X640">
        <v>47830</v>
      </c>
      <c r="Y640">
        <v>0.13</v>
      </c>
      <c r="Z640">
        <v>20</v>
      </c>
      <c r="AA640">
        <v>50285</v>
      </c>
      <c r="AB640">
        <v>5</v>
      </c>
      <c r="AC640">
        <v>54.83</v>
      </c>
    </row>
    <row r="641" spans="1:29" x14ac:dyDescent="0.3">
      <c r="A641">
        <v>1998</v>
      </c>
      <c r="B641">
        <v>7</v>
      </c>
      <c r="C641" s="1">
        <v>35978</v>
      </c>
      <c r="D641">
        <v>36100</v>
      </c>
      <c r="E641">
        <v>560</v>
      </c>
      <c r="F641">
        <v>507</v>
      </c>
      <c r="G641">
        <v>3190</v>
      </c>
      <c r="H641">
        <v>282</v>
      </c>
      <c r="I641">
        <v>16800</v>
      </c>
      <c r="J641">
        <v>20779</v>
      </c>
      <c r="K641">
        <v>57439</v>
      </c>
      <c r="L641">
        <v>186</v>
      </c>
      <c r="M641">
        <v>4397</v>
      </c>
      <c r="N641">
        <v>3753</v>
      </c>
      <c r="O641">
        <v>89</v>
      </c>
      <c r="P641">
        <v>8425</v>
      </c>
      <c r="Q641">
        <v>4207</v>
      </c>
      <c r="R641">
        <v>0</v>
      </c>
      <c r="S641">
        <v>0</v>
      </c>
      <c r="T641">
        <v>4207</v>
      </c>
      <c r="U641">
        <v>5630</v>
      </c>
      <c r="V641">
        <v>15250</v>
      </c>
      <c r="W641">
        <v>29852</v>
      </c>
      <c r="X641">
        <v>44807</v>
      </c>
      <c r="Y641">
        <v>0.14000000000000001</v>
      </c>
      <c r="Z641">
        <v>22</v>
      </c>
      <c r="AA641">
        <v>47247</v>
      </c>
      <c r="AB641">
        <v>5</v>
      </c>
      <c r="AC641">
        <v>55.06</v>
      </c>
    </row>
    <row r="642" spans="1:29" x14ac:dyDescent="0.3">
      <c r="A642">
        <v>1998</v>
      </c>
      <c r="B642">
        <v>7</v>
      </c>
      <c r="C642" s="1">
        <v>35979</v>
      </c>
      <c r="D642">
        <v>34600</v>
      </c>
      <c r="E642">
        <v>549</v>
      </c>
      <c r="F642">
        <v>490</v>
      </c>
      <c r="G642">
        <v>3190</v>
      </c>
      <c r="H642">
        <v>283</v>
      </c>
      <c r="I642">
        <v>15700</v>
      </c>
      <c r="J642">
        <v>19663</v>
      </c>
      <c r="K642">
        <v>54812</v>
      </c>
      <c r="L642">
        <v>168</v>
      </c>
      <c r="M642">
        <v>3997</v>
      </c>
      <c r="N642">
        <v>3794</v>
      </c>
      <c r="O642">
        <v>91</v>
      </c>
      <c r="P642">
        <v>8050</v>
      </c>
      <c r="Q642">
        <v>4229</v>
      </c>
      <c r="R642">
        <v>0</v>
      </c>
      <c r="S642">
        <v>0</v>
      </c>
      <c r="T642">
        <v>4229</v>
      </c>
      <c r="U642">
        <v>5431</v>
      </c>
      <c r="V642">
        <v>14295</v>
      </c>
      <c r="W642">
        <v>28534</v>
      </c>
      <c r="X642">
        <v>42533</v>
      </c>
      <c r="Y642">
        <v>0.14000000000000001</v>
      </c>
      <c r="Z642">
        <v>22</v>
      </c>
      <c r="AA642">
        <v>44986</v>
      </c>
      <c r="AB642">
        <v>5</v>
      </c>
      <c r="AC642">
        <v>55.31</v>
      </c>
    </row>
    <row r="643" spans="1:29" x14ac:dyDescent="0.3">
      <c r="A643">
        <v>1998</v>
      </c>
      <c r="B643">
        <v>7</v>
      </c>
      <c r="C643" s="1">
        <v>35980</v>
      </c>
      <c r="D643">
        <v>33600</v>
      </c>
      <c r="E643">
        <v>540</v>
      </c>
      <c r="F643">
        <v>462</v>
      </c>
      <c r="G643">
        <v>3180</v>
      </c>
      <c r="H643">
        <v>284</v>
      </c>
      <c r="I643">
        <v>15000</v>
      </c>
      <c r="J643">
        <v>18926</v>
      </c>
      <c r="K643">
        <v>53066</v>
      </c>
      <c r="L643">
        <v>169</v>
      </c>
      <c r="M643">
        <v>3498</v>
      </c>
      <c r="N643">
        <v>3675</v>
      </c>
      <c r="O643">
        <v>95</v>
      </c>
      <c r="P643">
        <v>7437</v>
      </c>
      <c r="Q643">
        <v>4350</v>
      </c>
      <c r="R643">
        <v>0</v>
      </c>
      <c r="S643">
        <v>0</v>
      </c>
      <c r="T643">
        <v>4350</v>
      </c>
      <c r="U643">
        <v>5298</v>
      </c>
      <c r="V643">
        <v>13959</v>
      </c>
      <c r="W643">
        <v>27624</v>
      </c>
      <c r="X643">
        <v>41279</v>
      </c>
      <c r="Y643">
        <v>0.14000000000000001</v>
      </c>
      <c r="Z643">
        <v>22</v>
      </c>
      <c r="AA643">
        <v>43802</v>
      </c>
      <c r="AB643">
        <v>6</v>
      </c>
      <c r="AC643">
        <v>55.56</v>
      </c>
    </row>
    <row r="644" spans="1:29" x14ac:dyDescent="0.3">
      <c r="A644">
        <v>1998</v>
      </c>
      <c r="B644">
        <v>7</v>
      </c>
      <c r="C644" s="1">
        <v>35981</v>
      </c>
      <c r="D644">
        <v>32600</v>
      </c>
      <c r="E644">
        <v>505</v>
      </c>
      <c r="F644">
        <v>438</v>
      </c>
      <c r="G644">
        <v>3180</v>
      </c>
      <c r="H644">
        <v>289</v>
      </c>
      <c r="I644">
        <v>14500</v>
      </c>
      <c r="J644">
        <v>18407</v>
      </c>
      <c r="K644">
        <v>51512</v>
      </c>
      <c r="L644">
        <v>243</v>
      </c>
      <c r="M644">
        <v>3300</v>
      </c>
      <c r="N644">
        <v>3681</v>
      </c>
      <c r="O644">
        <v>88</v>
      </c>
      <c r="P644">
        <v>7312</v>
      </c>
      <c r="Q644">
        <v>4329</v>
      </c>
      <c r="R644">
        <v>0</v>
      </c>
      <c r="S644">
        <v>0</v>
      </c>
      <c r="T644">
        <v>4329</v>
      </c>
      <c r="U644">
        <v>5165</v>
      </c>
      <c r="V644">
        <v>13446</v>
      </c>
      <c r="W644">
        <v>26728</v>
      </c>
      <c r="X644">
        <v>39871</v>
      </c>
      <c r="Y644">
        <v>0.13</v>
      </c>
      <c r="Z644">
        <v>23</v>
      </c>
      <c r="AA644">
        <v>42382</v>
      </c>
      <c r="AB644">
        <v>6</v>
      </c>
      <c r="AC644">
        <v>55.83</v>
      </c>
    </row>
    <row r="645" spans="1:29" x14ac:dyDescent="0.3">
      <c r="A645">
        <v>1998</v>
      </c>
      <c r="B645">
        <v>7</v>
      </c>
      <c r="C645" s="1">
        <v>35982</v>
      </c>
      <c r="D645">
        <v>32100</v>
      </c>
      <c r="E645">
        <v>540</v>
      </c>
      <c r="F645">
        <v>413</v>
      </c>
      <c r="G645">
        <v>3190</v>
      </c>
      <c r="H645">
        <v>294</v>
      </c>
      <c r="I645">
        <v>14600</v>
      </c>
      <c r="J645">
        <v>18497</v>
      </c>
      <c r="K645">
        <v>51137</v>
      </c>
      <c r="L645">
        <v>362</v>
      </c>
      <c r="M645">
        <v>3500</v>
      </c>
      <c r="N645">
        <v>3682</v>
      </c>
      <c r="O645">
        <v>93</v>
      </c>
      <c r="P645">
        <v>7637</v>
      </c>
      <c r="Q645">
        <v>4329</v>
      </c>
      <c r="R645">
        <v>0</v>
      </c>
      <c r="S645">
        <v>0</v>
      </c>
      <c r="T645">
        <v>4329</v>
      </c>
      <c r="U645">
        <v>5098</v>
      </c>
      <c r="V645">
        <v>13144</v>
      </c>
      <c r="W645">
        <v>26329</v>
      </c>
      <c r="X645">
        <v>39171</v>
      </c>
      <c r="Y645">
        <v>0.14000000000000001</v>
      </c>
      <c r="Z645">
        <v>23</v>
      </c>
      <c r="AA645">
        <v>41682</v>
      </c>
      <c r="AB645">
        <v>6</v>
      </c>
      <c r="AC645">
        <v>56.09</v>
      </c>
    </row>
    <row r="646" spans="1:29" x14ac:dyDescent="0.3">
      <c r="A646">
        <v>1998</v>
      </c>
      <c r="B646">
        <v>7</v>
      </c>
      <c r="C646" s="1">
        <v>35983</v>
      </c>
      <c r="D646">
        <v>31400</v>
      </c>
      <c r="E646">
        <v>570</v>
      </c>
      <c r="F646">
        <v>388</v>
      </c>
      <c r="G646">
        <v>3170</v>
      </c>
      <c r="H646">
        <v>295</v>
      </c>
      <c r="I646">
        <v>14900</v>
      </c>
      <c r="J646">
        <v>18753</v>
      </c>
      <c r="K646">
        <v>50723</v>
      </c>
      <c r="L646">
        <v>380</v>
      </c>
      <c r="M646">
        <v>2034</v>
      </c>
      <c r="N646">
        <v>3682</v>
      </c>
      <c r="O646">
        <v>92</v>
      </c>
      <c r="P646">
        <v>6188</v>
      </c>
      <c r="Q646">
        <v>4326</v>
      </c>
      <c r="R646">
        <v>0</v>
      </c>
      <c r="S646">
        <v>0</v>
      </c>
      <c r="T646">
        <v>4326</v>
      </c>
      <c r="U646">
        <v>5005</v>
      </c>
      <c r="V646">
        <v>14758</v>
      </c>
      <c r="W646">
        <v>25754</v>
      </c>
      <c r="X646">
        <v>40209</v>
      </c>
      <c r="Y646">
        <v>0.11</v>
      </c>
      <c r="Z646">
        <v>21</v>
      </c>
      <c r="AA646">
        <v>42718</v>
      </c>
      <c r="AB646">
        <v>6</v>
      </c>
      <c r="AC646">
        <v>56.31</v>
      </c>
    </row>
    <row r="647" spans="1:29" x14ac:dyDescent="0.3">
      <c r="A647">
        <v>1998</v>
      </c>
      <c r="B647">
        <v>7</v>
      </c>
      <c r="C647" s="1">
        <v>35984</v>
      </c>
      <c r="D647">
        <v>29900</v>
      </c>
      <c r="E647">
        <v>606</v>
      </c>
      <c r="F647">
        <v>366</v>
      </c>
      <c r="G647">
        <v>3150</v>
      </c>
      <c r="H647">
        <v>298</v>
      </c>
      <c r="I647">
        <v>14900</v>
      </c>
      <c r="J647">
        <v>18714</v>
      </c>
      <c r="K647">
        <v>49220</v>
      </c>
      <c r="L647">
        <v>367</v>
      </c>
      <c r="M647">
        <v>148</v>
      </c>
      <c r="N647">
        <v>3679</v>
      </c>
      <c r="O647">
        <v>98</v>
      </c>
      <c r="P647">
        <v>4292</v>
      </c>
      <c r="Q647">
        <v>4300</v>
      </c>
      <c r="R647">
        <v>0</v>
      </c>
      <c r="S647">
        <v>0</v>
      </c>
      <c r="T647">
        <v>4300</v>
      </c>
      <c r="U647">
        <v>4806</v>
      </c>
      <c r="V647">
        <v>16432</v>
      </c>
      <c r="W647">
        <v>24496</v>
      </c>
      <c r="X647">
        <v>40628</v>
      </c>
      <c r="Y647">
        <v>0.08</v>
      </c>
      <c r="Z647">
        <v>17</v>
      </c>
      <c r="AA647">
        <v>43121</v>
      </c>
      <c r="AB647">
        <v>6</v>
      </c>
      <c r="AC647">
        <v>56.52</v>
      </c>
    </row>
    <row r="648" spans="1:29" x14ac:dyDescent="0.3">
      <c r="A648">
        <v>1998</v>
      </c>
      <c r="B648">
        <v>7</v>
      </c>
      <c r="C648" s="1">
        <v>35985</v>
      </c>
      <c r="D648">
        <v>29200</v>
      </c>
      <c r="E648">
        <v>636</v>
      </c>
      <c r="F648">
        <v>346</v>
      </c>
      <c r="G648">
        <v>3140</v>
      </c>
      <c r="H648">
        <v>296</v>
      </c>
      <c r="I648">
        <v>15300</v>
      </c>
      <c r="J648">
        <v>19082</v>
      </c>
      <c r="K648">
        <v>48918</v>
      </c>
      <c r="L648">
        <v>371</v>
      </c>
      <c r="M648">
        <v>995</v>
      </c>
      <c r="N648">
        <v>3529</v>
      </c>
      <c r="O648">
        <v>98</v>
      </c>
      <c r="P648">
        <v>4993</v>
      </c>
      <c r="Q648">
        <v>4252</v>
      </c>
      <c r="R648">
        <v>0</v>
      </c>
      <c r="S648">
        <v>0</v>
      </c>
      <c r="T648">
        <v>4252</v>
      </c>
      <c r="U648">
        <v>4713</v>
      </c>
      <c r="V648">
        <v>16037</v>
      </c>
      <c r="W648">
        <v>23933</v>
      </c>
      <c r="X648">
        <v>39673</v>
      </c>
      <c r="Y648">
        <v>0.09</v>
      </c>
      <c r="Z648">
        <v>19</v>
      </c>
      <c r="AA648">
        <v>42139</v>
      </c>
      <c r="AB648">
        <v>6</v>
      </c>
      <c r="AC648">
        <v>56.74</v>
      </c>
    </row>
    <row r="649" spans="1:29" x14ac:dyDescent="0.3">
      <c r="A649">
        <v>1998</v>
      </c>
      <c r="B649">
        <v>7</v>
      </c>
      <c r="C649" s="1">
        <v>35986</v>
      </c>
      <c r="D649">
        <v>28700</v>
      </c>
      <c r="E649">
        <v>638</v>
      </c>
      <c r="F649">
        <v>328</v>
      </c>
      <c r="G649">
        <v>3070</v>
      </c>
      <c r="H649">
        <v>292</v>
      </c>
      <c r="I649">
        <v>15500</v>
      </c>
      <c r="J649">
        <v>19190</v>
      </c>
      <c r="K649">
        <v>48528</v>
      </c>
      <c r="L649">
        <v>363</v>
      </c>
      <c r="M649">
        <v>3397</v>
      </c>
      <c r="N649">
        <v>3993</v>
      </c>
      <c r="O649">
        <v>88</v>
      </c>
      <c r="P649">
        <v>7841</v>
      </c>
      <c r="Q649">
        <v>4227</v>
      </c>
      <c r="R649">
        <v>0</v>
      </c>
      <c r="S649">
        <v>0</v>
      </c>
      <c r="T649">
        <v>4227</v>
      </c>
      <c r="U649">
        <v>4646</v>
      </c>
      <c r="V649">
        <v>13247</v>
      </c>
      <c r="W649">
        <v>23508</v>
      </c>
      <c r="X649">
        <v>36460</v>
      </c>
      <c r="Y649">
        <v>0.15</v>
      </c>
      <c r="Z649">
        <v>25</v>
      </c>
      <c r="AA649">
        <v>38911</v>
      </c>
      <c r="AB649">
        <v>6</v>
      </c>
      <c r="AC649">
        <v>56.99</v>
      </c>
    </row>
    <row r="650" spans="1:29" x14ac:dyDescent="0.3">
      <c r="A650">
        <v>1998</v>
      </c>
      <c r="B650">
        <v>7</v>
      </c>
      <c r="C650" s="1">
        <v>35987</v>
      </c>
      <c r="D650">
        <v>28000</v>
      </c>
      <c r="E650">
        <v>608</v>
      </c>
      <c r="F650">
        <v>312</v>
      </c>
      <c r="G650">
        <v>2820</v>
      </c>
      <c r="H650">
        <v>289</v>
      </c>
      <c r="I650">
        <v>16500</v>
      </c>
      <c r="J650">
        <v>19921</v>
      </c>
      <c r="K650">
        <v>48529</v>
      </c>
      <c r="L650">
        <v>344</v>
      </c>
      <c r="M650">
        <v>3390</v>
      </c>
      <c r="N650">
        <v>4312</v>
      </c>
      <c r="O650">
        <v>92</v>
      </c>
      <c r="P650">
        <v>8138</v>
      </c>
      <c r="Q650">
        <v>4227</v>
      </c>
      <c r="R650">
        <v>0</v>
      </c>
      <c r="S650">
        <v>0</v>
      </c>
      <c r="T650">
        <v>4227</v>
      </c>
      <c r="U650">
        <v>4553</v>
      </c>
      <c r="V650">
        <v>13588</v>
      </c>
      <c r="W650">
        <v>22872</v>
      </c>
      <c r="X650">
        <v>36164</v>
      </c>
      <c r="Y650">
        <v>0.16</v>
      </c>
      <c r="Z650">
        <v>25</v>
      </c>
      <c r="AA650">
        <v>38615</v>
      </c>
      <c r="AB650">
        <v>6</v>
      </c>
      <c r="AC650">
        <v>57.24</v>
      </c>
    </row>
    <row r="651" spans="1:29" x14ac:dyDescent="0.3">
      <c r="A651">
        <v>1998</v>
      </c>
      <c r="B651">
        <v>7</v>
      </c>
      <c r="C651" s="1">
        <v>35988</v>
      </c>
      <c r="D651">
        <v>26900</v>
      </c>
      <c r="E651">
        <v>568</v>
      </c>
      <c r="F651">
        <v>296</v>
      </c>
      <c r="G651">
        <v>2760</v>
      </c>
      <c r="H651">
        <v>293</v>
      </c>
      <c r="I651">
        <v>17500</v>
      </c>
      <c r="J651">
        <v>20849</v>
      </c>
      <c r="K651">
        <v>48317</v>
      </c>
      <c r="L651">
        <v>373</v>
      </c>
      <c r="M651">
        <v>2995</v>
      </c>
      <c r="N651">
        <v>4313</v>
      </c>
      <c r="O651">
        <v>98</v>
      </c>
      <c r="P651">
        <v>7779</v>
      </c>
      <c r="Q651">
        <v>4350</v>
      </c>
      <c r="R651">
        <v>0</v>
      </c>
      <c r="S651">
        <v>0</v>
      </c>
      <c r="T651">
        <v>4350</v>
      </c>
      <c r="U651">
        <v>4407</v>
      </c>
      <c r="V651">
        <v>14650</v>
      </c>
      <c r="W651">
        <v>21843</v>
      </c>
      <c r="X651">
        <v>36189</v>
      </c>
      <c r="Y651">
        <v>0.15</v>
      </c>
      <c r="Z651">
        <v>25</v>
      </c>
      <c r="AA651">
        <v>38711</v>
      </c>
      <c r="AB651">
        <v>7</v>
      </c>
      <c r="AC651">
        <v>57.47</v>
      </c>
    </row>
    <row r="652" spans="1:29" x14ac:dyDescent="0.3">
      <c r="A652">
        <v>1998</v>
      </c>
      <c r="B652">
        <v>7</v>
      </c>
      <c r="C652" s="1">
        <v>35989</v>
      </c>
      <c r="D652">
        <v>26000</v>
      </c>
      <c r="E652">
        <v>572</v>
      </c>
      <c r="F652">
        <v>278</v>
      </c>
      <c r="G652">
        <v>2750</v>
      </c>
      <c r="H652">
        <v>294</v>
      </c>
      <c r="I652">
        <v>17900</v>
      </c>
      <c r="J652">
        <v>21222</v>
      </c>
      <c r="K652">
        <v>47794</v>
      </c>
      <c r="L652">
        <v>371</v>
      </c>
      <c r="M652">
        <v>0</v>
      </c>
      <c r="N652">
        <v>4295</v>
      </c>
      <c r="O652">
        <v>109</v>
      </c>
      <c r="P652">
        <v>4775</v>
      </c>
      <c r="Q652">
        <v>4270</v>
      </c>
      <c r="R652">
        <v>0</v>
      </c>
      <c r="S652">
        <v>0</v>
      </c>
      <c r="T652">
        <v>4270</v>
      </c>
      <c r="U652">
        <v>4287</v>
      </c>
      <c r="V652">
        <v>17959</v>
      </c>
      <c r="W652">
        <v>21089</v>
      </c>
      <c r="X652">
        <v>38749</v>
      </c>
      <c r="Y652">
        <v>0.09</v>
      </c>
      <c r="Z652">
        <v>19</v>
      </c>
      <c r="AA652">
        <v>41226</v>
      </c>
      <c r="AB652">
        <v>6</v>
      </c>
      <c r="AC652">
        <v>57.65</v>
      </c>
    </row>
    <row r="653" spans="1:29" x14ac:dyDescent="0.3">
      <c r="A653">
        <v>1998</v>
      </c>
      <c r="B653">
        <v>7</v>
      </c>
      <c r="C653" s="1">
        <v>35990</v>
      </c>
      <c r="D653">
        <v>25700</v>
      </c>
      <c r="E653">
        <v>562</v>
      </c>
      <c r="F653">
        <v>264</v>
      </c>
      <c r="G653">
        <v>2680</v>
      </c>
      <c r="H653">
        <v>294</v>
      </c>
      <c r="I653">
        <v>17500</v>
      </c>
      <c r="J653">
        <v>20738</v>
      </c>
      <c r="K653">
        <v>47000</v>
      </c>
      <c r="L653">
        <v>383</v>
      </c>
      <c r="M653">
        <v>796</v>
      </c>
      <c r="N653">
        <v>4295</v>
      </c>
      <c r="O653">
        <v>103</v>
      </c>
      <c r="P653">
        <v>5577</v>
      </c>
      <c r="Q653">
        <v>4271</v>
      </c>
      <c r="R653">
        <v>0</v>
      </c>
      <c r="S653">
        <v>0</v>
      </c>
      <c r="T653">
        <v>4271</v>
      </c>
      <c r="U653">
        <v>4247</v>
      </c>
      <c r="V653">
        <v>16632</v>
      </c>
      <c r="W653">
        <v>20819</v>
      </c>
      <c r="X653">
        <v>37152</v>
      </c>
      <c r="Y653">
        <v>0.11</v>
      </c>
      <c r="Z653">
        <v>21</v>
      </c>
      <c r="AA653">
        <v>39629</v>
      </c>
      <c r="AB653">
        <v>6</v>
      </c>
      <c r="AC653">
        <v>57.84</v>
      </c>
    </row>
    <row r="654" spans="1:29" x14ac:dyDescent="0.3">
      <c r="A654">
        <v>1998</v>
      </c>
      <c r="B654">
        <v>7</v>
      </c>
      <c r="C654" s="1">
        <v>35991</v>
      </c>
      <c r="D654">
        <v>25200</v>
      </c>
      <c r="E654">
        <v>535</v>
      </c>
      <c r="F654">
        <v>249</v>
      </c>
      <c r="G654">
        <v>2430</v>
      </c>
      <c r="H654">
        <v>296</v>
      </c>
      <c r="I654">
        <v>16100</v>
      </c>
      <c r="J654">
        <v>19075</v>
      </c>
      <c r="K654">
        <v>44810</v>
      </c>
      <c r="L654">
        <v>384</v>
      </c>
      <c r="M654">
        <v>4999</v>
      </c>
      <c r="N654">
        <v>4295</v>
      </c>
      <c r="O654">
        <v>95</v>
      </c>
      <c r="P654">
        <v>9773</v>
      </c>
      <c r="Q654">
        <v>4276</v>
      </c>
      <c r="R654">
        <v>0</v>
      </c>
      <c r="S654">
        <v>0</v>
      </c>
      <c r="T654">
        <v>4276</v>
      </c>
      <c r="U654">
        <v>4181</v>
      </c>
      <c r="V654">
        <v>10703</v>
      </c>
      <c r="W654">
        <v>20357</v>
      </c>
      <c r="X654">
        <v>30761</v>
      </c>
      <c r="Y654">
        <v>0.2</v>
      </c>
      <c r="Z654">
        <v>31</v>
      </c>
      <c r="AA654">
        <v>33704</v>
      </c>
      <c r="AB654">
        <v>9</v>
      </c>
      <c r="AC654">
        <v>58.15</v>
      </c>
    </row>
    <row r="655" spans="1:29" x14ac:dyDescent="0.3">
      <c r="A655">
        <v>1998</v>
      </c>
      <c r="B655">
        <v>7</v>
      </c>
      <c r="C655" s="1">
        <v>35992</v>
      </c>
      <c r="D655">
        <v>24500</v>
      </c>
      <c r="E655">
        <v>571</v>
      </c>
      <c r="F655">
        <v>234</v>
      </c>
      <c r="G655">
        <v>2210</v>
      </c>
      <c r="H655">
        <v>299</v>
      </c>
      <c r="I655">
        <v>15200</v>
      </c>
      <c r="J655">
        <v>17943</v>
      </c>
      <c r="K655">
        <v>43014</v>
      </c>
      <c r="L655">
        <v>409</v>
      </c>
      <c r="M655">
        <v>4993</v>
      </c>
      <c r="N655">
        <v>4261</v>
      </c>
      <c r="O655">
        <v>109</v>
      </c>
      <c r="P655">
        <v>9772</v>
      </c>
      <c r="Q655">
        <v>4307</v>
      </c>
      <c r="R655">
        <v>0</v>
      </c>
      <c r="S655">
        <v>0</v>
      </c>
      <c r="T655">
        <v>4307</v>
      </c>
      <c r="U655">
        <v>4088</v>
      </c>
      <c r="V655">
        <v>9459</v>
      </c>
      <c r="W655">
        <v>19777</v>
      </c>
      <c r="X655">
        <v>28935</v>
      </c>
      <c r="Y655">
        <v>0.21</v>
      </c>
      <c r="Z655">
        <v>33</v>
      </c>
      <c r="AA655">
        <v>32488</v>
      </c>
      <c r="AB655">
        <v>11</v>
      </c>
      <c r="AC655">
        <v>58.48</v>
      </c>
    </row>
    <row r="656" spans="1:29" x14ac:dyDescent="0.3">
      <c r="A656">
        <v>1998</v>
      </c>
      <c r="B656">
        <v>7</v>
      </c>
      <c r="C656" s="1">
        <v>35993</v>
      </c>
      <c r="D656">
        <v>24100</v>
      </c>
      <c r="E656">
        <v>613</v>
      </c>
      <c r="F656">
        <v>223</v>
      </c>
      <c r="G656">
        <v>2180</v>
      </c>
      <c r="H656">
        <v>293</v>
      </c>
      <c r="I656">
        <v>14700</v>
      </c>
      <c r="J656">
        <v>17396</v>
      </c>
      <c r="K656">
        <v>42109</v>
      </c>
      <c r="L656">
        <v>413</v>
      </c>
      <c r="M656">
        <v>5123</v>
      </c>
      <c r="N656">
        <v>4254</v>
      </c>
      <c r="O656">
        <v>113</v>
      </c>
      <c r="P656">
        <v>9903</v>
      </c>
      <c r="Q656">
        <v>4284</v>
      </c>
      <c r="R656">
        <v>0</v>
      </c>
      <c r="S656">
        <v>0</v>
      </c>
      <c r="T656">
        <v>4284</v>
      </c>
      <c r="U656">
        <v>7140</v>
      </c>
      <c r="V656">
        <v>11849</v>
      </c>
      <c r="W656">
        <v>16374</v>
      </c>
      <c r="X656">
        <v>27922</v>
      </c>
      <c r="Y656">
        <v>0.22</v>
      </c>
      <c r="Z656">
        <v>34</v>
      </c>
      <c r="AA656">
        <v>31912</v>
      </c>
      <c r="AB656">
        <v>13</v>
      </c>
      <c r="AC656">
        <v>58.81</v>
      </c>
    </row>
    <row r="657" spans="1:29" x14ac:dyDescent="0.3">
      <c r="A657">
        <v>1998</v>
      </c>
      <c r="B657">
        <v>7</v>
      </c>
      <c r="C657" s="1">
        <v>35994</v>
      </c>
      <c r="D657">
        <v>23400</v>
      </c>
      <c r="E657">
        <v>647</v>
      </c>
      <c r="F657">
        <v>213</v>
      </c>
      <c r="G657">
        <v>2160</v>
      </c>
      <c r="H657">
        <v>292</v>
      </c>
      <c r="I657">
        <v>13400</v>
      </c>
      <c r="J657">
        <v>16065</v>
      </c>
      <c r="K657">
        <v>40112</v>
      </c>
      <c r="L657">
        <v>415</v>
      </c>
      <c r="M657">
        <v>4367</v>
      </c>
      <c r="N657">
        <v>3666</v>
      </c>
      <c r="O657">
        <v>105</v>
      </c>
      <c r="P657">
        <v>8553</v>
      </c>
      <c r="Q657">
        <v>4294</v>
      </c>
      <c r="R657">
        <v>0</v>
      </c>
      <c r="S657">
        <v>0</v>
      </c>
      <c r="T657">
        <v>4294</v>
      </c>
      <c r="U657">
        <v>8946</v>
      </c>
      <c r="V657">
        <v>13667</v>
      </c>
      <c r="W657">
        <v>13898</v>
      </c>
      <c r="X657">
        <v>27264</v>
      </c>
      <c r="Y657">
        <v>0.2</v>
      </c>
      <c r="Z657">
        <v>32</v>
      </c>
      <c r="AA657">
        <v>30758</v>
      </c>
      <c r="AB657">
        <v>11</v>
      </c>
      <c r="AC657">
        <v>59.14</v>
      </c>
    </row>
    <row r="658" spans="1:29" x14ac:dyDescent="0.3">
      <c r="A658">
        <v>1998</v>
      </c>
      <c r="B658">
        <v>7</v>
      </c>
      <c r="C658" s="1">
        <v>35995</v>
      </c>
      <c r="D658">
        <v>23200</v>
      </c>
      <c r="E658">
        <v>648</v>
      </c>
      <c r="F658">
        <v>205</v>
      </c>
      <c r="G658">
        <v>2160</v>
      </c>
      <c r="H658">
        <v>293</v>
      </c>
      <c r="I658">
        <v>12400</v>
      </c>
      <c r="J658">
        <v>15058</v>
      </c>
      <c r="K658">
        <v>38906</v>
      </c>
      <c r="L658">
        <v>412</v>
      </c>
      <c r="M658">
        <v>4677</v>
      </c>
      <c r="N658">
        <v>3421</v>
      </c>
      <c r="O658">
        <v>118</v>
      </c>
      <c r="P658">
        <v>8628</v>
      </c>
      <c r="Q658">
        <v>4299</v>
      </c>
      <c r="R658">
        <v>0</v>
      </c>
      <c r="S658">
        <v>0</v>
      </c>
      <c r="T658">
        <v>4299</v>
      </c>
      <c r="U658">
        <v>8888</v>
      </c>
      <c r="V658">
        <v>12523</v>
      </c>
      <c r="W658">
        <v>13757</v>
      </c>
      <c r="X658">
        <v>25978</v>
      </c>
      <c r="Y658">
        <v>0.21</v>
      </c>
      <c r="Z658">
        <v>33</v>
      </c>
      <c r="AA658">
        <v>30201</v>
      </c>
      <c r="AB658">
        <v>14</v>
      </c>
      <c r="AC658">
        <v>59.48</v>
      </c>
    </row>
    <row r="659" spans="1:29" x14ac:dyDescent="0.3">
      <c r="A659">
        <v>1998</v>
      </c>
      <c r="B659">
        <v>7</v>
      </c>
      <c r="C659" s="1">
        <v>35996</v>
      </c>
      <c r="D659">
        <v>23000</v>
      </c>
      <c r="E659">
        <v>641</v>
      </c>
      <c r="F659">
        <v>195</v>
      </c>
      <c r="G659">
        <v>2160</v>
      </c>
      <c r="H659">
        <v>293</v>
      </c>
      <c r="I659">
        <v>11700</v>
      </c>
      <c r="J659">
        <v>14348</v>
      </c>
      <c r="K659">
        <v>37989</v>
      </c>
      <c r="L659">
        <v>413</v>
      </c>
      <c r="M659">
        <v>4490</v>
      </c>
      <c r="N659">
        <v>3415</v>
      </c>
      <c r="O659">
        <v>92</v>
      </c>
      <c r="P659">
        <v>8410</v>
      </c>
      <c r="Q659">
        <v>4258</v>
      </c>
      <c r="R659">
        <v>0</v>
      </c>
      <c r="S659">
        <v>0</v>
      </c>
      <c r="T659">
        <v>4258</v>
      </c>
      <c r="U659">
        <v>8829</v>
      </c>
      <c r="V659">
        <v>11999</v>
      </c>
      <c r="W659">
        <v>13620</v>
      </c>
      <c r="X659">
        <v>25320</v>
      </c>
      <c r="Y659">
        <v>0.21</v>
      </c>
      <c r="Z659">
        <v>33</v>
      </c>
      <c r="AA659">
        <v>29745</v>
      </c>
      <c r="AB659">
        <v>15</v>
      </c>
      <c r="AC659">
        <v>59.82</v>
      </c>
    </row>
    <row r="660" spans="1:29" x14ac:dyDescent="0.3">
      <c r="A660">
        <v>1998</v>
      </c>
      <c r="B660">
        <v>7</v>
      </c>
      <c r="C660" s="1">
        <v>35997</v>
      </c>
      <c r="D660">
        <v>23100</v>
      </c>
      <c r="E660">
        <v>638</v>
      </c>
      <c r="F660">
        <v>185</v>
      </c>
      <c r="G660">
        <v>2150</v>
      </c>
      <c r="H660">
        <v>285</v>
      </c>
      <c r="I660">
        <v>11400</v>
      </c>
      <c r="J660">
        <v>14020</v>
      </c>
      <c r="K660">
        <v>37758</v>
      </c>
      <c r="L660">
        <v>404</v>
      </c>
      <c r="M660">
        <v>4800</v>
      </c>
      <c r="N660">
        <v>3939</v>
      </c>
      <c r="O660">
        <v>113</v>
      </c>
      <c r="P660">
        <v>9256</v>
      </c>
      <c r="Q660">
        <v>4242</v>
      </c>
      <c r="R660">
        <v>0</v>
      </c>
      <c r="S660">
        <v>0</v>
      </c>
      <c r="T660">
        <v>4242</v>
      </c>
      <c r="U660">
        <v>8858</v>
      </c>
      <c r="V660">
        <v>10865</v>
      </c>
      <c r="W660">
        <v>13692</v>
      </c>
      <c r="X660">
        <v>24260</v>
      </c>
      <c r="Y660">
        <v>0.23</v>
      </c>
      <c r="Z660">
        <v>36</v>
      </c>
      <c r="AA660">
        <v>29712</v>
      </c>
      <c r="AB660">
        <v>18</v>
      </c>
      <c r="AC660">
        <v>60.17</v>
      </c>
    </row>
    <row r="661" spans="1:29" x14ac:dyDescent="0.3">
      <c r="A661">
        <v>1998</v>
      </c>
      <c r="B661">
        <v>7</v>
      </c>
      <c r="C661" s="1">
        <v>35998</v>
      </c>
      <c r="D661">
        <v>22900</v>
      </c>
      <c r="E661">
        <v>607</v>
      </c>
      <c r="F661">
        <v>180</v>
      </c>
      <c r="G661">
        <v>2150</v>
      </c>
      <c r="H661">
        <v>293</v>
      </c>
      <c r="I661">
        <v>10800</v>
      </c>
      <c r="J661">
        <v>13423</v>
      </c>
      <c r="K661">
        <v>36930</v>
      </c>
      <c r="L661">
        <v>377</v>
      </c>
      <c r="M661">
        <v>3592</v>
      </c>
      <c r="N661">
        <v>4328</v>
      </c>
      <c r="O661">
        <v>103</v>
      </c>
      <c r="P661">
        <v>8400</v>
      </c>
      <c r="Q661">
        <v>4243</v>
      </c>
      <c r="R661">
        <v>0</v>
      </c>
      <c r="S661">
        <v>0</v>
      </c>
      <c r="T661">
        <v>4243</v>
      </c>
      <c r="U661">
        <v>8800</v>
      </c>
      <c r="V661">
        <v>11065</v>
      </c>
      <c r="W661">
        <v>13519</v>
      </c>
      <c r="X661">
        <v>24287</v>
      </c>
      <c r="Y661">
        <v>0.21</v>
      </c>
      <c r="Z661">
        <v>34</v>
      </c>
      <c r="AA661">
        <v>29274</v>
      </c>
      <c r="AB661">
        <v>17</v>
      </c>
      <c r="AC661">
        <v>60.5</v>
      </c>
    </row>
    <row r="662" spans="1:29" x14ac:dyDescent="0.3">
      <c r="A662">
        <v>1998</v>
      </c>
      <c r="B662">
        <v>7</v>
      </c>
      <c r="C662" s="1">
        <v>35999</v>
      </c>
      <c r="D662">
        <v>22700</v>
      </c>
      <c r="E662">
        <v>580</v>
      </c>
      <c r="F662">
        <v>183</v>
      </c>
      <c r="G662">
        <v>2160</v>
      </c>
      <c r="H662">
        <v>294</v>
      </c>
      <c r="I662">
        <v>10500</v>
      </c>
      <c r="J662">
        <v>13137</v>
      </c>
      <c r="K662">
        <v>36417</v>
      </c>
      <c r="L662">
        <v>409</v>
      </c>
      <c r="M662">
        <v>3596</v>
      </c>
      <c r="N662">
        <v>4339</v>
      </c>
      <c r="O662">
        <v>112</v>
      </c>
      <c r="P662">
        <v>8456</v>
      </c>
      <c r="Q662">
        <v>4249</v>
      </c>
      <c r="R662">
        <v>0</v>
      </c>
      <c r="S662">
        <v>0</v>
      </c>
      <c r="T662">
        <v>4249</v>
      </c>
      <c r="U662">
        <v>8741</v>
      </c>
      <c r="V662">
        <v>10661</v>
      </c>
      <c r="W662">
        <v>13349</v>
      </c>
      <c r="X662">
        <v>23712</v>
      </c>
      <c r="Y662">
        <v>0.22</v>
      </c>
      <c r="Z662">
        <v>35</v>
      </c>
      <c r="AA662">
        <v>28955</v>
      </c>
      <c r="AB662">
        <v>18</v>
      </c>
      <c r="AC662">
        <v>60.83</v>
      </c>
    </row>
    <row r="663" spans="1:29" x14ac:dyDescent="0.3">
      <c r="A663">
        <v>1998</v>
      </c>
      <c r="B663">
        <v>7</v>
      </c>
      <c r="C663" s="1">
        <v>36000</v>
      </c>
      <c r="D663">
        <v>22700</v>
      </c>
      <c r="E663">
        <v>553</v>
      </c>
      <c r="F663">
        <v>183</v>
      </c>
      <c r="G663">
        <v>2140</v>
      </c>
      <c r="H663">
        <v>294</v>
      </c>
      <c r="I663">
        <v>10200</v>
      </c>
      <c r="J663">
        <v>12817</v>
      </c>
      <c r="K663">
        <v>36070</v>
      </c>
      <c r="L663">
        <v>401</v>
      </c>
      <c r="M663">
        <v>3980</v>
      </c>
      <c r="N663">
        <v>4326</v>
      </c>
      <c r="O663">
        <v>100</v>
      </c>
      <c r="P663">
        <v>8807</v>
      </c>
      <c r="Q663">
        <v>4253</v>
      </c>
      <c r="R663">
        <v>0</v>
      </c>
      <c r="S663">
        <v>0</v>
      </c>
      <c r="T663">
        <v>4253</v>
      </c>
      <c r="U663">
        <v>8741</v>
      </c>
      <c r="V663">
        <v>9987</v>
      </c>
      <c r="W663">
        <v>13321</v>
      </c>
      <c r="X663">
        <v>23010</v>
      </c>
      <c r="Y663">
        <v>0.23</v>
      </c>
      <c r="Z663">
        <v>36</v>
      </c>
      <c r="AA663">
        <v>25870</v>
      </c>
      <c r="AB663">
        <v>11</v>
      </c>
      <c r="AC663">
        <v>61.16</v>
      </c>
    </row>
    <row r="664" spans="1:29" x14ac:dyDescent="0.3">
      <c r="A664">
        <v>1998</v>
      </c>
      <c r="B664">
        <v>7</v>
      </c>
      <c r="C664" s="1">
        <v>36001</v>
      </c>
      <c r="D664">
        <v>23000</v>
      </c>
      <c r="E664">
        <v>529</v>
      </c>
      <c r="F664">
        <v>174</v>
      </c>
      <c r="G664">
        <v>2140</v>
      </c>
      <c r="H664">
        <v>294</v>
      </c>
      <c r="I664">
        <v>9860</v>
      </c>
      <c r="J664">
        <v>12468</v>
      </c>
      <c r="K664">
        <v>35997</v>
      </c>
      <c r="L664">
        <v>399</v>
      </c>
      <c r="M664">
        <v>4000</v>
      </c>
      <c r="N664">
        <v>4327</v>
      </c>
      <c r="O664">
        <v>102</v>
      </c>
      <c r="P664">
        <v>8828</v>
      </c>
      <c r="Q664">
        <v>4246</v>
      </c>
      <c r="R664">
        <v>0</v>
      </c>
      <c r="S664">
        <v>0</v>
      </c>
      <c r="T664">
        <v>4246</v>
      </c>
      <c r="U664">
        <v>8829</v>
      </c>
      <c r="V664">
        <v>9709</v>
      </c>
      <c r="W664">
        <v>13511</v>
      </c>
      <c r="X664">
        <v>22923</v>
      </c>
      <c r="Y664">
        <v>0.23</v>
      </c>
      <c r="Z664">
        <v>36</v>
      </c>
      <c r="AA664">
        <v>26137</v>
      </c>
      <c r="AB664">
        <v>12</v>
      </c>
      <c r="AC664">
        <v>61.47</v>
      </c>
    </row>
    <row r="665" spans="1:29" x14ac:dyDescent="0.3">
      <c r="A665">
        <v>1998</v>
      </c>
      <c r="B665">
        <v>7</v>
      </c>
      <c r="C665" s="1">
        <v>36002</v>
      </c>
      <c r="D665">
        <v>23200</v>
      </c>
      <c r="E665">
        <v>503</v>
      </c>
      <c r="F665">
        <v>166</v>
      </c>
      <c r="G665">
        <v>2130</v>
      </c>
      <c r="H665">
        <v>295</v>
      </c>
      <c r="I665">
        <v>9060</v>
      </c>
      <c r="J665">
        <v>11651</v>
      </c>
      <c r="K665">
        <v>35354</v>
      </c>
      <c r="L665">
        <v>395</v>
      </c>
      <c r="M665">
        <v>6499</v>
      </c>
      <c r="N665">
        <v>4268</v>
      </c>
      <c r="O665">
        <v>107</v>
      </c>
      <c r="P665">
        <v>11269</v>
      </c>
      <c r="Q665">
        <v>4199</v>
      </c>
      <c r="R665">
        <v>0</v>
      </c>
      <c r="S665">
        <v>0</v>
      </c>
      <c r="T665">
        <v>4199</v>
      </c>
      <c r="U665">
        <v>8888</v>
      </c>
      <c r="V665">
        <v>6541</v>
      </c>
      <c r="W665">
        <v>13640</v>
      </c>
      <c r="X665">
        <v>19886</v>
      </c>
      <c r="Y665">
        <v>0.3</v>
      </c>
      <c r="Z665">
        <v>44</v>
      </c>
      <c r="AA665">
        <v>26294</v>
      </c>
      <c r="AB665">
        <v>24</v>
      </c>
      <c r="AC665">
        <v>61.86</v>
      </c>
    </row>
    <row r="666" spans="1:29" x14ac:dyDescent="0.3">
      <c r="A666">
        <v>1998</v>
      </c>
      <c r="B666">
        <v>7</v>
      </c>
      <c r="C666" s="1">
        <v>36003</v>
      </c>
      <c r="D666">
        <v>23100</v>
      </c>
      <c r="E666">
        <v>524</v>
      </c>
      <c r="F666">
        <v>159</v>
      </c>
      <c r="G666">
        <v>2140</v>
      </c>
      <c r="H666">
        <v>287</v>
      </c>
      <c r="I666">
        <v>8450</v>
      </c>
      <c r="J666">
        <v>11036</v>
      </c>
      <c r="K666">
        <v>34660</v>
      </c>
      <c r="L666">
        <v>368</v>
      </c>
      <c r="M666">
        <v>3993</v>
      </c>
      <c r="N666">
        <v>4379</v>
      </c>
      <c r="O666">
        <v>110</v>
      </c>
      <c r="P666">
        <v>8850</v>
      </c>
      <c r="Q666">
        <v>4160</v>
      </c>
      <c r="R666">
        <v>0</v>
      </c>
      <c r="S666">
        <v>0</v>
      </c>
      <c r="T666">
        <v>4160</v>
      </c>
      <c r="U666">
        <v>8858</v>
      </c>
      <c r="V666">
        <v>8341</v>
      </c>
      <c r="W666">
        <v>13601</v>
      </c>
      <c r="X666">
        <v>21650</v>
      </c>
      <c r="Y666">
        <v>0.24</v>
      </c>
      <c r="Z666">
        <v>38</v>
      </c>
      <c r="AA666">
        <v>26210</v>
      </c>
      <c r="AB666">
        <v>17</v>
      </c>
      <c r="AC666">
        <v>62.17</v>
      </c>
    </row>
    <row r="667" spans="1:29" x14ac:dyDescent="0.3">
      <c r="A667">
        <v>1998</v>
      </c>
      <c r="B667">
        <v>7</v>
      </c>
      <c r="C667" s="1">
        <v>36004</v>
      </c>
      <c r="D667">
        <v>23300</v>
      </c>
      <c r="E667">
        <v>548</v>
      </c>
      <c r="F667">
        <v>152</v>
      </c>
      <c r="G667">
        <v>2130</v>
      </c>
      <c r="H667">
        <v>294</v>
      </c>
      <c r="I667">
        <v>8170</v>
      </c>
      <c r="J667">
        <v>10746</v>
      </c>
      <c r="K667">
        <v>34594</v>
      </c>
      <c r="L667">
        <v>390</v>
      </c>
      <c r="M667">
        <v>3999</v>
      </c>
      <c r="N667">
        <v>4486</v>
      </c>
      <c r="O667">
        <v>102</v>
      </c>
      <c r="P667">
        <v>8977</v>
      </c>
      <c r="Q667">
        <v>4120</v>
      </c>
      <c r="R667">
        <v>0</v>
      </c>
      <c r="S667">
        <v>0</v>
      </c>
      <c r="T667">
        <v>4120</v>
      </c>
      <c r="U667">
        <v>8917</v>
      </c>
      <c r="V667">
        <v>8007</v>
      </c>
      <c r="W667">
        <v>13777</v>
      </c>
      <c r="X667">
        <v>21496</v>
      </c>
      <c r="Y667">
        <v>0.24</v>
      </c>
      <c r="Z667">
        <v>38</v>
      </c>
      <c r="AA667">
        <v>26424</v>
      </c>
      <c r="AB667">
        <v>19</v>
      </c>
      <c r="AC667">
        <v>62.47</v>
      </c>
    </row>
    <row r="668" spans="1:29" x14ac:dyDescent="0.3">
      <c r="A668">
        <v>1998</v>
      </c>
      <c r="B668">
        <v>7</v>
      </c>
      <c r="C668" s="1">
        <v>36005</v>
      </c>
      <c r="D668">
        <v>23500</v>
      </c>
      <c r="E668">
        <v>556</v>
      </c>
      <c r="F668">
        <v>145</v>
      </c>
      <c r="G668">
        <v>2140</v>
      </c>
      <c r="H668">
        <v>294</v>
      </c>
      <c r="I668">
        <v>8030</v>
      </c>
      <c r="J668">
        <v>10609</v>
      </c>
      <c r="K668">
        <v>34665</v>
      </c>
      <c r="L668">
        <v>403</v>
      </c>
      <c r="M668">
        <v>3820</v>
      </c>
      <c r="N668">
        <v>4502</v>
      </c>
      <c r="O668">
        <v>88</v>
      </c>
      <c r="P668">
        <v>8813</v>
      </c>
      <c r="Q668">
        <v>4120</v>
      </c>
      <c r="R668">
        <v>0</v>
      </c>
      <c r="S668">
        <v>0</v>
      </c>
      <c r="T668">
        <v>4120</v>
      </c>
      <c r="U668">
        <v>8976</v>
      </c>
      <c r="V668">
        <v>8093</v>
      </c>
      <c r="W668">
        <v>13927</v>
      </c>
      <c r="X668">
        <v>21731</v>
      </c>
      <c r="Y668">
        <v>0.24</v>
      </c>
      <c r="Z668">
        <v>37</v>
      </c>
      <c r="AA668">
        <v>26635</v>
      </c>
      <c r="AB668">
        <v>18</v>
      </c>
      <c r="AC668">
        <v>62.74</v>
      </c>
    </row>
    <row r="669" spans="1:29" x14ac:dyDescent="0.3">
      <c r="A669">
        <v>1998</v>
      </c>
      <c r="B669">
        <v>7</v>
      </c>
      <c r="C669" s="1">
        <v>36006</v>
      </c>
      <c r="D669">
        <v>23700</v>
      </c>
      <c r="E669">
        <v>566</v>
      </c>
      <c r="F669">
        <v>136</v>
      </c>
      <c r="G669">
        <v>2140</v>
      </c>
      <c r="H669">
        <v>291</v>
      </c>
      <c r="I669">
        <v>7460</v>
      </c>
      <c r="J669">
        <v>10027</v>
      </c>
      <c r="K669">
        <v>34293</v>
      </c>
      <c r="L669">
        <v>387</v>
      </c>
      <c r="M669">
        <v>3801</v>
      </c>
      <c r="N669">
        <v>4524</v>
      </c>
      <c r="O669">
        <v>104</v>
      </c>
      <c r="P669">
        <v>8816</v>
      </c>
      <c r="Q669">
        <v>4102</v>
      </c>
      <c r="R669">
        <v>0</v>
      </c>
      <c r="S669">
        <v>0</v>
      </c>
      <c r="T669">
        <v>4102</v>
      </c>
      <c r="U669">
        <v>9034</v>
      </c>
      <c r="V669">
        <v>7579</v>
      </c>
      <c r="W669">
        <v>14083</v>
      </c>
      <c r="X669">
        <v>21375</v>
      </c>
      <c r="Y669">
        <v>0.24</v>
      </c>
      <c r="Z669">
        <v>38</v>
      </c>
      <c r="AA669">
        <v>26833</v>
      </c>
      <c r="AB669">
        <v>20</v>
      </c>
      <c r="AC669">
        <v>63.01</v>
      </c>
    </row>
    <row r="670" spans="1:29" x14ac:dyDescent="0.3">
      <c r="A670">
        <v>1998</v>
      </c>
      <c r="B670">
        <v>7</v>
      </c>
      <c r="C670" s="1">
        <v>36007</v>
      </c>
      <c r="D670">
        <v>23800</v>
      </c>
      <c r="E670">
        <v>570</v>
      </c>
      <c r="F670">
        <v>137</v>
      </c>
      <c r="G670">
        <v>2010</v>
      </c>
      <c r="H670">
        <v>290</v>
      </c>
      <c r="I670">
        <v>7050</v>
      </c>
      <c r="J670">
        <v>9487</v>
      </c>
      <c r="K670">
        <v>33857</v>
      </c>
      <c r="L670">
        <v>359</v>
      </c>
      <c r="M670">
        <v>3883</v>
      </c>
      <c r="N670">
        <v>4522</v>
      </c>
      <c r="O670">
        <v>89</v>
      </c>
      <c r="P670">
        <v>8853</v>
      </c>
      <c r="Q670">
        <v>4062</v>
      </c>
      <c r="R670">
        <v>0</v>
      </c>
      <c r="S670">
        <v>0</v>
      </c>
      <c r="T670">
        <v>4062</v>
      </c>
      <c r="U670">
        <v>9063</v>
      </c>
      <c r="V670">
        <v>7056</v>
      </c>
      <c r="W670">
        <v>14169</v>
      </c>
      <c r="X670">
        <v>20941</v>
      </c>
      <c r="Y670">
        <v>0.24</v>
      </c>
      <c r="Z670">
        <v>38</v>
      </c>
      <c r="AA670">
        <v>26807</v>
      </c>
      <c r="AB670">
        <v>22</v>
      </c>
      <c r="AC670">
        <v>63.28</v>
      </c>
    </row>
    <row r="671" spans="1:29" x14ac:dyDescent="0.3">
      <c r="A671">
        <v>1998</v>
      </c>
      <c r="B671">
        <v>8</v>
      </c>
      <c r="C671" s="1">
        <v>36008</v>
      </c>
      <c r="D671">
        <v>23700</v>
      </c>
      <c r="E671">
        <v>557</v>
      </c>
      <c r="F671">
        <v>135</v>
      </c>
      <c r="G671">
        <v>1730</v>
      </c>
      <c r="H671">
        <v>298</v>
      </c>
      <c r="I671">
        <v>6750</v>
      </c>
      <c r="J671">
        <v>8913</v>
      </c>
      <c r="K671">
        <v>33170</v>
      </c>
      <c r="L671">
        <v>363</v>
      </c>
      <c r="M671">
        <v>3953</v>
      </c>
      <c r="N671">
        <v>4473</v>
      </c>
      <c r="O671">
        <v>101</v>
      </c>
      <c r="P671">
        <v>8890</v>
      </c>
      <c r="Q671">
        <v>4074</v>
      </c>
      <c r="R671">
        <v>0</v>
      </c>
      <c r="S671">
        <v>0</v>
      </c>
      <c r="T671">
        <v>4074</v>
      </c>
      <c r="U671">
        <v>9034</v>
      </c>
      <c r="V671">
        <v>6409</v>
      </c>
      <c r="W671">
        <v>14082</v>
      </c>
      <c r="X671">
        <v>20206</v>
      </c>
      <c r="Y671">
        <v>0.25</v>
      </c>
      <c r="Z671">
        <v>39</v>
      </c>
      <c r="AA671">
        <v>26420</v>
      </c>
      <c r="AB671">
        <v>24</v>
      </c>
      <c r="AC671">
        <v>63.56</v>
      </c>
    </row>
    <row r="672" spans="1:29" x14ac:dyDescent="0.3">
      <c r="A672">
        <v>1998</v>
      </c>
      <c r="B672">
        <v>8</v>
      </c>
      <c r="C672" s="1">
        <v>36009</v>
      </c>
      <c r="D672">
        <v>23800</v>
      </c>
      <c r="E672">
        <v>540</v>
      </c>
      <c r="F672">
        <v>131</v>
      </c>
      <c r="G672">
        <v>1700</v>
      </c>
      <c r="H672">
        <v>294</v>
      </c>
      <c r="I672">
        <v>6570</v>
      </c>
      <c r="J672">
        <v>8695</v>
      </c>
      <c r="K672">
        <v>33035</v>
      </c>
      <c r="L672">
        <v>362</v>
      </c>
      <c r="M672">
        <v>6558</v>
      </c>
      <c r="N672">
        <v>4221</v>
      </c>
      <c r="O672">
        <v>112</v>
      </c>
      <c r="P672">
        <v>11253</v>
      </c>
      <c r="Q672">
        <v>4074</v>
      </c>
      <c r="R672">
        <v>0</v>
      </c>
      <c r="S672">
        <v>0</v>
      </c>
      <c r="T672">
        <v>4074</v>
      </c>
      <c r="U672">
        <v>9063</v>
      </c>
      <c r="V672">
        <v>3857</v>
      </c>
      <c r="W672">
        <v>14136</v>
      </c>
      <c r="X672">
        <v>17708</v>
      </c>
      <c r="Y672">
        <v>0.32</v>
      </c>
      <c r="Z672">
        <v>46</v>
      </c>
      <c r="AA672">
        <v>26465</v>
      </c>
      <c r="AB672">
        <v>33</v>
      </c>
      <c r="AC672">
        <v>63.91</v>
      </c>
    </row>
    <row r="673" spans="1:29" x14ac:dyDescent="0.3">
      <c r="A673">
        <v>1998</v>
      </c>
      <c r="B673">
        <v>8</v>
      </c>
      <c r="C673" s="1">
        <v>36010</v>
      </c>
      <c r="D673">
        <v>24000</v>
      </c>
      <c r="E673">
        <v>540</v>
      </c>
      <c r="F673">
        <v>125</v>
      </c>
      <c r="G673">
        <v>1700</v>
      </c>
      <c r="H673">
        <v>294</v>
      </c>
      <c r="I673">
        <v>6410</v>
      </c>
      <c r="J673">
        <v>8529</v>
      </c>
      <c r="K673">
        <v>33069</v>
      </c>
      <c r="L673">
        <v>368</v>
      </c>
      <c r="M673">
        <v>3997</v>
      </c>
      <c r="N673">
        <v>4388</v>
      </c>
      <c r="O673">
        <v>112</v>
      </c>
      <c r="P673">
        <v>8865</v>
      </c>
      <c r="Q673">
        <v>4107</v>
      </c>
      <c r="R673">
        <v>0</v>
      </c>
      <c r="S673">
        <v>0</v>
      </c>
      <c r="T673">
        <v>4107</v>
      </c>
      <c r="U673">
        <v>9122</v>
      </c>
      <c r="V673">
        <v>6117</v>
      </c>
      <c r="W673">
        <v>14268</v>
      </c>
      <c r="X673">
        <v>20097</v>
      </c>
      <c r="Y673">
        <v>0.25</v>
      </c>
      <c r="Z673">
        <v>39</v>
      </c>
      <c r="AA673">
        <v>26659</v>
      </c>
      <c r="AB673">
        <v>25</v>
      </c>
      <c r="AC673">
        <v>64.150000000000006</v>
      </c>
    </row>
    <row r="674" spans="1:29" x14ac:dyDescent="0.3">
      <c r="A674">
        <v>1998</v>
      </c>
      <c r="B674">
        <v>8</v>
      </c>
      <c r="C674" s="1">
        <v>36011</v>
      </c>
      <c r="D674">
        <v>24400</v>
      </c>
      <c r="E674">
        <v>581</v>
      </c>
      <c r="F674">
        <v>118</v>
      </c>
      <c r="G674">
        <v>1680</v>
      </c>
      <c r="H674">
        <v>294</v>
      </c>
      <c r="I674">
        <v>6310</v>
      </c>
      <c r="J674">
        <v>8402</v>
      </c>
      <c r="K674">
        <v>33383</v>
      </c>
      <c r="L674">
        <v>311</v>
      </c>
      <c r="M674">
        <v>4196</v>
      </c>
      <c r="N674">
        <v>4635</v>
      </c>
      <c r="O674">
        <v>109</v>
      </c>
      <c r="P674">
        <v>9251</v>
      </c>
      <c r="Q674">
        <v>4039</v>
      </c>
      <c r="R674">
        <v>0</v>
      </c>
      <c r="S674">
        <v>0</v>
      </c>
      <c r="T674">
        <v>4039</v>
      </c>
      <c r="U674">
        <v>9239</v>
      </c>
      <c r="V674">
        <v>5765</v>
      </c>
      <c r="W674">
        <v>14611</v>
      </c>
      <c r="X674">
        <v>20093</v>
      </c>
      <c r="Y674">
        <v>0.26</v>
      </c>
      <c r="Z674">
        <v>40</v>
      </c>
      <c r="AA674">
        <v>27073</v>
      </c>
      <c r="AB674">
        <v>26</v>
      </c>
      <c r="AC674">
        <v>64.38</v>
      </c>
    </row>
    <row r="675" spans="1:29" x14ac:dyDescent="0.3">
      <c r="A675">
        <v>1998</v>
      </c>
      <c r="B675">
        <v>8</v>
      </c>
      <c r="C675" s="1">
        <v>36012</v>
      </c>
      <c r="D675">
        <v>24300</v>
      </c>
      <c r="E675">
        <v>605</v>
      </c>
      <c r="F675">
        <v>111</v>
      </c>
      <c r="G675">
        <v>1680</v>
      </c>
      <c r="H675">
        <v>294</v>
      </c>
      <c r="I675">
        <v>6290</v>
      </c>
      <c r="J675">
        <v>8375</v>
      </c>
      <c r="K675">
        <v>33280</v>
      </c>
      <c r="L675">
        <v>272</v>
      </c>
      <c r="M675">
        <v>4179</v>
      </c>
      <c r="N675">
        <v>4550</v>
      </c>
      <c r="O675">
        <v>131</v>
      </c>
      <c r="P675">
        <v>9132</v>
      </c>
      <c r="Q675">
        <v>4009</v>
      </c>
      <c r="R675">
        <v>0</v>
      </c>
      <c r="S675">
        <v>0</v>
      </c>
      <c r="T675">
        <v>4009</v>
      </c>
      <c r="U675">
        <v>9210</v>
      </c>
      <c r="V675">
        <v>5847</v>
      </c>
      <c r="W675">
        <v>14573</v>
      </c>
      <c r="X675">
        <v>20139</v>
      </c>
      <c r="Y675">
        <v>0.26</v>
      </c>
      <c r="Z675">
        <v>39</v>
      </c>
      <c r="AA675">
        <v>26990</v>
      </c>
      <c r="AB675">
        <v>25</v>
      </c>
      <c r="AC675">
        <v>64.599999999999994</v>
      </c>
    </row>
    <row r="676" spans="1:29" x14ac:dyDescent="0.3">
      <c r="A676">
        <v>1998</v>
      </c>
      <c r="B676">
        <v>8</v>
      </c>
      <c r="C676" s="1">
        <v>36013</v>
      </c>
      <c r="D676">
        <v>24400</v>
      </c>
      <c r="E676">
        <v>601</v>
      </c>
      <c r="F676">
        <v>106</v>
      </c>
      <c r="G676">
        <v>1680</v>
      </c>
      <c r="H676">
        <v>294</v>
      </c>
      <c r="I676">
        <v>6190</v>
      </c>
      <c r="J676">
        <v>8270</v>
      </c>
      <c r="K676">
        <v>33271</v>
      </c>
      <c r="L676">
        <v>278</v>
      </c>
      <c r="M676">
        <v>3174</v>
      </c>
      <c r="N676">
        <v>4174</v>
      </c>
      <c r="O676">
        <v>99</v>
      </c>
      <c r="P676">
        <v>7725</v>
      </c>
      <c r="Q676">
        <v>3988</v>
      </c>
      <c r="R676">
        <v>0</v>
      </c>
      <c r="S676">
        <v>0</v>
      </c>
      <c r="T676">
        <v>3988</v>
      </c>
      <c r="U676">
        <v>9239</v>
      </c>
      <c r="V676">
        <v>7192</v>
      </c>
      <c r="W676">
        <v>14645</v>
      </c>
      <c r="X676">
        <v>21558</v>
      </c>
      <c r="Y676">
        <v>0.22</v>
      </c>
      <c r="Z676">
        <v>35</v>
      </c>
      <c r="AA676">
        <v>27081</v>
      </c>
      <c r="AB676">
        <v>20</v>
      </c>
      <c r="AC676">
        <v>64.77</v>
      </c>
    </row>
    <row r="677" spans="1:29" x14ac:dyDescent="0.3">
      <c r="A677">
        <v>1998</v>
      </c>
      <c r="B677">
        <v>8</v>
      </c>
      <c r="C677" s="1">
        <v>36014</v>
      </c>
      <c r="D677">
        <v>24600</v>
      </c>
      <c r="E677">
        <v>585</v>
      </c>
      <c r="F677">
        <v>104</v>
      </c>
      <c r="G677">
        <v>1660</v>
      </c>
      <c r="H677">
        <v>294</v>
      </c>
      <c r="I677">
        <v>5910</v>
      </c>
      <c r="J677">
        <v>7968</v>
      </c>
      <c r="K677">
        <v>33153</v>
      </c>
      <c r="L677">
        <v>349</v>
      </c>
      <c r="M677">
        <v>4094</v>
      </c>
      <c r="N677">
        <v>4937</v>
      </c>
      <c r="O677">
        <v>109</v>
      </c>
      <c r="P677">
        <v>9489</v>
      </c>
      <c r="Q677">
        <v>3935</v>
      </c>
      <c r="R677">
        <v>0</v>
      </c>
      <c r="S677">
        <v>0</v>
      </c>
      <c r="T677">
        <v>3935</v>
      </c>
      <c r="U677">
        <v>9298</v>
      </c>
      <c r="V677">
        <v>5219</v>
      </c>
      <c r="W677">
        <v>14786</v>
      </c>
      <c r="X677">
        <v>19729</v>
      </c>
      <c r="Y677">
        <v>0.27</v>
      </c>
      <c r="Z677">
        <v>40</v>
      </c>
      <c r="AA677">
        <v>27243</v>
      </c>
      <c r="AB677">
        <v>28</v>
      </c>
      <c r="AC677">
        <v>64.98</v>
      </c>
    </row>
    <row r="678" spans="1:29" x14ac:dyDescent="0.3">
      <c r="A678">
        <v>1998</v>
      </c>
      <c r="B678">
        <v>8</v>
      </c>
      <c r="C678" s="1">
        <v>36015</v>
      </c>
      <c r="D678">
        <v>24300</v>
      </c>
      <c r="E678">
        <v>554</v>
      </c>
      <c r="F678">
        <v>101</v>
      </c>
      <c r="G678">
        <v>1660</v>
      </c>
      <c r="H678">
        <v>294</v>
      </c>
      <c r="I678">
        <v>5840</v>
      </c>
      <c r="J678">
        <v>7895</v>
      </c>
      <c r="K678">
        <v>32749</v>
      </c>
      <c r="L678">
        <v>362</v>
      </c>
      <c r="M678">
        <v>4423</v>
      </c>
      <c r="N678">
        <v>4497</v>
      </c>
      <c r="O678">
        <v>116</v>
      </c>
      <c r="P678">
        <v>9398</v>
      </c>
      <c r="Q678">
        <v>3949</v>
      </c>
      <c r="R678">
        <v>0</v>
      </c>
      <c r="S678">
        <v>0</v>
      </c>
      <c r="T678">
        <v>3949</v>
      </c>
      <c r="U678">
        <v>9210</v>
      </c>
      <c r="V678">
        <v>5140</v>
      </c>
      <c r="W678">
        <v>14538</v>
      </c>
      <c r="X678">
        <v>19401</v>
      </c>
      <c r="Y678">
        <v>0.27</v>
      </c>
      <c r="Z678">
        <v>41</v>
      </c>
      <c r="AA678">
        <v>26909</v>
      </c>
      <c r="AB678">
        <v>28</v>
      </c>
      <c r="AC678">
        <v>65.19</v>
      </c>
    </row>
    <row r="679" spans="1:29" x14ac:dyDescent="0.3">
      <c r="A679">
        <v>1998</v>
      </c>
      <c r="B679">
        <v>8</v>
      </c>
      <c r="C679" s="1">
        <v>36016</v>
      </c>
      <c r="D679">
        <v>24700</v>
      </c>
      <c r="E679">
        <v>508</v>
      </c>
      <c r="F679">
        <v>98</v>
      </c>
      <c r="G679">
        <v>1660</v>
      </c>
      <c r="H679">
        <v>294</v>
      </c>
      <c r="I679">
        <v>5830</v>
      </c>
      <c r="J679">
        <v>7882</v>
      </c>
      <c r="K679">
        <v>33090</v>
      </c>
      <c r="L679">
        <v>364</v>
      </c>
      <c r="M679">
        <v>6087</v>
      </c>
      <c r="N679">
        <v>4493</v>
      </c>
      <c r="O679">
        <v>90</v>
      </c>
      <c r="P679">
        <v>11034</v>
      </c>
      <c r="Q679">
        <v>3899</v>
      </c>
      <c r="R679">
        <v>0</v>
      </c>
      <c r="S679">
        <v>0</v>
      </c>
      <c r="T679">
        <v>3899</v>
      </c>
      <c r="U679">
        <v>9327</v>
      </c>
      <c r="V679">
        <v>3641</v>
      </c>
      <c r="W679">
        <v>14789</v>
      </c>
      <c r="X679">
        <v>18157</v>
      </c>
      <c r="Y679">
        <v>0.32</v>
      </c>
      <c r="Z679">
        <v>45</v>
      </c>
      <c r="AA679">
        <v>27260</v>
      </c>
      <c r="AB679">
        <v>33</v>
      </c>
      <c r="AC679">
        <v>65.430000000000007</v>
      </c>
    </row>
    <row r="680" spans="1:29" x14ac:dyDescent="0.3">
      <c r="A680">
        <v>1998</v>
      </c>
      <c r="B680">
        <v>8</v>
      </c>
      <c r="C680" s="1">
        <v>36017</v>
      </c>
      <c r="D680">
        <v>25100</v>
      </c>
      <c r="E680">
        <v>530</v>
      </c>
      <c r="F680">
        <v>98</v>
      </c>
      <c r="G680">
        <v>1670</v>
      </c>
      <c r="H680">
        <v>294</v>
      </c>
      <c r="I680">
        <v>5760</v>
      </c>
      <c r="J680">
        <v>7822</v>
      </c>
      <c r="K680">
        <v>33452</v>
      </c>
      <c r="L680">
        <v>364</v>
      </c>
      <c r="M680">
        <v>3991</v>
      </c>
      <c r="N680">
        <v>4464</v>
      </c>
      <c r="O680">
        <v>104</v>
      </c>
      <c r="P680">
        <v>8923</v>
      </c>
      <c r="Q680">
        <v>3855</v>
      </c>
      <c r="R680">
        <v>0</v>
      </c>
      <c r="S680">
        <v>0</v>
      </c>
      <c r="T680">
        <v>3855</v>
      </c>
      <c r="U680">
        <v>9444</v>
      </c>
      <c r="V680">
        <v>5838</v>
      </c>
      <c r="W680">
        <v>15106</v>
      </c>
      <c r="X680">
        <v>20674</v>
      </c>
      <c r="Y680">
        <v>0.25</v>
      </c>
      <c r="Z680">
        <v>38</v>
      </c>
      <c r="AA680">
        <v>27692</v>
      </c>
      <c r="AB680">
        <v>25</v>
      </c>
      <c r="AC680">
        <v>65.569999999999993</v>
      </c>
    </row>
    <row r="681" spans="1:29" x14ac:dyDescent="0.3">
      <c r="A681">
        <v>1998</v>
      </c>
      <c r="B681">
        <v>8</v>
      </c>
      <c r="C681" s="1">
        <v>36018</v>
      </c>
      <c r="D681">
        <v>25400</v>
      </c>
      <c r="E681">
        <v>554</v>
      </c>
      <c r="F681">
        <v>96</v>
      </c>
      <c r="G681">
        <v>1650</v>
      </c>
      <c r="H681">
        <v>294</v>
      </c>
      <c r="I681">
        <v>5560</v>
      </c>
      <c r="J681">
        <v>7600</v>
      </c>
      <c r="K681">
        <v>33554</v>
      </c>
      <c r="L681">
        <v>357</v>
      </c>
      <c r="M681">
        <v>4494</v>
      </c>
      <c r="N681">
        <v>4498</v>
      </c>
      <c r="O681">
        <v>113</v>
      </c>
      <c r="P681">
        <v>9462</v>
      </c>
      <c r="Q681">
        <v>3814</v>
      </c>
      <c r="R681">
        <v>0</v>
      </c>
      <c r="S681">
        <v>0</v>
      </c>
      <c r="T681">
        <v>3814</v>
      </c>
      <c r="U681">
        <v>9532</v>
      </c>
      <c r="V681">
        <v>5191</v>
      </c>
      <c r="W681">
        <v>15354</v>
      </c>
      <c r="X681">
        <v>20278</v>
      </c>
      <c r="Y681">
        <v>0.26</v>
      </c>
      <c r="Z681">
        <v>40</v>
      </c>
      <c r="AA681">
        <v>27994</v>
      </c>
      <c r="AB681">
        <v>28</v>
      </c>
      <c r="AC681">
        <v>65.72</v>
      </c>
    </row>
    <row r="682" spans="1:29" x14ac:dyDescent="0.3">
      <c r="A682">
        <v>1998</v>
      </c>
      <c r="B682">
        <v>8</v>
      </c>
      <c r="C682" s="1">
        <v>36019</v>
      </c>
      <c r="D682">
        <v>25000</v>
      </c>
      <c r="E682">
        <v>564</v>
      </c>
      <c r="F682">
        <v>92</v>
      </c>
      <c r="G682">
        <v>1650</v>
      </c>
      <c r="H682">
        <v>294</v>
      </c>
      <c r="I682">
        <v>5390</v>
      </c>
      <c r="J682">
        <v>7426</v>
      </c>
      <c r="K682">
        <v>32990</v>
      </c>
      <c r="L682">
        <v>439</v>
      </c>
      <c r="M682">
        <v>3589</v>
      </c>
      <c r="N682">
        <v>4513</v>
      </c>
      <c r="O682">
        <v>120</v>
      </c>
      <c r="P682">
        <v>8661</v>
      </c>
      <c r="Q682">
        <v>3833</v>
      </c>
      <c r="R682">
        <v>0</v>
      </c>
      <c r="S682">
        <v>0</v>
      </c>
      <c r="T682">
        <v>3833</v>
      </c>
      <c r="U682">
        <v>9415</v>
      </c>
      <c r="V682">
        <v>5688</v>
      </c>
      <c r="W682">
        <v>15076</v>
      </c>
      <c r="X682">
        <v>20496</v>
      </c>
      <c r="Y682">
        <v>0.24</v>
      </c>
      <c r="Z682">
        <v>38</v>
      </c>
      <c r="AA682">
        <v>27600</v>
      </c>
      <c r="AB682">
        <v>26</v>
      </c>
      <c r="AC682">
        <v>65.86</v>
      </c>
    </row>
    <row r="683" spans="1:29" x14ac:dyDescent="0.3">
      <c r="A683">
        <v>1998</v>
      </c>
      <c r="B683">
        <v>8</v>
      </c>
      <c r="C683" s="1">
        <v>36020</v>
      </c>
      <c r="D683">
        <v>25100</v>
      </c>
      <c r="E683">
        <v>573</v>
      </c>
      <c r="F683">
        <v>89</v>
      </c>
      <c r="G683">
        <v>1640</v>
      </c>
      <c r="H683">
        <v>294</v>
      </c>
      <c r="I683">
        <v>5230</v>
      </c>
      <c r="J683">
        <v>7253</v>
      </c>
      <c r="K683">
        <v>32926</v>
      </c>
      <c r="L683">
        <v>441</v>
      </c>
      <c r="M683">
        <v>4116</v>
      </c>
      <c r="N683">
        <v>4545</v>
      </c>
      <c r="O683">
        <v>123</v>
      </c>
      <c r="P683">
        <v>9225</v>
      </c>
      <c r="Q683">
        <v>3774</v>
      </c>
      <c r="R683">
        <v>0</v>
      </c>
      <c r="S683">
        <v>0</v>
      </c>
      <c r="T683">
        <v>3774</v>
      </c>
      <c r="U683">
        <v>9444</v>
      </c>
      <c r="V683">
        <v>5019</v>
      </c>
      <c r="W683">
        <v>15172</v>
      </c>
      <c r="X683">
        <v>19926</v>
      </c>
      <c r="Y683">
        <v>0.26</v>
      </c>
      <c r="Z683">
        <v>39</v>
      </c>
      <c r="AA683">
        <v>27696</v>
      </c>
      <c r="AB683">
        <v>28</v>
      </c>
      <c r="AC683">
        <v>66</v>
      </c>
    </row>
    <row r="684" spans="1:29" x14ac:dyDescent="0.3">
      <c r="A684">
        <v>1998</v>
      </c>
      <c r="B684">
        <v>8</v>
      </c>
      <c r="C684" s="1">
        <v>36021</v>
      </c>
      <c r="D684">
        <v>25500</v>
      </c>
      <c r="E684">
        <v>554</v>
      </c>
      <c r="F684">
        <v>87</v>
      </c>
      <c r="G684">
        <v>1650</v>
      </c>
      <c r="H684">
        <v>291</v>
      </c>
      <c r="I684">
        <v>5280</v>
      </c>
      <c r="J684">
        <v>7308</v>
      </c>
      <c r="K684">
        <v>33362</v>
      </c>
      <c r="L684">
        <v>411</v>
      </c>
      <c r="M684">
        <v>4298</v>
      </c>
      <c r="N684">
        <v>4520</v>
      </c>
      <c r="O684">
        <v>121</v>
      </c>
      <c r="P684">
        <v>9350</v>
      </c>
      <c r="Q684">
        <v>3720</v>
      </c>
      <c r="R684">
        <v>0</v>
      </c>
      <c r="S684">
        <v>0</v>
      </c>
      <c r="T684">
        <v>3720</v>
      </c>
      <c r="U684">
        <v>9562</v>
      </c>
      <c r="V684">
        <v>5101</v>
      </c>
      <c r="W684">
        <v>15451</v>
      </c>
      <c r="X684">
        <v>20292</v>
      </c>
      <c r="Y684">
        <v>0.26</v>
      </c>
      <c r="Z684">
        <v>39</v>
      </c>
      <c r="AA684">
        <v>28082</v>
      </c>
      <c r="AB684">
        <v>28</v>
      </c>
      <c r="AC684">
        <v>66.13</v>
      </c>
    </row>
    <row r="685" spans="1:29" x14ac:dyDescent="0.3">
      <c r="A685">
        <v>1998</v>
      </c>
      <c r="B685">
        <v>8</v>
      </c>
      <c r="C685" s="1">
        <v>36022</v>
      </c>
      <c r="D685">
        <v>25400</v>
      </c>
      <c r="E685">
        <v>514</v>
      </c>
      <c r="F685">
        <v>83</v>
      </c>
      <c r="G685">
        <v>1650</v>
      </c>
      <c r="H685">
        <v>289</v>
      </c>
      <c r="I685">
        <v>5530</v>
      </c>
      <c r="J685">
        <v>7552</v>
      </c>
      <c r="K685">
        <v>33466</v>
      </c>
      <c r="L685">
        <v>428</v>
      </c>
      <c r="M685">
        <v>4200</v>
      </c>
      <c r="N685">
        <v>4524</v>
      </c>
      <c r="O685">
        <v>99</v>
      </c>
      <c r="P685">
        <v>9251</v>
      </c>
      <c r="Q685">
        <v>3749</v>
      </c>
      <c r="R685">
        <v>0</v>
      </c>
      <c r="S685">
        <v>0</v>
      </c>
      <c r="T685">
        <v>3749</v>
      </c>
      <c r="U685">
        <v>9532</v>
      </c>
      <c r="V685">
        <v>5396</v>
      </c>
      <c r="W685">
        <v>15332</v>
      </c>
      <c r="X685">
        <v>20465</v>
      </c>
      <c r="Y685">
        <v>0.26</v>
      </c>
      <c r="Z685">
        <v>39</v>
      </c>
      <c r="AA685">
        <v>27936</v>
      </c>
      <c r="AB685">
        <v>27</v>
      </c>
      <c r="AC685">
        <v>66.239999999999995</v>
      </c>
    </row>
    <row r="686" spans="1:29" x14ac:dyDescent="0.3">
      <c r="A686">
        <v>1998</v>
      </c>
      <c r="B686">
        <v>8</v>
      </c>
      <c r="C686" s="1">
        <v>36023</v>
      </c>
      <c r="D686">
        <v>24900</v>
      </c>
      <c r="E686">
        <v>496</v>
      </c>
      <c r="F686">
        <v>79</v>
      </c>
      <c r="G686">
        <v>1650</v>
      </c>
      <c r="H686">
        <v>289</v>
      </c>
      <c r="I686">
        <v>5230</v>
      </c>
      <c r="J686">
        <v>7248</v>
      </c>
      <c r="K686">
        <v>32644</v>
      </c>
      <c r="L686">
        <v>440</v>
      </c>
      <c r="M686">
        <v>6500</v>
      </c>
      <c r="N686">
        <v>4521</v>
      </c>
      <c r="O686">
        <v>103</v>
      </c>
      <c r="P686">
        <v>11564</v>
      </c>
      <c r="Q686">
        <v>3699</v>
      </c>
      <c r="R686">
        <v>0</v>
      </c>
      <c r="S686">
        <v>0</v>
      </c>
      <c r="T686">
        <v>3699</v>
      </c>
      <c r="U686">
        <v>9386</v>
      </c>
      <c r="V686">
        <v>2666</v>
      </c>
      <c r="W686">
        <v>14975</v>
      </c>
      <c r="X686">
        <v>17381</v>
      </c>
      <c r="Y686">
        <v>0.33</v>
      </c>
      <c r="Z686">
        <v>47</v>
      </c>
      <c r="AA686">
        <v>27414</v>
      </c>
      <c r="AB686">
        <v>37</v>
      </c>
      <c r="AC686">
        <v>66.45</v>
      </c>
    </row>
    <row r="687" spans="1:29" x14ac:dyDescent="0.3">
      <c r="A687">
        <v>1998</v>
      </c>
      <c r="B687">
        <v>8</v>
      </c>
      <c r="C687" s="1">
        <v>36024</v>
      </c>
      <c r="D687">
        <v>24500</v>
      </c>
      <c r="E687">
        <v>519</v>
      </c>
      <c r="F687">
        <v>81</v>
      </c>
      <c r="G687">
        <v>1680</v>
      </c>
      <c r="H687">
        <v>289</v>
      </c>
      <c r="I687">
        <v>5090</v>
      </c>
      <c r="J687">
        <v>7140</v>
      </c>
      <c r="K687">
        <v>32159</v>
      </c>
      <c r="L687">
        <v>441</v>
      </c>
      <c r="M687">
        <v>4189</v>
      </c>
      <c r="N687">
        <v>4508</v>
      </c>
      <c r="O687">
        <v>105</v>
      </c>
      <c r="P687">
        <v>9243</v>
      </c>
      <c r="Q687">
        <v>3733</v>
      </c>
      <c r="R687">
        <v>0</v>
      </c>
      <c r="S687">
        <v>0</v>
      </c>
      <c r="T687">
        <v>3733</v>
      </c>
      <c r="U687">
        <v>9269</v>
      </c>
      <c r="V687">
        <v>4739</v>
      </c>
      <c r="W687">
        <v>14705</v>
      </c>
      <c r="X687">
        <v>19183</v>
      </c>
      <c r="Y687">
        <v>0.27</v>
      </c>
      <c r="Z687">
        <v>40</v>
      </c>
      <c r="AA687">
        <v>27069</v>
      </c>
      <c r="AB687">
        <v>29</v>
      </c>
      <c r="AC687">
        <v>66.59</v>
      </c>
    </row>
    <row r="688" spans="1:29" x14ac:dyDescent="0.3">
      <c r="A688">
        <v>1998</v>
      </c>
      <c r="B688">
        <v>8</v>
      </c>
      <c r="C688" s="1">
        <v>36025</v>
      </c>
      <c r="D688">
        <v>24500</v>
      </c>
      <c r="E688">
        <v>513</v>
      </c>
      <c r="F688">
        <v>80</v>
      </c>
      <c r="G688">
        <v>1700</v>
      </c>
      <c r="H688">
        <v>289</v>
      </c>
      <c r="I688">
        <v>5010</v>
      </c>
      <c r="J688">
        <v>7079</v>
      </c>
      <c r="K688">
        <v>32092</v>
      </c>
      <c r="L688">
        <v>432</v>
      </c>
      <c r="M688">
        <v>4250</v>
      </c>
      <c r="N688">
        <v>4463</v>
      </c>
      <c r="O688">
        <v>96</v>
      </c>
      <c r="P688">
        <v>9241</v>
      </c>
      <c r="Q688">
        <v>3642</v>
      </c>
      <c r="R688">
        <v>0</v>
      </c>
      <c r="S688">
        <v>0</v>
      </c>
      <c r="T688">
        <v>3642</v>
      </c>
      <c r="U688">
        <v>9269</v>
      </c>
      <c r="V688">
        <v>4739</v>
      </c>
      <c r="W688">
        <v>14725</v>
      </c>
      <c r="X688">
        <v>19209</v>
      </c>
      <c r="Y688">
        <v>0.27</v>
      </c>
      <c r="Z688">
        <v>40</v>
      </c>
      <c r="AA688">
        <v>27082</v>
      </c>
      <c r="AB688">
        <v>29</v>
      </c>
      <c r="AC688">
        <v>66.709999999999994</v>
      </c>
    </row>
    <row r="689" spans="1:29" x14ac:dyDescent="0.3">
      <c r="A689">
        <v>1998</v>
      </c>
      <c r="B689">
        <v>8</v>
      </c>
      <c r="C689" s="1">
        <v>36026</v>
      </c>
      <c r="D689">
        <v>24900</v>
      </c>
      <c r="E689">
        <v>536</v>
      </c>
      <c r="F689">
        <v>80</v>
      </c>
      <c r="G689">
        <v>1660</v>
      </c>
      <c r="H689">
        <v>289</v>
      </c>
      <c r="I689">
        <v>4790</v>
      </c>
      <c r="J689">
        <v>6819</v>
      </c>
      <c r="K689">
        <v>32255</v>
      </c>
      <c r="L689">
        <v>420</v>
      </c>
      <c r="M689">
        <v>3947</v>
      </c>
      <c r="N689">
        <v>4500</v>
      </c>
      <c r="O689">
        <v>109</v>
      </c>
      <c r="P689">
        <v>8976</v>
      </c>
      <c r="Q689">
        <v>3578</v>
      </c>
      <c r="R689">
        <v>0</v>
      </c>
      <c r="S689">
        <v>0</v>
      </c>
      <c r="T689">
        <v>3578</v>
      </c>
      <c r="U689">
        <v>9386</v>
      </c>
      <c r="V689">
        <v>4902</v>
      </c>
      <c r="W689">
        <v>15048</v>
      </c>
      <c r="X689">
        <v>19700</v>
      </c>
      <c r="Y689">
        <v>0.26</v>
      </c>
      <c r="Z689">
        <v>39</v>
      </c>
      <c r="AA689">
        <v>27465</v>
      </c>
      <c r="AB689">
        <v>28</v>
      </c>
      <c r="AC689">
        <v>66.819999999999993</v>
      </c>
    </row>
    <row r="690" spans="1:29" x14ac:dyDescent="0.3">
      <c r="A690">
        <v>1998</v>
      </c>
      <c r="B690">
        <v>8</v>
      </c>
      <c r="C690" s="1">
        <v>36027</v>
      </c>
      <c r="D690">
        <v>25300</v>
      </c>
      <c r="E690">
        <v>536</v>
      </c>
      <c r="F690">
        <v>80</v>
      </c>
      <c r="G690">
        <v>1660</v>
      </c>
      <c r="H690">
        <v>289</v>
      </c>
      <c r="I690">
        <v>4840</v>
      </c>
      <c r="J690">
        <v>6869</v>
      </c>
      <c r="K690">
        <v>32705</v>
      </c>
      <c r="L690">
        <v>417</v>
      </c>
      <c r="M690">
        <v>3981</v>
      </c>
      <c r="N690">
        <v>3873</v>
      </c>
      <c r="O690">
        <v>99</v>
      </c>
      <c r="P690">
        <v>8370</v>
      </c>
      <c r="Q690">
        <v>3564</v>
      </c>
      <c r="R690">
        <v>0</v>
      </c>
      <c r="S690">
        <v>0</v>
      </c>
      <c r="T690">
        <v>3564</v>
      </c>
      <c r="U690">
        <v>9503</v>
      </c>
      <c r="V690">
        <v>5686</v>
      </c>
      <c r="W690">
        <v>15335</v>
      </c>
      <c r="X690">
        <v>20772</v>
      </c>
      <c r="Y690">
        <v>0.24</v>
      </c>
      <c r="Z690">
        <v>36</v>
      </c>
      <c r="AA690">
        <v>27865</v>
      </c>
      <c r="AB690">
        <v>25</v>
      </c>
      <c r="AC690">
        <v>66.88</v>
      </c>
    </row>
    <row r="691" spans="1:29" x14ac:dyDescent="0.3">
      <c r="A691">
        <v>1998</v>
      </c>
      <c r="B691">
        <v>8</v>
      </c>
      <c r="C691" s="1">
        <v>36028</v>
      </c>
      <c r="D691">
        <v>25800</v>
      </c>
      <c r="E691">
        <v>507</v>
      </c>
      <c r="F691">
        <v>81</v>
      </c>
      <c r="G691">
        <v>1660</v>
      </c>
      <c r="H691">
        <v>289</v>
      </c>
      <c r="I691">
        <v>4970</v>
      </c>
      <c r="J691">
        <v>7000</v>
      </c>
      <c r="K691">
        <v>33307</v>
      </c>
      <c r="L691">
        <v>421</v>
      </c>
      <c r="M691">
        <v>4011</v>
      </c>
      <c r="N691">
        <v>3603</v>
      </c>
      <c r="O691">
        <v>102</v>
      </c>
      <c r="P691">
        <v>8137</v>
      </c>
      <c r="Q691">
        <v>3559</v>
      </c>
      <c r="R691">
        <v>0</v>
      </c>
      <c r="S691">
        <v>0</v>
      </c>
      <c r="T691">
        <v>3559</v>
      </c>
      <c r="U691">
        <v>9649</v>
      </c>
      <c r="V691">
        <v>6199</v>
      </c>
      <c r="W691">
        <v>15661</v>
      </c>
      <c r="X691">
        <v>21611</v>
      </c>
      <c r="Y691">
        <v>0.23</v>
      </c>
      <c r="Z691">
        <v>35</v>
      </c>
      <c r="AA691">
        <v>28337</v>
      </c>
      <c r="AB691">
        <v>24</v>
      </c>
      <c r="AC691">
        <v>66.92</v>
      </c>
    </row>
    <row r="692" spans="1:29" x14ac:dyDescent="0.3">
      <c r="A692">
        <v>1998</v>
      </c>
      <c r="B692">
        <v>8</v>
      </c>
      <c r="C692" s="1">
        <v>36029</v>
      </c>
      <c r="D692">
        <v>25800</v>
      </c>
      <c r="E692">
        <v>468</v>
      </c>
      <c r="F692">
        <v>78</v>
      </c>
      <c r="G692">
        <v>1630</v>
      </c>
      <c r="H692">
        <v>289</v>
      </c>
      <c r="I692">
        <v>5010</v>
      </c>
      <c r="J692">
        <v>7007</v>
      </c>
      <c r="K692">
        <v>33275</v>
      </c>
      <c r="L692">
        <v>419</v>
      </c>
      <c r="M692">
        <v>4056</v>
      </c>
      <c r="N692">
        <v>3607</v>
      </c>
      <c r="O692">
        <v>86</v>
      </c>
      <c r="P692">
        <v>8168</v>
      </c>
      <c r="Q692">
        <v>3499</v>
      </c>
      <c r="R692">
        <v>0</v>
      </c>
      <c r="S692">
        <v>0</v>
      </c>
      <c r="T692">
        <v>3499</v>
      </c>
      <c r="U692">
        <v>9649</v>
      </c>
      <c r="V692">
        <v>6214</v>
      </c>
      <c r="W692">
        <v>15639</v>
      </c>
      <c r="X692">
        <v>21608</v>
      </c>
      <c r="Y692">
        <v>0.23</v>
      </c>
      <c r="Z692">
        <v>35</v>
      </c>
      <c r="AA692">
        <v>28265</v>
      </c>
      <c r="AB692">
        <v>24</v>
      </c>
      <c r="AC692">
        <v>66.95</v>
      </c>
    </row>
    <row r="693" spans="1:29" x14ac:dyDescent="0.3">
      <c r="A693">
        <v>1998</v>
      </c>
      <c r="B693">
        <v>8</v>
      </c>
      <c r="C693" s="1">
        <v>36030</v>
      </c>
      <c r="D693">
        <v>25800</v>
      </c>
      <c r="E693">
        <v>449</v>
      </c>
      <c r="F693">
        <v>77</v>
      </c>
      <c r="G693">
        <v>1620</v>
      </c>
      <c r="H693">
        <v>291</v>
      </c>
      <c r="I693">
        <v>5060</v>
      </c>
      <c r="J693">
        <v>7048</v>
      </c>
      <c r="K693">
        <v>33297</v>
      </c>
      <c r="L693">
        <v>408</v>
      </c>
      <c r="M693">
        <v>5919</v>
      </c>
      <c r="N693">
        <v>3610</v>
      </c>
      <c r="O693">
        <v>108</v>
      </c>
      <c r="P693">
        <v>10045</v>
      </c>
      <c r="Q693">
        <v>3499</v>
      </c>
      <c r="R693">
        <v>0</v>
      </c>
      <c r="S693">
        <v>0</v>
      </c>
      <c r="T693">
        <v>3499</v>
      </c>
      <c r="U693">
        <v>9649</v>
      </c>
      <c r="V693">
        <v>4379</v>
      </c>
      <c r="W693">
        <v>15620</v>
      </c>
      <c r="X693">
        <v>19753</v>
      </c>
      <c r="Y693">
        <v>0.28000000000000003</v>
      </c>
      <c r="Z693">
        <v>41</v>
      </c>
      <c r="AA693">
        <v>28237</v>
      </c>
      <c r="AB693">
        <v>30</v>
      </c>
      <c r="AC693">
        <v>67.040000000000006</v>
      </c>
    </row>
    <row r="694" spans="1:29" x14ac:dyDescent="0.3">
      <c r="A694">
        <v>1998</v>
      </c>
      <c r="B694">
        <v>8</v>
      </c>
      <c r="C694" s="1">
        <v>36031</v>
      </c>
      <c r="D694">
        <v>26000</v>
      </c>
      <c r="E694">
        <v>497</v>
      </c>
      <c r="F694">
        <v>74</v>
      </c>
      <c r="G694">
        <v>1610</v>
      </c>
      <c r="H694">
        <v>294</v>
      </c>
      <c r="I694">
        <v>5130</v>
      </c>
      <c r="J694">
        <v>7108</v>
      </c>
      <c r="K694">
        <v>33605</v>
      </c>
      <c r="L694">
        <v>420</v>
      </c>
      <c r="M694">
        <v>4293</v>
      </c>
      <c r="N694">
        <v>4232</v>
      </c>
      <c r="O694">
        <v>130</v>
      </c>
      <c r="P694">
        <v>9075</v>
      </c>
      <c r="Q694">
        <v>3437</v>
      </c>
      <c r="R694">
        <v>0</v>
      </c>
      <c r="S694">
        <v>0</v>
      </c>
      <c r="T694">
        <v>3437</v>
      </c>
      <c r="U694">
        <v>9708</v>
      </c>
      <c r="V694">
        <v>5507</v>
      </c>
      <c r="W694">
        <v>15827</v>
      </c>
      <c r="X694">
        <v>21093</v>
      </c>
      <c r="Y694">
        <v>0.25</v>
      </c>
      <c r="Z694">
        <v>37</v>
      </c>
      <c r="AA694">
        <v>28475</v>
      </c>
      <c r="AB694">
        <v>26</v>
      </c>
      <c r="AC694">
        <v>67.09</v>
      </c>
    </row>
    <row r="695" spans="1:29" x14ac:dyDescent="0.3">
      <c r="A695">
        <v>1998</v>
      </c>
      <c r="B695">
        <v>8</v>
      </c>
      <c r="C695" s="1">
        <v>36032</v>
      </c>
      <c r="D695">
        <v>26100</v>
      </c>
      <c r="E695">
        <v>531</v>
      </c>
      <c r="F695">
        <v>72</v>
      </c>
      <c r="G695">
        <v>1370</v>
      </c>
      <c r="H695">
        <v>289</v>
      </c>
      <c r="I695">
        <v>5090</v>
      </c>
      <c r="J695">
        <v>6821</v>
      </c>
      <c r="K695">
        <v>33452</v>
      </c>
      <c r="L695">
        <v>398</v>
      </c>
      <c r="M695">
        <v>4196</v>
      </c>
      <c r="N695">
        <v>4505</v>
      </c>
      <c r="O695">
        <v>96</v>
      </c>
      <c r="P695">
        <v>9195</v>
      </c>
      <c r="Q695">
        <v>3387</v>
      </c>
      <c r="R695">
        <v>0</v>
      </c>
      <c r="S695">
        <v>0</v>
      </c>
      <c r="T695">
        <v>3387</v>
      </c>
      <c r="U695">
        <v>9737</v>
      </c>
      <c r="V695">
        <v>5162</v>
      </c>
      <c r="W695">
        <v>15945</v>
      </c>
      <c r="X695">
        <v>20871</v>
      </c>
      <c r="Y695">
        <v>0.26</v>
      </c>
      <c r="Z695">
        <v>38</v>
      </c>
      <c r="AA695">
        <v>28362</v>
      </c>
      <c r="AB695">
        <v>26</v>
      </c>
      <c r="AC695">
        <v>67.13</v>
      </c>
    </row>
    <row r="696" spans="1:29" x14ac:dyDescent="0.3">
      <c r="A696">
        <v>1998</v>
      </c>
      <c r="B696">
        <v>8</v>
      </c>
      <c r="C696" s="1">
        <v>36033</v>
      </c>
      <c r="D696">
        <v>26200</v>
      </c>
      <c r="E696">
        <v>516</v>
      </c>
      <c r="F696">
        <v>70</v>
      </c>
      <c r="G696">
        <v>1140</v>
      </c>
      <c r="H696">
        <v>289</v>
      </c>
      <c r="I696">
        <v>4890</v>
      </c>
      <c r="J696">
        <v>6389</v>
      </c>
      <c r="K696">
        <v>33105</v>
      </c>
      <c r="L696">
        <v>421</v>
      </c>
      <c r="M696">
        <v>3963</v>
      </c>
      <c r="N696">
        <v>4456</v>
      </c>
      <c r="O696">
        <v>94</v>
      </c>
      <c r="P696">
        <v>8934</v>
      </c>
      <c r="Q696">
        <v>3334</v>
      </c>
      <c r="R696">
        <v>0</v>
      </c>
      <c r="S696">
        <v>0</v>
      </c>
      <c r="T696">
        <v>3334</v>
      </c>
      <c r="U696">
        <v>9767</v>
      </c>
      <c r="V696">
        <v>5054</v>
      </c>
      <c r="W696">
        <v>16016</v>
      </c>
      <c r="X696">
        <v>20837</v>
      </c>
      <c r="Y696">
        <v>0.25</v>
      </c>
      <c r="Z696">
        <v>37</v>
      </c>
      <c r="AA696">
        <v>28215</v>
      </c>
      <c r="AB696">
        <v>26</v>
      </c>
      <c r="AC696">
        <v>67.180000000000007</v>
      </c>
    </row>
    <row r="697" spans="1:29" x14ac:dyDescent="0.3">
      <c r="A697">
        <v>1998</v>
      </c>
      <c r="B697">
        <v>8</v>
      </c>
      <c r="C697" s="1">
        <v>36034</v>
      </c>
      <c r="D697">
        <v>26300</v>
      </c>
      <c r="E697">
        <v>501</v>
      </c>
      <c r="F697">
        <v>71</v>
      </c>
      <c r="G697">
        <v>878</v>
      </c>
      <c r="H697">
        <v>289</v>
      </c>
      <c r="I697">
        <v>4810</v>
      </c>
      <c r="J697">
        <v>6048</v>
      </c>
      <c r="K697">
        <v>32849</v>
      </c>
      <c r="L697">
        <v>415</v>
      </c>
      <c r="M697">
        <v>3702</v>
      </c>
      <c r="N697">
        <v>4426</v>
      </c>
      <c r="O697">
        <v>92</v>
      </c>
      <c r="P697">
        <v>8635</v>
      </c>
      <c r="Q697">
        <v>3324</v>
      </c>
      <c r="R697">
        <v>0</v>
      </c>
      <c r="S697">
        <v>0</v>
      </c>
      <c r="T697">
        <v>3324</v>
      </c>
      <c r="U697">
        <v>9796</v>
      </c>
      <c r="V697">
        <v>5048</v>
      </c>
      <c r="W697">
        <v>16074</v>
      </c>
      <c r="X697">
        <v>20890</v>
      </c>
      <c r="Y697">
        <v>0.24</v>
      </c>
      <c r="Z697">
        <v>36</v>
      </c>
      <c r="AA697">
        <v>28039</v>
      </c>
      <c r="AB697">
        <v>25</v>
      </c>
      <c r="AC697">
        <v>67.22</v>
      </c>
    </row>
    <row r="698" spans="1:29" x14ac:dyDescent="0.3">
      <c r="A698">
        <v>1998</v>
      </c>
      <c r="B698">
        <v>8</v>
      </c>
      <c r="C698" s="1">
        <v>36035</v>
      </c>
      <c r="D698">
        <v>26400</v>
      </c>
      <c r="E698">
        <v>508</v>
      </c>
      <c r="F698">
        <v>72</v>
      </c>
      <c r="G698">
        <v>726</v>
      </c>
      <c r="H698">
        <v>292</v>
      </c>
      <c r="I698">
        <v>4910</v>
      </c>
      <c r="J698">
        <v>6000</v>
      </c>
      <c r="K698">
        <v>32908</v>
      </c>
      <c r="L698">
        <v>413</v>
      </c>
      <c r="M698">
        <v>3831</v>
      </c>
      <c r="N698">
        <v>4426</v>
      </c>
      <c r="O698">
        <v>104</v>
      </c>
      <c r="P698">
        <v>8774</v>
      </c>
      <c r="Q698">
        <v>3274</v>
      </c>
      <c r="R698">
        <v>0</v>
      </c>
      <c r="S698">
        <v>0</v>
      </c>
      <c r="T698">
        <v>3274</v>
      </c>
      <c r="U698">
        <v>9825</v>
      </c>
      <c r="V698">
        <v>4923</v>
      </c>
      <c r="W698">
        <v>16166</v>
      </c>
      <c r="X698">
        <v>20860</v>
      </c>
      <c r="Y698">
        <v>0.25</v>
      </c>
      <c r="Z698">
        <v>37</v>
      </c>
      <c r="AA698">
        <v>27998</v>
      </c>
      <c r="AB698">
        <v>25</v>
      </c>
      <c r="AC698">
        <v>67.260000000000005</v>
      </c>
    </row>
    <row r="699" spans="1:29" x14ac:dyDescent="0.3">
      <c r="A699">
        <v>1998</v>
      </c>
      <c r="B699">
        <v>8</v>
      </c>
      <c r="C699" s="1">
        <v>36036</v>
      </c>
      <c r="D699">
        <v>26200</v>
      </c>
      <c r="E699">
        <v>490</v>
      </c>
      <c r="F699">
        <v>71</v>
      </c>
      <c r="G699">
        <v>523</v>
      </c>
      <c r="H699">
        <v>294</v>
      </c>
      <c r="I699">
        <v>4990</v>
      </c>
      <c r="J699">
        <v>5878</v>
      </c>
      <c r="K699">
        <v>32568</v>
      </c>
      <c r="L699">
        <v>405</v>
      </c>
      <c r="M699">
        <v>4224</v>
      </c>
      <c r="N699">
        <v>4440</v>
      </c>
      <c r="O699">
        <v>114</v>
      </c>
      <c r="P699">
        <v>9183</v>
      </c>
      <c r="Q699">
        <v>3249</v>
      </c>
      <c r="R699">
        <v>0</v>
      </c>
      <c r="S699">
        <v>0</v>
      </c>
      <c r="T699">
        <v>3249</v>
      </c>
      <c r="U699">
        <v>9767</v>
      </c>
      <c r="V699">
        <v>4350</v>
      </c>
      <c r="W699">
        <v>16014</v>
      </c>
      <c r="X699">
        <v>20136</v>
      </c>
      <c r="Y699">
        <v>0.26</v>
      </c>
      <c r="Z699">
        <v>38</v>
      </c>
      <c r="AA699">
        <v>27578</v>
      </c>
      <c r="AB699">
        <v>27</v>
      </c>
      <c r="AC699">
        <v>67.319999999999993</v>
      </c>
    </row>
    <row r="700" spans="1:29" x14ac:dyDescent="0.3">
      <c r="A700">
        <v>1998</v>
      </c>
      <c r="B700">
        <v>8</v>
      </c>
      <c r="C700" s="1">
        <v>36037</v>
      </c>
      <c r="D700">
        <v>26000</v>
      </c>
      <c r="E700">
        <v>430</v>
      </c>
      <c r="F700">
        <v>68</v>
      </c>
      <c r="G700">
        <v>413</v>
      </c>
      <c r="H700">
        <v>294</v>
      </c>
      <c r="I700">
        <v>5010</v>
      </c>
      <c r="J700">
        <v>5785</v>
      </c>
      <c r="K700">
        <v>32215</v>
      </c>
      <c r="L700">
        <v>424</v>
      </c>
      <c r="M700">
        <v>6393</v>
      </c>
      <c r="N700">
        <v>4431</v>
      </c>
      <c r="O700">
        <v>107</v>
      </c>
      <c r="P700">
        <v>11355</v>
      </c>
      <c r="Q700">
        <v>3199</v>
      </c>
      <c r="R700">
        <v>0</v>
      </c>
      <c r="S700">
        <v>0</v>
      </c>
      <c r="T700">
        <v>3199</v>
      </c>
      <c r="U700">
        <v>9708</v>
      </c>
      <c r="V700">
        <v>2058</v>
      </c>
      <c r="W700">
        <v>15826</v>
      </c>
      <c r="X700">
        <v>17660</v>
      </c>
      <c r="Y700">
        <v>0.33</v>
      </c>
      <c r="Z700">
        <v>45</v>
      </c>
      <c r="AA700">
        <v>27205</v>
      </c>
      <c r="AB700">
        <v>35</v>
      </c>
      <c r="AC700">
        <v>67.459999999999994</v>
      </c>
    </row>
    <row r="701" spans="1:29" x14ac:dyDescent="0.3">
      <c r="A701">
        <v>1998</v>
      </c>
      <c r="B701">
        <v>8</v>
      </c>
      <c r="C701" s="1">
        <v>36038</v>
      </c>
      <c r="D701">
        <v>26100</v>
      </c>
      <c r="E701">
        <v>434</v>
      </c>
      <c r="F701">
        <v>66</v>
      </c>
      <c r="G701">
        <v>327</v>
      </c>
      <c r="H701">
        <v>294</v>
      </c>
      <c r="I701">
        <v>5020</v>
      </c>
      <c r="J701">
        <v>5707</v>
      </c>
      <c r="K701">
        <v>32241</v>
      </c>
      <c r="L701">
        <v>403</v>
      </c>
      <c r="M701">
        <v>4564</v>
      </c>
      <c r="N701">
        <v>4459</v>
      </c>
      <c r="O701">
        <v>118</v>
      </c>
      <c r="P701">
        <v>9544</v>
      </c>
      <c r="Q701">
        <v>3162</v>
      </c>
      <c r="R701">
        <v>0</v>
      </c>
      <c r="S701">
        <v>0</v>
      </c>
      <c r="T701">
        <v>3162</v>
      </c>
      <c r="U701">
        <v>9737</v>
      </c>
      <c r="V701">
        <v>3845</v>
      </c>
      <c r="W701">
        <v>15911</v>
      </c>
      <c r="X701">
        <v>19535</v>
      </c>
      <c r="Y701">
        <v>0.28000000000000003</v>
      </c>
      <c r="Z701">
        <v>39</v>
      </c>
      <c r="AA701">
        <v>27221</v>
      </c>
      <c r="AB701">
        <v>28</v>
      </c>
      <c r="AC701">
        <v>67.53</v>
      </c>
    </row>
    <row r="702" spans="1:29" x14ac:dyDescent="0.3">
      <c r="A702">
        <v>1998</v>
      </c>
      <c r="B702">
        <v>9</v>
      </c>
      <c r="C702" s="1">
        <v>36039</v>
      </c>
      <c r="D702">
        <v>26100</v>
      </c>
      <c r="E702">
        <v>457</v>
      </c>
      <c r="F702">
        <v>64</v>
      </c>
      <c r="G702">
        <v>225</v>
      </c>
      <c r="H702">
        <v>290</v>
      </c>
      <c r="I702">
        <v>4840</v>
      </c>
      <c r="J702">
        <v>5419</v>
      </c>
      <c r="K702">
        <v>31976</v>
      </c>
      <c r="L702">
        <v>392</v>
      </c>
      <c r="M702">
        <v>3715</v>
      </c>
      <c r="N702">
        <v>4458</v>
      </c>
      <c r="O702">
        <v>102</v>
      </c>
      <c r="P702">
        <v>8667</v>
      </c>
      <c r="Q702">
        <v>3105</v>
      </c>
      <c r="R702">
        <v>0</v>
      </c>
      <c r="S702">
        <v>0</v>
      </c>
      <c r="T702">
        <v>3105</v>
      </c>
      <c r="U702">
        <v>9737</v>
      </c>
      <c r="V702">
        <v>4471</v>
      </c>
      <c r="W702">
        <v>15950</v>
      </c>
      <c r="X702">
        <v>20204</v>
      </c>
      <c r="Y702">
        <v>0.25</v>
      </c>
      <c r="Z702">
        <v>37</v>
      </c>
      <c r="AA702">
        <v>27136</v>
      </c>
      <c r="AB702">
        <v>26</v>
      </c>
      <c r="AC702">
        <v>67.58</v>
      </c>
    </row>
    <row r="703" spans="1:29" x14ac:dyDescent="0.3">
      <c r="A703">
        <v>1998</v>
      </c>
      <c r="B703">
        <v>9</v>
      </c>
      <c r="C703" s="1">
        <v>36040</v>
      </c>
      <c r="D703">
        <v>26500</v>
      </c>
      <c r="E703">
        <v>443</v>
      </c>
      <c r="F703">
        <v>62</v>
      </c>
      <c r="G703">
        <v>148</v>
      </c>
      <c r="H703">
        <v>284</v>
      </c>
      <c r="I703">
        <v>4740</v>
      </c>
      <c r="J703">
        <v>5234</v>
      </c>
      <c r="K703">
        <v>32177</v>
      </c>
      <c r="L703">
        <v>439</v>
      </c>
      <c r="M703">
        <v>2176</v>
      </c>
      <c r="N703">
        <v>4496</v>
      </c>
      <c r="O703">
        <v>115</v>
      </c>
      <c r="P703">
        <v>7226</v>
      </c>
      <c r="Q703">
        <v>3105</v>
      </c>
      <c r="R703">
        <v>0</v>
      </c>
      <c r="S703">
        <v>0</v>
      </c>
      <c r="T703">
        <v>3105</v>
      </c>
      <c r="U703">
        <v>9855</v>
      </c>
      <c r="V703">
        <v>5844</v>
      </c>
      <c r="W703">
        <v>16219</v>
      </c>
      <c r="X703">
        <v>21846</v>
      </c>
      <c r="Y703">
        <v>0.2</v>
      </c>
      <c r="Z703">
        <v>32</v>
      </c>
      <c r="AA703">
        <v>27437</v>
      </c>
      <c r="AB703">
        <v>20</v>
      </c>
      <c r="AC703">
        <v>67.569999999999993</v>
      </c>
    </row>
    <row r="704" spans="1:29" x14ac:dyDescent="0.3">
      <c r="A704">
        <v>1998</v>
      </c>
      <c r="B704">
        <v>9</v>
      </c>
      <c r="C704" s="1">
        <v>36041</v>
      </c>
      <c r="D704">
        <v>26900</v>
      </c>
      <c r="E704">
        <v>434</v>
      </c>
      <c r="F704">
        <v>60</v>
      </c>
      <c r="G704">
        <v>137</v>
      </c>
      <c r="H704">
        <v>284</v>
      </c>
      <c r="I704">
        <v>4740</v>
      </c>
      <c r="J704">
        <v>5221</v>
      </c>
      <c r="K704">
        <v>32555</v>
      </c>
      <c r="L704">
        <v>446</v>
      </c>
      <c r="M704">
        <v>3860</v>
      </c>
      <c r="N704">
        <v>4500</v>
      </c>
      <c r="O704">
        <v>102</v>
      </c>
      <c r="P704">
        <v>8908</v>
      </c>
      <c r="Q704">
        <v>3078</v>
      </c>
      <c r="R704">
        <v>0</v>
      </c>
      <c r="S704">
        <v>0</v>
      </c>
      <c r="T704">
        <v>3078</v>
      </c>
      <c r="U704">
        <v>9972</v>
      </c>
      <c r="V704">
        <v>4284</v>
      </c>
      <c r="W704">
        <v>16500</v>
      </c>
      <c r="X704">
        <v>20569</v>
      </c>
      <c r="Y704">
        <v>0.25</v>
      </c>
      <c r="Z704">
        <v>37</v>
      </c>
      <c r="AA704">
        <v>27815</v>
      </c>
      <c r="AB704">
        <v>26</v>
      </c>
      <c r="AC704">
        <v>67.599999999999994</v>
      </c>
    </row>
    <row r="705" spans="1:29" x14ac:dyDescent="0.3">
      <c r="A705">
        <v>1998</v>
      </c>
      <c r="B705">
        <v>9</v>
      </c>
      <c r="C705" s="1">
        <v>36042</v>
      </c>
      <c r="D705">
        <v>27400</v>
      </c>
      <c r="E705">
        <v>445</v>
      </c>
      <c r="F705">
        <v>59</v>
      </c>
      <c r="G705">
        <v>132</v>
      </c>
      <c r="H705">
        <v>284</v>
      </c>
      <c r="I705">
        <v>4740</v>
      </c>
      <c r="J705">
        <v>5215</v>
      </c>
      <c r="K705">
        <v>33060</v>
      </c>
      <c r="L705">
        <v>429</v>
      </c>
      <c r="M705">
        <v>4273</v>
      </c>
      <c r="N705">
        <v>4474</v>
      </c>
      <c r="O705">
        <v>120</v>
      </c>
      <c r="P705">
        <v>9296</v>
      </c>
      <c r="Q705">
        <v>2997</v>
      </c>
      <c r="R705">
        <v>0</v>
      </c>
      <c r="S705">
        <v>0</v>
      </c>
      <c r="T705">
        <v>2997</v>
      </c>
      <c r="U705">
        <v>10118</v>
      </c>
      <c r="V705">
        <v>4089</v>
      </c>
      <c r="W705">
        <v>16888</v>
      </c>
      <c r="X705">
        <v>20767</v>
      </c>
      <c r="Y705">
        <v>0.26</v>
      </c>
      <c r="Z705">
        <v>37</v>
      </c>
      <c r="AA705">
        <v>28320</v>
      </c>
      <c r="AB705">
        <v>27</v>
      </c>
      <c r="AC705">
        <v>67.62</v>
      </c>
    </row>
    <row r="706" spans="1:29" x14ac:dyDescent="0.3">
      <c r="A706">
        <v>1998</v>
      </c>
      <c r="B706">
        <v>9</v>
      </c>
      <c r="C706" s="1">
        <v>36043</v>
      </c>
      <c r="D706">
        <v>28300</v>
      </c>
      <c r="E706">
        <v>471</v>
      </c>
      <c r="F706">
        <v>58</v>
      </c>
      <c r="G706">
        <v>125</v>
      </c>
      <c r="H706">
        <v>284</v>
      </c>
      <c r="I706">
        <v>5000</v>
      </c>
      <c r="J706">
        <v>5467</v>
      </c>
      <c r="K706">
        <v>34238</v>
      </c>
      <c r="L706">
        <v>418</v>
      </c>
      <c r="M706">
        <v>4079</v>
      </c>
      <c r="N706">
        <v>4473</v>
      </c>
      <c r="O706">
        <v>115</v>
      </c>
      <c r="P706">
        <v>9085</v>
      </c>
      <c r="Q706">
        <v>2949</v>
      </c>
      <c r="R706">
        <v>0</v>
      </c>
      <c r="S706">
        <v>0</v>
      </c>
      <c r="T706">
        <v>2949</v>
      </c>
      <c r="U706">
        <v>10382</v>
      </c>
      <c r="V706">
        <v>4846</v>
      </c>
      <c r="W706">
        <v>17563</v>
      </c>
      <c r="X706">
        <v>22203</v>
      </c>
      <c r="Y706">
        <v>0.25</v>
      </c>
      <c r="Z706">
        <v>35</v>
      </c>
      <c r="AA706">
        <v>29238</v>
      </c>
      <c r="AB706">
        <v>24</v>
      </c>
      <c r="AC706">
        <v>67.599999999999994</v>
      </c>
    </row>
    <row r="707" spans="1:29" x14ac:dyDescent="0.3">
      <c r="A707">
        <v>1998</v>
      </c>
      <c r="B707">
        <v>9</v>
      </c>
      <c r="C707" s="1">
        <v>36044</v>
      </c>
      <c r="D707">
        <v>28500</v>
      </c>
      <c r="E707">
        <v>519</v>
      </c>
      <c r="F707">
        <v>64</v>
      </c>
      <c r="G707">
        <v>117</v>
      </c>
      <c r="H707">
        <v>284</v>
      </c>
      <c r="I707">
        <v>5400</v>
      </c>
      <c r="J707">
        <v>5865</v>
      </c>
      <c r="K707">
        <v>34884</v>
      </c>
      <c r="L707">
        <v>421</v>
      </c>
      <c r="M707">
        <v>5026</v>
      </c>
      <c r="N707">
        <v>4443</v>
      </c>
      <c r="O707">
        <v>102</v>
      </c>
      <c r="P707">
        <v>9992</v>
      </c>
      <c r="Q707">
        <v>2899</v>
      </c>
      <c r="R707">
        <v>0</v>
      </c>
      <c r="S707">
        <v>0</v>
      </c>
      <c r="T707">
        <v>2899</v>
      </c>
      <c r="U707">
        <v>10441</v>
      </c>
      <c r="V707">
        <v>4429</v>
      </c>
      <c r="W707">
        <v>17767</v>
      </c>
      <c r="X707">
        <v>21993</v>
      </c>
      <c r="Y707">
        <v>0.27</v>
      </c>
      <c r="Z707">
        <v>37</v>
      </c>
      <c r="AA707">
        <v>29484</v>
      </c>
      <c r="AB707">
        <v>25</v>
      </c>
      <c r="AC707">
        <v>67.58</v>
      </c>
    </row>
    <row r="708" spans="1:29" x14ac:dyDescent="0.3">
      <c r="A708">
        <v>1998</v>
      </c>
      <c r="B708">
        <v>9</v>
      </c>
      <c r="C708" s="1">
        <v>36045</v>
      </c>
      <c r="D708">
        <v>28600</v>
      </c>
      <c r="E708">
        <v>518</v>
      </c>
      <c r="F708">
        <v>74</v>
      </c>
      <c r="G708">
        <v>119</v>
      </c>
      <c r="H708">
        <v>284</v>
      </c>
      <c r="I708">
        <v>5640</v>
      </c>
      <c r="J708">
        <v>6117</v>
      </c>
      <c r="K708">
        <v>35235</v>
      </c>
      <c r="L708">
        <v>422</v>
      </c>
      <c r="M708">
        <v>4808</v>
      </c>
      <c r="N708">
        <v>4408</v>
      </c>
      <c r="O708">
        <v>117</v>
      </c>
      <c r="P708">
        <v>9755</v>
      </c>
      <c r="Q708">
        <v>2950</v>
      </c>
      <c r="R708">
        <v>0</v>
      </c>
      <c r="S708">
        <v>0</v>
      </c>
      <c r="T708">
        <v>2950</v>
      </c>
      <c r="U708">
        <v>10470</v>
      </c>
      <c r="V708">
        <v>4914</v>
      </c>
      <c r="W708">
        <v>17822</v>
      </c>
      <c r="X708">
        <v>22530</v>
      </c>
      <c r="Y708">
        <v>0.26</v>
      </c>
      <c r="Z708">
        <v>36</v>
      </c>
      <c r="AA708">
        <v>29595</v>
      </c>
      <c r="AB708">
        <v>24</v>
      </c>
      <c r="AC708">
        <v>67.55</v>
      </c>
    </row>
    <row r="709" spans="1:29" x14ac:dyDescent="0.3">
      <c r="A709">
        <v>1998</v>
      </c>
      <c r="B709">
        <v>9</v>
      </c>
      <c r="C709" s="1">
        <v>36046</v>
      </c>
      <c r="D709">
        <v>28400</v>
      </c>
      <c r="E709">
        <v>495</v>
      </c>
      <c r="F709">
        <v>76</v>
      </c>
      <c r="G709">
        <v>110</v>
      </c>
      <c r="H709">
        <v>282</v>
      </c>
      <c r="I709">
        <v>5770</v>
      </c>
      <c r="J709">
        <v>6238</v>
      </c>
      <c r="K709">
        <v>35133</v>
      </c>
      <c r="L709">
        <v>418</v>
      </c>
      <c r="M709">
        <v>3787</v>
      </c>
      <c r="N709">
        <v>4422</v>
      </c>
      <c r="O709">
        <v>119</v>
      </c>
      <c r="P709">
        <v>8746</v>
      </c>
      <c r="Q709">
        <v>2832</v>
      </c>
      <c r="R709">
        <v>0</v>
      </c>
      <c r="S709">
        <v>0</v>
      </c>
      <c r="T709">
        <v>2832</v>
      </c>
      <c r="U709">
        <v>7368</v>
      </c>
      <c r="V709">
        <v>3019</v>
      </c>
      <c r="W709">
        <v>20734</v>
      </c>
      <c r="X709">
        <v>23556</v>
      </c>
      <c r="Y709">
        <v>0.23</v>
      </c>
      <c r="Z709">
        <v>33</v>
      </c>
      <c r="AA709">
        <v>29363</v>
      </c>
      <c r="AB709">
        <v>20</v>
      </c>
      <c r="AC709">
        <v>67.5</v>
      </c>
    </row>
    <row r="710" spans="1:29" x14ac:dyDescent="0.3">
      <c r="A710">
        <v>1998</v>
      </c>
      <c r="B710">
        <v>9</v>
      </c>
      <c r="C710" s="1">
        <v>36047</v>
      </c>
      <c r="D710">
        <v>27800</v>
      </c>
      <c r="E710">
        <v>462</v>
      </c>
      <c r="F710">
        <v>72</v>
      </c>
      <c r="G710">
        <v>111</v>
      </c>
      <c r="H710">
        <v>286</v>
      </c>
      <c r="I710">
        <v>5750</v>
      </c>
      <c r="J710">
        <v>6219</v>
      </c>
      <c r="K710">
        <v>34481</v>
      </c>
      <c r="L710">
        <v>364</v>
      </c>
      <c r="M710">
        <v>3472</v>
      </c>
      <c r="N710">
        <v>4475</v>
      </c>
      <c r="O710">
        <v>98</v>
      </c>
      <c r="P710">
        <v>8409</v>
      </c>
      <c r="Q710">
        <v>2812</v>
      </c>
      <c r="R710">
        <v>229</v>
      </c>
      <c r="S710">
        <v>0</v>
      </c>
      <c r="T710">
        <v>2583</v>
      </c>
      <c r="U710">
        <v>4526</v>
      </c>
      <c r="V710">
        <v>658</v>
      </c>
      <c r="W710">
        <v>23012</v>
      </c>
      <c r="X710">
        <v>23489</v>
      </c>
      <c r="Y710">
        <v>0.23</v>
      </c>
      <c r="Z710">
        <v>32</v>
      </c>
      <c r="AA710">
        <v>28731</v>
      </c>
      <c r="AB710">
        <v>18</v>
      </c>
      <c r="AC710">
        <v>67.44</v>
      </c>
    </row>
    <row r="711" spans="1:29" x14ac:dyDescent="0.3">
      <c r="A711">
        <v>1998</v>
      </c>
      <c r="B711">
        <v>9</v>
      </c>
      <c r="C711" s="1">
        <v>36048</v>
      </c>
      <c r="D711">
        <v>27200</v>
      </c>
      <c r="E711">
        <v>435</v>
      </c>
      <c r="F711">
        <v>71</v>
      </c>
      <c r="G711">
        <v>105</v>
      </c>
      <c r="H711">
        <v>271</v>
      </c>
      <c r="I711">
        <v>5730</v>
      </c>
      <c r="J711">
        <v>6177</v>
      </c>
      <c r="K711">
        <v>33812</v>
      </c>
      <c r="L711">
        <v>404</v>
      </c>
      <c r="M711">
        <v>3142</v>
      </c>
      <c r="N711">
        <v>4453</v>
      </c>
      <c r="O711">
        <v>89</v>
      </c>
      <c r="P711">
        <v>8088</v>
      </c>
      <c r="Q711">
        <v>2757</v>
      </c>
      <c r="R711">
        <v>229</v>
      </c>
      <c r="S711">
        <v>0</v>
      </c>
      <c r="T711">
        <v>2527</v>
      </c>
      <c r="U711">
        <v>4447</v>
      </c>
      <c r="V711">
        <v>893</v>
      </c>
      <c r="W711">
        <v>22481</v>
      </c>
      <c r="X711">
        <v>23197</v>
      </c>
      <c r="Y711">
        <v>0.22</v>
      </c>
      <c r="Z711">
        <v>31</v>
      </c>
      <c r="AA711">
        <v>28082</v>
      </c>
      <c r="AB711">
        <v>17</v>
      </c>
      <c r="AC711">
        <v>67.400000000000006</v>
      </c>
    </row>
    <row r="712" spans="1:29" x14ac:dyDescent="0.3">
      <c r="A712">
        <v>1998</v>
      </c>
      <c r="B712">
        <v>9</v>
      </c>
      <c r="C712" s="1">
        <v>36049</v>
      </c>
      <c r="D712">
        <v>28600</v>
      </c>
      <c r="E712">
        <v>406</v>
      </c>
      <c r="F712">
        <v>83</v>
      </c>
      <c r="G712">
        <v>105</v>
      </c>
      <c r="H712">
        <v>269</v>
      </c>
      <c r="I712">
        <v>5310</v>
      </c>
      <c r="J712">
        <v>5767</v>
      </c>
      <c r="K712">
        <v>34773</v>
      </c>
      <c r="L712">
        <v>397</v>
      </c>
      <c r="M712">
        <v>3744</v>
      </c>
      <c r="N712">
        <v>4421</v>
      </c>
      <c r="O712">
        <v>94</v>
      </c>
      <c r="P712">
        <v>8656</v>
      </c>
      <c r="Q712">
        <v>2691</v>
      </c>
      <c r="R712">
        <v>229</v>
      </c>
      <c r="S712">
        <v>0</v>
      </c>
      <c r="T712">
        <v>2461</v>
      </c>
      <c r="U712">
        <v>4633</v>
      </c>
      <c r="V712">
        <v>144</v>
      </c>
      <c r="W712">
        <v>23684</v>
      </c>
      <c r="X712">
        <v>23656</v>
      </c>
      <c r="Y712">
        <v>0.23</v>
      </c>
      <c r="Z712">
        <v>32</v>
      </c>
      <c r="AA712">
        <v>29463</v>
      </c>
      <c r="AB712">
        <v>20</v>
      </c>
      <c r="AC712">
        <v>67.349999999999994</v>
      </c>
    </row>
    <row r="713" spans="1:29" x14ac:dyDescent="0.3">
      <c r="A713">
        <v>1998</v>
      </c>
      <c r="B713">
        <v>9</v>
      </c>
      <c r="C713" s="1">
        <v>36050</v>
      </c>
      <c r="D713">
        <v>27900</v>
      </c>
      <c r="E713">
        <v>361</v>
      </c>
      <c r="F713">
        <v>74</v>
      </c>
      <c r="G713">
        <v>102</v>
      </c>
      <c r="H713">
        <v>269</v>
      </c>
      <c r="I713">
        <v>5210</v>
      </c>
      <c r="J713">
        <v>5655</v>
      </c>
      <c r="K713">
        <v>33916</v>
      </c>
      <c r="L713">
        <v>401</v>
      </c>
      <c r="M713">
        <v>4843</v>
      </c>
      <c r="N713">
        <v>4459</v>
      </c>
      <c r="O713">
        <v>109</v>
      </c>
      <c r="P713">
        <v>9812</v>
      </c>
      <c r="Q713">
        <v>2642</v>
      </c>
      <c r="R713">
        <v>229</v>
      </c>
      <c r="S713">
        <v>0</v>
      </c>
      <c r="T713">
        <v>2412</v>
      </c>
      <c r="U713">
        <v>4540</v>
      </c>
      <c r="V713">
        <v>-1185</v>
      </c>
      <c r="W713">
        <v>23046</v>
      </c>
      <c r="X713">
        <v>21692</v>
      </c>
      <c r="Y713">
        <v>0.27</v>
      </c>
      <c r="Z713">
        <v>36</v>
      </c>
      <c r="AA713">
        <v>28706</v>
      </c>
      <c r="AB713">
        <v>24</v>
      </c>
      <c r="AC713">
        <v>67.36</v>
      </c>
    </row>
    <row r="714" spans="1:29" x14ac:dyDescent="0.3">
      <c r="A714">
        <v>1998</v>
      </c>
      <c r="B714">
        <v>9</v>
      </c>
      <c r="C714" s="1">
        <v>36051</v>
      </c>
      <c r="D714">
        <v>26400</v>
      </c>
      <c r="E714">
        <v>343</v>
      </c>
      <c r="F714">
        <v>69</v>
      </c>
      <c r="G714">
        <v>101</v>
      </c>
      <c r="H714">
        <v>269</v>
      </c>
      <c r="I714">
        <v>5680</v>
      </c>
      <c r="J714">
        <v>6119</v>
      </c>
      <c r="K714">
        <v>32862</v>
      </c>
      <c r="L714">
        <v>400</v>
      </c>
      <c r="M714">
        <v>6399</v>
      </c>
      <c r="N714">
        <v>4454</v>
      </c>
      <c r="O714">
        <v>112</v>
      </c>
      <c r="P714">
        <v>11365</v>
      </c>
      <c r="Q714">
        <v>2624</v>
      </c>
      <c r="R714">
        <v>229</v>
      </c>
      <c r="S714">
        <v>0</v>
      </c>
      <c r="T714">
        <v>2395</v>
      </c>
      <c r="U714">
        <v>4340</v>
      </c>
      <c r="V714">
        <v>-2462</v>
      </c>
      <c r="W714">
        <v>21732</v>
      </c>
      <c r="X714">
        <v>19102</v>
      </c>
      <c r="Y714">
        <v>0.33</v>
      </c>
      <c r="Z714">
        <v>42</v>
      </c>
      <c r="AA714">
        <v>27182</v>
      </c>
      <c r="AB714">
        <v>30</v>
      </c>
      <c r="AC714">
        <v>67.45</v>
      </c>
    </row>
    <row r="715" spans="1:29" x14ac:dyDescent="0.3">
      <c r="A715">
        <v>1998</v>
      </c>
      <c r="B715">
        <v>9</v>
      </c>
      <c r="C715" s="1">
        <v>36052</v>
      </c>
      <c r="D715">
        <v>24600</v>
      </c>
      <c r="E715">
        <v>346</v>
      </c>
      <c r="F715">
        <v>67</v>
      </c>
      <c r="G715">
        <v>108</v>
      </c>
      <c r="H715">
        <v>259</v>
      </c>
      <c r="I715">
        <v>6450</v>
      </c>
      <c r="J715">
        <v>6884</v>
      </c>
      <c r="K715">
        <v>31830</v>
      </c>
      <c r="L715">
        <v>398</v>
      </c>
      <c r="M715">
        <v>4214</v>
      </c>
      <c r="N715">
        <v>4457</v>
      </c>
      <c r="O715">
        <v>96</v>
      </c>
      <c r="P715">
        <v>9165</v>
      </c>
      <c r="Q715">
        <v>2650</v>
      </c>
      <c r="R715">
        <v>0</v>
      </c>
      <c r="S715">
        <v>0</v>
      </c>
      <c r="T715">
        <v>2650</v>
      </c>
      <c r="U715">
        <v>4101</v>
      </c>
      <c r="V715">
        <v>98</v>
      </c>
      <c r="W715">
        <v>20103</v>
      </c>
      <c r="X715">
        <v>20016</v>
      </c>
      <c r="Y715">
        <v>0.27</v>
      </c>
      <c r="Z715">
        <v>37</v>
      </c>
      <c r="AA715">
        <v>25380</v>
      </c>
      <c r="AB715">
        <v>21</v>
      </c>
      <c r="AC715">
        <v>67.5</v>
      </c>
    </row>
    <row r="716" spans="1:29" x14ac:dyDescent="0.3">
      <c r="A716">
        <v>1998</v>
      </c>
      <c r="B716">
        <v>9</v>
      </c>
      <c r="C716" s="1">
        <v>36053</v>
      </c>
      <c r="D716">
        <v>23600</v>
      </c>
      <c r="E716">
        <v>344</v>
      </c>
      <c r="F716">
        <v>64</v>
      </c>
      <c r="G716">
        <v>112</v>
      </c>
      <c r="H716">
        <v>251</v>
      </c>
      <c r="I716">
        <v>7120</v>
      </c>
      <c r="J716">
        <v>7547</v>
      </c>
      <c r="K716">
        <v>31491</v>
      </c>
      <c r="L716">
        <v>392</v>
      </c>
      <c r="M716">
        <v>3352</v>
      </c>
      <c r="N716">
        <v>4150</v>
      </c>
      <c r="O716">
        <v>98</v>
      </c>
      <c r="P716">
        <v>7992</v>
      </c>
      <c r="Q716">
        <v>2581</v>
      </c>
      <c r="R716">
        <v>0</v>
      </c>
      <c r="S716">
        <v>0</v>
      </c>
      <c r="T716">
        <v>2581</v>
      </c>
      <c r="U716">
        <v>3968</v>
      </c>
      <c r="V716">
        <v>1845</v>
      </c>
      <c r="W716">
        <v>19253</v>
      </c>
      <c r="X716">
        <v>20918</v>
      </c>
      <c r="Y716">
        <v>0.24</v>
      </c>
      <c r="Z716">
        <v>34</v>
      </c>
      <c r="AA716">
        <v>24371</v>
      </c>
      <c r="AB716">
        <v>14</v>
      </c>
      <c r="AC716">
        <v>67.53</v>
      </c>
    </row>
    <row r="717" spans="1:29" x14ac:dyDescent="0.3">
      <c r="A717">
        <v>1998</v>
      </c>
      <c r="B717">
        <v>9</v>
      </c>
      <c r="C717" s="1">
        <v>36054</v>
      </c>
      <c r="D717">
        <v>23100</v>
      </c>
      <c r="E717">
        <v>375</v>
      </c>
      <c r="F717">
        <v>61</v>
      </c>
      <c r="G717">
        <v>115</v>
      </c>
      <c r="H717">
        <v>251</v>
      </c>
      <c r="I717">
        <v>7110</v>
      </c>
      <c r="J717">
        <v>7537</v>
      </c>
      <c r="K717">
        <v>31012</v>
      </c>
      <c r="L717">
        <v>399</v>
      </c>
      <c r="M717">
        <v>4413</v>
      </c>
      <c r="N717">
        <v>4635</v>
      </c>
      <c r="O717">
        <v>107</v>
      </c>
      <c r="P717">
        <v>9554</v>
      </c>
      <c r="Q717">
        <v>2546</v>
      </c>
      <c r="R717">
        <v>0</v>
      </c>
      <c r="S717">
        <v>0</v>
      </c>
      <c r="T717">
        <v>2546</v>
      </c>
      <c r="U717">
        <v>3901</v>
      </c>
      <c r="V717">
        <v>229</v>
      </c>
      <c r="W717">
        <v>18861</v>
      </c>
      <c r="X717">
        <v>18912</v>
      </c>
      <c r="Y717">
        <v>0.28999999999999998</v>
      </c>
      <c r="Z717">
        <v>39</v>
      </c>
      <c r="AA717">
        <v>23902</v>
      </c>
      <c r="AB717">
        <v>21</v>
      </c>
      <c r="AC717">
        <v>67.61</v>
      </c>
    </row>
    <row r="718" spans="1:29" x14ac:dyDescent="0.3">
      <c r="A718">
        <v>1998</v>
      </c>
      <c r="B718">
        <v>9</v>
      </c>
      <c r="C718" s="1">
        <v>36055</v>
      </c>
      <c r="D718">
        <v>23200</v>
      </c>
      <c r="E718">
        <v>396</v>
      </c>
      <c r="F718">
        <v>58</v>
      </c>
      <c r="G718">
        <v>108</v>
      </c>
      <c r="H718">
        <v>254</v>
      </c>
      <c r="I718">
        <v>6220</v>
      </c>
      <c r="J718">
        <v>6640</v>
      </c>
      <c r="K718">
        <v>30236</v>
      </c>
      <c r="L718">
        <v>381</v>
      </c>
      <c r="M718">
        <v>3413</v>
      </c>
      <c r="N718">
        <v>4226</v>
      </c>
      <c r="O718">
        <v>90</v>
      </c>
      <c r="P718">
        <v>8110</v>
      </c>
      <c r="Q718">
        <v>2538</v>
      </c>
      <c r="R718">
        <v>0</v>
      </c>
      <c r="S718">
        <v>0</v>
      </c>
      <c r="T718">
        <v>2538</v>
      </c>
      <c r="U718">
        <v>3915</v>
      </c>
      <c r="V718">
        <v>795</v>
      </c>
      <c r="W718">
        <v>18971</v>
      </c>
      <c r="X718">
        <v>19588</v>
      </c>
      <c r="Y718">
        <v>0.25</v>
      </c>
      <c r="Z718">
        <v>35</v>
      </c>
      <c r="AA718">
        <v>24016</v>
      </c>
      <c r="AB718">
        <v>18</v>
      </c>
      <c r="AC718">
        <v>67.67</v>
      </c>
    </row>
    <row r="719" spans="1:29" x14ac:dyDescent="0.3">
      <c r="A719">
        <v>1998</v>
      </c>
      <c r="B719">
        <v>9</v>
      </c>
      <c r="C719" s="1">
        <v>36056</v>
      </c>
      <c r="D719">
        <v>24200</v>
      </c>
      <c r="E719">
        <v>421</v>
      </c>
      <c r="F719">
        <v>57</v>
      </c>
      <c r="G719">
        <v>112</v>
      </c>
      <c r="H719">
        <v>248</v>
      </c>
      <c r="I719">
        <v>5830</v>
      </c>
      <c r="J719">
        <v>6247</v>
      </c>
      <c r="K719">
        <v>30868</v>
      </c>
      <c r="L719">
        <v>396</v>
      </c>
      <c r="M719">
        <v>3488</v>
      </c>
      <c r="N719">
        <v>4270</v>
      </c>
      <c r="O719">
        <v>89</v>
      </c>
      <c r="P719">
        <v>8243</v>
      </c>
      <c r="Q719">
        <v>2449</v>
      </c>
      <c r="R719">
        <v>0</v>
      </c>
      <c r="S719">
        <v>0</v>
      </c>
      <c r="T719">
        <v>2449</v>
      </c>
      <c r="U719">
        <v>4048</v>
      </c>
      <c r="V719">
        <v>461</v>
      </c>
      <c r="W719">
        <v>19888</v>
      </c>
      <c r="X719">
        <v>20177</v>
      </c>
      <c r="Y719">
        <v>0.25</v>
      </c>
      <c r="Z719">
        <v>35</v>
      </c>
      <c r="AA719">
        <v>25038</v>
      </c>
      <c r="AB719">
        <v>19</v>
      </c>
      <c r="AC719">
        <v>67.709999999999994</v>
      </c>
    </row>
    <row r="720" spans="1:29" x14ac:dyDescent="0.3">
      <c r="A720">
        <v>1998</v>
      </c>
      <c r="B720">
        <v>9</v>
      </c>
      <c r="C720" s="1">
        <v>36057</v>
      </c>
      <c r="D720">
        <v>24100</v>
      </c>
      <c r="E720">
        <v>440</v>
      </c>
      <c r="F720">
        <v>56</v>
      </c>
      <c r="G720">
        <v>115</v>
      </c>
      <c r="H720">
        <v>236</v>
      </c>
      <c r="I720">
        <v>5690</v>
      </c>
      <c r="J720">
        <v>6097</v>
      </c>
      <c r="K720">
        <v>30637</v>
      </c>
      <c r="L720">
        <v>391</v>
      </c>
      <c r="M720">
        <v>4979</v>
      </c>
      <c r="N720">
        <v>4259</v>
      </c>
      <c r="O720">
        <v>57</v>
      </c>
      <c r="P720">
        <v>9686</v>
      </c>
      <c r="Q720">
        <v>2399</v>
      </c>
      <c r="R720">
        <v>0</v>
      </c>
      <c r="S720">
        <v>0</v>
      </c>
      <c r="T720">
        <v>2399</v>
      </c>
      <c r="U720">
        <v>4034</v>
      </c>
      <c r="V720">
        <v>-1115</v>
      </c>
      <c r="W720">
        <v>19834</v>
      </c>
      <c r="X720">
        <v>18551</v>
      </c>
      <c r="Y720">
        <v>0.3</v>
      </c>
      <c r="Z720">
        <v>39</v>
      </c>
      <c r="AA720">
        <v>24947</v>
      </c>
      <c r="AB720">
        <v>26</v>
      </c>
      <c r="AC720">
        <v>67.8</v>
      </c>
    </row>
    <row r="721" spans="1:29" x14ac:dyDescent="0.3">
      <c r="A721">
        <v>1998</v>
      </c>
      <c r="B721">
        <v>9</v>
      </c>
      <c r="C721" s="1">
        <v>36058</v>
      </c>
      <c r="D721">
        <v>24100</v>
      </c>
      <c r="E721">
        <v>402</v>
      </c>
      <c r="F721">
        <v>56</v>
      </c>
      <c r="G721">
        <v>118</v>
      </c>
      <c r="H721">
        <v>239</v>
      </c>
      <c r="I721">
        <v>5810</v>
      </c>
      <c r="J721">
        <v>6223</v>
      </c>
      <c r="K721">
        <v>30725</v>
      </c>
      <c r="L721">
        <v>389</v>
      </c>
      <c r="M721">
        <v>5172</v>
      </c>
      <c r="N721">
        <v>4234</v>
      </c>
      <c r="O721">
        <v>41</v>
      </c>
      <c r="P721">
        <v>9836</v>
      </c>
      <c r="Q721">
        <v>2429</v>
      </c>
      <c r="R721">
        <v>0</v>
      </c>
      <c r="S721">
        <v>0</v>
      </c>
      <c r="T721">
        <v>2429</v>
      </c>
      <c r="U721">
        <v>4034</v>
      </c>
      <c r="V721">
        <v>-1157</v>
      </c>
      <c r="W721">
        <v>19787</v>
      </c>
      <c r="X721">
        <v>18460</v>
      </c>
      <c r="Y721">
        <v>0.31</v>
      </c>
      <c r="Z721">
        <v>40</v>
      </c>
      <c r="AA721">
        <v>24915</v>
      </c>
      <c r="AB721">
        <v>26</v>
      </c>
      <c r="AC721">
        <v>67.88</v>
      </c>
    </row>
    <row r="722" spans="1:29" x14ac:dyDescent="0.3">
      <c r="A722">
        <v>1998</v>
      </c>
      <c r="B722">
        <v>9</v>
      </c>
      <c r="C722" s="1">
        <v>36059</v>
      </c>
      <c r="D722">
        <v>23800</v>
      </c>
      <c r="E722">
        <v>396</v>
      </c>
      <c r="F722">
        <v>58</v>
      </c>
      <c r="G722">
        <v>120</v>
      </c>
      <c r="H722">
        <v>240</v>
      </c>
      <c r="I722">
        <v>5920</v>
      </c>
      <c r="J722">
        <v>6338</v>
      </c>
      <c r="K722">
        <v>30534</v>
      </c>
      <c r="L722">
        <v>395</v>
      </c>
      <c r="M722">
        <v>4320</v>
      </c>
      <c r="N722">
        <v>4261</v>
      </c>
      <c r="O722">
        <v>42</v>
      </c>
      <c r="P722">
        <v>9018</v>
      </c>
      <c r="Q722">
        <v>2360</v>
      </c>
      <c r="R722">
        <v>0</v>
      </c>
      <c r="S722">
        <v>0</v>
      </c>
      <c r="T722">
        <v>2360</v>
      </c>
      <c r="U722">
        <v>3994</v>
      </c>
      <c r="V722">
        <v>-220</v>
      </c>
      <c r="W722">
        <v>19541</v>
      </c>
      <c r="X722">
        <v>19156</v>
      </c>
      <c r="Y722">
        <v>0.28000000000000003</v>
      </c>
      <c r="Z722">
        <v>37</v>
      </c>
      <c r="AA722">
        <v>24614</v>
      </c>
      <c r="AB722">
        <v>22</v>
      </c>
      <c r="AC722">
        <v>67.94</v>
      </c>
    </row>
    <row r="723" spans="1:29" x14ac:dyDescent="0.3">
      <c r="A723">
        <v>1998</v>
      </c>
      <c r="B723">
        <v>9</v>
      </c>
      <c r="C723" s="1">
        <v>36060</v>
      </c>
      <c r="D723">
        <v>23000</v>
      </c>
      <c r="E723">
        <v>404</v>
      </c>
      <c r="F723">
        <v>58</v>
      </c>
      <c r="G723">
        <v>122</v>
      </c>
      <c r="H723">
        <v>225</v>
      </c>
      <c r="I723">
        <v>5860</v>
      </c>
      <c r="J723">
        <v>6265</v>
      </c>
      <c r="K723">
        <v>29669</v>
      </c>
      <c r="L723">
        <v>310</v>
      </c>
      <c r="M723">
        <v>4339</v>
      </c>
      <c r="N723">
        <v>4266</v>
      </c>
      <c r="O723">
        <v>49</v>
      </c>
      <c r="P723">
        <v>8964</v>
      </c>
      <c r="Q723">
        <v>2307</v>
      </c>
      <c r="R723">
        <v>0</v>
      </c>
      <c r="S723">
        <v>0</v>
      </c>
      <c r="T723">
        <v>2307</v>
      </c>
      <c r="U723">
        <v>3888</v>
      </c>
      <c r="V723">
        <v>-311</v>
      </c>
      <c r="W723">
        <v>18870</v>
      </c>
      <c r="X723">
        <v>18398</v>
      </c>
      <c r="Y723">
        <v>0.28999999999999998</v>
      </c>
      <c r="Z723">
        <v>38</v>
      </c>
      <c r="AA723">
        <v>23809</v>
      </c>
      <c r="AB723">
        <v>23</v>
      </c>
      <c r="AC723">
        <v>68.02</v>
      </c>
    </row>
    <row r="724" spans="1:29" x14ac:dyDescent="0.3">
      <c r="A724">
        <v>1998</v>
      </c>
      <c r="B724">
        <v>9</v>
      </c>
      <c r="C724" s="1">
        <v>36061</v>
      </c>
      <c r="D724">
        <v>23800</v>
      </c>
      <c r="E724">
        <v>405</v>
      </c>
      <c r="F724">
        <v>59</v>
      </c>
      <c r="G724">
        <v>121</v>
      </c>
      <c r="H724">
        <v>213</v>
      </c>
      <c r="I724">
        <v>5860</v>
      </c>
      <c r="J724">
        <v>6253</v>
      </c>
      <c r="K724">
        <v>30458</v>
      </c>
      <c r="L724">
        <v>190</v>
      </c>
      <c r="M724">
        <v>4446</v>
      </c>
      <c r="N724">
        <v>4267</v>
      </c>
      <c r="O724">
        <v>44</v>
      </c>
      <c r="P724">
        <v>8947</v>
      </c>
      <c r="Q724">
        <v>2320</v>
      </c>
      <c r="R724">
        <v>0</v>
      </c>
      <c r="S724">
        <v>0</v>
      </c>
      <c r="T724">
        <v>2320</v>
      </c>
      <c r="U724">
        <v>3994</v>
      </c>
      <c r="V724">
        <v>-207</v>
      </c>
      <c r="W724">
        <v>19561</v>
      </c>
      <c r="X724">
        <v>19191</v>
      </c>
      <c r="Y724">
        <v>0.28999999999999998</v>
      </c>
      <c r="Z724">
        <v>37</v>
      </c>
      <c r="AA724">
        <v>24598</v>
      </c>
      <c r="AB724">
        <v>22</v>
      </c>
      <c r="AC724">
        <v>68.069999999999993</v>
      </c>
    </row>
    <row r="725" spans="1:29" x14ac:dyDescent="0.3">
      <c r="A725">
        <v>1998</v>
      </c>
      <c r="B725">
        <v>9</v>
      </c>
      <c r="C725" s="1">
        <v>36062</v>
      </c>
      <c r="D725">
        <v>23700</v>
      </c>
      <c r="E725">
        <v>414</v>
      </c>
      <c r="F725">
        <v>61</v>
      </c>
      <c r="G725">
        <v>120</v>
      </c>
      <c r="H725">
        <v>207</v>
      </c>
      <c r="I725">
        <v>5860</v>
      </c>
      <c r="J725">
        <v>6248</v>
      </c>
      <c r="K725">
        <v>30362</v>
      </c>
      <c r="L725">
        <v>185</v>
      </c>
      <c r="M725">
        <v>4248</v>
      </c>
      <c r="N725">
        <v>4283</v>
      </c>
      <c r="O725">
        <v>54</v>
      </c>
      <c r="P725">
        <v>8770</v>
      </c>
      <c r="Q725">
        <v>2254</v>
      </c>
      <c r="R725">
        <v>0</v>
      </c>
      <c r="S725">
        <v>0</v>
      </c>
      <c r="T725">
        <v>2254</v>
      </c>
      <c r="U725">
        <v>3981</v>
      </c>
      <c r="V725">
        <v>-6</v>
      </c>
      <c r="W725">
        <v>19502</v>
      </c>
      <c r="X725">
        <v>19338</v>
      </c>
      <c r="Y725">
        <v>0.28000000000000003</v>
      </c>
      <c r="Z725">
        <v>36</v>
      </c>
      <c r="AA725">
        <v>24502</v>
      </c>
      <c r="AB725">
        <v>21</v>
      </c>
      <c r="AC725">
        <v>68.12</v>
      </c>
    </row>
    <row r="726" spans="1:29" x14ac:dyDescent="0.3">
      <c r="A726">
        <v>1998</v>
      </c>
      <c r="B726">
        <v>9</v>
      </c>
      <c r="C726" s="1">
        <v>36063</v>
      </c>
      <c r="D726">
        <v>23600</v>
      </c>
      <c r="E726">
        <v>407</v>
      </c>
      <c r="F726">
        <v>63</v>
      </c>
      <c r="G726">
        <v>123</v>
      </c>
      <c r="H726">
        <v>194</v>
      </c>
      <c r="I726">
        <v>5860</v>
      </c>
      <c r="J726">
        <v>6240</v>
      </c>
      <c r="K726">
        <v>30247</v>
      </c>
      <c r="L726">
        <v>182</v>
      </c>
      <c r="M726">
        <v>5411</v>
      </c>
      <c r="N726">
        <v>4270</v>
      </c>
      <c r="O726">
        <v>53</v>
      </c>
      <c r="P726">
        <v>9916</v>
      </c>
      <c r="Q726">
        <v>2185</v>
      </c>
      <c r="R726">
        <v>0</v>
      </c>
      <c r="S726">
        <v>0</v>
      </c>
      <c r="T726">
        <v>2185</v>
      </c>
      <c r="U726">
        <v>3968</v>
      </c>
      <c r="V726">
        <v>-1128</v>
      </c>
      <c r="W726">
        <v>19427</v>
      </c>
      <c r="X726">
        <v>18146</v>
      </c>
      <c r="Y726">
        <v>0.32</v>
      </c>
      <c r="Z726">
        <v>40</v>
      </c>
      <c r="AA726">
        <v>24387</v>
      </c>
      <c r="AB726">
        <v>26</v>
      </c>
      <c r="AC726">
        <v>68.2</v>
      </c>
    </row>
    <row r="727" spans="1:29" x14ac:dyDescent="0.3">
      <c r="A727">
        <v>1998</v>
      </c>
      <c r="B727">
        <v>9</v>
      </c>
      <c r="C727" s="1">
        <v>36064</v>
      </c>
      <c r="D727">
        <v>23300</v>
      </c>
      <c r="E727">
        <v>348</v>
      </c>
      <c r="F727">
        <v>67</v>
      </c>
      <c r="G727">
        <v>127</v>
      </c>
      <c r="H727">
        <v>196</v>
      </c>
      <c r="I727">
        <v>5880</v>
      </c>
      <c r="J727">
        <v>6270</v>
      </c>
      <c r="K727">
        <v>29918</v>
      </c>
      <c r="L727">
        <v>211</v>
      </c>
      <c r="M727">
        <v>6065</v>
      </c>
      <c r="N727">
        <v>4285</v>
      </c>
      <c r="O727">
        <v>26</v>
      </c>
      <c r="P727">
        <v>10587</v>
      </c>
      <c r="Q727">
        <v>2250</v>
      </c>
      <c r="R727">
        <v>0</v>
      </c>
      <c r="S727">
        <v>0</v>
      </c>
      <c r="T727">
        <v>2250</v>
      </c>
      <c r="U727">
        <v>3928</v>
      </c>
      <c r="V727">
        <v>-1851</v>
      </c>
      <c r="W727">
        <v>19090</v>
      </c>
      <c r="X727">
        <v>17081</v>
      </c>
      <c r="Y727">
        <v>0.35</v>
      </c>
      <c r="Z727">
        <v>43</v>
      </c>
      <c r="AA727">
        <v>24038</v>
      </c>
      <c r="AB727">
        <v>29</v>
      </c>
      <c r="AC727">
        <v>68.31</v>
      </c>
    </row>
    <row r="728" spans="1:29" x14ac:dyDescent="0.3">
      <c r="A728">
        <v>1998</v>
      </c>
      <c r="B728">
        <v>9</v>
      </c>
      <c r="C728" s="1">
        <v>36065</v>
      </c>
      <c r="D728">
        <v>23300</v>
      </c>
      <c r="E728">
        <v>292</v>
      </c>
      <c r="F728">
        <v>70</v>
      </c>
      <c r="G728">
        <v>127</v>
      </c>
      <c r="H728">
        <v>200</v>
      </c>
      <c r="I728">
        <v>6020</v>
      </c>
      <c r="J728">
        <v>6417</v>
      </c>
      <c r="K728">
        <v>30009</v>
      </c>
      <c r="L728">
        <v>188</v>
      </c>
      <c r="M728">
        <v>5365</v>
      </c>
      <c r="N728">
        <v>4276</v>
      </c>
      <c r="O728">
        <v>26</v>
      </c>
      <c r="P728">
        <v>9855</v>
      </c>
      <c r="Q728">
        <v>2139</v>
      </c>
      <c r="R728">
        <v>0</v>
      </c>
      <c r="S728">
        <v>0</v>
      </c>
      <c r="T728">
        <v>2139</v>
      </c>
      <c r="U728">
        <v>3928</v>
      </c>
      <c r="V728">
        <v>-900</v>
      </c>
      <c r="W728">
        <v>19065</v>
      </c>
      <c r="X728">
        <v>18015</v>
      </c>
      <c r="Y728">
        <v>0.32</v>
      </c>
      <c r="Z728">
        <v>40</v>
      </c>
      <c r="AA728">
        <v>23989</v>
      </c>
      <c r="AB728">
        <v>25</v>
      </c>
      <c r="AC728">
        <v>68.39</v>
      </c>
    </row>
    <row r="729" spans="1:29" x14ac:dyDescent="0.3">
      <c r="A729">
        <v>1998</v>
      </c>
      <c r="B729">
        <v>9</v>
      </c>
      <c r="C729" s="1">
        <v>36066</v>
      </c>
      <c r="D729">
        <v>23200</v>
      </c>
      <c r="E729">
        <v>281</v>
      </c>
      <c r="F729">
        <v>77</v>
      </c>
      <c r="G729">
        <v>130</v>
      </c>
      <c r="H729">
        <v>191</v>
      </c>
      <c r="I729">
        <v>6170</v>
      </c>
      <c r="J729">
        <v>6568</v>
      </c>
      <c r="K729">
        <v>30049</v>
      </c>
      <c r="L729">
        <v>177</v>
      </c>
      <c r="M729">
        <v>5795</v>
      </c>
      <c r="N729">
        <v>4278</v>
      </c>
      <c r="O729">
        <v>35</v>
      </c>
      <c r="P729">
        <v>10285</v>
      </c>
      <c r="Q729">
        <v>2179</v>
      </c>
      <c r="R729">
        <v>0</v>
      </c>
      <c r="S729">
        <v>0</v>
      </c>
      <c r="T729">
        <v>2179</v>
      </c>
      <c r="U729">
        <v>3915</v>
      </c>
      <c r="V729">
        <v>-1218</v>
      </c>
      <c r="W729">
        <v>18956</v>
      </c>
      <c r="X729">
        <v>17586</v>
      </c>
      <c r="Y729">
        <v>0.33</v>
      </c>
      <c r="Z729">
        <v>41</v>
      </c>
      <c r="AA729">
        <v>23879</v>
      </c>
      <c r="AB729">
        <v>26</v>
      </c>
      <c r="AC729">
        <v>68.47</v>
      </c>
    </row>
    <row r="730" spans="1:29" x14ac:dyDescent="0.3">
      <c r="A730">
        <v>1998</v>
      </c>
      <c r="B730">
        <v>9</v>
      </c>
      <c r="C730" s="1">
        <v>36067</v>
      </c>
      <c r="D730">
        <v>23000</v>
      </c>
      <c r="E730">
        <v>253</v>
      </c>
      <c r="F730">
        <v>81</v>
      </c>
      <c r="G730">
        <v>131</v>
      </c>
      <c r="H730">
        <v>178</v>
      </c>
      <c r="I730">
        <v>6150</v>
      </c>
      <c r="J730">
        <v>6540</v>
      </c>
      <c r="K730">
        <v>29793</v>
      </c>
      <c r="L730">
        <v>164</v>
      </c>
      <c r="M730">
        <v>5272</v>
      </c>
      <c r="N730">
        <v>4176</v>
      </c>
      <c r="O730">
        <v>35</v>
      </c>
      <c r="P730">
        <v>9647</v>
      </c>
      <c r="Q730">
        <v>2123</v>
      </c>
      <c r="R730">
        <v>0</v>
      </c>
      <c r="S730">
        <v>0</v>
      </c>
      <c r="T730">
        <v>2123</v>
      </c>
      <c r="U730">
        <v>3888</v>
      </c>
      <c r="V730">
        <v>-599</v>
      </c>
      <c r="W730">
        <v>18770</v>
      </c>
      <c r="X730">
        <v>18023</v>
      </c>
      <c r="Y730">
        <v>0.32</v>
      </c>
      <c r="Z730">
        <v>40</v>
      </c>
      <c r="AA730">
        <v>23643</v>
      </c>
      <c r="AB730">
        <v>24</v>
      </c>
      <c r="AC730">
        <v>68.540000000000006</v>
      </c>
    </row>
    <row r="731" spans="1:29" x14ac:dyDescent="0.3">
      <c r="A731">
        <v>1998</v>
      </c>
      <c r="B731">
        <v>9</v>
      </c>
      <c r="C731" s="1">
        <v>36068</v>
      </c>
      <c r="D731">
        <v>23300</v>
      </c>
      <c r="E731">
        <v>229</v>
      </c>
      <c r="F731">
        <v>85</v>
      </c>
      <c r="G731">
        <v>133</v>
      </c>
      <c r="H731">
        <v>179</v>
      </c>
      <c r="I731">
        <v>6390</v>
      </c>
      <c r="J731">
        <v>6787</v>
      </c>
      <c r="K731">
        <v>30316</v>
      </c>
      <c r="L731">
        <v>159</v>
      </c>
      <c r="M731">
        <v>6679</v>
      </c>
      <c r="N731">
        <v>4177</v>
      </c>
      <c r="O731">
        <v>34</v>
      </c>
      <c r="P731">
        <v>11049</v>
      </c>
      <c r="Q731">
        <v>2125</v>
      </c>
      <c r="R731">
        <v>0</v>
      </c>
      <c r="S731">
        <v>0</v>
      </c>
      <c r="T731">
        <v>2125</v>
      </c>
      <c r="U731">
        <v>3928</v>
      </c>
      <c r="V731">
        <v>-1715</v>
      </c>
      <c r="W731">
        <v>19006</v>
      </c>
      <c r="X731">
        <v>17142</v>
      </c>
      <c r="Y731">
        <v>0.36</v>
      </c>
      <c r="Z731">
        <v>43</v>
      </c>
      <c r="AA731">
        <v>23926</v>
      </c>
      <c r="AB731">
        <v>28</v>
      </c>
      <c r="AC731">
        <v>68.63</v>
      </c>
    </row>
    <row r="732" spans="1:29" x14ac:dyDescent="0.3">
      <c r="A732">
        <v>1998</v>
      </c>
      <c r="B732">
        <v>10</v>
      </c>
      <c r="C732" s="1">
        <v>36069</v>
      </c>
      <c r="D732">
        <v>22900</v>
      </c>
      <c r="E732">
        <v>223</v>
      </c>
      <c r="F732">
        <v>87</v>
      </c>
      <c r="G732">
        <v>133</v>
      </c>
      <c r="H732">
        <v>282</v>
      </c>
      <c r="I732">
        <v>6710</v>
      </c>
      <c r="J732">
        <v>7212</v>
      </c>
      <c r="K732">
        <v>30335</v>
      </c>
      <c r="L732">
        <v>139</v>
      </c>
      <c r="M732">
        <v>4971</v>
      </c>
      <c r="N732">
        <v>4269</v>
      </c>
      <c r="O732">
        <v>27</v>
      </c>
      <c r="P732">
        <v>9407</v>
      </c>
      <c r="Q732">
        <v>2111</v>
      </c>
      <c r="R732">
        <v>0</v>
      </c>
      <c r="S732">
        <v>0</v>
      </c>
      <c r="T732">
        <v>2111</v>
      </c>
      <c r="U732">
        <v>3875</v>
      </c>
      <c r="V732">
        <v>307</v>
      </c>
      <c r="W732">
        <v>18657</v>
      </c>
      <c r="X732">
        <v>18817</v>
      </c>
      <c r="Y732">
        <v>0.3</v>
      </c>
      <c r="Z732">
        <v>38</v>
      </c>
      <c r="AA732">
        <v>23625</v>
      </c>
      <c r="AB732">
        <v>20</v>
      </c>
      <c r="AC732">
        <v>68.66</v>
      </c>
    </row>
    <row r="733" spans="1:29" x14ac:dyDescent="0.3">
      <c r="A733">
        <v>1998</v>
      </c>
      <c r="B733">
        <v>10</v>
      </c>
      <c r="C733" s="1">
        <v>36070</v>
      </c>
      <c r="D733">
        <v>22200</v>
      </c>
      <c r="E733">
        <v>220</v>
      </c>
      <c r="F733">
        <v>80</v>
      </c>
      <c r="G733">
        <v>149</v>
      </c>
      <c r="H733">
        <v>332</v>
      </c>
      <c r="I733">
        <v>6850</v>
      </c>
      <c r="J733">
        <v>7411</v>
      </c>
      <c r="K733">
        <v>29831</v>
      </c>
      <c r="L733">
        <v>156</v>
      </c>
      <c r="M733">
        <v>4943</v>
      </c>
      <c r="N733">
        <v>4246</v>
      </c>
      <c r="O733">
        <v>28</v>
      </c>
      <c r="P733">
        <v>9374</v>
      </c>
      <c r="Q733">
        <v>2070</v>
      </c>
      <c r="R733">
        <v>0</v>
      </c>
      <c r="S733">
        <v>0</v>
      </c>
      <c r="T733">
        <v>2070</v>
      </c>
      <c r="U733">
        <v>3782</v>
      </c>
      <c r="V733">
        <v>474</v>
      </c>
      <c r="W733">
        <v>18059</v>
      </c>
      <c r="X733">
        <v>18388</v>
      </c>
      <c r="Y733">
        <v>0.31</v>
      </c>
      <c r="Z733">
        <v>38</v>
      </c>
      <c r="AA733">
        <v>22981</v>
      </c>
      <c r="AB733">
        <v>20</v>
      </c>
      <c r="AC733">
        <v>68.7</v>
      </c>
    </row>
    <row r="734" spans="1:29" x14ac:dyDescent="0.3">
      <c r="A734">
        <v>1998</v>
      </c>
      <c r="B734">
        <v>10</v>
      </c>
      <c r="C734" s="1">
        <v>36071</v>
      </c>
      <c r="D734">
        <v>21500</v>
      </c>
      <c r="E734">
        <v>220</v>
      </c>
      <c r="F734">
        <v>76</v>
      </c>
      <c r="G734">
        <v>156</v>
      </c>
      <c r="H734">
        <v>343</v>
      </c>
      <c r="I734">
        <v>6790</v>
      </c>
      <c r="J734">
        <v>7365</v>
      </c>
      <c r="K734">
        <v>29085</v>
      </c>
      <c r="L734">
        <v>314</v>
      </c>
      <c r="M734">
        <v>5103</v>
      </c>
      <c r="N734">
        <v>4222</v>
      </c>
      <c r="O734">
        <v>32</v>
      </c>
      <c r="P734">
        <v>9671</v>
      </c>
      <c r="Q734">
        <v>2000</v>
      </c>
      <c r="R734">
        <v>0</v>
      </c>
      <c r="S734">
        <v>0</v>
      </c>
      <c r="T734">
        <v>2000</v>
      </c>
      <c r="U734">
        <v>3689</v>
      </c>
      <c r="V734">
        <v>83</v>
      </c>
      <c r="W734">
        <v>17472</v>
      </c>
      <c r="X734">
        <v>17415</v>
      </c>
      <c r="Y734">
        <v>0.32</v>
      </c>
      <c r="Z734">
        <v>40</v>
      </c>
      <c r="AA734">
        <v>22295</v>
      </c>
      <c r="AB734">
        <v>22</v>
      </c>
      <c r="AC734">
        <v>68.78</v>
      </c>
    </row>
    <row r="735" spans="1:29" x14ac:dyDescent="0.3">
      <c r="A735">
        <v>1998</v>
      </c>
      <c r="B735">
        <v>10</v>
      </c>
      <c r="C735" s="1">
        <v>36072</v>
      </c>
      <c r="D735">
        <v>20300</v>
      </c>
      <c r="E735">
        <v>227</v>
      </c>
      <c r="F735">
        <v>75</v>
      </c>
      <c r="G735">
        <v>124</v>
      </c>
      <c r="H735">
        <v>300</v>
      </c>
      <c r="I735">
        <v>6530</v>
      </c>
      <c r="J735">
        <v>7029</v>
      </c>
      <c r="K735">
        <v>27556</v>
      </c>
      <c r="L735">
        <v>330</v>
      </c>
      <c r="M735">
        <v>6300</v>
      </c>
      <c r="N735">
        <v>4197</v>
      </c>
      <c r="O735">
        <v>24</v>
      </c>
      <c r="P735">
        <v>10851</v>
      </c>
      <c r="Q735">
        <v>2010</v>
      </c>
      <c r="R735">
        <v>0</v>
      </c>
      <c r="S735">
        <v>0</v>
      </c>
      <c r="T735">
        <v>2010</v>
      </c>
      <c r="U735">
        <v>3529</v>
      </c>
      <c r="V735">
        <v>-1599</v>
      </c>
      <c r="W735">
        <v>16435</v>
      </c>
      <c r="X735">
        <v>14695</v>
      </c>
      <c r="Y735">
        <v>0.38</v>
      </c>
      <c r="Z735">
        <v>47</v>
      </c>
      <c r="AA735">
        <v>21026</v>
      </c>
      <c r="AB735">
        <v>30</v>
      </c>
      <c r="AC735">
        <v>68.959999999999994</v>
      </c>
    </row>
    <row r="736" spans="1:29" x14ac:dyDescent="0.3">
      <c r="A736">
        <v>1998</v>
      </c>
      <c r="B736">
        <v>10</v>
      </c>
      <c r="C736" s="1">
        <v>36073</v>
      </c>
      <c r="D736">
        <v>20000</v>
      </c>
      <c r="E736">
        <v>237</v>
      </c>
      <c r="F736">
        <v>71</v>
      </c>
      <c r="G736">
        <v>126</v>
      </c>
      <c r="H736">
        <v>309</v>
      </c>
      <c r="I736">
        <v>6460</v>
      </c>
      <c r="J736">
        <v>6966</v>
      </c>
      <c r="K736">
        <v>27203</v>
      </c>
      <c r="L736">
        <v>320</v>
      </c>
      <c r="M736">
        <v>5151</v>
      </c>
      <c r="N736">
        <v>4207</v>
      </c>
      <c r="O736">
        <v>34</v>
      </c>
      <c r="P736">
        <v>9712</v>
      </c>
      <c r="Q736">
        <v>1979</v>
      </c>
      <c r="R736">
        <v>0</v>
      </c>
      <c r="S736">
        <v>0</v>
      </c>
      <c r="T736">
        <v>1979</v>
      </c>
      <c r="U736">
        <v>3489</v>
      </c>
      <c r="V736">
        <v>-544</v>
      </c>
      <c r="W736">
        <v>16194</v>
      </c>
      <c r="X736">
        <v>15512</v>
      </c>
      <c r="Y736">
        <v>0.34</v>
      </c>
      <c r="Z736">
        <v>43</v>
      </c>
      <c r="AA736">
        <v>20743</v>
      </c>
      <c r="AB736">
        <v>25</v>
      </c>
      <c r="AC736">
        <v>69.09</v>
      </c>
    </row>
    <row r="737" spans="1:29" x14ac:dyDescent="0.3">
      <c r="A737">
        <v>1998</v>
      </c>
      <c r="B737">
        <v>10</v>
      </c>
      <c r="C737" s="1">
        <v>36074</v>
      </c>
      <c r="D737">
        <v>19000</v>
      </c>
      <c r="E737">
        <v>265</v>
      </c>
      <c r="F737">
        <v>69</v>
      </c>
      <c r="G737">
        <v>134</v>
      </c>
      <c r="H737">
        <v>276</v>
      </c>
      <c r="I737">
        <v>6410</v>
      </c>
      <c r="J737">
        <v>6889</v>
      </c>
      <c r="K737">
        <v>26154</v>
      </c>
      <c r="L737">
        <v>339</v>
      </c>
      <c r="M737">
        <v>5108</v>
      </c>
      <c r="N737">
        <v>4208</v>
      </c>
      <c r="O737">
        <v>33</v>
      </c>
      <c r="P737">
        <v>9688</v>
      </c>
      <c r="Q737">
        <v>1974</v>
      </c>
      <c r="R737">
        <v>0</v>
      </c>
      <c r="S737">
        <v>0</v>
      </c>
      <c r="T737">
        <v>1974</v>
      </c>
      <c r="U737">
        <v>3356</v>
      </c>
      <c r="V737">
        <v>-727</v>
      </c>
      <c r="W737">
        <v>15356</v>
      </c>
      <c r="X737">
        <v>14491</v>
      </c>
      <c r="Y737">
        <v>0.36</v>
      </c>
      <c r="Z737">
        <v>45</v>
      </c>
      <c r="AA737">
        <v>19744</v>
      </c>
      <c r="AB737">
        <v>27</v>
      </c>
      <c r="AC737">
        <v>69.27</v>
      </c>
    </row>
    <row r="738" spans="1:29" x14ac:dyDescent="0.3">
      <c r="A738">
        <v>1998</v>
      </c>
      <c r="B738">
        <v>10</v>
      </c>
      <c r="C738" s="1">
        <v>36075</v>
      </c>
      <c r="D738">
        <v>18200</v>
      </c>
      <c r="E738">
        <v>271</v>
      </c>
      <c r="F738">
        <v>67</v>
      </c>
      <c r="G738">
        <v>132</v>
      </c>
      <c r="H738">
        <v>261</v>
      </c>
      <c r="I738">
        <v>6360</v>
      </c>
      <c r="J738">
        <v>6820</v>
      </c>
      <c r="K738">
        <v>25291</v>
      </c>
      <c r="L738">
        <v>347</v>
      </c>
      <c r="M738">
        <v>5029</v>
      </c>
      <c r="N738">
        <v>4225</v>
      </c>
      <c r="O738">
        <v>47</v>
      </c>
      <c r="P738">
        <v>9648</v>
      </c>
      <c r="Q738">
        <v>1936</v>
      </c>
      <c r="R738">
        <v>0</v>
      </c>
      <c r="S738">
        <v>0</v>
      </c>
      <c r="T738">
        <v>1936</v>
      </c>
      <c r="U738">
        <v>3250</v>
      </c>
      <c r="V738">
        <v>-837</v>
      </c>
      <c r="W738">
        <v>14679</v>
      </c>
      <c r="X738">
        <v>13707</v>
      </c>
      <c r="Y738">
        <v>0.37</v>
      </c>
      <c r="Z738">
        <v>46</v>
      </c>
      <c r="AA738">
        <v>18931</v>
      </c>
      <c r="AB738">
        <v>28</v>
      </c>
      <c r="AC738">
        <v>69.459999999999994</v>
      </c>
    </row>
    <row r="739" spans="1:29" x14ac:dyDescent="0.3">
      <c r="A739">
        <v>1998</v>
      </c>
      <c r="B739">
        <v>10</v>
      </c>
      <c r="C739" s="1">
        <v>36076</v>
      </c>
      <c r="D739">
        <v>18000</v>
      </c>
      <c r="E739">
        <v>270</v>
      </c>
      <c r="F739">
        <v>65</v>
      </c>
      <c r="G739">
        <v>133</v>
      </c>
      <c r="H739">
        <v>213</v>
      </c>
      <c r="I739">
        <v>6460</v>
      </c>
      <c r="J739">
        <v>6871</v>
      </c>
      <c r="K739">
        <v>25141</v>
      </c>
      <c r="L739">
        <v>342</v>
      </c>
      <c r="M739">
        <v>4886</v>
      </c>
      <c r="N739">
        <v>4202</v>
      </c>
      <c r="O739">
        <v>34</v>
      </c>
      <c r="P739">
        <v>9465</v>
      </c>
      <c r="Q739">
        <v>1939</v>
      </c>
      <c r="R739">
        <v>0</v>
      </c>
      <c r="S739">
        <v>0</v>
      </c>
      <c r="T739">
        <v>1939</v>
      </c>
      <c r="U739">
        <v>3223</v>
      </c>
      <c r="V739">
        <v>-631</v>
      </c>
      <c r="W739">
        <v>14504</v>
      </c>
      <c r="X739">
        <v>13737</v>
      </c>
      <c r="Y739">
        <v>0.36</v>
      </c>
      <c r="Z739">
        <v>45</v>
      </c>
      <c r="AA739">
        <v>18681</v>
      </c>
      <c r="AB739">
        <v>26</v>
      </c>
      <c r="AC739">
        <v>69.650000000000006</v>
      </c>
    </row>
    <row r="740" spans="1:29" x14ac:dyDescent="0.3">
      <c r="A740">
        <v>1998</v>
      </c>
      <c r="B740">
        <v>10</v>
      </c>
      <c r="C740" s="1">
        <v>36077</v>
      </c>
      <c r="D740">
        <v>16800</v>
      </c>
      <c r="E740">
        <v>249</v>
      </c>
      <c r="F740">
        <v>61</v>
      </c>
      <c r="G740">
        <v>134</v>
      </c>
      <c r="H740">
        <v>198</v>
      </c>
      <c r="I740">
        <v>6870</v>
      </c>
      <c r="J740">
        <v>7263</v>
      </c>
      <c r="K740">
        <v>24312</v>
      </c>
      <c r="L740">
        <v>359</v>
      </c>
      <c r="M740">
        <v>4943</v>
      </c>
      <c r="N740">
        <v>4209</v>
      </c>
      <c r="O740">
        <v>38</v>
      </c>
      <c r="P740">
        <v>9549</v>
      </c>
      <c r="Q740">
        <v>1943</v>
      </c>
      <c r="R740">
        <v>0</v>
      </c>
      <c r="S740">
        <v>0</v>
      </c>
      <c r="T740">
        <v>1943</v>
      </c>
      <c r="U740">
        <v>3063</v>
      </c>
      <c r="V740">
        <v>-486</v>
      </c>
      <c r="W740">
        <v>13441</v>
      </c>
      <c r="X740">
        <v>12820</v>
      </c>
      <c r="Y740">
        <v>0.38</v>
      </c>
      <c r="Z740">
        <v>47</v>
      </c>
      <c r="AA740">
        <v>17442</v>
      </c>
      <c r="AB740">
        <v>27</v>
      </c>
      <c r="AC740">
        <v>69.87</v>
      </c>
    </row>
    <row r="741" spans="1:29" x14ac:dyDescent="0.3">
      <c r="A741">
        <v>1998</v>
      </c>
      <c r="B741">
        <v>10</v>
      </c>
      <c r="C741" s="1">
        <v>36078</v>
      </c>
      <c r="D741">
        <v>16300</v>
      </c>
      <c r="E741">
        <v>226</v>
      </c>
      <c r="F741">
        <v>61</v>
      </c>
      <c r="G741">
        <v>134</v>
      </c>
      <c r="H741">
        <v>186</v>
      </c>
      <c r="I741">
        <v>6950</v>
      </c>
      <c r="J741">
        <v>7331</v>
      </c>
      <c r="K741">
        <v>23857</v>
      </c>
      <c r="L741">
        <v>356</v>
      </c>
      <c r="M741">
        <v>4430</v>
      </c>
      <c r="N741">
        <v>4198</v>
      </c>
      <c r="O741">
        <v>38</v>
      </c>
      <c r="P741">
        <v>9022</v>
      </c>
      <c r="Q741">
        <v>1900</v>
      </c>
      <c r="R741">
        <v>0</v>
      </c>
      <c r="S741">
        <v>0</v>
      </c>
      <c r="T741">
        <v>1900</v>
      </c>
      <c r="U741">
        <v>2997</v>
      </c>
      <c r="V741">
        <v>71</v>
      </c>
      <c r="W741">
        <v>12997</v>
      </c>
      <c r="X741">
        <v>12935</v>
      </c>
      <c r="Y741">
        <v>0.36</v>
      </c>
      <c r="Z741">
        <v>46</v>
      </c>
      <c r="AA741">
        <v>16907</v>
      </c>
      <c r="AB741">
        <v>23</v>
      </c>
      <c r="AC741">
        <v>70.069999999999993</v>
      </c>
    </row>
    <row r="742" spans="1:29" x14ac:dyDescent="0.3">
      <c r="A742">
        <v>1998</v>
      </c>
      <c r="B742">
        <v>10</v>
      </c>
      <c r="C742" s="1">
        <v>36079</v>
      </c>
      <c r="D742">
        <v>15800</v>
      </c>
      <c r="E742">
        <v>221</v>
      </c>
      <c r="F742">
        <v>61</v>
      </c>
      <c r="G742">
        <v>136</v>
      </c>
      <c r="H742">
        <v>199</v>
      </c>
      <c r="I742">
        <v>6970</v>
      </c>
      <c r="J742">
        <v>7366</v>
      </c>
      <c r="K742">
        <v>23387</v>
      </c>
      <c r="L742">
        <v>340</v>
      </c>
      <c r="M742">
        <v>5186</v>
      </c>
      <c r="N742">
        <v>4186</v>
      </c>
      <c r="O742">
        <v>39</v>
      </c>
      <c r="P742">
        <v>9750</v>
      </c>
      <c r="Q742">
        <v>1887</v>
      </c>
      <c r="R742">
        <v>0</v>
      </c>
      <c r="S742">
        <v>0</v>
      </c>
      <c r="T742">
        <v>1887</v>
      </c>
      <c r="U742">
        <v>2930</v>
      </c>
      <c r="V742">
        <v>-681</v>
      </c>
      <c r="W742">
        <v>12562</v>
      </c>
      <c r="X742">
        <v>11749</v>
      </c>
      <c r="Y742">
        <v>0.4</v>
      </c>
      <c r="Z742">
        <v>50</v>
      </c>
      <c r="AA742">
        <v>16417</v>
      </c>
      <c r="AB742">
        <v>28</v>
      </c>
      <c r="AC742">
        <v>70.33</v>
      </c>
    </row>
    <row r="743" spans="1:29" x14ac:dyDescent="0.3">
      <c r="A743">
        <v>1998</v>
      </c>
      <c r="B743">
        <v>10</v>
      </c>
      <c r="C743" s="1">
        <v>36080</v>
      </c>
      <c r="D743">
        <v>15500</v>
      </c>
      <c r="E743">
        <v>215</v>
      </c>
      <c r="F743">
        <v>61</v>
      </c>
      <c r="G743">
        <v>139</v>
      </c>
      <c r="H743">
        <v>246</v>
      </c>
      <c r="I743">
        <v>7230</v>
      </c>
      <c r="J743">
        <v>7676</v>
      </c>
      <c r="K743">
        <v>23391</v>
      </c>
      <c r="L743">
        <v>320</v>
      </c>
      <c r="M743">
        <v>4631</v>
      </c>
      <c r="N743">
        <v>4089</v>
      </c>
      <c r="O743">
        <v>34</v>
      </c>
      <c r="P743">
        <v>9073</v>
      </c>
      <c r="Q743">
        <v>1887</v>
      </c>
      <c r="R743">
        <v>0</v>
      </c>
      <c r="S743">
        <v>0</v>
      </c>
      <c r="T743">
        <v>1887</v>
      </c>
      <c r="U743">
        <v>2891</v>
      </c>
      <c r="V743">
        <v>267</v>
      </c>
      <c r="W743">
        <v>12296</v>
      </c>
      <c r="X743">
        <v>12430</v>
      </c>
      <c r="Y743">
        <v>0.37</v>
      </c>
      <c r="Z743">
        <v>47</v>
      </c>
      <c r="AA743">
        <v>16161</v>
      </c>
      <c r="AB743">
        <v>23</v>
      </c>
      <c r="AC743">
        <v>70.53</v>
      </c>
    </row>
    <row r="744" spans="1:29" x14ac:dyDescent="0.3">
      <c r="A744">
        <v>1998</v>
      </c>
      <c r="B744">
        <v>10</v>
      </c>
      <c r="C744" s="1">
        <v>36081</v>
      </c>
      <c r="D744">
        <v>15100</v>
      </c>
      <c r="E744">
        <v>215</v>
      </c>
      <c r="F744">
        <v>61</v>
      </c>
      <c r="G744">
        <v>140</v>
      </c>
      <c r="H744">
        <v>212</v>
      </c>
      <c r="I744">
        <v>7330</v>
      </c>
      <c r="J744">
        <v>7743</v>
      </c>
      <c r="K744">
        <v>23058</v>
      </c>
      <c r="L744">
        <v>319</v>
      </c>
      <c r="M744">
        <v>4727</v>
      </c>
      <c r="N744">
        <v>4153</v>
      </c>
      <c r="O744">
        <v>26</v>
      </c>
      <c r="P744">
        <v>9226</v>
      </c>
      <c r="Q744">
        <v>1885</v>
      </c>
      <c r="R744">
        <v>0</v>
      </c>
      <c r="S744">
        <v>0</v>
      </c>
      <c r="T744">
        <v>1885</v>
      </c>
      <c r="U744">
        <v>2837</v>
      </c>
      <c r="V744">
        <v>130</v>
      </c>
      <c r="W744">
        <v>11950</v>
      </c>
      <c r="X744">
        <v>11948</v>
      </c>
      <c r="Y744">
        <v>0.38</v>
      </c>
      <c r="Z744">
        <v>48</v>
      </c>
      <c r="AA744">
        <v>15728</v>
      </c>
      <c r="AB744">
        <v>24</v>
      </c>
      <c r="AC744">
        <v>70.75</v>
      </c>
    </row>
    <row r="745" spans="1:29" x14ac:dyDescent="0.3">
      <c r="A745">
        <v>1998</v>
      </c>
      <c r="B745">
        <v>10</v>
      </c>
      <c r="C745" s="1">
        <v>36082</v>
      </c>
      <c r="D745">
        <v>14400</v>
      </c>
      <c r="E745">
        <v>218</v>
      </c>
      <c r="F745">
        <v>61</v>
      </c>
      <c r="G745">
        <v>142</v>
      </c>
      <c r="H745">
        <v>284</v>
      </c>
      <c r="I745">
        <v>7100</v>
      </c>
      <c r="J745">
        <v>7587</v>
      </c>
      <c r="K745">
        <v>22205</v>
      </c>
      <c r="L745">
        <v>320</v>
      </c>
      <c r="M745">
        <v>4740</v>
      </c>
      <c r="N745">
        <v>4219</v>
      </c>
      <c r="O745">
        <v>28</v>
      </c>
      <c r="P745">
        <v>9308</v>
      </c>
      <c r="Q745">
        <v>1815</v>
      </c>
      <c r="R745">
        <v>0</v>
      </c>
      <c r="S745">
        <v>0</v>
      </c>
      <c r="T745">
        <v>1815</v>
      </c>
      <c r="U745">
        <v>2744</v>
      </c>
      <c r="V745">
        <v>-156</v>
      </c>
      <c r="W745">
        <v>11366</v>
      </c>
      <c r="X745">
        <v>11083</v>
      </c>
      <c r="Y745">
        <v>0.4</v>
      </c>
      <c r="Z745">
        <v>50</v>
      </c>
      <c r="AA745">
        <v>15105</v>
      </c>
      <c r="AB745">
        <v>27</v>
      </c>
      <c r="AC745">
        <v>71</v>
      </c>
    </row>
    <row r="746" spans="1:29" x14ac:dyDescent="0.3">
      <c r="A746">
        <v>1998</v>
      </c>
      <c r="B746">
        <v>10</v>
      </c>
      <c r="C746" s="1">
        <v>36083</v>
      </c>
      <c r="D746">
        <v>14100</v>
      </c>
      <c r="E746">
        <v>208</v>
      </c>
      <c r="F746">
        <v>61</v>
      </c>
      <c r="G746">
        <v>139</v>
      </c>
      <c r="H746">
        <v>363</v>
      </c>
      <c r="I746">
        <v>6990</v>
      </c>
      <c r="J746">
        <v>7553</v>
      </c>
      <c r="K746">
        <v>21861</v>
      </c>
      <c r="L746">
        <v>356</v>
      </c>
      <c r="M746">
        <v>4962</v>
      </c>
      <c r="N746">
        <v>4237</v>
      </c>
      <c r="O746">
        <v>39</v>
      </c>
      <c r="P746">
        <v>9594</v>
      </c>
      <c r="Q746">
        <v>1827</v>
      </c>
      <c r="R746">
        <v>0</v>
      </c>
      <c r="S746">
        <v>0</v>
      </c>
      <c r="T746">
        <v>1827</v>
      </c>
      <c r="U746">
        <v>2704</v>
      </c>
      <c r="V746">
        <v>-525</v>
      </c>
      <c r="W746">
        <v>11092</v>
      </c>
      <c r="X746">
        <v>10439</v>
      </c>
      <c r="Y746">
        <v>0.42</v>
      </c>
      <c r="Z746">
        <v>52</v>
      </c>
      <c r="AA746">
        <v>14871</v>
      </c>
      <c r="AB746">
        <v>30</v>
      </c>
      <c r="AC746">
        <v>71.28</v>
      </c>
    </row>
    <row r="747" spans="1:29" x14ac:dyDescent="0.3">
      <c r="A747">
        <v>1998</v>
      </c>
      <c r="B747">
        <v>10</v>
      </c>
      <c r="C747" s="1">
        <v>36084</v>
      </c>
      <c r="D747">
        <v>13900</v>
      </c>
      <c r="E747">
        <v>203</v>
      </c>
      <c r="F747">
        <v>60</v>
      </c>
      <c r="G747">
        <v>147</v>
      </c>
      <c r="H747">
        <v>351</v>
      </c>
      <c r="I747">
        <v>6880</v>
      </c>
      <c r="J747">
        <v>7438</v>
      </c>
      <c r="K747">
        <v>21541</v>
      </c>
      <c r="L747">
        <v>366</v>
      </c>
      <c r="M747">
        <v>4564</v>
      </c>
      <c r="N747">
        <v>4158</v>
      </c>
      <c r="O747">
        <v>33</v>
      </c>
      <c r="P747">
        <v>9121</v>
      </c>
      <c r="Q747">
        <v>1836</v>
      </c>
      <c r="R747">
        <v>0</v>
      </c>
      <c r="S747">
        <v>0</v>
      </c>
      <c r="T747">
        <v>1836</v>
      </c>
      <c r="U747">
        <v>2678</v>
      </c>
      <c r="V747">
        <v>-199</v>
      </c>
      <c r="W747">
        <v>10911</v>
      </c>
      <c r="X747">
        <v>10584</v>
      </c>
      <c r="Y747">
        <v>0.4</v>
      </c>
      <c r="Z747">
        <v>51</v>
      </c>
      <c r="AA747">
        <v>14661</v>
      </c>
      <c r="AB747">
        <v>28</v>
      </c>
      <c r="AC747">
        <v>71.540000000000006</v>
      </c>
    </row>
    <row r="748" spans="1:29" x14ac:dyDescent="0.3">
      <c r="A748">
        <v>1998</v>
      </c>
      <c r="B748">
        <v>10</v>
      </c>
      <c r="C748" s="1">
        <v>36085</v>
      </c>
      <c r="D748">
        <v>13500</v>
      </c>
      <c r="E748">
        <v>190</v>
      </c>
      <c r="F748">
        <v>60</v>
      </c>
      <c r="G748">
        <v>150</v>
      </c>
      <c r="H748">
        <v>467</v>
      </c>
      <c r="I748">
        <v>6670</v>
      </c>
      <c r="J748">
        <v>7347</v>
      </c>
      <c r="K748">
        <v>21037</v>
      </c>
      <c r="L748">
        <v>368</v>
      </c>
      <c r="M748">
        <v>5096</v>
      </c>
      <c r="N748">
        <v>4101</v>
      </c>
      <c r="O748">
        <v>38</v>
      </c>
      <c r="P748">
        <v>9604</v>
      </c>
      <c r="Q748">
        <v>1840</v>
      </c>
      <c r="R748">
        <v>0</v>
      </c>
      <c r="S748">
        <v>0</v>
      </c>
      <c r="T748">
        <v>1840</v>
      </c>
      <c r="U748">
        <v>2625</v>
      </c>
      <c r="V748">
        <v>-828</v>
      </c>
      <c r="W748">
        <v>10550</v>
      </c>
      <c r="X748">
        <v>9593</v>
      </c>
      <c r="Y748">
        <v>0.44</v>
      </c>
      <c r="Z748">
        <v>54</v>
      </c>
      <c r="AA748">
        <v>14367</v>
      </c>
      <c r="AB748">
        <v>33</v>
      </c>
      <c r="AC748">
        <v>71.84</v>
      </c>
    </row>
    <row r="749" spans="1:29" x14ac:dyDescent="0.3">
      <c r="A749">
        <v>1998</v>
      </c>
      <c r="B749">
        <v>10</v>
      </c>
      <c r="C749" s="1">
        <v>36086</v>
      </c>
      <c r="D749">
        <v>13300</v>
      </c>
      <c r="E749">
        <v>189</v>
      </c>
      <c r="F749">
        <v>59</v>
      </c>
      <c r="G749">
        <v>149</v>
      </c>
      <c r="H749">
        <v>529</v>
      </c>
      <c r="I749">
        <v>6300</v>
      </c>
      <c r="J749">
        <v>7037</v>
      </c>
      <c r="K749">
        <v>20526</v>
      </c>
      <c r="L749">
        <v>370</v>
      </c>
      <c r="M749">
        <v>6116</v>
      </c>
      <c r="N749">
        <v>4094</v>
      </c>
      <c r="O749">
        <v>42</v>
      </c>
      <c r="P749">
        <v>10622</v>
      </c>
      <c r="Q749">
        <v>1800</v>
      </c>
      <c r="R749">
        <v>0</v>
      </c>
      <c r="S749">
        <v>0</v>
      </c>
      <c r="T749">
        <v>1800</v>
      </c>
      <c r="U749">
        <v>2598</v>
      </c>
      <c r="V749">
        <v>-2157</v>
      </c>
      <c r="W749">
        <v>10387</v>
      </c>
      <c r="X749">
        <v>8104</v>
      </c>
      <c r="Y749">
        <v>0.5</v>
      </c>
      <c r="Z749">
        <v>61</v>
      </c>
      <c r="AA749">
        <v>14226</v>
      </c>
      <c r="AB749">
        <v>43</v>
      </c>
      <c r="AC749">
        <v>72.239999999999995</v>
      </c>
    </row>
    <row r="750" spans="1:29" x14ac:dyDescent="0.3">
      <c r="A750">
        <v>1998</v>
      </c>
      <c r="B750">
        <v>10</v>
      </c>
      <c r="C750" s="1">
        <v>36087</v>
      </c>
      <c r="D750">
        <v>13100</v>
      </c>
      <c r="E750">
        <v>186</v>
      </c>
      <c r="F750">
        <v>58</v>
      </c>
      <c r="G750">
        <v>149</v>
      </c>
      <c r="H750">
        <v>572</v>
      </c>
      <c r="I750">
        <v>5830</v>
      </c>
      <c r="J750">
        <v>6609</v>
      </c>
      <c r="K750">
        <v>19895</v>
      </c>
      <c r="L750">
        <v>372</v>
      </c>
      <c r="M750">
        <v>5091</v>
      </c>
      <c r="N750">
        <v>4112</v>
      </c>
      <c r="O750">
        <v>40</v>
      </c>
      <c r="P750">
        <v>9615</v>
      </c>
      <c r="Q750">
        <v>1784</v>
      </c>
      <c r="R750">
        <v>0</v>
      </c>
      <c r="S750">
        <v>0</v>
      </c>
      <c r="T750">
        <v>1784</v>
      </c>
      <c r="U750">
        <v>2571</v>
      </c>
      <c r="V750">
        <v>-1594</v>
      </c>
      <c r="W750">
        <v>10215</v>
      </c>
      <c r="X750">
        <v>8496</v>
      </c>
      <c r="Y750">
        <v>0.46</v>
      </c>
      <c r="Z750">
        <v>57</v>
      </c>
      <c r="AA750">
        <v>14065</v>
      </c>
      <c r="AB750">
        <v>40</v>
      </c>
      <c r="AC750">
        <v>72.58</v>
      </c>
    </row>
    <row r="751" spans="1:29" x14ac:dyDescent="0.3">
      <c r="A751">
        <v>1998</v>
      </c>
      <c r="B751">
        <v>10</v>
      </c>
      <c r="C751" s="1">
        <v>36088</v>
      </c>
      <c r="D751">
        <v>13100</v>
      </c>
      <c r="E751">
        <v>210</v>
      </c>
      <c r="F751">
        <v>58</v>
      </c>
      <c r="G751">
        <v>149</v>
      </c>
      <c r="H751">
        <v>505</v>
      </c>
      <c r="I751">
        <v>5400</v>
      </c>
      <c r="J751">
        <v>6112</v>
      </c>
      <c r="K751">
        <v>19422</v>
      </c>
      <c r="L751">
        <v>368</v>
      </c>
      <c r="M751">
        <v>5072</v>
      </c>
      <c r="N751">
        <v>4121</v>
      </c>
      <c r="O751">
        <v>34</v>
      </c>
      <c r="P751">
        <v>9595</v>
      </c>
      <c r="Q751">
        <v>1769</v>
      </c>
      <c r="R751">
        <v>0</v>
      </c>
      <c r="S751">
        <v>0</v>
      </c>
      <c r="T751">
        <v>1769</v>
      </c>
      <c r="U751">
        <v>2571</v>
      </c>
      <c r="V751">
        <v>-2061</v>
      </c>
      <c r="W751">
        <v>10243</v>
      </c>
      <c r="X751">
        <v>8059</v>
      </c>
      <c r="Y751">
        <v>0.47</v>
      </c>
      <c r="Z751">
        <v>59</v>
      </c>
      <c r="AA751">
        <v>14022</v>
      </c>
      <c r="AB751">
        <v>43</v>
      </c>
      <c r="AC751">
        <v>72.94</v>
      </c>
    </row>
    <row r="752" spans="1:29" x14ac:dyDescent="0.3">
      <c r="A752">
        <v>1998</v>
      </c>
      <c r="B752">
        <v>10</v>
      </c>
      <c r="C752" s="1">
        <v>36089</v>
      </c>
      <c r="D752">
        <v>12900</v>
      </c>
      <c r="E752">
        <v>227</v>
      </c>
      <c r="F752">
        <v>57</v>
      </c>
      <c r="G752">
        <v>147</v>
      </c>
      <c r="H752">
        <v>440</v>
      </c>
      <c r="I752">
        <v>5080</v>
      </c>
      <c r="J752">
        <v>5724</v>
      </c>
      <c r="K752">
        <v>18851</v>
      </c>
      <c r="L752">
        <v>365</v>
      </c>
      <c r="M752">
        <v>4959</v>
      </c>
      <c r="N752">
        <v>4115</v>
      </c>
      <c r="O752">
        <v>42</v>
      </c>
      <c r="P752">
        <v>9481</v>
      </c>
      <c r="Q752">
        <v>1774</v>
      </c>
      <c r="R752">
        <v>0</v>
      </c>
      <c r="S752">
        <v>0</v>
      </c>
      <c r="T752">
        <v>1774</v>
      </c>
      <c r="U752">
        <v>2545</v>
      </c>
      <c r="V752">
        <v>-2365</v>
      </c>
      <c r="W752">
        <v>10086</v>
      </c>
      <c r="X752">
        <v>7596</v>
      </c>
      <c r="Y752">
        <v>0.48</v>
      </c>
      <c r="Z752">
        <v>60</v>
      </c>
      <c r="AA752">
        <v>13771</v>
      </c>
      <c r="AB752">
        <v>45</v>
      </c>
      <c r="AC752">
        <v>73.319999999999993</v>
      </c>
    </row>
    <row r="753" spans="1:29" x14ac:dyDescent="0.3">
      <c r="A753">
        <v>1998</v>
      </c>
      <c r="B753">
        <v>10</v>
      </c>
      <c r="C753" s="1">
        <v>36090</v>
      </c>
      <c r="D753">
        <v>12700</v>
      </c>
      <c r="E753">
        <v>240</v>
      </c>
      <c r="F753">
        <v>55</v>
      </c>
      <c r="G753">
        <v>146</v>
      </c>
      <c r="H753">
        <v>311</v>
      </c>
      <c r="I753">
        <v>4800</v>
      </c>
      <c r="J753">
        <v>5312</v>
      </c>
      <c r="K753">
        <v>18252</v>
      </c>
      <c r="L753">
        <v>356</v>
      </c>
      <c r="M753">
        <v>5056</v>
      </c>
      <c r="N753">
        <v>4120</v>
      </c>
      <c r="O753">
        <v>47</v>
      </c>
      <c r="P753">
        <v>9578</v>
      </c>
      <c r="Q753">
        <v>1775</v>
      </c>
      <c r="R753">
        <v>0</v>
      </c>
      <c r="S753">
        <v>0</v>
      </c>
      <c r="T753">
        <v>1775</v>
      </c>
      <c r="U753">
        <v>2518</v>
      </c>
      <c r="V753">
        <v>-2902</v>
      </c>
      <c r="W753">
        <v>9925</v>
      </c>
      <c r="X753">
        <v>6899</v>
      </c>
      <c r="Y753">
        <v>0.5</v>
      </c>
      <c r="Z753">
        <v>62</v>
      </c>
      <c r="AA753">
        <v>13452</v>
      </c>
      <c r="AB753">
        <v>49</v>
      </c>
      <c r="AC753">
        <v>73.739999999999995</v>
      </c>
    </row>
    <row r="754" spans="1:29" x14ac:dyDescent="0.3">
      <c r="A754">
        <v>1998</v>
      </c>
      <c r="B754">
        <v>10</v>
      </c>
      <c r="C754" s="1">
        <v>36091</v>
      </c>
      <c r="D754">
        <v>12700</v>
      </c>
      <c r="E754">
        <v>248</v>
      </c>
      <c r="F754">
        <v>55</v>
      </c>
      <c r="G754">
        <v>148</v>
      </c>
      <c r="H754">
        <v>373</v>
      </c>
      <c r="I754">
        <v>4740</v>
      </c>
      <c r="J754">
        <v>5316</v>
      </c>
      <c r="K754">
        <v>18264</v>
      </c>
      <c r="L754">
        <v>362</v>
      </c>
      <c r="M754">
        <v>4673</v>
      </c>
      <c r="N754">
        <v>4131</v>
      </c>
      <c r="O754">
        <v>33</v>
      </c>
      <c r="P754">
        <v>9199</v>
      </c>
      <c r="Q754">
        <v>1745</v>
      </c>
      <c r="R754">
        <v>0</v>
      </c>
      <c r="S754">
        <v>0</v>
      </c>
      <c r="T754">
        <v>1745</v>
      </c>
      <c r="U754">
        <v>2518</v>
      </c>
      <c r="V754">
        <v>-2499</v>
      </c>
      <c r="W754">
        <v>9941</v>
      </c>
      <c r="X754">
        <v>7320</v>
      </c>
      <c r="Y754">
        <v>0.48</v>
      </c>
      <c r="Z754">
        <v>60</v>
      </c>
      <c r="AA754">
        <v>13524</v>
      </c>
      <c r="AB754">
        <v>46</v>
      </c>
      <c r="AC754">
        <v>74.099999999999994</v>
      </c>
    </row>
    <row r="755" spans="1:29" x14ac:dyDescent="0.3">
      <c r="A755">
        <v>1998</v>
      </c>
      <c r="B755">
        <v>10</v>
      </c>
      <c r="C755" s="1">
        <v>36092</v>
      </c>
      <c r="D755">
        <v>13000</v>
      </c>
      <c r="E755">
        <v>209</v>
      </c>
      <c r="F755">
        <v>59</v>
      </c>
      <c r="G755">
        <v>206</v>
      </c>
      <c r="H755">
        <v>511</v>
      </c>
      <c r="I755">
        <v>4870</v>
      </c>
      <c r="J755">
        <v>5646</v>
      </c>
      <c r="K755">
        <v>18855</v>
      </c>
      <c r="L755">
        <v>362</v>
      </c>
      <c r="M755">
        <v>4442</v>
      </c>
      <c r="N755">
        <v>3969</v>
      </c>
      <c r="O755">
        <v>28</v>
      </c>
      <c r="P755">
        <v>8801</v>
      </c>
      <c r="Q755">
        <v>1745</v>
      </c>
      <c r="R755">
        <v>4814</v>
      </c>
      <c r="S755">
        <v>0</v>
      </c>
      <c r="T755">
        <v>-3069</v>
      </c>
      <c r="U755">
        <v>2558</v>
      </c>
      <c r="V755">
        <v>1397</v>
      </c>
      <c r="W755">
        <v>11510</v>
      </c>
      <c r="X755">
        <v>13122</v>
      </c>
      <c r="Y755">
        <v>0.45</v>
      </c>
      <c r="Z755">
        <v>30</v>
      </c>
      <c r="AA755">
        <v>13985</v>
      </c>
      <c r="AB755">
        <v>6</v>
      </c>
      <c r="AC755">
        <v>74.06</v>
      </c>
    </row>
    <row r="756" spans="1:29" x14ac:dyDescent="0.3">
      <c r="A756">
        <v>1998</v>
      </c>
      <c r="B756">
        <v>10</v>
      </c>
      <c r="C756" s="1">
        <v>36093</v>
      </c>
      <c r="D756">
        <v>13400</v>
      </c>
      <c r="E756">
        <v>169</v>
      </c>
      <c r="F756">
        <v>70</v>
      </c>
      <c r="G756">
        <v>180</v>
      </c>
      <c r="H756">
        <v>640</v>
      </c>
      <c r="I756">
        <v>5430</v>
      </c>
      <c r="J756">
        <v>6320</v>
      </c>
      <c r="K756">
        <v>19889</v>
      </c>
      <c r="L756">
        <v>332</v>
      </c>
      <c r="M756">
        <v>5727</v>
      </c>
      <c r="N756">
        <v>4153</v>
      </c>
      <c r="O756">
        <v>29</v>
      </c>
      <c r="P756">
        <v>10241</v>
      </c>
      <c r="Q756">
        <v>1745</v>
      </c>
      <c r="R756">
        <v>5043</v>
      </c>
      <c r="S756">
        <v>0</v>
      </c>
      <c r="T756">
        <v>-3298</v>
      </c>
      <c r="U756">
        <v>2611</v>
      </c>
      <c r="V756">
        <v>834</v>
      </c>
      <c r="W756">
        <v>11881</v>
      </c>
      <c r="X756">
        <v>12946</v>
      </c>
      <c r="Y756">
        <v>0.5</v>
      </c>
      <c r="Z756">
        <v>35</v>
      </c>
      <c r="AA756">
        <v>14459</v>
      </c>
      <c r="AB756">
        <v>10</v>
      </c>
      <c r="AC756">
        <v>74.03</v>
      </c>
    </row>
    <row r="757" spans="1:29" x14ac:dyDescent="0.3">
      <c r="A757">
        <v>1998</v>
      </c>
      <c r="B757">
        <v>10</v>
      </c>
      <c r="C757" s="1">
        <v>36094</v>
      </c>
      <c r="D757">
        <v>13700</v>
      </c>
      <c r="E757">
        <v>154</v>
      </c>
      <c r="F757">
        <v>91</v>
      </c>
      <c r="G757">
        <v>158</v>
      </c>
      <c r="H757">
        <v>601</v>
      </c>
      <c r="I757">
        <v>5480</v>
      </c>
      <c r="J757">
        <v>6330</v>
      </c>
      <c r="K757">
        <v>20184</v>
      </c>
      <c r="L757">
        <v>337</v>
      </c>
      <c r="M757">
        <v>4335</v>
      </c>
      <c r="N757">
        <v>3972</v>
      </c>
      <c r="O757">
        <v>34</v>
      </c>
      <c r="P757">
        <v>8678</v>
      </c>
      <c r="Q757">
        <v>1750</v>
      </c>
      <c r="R757">
        <v>5043</v>
      </c>
      <c r="S757">
        <v>0</v>
      </c>
      <c r="T757">
        <v>-3293</v>
      </c>
      <c r="U757">
        <v>2651</v>
      </c>
      <c r="V757">
        <v>2443</v>
      </c>
      <c r="W757">
        <v>12125</v>
      </c>
      <c r="X757">
        <v>14799</v>
      </c>
      <c r="Y757">
        <v>0.41</v>
      </c>
      <c r="Z757">
        <v>27</v>
      </c>
      <c r="AA757">
        <v>14704</v>
      </c>
      <c r="AB757">
        <v>-1</v>
      </c>
      <c r="AC757">
        <v>73.92</v>
      </c>
    </row>
    <row r="758" spans="1:29" x14ac:dyDescent="0.3">
      <c r="A758">
        <v>1998</v>
      </c>
      <c r="B758">
        <v>10</v>
      </c>
      <c r="C758" s="1">
        <v>36095</v>
      </c>
      <c r="D758">
        <v>14200</v>
      </c>
      <c r="E758">
        <v>150</v>
      </c>
      <c r="F758">
        <v>76</v>
      </c>
      <c r="G758">
        <v>181</v>
      </c>
      <c r="H758">
        <v>515</v>
      </c>
      <c r="I758">
        <v>5320</v>
      </c>
      <c r="J758">
        <v>6092</v>
      </c>
      <c r="K758">
        <v>20442</v>
      </c>
      <c r="L758">
        <v>212</v>
      </c>
      <c r="M758">
        <v>4264</v>
      </c>
      <c r="N758">
        <v>4050</v>
      </c>
      <c r="O758">
        <v>26</v>
      </c>
      <c r="P758">
        <v>8552</v>
      </c>
      <c r="Q758">
        <v>1750</v>
      </c>
      <c r="R758">
        <v>5043</v>
      </c>
      <c r="S758">
        <v>0</v>
      </c>
      <c r="T758">
        <v>-3293</v>
      </c>
      <c r="U758">
        <v>2718</v>
      </c>
      <c r="V758">
        <v>2398</v>
      </c>
      <c r="W758">
        <v>12554</v>
      </c>
      <c r="X758">
        <v>15183</v>
      </c>
      <c r="Y758">
        <v>0.41</v>
      </c>
      <c r="Z758">
        <v>26</v>
      </c>
      <c r="AA758">
        <v>15122</v>
      </c>
      <c r="AB758">
        <v>0</v>
      </c>
      <c r="AC758">
        <v>73.790000000000006</v>
      </c>
    </row>
    <row r="759" spans="1:29" x14ac:dyDescent="0.3">
      <c r="A759">
        <v>1998</v>
      </c>
      <c r="B759">
        <v>10</v>
      </c>
      <c r="C759" s="1">
        <v>36096</v>
      </c>
      <c r="D759">
        <v>15400</v>
      </c>
      <c r="E759">
        <v>132</v>
      </c>
      <c r="F759">
        <v>70</v>
      </c>
      <c r="G759">
        <v>154</v>
      </c>
      <c r="H759">
        <v>398</v>
      </c>
      <c r="I759">
        <v>5480</v>
      </c>
      <c r="J759">
        <v>6102</v>
      </c>
      <c r="K759">
        <v>21634</v>
      </c>
      <c r="L759">
        <v>316</v>
      </c>
      <c r="M759">
        <v>3709</v>
      </c>
      <c r="N759">
        <v>4165</v>
      </c>
      <c r="O759">
        <v>22</v>
      </c>
      <c r="P759">
        <v>8213</v>
      </c>
      <c r="Q759">
        <v>1740</v>
      </c>
      <c r="R759">
        <v>5043</v>
      </c>
      <c r="S759">
        <v>0</v>
      </c>
      <c r="T759">
        <v>-3303</v>
      </c>
      <c r="U759">
        <v>2877</v>
      </c>
      <c r="V759">
        <v>2914</v>
      </c>
      <c r="W759">
        <v>13580</v>
      </c>
      <c r="X759">
        <v>16725</v>
      </c>
      <c r="Y759">
        <v>0.36</v>
      </c>
      <c r="Z759">
        <v>23</v>
      </c>
      <c r="AA759">
        <v>16154</v>
      </c>
      <c r="AB759">
        <v>-4</v>
      </c>
      <c r="AC759">
        <v>73.62</v>
      </c>
    </row>
    <row r="760" spans="1:29" x14ac:dyDescent="0.3">
      <c r="A760">
        <v>1998</v>
      </c>
      <c r="B760">
        <v>10</v>
      </c>
      <c r="C760" s="1">
        <v>36097</v>
      </c>
      <c r="D760">
        <v>14400</v>
      </c>
      <c r="E760">
        <v>104</v>
      </c>
      <c r="F760">
        <v>69</v>
      </c>
      <c r="G760">
        <v>160</v>
      </c>
      <c r="H760">
        <v>369</v>
      </c>
      <c r="I760">
        <v>5660</v>
      </c>
      <c r="J760">
        <v>6258</v>
      </c>
      <c r="K760">
        <v>20762</v>
      </c>
      <c r="L760">
        <v>355</v>
      </c>
      <c r="M760">
        <v>3890</v>
      </c>
      <c r="N760">
        <v>4217</v>
      </c>
      <c r="O760">
        <v>29</v>
      </c>
      <c r="P760">
        <v>8491</v>
      </c>
      <c r="Q760">
        <v>1687</v>
      </c>
      <c r="R760">
        <v>229</v>
      </c>
      <c r="S760">
        <v>0</v>
      </c>
      <c r="T760">
        <v>1458</v>
      </c>
      <c r="U760">
        <v>2744</v>
      </c>
      <c r="V760">
        <v>-437</v>
      </c>
      <c r="W760">
        <v>11352</v>
      </c>
      <c r="X760">
        <v>10813</v>
      </c>
      <c r="Y760">
        <v>0.39</v>
      </c>
      <c r="Z760">
        <v>48</v>
      </c>
      <c r="AA760">
        <v>15102</v>
      </c>
      <c r="AB760">
        <v>28</v>
      </c>
      <c r="AC760">
        <v>73.73</v>
      </c>
    </row>
    <row r="761" spans="1:29" x14ac:dyDescent="0.3">
      <c r="A761">
        <v>1998</v>
      </c>
      <c r="B761">
        <v>10</v>
      </c>
      <c r="C761" s="1">
        <v>36098</v>
      </c>
      <c r="D761">
        <v>14700</v>
      </c>
      <c r="E761">
        <v>92</v>
      </c>
      <c r="F761">
        <v>67</v>
      </c>
      <c r="G761">
        <v>159</v>
      </c>
      <c r="H761">
        <v>256</v>
      </c>
      <c r="I761">
        <v>5550</v>
      </c>
      <c r="J761">
        <v>6032</v>
      </c>
      <c r="K761">
        <v>20824</v>
      </c>
      <c r="L761">
        <v>359</v>
      </c>
      <c r="M761">
        <v>3911</v>
      </c>
      <c r="N761">
        <v>4243</v>
      </c>
      <c r="O761">
        <v>27</v>
      </c>
      <c r="P761">
        <v>8540</v>
      </c>
      <c r="Q761">
        <v>1689</v>
      </c>
      <c r="R761">
        <v>0</v>
      </c>
      <c r="S761">
        <v>0</v>
      </c>
      <c r="T761">
        <v>1689</v>
      </c>
      <c r="U761">
        <v>2784</v>
      </c>
      <c r="V761">
        <v>-822</v>
      </c>
      <c r="W761">
        <v>11535</v>
      </c>
      <c r="X761">
        <v>10595</v>
      </c>
      <c r="Y761">
        <v>0.39</v>
      </c>
      <c r="Z761">
        <v>49</v>
      </c>
      <c r="AA761">
        <v>15274</v>
      </c>
      <c r="AB761">
        <v>31</v>
      </c>
      <c r="AC761">
        <v>73.849999999999994</v>
      </c>
    </row>
    <row r="762" spans="1:29" x14ac:dyDescent="0.3">
      <c r="A762">
        <v>1998</v>
      </c>
      <c r="B762">
        <v>10</v>
      </c>
      <c r="C762" s="1">
        <v>36099</v>
      </c>
      <c r="D762">
        <v>14400</v>
      </c>
      <c r="E762">
        <v>86</v>
      </c>
      <c r="F762">
        <v>67</v>
      </c>
      <c r="G762">
        <v>164</v>
      </c>
      <c r="H762">
        <v>103</v>
      </c>
      <c r="I762">
        <v>5250</v>
      </c>
      <c r="J762">
        <v>5584</v>
      </c>
      <c r="K762">
        <v>20070</v>
      </c>
      <c r="L762">
        <v>354</v>
      </c>
      <c r="M762">
        <v>3549</v>
      </c>
      <c r="N762">
        <v>4234</v>
      </c>
      <c r="O762">
        <v>24</v>
      </c>
      <c r="P762">
        <v>8161</v>
      </c>
      <c r="Q762">
        <v>1690</v>
      </c>
      <c r="R762">
        <v>0</v>
      </c>
      <c r="S762">
        <v>0</v>
      </c>
      <c r="T762">
        <v>1690</v>
      </c>
      <c r="U762">
        <v>2744</v>
      </c>
      <c r="V762">
        <v>-931</v>
      </c>
      <c r="W762">
        <v>11269</v>
      </c>
      <c r="X762">
        <v>10219</v>
      </c>
      <c r="Y762">
        <v>0.39</v>
      </c>
      <c r="Z762">
        <v>49</v>
      </c>
      <c r="AA762">
        <v>14820</v>
      </c>
      <c r="AB762">
        <v>31</v>
      </c>
      <c r="AC762">
        <v>73.98</v>
      </c>
    </row>
    <row r="763" spans="1:29" x14ac:dyDescent="0.3">
      <c r="A763">
        <v>1998</v>
      </c>
      <c r="B763">
        <v>11</v>
      </c>
      <c r="C763" s="1">
        <v>36100</v>
      </c>
      <c r="D763">
        <v>13900</v>
      </c>
      <c r="E763">
        <v>74</v>
      </c>
      <c r="F763">
        <v>67</v>
      </c>
      <c r="G763">
        <v>169</v>
      </c>
      <c r="H763">
        <v>33</v>
      </c>
      <c r="I763">
        <v>4540</v>
      </c>
      <c r="J763">
        <v>4809</v>
      </c>
      <c r="K763">
        <v>18783</v>
      </c>
      <c r="L763">
        <v>339</v>
      </c>
      <c r="M763">
        <v>5645</v>
      </c>
      <c r="N763">
        <v>4224</v>
      </c>
      <c r="O763">
        <v>0</v>
      </c>
      <c r="P763">
        <v>10207</v>
      </c>
      <c r="Q763">
        <v>1690</v>
      </c>
      <c r="R763">
        <v>0</v>
      </c>
      <c r="S763">
        <v>0</v>
      </c>
      <c r="T763">
        <v>1690</v>
      </c>
      <c r="U763">
        <v>2678</v>
      </c>
      <c r="V763">
        <v>-3819</v>
      </c>
      <c r="W763">
        <v>10823</v>
      </c>
      <c r="X763">
        <v>6886</v>
      </c>
      <c r="Y763">
        <v>0.52</v>
      </c>
      <c r="Z763">
        <v>63</v>
      </c>
      <c r="AA763">
        <v>14243</v>
      </c>
      <c r="AB763">
        <v>52</v>
      </c>
      <c r="AC763">
        <v>74.37</v>
      </c>
    </row>
    <row r="764" spans="1:29" x14ac:dyDescent="0.3">
      <c r="A764">
        <v>1998</v>
      </c>
      <c r="B764">
        <v>11</v>
      </c>
      <c r="C764" s="1">
        <v>36101</v>
      </c>
      <c r="D764">
        <v>14300</v>
      </c>
      <c r="E764">
        <v>20</v>
      </c>
      <c r="F764">
        <v>69</v>
      </c>
      <c r="G764">
        <v>655</v>
      </c>
      <c r="H764">
        <v>93</v>
      </c>
      <c r="I764">
        <v>4310</v>
      </c>
      <c r="J764">
        <v>5127</v>
      </c>
      <c r="K764">
        <v>19447</v>
      </c>
      <c r="L764">
        <v>340</v>
      </c>
      <c r="M764">
        <v>4482</v>
      </c>
      <c r="N764">
        <v>4215</v>
      </c>
      <c r="O764">
        <v>0</v>
      </c>
      <c r="P764">
        <v>9037</v>
      </c>
      <c r="Q764">
        <v>1700</v>
      </c>
      <c r="R764">
        <v>0</v>
      </c>
      <c r="S764">
        <v>0</v>
      </c>
      <c r="T764">
        <v>1700</v>
      </c>
      <c r="U764">
        <v>2731</v>
      </c>
      <c r="V764">
        <v>-2284</v>
      </c>
      <c r="W764">
        <v>11113</v>
      </c>
      <c r="X764">
        <v>8710</v>
      </c>
      <c r="Y764">
        <v>0.45</v>
      </c>
      <c r="Z764">
        <v>55</v>
      </c>
      <c r="AA764">
        <v>15137</v>
      </c>
      <c r="AB764">
        <v>42</v>
      </c>
      <c r="AC764">
        <v>74.58</v>
      </c>
    </row>
    <row r="765" spans="1:29" x14ac:dyDescent="0.3">
      <c r="A765">
        <v>1998</v>
      </c>
      <c r="B765">
        <v>11</v>
      </c>
      <c r="C765" s="1">
        <v>36102</v>
      </c>
      <c r="D765">
        <v>14100</v>
      </c>
      <c r="E765">
        <v>30</v>
      </c>
      <c r="F765">
        <v>74</v>
      </c>
      <c r="G765">
        <v>428</v>
      </c>
      <c r="H765">
        <v>80</v>
      </c>
      <c r="I765">
        <v>4310</v>
      </c>
      <c r="J765">
        <v>4892</v>
      </c>
      <c r="K765">
        <v>19022</v>
      </c>
      <c r="L765">
        <v>330</v>
      </c>
      <c r="M765">
        <v>3429</v>
      </c>
      <c r="N765">
        <v>4227</v>
      </c>
      <c r="O765">
        <v>0</v>
      </c>
      <c r="P765">
        <v>7986</v>
      </c>
      <c r="Q765">
        <v>1700</v>
      </c>
      <c r="R765">
        <v>0</v>
      </c>
      <c r="S765">
        <v>0</v>
      </c>
      <c r="T765">
        <v>1700</v>
      </c>
      <c r="U765">
        <v>2704</v>
      </c>
      <c r="V765">
        <v>-1494</v>
      </c>
      <c r="W765">
        <v>10950</v>
      </c>
      <c r="X765">
        <v>9336</v>
      </c>
      <c r="Y765">
        <v>0.4</v>
      </c>
      <c r="Z765">
        <v>51</v>
      </c>
      <c r="AA765">
        <v>14712</v>
      </c>
      <c r="AB765">
        <v>37</v>
      </c>
      <c r="AC765">
        <v>74.73</v>
      </c>
    </row>
    <row r="766" spans="1:29" x14ac:dyDescent="0.3">
      <c r="A766">
        <v>1998</v>
      </c>
      <c r="B766">
        <v>11</v>
      </c>
      <c r="C766" s="1">
        <v>36103</v>
      </c>
      <c r="D766">
        <v>13200</v>
      </c>
      <c r="E766">
        <v>92</v>
      </c>
      <c r="F766">
        <v>72</v>
      </c>
      <c r="G766">
        <v>306</v>
      </c>
      <c r="H766">
        <v>143</v>
      </c>
      <c r="I766">
        <v>4300</v>
      </c>
      <c r="J766">
        <v>4821</v>
      </c>
      <c r="K766">
        <v>18113</v>
      </c>
      <c r="L766">
        <v>327</v>
      </c>
      <c r="M766">
        <v>2484</v>
      </c>
      <c r="N766">
        <v>4218</v>
      </c>
      <c r="O766">
        <v>28</v>
      </c>
      <c r="P766">
        <v>7058</v>
      </c>
      <c r="Q766">
        <v>1700</v>
      </c>
      <c r="R766">
        <v>0</v>
      </c>
      <c r="S766">
        <v>0</v>
      </c>
      <c r="T766">
        <v>1700</v>
      </c>
      <c r="U766">
        <v>2585</v>
      </c>
      <c r="V766">
        <v>-757</v>
      </c>
      <c r="W766">
        <v>10231</v>
      </c>
      <c r="X766">
        <v>9355</v>
      </c>
      <c r="Y766">
        <v>0.37</v>
      </c>
      <c r="Z766">
        <v>48</v>
      </c>
      <c r="AA766">
        <v>13813</v>
      </c>
      <c r="AB766">
        <v>32</v>
      </c>
      <c r="AC766">
        <v>74.88</v>
      </c>
    </row>
    <row r="767" spans="1:29" x14ac:dyDescent="0.3">
      <c r="A767">
        <v>1998</v>
      </c>
      <c r="B767">
        <v>11</v>
      </c>
      <c r="C767" s="1">
        <v>36104</v>
      </c>
      <c r="D767">
        <v>13200</v>
      </c>
      <c r="E767">
        <v>100</v>
      </c>
      <c r="F767">
        <v>69</v>
      </c>
      <c r="G767">
        <v>298</v>
      </c>
      <c r="H767">
        <v>85</v>
      </c>
      <c r="I767">
        <v>4160</v>
      </c>
      <c r="J767">
        <v>4612</v>
      </c>
      <c r="K767">
        <v>17912</v>
      </c>
      <c r="L767">
        <v>341</v>
      </c>
      <c r="M767">
        <v>2996</v>
      </c>
      <c r="N767">
        <v>4318</v>
      </c>
      <c r="O767">
        <v>23</v>
      </c>
      <c r="P767">
        <v>7678</v>
      </c>
      <c r="Q767">
        <v>1700</v>
      </c>
      <c r="R767">
        <v>0</v>
      </c>
      <c r="S767">
        <v>0</v>
      </c>
      <c r="T767">
        <v>1700</v>
      </c>
      <c r="U767">
        <v>2585</v>
      </c>
      <c r="V767">
        <v>-1586</v>
      </c>
      <c r="W767">
        <v>10239</v>
      </c>
      <c r="X767">
        <v>8534</v>
      </c>
      <c r="Y767">
        <v>0.41</v>
      </c>
      <c r="Z767">
        <v>52</v>
      </c>
      <c r="AA767">
        <v>13752</v>
      </c>
      <c r="AB767">
        <v>38</v>
      </c>
      <c r="AC767">
        <v>75.069999999999993</v>
      </c>
    </row>
    <row r="768" spans="1:29" x14ac:dyDescent="0.3">
      <c r="A768">
        <v>1998</v>
      </c>
      <c r="B768">
        <v>11</v>
      </c>
      <c r="C768" s="1">
        <v>36105</v>
      </c>
      <c r="D768">
        <v>13200</v>
      </c>
      <c r="E768">
        <v>86</v>
      </c>
      <c r="F768">
        <v>69</v>
      </c>
      <c r="G768">
        <v>292</v>
      </c>
      <c r="H768">
        <v>43</v>
      </c>
      <c r="I768">
        <v>4000</v>
      </c>
      <c r="J768">
        <v>4404</v>
      </c>
      <c r="K768">
        <v>17690</v>
      </c>
      <c r="L768">
        <v>292</v>
      </c>
      <c r="M768">
        <v>3019</v>
      </c>
      <c r="N768">
        <v>4144</v>
      </c>
      <c r="O768">
        <v>22</v>
      </c>
      <c r="P768">
        <v>7477</v>
      </c>
      <c r="Q768">
        <v>1700</v>
      </c>
      <c r="R768">
        <v>0</v>
      </c>
      <c r="S768">
        <v>0</v>
      </c>
      <c r="T768">
        <v>1700</v>
      </c>
      <c r="U768">
        <v>2585</v>
      </c>
      <c r="V768">
        <v>-1593</v>
      </c>
      <c r="W768">
        <v>10225</v>
      </c>
      <c r="X768">
        <v>8513</v>
      </c>
      <c r="Y768">
        <v>0.4</v>
      </c>
      <c r="Z768">
        <v>52</v>
      </c>
      <c r="AA768">
        <v>13690</v>
      </c>
      <c r="AB768">
        <v>38</v>
      </c>
      <c r="AC768">
        <v>75.260000000000005</v>
      </c>
    </row>
    <row r="769" spans="1:29" x14ac:dyDescent="0.3">
      <c r="A769">
        <v>1998</v>
      </c>
      <c r="B769">
        <v>11</v>
      </c>
      <c r="C769" s="1">
        <v>36106</v>
      </c>
      <c r="D769">
        <v>13200</v>
      </c>
      <c r="E769">
        <v>73</v>
      </c>
      <c r="F769">
        <v>84</v>
      </c>
      <c r="G769">
        <v>306</v>
      </c>
      <c r="H769">
        <v>43</v>
      </c>
      <c r="I769">
        <v>3920</v>
      </c>
      <c r="J769">
        <v>4353</v>
      </c>
      <c r="K769">
        <v>17626</v>
      </c>
      <c r="L769">
        <v>331</v>
      </c>
      <c r="M769">
        <v>3611</v>
      </c>
      <c r="N769">
        <v>4142</v>
      </c>
      <c r="O769">
        <v>24</v>
      </c>
      <c r="P769">
        <v>8108</v>
      </c>
      <c r="Q769">
        <v>1700</v>
      </c>
      <c r="R769">
        <v>2063</v>
      </c>
      <c r="S769">
        <v>0</v>
      </c>
      <c r="T769">
        <v>-363</v>
      </c>
      <c r="U769">
        <v>2585</v>
      </c>
      <c r="V769">
        <v>-934</v>
      </c>
      <c r="W769">
        <v>10790</v>
      </c>
      <c r="X769">
        <v>9881</v>
      </c>
      <c r="Y769">
        <v>0.44</v>
      </c>
      <c r="Z769">
        <v>44</v>
      </c>
      <c r="AA769">
        <v>13706</v>
      </c>
      <c r="AB769">
        <v>28</v>
      </c>
      <c r="AC769">
        <v>75.34</v>
      </c>
    </row>
    <row r="770" spans="1:29" x14ac:dyDescent="0.3">
      <c r="A770">
        <v>1998</v>
      </c>
      <c r="B770">
        <v>11</v>
      </c>
      <c r="C770" s="1">
        <v>36107</v>
      </c>
      <c r="D770">
        <v>14500</v>
      </c>
      <c r="E770">
        <v>63</v>
      </c>
      <c r="F770">
        <v>116</v>
      </c>
      <c r="G770">
        <v>306</v>
      </c>
      <c r="H770">
        <v>44</v>
      </c>
      <c r="I770">
        <v>3740</v>
      </c>
      <c r="J770">
        <v>4206</v>
      </c>
      <c r="K770">
        <v>18769</v>
      </c>
      <c r="L770">
        <v>322</v>
      </c>
      <c r="M770">
        <v>4512</v>
      </c>
      <c r="N770">
        <v>4141</v>
      </c>
      <c r="O770">
        <v>17</v>
      </c>
      <c r="P770">
        <v>8992</v>
      </c>
      <c r="Q770">
        <v>1650</v>
      </c>
      <c r="R770">
        <v>2751</v>
      </c>
      <c r="S770">
        <v>0</v>
      </c>
      <c r="T770">
        <v>-1101</v>
      </c>
      <c r="U770">
        <v>2758</v>
      </c>
      <c r="V770">
        <v>-1313</v>
      </c>
      <c r="W770">
        <v>12114</v>
      </c>
      <c r="X770">
        <v>10878</v>
      </c>
      <c r="Y770">
        <v>0.46</v>
      </c>
      <c r="Z770">
        <v>42</v>
      </c>
      <c r="AA770">
        <v>15029</v>
      </c>
      <c r="AB770">
        <v>28</v>
      </c>
      <c r="AC770">
        <v>75.36</v>
      </c>
    </row>
    <row r="771" spans="1:29" x14ac:dyDescent="0.3">
      <c r="A771">
        <v>1998</v>
      </c>
      <c r="B771">
        <v>11</v>
      </c>
      <c r="C771" s="1">
        <v>36108</v>
      </c>
      <c r="D771">
        <v>15100</v>
      </c>
      <c r="E771">
        <v>58</v>
      </c>
      <c r="F771">
        <v>133</v>
      </c>
      <c r="G771">
        <v>298</v>
      </c>
      <c r="H771">
        <v>44</v>
      </c>
      <c r="I771">
        <v>3470</v>
      </c>
      <c r="J771">
        <v>3945</v>
      </c>
      <c r="K771">
        <v>19103</v>
      </c>
      <c r="L771">
        <v>308</v>
      </c>
      <c r="M771">
        <v>2574</v>
      </c>
      <c r="N771">
        <v>4117</v>
      </c>
      <c r="O771">
        <v>28</v>
      </c>
      <c r="P771">
        <v>7028</v>
      </c>
      <c r="Q771">
        <v>1700</v>
      </c>
      <c r="R771">
        <v>2751</v>
      </c>
      <c r="S771">
        <v>0</v>
      </c>
      <c r="T771">
        <v>-1051</v>
      </c>
      <c r="U771">
        <v>2837</v>
      </c>
      <c r="V771">
        <v>438</v>
      </c>
      <c r="W771">
        <v>12615</v>
      </c>
      <c r="X771">
        <v>13126</v>
      </c>
      <c r="Y771">
        <v>0.35</v>
      </c>
      <c r="Z771">
        <v>31</v>
      </c>
      <c r="AA771">
        <v>15633</v>
      </c>
      <c r="AB771">
        <v>16</v>
      </c>
      <c r="AC771">
        <v>75.25</v>
      </c>
    </row>
    <row r="772" spans="1:29" x14ac:dyDescent="0.3">
      <c r="A772">
        <v>1998</v>
      </c>
      <c r="B772">
        <v>11</v>
      </c>
      <c r="C772" s="1">
        <v>36109</v>
      </c>
      <c r="D772">
        <v>15800</v>
      </c>
      <c r="E772">
        <v>55</v>
      </c>
      <c r="F772">
        <v>103</v>
      </c>
      <c r="G772">
        <v>293</v>
      </c>
      <c r="H772">
        <v>44</v>
      </c>
      <c r="I772">
        <v>3330</v>
      </c>
      <c r="J772">
        <v>3770</v>
      </c>
      <c r="K772">
        <v>19625</v>
      </c>
      <c r="L772">
        <v>316</v>
      </c>
      <c r="M772">
        <v>1975</v>
      </c>
      <c r="N772">
        <v>4234</v>
      </c>
      <c r="O772">
        <v>21</v>
      </c>
      <c r="P772">
        <v>6546</v>
      </c>
      <c r="Q772">
        <v>1650</v>
      </c>
      <c r="R772">
        <v>2980</v>
      </c>
      <c r="S772">
        <v>0</v>
      </c>
      <c r="T772">
        <v>-1330</v>
      </c>
      <c r="U772">
        <v>2930</v>
      </c>
      <c r="V772">
        <v>1019</v>
      </c>
      <c r="W772">
        <v>13297</v>
      </c>
      <c r="X772">
        <v>14409</v>
      </c>
      <c r="Y772">
        <v>0.32</v>
      </c>
      <c r="Z772">
        <v>27</v>
      </c>
      <c r="AA772">
        <v>16295</v>
      </c>
      <c r="AB772">
        <v>12</v>
      </c>
      <c r="AC772">
        <v>75.08</v>
      </c>
    </row>
    <row r="773" spans="1:29" x14ac:dyDescent="0.3">
      <c r="A773">
        <v>1998</v>
      </c>
      <c r="B773">
        <v>11</v>
      </c>
      <c r="C773" s="1">
        <v>36110</v>
      </c>
      <c r="D773">
        <v>16600</v>
      </c>
      <c r="E773">
        <v>51</v>
      </c>
      <c r="F773">
        <v>99</v>
      </c>
      <c r="G773">
        <v>297</v>
      </c>
      <c r="H773">
        <v>44</v>
      </c>
      <c r="I773">
        <v>3270</v>
      </c>
      <c r="J773">
        <v>3710</v>
      </c>
      <c r="K773">
        <v>20361</v>
      </c>
      <c r="L773">
        <v>324</v>
      </c>
      <c r="M773">
        <v>2569</v>
      </c>
      <c r="N773">
        <v>4216</v>
      </c>
      <c r="O773">
        <v>21</v>
      </c>
      <c r="P773">
        <v>7130</v>
      </c>
      <c r="Q773">
        <v>1650</v>
      </c>
      <c r="R773">
        <v>2980</v>
      </c>
      <c r="S773">
        <v>0</v>
      </c>
      <c r="T773">
        <v>-1330</v>
      </c>
      <c r="U773">
        <v>3037</v>
      </c>
      <c r="V773">
        <v>482</v>
      </c>
      <c r="W773">
        <v>13987</v>
      </c>
      <c r="X773">
        <v>14561</v>
      </c>
      <c r="Y773">
        <v>0.33</v>
      </c>
      <c r="Z773">
        <v>28</v>
      </c>
      <c r="AA773">
        <v>17091</v>
      </c>
      <c r="AB773">
        <v>15</v>
      </c>
      <c r="AC773">
        <v>74.92</v>
      </c>
    </row>
    <row r="774" spans="1:29" x14ac:dyDescent="0.3">
      <c r="A774">
        <v>1998</v>
      </c>
      <c r="B774">
        <v>11</v>
      </c>
      <c r="C774" s="1">
        <v>36111</v>
      </c>
      <c r="D774">
        <v>16800</v>
      </c>
      <c r="E774">
        <v>53</v>
      </c>
      <c r="F774">
        <v>101</v>
      </c>
      <c r="G774">
        <v>291</v>
      </c>
      <c r="H774">
        <v>43</v>
      </c>
      <c r="I774">
        <v>3180</v>
      </c>
      <c r="J774">
        <v>3615</v>
      </c>
      <c r="K774">
        <v>20468</v>
      </c>
      <c r="L774">
        <v>271</v>
      </c>
      <c r="M774">
        <v>2007</v>
      </c>
      <c r="N774">
        <v>4128</v>
      </c>
      <c r="O774">
        <v>22</v>
      </c>
      <c r="P774">
        <v>6429</v>
      </c>
      <c r="Q774">
        <v>1650</v>
      </c>
      <c r="R774">
        <v>917</v>
      </c>
      <c r="S774">
        <v>0</v>
      </c>
      <c r="T774">
        <v>733</v>
      </c>
      <c r="U774">
        <v>3063</v>
      </c>
      <c r="V774">
        <v>-227</v>
      </c>
      <c r="W774">
        <v>13584</v>
      </c>
      <c r="X774">
        <v>13306</v>
      </c>
      <c r="Y774">
        <v>0.3</v>
      </c>
      <c r="Z774">
        <v>35</v>
      </c>
      <c r="AA774">
        <v>17288</v>
      </c>
      <c r="AB774">
        <v>23</v>
      </c>
      <c r="AC774">
        <v>74.83</v>
      </c>
    </row>
    <row r="775" spans="1:29" x14ac:dyDescent="0.3">
      <c r="A775">
        <v>1998</v>
      </c>
      <c r="B775">
        <v>11</v>
      </c>
      <c r="C775" s="1">
        <v>36112</v>
      </c>
      <c r="D775">
        <v>17100</v>
      </c>
      <c r="E775">
        <v>58</v>
      </c>
      <c r="F775">
        <v>96</v>
      </c>
      <c r="G775">
        <v>291</v>
      </c>
      <c r="H775">
        <v>43</v>
      </c>
      <c r="I775">
        <v>3070</v>
      </c>
      <c r="J775">
        <v>3500</v>
      </c>
      <c r="K775">
        <v>20658</v>
      </c>
      <c r="L775">
        <v>298</v>
      </c>
      <c r="M775">
        <v>2317</v>
      </c>
      <c r="N775">
        <v>4122</v>
      </c>
      <c r="O775">
        <v>26</v>
      </c>
      <c r="P775">
        <v>6762</v>
      </c>
      <c r="Q775">
        <v>1650</v>
      </c>
      <c r="R775">
        <v>229</v>
      </c>
      <c r="S775">
        <v>0</v>
      </c>
      <c r="T775">
        <v>1421</v>
      </c>
      <c r="U775">
        <v>3103</v>
      </c>
      <c r="V775">
        <v>-1082</v>
      </c>
      <c r="W775">
        <v>13657</v>
      </c>
      <c r="X775">
        <v>12475</v>
      </c>
      <c r="Y775">
        <v>0.31</v>
      </c>
      <c r="Z775">
        <v>40</v>
      </c>
      <c r="AA775">
        <v>17588</v>
      </c>
      <c r="AB775">
        <v>29</v>
      </c>
      <c r="AC775">
        <v>74.78</v>
      </c>
    </row>
    <row r="776" spans="1:29" x14ac:dyDescent="0.3">
      <c r="A776">
        <v>1998</v>
      </c>
      <c r="B776">
        <v>11</v>
      </c>
      <c r="C776" s="1">
        <v>36113</v>
      </c>
      <c r="D776">
        <v>17200</v>
      </c>
      <c r="E776">
        <v>60</v>
      </c>
      <c r="F776">
        <v>87</v>
      </c>
      <c r="G776">
        <v>287</v>
      </c>
      <c r="H776">
        <v>42</v>
      </c>
      <c r="I776">
        <v>2990</v>
      </c>
      <c r="J776">
        <v>3406</v>
      </c>
      <c r="K776">
        <v>20666</v>
      </c>
      <c r="L776">
        <v>320</v>
      </c>
      <c r="M776">
        <v>1912</v>
      </c>
      <c r="N776">
        <v>3643</v>
      </c>
      <c r="O776">
        <v>22</v>
      </c>
      <c r="P776">
        <v>5897</v>
      </c>
      <c r="Q776">
        <v>1650</v>
      </c>
      <c r="R776">
        <v>229</v>
      </c>
      <c r="S776">
        <v>0</v>
      </c>
      <c r="T776">
        <v>1421</v>
      </c>
      <c r="U776">
        <v>3117</v>
      </c>
      <c r="V776">
        <v>-298</v>
      </c>
      <c r="W776">
        <v>13746</v>
      </c>
      <c r="X776">
        <v>13348</v>
      </c>
      <c r="Y776">
        <v>0.27</v>
      </c>
      <c r="Z776">
        <v>35</v>
      </c>
      <c r="AA776">
        <v>17676</v>
      </c>
      <c r="AB776">
        <v>24</v>
      </c>
      <c r="AC776">
        <v>74.7</v>
      </c>
    </row>
    <row r="777" spans="1:29" x14ac:dyDescent="0.3">
      <c r="A777">
        <v>1998</v>
      </c>
      <c r="B777">
        <v>11</v>
      </c>
      <c r="C777" s="1">
        <v>36114</v>
      </c>
      <c r="D777">
        <v>17400</v>
      </c>
      <c r="E777">
        <v>38</v>
      </c>
      <c r="F777">
        <v>83</v>
      </c>
      <c r="G777">
        <v>286</v>
      </c>
      <c r="H777">
        <v>41</v>
      </c>
      <c r="I777">
        <v>2930</v>
      </c>
      <c r="J777">
        <v>3340</v>
      </c>
      <c r="K777">
        <v>20778</v>
      </c>
      <c r="L777">
        <v>329</v>
      </c>
      <c r="M777">
        <v>1571</v>
      </c>
      <c r="N777">
        <v>2795</v>
      </c>
      <c r="O777">
        <v>21</v>
      </c>
      <c r="P777">
        <v>4715</v>
      </c>
      <c r="Q777">
        <v>1700</v>
      </c>
      <c r="R777">
        <v>0</v>
      </c>
      <c r="S777">
        <v>0</v>
      </c>
      <c r="T777">
        <v>1700</v>
      </c>
      <c r="U777">
        <v>3143</v>
      </c>
      <c r="V777">
        <v>663</v>
      </c>
      <c r="W777">
        <v>13819</v>
      </c>
      <c r="X777">
        <v>14363</v>
      </c>
      <c r="Y777">
        <v>0.21</v>
      </c>
      <c r="Z777">
        <v>31</v>
      </c>
      <c r="AA777">
        <v>17848</v>
      </c>
      <c r="AB777">
        <v>20</v>
      </c>
      <c r="AC777">
        <v>74.569999999999993</v>
      </c>
    </row>
    <row r="778" spans="1:29" x14ac:dyDescent="0.3">
      <c r="A778">
        <v>1998</v>
      </c>
      <c r="B778">
        <v>11</v>
      </c>
      <c r="C778" s="1">
        <v>36115</v>
      </c>
      <c r="D778">
        <v>18000</v>
      </c>
      <c r="E778">
        <v>87</v>
      </c>
      <c r="F778">
        <v>81</v>
      </c>
      <c r="G778">
        <v>287</v>
      </c>
      <c r="H778">
        <v>41</v>
      </c>
      <c r="I778">
        <v>2880</v>
      </c>
      <c r="J778">
        <v>3289</v>
      </c>
      <c r="K778">
        <v>21376</v>
      </c>
      <c r="L778">
        <v>278</v>
      </c>
      <c r="M778">
        <v>874</v>
      </c>
      <c r="N778">
        <v>1940</v>
      </c>
      <c r="O778">
        <v>23</v>
      </c>
      <c r="P778">
        <v>3115</v>
      </c>
      <c r="Q778">
        <v>1700</v>
      </c>
      <c r="R778">
        <v>0</v>
      </c>
      <c r="S778">
        <v>0</v>
      </c>
      <c r="T778">
        <v>1700</v>
      </c>
      <c r="U778">
        <v>3223</v>
      </c>
      <c r="V778">
        <v>2292</v>
      </c>
      <c r="W778">
        <v>14388</v>
      </c>
      <c r="X778">
        <v>16561</v>
      </c>
      <c r="Y778">
        <v>0.13</v>
      </c>
      <c r="Z778">
        <v>23</v>
      </c>
      <c r="AA778">
        <v>18496</v>
      </c>
      <c r="AB778">
        <v>10</v>
      </c>
      <c r="AC778">
        <v>74.349999999999994</v>
      </c>
    </row>
    <row r="779" spans="1:29" x14ac:dyDescent="0.3">
      <c r="A779">
        <v>1998</v>
      </c>
      <c r="B779">
        <v>11</v>
      </c>
      <c r="C779" s="1">
        <v>36116</v>
      </c>
      <c r="D779">
        <v>18600</v>
      </c>
      <c r="E779">
        <v>85</v>
      </c>
      <c r="F779">
        <v>83</v>
      </c>
      <c r="G779">
        <v>285</v>
      </c>
      <c r="H779">
        <v>41</v>
      </c>
      <c r="I779">
        <v>2840</v>
      </c>
      <c r="J779">
        <v>3249</v>
      </c>
      <c r="K779">
        <v>21934</v>
      </c>
      <c r="L779">
        <v>304</v>
      </c>
      <c r="M779">
        <v>767</v>
      </c>
      <c r="N779">
        <v>1049</v>
      </c>
      <c r="O779">
        <v>20</v>
      </c>
      <c r="P779">
        <v>2140</v>
      </c>
      <c r="Q779">
        <v>1700</v>
      </c>
      <c r="R779">
        <v>229</v>
      </c>
      <c r="S779">
        <v>0</v>
      </c>
      <c r="T779">
        <v>1471</v>
      </c>
      <c r="U779">
        <v>3303</v>
      </c>
      <c r="V779">
        <v>3456</v>
      </c>
      <c r="W779">
        <v>14970</v>
      </c>
      <c r="X779">
        <v>18324</v>
      </c>
      <c r="Y779">
        <v>0.08</v>
      </c>
      <c r="Z779">
        <v>16</v>
      </c>
      <c r="AA779">
        <v>19867</v>
      </c>
      <c r="AB779">
        <v>8</v>
      </c>
      <c r="AC779">
        <v>74.08</v>
      </c>
    </row>
    <row r="780" spans="1:29" x14ac:dyDescent="0.3">
      <c r="A780">
        <v>1998</v>
      </c>
      <c r="B780">
        <v>11</v>
      </c>
      <c r="C780" s="1">
        <v>36117</v>
      </c>
      <c r="D780">
        <v>19200</v>
      </c>
      <c r="E780">
        <v>61</v>
      </c>
      <c r="F780">
        <v>97</v>
      </c>
      <c r="G780">
        <v>286</v>
      </c>
      <c r="H780">
        <v>41</v>
      </c>
      <c r="I780">
        <v>2840</v>
      </c>
      <c r="J780">
        <v>3264</v>
      </c>
      <c r="K780">
        <v>22525</v>
      </c>
      <c r="L780">
        <v>319</v>
      </c>
      <c r="M780">
        <v>1028</v>
      </c>
      <c r="N780">
        <v>227</v>
      </c>
      <c r="O780">
        <v>25</v>
      </c>
      <c r="P780">
        <v>1599</v>
      </c>
      <c r="Q780">
        <v>1700</v>
      </c>
      <c r="R780">
        <v>229</v>
      </c>
      <c r="S780">
        <v>0</v>
      </c>
      <c r="T780">
        <v>1471</v>
      </c>
      <c r="U780">
        <v>3383</v>
      </c>
      <c r="V780">
        <v>4091</v>
      </c>
      <c r="W780">
        <v>15467</v>
      </c>
      <c r="X780">
        <v>19455</v>
      </c>
      <c r="Y780">
        <v>0.06</v>
      </c>
      <c r="Z780">
        <v>14</v>
      </c>
      <c r="AA780">
        <v>20458</v>
      </c>
      <c r="AB780">
        <v>5</v>
      </c>
      <c r="AC780">
        <v>73.790000000000006</v>
      </c>
    </row>
    <row r="781" spans="1:29" x14ac:dyDescent="0.3">
      <c r="A781">
        <v>1998</v>
      </c>
      <c r="B781">
        <v>11</v>
      </c>
      <c r="C781" s="1">
        <v>36118</v>
      </c>
      <c r="D781">
        <v>19800</v>
      </c>
      <c r="E781">
        <v>73</v>
      </c>
      <c r="F781">
        <v>109</v>
      </c>
      <c r="G781">
        <v>287</v>
      </c>
      <c r="H781">
        <v>42</v>
      </c>
      <c r="I781">
        <v>2840</v>
      </c>
      <c r="J781">
        <v>3278</v>
      </c>
      <c r="K781">
        <v>23151</v>
      </c>
      <c r="L781">
        <v>289</v>
      </c>
      <c r="M781">
        <v>1587</v>
      </c>
      <c r="N781">
        <v>0</v>
      </c>
      <c r="O781">
        <v>29</v>
      </c>
      <c r="P781">
        <v>1905</v>
      </c>
      <c r="Q781">
        <v>1700</v>
      </c>
      <c r="R781">
        <v>229</v>
      </c>
      <c r="S781">
        <v>0</v>
      </c>
      <c r="T781">
        <v>1471</v>
      </c>
      <c r="U781">
        <v>3462</v>
      </c>
      <c r="V781">
        <v>3879</v>
      </c>
      <c r="W781">
        <v>15999</v>
      </c>
      <c r="X781">
        <v>19775</v>
      </c>
      <c r="Y781">
        <v>7.0000000000000007E-2</v>
      </c>
      <c r="Z781">
        <v>15</v>
      </c>
      <c r="AA781">
        <v>21084</v>
      </c>
      <c r="AB781">
        <v>6</v>
      </c>
      <c r="AC781">
        <v>73.5</v>
      </c>
    </row>
    <row r="782" spans="1:29" x14ac:dyDescent="0.3">
      <c r="A782">
        <v>1998</v>
      </c>
      <c r="B782">
        <v>11</v>
      </c>
      <c r="C782" s="1">
        <v>36119</v>
      </c>
      <c r="D782">
        <v>22400</v>
      </c>
      <c r="E782">
        <v>48</v>
      </c>
      <c r="F782">
        <v>91</v>
      </c>
      <c r="G782">
        <v>285</v>
      </c>
      <c r="H782">
        <v>55</v>
      </c>
      <c r="I782">
        <v>2850</v>
      </c>
      <c r="J782">
        <v>3281</v>
      </c>
      <c r="K782">
        <v>25729</v>
      </c>
      <c r="L782">
        <v>307</v>
      </c>
      <c r="M782">
        <v>1610</v>
      </c>
      <c r="N782">
        <v>0</v>
      </c>
      <c r="O782">
        <v>34</v>
      </c>
      <c r="P782">
        <v>1951</v>
      </c>
      <c r="Q782">
        <v>1750</v>
      </c>
      <c r="R782">
        <v>229</v>
      </c>
      <c r="S782">
        <v>0</v>
      </c>
      <c r="T782">
        <v>1521</v>
      </c>
      <c r="U782">
        <v>3808</v>
      </c>
      <c r="V782">
        <v>4150</v>
      </c>
      <c r="W782">
        <v>18214</v>
      </c>
      <c r="X782">
        <v>22258</v>
      </c>
      <c r="Y782">
        <v>0.06</v>
      </c>
      <c r="Z782">
        <v>13</v>
      </c>
      <c r="AA782">
        <v>23648</v>
      </c>
      <c r="AB782">
        <v>6</v>
      </c>
      <c r="AC782">
        <v>73.16</v>
      </c>
    </row>
    <row r="783" spans="1:29" x14ac:dyDescent="0.3">
      <c r="A783">
        <v>1998</v>
      </c>
      <c r="B783">
        <v>11</v>
      </c>
      <c r="C783" s="1">
        <v>36120</v>
      </c>
      <c r="D783">
        <v>23500</v>
      </c>
      <c r="E783">
        <v>50</v>
      </c>
      <c r="F783">
        <v>86</v>
      </c>
      <c r="G783">
        <v>282</v>
      </c>
      <c r="H783">
        <v>66</v>
      </c>
      <c r="I783">
        <v>2840</v>
      </c>
      <c r="J783">
        <v>3274</v>
      </c>
      <c r="K783">
        <v>26824</v>
      </c>
      <c r="L783">
        <v>312</v>
      </c>
      <c r="M783">
        <v>1378</v>
      </c>
      <c r="N783">
        <v>0</v>
      </c>
      <c r="O783">
        <v>33</v>
      </c>
      <c r="P783">
        <v>1723</v>
      </c>
      <c r="Q783">
        <v>1750</v>
      </c>
      <c r="R783">
        <v>229</v>
      </c>
      <c r="S783">
        <v>0</v>
      </c>
      <c r="T783">
        <v>1521</v>
      </c>
      <c r="U783">
        <v>3955</v>
      </c>
      <c r="V783">
        <v>4517</v>
      </c>
      <c r="W783">
        <v>19170</v>
      </c>
      <c r="X783">
        <v>23580</v>
      </c>
      <c r="Y783">
        <v>0.05</v>
      </c>
      <c r="Z783">
        <v>12</v>
      </c>
      <c r="AA783">
        <v>24750</v>
      </c>
      <c r="AB783">
        <v>5</v>
      </c>
      <c r="AC783">
        <v>72.790000000000006</v>
      </c>
    </row>
    <row r="784" spans="1:29" x14ac:dyDescent="0.3">
      <c r="A784">
        <v>1998</v>
      </c>
      <c r="B784">
        <v>11</v>
      </c>
      <c r="C784" s="1">
        <v>36121</v>
      </c>
      <c r="D784">
        <v>24200</v>
      </c>
      <c r="E784">
        <v>50</v>
      </c>
      <c r="F784">
        <v>94</v>
      </c>
      <c r="G784">
        <v>284</v>
      </c>
      <c r="H784">
        <v>67</v>
      </c>
      <c r="I784">
        <v>2890</v>
      </c>
      <c r="J784">
        <v>3335</v>
      </c>
      <c r="K784">
        <v>27585</v>
      </c>
      <c r="L784">
        <v>318</v>
      </c>
      <c r="M784">
        <v>1735</v>
      </c>
      <c r="N784">
        <v>0</v>
      </c>
      <c r="O784">
        <v>32</v>
      </c>
      <c r="P784">
        <v>2085</v>
      </c>
      <c r="Q784">
        <v>1750</v>
      </c>
      <c r="R784">
        <v>458</v>
      </c>
      <c r="S784">
        <v>0</v>
      </c>
      <c r="T784">
        <v>1292</v>
      </c>
      <c r="U784">
        <v>4048</v>
      </c>
      <c r="V784">
        <v>4458</v>
      </c>
      <c r="W784">
        <v>19841</v>
      </c>
      <c r="X784">
        <v>24208</v>
      </c>
      <c r="Y784">
        <v>0.06</v>
      </c>
      <c r="Z784">
        <v>12</v>
      </c>
      <c r="AA784">
        <v>25513</v>
      </c>
      <c r="AB784">
        <v>5</v>
      </c>
      <c r="AC784">
        <v>72.430000000000007</v>
      </c>
    </row>
    <row r="785" spans="1:29" x14ac:dyDescent="0.3">
      <c r="A785">
        <v>1998</v>
      </c>
      <c r="B785">
        <v>11</v>
      </c>
      <c r="C785" s="1">
        <v>36122</v>
      </c>
      <c r="D785">
        <v>24400</v>
      </c>
      <c r="E785">
        <v>50</v>
      </c>
      <c r="F785">
        <v>133</v>
      </c>
      <c r="G785">
        <v>296</v>
      </c>
      <c r="H785">
        <v>67</v>
      </c>
      <c r="I785">
        <v>2910</v>
      </c>
      <c r="J785">
        <v>3406</v>
      </c>
      <c r="K785">
        <v>27856</v>
      </c>
      <c r="L785">
        <v>308</v>
      </c>
      <c r="M785">
        <v>890</v>
      </c>
      <c r="N785">
        <v>0</v>
      </c>
      <c r="O785">
        <v>40</v>
      </c>
      <c r="P785">
        <v>1238</v>
      </c>
      <c r="Q785">
        <v>1750</v>
      </c>
      <c r="R785">
        <v>5043</v>
      </c>
      <c r="S785">
        <v>0</v>
      </c>
      <c r="T785">
        <v>-3293</v>
      </c>
      <c r="U785">
        <v>4074</v>
      </c>
      <c r="V785">
        <v>8382</v>
      </c>
      <c r="W785">
        <v>21298</v>
      </c>
      <c r="X785">
        <v>29911</v>
      </c>
      <c r="Y785">
        <v>0.03</v>
      </c>
      <c r="Z785">
        <v>-7</v>
      </c>
      <c r="AA785">
        <v>28001</v>
      </c>
      <c r="AB785">
        <v>-7</v>
      </c>
      <c r="AC785">
        <v>71.95</v>
      </c>
    </row>
    <row r="786" spans="1:29" x14ac:dyDescent="0.3">
      <c r="A786">
        <v>1998</v>
      </c>
      <c r="B786">
        <v>11</v>
      </c>
      <c r="C786" s="1">
        <v>36123</v>
      </c>
      <c r="D786">
        <v>28500</v>
      </c>
      <c r="E786">
        <v>63</v>
      </c>
      <c r="F786">
        <v>202</v>
      </c>
      <c r="G786">
        <v>292</v>
      </c>
      <c r="H786">
        <v>68</v>
      </c>
      <c r="I786">
        <v>2900</v>
      </c>
      <c r="J786">
        <v>3462</v>
      </c>
      <c r="K786">
        <v>32025</v>
      </c>
      <c r="L786">
        <v>190</v>
      </c>
      <c r="M786">
        <v>0</v>
      </c>
      <c r="N786">
        <v>0</v>
      </c>
      <c r="O786">
        <v>36</v>
      </c>
      <c r="P786">
        <v>226</v>
      </c>
      <c r="Q786">
        <v>1750</v>
      </c>
      <c r="R786">
        <v>5043</v>
      </c>
      <c r="S786">
        <v>0</v>
      </c>
      <c r="T786">
        <v>-3293</v>
      </c>
      <c r="U786">
        <v>4620</v>
      </c>
      <c r="V786">
        <v>9996</v>
      </c>
      <c r="W786">
        <v>24866</v>
      </c>
      <c r="X786">
        <v>35092</v>
      </c>
      <c r="Y786">
        <v>0</v>
      </c>
      <c r="Z786">
        <v>-10</v>
      </c>
      <c r="AA786">
        <v>33182</v>
      </c>
      <c r="AB786">
        <v>-6</v>
      </c>
      <c r="AC786">
        <v>71.39</v>
      </c>
    </row>
    <row r="787" spans="1:29" x14ac:dyDescent="0.3">
      <c r="A787">
        <v>1998</v>
      </c>
      <c r="B787">
        <v>11</v>
      </c>
      <c r="C787" s="1">
        <v>36124</v>
      </c>
      <c r="D787">
        <v>31900</v>
      </c>
      <c r="E787">
        <v>1195</v>
      </c>
      <c r="F787">
        <v>241</v>
      </c>
      <c r="G787">
        <v>286</v>
      </c>
      <c r="H787">
        <v>67</v>
      </c>
      <c r="I787">
        <v>2900</v>
      </c>
      <c r="J787">
        <v>3494</v>
      </c>
      <c r="K787">
        <v>36589</v>
      </c>
      <c r="L787">
        <v>105</v>
      </c>
      <c r="M787">
        <v>0</v>
      </c>
      <c r="N787">
        <v>0</v>
      </c>
      <c r="O787">
        <v>31</v>
      </c>
      <c r="P787">
        <v>136</v>
      </c>
      <c r="Q787">
        <v>1800</v>
      </c>
      <c r="R787">
        <v>5043</v>
      </c>
      <c r="S787">
        <v>0</v>
      </c>
      <c r="T787">
        <v>-3243</v>
      </c>
      <c r="U787">
        <v>5072</v>
      </c>
      <c r="V787">
        <v>10537</v>
      </c>
      <c r="W787">
        <v>28931</v>
      </c>
      <c r="X787">
        <v>39696</v>
      </c>
      <c r="Y787">
        <v>0</v>
      </c>
      <c r="Z787">
        <v>-8</v>
      </c>
      <c r="AA787">
        <v>37815</v>
      </c>
      <c r="AB787">
        <v>-5</v>
      </c>
      <c r="AC787">
        <v>70.790000000000006</v>
      </c>
    </row>
    <row r="788" spans="1:29" x14ac:dyDescent="0.3">
      <c r="A788">
        <v>1998</v>
      </c>
      <c r="B788">
        <v>11</v>
      </c>
      <c r="C788" s="1">
        <v>36125</v>
      </c>
      <c r="D788">
        <v>34600</v>
      </c>
      <c r="E788">
        <v>1160</v>
      </c>
      <c r="F788">
        <v>152</v>
      </c>
      <c r="G788">
        <v>284</v>
      </c>
      <c r="H788">
        <v>66</v>
      </c>
      <c r="I788">
        <v>2870</v>
      </c>
      <c r="J788">
        <v>3372</v>
      </c>
      <c r="K788">
        <v>39132</v>
      </c>
      <c r="L788">
        <v>106</v>
      </c>
      <c r="M788">
        <v>1496</v>
      </c>
      <c r="N788">
        <v>0</v>
      </c>
      <c r="O788">
        <v>31</v>
      </c>
      <c r="P788">
        <v>1633</v>
      </c>
      <c r="Q788">
        <v>1800</v>
      </c>
      <c r="R788">
        <v>5043</v>
      </c>
      <c r="S788">
        <v>0</v>
      </c>
      <c r="T788">
        <v>-3243</v>
      </c>
      <c r="U788">
        <v>5431</v>
      </c>
      <c r="V788">
        <v>9278</v>
      </c>
      <c r="W788">
        <v>31237</v>
      </c>
      <c r="X788">
        <v>40742</v>
      </c>
      <c r="Y788">
        <v>0.04</v>
      </c>
      <c r="Z788">
        <v>-4</v>
      </c>
      <c r="AA788">
        <v>38861</v>
      </c>
      <c r="AB788">
        <v>-5</v>
      </c>
      <c r="AC788">
        <v>70.2</v>
      </c>
    </row>
    <row r="789" spans="1:29" x14ac:dyDescent="0.3">
      <c r="A789">
        <v>1998</v>
      </c>
      <c r="B789">
        <v>11</v>
      </c>
      <c r="C789" s="1">
        <v>36126</v>
      </c>
      <c r="D789">
        <v>33900</v>
      </c>
      <c r="E789">
        <v>1130</v>
      </c>
      <c r="F789">
        <v>131</v>
      </c>
      <c r="G789">
        <v>301</v>
      </c>
      <c r="H789">
        <v>65</v>
      </c>
      <c r="I789">
        <v>2870</v>
      </c>
      <c r="J789">
        <v>3367</v>
      </c>
      <c r="K789">
        <v>38397</v>
      </c>
      <c r="L789">
        <v>102</v>
      </c>
      <c r="M789">
        <v>1545</v>
      </c>
      <c r="N789">
        <v>0</v>
      </c>
      <c r="O789">
        <v>35</v>
      </c>
      <c r="P789">
        <v>1683</v>
      </c>
      <c r="Q789">
        <v>1850</v>
      </c>
      <c r="R789">
        <v>8023</v>
      </c>
      <c r="S789">
        <v>0</v>
      </c>
      <c r="T789">
        <v>-6173</v>
      </c>
      <c r="U789">
        <v>5338</v>
      </c>
      <c r="V789">
        <v>11034</v>
      </c>
      <c r="W789">
        <v>31421</v>
      </c>
      <c r="X789">
        <v>42887</v>
      </c>
      <c r="Y789">
        <v>0.04</v>
      </c>
      <c r="Z789">
        <v>-12</v>
      </c>
      <c r="AA789">
        <v>39307</v>
      </c>
      <c r="AB789">
        <v>-9</v>
      </c>
      <c r="AC789">
        <v>69.61</v>
      </c>
    </row>
    <row r="790" spans="1:29" x14ac:dyDescent="0.3">
      <c r="A790">
        <v>1998</v>
      </c>
      <c r="B790">
        <v>11</v>
      </c>
      <c r="C790" s="1">
        <v>36127</v>
      </c>
      <c r="D790">
        <v>33400</v>
      </c>
      <c r="E790">
        <v>1109</v>
      </c>
      <c r="F790">
        <v>166</v>
      </c>
      <c r="G790">
        <v>307</v>
      </c>
      <c r="H790">
        <v>74</v>
      </c>
      <c r="I790">
        <v>2920</v>
      </c>
      <c r="J790">
        <v>3467</v>
      </c>
      <c r="K790">
        <v>37976</v>
      </c>
      <c r="L790">
        <v>103</v>
      </c>
      <c r="M790">
        <v>2586</v>
      </c>
      <c r="N790">
        <v>0</v>
      </c>
      <c r="O790">
        <v>30</v>
      </c>
      <c r="P790">
        <v>2718</v>
      </c>
      <c r="Q790">
        <v>1900</v>
      </c>
      <c r="R790">
        <v>3897</v>
      </c>
      <c r="S790">
        <v>0</v>
      </c>
      <c r="T790">
        <v>-1997</v>
      </c>
      <c r="U790">
        <v>5271</v>
      </c>
      <c r="V790">
        <v>7318</v>
      </c>
      <c r="W790">
        <v>29797</v>
      </c>
      <c r="X790">
        <v>37255</v>
      </c>
      <c r="Y790">
        <v>7.0000000000000007E-2</v>
      </c>
      <c r="Z790">
        <v>2</v>
      </c>
      <c r="AA790">
        <v>36378</v>
      </c>
      <c r="AB790">
        <v>-2</v>
      </c>
      <c r="AC790">
        <v>69.14</v>
      </c>
    </row>
    <row r="791" spans="1:29" x14ac:dyDescent="0.3">
      <c r="A791">
        <v>1998</v>
      </c>
      <c r="B791">
        <v>11</v>
      </c>
      <c r="C791" s="1">
        <v>36128</v>
      </c>
      <c r="D791">
        <v>34800</v>
      </c>
      <c r="E791">
        <v>50</v>
      </c>
      <c r="F791">
        <v>149</v>
      </c>
      <c r="G791">
        <v>293</v>
      </c>
      <c r="H791">
        <v>97</v>
      </c>
      <c r="I791">
        <v>2910</v>
      </c>
      <c r="J791">
        <v>3449</v>
      </c>
      <c r="K791">
        <v>38299</v>
      </c>
      <c r="L791">
        <v>103</v>
      </c>
      <c r="M791">
        <v>2848</v>
      </c>
      <c r="N791">
        <v>0</v>
      </c>
      <c r="O791">
        <v>38</v>
      </c>
      <c r="P791">
        <v>2989</v>
      </c>
      <c r="Q791">
        <v>1900</v>
      </c>
      <c r="R791">
        <v>4585</v>
      </c>
      <c r="S791">
        <v>0</v>
      </c>
      <c r="T791">
        <v>-2685</v>
      </c>
      <c r="U791">
        <v>5457</v>
      </c>
      <c r="V791">
        <v>7663</v>
      </c>
      <c r="W791">
        <v>30144</v>
      </c>
      <c r="X791">
        <v>37995</v>
      </c>
      <c r="Y791">
        <v>7.0000000000000007E-2</v>
      </c>
      <c r="Z791">
        <v>1</v>
      </c>
      <c r="AA791">
        <v>36810</v>
      </c>
      <c r="AB791">
        <v>-3</v>
      </c>
      <c r="AC791">
        <v>68.69</v>
      </c>
    </row>
    <row r="792" spans="1:29" x14ac:dyDescent="0.3">
      <c r="A792">
        <v>1998</v>
      </c>
      <c r="B792">
        <v>11</v>
      </c>
      <c r="C792" s="1">
        <v>36129</v>
      </c>
      <c r="D792">
        <v>34800</v>
      </c>
      <c r="E792">
        <v>67</v>
      </c>
      <c r="F792">
        <v>215</v>
      </c>
      <c r="G792">
        <v>324</v>
      </c>
      <c r="H792">
        <v>167</v>
      </c>
      <c r="I792">
        <v>2910</v>
      </c>
      <c r="J792">
        <v>3616</v>
      </c>
      <c r="K792">
        <v>38483</v>
      </c>
      <c r="L792">
        <v>105</v>
      </c>
      <c r="M792">
        <v>2288</v>
      </c>
      <c r="N792">
        <v>0</v>
      </c>
      <c r="O792">
        <v>31</v>
      </c>
      <c r="P792">
        <v>2424</v>
      </c>
      <c r="Q792">
        <v>1950</v>
      </c>
      <c r="R792">
        <v>7565</v>
      </c>
      <c r="S792">
        <v>0</v>
      </c>
      <c r="T792">
        <v>-5615</v>
      </c>
      <c r="U792">
        <v>5457</v>
      </c>
      <c r="V792">
        <v>10299</v>
      </c>
      <c r="W792">
        <v>30982</v>
      </c>
      <c r="X792">
        <v>41673</v>
      </c>
      <c r="Y792">
        <v>0.06</v>
      </c>
      <c r="Z792">
        <v>-8</v>
      </c>
      <c r="AA792">
        <v>38417</v>
      </c>
      <c r="AB792">
        <v>-8</v>
      </c>
      <c r="AC792">
        <v>68.2</v>
      </c>
    </row>
    <row r="793" spans="1:29" x14ac:dyDescent="0.3">
      <c r="A793">
        <v>1998</v>
      </c>
      <c r="B793">
        <v>12</v>
      </c>
      <c r="C793" s="1">
        <v>36130</v>
      </c>
      <c r="D793">
        <v>37200</v>
      </c>
      <c r="E793">
        <v>1355</v>
      </c>
      <c r="F793">
        <v>757</v>
      </c>
      <c r="G793">
        <v>307</v>
      </c>
      <c r="H793">
        <v>286</v>
      </c>
      <c r="I793">
        <v>3030</v>
      </c>
      <c r="J793">
        <v>4380</v>
      </c>
      <c r="K793">
        <v>42935</v>
      </c>
      <c r="L793">
        <v>99</v>
      </c>
      <c r="M793">
        <v>1316</v>
      </c>
      <c r="N793">
        <v>0</v>
      </c>
      <c r="O793">
        <v>32</v>
      </c>
      <c r="P793">
        <v>1447</v>
      </c>
      <c r="Q793">
        <v>2000</v>
      </c>
      <c r="R793">
        <v>7565</v>
      </c>
      <c r="S793">
        <v>0</v>
      </c>
      <c r="T793">
        <v>-5565</v>
      </c>
      <c r="U793">
        <v>5777</v>
      </c>
      <c r="V793">
        <v>12326</v>
      </c>
      <c r="W793">
        <v>34336</v>
      </c>
      <c r="X793">
        <v>47052</v>
      </c>
      <c r="Y793">
        <v>0.03</v>
      </c>
      <c r="Z793">
        <v>-10</v>
      </c>
      <c r="AA793">
        <v>43825</v>
      </c>
      <c r="AB793">
        <v>-7</v>
      </c>
      <c r="AC793">
        <v>67.66</v>
      </c>
    </row>
    <row r="794" spans="1:29" x14ac:dyDescent="0.3">
      <c r="A794">
        <v>1998</v>
      </c>
      <c r="B794">
        <v>12</v>
      </c>
      <c r="C794" s="1">
        <v>36131</v>
      </c>
      <c r="D794">
        <v>43300</v>
      </c>
      <c r="E794">
        <v>1955</v>
      </c>
      <c r="F794">
        <v>374</v>
      </c>
      <c r="G794">
        <v>288</v>
      </c>
      <c r="H794">
        <v>562</v>
      </c>
      <c r="I794">
        <v>3150</v>
      </c>
      <c r="J794">
        <v>4374</v>
      </c>
      <c r="K794">
        <v>49629</v>
      </c>
      <c r="L794">
        <v>97</v>
      </c>
      <c r="M794">
        <v>1736</v>
      </c>
      <c r="N794">
        <v>0</v>
      </c>
      <c r="O794">
        <v>30</v>
      </c>
      <c r="P794">
        <v>1863</v>
      </c>
      <c r="Q794">
        <v>2000</v>
      </c>
      <c r="R794">
        <v>4126</v>
      </c>
      <c r="S794">
        <v>0</v>
      </c>
      <c r="T794">
        <v>-2126</v>
      </c>
      <c r="U794">
        <v>6588</v>
      </c>
      <c r="V794">
        <v>10481</v>
      </c>
      <c r="W794">
        <v>39262</v>
      </c>
      <c r="X794">
        <v>49892</v>
      </c>
      <c r="Y794">
        <v>0.03</v>
      </c>
      <c r="Z794">
        <v>-1</v>
      </c>
      <c r="AA794">
        <v>48659</v>
      </c>
      <c r="AB794">
        <v>-3</v>
      </c>
      <c r="AC794">
        <v>67.12</v>
      </c>
    </row>
    <row r="795" spans="1:29" x14ac:dyDescent="0.3">
      <c r="A795">
        <v>1998</v>
      </c>
      <c r="B795">
        <v>12</v>
      </c>
      <c r="C795" s="1">
        <v>36132</v>
      </c>
      <c r="D795">
        <v>49400</v>
      </c>
      <c r="E795">
        <v>2173</v>
      </c>
      <c r="F795">
        <v>309</v>
      </c>
      <c r="G795">
        <v>298</v>
      </c>
      <c r="H795">
        <v>637</v>
      </c>
      <c r="I795">
        <v>3100</v>
      </c>
      <c r="J795">
        <v>4344</v>
      </c>
      <c r="K795">
        <v>55917</v>
      </c>
      <c r="L795">
        <v>103</v>
      </c>
      <c r="M795">
        <v>1880</v>
      </c>
      <c r="N795">
        <v>0</v>
      </c>
      <c r="O795">
        <v>30</v>
      </c>
      <c r="P795">
        <v>2013</v>
      </c>
      <c r="Q795">
        <v>2000</v>
      </c>
      <c r="R795">
        <v>4814</v>
      </c>
      <c r="S795">
        <v>0</v>
      </c>
      <c r="T795">
        <v>-2814</v>
      </c>
      <c r="U795">
        <v>7399</v>
      </c>
      <c r="V795">
        <v>11559</v>
      </c>
      <c r="W795">
        <v>44962</v>
      </c>
      <c r="X795">
        <v>56718</v>
      </c>
      <c r="Y795">
        <v>0.03</v>
      </c>
      <c r="Z795">
        <v>-1</v>
      </c>
      <c r="AA795">
        <v>55086</v>
      </c>
      <c r="AB795">
        <v>-3</v>
      </c>
      <c r="AC795">
        <v>66.52</v>
      </c>
    </row>
    <row r="796" spans="1:29" x14ac:dyDescent="0.3">
      <c r="A796">
        <v>1998</v>
      </c>
      <c r="B796">
        <v>12</v>
      </c>
      <c r="C796" s="1">
        <v>36133</v>
      </c>
      <c r="D796">
        <v>54700</v>
      </c>
      <c r="E796">
        <v>2010</v>
      </c>
      <c r="F796">
        <v>525</v>
      </c>
      <c r="G796">
        <v>297</v>
      </c>
      <c r="H796">
        <v>723</v>
      </c>
      <c r="I796">
        <v>3240</v>
      </c>
      <c r="J796">
        <v>4785</v>
      </c>
      <c r="K796">
        <v>61495</v>
      </c>
      <c r="L796">
        <v>95</v>
      </c>
      <c r="M796">
        <v>1991</v>
      </c>
      <c r="N796">
        <v>0</v>
      </c>
      <c r="O796">
        <v>35</v>
      </c>
      <c r="P796">
        <v>2121</v>
      </c>
      <c r="Q796">
        <v>2050</v>
      </c>
      <c r="R796">
        <v>4126</v>
      </c>
      <c r="S796">
        <v>0</v>
      </c>
      <c r="T796">
        <v>-2076</v>
      </c>
      <c r="U796">
        <v>8104</v>
      </c>
      <c r="V796">
        <v>12118</v>
      </c>
      <c r="W796">
        <v>49187</v>
      </c>
      <c r="X796">
        <v>61450</v>
      </c>
      <c r="Y796">
        <v>0.03</v>
      </c>
      <c r="Z796">
        <v>0</v>
      </c>
      <c r="AA796">
        <v>60246</v>
      </c>
      <c r="AB796">
        <v>-2</v>
      </c>
      <c r="AC796">
        <v>65.900000000000006</v>
      </c>
    </row>
    <row r="797" spans="1:29" x14ac:dyDescent="0.3">
      <c r="A797">
        <v>1998</v>
      </c>
      <c r="B797">
        <v>12</v>
      </c>
      <c r="C797" s="1">
        <v>36134</v>
      </c>
      <c r="D797">
        <v>58300</v>
      </c>
      <c r="E797">
        <v>1815</v>
      </c>
      <c r="F797">
        <v>329</v>
      </c>
      <c r="G797">
        <v>424</v>
      </c>
      <c r="H797">
        <v>760</v>
      </c>
      <c r="I797">
        <v>3700</v>
      </c>
      <c r="J797">
        <v>5213</v>
      </c>
      <c r="K797">
        <v>65328</v>
      </c>
      <c r="L797">
        <v>98</v>
      </c>
      <c r="M797">
        <v>1999</v>
      </c>
      <c r="N797">
        <v>0</v>
      </c>
      <c r="O797">
        <v>31</v>
      </c>
      <c r="P797">
        <v>2128</v>
      </c>
      <c r="Q797">
        <v>2100</v>
      </c>
      <c r="R797">
        <v>1834</v>
      </c>
      <c r="S797">
        <v>0</v>
      </c>
      <c r="T797">
        <v>266</v>
      </c>
      <c r="U797">
        <v>8583</v>
      </c>
      <c r="V797">
        <v>11495</v>
      </c>
      <c r="W797">
        <v>51458</v>
      </c>
      <c r="X797">
        <v>62934</v>
      </c>
      <c r="Y797">
        <v>0.03</v>
      </c>
      <c r="Z797">
        <v>4</v>
      </c>
      <c r="AA797">
        <v>63088</v>
      </c>
      <c r="AB797">
        <v>0</v>
      </c>
      <c r="AC797">
        <v>65.3</v>
      </c>
    </row>
    <row r="798" spans="1:29" x14ac:dyDescent="0.3">
      <c r="A798">
        <v>1998</v>
      </c>
      <c r="B798">
        <v>12</v>
      </c>
      <c r="C798" s="1">
        <v>36135</v>
      </c>
      <c r="D798">
        <v>60700</v>
      </c>
      <c r="E798">
        <v>1610</v>
      </c>
      <c r="F798">
        <v>267</v>
      </c>
      <c r="G798">
        <v>455</v>
      </c>
      <c r="H798">
        <v>774</v>
      </c>
      <c r="I798">
        <v>4100</v>
      </c>
      <c r="J798">
        <v>5596</v>
      </c>
      <c r="K798">
        <v>67906</v>
      </c>
      <c r="L798">
        <v>97</v>
      </c>
      <c r="M798">
        <v>1998</v>
      </c>
      <c r="N798">
        <v>0</v>
      </c>
      <c r="O798">
        <v>30</v>
      </c>
      <c r="P798">
        <v>2125</v>
      </c>
      <c r="Q798">
        <v>2100</v>
      </c>
      <c r="R798">
        <v>1834</v>
      </c>
      <c r="S798">
        <v>0</v>
      </c>
      <c r="T798">
        <v>266</v>
      </c>
      <c r="U798">
        <v>8902</v>
      </c>
      <c r="V798">
        <v>12200</v>
      </c>
      <c r="W798">
        <v>53333</v>
      </c>
      <c r="X798">
        <v>65515</v>
      </c>
      <c r="Y798">
        <v>0.03</v>
      </c>
      <c r="Z798">
        <v>4</v>
      </c>
      <c r="AA798">
        <v>65669</v>
      </c>
      <c r="AB798">
        <v>0</v>
      </c>
      <c r="AC798">
        <v>64.7</v>
      </c>
    </row>
    <row r="799" spans="1:29" x14ac:dyDescent="0.3">
      <c r="A799">
        <v>1998</v>
      </c>
      <c r="B799">
        <v>12</v>
      </c>
      <c r="C799" s="1">
        <v>36136</v>
      </c>
      <c r="D799">
        <v>61900</v>
      </c>
      <c r="E799">
        <v>1520</v>
      </c>
      <c r="F799">
        <v>233</v>
      </c>
      <c r="G799">
        <v>457</v>
      </c>
      <c r="H799">
        <v>784</v>
      </c>
      <c r="I799">
        <v>4300</v>
      </c>
      <c r="J799">
        <v>5774</v>
      </c>
      <c r="K799">
        <v>69194</v>
      </c>
      <c r="L799">
        <v>96</v>
      </c>
      <c r="M799">
        <v>1993</v>
      </c>
      <c r="N799">
        <v>0</v>
      </c>
      <c r="O799">
        <v>38</v>
      </c>
      <c r="P799">
        <v>2127</v>
      </c>
      <c r="Q799">
        <v>2150</v>
      </c>
      <c r="R799">
        <v>1834</v>
      </c>
      <c r="S799">
        <v>0</v>
      </c>
      <c r="T799">
        <v>316</v>
      </c>
      <c r="U799">
        <v>9062</v>
      </c>
      <c r="V799">
        <v>12503</v>
      </c>
      <c r="W799">
        <v>54270</v>
      </c>
      <c r="X799">
        <v>66751</v>
      </c>
      <c r="Y799">
        <v>0.03</v>
      </c>
      <c r="Z799">
        <v>4</v>
      </c>
      <c r="AA799">
        <v>66934</v>
      </c>
      <c r="AB799">
        <v>0</v>
      </c>
      <c r="AC799">
        <v>64.13</v>
      </c>
    </row>
    <row r="800" spans="1:29" x14ac:dyDescent="0.3">
      <c r="A800">
        <v>1998</v>
      </c>
      <c r="B800">
        <v>12</v>
      </c>
      <c r="C800" s="1">
        <v>36137</v>
      </c>
      <c r="D800">
        <v>62300</v>
      </c>
      <c r="E800">
        <v>1720</v>
      </c>
      <c r="F800">
        <v>202</v>
      </c>
      <c r="G800">
        <v>463</v>
      </c>
      <c r="H800">
        <v>792</v>
      </c>
      <c r="I800">
        <v>4520</v>
      </c>
      <c r="J800">
        <v>5977</v>
      </c>
      <c r="K800">
        <v>69997</v>
      </c>
      <c r="L800">
        <v>97</v>
      </c>
      <c r="M800">
        <v>2001</v>
      </c>
      <c r="N800">
        <v>0</v>
      </c>
      <c r="O800">
        <v>41</v>
      </c>
      <c r="P800">
        <v>2139</v>
      </c>
      <c r="Q800">
        <v>2150</v>
      </c>
      <c r="R800">
        <v>688</v>
      </c>
      <c r="S800">
        <v>0</v>
      </c>
      <c r="T800">
        <v>1462</v>
      </c>
      <c r="U800">
        <v>9115</v>
      </c>
      <c r="V800">
        <v>12003</v>
      </c>
      <c r="W800">
        <v>54496</v>
      </c>
      <c r="X800">
        <v>66396</v>
      </c>
      <c r="Y800">
        <v>0.03</v>
      </c>
      <c r="Z800">
        <v>5</v>
      </c>
      <c r="AA800">
        <v>67244</v>
      </c>
      <c r="AB800">
        <v>1</v>
      </c>
      <c r="AC800">
        <v>63.59</v>
      </c>
    </row>
    <row r="801" spans="1:29" x14ac:dyDescent="0.3">
      <c r="A801">
        <v>1998</v>
      </c>
      <c r="B801">
        <v>12</v>
      </c>
      <c r="C801" s="1">
        <v>36138</v>
      </c>
      <c r="D801">
        <v>61900</v>
      </c>
      <c r="E801">
        <v>1680</v>
      </c>
      <c r="F801">
        <v>203</v>
      </c>
      <c r="G801">
        <v>528</v>
      </c>
      <c r="H801">
        <v>772</v>
      </c>
      <c r="I801">
        <v>4520</v>
      </c>
      <c r="J801">
        <v>6023</v>
      </c>
      <c r="K801">
        <v>69603</v>
      </c>
      <c r="L801">
        <v>98</v>
      </c>
      <c r="M801">
        <v>1992</v>
      </c>
      <c r="N801">
        <v>0</v>
      </c>
      <c r="O801">
        <v>42</v>
      </c>
      <c r="P801">
        <v>2131</v>
      </c>
      <c r="Q801">
        <v>2150</v>
      </c>
      <c r="R801">
        <v>688</v>
      </c>
      <c r="S801">
        <v>0</v>
      </c>
      <c r="T801">
        <v>1462</v>
      </c>
      <c r="U801">
        <v>9062</v>
      </c>
      <c r="V801">
        <v>12003</v>
      </c>
      <c r="W801">
        <v>54109</v>
      </c>
      <c r="X801">
        <v>66009</v>
      </c>
      <c r="Y801">
        <v>0.03</v>
      </c>
      <c r="Z801">
        <v>5</v>
      </c>
      <c r="AA801">
        <v>66857</v>
      </c>
      <c r="AB801">
        <v>1</v>
      </c>
      <c r="AC801">
        <v>63.09</v>
      </c>
    </row>
    <row r="802" spans="1:29" x14ac:dyDescent="0.3">
      <c r="A802">
        <v>1998</v>
      </c>
      <c r="B802">
        <v>12</v>
      </c>
      <c r="C802" s="1">
        <v>36139</v>
      </c>
      <c r="D802">
        <v>60700</v>
      </c>
      <c r="E802">
        <v>1220</v>
      </c>
      <c r="F802">
        <v>189</v>
      </c>
      <c r="G802">
        <v>540</v>
      </c>
      <c r="H802">
        <v>701</v>
      </c>
      <c r="I802">
        <v>4620</v>
      </c>
      <c r="J802">
        <v>6050</v>
      </c>
      <c r="K802">
        <v>67970</v>
      </c>
      <c r="L802">
        <v>96</v>
      </c>
      <c r="M802">
        <v>1908</v>
      </c>
      <c r="N802">
        <v>0</v>
      </c>
      <c r="O802">
        <v>49</v>
      </c>
      <c r="P802">
        <v>2054</v>
      </c>
      <c r="Q802">
        <v>2200</v>
      </c>
      <c r="R802">
        <v>0</v>
      </c>
      <c r="S802">
        <v>0</v>
      </c>
      <c r="T802">
        <v>2200</v>
      </c>
      <c r="U802">
        <v>8902</v>
      </c>
      <c r="V802">
        <v>11468</v>
      </c>
      <c r="W802">
        <v>52402</v>
      </c>
      <c r="X802">
        <v>63716</v>
      </c>
      <c r="Y802">
        <v>0.03</v>
      </c>
      <c r="Z802">
        <v>6</v>
      </c>
      <c r="AA802">
        <v>64992</v>
      </c>
      <c r="AB802">
        <v>2</v>
      </c>
      <c r="AC802">
        <v>62.64</v>
      </c>
    </row>
    <row r="803" spans="1:29" x14ac:dyDescent="0.3">
      <c r="A803">
        <v>1998</v>
      </c>
      <c r="B803">
        <v>12</v>
      </c>
      <c r="C803" s="1">
        <v>36140</v>
      </c>
      <c r="D803">
        <v>59400</v>
      </c>
      <c r="E803">
        <v>60</v>
      </c>
      <c r="F803">
        <v>175</v>
      </c>
      <c r="G803">
        <v>542</v>
      </c>
      <c r="H803">
        <v>707</v>
      </c>
      <c r="I803">
        <v>4940</v>
      </c>
      <c r="J803">
        <v>6364</v>
      </c>
      <c r="K803">
        <v>65824</v>
      </c>
      <c r="L803">
        <v>209</v>
      </c>
      <c r="M803">
        <v>1787</v>
      </c>
      <c r="N803">
        <v>0</v>
      </c>
      <c r="O803">
        <v>42</v>
      </c>
      <c r="P803">
        <v>2038</v>
      </c>
      <c r="Q803">
        <v>2200</v>
      </c>
      <c r="R803">
        <v>0</v>
      </c>
      <c r="S803">
        <v>0</v>
      </c>
      <c r="T803">
        <v>2200</v>
      </c>
      <c r="U803">
        <v>8729</v>
      </c>
      <c r="V803">
        <v>11625</v>
      </c>
      <c r="W803">
        <v>50115</v>
      </c>
      <c r="X803">
        <v>61586</v>
      </c>
      <c r="Y803">
        <v>0.03</v>
      </c>
      <c r="Z803">
        <v>6</v>
      </c>
      <c r="AA803">
        <v>62862</v>
      </c>
      <c r="AB803">
        <v>2</v>
      </c>
      <c r="AC803">
        <v>62.23</v>
      </c>
    </row>
    <row r="804" spans="1:29" x14ac:dyDescent="0.3">
      <c r="A804">
        <v>1998</v>
      </c>
      <c r="B804">
        <v>12</v>
      </c>
      <c r="C804" s="1">
        <v>36141</v>
      </c>
      <c r="D804">
        <v>57600</v>
      </c>
      <c r="E804">
        <v>60</v>
      </c>
      <c r="F804">
        <v>166</v>
      </c>
      <c r="G804">
        <v>544</v>
      </c>
      <c r="H804">
        <v>713</v>
      </c>
      <c r="I804">
        <v>5230</v>
      </c>
      <c r="J804">
        <v>6653</v>
      </c>
      <c r="K804">
        <v>64313</v>
      </c>
      <c r="L804">
        <v>296</v>
      </c>
      <c r="M804">
        <v>1908</v>
      </c>
      <c r="N804">
        <v>0</v>
      </c>
      <c r="O804">
        <v>37</v>
      </c>
      <c r="P804">
        <v>2241</v>
      </c>
      <c r="Q804">
        <v>2200</v>
      </c>
      <c r="R804">
        <v>0</v>
      </c>
      <c r="S804">
        <v>0</v>
      </c>
      <c r="T804">
        <v>2200</v>
      </c>
      <c r="U804">
        <v>8490</v>
      </c>
      <c r="V804">
        <v>11472</v>
      </c>
      <c r="W804">
        <v>48554</v>
      </c>
      <c r="X804">
        <v>59872</v>
      </c>
      <c r="Y804">
        <v>0.03</v>
      </c>
      <c r="Z804">
        <v>7</v>
      </c>
      <c r="AA804">
        <v>61148</v>
      </c>
      <c r="AB804">
        <v>2</v>
      </c>
      <c r="AC804">
        <v>61.86</v>
      </c>
    </row>
    <row r="805" spans="1:29" x14ac:dyDescent="0.3">
      <c r="A805">
        <v>1998</v>
      </c>
      <c r="B805">
        <v>12</v>
      </c>
      <c r="C805" s="1">
        <v>36142</v>
      </c>
      <c r="D805">
        <v>55700</v>
      </c>
      <c r="E805">
        <v>60</v>
      </c>
      <c r="F805">
        <v>161</v>
      </c>
      <c r="G805">
        <v>548</v>
      </c>
      <c r="H805">
        <v>714</v>
      </c>
      <c r="I805">
        <v>5260</v>
      </c>
      <c r="J805">
        <v>6683</v>
      </c>
      <c r="K805">
        <v>62443</v>
      </c>
      <c r="L805">
        <v>265</v>
      </c>
      <c r="M805">
        <v>1952</v>
      </c>
      <c r="N805">
        <v>0</v>
      </c>
      <c r="O805">
        <v>39</v>
      </c>
      <c r="P805">
        <v>2256</v>
      </c>
      <c r="Q805">
        <v>2200</v>
      </c>
      <c r="R805">
        <v>458</v>
      </c>
      <c r="S805">
        <v>0</v>
      </c>
      <c r="T805">
        <v>1742</v>
      </c>
      <c r="U805">
        <v>8237</v>
      </c>
      <c r="V805">
        <v>11532</v>
      </c>
      <c r="W805">
        <v>47035</v>
      </c>
      <c r="X805">
        <v>58445</v>
      </c>
      <c r="Y805">
        <v>0.03</v>
      </c>
      <c r="Z805">
        <v>6</v>
      </c>
      <c r="AA805">
        <v>59455</v>
      </c>
      <c r="AB805">
        <v>2</v>
      </c>
      <c r="AC805">
        <v>61.53</v>
      </c>
    </row>
    <row r="806" spans="1:29" x14ac:dyDescent="0.3">
      <c r="A806">
        <v>1998</v>
      </c>
      <c r="B806">
        <v>12</v>
      </c>
      <c r="C806" s="1">
        <v>36143</v>
      </c>
      <c r="D806">
        <v>54200</v>
      </c>
      <c r="E806">
        <v>45</v>
      </c>
      <c r="F806">
        <v>188</v>
      </c>
      <c r="G806">
        <v>549</v>
      </c>
      <c r="H806">
        <v>734</v>
      </c>
      <c r="I806">
        <v>5160</v>
      </c>
      <c r="J806">
        <v>6631</v>
      </c>
      <c r="K806">
        <v>60876</v>
      </c>
      <c r="L806">
        <v>300</v>
      </c>
      <c r="M806">
        <v>1986</v>
      </c>
      <c r="N806">
        <v>0</v>
      </c>
      <c r="O806">
        <v>47</v>
      </c>
      <c r="P806">
        <v>2333</v>
      </c>
      <c r="Q806">
        <v>2200</v>
      </c>
      <c r="R806">
        <v>458</v>
      </c>
      <c r="S806">
        <v>0</v>
      </c>
      <c r="T806">
        <v>1742</v>
      </c>
      <c r="U806">
        <v>8038</v>
      </c>
      <c r="V806">
        <v>11204</v>
      </c>
      <c r="W806">
        <v>45720</v>
      </c>
      <c r="X806">
        <v>56801</v>
      </c>
      <c r="Y806">
        <v>0.03</v>
      </c>
      <c r="Z806">
        <v>7</v>
      </c>
      <c r="AA806">
        <v>57812</v>
      </c>
      <c r="AB806">
        <v>2</v>
      </c>
      <c r="AC806">
        <v>61.24</v>
      </c>
    </row>
    <row r="807" spans="1:29" x14ac:dyDescent="0.3">
      <c r="A807">
        <v>1998</v>
      </c>
      <c r="B807">
        <v>12</v>
      </c>
      <c r="C807" s="1">
        <v>36144</v>
      </c>
      <c r="D807">
        <v>53100</v>
      </c>
      <c r="E807">
        <v>40</v>
      </c>
      <c r="F807">
        <v>207</v>
      </c>
      <c r="G807">
        <v>549</v>
      </c>
      <c r="H807">
        <v>746</v>
      </c>
      <c r="I807">
        <v>5100</v>
      </c>
      <c r="J807">
        <v>6602</v>
      </c>
      <c r="K807">
        <v>59742</v>
      </c>
      <c r="L807">
        <v>297</v>
      </c>
      <c r="M807">
        <v>1993</v>
      </c>
      <c r="N807">
        <v>0</v>
      </c>
      <c r="O807">
        <v>51</v>
      </c>
      <c r="P807">
        <v>2341</v>
      </c>
      <c r="Q807">
        <v>2200</v>
      </c>
      <c r="R807">
        <v>458</v>
      </c>
      <c r="S807">
        <v>0</v>
      </c>
      <c r="T807">
        <v>1742</v>
      </c>
      <c r="U807">
        <v>7891</v>
      </c>
      <c r="V807">
        <v>11020</v>
      </c>
      <c r="W807">
        <v>44761</v>
      </c>
      <c r="X807">
        <v>55659</v>
      </c>
      <c r="Y807">
        <v>0.03</v>
      </c>
      <c r="Z807">
        <v>7</v>
      </c>
      <c r="AA807">
        <v>56669</v>
      </c>
      <c r="AB807">
        <v>2</v>
      </c>
      <c r="AC807">
        <v>60.97</v>
      </c>
    </row>
    <row r="808" spans="1:29" x14ac:dyDescent="0.3">
      <c r="A808">
        <v>1998</v>
      </c>
      <c r="B808">
        <v>12</v>
      </c>
      <c r="C808" s="1">
        <v>36145</v>
      </c>
      <c r="D808">
        <v>51900</v>
      </c>
      <c r="E808">
        <v>60</v>
      </c>
      <c r="F808">
        <v>183</v>
      </c>
      <c r="G808">
        <v>550</v>
      </c>
      <c r="H808">
        <v>740</v>
      </c>
      <c r="I808">
        <v>5120</v>
      </c>
      <c r="J808">
        <v>6593</v>
      </c>
      <c r="K808">
        <v>58553</v>
      </c>
      <c r="L808">
        <v>299</v>
      </c>
      <c r="M808">
        <v>2046</v>
      </c>
      <c r="N808">
        <v>0</v>
      </c>
      <c r="O808">
        <v>46</v>
      </c>
      <c r="P808">
        <v>2391</v>
      </c>
      <c r="Q808">
        <v>2200</v>
      </c>
      <c r="R808">
        <v>458</v>
      </c>
      <c r="S808">
        <v>0</v>
      </c>
      <c r="T808">
        <v>1742</v>
      </c>
      <c r="U808">
        <v>7732</v>
      </c>
      <c r="V808">
        <v>10802</v>
      </c>
      <c r="W808">
        <v>43741</v>
      </c>
      <c r="X808">
        <v>54420</v>
      </c>
      <c r="Y808">
        <v>0.03</v>
      </c>
      <c r="Z808">
        <v>7</v>
      </c>
      <c r="AA808">
        <v>55431</v>
      </c>
      <c r="AB808">
        <v>2</v>
      </c>
      <c r="AC808">
        <v>60.74</v>
      </c>
    </row>
    <row r="809" spans="1:29" x14ac:dyDescent="0.3">
      <c r="A809">
        <v>1998</v>
      </c>
      <c r="B809">
        <v>12</v>
      </c>
      <c r="C809" s="1">
        <v>36146</v>
      </c>
      <c r="D809">
        <v>49300</v>
      </c>
      <c r="E809">
        <v>55</v>
      </c>
      <c r="F809">
        <v>178</v>
      </c>
      <c r="G809">
        <v>551</v>
      </c>
      <c r="H809">
        <v>737</v>
      </c>
      <c r="I809">
        <v>5230</v>
      </c>
      <c r="J809">
        <v>6696</v>
      </c>
      <c r="K809">
        <v>56051</v>
      </c>
      <c r="L809">
        <v>300</v>
      </c>
      <c r="M809">
        <v>3619</v>
      </c>
      <c r="N809">
        <v>0</v>
      </c>
      <c r="O809">
        <v>52</v>
      </c>
      <c r="P809">
        <v>3972</v>
      </c>
      <c r="Q809">
        <v>2200</v>
      </c>
      <c r="R809">
        <v>458</v>
      </c>
      <c r="S809">
        <v>0</v>
      </c>
      <c r="T809">
        <v>1742</v>
      </c>
      <c r="U809">
        <v>7386</v>
      </c>
      <c r="V809">
        <v>8978</v>
      </c>
      <c r="W809">
        <v>41481</v>
      </c>
      <c r="X809">
        <v>50338</v>
      </c>
      <c r="Y809">
        <v>0.06</v>
      </c>
      <c r="Z809">
        <v>10</v>
      </c>
      <c r="AA809">
        <v>52390</v>
      </c>
      <c r="AB809">
        <v>4</v>
      </c>
      <c r="AC809">
        <v>60.57</v>
      </c>
    </row>
    <row r="810" spans="1:29" x14ac:dyDescent="0.3">
      <c r="A810">
        <v>1998</v>
      </c>
      <c r="B810">
        <v>12</v>
      </c>
      <c r="C810" s="1">
        <v>36147</v>
      </c>
      <c r="D810">
        <v>45300</v>
      </c>
      <c r="E810">
        <v>50</v>
      </c>
      <c r="F810">
        <v>184</v>
      </c>
      <c r="G810">
        <v>551</v>
      </c>
      <c r="H810">
        <v>732</v>
      </c>
      <c r="I810">
        <v>5160</v>
      </c>
      <c r="J810">
        <v>6627</v>
      </c>
      <c r="K810">
        <v>51977</v>
      </c>
      <c r="L810">
        <v>291</v>
      </c>
      <c r="M810">
        <v>4674</v>
      </c>
      <c r="N810">
        <v>0</v>
      </c>
      <c r="O810">
        <v>56</v>
      </c>
      <c r="P810">
        <v>5021</v>
      </c>
      <c r="Q810">
        <v>2150</v>
      </c>
      <c r="R810">
        <v>0</v>
      </c>
      <c r="S810">
        <v>0</v>
      </c>
      <c r="T810">
        <v>2150</v>
      </c>
      <c r="U810">
        <v>6854</v>
      </c>
      <c r="V810">
        <v>7062</v>
      </c>
      <c r="W810">
        <v>37894</v>
      </c>
      <c r="X810">
        <v>44806</v>
      </c>
      <c r="Y810">
        <v>0.09</v>
      </c>
      <c r="Z810">
        <v>14</v>
      </c>
      <c r="AA810">
        <v>46817</v>
      </c>
      <c r="AB810">
        <v>4</v>
      </c>
      <c r="AC810">
        <v>60.48</v>
      </c>
    </row>
    <row r="811" spans="1:29" x14ac:dyDescent="0.3">
      <c r="A811">
        <v>1998</v>
      </c>
      <c r="B811">
        <v>12</v>
      </c>
      <c r="C811" s="1">
        <v>36148</v>
      </c>
      <c r="D811">
        <v>42100</v>
      </c>
      <c r="E811">
        <v>57</v>
      </c>
      <c r="F811">
        <v>182</v>
      </c>
      <c r="G811">
        <v>548</v>
      </c>
      <c r="H811">
        <v>728</v>
      </c>
      <c r="I811">
        <v>4900</v>
      </c>
      <c r="J811">
        <v>6358</v>
      </c>
      <c r="K811">
        <v>48515</v>
      </c>
      <c r="L811">
        <v>288</v>
      </c>
      <c r="M811">
        <v>2814</v>
      </c>
      <c r="N811">
        <v>0</v>
      </c>
      <c r="O811">
        <v>46</v>
      </c>
      <c r="P811">
        <v>3149</v>
      </c>
      <c r="Q811">
        <v>2150</v>
      </c>
      <c r="R811">
        <v>0</v>
      </c>
      <c r="S811">
        <v>0</v>
      </c>
      <c r="T811">
        <v>2150</v>
      </c>
      <c r="U811">
        <v>6428</v>
      </c>
      <c r="V811">
        <v>8240</v>
      </c>
      <c r="W811">
        <v>35127</v>
      </c>
      <c r="X811">
        <v>43216</v>
      </c>
      <c r="Y811">
        <v>0.06</v>
      </c>
      <c r="Z811">
        <v>11</v>
      </c>
      <c r="AA811">
        <v>45008</v>
      </c>
      <c r="AB811">
        <v>4</v>
      </c>
      <c r="AC811">
        <v>60.42</v>
      </c>
    </row>
    <row r="812" spans="1:29" x14ac:dyDescent="0.3">
      <c r="A812">
        <v>1998</v>
      </c>
      <c r="B812">
        <v>12</v>
      </c>
      <c r="C812" s="1">
        <v>36149</v>
      </c>
      <c r="D812">
        <v>40000</v>
      </c>
      <c r="E812">
        <v>45</v>
      </c>
      <c r="F812">
        <v>175</v>
      </c>
      <c r="G812">
        <v>551</v>
      </c>
      <c r="H812">
        <v>722</v>
      </c>
      <c r="I812">
        <v>4620</v>
      </c>
      <c r="J812">
        <v>6068</v>
      </c>
      <c r="K812">
        <v>46113</v>
      </c>
      <c r="L812">
        <v>289</v>
      </c>
      <c r="M812">
        <v>1301</v>
      </c>
      <c r="N812">
        <v>0</v>
      </c>
      <c r="O812">
        <v>48</v>
      </c>
      <c r="P812">
        <v>1638</v>
      </c>
      <c r="Q812">
        <v>2150</v>
      </c>
      <c r="R812">
        <v>0</v>
      </c>
      <c r="S812">
        <v>0</v>
      </c>
      <c r="T812">
        <v>2150</v>
      </c>
      <c r="U812">
        <v>6149</v>
      </c>
      <c r="V812">
        <v>9181</v>
      </c>
      <c r="W812">
        <v>33294</v>
      </c>
      <c r="X812">
        <v>42325</v>
      </c>
      <c r="Y812">
        <v>0.03</v>
      </c>
      <c r="Z812">
        <v>8</v>
      </c>
      <c r="AA812">
        <v>43572</v>
      </c>
      <c r="AB812">
        <v>3</v>
      </c>
      <c r="AC812">
        <v>60.38</v>
      </c>
    </row>
    <row r="813" spans="1:29" x14ac:dyDescent="0.3">
      <c r="A813">
        <v>1998</v>
      </c>
      <c r="B813">
        <v>12</v>
      </c>
      <c r="C813" s="1">
        <v>36150</v>
      </c>
      <c r="D813">
        <v>38400</v>
      </c>
      <c r="E813">
        <v>45</v>
      </c>
      <c r="F813">
        <v>170</v>
      </c>
      <c r="G813">
        <v>551</v>
      </c>
      <c r="H813">
        <v>715</v>
      </c>
      <c r="I813">
        <v>4640</v>
      </c>
      <c r="J813">
        <v>6076</v>
      </c>
      <c r="K813">
        <v>44521</v>
      </c>
      <c r="L813">
        <v>241</v>
      </c>
      <c r="M813">
        <v>1309</v>
      </c>
      <c r="N813">
        <v>440</v>
      </c>
      <c r="O813">
        <v>56</v>
      </c>
      <c r="P813">
        <v>2046</v>
      </c>
      <c r="Q813">
        <v>2100</v>
      </c>
      <c r="R813">
        <v>0</v>
      </c>
      <c r="S813">
        <v>0</v>
      </c>
      <c r="T813">
        <v>2100</v>
      </c>
      <c r="U813">
        <v>5936</v>
      </c>
      <c r="V813">
        <v>8601</v>
      </c>
      <c r="W813">
        <v>31921</v>
      </c>
      <c r="X813">
        <v>40375</v>
      </c>
      <c r="Y813">
        <v>0.04</v>
      </c>
      <c r="Z813">
        <v>9</v>
      </c>
      <c r="AA813">
        <v>41593</v>
      </c>
      <c r="AB813">
        <v>3</v>
      </c>
      <c r="AC813">
        <v>60.37</v>
      </c>
    </row>
    <row r="814" spans="1:29" x14ac:dyDescent="0.3">
      <c r="A814">
        <v>1998</v>
      </c>
      <c r="B814">
        <v>12</v>
      </c>
      <c r="C814" s="1">
        <v>36151</v>
      </c>
      <c r="D814">
        <v>36300</v>
      </c>
      <c r="E814">
        <v>45</v>
      </c>
      <c r="F814">
        <v>134</v>
      </c>
      <c r="G814">
        <v>551</v>
      </c>
      <c r="H814">
        <v>693</v>
      </c>
      <c r="I814">
        <v>5100</v>
      </c>
      <c r="J814">
        <v>6478</v>
      </c>
      <c r="K814">
        <v>42823</v>
      </c>
      <c r="L814">
        <v>176</v>
      </c>
      <c r="M814">
        <v>463</v>
      </c>
      <c r="N814">
        <v>292</v>
      </c>
      <c r="O814">
        <v>54</v>
      </c>
      <c r="P814">
        <v>985</v>
      </c>
      <c r="Q814">
        <v>2100</v>
      </c>
      <c r="R814">
        <v>0</v>
      </c>
      <c r="S814">
        <v>0</v>
      </c>
      <c r="T814">
        <v>2100</v>
      </c>
      <c r="U814">
        <v>5657</v>
      </c>
      <c r="V814">
        <v>9785</v>
      </c>
      <c r="W814">
        <v>30100</v>
      </c>
      <c r="X814">
        <v>39738</v>
      </c>
      <c r="Y814">
        <v>0.02</v>
      </c>
      <c r="Z814">
        <v>7</v>
      </c>
      <c r="AA814">
        <v>40956</v>
      </c>
      <c r="AB814">
        <v>3</v>
      </c>
      <c r="AC814">
        <v>60.37</v>
      </c>
    </row>
    <row r="815" spans="1:29" x14ac:dyDescent="0.3">
      <c r="A815">
        <v>1998</v>
      </c>
      <c r="B815">
        <v>12</v>
      </c>
      <c r="C815" s="1">
        <v>36152</v>
      </c>
      <c r="D815">
        <v>34000</v>
      </c>
      <c r="E815">
        <v>84</v>
      </c>
      <c r="F815">
        <v>138</v>
      </c>
      <c r="G815">
        <v>552</v>
      </c>
      <c r="H815">
        <v>700</v>
      </c>
      <c r="I815">
        <v>5050</v>
      </c>
      <c r="J815">
        <v>6440</v>
      </c>
      <c r="K815">
        <v>40524</v>
      </c>
      <c r="L815">
        <v>114</v>
      </c>
      <c r="M815">
        <v>3180</v>
      </c>
      <c r="N815">
        <v>0</v>
      </c>
      <c r="O815">
        <v>56</v>
      </c>
      <c r="P815">
        <v>3350</v>
      </c>
      <c r="Q815">
        <v>2050</v>
      </c>
      <c r="R815">
        <v>0</v>
      </c>
      <c r="S815">
        <v>0</v>
      </c>
      <c r="T815">
        <v>2050</v>
      </c>
      <c r="U815">
        <v>5351</v>
      </c>
      <c r="V815">
        <v>7109</v>
      </c>
      <c r="W815">
        <v>28159</v>
      </c>
      <c r="X815">
        <v>35124</v>
      </c>
      <c r="Y815">
        <v>0.08</v>
      </c>
      <c r="Z815">
        <v>13</v>
      </c>
      <c r="AA815">
        <v>36934</v>
      </c>
      <c r="AB815">
        <v>5</v>
      </c>
      <c r="AC815">
        <v>60.45</v>
      </c>
    </row>
    <row r="816" spans="1:29" x14ac:dyDescent="0.3">
      <c r="A816">
        <v>1998</v>
      </c>
      <c r="B816">
        <v>12</v>
      </c>
      <c r="C816" s="1">
        <v>36153</v>
      </c>
      <c r="D816">
        <v>31500</v>
      </c>
      <c r="E816">
        <v>50</v>
      </c>
      <c r="F816">
        <v>143</v>
      </c>
      <c r="G816">
        <v>549</v>
      </c>
      <c r="H816">
        <v>694</v>
      </c>
      <c r="I816">
        <v>4840</v>
      </c>
      <c r="J816">
        <v>6226</v>
      </c>
      <c r="K816">
        <v>37776</v>
      </c>
      <c r="L816">
        <v>144</v>
      </c>
      <c r="M816">
        <v>3167</v>
      </c>
      <c r="N816">
        <v>0</v>
      </c>
      <c r="O816">
        <v>49</v>
      </c>
      <c r="P816">
        <v>3360</v>
      </c>
      <c r="Q816">
        <v>2050</v>
      </c>
      <c r="R816">
        <v>0</v>
      </c>
      <c r="S816">
        <v>0</v>
      </c>
      <c r="T816">
        <v>2050</v>
      </c>
      <c r="U816">
        <v>5019</v>
      </c>
      <c r="V816">
        <v>6552</v>
      </c>
      <c r="W816">
        <v>25957</v>
      </c>
      <c r="X816">
        <v>32366</v>
      </c>
      <c r="Y816">
        <v>0.08</v>
      </c>
      <c r="Z816">
        <v>14</v>
      </c>
      <c r="AA816">
        <v>34323</v>
      </c>
      <c r="AB816">
        <v>6</v>
      </c>
      <c r="AC816">
        <v>60.58</v>
      </c>
    </row>
    <row r="817" spans="1:29" x14ac:dyDescent="0.3">
      <c r="A817">
        <v>1998</v>
      </c>
      <c r="B817">
        <v>12</v>
      </c>
      <c r="C817" s="1">
        <v>36154</v>
      </c>
      <c r="D817">
        <v>29000</v>
      </c>
      <c r="E817">
        <v>50</v>
      </c>
      <c r="F817">
        <v>162</v>
      </c>
      <c r="G817">
        <v>549</v>
      </c>
      <c r="H817">
        <v>691</v>
      </c>
      <c r="I817">
        <v>4050</v>
      </c>
      <c r="J817">
        <v>5452</v>
      </c>
      <c r="K817">
        <v>34502</v>
      </c>
      <c r="L817">
        <v>255</v>
      </c>
      <c r="M817">
        <v>2216</v>
      </c>
      <c r="N817">
        <v>0</v>
      </c>
      <c r="O817">
        <v>49</v>
      </c>
      <c r="P817">
        <v>2520</v>
      </c>
      <c r="Q817">
        <v>2000</v>
      </c>
      <c r="R817">
        <v>0</v>
      </c>
      <c r="S817">
        <v>0</v>
      </c>
      <c r="T817">
        <v>2000</v>
      </c>
      <c r="U817">
        <v>4686</v>
      </c>
      <c r="V817">
        <v>6318</v>
      </c>
      <c r="W817">
        <v>23804</v>
      </c>
      <c r="X817">
        <v>29982</v>
      </c>
      <c r="Y817">
        <v>0.06</v>
      </c>
      <c r="Z817">
        <v>13</v>
      </c>
      <c r="AA817">
        <v>31570</v>
      </c>
      <c r="AB817">
        <v>5</v>
      </c>
      <c r="AC817">
        <v>60.75</v>
      </c>
    </row>
    <row r="818" spans="1:29" x14ac:dyDescent="0.3">
      <c r="A818">
        <v>1998</v>
      </c>
      <c r="B818">
        <v>12</v>
      </c>
      <c r="C818" s="1">
        <v>36155</v>
      </c>
      <c r="D818">
        <v>26900</v>
      </c>
      <c r="E818">
        <v>50</v>
      </c>
      <c r="F818">
        <v>154</v>
      </c>
      <c r="G818">
        <v>550</v>
      </c>
      <c r="H818">
        <v>689</v>
      </c>
      <c r="I818">
        <v>3780</v>
      </c>
      <c r="J818">
        <v>5173</v>
      </c>
      <c r="K818">
        <v>32123</v>
      </c>
      <c r="L818">
        <v>254</v>
      </c>
      <c r="M818">
        <v>822</v>
      </c>
      <c r="N818">
        <v>0</v>
      </c>
      <c r="O818">
        <v>44</v>
      </c>
      <c r="P818">
        <v>1121</v>
      </c>
      <c r="Q818">
        <v>2000</v>
      </c>
      <c r="R818">
        <v>0</v>
      </c>
      <c r="S818">
        <v>0</v>
      </c>
      <c r="T818">
        <v>2000</v>
      </c>
      <c r="U818">
        <v>4407</v>
      </c>
      <c r="V818">
        <v>7159</v>
      </c>
      <c r="W818">
        <v>21983</v>
      </c>
      <c r="X818">
        <v>29002</v>
      </c>
      <c r="Y818">
        <v>0.03</v>
      </c>
      <c r="Z818">
        <v>10</v>
      </c>
      <c r="AA818">
        <v>30162</v>
      </c>
      <c r="AB818">
        <v>4</v>
      </c>
      <c r="AC818">
        <v>60.93</v>
      </c>
    </row>
    <row r="819" spans="1:29" x14ac:dyDescent="0.3">
      <c r="A819">
        <v>1998</v>
      </c>
      <c r="B819">
        <v>12</v>
      </c>
      <c r="C819" s="1">
        <v>36156</v>
      </c>
      <c r="D819">
        <v>25600</v>
      </c>
      <c r="E819">
        <v>50</v>
      </c>
      <c r="F819">
        <v>148</v>
      </c>
      <c r="G819">
        <v>548</v>
      </c>
      <c r="H819">
        <v>685</v>
      </c>
      <c r="I819">
        <v>3680</v>
      </c>
      <c r="J819">
        <v>5061</v>
      </c>
      <c r="K819">
        <v>30711</v>
      </c>
      <c r="L819">
        <v>251</v>
      </c>
      <c r="M819">
        <v>2715</v>
      </c>
      <c r="N819">
        <v>0</v>
      </c>
      <c r="O819">
        <v>52</v>
      </c>
      <c r="P819">
        <v>3018</v>
      </c>
      <c r="Q819">
        <v>1950</v>
      </c>
      <c r="R819">
        <v>0</v>
      </c>
      <c r="S819">
        <v>0</v>
      </c>
      <c r="T819">
        <v>1950</v>
      </c>
      <c r="U819">
        <v>4234</v>
      </c>
      <c r="V819">
        <v>5009</v>
      </c>
      <c r="W819">
        <v>20870</v>
      </c>
      <c r="X819">
        <v>25743</v>
      </c>
      <c r="Y819">
        <v>0.09</v>
      </c>
      <c r="Z819">
        <v>16</v>
      </c>
      <c r="AA819">
        <v>27031</v>
      </c>
      <c r="AB819">
        <v>5</v>
      </c>
      <c r="AC819">
        <v>61.18</v>
      </c>
    </row>
    <row r="820" spans="1:29" x14ac:dyDescent="0.3">
      <c r="A820">
        <v>1998</v>
      </c>
      <c r="B820">
        <v>12</v>
      </c>
      <c r="C820" s="1">
        <v>36157</v>
      </c>
      <c r="D820">
        <v>24900</v>
      </c>
      <c r="E820">
        <v>50</v>
      </c>
      <c r="F820">
        <v>143</v>
      </c>
      <c r="G820">
        <v>549</v>
      </c>
      <c r="H820">
        <v>679</v>
      </c>
      <c r="I820">
        <v>3580</v>
      </c>
      <c r="J820">
        <v>4951</v>
      </c>
      <c r="K820">
        <v>29901</v>
      </c>
      <c r="L820">
        <v>252</v>
      </c>
      <c r="M820">
        <v>1832</v>
      </c>
      <c r="N820">
        <v>0</v>
      </c>
      <c r="O820">
        <v>59</v>
      </c>
      <c r="P820">
        <v>2143</v>
      </c>
      <c r="Q820">
        <v>1950</v>
      </c>
      <c r="R820">
        <v>0</v>
      </c>
      <c r="S820">
        <v>0</v>
      </c>
      <c r="T820">
        <v>1950</v>
      </c>
      <c r="U820">
        <v>4141</v>
      </c>
      <c r="V820">
        <v>5681</v>
      </c>
      <c r="W820">
        <v>20263</v>
      </c>
      <c r="X820">
        <v>25808</v>
      </c>
      <c r="Y820">
        <v>0.06</v>
      </c>
      <c r="Z820">
        <v>14</v>
      </c>
      <c r="AA820">
        <v>27282</v>
      </c>
      <c r="AB820">
        <v>5</v>
      </c>
      <c r="AC820">
        <v>61.42</v>
      </c>
    </row>
    <row r="821" spans="1:29" x14ac:dyDescent="0.3">
      <c r="A821">
        <v>1998</v>
      </c>
      <c r="B821">
        <v>12</v>
      </c>
      <c r="C821" s="1">
        <v>36158</v>
      </c>
      <c r="D821">
        <v>24200</v>
      </c>
      <c r="E821">
        <v>47</v>
      </c>
      <c r="F821">
        <v>138</v>
      </c>
      <c r="G821">
        <v>546</v>
      </c>
      <c r="H821">
        <v>669</v>
      </c>
      <c r="I821">
        <v>3550</v>
      </c>
      <c r="J821">
        <v>4903</v>
      </c>
      <c r="K821">
        <v>29150</v>
      </c>
      <c r="L821">
        <v>250</v>
      </c>
      <c r="M821">
        <v>1989</v>
      </c>
      <c r="N821">
        <v>0</v>
      </c>
      <c r="O821">
        <v>65</v>
      </c>
      <c r="P821">
        <v>2304</v>
      </c>
      <c r="Q821">
        <v>1900</v>
      </c>
      <c r="R821">
        <v>0</v>
      </c>
      <c r="S821">
        <v>0</v>
      </c>
      <c r="T821">
        <v>1900</v>
      </c>
      <c r="U821">
        <v>4048</v>
      </c>
      <c r="V821">
        <v>5412</v>
      </c>
      <c r="W821">
        <v>19667</v>
      </c>
      <c r="X821">
        <v>24946</v>
      </c>
      <c r="Y821">
        <v>7.0000000000000007E-2</v>
      </c>
      <c r="Z821">
        <v>14</v>
      </c>
      <c r="AA821">
        <v>26558</v>
      </c>
      <c r="AB821">
        <v>6</v>
      </c>
      <c r="AC821">
        <v>61.66</v>
      </c>
    </row>
    <row r="822" spans="1:29" x14ac:dyDescent="0.3">
      <c r="A822">
        <v>1998</v>
      </c>
      <c r="B822">
        <v>12</v>
      </c>
      <c r="C822" s="1">
        <v>36159</v>
      </c>
      <c r="D822">
        <v>23400</v>
      </c>
      <c r="E822">
        <v>50</v>
      </c>
      <c r="F822">
        <v>135</v>
      </c>
      <c r="G822">
        <v>545</v>
      </c>
      <c r="H822">
        <v>665</v>
      </c>
      <c r="I822">
        <v>3520</v>
      </c>
      <c r="J822">
        <v>4865</v>
      </c>
      <c r="K822">
        <v>28315</v>
      </c>
      <c r="L822">
        <v>268</v>
      </c>
      <c r="M822">
        <v>1698</v>
      </c>
      <c r="N822">
        <v>303</v>
      </c>
      <c r="O822">
        <v>46</v>
      </c>
      <c r="P822">
        <v>2315</v>
      </c>
      <c r="Q822">
        <v>1850</v>
      </c>
      <c r="R822">
        <v>0</v>
      </c>
      <c r="S822">
        <v>0</v>
      </c>
      <c r="T822">
        <v>1850</v>
      </c>
      <c r="U822">
        <v>3941</v>
      </c>
      <c r="V822">
        <v>5288</v>
      </c>
      <c r="W822">
        <v>18991</v>
      </c>
      <c r="X822">
        <v>24150</v>
      </c>
      <c r="Y822">
        <v>7.0000000000000007E-2</v>
      </c>
      <c r="Z822">
        <v>15</v>
      </c>
      <c r="AA822">
        <v>25750</v>
      </c>
      <c r="AB822">
        <v>6</v>
      </c>
      <c r="AC822">
        <v>61.91</v>
      </c>
    </row>
    <row r="823" spans="1:29" x14ac:dyDescent="0.3">
      <c r="A823">
        <v>1998</v>
      </c>
      <c r="B823">
        <v>12</v>
      </c>
      <c r="C823" s="1">
        <v>36160</v>
      </c>
      <c r="D823">
        <v>22400</v>
      </c>
      <c r="E823">
        <v>50</v>
      </c>
      <c r="F823">
        <v>135</v>
      </c>
      <c r="G823">
        <v>547</v>
      </c>
      <c r="H823">
        <v>659</v>
      </c>
      <c r="I823">
        <v>3470</v>
      </c>
      <c r="J823">
        <v>4811</v>
      </c>
      <c r="K823">
        <v>27261</v>
      </c>
      <c r="L823">
        <v>108</v>
      </c>
      <c r="M823">
        <v>1961</v>
      </c>
      <c r="N823">
        <v>0</v>
      </c>
      <c r="O823">
        <v>47</v>
      </c>
      <c r="P823">
        <v>2116</v>
      </c>
      <c r="Q823">
        <v>1800</v>
      </c>
      <c r="R823">
        <v>0</v>
      </c>
      <c r="S823">
        <v>0</v>
      </c>
      <c r="T823">
        <v>1800</v>
      </c>
      <c r="U823">
        <v>3808</v>
      </c>
      <c r="V823">
        <v>5333</v>
      </c>
      <c r="W823">
        <v>18138</v>
      </c>
      <c r="X823">
        <v>23345</v>
      </c>
      <c r="Y823">
        <v>7.0000000000000007E-2</v>
      </c>
      <c r="Z823">
        <v>14</v>
      </c>
      <c r="AA823">
        <v>24736</v>
      </c>
      <c r="AB823">
        <v>6</v>
      </c>
      <c r="AC823">
        <v>62.17</v>
      </c>
    </row>
    <row r="824" spans="1:29" x14ac:dyDescent="0.3">
      <c r="A824">
        <v>1999</v>
      </c>
      <c r="B824">
        <v>1</v>
      </c>
      <c r="C824" s="1">
        <v>36161</v>
      </c>
      <c r="D824">
        <v>21600</v>
      </c>
      <c r="E824">
        <v>50</v>
      </c>
      <c r="F824">
        <v>139</v>
      </c>
      <c r="G824">
        <v>550</v>
      </c>
      <c r="H824">
        <v>648</v>
      </c>
      <c r="I824">
        <v>3480</v>
      </c>
      <c r="J824">
        <v>4817</v>
      </c>
      <c r="K824">
        <v>26467</v>
      </c>
      <c r="L824">
        <v>169</v>
      </c>
      <c r="M824">
        <v>1992</v>
      </c>
      <c r="N824">
        <v>0</v>
      </c>
      <c r="O824">
        <v>48</v>
      </c>
      <c r="P824">
        <v>2209</v>
      </c>
      <c r="Q824">
        <v>1700</v>
      </c>
      <c r="R824">
        <v>0</v>
      </c>
      <c r="S824">
        <v>0</v>
      </c>
      <c r="T824">
        <v>1700</v>
      </c>
      <c r="U824">
        <v>3702</v>
      </c>
      <c r="V824">
        <v>5205</v>
      </c>
      <c r="W824">
        <v>17472</v>
      </c>
      <c r="X824">
        <v>22558</v>
      </c>
      <c r="Y824">
        <v>0.08</v>
      </c>
      <c r="Z824">
        <v>15</v>
      </c>
      <c r="AA824">
        <v>23950</v>
      </c>
      <c r="AB824">
        <v>6</v>
      </c>
      <c r="AC824">
        <v>62.44</v>
      </c>
    </row>
    <row r="825" spans="1:29" x14ac:dyDescent="0.3">
      <c r="A825">
        <v>1999</v>
      </c>
      <c r="B825">
        <v>1</v>
      </c>
      <c r="C825" s="1">
        <v>36162</v>
      </c>
      <c r="D825">
        <v>21000</v>
      </c>
      <c r="E825">
        <v>43</v>
      </c>
      <c r="F825">
        <v>137</v>
      </c>
      <c r="G825">
        <v>551</v>
      </c>
      <c r="H825">
        <v>643</v>
      </c>
      <c r="I825">
        <v>3440</v>
      </c>
      <c r="J825">
        <v>4771</v>
      </c>
      <c r="K825">
        <v>25814</v>
      </c>
      <c r="L825">
        <v>169</v>
      </c>
      <c r="M825">
        <v>2011</v>
      </c>
      <c r="N825">
        <v>0</v>
      </c>
      <c r="O825">
        <v>50</v>
      </c>
      <c r="P825">
        <v>2230</v>
      </c>
      <c r="Q825">
        <v>1650</v>
      </c>
      <c r="R825">
        <v>0</v>
      </c>
      <c r="S825">
        <v>0</v>
      </c>
      <c r="T825">
        <v>1650</v>
      </c>
      <c r="U825">
        <v>3622</v>
      </c>
      <c r="V825">
        <v>5091</v>
      </c>
      <c r="W825">
        <v>16959</v>
      </c>
      <c r="X825">
        <v>21934</v>
      </c>
      <c r="Y825">
        <v>0.08</v>
      </c>
      <c r="Z825">
        <v>15</v>
      </c>
      <c r="AA825">
        <v>23331</v>
      </c>
      <c r="AB825">
        <v>6</v>
      </c>
      <c r="AC825">
        <v>62.71</v>
      </c>
    </row>
    <row r="826" spans="1:29" x14ac:dyDescent="0.3">
      <c r="A826">
        <v>1999</v>
      </c>
      <c r="B826">
        <v>1</v>
      </c>
      <c r="C826" s="1">
        <v>36163</v>
      </c>
      <c r="D826">
        <v>20900</v>
      </c>
      <c r="E826">
        <v>40</v>
      </c>
      <c r="F826">
        <v>131</v>
      </c>
      <c r="G826">
        <v>549</v>
      </c>
      <c r="H826">
        <v>638</v>
      </c>
      <c r="I826">
        <v>3390</v>
      </c>
      <c r="J826">
        <v>4708</v>
      </c>
      <c r="K826">
        <v>25648</v>
      </c>
      <c r="L826">
        <v>170</v>
      </c>
      <c r="M826">
        <v>1995</v>
      </c>
      <c r="N826">
        <v>0</v>
      </c>
      <c r="O826">
        <v>46</v>
      </c>
      <c r="P826">
        <v>2212</v>
      </c>
      <c r="Q826">
        <v>1600</v>
      </c>
      <c r="R826">
        <v>0</v>
      </c>
      <c r="S826">
        <v>0</v>
      </c>
      <c r="T826">
        <v>1600</v>
      </c>
      <c r="U826">
        <v>3609</v>
      </c>
      <c r="V826">
        <v>5065</v>
      </c>
      <c r="W826">
        <v>16883</v>
      </c>
      <c r="X826">
        <v>21836</v>
      </c>
      <c r="Y826">
        <v>0.08</v>
      </c>
      <c r="Z826">
        <v>15</v>
      </c>
      <c r="AA826">
        <v>23205</v>
      </c>
      <c r="AB826">
        <v>6</v>
      </c>
      <c r="AC826">
        <v>62.97</v>
      </c>
    </row>
    <row r="827" spans="1:29" x14ac:dyDescent="0.3">
      <c r="A827">
        <v>1999</v>
      </c>
      <c r="B827">
        <v>1</v>
      </c>
      <c r="C827" s="1">
        <v>36164</v>
      </c>
      <c r="D827">
        <v>20600</v>
      </c>
      <c r="E827">
        <v>45</v>
      </c>
      <c r="F827">
        <v>128</v>
      </c>
      <c r="G827">
        <v>548</v>
      </c>
      <c r="H827">
        <v>630</v>
      </c>
      <c r="I827">
        <v>3370</v>
      </c>
      <c r="J827">
        <v>4676</v>
      </c>
      <c r="K827">
        <v>25321</v>
      </c>
      <c r="L827">
        <v>170</v>
      </c>
      <c r="M827">
        <v>1153</v>
      </c>
      <c r="N827">
        <v>0</v>
      </c>
      <c r="O827">
        <v>46</v>
      </c>
      <c r="P827">
        <v>1369</v>
      </c>
      <c r="Q827">
        <v>1550</v>
      </c>
      <c r="R827">
        <v>0</v>
      </c>
      <c r="S827">
        <v>0</v>
      </c>
      <c r="T827">
        <v>1550</v>
      </c>
      <c r="U827">
        <v>3569</v>
      </c>
      <c r="V827">
        <v>5868</v>
      </c>
      <c r="W827">
        <v>16642</v>
      </c>
      <c r="X827">
        <v>22402</v>
      </c>
      <c r="Y827">
        <v>0.05</v>
      </c>
      <c r="Z827">
        <v>12</v>
      </c>
      <c r="AA827">
        <v>23301</v>
      </c>
      <c r="AB827">
        <v>4</v>
      </c>
      <c r="AC827">
        <v>63.19</v>
      </c>
    </row>
    <row r="828" spans="1:29" x14ac:dyDescent="0.3">
      <c r="A828">
        <v>1999</v>
      </c>
      <c r="B828">
        <v>1</v>
      </c>
      <c r="C828" s="1">
        <v>36165</v>
      </c>
      <c r="D828">
        <v>20500</v>
      </c>
      <c r="E828">
        <v>50</v>
      </c>
      <c r="F828">
        <v>125</v>
      </c>
      <c r="G828">
        <v>549</v>
      </c>
      <c r="H828">
        <v>628</v>
      </c>
      <c r="I828">
        <v>3340</v>
      </c>
      <c r="J828">
        <v>4642</v>
      </c>
      <c r="K828">
        <v>25192</v>
      </c>
      <c r="L828">
        <v>168</v>
      </c>
      <c r="M828">
        <v>935</v>
      </c>
      <c r="N828">
        <v>0</v>
      </c>
      <c r="O828">
        <v>48</v>
      </c>
      <c r="P828">
        <v>1152</v>
      </c>
      <c r="Q828">
        <v>1500</v>
      </c>
      <c r="R828">
        <v>0</v>
      </c>
      <c r="S828">
        <v>0</v>
      </c>
      <c r="T828">
        <v>1500</v>
      </c>
      <c r="U828">
        <v>3556</v>
      </c>
      <c r="V828">
        <v>6071</v>
      </c>
      <c r="W828">
        <v>16574</v>
      </c>
      <c r="X828">
        <v>22540</v>
      </c>
      <c r="Y828">
        <v>0.04</v>
      </c>
      <c r="Z828">
        <v>11</v>
      </c>
      <c r="AA828">
        <v>23410</v>
      </c>
      <c r="AB828">
        <v>4</v>
      </c>
      <c r="AC828">
        <v>63.41</v>
      </c>
    </row>
    <row r="829" spans="1:29" x14ac:dyDescent="0.3">
      <c r="A829">
        <v>1999</v>
      </c>
      <c r="B829">
        <v>1</v>
      </c>
      <c r="C829" s="1">
        <v>36166</v>
      </c>
      <c r="D829">
        <v>20200</v>
      </c>
      <c r="E829">
        <v>50</v>
      </c>
      <c r="F829">
        <v>122</v>
      </c>
      <c r="G829">
        <v>551</v>
      </c>
      <c r="H829">
        <v>622</v>
      </c>
      <c r="I829">
        <v>3280</v>
      </c>
      <c r="J829">
        <v>4575</v>
      </c>
      <c r="K829">
        <v>24825</v>
      </c>
      <c r="L829">
        <v>146</v>
      </c>
      <c r="M829">
        <v>271</v>
      </c>
      <c r="N829">
        <v>1470</v>
      </c>
      <c r="O829">
        <v>59</v>
      </c>
      <c r="P829">
        <v>1946</v>
      </c>
      <c r="Q829">
        <v>1450</v>
      </c>
      <c r="R829">
        <v>0</v>
      </c>
      <c r="S829">
        <v>0</v>
      </c>
      <c r="T829">
        <v>1450</v>
      </c>
      <c r="U829">
        <v>3516</v>
      </c>
      <c r="V829">
        <v>5202</v>
      </c>
      <c r="W829">
        <v>16328</v>
      </c>
      <c r="X829">
        <v>21429</v>
      </c>
      <c r="Y829">
        <v>7.0000000000000007E-2</v>
      </c>
      <c r="Z829">
        <v>14</v>
      </c>
      <c r="AA829">
        <v>22476</v>
      </c>
      <c r="AB829">
        <v>5</v>
      </c>
      <c r="AC829">
        <v>63.64</v>
      </c>
    </row>
    <row r="830" spans="1:29" x14ac:dyDescent="0.3">
      <c r="A830">
        <v>1999</v>
      </c>
      <c r="B830">
        <v>1</v>
      </c>
      <c r="C830" s="1">
        <v>36167</v>
      </c>
      <c r="D830">
        <v>20100</v>
      </c>
      <c r="E830">
        <v>50</v>
      </c>
      <c r="F830">
        <v>122</v>
      </c>
      <c r="G830">
        <v>550</v>
      </c>
      <c r="H830">
        <v>472</v>
      </c>
      <c r="I830">
        <v>3130</v>
      </c>
      <c r="J830">
        <v>4274</v>
      </c>
      <c r="K830">
        <v>24424</v>
      </c>
      <c r="L830">
        <v>87</v>
      </c>
      <c r="M830">
        <v>115</v>
      </c>
      <c r="N830">
        <v>2048</v>
      </c>
      <c r="O830">
        <v>49</v>
      </c>
      <c r="P830">
        <v>2299</v>
      </c>
      <c r="Q830">
        <v>1450</v>
      </c>
      <c r="R830">
        <v>0</v>
      </c>
      <c r="S830">
        <v>0</v>
      </c>
      <c r="T830">
        <v>1450</v>
      </c>
      <c r="U830">
        <v>3502</v>
      </c>
      <c r="V830">
        <v>4535</v>
      </c>
      <c r="W830">
        <v>16242</v>
      </c>
      <c r="X830">
        <v>20675</v>
      </c>
      <c r="Y830">
        <v>0.09</v>
      </c>
      <c r="Z830">
        <v>15</v>
      </c>
      <c r="AA830">
        <v>22172</v>
      </c>
      <c r="AB830">
        <v>7</v>
      </c>
      <c r="AC830">
        <v>63.88</v>
      </c>
    </row>
    <row r="831" spans="1:29" x14ac:dyDescent="0.3">
      <c r="A831">
        <v>1999</v>
      </c>
      <c r="B831">
        <v>1</v>
      </c>
      <c r="C831" s="1">
        <v>36168</v>
      </c>
      <c r="D831">
        <v>19700</v>
      </c>
      <c r="E831">
        <v>55</v>
      </c>
      <c r="F831">
        <v>121</v>
      </c>
      <c r="G831">
        <v>545</v>
      </c>
      <c r="H831">
        <v>183</v>
      </c>
      <c r="I831">
        <v>2930</v>
      </c>
      <c r="J831">
        <v>3779</v>
      </c>
      <c r="K831">
        <v>23534</v>
      </c>
      <c r="L831">
        <v>92</v>
      </c>
      <c r="M831">
        <v>193</v>
      </c>
      <c r="N831">
        <v>2019</v>
      </c>
      <c r="O831">
        <v>49</v>
      </c>
      <c r="P831">
        <v>2353</v>
      </c>
      <c r="Q831">
        <v>1450</v>
      </c>
      <c r="R831">
        <v>0</v>
      </c>
      <c r="S831">
        <v>0</v>
      </c>
      <c r="T831">
        <v>1450</v>
      </c>
      <c r="U831">
        <v>3449</v>
      </c>
      <c r="V831">
        <v>3932</v>
      </c>
      <c r="W831">
        <v>15900</v>
      </c>
      <c r="X831">
        <v>19731</v>
      </c>
      <c r="Y831">
        <v>0.09</v>
      </c>
      <c r="Z831">
        <v>16</v>
      </c>
      <c r="AA831">
        <v>20604</v>
      </c>
      <c r="AB831">
        <v>4</v>
      </c>
      <c r="AC831">
        <v>64.14</v>
      </c>
    </row>
    <row r="832" spans="1:29" x14ac:dyDescent="0.3">
      <c r="A832">
        <v>1999</v>
      </c>
      <c r="B832">
        <v>1</v>
      </c>
      <c r="C832" s="1">
        <v>36169</v>
      </c>
      <c r="D832">
        <v>19200</v>
      </c>
      <c r="E832">
        <v>60</v>
      </c>
      <c r="F832">
        <v>118</v>
      </c>
      <c r="G832">
        <v>544</v>
      </c>
      <c r="H832">
        <v>146</v>
      </c>
      <c r="I832">
        <v>2760</v>
      </c>
      <c r="J832">
        <v>3568</v>
      </c>
      <c r="K832">
        <v>22828</v>
      </c>
      <c r="L832">
        <v>93</v>
      </c>
      <c r="M832">
        <v>30</v>
      </c>
      <c r="N832">
        <v>1977</v>
      </c>
      <c r="O832">
        <v>52</v>
      </c>
      <c r="P832">
        <v>2152</v>
      </c>
      <c r="Q832">
        <v>1350</v>
      </c>
      <c r="R832">
        <v>0</v>
      </c>
      <c r="S832">
        <v>0</v>
      </c>
      <c r="T832">
        <v>1350</v>
      </c>
      <c r="U832">
        <v>3383</v>
      </c>
      <c r="V832">
        <v>3921</v>
      </c>
      <c r="W832">
        <v>15499</v>
      </c>
      <c r="X832">
        <v>19326</v>
      </c>
      <c r="Y832">
        <v>0.09</v>
      </c>
      <c r="Z832">
        <v>15</v>
      </c>
      <c r="AA832">
        <v>20832</v>
      </c>
      <c r="AB832">
        <v>7</v>
      </c>
      <c r="AC832">
        <v>64.400000000000006</v>
      </c>
    </row>
    <row r="833" spans="1:29" x14ac:dyDescent="0.3">
      <c r="A833">
        <v>1999</v>
      </c>
      <c r="B833">
        <v>1</v>
      </c>
      <c r="C833" s="1">
        <v>36170</v>
      </c>
      <c r="D833">
        <v>18400</v>
      </c>
      <c r="E833">
        <v>48</v>
      </c>
      <c r="F833">
        <v>115</v>
      </c>
      <c r="G833">
        <v>547</v>
      </c>
      <c r="H833">
        <v>123</v>
      </c>
      <c r="I833">
        <v>2730</v>
      </c>
      <c r="J833">
        <v>3515</v>
      </c>
      <c r="K833">
        <v>21963</v>
      </c>
      <c r="L833">
        <v>91</v>
      </c>
      <c r="M833">
        <v>204</v>
      </c>
      <c r="N833">
        <v>1977</v>
      </c>
      <c r="O833">
        <v>46</v>
      </c>
      <c r="P833">
        <v>2318</v>
      </c>
      <c r="Q833">
        <v>1300</v>
      </c>
      <c r="R833">
        <v>0</v>
      </c>
      <c r="S833">
        <v>0</v>
      </c>
      <c r="T833">
        <v>1300</v>
      </c>
      <c r="U833">
        <v>3276</v>
      </c>
      <c r="V833">
        <v>3629</v>
      </c>
      <c r="W833">
        <v>14808</v>
      </c>
      <c r="X833">
        <v>18345</v>
      </c>
      <c r="Y833">
        <v>0.1</v>
      </c>
      <c r="Z833">
        <v>16</v>
      </c>
      <c r="AA833">
        <v>19233</v>
      </c>
      <c r="AB833">
        <v>5</v>
      </c>
      <c r="AC833">
        <v>64.680000000000007</v>
      </c>
    </row>
    <row r="834" spans="1:29" x14ac:dyDescent="0.3">
      <c r="A834">
        <v>1999</v>
      </c>
      <c r="B834">
        <v>1</v>
      </c>
      <c r="C834" s="1">
        <v>36171</v>
      </c>
      <c r="D834">
        <v>18000</v>
      </c>
      <c r="E834">
        <v>37</v>
      </c>
      <c r="F834">
        <v>114</v>
      </c>
      <c r="G834">
        <v>550</v>
      </c>
      <c r="H834">
        <v>115</v>
      </c>
      <c r="I834">
        <v>2750</v>
      </c>
      <c r="J834">
        <v>3529</v>
      </c>
      <c r="K834">
        <v>21566</v>
      </c>
      <c r="L834">
        <v>87</v>
      </c>
      <c r="M834">
        <v>208</v>
      </c>
      <c r="N834">
        <v>1984</v>
      </c>
      <c r="O834">
        <v>52</v>
      </c>
      <c r="P834">
        <v>2331</v>
      </c>
      <c r="Q834">
        <v>1300</v>
      </c>
      <c r="R834">
        <v>0</v>
      </c>
      <c r="S834">
        <v>0</v>
      </c>
      <c r="T834">
        <v>1300</v>
      </c>
      <c r="U834">
        <v>3223</v>
      </c>
      <c r="V834">
        <v>3576</v>
      </c>
      <c r="W834">
        <v>14450</v>
      </c>
      <c r="X834">
        <v>17935</v>
      </c>
      <c r="Y834">
        <v>0.1</v>
      </c>
      <c r="Z834">
        <v>17</v>
      </c>
      <c r="AA834">
        <v>18816</v>
      </c>
      <c r="AB834">
        <v>5</v>
      </c>
      <c r="AC834">
        <v>64.959999999999994</v>
      </c>
    </row>
    <row r="835" spans="1:29" x14ac:dyDescent="0.3">
      <c r="A835">
        <v>1999</v>
      </c>
      <c r="B835">
        <v>1</v>
      </c>
      <c r="C835" s="1">
        <v>36172</v>
      </c>
      <c r="D835">
        <v>17900</v>
      </c>
      <c r="E835">
        <v>35</v>
      </c>
      <c r="F835">
        <v>112</v>
      </c>
      <c r="G835">
        <v>549</v>
      </c>
      <c r="H835">
        <v>111</v>
      </c>
      <c r="I835">
        <v>2750</v>
      </c>
      <c r="J835">
        <v>3522</v>
      </c>
      <c r="K835">
        <v>21457</v>
      </c>
      <c r="L835">
        <v>86</v>
      </c>
      <c r="M835">
        <v>203</v>
      </c>
      <c r="N835">
        <v>1963</v>
      </c>
      <c r="O835">
        <v>57</v>
      </c>
      <c r="P835">
        <v>2309</v>
      </c>
      <c r="Q835">
        <v>1250</v>
      </c>
      <c r="R835">
        <v>0</v>
      </c>
      <c r="S835">
        <v>0</v>
      </c>
      <c r="T835">
        <v>1250</v>
      </c>
      <c r="U835">
        <v>3210</v>
      </c>
      <c r="V835">
        <v>3610</v>
      </c>
      <c r="W835">
        <v>14375</v>
      </c>
      <c r="X835">
        <v>17898</v>
      </c>
      <c r="Y835">
        <v>0.1</v>
      </c>
      <c r="Z835">
        <v>17</v>
      </c>
      <c r="AA835">
        <v>18707</v>
      </c>
      <c r="AB835">
        <v>4</v>
      </c>
      <c r="AC835">
        <v>65.22</v>
      </c>
    </row>
    <row r="836" spans="1:29" x14ac:dyDescent="0.3">
      <c r="A836">
        <v>1999</v>
      </c>
      <c r="B836">
        <v>1</v>
      </c>
      <c r="C836" s="1">
        <v>36173</v>
      </c>
      <c r="D836">
        <v>17900</v>
      </c>
      <c r="E836">
        <v>43</v>
      </c>
      <c r="F836">
        <v>112</v>
      </c>
      <c r="G836">
        <v>549</v>
      </c>
      <c r="H836">
        <v>113</v>
      </c>
      <c r="I836">
        <v>2730</v>
      </c>
      <c r="J836">
        <v>3504</v>
      </c>
      <c r="K836">
        <v>21447</v>
      </c>
      <c r="L836">
        <v>87</v>
      </c>
      <c r="M836">
        <v>181</v>
      </c>
      <c r="N836">
        <v>3717</v>
      </c>
      <c r="O836">
        <v>58</v>
      </c>
      <c r="P836">
        <v>4042</v>
      </c>
      <c r="Q836">
        <v>1250</v>
      </c>
      <c r="R836">
        <v>0</v>
      </c>
      <c r="S836">
        <v>0</v>
      </c>
      <c r="T836">
        <v>1250</v>
      </c>
      <c r="U836">
        <v>3210</v>
      </c>
      <c r="V836">
        <v>1859</v>
      </c>
      <c r="W836">
        <v>14383</v>
      </c>
      <c r="X836">
        <v>16155</v>
      </c>
      <c r="Y836">
        <v>0.18</v>
      </c>
      <c r="Z836">
        <v>25</v>
      </c>
      <c r="AA836">
        <v>18717</v>
      </c>
      <c r="AB836">
        <v>14</v>
      </c>
      <c r="AC836">
        <v>65.53</v>
      </c>
    </row>
    <row r="837" spans="1:29" x14ac:dyDescent="0.3">
      <c r="A837">
        <v>1999</v>
      </c>
      <c r="B837">
        <v>1</v>
      </c>
      <c r="C837" s="1">
        <v>36174</v>
      </c>
      <c r="D837">
        <v>17800</v>
      </c>
      <c r="E837">
        <v>50</v>
      </c>
      <c r="F837">
        <v>110</v>
      </c>
      <c r="G837">
        <v>511</v>
      </c>
      <c r="H837">
        <v>117</v>
      </c>
      <c r="I837">
        <v>2730</v>
      </c>
      <c r="J837">
        <v>3468</v>
      </c>
      <c r="K837">
        <v>21318</v>
      </c>
      <c r="L837">
        <v>95</v>
      </c>
      <c r="M837">
        <v>2579</v>
      </c>
      <c r="N837">
        <v>4435</v>
      </c>
      <c r="O837">
        <v>49</v>
      </c>
      <c r="P837">
        <v>7158</v>
      </c>
      <c r="Q837">
        <v>1200</v>
      </c>
      <c r="R837">
        <v>229</v>
      </c>
      <c r="S837">
        <v>0</v>
      </c>
      <c r="T837">
        <v>971</v>
      </c>
      <c r="U837">
        <v>3196</v>
      </c>
      <c r="V837">
        <v>-1125</v>
      </c>
      <c r="W837">
        <v>14382</v>
      </c>
      <c r="X837">
        <v>13189</v>
      </c>
      <c r="Y837">
        <v>0.33</v>
      </c>
      <c r="Z837">
        <v>38</v>
      </c>
      <c r="AA837">
        <v>18588</v>
      </c>
      <c r="AB837">
        <v>29</v>
      </c>
      <c r="AC837">
        <v>65.959999999999994</v>
      </c>
    </row>
    <row r="838" spans="1:29" x14ac:dyDescent="0.3">
      <c r="A838">
        <v>1999</v>
      </c>
      <c r="B838">
        <v>1</v>
      </c>
      <c r="C838" s="1">
        <v>36175</v>
      </c>
      <c r="D838">
        <v>17400</v>
      </c>
      <c r="E838">
        <v>52</v>
      </c>
      <c r="F838">
        <v>112</v>
      </c>
      <c r="G838">
        <v>479</v>
      </c>
      <c r="H838">
        <v>122</v>
      </c>
      <c r="I838">
        <v>2740</v>
      </c>
      <c r="J838">
        <v>3453</v>
      </c>
      <c r="K838">
        <v>20905</v>
      </c>
      <c r="L838">
        <v>105</v>
      </c>
      <c r="M838">
        <v>2824</v>
      </c>
      <c r="N838">
        <v>4136</v>
      </c>
      <c r="O838">
        <v>36</v>
      </c>
      <c r="P838">
        <v>7101</v>
      </c>
      <c r="Q838">
        <v>1200</v>
      </c>
      <c r="R838">
        <v>3209</v>
      </c>
      <c r="S838">
        <v>0</v>
      </c>
      <c r="T838">
        <v>-2009</v>
      </c>
      <c r="U838">
        <v>3143</v>
      </c>
      <c r="V838">
        <v>802</v>
      </c>
      <c r="W838">
        <v>14871</v>
      </c>
      <c r="X838">
        <v>15814</v>
      </c>
      <c r="Y838">
        <v>0.33</v>
      </c>
      <c r="Z838">
        <v>24</v>
      </c>
      <c r="AA838">
        <v>18165</v>
      </c>
      <c r="AB838">
        <v>13</v>
      </c>
      <c r="AC838">
        <v>66.25</v>
      </c>
    </row>
    <row r="839" spans="1:29" x14ac:dyDescent="0.3">
      <c r="A839">
        <v>1999</v>
      </c>
      <c r="B839">
        <v>1</v>
      </c>
      <c r="C839" s="1">
        <v>36176</v>
      </c>
      <c r="D839">
        <v>17600</v>
      </c>
      <c r="E839">
        <v>55</v>
      </c>
      <c r="F839">
        <v>195</v>
      </c>
      <c r="G839">
        <v>482</v>
      </c>
      <c r="H839">
        <v>130</v>
      </c>
      <c r="I839">
        <v>2790</v>
      </c>
      <c r="J839">
        <v>3597</v>
      </c>
      <c r="K839">
        <v>21252</v>
      </c>
      <c r="L839">
        <v>108</v>
      </c>
      <c r="M839">
        <v>2497</v>
      </c>
      <c r="N839">
        <v>4101</v>
      </c>
      <c r="O839">
        <v>41</v>
      </c>
      <c r="P839">
        <v>6747</v>
      </c>
      <c r="Q839">
        <v>1150</v>
      </c>
      <c r="R839">
        <v>3209</v>
      </c>
      <c r="S839">
        <v>0</v>
      </c>
      <c r="T839">
        <v>-2059</v>
      </c>
      <c r="U839">
        <v>3170</v>
      </c>
      <c r="V839">
        <v>1358</v>
      </c>
      <c r="W839">
        <v>15062</v>
      </c>
      <c r="X839">
        <v>16564</v>
      </c>
      <c r="Y839">
        <v>0.31</v>
      </c>
      <c r="Z839">
        <v>22</v>
      </c>
      <c r="AA839">
        <v>18462</v>
      </c>
      <c r="AB839">
        <v>10</v>
      </c>
      <c r="AC839">
        <v>66.489999999999995</v>
      </c>
    </row>
    <row r="840" spans="1:29" x14ac:dyDescent="0.3">
      <c r="A840">
        <v>1999</v>
      </c>
      <c r="B840">
        <v>1</v>
      </c>
      <c r="C840" s="1">
        <v>36177</v>
      </c>
      <c r="D840">
        <v>18300</v>
      </c>
      <c r="E840">
        <v>55</v>
      </c>
      <c r="F840">
        <v>297</v>
      </c>
      <c r="G840">
        <v>455</v>
      </c>
      <c r="H840">
        <v>138</v>
      </c>
      <c r="I840">
        <v>3030</v>
      </c>
      <c r="J840">
        <v>3920</v>
      </c>
      <c r="K840">
        <v>22275</v>
      </c>
      <c r="L840">
        <v>96</v>
      </c>
      <c r="M840">
        <v>2496</v>
      </c>
      <c r="N840">
        <v>4073</v>
      </c>
      <c r="O840">
        <v>37</v>
      </c>
      <c r="P840">
        <v>6701</v>
      </c>
      <c r="Q840">
        <v>1150</v>
      </c>
      <c r="R840">
        <v>3209</v>
      </c>
      <c r="S840">
        <v>0</v>
      </c>
      <c r="T840">
        <v>-2059</v>
      </c>
      <c r="U840">
        <v>3263</v>
      </c>
      <c r="V840">
        <v>1820</v>
      </c>
      <c r="W840">
        <v>15669</v>
      </c>
      <c r="X840">
        <v>17633</v>
      </c>
      <c r="Y840">
        <v>0.28999999999999998</v>
      </c>
      <c r="Z840">
        <v>21</v>
      </c>
      <c r="AA840">
        <v>19245</v>
      </c>
      <c r="AB840">
        <v>8</v>
      </c>
      <c r="AC840">
        <v>66.680000000000007</v>
      </c>
    </row>
    <row r="841" spans="1:29" x14ac:dyDescent="0.3">
      <c r="A841">
        <v>1999</v>
      </c>
      <c r="B841">
        <v>1</v>
      </c>
      <c r="C841" s="1">
        <v>36178</v>
      </c>
      <c r="D841">
        <v>20100</v>
      </c>
      <c r="E841">
        <v>55</v>
      </c>
      <c r="F841">
        <v>571</v>
      </c>
      <c r="G841">
        <v>484</v>
      </c>
      <c r="H841">
        <v>148</v>
      </c>
      <c r="I841">
        <v>3150</v>
      </c>
      <c r="J841">
        <v>4353</v>
      </c>
      <c r="K841">
        <v>24508</v>
      </c>
      <c r="L841">
        <v>103</v>
      </c>
      <c r="M841">
        <v>2498</v>
      </c>
      <c r="N841">
        <v>4080</v>
      </c>
      <c r="O841">
        <v>33</v>
      </c>
      <c r="P841">
        <v>6714</v>
      </c>
      <c r="Q841">
        <v>1100</v>
      </c>
      <c r="R841">
        <v>7565</v>
      </c>
      <c r="S841">
        <v>0</v>
      </c>
      <c r="T841">
        <v>-6465</v>
      </c>
      <c r="U841">
        <v>3502</v>
      </c>
      <c r="V841">
        <v>5343</v>
      </c>
      <c r="W841">
        <v>18463</v>
      </c>
      <c r="X841">
        <v>24259</v>
      </c>
      <c r="Y841">
        <v>0.27</v>
      </c>
      <c r="Z841">
        <v>1</v>
      </c>
      <c r="AA841">
        <v>21358</v>
      </c>
      <c r="AB841">
        <v>-14</v>
      </c>
      <c r="AC841">
        <v>66.650000000000006</v>
      </c>
    </row>
    <row r="842" spans="1:29" x14ac:dyDescent="0.3">
      <c r="A842">
        <v>1999</v>
      </c>
      <c r="B842">
        <v>1</v>
      </c>
      <c r="C842" s="1">
        <v>36179</v>
      </c>
      <c r="D842">
        <v>23600</v>
      </c>
      <c r="E842">
        <v>55</v>
      </c>
      <c r="F842">
        <v>3210</v>
      </c>
      <c r="G842">
        <v>490</v>
      </c>
      <c r="H842">
        <v>311</v>
      </c>
      <c r="I842">
        <v>3370</v>
      </c>
      <c r="J842">
        <v>7381</v>
      </c>
      <c r="K842">
        <v>31036</v>
      </c>
      <c r="L842">
        <v>195</v>
      </c>
      <c r="M842">
        <v>2498</v>
      </c>
      <c r="N842">
        <v>4096</v>
      </c>
      <c r="O842">
        <v>48</v>
      </c>
      <c r="P842">
        <v>6838</v>
      </c>
      <c r="Q842">
        <v>1100</v>
      </c>
      <c r="R842">
        <v>10545</v>
      </c>
      <c r="S842">
        <v>0</v>
      </c>
      <c r="T842">
        <v>-9445</v>
      </c>
      <c r="U842">
        <v>3968</v>
      </c>
      <c r="V842">
        <v>10650</v>
      </c>
      <c r="W842">
        <v>22332</v>
      </c>
      <c r="X842">
        <v>33642</v>
      </c>
      <c r="Y842">
        <v>0.21</v>
      </c>
      <c r="Z842">
        <v>-8</v>
      </c>
      <c r="AA842">
        <v>30262</v>
      </c>
      <c r="AB842">
        <v>-11</v>
      </c>
      <c r="AC842">
        <v>66.42</v>
      </c>
    </row>
    <row r="843" spans="1:29" x14ac:dyDescent="0.3">
      <c r="A843">
        <v>1999</v>
      </c>
      <c r="B843">
        <v>1</v>
      </c>
      <c r="C843" s="1">
        <v>36180</v>
      </c>
      <c r="D843">
        <v>36400</v>
      </c>
      <c r="E843">
        <v>52</v>
      </c>
      <c r="F843">
        <v>4400</v>
      </c>
      <c r="G843">
        <v>488</v>
      </c>
      <c r="H843">
        <v>1707</v>
      </c>
      <c r="I843">
        <v>3610</v>
      </c>
      <c r="J843">
        <v>10205</v>
      </c>
      <c r="K843">
        <v>46657</v>
      </c>
      <c r="L843">
        <v>253</v>
      </c>
      <c r="M843">
        <v>3003</v>
      </c>
      <c r="N843">
        <v>3928</v>
      </c>
      <c r="O843">
        <v>47</v>
      </c>
      <c r="P843">
        <v>7230</v>
      </c>
      <c r="Q843">
        <v>1100</v>
      </c>
      <c r="R843">
        <v>7565</v>
      </c>
      <c r="S843">
        <v>0</v>
      </c>
      <c r="T843">
        <v>-6465</v>
      </c>
      <c r="U843">
        <v>5670</v>
      </c>
      <c r="V843">
        <v>12847</v>
      </c>
      <c r="W843">
        <v>32592</v>
      </c>
      <c r="X843">
        <v>45891</v>
      </c>
      <c r="Y843">
        <v>0.15</v>
      </c>
      <c r="Z843">
        <v>2</v>
      </c>
      <c r="AA843">
        <v>43047</v>
      </c>
      <c r="AB843">
        <v>-7</v>
      </c>
      <c r="AC843">
        <v>65.989999999999995</v>
      </c>
    </row>
    <row r="844" spans="1:29" x14ac:dyDescent="0.3">
      <c r="A844">
        <v>1999</v>
      </c>
      <c r="B844">
        <v>1</v>
      </c>
      <c r="C844" s="1">
        <v>36181</v>
      </c>
      <c r="D844">
        <v>56800</v>
      </c>
      <c r="E844">
        <v>50</v>
      </c>
      <c r="F844">
        <v>2660</v>
      </c>
      <c r="G844">
        <v>463</v>
      </c>
      <c r="H844">
        <v>3565</v>
      </c>
      <c r="I844">
        <v>4380</v>
      </c>
      <c r="J844">
        <v>11068</v>
      </c>
      <c r="K844">
        <v>67918</v>
      </c>
      <c r="L844">
        <v>266</v>
      </c>
      <c r="M844">
        <v>2505</v>
      </c>
      <c r="N844">
        <v>3968</v>
      </c>
      <c r="O844">
        <v>36</v>
      </c>
      <c r="P844">
        <v>6776</v>
      </c>
      <c r="Q844">
        <v>1050</v>
      </c>
      <c r="R844">
        <v>7794</v>
      </c>
      <c r="S844">
        <v>0</v>
      </c>
      <c r="T844">
        <v>-6744</v>
      </c>
      <c r="U844">
        <v>8383</v>
      </c>
      <c r="V844">
        <v>17059</v>
      </c>
      <c r="W844">
        <v>50355</v>
      </c>
      <c r="X844">
        <v>67886</v>
      </c>
      <c r="Y844">
        <v>0.1</v>
      </c>
      <c r="Z844">
        <v>0</v>
      </c>
      <c r="AA844">
        <v>66083</v>
      </c>
      <c r="AB844">
        <v>-3</v>
      </c>
      <c r="AC844">
        <v>65.34</v>
      </c>
    </row>
    <row r="845" spans="1:29" x14ac:dyDescent="0.3">
      <c r="A845">
        <v>1999</v>
      </c>
      <c r="B845">
        <v>1</v>
      </c>
      <c r="C845" s="1">
        <v>36182</v>
      </c>
      <c r="D845">
        <v>61700</v>
      </c>
      <c r="E845">
        <v>50</v>
      </c>
      <c r="F845">
        <v>1450</v>
      </c>
      <c r="G845">
        <v>455</v>
      </c>
      <c r="H845">
        <v>4552</v>
      </c>
      <c r="I845">
        <v>4950</v>
      </c>
      <c r="J845">
        <v>11407</v>
      </c>
      <c r="K845">
        <v>73157</v>
      </c>
      <c r="L845">
        <v>267</v>
      </c>
      <c r="M845">
        <v>2497</v>
      </c>
      <c r="N845">
        <v>4022</v>
      </c>
      <c r="O845">
        <v>37</v>
      </c>
      <c r="P845">
        <v>6823</v>
      </c>
      <c r="Q845">
        <v>1050</v>
      </c>
      <c r="R845">
        <v>7794</v>
      </c>
      <c r="S845">
        <v>0</v>
      </c>
      <c r="T845">
        <v>-6744</v>
      </c>
      <c r="U845">
        <v>9035</v>
      </c>
      <c r="V845">
        <v>18002</v>
      </c>
      <c r="W845">
        <v>54603</v>
      </c>
      <c r="X845">
        <v>73077</v>
      </c>
      <c r="Y845">
        <v>0.09</v>
      </c>
      <c r="Z845">
        <v>0</v>
      </c>
      <c r="AA845">
        <v>70951</v>
      </c>
      <c r="AB845">
        <v>-3</v>
      </c>
      <c r="AC845">
        <v>64.67</v>
      </c>
    </row>
    <row r="846" spans="1:29" x14ac:dyDescent="0.3">
      <c r="A846">
        <v>1999</v>
      </c>
      <c r="B846">
        <v>1</v>
      </c>
      <c r="C846" s="1">
        <v>36183</v>
      </c>
      <c r="D846">
        <v>63100</v>
      </c>
      <c r="E846">
        <v>47</v>
      </c>
      <c r="F846">
        <v>2690</v>
      </c>
      <c r="G846">
        <v>459</v>
      </c>
      <c r="H846">
        <v>3744</v>
      </c>
      <c r="I846">
        <v>6260</v>
      </c>
      <c r="J846">
        <v>13153</v>
      </c>
      <c r="K846">
        <v>76300</v>
      </c>
      <c r="L846">
        <v>273</v>
      </c>
      <c r="M846">
        <v>2492</v>
      </c>
      <c r="N846">
        <v>4023</v>
      </c>
      <c r="O846">
        <v>38</v>
      </c>
      <c r="P846">
        <v>6826</v>
      </c>
      <c r="Q846">
        <v>1000</v>
      </c>
      <c r="R846">
        <v>4355</v>
      </c>
      <c r="S846">
        <v>0</v>
      </c>
      <c r="T846">
        <v>-3355</v>
      </c>
      <c r="U846">
        <v>9221</v>
      </c>
      <c r="V846">
        <v>17729</v>
      </c>
      <c r="W846">
        <v>54865</v>
      </c>
      <c r="X846">
        <v>72830</v>
      </c>
      <c r="Y846">
        <v>0.09</v>
      </c>
      <c r="Z846">
        <v>5</v>
      </c>
      <c r="AA846">
        <v>72734</v>
      </c>
      <c r="AB846">
        <v>0</v>
      </c>
      <c r="AC846">
        <v>64.040000000000006</v>
      </c>
    </row>
    <row r="847" spans="1:29" x14ac:dyDescent="0.3">
      <c r="A847">
        <v>1999</v>
      </c>
      <c r="B847">
        <v>1</v>
      </c>
      <c r="C847" s="1">
        <v>36184</v>
      </c>
      <c r="D847">
        <v>66700</v>
      </c>
      <c r="E847">
        <v>45</v>
      </c>
      <c r="F847">
        <v>2130</v>
      </c>
      <c r="G847">
        <v>465</v>
      </c>
      <c r="H847">
        <v>4056</v>
      </c>
      <c r="I847">
        <v>7800</v>
      </c>
      <c r="J847">
        <v>14451</v>
      </c>
      <c r="K847">
        <v>81196</v>
      </c>
      <c r="L847">
        <v>267</v>
      </c>
      <c r="M847">
        <v>2491</v>
      </c>
      <c r="N847">
        <v>4042</v>
      </c>
      <c r="O847">
        <v>32</v>
      </c>
      <c r="P847">
        <v>6832</v>
      </c>
      <c r="Q847">
        <v>1000</v>
      </c>
      <c r="R847">
        <v>1146</v>
      </c>
      <c r="S847">
        <v>0</v>
      </c>
      <c r="T847">
        <v>-146</v>
      </c>
      <c r="U847">
        <v>9700</v>
      </c>
      <c r="V847">
        <v>17414</v>
      </c>
      <c r="W847">
        <v>57086</v>
      </c>
      <c r="X847">
        <v>74510</v>
      </c>
      <c r="Y847">
        <v>0.08</v>
      </c>
      <c r="Z847">
        <v>8</v>
      </c>
      <c r="AA847">
        <v>76148</v>
      </c>
      <c r="AB847">
        <v>2</v>
      </c>
      <c r="AC847">
        <v>63.44</v>
      </c>
    </row>
    <row r="848" spans="1:29" x14ac:dyDescent="0.3">
      <c r="A848">
        <v>1999</v>
      </c>
      <c r="B848">
        <v>1</v>
      </c>
      <c r="C848" s="1">
        <v>36185</v>
      </c>
      <c r="D848">
        <v>67500</v>
      </c>
      <c r="E848">
        <v>45</v>
      </c>
      <c r="F848">
        <v>1290</v>
      </c>
      <c r="G848">
        <v>457</v>
      </c>
      <c r="H848">
        <v>3262</v>
      </c>
      <c r="I848">
        <v>8940</v>
      </c>
      <c r="J848">
        <v>13949</v>
      </c>
      <c r="K848">
        <v>81494</v>
      </c>
      <c r="L848">
        <v>245</v>
      </c>
      <c r="M848">
        <v>2691</v>
      </c>
      <c r="N848">
        <v>4376</v>
      </c>
      <c r="O848">
        <v>34</v>
      </c>
      <c r="P848">
        <v>7346</v>
      </c>
      <c r="Q848">
        <v>1000</v>
      </c>
      <c r="R848">
        <v>1375</v>
      </c>
      <c r="S848">
        <v>0</v>
      </c>
      <c r="T848">
        <v>-375</v>
      </c>
      <c r="U848">
        <v>9807</v>
      </c>
      <c r="V848">
        <v>16653</v>
      </c>
      <c r="W848">
        <v>57844</v>
      </c>
      <c r="X848">
        <v>74523</v>
      </c>
      <c r="Y848">
        <v>0.09</v>
      </c>
      <c r="Z848">
        <v>9</v>
      </c>
      <c r="AA848">
        <v>75739</v>
      </c>
      <c r="AB848">
        <v>2</v>
      </c>
      <c r="AC848">
        <v>62.86</v>
      </c>
    </row>
    <row r="849" spans="1:29" x14ac:dyDescent="0.3">
      <c r="A849">
        <v>1999</v>
      </c>
      <c r="B849">
        <v>1</v>
      </c>
      <c r="C849" s="1">
        <v>36186</v>
      </c>
      <c r="D849">
        <v>65700</v>
      </c>
      <c r="E849">
        <v>45</v>
      </c>
      <c r="F849">
        <v>1050</v>
      </c>
      <c r="G849">
        <v>461</v>
      </c>
      <c r="H849">
        <v>2047</v>
      </c>
      <c r="I849">
        <v>8960</v>
      </c>
      <c r="J849">
        <v>12518</v>
      </c>
      <c r="K849">
        <v>78263</v>
      </c>
      <c r="L849">
        <v>267</v>
      </c>
      <c r="M849">
        <v>2939</v>
      </c>
      <c r="N849">
        <v>4369</v>
      </c>
      <c r="O849">
        <v>35</v>
      </c>
      <c r="P849">
        <v>7610</v>
      </c>
      <c r="Q849">
        <v>1000</v>
      </c>
      <c r="R849">
        <v>1375</v>
      </c>
      <c r="S849">
        <v>0</v>
      </c>
      <c r="T849">
        <v>-375</v>
      </c>
      <c r="U849">
        <v>9567</v>
      </c>
      <c r="V849">
        <v>14719</v>
      </c>
      <c r="W849">
        <v>56283</v>
      </c>
      <c r="X849">
        <v>71028</v>
      </c>
      <c r="Y849">
        <v>0.09</v>
      </c>
      <c r="Z849">
        <v>9</v>
      </c>
      <c r="AA849">
        <v>72495</v>
      </c>
      <c r="AB849">
        <v>2</v>
      </c>
      <c r="AC849">
        <v>62.35</v>
      </c>
    </row>
    <row r="850" spans="1:29" x14ac:dyDescent="0.3">
      <c r="A850">
        <v>1999</v>
      </c>
      <c r="B850">
        <v>1</v>
      </c>
      <c r="C850" s="1">
        <v>36187</v>
      </c>
      <c r="D850">
        <v>63700</v>
      </c>
      <c r="E850">
        <v>45</v>
      </c>
      <c r="F850">
        <v>900</v>
      </c>
      <c r="G850">
        <v>510</v>
      </c>
      <c r="H850">
        <v>1260</v>
      </c>
      <c r="I850">
        <v>9080</v>
      </c>
      <c r="J850">
        <v>11750</v>
      </c>
      <c r="K850">
        <v>75495</v>
      </c>
      <c r="L850">
        <v>211</v>
      </c>
      <c r="M850">
        <v>45</v>
      </c>
      <c r="N850">
        <v>4323</v>
      </c>
      <c r="O850">
        <v>32</v>
      </c>
      <c r="P850">
        <v>4612</v>
      </c>
      <c r="Q850">
        <v>950</v>
      </c>
      <c r="R850">
        <v>1605</v>
      </c>
      <c r="S850">
        <v>0</v>
      </c>
      <c r="T850">
        <v>-655</v>
      </c>
      <c r="U850">
        <v>9301</v>
      </c>
      <c r="V850">
        <v>16865</v>
      </c>
      <c r="W850">
        <v>54627</v>
      </c>
      <c r="X850">
        <v>71538</v>
      </c>
      <c r="Y850">
        <v>0.06</v>
      </c>
      <c r="Z850">
        <v>5</v>
      </c>
      <c r="AA850">
        <v>71158</v>
      </c>
      <c r="AB850">
        <v>-1</v>
      </c>
      <c r="AC850">
        <v>61.86</v>
      </c>
    </row>
    <row r="851" spans="1:29" x14ac:dyDescent="0.3">
      <c r="A851">
        <v>1999</v>
      </c>
      <c r="B851">
        <v>1</v>
      </c>
      <c r="C851" s="1">
        <v>36188</v>
      </c>
      <c r="D851">
        <v>60200</v>
      </c>
      <c r="E851">
        <v>45</v>
      </c>
      <c r="F851">
        <v>735</v>
      </c>
      <c r="G851">
        <v>561</v>
      </c>
      <c r="H851">
        <v>779</v>
      </c>
      <c r="I851">
        <v>9220</v>
      </c>
      <c r="J851">
        <v>11295</v>
      </c>
      <c r="K851">
        <v>71540</v>
      </c>
      <c r="L851">
        <v>135</v>
      </c>
      <c r="M851">
        <v>120</v>
      </c>
      <c r="N851">
        <v>4412</v>
      </c>
      <c r="O851">
        <v>31</v>
      </c>
      <c r="P851">
        <v>4698</v>
      </c>
      <c r="Q851">
        <v>950</v>
      </c>
      <c r="R851">
        <v>688</v>
      </c>
      <c r="S851">
        <v>0</v>
      </c>
      <c r="T851">
        <v>262</v>
      </c>
      <c r="U851">
        <v>8836</v>
      </c>
      <c r="V851">
        <v>15262</v>
      </c>
      <c r="W851">
        <v>51336</v>
      </c>
      <c r="X851">
        <v>66580</v>
      </c>
      <c r="Y851">
        <v>0.06</v>
      </c>
      <c r="Z851">
        <v>7</v>
      </c>
      <c r="AA851">
        <v>66732</v>
      </c>
      <c r="AB851">
        <v>0</v>
      </c>
      <c r="AC851">
        <v>61.45</v>
      </c>
    </row>
    <row r="852" spans="1:29" x14ac:dyDescent="0.3">
      <c r="A852">
        <v>1999</v>
      </c>
      <c r="B852">
        <v>1</v>
      </c>
      <c r="C852" s="1">
        <v>36189</v>
      </c>
      <c r="D852">
        <v>56200</v>
      </c>
      <c r="E852">
        <v>45</v>
      </c>
      <c r="F852">
        <v>640</v>
      </c>
      <c r="G852">
        <v>562</v>
      </c>
      <c r="H852">
        <v>474</v>
      </c>
      <c r="I852">
        <v>8930</v>
      </c>
      <c r="J852">
        <v>10606</v>
      </c>
      <c r="K852">
        <v>66851</v>
      </c>
      <c r="L852">
        <v>91</v>
      </c>
      <c r="M852">
        <v>168</v>
      </c>
      <c r="N852">
        <v>4228</v>
      </c>
      <c r="O852">
        <v>30</v>
      </c>
      <c r="P852">
        <v>4518</v>
      </c>
      <c r="Q852">
        <v>950</v>
      </c>
      <c r="R852">
        <v>688</v>
      </c>
      <c r="S852">
        <v>0</v>
      </c>
      <c r="T852">
        <v>262</v>
      </c>
      <c r="U852">
        <v>8304</v>
      </c>
      <c r="V852">
        <v>14221</v>
      </c>
      <c r="W852">
        <v>47868</v>
      </c>
      <c r="X852">
        <v>62071</v>
      </c>
      <c r="Y852">
        <v>7.0000000000000007E-2</v>
      </c>
      <c r="Z852">
        <v>7</v>
      </c>
      <c r="AA852">
        <v>62223</v>
      </c>
      <c r="AB852">
        <v>0</v>
      </c>
      <c r="AC852">
        <v>61.1</v>
      </c>
    </row>
    <row r="853" spans="1:29" x14ac:dyDescent="0.3">
      <c r="A853">
        <v>1999</v>
      </c>
      <c r="B853">
        <v>1</v>
      </c>
      <c r="C853" s="1">
        <v>36190</v>
      </c>
      <c r="D853">
        <v>52000</v>
      </c>
      <c r="E853">
        <v>42</v>
      </c>
      <c r="F853">
        <v>575</v>
      </c>
      <c r="G853">
        <v>548</v>
      </c>
      <c r="H853">
        <v>406</v>
      </c>
      <c r="I853">
        <v>8450</v>
      </c>
      <c r="J853">
        <v>9979</v>
      </c>
      <c r="K853">
        <v>62021</v>
      </c>
      <c r="L853">
        <v>91</v>
      </c>
      <c r="M853">
        <v>200</v>
      </c>
      <c r="N853">
        <v>4304</v>
      </c>
      <c r="O853">
        <v>30</v>
      </c>
      <c r="P853">
        <v>4626</v>
      </c>
      <c r="Q853">
        <v>950</v>
      </c>
      <c r="R853">
        <v>458</v>
      </c>
      <c r="S853">
        <v>0</v>
      </c>
      <c r="T853">
        <v>492</v>
      </c>
      <c r="U853">
        <v>7745</v>
      </c>
      <c r="V853">
        <v>12779</v>
      </c>
      <c r="W853">
        <v>44159</v>
      </c>
      <c r="X853">
        <v>56904</v>
      </c>
      <c r="Y853">
        <v>7.0000000000000007E-2</v>
      </c>
      <c r="Z853">
        <v>8</v>
      </c>
      <c r="AA853">
        <v>57189</v>
      </c>
      <c r="AB853">
        <v>0</v>
      </c>
      <c r="AC853">
        <v>60.83</v>
      </c>
    </row>
    <row r="854" spans="1:29" x14ac:dyDescent="0.3">
      <c r="A854">
        <v>1999</v>
      </c>
      <c r="B854">
        <v>1</v>
      </c>
      <c r="C854" s="1">
        <v>36191</v>
      </c>
      <c r="D854">
        <v>48800</v>
      </c>
      <c r="E854">
        <v>40</v>
      </c>
      <c r="F854">
        <v>832</v>
      </c>
      <c r="G854">
        <v>608</v>
      </c>
      <c r="H854">
        <v>429</v>
      </c>
      <c r="I854">
        <v>8170</v>
      </c>
      <c r="J854">
        <v>10039</v>
      </c>
      <c r="K854">
        <v>58879</v>
      </c>
      <c r="L854">
        <v>89</v>
      </c>
      <c r="M854">
        <v>195</v>
      </c>
      <c r="N854">
        <v>4269</v>
      </c>
      <c r="O854">
        <v>41</v>
      </c>
      <c r="P854">
        <v>4593</v>
      </c>
      <c r="Q854">
        <v>900</v>
      </c>
      <c r="R854">
        <v>4585</v>
      </c>
      <c r="S854">
        <v>0</v>
      </c>
      <c r="T854">
        <v>-3685</v>
      </c>
      <c r="U854">
        <v>7319</v>
      </c>
      <c r="V854">
        <v>15160</v>
      </c>
      <c r="W854">
        <v>42552</v>
      </c>
      <c r="X854">
        <v>57970</v>
      </c>
      <c r="Y854">
        <v>0.08</v>
      </c>
      <c r="Z854">
        <v>2</v>
      </c>
      <c r="AA854">
        <v>55833</v>
      </c>
      <c r="AB854">
        <v>-4</v>
      </c>
      <c r="AC854">
        <v>60.56</v>
      </c>
    </row>
    <row r="855" spans="1:29" x14ac:dyDescent="0.3">
      <c r="A855">
        <v>1999</v>
      </c>
      <c r="B855">
        <v>2</v>
      </c>
      <c r="C855" s="1">
        <v>36192</v>
      </c>
      <c r="D855">
        <v>44900</v>
      </c>
      <c r="E855">
        <v>40</v>
      </c>
      <c r="F855">
        <v>907</v>
      </c>
      <c r="G855">
        <v>576</v>
      </c>
      <c r="H855">
        <v>1224</v>
      </c>
      <c r="I855">
        <v>7590</v>
      </c>
      <c r="J855">
        <v>10297</v>
      </c>
      <c r="K855">
        <v>55237</v>
      </c>
      <c r="L855">
        <v>92</v>
      </c>
      <c r="M855">
        <v>297</v>
      </c>
      <c r="N855">
        <v>4289</v>
      </c>
      <c r="O855">
        <v>29</v>
      </c>
      <c r="P855">
        <v>4708</v>
      </c>
      <c r="Q855">
        <v>900</v>
      </c>
      <c r="R855">
        <v>4355</v>
      </c>
      <c r="S855">
        <v>0</v>
      </c>
      <c r="T855">
        <v>-3455</v>
      </c>
      <c r="U855">
        <v>6801</v>
      </c>
      <c r="V855">
        <v>14636</v>
      </c>
      <c r="W855">
        <v>39107</v>
      </c>
      <c r="X855">
        <v>53984</v>
      </c>
      <c r="Y855">
        <v>0.08</v>
      </c>
      <c r="Z855">
        <v>2</v>
      </c>
      <c r="AA855">
        <v>51980</v>
      </c>
      <c r="AB855">
        <v>-4</v>
      </c>
      <c r="AC855">
        <v>60.35</v>
      </c>
    </row>
    <row r="856" spans="1:29" x14ac:dyDescent="0.3">
      <c r="A856">
        <v>1999</v>
      </c>
      <c r="B856">
        <v>2</v>
      </c>
      <c r="C856" s="1">
        <v>36193</v>
      </c>
      <c r="D856">
        <v>41600</v>
      </c>
      <c r="E856">
        <v>40</v>
      </c>
      <c r="F856">
        <v>662</v>
      </c>
      <c r="G856">
        <v>559</v>
      </c>
      <c r="H856">
        <v>915</v>
      </c>
      <c r="I856">
        <v>7050</v>
      </c>
      <c r="J856">
        <v>9186</v>
      </c>
      <c r="K856">
        <v>50826</v>
      </c>
      <c r="L856">
        <v>93</v>
      </c>
      <c r="M856">
        <v>222</v>
      </c>
      <c r="N856">
        <v>4328</v>
      </c>
      <c r="O856">
        <v>31</v>
      </c>
      <c r="P856">
        <v>4675</v>
      </c>
      <c r="Q856">
        <v>900</v>
      </c>
      <c r="R856">
        <v>4355</v>
      </c>
      <c r="S856">
        <v>0</v>
      </c>
      <c r="T856">
        <v>-3455</v>
      </c>
      <c r="U856">
        <v>6362</v>
      </c>
      <c r="V856">
        <v>13119</v>
      </c>
      <c r="W856">
        <v>36246</v>
      </c>
      <c r="X856">
        <v>49607</v>
      </c>
      <c r="Y856">
        <v>0.09</v>
      </c>
      <c r="Z856">
        <v>2</v>
      </c>
      <c r="AA856">
        <v>47603</v>
      </c>
      <c r="AB856">
        <v>-4</v>
      </c>
      <c r="AC856">
        <v>60.21</v>
      </c>
    </row>
    <row r="857" spans="1:29" x14ac:dyDescent="0.3">
      <c r="A857">
        <v>1999</v>
      </c>
      <c r="B857">
        <v>2</v>
      </c>
      <c r="C857" s="1">
        <v>36194</v>
      </c>
      <c r="D857">
        <v>37900</v>
      </c>
      <c r="E857">
        <v>40</v>
      </c>
      <c r="F857">
        <v>579</v>
      </c>
      <c r="G857">
        <v>624</v>
      </c>
      <c r="H857">
        <v>633</v>
      </c>
      <c r="I857">
        <v>6430</v>
      </c>
      <c r="J857">
        <v>8266</v>
      </c>
      <c r="K857">
        <v>46206</v>
      </c>
      <c r="L857">
        <v>97</v>
      </c>
      <c r="M857">
        <v>218</v>
      </c>
      <c r="N857">
        <v>4376</v>
      </c>
      <c r="O857">
        <v>36</v>
      </c>
      <c r="P857">
        <v>4727</v>
      </c>
      <c r="Q857">
        <v>900</v>
      </c>
      <c r="R857">
        <v>4355</v>
      </c>
      <c r="S857">
        <v>0</v>
      </c>
      <c r="T857">
        <v>-3455</v>
      </c>
      <c r="U857">
        <v>5870</v>
      </c>
      <c r="V857">
        <v>11655</v>
      </c>
      <c r="W857">
        <v>33038</v>
      </c>
      <c r="X857">
        <v>44934</v>
      </c>
      <c r="Y857">
        <v>0.1</v>
      </c>
      <c r="Z857">
        <v>3</v>
      </c>
      <c r="AA857">
        <v>42930</v>
      </c>
      <c r="AB857">
        <v>-5</v>
      </c>
      <c r="AC857">
        <v>60.14</v>
      </c>
    </row>
    <row r="858" spans="1:29" x14ac:dyDescent="0.3">
      <c r="A858">
        <v>1999</v>
      </c>
      <c r="B858">
        <v>2</v>
      </c>
      <c r="C858" s="1">
        <v>36195</v>
      </c>
      <c r="D858">
        <v>34800</v>
      </c>
      <c r="E858">
        <v>40</v>
      </c>
      <c r="F858">
        <v>537</v>
      </c>
      <c r="G858">
        <v>712</v>
      </c>
      <c r="H858">
        <v>488</v>
      </c>
      <c r="I858">
        <v>6350</v>
      </c>
      <c r="J858">
        <v>8087</v>
      </c>
      <c r="K858">
        <v>42927</v>
      </c>
      <c r="L858">
        <v>100</v>
      </c>
      <c r="M858">
        <v>317</v>
      </c>
      <c r="N858">
        <v>4408</v>
      </c>
      <c r="O858">
        <v>36</v>
      </c>
      <c r="P858">
        <v>4861</v>
      </c>
      <c r="Q858">
        <v>900</v>
      </c>
      <c r="R858">
        <v>4355</v>
      </c>
      <c r="S858">
        <v>0</v>
      </c>
      <c r="T858">
        <v>-3455</v>
      </c>
      <c r="U858">
        <v>5457</v>
      </c>
      <c r="V858">
        <v>10930</v>
      </c>
      <c r="W858">
        <v>30350</v>
      </c>
      <c r="X858">
        <v>41522</v>
      </c>
      <c r="Y858">
        <v>0.11</v>
      </c>
      <c r="Z858">
        <v>3</v>
      </c>
      <c r="AA858">
        <v>39518</v>
      </c>
      <c r="AB858">
        <v>-5</v>
      </c>
      <c r="AC858">
        <v>60.13</v>
      </c>
    </row>
    <row r="859" spans="1:29" x14ac:dyDescent="0.3">
      <c r="A859">
        <v>1999</v>
      </c>
      <c r="B859">
        <v>2</v>
      </c>
      <c r="C859" s="1">
        <v>36196</v>
      </c>
      <c r="D859">
        <v>33900</v>
      </c>
      <c r="E859">
        <v>40</v>
      </c>
      <c r="F859">
        <v>530</v>
      </c>
      <c r="G859">
        <v>732</v>
      </c>
      <c r="H859">
        <v>419</v>
      </c>
      <c r="I859">
        <v>6700</v>
      </c>
      <c r="J859">
        <v>8381</v>
      </c>
      <c r="K859">
        <v>42321</v>
      </c>
      <c r="L859">
        <v>99</v>
      </c>
      <c r="M859">
        <v>197</v>
      </c>
      <c r="N859">
        <v>4386</v>
      </c>
      <c r="O859">
        <v>38</v>
      </c>
      <c r="P859">
        <v>4719</v>
      </c>
      <c r="Q859">
        <v>900</v>
      </c>
      <c r="R859">
        <v>0</v>
      </c>
      <c r="S859">
        <v>0</v>
      </c>
      <c r="T859">
        <v>900</v>
      </c>
      <c r="U859">
        <v>5338</v>
      </c>
      <c r="V859">
        <v>8414</v>
      </c>
      <c r="W859">
        <v>28350</v>
      </c>
      <c r="X859">
        <v>36702</v>
      </c>
      <c r="Y859">
        <v>0.11</v>
      </c>
      <c r="Z859">
        <v>13</v>
      </c>
      <c r="AA859">
        <v>37831</v>
      </c>
      <c r="AB859">
        <v>3</v>
      </c>
      <c r="AC859">
        <v>60.19</v>
      </c>
    </row>
    <row r="860" spans="1:29" x14ac:dyDescent="0.3">
      <c r="A860">
        <v>1999</v>
      </c>
      <c r="B860">
        <v>2</v>
      </c>
      <c r="C860" s="1">
        <v>36197</v>
      </c>
      <c r="D860">
        <v>35300</v>
      </c>
      <c r="E860">
        <v>40</v>
      </c>
      <c r="F860">
        <v>536</v>
      </c>
      <c r="G860">
        <v>749</v>
      </c>
      <c r="H860">
        <v>364</v>
      </c>
      <c r="I860">
        <v>6890</v>
      </c>
      <c r="J860">
        <v>8539</v>
      </c>
      <c r="K860">
        <v>43879</v>
      </c>
      <c r="L860">
        <v>100</v>
      </c>
      <c r="M860">
        <v>197</v>
      </c>
      <c r="N860">
        <v>4376</v>
      </c>
      <c r="O860">
        <v>28</v>
      </c>
      <c r="P860">
        <v>4701</v>
      </c>
      <c r="Q860">
        <v>900</v>
      </c>
      <c r="R860">
        <v>2751</v>
      </c>
      <c r="S860">
        <v>0</v>
      </c>
      <c r="T860">
        <v>-1851</v>
      </c>
      <c r="U860">
        <v>5524</v>
      </c>
      <c r="V860">
        <v>10565</v>
      </c>
      <c r="W860">
        <v>30334</v>
      </c>
      <c r="X860">
        <v>41029</v>
      </c>
      <c r="Y860">
        <v>0.1</v>
      </c>
      <c r="Z860">
        <v>6</v>
      </c>
      <c r="AA860">
        <v>39956</v>
      </c>
      <c r="AB860">
        <v>-3</v>
      </c>
      <c r="AC860">
        <v>60.18</v>
      </c>
    </row>
    <row r="861" spans="1:29" x14ac:dyDescent="0.3">
      <c r="A861">
        <v>1999</v>
      </c>
      <c r="B861">
        <v>2</v>
      </c>
      <c r="C861" s="1">
        <v>36198</v>
      </c>
      <c r="D861">
        <v>48400</v>
      </c>
      <c r="E861">
        <v>34</v>
      </c>
      <c r="F861">
        <v>5980</v>
      </c>
      <c r="G861">
        <v>834</v>
      </c>
      <c r="H861">
        <v>547</v>
      </c>
      <c r="I861">
        <v>6770</v>
      </c>
      <c r="J861">
        <v>14131</v>
      </c>
      <c r="K861">
        <v>62565</v>
      </c>
      <c r="L861">
        <v>93</v>
      </c>
      <c r="M861">
        <v>200</v>
      </c>
      <c r="N861">
        <v>4310</v>
      </c>
      <c r="O861">
        <v>28</v>
      </c>
      <c r="P861">
        <v>4632</v>
      </c>
      <c r="Q861">
        <v>900</v>
      </c>
      <c r="R861">
        <v>6877</v>
      </c>
      <c r="S861">
        <v>0</v>
      </c>
      <c r="T861">
        <v>-5977</v>
      </c>
      <c r="U861">
        <v>7266</v>
      </c>
      <c r="V861">
        <v>20650</v>
      </c>
      <c r="W861">
        <v>42841</v>
      </c>
      <c r="X861">
        <v>63910</v>
      </c>
      <c r="Y861">
        <v>7.0000000000000007E-2</v>
      </c>
      <c r="Z861">
        <v>-2</v>
      </c>
      <c r="AA861">
        <v>60444</v>
      </c>
      <c r="AB861">
        <v>-6</v>
      </c>
      <c r="AC861">
        <v>59.89</v>
      </c>
    </row>
    <row r="862" spans="1:29" x14ac:dyDescent="0.3">
      <c r="A862">
        <v>1999</v>
      </c>
      <c r="B862">
        <v>2</v>
      </c>
      <c r="C862" s="1">
        <v>36199</v>
      </c>
      <c r="D862">
        <v>60300</v>
      </c>
      <c r="E862">
        <v>30</v>
      </c>
      <c r="F862">
        <v>5960</v>
      </c>
      <c r="G862">
        <v>860</v>
      </c>
      <c r="H862">
        <v>2210</v>
      </c>
      <c r="I862">
        <v>6780</v>
      </c>
      <c r="J862">
        <v>15810</v>
      </c>
      <c r="K862">
        <v>76140</v>
      </c>
      <c r="L862">
        <v>91</v>
      </c>
      <c r="M862">
        <v>200</v>
      </c>
      <c r="N862">
        <v>4170</v>
      </c>
      <c r="O862">
        <v>35</v>
      </c>
      <c r="P862">
        <v>4496</v>
      </c>
      <c r="Q862">
        <v>900</v>
      </c>
      <c r="R862">
        <v>7794</v>
      </c>
      <c r="S862">
        <v>0</v>
      </c>
      <c r="T862">
        <v>-6894</v>
      </c>
      <c r="U862">
        <v>8849</v>
      </c>
      <c r="V862">
        <v>24644</v>
      </c>
      <c r="W862">
        <v>53411</v>
      </c>
      <c r="X862">
        <v>78538</v>
      </c>
      <c r="Y862">
        <v>0.06</v>
      </c>
      <c r="Z862">
        <v>-3</v>
      </c>
      <c r="AA862">
        <v>74540</v>
      </c>
      <c r="AB862">
        <v>-5</v>
      </c>
      <c r="AC862">
        <v>59.47</v>
      </c>
    </row>
    <row r="863" spans="1:29" x14ac:dyDescent="0.3">
      <c r="A863">
        <v>1999</v>
      </c>
      <c r="B863">
        <v>2</v>
      </c>
      <c r="C863" s="1">
        <v>36200</v>
      </c>
      <c r="D863">
        <v>69200</v>
      </c>
      <c r="E863">
        <v>1410</v>
      </c>
      <c r="F863">
        <v>13000</v>
      </c>
      <c r="G863">
        <v>1670</v>
      </c>
      <c r="H863">
        <v>3747</v>
      </c>
      <c r="I863">
        <v>7840</v>
      </c>
      <c r="J863">
        <v>26257</v>
      </c>
      <c r="K863">
        <v>96867</v>
      </c>
      <c r="L863">
        <v>86</v>
      </c>
      <c r="M863">
        <v>849</v>
      </c>
      <c r="N863">
        <v>4284</v>
      </c>
      <c r="O863">
        <v>27</v>
      </c>
      <c r="P863">
        <v>5245</v>
      </c>
      <c r="Q863">
        <v>900</v>
      </c>
      <c r="R863">
        <v>11232</v>
      </c>
      <c r="S863">
        <v>0</v>
      </c>
      <c r="T863">
        <v>-10332</v>
      </c>
      <c r="U863">
        <v>10033</v>
      </c>
      <c r="V863">
        <v>37760</v>
      </c>
      <c r="W863">
        <v>63470</v>
      </c>
      <c r="X863">
        <v>101954</v>
      </c>
      <c r="Y863">
        <v>0.05</v>
      </c>
      <c r="Z863">
        <v>-5</v>
      </c>
      <c r="AA863">
        <v>95961</v>
      </c>
      <c r="AB863">
        <v>-6</v>
      </c>
      <c r="AC863">
        <v>58.91</v>
      </c>
    </row>
    <row r="864" spans="1:29" x14ac:dyDescent="0.3">
      <c r="A864">
        <v>1999</v>
      </c>
      <c r="B864">
        <v>2</v>
      </c>
      <c r="C864" s="1">
        <v>36201</v>
      </c>
      <c r="D864">
        <v>83100</v>
      </c>
      <c r="E864">
        <v>15437</v>
      </c>
      <c r="F864">
        <v>6310</v>
      </c>
      <c r="G864">
        <v>2490</v>
      </c>
      <c r="H864">
        <v>5599</v>
      </c>
      <c r="I864">
        <v>10100</v>
      </c>
      <c r="J864">
        <v>24499</v>
      </c>
      <c r="K864">
        <v>123036</v>
      </c>
      <c r="L864">
        <v>91</v>
      </c>
      <c r="M864">
        <v>829</v>
      </c>
      <c r="N864">
        <v>4283</v>
      </c>
      <c r="O864">
        <v>32</v>
      </c>
      <c r="P864">
        <v>5235</v>
      </c>
      <c r="Q864">
        <v>850</v>
      </c>
      <c r="R864">
        <v>11232</v>
      </c>
      <c r="S864">
        <v>0</v>
      </c>
      <c r="T864">
        <v>-10382</v>
      </c>
      <c r="U864">
        <v>11881</v>
      </c>
      <c r="V864">
        <v>37894</v>
      </c>
      <c r="W864">
        <v>89563</v>
      </c>
      <c r="X864">
        <v>128184</v>
      </c>
      <c r="Y864">
        <v>0.04</v>
      </c>
      <c r="Z864">
        <v>-4</v>
      </c>
      <c r="AA864">
        <v>122162</v>
      </c>
      <c r="AB864">
        <v>-5</v>
      </c>
      <c r="AC864">
        <v>58.24</v>
      </c>
    </row>
    <row r="865" spans="1:29" x14ac:dyDescent="0.3">
      <c r="A865">
        <v>1999</v>
      </c>
      <c r="B865">
        <v>2</v>
      </c>
      <c r="C865" s="1">
        <v>36202</v>
      </c>
      <c r="D865">
        <v>85400</v>
      </c>
      <c r="E865">
        <v>31150</v>
      </c>
      <c r="F865">
        <v>3630</v>
      </c>
      <c r="G865">
        <v>2770</v>
      </c>
      <c r="H865">
        <v>6568</v>
      </c>
      <c r="I865">
        <v>11900</v>
      </c>
      <c r="J865">
        <v>24868</v>
      </c>
      <c r="K865">
        <v>141418</v>
      </c>
      <c r="L865">
        <v>98</v>
      </c>
      <c r="M865">
        <v>1386</v>
      </c>
      <c r="N865">
        <v>4357</v>
      </c>
      <c r="O865">
        <v>30</v>
      </c>
      <c r="P865">
        <v>5871</v>
      </c>
      <c r="Q865">
        <v>850</v>
      </c>
      <c r="R865">
        <v>8482</v>
      </c>
      <c r="S865">
        <v>0</v>
      </c>
      <c r="T865">
        <v>-7632</v>
      </c>
      <c r="U865">
        <v>12187</v>
      </c>
      <c r="V865">
        <v>36145</v>
      </c>
      <c r="W865">
        <v>106500</v>
      </c>
      <c r="X865">
        <v>143179</v>
      </c>
      <c r="Y865">
        <v>0.04</v>
      </c>
      <c r="Z865">
        <v>-1</v>
      </c>
      <c r="AA865">
        <v>138753</v>
      </c>
      <c r="AB865">
        <v>-3</v>
      </c>
      <c r="AC865">
        <v>57.53</v>
      </c>
    </row>
    <row r="866" spans="1:29" x14ac:dyDescent="0.3">
      <c r="A866">
        <v>1999</v>
      </c>
      <c r="B866">
        <v>2</v>
      </c>
      <c r="C866" s="1">
        <v>36203</v>
      </c>
      <c r="D866">
        <v>82500</v>
      </c>
      <c r="E866">
        <v>27750</v>
      </c>
      <c r="F866">
        <v>2690</v>
      </c>
      <c r="G866">
        <v>2810</v>
      </c>
      <c r="H866">
        <v>6400</v>
      </c>
      <c r="I866">
        <v>13300</v>
      </c>
      <c r="J866">
        <v>25200</v>
      </c>
      <c r="K866">
        <v>135450</v>
      </c>
      <c r="L866">
        <v>91</v>
      </c>
      <c r="M866">
        <v>1352</v>
      </c>
      <c r="N866">
        <v>4342</v>
      </c>
      <c r="O866">
        <v>0</v>
      </c>
      <c r="P866">
        <v>5785</v>
      </c>
      <c r="Q866">
        <v>850</v>
      </c>
      <c r="R866">
        <v>4355</v>
      </c>
      <c r="S866">
        <v>0</v>
      </c>
      <c r="T866">
        <v>-3505</v>
      </c>
      <c r="U866">
        <v>11802</v>
      </c>
      <c r="V866">
        <v>33495</v>
      </c>
      <c r="W866">
        <v>99430</v>
      </c>
      <c r="X866">
        <v>133170</v>
      </c>
      <c r="Y866">
        <v>0.04</v>
      </c>
      <c r="Z866">
        <v>2</v>
      </c>
      <c r="AA866">
        <v>131137</v>
      </c>
      <c r="AB866">
        <v>-2</v>
      </c>
      <c r="AC866">
        <v>56.91</v>
      </c>
    </row>
    <row r="867" spans="1:29" x14ac:dyDescent="0.3">
      <c r="A867">
        <v>1999</v>
      </c>
      <c r="B867">
        <v>2</v>
      </c>
      <c r="C867" s="1">
        <v>36204</v>
      </c>
      <c r="D867">
        <v>78700</v>
      </c>
      <c r="E867">
        <v>21243</v>
      </c>
      <c r="F867">
        <v>2170</v>
      </c>
      <c r="G867">
        <v>2830</v>
      </c>
      <c r="H867">
        <v>6227</v>
      </c>
      <c r="I867">
        <v>15100</v>
      </c>
      <c r="J867">
        <v>26327</v>
      </c>
      <c r="K867">
        <v>126270</v>
      </c>
      <c r="L867">
        <v>90</v>
      </c>
      <c r="M867">
        <v>563</v>
      </c>
      <c r="N867">
        <v>4335</v>
      </c>
      <c r="O867">
        <v>36</v>
      </c>
      <c r="P867">
        <v>5023</v>
      </c>
      <c r="Q867">
        <v>850</v>
      </c>
      <c r="R867">
        <v>3897</v>
      </c>
      <c r="S867">
        <v>0</v>
      </c>
      <c r="T867">
        <v>-3047</v>
      </c>
      <c r="U867">
        <v>11296</v>
      </c>
      <c r="V867">
        <v>34581</v>
      </c>
      <c r="W867">
        <v>89500</v>
      </c>
      <c r="X867">
        <v>124294</v>
      </c>
      <c r="Y867">
        <v>0.04</v>
      </c>
      <c r="Z867">
        <v>2</v>
      </c>
      <c r="AA867">
        <v>122527</v>
      </c>
      <c r="AB867">
        <v>-1</v>
      </c>
      <c r="AC867">
        <v>56.36</v>
      </c>
    </row>
    <row r="868" spans="1:29" x14ac:dyDescent="0.3">
      <c r="A868">
        <v>1999</v>
      </c>
      <c r="B868">
        <v>2</v>
      </c>
      <c r="C868" s="1">
        <v>36205</v>
      </c>
      <c r="D868">
        <v>75200</v>
      </c>
      <c r="E868">
        <v>15540</v>
      </c>
      <c r="F868">
        <v>1860</v>
      </c>
      <c r="G868">
        <v>2830</v>
      </c>
      <c r="H868">
        <v>6121</v>
      </c>
      <c r="I868">
        <v>16000</v>
      </c>
      <c r="J868">
        <v>26811</v>
      </c>
      <c r="K868">
        <v>117551</v>
      </c>
      <c r="L868">
        <v>97</v>
      </c>
      <c r="M868">
        <v>1112</v>
      </c>
      <c r="N868">
        <v>4301</v>
      </c>
      <c r="O868">
        <v>30</v>
      </c>
      <c r="P868">
        <v>5540</v>
      </c>
      <c r="Q868">
        <v>850</v>
      </c>
      <c r="R868">
        <v>458</v>
      </c>
      <c r="S868">
        <v>0</v>
      </c>
      <c r="T868">
        <v>392</v>
      </c>
      <c r="U868">
        <v>10831</v>
      </c>
      <c r="V868">
        <v>31847</v>
      </c>
      <c r="W868">
        <v>79800</v>
      </c>
      <c r="X868">
        <v>111619</v>
      </c>
      <c r="Y868">
        <v>0.05</v>
      </c>
      <c r="Z868">
        <v>5</v>
      </c>
      <c r="AA868">
        <v>111846</v>
      </c>
      <c r="AB868">
        <v>0</v>
      </c>
      <c r="AC868">
        <v>55.91</v>
      </c>
    </row>
    <row r="869" spans="1:29" x14ac:dyDescent="0.3">
      <c r="A869">
        <v>1999</v>
      </c>
      <c r="B869">
        <v>2</v>
      </c>
      <c r="C869" s="1">
        <v>36206</v>
      </c>
      <c r="D869">
        <v>72400</v>
      </c>
      <c r="E869">
        <v>10750</v>
      </c>
      <c r="F869">
        <v>1630</v>
      </c>
      <c r="G869">
        <v>2820</v>
      </c>
      <c r="H869">
        <v>5958</v>
      </c>
      <c r="I869">
        <v>15900</v>
      </c>
      <c r="J869">
        <v>26308</v>
      </c>
      <c r="K869">
        <v>109458</v>
      </c>
      <c r="L869">
        <v>105</v>
      </c>
      <c r="M869">
        <v>527</v>
      </c>
      <c r="N869">
        <v>4327</v>
      </c>
      <c r="O869">
        <v>14</v>
      </c>
      <c r="P869">
        <v>4973</v>
      </c>
      <c r="Q869">
        <v>850</v>
      </c>
      <c r="R869">
        <v>458</v>
      </c>
      <c r="S869">
        <v>0</v>
      </c>
      <c r="T869">
        <v>392</v>
      </c>
      <c r="U869">
        <v>10458</v>
      </c>
      <c r="V869">
        <v>31539</v>
      </c>
      <c r="W869">
        <v>72582</v>
      </c>
      <c r="X869">
        <v>104093</v>
      </c>
      <c r="Y869">
        <v>0.04</v>
      </c>
      <c r="Z869">
        <v>5</v>
      </c>
      <c r="AA869">
        <v>104321</v>
      </c>
      <c r="AB869">
        <v>0</v>
      </c>
      <c r="AC869">
        <v>55.54</v>
      </c>
    </row>
    <row r="870" spans="1:29" x14ac:dyDescent="0.3">
      <c r="A870">
        <v>1999</v>
      </c>
      <c r="B870">
        <v>2</v>
      </c>
      <c r="C870" s="1">
        <v>36207</v>
      </c>
      <c r="D870">
        <v>71200</v>
      </c>
      <c r="E870">
        <v>6952</v>
      </c>
      <c r="F870">
        <v>1560</v>
      </c>
      <c r="G870">
        <v>2820</v>
      </c>
      <c r="H870">
        <v>3314</v>
      </c>
      <c r="I870">
        <v>15400</v>
      </c>
      <c r="J870">
        <v>23094</v>
      </c>
      <c r="K870">
        <v>101246</v>
      </c>
      <c r="L870">
        <v>102</v>
      </c>
      <c r="M870">
        <v>321</v>
      </c>
      <c r="N870">
        <v>4318</v>
      </c>
      <c r="O870">
        <v>20</v>
      </c>
      <c r="P870">
        <v>4761</v>
      </c>
      <c r="Q870">
        <v>850</v>
      </c>
      <c r="R870">
        <v>1834</v>
      </c>
      <c r="S870">
        <v>0</v>
      </c>
      <c r="T870">
        <v>-984</v>
      </c>
      <c r="U870">
        <v>10299</v>
      </c>
      <c r="V870">
        <v>29271</v>
      </c>
      <c r="W870">
        <v>68129</v>
      </c>
      <c r="X870">
        <v>97469</v>
      </c>
      <c r="Y870">
        <v>0.05</v>
      </c>
      <c r="Z870">
        <v>4</v>
      </c>
      <c r="AA870">
        <v>96898</v>
      </c>
      <c r="AB870">
        <v>-1</v>
      </c>
      <c r="AC870">
        <v>55.22</v>
      </c>
    </row>
    <row r="871" spans="1:29" x14ac:dyDescent="0.3">
      <c r="A871">
        <v>1999</v>
      </c>
      <c r="B871">
        <v>2</v>
      </c>
      <c r="C871" s="1">
        <v>36208</v>
      </c>
      <c r="D871">
        <v>74800</v>
      </c>
      <c r="E871">
        <v>6486</v>
      </c>
      <c r="F871">
        <v>5120</v>
      </c>
      <c r="G871">
        <v>2850</v>
      </c>
      <c r="H871">
        <v>1062</v>
      </c>
      <c r="I871">
        <v>14900</v>
      </c>
      <c r="J871">
        <v>23932</v>
      </c>
      <c r="K871">
        <v>105218</v>
      </c>
      <c r="L871">
        <v>100</v>
      </c>
      <c r="M871">
        <v>71</v>
      </c>
      <c r="N871">
        <v>4199</v>
      </c>
      <c r="O871">
        <v>21</v>
      </c>
      <c r="P871">
        <v>4391</v>
      </c>
      <c r="Q871">
        <v>850</v>
      </c>
      <c r="R871">
        <v>2522</v>
      </c>
      <c r="S871">
        <v>0</v>
      </c>
      <c r="T871">
        <v>-1672</v>
      </c>
      <c r="U871">
        <v>10777</v>
      </c>
      <c r="V871">
        <v>31405</v>
      </c>
      <c r="W871">
        <v>70977</v>
      </c>
      <c r="X871">
        <v>102499</v>
      </c>
      <c r="Y871">
        <v>0.04</v>
      </c>
      <c r="Z871">
        <v>3</v>
      </c>
      <c r="AA871">
        <v>101529</v>
      </c>
      <c r="AB871">
        <v>-1</v>
      </c>
      <c r="AC871">
        <v>54.9</v>
      </c>
    </row>
    <row r="872" spans="1:29" x14ac:dyDescent="0.3">
      <c r="A872">
        <v>1999</v>
      </c>
      <c r="B872">
        <v>2</v>
      </c>
      <c r="C872" s="1">
        <v>36209</v>
      </c>
      <c r="D872">
        <v>86700</v>
      </c>
      <c r="E872">
        <v>20840</v>
      </c>
      <c r="F872">
        <v>3330</v>
      </c>
      <c r="G872">
        <v>2850</v>
      </c>
      <c r="H872">
        <v>1561</v>
      </c>
      <c r="I872">
        <v>13800</v>
      </c>
      <c r="J872">
        <v>21541</v>
      </c>
      <c r="K872">
        <v>129081</v>
      </c>
      <c r="L872">
        <v>90</v>
      </c>
      <c r="M872">
        <v>75</v>
      </c>
      <c r="N872">
        <v>4296</v>
      </c>
      <c r="O872">
        <v>16</v>
      </c>
      <c r="P872">
        <v>4477</v>
      </c>
      <c r="Q872">
        <v>850</v>
      </c>
      <c r="R872">
        <v>2751</v>
      </c>
      <c r="S872">
        <v>0</v>
      </c>
      <c r="T872">
        <v>-1901</v>
      </c>
      <c r="U872">
        <v>12360</v>
      </c>
      <c r="V872">
        <v>30660</v>
      </c>
      <c r="W872">
        <v>95712</v>
      </c>
      <c r="X872">
        <v>126505</v>
      </c>
      <c r="Y872">
        <v>0.03</v>
      </c>
      <c r="Z872">
        <v>2</v>
      </c>
      <c r="AA872">
        <v>125402</v>
      </c>
      <c r="AB872">
        <v>-1</v>
      </c>
      <c r="AC872">
        <v>54.45</v>
      </c>
    </row>
    <row r="873" spans="1:29" x14ac:dyDescent="0.3">
      <c r="A873">
        <v>1999</v>
      </c>
      <c r="B873">
        <v>2</v>
      </c>
      <c r="C873" s="1">
        <v>36210</v>
      </c>
      <c r="D873">
        <v>85600</v>
      </c>
      <c r="E873">
        <v>29240</v>
      </c>
      <c r="F873">
        <v>3270</v>
      </c>
      <c r="G873">
        <v>2840</v>
      </c>
      <c r="H873">
        <v>2130</v>
      </c>
      <c r="I873">
        <v>14000</v>
      </c>
      <c r="J873">
        <v>22240</v>
      </c>
      <c r="K873">
        <v>137080</v>
      </c>
      <c r="L873">
        <v>92</v>
      </c>
      <c r="M873">
        <v>0</v>
      </c>
      <c r="N873">
        <v>4309</v>
      </c>
      <c r="O873">
        <v>17</v>
      </c>
      <c r="P873">
        <v>4418</v>
      </c>
      <c r="Q873">
        <v>850</v>
      </c>
      <c r="R873">
        <v>2751</v>
      </c>
      <c r="S873">
        <v>0</v>
      </c>
      <c r="T873">
        <v>-1901</v>
      </c>
      <c r="U873">
        <v>12214</v>
      </c>
      <c r="V873">
        <v>31271</v>
      </c>
      <c r="W873">
        <v>103158</v>
      </c>
      <c r="X873">
        <v>134562</v>
      </c>
      <c r="Y873">
        <v>0.03</v>
      </c>
      <c r="Z873">
        <v>2</v>
      </c>
      <c r="AA873">
        <v>133460</v>
      </c>
      <c r="AB873">
        <v>-1</v>
      </c>
      <c r="AC873">
        <v>53.99</v>
      </c>
    </row>
    <row r="874" spans="1:29" x14ac:dyDescent="0.3">
      <c r="A874">
        <v>1999</v>
      </c>
      <c r="B874">
        <v>2</v>
      </c>
      <c r="C874" s="1">
        <v>36211</v>
      </c>
      <c r="D874">
        <v>81300</v>
      </c>
      <c r="E874">
        <v>31345</v>
      </c>
      <c r="F874">
        <v>2620</v>
      </c>
      <c r="G874">
        <v>2850</v>
      </c>
      <c r="H874">
        <v>1955</v>
      </c>
      <c r="I874">
        <v>14100</v>
      </c>
      <c r="J874">
        <v>21525</v>
      </c>
      <c r="K874">
        <v>134170</v>
      </c>
      <c r="L874">
        <v>88</v>
      </c>
      <c r="M874">
        <v>79</v>
      </c>
      <c r="N874">
        <v>4306</v>
      </c>
      <c r="O874">
        <v>20</v>
      </c>
      <c r="P874">
        <v>4494</v>
      </c>
      <c r="Q874">
        <v>850</v>
      </c>
      <c r="R874">
        <v>6877</v>
      </c>
      <c r="S874">
        <v>0</v>
      </c>
      <c r="T874">
        <v>-6027</v>
      </c>
      <c r="U874">
        <v>11642</v>
      </c>
      <c r="V874">
        <v>32591</v>
      </c>
      <c r="W874">
        <v>102691</v>
      </c>
      <c r="X874">
        <v>135703</v>
      </c>
      <c r="Y874">
        <v>0.03</v>
      </c>
      <c r="Z874">
        <v>-1</v>
      </c>
      <c r="AA874">
        <v>132208</v>
      </c>
      <c r="AB874">
        <v>-3</v>
      </c>
      <c r="AC874">
        <v>53.55</v>
      </c>
    </row>
    <row r="875" spans="1:29" x14ac:dyDescent="0.3">
      <c r="A875">
        <v>1999</v>
      </c>
      <c r="B875">
        <v>2</v>
      </c>
      <c r="C875" s="1">
        <v>36212</v>
      </c>
      <c r="D875">
        <v>80000</v>
      </c>
      <c r="E875">
        <v>31550</v>
      </c>
      <c r="F875">
        <v>4950</v>
      </c>
      <c r="G875">
        <v>2900</v>
      </c>
      <c r="H875">
        <v>2224</v>
      </c>
      <c r="I875">
        <v>14300</v>
      </c>
      <c r="J875">
        <v>24374</v>
      </c>
      <c r="K875">
        <v>135924</v>
      </c>
      <c r="L875">
        <v>96</v>
      </c>
      <c r="M875">
        <v>0</v>
      </c>
      <c r="N875">
        <v>4310</v>
      </c>
      <c r="O875">
        <v>14</v>
      </c>
      <c r="P875">
        <v>4419</v>
      </c>
      <c r="Q875">
        <v>900</v>
      </c>
      <c r="R875">
        <v>6418</v>
      </c>
      <c r="S875">
        <v>0</v>
      </c>
      <c r="T875">
        <v>-5518</v>
      </c>
      <c r="U875">
        <v>11469</v>
      </c>
      <c r="V875">
        <v>35011</v>
      </c>
      <c r="W875">
        <v>101626</v>
      </c>
      <c r="X875">
        <v>137023</v>
      </c>
      <c r="Y875">
        <v>0.03</v>
      </c>
      <c r="Z875">
        <v>-1</v>
      </c>
      <c r="AA875">
        <v>133822</v>
      </c>
      <c r="AB875">
        <v>-2</v>
      </c>
      <c r="AC875">
        <v>53.12</v>
      </c>
    </row>
    <row r="876" spans="1:29" x14ac:dyDescent="0.3">
      <c r="A876">
        <v>1999</v>
      </c>
      <c r="B876">
        <v>2</v>
      </c>
      <c r="C876" s="1">
        <v>36213</v>
      </c>
      <c r="D876">
        <v>79400</v>
      </c>
      <c r="E876">
        <v>33150</v>
      </c>
      <c r="F876">
        <v>2860</v>
      </c>
      <c r="G876">
        <v>2870</v>
      </c>
      <c r="H876">
        <v>2460</v>
      </c>
      <c r="I876">
        <v>15000</v>
      </c>
      <c r="J876">
        <v>23190</v>
      </c>
      <c r="K876">
        <v>135740</v>
      </c>
      <c r="L876">
        <v>94</v>
      </c>
      <c r="M876">
        <v>519</v>
      </c>
      <c r="N876">
        <v>4324</v>
      </c>
      <c r="O876">
        <v>16</v>
      </c>
      <c r="P876">
        <v>4953</v>
      </c>
      <c r="Q876">
        <v>900</v>
      </c>
      <c r="R876">
        <v>5731</v>
      </c>
      <c r="S876">
        <v>0</v>
      </c>
      <c r="T876">
        <v>-4831</v>
      </c>
      <c r="U876">
        <v>11389</v>
      </c>
      <c r="V876">
        <v>32766</v>
      </c>
      <c r="W876">
        <v>102513</v>
      </c>
      <c r="X876">
        <v>135618</v>
      </c>
      <c r="Y876">
        <v>0.04</v>
      </c>
      <c r="Z876">
        <v>0</v>
      </c>
      <c r="AA876">
        <v>132816</v>
      </c>
      <c r="AB876">
        <v>-2</v>
      </c>
      <c r="AC876">
        <v>52.73</v>
      </c>
    </row>
    <row r="877" spans="1:29" x14ac:dyDescent="0.3">
      <c r="A877">
        <v>1999</v>
      </c>
      <c r="B877">
        <v>2</v>
      </c>
      <c r="C877" s="1">
        <v>36214</v>
      </c>
      <c r="D877">
        <v>76600</v>
      </c>
      <c r="E877">
        <v>30350</v>
      </c>
      <c r="F877">
        <v>2290</v>
      </c>
      <c r="G877">
        <v>2840</v>
      </c>
      <c r="H877">
        <v>3079</v>
      </c>
      <c r="I877">
        <v>15600</v>
      </c>
      <c r="J877">
        <v>23809</v>
      </c>
      <c r="K877">
        <v>130759</v>
      </c>
      <c r="L877">
        <v>44</v>
      </c>
      <c r="M877">
        <v>1397</v>
      </c>
      <c r="N877">
        <v>4328</v>
      </c>
      <c r="O877">
        <v>17</v>
      </c>
      <c r="P877">
        <v>5786</v>
      </c>
      <c r="Q877">
        <v>900</v>
      </c>
      <c r="R877">
        <v>5043</v>
      </c>
      <c r="S877">
        <v>0</v>
      </c>
      <c r="T877">
        <v>-4143</v>
      </c>
      <c r="U877">
        <v>11017</v>
      </c>
      <c r="V877">
        <v>31733</v>
      </c>
      <c r="W877">
        <v>97093</v>
      </c>
      <c r="X877">
        <v>129116</v>
      </c>
      <c r="Y877">
        <v>0.04</v>
      </c>
      <c r="Z877">
        <v>1</v>
      </c>
      <c r="AA877">
        <v>126713</v>
      </c>
      <c r="AB877">
        <v>-2</v>
      </c>
      <c r="AC877">
        <v>52.39</v>
      </c>
    </row>
    <row r="878" spans="1:29" x14ac:dyDescent="0.3">
      <c r="A878">
        <v>1999</v>
      </c>
      <c r="B878">
        <v>2</v>
      </c>
      <c r="C878" s="1">
        <v>36215</v>
      </c>
      <c r="D878">
        <v>74000</v>
      </c>
      <c r="E878">
        <v>23844</v>
      </c>
      <c r="F878">
        <v>1980</v>
      </c>
      <c r="G878">
        <v>2840</v>
      </c>
      <c r="H878">
        <v>2560</v>
      </c>
      <c r="I878">
        <v>15000</v>
      </c>
      <c r="J878">
        <v>22380</v>
      </c>
      <c r="K878">
        <v>120224</v>
      </c>
      <c r="L878">
        <v>11</v>
      </c>
      <c r="M878">
        <v>2552</v>
      </c>
      <c r="N878">
        <v>4336</v>
      </c>
      <c r="O878">
        <v>25</v>
      </c>
      <c r="P878">
        <v>6925</v>
      </c>
      <c r="Q878">
        <v>900</v>
      </c>
      <c r="R878">
        <v>5043</v>
      </c>
      <c r="S878">
        <v>0</v>
      </c>
      <c r="T878">
        <v>-4143</v>
      </c>
      <c r="U878">
        <v>10671</v>
      </c>
      <c r="V878">
        <v>28819</v>
      </c>
      <c r="W878">
        <v>88333</v>
      </c>
      <c r="X878">
        <v>117443</v>
      </c>
      <c r="Y878">
        <v>0.06</v>
      </c>
      <c r="Z878">
        <v>2</v>
      </c>
      <c r="AA878">
        <v>115040</v>
      </c>
      <c r="AB878">
        <v>-2</v>
      </c>
      <c r="AC878">
        <v>52.13</v>
      </c>
    </row>
    <row r="879" spans="1:29" x14ac:dyDescent="0.3">
      <c r="A879">
        <v>1999</v>
      </c>
      <c r="B879">
        <v>2</v>
      </c>
      <c r="C879" s="1">
        <v>36216</v>
      </c>
      <c r="D879">
        <v>72600</v>
      </c>
      <c r="E879">
        <v>18740</v>
      </c>
      <c r="F879">
        <v>2370</v>
      </c>
      <c r="G879">
        <v>2840</v>
      </c>
      <c r="H879">
        <v>1747</v>
      </c>
      <c r="I879">
        <v>13800</v>
      </c>
      <c r="J879">
        <v>20757</v>
      </c>
      <c r="K879">
        <v>112097</v>
      </c>
      <c r="L879">
        <v>12</v>
      </c>
      <c r="M879">
        <v>2994</v>
      </c>
      <c r="N879">
        <v>4301</v>
      </c>
      <c r="O879">
        <v>16</v>
      </c>
      <c r="P879">
        <v>7323</v>
      </c>
      <c r="Q879">
        <v>900</v>
      </c>
      <c r="R879">
        <v>1375</v>
      </c>
      <c r="S879">
        <v>0</v>
      </c>
      <c r="T879">
        <v>-475</v>
      </c>
      <c r="U879">
        <v>10485</v>
      </c>
      <c r="V879">
        <v>24228</v>
      </c>
      <c r="W879">
        <v>80988</v>
      </c>
      <c r="X879">
        <v>105250</v>
      </c>
      <c r="Y879">
        <v>7.0000000000000007E-2</v>
      </c>
      <c r="Z879">
        <v>6</v>
      </c>
      <c r="AA879">
        <v>104974</v>
      </c>
      <c r="AB879">
        <v>0</v>
      </c>
      <c r="AC879">
        <v>51.95</v>
      </c>
    </row>
    <row r="880" spans="1:29" x14ac:dyDescent="0.3">
      <c r="A880">
        <v>1999</v>
      </c>
      <c r="B880">
        <v>2</v>
      </c>
      <c r="C880" s="1">
        <v>36217</v>
      </c>
      <c r="D880">
        <v>71900</v>
      </c>
      <c r="E880">
        <v>16440</v>
      </c>
      <c r="F880">
        <v>2120</v>
      </c>
      <c r="G880">
        <v>2820</v>
      </c>
      <c r="H880">
        <v>1521</v>
      </c>
      <c r="I880">
        <v>12800</v>
      </c>
      <c r="J880">
        <v>19261</v>
      </c>
      <c r="K880">
        <v>107601</v>
      </c>
      <c r="L880">
        <v>11</v>
      </c>
      <c r="M880">
        <v>3401</v>
      </c>
      <c r="N880">
        <v>4313</v>
      </c>
      <c r="O880">
        <v>18</v>
      </c>
      <c r="P880">
        <v>7743</v>
      </c>
      <c r="Q880">
        <v>900</v>
      </c>
      <c r="R880">
        <v>458</v>
      </c>
      <c r="S880">
        <v>0</v>
      </c>
      <c r="T880">
        <v>442</v>
      </c>
      <c r="U880">
        <v>10392</v>
      </c>
      <c r="V880">
        <v>21622</v>
      </c>
      <c r="W880">
        <v>77825</v>
      </c>
      <c r="X880">
        <v>99416</v>
      </c>
      <c r="Y880">
        <v>7.0000000000000007E-2</v>
      </c>
      <c r="Z880">
        <v>8</v>
      </c>
      <c r="AA880">
        <v>99672</v>
      </c>
      <c r="AB880">
        <v>0</v>
      </c>
      <c r="AC880">
        <v>51.83</v>
      </c>
    </row>
    <row r="881" spans="1:29" x14ac:dyDescent="0.3">
      <c r="A881">
        <v>1999</v>
      </c>
      <c r="B881">
        <v>2</v>
      </c>
      <c r="C881" s="1">
        <v>36218</v>
      </c>
      <c r="D881">
        <v>71300</v>
      </c>
      <c r="E881">
        <v>14440</v>
      </c>
      <c r="F881">
        <v>1850</v>
      </c>
      <c r="G881">
        <v>2820</v>
      </c>
      <c r="H881">
        <v>1343</v>
      </c>
      <c r="I881">
        <v>12200</v>
      </c>
      <c r="J881">
        <v>18213</v>
      </c>
      <c r="K881">
        <v>103953</v>
      </c>
      <c r="L881">
        <v>12</v>
      </c>
      <c r="M881">
        <v>4006</v>
      </c>
      <c r="N881">
        <v>4329</v>
      </c>
      <c r="O881">
        <v>20</v>
      </c>
      <c r="P881">
        <v>8368</v>
      </c>
      <c r="Q881">
        <v>900</v>
      </c>
      <c r="R881">
        <v>458</v>
      </c>
      <c r="S881">
        <v>0</v>
      </c>
      <c r="T881">
        <v>442</v>
      </c>
      <c r="U881">
        <v>10312</v>
      </c>
      <c r="V881">
        <v>19870</v>
      </c>
      <c r="W881">
        <v>75304</v>
      </c>
      <c r="X881">
        <v>95144</v>
      </c>
      <c r="Y881">
        <v>0.08</v>
      </c>
      <c r="Z881">
        <v>8</v>
      </c>
      <c r="AA881">
        <v>95957</v>
      </c>
      <c r="AB881">
        <v>1</v>
      </c>
      <c r="AC881">
        <v>51.73</v>
      </c>
    </row>
    <row r="882" spans="1:29" x14ac:dyDescent="0.3">
      <c r="A882">
        <v>1999</v>
      </c>
      <c r="B882">
        <v>2</v>
      </c>
      <c r="C882" s="1">
        <v>36219</v>
      </c>
      <c r="D882">
        <v>71100</v>
      </c>
      <c r="E882">
        <v>12540</v>
      </c>
      <c r="F882">
        <v>1700</v>
      </c>
      <c r="G882">
        <v>2820</v>
      </c>
      <c r="H882">
        <v>1191</v>
      </c>
      <c r="I882">
        <v>11900</v>
      </c>
      <c r="J882">
        <v>17611</v>
      </c>
      <c r="K882">
        <v>101251</v>
      </c>
      <c r="L882">
        <v>6</v>
      </c>
      <c r="M882">
        <v>2396</v>
      </c>
      <c r="N882">
        <v>4339</v>
      </c>
      <c r="O882">
        <v>14</v>
      </c>
      <c r="P882">
        <v>6755</v>
      </c>
      <c r="Q882">
        <v>900</v>
      </c>
      <c r="R882">
        <v>458</v>
      </c>
      <c r="S882">
        <v>0</v>
      </c>
      <c r="T882">
        <v>442</v>
      </c>
      <c r="U882">
        <v>10285</v>
      </c>
      <c r="V882">
        <v>20855</v>
      </c>
      <c r="W882">
        <v>73231</v>
      </c>
      <c r="X882">
        <v>94055</v>
      </c>
      <c r="Y882">
        <v>7.0000000000000007E-2</v>
      </c>
      <c r="Z882">
        <v>7</v>
      </c>
      <c r="AA882">
        <v>94311</v>
      </c>
      <c r="AB882">
        <v>0</v>
      </c>
      <c r="AC882">
        <v>51.65</v>
      </c>
    </row>
    <row r="883" spans="1:29" x14ac:dyDescent="0.3">
      <c r="A883">
        <v>1999</v>
      </c>
      <c r="B883">
        <v>3</v>
      </c>
      <c r="C883" s="1">
        <v>36220</v>
      </c>
      <c r="D883">
        <v>71800</v>
      </c>
      <c r="E883">
        <v>12747</v>
      </c>
      <c r="F883">
        <v>2080</v>
      </c>
      <c r="G883">
        <v>2830</v>
      </c>
      <c r="H883">
        <v>1087</v>
      </c>
      <c r="I883">
        <v>11600</v>
      </c>
      <c r="J883">
        <v>17597</v>
      </c>
      <c r="K883">
        <v>102144</v>
      </c>
      <c r="L883">
        <v>5</v>
      </c>
      <c r="M883">
        <v>2373</v>
      </c>
      <c r="N883">
        <v>4325</v>
      </c>
      <c r="O883">
        <v>19</v>
      </c>
      <c r="P883">
        <v>6722</v>
      </c>
      <c r="Q883">
        <v>950</v>
      </c>
      <c r="R883">
        <v>458</v>
      </c>
      <c r="S883">
        <v>0</v>
      </c>
      <c r="T883">
        <v>492</v>
      </c>
      <c r="U883">
        <v>10378</v>
      </c>
      <c r="V883">
        <v>20934</v>
      </c>
      <c r="W883">
        <v>74031</v>
      </c>
      <c r="X883">
        <v>94931</v>
      </c>
      <c r="Y883">
        <v>7.0000000000000007E-2</v>
      </c>
      <c r="Z883">
        <v>7</v>
      </c>
      <c r="AA883">
        <v>95216</v>
      </c>
      <c r="AB883">
        <v>0</v>
      </c>
      <c r="AC883">
        <v>51.57</v>
      </c>
    </row>
    <row r="884" spans="1:29" x14ac:dyDescent="0.3">
      <c r="A884">
        <v>1999</v>
      </c>
      <c r="B884">
        <v>3</v>
      </c>
      <c r="C884" s="1">
        <v>36221</v>
      </c>
      <c r="D884">
        <v>73400</v>
      </c>
      <c r="E884">
        <v>16350</v>
      </c>
      <c r="F884">
        <v>1970</v>
      </c>
      <c r="G884">
        <v>2830</v>
      </c>
      <c r="H884">
        <v>1065</v>
      </c>
      <c r="I884">
        <v>11100</v>
      </c>
      <c r="J884">
        <v>16965</v>
      </c>
      <c r="K884">
        <v>106715</v>
      </c>
      <c r="L884">
        <v>0</v>
      </c>
      <c r="M884">
        <v>2217</v>
      </c>
      <c r="N884">
        <v>4408</v>
      </c>
      <c r="O884">
        <v>24</v>
      </c>
      <c r="P884">
        <v>6650</v>
      </c>
      <c r="Q884">
        <v>1000</v>
      </c>
      <c r="R884">
        <v>0</v>
      </c>
      <c r="S884">
        <v>0</v>
      </c>
      <c r="T884">
        <v>1000</v>
      </c>
      <c r="U884">
        <v>10591</v>
      </c>
      <c r="V884">
        <v>20256</v>
      </c>
      <c r="W884">
        <v>78879</v>
      </c>
      <c r="X884">
        <v>99065</v>
      </c>
      <c r="Y884">
        <v>0.06</v>
      </c>
      <c r="Z884">
        <v>7</v>
      </c>
      <c r="AA884">
        <v>99645</v>
      </c>
      <c r="AB884">
        <v>1</v>
      </c>
      <c r="AC884">
        <v>51.46</v>
      </c>
    </row>
    <row r="885" spans="1:29" x14ac:dyDescent="0.3">
      <c r="A885">
        <v>1999</v>
      </c>
      <c r="B885">
        <v>3</v>
      </c>
      <c r="C885" s="1">
        <v>36222</v>
      </c>
      <c r="D885">
        <v>74000</v>
      </c>
      <c r="E885">
        <v>18450</v>
      </c>
      <c r="F885">
        <v>3120</v>
      </c>
      <c r="G885">
        <v>2830</v>
      </c>
      <c r="H885">
        <v>1053</v>
      </c>
      <c r="I885">
        <v>10700</v>
      </c>
      <c r="J885">
        <v>17703</v>
      </c>
      <c r="K885">
        <v>110153</v>
      </c>
      <c r="L885">
        <v>0</v>
      </c>
      <c r="M885">
        <v>1793</v>
      </c>
      <c r="N885">
        <v>4382</v>
      </c>
      <c r="O885">
        <v>34</v>
      </c>
      <c r="P885">
        <v>6210</v>
      </c>
      <c r="Q885">
        <v>1000</v>
      </c>
      <c r="R885">
        <v>458</v>
      </c>
      <c r="S885">
        <v>0</v>
      </c>
      <c r="T885">
        <v>542</v>
      </c>
      <c r="U885">
        <v>10671</v>
      </c>
      <c r="V885">
        <v>21812</v>
      </c>
      <c r="W885">
        <v>81627</v>
      </c>
      <c r="X885">
        <v>103401</v>
      </c>
      <c r="Y885">
        <v>0.06</v>
      </c>
      <c r="Z885">
        <v>6</v>
      </c>
      <c r="AA885">
        <v>103715</v>
      </c>
      <c r="AB885">
        <v>0</v>
      </c>
      <c r="AC885">
        <v>51.34</v>
      </c>
    </row>
    <row r="886" spans="1:29" x14ac:dyDescent="0.3">
      <c r="A886">
        <v>1999</v>
      </c>
      <c r="B886">
        <v>3</v>
      </c>
      <c r="C886" s="1">
        <v>36223</v>
      </c>
      <c r="D886">
        <v>74700</v>
      </c>
      <c r="E886">
        <v>20050</v>
      </c>
      <c r="F886">
        <v>2920</v>
      </c>
      <c r="G886">
        <v>2830</v>
      </c>
      <c r="H886">
        <v>992</v>
      </c>
      <c r="I886">
        <v>10300</v>
      </c>
      <c r="J886">
        <v>17042</v>
      </c>
      <c r="K886">
        <v>111792</v>
      </c>
      <c r="L886">
        <v>0</v>
      </c>
      <c r="M886">
        <v>3204</v>
      </c>
      <c r="N886">
        <v>4371</v>
      </c>
      <c r="O886">
        <v>26</v>
      </c>
      <c r="P886">
        <v>7601</v>
      </c>
      <c r="Q886">
        <v>1000</v>
      </c>
      <c r="R886">
        <v>458</v>
      </c>
      <c r="S886">
        <v>0</v>
      </c>
      <c r="T886">
        <v>542</v>
      </c>
      <c r="U886">
        <v>10764</v>
      </c>
      <c r="V886">
        <v>19853</v>
      </c>
      <c r="W886">
        <v>83834</v>
      </c>
      <c r="X886">
        <v>103650</v>
      </c>
      <c r="Y886">
        <v>7.0000000000000007E-2</v>
      </c>
      <c r="Z886">
        <v>7</v>
      </c>
      <c r="AA886">
        <v>105016</v>
      </c>
      <c r="AB886">
        <v>1</v>
      </c>
      <c r="AC886">
        <v>51.22</v>
      </c>
    </row>
    <row r="887" spans="1:29" x14ac:dyDescent="0.3">
      <c r="A887">
        <v>1999</v>
      </c>
      <c r="B887">
        <v>3</v>
      </c>
      <c r="C887" s="1">
        <v>36224</v>
      </c>
      <c r="D887">
        <v>74700</v>
      </c>
      <c r="E887">
        <v>19750</v>
      </c>
      <c r="F887">
        <v>2380</v>
      </c>
      <c r="G887">
        <v>2830</v>
      </c>
      <c r="H887">
        <v>526</v>
      </c>
      <c r="I887">
        <v>9970</v>
      </c>
      <c r="J887">
        <v>15706</v>
      </c>
      <c r="K887">
        <v>110156</v>
      </c>
      <c r="L887">
        <v>9</v>
      </c>
      <c r="M887">
        <v>3478</v>
      </c>
      <c r="N887">
        <v>4376</v>
      </c>
      <c r="O887">
        <v>28</v>
      </c>
      <c r="P887">
        <v>7892</v>
      </c>
      <c r="Q887">
        <v>1050</v>
      </c>
      <c r="R887">
        <v>458</v>
      </c>
      <c r="S887">
        <v>0</v>
      </c>
      <c r="T887">
        <v>592</v>
      </c>
      <c r="U887">
        <v>10764</v>
      </c>
      <c r="V887">
        <v>18194</v>
      </c>
      <c r="W887">
        <v>83520</v>
      </c>
      <c r="X887">
        <v>101673</v>
      </c>
      <c r="Y887">
        <v>7.0000000000000007E-2</v>
      </c>
      <c r="Z887">
        <v>8</v>
      </c>
      <c r="AA887">
        <v>103587</v>
      </c>
      <c r="AB887">
        <v>2</v>
      </c>
      <c r="AC887">
        <v>51.11</v>
      </c>
    </row>
    <row r="888" spans="1:29" x14ac:dyDescent="0.3">
      <c r="A888">
        <v>1999</v>
      </c>
      <c r="B888">
        <v>3</v>
      </c>
      <c r="C888" s="1">
        <v>36225</v>
      </c>
      <c r="D888">
        <v>74600</v>
      </c>
      <c r="E888">
        <v>19150</v>
      </c>
      <c r="F888">
        <v>2090</v>
      </c>
      <c r="G888">
        <v>2720</v>
      </c>
      <c r="H888">
        <v>196</v>
      </c>
      <c r="I888">
        <v>9650</v>
      </c>
      <c r="J888">
        <v>14656</v>
      </c>
      <c r="K888">
        <v>108406</v>
      </c>
      <c r="L888">
        <v>1</v>
      </c>
      <c r="M888">
        <v>4000</v>
      </c>
      <c r="N888">
        <v>4377</v>
      </c>
      <c r="O888">
        <v>20</v>
      </c>
      <c r="P888">
        <v>8398</v>
      </c>
      <c r="Q888">
        <v>1050</v>
      </c>
      <c r="R888">
        <v>458</v>
      </c>
      <c r="S888">
        <v>0</v>
      </c>
      <c r="T888">
        <v>592</v>
      </c>
      <c r="U888">
        <v>10751</v>
      </c>
      <c r="V888">
        <v>16624</v>
      </c>
      <c r="W888">
        <v>82834</v>
      </c>
      <c r="X888">
        <v>99417</v>
      </c>
      <c r="Y888">
        <v>0.08</v>
      </c>
      <c r="Z888">
        <v>8</v>
      </c>
      <c r="AA888">
        <v>102045</v>
      </c>
      <c r="AB888">
        <v>3</v>
      </c>
      <c r="AC888">
        <v>51.03</v>
      </c>
    </row>
    <row r="889" spans="1:29" x14ac:dyDescent="0.3">
      <c r="A889">
        <v>1999</v>
      </c>
      <c r="B889">
        <v>3</v>
      </c>
      <c r="C889" s="1">
        <v>36226</v>
      </c>
      <c r="D889">
        <v>72900</v>
      </c>
      <c r="E889">
        <v>17650</v>
      </c>
      <c r="F889">
        <v>1850</v>
      </c>
      <c r="G889">
        <v>2540</v>
      </c>
      <c r="H889">
        <v>163</v>
      </c>
      <c r="I889">
        <v>9170</v>
      </c>
      <c r="J889">
        <v>13723</v>
      </c>
      <c r="K889">
        <v>104273</v>
      </c>
      <c r="L889">
        <v>1</v>
      </c>
      <c r="M889">
        <v>4275</v>
      </c>
      <c r="N889">
        <v>4363</v>
      </c>
      <c r="O889">
        <v>24</v>
      </c>
      <c r="P889">
        <v>8662</v>
      </c>
      <c r="Q889">
        <v>1050</v>
      </c>
      <c r="R889">
        <v>458</v>
      </c>
      <c r="S889">
        <v>0</v>
      </c>
      <c r="T889">
        <v>592</v>
      </c>
      <c r="U889">
        <v>10525</v>
      </c>
      <c r="V889">
        <v>15201</v>
      </c>
      <c r="W889">
        <v>79860</v>
      </c>
      <c r="X889">
        <v>95019</v>
      </c>
      <c r="Y889">
        <v>0.08</v>
      </c>
      <c r="Z889">
        <v>9</v>
      </c>
      <c r="AA889">
        <v>98224</v>
      </c>
      <c r="AB889">
        <v>3</v>
      </c>
      <c r="AC889">
        <v>50.98</v>
      </c>
    </row>
    <row r="890" spans="1:29" x14ac:dyDescent="0.3">
      <c r="A890">
        <v>1999</v>
      </c>
      <c r="B890">
        <v>3</v>
      </c>
      <c r="C890" s="1">
        <v>36227</v>
      </c>
      <c r="D890">
        <v>71300</v>
      </c>
      <c r="E890">
        <v>15750</v>
      </c>
      <c r="F890">
        <v>1650</v>
      </c>
      <c r="G890">
        <v>2360</v>
      </c>
      <c r="H890">
        <v>145</v>
      </c>
      <c r="I890">
        <v>8640</v>
      </c>
      <c r="J890">
        <v>12795</v>
      </c>
      <c r="K890">
        <v>99845</v>
      </c>
      <c r="L890">
        <v>4</v>
      </c>
      <c r="M890">
        <v>3111</v>
      </c>
      <c r="N890">
        <v>4360</v>
      </c>
      <c r="O890">
        <v>29</v>
      </c>
      <c r="P890">
        <v>7504</v>
      </c>
      <c r="Q890">
        <v>1091</v>
      </c>
      <c r="R890">
        <v>1146</v>
      </c>
      <c r="S890">
        <v>0</v>
      </c>
      <c r="T890">
        <v>-55</v>
      </c>
      <c r="U890">
        <v>10312</v>
      </c>
      <c r="V890">
        <v>15638</v>
      </c>
      <c r="W890">
        <v>76754</v>
      </c>
      <c r="X890">
        <v>92396</v>
      </c>
      <c r="Y890">
        <v>7.0000000000000007E-2</v>
      </c>
      <c r="Z890">
        <v>7</v>
      </c>
      <c r="AA890">
        <v>94237</v>
      </c>
      <c r="AB890">
        <v>2</v>
      </c>
      <c r="AC890">
        <v>50.95</v>
      </c>
    </row>
    <row r="891" spans="1:29" x14ac:dyDescent="0.3">
      <c r="A891">
        <v>1999</v>
      </c>
      <c r="B891">
        <v>3</v>
      </c>
      <c r="C891" s="1">
        <v>36228</v>
      </c>
      <c r="D891">
        <v>70600</v>
      </c>
      <c r="E891">
        <v>14240</v>
      </c>
      <c r="F891">
        <v>1890</v>
      </c>
      <c r="G891">
        <v>2180</v>
      </c>
      <c r="H891">
        <v>133</v>
      </c>
      <c r="I891">
        <v>8480</v>
      </c>
      <c r="J891">
        <v>12683</v>
      </c>
      <c r="K891">
        <v>97523</v>
      </c>
      <c r="L891">
        <v>1</v>
      </c>
      <c r="M891">
        <v>3147</v>
      </c>
      <c r="N891">
        <v>4351</v>
      </c>
      <c r="O891">
        <v>30</v>
      </c>
      <c r="P891">
        <v>7528</v>
      </c>
      <c r="Q891">
        <v>1099</v>
      </c>
      <c r="R891">
        <v>1834</v>
      </c>
      <c r="S891">
        <v>0</v>
      </c>
      <c r="T891">
        <v>-735</v>
      </c>
      <c r="U891">
        <v>10219</v>
      </c>
      <c r="V891">
        <v>15851</v>
      </c>
      <c r="W891">
        <v>74827</v>
      </c>
      <c r="X891">
        <v>90730</v>
      </c>
      <c r="Y891">
        <v>0.08</v>
      </c>
      <c r="Z891">
        <v>7</v>
      </c>
      <c r="AA891">
        <v>92121</v>
      </c>
      <c r="AB891">
        <v>2</v>
      </c>
      <c r="AC891">
        <v>50.94</v>
      </c>
    </row>
    <row r="892" spans="1:29" x14ac:dyDescent="0.3">
      <c r="A892">
        <v>1999</v>
      </c>
      <c r="B892">
        <v>3</v>
      </c>
      <c r="C892" s="1">
        <v>36229</v>
      </c>
      <c r="D892">
        <v>69300</v>
      </c>
      <c r="E892">
        <v>12550</v>
      </c>
      <c r="F892">
        <v>1650</v>
      </c>
      <c r="G892">
        <v>2000</v>
      </c>
      <c r="H892">
        <v>129</v>
      </c>
      <c r="I892">
        <v>8640</v>
      </c>
      <c r="J892">
        <v>12419</v>
      </c>
      <c r="K892">
        <v>94269</v>
      </c>
      <c r="L892">
        <v>42</v>
      </c>
      <c r="M892">
        <v>2042</v>
      </c>
      <c r="N892">
        <v>4353</v>
      </c>
      <c r="O892">
        <v>30</v>
      </c>
      <c r="P892">
        <v>6467</v>
      </c>
      <c r="Q892">
        <v>1100</v>
      </c>
      <c r="R892">
        <v>1834</v>
      </c>
      <c r="S892">
        <v>0</v>
      </c>
      <c r="T892">
        <v>-734</v>
      </c>
      <c r="U892">
        <v>10046</v>
      </c>
      <c r="V892">
        <v>16475</v>
      </c>
      <c r="W892">
        <v>72010</v>
      </c>
      <c r="X892">
        <v>88536</v>
      </c>
      <c r="Y892">
        <v>7.0000000000000007E-2</v>
      </c>
      <c r="Z892">
        <v>6</v>
      </c>
      <c r="AA892">
        <v>88763</v>
      </c>
      <c r="AB892">
        <v>0</v>
      </c>
      <c r="AC892">
        <v>50.94</v>
      </c>
    </row>
    <row r="893" spans="1:29" x14ac:dyDescent="0.3">
      <c r="A893">
        <v>1999</v>
      </c>
      <c r="B893">
        <v>3</v>
      </c>
      <c r="C893" s="1">
        <v>36230</v>
      </c>
      <c r="D893">
        <v>68200</v>
      </c>
      <c r="E893">
        <v>10245</v>
      </c>
      <c r="F893">
        <v>1460</v>
      </c>
      <c r="G893">
        <v>1820</v>
      </c>
      <c r="H893">
        <v>137</v>
      </c>
      <c r="I893">
        <v>8920</v>
      </c>
      <c r="J893">
        <v>12337</v>
      </c>
      <c r="K893">
        <v>90782</v>
      </c>
      <c r="L893">
        <v>100</v>
      </c>
      <c r="M893">
        <v>3292</v>
      </c>
      <c r="N893">
        <v>4359</v>
      </c>
      <c r="O893">
        <v>31</v>
      </c>
      <c r="P893">
        <v>7783</v>
      </c>
      <c r="Q893">
        <v>1150</v>
      </c>
      <c r="R893">
        <v>1834</v>
      </c>
      <c r="S893">
        <v>0</v>
      </c>
      <c r="T893">
        <v>-684</v>
      </c>
      <c r="U893">
        <v>9900</v>
      </c>
      <c r="V893">
        <v>14898</v>
      </c>
      <c r="W893">
        <v>68737</v>
      </c>
      <c r="X893">
        <v>83683</v>
      </c>
      <c r="Y893">
        <v>0.08</v>
      </c>
      <c r="Z893">
        <v>8</v>
      </c>
      <c r="AA893">
        <v>85087</v>
      </c>
      <c r="AB893">
        <v>2</v>
      </c>
      <c r="AC893">
        <v>50.98</v>
      </c>
    </row>
    <row r="894" spans="1:29" x14ac:dyDescent="0.3">
      <c r="A894">
        <v>1999</v>
      </c>
      <c r="B894">
        <v>3</v>
      </c>
      <c r="C894" s="1">
        <v>36231</v>
      </c>
      <c r="D894">
        <v>67700</v>
      </c>
      <c r="E894">
        <v>7500</v>
      </c>
      <c r="F894">
        <v>1330</v>
      </c>
      <c r="G894">
        <v>1630</v>
      </c>
      <c r="H894">
        <v>133</v>
      </c>
      <c r="I894">
        <v>9200</v>
      </c>
      <c r="J894">
        <v>12293</v>
      </c>
      <c r="K894">
        <v>87493</v>
      </c>
      <c r="L894">
        <v>95</v>
      </c>
      <c r="M894">
        <v>3246</v>
      </c>
      <c r="N894">
        <v>4359</v>
      </c>
      <c r="O894">
        <v>45</v>
      </c>
      <c r="P894">
        <v>7745</v>
      </c>
      <c r="Q894">
        <v>1150</v>
      </c>
      <c r="R894">
        <v>1834</v>
      </c>
      <c r="S894">
        <v>0</v>
      </c>
      <c r="T894">
        <v>-684</v>
      </c>
      <c r="U894">
        <v>9833</v>
      </c>
      <c r="V894">
        <v>14825</v>
      </c>
      <c r="W894">
        <v>65558</v>
      </c>
      <c r="X894">
        <v>80432</v>
      </c>
      <c r="Y894">
        <v>0.09</v>
      </c>
      <c r="Z894">
        <v>8</v>
      </c>
      <c r="AA894">
        <v>81616</v>
      </c>
      <c r="AB894">
        <v>1</v>
      </c>
      <c r="AC894">
        <v>51.04</v>
      </c>
    </row>
    <row r="895" spans="1:29" x14ac:dyDescent="0.3">
      <c r="A895">
        <v>1999</v>
      </c>
      <c r="B895">
        <v>3</v>
      </c>
      <c r="C895" s="1">
        <v>36232</v>
      </c>
      <c r="D895">
        <v>66600</v>
      </c>
      <c r="E895">
        <v>5137</v>
      </c>
      <c r="F895">
        <v>1250</v>
      </c>
      <c r="G895">
        <v>1450</v>
      </c>
      <c r="H895">
        <v>122</v>
      </c>
      <c r="I895">
        <v>9340</v>
      </c>
      <c r="J895">
        <v>12162</v>
      </c>
      <c r="K895">
        <v>83899</v>
      </c>
      <c r="L895">
        <v>90</v>
      </c>
      <c r="M895">
        <v>4677</v>
      </c>
      <c r="N895">
        <v>4364</v>
      </c>
      <c r="O895">
        <v>40</v>
      </c>
      <c r="P895">
        <v>9171</v>
      </c>
      <c r="Q895">
        <v>1200</v>
      </c>
      <c r="R895">
        <v>688</v>
      </c>
      <c r="S895">
        <v>0</v>
      </c>
      <c r="T895">
        <v>512</v>
      </c>
      <c r="U895">
        <v>9687</v>
      </c>
      <c r="V895">
        <v>12345</v>
      </c>
      <c r="W895">
        <v>61907</v>
      </c>
      <c r="X895">
        <v>74216</v>
      </c>
      <c r="Y895">
        <v>0.11</v>
      </c>
      <c r="Z895">
        <v>12</v>
      </c>
      <c r="AA895">
        <v>74559</v>
      </c>
      <c r="AB895">
        <v>0</v>
      </c>
      <c r="AC895">
        <v>51.15</v>
      </c>
    </row>
    <row r="896" spans="1:29" x14ac:dyDescent="0.3">
      <c r="A896">
        <v>1999</v>
      </c>
      <c r="B896">
        <v>3</v>
      </c>
      <c r="C896" s="1">
        <v>36233</v>
      </c>
      <c r="D896">
        <v>65600</v>
      </c>
      <c r="E896">
        <v>3670</v>
      </c>
      <c r="F896">
        <v>1200</v>
      </c>
      <c r="G896">
        <v>1280</v>
      </c>
      <c r="H896">
        <v>115</v>
      </c>
      <c r="I896">
        <v>9060</v>
      </c>
      <c r="J896">
        <v>11655</v>
      </c>
      <c r="K896">
        <v>80925</v>
      </c>
      <c r="L896">
        <v>90</v>
      </c>
      <c r="M896">
        <v>5177</v>
      </c>
      <c r="N896">
        <v>4356</v>
      </c>
      <c r="O896">
        <v>32</v>
      </c>
      <c r="P896">
        <v>9655</v>
      </c>
      <c r="Q896">
        <v>1250</v>
      </c>
      <c r="R896">
        <v>0</v>
      </c>
      <c r="S896">
        <v>0</v>
      </c>
      <c r="T896">
        <v>1250</v>
      </c>
      <c r="U896">
        <v>9554</v>
      </c>
      <c r="V896">
        <v>10742</v>
      </c>
      <c r="W896">
        <v>59366</v>
      </c>
      <c r="X896">
        <v>70020</v>
      </c>
      <c r="Y896">
        <v>0.12</v>
      </c>
      <c r="Z896">
        <v>13</v>
      </c>
      <c r="AA896">
        <v>71865</v>
      </c>
      <c r="AB896">
        <v>3</v>
      </c>
      <c r="AC896">
        <v>51.29</v>
      </c>
    </row>
    <row r="897" spans="1:29" x14ac:dyDescent="0.3">
      <c r="A897">
        <v>1999</v>
      </c>
      <c r="B897">
        <v>3</v>
      </c>
      <c r="C897" s="1">
        <v>36234</v>
      </c>
      <c r="D897">
        <v>63900</v>
      </c>
      <c r="E897">
        <v>2575</v>
      </c>
      <c r="F897">
        <v>1150</v>
      </c>
      <c r="G897">
        <v>1230</v>
      </c>
      <c r="H897">
        <v>111</v>
      </c>
      <c r="I897">
        <v>8830</v>
      </c>
      <c r="J897">
        <v>11321</v>
      </c>
      <c r="K897">
        <v>77796</v>
      </c>
      <c r="L897">
        <v>87</v>
      </c>
      <c r="M897">
        <v>3395</v>
      </c>
      <c r="N897">
        <v>4367</v>
      </c>
      <c r="O897">
        <v>21</v>
      </c>
      <c r="P897">
        <v>7871</v>
      </c>
      <c r="Q897">
        <v>1250</v>
      </c>
      <c r="R897">
        <v>0</v>
      </c>
      <c r="S897">
        <v>0</v>
      </c>
      <c r="T897">
        <v>1250</v>
      </c>
      <c r="U897">
        <v>9328</v>
      </c>
      <c r="V897">
        <v>11965</v>
      </c>
      <c r="W897">
        <v>56797</v>
      </c>
      <c r="X897">
        <v>68675</v>
      </c>
      <c r="Y897">
        <v>0.1</v>
      </c>
      <c r="Z897">
        <v>12</v>
      </c>
      <c r="AA897">
        <v>71869</v>
      </c>
      <c r="AB897">
        <v>4</v>
      </c>
      <c r="AC897">
        <v>51.44</v>
      </c>
    </row>
    <row r="898" spans="1:29" x14ac:dyDescent="0.3">
      <c r="A898">
        <v>1999</v>
      </c>
      <c r="B898">
        <v>3</v>
      </c>
      <c r="C898" s="1">
        <v>36235</v>
      </c>
      <c r="D898">
        <v>61000</v>
      </c>
      <c r="E898">
        <v>2963</v>
      </c>
      <c r="F898">
        <v>1090</v>
      </c>
      <c r="G898">
        <v>1200</v>
      </c>
      <c r="H898">
        <v>110</v>
      </c>
      <c r="I898">
        <v>8540</v>
      </c>
      <c r="J898">
        <v>10940</v>
      </c>
      <c r="K898">
        <v>74903</v>
      </c>
      <c r="L898">
        <v>90</v>
      </c>
      <c r="M898">
        <v>3563</v>
      </c>
      <c r="N898">
        <v>4351</v>
      </c>
      <c r="O898">
        <v>6</v>
      </c>
      <c r="P898">
        <v>8009</v>
      </c>
      <c r="Q898">
        <v>1300</v>
      </c>
      <c r="R898">
        <v>0</v>
      </c>
      <c r="S898">
        <v>0</v>
      </c>
      <c r="T898">
        <v>1300</v>
      </c>
      <c r="U898">
        <v>8942</v>
      </c>
      <c r="V898">
        <v>11028</v>
      </c>
      <c r="W898">
        <v>54657</v>
      </c>
      <c r="X898">
        <v>65594</v>
      </c>
      <c r="Y898">
        <v>0.11</v>
      </c>
      <c r="Z898">
        <v>12</v>
      </c>
      <c r="AA898">
        <v>66363</v>
      </c>
      <c r="AB898">
        <v>1</v>
      </c>
      <c r="AC898">
        <v>51.61</v>
      </c>
    </row>
    <row r="899" spans="1:29" x14ac:dyDescent="0.3">
      <c r="A899">
        <v>1999</v>
      </c>
      <c r="B899">
        <v>3</v>
      </c>
      <c r="C899" s="1">
        <v>36236</v>
      </c>
      <c r="D899">
        <v>57200</v>
      </c>
      <c r="E899">
        <v>3584</v>
      </c>
      <c r="F899">
        <v>1050</v>
      </c>
      <c r="G899">
        <v>1190</v>
      </c>
      <c r="H899">
        <v>113</v>
      </c>
      <c r="I899">
        <v>8190</v>
      </c>
      <c r="J899">
        <v>10543</v>
      </c>
      <c r="K899">
        <v>71327</v>
      </c>
      <c r="L899">
        <v>174</v>
      </c>
      <c r="M899">
        <v>2978</v>
      </c>
      <c r="N899">
        <v>4357</v>
      </c>
      <c r="O899">
        <v>0</v>
      </c>
      <c r="P899">
        <v>7510</v>
      </c>
      <c r="Q899">
        <v>1350</v>
      </c>
      <c r="R899">
        <v>0</v>
      </c>
      <c r="S899">
        <v>0</v>
      </c>
      <c r="T899">
        <v>1350</v>
      </c>
      <c r="U899">
        <v>8437</v>
      </c>
      <c r="V899">
        <v>10593</v>
      </c>
      <c r="W899">
        <v>51969</v>
      </c>
      <c r="X899">
        <v>62467</v>
      </c>
      <c r="Y899">
        <v>0.1</v>
      </c>
      <c r="Z899">
        <v>12</v>
      </c>
      <c r="AA899">
        <v>65801</v>
      </c>
      <c r="AB899">
        <v>5</v>
      </c>
      <c r="AC899">
        <v>51.8</v>
      </c>
    </row>
    <row r="900" spans="1:29" x14ac:dyDescent="0.3">
      <c r="A900">
        <v>1999</v>
      </c>
      <c r="B900">
        <v>3</v>
      </c>
      <c r="C900" s="1">
        <v>36237</v>
      </c>
      <c r="D900">
        <v>53000</v>
      </c>
      <c r="E900">
        <v>4020</v>
      </c>
      <c r="F900">
        <v>1020</v>
      </c>
      <c r="G900">
        <v>1180</v>
      </c>
      <c r="H900">
        <v>128</v>
      </c>
      <c r="I900">
        <v>7950</v>
      </c>
      <c r="J900">
        <v>10278</v>
      </c>
      <c r="K900">
        <v>67298</v>
      </c>
      <c r="L900">
        <v>298</v>
      </c>
      <c r="M900">
        <v>2693</v>
      </c>
      <c r="N900">
        <v>4341</v>
      </c>
      <c r="O900">
        <v>0</v>
      </c>
      <c r="P900">
        <v>7332</v>
      </c>
      <c r="Q900">
        <v>1350</v>
      </c>
      <c r="R900">
        <v>0</v>
      </c>
      <c r="S900">
        <v>0</v>
      </c>
      <c r="T900">
        <v>1350</v>
      </c>
      <c r="U900">
        <v>7878</v>
      </c>
      <c r="V900">
        <v>9946</v>
      </c>
      <c r="W900">
        <v>48764</v>
      </c>
      <c r="X900">
        <v>58616</v>
      </c>
      <c r="Y900">
        <v>0.1</v>
      </c>
      <c r="Z900">
        <v>13</v>
      </c>
      <c r="AA900">
        <v>61928</v>
      </c>
      <c r="AB900">
        <v>5</v>
      </c>
      <c r="AC900">
        <v>52.02</v>
      </c>
    </row>
    <row r="901" spans="1:29" x14ac:dyDescent="0.3">
      <c r="A901">
        <v>1999</v>
      </c>
      <c r="B901">
        <v>3</v>
      </c>
      <c r="C901" s="1">
        <v>36238</v>
      </c>
      <c r="D901">
        <v>49200</v>
      </c>
      <c r="E901">
        <v>4047</v>
      </c>
      <c r="F901">
        <v>1010</v>
      </c>
      <c r="G901">
        <v>1170</v>
      </c>
      <c r="H901">
        <v>146</v>
      </c>
      <c r="I901">
        <v>7790</v>
      </c>
      <c r="J901">
        <v>10116</v>
      </c>
      <c r="K901">
        <v>63363</v>
      </c>
      <c r="L901">
        <v>285</v>
      </c>
      <c r="M901">
        <v>2678</v>
      </c>
      <c r="N901">
        <v>4490</v>
      </c>
      <c r="O901">
        <v>0</v>
      </c>
      <c r="P901">
        <v>7453</v>
      </c>
      <c r="Q901">
        <v>1400</v>
      </c>
      <c r="R901">
        <v>0</v>
      </c>
      <c r="S901">
        <v>0</v>
      </c>
      <c r="T901">
        <v>1400</v>
      </c>
      <c r="U901">
        <v>7373</v>
      </c>
      <c r="V901">
        <v>9126</v>
      </c>
      <c r="W901">
        <v>45482</v>
      </c>
      <c r="X901">
        <v>54510</v>
      </c>
      <c r="Y901">
        <v>0.11</v>
      </c>
      <c r="Z901">
        <v>14</v>
      </c>
      <c r="AA901">
        <v>55573</v>
      </c>
      <c r="AB901">
        <v>2</v>
      </c>
      <c r="AC901">
        <v>52.28</v>
      </c>
    </row>
    <row r="902" spans="1:29" x14ac:dyDescent="0.3">
      <c r="A902">
        <v>1999</v>
      </c>
      <c r="B902">
        <v>3</v>
      </c>
      <c r="C902" s="1">
        <v>36239</v>
      </c>
      <c r="D902">
        <v>46600</v>
      </c>
      <c r="E902">
        <v>3630</v>
      </c>
      <c r="F902">
        <v>1040</v>
      </c>
      <c r="G902">
        <v>1170</v>
      </c>
      <c r="H902">
        <v>140</v>
      </c>
      <c r="I902">
        <v>7730</v>
      </c>
      <c r="J902">
        <v>10080</v>
      </c>
      <c r="K902">
        <v>60310</v>
      </c>
      <c r="L902">
        <v>293</v>
      </c>
      <c r="M902">
        <v>1669</v>
      </c>
      <c r="N902">
        <v>4390</v>
      </c>
      <c r="O902">
        <v>0</v>
      </c>
      <c r="P902">
        <v>6351</v>
      </c>
      <c r="Q902">
        <v>1400</v>
      </c>
      <c r="R902">
        <v>401</v>
      </c>
      <c r="S902">
        <v>0</v>
      </c>
      <c r="T902">
        <v>999</v>
      </c>
      <c r="U902">
        <v>7027</v>
      </c>
      <c r="V902">
        <v>10106</v>
      </c>
      <c r="W902">
        <v>42924</v>
      </c>
      <c r="X902">
        <v>52960</v>
      </c>
      <c r="Y902">
        <v>0.1</v>
      </c>
      <c r="Z902">
        <v>12</v>
      </c>
      <c r="AA902">
        <v>55136</v>
      </c>
      <c r="AB902">
        <v>4</v>
      </c>
      <c r="AC902">
        <v>52.54</v>
      </c>
    </row>
    <row r="903" spans="1:29" x14ac:dyDescent="0.3">
      <c r="A903">
        <v>1999</v>
      </c>
      <c r="B903">
        <v>3</v>
      </c>
      <c r="C903" s="1">
        <v>36240</v>
      </c>
      <c r="D903">
        <v>43500</v>
      </c>
      <c r="E903">
        <v>2600</v>
      </c>
      <c r="F903">
        <v>1040</v>
      </c>
      <c r="G903">
        <v>1160</v>
      </c>
      <c r="H903">
        <v>140</v>
      </c>
      <c r="I903">
        <v>7790</v>
      </c>
      <c r="J903">
        <v>10130</v>
      </c>
      <c r="K903">
        <v>56230</v>
      </c>
      <c r="L903">
        <v>292</v>
      </c>
      <c r="M903">
        <v>2474</v>
      </c>
      <c r="N903">
        <v>4451</v>
      </c>
      <c r="O903">
        <v>0</v>
      </c>
      <c r="P903">
        <v>7217</v>
      </c>
      <c r="Q903">
        <v>1450</v>
      </c>
      <c r="R903">
        <v>401</v>
      </c>
      <c r="S903">
        <v>0</v>
      </c>
      <c r="T903">
        <v>1049</v>
      </c>
      <c r="U903">
        <v>6615</v>
      </c>
      <c r="V903">
        <v>8846</v>
      </c>
      <c r="W903">
        <v>39192</v>
      </c>
      <c r="X903">
        <v>47964</v>
      </c>
      <c r="Y903">
        <v>0.12</v>
      </c>
      <c r="Z903">
        <v>15</v>
      </c>
      <c r="AA903">
        <v>51009</v>
      </c>
      <c r="AB903">
        <v>6</v>
      </c>
      <c r="AC903">
        <v>52.85</v>
      </c>
    </row>
    <row r="904" spans="1:29" x14ac:dyDescent="0.3">
      <c r="A904">
        <v>1999</v>
      </c>
      <c r="B904">
        <v>3</v>
      </c>
      <c r="C904" s="1">
        <v>36241</v>
      </c>
      <c r="D904">
        <v>40900</v>
      </c>
      <c r="E904">
        <v>2230</v>
      </c>
      <c r="F904">
        <v>1000</v>
      </c>
      <c r="G904">
        <v>1160</v>
      </c>
      <c r="H904">
        <v>132</v>
      </c>
      <c r="I904">
        <v>7560</v>
      </c>
      <c r="J904">
        <v>9852</v>
      </c>
      <c r="K904">
        <v>52982</v>
      </c>
      <c r="L904">
        <v>269</v>
      </c>
      <c r="M904">
        <v>1431</v>
      </c>
      <c r="N904">
        <v>4358</v>
      </c>
      <c r="O904">
        <v>0</v>
      </c>
      <c r="P904">
        <v>6059</v>
      </c>
      <c r="Q904">
        <v>1485</v>
      </c>
      <c r="R904">
        <v>401</v>
      </c>
      <c r="S904">
        <v>0</v>
      </c>
      <c r="T904">
        <v>1084</v>
      </c>
      <c r="U904">
        <v>6269</v>
      </c>
      <c r="V904">
        <v>9358</v>
      </c>
      <c r="W904">
        <v>36558</v>
      </c>
      <c r="X904">
        <v>45840</v>
      </c>
      <c r="Y904">
        <v>0.11</v>
      </c>
      <c r="Z904">
        <v>13</v>
      </c>
      <c r="AA904">
        <v>47905</v>
      </c>
      <c r="AB904">
        <v>4</v>
      </c>
      <c r="AC904">
        <v>53.17</v>
      </c>
    </row>
    <row r="905" spans="1:29" x14ac:dyDescent="0.3">
      <c r="A905">
        <v>1999</v>
      </c>
      <c r="B905">
        <v>3</v>
      </c>
      <c r="C905" s="1">
        <v>36242</v>
      </c>
      <c r="D905">
        <v>38300</v>
      </c>
      <c r="E905">
        <v>1963</v>
      </c>
      <c r="F905">
        <v>970</v>
      </c>
      <c r="G905">
        <v>1160</v>
      </c>
      <c r="H905">
        <v>132</v>
      </c>
      <c r="I905">
        <v>7300</v>
      </c>
      <c r="J905">
        <v>9562</v>
      </c>
      <c r="K905">
        <v>49825</v>
      </c>
      <c r="L905">
        <v>238</v>
      </c>
      <c r="M905">
        <v>1666</v>
      </c>
      <c r="N905">
        <v>4411</v>
      </c>
      <c r="O905">
        <v>0</v>
      </c>
      <c r="P905">
        <v>6315</v>
      </c>
      <c r="Q905">
        <v>1500</v>
      </c>
      <c r="R905">
        <v>401</v>
      </c>
      <c r="S905">
        <v>0</v>
      </c>
      <c r="T905">
        <v>1099</v>
      </c>
      <c r="U905">
        <v>5923</v>
      </c>
      <c r="V905">
        <v>8456</v>
      </c>
      <c r="W905">
        <v>34032</v>
      </c>
      <c r="X905">
        <v>42412</v>
      </c>
      <c r="Y905">
        <v>0.12</v>
      </c>
      <c r="Z905">
        <v>15</v>
      </c>
      <c r="AA905">
        <v>44915</v>
      </c>
      <c r="AB905">
        <v>6</v>
      </c>
      <c r="AC905">
        <v>53.52</v>
      </c>
    </row>
    <row r="906" spans="1:29" x14ac:dyDescent="0.3">
      <c r="A906">
        <v>1999</v>
      </c>
      <c r="B906">
        <v>3</v>
      </c>
      <c r="C906" s="1">
        <v>36243</v>
      </c>
      <c r="D906">
        <v>35800</v>
      </c>
      <c r="E906">
        <v>1587</v>
      </c>
      <c r="F906">
        <v>953</v>
      </c>
      <c r="G906">
        <v>1150</v>
      </c>
      <c r="H906">
        <v>128</v>
      </c>
      <c r="I906">
        <v>7070</v>
      </c>
      <c r="J906">
        <v>9301</v>
      </c>
      <c r="K906">
        <v>46688</v>
      </c>
      <c r="L906">
        <v>231</v>
      </c>
      <c r="M906">
        <v>2247</v>
      </c>
      <c r="N906">
        <v>4442</v>
      </c>
      <c r="O906">
        <v>0</v>
      </c>
      <c r="P906">
        <v>6920</v>
      </c>
      <c r="Q906">
        <v>1550</v>
      </c>
      <c r="R906">
        <v>1547</v>
      </c>
      <c r="S906">
        <v>0</v>
      </c>
      <c r="T906">
        <v>3</v>
      </c>
      <c r="U906">
        <v>5590</v>
      </c>
      <c r="V906">
        <v>7970</v>
      </c>
      <c r="W906">
        <v>31796</v>
      </c>
      <c r="X906">
        <v>39766</v>
      </c>
      <c r="Y906">
        <v>0.14000000000000001</v>
      </c>
      <c r="Z906">
        <v>15</v>
      </c>
      <c r="AA906">
        <v>42092</v>
      </c>
      <c r="AB906">
        <v>6</v>
      </c>
      <c r="AC906">
        <v>53.9</v>
      </c>
    </row>
    <row r="907" spans="1:29" x14ac:dyDescent="0.3">
      <c r="A907">
        <v>1999</v>
      </c>
      <c r="B907">
        <v>3</v>
      </c>
      <c r="C907" s="1">
        <v>36244</v>
      </c>
      <c r="D907">
        <v>34000</v>
      </c>
      <c r="E907">
        <v>2518</v>
      </c>
      <c r="F907">
        <v>935</v>
      </c>
      <c r="G907">
        <v>1150</v>
      </c>
      <c r="H907">
        <v>121</v>
      </c>
      <c r="I907">
        <v>6830</v>
      </c>
      <c r="J907">
        <v>9036</v>
      </c>
      <c r="K907">
        <v>45554</v>
      </c>
      <c r="L907">
        <v>232</v>
      </c>
      <c r="M907">
        <v>2009</v>
      </c>
      <c r="N907">
        <v>4397</v>
      </c>
      <c r="O907">
        <v>0</v>
      </c>
      <c r="P907">
        <v>6638</v>
      </c>
      <c r="Q907">
        <v>1550</v>
      </c>
      <c r="R907">
        <v>2522</v>
      </c>
      <c r="S907">
        <v>0</v>
      </c>
      <c r="T907">
        <v>-972</v>
      </c>
      <c r="U907">
        <v>5351</v>
      </c>
      <c r="V907">
        <v>8381</v>
      </c>
      <c r="W907">
        <v>31439</v>
      </c>
      <c r="X907">
        <v>39888</v>
      </c>
      <c r="Y907">
        <v>0.14000000000000001</v>
      </c>
      <c r="Z907">
        <v>12</v>
      </c>
      <c r="AA907">
        <v>41260</v>
      </c>
      <c r="AB907">
        <v>3</v>
      </c>
      <c r="AC907">
        <v>54.25</v>
      </c>
    </row>
    <row r="908" spans="1:29" x14ac:dyDescent="0.3">
      <c r="A908">
        <v>1999</v>
      </c>
      <c r="B908">
        <v>3</v>
      </c>
      <c r="C908" s="1">
        <v>36245</v>
      </c>
      <c r="D908">
        <v>36000</v>
      </c>
      <c r="E908">
        <v>4870</v>
      </c>
      <c r="F908">
        <v>910</v>
      </c>
      <c r="G908">
        <v>1150</v>
      </c>
      <c r="H908">
        <v>165</v>
      </c>
      <c r="I908">
        <v>6580</v>
      </c>
      <c r="J908">
        <v>8805</v>
      </c>
      <c r="K908">
        <v>49675</v>
      </c>
      <c r="L908">
        <v>233</v>
      </c>
      <c r="M908">
        <v>1888</v>
      </c>
      <c r="N908">
        <v>3821</v>
      </c>
      <c r="O908">
        <v>0</v>
      </c>
      <c r="P908">
        <v>5943</v>
      </c>
      <c r="Q908">
        <v>1600</v>
      </c>
      <c r="R908">
        <v>2522</v>
      </c>
      <c r="S908">
        <v>0</v>
      </c>
      <c r="T908">
        <v>-922</v>
      </c>
      <c r="U908">
        <v>5617</v>
      </c>
      <c r="V908">
        <v>9078</v>
      </c>
      <c r="W908">
        <v>35511</v>
      </c>
      <c r="X908">
        <v>44654</v>
      </c>
      <c r="Y908">
        <v>0.11</v>
      </c>
      <c r="Z908">
        <v>10</v>
      </c>
      <c r="AA908">
        <v>45536</v>
      </c>
      <c r="AB908">
        <v>2</v>
      </c>
      <c r="AC908">
        <v>54.52</v>
      </c>
    </row>
    <row r="909" spans="1:29" x14ac:dyDescent="0.3">
      <c r="A909">
        <v>1999</v>
      </c>
      <c r="B909">
        <v>3</v>
      </c>
      <c r="C909" s="1">
        <v>36246</v>
      </c>
      <c r="D909">
        <v>41400</v>
      </c>
      <c r="E909">
        <v>5250</v>
      </c>
      <c r="F909">
        <v>898</v>
      </c>
      <c r="G909">
        <v>1140</v>
      </c>
      <c r="H909">
        <v>214</v>
      </c>
      <c r="I909">
        <v>6470</v>
      </c>
      <c r="J909">
        <v>8722</v>
      </c>
      <c r="K909">
        <v>55372</v>
      </c>
      <c r="L909">
        <v>237</v>
      </c>
      <c r="M909">
        <v>1886</v>
      </c>
      <c r="N909">
        <v>3463</v>
      </c>
      <c r="O909">
        <v>0</v>
      </c>
      <c r="P909">
        <v>5586</v>
      </c>
      <c r="Q909">
        <v>1600</v>
      </c>
      <c r="R909">
        <v>2522</v>
      </c>
      <c r="S909">
        <v>0</v>
      </c>
      <c r="T909">
        <v>-922</v>
      </c>
      <c r="U909">
        <v>6335</v>
      </c>
      <c r="V909">
        <v>10070</v>
      </c>
      <c r="W909">
        <v>40573</v>
      </c>
      <c r="X909">
        <v>50708</v>
      </c>
      <c r="Y909">
        <v>0.1</v>
      </c>
      <c r="Z909">
        <v>8</v>
      </c>
      <c r="AA909">
        <v>51305</v>
      </c>
      <c r="AB909">
        <v>1</v>
      </c>
      <c r="AC909">
        <v>54.68</v>
      </c>
    </row>
    <row r="910" spans="1:29" x14ac:dyDescent="0.3">
      <c r="A910">
        <v>1999</v>
      </c>
      <c r="B910">
        <v>3</v>
      </c>
      <c r="C910" s="1">
        <v>36247</v>
      </c>
      <c r="D910">
        <v>43200</v>
      </c>
      <c r="E910">
        <v>5087</v>
      </c>
      <c r="F910">
        <v>866</v>
      </c>
      <c r="G910">
        <v>1140</v>
      </c>
      <c r="H910">
        <v>216</v>
      </c>
      <c r="I910">
        <v>6440</v>
      </c>
      <c r="J910">
        <v>8662</v>
      </c>
      <c r="K910">
        <v>56949</v>
      </c>
      <c r="L910">
        <v>233</v>
      </c>
      <c r="M910">
        <v>2755</v>
      </c>
      <c r="N910">
        <v>3463</v>
      </c>
      <c r="O910">
        <v>0</v>
      </c>
      <c r="P910">
        <v>6451</v>
      </c>
      <c r="Q910">
        <v>1650</v>
      </c>
      <c r="R910">
        <v>2522</v>
      </c>
      <c r="S910">
        <v>0</v>
      </c>
      <c r="T910">
        <v>-872</v>
      </c>
      <c r="U910">
        <v>6575</v>
      </c>
      <c r="V910">
        <v>9353</v>
      </c>
      <c r="W910">
        <v>41956</v>
      </c>
      <c r="X910">
        <v>51370</v>
      </c>
      <c r="Y910">
        <v>0.11</v>
      </c>
      <c r="Z910">
        <v>10</v>
      </c>
      <c r="AA910">
        <v>52894</v>
      </c>
      <c r="AB910">
        <v>3</v>
      </c>
      <c r="AC910">
        <v>54.83</v>
      </c>
    </row>
    <row r="911" spans="1:29" x14ac:dyDescent="0.3">
      <c r="A911">
        <v>1999</v>
      </c>
      <c r="B911">
        <v>3</v>
      </c>
      <c r="C911" s="1">
        <v>36248</v>
      </c>
      <c r="D911">
        <v>43100</v>
      </c>
      <c r="E911">
        <v>4820</v>
      </c>
      <c r="F911">
        <v>835</v>
      </c>
      <c r="G911">
        <v>1140</v>
      </c>
      <c r="H911">
        <v>208</v>
      </c>
      <c r="I911">
        <v>6340</v>
      </c>
      <c r="J911">
        <v>8523</v>
      </c>
      <c r="K911">
        <v>56443</v>
      </c>
      <c r="L911">
        <v>148</v>
      </c>
      <c r="M911">
        <v>4238</v>
      </c>
      <c r="N911">
        <v>3004</v>
      </c>
      <c r="O911">
        <v>0</v>
      </c>
      <c r="P911">
        <v>7390</v>
      </c>
      <c r="Q911">
        <v>1650</v>
      </c>
      <c r="R911">
        <v>1375</v>
      </c>
      <c r="S911">
        <v>0</v>
      </c>
      <c r="T911">
        <v>275</v>
      </c>
      <c r="U911">
        <v>6561</v>
      </c>
      <c r="V911">
        <v>7516</v>
      </c>
      <c r="W911">
        <v>41282</v>
      </c>
      <c r="X911">
        <v>48779</v>
      </c>
      <c r="Y911">
        <v>0.13</v>
      </c>
      <c r="Z911">
        <v>14</v>
      </c>
      <c r="AA911">
        <v>50103</v>
      </c>
      <c r="AB911">
        <v>3</v>
      </c>
      <c r="AC911">
        <v>55</v>
      </c>
    </row>
    <row r="912" spans="1:29" x14ac:dyDescent="0.3">
      <c r="A912">
        <v>1999</v>
      </c>
      <c r="B912">
        <v>3</v>
      </c>
      <c r="C912" s="1">
        <v>36249</v>
      </c>
      <c r="D912">
        <v>41300</v>
      </c>
      <c r="E912">
        <v>4565</v>
      </c>
      <c r="F912">
        <v>818</v>
      </c>
      <c r="G912">
        <v>1140</v>
      </c>
      <c r="H912">
        <v>208</v>
      </c>
      <c r="I912">
        <v>6120</v>
      </c>
      <c r="J912">
        <v>8286</v>
      </c>
      <c r="K912">
        <v>54151</v>
      </c>
      <c r="L912">
        <v>75</v>
      </c>
      <c r="M912">
        <v>3946</v>
      </c>
      <c r="N912">
        <v>2232</v>
      </c>
      <c r="O912">
        <v>0</v>
      </c>
      <c r="P912">
        <v>6254</v>
      </c>
      <c r="Q912">
        <v>1650</v>
      </c>
      <c r="R912">
        <v>688</v>
      </c>
      <c r="S912">
        <v>0</v>
      </c>
      <c r="T912">
        <v>962</v>
      </c>
      <c r="U912">
        <v>6322</v>
      </c>
      <c r="V912">
        <v>7729</v>
      </c>
      <c r="W912">
        <v>39274</v>
      </c>
      <c r="X912">
        <v>46935</v>
      </c>
      <c r="Y912">
        <v>0.11</v>
      </c>
      <c r="Z912">
        <v>13</v>
      </c>
      <c r="AA912">
        <v>48031</v>
      </c>
      <c r="AB912">
        <v>2</v>
      </c>
      <c r="AC912">
        <v>55.19</v>
      </c>
    </row>
    <row r="913" spans="1:29" x14ac:dyDescent="0.3">
      <c r="A913">
        <v>1999</v>
      </c>
      <c r="B913">
        <v>3</v>
      </c>
      <c r="C913" s="1">
        <v>36250</v>
      </c>
      <c r="D913">
        <v>38200</v>
      </c>
      <c r="E913">
        <v>4375</v>
      </c>
      <c r="F913">
        <v>979</v>
      </c>
      <c r="G913">
        <v>910</v>
      </c>
      <c r="H913">
        <v>222</v>
      </c>
      <c r="I913">
        <v>5980</v>
      </c>
      <c r="J913">
        <v>8091</v>
      </c>
      <c r="K913">
        <v>50666</v>
      </c>
      <c r="L913">
        <v>81</v>
      </c>
      <c r="M913">
        <v>3860</v>
      </c>
      <c r="N913">
        <v>1929</v>
      </c>
      <c r="O913">
        <v>0</v>
      </c>
      <c r="P913">
        <v>5869</v>
      </c>
      <c r="Q913">
        <v>1700</v>
      </c>
      <c r="R913">
        <v>917</v>
      </c>
      <c r="S913">
        <v>0</v>
      </c>
      <c r="T913">
        <v>783</v>
      </c>
      <c r="U913">
        <v>5910</v>
      </c>
      <c r="V913">
        <v>7622</v>
      </c>
      <c r="W913">
        <v>36446</v>
      </c>
      <c r="X913">
        <v>44014</v>
      </c>
      <c r="Y913">
        <v>0.11</v>
      </c>
      <c r="Z913">
        <v>13</v>
      </c>
      <c r="AA913">
        <v>44686</v>
      </c>
      <c r="AB913">
        <v>2</v>
      </c>
      <c r="AC913">
        <v>55.41</v>
      </c>
    </row>
    <row r="914" spans="1:29" x14ac:dyDescent="0.3">
      <c r="A914">
        <v>1999</v>
      </c>
      <c r="B914">
        <v>4</v>
      </c>
      <c r="C914" s="1">
        <v>36251</v>
      </c>
      <c r="D914">
        <v>34300</v>
      </c>
      <c r="E914">
        <v>4189</v>
      </c>
      <c r="F914">
        <v>913</v>
      </c>
      <c r="G914">
        <v>1040</v>
      </c>
      <c r="H914">
        <v>217</v>
      </c>
      <c r="I914">
        <v>5770</v>
      </c>
      <c r="J914">
        <v>7940</v>
      </c>
      <c r="K914">
        <v>46429</v>
      </c>
      <c r="L914">
        <v>74</v>
      </c>
      <c r="M914">
        <v>4094</v>
      </c>
      <c r="N914">
        <v>1724</v>
      </c>
      <c r="O914">
        <v>0</v>
      </c>
      <c r="P914">
        <v>5892</v>
      </c>
      <c r="Q914">
        <v>1750</v>
      </c>
      <c r="R914">
        <v>917</v>
      </c>
      <c r="S914">
        <v>0</v>
      </c>
      <c r="T914">
        <v>833</v>
      </c>
      <c r="U914">
        <v>5391</v>
      </c>
      <c r="V914">
        <v>6898</v>
      </c>
      <c r="W914">
        <v>32865</v>
      </c>
      <c r="X914">
        <v>39704</v>
      </c>
      <c r="Y914">
        <v>0.13</v>
      </c>
      <c r="Z914">
        <v>14</v>
      </c>
      <c r="AA914">
        <v>40659</v>
      </c>
      <c r="AB914">
        <v>2</v>
      </c>
      <c r="AC914">
        <v>55.68</v>
      </c>
    </row>
    <row r="915" spans="1:29" x14ac:dyDescent="0.3">
      <c r="A915">
        <v>1999</v>
      </c>
      <c r="B915">
        <v>4</v>
      </c>
      <c r="C915" s="1">
        <v>36252</v>
      </c>
      <c r="D915">
        <v>31400</v>
      </c>
      <c r="E915">
        <v>3347</v>
      </c>
      <c r="F915">
        <v>828</v>
      </c>
      <c r="G915">
        <v>1110</v>
      </c>
      <c r="H915">
        <v>243</v>
      </c>
      <c r="I915">
        <v>5560</v>
      </c>
      <c r="J915">
        <v>7741</v>
      </c>
      <c r="K915">
        <v>42488</v>
      </c>
      <c r="L915">
        <v>74</v>
      </c>
      <c r="M915">
        <v>3596</v>
      </c>
      <c r="N915">
        <v>1575</v>
      </c>
      <c r="O915">
        <v>0</v>
      </c>
      <c r="P915">
        <v>5246</v>
      </c>
      <c r="Q915">
        <v>1750</v>
      </c>
      <c r="R915">
        <v>917</v>
      </c>
      <c r="S915">
        <v>0</v>
      </c>
      <c r="T915">
        <v>833</v>
      </c>
      <c r="U915">
        <v>5005</v>
      </c>
      <c r="V915">
        <v>6959</v>
      </c>
      <c r="W915">
        <v>29509</v>
      </c>
      <c r="X915">
        <v>36409</v>
      </c>
      <c r="Y915">
        <v>0.12</v>
      </c>
      <c r="Z915">
        <v>14</v>
      </c>
      <c r="AA915">
        <v>36928</v>
      </c>
      <c r="AB915">
        <v>1</v>
      </c>
      <c r="AC915">
        <v>56</v>
      </c>
    </row>
    <row r="916" spans="1:29" x14ac:dyDescent="0.3">
      <c r="A916">
        <v>1999</v>
      </c>
      <c r="B916">
        <v>4</v>
      </c>
      <c r="C916" s="1">
        <v>36253</v>
      </c>
      <c r="D916">
        <v>29800</v>
      </c>
      <c r="E916">
        <v>2555</v>
      </c>
      <c r="F916">
        <v>791</v>
      </c>
      <c r="G916">
        <v>1110</v>
      </c>
      <c r="H916">
        <v>263</v>
      </c>
      <c r="I916">
        <v>5280</v>
      </c>
      <c r="J916">
        <v>7444</v>
      </c>
      <c r="K916">
        <v>39799</v>
      </c>
      <c r="L916">
        <v>74</v>
      </c>
      <c r="M916">
        <v>5089</v>
      </c>
      <c r="N916">
        <v>1578</v>
      </c>
      <c r="O916">
        <v>0</v>
      </c>
      <c r="P916">
        <v>6741</v>
      </c>
      <c r="Q916">
        <v>1750</v>
      </c>
      <c r="R916">
        <v>1375</v>
      </c>
      <c r="S916">
        <v>0</v>
      </c>
      <c r="T916">
        <v>375</v>
      </c>
      <c r="U916">
        <v>4792</v>
      </c>
      <c r="V916">
        <v>5252</v>
      </c>
      <c r="W916">
        <v>27458</v>
      </c>
      <c r="X916">
        <v>32684</v>
      </c>
      <c r="Y916">
        <v>0.17</v>
      </c>
      <c r="Z916">
        <v>18</v>
      </c>
      <c r="AA916">
        <v>34519</v>
      </c>
      <c r="AB916">
        <v>5</v>
      </c>
      <c r="AC916">
        <v>56.37</v>
      </c>
    </row>
    <row r="917" spans="1:29" x14ac:dyDescent="0.3">
      <c r="A917">
        <v>1999</v>
      </c>
      <c r="B917">
        <v>4</v>
      </c>
      <c r="C917" s="1">
        <v>36254</v>
      </c>
      <c r="D917">
        <v>28600</v>
      </c>
      <c r="E917">
        <v>2045</v>
      </c>
      <c r="F917">
        <v>807</v>
      </c>
      <c r="G917">
        <v>1120</v>
      </c>
      <c r="H917">
        <v>255</v>
      </c>
      <c r="I917">
        <v>5210</v>
      </c>
      <c r="J917">
        <v>7392</v>
      </c>
      <c r="K917">
        <v>38037</v>
      </c>
      <c r="L917">
        <v>76</v>
      </c>
      <c r="M917">
        <v>4647</v>
      </c>
      <c r="N917">
        <v>1518</v>
      </c>
      <c r="O917">
        <v>0</v>
      </c>
      <c r="P917">
        <v>6241</v>
      </c>
      <c r="Q917">
        <v>1800</v>
      </c>
      <c r="R917">
        <v>688</v>
      </c>
      <c r="S917">
        <v>0</v>
      </c>
      <c r="T917">
        <v>1112</v>
      </c>
      <c r="U917">
        <v>4633</v>
      </c>
      <c r="V917">
        <v>5061</v>
      </c>
      <c r="W917">
        <v>25701</v>
      </c>
      <c r="X917">
        <v>30684</v>
      </c>
      <c r="Y917">
        <v>0.16</v>
      </c>
      <c r="Z917">
        <v>19</v>
      </c>
      <c r="AA917">
        <v>32827</v>
      </c>
      <c r="AB917">
        <v>7</v>
      </c>
      <c r="AC917">
        <v>56.75</v>
      </c>
    </row>
    <row r="918" spans="1:29" x14ac:dyDescent="0.3">
      <c r="A918">
        <v>1999</v>
      </c>
      <c r="B918">
        <v>4</v>
      </c>
      <c r="C918" s="1">
        <v>36255</v>
      </c>
      <c r="D918">
        <v>27700</v>
      </c>
      <c r="E918">
        <v>1645</v>
      </c>
      <c r="F918">
        <v>794</v>
      </c>
      <c r="G918">
        <v>1140</v>
      </c>
      <c r="H918">
        <v>237</v>
      </c>
      <c r="I918">
        <v>5130</v>
      </c>
      <c r="J918">
        <v>7301</v>
      </c>
      <c r="K918">
        <v>36646</v>
      </c>
      <c r="L918">
        <v>71</v>
      </c>
      <c r="M918">
        <v>5189</v>
      </c>
      <c r="N918">
        <v>1645</v>
      </c>
      <c r="O918">
        <v>0</v>
      </c>
      <c r="P918">
        <v>6905</v>
      </c>
      <c r="Q918">
        <v>1788</v>
      </c>
      <c r="R918">
        <v>3209</v>
      </c>
      <c r="S918">
        <v>0</v>
      </c>
      <c r="T918">
        <v>-1421</v>
      </c>
      <c r="U918">
        <v>4513</v>
      </c>
      <c r="V918">
        <v>5832</v>
      </c>
      <c r="W918">
        <v>25230</v>
      </c>
      <c r="X918">
        <v>31162</v>
      </c>
      <c r="Y918">
        <v>0.19</v>
      </c>
      <c r="Z918">
        <v>15</v>
      </c>
      <c r="AA918">
        <v>31516</v>
      </c>
      <c r="AB918">
        <v>1</v>
      </c>
      <c r="AC918">
        <v>57.11</v>
      </c>
    </row>
    <row r="919" spans="1:29" x14ac:dyDescent="0.3">
      <c r="A919">
        <v>1999</v>
      </c>
      <c r="B919">
        <v>4</v>
      </c>
      <c r="C919" s="1">
        <v>36256</v>
      </c>
      <c r="D919">
        <v>27700</v>
      </c>
      <c r="E919">
        <v>1815</v>
      </c>
      <c r="F919">
        <v>1070</v>
      </c>
      <c r="G919">
        <v>1130</v>
      </c>
      <c r="H919">
        <v>252</v>
      </c>
      <c r="I919">
        <v>5150</v>
      </c>
      <c r="J919">
        <v>7602</v>
      </c>
      <c r="K919">
        <v>37117</v>
      </c>
      <c r="L919">
        <v>79</v>
      </c>
      <c r="M919">
        <v>3237</v>
      </c>
      <c r="N919">
        <v>1661</v>
      </c>
      <c r="O919">
        <v>0</v>
      </c>
      <c r="P919">
        <v>4977</v>
      </c>
      <c r="Q919">
        <v>1794</v>
      </c>
      <c r="R919">
        <v>3209</v>
      </c>
      <c r="S919">
        <v>0</v>
      </c>
      <c r="T919">
        <v>-1415</v>
      </c>
      <c r="U919">
        <v>4513</v>
      </c>
      <c r="V919">
        <v>8058</v>
      </c>
      <c r="W919">
        <v>25398</v>
      </c>
      <c r="X919">
        <v>33555</v>
      </c>
      <c r="Y919">
        <v>0.13</v>
      </c>
      <c r="Z919">
        <v>10</v>
      </c>
      <c r="AA919">
        <v>33982</v>
      </c>
      <c r="AB919">
        <v>1</v>
      </c>
      <c r="AC919">
        <v>57.4</v>
      </c>
    </row>
    <row r="920" spans="1:29" x14ac:dyDescent="0.3">
      <c r="A920">
        <v>1999</v>
      </c>
      <c r="B920">
        <v>4</v>
      </c>
      <c r="C920" s="1">
        <v>36257</v>
      </c>
      <c r="D920">
        <v>27300</v>
      </c>
      <c r="E920">
        <v>1555</v>
      </c>
      <c r="F920">
        <v>942</v>
      </c>
      <c r="G920">
        <v>1120</v>
      </c>
      <c r="H920">
        <v>237</v>
      </c>
      <c r="I920">
        <v>5400</v>
      </c>
      <c r="J920">
        <v>7699</v>
      </c>
      <c r="K920">
        <v>36554</v>
      </c>
      <c r="L920">
        <v>89</v>
      </c>
      <c r="M920">
        <v>3022</v>
      </c>
      <c r="N920">
        <v>1662</v>
      </c>
      <c r="O920">
        <v>0</v>
      </c>
      <c r="P920">
        <v>4773</v>
      </c>
      <c r="Q920">
        <v>1800</v>
      </c>
      <c r="R920">
        <v>3209</v>
      </c>
      <c r="S920">
        <v>0</v>
      </c>
      <c r="T920">
        <v>-1409</v>
      </c>
      <c r="U920">
        <v>4460</v>
      </c>
      <c r="V920">
        <v>8302</v>
      </c>
      <c r="W920">
        <v>24790</v>
      </c>
      <c r="X920">
        <v>33190</v>
      </c>
      <c r="Y920">
        <v>0.13</v>
      </c>
      <c r="Z920">
        <v>9</v>
      </c>
      <c r="AA920">
        <v>33255</v>
      </c>
      <c r="AB920">
        <v>0</v>
      </c>
      <c r="AC920">
        <v>57.68</v>
      </c>
    </row>
    <row r="921" spans="1:29" x14ac:dyDescent="0.3">
      <c r="A921">
        <v>1999</v>
      </c>
      <c r="B921">
        <v>4</v>
      </c>
      <c r="C921" s="1">
        <v>36258</v>
      </c>
      <c r="D921">
        <v>27500</v>
      </c>
      <c r="E921">
        <v>1548</v>
      </c>
      <c r="F921">
        <v>1110</v>
      </c>
      <c r="G921">
        <v>1130</v>
      </c>
      <c r="H921">
        <v>259</v>
      </c>
      <c r="I921">
        <v>5800</v>
      </c>
      <c r="J921">
        <v>8299</v>
      </c>
      <c r="K921">
        <v>37347</v>
      </c>
      <c r="L921">
        <v>82</v>
      </c>
      <c r="M921">
        <v>4058</v>
      </c>
      <c r="N921">
        <v>1685</v>
      </c>
      <c r="O921">
        <v>0</v>
      </c>
      <c r="P921">
        <v>5825</v>
      </c>
      <c r="Q921">
        <v>1850</v>
      </c>
      <c r="R921">
        <v>4355</v>
      </c>
      <c r="S921">
        <v>0</v>
      </c>
      <c r="T921">
        <v>-2505</v>
      </c>
      <c r="U921">
        <v>4487</v>
      </c>
      <c r="V921">
        <v>8589</v>
      </c>
      <c r="W921">
        <v>25263</v>
      </c>
      <c r="X921">
        <v>34028</v>
      </c>
      <c r="Y921">
        <v>0.15</v>
      </c>
      <c r="Z921">
        <v>9</v>
      </c>
      <c r="AA921">
        <v>33953</v>
      </c>
      <c r="AB921">
        <v>0</v>
      </c>
      <c r="AC921">
        <v>57.93</v>
      </c>
    </row>
    <row r="922" spans="1:29" x14ac:dyDescent="0.3">
      <c r="A922">
        <v>1999</v>
      </c>
      <c r="B922">
        <v>4</v>
      </c>
      <c r="C922" s="1">
        <v>36259</v>
      </c>
      <c r="D922">
        <v>28200</v>
      </c>
      <c r="E922">
        <v>1715</v>
      </c>
      <c r="F922">
        <v>1360</v>
      </c>
      <c r="G922">
        <v>1120</v>
      </c>
      <c r="H922">
        <v>284</v>
      </c>
      <c r="I922">
        <v>6040</v>
      </c>
      <c r="J922">
        <v>8804</v>
      </c>
      <c r="K922">
        <v>38719</v>
      </c>
      <c r="L922">
        <v>85</v>
      </c>
      <c r="M922">
        <v>4427</v>
      </c>
      <c r="N922">
        <v>2344</v>
      </c>
      <c r="O922">
        <v>0</v>
      </c>
      <c r="P922">
        <v>6856</v>
      </c>
      <c r="Q922">
        <v>1850</v>
      </c>
      <c r="R922">
        <v>4355</v>
      </c>
      <c r="S922">
        <v>0</v>
      </c>
      <c r="T922">
        <v>-2505</v>
      </c>
      <c r="U922">
        <v>4580</v>
      </c>
      <c r="V922">
        <v>8156</v>
      </c>
      <c r="W922">
        <v>26037</v>
      </c>
      <c r="X922">
        <v>34368</v>
      </c>
      <c r="Y922">
        <v>0.17</v>
      </c>
      <c r="Z922">
        <v>11</v>
      </c>
      <c r="AA922">
        <v>35169</v>
      </c>
      <c r="AB922">
        <v>2</v>
      </c>
      <c r="AC922">
        <v>58.16</v>
      </c>
    </row>
    <row r="923" spans="1:29" x14ac:dyDescent="0.3">
      <c r="A923">
        <v>1999</v>
      </c>
      <c r="B923">
        <v>4</v>
      </c>
      <c r="C923" s="1">
        <v>36260</v>
      </c>
      <c r="D923">
        <v>28300</v>
      </c>
      <c r="E923">
        <v>1717</v>
      </c>
      <c r="F923">
        <v>1170</v>
      </c>
      <c r="G923">
        <v>1120</v>
      </c>
      <c r="H923">
        <v>281</v>
      </c>
      <c r="I923">
        <v>6230</v>
      </c>
      <c r="J923">
        <v>8801</v>
      </c>
      <c r="K923">
        <v>38818</v>
      </c>
      <c r="L923">
        <v>83</v>
      </c>
      <c r="M923">
        <v>5081</v>
      </c>
      <c r="N923">
        <v>2712</v>
      </c>
      <c r="O923">
        <v>1</v>
      </c>
      <c r="P923">
        <v>7877</v>
      </c>
      <c r="Q923">
        <v>1850</v>
      </c>
      <c r="R923">
        <v>2063</v>
      </c>
      <c r="S923">
        <v>0</v>
      </c>
      <c r="T923">
        <v>-213</v>
      </c>
      <c r="U923">
        <v>4593</v>
      </c>
      <c r="V923">
        <v>5655</v>
      </c>
      <c r="W923">
        <v>25484</v>
      </c>
      <c r="X923">
        <v>31154</v>
      </c>
      <c r="Y923">
        <v>0.2</v>
      </c>
      <c r="Z923">
        <v>20</v>
      </c>
      <c r="AA923">
        <v>32588</v>
      </c>
      <c r="AB923">
        <v>4</v>
      </c>
      <c r="AC923">
        <v>58.44</v>
      </c>
    </row>
    <row r="924" spans="1:29" x14ac:dyDescent="0.3">
      <c r="A924">
        <v>1999</v>
      </c>
      <c r="B924">
        <v>4</v>
      </c>
      <c r="C924" s="1">
        <v>36261</v>
      </c>
      <c r="D924">
        <v>29400</v>
      </c>
      <c r="E924">
        <v>1700</v>
      </c>
      <c r="F924">
        <v>1160</v>
      </c>
      <c r="G924">
        <v>1120</v>
      </c>
      <c r="H924">
        <v>208</v>
      </c>
      <c r="I924">
        <v>6700</v>
      </c>
      <c r="J924">
        <v>9188</v>
      </c>
      <c r="K924">
        <v>40288</v>
      </c>
      <c r="L924">
        <v>79</v>
      </c>
      <c r="M924">
        <v>5055</v>
      </c>
      <c r="N924">
        <v>2710</v>
      </c>
      <c r="O924">
        <v>0</v>
      </c>
      <c r="P924">
        <v>7843</v>
      </c>
      <c r="Q924">
        <v>1850</v>
      </c>
      <c r="R924">
        <v>2063</v>
      </c>
      <c r="S924">
        <v>0</v>
      </c>
      <c r="T924">
        <v>-213</v>
      </c>
      <c r="U924">
        <v>4739</v>
      </c>
      <c r="V924">
        <v>6222</v>
      </c>
      <c r="W924">
        <v>26420</v>
      </c>
      <c r="X924">
        <v>32658</v>
      </c>
      <c r="Y924">
        <v>0.19</v>
      </c>
      <c r="Z924">
        <v>19</v>
      </c>
      <c r="AA924">
        <v>33588</v>
      </c>
      <c r="AB924">
        <v>3</v>
      </c>
      <c r="AC924">
        <v>58.67</v>
      </c>
    </row>
    <row r="925" spans="1:29" x14ac:dyDescent="0.3">
      <c r="A925">
        <v>1999</v>
      </c>
      <c r="B925">
        <v>4</v>
      </c>
      <c r="C925" s="1">
        <v>36262</v>
      </c>
      <c r="D925">
        <v>30700</v>
      </c>
      <c r="E925">
        <v>2890</v>
      </c>
      <c r="F925">
        <v>1120</v>
      </c>
      <c r="G925">
        <v>1110</v>
      </c>
      <c r="H925">
        <v>162</v>
      </c>
      <c r="I925">
        <v>6920</v>
      </c>
      <c r="J925">
        <v>9312</v>
      </c>
      <c r="K925">
        <v>42902</v>
      </c>
      <c r="L925">
        <v>96</v>
      </c>
      <c r="M925">
        <v>5343</v>
      </c>
      <c r="N925">
        <v>2707</v>
      </c>
      <c r="O925">
        <v>0</v>
      </c>
      <c r="P925">
        <v>8145</v>
      </c>
      <c r="Q925">
        <v>1850</v>
      </c>
      <c r="R925">
        <v>2063</v>
      </c>
      <c r="S925">
        <v>0</v>
      </c>
      <c r="T925">
        <v>-213</v>
      </c>
      <c r="U925">
        <v>4912</v>
      </c>
      <c r="V925">
        <v>6217</v>
      </c>
      <c r="W925">
        <v>28738</v>
      </c>
      <c r="X925">
        <v>34970</v>
      </c>
      <c r="Y925">
        <v>0.19</v>
      </c>
      <c r="Z925">
        <v>18</v>
      </c>
      <c r="AA925">
        <v>35982</v>
      </c>
      <c r="AB925">
        <v>3</v>
      </c>
      <c r="AC925">
        <v>58.85</v>
      </c>
    </row>
    <row r="926" spans="1:29" x14ac:dyDescent="0.3">
      <c r="A926">
        <v>1999</v>
      </c>
      <c r="B926">
        <v>4</v>
      </c>
      <c r="C926" s="1">
        <v>36263</v>
      </c>
      <c r="D926">
        <v>34400</v>
      </c>
      <c r="E926">
        <v>4064</v>
      </c>
      <c r="F926">
        <v>1100</v>
      </c>
      <c r="G926">
        <v>1100</v>
      </c>
      <c r="H926">
        <v>125</v>
      </c>
      <c r="I926">
        <v>6990</v>
      </c>
      <c r="J926">
        <v>9315</v>
      </c>
      <c r="K926">
        <v>47779</v>
      </c>
      <c r="L926">
        <v>97</v>
      </c>
      <c r="M926">
        <v>3795</v>
      </c>
      <c r="N926">
        <v>2019</v>
      </c>
      <c r="O926">
        <v>0</v>
      </c>
      <c r="P926">
        <v>5911</v>
      </c>
      <c r="Q926">
        <v>1900</v>
      </c>
      <c r="R926">
        <v>458</v>
      </c>
      <c r="S926">
        <v>0</v>
      </c>
      <c r="T926">
        <v>1442</v>
      </c>
      <c r="U926">
        <v>5404</v>
      </c>
      <c r="V926">
        <v>7872</v>
      </c>
      <c r="W926">
        <v>32656</v>
      </c>
      <c r="X926">
        <v>40427</v>
      </c>
      <c r="Y926">
        <v>0.12</v>
      </c>
      <c r="Z926">
        <v>15</v>
      </c>
      <c r="AA926">
        <v>43019</v>
      </c>
      <c r="AB926">
        <v>6</v>
      </c>
      <c r="AC926">
        <v>58.92</v>
      </c>
    </row>
    <row r="927" spans="1:29" x14ac:dyDescent="0.3">
      <c r="A927">
        <v>1999</v>
      </c>
      <c r="B927">
        <v>4</v>
      </c>
      <c r="C927" s="1">
        <v>36264</v>
      </c>
      <c r="D927">
        <v>36500</v>
      </c>
      <c r="E927">
        <v>4173</v>
      </c>
      <c r="F927">
        <v>1140</v>
      </c>
      <c r="G927">
        <v>1080</v>
      </c>
      <c r="H927">
        <v>150</v>
      </c>
      <c r="I927">
        <v>6840</v>
      </c>
      <c r="J927">
        <v>9210</v>
      </c>
      <c r="K927">
        <v>49883</v>
      </c>
      <c r="L927">
        <v>108</v>
      </c>
      <c r="M927">
        <v>2822</v>
      </c>
      <c r="N927">
        <v>1758</v>
      </c>
      <c r="O927">
        <v>0</v>
      </c>
      <c r="P927">
        <v>4688</v>
      </c>
      <c r="Q927">
        <v>1900</v>
      </c>
      <c r="R927">
        <v>458</v>
      </c>
      <c r="S927">
        <v>0</v>
      </c>
      <c r="T927">
        <v>1442</v>
      </c>
      <c r="U927">
        <v>5684</v>
      </c>
      <c r="V927">
        <v>9268</v>
      </c>
      <c r="W927">
        <v>34586</v>
      </c>
      <c r="X927">
        <v>43753</v>
      </c>
      <c r="Y927">
        <v>0.09</v>
      </c>
      <c r="Z927">
        <v>12</v>
      </c>
      <c r="AA927">
        <v>45221</v>
      </c>
      <c r="AB927">
        <v>3</v>
      </c>
      <c r="AC927">
        <v>58.94</v>
      </c>
    </row>
    <row r="928" spans="1:29" x14ac:dyDescent="0.3">
      <c r="A928">
        <v>1999</v>
      </c>
      <c r="B928">
        <v>4</v>
      </c>
      <c r="C928" s="1">
        <v>36265</v>
      </c>
      <c r="D928">
        <v>35700</v>
      </c>
      <c r="E928">
        <v>3550</v>
      </c>
      <c r="F928">
        <v>1230</v>
      </c>
      <c r="G928">
        <v>1070</v>
      </c>
      <c r="H928">
        <v>156</v>
      </c>
      <c r="I928">
        <v>6640</v>
      </c>
      <c r="J928">
        <v>9096</v>
      </c>
      <c r="K928">
        <v>48346</v>
      </c>
      <c r="L928">
        <v>84</v>
      </c>
      <c r="M928">
        <v>3837</v>
      </c>
      <c r="N928">
        <v>1962</v>
      </c>
      <c r="O928">
        <v>0</v>
      </c>
      <c r="P928">
        <v>5884</v>
      </c>
      <c r="Q928">
        <v>1900</v>
      </c>
      <c r="R928">
        <v>0</v>
      </c>
      <c r="S928">
        <v>0</v>
      </c>
      <c r="T928">
        <v>1900</v>
      </c>
      <c r="U928">
        <v>5577</v>
      </c>
      <c r="V928">
        <v>7554</v>
      </c>
      <c r="W928">
        <v>33141</v>
      </c>
      <c r="X928">
        <v>40562</v>
      </c>
      <c r="Y928">
        <v>0.12</v>
      </c>
      <c r="Z928">
        <v>16</v>
      </c>
      <c r="AA928">
        <v>41706</v>
      </c>
      <c r="AB928">
        <v>3</v>
      </c>
      <c r="AC928">
        <v>59</v>
      </c>
    </row>
    <row r="929" spans="1:29" x14ac:dyDescent="0.3">
      <c r="A929">
        <v>1999</v>
      </c>
      <c r="B929">
        <v>4</v>
      </c>
      <c r="C929" s="1">
        <v>36266</v>
      </c>
      <c r="D929">
        <v>34900</v>
      </c>
      <c r="E929">
        <v>2457</v>
      </c>
      <c r="F929">
        <v>1330</v>
      </c>
      <c r="G929">
        <v>1080</v>
      </c>
      <c r="H929">
        <v>176</v>
      </c>
      <c r="I929">
        <v>6640</v>
      </c>
      <c r="J929">
        <v>9226</v>
      </c>
      <c r="K929">
        <v>46583</v>
      </c>
      <c r="L929">
        <v>88</v>
      </c>
      <c r="M929">
        <v>4336</v>
      </c>
      <c r="N929">
        <v>2574</v>
      </c>
      <c r="O929">
        <v>0</v>
      </c>
      <c r="P929">
        <v>6998</v>
      </c>
      <c r="Q929">
        <v>1900</v>
      </c>
      <c r="R929">
        <v>0</v>
      </c>
      <c r="S929">
        <v>0</v>
      </c>
      <c r="T929">
        <v>1900</v>
      </c>
      <c r="U929">
        <v>5471</v>
      </c>
      <c r="V929">
        <v>6464</v>
      </c>
      <c r="W929">
        <v>31354</v>
      </c>
      <c r="X929">
        <v>37685</v>
      </c>
      <c r="Y929">
        <v>0.15</v>
      </c>
      <c r="Z929">
        <v>19</v>
      </c>
      <c r="AA929">
        <v>39943</v>
      </c>
      <c r="AB929">
        <v>6</v>
      </c>
      <c r="AC929">
        <v>59.11</v>
      </c>
    </row>
    <row r="930" spans="1:29" x14ac:dyDescent="0.3">
      <c r="A930">
        <v>1999</v>
      </c>
      <c r="B930">
        <v>4</v>
      </c>
      <c r="C930" s="1">
        <v>36267</v>
      </c>
      <c r="D930">
        <v>34600</v>
      </c>
      <c r="E930">
        <v>1897</v>
      </c>
      <c r="F930">
        <v>1460</v>
      </c>
      <c r="G930">
        <v>1080</v>
      </c>
      <c r="H930">
        <v>218</v>
      </c>
      <c r="I930">
        <v>6630</v>
      </c>
      <c r="J930">
        <v>9388</v>
      </c>
      <c r="K930">
        <v>45885</v>
      </c>
      <c r="L930">
        <v>81</v>
      </c>
      <c r="M930">
        <v>1315</v>
      </c>
      <c r="N930">
        <v>2320</v>
      </c>
      <c r="O930">
        <v>3</v>
      </c>
      <c r="P930">
        <v>3719</v>
      </c>
      <c r="Q930">
        <v>1900</v>
      </c>
      <c r="R930">
        <v>0</v>
      </c>
      <c r="S930">
        <v>0</v>
      </c>
      <c r="T930">
        <v>1900</v>
      </c>
      <c r="U930">
        <v>5431</v>
      </c>
      <c r="V930">
        <v>9865</v>
      </c>
      <c r="W930">
        <v>30534</v>
      </c>
      <c r="X930">
        <v>40266</v>
      </c>
      <c r="Y930">
        <v>0.08</v>
      </c>
      <c r="Z930">
        <v>12</v>
      </c>
      <c r="AA930">
        <v>41368</v>
      </c>
      <c r="AB930">
        <v>3</v>
      </c>
      <c r="AC930">
        <v>59.18</v>
      </c>
    </row>
    <row r="931" spans="1:29" x14ac:dyDescent="0.3">
      <c r="A931">
        <v>1999</v>
      </c>
      <c r="B931">
        <v>4</v>
      </c>
      <c r="C931" s="1">
        <v>36268</v>
      </c>
      <c r="D931">
        <v>34600</v>
      </c>
      <c r="E931">
        <v>1552</v>
      </c>
      <c r="F931">
        <v>1560</v>
      </c>
      <c r="G931">
        <v>1060</v>
      </c>
      <c r="H931">
        <v>210</v>
      </c>
      <c r="I931">
        <v>6780</v>
      </c>
      <c r="J931">
        <v>9610</v>
      </c>
      <c r="K931">
        <v>45762</v>
      </c>
      <c r="L931">
        <v>92</v>
      </c>
      <c r="M931">
        <v>1591</v>
      </c>
      <c r="N931">
        <v>2063</v>
      </c>
      <c r="O931">
        <v>2</v>
      </c>
      <c r="P931">
        <v>3747</v>
      </c>
      <c r="Q931">
        <v>1900</v>
      </c>
      <c r="R931">
        <v>0</v>
      </c>
      <c r="S931">
        <v>0</v>
      </c>
      <c r="T931">
        <v>1900</v>
      </c>
      <c r="U931">
        <v>5431</v>
      </c>
      <c r="V931">
        <v>10059</v>
      </c>
      <c r="W931">
        <v>30189</v>
      </c>
      <c r="X931">
        <v>40115</v>
      </c>
      <c r="Y931">
        <v>0.08</v>
      </c>
      <c r="Z931">
        <v>12</v>
      </c>
      <c r="AA931">
        <v>41217</v>
      </c>
      <c r="AB931">
        <v>3</v>
      </c>
      <c r="AC931">
        <v>59.24</v>
      </c>
    </row>
    <row r="932" spans="1:29" x14ac:dyDescent="0.3">
      <c r="A932">
        <v>1999</v>
      </c>
      <c r="B932">
        <v>4</v>
      </c>
      <c r="C932" s="1">
        <v>36269</v>
      </c>
      <c r="D932">
        <v>34700</v>
      </c>
      <c r="E932">
        <v>1359</v>
      </c>
      <c r="F932">
        <v>1600</v>
      </c>
      <c r="G932">
        <v>1040</v>
      </c>
      <c r="H932">
        <v>219</v>
      </c>
      <c r="I932">
        <v>6930</v>
      </c>
      <c r="J932">
        <v>9789</v>
      </c>
      <c r="K932">
        <v>45848</v>
      </c>
      <c r="L932">
        <v>79</v>
      </c>
      <c r="M932">
        <v>981</v>
      </c>
      <c r="N932">
        <v>1687</v>
      </c>
      <c r="O932">
        <v>17</v>
      </c>
      <c r="P932">
        <v>2764</v>
      </c>
      <c r="Q932">
        <v>1873</v>
      </c>
      <c r="R932">
        <v>0</v>
      </c>
      <c r="S932">
        <v>0</v>
      </c>
      <c r="T932">
        <v>1873</v>
      </c>
      <c r="U932">
        <v>5444</v>
      </c>
      <c r="V932">
        <v>11252</v>
      </c>
      <c r="W932">
        <v>30090</v>
      </c>
      <c r="X932">
        <v>41211</v>
      </c>
      <c r="Y932">
        <v>0.06</v>
      </c>
      <c r="Z932">
        <v>10</v>
      </c>
      <c r="AA932">
        <v>42298</v>
      </c>
      <c r="AB932">
        <v>3</v>
      </c>
      <c r="AC932">
        <v>59.28</v>
      </c>
    </row>
    <row r="933" spans="1:29" x14ac:dyDescent="0.3">
      <c r="A933">
        <v>1999</v>
      </c>
      <c r="B933">
        <v>4</v>
      </c>
      <c r="C933" s="1">
        <v>36270</v>
      </c>
      <c r="D933">
        <v>34200</v>
      </c>
      <c r="E933">
        <v>1320</v>
      </c>
      <c r="F933">
        <v>1540</v>
      </c>
      <c r="G933">
        <v>1040</v>
      </c>
      <c r="H933">
        <v>205</v>
      </c>
      <c r="I933">
        <v>6880</v>
      </c>
      <c r="J933">
        <v>9665</v>
      </c>
      <c r="K933">
        <v>45185</v>
      </c>
      <c r="L933">
        <v>94</v>
      </c>
      <c r="M933">
        <v>933</v>
      </c>
      <c r="N933">
        <v>1767</v>
      </c>
      <c r="O933">
        <v>29</v>
      </c>
      <c r="P933">
        <v>2823</v>
      </c>
      <c r="Q933">
        <v>1867</v>
      </c>
      <c r="R933">
        <v>0</v>
      </c>
      <c r="S933">
        <v>0</v>
      </c>
      <c r="T933">
        <v>1867</v>
      </c>
      <c r="U933">
        <v>5378</v>
      </c>
      <c r="V933">
        <v>11006</v>
      </c>
      <c r="W933">
        <v>29620</v>
      </c>
      <c r="X933">
        <v>40495</v>
      </c>
      <c r="Y933">
        <v>0.06</v>
      </c>
      <c r="Z933">
        <v>10</v>
      </c>
      <c r="AA933">
        <v>41578</v>
      </c>
      <c r="AB933">
        <v>3</v>
      </c>
      <c r="AC933">
        <v>59.32</v>
      </c>
    </row>
    <row r="934" spans="1:29" x14ac:dyDescent="0.3">
      <c r="A934">
        <v>1999</v>
      </c>
      <c r="B934">
        <v>4</v>
      </c>
      <c r="C934" s="1">
        <v>36271</v>
      </c>
      <c r="D934">
        <v>33600</v>
      </c>
      <c r="E934">
        <v>1363</v>
      </c>
      <c r="F934">
        <v>1460</v>
      </c>
      <c r="G934">
        <v>1030</v>
      </c>
      <c r="H934">
        <v>288</v>
      </c>
      <c r="I934">
        <v>6790</v>
      </c>
      <c r="J934">
        <v>9568</v>
      </c>
      <c r="K934">
        <v>44531</v>
      </c>
      <c r="L934">
        <v>98</v>
      </c>
      <c r="M934">
        <v>2173</v>
      </c>
      <c r="N934">
        <v>1306</v>
      </c>
      <c r="O934">
        <v>29</v>
      </c>
      <c r="P934">
        <v>3607</v>
      </c>
      <c r="Q934">
        <v>1880</v>
      </c>
      <c r="R934">
        <v>0</v>
      </c>
      <c r="S934">
        <v>0</v>
      </c>
      <c r="T934">
        <v>1880</v>
      </c>
      <c r="U934">
        <v>5298</v>
      </c>
      <c r="V934">
        <v>10037</v>
      </c>
      <c r="W934">
        <v>29139</v>
      </c>
      <c r="X934">
        <v>39044</v>
      </c>
      <c r="Y934">
        <v>0.08</v>
      </c>
      <c r="Z934">
        <v>12</v>
      </c>
      <c r="AA934">
        <v>40134</v>
      </c>
      <c r="AB934">
        <v>3</v>
      </c>
      <c r="AC934">
        <v>59.39</v>
      </c>
    </row>
    <row r="935" spans="1:29" x14ac:dyDescent="0.3">
      <c r="A935">
        <v>1999</v>
      </c>
      <c r="B935">
        <v>4</v>
      </c>
      <c r="C935" s="1">
        <v>36272</v>
      </c>
      <c r="D935">
        <v>33200</v>
      </c>
      <c r="E935">
        <v>1338</v>
      </c>
      <c r="F935">
        <v>1350</v>
      </c>
      <c r="G935">
        <v>1000</v>
      </c>
      <c r="H935">
        <v>268</v>
      </c>
      <c r="I935">
        <v>6810</v>
      </c>
      <c r="J935">
        <v>9428</v>
      </c>
      <c r="K935">
        <v>43966</v>
      </c>
      <c r="L935">
        <v>105</v>
      </c>
      <c r="M935">
        <v>1848</v>
      </c>
      <c r="N935">
        <v>994</v>
      </c>
      <c r="O935">
        <v>28</v>
      </c>
      <c r="P935">
        <v>2975</v>
      </c>
      <c r="Q935">
        <v>1881</v>
      </c>
      <c r="R935">
        <v>0</v>
      </c>
      <c r="S935">
        <v>0</v>
      </c>
      <c r="T935">
        <v>1881</v>
      </c>
      <c r="U935">
        <v>5245</v>
      </c>
      <c r="V935">
        <v>10475</v>
      </c>
      <c r="W935">
        <v>28767</v>
      </c>
      <c r="X935">
        <v>39109</v>
      </c>
      <c r="Y935">
        <v>0.06</v>
      </c>
      <c r="Z935">
        <v>11</v>
      </c>
      <c r="AA935">
        <v>40201</v>
      </c>
      <c r="AB935">
        <v>3</v>
      </c>
      <c r="AC935">
        <v>59.46</v>
      </c>
    </row>
    <row r="936" spans="1:29" x14ac:dyDescent="0.3">
      <c r="A936">
        <v>1999</v>
      </c>
      <c r="B936">
        <v>4</v>
      </c>
      <c r="C936" s="1">
        <v>36273</v>
      </c>
      <c r="D936">
        <v>31800</v>
      </c>
      <c r="E936">
        <v>215</v>
      </c>
      <c r="F936">
        <v>1220</v>
      </c>
      <c r="G936">
        <v>1010</v>
      </c>
      <c r="H936">
        <v>287</v>
      </c>
      <c r="I936">
        <v>6940</v>
      </c>
      <c r="J936">
        <v>9457</v>
      </c>
      <c r="K936">
        <v>41472</v>
      </c>
      <c r="L936">
        <v>95</v>
      </c>
      <c r="M936">
        <v>1896</v>
      </c>
      <c r="N936">
        <v>988</v>
      </c>
      <c r="O936">
        <v>24</v>
      </c>
      <c r="P936">
        <v>3003</v>
      </c>
      <c r="Q936">
        <v>1858</v>
      </c>
      <c r="R936">
        <v>0</v>
      </c>
      <c r="S936">
        <v>0</v>
      </c>
      <c r="T936">
        <v>1858</v>
      </c>
      <c r="U936">
        <v>5058</v>
      </c>
      <c r="V936">
        <v>10305</v>
      </c>
      <c r="W936">
        <v>26436</v>
      </c>
      <c r="X936">
        <v>36611</v>
      </c>
      <c r="Y936">
        <v>7.0000000000000007E-2</v>
      </c>
      <c r="Z936">
        <v>12</v>
      </c>
      <c r="AA936">
        <v>37689</v>
      </c>
      <c r="AB936">
        <v>3</v>
      </c>
      <c r="AC936">
        <v>59.56</v>
      </c>
    </row>
    <row r="937" spans="1:29" x14ac:dyDescent="0.3">
      <c r="A937">
        <v>1999</v>
      </c>
      <c r="B937">
        <v>4</v>
      </c>
      <c r="C937" s="1">
        <v>36274</v>
      </c>
      <c r="D937">
        <v>29900</v>
      </c>
      <c r="E937">
        <v>240</v>
      </c>
      <c r="F937">
        <v>1120</v>
      </c>
      <c r="G937">
        <v>988</v>
      </c>
      <c r="H937">
        <v>290</v>
      </c>
      <c r="I937">
        <v>7120</v>
      </c>
      <c r="J937">
        <v>9518</v>
      </c>
      <c r="K937">
        <v>39658</v>
      </c>
      <c r="L937">
        <v>100</v>
      </c>
      <c r="M937">
        <v>2748</v>
      </c>
      <c r="N937">
        <v>980</v>
      </c>
      <c r="O937">
        <v>33</v>
      </c>
      <c r="P937">
        <v>3862</v>
      </c>
      <c r="Q937">
        <v>1950</v>
      </c>
      <c r="R937">
        <v>0</v>
      </c>
      <c r="S937">
        <v>0</v>
      </c>
      <c r="T937">
        <v>1950</v>
      </c>
      <c r="U937">
        <v>4806</v>
      </c>
      <c r="V937">
        <v>9195</v>
      </c>
      <c r="W937">
        <v>24788</v>
      </c>
      <c r="X937">
        <v>33846</v>
      </c>
      <c r="Y937">
        <v>0.09</v>
      </c>
      <c r="Z937">
        <v>15</v>
      </c>
      <c r="AA937">
        <v>34977</v>
      </c>
      <c r="AB937">
        <v>3</v>
      </c>
      <c r="AC937">
        <v>59.71</v>
      </c>
    </row>
    <row r="938" spans="1:29" x14ac:dyDescent="0.3">
      <c r="A938">
        <v>1999</v>
      </c>
      <c r="B938">
        <v>4</v>
      </c>
      <c r="C938" s="1">
        <v>36275</v>
      </c>
      <c r="D938">
        <v>28600</v>
      </c>
      <c r="E938">
        <v>273</v>
      </c>
      <c r="F938">
        <v>1060</v>
      </c>
      <c r="G938">
        <v>983</v>
      </c>
      <c r="H938">
        <v>329</v>
      </c>
      <c r="I938">
        <v>7110</v>
      </c>
      <c r="J938">
        <v>9482</v>
      </c>
      <c r="K938">
        <v>38355</v>
      </c>
      <c r="L938">
        <v>104</v>
      </c>
      <c r="M938">
        <v>2389</v>
      </c>
      <c r="N938">
        <v>986</v>
      </c>
      <c r="O938">
        <v>31</v>
      </c>
      <c r="P938">
        <v>3511</v>
      </c>
      <c r="Q938">
        <v>1950</v>
      </c>
      <c r="R938">
        <v>0</v>
      </c>
      <c r="S938">
        <v>0</v>
      </c>
      <c r="T938">
        <v>1950</v>
      </c>
      <c r="U938">
        <v>4633</v>
      </c>
      <c r="V938">
        <v>9337</v>
      </c>
      <c r="W938">
        <v>23694</v>
      </c>
      <c r="X938">
        <v>32894</v>
      </c>
      <c r="Y938">
        <v>0.09</v>
      </c>
      <c r="Z938">
        <v>14</v>
      </c>
      <c r="AA938">
        <v>34025</v>
      </c>
      <c r="AB938">
        <v>3</v>
      </c>
      <c r="AC938">
        <v>59.87</v>
      </c>
    </row>
    <row r="939" spans="1:29" x14ac:dyDescent="0.3">
      <c r="A939">
        <v>1999</v>
      </c>
      <c r="B939">
        <v>4</v>
      </c>
      <c r="C939" s="1">
        <v>36276</v>
      </c>
      <c r="D939">
        <v>27500</v>
      </c>
      <c r="E939">
        <v>334</v>
      </c>
      <c r="F939">
        <v>1060</v>
      </c>
      <c r="G939">
        <v>993</v>
      </c>
      <c r="H939">
        <v>327</v>
      </c>
      <c r="I939">
        <v>6930</v>
      </c>
      <c r="J939">
        <v>9310</v>
      </c>
      <c r="K939">
        <v>37144</v>
      </c>
      <c r="L939">
        <v>105</v>
      </c>
      <c r="M939">
        <v>2338</v>
      </c>
      <c r="N939">
        <v>990</v>
      </c>
      <c r="O939">
        <v>35</v>
      </c>
      <c r="P939">
        <v>3468</v>
      </c>
      <c r="Q939">
        <v>1909</v>
      </c>
      <c r="R939">
        <v>0</v>
      </c>
      <c r="S939">
        <v>0</v>
      </c>
      <c r="T939">
        <v>1909</v>
      </c>
      <c r="U939">
        <v>4487</v>
      </c>
      <c r="V939">
        <v>9087</v>
      </c>
      <c r="W939">
        <v>22813</v>
      </c>
      <c r="X939">
        <v>31767</v>
      </c>
      <c r="Y939">
        <v>0.09</v>
      </c>
      <c r="Z939">
        <v>14</v>
      </c>
      <c r="AA939">
        <v>32874</v>
      </c>
      <c r="AB939">
        <v>3</v>
      </c>
      <c r="AC939">
        <v>60.04</v>
      </c>
    </row>
    <row r="940" spans="1:29" x14ac:dyDescent="0.3">
      <c r="A940">
        <v>1999</v>
      </c>
      <c r="B940">
        <v>4</v>
      </c>
      <c r="C940" s="1">
        <v>36277</v>
      </c>
      <c r="D940">
        <v>26900</v>
      </c>
      <c r="E940">
        <v>350</v>
      </c>
      <c r="F940">
        <v>1030</v>
      </c>
      <c r="G940">
        <v>983</v>
      </c>
      <c r="H940">
        <v>282</v>
      </c>
      <c r="I940">
        <v>6790</v>
      </c>
      <c r="J940">
        <v>9085</v>
      </c>
      <c r="K940">
        <v>36335</v>
      </c>
      <c r="L940">
        <v>112</v>
      </c>
      <c r="M940">
        <v>2350</v>
      </c>
      <c r="N940">
        <v>989</v>
      </c>
      <c r="O940">
        <v>28</v>
      </c>
      <c r="P940">
        <v>3478</v>
      </c>
      <c r="Q940">
        <v>1888</v>
      </c>
      <c r="R940">
        <v>0</v>
      </c>
      <c r="S940">
        <v>0</v>
      </c>
      <c r="T940">
        <v>1888</v>
      </c>
      <c r="U940">
        <v>4407</v>
      </c>
      <c r="V940">
        <v>8786</v>
      </c>
      <c r="W940">
        <v>22315</v>
      </c>
      <c r="X940">
        <v>30969</v>
      </c>
      <c r="Y940">
        <v>0.09</v>
      </c>
      <c r="Z940">
        <v>15</v>
      </c>
      <c r="AA940">
        <v>32064</v>
      </c>
      <c r="AB940">
        <v>3</v>
      </c>
      <c r="AC940">
        <v>60.22</v>
      </c>
    </row>
    <row r="941" spans="1:29" x14ac:dyDescent="0.3">
      <c r="A941">
        <v>1999</v>
      </c>
      <c r="B941">
        <v>4</v>
      </c>
      <c r="C941" s="1">
        <v>36278</v>
      </c>
      <c r="D941">
        <v>26700</v>
      </c>
      <c r="E941">
        <v>342</v>
      </c>
      <c r="F941">
        <v>998</v>
      </c>
      <c r="G941">
        <v>983</v>
      </c>
      <c r="H941">
        <v>281</v>
      </c>
      <c r="I941">
        <v>6730</v>
      </c>
      <c r="J941">
        <v>8992</v>
      </c>
      <c r="K941">
        <v>36034</v>
      </c>
      <c r="L941">
        <v>104</v>
      </c>
      <c r="M941">
        <v>2101</v>
      </c>
      <c r="N941">
        <v>991</v>
      </c>
      <c r="O941">
        <v>26</v>
      </c>
      <c r="P941">
        <v>3222</v>
      </c>
      <c r="Q941">
        <v>1921</v>
      </c>
      <c r="R941">
        <v>0</v>
      </c>
      <c r="S941">
        <v>0</v>
      </c>
      <c r="T941">
        <v>1921</v>
      </c>
      <c r="U941">
        <v>4380</v>
      </c>
      <c r="V941">
        <v>8902</v>
      </c>
      <c r="W941">
        <v>22124</v>
      </c>
      <c r="X941">
        <v>30891</v>
      </c>
      <c r="Y941">
        <v>0.08</v>
      </c>
      <c r="Z941">
        <v>14</v>
      </c>
      <c r="AA941">
        <v>32005</v>
      </c>
      <c r="AB941">
        <v>3</v>
      </c>
      <c r="AC941">
        <v>60.39</v>
      </c>
    </row>
    <row r="942" spans="1:29" x14ac:dyDescent="0.3">
      <c r="A942">
        <v>1999</v>
      </c>
      <c r="B942">
        <v>4</v>
      </c>
      <c r="C942" s="1">
        <v>36279</v>
      </c>
      <c r="D942">
        <v>26100</v>
      </c>
      <c r="E942">
        <v>318</v>
      </c>
      <c r="F942">
        <v>939</v>
      </c>
      <c r="G942">
        <v>992</v>
      </c>
      <c r="H942">
        <v>273</v>
      </c>
      <c r="I942">
        <v>7090</v>
      </c>
      <c r="J942">
        <v>9294</v>
      </c>
      <c r="K942">
        <v>35712</v>
      </c>
      <c r="L942">
        <v>98</v>
      </c>
      <c r="M942">
        <v>1447</v>
      </c>
      <c r="N942">
        <v>1677</v>
      </c>
      <c r="O942">
        <v>33</v>
      </c>
      <c r="P942">
        <v>3255</v>
      </c>
      <c r="Q942">
        <v>1914</v>
      </c>
      <c r="R942">
        <v>0</v>
      </c>
      <c r="S942">
        <v>0</v>
      </c>
      <c r="T942">
        <v>1914</v>
      </c>
      <c r="U942">
        <v>4300</v>
      </c>
      <c r="V942">
        <v>9095</v>
      </c>
      <c r="W942">
        <v>21582</v>
      </c>
      <c r="X942">
        <v>30543</v>
      </c>
      <c r="Y942">
        <v>0.09</v>
      </c>
      <c r="Z942">
        <v>14</v>
      </c>
      <c r="AA942">
        <v>31653</v>
      </c>
      <c r="AB942">
        <v>4</v>
      </c>
      <c r="AC942">
        <v>60.56</v>
      </c>
    </row>
    <row r="943" spans="1:29" x14ac:dyDescent="0.3">
      <c r="A943">
        <v>1999</v>
      </c>
      <c r="B943">
        <v>4</v>
      </c>
      <c r="C943" s="1">
        <v>36280</v>
      </c>
      <c r="D943">
        <v>25500</v>
      </c>
      <c r="E943">
        <v>366</v>
      </c>
      <c r="F943">
        <v>847</v>
      </c>
      <c r="G943">
        <v>989</v>
      </c>
      <c r="H943">
        <v>288</v>
      </c>
      <c r="I943">
        <v>7280</v>
      </c>
      <c r="J943">
        <v>9404</v>
      </c>
      <c r="K943">
        <v>35270</v>
      </c>
      <c r="L943">
        <v>105</v>
      </c>
      <c r="M943">
        <v>1442</v>
      </c>
      <c r="N943">
        <v>1733</v>
      </c>
      <c r="O943">
        <v>40</v>
      </c>
      <c r="P943">
        <v>3320</v>
      </c>
      <c r="Q943">
        <v>1891</v>
      </c>
      <c r="R943">
        <v>0</v>
      </c>
      <c r="S943">
        <v>0</v>
      </c>
      <c r="T943">
        <v>1891</v>
      </c>
      <c r="U943">
        <v>4221</v>
      </c>
      <c r="V943">
        <v>9076</v>
      </c>
      <c r="W943">
        <v>21116</v>
      </c>
      <c r="X943">
        <v>30060</v>
      </c>
      <c r="Y943">
        <v>0.09</v>
      </c>
      <c r="Z943">
        <v>15</v>
      </c>
      <c r="AA943">
        <v>31156</v>
      </c>
      <c r="AB943">
        <v>4</v>
      </c>
      <c r="AC943">
        <v>60.73</v>
      </c>
    </row>
    <row r="944" spans="1:29" x14ac:dyDescent="0.3">
      <c r="A944">
        <v>1999</v>
      </c>
      <c r="B944">
        <v>5</v>
      </c>
      <c r="C944" s="1">
        <v>36281</v>
      </c>
      <c r="D944">
        <v>24900</v>
      </c>
      <c r="E944">
        <v>393</v>
      </c>
      <c r="F944">
        <v>808</v>
      </c>
      <c r="G944">
        <v>985</v>
      </c>
      <c r="H944">
        <v>252</v>
      </c>
      <c r="I944">
        <v>7130</v>
      </c>
      <c r="J944">
        <v>9175</v>
      </c>
      <c r="K944">
        <v>34468</v>
      </c>
      <c r="L944">
        <v>118</v>
      </c>
      <c r="M944">
        <v>2142</v>
      </c>
      <c r="N944">
        <v>1841</v>
      </c>
      <c r="O944">
        <v>40</v>
      </c>
      <c r="P944">
        <v>4142</v>
      </c>
      <c r="Q944">
        <v>2000</v>
      </c>
      <c r="R944">
        <v>0</v>
      </c>
      <c r="S944">
        <v>0</v>
      </c>
      <c r="T944">
        <v>2000</v>
      </c>
      <c r="U944">
        <v>4141</v>
      </c>
      <c r="V944">
        <v>7874</v>
      </c>
      <c r="W944">
        <v>20592</v>
      </c>
      <c r="X944">
        <v>28326</v>
      </c>
      <c r="Y944">
        <v>0.12</v>
      </c>
      <c r="Z944">
        <v>18</v>
      </c>
      <c r="AA944">
        <v>29534</v>
      </c>
      <c r="AB944">
        <v>4</v>
      </c>
      <c r="AC944">
        <v>60.93</v>
      </c>
    </row>
    <row r="945" spans="1:29" x14ac:dyDescent="0.3">
      <c r="A945">
        <v>1999</v>
      </c>
      <c r="B945">
        <v>5</v>
      </c>
      <c r="C945" s="1">
        <v>36282</v>
      </c>
      <c r="D945">
        <v>24800</v>
      </c>
      <c r="E945">
        <v>419</v>
      </c>
      <c r="F945">
        <v>814</v>
      </c>
      <c r="G945">
        <v>985</v>
      </c>
      <c r="H945">
        <v>235</v>
      </c>
      <c r="I945">
        <v>6930</v>
      </c>
      <c r="J945">
        <v>8964</v>
      </c>
      <c r="K945">
        <v>34183</v>
      </c>
      <c r="L945">
        <v>107</v>
      </c>
      <c r="M945">
        <v>1845</v>
      </c>
      <c r="N945">
        <v>1843</v>
      </c>
      <c r="O945">
        <v>30</v>
      </c>
      <c r="P945">
        <v>3825</v>
      </c>
      <c r="Q945">
        <v>2000</v>
      </c>
      <c r="R945">
        <v>0</v>
      </c>
      <c r="S945">
        <v>0</v>
      </c>
      <c r="T945">
        <v>2000</v>
      </c>
      <c r="U945">
        <v>4127</v>
      </c>
      <c r="V945">
        <v>7966</v>
      </c>
      <c r="W945">
        <v>20532</v>
      </c>
      <c r="X945">
        <v>28358</v>
      </c>
      <c r="Y945">
        <v>0.11</v>
      </c>
      <c r="Z945">
        <v>17</v>
      </c>
      <c r="AA945">
        <v>29518</v>
      </c>
      <c r="AB945">
        <v>4</v>
      </c>
      <c r="AC945">
        <v>61.12</v>
      </c>
    </row>
    <row r="946" spans="1:29" x14ac:dyDescent="0.3">
      <c r="A946">
        <v>1999</v>
      </c>
      <c r="B946">
        <v>5</v>
      </c>
      <c r="C946" s="1">
        <v>36283</v>
      </c>
      <c r="D946">
        <v>24400</v>
      </c>
      <c r="E946">
        <v>432</v>
      </c>
      <c r="F946">
        <v>1000</v>
      </c>
      <c r="G946">
        <v>1000</v>
      </c>
      <c r="H946">
        <v>253</v>
      </c>
      <c r="I946">
        <v>7250</v>
      </c>
      <c r="J946">
        <v>9503</v>
      </c>
      <c r="K946">
        <v>34335</v>
      </c>
      <c r="L946">
        <v>110</v>
      </c>
      <c r="M946">
        <v>1193</v>
      </c>
      <c r="N946">
        <v>1842</v>
      </c>
      <c r="O946">
        <v>35</v>
      </c>
      <c r="P946">
        <v>3180</v>
      </c>
      <c r="Q946">
        <v>1924</v>
      </c>
      <c r="R946">
        <v>1146</v>
      </c>
      <c r="S946">
        <v>0</v>
      </c>
      <c r="T946">
        <v>778</v>
      </c>
      <c r="U946">
        <v>4074</v>
      </c>
      <c r="V946">
        <v>9892</v>
      </c>
      <c r="W946">
        <v>20540</v>
      </c>
      <c r="X946">
        <v>30377</v>
      </c>
      <c r="Y946">
        <v>0.08</v>
      </c>
      <c r="Z946">
        <v>12</v>
      </c>
      <c r="AA946">
        <v>30828</v>
      </c>
      <c r="AB946">
        <v>1</v>
      </c>
      <c r="AC946">
        <v>61.25</v>
      </c>
    </row>
    <row r="947" spans="1:29" x14ac:dyDescent="0.3">
      <c r="A947">
        <v>1999</v>
      </c>
      <c r="B947">
        <v>5</v>
      </c>
      <c r="C947" s="1">
        <v>36284</v>
      </c>
      <c r="D947">
        <v>24800</v>
      </c>
      <c r="E947">
        <v>461</v>
      </c>
      <c r="F947">
        <v>1060</v>
      </c>
      <c r="G947">
        <v>994</v>
      </c>
      <c r="H947">
        <v>270</v>
      </c>
      <c r="I947">
        <v>7340</v>
      </c>
      <c r="J947">
        <v>9664</v>
      </c>
      <c r="K947">
        <v>34925</v>
      </c>
      <c r="L947">
        <v>111</v>
      </c>
      <c r="M947">
        <v>2094</v>
      </c>
      <c r="N947">
        <v>1834</v>
      </c>
      <c r="O947">
        <v>31</v>
      </c>
      <c r="P947">
        <v>4070</v>
      </c>
      <c r="Q947">
        <v>2017</v>
      </c>
      <c r="R947">
        <v>1146</v>
      </c>
      <c r="S947">
        <v>0</v>
      </c>
      <c r="T947">
        <v>871</v>
      </c>
      <c r="U947">
        <v>4127</v>
      </c>
      <c r="V947">
        <v>9155</v>
      </c>
      <c r="W947">
        <v>20890</v>
      </c>
      <c r="X947">
        <v>29984</v>
      </c>
      <c r="Y947">
        <v>0.11</v>
      </c>
      <c r="Z947">
        <v>14</v>
      </c>
      <c r="AA947">
        <v>30489</v>
      </c>
      <c r="AB947">
        <v>2</v>
      </c>
      <c r="AC947">
        <v>61.39</v>
      </c>
    </row>
    <row r="948" spans="1:29" x14ac:dyDescent="0.3">
      <c r="A948">
        <v>1999</v>
      </c>
      <c r="B948">
        <v>5</v>
      </c>
      <c r="C948" s="1">
        <v>36285</v>
      </c>
      <c r="D948">
        <v>24400</v>
      </c>
      <c r="E948">
        <v>499</v>
      </c>
      <c r="F948">
        <v>891</v>
      </c>
      <c r="G948">
        <v>991</v>
      </c>
      <c r="H948">
        <v>260</v>
      </c>
      <c r="I948">
        <v>7290</v>
      </c>
      <c r="J948">
        <v>9432</v>
      </c>
      <c r="K948">
        <v>34331</v>
      </c>
      <c r="L948">
        <v>136</v>
      </c>
      <c r="M948">
        <v>686</v>
      </c>
      <c r="N948">
        <v>2579</v>
      </c>
      <c r="O948">
        <v>27</v>
      </c>
      <c r="P948">
        <v>3428</v>
      </c>
      <c r="Q948">
        <v>2069</v>
      </c>
      <c r="R948">
        <v>1146</v>
      </c>
      <c r="S948">
        <v>0</v>
      </c>
      <c r="T948">
        <v>923</v>
      </c>
      <c r="U948">
        <v>4074</v>
      </c>
      <c r="V948">
        <v>9478</v>
      </c>
      <c r="W948">
        <v>20566</v>
      </c>
      <c r="X948">
        <v>29980</v>
      </c>
      <c r="Y948">
        <v>0.09</v>
      </c>
      <c r="Z948">
        <v>13</v>
      </c>
      <c r="AA948">
        <v>30515</v>
      </c>
      <c r="AB948">
        <v>2</v>
      </c>
      <c r="AC948">
        <v>61.51</v>
      </c>
    </row>
    <row r="949" spans="1:29" x14ac:dyDescent="0.3">
      <c r="A949">
        <v>1999</v>
      </c>
      <c r="B949">
        <v>5</v>
      </c>
      <c r="C949" s="1">
        <v>36286</v>
      </c>
      <c r="D949">
        <v>23800</v>
      </c>
      <c r="E949">
        <v>518</v>
      </c>
      <c r="F949">
        <v>858</v>
      </c>
      <c r="G949">
        <v>988</v>
      </c>
      <c r="H949">
        <v>238</v>
      </c>
      <c r="I949">
        <v>7200</v>
      </c>
      <c r="J949">
        <v>9284</v>
      </c>
      <c r="K949">
        <v>33602</v>
      </c>
      <c r="L949">
        <v>145</v>
      </c>
      <c r="M949">
        <v>1499</v>
      </c>
      <c r="N949">
        <v>2233</v>
      </c>
      <c r="O949">
        <v>38</v>
      </c>
      <c r="P949">
        <v>3915</v>
      </c>
      <c r="Q949">
        <v>2045</v>
      </c>
      <c r="R949">
        <v>1146</v>
      </c>
      <c r="S949">
        <v>0</v>
      </c>
      <c r="T949">
        <v>899</v>
      </c>
      <c r="U949">
        <v>3994</v>
      </c>
      <c r="V949">
        <v>8779</v>
      </c>
      <c r="W949">
        <v>20072</v>
      </c>
      <c r="X949">
        <v>28788</v>
      </c>
      <c r="Y949">
        <v>0.11</v>
      </c>
      <c r="Z949">
        <v>14</v>
      </c>
      <c r="AA949">
        <v>29310</v>
      </c>
      <c r="AB949">
        <v>2</v>
      </c>
      <c r="AC949">
        <v>61.66</v>
      </c>
    </row>
    <row r="950" spans="1:29" x14ac:dyDescent="0.3">
      <c r="A950">
        <v>1999</v>
      </c>
      <c r="B950">
        <v>5</v>
      </c>
      <c r="C950" s="1">
        <v>36287</v>
      </c>
      <c r="D950">
        <v>22500</v>
      </c>
      <c r="E950">
        <v>543</v>
      </c>
      <c r="F950">
        <v>885</v>
      </c>
      <c r="G950">
        <v>976</v>
      </c>
      <c r="H950">
        <v>270</v>
      </c>
      <c r="I950">
        <v>7060</v>
      </c>
      <c r="J950">
        <v>9191</v>
      </c>
      <c r="K950">
        <v>32234</v>
      </c>
      <c r="L950">
        <v>54</v>
      </c>
      <c r="M950">
        <v>1752</v>
      </c>
      <c r="N950">
        <v>1905</v>
      </c>
      <c r="O950">
        <v>38</v>
      </c>
      <c r="P950">
        <v>3749</v>
      </c>
      <c r="Q950">
        <v>2079</v>
      </c>
      <c r="R950">
        <v>1146</v>
      </c>
      <c r="S950">
        <v>0</v>
      </c>
      <c r="T950">
        <v>933</v>
      </c>
      <c r="U950">
        <v>3822</v>
      </c>
      <c r="V950">
        <v>8657</v>
      </c>
      <c r="W950">
        <v>18960</v>
      </c>
      <c r="X950">
        <v>27551</v>
      </c>
      <c r="Y950">
        <v>0.11</v>
      </c>
      <c r="Z950">
        <v>15</v>
      </c>
      <c r="AA950">
        <v>28093</v>
      </c>
      <c r="AB950">
        <v>2</v>
      </c>
      <c r="AC950">
        <v>61.83</v>
      </c>
    </row>
    <row r="951" spans="1:29" x14ac:dyDescent="0.3">
      <c r="A951">
        <v>1999</v>
      </c>
      <c r="B951">
        <v>5</v>
      </c>
      <c r="C951" s="1">
        <v>36288</v>
      </c>
      <c r="D951">
        <v>21300</v>
      </c>
      <c r="E951">
        <v>538</v>
      </c>
      <c r="F951">
        <v>892</v>
      </c>
      <c r="G951">
        <v>965</v>
      </c>
      <c r="H951">
        <v>289</v>
      </c>
      <c r="I951">
        <v>6920</v>
      </c>
      <c r="J951">
        <v>9066</v>
      </c>
      <c r="K951">
        <v>30904</v>
      </c>
      <c r="L951">
        <v>0</v>
      </c>
      <c r="M951">
        <v>950</v>
      </c>
      <c r="N951">
        <v>1980</v>
      </c>
      <c r="O951">
        <v>39</v>
      </c>
      <c r="P951">
        <v>2968</v>
      </c>
      <c r="Q951">
        <v>2150</v>
      </c>
      <c r="R951">
        <v>0</v>
      </c>
      <c r="S951">
        <v>0</v>
      </c>
      <c r="T951">
        <v>2150</v>
      </c>
      <c r="U951">
        <v>3662</v>
      </c>
      <c r="V951">
        <v>8362</v>
      </c>
      <c r="W951">
        <v>17574</v>
      </c>
      <c r="X951">
        <v>25786</v>
      </c>
      <c r="Y951">
        <v>0.09</v>
      </c>
      <c r="Z951">
        <v>17</v>
      </c>
      <c r="AA951">
        <v>27033</v>
      </c>
      <c r="AB951">
        <v>5</v>
      </c>
      <c r="AC951">
        <v>62.03</v>
      </c>
    </row>
    <row r="952" spans="1:29" x14ac:dyDescent="0.3">
      <c r="A952">
        <v>1999</v>
      </c>
      <c r="B952">
        <v>5</v>
      </c>
      <c r="C952" s="1">
        <v>36289</v>
      </c>
      <c r="D952">
        <v>21400</v>
      </c>
      <c r="E952">
        <v>560</v>
      </c>
      <c r="F952">
        <v>866</v>
      </c>
      <c r="G952">
        <v>967</v>
      </c>
      <c r="H952">
        <v>332</v>
      </c>
      <c r="I952">
        <v>7170</v>
      </c>
      <c r="J952">
        <v>9335</v>
      </c>
      <c r="K952">
        <v>31295</v>
      </c>
      <c r="L952">
        <v>0</v>
      </c>
      <c r="M952">
        <v>1647</v>
      </c>
      <c r="N952">
        <v>1981</v>
      </c>
      <c r="O952">
        <v>37</v>
      </c>
      <c r="P952">
        <v>3665</v>
      </c>
      <c r="Q952">
        <v>2119</v>
      </c>
      <c r="R952">
        <v>0</v>
      </c>
      <c r="S952">
        <v>0</v>
      </c>
      <c r="T952">
        <v>2119</v>
      </c>
      <c r="U952">
        <v>3675</v>
      </c>
      <c r="V952">
        <v>7968</v>
      </c>
      <c r="W952">
        <v>17691</v>
      </c>
      <c r="X952">
        <v>25511</v>
      </c>
      <c r="Y952">
        <v>0.11</v>
      </c>
      <c r="Z952">
        <v>18</v>
      </c>
      <c r="AA952">
        <v>26740</v>
      </c>
      <c r="AB952">
        <v>5</v>
      </c>
      <c r="AC952">
        <v>62.22</v>
      </c>
    </row>
    <row r="953" spans="1:29" x14ac:dyDescent="0.3">
      <c r="A953">
        <v>1999</v>
      </c>
      <c r="B953">
        <v>5</v>
      </c>
      <c r="C953" s="1">
        <v>36290</v>
      </c>
      <c r="D953">
        <v>21200</v>
      </c>
      <c r="E953">
        <v>582</v>
      </c>
      <c r="F953">
        <v>815</v>
      </c>
      <c r="G953">
        <v>953</v>
      </c>
      <c r="H953">
        <v>311</v>
      </c>
      <c r="I953">
        <v>7200</v>
      </c>
      <c r="J953">
        <v>9279</v>
      </c>
      <c r="K953">
        <v>31061</v>
      </c>
      <c r="L953">
        <v>0</v>
      </c>
      <c r="M953">
        <v>1997</v>
      </c>
      <c r="N953">
        <v>1948</v>
      </c>
      <c r="O953">
        <v>33</v>
      </c>
      <c r="P953">
        <v>3978</v>
      </c>
      <c r="Q953">
        <v>2094</v>
      </c>
      <c r="R953">
        <v>0</v>
      </c>
      <c r="S953">
        <v>0</v>
      </c>
      <c r="T953">
        <v>2094</v>
      </c>
      <c r="U953">
        <v>3649</v>
      </c>
      <c r="V953">
        <v>7589</v>
      </c>
      <c r="W953">
        <v>17547</v>
      </c>
      <c r="X953">
        <v>24989</v>
      </c>
      <c r="Y953">
        <v>0.12</v>
      </c>
      <c r="Z953">
        <v>20</v>
      </c>
      <c r="AA953">
        <v>26203</v>
      </c>
      <c r="AB953">
        <v>5</v>
      </c>
      <c r="AC953">
        <v>62.42</v>
      </c>
    </row>
    <row r="954" spans="1:29" x14ac:dyDescent="0.3">
      <c r="A954">
        <v>1999</v>
      </c>
      <c r="B954">
        <v>5</v>
      </c>
      <c r="C954" s="1">
        <v>36291</v>
      </c>
      <c r="D954">
        <v>20500</v>
      </c>
      <c r="E954">
        <v>610</v>
      </c>
      <c r="F954">
        <v>782</v>
      </c>
      <c r="G954">
        <v>962</v>
      </c>
      <c r="H954">
        <v>264</v>
      </c>
      <c r="I954">
        <v>7030</v>
      </c>
      <c r="J954">
        <v>9038</v>
      </c>
      <c r="K954">
        <v>30148</v>
      </c>
      <c r="L954">
        <v>0</v>
      </c>
      <c r="M954">
        <v>1291</v>
      </c>
      <c r="N954">
        <v>1559</v>
      </c>
      <c r="O954">
        <v>38</v>
      </c>
      <c r="P954">
        <v>2888</v>
      </c>
      <c r="Q954">
        <v>2178</v>
      </c>
      <c r="R954">
        <v>0</v>
      </c>
      <c r="S954">
        <v>0</v>
      </c>
      <c r="T954">
        <v>2178</v>
      </c>
      <c r="U954">
        <v>3556</v>
      </c>
      <c r="V954">
        <v>8290</v>
      </c>
      <c r="W954">
        <v>16945</v>
      </c>
      <c r="X954">
        <v>25082</v>
      </c>
      <c r="Y954">
        <v>0.09</v>
      </c>
      <c r="Z954">
        <v>17</v>
      </c>
      <c r="AA954">
        <v>26345</v>
      </c>
      <c r="AB954">
        <v>5</v>
      </c>
      <c r="AC954">
        <v>62.6</v>
      </c>
    </row>
    <row r="955" spans="1:29" x14ac:dyDescent="0.3">
      <c r="A955">
        <v>1999</v>
      </c>
      <c r="B955">
        <v>5</v>
      </c>
      <c r="C955" s="1">
        <v>36292</v>
      </c>
      <c r="D955">
        <v>19300</v>
      </c>
      <c r="E955">
        <v>629</v>
      </c>
      <c r="F955">
        <v>798</v>
      </c>
      <c r="G955">
        <v>947</v>
      </c>
      <c r="H955">
        <v>246</v>
      </c>
      <c r="I955">
        <v>6810</v>
      </c>
      <c r="J955">
        <v>8801</v>
      </c>
      <c r="K955">
        <v>28730</v>
      </c>
      <c r="L955">
        <v>0</v>
      </c>
      <c r="M955">
        <v>3001</v>
      </c>
      <c r="N955">
        <v>861</v>
      </c>
      <c r="O955">
        <v>41</v>
      </c>
      <c r="P955">
        <v>3903</v>
      </c>
      <c r="Q955">
        <v>2256</v>
      </c>
      <c r="R955">
        <v>0</v>
      </c>
      <c r="S955">
        <v>0</v>
      </c>
      <c r="T955">
        <v>2256</v>
      </c>
      <c r="U955">
        <v>3396</v>
      </c>
      <c r="V955">
        <v>6828</v>
      </c>
      <c r="W955">
        <v>15902</v>
      </c>
      <c r="X955">
        <v>22572</v>
      </c>
      <c r="Y955">
        <v>0.13</v>
      </c>
      <c r="Z955">
        <v>21</v>
      </c>
      <c r="AA955">
        <v>23965</v>
      </c>
      <c r="AB955">
        <v>6</v>
      </c>
      <c r="AC955">
        <v>62.85</v>
      </c>
    </row>
    <row r="956" spans="1:29" x14ac:dyDescent="0.3">
      <c r="A956">
        <v>1999</v>
      </c>
      <c r="B956">
        <v>5</v>
      </c>
      <c r="C956" s="1">
        <v>36293</v>
      </c>
      <c r="D956">
        <v>18700</v>
      </c>
      <c r="E956">
        <v>596</v>
      </c>
      <c r="F956">
        <v>814</v>
      </c>
      <c r="G956">
        <v>923</v>
      </c>
      <c r="H956">
        <v>263</v>
      </c>
      <c r="I956">
        <v>6950</v>
      </c>
      <c r="J956">
        <v>8950</v>
      </c>
      <c r="K956">
        <v>28246</v>
      </c>
      <c r="L956">
        <v>0</v>
      </c>
      <c r="M956">
        <v>3491</v>
      </c>
      <c r="N956">
        <v>252</v>
      </c>
      <c r="O956">
        <v>43</v>
      </c>
      <c r="P956">
        <v>3786</v>
      </c>
      <c r="Q956">
        <v>2234</v>
      </c>
      <c r="R956">
        <v>0</v>
      </c>
      <c r="S956">
        <v>0</v>
      </c>
      <c r="T956">
        <v>2234</v>
      </c>
      <c r="U956">
        <v>3316</v>
      </c>
      <c r="V956">
        <v>7027</v>
      </c>
      <c r="W956">
        <v>15354</v>
      </c>
      <c r="X956">
        <v>22225</v>
      </c>
      <c r="Y956">
        <v>0.13</v>
      </c>
      <c r="Z956">
        <v>21</v>
      </c>
      <c r="AA956">
        <v>23521</v>
      </c>
      <c r="AB956">
        <v>6</v>
      </c>
      <c r="AC956">
        <v>63.09</v>
      </c>
    </row>
    <row r="957" spans="1:29" x14ac:dyDescent="0.3">
      <c r="A957">
        <v>1999</v>
      </c>
      <c r="B957">
        <v>5</v>
      </c>
      <c r="C957" s="1">
        <v>36294</v>
      </c>
      <c r="D957">
        <v>18100</v>
      </c>
      <c r="E957">
        <v>552</v>
      </c>
      <c r="F957">
        <v>771</v>
      </c>
      <c r="G957">
        <v>904</v>
      </c>
      <c r="H957">
        <v>312</v>
      </c>
      <c r="I957">
        <v>7260</v>
      </c>
      <c r="J957">
        <v>9247</v>
      </c>
      <c r="K957">
        <v>27899</v>
      </c>
      <c r="L957">
        <v>0</v>
      </c>
      <c r="M957">
        <v>3000</v>
      </c>
      <c r="N957">
        <v>0</v>
      </c>
      <c r="O957">
        <v>47</v>
      </c>
      <c r="P957">
        <v>3047</v>
      </c>
      <c r="Q957">
        <v>2273</v>
      </c>
      <c r="R957">
        <v>0</v>
      </c>
      <c r="S957">
        <v>0</v>
      </c>
      <c r="T957">
        <v>2273</v>
      </c>
      <c r="U957">
        <v>3236</v>
      </c>
      <c r="V957">
        <v>7959</v>
      </c>
      <c r="W957">
        <v>14779</v>
      </c>
      <c r="X957">
        <v>22579</v>
      </c>
      <c r="Y957">
        <v>0.1</v>
      </c>
      <c r="Z957">
        <v>19</v>
      </c>
      <c r="AA957">
        <v>23897</v>
      </c>
      <c r="AB957">
        <v>6</v>
      </c>
      <c r="AC957">
        <v>63.3</v>
      </c>
    </row>
    <row r="958" spans="1:29" x14ac:dyDescent="0.3">
      <c r="A958">
        <v>1999</v>
      </c>
      <c r="B958">
        <v>5</v>
      </c>
      <c r="C958" s="1">
        <v>36295</v>
      </c>
      <c r="D958">
        <v>18200</v>
      </c>
      <c r="E958">
        <v>549</v>
      </c>
      <c r="F958">
        <v>717</v>
      </c>
      <c r="G958">
        <v>907</v>
      </c>
      <c r="H958">
        <v>363</v>
      </c>
      <c r="I958">
        <v>7330</v>
      </c>
      <c r="J958">
        <v>9317</v>
      </c>
      <c r="K958">
        <v>28066</v>
      </c>
      <c r="L958">
        <v>0</v>
      </c>
      <c r="M958">
        <v>1591</v>
      </c>
      <c r="N958">
        <v>1350</v>
      </c>
      <c r="O958">
        <v>49</v>
      </c>
      <c r="P958">
        <v>2991</v>
      </c>
      <c r="Q958">
        <v>2287</v>
      </c>
      <c r="R958">
        <v>0</v>
      </c>
      <c r="S958">
        <v>0</v>
      </c>
      <c r="T958">
        <v>2287</v>
      </c>
      <c r="U958">
        <v>3250</v>
      </c>
      <c r="V958">
        <v>8090</v>
      </c>
      <c r="W958">
        <v>14859</v>
      </c>
      <c r="X958">
        <v>22789</v>
      </c>
      <c r="Y958">
        <v>0.1</v>
      </c>
      <c r="Z958">
        <v>19</v>
      </c>
      <c r="AA958">
        <v>24115</v>
      </c>
      <c r="AB958">
        <v>6</v>
      </c>
      <c r="AC958">
        <v>63.5</v>
      </c>
    </row>
    <row r="959" spans="1:29" x14ac:dyDescent="0.3">
      <c r="A959">
        <v>1999</v>
      </c>
      <c r="B959">
        <v>5</v>
      </c>
      <c r="C959" s="1">
        <v>36296</v>
      </c>
      <c r="D959">
        <v>17500</v>
      </c>
      <c r="E959">
        <v>583</v>
      </c>
      <c r="F959">
        <v>674</v>
      </c>
      <c r="G959">
        <v>900</v>
      </c>
      <c r="H959">
        <v>383</v>
      </c>
      <c r="I959">
        <v>7070</v>
      </c>
      <c r="J959">
        <v>9027</v>
      </c>
      <c r="K959">
        <v>27110</v>
      </c>
      <c r="L959">
        <v>0</v>
      </c>
      <c r="M959">
        <v>997</v>
      </c>
      <c r="N959">
        <v>2016</v>
      </c>
      <c r="O959">
        <v>45</v>
      </c>
      <c r="P959">
        <v>3058</v>
      </c>
      <c r="Q959">
        <v>2350</v>
      </c>
      <c r="R959">
        <v>0</v>
      </c>
      <c r="S959">
        <v>0</v>
      </c>
      <c r="T959">
        <v>2350</v>
      </c>
      <c r="U959">
        <v>3157</v>
      </c>
      <c r="V959">
        <v>7598</v>
      </c>
      <c r="W959">
        <v>14269</v>
      </c>
      <c r="X959">
        <v>21702</v>
      </c>
      <c r="Y959">
        <v>0.11</v>
      </c>
      <c r="Z959">
        <v>20</v>
      </c>
      <c r="AA959">
        <v>23065</v>
      </c>
      <c r="AB959">
        <v>6</v>
      </c>
      <c r="AC959">
        <v>63.72</v>
      </c>
    </row>
    <row r="960" spans="1:29" x14ac:dyDescent="0.3">
      <c r="A960">
        <v>1999</v>
      </c>
      <c r="B960">
        <v>5</v>
      </c>
      <c r="C960" s="1">
        <v>36297</v>
      </c>
      <c r="D960">
        <v>16900</v>
      </c>
      <c r="E960">
        <v>627</v>
      </c>
      <c r="F960">
        <v>631</v>
      </c>
      <c r="G960">
        <v>901</v>
      </c>
      <c r="H960">
        <v>397</v>
      </c>
      <c r="I960">
        <v>5980</v>
      </c>
      <c r="J960">
        <v>7909</v>
      </c>
      <c r="K960">
        <v>25436</v>
      </c>
      <c r="L960">
        <v>1</v>
      </c>
      <c r="M960">
        <v>1010</v>
      </c>
      <c r="N960">
        <v>2022</v>
      </c>
      <c r="O960">
        <v>52</v>
      </c>
      <c r="P960">
        <v>3085</v>
      </c>
      <c r="Q960">
        <v>2330</v>
      </c>
      <c r="R960">
        <v>0</v>
      </c>
      <c r="S960">
        <v>0</v>
      </c>
      <c r="T960">
        <v>2330</v>
      </c>
      <c r="U960">
        <v>3077</v>
      </c>
      <c r="V960">
        <v>6386</v>
      </c>
      <c r="W960">
        <v>13798</v>
      </c>
      <c r="X960">
        <v>20021</v>
      </c>
      <c r="Y960">
        <v>0.11</v>
      </c>
      <c r="Z960">
        <v>21</v>
      </c>
      <c r="AA960">
        <v>21372</v>
      </c>
      <c r="AB960">
        <v>6</v>
      </c>
      <c r="AC960">
        <v>63.98</v>
      </c>
    </row>
    <row r="961" spans="1:29" x14ac:dyDescent="0.3">
      <c r="A961">
        <v>1999</v>
      </c>
      <c r="B961">
        <v>5</v>
      </c>
      <c r="C961" s="1">
        <v>36298</v>
      </c>
      <c r="D961">
        <v>16600</v>
      </c>
      <c r="E961">
        <v>651</v>
      </c>
      <c r="F961">
        <v>633</v>
      </c>
      <c r="G961">
        <v>899</v>
      </c>
      <c r="H961">
        <v>381</v>
      </c>
      <c r="I961">
        <v>4750</v>
      </c>
      <c r="J961">
        <v>6663</v>
      </c>
      <c r="K961">
        <v>23914</v>
      </c>
      <c r="L961">
        <v>0</v>
      </c>
      <c r="M961">
        <v>1995</v>
      </c>
      <c r="N961">
        <v>1354</v>
      </c>
      <c r="O961">
        <v>49</v>
      </c>
      <c r="P961">
        <v>3399</v>
      </c>
      <c r="Q961">
        <v>2296</v>
      </c>
      <c r="R961">
        <v>0</v>
      </c>
      <c r="S961">
        <v>0</v>
      </c>
      <c r="T961">
        <v>2296</v>
      </c>
      <c r="U961">
        <v>3037</v>
      </c>
      <c r="V961">
        <v>4808</v>
      </c>
      <c r="W961">
        <v>13571</v>
      </c>
      <c r="X961">
        <v>18219</v>
      </c>
      <c r="Y961">
        <v>0.13</v>
      </c>
      <c r="Z961">
        <v>24</v>
      </c>
      <c r="AA961">
        <v>20482</v>
      </c>
      <c r="AB961">
        <v>11</v>
      </c>
      <c r="AC961">
        <v>64.290000000000006</v>
      </c>
    </row>
    <row r="962" spans="1:29" x14ac:dyDescent="0.3">
      <c r="A962">
        <v>1999</v>
      </c>
      <c r="B962">
        <v>5</v>
      </c>
      <c r="C962" s="1">
        <v>36299</v>
      </c>
      <c r="D962">
        <v>16700</v>
      </c>
      <c r="E962">
        <v>649</v>
      </c>
      <c r="F962">
        <v>614</v>
      </c>
      <c r="G962">
        <v>904</v>
      </c>
      <c r="H962">
        <v>354</v>
      </c>
      <c r="I962">
        <v>4110</v>
      </c>
      <c r="J962">
        <v>5982</v>
      </c>
      <c r="K962">
        <v>23331</v>
      </c>
      <c r="L962">
        <v>0</v>
      </c>
      <c r="M962">
        <v>2300</v>
      </c>
      <c r="N962">
        <v>1688</v>
      </c>
      <c r="O962">
        <v>46</v>
      </c>
      <c r="P962">
        <v>4035</v>
      </c>
      <c r="Q962">
        <v>2340</v>
      </c>
      <c r="R962">
        <v>0</v>
      </c>
      <c r="S962">
        <v>0</v>
      </c>
      <c r="T962">
        <v>2340</v>
      </c>
      <c r="U962">
        <v>3050</v>
      </c>
      <c r="V962">
        <v>3476</v>
      </c>
      <c r="W962">
        <v>13644</v>
      </c>
      <c r="X962">
        <v>16956</v>
      </c>
      <c r="Y962">
        <v>0.16</v>
      </c>
      <c r="Z962">
        <v>27</v>
      </c>
      <c r="AA962">
        <v>19221</v>
      </c>
      <c r="AB962">
        <v>12</v>
      </c>
      <c r="AC962">
        <v>64.62</v>
      </c>
    </row>
    <row r="963" spans="1:29" x14ac:dyDescent="0.3">
      <c r="A963">
        <v>1999</v>
      </c>
      <c r="B963">
        <v>5</v>
      </c>
      <c r="C963" s="1">
        <v>36300</v>
      </c>
      <c r="D963">
        <v>17100</v>
      </c>
      <c r="E963">
        <v>617</v>
      </c>
      <c r="F963">
        <v>614</v>
      </c>
      <c r="G963">
        <v>899</v>
      </c>
      <c r="H963">
        <v>335</v>
      </c>
      <c r="I963">
        <v>3900</v>
      </c>
      <c r="J963">
        <v>5748</v>
      </c>
      <c r="K963">
        <v>23465</v>
      </c>
      <c r="L963">
        <v>0</v>
      </c>
      <c r="M963">
        <v>1962</v>
      </c>
      <c r="N963">
        <v>2040</v>
      </c>
      <c r="O963">
        <v>58</v>
      </c>
      <c r="P963">
        <v>4059</v>
      </c>
      <c r="Q963">
        <v>2445</v>
      </c>
      <c r="R963">
        <v>0</v>
      </c>
      <c r="S963">
        <v>0</v>
      </c>
      <c r="T963">
        <v>2445</v>
      </c>
      <c r="U963">
        <v>3103</v>
      </c>
      <c r="V963">
        <v>3202</v>
      </c>
      <c r="W963">
        <v>13929</v>
      </c>
      <c r="X963">
        <v>16960</v>
      </c>
      <c r="Y963">
        <v>0.17</v>
      </c>
      <c r="Z963">
        <v>28</v>
      </c>
      <c r="AA963">
        <v>19565</v>
      </c>
      <c r="AB963">
        <v>13</v>
      </c>
      <c r="AC963">
        <v>64.94</v>
      </c>
    </row>
    <row r="964" spans="1:29" x14ac:dyDescent="0.3">
      <c r="A964">
        <v>1999</v>
      </c>
      <c r="B964">
        <v>5</v>
      </c>
      <c r="C964" s="1">
        <v>36301</v>
      </c>
      <c r="D964">
        <v>17100</v>
      </c>
      <c r="E964">
        <v>611</v>
      </c>
      <c r="F964">
        <v>623</v>
      </c>
      <c r="G964">
        <v>910</v>
      </c>
      <c r="H964">
        <v>350</v>
      </c>
      <c r="I964">
        <v>3860</v>
      </c>
      <c r="J964">
        <v>5743</v>
      </c>
      <c r="K964">
        <v>23454</v>
      </c>
      <c r="L964">
        <v>0</v>
      </c>
      <c r="M964">
        <v>1483</v>
      </c>
      <c r="N964">
        <v>2037</v>
      </c>
      <c r="O964">
        <v>60</v>
      </c>
      <c r="P964">
        <v>3579</v>
      </c>
      <c r="Q964">
        <v>2400</v>
      </c>
      <c r="R964">
        <v>0</v>
      </c>
      <c r="S964">
        <v>0</v>
      </c>
      <c r="T964">
        <v>2400</v>
      </c>
      <c r="U964">
        <v>3103</v>
      </c>
      <c r="V964">
        <v>3707</v>
      </c>
      <c r="W964">
        <v>13936</v>
      </c>
      <c r="X964">
        <v>17474</v>
      </c>
      <c r="Y964">
        <v>0.14000000000000001</v>
      </c>
      <c r="Z964">
        <v>25</v>
      </c>
      <c r="AA964">
        <v>19594</v>
      </c>
      <c r="AB964">
        <v>11</v>
      </c>
      <c r="AC964">
        <v>65.22</v>
      </c>
    </row>
    <row r="965" spans="1:29" x14ac:dyDescent="0.3">
      <c r="A965">
        <v>1999</v>
      </c>
      <c r="B965">
        <v>5</v>
      </c>
      <c r="C965" s="1">
        <v>36302</v>
      </c>
      <c r="D965">
        <v>16800</v>
      </c>
      <c r="E965">
        <v>606</v>
      </c>
      <c r="F965">
        <v>642</v>
      </c>
      <c r="G965">
        <v>902</v>
      </c>
      <c r="H965">
        <v>335</v>
      </c>
      <c r="I965">
        <v>3780</v>
      </c>
      <c r="J965">
        <v>5659</v>
      </c>
      <c r="K965">
        <v>23065</v>
      </c>
      <c r="L965">
        <v>0</v>
      </c>
      <c r="M965">
        <v>1491</v>
      </c>
      <c r="N965">
        <v>2049</v>
      </c>
      <c r="O965">
        <v>69</v>
      </c>
      <c r="P965">
        <v>3608</v>
      </c>
      <c r="Q965">
        <v>2449</v>
      </c>
      <c r="R965">
        <v>0</v>
      </c>
      <c r="S965">
        <v>0</v>
      </c>
      <c r="T965">
        <v>2449</v>
      </c>
      <c r="U965">
        <v>3063</v>
      </c>
      <c r="V965">
        <v>3523</v>
      </c>
      <c r="W965">
        <v>13657</v>
      </c>
      <c r="X965">
        <v>17008</v>
      </c>
      <c r="Y965">
        <v>0.15</v>
      </c>
      <c r="Z965">
        <v>26</v>
      </c>
      <c r="AA965">
        <v>19285</v>
      </c>
      <c r="AB965">
        <v>12</v>
      </c>
      <c r="AC965">
        <v>65.5</v>
      </c>
    </row>
    <row r="966" spans="1:29" x14ac:dyDescent="0.3">
      <c r="A966">
        <v>1999</v>
      </c>
      <c r="B966">
        <v>5</v>
      </c>
      <c r="C966" s="1">
        <v>36303</v>
      </c>
      <c r="D966">
        <v>17400</v>
      </c>
      <c r="E966">
        <v>598</v>
      </c>
      <c r="F966">
        <v>673</v>
      </c>
      <c r="G966">
        <v>897</v>
      </c>
      <c r="H966">
        <v>362</v>
      </c>
      <c r="I966">
        <v>3740</v>
      </c>
      <c r="J966">
        <v>5672</v>
      </c>
      <c r="K966">
        <v>23670</v>
      </c>
      <c r="L966">
        <v>0</v>
      </c>
      <c r="M966">
        <v>1493</v>
      </c>
      <c r="N966">
        <v>2046</v>
      </c>
      <c r="O966">
        <v>65</v>
      </c>
      <c r="P966">
        <v>3604</v>
      </c>
      <c r="Q966">
        <v>2498</v>
      </c>
      <c r="R966">
        <v>0</v>
      </c>
      <c r="S966">
        <v>0</v>
      </c>
      <c r="T966">
        <v>2498</v>
      </c>
      <c r="U966">
        <v>3143</v>
      </c>
      <c r="V966">
        <v>3587</v>
      </c>
      <c r="W966">
        <v>14155</v>
      </c>
      <c r="X966">
        <v>17568</v>
      </c>
      <c r="Y966">
        <v>0.14000000000000001</v>
      </c>
      <c r="Z966">
        <v>26</v>
      </c>
      <c r="AA966">
        <v>19930</v>
      </c>
      <c r="AB966">
        <v>12</v>
      </c>
      <c r="AC966">
        <v>65.75</v>
      </c>
    </row>
    <row r="967" spans="1:29" x14ac:dyDescent="0.3">
      <c r="A967">
        <v>1999</v>
      </c>
      <c r="B967">
        <v>5</v>
      </c>
      <c r="C967" s="1">
        <v>36304</v>
      </c>
      <c r="D967">
        <v>18400</v>
      </c>
      <c r="E967">
        <v>590</v>
      </c>
      <c r="F967">
        <v>710</v>
      </c>
      <c r="G967">
        <v>910</v>
      </c>
      <c r="H967">
        <v>322</v>
      </c>
      <c r="I967">
        <v>3720</v>
      </c>
      <c r="J967">
        <v>5662</v>
      </c>
      <c r="K967">
        <v>24652</v>
      </c>
      <c r="L967">
        <v>91</v>
      </c>
      <c r="M967">
        <v>1497</v>
      </c>
      <c r="N967">
        <v>2054</v>
      </c>
      <c r="O967">
        <v>62</v>
      </c>
      <c r="P967">
        <v>3704</v>
      </c>
      <c r="Q967">
        <v>2619</v>
      </c>
      <c r="R967">
        <v>0</v>
      </c>
      <c r="S967">
        <v>0</v>
      </c>
      <c r="T967">
        <v>2619</v>
      </c>
      <c r="U967">
        <v>3276</v>
      </c>
      <c r="V967">
        <v>3532</v>
      </c>
      <c r="W967">
        <v>14981</v>
      </c>
      <c r="X967">
        <v>18329</v>
      </c>
      <c r="Y967">
        <v>0.14000000000000001</v>
      </c>
      <c r="Z967">
        <v>26</v>
      </c>
      <c r="AA967">
        <v>20932</v>
      </c>
      <c r="AB967">
        <v>12</v>
      </c>
      <c r="AC967">
        <v>65.95</v>
      </c>
    </row>
    <row r="968" spans="1:29" x14ac:dyDescent="0.3">
      <c r="A968">
        <v>1999</v>
      </c>
      <c r="B968">
        <v>5</v>
      </c>
      <c r="C968" s="1">
        <v>36305</v>
      </c>
      <c r="D968">
        <v>18400</v>
      </c>
      <c r="E968">
        <v>598</v>
      </c>
      <c r="F968">
        <v>722</v>
      </c>
      <c r="G968">
        <v>909</v>
      </c>
      <c r="H968">
        <v>306</v>
      </c>
      <c r="I968">
        <v>3640</v>
      </c>
      <c r="J968">
        <v>5577</v>
      </c>
      <c r="K968">
        <v>24575</v>
      </c>
      <c r="L968">
        <v>117</v>
      </c>
      <c r="M968">
        <v>1493</v>
      </c>
      <c r="N968">
        <v>2052</v>
      </c>
      <c r="O968">
        <v>59</v>
      </c>
      <c r="P968">
        <v>3721</v>
      </c>
      <c r="Q968">
        <v>2647</v>
      </c>
      <c r="R968">
        <v>0</v>
      </c>
      <c r="S968">
        <v>0</v>
      </c>
      <c r="T968">
        <v>2647</v>
      </c>
      <c r="U968">
        <v>3276</v>
      </c>
      <c r="V968">
        <v>3412</v>
      </c>
      <c r="W968">
        <v>14981</v>
      </c>
      <c r="X968">
        <v>18207</v>
      </c>
      <c r="Y968">
        <v>0.14000000000000001</v>
      </c>
      <c r="Z968">
        <v>26</v>
      </c>
      <c r="AA968">
        <v>20935</v>
      </c>
      <c r="AB968">
        <v>13</v>
      </c>
      <c r="AC968">
        <v>66.150000000000006</v>
      </c>
    </row>
    <row r="969" spans="1:29" x14ac:dyDescent="0.3">
      <c r="A969">
        <v>1999</v>
      </c>
      <c r="B969">
        <v>5</v>
      </c>
      <c r="C969" s="1">
        <v>36306</v>
      </c>
      <c r="D969">
        <v>17900</v>
      </c>
      <c r="E969">
        <v>607</v>
      </c>
      <c r="F969">
        <v>756</v>
      </c>
      <c r="G969">
        <v>909</v>
      </c>
      <c r="H969">
        <v>303</v>
      </c>
      <c r="I969">
        <v>3630</v>
      </c>
      <c r="J969">
        <v>5598</v>
      </c>
      <c r="K969">
        <v>24105</v>
      </c>
      <c r="L969">
        <v>160</v>
      </c>
      <c r="M969">
        <v>1499</v>
      </c>
      <c r="N969">
        <v>1809</v>
      </c>
      <c r="O969">
        <v>62</v>
      </c>
      <c r="P969">
        <v>3530</v>
      </c>
      <c r="Q969">
        <v>2622</v>
      </c>
      <c r="R969">
        <v>0</v>
      </c>
      <c r="S969">
        <v>0</v>
      </c>
      <c r="T969">
        <v>2622</v>
      </c>
      <c r="U969">
        <v>3210</v>
      </c>
      <c r="V969">
        <v>3573</v>
      </c>
      <c r="W969">
        <v>14563</v>
      </c>
      <c r="X969">
        <v>17953</v>
      </c>
      <c r="Y969">
        <v>0.13</v>
      </c>
      <c r="Z969">
        <v>26</v>
      </c>
      <c r="AA969">
        <v>20475</v>
      </c>
      <c r="AB969">
        <v>12</v>
      </c>
      <c r="AC969">
        <v>66.34</v>
      </c>
    </row>
    <row r="970" spans="1:29" x14ac:dyDescent="0.3">
      <c r="A970">
        <v>1999</v>
      </c>
      <c r="B970">
        <v>5</v>
      </c>
      <c r="C970" s="1">
        <v>36307</v>
      </c>
      <c r="D970">
        <v>17700</v>
      </c>
      <c r="E970">
        <v>608</v>
      </c>
      <c r="F970">
        <v>731</v>
      </c>
      <c r="G970">
        <v>909</v>
      </c>
      <c r="H970">
        <v>280</v>
      </c>
      <c r="I970">
        <v>3550</v>
      </c>
      <c r="J970">
        <v>5470</v>
      </c>
      <c r="K970">
        <v>23778</v>
      </c>
      <c r="L970">
        <v>187</v>
      </c>
      <c r="M970">
        <v>1291</v>
      </c>
      <c r="N970">
        <v>1625</v>
      </c>
      <c r="O970">
        <v>60</v>
      </c>
      <c r="P970">
        <v>3163</v>
      </c>
      <c r="Q970">
        <v>2677</v>
      </c>
      <c r="R970">
        <v>0</v>
      </c>
      <c r="S970">
        <v>0</v>
      </c>
      <c r="T970">
        <v>2677</v>
      </c>
      <c r="U970">
        <v>3183</v>
      </c>
      <c r="V970">
        <v>3750</v>
      </c>
      <c r="W970">
        <v>14375</v>
      </c>
      <c r="X970">
        <v>17937</v>
      </c>
      <c r="Y970">
        <v>0.12</v>
      </c>
      <c r="Z970">
        <v>25</v>
      </c>
      <c r="AA970">
        <v>20228</v>
      </c>
      <c r="AB970">
        <v>11</v>
      </c>
      <c r="AC970">
        <v>66.53</v>
      </c>
    </row>
    <row r="971" spans="1:29" x14ac:dyDescent="0.3">
      <c r="A971">
        <v>1999</v>
      </c>
      <c r="B971">
        <v>5</v>
      </c>
      <c r="C971" s="1">
        <v>36308</v>
      </c>
      <c r="D971">
        <v>17700</v>
      </c>
      <c r="E971">
        <v>610</v>
      </c>
      <c r="F971">
        <v>693</v>
      </c>
      <c r="G971">
        <v>913</v>
      </c>
      <c r="H971">
        <v>284</v>
      </c>
      <c r="I971">
        <v>3570</v>
      </c>
      <c r="J971">
        <v>5460</v>
      </c>
      <c r="K971">
        <v>23770</v>
      </c>
      <c r="L971">
        <v>190</v>
      </c>
      <c r="M971">
        <v>1292</v>
      </c>
      <c r="N971">
        <v>1501</v>
      </c>
      <c r="O971">
        <v>56</v>
      </c>
      <c r="P971">
        <v>3039</v>
      </c>
      <c r="Q971">
        <v>2763</v>
      </c>
      <c r="R971">
        <v>0</v>
      </c>
      <c r="S971">
        <v>0</v>
      </c>
      <c r="T971">
        <v>2763</v>
      </c>
      <c r="U971">
        <v>5935</v>
      </c>
      <c r="V971">
        <v>6559</v>
      </c>
      <c r="W971">
        <v>11602</v>
      </c>
      <c r="X971">
        <v>17968</v>
      </c>
      <c r="Y971">
        <v>0.11</v>
      </c>
      <c r="Z971">
        <v>24</v>
      </c>
      <c r="AA971">
        <v>20200</v>
      </c>
      <c r="AB971">
        <v>11</v>
      </c>
      <c r="AC971">
        <v>66.7</v>
      </c>
    </row>
    <row r="972" spans="1:29" x14ac:dyDescent="0.3">
      <c r="A972">
        <v>1999</v>
      </c>
      <c r="B972">
        <v>5</v>
      </c>
      <c r="C972" s="1">
        <v>36309</v>
      </c>
      <c r="D972">
        <v>18600</v>
      </c>
      <c r="E972">
        <v>632</v>
      </c>
      <c r="F972">
        <v>643</v>
      </c>
      <c r="G972">
        <v>910</v>
      </c>
      <c r="H972">
        <v>305</v>
      </c>
      <c r="I972">
        <v>3450</v>
      </c>
      <c r="J972">
        <v>5308</v>
      </c>
      <c r="K972">
        <v>24540</v>
      </c>
      <c r="L972">
        <v>188</v>
      </c>
      <c r="M972">
        <v>1297</v>
      </c>
      <c r="N972">
        <v>1507</v>
      </c>
      <c r="O972">
        <v>73</v>
      </c>
      <c r="P972">
        <v>3065</v>
      </c>
      <c r="Q972">
        <v>2774</v>
      </c>
      <c r="R972">
        <v>0</v>
      </c>
      <c r="S972">
        <v>0</v>
      </c>
      <c r="T972">
        <v>2774</v>
      </c>
      <c r="U972">
        <v>7540</v>
      </c>
      <c r="V972">
        <v>7980</v>
      </c>
      <c r="W972">
        <v>10916</v>
      </c>
      <c r="X972">
        <v>18701</v>
      </c>
      <c r="Y972">
        <v>0.11</v>
      </c>
      <c r="Z972">
        <v>24</v>
      </c>
      <c r="AA972">
        <v>21090</v>
      </c>
      <c r="AB972">
        <v>11</v>
      </c>
      <c r="AC972">
        <v>66.84</v>
      </c>
    </row>
    <row r="973" spans="1:29" x14ac:dyDescent="0.3">
      <c r="A973">
        <v>1999</v>
      </c>
      <c r="B973">
        <v>5</v>
      </c>
      <c r="C973" s="1">
        <v>36310</v>
      </c>
      <c r="D973">
        <v>18900</v>
      </c>
      <c r="E973">
        <v>640</v>
      </c>
      <c r="F973">
        <v>571</v>
      </c>
      <c r="G973">
        <v>914</v>
      </c>
      <c r="H973">
        <v>294</v>
      </c>
      <c r="I973">
        <v>3210</v>
      </c>
      <c r="J973">
        <v>4989</v>
      </c>
      <c r="K973">
        <v>24529</v>
      </c>
      <c r="L973">
        <v>188</v>
      </c>
      <c r="M973">
        <v>795</v>
      </c>
      <c r="N973">
        <v>1509</v>
      </c>
      <c r="O973">
        <v>65</v>
      </c>
      <c r="P973">
        <v>2556</v>
      </c>
      <c r="Q973">
        <v>2824</v>
      </c>
      <c r="R973">
        <v>0</v>
      </c>
      <c r="S973">
        <v>0</v>
      </c>
      <c r="T973">
        <v>2824</v>
      </c>
      <c r="U973">
        <v>7628</v>
      </c>
      <c r="V973">
        <v>8225</v>
      </c>
      <c r="W973">
        <v>11122</v>
      </c>
      <c r="X973">
        <v>19149</v>
      </c>
      <c r="Y973">
        <v>0.09</v>
      </c>
      <c r="Z973">
        <v>22</v>
      </c>
      <c r="AA973">
        <v>21319</v>
      </c>
      <c r="AB973">
        <v>10</v>
      </c>
      <c r="AC973">
        <v>66.959999999999994</v>
      </c>
    </row>
    <row r="974" spans="1:29" x14ac:dyDescent="0.3">
      <c r="A974">
        <v>1999</v>
      </c>
      <c r="B974">
        <v>5</v>
      </c>
      <c r="C974" s="1">
        <v>36311</v>
      </c>
      <c r="D974">
        <v>19800</v>
      </c>
      <c r="E974">
        <v>662</v>
      </c>
      <c r="F974">
        <v>516</v>
      </c>
      <c r="G974">
        <v>918</v>
      </c>
      <c r="H974">
        <v>311</v>
      </c>
      <c r="I974">
        <v>3260</v>
      </c>
      <c r="J974">
        <v>5005</v>
      </c>
      <c r="K974">
        <v>25467</v>
      </c>
      <c r="L974">
        <v>189</v>
      </c>
      <c r="M974">
        <v>793</v>
      </c>
      <c r="N974">
        <v>1498</v>
      </c>
      <c r="O974">
        <v>54</v>
      </c>
      <c r="P974">
        <v>2534</v>
      </c>
      <c r="Q974">
        <v>2874</v>
      </c>
      <c r="R974">
        <v>0</v>
      </c>
      <c r="S974">
        <v>0</v>
      </c>
      <c r="T974">
        <v>2874</v>
      </c>
      <c r="U974">
        <v>7891</v>
      </c>
      <c r="V974">
        <v>8494</v>
      </c>
      <c r="W974">
        <v>11766</v>
      </c>
      <c r="X974">
        <v>20059</v>
      </c>
      <c r="Y974">
        <v>0.09</v>
      </c>
      <c r="Z974">
        <v>21</v>
      </c>
      <c r="AA974">
        <v>22207</v>
      </c>
      <c r="AB974">
        <v>10</v>
      </c>
      <c r="AC974">
        <v>67.040000000000006</v>
      </c>
    </row>
    <row r="975" spans="1:29" x14ac:dyDescent="0.3">
      <c r="A975">
        <v>1999</v>
      </c>
      <c r="B975">
        <v>6</v>
      </c>
      <c r="C975" s="1">
        <v>36312</v>
      </c>
      <c r="D975">
        <v>19800</v>
      </c>
      <c r="E975">
        <v>647</v>
      </c>
      <c r="F975">
        <v>493</v>
      </c>
      <c r="G975">
        <v>917</v>
      </c>
      <c r="H975">
        <v>277</v>
      </c>
      <c r="I975">
        <v>3060</v>
      </c>
      <c r="J975">
        <v>4747</v>
      </c>
      <c r="K975">
        <v>25194</v>
      </c>
      <c r="L975">
        <v>315</v>
      </c>
      <c r="M975">
        <v>781</v>
      </c>
      <c r="N975">
        <v>1702</v>
      </c>
      <c r="O975">
        <v>60</v>
      </c>
      <c r="P975">
        <v>2857</v>
      </c>
      <c r="Q975">
        <v>2979</v>
      </c>
      <c r="R975">
        <v>0</v>
      </c>
      <c r="S975">
        <v>0</v>
      </c>
      <c r="T975">
        <v>2979</v>
      </c>
      <c r="U975">
        <v>7891</v>
      </c>
      <c r="V975">
        <v>7845</v>
      </c>
      <c r="W975">
        <v>11722</v>
      </c>
      <c r="X975">
        <v>19358</v>
      </c>
      <c r="Y975">
        <v>0.1</v>
      </c>
      <c r="Z975">
        <v>23</v>
      </c>
      <c r="AA975">
        <v>22134</v>
      </c>
      <c r="AB975">
        <v>13</v>
      </c>
      <c r="AC975">
        <v>67.14</v>
      </c>
    </row>
    <row r="976" spans="1:29" x14ac:dyDescent="0.3">
      <c r="A976">
        <v>1999</v>
      </c>
      <c r="B976">
        <v>6</v>
      </c>
      <c r="C976" s="1">
        <v>36313</v>
      </c>
      <c r="D976">
        <v>19400</v>
      </c>
      <c r="E976">
        <v>621</v>
      </c>
      <c r="F976">
        <v>470</v>
      </c>
      <c r="G976">
        <v>916</v>
      </c>
      <c r="H976">
        <v>291</v>
      </c>
      <c r="I976">
        <v>3050</v>
      </c>
      <c r="J976">
        <v>4727</v>
      </c>
      <c r="K976">
        <v>24748</v>
      </c>
      <c r="L976">
        <v>377</v>
      </c>
      <c r="M976">
        <v>722</v>
      </c>
      <c r="N976">
        <v>2341</v>
      </c>
      <c r="O976">
        <v>52</v>
      </c>
      <c r="P976">
        <v>3492</v>
      </c>
      <c r="Q976">
        <v>3017</v>
      </c>
      <c r="R976">
        <v>0</v>
      </c>
      <c r="S976">
        <v>0</v>
      </c>
      <c r="T976">
        <v>3017</v>
      </c>
      <c r="U976">
        <v>7774</v>
      </c>
      <c r="V976">
        <v>7048</v>
      </c>
      <c r="W976">
        <v>11402</v>
      </c>
      <c r="X976">
        <v>18239</v>
      </c>
      <c r="Y976">
        <v>0.12</v>
      </c>
      <c r="Z976">
        <v>26</v>
      </c>
      <c r="AA976">
        <v>21698</v>
      </c>
      <c r="AB976">
        <v>16</v>
      </c>
      <c r="AC976">
        <v>67.27</v>
      </c>
    </row>
    <row r="977" spans="1:29" x14ac:dyDescent="0.3">
      <c r="A977">
        <v>1999</v>
      </c>
      <c r="B977">
        <v>6</v>
      </c>
      <c r="C977" s="1">
        <v>36314</v>
      </c>
      <c r="D977">
        <v>20000</v>
      </c>
      <c r="E977">
        <v>593</v>
      </c>
      <c r="F977">
        <v>506</v>
      </c>
      <c r="G977">
        <v>909</v>
      </c>
      <c r="H977">
        <v>307</v>
      </c>
      <c r="I977">
        <v>3140</v>
      </c>
      <c r="J977">
        <v>4862</v>
      </c>
      <c r="K977">
        <v>25455</v>
      </c>
      <c r="L977">
        <v>385</v>
      </c>
      <c r="M977">
        <v>816</v>
      </c>
      <c r="N977">
        <v>3353</v>
      </c>
      <c r="O977">
        <v>59</v>
      </c>
      <c r="P977">
        <v>4613</v>
      </c>
      <c r="Q977">
        <v>3064</v>
      </c>
      <c r="R977">
        <v>0</v>
      </c>
      <c r="S977">
        <v>0</v>
      </c>
      <c r="T977">
        <v>3064</v>
      </c>
      <c r="U977">
        <v>7950</v>
      </c>
      <c r="V977">
        <v>6207</v>
      </c>
      <c r="W977">
        <v>11785</v>
      </c>
      <c r="X977">
        <v>17778</v>
      </c>
      <c r="Y977">
        <v>0.16</v>
      </c>
      <c r="Z977">
        <v>30</v>
      </c>
      <c r="AA977">
        <v>22315</v>
      </c>
      <c r="AB977">
        <v>20</v>
      </c>
      <c r="AC977">
        <v>67.41</v>
      </c>
    </row>
    <row r="978" spans="1:29" x14ac:dyDescent="0.3">
      <c r="A978">
        <v>1999</v>
      </c>
      <c r="B978">
        <v>6</v>
      </c>
      <c r="C978" s="1">
        <v>36315</v>
      </c>
      <c r="D978">
        <v>20200</v>
      </c>
      <c r="E978">
        <v>561</v>
      </c>
      <c r="F978">
        <v>451</v>
      </c>
      <c r="G978">
        <v>922</v>
      </c>
      <c r="H978">
        <v>297</v>
      </c>
      <c r="I978">
        <v>3160</v>
      </c>
      <c r="J978">
        <v>4830</v>
      </c>
      <c r="K978">
        <v>25591</v>
      </c>
      <c r="L978">
        <v>385</v>
      </c>
      <c r="M978">
        <v>830</v>
      </c>
      <c r="N978">
        <v>3761</v>
      </c>
      <c r="O978">
        <v>74</v>
      </c>
      <c r="P978">
        <v>5050</v>
      </c>
      <c r="Q978">
        <v>3101</v>
      </c>
      <c r="R978">
        <v>0</v>
      </c>
      <c r="S978">
        <v>0</v>
      </c>
      <c r="T978">
        <v>3101</v>
      </c>
      <c r="U978">
        <v>8009</v>
      </c>
      <c r="V978">
        <v>5773</v>
      </c>
      <c r="W978">
        <v>11884</v>
      </c>
      <c r="X978">
        <v>17440</v>
      </c>
      <c r="Y978">
        <v>0.18</v>
      </c>
      <c r="Z978">
        <v>32</v>
      </c>
      <c r="AA978">
        <v>22431</v>
      </c>
      <c r="AB978">
        <v>22</v>
      </c>
      <c r="AC978">
        <v>67.55</v>
      </c>
    </row>
    <row r="979" spans="1:29" x14ac:dyDescent="0.3">
      <c r="A979">
        <v>1999</v>
      </c>
      <c r="B979">
        <v>6</v>
      </c>
      <c r="C979" s="1">
        <v>36316</v>
      </c>
      <c r="D979">
        <v>21200</v>
      </c>
      <c r="E979">
        <v>503</v>
      </c>
      <c r="F979">
        <v>406</v>
      </c>
      <c r="G979">
        <v>913</v>
      </c>
      <c r="H979">
        <v>285</v>
      </c>
      <c r="I979">
        <v>3190</v>
      </c>
      <c r="J979">
        <v>4794</v>
      </c>
      <c r="K979">
        <v>26497</v>
      </c>
      <c r="L979">
        <v>385</v>
      </c>
      <c r="M979">
        <v>846</v>
      </c>
      <c r="N979">
        <v>3768</v>
      </c>
      <c r="O979">
        <v>71</v>
      </c>
      <c r="P979">
        <v>5070</v>
      </c>
      <c r="Q979">
        <v>3200</v>
      </c>
      <c r="R979">
        <v>0</v>
      </c>
      <c r="S979">
        <v>0</v>
      </c>
      <c r="T979">
        <v>3200</v>
      </c>
      <c r="U979">
        <v>8302</v>
      </c>
      <c r="V979">
        <v>5946</v>
      </c>
      <c r="W979">
        <v>12506</v>
      </c>
      <c r="X979">
        <v>18228</v>
      </c>
      <c r="Y979">
        <v>0.17</v>
      </c>
      <c r="Z979">
        <v>31</v>
      </c>
      <c r="AA979">
        <v>23307</v>
      </c>
      <c r="AB979">
        <v>22</v>
      </c>
      <c r="AC979">
        <v>67.66</v>
      </c>
    </row>
    <row r="980" spans="1:29" x14ac:dyDescent="0.3">
      <c r="A980">
        <v>1999</v>
      </c>
      <c r="B980">
        <v>6</v>
      </c>
      <c r="C980" s="1">
        <v>36317</v>
      </c>
      <c r="D980">
        <v>21800</v>
      </c>
      <c r="E980">
        <v>495</v>
      </c>
      <c r="F980">
        <v>381</v>
      </c>
      <c r="G980">
        <v>922</v>
      </c>
      <c r="H980">
        <v>286</v>
      </c>
      <c r="I980">
        <v>3190</v>
      </c>
      <c r="J980">
        <v>4779</v>
      </c>
      <c r="K980">
        <v>27074</v>
      </c>
      <c r="L980">
        <v>385</v>
      </c>
      <c r="M980">
        <v>848</v>
      </c>
      <c r="N980">
        <v>3768</v>
      </c>
      <c r="O980">
        <v>73</v>
      </c>
      <c r="P980">
        <v>5074</v>
      </c>
      <c r="Q980">
        <v>3250</v>
      </c>
      <c r="R980">
        <v>0</v>
      </c>
      <c r="S980">
        <v>0</v>
      </c>
      <c r="T980">
        <v>3250</v>
      </c>
      <c r="U980">
        <v>8477</v>
      </c>
      <c r="V980">
        <v>6070</v>
      </c>
      <c r="W980">
        <v>12908</v>
      </c>
      <c r="X980">
        <v>18750</v>
      </c>
      <c r="Y980">
        <v>0.17</v>
      </c>
      <c r="Z980">
        <v>31</v>
      </c>
      <c r="AA980">
        <v>23884</v>
      </c>
      <c r="AB980">
        <v>21</v>
      </c>
      <c r="AC980">
        <v>67.75</v>
      </c>
    </row>
    <row r="981" spans="1:29" x14ac:dyDescent="0.3">
      <c r="A981">
        <v>1999</v>
      </c>
      <c r="B981">
        <v>6</v>
      </c>
      <c r="C981" s="1">
        <v>36318</v>
      </c>
      <c r="D981">
        <v>21500</v>
      </c>
      <c r="E981">
        <v>519</v>
      </c>
      <c r="F981">
        <v>359</v>
      </c>
      <c r="G981">
        <v>931</v>
      </c>
      <c r="H981">
        <v>296</v>
      </c>
      <c r="I981">
        <v>3190</v>
      </c>
      <c r="J981">
        <v>4776</v>
      </c>
      <c r="K981">
        <v>26795</v>
      </c>
      <c r="L981">
        <v>386</v>
      </c>
      <c r="M981">
        <v>783</v>
      </c>
      <c r="N981">
        <v>3767</v>
      </c>
      <c r="O981">
        <v>73</v>
      </c>
      <c r="P981">
        <v>5009</v>
      </c>
      <c r="Q981">
        <v>3297</v>
      </c>
      <c r="R981">
        <v>0</v>
      </c>
      <c r="S981">
        <v>0</v>
      </c>
      <c r="T981">
        <v>3297</v>
      </c>
      <c r="U981">
        <v>8390</v>
      </c>
      <c r="V981">
        <v>6014</v>
      </c>
      <c r="W981">
        <v>12706</v>
      </c>
      <c r="X981">
        <v>18489</v>
      </c>
      <c r="Y981">
        <v>0.17</v>
      </c>
      <c r="Z981">
        <v>31</v>
      </c>
      <c r="AA981">
        <v>23605</v>
      </c>
      <c r="AB981">
        <v>22</v>
      </c>
      <c r="AC981">
        <v>67.84</v>
      </c>
    </row>
    <row r="982" spans="1:29" x14ac:dyDescent="0.3">
      <c r="A982">
        <v>1999</v>
      </c>
      <c r="B982">
        <v>6</v>
      </c>
      <c r="C982" s="1">
        <v>36319</v>
      </c>
      <c r="D982">
        <v>20400</v>
      </c>
      <c r="E982">
        <v>557</v>
      </c>
      <c r="F982">
        <v>340</v>
      </c>
      <c r="G982">
        <v>934</v>
      </c>
      <c r="H982">
        <v>276</v>
      </c>
      <c r="I982">
        <v>3170</v>
      </c>
      <c r="J982">
        <v>4720</v>
      </c>
      <c r="K982">
        <v>25677</v>
      </c>
      <c r="L982">
        <v>368</v>
      </c>
      <c r="M982">
        <v>805</v>
      </c>
      <c r="N982">
        <v>3249</v>
      </c>
      <c r="O982">
        <v>67</v>
      </c>
      <c r="P982">
        <v>4488</v>
      </c>
      <c r="Q982">
        <v>3325</v>
      </c>
      <c r="R982">
        <v>0</v>
      </c>
      <c r="S982">
        <v>0</v>
      </c>
      <c r="T982">
        <v>3325</v>
      </c>
      <c r="U982">
        <v>8067</v>
      </c>
      <c r="V982">
        <v>6138</v>
      </c>
      <c r="W982">
        <v>11959</v>
      </c>
      <c r="X982">
        <v>17864</v>
      </c>
      <c r="Y982">
        <v>0.15</v>
      </c>
      <c r="Z982">
        <v>30</v>
      </c>
      <c r="AA982">
        <v>22507</v>
      </c>
      <c r="AB982">
        <v>21</v>
      </c>
      <c r="AC982">
        <v>67.94</v>
      </c>
    </row>
    <row r="983" spans="1:29" x14ac:dyDescent="0.3">
      <c r="A983">
        <v>1999</v>
      </c>
      <c r="B983">
        <v>6</v>
      </c>
      <c r="C983" s="1">
        <v>36320</v>
      </c>
      <c r="D983">
        <v>18700</v>
      </c>
      <c r="E983">
        <v>565</v>
      </c>
      <c r="F983">
        <v>324</v>
      </c>
      <c r="G983">
        <v>933</v>
      </c>
      <c r="H983">
        <v>255</v>
      </c>
      <c r="I983">
        <v>3190</v>
      </c>
      <c r="J983">
        <v>4702</v>
      </c>
      <c r="K983">
        <v>23967</v>
      </c>
      <c r="L983">
        <v>387</v>
      </c>
      <c r="M983">
        <v>837</v>
      </c>
      <c r="N983">
        <v>2824</v>
      </c>
      <c r="O983">
        <v>59</v>
      </c>
      <c r="P983">
        <v>4107</v>
      </c>
      <c r="Q983">
        <v>3374</v>
      </c>
      <c r="R983">
        <v>0</v>
      </c>
      <c r="S983">
        <v>0</v>
      </c>
      <c r="T983">
        <v>3374</v>
      </c>
      <c r="U983">
        <v>7569</v>
      </c>
      <c r="V983">
        <v>5971</v>
      </c>
      <c r="W983">
        <v>10751</v>
      </c>
      <c r="X983">
        <v>16486</v>
      </c>
      <c r="Y983">
        <v>0.15</v>
      </c>
      <c r="Z983">
        <v>31</v>
      </c>
      <c r="AA983">
        <v>20777</v>
      </c>
      <c r="AB983">
        <v>21</v>
      </c>
      <c r="AC983">
        <v>68.099999999999994</v>
      </c>
    </row>
    <row r="984" spans="1:29" x14ac:dyDescent="0.3">
      <c r="A984">
        <v>1999</v>
      </c>
      <c r="B984">
        <v>6</v>
      </c>
      <c r="C984" s="1">
        <v>36321</v>
      </c>
      <c r="D984">
        <v>17600</v>
      </c>
      <c r="E984">
        <v>587</v>
      </c>
      <c r="F984">
        <v>309</v>
      </c>
      <c r="G984">
        <v>928</v>
      </c>
      <c r="H984">
        <v>245</v>
      </c>
      <c r="I984">
        <v>3190</v>
      </c>
      <c r="J984">
        <v>4672</v>
      </c>
      <c r="K984">
        <v>22859</v>
      </c>
      <c r="L984">
        <v>305</v>
      </c>
      <c r="M984">
        <v>851</v>
      </c>
      <c r="N984">
        <v>2829</v>
      </c>
      <c r="O984">
        <v>68</v>
      </c>
      <c r="P984">
        <v>4053</v>
      </c>
      <c r="Q984">
        <v>3367</v>
      </c>
      <c r="R984">
        <v>0</v>
      </c>
      <c r="S984">
        <v>0</v>
      </c>
      <c r="T984">
        <v>3367</v>
      </c>
      <c r="U984">
        <v>7247</v>
      </c>
      <c r="V984">
        <v>5677</v>
      </c>
      <c r="W984">
        <v>9997</v>
      </c>
      <c r="X984">
        <v>15439</v>
      </c>
      <c r="Y984">
        <v>0.16</v>
      </c>
      <c r="Z984">
        <v>32</v>
      </c>
      <c r="AA984">
        <v>19669</v>
      </c>
      <c r="AB984">
        <v>22</v>
      </c>
      <c r="AC984">
        <v>68.28</v>
      </c>
    </row>
    <row r="985" spans="1:29" x14ac:dyDescent="0.3">
      <c r="A985">
        <v>1999</v>
      </c>
      <c r="B985">
        <v>6</v>
      </c>
      <c r="C985" s="1">
        <v>36322</v>
      </c>
      <c r="D985">
        <v>16400</v>
      </c>
      <c r="E985">
        <v>614</v>
      </c>
      <c r="F985">
        <v>298</v>
      </c>
      <c r="G985">
        <v>915</v>
      </c>
      <c r="H985">
        <v>280</v>
      </c>
      <c r="I985">
        <v>3110</v>
      </c>
      <c r="J985">
        <v>4603</v>
      </c>
      <c r="K985">
        <v>21617</v>
      </c>
      <c r="L985">
        <v>336</v>
      </c>
      <c r="M985">
        <v>217</v>
      </c>
      <c r="N985">
        <v>2788</v>
      </c>
      <c r="O985">
        <v>82</v>
      </c>
      <c r="P985">
        <v>3423</v>
      </c>
      <c r="Q985">
        <v>3421</v>
      </c>
      <c r="R985">
        <v>0</v>
      </c>
      <c r="S985">
        <v>0</v>
      </c>
      <c r="T985">
        <v>3421</v>
      </c>
      <c r="U985">
        <v>6895</v>
      </c>
      <c r="V985">
        <v>5851</v>
      </c>
      <c r="W985">
        <v>9161</v>
      </c>
      <c r="X985">
        <v>14773</v>
      </c>
      <c r="Y985">
        <v>0.13</v>
      </c>
      <c r="Z985">
        <v>32</v>
      </c>
      <c r="AA985">
        <v>18507</v>
      </c>
      <c r="AB985">
        <v>20</v>
      </c>
      <c r="AC985">
        <v>68.489999999999995</v>
      </c>
    </row>
    <row r="986" spans="1:29" x14ac:dyDescent="0.3">
      <c r="A986">
        <v>1999</v>
      </c>
      <c r="B986">
        <v>6</v>
      </c>
      <c r="C986" s="1">
        <v>36323</v>
      </c>
      <c r="D986">
        <v>16200</v>
      </c>
      <c r="E986">
        <v>609</v>
      </c>
      <c r="F986">
        <v>289</v>
      </c>
      <c r="G986">
        <v>759</v>
      </c>
      <c r="H986">
        <v>292</v>
      </c>
      <c r="I986">
        <v>3070</v>
      </c>
      <c r="J986">
        <v>4410</v>
      </c>
      <c r="K986">
        <v>21219</v>
      </c>
      <c r="L986">
        <v>338</v>
      </c>
      <c r="M986">
        <v>844</v>
      </c>
      <c r="N986">
        <v>2763</v>
      </c>
      <c r="O986">
        <v>84</v>
      </c>
      <c r="P986">
        <v>4029</v>
      </c>
      <c r="Q986">
        <v>3474</v>
      </c>
      <c r="R986">
        <v>0</v>
      </c>
      <c r="S986">
        <v>0</v>
      </c>
      <c r="T986">
        <v>3474</v>
      </c>
      <c r="U986">
        <v>6837</v>
      </c>
      <c r="V986">
        <v>4960</v>
      </c>
      <c r="W986">
        <v>9000</v>
      </c>
      <c r="X986">
        <v>13716</v>
      </c>
      <c r="Y986">
        <v>0.16</v>
      </c>
      <c r="Z986">
        <v>35</v>
      </c>
      <c r="AA986">
        <v>18149</v>
      </c>
      <c r="AB986">
        <v>24</v>
      </c>
      <c r="AC986">
        <v>68.73</v>
      </c>
    </row>
    <row r="987" spans="1:29" x14ac:dyDescent="0.3">
      <c r="A987">
        <v>1999</v>
      </c>
      <c r="B987">
        <v>6</v>
      </c>
      <c r="C987" s="1">
        <v>36324</v>
      </c>
      <c r="D987">
        <v>15600</v>
      </c>
      <c r="E987">
        <v>615</v>
      </c>
      <c r="F987">
        <v>281</v>
      </c>
      <c r="G987">
        <v>709</v>
      </c>
      <c r="H987">
        <v>330</v>
      </c>
      <c r="I987">
        <v>3120</v>
      </c>
      <c r="J987">
        <v>4440</v>
      </c>
      <c r="K987">
        <v>20655</v>
      </c>
      <c r="L987">
        <v>338</v>
      </c>
      <c r="M987">
        <v>817</v>
      </c>
      <c r="N987">
        <v>2774</v>
      </c>
      <c r="O987">
        <v>70</v>
      </c>
      <c r="P987">
        <v>3999</v>
      </c>
      <c r="Q987">
        <v>3600</v>
      </c>
      <c r="R987">
        <v>0</v>
      </c>
      <c r="S987">
        <v>0</v>
      </c>
      <c r="T987">
        <v>3600</v>
      </c>
      <c r="U987">
        <v>6661</v>
      </c>
      <c r="V987">
        <v>4762</v>
      </c>
      <c r="W987">
        <v>8546</v>
      </c>
      <c r="X987">
        <v>13056</v>
      </c>
      <c r="Y987">
        <v>0.17</v>
      </c>
      <c r="Z987">
        <v>37</v>
      </c>
      <c r="AA987">
        <v>17535</v>
      </c>
      <c r="AB987">
        <v>26</v>
      </c>
      <c r="AC987">
        <v>68.989999999999995</v>
      </c>
    </row>
    <row r="988" spans="1:29" x14ac:dyDescent="0.3">
      <c r="A988">
        <v>1999</v>
      </c>
      <c r="B988">
        <v>6</v>
      </c>
      <c r="C988" s="1">
        <v>36325</v>
      </c>
      <c r="D988">
        <v>15600</v>
      </c>
      <c r="E988">
        <v>605</v>
      </c>
      <c r="F988">
        <v>279</v>
      </c>
      <c r="G988">
        <v>694</v>
      </c>
      <c r="H988">
        <v>317</v>
      </c>
      <c r="I988">
        <v>3190</v>
      </c>
      <c r="J988">
        <v>4480</v>
      </c>
      <c r="K988">
        <v>20685</v>
      </c>
      <c r="L988">
        <v>204</v>
      </c>
      <c r="M988">
        <v>846</v>
      </c>
      <c r="N988">
        <v>2711</v>
      </c>
      <c r="O988">
        <v>61</v>
      </c>
      <c r="P988">
        <v>3822</v>
      </c>
      <c r="Q988">
        <v>3587</v>
      </c>
      <c r="R988">
        <v>0</v>
      </c>
      <c r="S988">
        <v>0</v>
      </c>
      <c r="T988">
        <v>3587</v>
      </c>
      <c r="U988">
        <v>6661</v>
      </c>
      <c r="V988">
        <v>4987</v>
      </c>
      <c r="W988">
        <v>8540</v>
      </c>
      <c r="X988">
        <v>13276</v>
      </c>
      <c r="Y988">
        <v>0.17</v>
      </c>
      <c r="Z988">
        <v>36</v>
      </c>
      <c r="AA988">
        <v>17495</v>
      </c>
      <c r="AB988">
        <v>24</v>
      </c>
      <c r="AC988">
        <v>69.22</v>
      </c>
    </row>
    <row r="989" spans="1:29" x14ac:dyDescent="0.3">
      <c r="A989">
        <v>1999</v>
      </c>
      <c r="B989">
        <v>6</v>
      </c>
      <c r="C989" s="1">
        <v>36326</v>
      </c>
      <c r="D989">
        <v>15000</v>
      </c>
      <c r="E989">
        <v>589</v>
      </c>
      <c r="F989">
        <v>272</v>
      </c>
      <c r="G989">
        <v>688</v>
      </c>
      <c r="H989">
        <v>297</v>
      </c>
      <c r="I989">
        <v>3140</v>
      </c>
      <c r="J989">
        <v>4397</v>
      </c>
      <c r="K989">
        <v>19986</v>
      </c>
      <c r="L989">
        <v>157</v>
      </c>
      <c r="M989">
        <v>812</v>
      </c>
      <c r="N989">
        <v>2641</v>
      </c>
      <c r="O989">
        <v>43</v>
      </c>
      <c r="P989">
        <v>3653</v>
      </c>
      <c r="Q989">
        <v>3637</v>
      </c>
      <c r="R989">
        <v>0</v>
      </c>
      <c r="S989">
        <v>0</v>
      </c>
      <c r="T989">
        <v>3637</v>
      </c>
      <c r="U989">
        <v>6485</v>
      </c>
      <c r="V989">
        <v>4866</v>
      </c>
      <c r="W989">
        <v>8086</v>
      </c>
      <c r="X989">
        <v>12697</v>
      </c>
      <c r="Y989">
        <v>0.17</v>
      </c>
      <c r="Z989">
        <v>36</v>
      </c>
      <c r="AA989">
        <v>16846</v>
      </c>
      <c r="AB989">
        <v>25</v>
      </c>
      <c r="AC989">
        <v>69.47</v>
      </c>
    </row>
    <row r="990" spans="1:29" x14ac:dyDescent="0.3">
      <c r="A990">
        <v>1999</v>
      </c>
      <c r="B990">
        <v>6</v>
      </c>
      <c r="C990" s="1">
        <v>36327</v>
      </c>
      <c r="D990">
        <v>15200</v>
      </c>
      <c r="E990">
        <v>609</v>
      </c>
      <c r="F990">
        <v>265</v>
      </c>
      <c r="G990">
        <v>696</v>
      </c>
      <c r="H990">
        <v>317</v>
      </c>
      <c r="I990">
        <v>3130</v>
      </c>
      <c r="J990">
        <v>4408</v>
      </c>
      <c r="K990">
        <v>20217</v>
      </c>
      <c r="L990">
        <v>177</v>
      </c>
      <c r="M990">
        <v>793</v>
      </c>
      <c r="N990">
        <v>2743</v>
      </c>
      <c r="O990">
        <v>68</v>
      </c>
      <c r="P990">
        <v>3780</v>
      </c>
      <c r="Q990">
        <v>3685</v>
      </c>
      <c r="R990">
        <v>0</v>
      </c>
      <c r="S990">
        <v>0</v>
      </c>
      <c r="T990">
        <v>3685</v>
      </c>
      <c r="U990">
        <v>6544</v>
      </c>
      <c r="V990">
        <v>4776</v>
      </c>
      <c r="W990">
        <v>8234</v>
      </c>
      <c r="X990">
        <v>12752</v>
      </c>
      <c r="Y990">
        <v>0.17</v>
      </c>
      <c r="Z990">
        <v>37</v>
      </c>
      <c r="AA990">
        <v>17087</v>
      </c>
      <c r="AB990">
        <v>25</v>
      </c>
      <c r="AC990">
        <v>69.709999999999994</v>
      </c>
    </row>
    <row r="991" spans="1:29" x14ac:dyDescent="0.3">
      <c r="A991">
        <v>1999</v>
      </c>
      <c r="B991">
        <v>6</v>
      </c>
      <c r="C991" s="1">
        <v>36328</v>
      </c>
      <c r="D991">
        <v>15100</v>
      </c>
      <c r="E991">
        <v>605</v>
      </c>
      <c r="F991">
        <v>258</v>
      </c>
      <c r="G991">
        <v>697</v>
      </c>
      <c r="H991">
        <v>280</v>
      </c>
      <c r="I991">
        <v>3090</v>
      </c>
      <c r="J991">
        <v>4325</v>
      </c>
      <c r="K991">
        <v>20030</v>
      </c>
      <c r="L991">
        <v>176</v>
      </c>
      <c r="M991">
        <v>850</v>
      </c>
      <c r="N991">
        <v>2769</v>
      </c>
      <c r="O991">
        <v>84</v>
      </c>
      <c r="P991">
        <v>3880</v>
      </c>
      <c r="Q991">
        <v>3721</v>
      </c>
      <c r="R991">
        <v>0</v>
      </c>
      <c r="S991">
        <v>0</v>
      </c>
      <c r="T991">
        <v>3721</v>
      </c>
      <c r="U991">
        <v>6514</v>
      </c>
      <c r="V991">
        <v>4541</v>
      </c>
      <c r="W991">
        <v>8149</v>
      </c>
      <c r="X991">
        <v>12429</v>
      </c>
      <c r="Y991">
        <v>0.17</v>
      </c>
      <c r="Z991">
        <v>38</v>
      </c>
      <c r="AA991">
        <v>16940</v>
      </c>
      <c r="AB991">
        <v>27</v>
      </c>
      <c r="AC991">
        <v>69.94</v>
      </c>
    </row>
    <row r="992" spans="1:29" x14ac:dyDescent="0.3">
      <c r="A992">
        <v>1999</v>
      </c>
      <c r="B992">
        <v>6</v>
      </c>
      <c r="C992" s="1">
        <v>36329</v>
      </c>
      <c r="D992">
        <v>15200</v>
      </c>
      <c r="E992">
        <v>562</v>
      </c>
      <c r="F992">
        <v>245</v>
      </c>
      <c r="G992">
        <v>695</v>
      </c>
      <c r="H992">
        <v>286</v>
      </c>
      <c r="I992">
        <v>3100</v>
      </c>
      <c r="J992">
        <v>4326</v>
      </c>
      <c r="K992">
        <v>20088</v>
      </c>
      <c r="L992">
        <v>170</v>
      </c>
      <c r="M992">
        <v>844</v>
      </c>
      <c r="N992">
        <v>2776</v>
      </c>
      <c r="O992">
        <v>91</v>
      </c>
      <c r="P992">
        <v>3881</v>
      </c>
      <c r="Q992">
        <v>3799</v>
      </c>
      <c r="R992">
        <v>0</v>
      </c>
      <c r="S992">
        <v>0</v>
      </c>
      <c r="T992">
        <v>3799</v>
      </c>
      <c r="U992">
        <v>6544</v>
      </c>
      <c r="V992">
        <v>4520</v>
      </c>
      <c r="W992">
        <v>8155</v>
      </c>
      <c r="X992">
        <v>12409</v>
      </c>
      <c r="Y992">
        <v>0.18</v>
      </c>
      <c r="Z992">
        <v>38</v>
      </c>
      <c r="AA992">
        <v>16988</v>
      </c>
      <c r="AB992">
        <v>27</v>
      </c>
      <c r="AC992">
        <v>70.17</v>
      </c>
    </row>
    <row r="993" spans="1:29" x14ac:dyDescent="0.3">
      <c r="A993">
        <v>1999</v>
      </c>
      <c r="B993">
        <v>6</v>
      </c>
      <c r="C993" s="1">
        <v>36330</v>
      </c>
      <c r="D993">
        <v>15200</v>
      </c>
      <c r="E993">
        <v>552</v>
      </c>
      <c r="F993">
        <v>231</v>
      </c>
      <c r="G993">
        <v>695</v>
      </c>
      <c r="H993">
        <v>303</v>
      </c>
      <c r="I993">
        <v>3000</v>
      </c>
      <c r="J993">
        <v>4229</v>
      </c>
      <c r="K993">
        <v>19981</v>
      </c>
      <c r="L993">
        <v>177</v>
      </c>
      <c r="M993">
        <v>833</v>
      </c>
      <c r="N993">
        <v>2763</v>
      </c>
      <c r="O993">
        <v>85</v>
      </c>
      <c r="P993">
        <v>3859</v>
      </c>
      <c r="Q993">
        <v>3849</v>
      </c>
      <c r="R993">
        <v>0</v>
      </c>
      <c r="S993">
        <v>0</v>
      </c>
      <c r="T993">
        <v>3849</v>
      </c>
      <c r="U993">
        <v>6544</v>
      </c>
      <c r="V993">
        <v>4412</v>
      </c>
      <c r="W993">
        <v>8131</v>
      </c>
      <c r="X993">
        <v>12273</v>
      </c>
      <c r="Y993">
        <v>0.17</v>
      </c>
      <c r="Z993">
        <v>39</v>
      </c>
      <c r="AA993">
        <v>16981</v>
      </c>
      <c r="AB993">
        <v>28</v>
      </c>
      <c r="AC993">
        <v>70.39</v>
      </c>
    </row>
    <row r="994" spans="1:29" x14ac:dyDescent="0.3">
      <c r="A994">
        <v>1999</v>
      </c>
      <c r="B994">
        <v>6</v>
      </c>
      <c r="C994" s="1">
        <v>36331</v>
      </c>
      <c r="D994">
        <v>14900</v>
      </c>
      <c r="E994">
        <v>570</v>
      </c>
      <c r="F994">
        <v>217</v>
      </c>
      <c r="G994">
        <v>700</v>
      </c>
      <c r="H994">
        <v>313</v>
      </c>
      <c r="I994">
        <v>3100</v>
      </c>
      <c r="J994">
        <v>4330</v>
      </c>
      <c r="K994">
        <v>19800</v>
      </c>
      <c r="L994">
        <v>181</v>
      </c>
      <c r="M994">
        <v>849</v>
      </c>
      <c r="N994">
        <v>2764</v>
      </c>
      <c r="O994">
        <v>75</v>
      </c>
      <c r="P994">
        <v>3868</v>
      </c>
      <c r="Q994">
        <v>3937</v>
      </c>
      <c r="R994">
        <v>0</v>
      </c>
      <c r="S994">
        <v>0</v>
      </c>
      <c r="T994">
        <v>3937</v>
      </c>
      <c r="U994">
        <v>6456</v>
      </c>
      <c r="V994">
        <v>4358</v>
      </c>
      <c r="W994">
        <v>7912</v>
      </c>
      <c r="X994">
        <v>11995</v>
      </c>
      <c r="Y994">
        <v>0.18</v>
      </c>
      <c r="Z994">
        <v>39</v>
      </c>
      <c r="AA994">
        <v>16700</v>
      </c>
      <c r="AB994">
        <v>28</v>
      </c>
      <c r="AC994">
        <v>70.61</v>
      </c>
    </row>
    <row r="995" spans="1:29" x14ac:dyDescent="0.3">
      <c r="A995">
        <v>1999</v>
      </c>
      <c r="B995">
        <v>6</v>
      </c>
      <c r="C995" s="1">
        <v>36332</v>
      </c>
      <c r="D995">
        <v>15000</v>
      </c>
      <c r="E995">
        <v>567</v>
      </c>
      <c r="F995">
        <v>207</v>
      </c>
      <c r="G995">
        <v>692</v>
      </c>
      <c r="H995">
        <v>296</v>
      </c>
      <c r="I995">
        <v>3230</v>
      </c>
      <c r="J995">
        <v>4425</v>
      </c>
      <c r="K995">
        <v>19992</v>
      </c>
      <c r="L995">
        <v>171</v>
      </c>
      <c r="M995">
        <v>841</v>
      </c>
      <c r="N995">
        <v>3023</v>
      </c>
      <c r="O995">
        <v>67</v>
      </c>
      <c r="P995">
        <v>4101</v>
      </c>
      <c r="Q995">
        <v>3927</v>
      </c>
      <c r="R995">
        <v>0</v>
      </c>
      <c r="S995">
        <v>0</v>
      </c>
      <c r="T995">
        <v>3927</v>
      </c>
      <c r="U995">
        <v>6485</v>
      </c>
      <c r="V995">
        <v>4256</v>
      </c>
      <c r="W995">
        <v>7982</v>
      </c>
      <c r="X995">
        <v>11963</v>
      </c>
      <c r="Y995">
        <v>0.19</v>
      </c>
      <c r="Z995">
        <v>40</v>
      </c>
      <c r="AA995">
        <v>16762</v>
      </c>
      <c r="AB995">
        <v>29</v>
      </c>
      <c r="AC995">
        <v>70.83</v>
      </c>
    </row>
    <row r="996" spans="1:29" x14ac:dyDescent="0.3">
      <c r="A996">
        <v>1999</v>
      </c>
      <c r="B996">
        <v>6</v>
      </c>
      <c r="C996" s="1">
        <v>36333</v>
      </c>
      <c r="D996">
        <v>14900</v>
      </c>
      <c r="E996">
        <v>606</v>
      </c>
      <c r="F996">
        <v>194</v>
      </c>
      <c r="G996">
        <v>640</v>
      </c>
      <c r="H996">
        <v>318</v>
      </c>
      <c r="I996">
        <v>3090</v>
      </c>
      <c r="J996">
        <v>4242</v>
      </c>
      <c r="K996">
        <v>19748</v>
      </c>
      <c r="L996">
        <v>154</v>
      </c>
      <c r="M996">
        <v>850</v>
      </c>
      <c r="N996">
        <v>3421</v>
      </c>
      <c r="O996">
        <v>74</v>
      </c>
      <c r="P996">
        <v>4498</v>
      </c>
      <c r="Q996">
        <v>4041</v>
      </c>
      <c r="R996">
        <v>0</v>
      </c>
      <c r="S996">
        <v>0</v>
      </c>
      <c r="T996">
        <v>4041</v>
      </c>
      <c r="U996">
        <v>6456</v>
      </c>
      <c r="V996">
        <v>3573</v>
      </c>
      <c r="W996">
        <v>7919</v>
      </c>
      <c r="X996">
        <v>11209</v>
      </c>
      <c r="Y996">
        <v>0.21</v>
      </c>
      <c r="Z996">
        <v>43</v>
      </c>
      <c r="AA996">
        <v>16658</v>
      </c>
      <c r="AB996">
        <v>33</v>
      </c>
      <c r="AC996">
        <v>71.069999999999993</v>
      </c>
    </row>
    <row r="997" spans="1:29" x14ac:dyDescent="0.3">
      <c r="A997">
        <v>1999</v>
      </c>
      <c r="B997">
        <v>6</v>
      </c>
      <c r="C997" s="1">
        <v>36334</v>
      </c>
      <c r="D997">
        <v>14700</v>
      </c>
      <c r="E997">
        <v>643</v>
      </c>
      <c r="F997">
        <v>187</v>
      </c>
      <c r="G997">
        <v>643</v>
      </c>
      <c r="H997">
        <v>316</v>
      </c>
      <c r="I997">
        <v>3040</v>
      </c>
      <c r="J997">
        <v>4186</v>
      </c>
      <c r="K997">
        <v>19529</v>
      </c>
      <c r="L997">
        <v>165</v>
      </c>
      <c r="M997">
        <v>844</v>
      </c>
      <c r="N997">
        <v>3889</v>
      </c>
      <c r="O997">
        <v>95</v>
      </c>
      <c r="P997">
        <v>4993</v>
      </c>
      <c r="Q997">
        <v>3983</v>
      </c>
      <c r="R997">
        <v>0</v>
      </c>
      <c r="S997">
        <v>0</v>
      </c>
      <c r="T997">
        <v>3983</v>
      </c>
      <c r="U997">
        <v>6397</v>
      </c>
      <c r="V997">
        <v>3001</v>
      </c>
      <c r="W997">
        <v>7831</v>
      </c>
      <c r="X997">
        <v>10553</v>
      </c>
      <c r="Y997">
        <v>0.24</v>
      </c>
      <c r="Z997">
        <v>46</v>
      </c>
      <c r="AA997">
        <v>16489</v>
      </c>
      <c r="AB997">
        <v>36</v>
      </c>
      <c r="AC997">
        <v>71.34</v>
      </c>
    </row>
    <row r="998" spans="1:29" x14ac:dyDescent="0.3">
      <c r="A998">
        <v>1999</v>
      </c>
      <c r="B998">
        <v>6</v>
      </c>
      <c r="C998" s="1">
        <v>36335</v>
      </c>
      <c r="D998">
        <v>14600</v>
      </c>
      <c r="E998">
        <v>674</v>
      </c>
      <c r="F998">
        <v>177</v>
      </c>
      <c r="G998">
        <v>644</v>
      </c>
      <c r="H998">
        <v>318</v>
      </c>
      <c r="I998">
        <v>2940</v>
      </c>
      <c r="J998">
        <v>4079</v>
      </c>
      <c r="K998">
        <v>19353</v>
      </c>
      <c r="L998">
        <v>184</v>
      </c>
      <c r="M998">
        <v>853</v>
      </c>
      <c r="N998">
        <v>4296</v>
      </c>
      <c r="O998">
        <v>89</v>
      </c>
      <c r="P998">
        <v>5421</v>
      </c>
      <c r="Q998">
        <v>4023</v>
      </c>
      <c r="R998">
        <v>0</v>
      </c>
      <c r="S998">
        <v>0</v>
      </c>
      <c r="T998">
        <v>4023</v>
      </c>
      <c r="U998">
        <v>6368</v>
      </c>
      <c r="V998">
        <v>2411</v>
      </c>
      <c r="W998">
        <v>7780</v>
      </c>
      <c r="X998">
        <v>9909</v>
      </c>
      <c r="Y998">
        <v>0.26</v>
      </c>
      <c r="Z998">
        <v>49</v>
      </c>
      <c r="AA998">
        <v>16413</v>
      </c>
      <c r="AB998">
        <v>40</v>
      </c>
      <c r="AC998">
        <v>71.63</v>
      </c>
    </row>
    <row r="999" spans="1:29" x14ac:dyDescent="0.3">
      <c r="A999">
        <v>1999</v>
      </c>
      <c r="B999">
        <v>6</v>
      </c>
      <c r="C999" s="1">
        <v>36336</v>
      </c>
      <c r="D999">
        <v>14900</v>
      </c>
      <c r="E999">
        <v>666</v>
      </c>
      <c r="F999">
        <v>167</v>
      </c>
      <c r="G999">
        <v>641</v>
      </c>
      <c r="H999">
        <v>304</v>
      </c>
      <c r="I999">
        <v>2720</v>
      </c>
      <c r="J999">
        <v>3832</v>
      </c>
      <c r="K999">
        <v>19398</v>
      </c>
      <c r="L999">
        <v>202</v>
      </c>
      <c r="M999">
        <v>55</v>
      </c>
      <c r="N999">
        <v>4438</v>
      </c>
      <c r="O999">
        <v>98</v>
      </c>
      <c r="P999">
        <v>4794</v>
      </c>
      <c r="Q999">
        <v>4060</v>
      </c>
      <c r="R999">
        <v>0</v>
      </c>
      <c r="S999">
        <v>0</v>
      </c>
      <c r="T999">
        <v>4060</v>
      </c>
      <c r="U999">
        <v>6456</v>
      </c>
      <c r="V999">
        <v>2855</v>
      </c>
      <c r="W999">
        <v>7974</v>
      </c>
      <c r="X999">
        <v>10544</v>
      </c>
      <c r="Y999">
        <v>0.22</v>
      </c>
      <c r="Z999">
        <v>46</v>
      </c>
      <c r="AA999">
        <v>16678</v>
      </c>
      <c r="AB999">
        <v>37</v>
      </c>
      <c r="AC999">
        <v>71.87</v>
      </c>
    </row>
    <row r="1000" spans="1:29" x14ac:dyDescent="0.3">
      <c r="A1000">
        <v>1999</v>
      </c>
      <c r="B1000">
        <v>6</v>
      </c>
      <c r="C1000" s="1">
        <v>36337</v>
      </c>
      <c r="D1000">
        <v>15400</v>
      </c>
      <c r="E1000">
        <v>635</v>
      </c>
      <c r="F1000">
        <v>157</v>
      </c>
      <c r="G1000">
        <v>639</v>
      </c>
      <c r="H1000">
        <v>306</v>
      </c>
      <c r="I1000">
        <v>2610</v>
      </c>
      <c r="J1000">
        <v>3712</v>
      </c>
      <c r="K1000">
        <v>19747</v>
      </c>
      <c r="L1000">
        <v>199</v>
      </c>
      <c r="M1000">
        <v>2500</v>
      </c>
      <c r="N1000">
        <v>4432</v>
      </c>
      <c r="O1000">
        <v>93</v>
      </c>
      <c r="P1000">
        <v>7224</v>
      </c>
      <c r="Q1000">
        <v>4074</v>
      </c>
      <c r="R1000">
        <v>0</v>
      </c>
      <c r="S1000">
        <v>0</v>
      </c>
      <c r="T1000">
        <v>4074</v>
      </c>
      <c r="U1000">
        <v>6602</v>
      </c>
      <c r="V1000">
        <v>442</v>
      </c>
      <c r="W1000">
        <v>8292</v>
      </c>
      <c r="X1000">
        <v>8449</v>
      </c>
      <c r="Y1000">
        <v>0.34</v>
      </c>
      <c r="Z1000">
        <v>57</v>
      </c>
      <c r="AA1000">
        <v>17137</v>
      </c>
      <c r="AB1000">
        <v>51</v>
      </c>
      <c r="AC1000">
        <v>72.239999999999995</v>
      </c>
    </row>
    <row r="1001" spans="1:29" x14ac:dyDescent="0.3">
      <c r="A1001">
        <v>1999</v>
      </c>
      <c r="B1001">
        <v>6</v>
      </c>
      <c r="C1001" s="1">
        <v>36338</v>
      </c>
      <c r="D1001">
        <v>15700</v>
      </c>
      <c r="E1001">
        <v>630</v>
      </c>
      <c r="F1001">
        <v>148</v>
      </c>
      <c r="G1001">
        <v>638</v>
      </c>
      <c r="H1001">
        <v>300</v>
      </c>
      <c r="I1001">
        <v>2640</v>
      </c>
      <c r="J1001">
        <v>3726</v>
      </c>
      <c r="K1001">
        <v>20056</v>
      </c>
      <c r="L1001">
        <v>185</v>
      </c>
      <c r="M1001">
        <v>2500</v>
      </c>
      <c r="N1001">
        <v>4426</v>
      </c>
      <c r="O1001">
        <v>85</v>
      </c>
      <c r="P1001">
        <v>7196</v>
      </c>
      <c r="Q1001">
        <v>4124</v>
      </c>
      <c r="R1001">
        <v>0</v>
      </c>
      <c r="S1001">
        <v>0</v>
      </c>
      <c r="T1001">
        <v>4124</v>
      </c>
      <c r="U1001">
        <v>6690</v>
      </c>
      <c r="V1001">
        <v>540</v>
      </c>
      <c r="W1001">
        <v>8485</v>
      </c>
      <c r="X1001">
        <v>8736</v>
      </c>
      <c r="Y1001">
        <v>0.34</v>
      </c>
      <c r="Z1001">
        <v>56</v>
      </c>
      <c r="AA1001">
        <v>17416</v>
      </c>
      <c r="AB1001">
        <v>50</v>
      </c>
      <c r="AC1001">
        <v>72.56</v>
      </c>
    </row>
    <row r="1002" spans="1:29" x14ac:dyDescent="0.3">
      <c r="A1002">
        <v>1999</v>
      </c>
      <c r="B1002">
        <v>6</v>
      </c>
      <c r="C1002" s="1">
        <v>36339</v>
      </c>
      <c r="D1002">
        <v>17100</v>
      </c>
      <c r="E1002">
        <v>664</v>
      </c>
      <c r="F1002">
        <v>140</v>
      </c>
      <c r="G1002">
        <v>646</v>
      </c>
      <c r="H1002">
        <v>331</v>
      </c>
      <c r="I1002">
        <v>2720</v>
      </c>
      <c r="J1002">
        <v>3837</v>
      </c>
      <c r="K1002">
        <v>21601</v>
      </c>
      <c r="L1002">
        <v>159</v>
      </c>
      <c r="M1002">
        <v>3075</v>
      </c>
      <c r="N1002">
        <v>4427</v>
      </c>
      <c r="O1002">
        <v>35</v>
      </c>
      <c r="P1002">
        <v>7696</v>
      </c>
      <c r="Q1002">
        <v>4087</v>
      </c>
      <c r="R1002">
        <v>0</v>
      </c>
      <c r="S1002">
        <v>0</v>
      </c>
      <c r="T1002">
        <v>4087</v>
      </c>
      <c r="U1002">
        <v>7100</v>
      </c>
      <c r="V1002">
        <v>585</v>
      </c>
      <c r="W1002">
        <v>9519</v>
      </c>
      <c r="X1002">
        <v>9818</v>
      </c>
      <c r="Y1002">
        <v>0.34</v>
      </c>
      <c r="Z1002">
        <v>55</v>
      </c>
      <c r="AA1002">
        <v>18881</v>
      </c>
      <c r="AB1002">
        <v>48</v>
      </c>
      <c r="AC1002">
        <v>72.8</v>
      </c>
    </row>
    <row r="1003" spans="1:29" x14ac:dyDescent="0.3">
      <c r="A1003">
        <v>1999</v>
      </c>
      <c r="B1003">
        <v>6</v>
      </c>
      <c r="C1003" s="1">
        <v>36340</v>
      </c>
      <c r="D1003">
        <v>19100</v>
      </c>
      <c r="E1003">
        <v>690</v>
      </c>
      <c r="F1003">
        <v>135</v>
      </c>
      <c r="G1003">
        <v>651</v>
      </c>
      <c r="H1003">
        <v>334</v>
      </c>
      <c r="I1003">
        <v>2510</v>
      </c>
      <c r="J1003">
        <v>3630</v>
      </c>
      <c r="K1003">
        <v>23420</v>
      </c>
      <c r="L1003">
        <v>128</v>
      </c>
      <c r="M1003">
        <v>3110</v>
      </c>
      <c r="N1003">
        <v>4437</v>
      </c>
      <c r="O1003">
        <v>44</v>
      </c>
      <c r="P1003">
        <v>7720</v>
      </c>
      <c r="Q1003">
        <v>4156</v>
      </c>
      <c r="R1003">
        <v>0</v>
      </c>
      <c r="S1003">
        <v>0</v>
      </c>
      <c r="T1003">
        <v>4156</v>
      </c>
      <c r="U1003">
        <v>7686</v>
      </c>
      <c r="V1003">
        <v>894</v>
      </c>
      <c r="W1003">
        <v>10940</v>
      </c>
      <c r="X1003">
        <v>11543</v>
      </c>
      <c r="Y1003">
        <v>0.32</v>
      </c>
      <c r="Z1003">
        <v>51</v>
      </c>
      <c r="AA1003">
        <v>20910</v>
      </c>
      <c r="AB1003">
        <v>45</v>
      </c>
      <c r="AC1003">
        <v>72.91</v>
      </c>
    </row>
    <row r="1004" spans="1:29" x14ac:dyDescent="0.3">
      <c r="A1004">
        <v>1999</v>
      </c>
      <c r="B1004">
        <v>6</v>
      </c>
      <c r="C1004" s="1">
        <v>36341</v>
      </c>
      <c r="D1004">
        <v>20700</v>
      </c>
      <c r="E1004">
        <v>706</v>
      </c>
      <c r="F1004">
        <v>125</v>
      </c>
      <c r="G1004">
        <v>657</v>
      </c>
      <c r="H1004">
        <v>332</v>
      </c>
      <c r="I1004">
        <v>2390</v>
      </c>
      <c r="J1004">
        <v>3504</v>
      </c>
      <c r="K1004">
        <v>24910</v>
      </c>
      <c r="L1004">
        <v>106</v>
      </c>
      <c r="M1004">
        <v>3290</v>
      </c>
      <c r="N1004">
        <v>4445</v>
      </c>
      <c r="O1004">
        <v>51</v>
      </c>
      <c r="P1004">
        <v>7893</v>
      </c>
      <c r="Q1004">
        <v>4136</v>
      </c>
      <c r="R1004">
        <v>0</v>
      </c>
      <c r="S1004">
        <v>0</v>
      </c>
      <c r="T1004">
        <v>4136</v>
      </c>
      <c r="U1004">
        <v>8155</v>
      </c>
      <c r="V1004">
        <v>1078</v>
      </c>
      <c r="W1004">
        <v>12093</v>
      </c>
      <c r="X1004">
        <v>12881</v>
      </c>
      <c r="Y1004">
        <v>0.3</v>
      </c>
      <c r="Z1004">
        <v>48</v>
      </c>
      <c r="AA1004">
        <v>22520</v>
      </c>
      <c r="AB1004">
        <v>43</v>
      </c>
      <c r="AC1004">
        <v>72.95</v>
      </c>
    </row>
    <row r="1005" spans="1:29" x14ac:dyDescent="0.3">
      <c r="A1005">
        <v>1999</v>
      </c>
      <c r="B1005">
        <v>7</v>
      </c>
      <c r="C1005" s="1">
        <v>36342</v>
      </c>
      <c r="D1005">
        <v>20900</v>
      </c>
      <c r="E1005">
        <v>725</v>
      </c>
      <c r="F1005">
        <v>116</v>
      </c>
      <c r="G1005">
        <v>644</v>
      </c>
      <c r="H1005">
        <v>319</v>
      </c>
      <c r="I1005">
        <v>2310</v>
      </c>
      <c r="J1005">
        <v>3389</v>
      </c>
      <c r="K1005">
        <v>25014</v>
      </c>
      <c r="L1005">
        <v>212</v>
      </c>
      <c r="M1005">
        <v>6676</v>
      </c>
      <c r="N1005">
        <v>4451</v>
      </c>
      <c r="O1005">
        <v>42</v>
      </c>
      <c r="P1005">
        <v>11380</v>
      </c>
      <c r="Q1005">
        <v>4143</v>
      </c>
      <c r="R1005">
        <v>0</v>
      </c>
      <c r="S1005">
        <v>0</v>
      </c>
      <c r="T1005">
        <v>4143</v>
      </c>
      <c r="U1005">
        <v>8214</v>
      </c>
      <c r="V1005">
        <v>-2470</v>
      </c>
      <c r="W1005">
        <v>12251</v>
      </c>
      <c r="X1005">
        <v>9491</v>
      </c>
      <c r="Y1005">
        <v>0.44</v>
      </c>
      <c r="Z1005">
        <v>62</v>
      </c>
      <c r="AA1005">
        <v>22704</v>
      </c>
      <c r="AB1005">
        <v>58</v>
      </c>
      <c r="AC1005">
        <v>73.180000000000007</v>
      </c>
    </row>
    <row r="1006" spans="1:29" x14ac:dyDescent="0.3">
      <c r="A1006">
        <v>1999</v>
      </c>
      <c r="B1006">
        <v>7</v>
      </c>
      <c r="C1006" s="1">
        <v>36343</v>
      </c>
      <c r="D1006">
        <v>21000</v>
      </c>
      <c r="E1006">
        <v>705</v>
      </c>
      <c r="F1006">
        <v>113</v>
      </c>
      <c r="G1006">
        <v>523</v>
      </c>
      <c r="H1006">
        <v>307</v>
      </c>
      <c r="I1006">
        <v>2170</v>
      </c>
      <c r="J1006">
        <v>3113</v>
      </c>
      <c r="K1006">
        <v>24818</v>
      </c>
      <c r="L1006">
        <v>196</v>
      </c>
      <c r="M1006">
        <v>4979</v>
      </c>
      <c r="N1006">
        <v>4441</v>
      </c>
      <c r="O1006">
        <v>81</v>
      </c>
      <c r="P1006">
        <v>9697</v>
      </c>
      <c r="Q1006">
        <v>4144</v>
      </c>
      <c r="R1006">
        <v>0</v>
      </c>
      <c r="S1006">
        <v>0</v>
      </c>
      <c r="T1006">
        <v>4144</v>
      </c>
      <c r="U1006">
        <v>8243</v>
      </c>
      <c r="V1006">
        <v>-1034</v>
      </c>
      <c r="W1006">
        <v>12302</v>
      </c>
      <c r="X1006">
        <v>10978</v>
      </c>
      <c r="Y1006">
        <v>0.37</v>
      </c>
      <c r="Z1006">
        <v>56</v>
      </c>
      <c r="AA1006">
        <v>22648</v>
      </c>
      <c r="AB1006">
        <v>52</v>
      </c>
      <c r="AC1006">
        <v>73.31</v>
      </c>
    </row>
    <row r="1007" spans="1:29" x14ac:dyDescent="0.3">
      <c r="A1007">
        <v>1999</v>
      </c>
      <c r="B1007">
        <v>7</v>
      </c>
      <c r="C1007" s="1">
        <v>36344</v>
      </c>
      <c r="D1007">
        <v>20600</v>
      </c>
      <c r="E1007">
        <v>672</v>
      </c>
      <c r="F1007">
        <v>109</v>
      </c>
      <c r="G1007">
        <v>503</v>
      </c>
      <c r="H1007">
        <v>289</v>
      </c>
      <c r="I1007">
        <v>2160</v>
      </c>
      <c r="J1007">
        <v>3061</v>
      </c>
      <c r="K1007">
        <v>24333</v>
      </c>
      <c r="L1007">
        <v>191</v>
      </c>
      <c r="M1007">
        <v>6175</v>
      </c>
      <c r="N1007">
        <v>4427</v>
      </c>
      <c r="O1007">
        <v>86</v>
      </c>
      <c r="P1007">
        <v>10879</v>
      </c>
      <c r="Q1007">
        <v>4199</v>
      </c>
      <c r="R1007">
        <v>0</v>
      </c>
      <c r="S1007">
        <v>0</v>
      </c>
      <c r="T1007">
        <v>4199</v>
      </c>
      <c r="U1007">
        <v>8126</v>
      </c>
      <c r="V1007">
        <v>-2421</v>
      </c>
      <c r="W1007">
        <v>11971</v>
      </c>
      <c r="X1007">
        <v>9256</v>
      </c>
      <c r="Y1007">
        <v>0.43</v>
      </c>
      <c r="Z1007">
        <v>62</v>
      </c>
      <c r="AA1007">
        <v>22173</v>
      </c>
      <c r="AB1007">
        <v>58</v>
      </c>
      <c r="AC1007">
        <v>73.540000000000006</v>
      </c>
    </row>
    <row r="1008" spans="1:29" x14ac:dyDescent="0.3">
      <c r="A1008">
        <v>1999</v>
      </c>
      <c r="B1008">
        <v>7</v>
      </c>
      <c r="C1008" s="1">
        <v>36345</v>
      </c>
      <c r="D1008">
        <v>20800</v>
      </c>
      <c r="E1008">
        <v>622</v>
      </c>
      <c r="F1008">
        <v>107</v>
      </c>
      <c r="G1008">
        <v>494</v>
      </c>
      <c r="H1008">
        <v>292</v>
      </c>
      <c r="I1008">
        <v>2430</v>
      </c>
      <c r="J1008">
        <v>3323</v>
      </c>
      <c r="K1008">
        <v>24745</v>
      </c>
      <c r="L1008">
        <v>191</v>
      </c>
      <c r="M1008">
        <v>6032</v>
      </c>
      <c r="N1008">
        <v>4422</v>
      </c>
      <c r="O1008">
        <v>82</v>
      </c>
      <c r="P1008">
        <v>10727</v>
      </c>
      <c r="Q1008">
        <v>4199</v>
      </c>
      <c r="R1008">
        <v>0</v>
      </c>
      <c r="S1008">
        <v>0</v>
      </c>
      <c r="T1008">
        <v>4199</v>
      </c>
      <c r="U1008">
        <v>8184</v>
      </c>
      <c r="V1008">
        <v>-1949</v>
      </c>
      <c r="W1008">
        <v>12062</v>
      </c>
      <c r="X1008">
        <v>9819</v>
      </c>
      <c r="Y1008">
        <v>0.42</v>
      </c>
      <c r="Z1008">
        <v>60</v>
      </c>
      <c r="AA1008">
        <v>22315</v>
      </c>
      <c r="AB1008">
        <v>56</v>
      </c>
      <c r="AC1008">
        <v>73.72</v>
      </c>
    </row>
    <row r="1009" spans="1:29" x14ac:dyDescent="0.3">
      <c r="A1009">
        <v>1999</v>
      </c>
      <c r="B1009">
        <v>7</v>
      </c>
      <c r="C1009" s="1">
        <v>36346</v>
      </c>
      <c r="D1009">
        <v>20400</v>
      </c>
      <c r="E1009">
        <v>615</v>
      </c>
      <c r="F1009">
        <v>106</v>
      </c>
      <c r="G1009">
        <v>505</v>
      </c>
      <c r="H1009">
        <v>329</v>
      </c>
      <c r="I1009">
        <v>2550</v>
      </c>
      <c r="J1009">
        <v>3490</v>
      </c>
      <c r="K1009">
        <v>24505</v>
      </c>
      <c r="L1009">
        <v>190</v>
      </c>
      <c r="M1009">
        <v>5993</v>
      </c>
      <c r="N1009">
        <v>4450</v>
      </c>
      <c r="O1009">
        <v>89</v>
      </c>
      <c r="P1009">
        <v>10722</v>
      </c>
      <c r="Q1009">
        <v>4249</v>
      </c>
      <c r="R1009">
        <v>0</v>
      </c>
      <c r="S1009">
        <v>0</v>
      </c>
      <c r="T1009">
        <v>4249</v>
      </c>
      <c r="U1009">
        <v>8067</v>
      </c>
      <c r="V1009">
        <v>-1926</v>
      </c>
      <c r="W1009">
        <v>11758</v>
      </c>
      <c r="X1009">
        <v>9534</v>
      </c>
      <c r="Y1009">
        <v>0.42</v>
      </c>
      <c r="Z1009">
        <v>61</v>
      </c>
      <c r="AA1009">
        <v>21955</v>
      </c>
      <c r="AB1009">
        <v>57</v>
      </c>
      <c r="AC1009">
        <v>73.91</v>
      </c>
    </row>
    <row r="1010" spans="1:29" x14ac:dyDescent="0.3">
      <c r="A1010">
        <v>1999</v>
      </c>
      <c r="B1010">
        <v>7</v>
      </c>
      <c r="C1010" s="1">
        <v>36347</v>
      </c>
      <c r="D1010">
        <v>20500</v>
      </c>
      <c r="E1010">
        <v>620</v>
      </c>
      <c r="F1010">
        <v>103</v>
      </c>
      <c r="G1010">
        <v>504</v>
      </c>
      <c r="H1010">
        <v>295</v>
      </c>
      <c r="I1010">
        <v>2390</v>
      </c>
      <c r="J1010">
        <v>3292</v>
      </c>
      <c r="K1010">
        <v>24412</v>
      </c>
      <c r="L1010">
        <v>211</v>
      </c>
      <c r="M1010">
        <v>6576</v>
      </c>
      <c r="N1010">
        <v>4451</v>
      </c>
      <c r="O1010">
        <v>112</v>
      </c>
      <c r="P1010">
        <v>11350</v>
      </c>
      <c r="Q1010">
        <v>4249</v>
      </c>
      <c r="R1010">
        <v>0</v>
      </c>
      <c r="S1010">
        <v>0</v>
      </c>
      <c r="T1010">
        <v>4249</v>
      </c>
      <c r="U1010">
        <v>8097</v>
      </c>
      <c r="V1010">
        <v>-2723</v>
      </c>
      <c r="W1010">
        <v>11834</v>
      </c>
      <c r="X1010">
        <v>8813</v>
      </c>
      <c r="Y1010">
        <v>0.45</v>
      </c>
      <c r="Z1010">
        <v>64</v>
      </c>
      <c r="AA1010">
        <v>22022</v>
      </c>
      <c r="AB1010">
        <v>60</v>
      </c>
      <c r="AC1010">
        <v>74.14</v>
      </c>
    </row>
    <row r="1011" spans="1:29" x14ac:dyDescent="0.3">
      <c r="A1011">
        <v>1999</v>
      </c>
      <c r="B1011">
        <v>7</v>
      </c>
      <c r="C1011" s="1">
        <v>36348</v>
      </c>
      <c r="D1011">
        <v>20800</v>
      </c>
      <c r="E1011">
        <v>670</v>
      </c>
      <c r="F1011">
        <v>99</v>
      </c>
      <c r="G1011">
        <v>481</v>
      </c>
      <c r="H1011">
        <v>267</v>
      </c>
      <c r="I1011">
        <v>2300</v>
      </c>
      <c r="J1011">
        <v>3147</v>
      </c>
      <c r="K1011">
        <v>24617</v>
      </c>
      <c r="L1011">
        <v>211</v>
      </c>
      <c r="M1011">
        <v>6013</v>
      </c>
      <c r="N1011">
        <v>4459</v>
      </c>
      <c r="O1011">
        <v>135</v>
      </c>
      <c r="P1011">
        <v>10818</v>
      </c>
      <c r="Q1011">
        <v>4320</v>
      </c>
      <c r="R1011">
        <v>0</v>
      </c>
      <c r="S1011">
        <v>0</v>
      </c>
      <c r="T1011">
        <v>4320</v>
      </c>
      <c r="U1011">
        <v>8184</v>
      </c>
      <c r="V1011">
        <v>-2294</v>
      </c>
      <c r="W1011">
        <v>12076</v>
      </c>
      <c r="X1011">
        <v>9480</v>
      </c>
      <c r="Y1011">
        <v>0.42</v>
      </c>
      <c r="Z1011">
        <v>61</v>
      </c>
      <c r="AA1011">
        <v>22317</v>
      </c>
      <c r="AB1011">
        <v>58</v>
      </c>
      <c r="AC1011">
        <v>74.31</v>
      </c>
    </row>
    <row r="1012" spans="1:29" x14ac:dyDescent="0.3">
      <c r="A1012">
        <v>1999</v>
      </c>
      <c r="B1012">
        <v>7</v>
      </c>
      <c r="C1012" s="1">
        <v>36349</v>
      </c>
      <c r="D1012">
        <v>20700</v>
      </c>
      <c r="E1012">
        <v>653</v>
      </c>
      <c r="F1012">
        <v>94</v>
      </c>
      <c r="G1012">
        <v>460</v>
      </c>
      <c r="H1012">
        <v>266</v>
      </c>
      <c r="I1012">
        <v>2200</v>
      </c>
      <c r="J1012">
        <v>3020</v>
      </c>
      <c r="K1012">
        <v>24373</v>
      </c>
      <c r="L1012">
        <v>200</v>
      </c>
      <c r="M1012">
        <v>6096</v>
      </c>
      <c r="N1012">
        <v>4397</v>
      </c>
      <c r="O1012">
        <v>114</v>
      </c>
      <c r="P1012">
        <v>10806</v>
      </c>
      <c r="Q1012">
        <v>4270</v>
      </c>
      <c r="R1012">
        <v>0</v>
      </c>
      <c r="S1012">
        <v>0</v>
      </c>
      <c r="T1012">
        <v>4270</v>
      </c>
      <c r="U1012">
        <v>8155</v>
      </c>
      <c r="V1012">
        <v>-2407</v>
      </c>
      <c r="W1012">
        <v>12002</v>
      </c>
      <c r="X1012">
        <v>9296</v>
      </c>
      <c r="Y1012">
        <v>0.43</v>
      </c>
      <c r="Z1012">
        <v>62</v>
      </c>
      <c r="AA1012">
        <v>22173</v>
      </c>
      <c r="AB1012">
        <v>58</v>
      </c>
      <c r="AC1012">
        <v>74.48</v>
      </c>
    </row>
    <row r="1013" spans="1:29" x14ac:dyDescent="0.3">
      <c r="A1013">
        <v>1999</v>
      </c>
      <c r="B1013">
        <v>7</v>
      </c>
      <c r="C1013" s="1">
        <v>36350</v>
      </c>
      <c r="D1013">
        <v>21200</v>
      </c>
      <c r="E1013">
        <v>669</v>
      </c>
      <c r="F1013">
        <v>91</v>
      </c>
      <c r="G1013">
        <v>455</v>
      </c>
      <c r="H1013">
        <v>278</v>
      </c>
      <c r="I1013">
        <v>2080</v>
      </c>
      <c r="J1013">
        <v>2904</v>
      </c>
      <c r="K1013">
        <v>24773</v>
      </c>
      <c r="L1013">
        <v>209</v>
      </c>
      <c r="M1013">
        <v>6141</v>
      </c>
      <c r="N1013">
        <v>4434</v>
      </c>
      <c r="O1013">
        <v>139</v>
      </c>
      <c r="P1013">
        <v>10924</v>
      </c>
      <c r="Q1013">
        <v>4282</v>
      </c>
      <c r="R1013">
        <v>0</v>
      </c>
      <c r="S1013">
        <v>0</v>
      </c>
      <c r="T1013">
        <v>4282</v>
      </c>
      <c r="U1013">
        <v>8302</v>
      </c>
      <c r="V1013">
        <v>-2502</v>
      </c>
      <c r="W1013">
        <v>12368</v>
      </c>
      <c r="X1013">
        <v>9567</v>
      </c>
      <c r="Y1013">
        <v>0.42</v>
      </c>
      <c r="Z1013">
        <v>61</v>
      </c>
      <c r="AA1013">
        <v>22693</v>
      </c>
      <c r="AB1013">
        <v>58</v>
      </c>
      <c r="AC1013">
        <v>74.62</v>
      </c>
    </row>
    <row r="1014" spans="1:29" x14ac:dyDescent="0.3">
      <c r="A1014">
        <v>1999</v>
      </c>
      <c r="B1014">
        <v>7</v>
      </c>
      <c r="C1014" s="1">
        <v>36351</v>
      </c>
      <c r="D1014">
        <v>21400</v>
      </c>
      <c r="E1014">
        <v>708</v>
      </c>
      <c r="F1014">
        <v>85</v>
      </c>
      <c r="G1014">
        <v>452</v>
      </c>
      <c r="H1014">
        <v>312</v>
      </c>
      <c r="I1014">
        <v>2190</v>
      </c>
      <c r="J1014">
        <v>3039</v>
      </c>
      <c r="K1014">
        <v>25147</v>
      </c>
      <c r="L1014">
        <v>208</v>
      </c>
      <c r="M1014">
        <v>6207</v>
      </c>
      <c r="N1014">
        <v>4438</v>
      </c>
      <c r="O1014">
        <v>124</v>
      </c>
      <c r="P1014">
        <v>10977</v>
      </c>
      <c r="Q1014">
        <v>4284</v>
      </c>
      <c r="R1014">
        <v>0</v>
      </c>
      <c r="S1014">
        <v>0</v>
      </c>
      <c r="T1014">
        <v>4284</v>
      </c>
      <c r="U1014">
        <v>8360</v>
      </c>
      <c r="V1014">
        <v>-2363</v>
      </c>
      <c r="W1014">
        <v>12548</v>
      </c>
      <c r="X1014">
        <v>9886</v>
      </c>
      <c r="Y1014">
        <v>0.42</v>
      </c>
      <c r="Z1014">
        <v>61</v>
      </c>
      <c r="AA1014">
        <v>22957</v>
      </c>
      <c r="AB1014">
        <v>57</v>
      </c>
      <c r="AC1014">
        <v>74.739999999999995</v>
      </c>
    </row>
    <row r="1015" spans="1:29" x14ac:dyDescent="0.3">
      <c r="A1015">
        <v>1999</v>
      </c>
      <c r="B1015">
        <v>7</v>
      </c>
      <c r="C1015" s="1">
        <v>36352</v>
      </c>
      <c r="D1015">
        <v>21300</v>
      </c>
      <c r="E1015">
        <v>694</v>
      </c>
      <c r="F1015">
        <v>83</v>
      </c>
      <c r="G1015">
        <v>456</v>
      </c>
      <c r="H1015">
        <v>308</v>
      </c>
      <c r="I1015">
        <v>2100</v>
      </c>
      <c r="J1015">
        <v>2947</v>
      </c>
      <c r="K1015">
        <v>24941</v>
      </c>
      <c r="L1015">
        <v>160</v>
      </c>
      <c r="M1015">
        <v>6631</v>
      </c>
      <c r="N1015">
        <v>4422</v>
      </c>
      <c r="O1015">
        <v>112</v>
      </c>
      <c r="P1015">
        <v>11326</v>
      </c>
      <c r="Q1015">
        <v>4299</v>
      </c>
      <c r="R1015">
        <v>0</v>
      </c>
      <c r="S1015">
        <v>0</v>
      </c>
      <c r="T1015">
        <v>4299</v>
      </c>
      <c r="U1015">
        <v>8331</v>
      </c>
      <c r="V1015">
        <v>-2842</v>
      </c>
      <c r="W1015">
        <v>12459</v>
      </c>
      <c r="X1015">
        <v>9316</v>
      </c>
      <c r="Y1015">
        <v>0.44</v>
      </c>
      <c r="Z1015">
        <v>63</v>
      </c>
      <c r="AA1015">
        <v>22841</v>
      </c>
      <c r="AB1015">
        <v>59</v>
      </c>
      <c r="AC1015">
        <v>74.88</v>
      </c>
    </row>
    <row r="1016" spans="1:29" x14ac:dyDescent="0.3">
      <c r="A1016">
        <v>1999</v>
      </c>
      <c r="B1016">
        <v>7</v>
      </c>
      <c r="C1016" s="1">
        <v>36353</v>
      </c>
      <c r="D1016">
        <v>21400</v>
      </c>
      <c r="E1016">
        <v>671</v>
      </c>
      <c r="F1016">
        <v>81</v>
      </c>
      <c r="G1016">
        <v>473</v>
      </c>
      <c r="H1016">
        <v>291</v>
      </c>
      <c r="I1016">
        <v>2210</v>
      </c>
      <c r="J1016">
        <v>3055</v>
      </c>
      <c r="K1016">
        <v>25126</v>
      </c>
      <c r="L1016">
        <v>171</v>
      </c>
      <c r="M1016">
        <v>6186</v>
      </c>
      <c r="N1016">
        <v>4422</v>
      </c>
      <c r="O1016">
        <v>127</v>
      </c>
      <c r="P1016">
        <v>10906</v>
      </c>
      <c r="Q1016">
        <v>4302</v>
      </c>
      <c r="R1016">
        <v>0</v>
      </c>
      <c r="S1016">
        <v>0</v>
      </c>
      <c r="T1016">
        <v>4302</v>
      </c>
      <c r="U1016">
        <v>8360</v>
      </c>
      <c r="V1016">
        <v>-2287</v>
      </c>
      <c r="W1016">
        <v>12506</v>
      </c>
      <c r="X1016">
        <v>9918</v>
      </c>
      <c r="Y1016">
        <v>0.42</v>
      </c>
      <c r="Z1016">
        <v>61</v>
      </c>
      <c r="AA1016">
        <v>22916</v>
      </c>
      <c r="AB1016">
        <v>57</v>
      </c>
      <c r="AC1016">
        <v>74.98</v>
      </c>
    </row>
    <row r="1017" spans="1:29" x14ac:dyDescent="0.3">
      <c r="A1017">
        <v>1999</v>
      </c>
      <c r="B1017">
        <v>7</v>
      </c>
      <c r="C1017" s="1">
        <v>36354</v>
      </c>
      <c r="D1017">
        <v>21500</v>
      </c>
      <c r="E1017">
        <v>665</v>
      </c>
      <c r="F1017">
        <v>77</v>
      </c>
      <c r="G1017">
        <v>460</v>
      </c>
      <c r="H1017">
        <v>292</v>
      </c>
      <c r="I1017">
        <v>2010</v>
      </c>
      <c r="J1017">
        <v>2839</v>
      </c>
      <c r="K1017">
        <v>25004</v>
      </c>
      <c r="L1017">
        <v>217</v>
      </c>
      <c r="M1017">
        <v>6619</v>
      </c>
      <c r="N1017">
        <v>4425</v>
      </c>
      <c r="O1017">
        <v>150</v>
      </c>
      <c r="P1017">
        <v>11411</v>
      </c>
      <c r="Q1017">
        <v>4290</v>
      </c>
      <c r="R1017">
        <v>0</v>
      </c>
      <c r="S1017">
        <v>0</v>
      </c>
      <c r="T1017">
        <v>4290</v>
      </c>
      <c r="U1017">
        <v>8390</v>
      </c>
      <c r="V1017">
        <v>-2971</v>
      </c>
      <c r="W1017">
        <v>12574</v>
      </c>
      <c r="X1017">
        <v>9303</v>
      </c>
      <c r="Y1017">
        <v>0.44</v>
      </c>
      <c r="Z1017">
        <v>63</v>
      </c>
      <c r="AA1017">
        <v>22994</v>
      </c>
      <c r="AB1017">
        <v>60</v>
      </c>
      <c r="AC1017">
        <v>75.12</v>
      </c>
    </row>
    <row r="1018" spans="1:29" x14ac:dyDescent="0.3">
      <c r="A1018">
        <v>1999</v>
      </c>
      <c r="B1018">
        <v>7</v>
      </c>
      <c r="C1018" s="1">
        <v>36355</v>
      </c>
      <c r="D1018">
        <v>21500</v>
      </c>
      <c r="E1018">
        <v>675</v>
      </c>
      <c r="F1018">
        <v>75</v>
      </c>
      <c r="G1018">
        <v>458</v>
      </c>
      <c r="H1018">
        <v>316</v>
      </c>
      <c r="I1018">
        <v>1940</v>
      </c>
      <c r="J1018">
        <v>2789</v>
      </c>
      <c r="K1018">
        <v>24964</v>
      </c>
      <c r="L1018">
        <v>222</v>
      </c>
      <c r="M1018">
        <v>6645</v>
      </c>
      <c r="N1018">
        <v>4320</v>
      </c>
      <c r="O1018">
        <v>129</v>
      </c>
      <c r="P1018">
        <v>11315</v>
      </c>
      <c r="Q1018">
        <v>4283</v>
      </c>
      <c r="R1018">
        <v>0</v>
      </c>
      <c r="S1018">
        <v>0</v>
      </c>
      <c r="T1018">
        <v>4283</v>
      </c>
      <c r="U1018">
        <v>8390</v>
      </c>
      <c r="V1018">
        <v>-2921</v>
      </c>
      <c r="W1018">
        <v>12586</v>
      </c>
      <c r="X1018">
        <v>9366</v>
      </c>
      <c r="Y1018">
        <v>0.43</v>
      </c>
      <c r="Z1018">
        <v>62</v>
      </c>
      <c r="AA1018">
        <v>23024</v>
      </c>
      <c r="AB1018">
        <v>59</v>
      </c>
      <c r="AC1018">
        <v>75.239999999999995</v>
      </c>
    </row>
    <row r="1019" spans="1:29" x14ac:dyDescent="0.3">
      <c r="A1019">
        <v>1999</v>
      </c>
      <c r="B1019">
        <v>7</v>
      </c>
      <c r="C1019" s="1">
        <v>36356</v>
      </c>
      <c r="D1019">
        <v>22100</v>
      </c>
      <c r="E1019">
        <v>665</v>
      </c>
      <c r="F1019">
        <v>73</v>
      </c>
      <c r="G1019">
        <v>461</v>
      </c>
      <c r="H1019">
        <v>327</v>
      </c>
      <c r="I1019">
        <v>1880</v>
      </c>
      <c r="J1019">
        <v>2741</v>
      </c>
      <c r="K1019">
        <v>25506</v>
      </c>
      <c r="L1019">
        <v>224</v>
      </c>
      <c r="M1019">
        <v>6680</v>
      </c>
      <c r="N1019">
        <v>4456</v>
      </c>
      <c r="O1019">
        <v>112</v>
      </c>
      <c r="P1019">
        <v>11472</v>
      </c>
      <c r="Q1019">
        <v>4274</v>
      </c>
      <c r="R1019">
        <v>0</v>
      </c>
      <c r="S1019">
        <v>0</v>
      </c>
      <c r="T1019">
        <v>4274</v>
      </c>
      <c r="U1019">
        <v>8565</v>
      </c>
      <c r="V1019">
        <v>-2944</v>
      </c>
      <c r="W1019">
        <v>13003</v>
      </c>
      <c r="X1019">
        <v>9760</v>
      </c>
      <c r="Y1019">
        <v>0.43</v>
      </c>
      <c r="Z1019">
        <v>62</v>
      </c>
      <c r="AA1019">
        <v>23626</v>
      </c>
      <c r="AB1019">
        <v>59</v>
      </c>
      <c r="AC1019">
        <v>75.33</v>
      </c>
    </row>
    <row r="1020" spans="1:29" x14ac:dyDescent="0.3">
      <c r="A1020">
        <v>1999</v>
      </c>
      <c r="B1020">
        <v>7</v>
      </c>
      <c r="C1020" s="1">
        <v>36357</v>
      </c>
      <c r="D1020">
        <v>22200</v>
      </c>
      <c r="E1020">
        <v>645</v>
      </c>
      <c r="F1020">
        <v>72</v>
      </c>
      <c r="G1020">
        <v>470</v>
      </c>
      <c r="H1020">
        <v>314</v>
      </c>
      <c r="I1020">
        <v>1860</v>
      </c>
      <c r="J1020">
        <v>2716</v>
      </c>
      <c r="K1020">
        <v>25561</v>
      </c>
      <c r="L1020">
        <v>228</v>
      </c>
      <c r="M1020">
        <v>5602</v>
      </c>
      <c r="N1020">
        <v>4434</v>
      </c>
      <c r="O1020">
        <v>111</v>
      </c>
      <c r="P1020">
        <v>10375</v>
      </c>
      <c r="Q1020">
        <v>4268</v>
      </c>
      <c r="R1020">
        <v>0</v>
      </c>
      <c r="S1020">
        <v>0</v>
      </c>
      <c r="T1020">
        <v>4268</v>
      </c>
      <c r="U1020">
        <v>8595</v>
      </c>
      <c r="V1020">
        <v>-1838</v>
      </c>
      <c r="W1020">
        <v>13055</v>
      </c>
      <c r="X1020">
        <v>10918</v>
      </c>
      <c r="Y1020">
        <v>0.39</v>
      </c>
      <c r="Z1020">
        <v>57</v>
      </c>
      <c r="AA1020">
        <v>23701</v>
      </c>
      <c r="AB1020">
        <v>54</v>
      </c>
      <c r="AC1020">
        <v>75.34</v>
      </c>
    </row>
    <row r="1021" spans="1:29" x14ac:dyDescent="0.3">
      <c r="A1021">
        <v>1999</v>
      </c>
      <c r="B1021">
        <v>7</v>
      </c>
      <c r="C1021" s="1">
        <v>36358</v>
      </c>
      <c r="D1021">
        <v>22500</v>
      </c>
      <c r="E1021">
        <v>596</v>
      </c>
      <c r="F1021">
        <v>70</v>
      </c>
      <c r="G1021">
        <v>455</v>
      </c>
      <c r="H1021">
        <v>310</v>
      </c>
      <c r="I1021">
        <v>2010</v>
      </c>
      <c r="J1021">
        <v>2845</v>
      </c>
      <c r="K1021">
        <v>25941</v>
      </c>
      <c r="L1021">
        <v>226</v>
      </c>
      <c r="M1021">
        <v>5418</v>
      </c>
      <c r="N1021">
        <v>4406</v>
      </c>
      <c r="O1021">
        <v>109</v>
      </c>
      <c r="P1021">
        <v>10159</v>
      </c>
      <c r="Q1021">
        <v>4274</v>
      </c>
      <c r="R1021">
        <v>0</v>
      </c>
      <c r="S1021">
        <v>0</v>
      </c>
      <c r="T1021">
        <v>4274</v>
      </c>
      <c r="U1021">
        <v>8683</v>
      </c>
      <c r="V1021">
        <v>-1409</v>
      </c>
      <c r="W1021">
        <v>13217</v>
      </c>
      <c r="X1021">
        <v>11508</v>
      </c>
      <c r="Y1021">
        <v>0.37</v>
      </c>
      <c r="Z1021">
        <v>56</v>
      </c>
      <c r="AA1021">
        <v>23931</v>
      </c>
      <c r="AB1021">
        <v>52</v>
      </c>
      <c r="AC1021">
        <v>75.319999999999993</v>
      </c>
    </row>
    <row r="1022" spans="1:29" x14ac:dyDescent="0.3">
      <c r="A1022">
        <v>1999</v>
      </c>
      <c r="B1022">
        <v>7</v>
      </c>
      <c r="C1022" s="1">
        <v>36359</v>
      </c>
      <c r="D1022">
        <v>22900</v>
      </c>
      <c r="E1022">
        <v>550</v>
      </c>
      <c r="F1022">
        <v>68</v>
      </c>
      <c r="G1022">
        <v>457</v>
      </c>
      <c r="H1022">
        <v>343</v>
      </c>
      <c r="I1022">
        <v>2040</v>
      </c>
      <c r="J1022">
        <v>2908</v>
      </c>
      <c r="K1022">
        <v>26358</v>
      </c>
      <c r="L1022">
        <v>227</v>
      </c>
      <c r="M1022">
        <v>5836</v>
      </c>
      <c r="N1022">
        <v>4412</v>
      </c>
      <c r="O1022">
        <v>96</v>
      </c>
      <c r="P1022">
        <v>10571</v>
      </c>
      <c r="Q1022">
        <v>4299</v>
      </c>
      <c r="R1022">
        <v>0</v>
      </c>
      <c r="S1022">
        <v>0</v>
      </c>
      <c r="T1022">
        <v>4299</v>
      </c>
      <c r="U1022">
        <v>8800</v>
      </c>
      <c r="V1022">
        <v>-1658</v>
      </c>
      <c r="W1022">
        <v>13447</v>
      </c>
      <c r="X1022">
        <v>11488</v>
      </c>
      <c r="Y1022">
        <v>0.38</v>
      </c>
      <c r="Z1022">
        <v>56</v>
      </c>
      <c r="AA1022">
        <v>24318</v>
      </c>
      <c r="AB1022">
        <v>53</v>
      </c>
      <c r="AC1022">
        <v>75.3</v>
      </c>
    </row>
    <row r="1023" spans="1:29" x14ac:dyDescent="0.3">
      <c r="A1023">
        <v>1999</v>
      </c>
      <c r="B1023">
        <v>7</v>
      </c>
      <c r="C1023" s="1">
        <v>36360</v>
      </c>
      <c r="D1023">
        <v>23100</v>
      </c>
      <c r="E1023">
        <v>560</v>
      </c>
      <c r="F1023">
        <v>67</v>
      </c>
      <c r="G1023">
        <v>469</v>
      </c>
      <c r="H1023">
        <v>342</v>
      </c>
      <c r="I1023">
        <v>2100</v>
      </c>
      <c r="J1023">
        <v>2978</v>
      </c>
      <c r="K1023">
        <v>26638</v>
      </c>
      <c r="L1023">
        <v>221</v>
      </c>
      <c r="M1023">
        <v>6679</v>
      </c>
      <c r="N1023">
        <v>4417</v>
      </c>
      <c r="O1023">
        <v>99</v>
      </c>
      <c r="P1023">
        <v>11416</v>
      </c>
      <c r="Q1023">
        <v>4289</v>
      </c>
      <c r="R1023">
        <v>0</v>
      </c>
      <c r="S1023">
        <v>0</v>
      </c>
      <c r="T1023">
        <v>4289</v>
      </c>
      <c r="U1023">
        <v>8858</v>
      </c>
      <c r="V1023">
        <v>-2368</v>
      </c>
      <c r="W1023">
        <v>13601</v>
      </c>
      <c r="X1023">
        <v>10933</v>
      </c>
      <c r="Y1023">
        <v>0.41</v>
      </c>
      <c r="Z1023">
        <v>59</v>
      </c>
      <c r="AA1023">
        <v>24538</v>
      </c>
      <c r="AB1023">
        <v>55</v>
      </c>
      <c r="AC1023">
        <v>75.31</v>
      </c>
    </row>
    <row r="1024" spans="1:29" x14ac:dyDescent="0.3">
      <c r="A1024">
        <v>1999</v>
      </c>
      <c r="B1024">
        <v>7</v>
      </c>
      <c r="C1024" s="1">
        <v>36361</v>
      </c>
      <c r="D1024">
        <v>23900</v>
      </c>
      <c r="E1024">
        <v>595</v>
      </c>
      <c r="F1024">
        <v>67</v>
      </c>
      <c r="G1024">
        <v>480</v>
      </c>
      <c r="H1024">
        <v>316</v>
      </c>
      <c r="I1024">
        <v>1990</v>
      </c>
      <c r="J1024">
        <v>2853</v>
      </c>
      <c r="K1024">
        <v>27348</v>
      </c>
      <c r="L1024">
        <v>226</v>
      </c>
      <c r="M1024">
        <v>6663</v>
      </c>
      <c r="N1024">
        <v>4417</v>
      </c>
      <c r="O1024">
        <v>95</v>
      </c>
      <c r="P1024">
        <v>11401</v>
      </c>
      <c r="Q1024">
        <v>4204</v>
      </c>
      <c r="R1024">
        <v>0</v>
      </c>
      <c r="S1024">
        <v>0</v>
      </c>
      <c r="T1024">
        <v>4204</v>
      </c>
      <c r="U1024">
        <v>9093</v>
      </c>
      <c r="V1024">
        <v>-2188</v>
      </c>
      <c r="W1024">
        <v>14225</v>
      </c>
      <c r="X1024">
        <v>11743</v>
      </c>
      <c r="Y1024">
        <v>0.4</v>
      </c>
      <c r="Z1024">
        <v>57</v>
      </c>
      <c r="AA1024">
        <v>25358</v>
      </c>
      <c r="AB1024">
        <v>54</v>
      </c>
      <c r="AC1024">
        <v>75.28</v>
      </c>
    </row>
    <row r="1025" spans="1:29" x14ac:dyDescent="0.3">
      <c r="A1025">
        <v>1999</v>
      </c>
      <c r="B1025">
        <v>7</v>
      </c>
      <c r="C1025" s="1">
        <v>36362</v>
      </c>
      <c r="D1025">
        <v>23900</v>
      </c>
      <c r="E1025">
        <v>620</v>
      </c>
      <c r="F1025">
        <v>67</v>
      </c>
      <c r="G1025">
        <v>485</v>
      </c>
      <c r="H1025">
        <v>262</v>
      </c>
      <c r="I1025">
        <v>2020</v>
      </c>
      <c r="J1025">
        <v>2834</v>
      </c>
      <c r="K1025">
        <v>27354</v>
      </c>
      <c r="L1025">
        <v>234</v>
      </c>
      <c r="M1025">
        <v>6672</v>
      </c>
      <c r="N1025">
        <v>4420</v>
      </c>
      <c r="O1025">
        <v>94</v>
      </c>
      <c r="P1025">
        <v>11421</v>
      </c>
      <c r="Q1025">
        <v>4184</v>
      </c>
      <c r="R1025">
        <v>0</v>
      </c>
      <c r="S1025">
        <v>0</v>
      </c>
      <c r="T1025">
        <v>4184</v>
      </c>
      <c r="U1025">
        <v>9093</v>
      </c>
      <c r="V1025">
        <v>-2213</v>
      </c>
      <c r="W1025">
        <v>14256</v>
      </c>
      <c r="X1025">
        <v>11750</v>
      </c>
      <c r="Y1025">
        <v>0.4</v>
      </c>
      <c r="Z1025">
        <v>57</v>
      </c>
      <c r="AA1025">
        <v>25334</v>
      </c>
      <c r="AB1025">
        <v>54</v>
      </c>
      <c r="AC1025">
        <v>75.25</v>
      </c>
    </row>
    <row r="1026" spans="1:29" x14ac:dyDescent="0.3">
      <c r="A1026">
        <v>1999</v>
      </c>
      <c r="B1026">
        <v>7</v>
      </c>
      <c r="C1026" s="1">
        <v>36363</v>
      </c>
      <c r="D1026">
        <v>23800</v>
      </c>
      <c r="E1026">
        <v>632</v>
      </c>
      <c r="F1026">
        <v>66</v>
      </c>
      <c r="G1026">
        <v>487</v>
      </c>
      <c r="H1026">
        <v>240</v>
      </c>
      <c r="I1026">
        <v>2060</v>
      </c>
      <c r="J1026">
        <v>2853</v>
      </c>
      <c r="K1026">
        <v>27285</v>
      </c>
      <c r="L1026">
        <v>230</v>
      </c>
      <c r="M1026">
        <v>6680</v>
      </c>
      <c r="N1026">
        <v>4421</v>
      </c>
      <c r="O1026">
        <v>97</v>
      </c>
      <c r="P1026">
        <v>11428</v>
      </c>
      <c r="Q1026">
        <v>4214</v>
      </c>
      <c r="R1026">
        <v>0</v>
      </c>
      <c r="S1026">
        <v>0</v>
      </c>
      <c r="T1026">
        <v>4214</v>
      </c>
      <c r="U1026">
        <v>9063</v>
      </c>
      <c r="V1026">
        <v>-2251</v>
      </c>
      <c r="W1026">
        <v>14189</v>
      </c>
      <c r="X1026">
        <v>11643</v>
      </c>
      <c r="Y1026">
        <v>0.4</v>
      </c>
      <c r="Z1026">
        <v>57</v>
      </c>
      <c r="AA1026">
        <v>25225</v>
      </c>
      <c r="AB1026">
        <v>54</v>
      </c>
      <c r="AC1026">
        <v>75.22</v>
      </c>
    </row>
    <row r="1027" spans="1:29" x14ac:dyDescent="0.3">
      <c r="A1027">
        <v>1999</v>
      </c>
      <c r="B1027">
        <v>7</v>
      </c>
      <c r="C1027" s="1">
        <v>36364</v>
      </c>
      <c r="D1027">
        <v>23200</v>
      </c>
      <c r="E1027">
        <v>655</v>
      </c>
      <c r="F1027">
        <v>65</v>
      </c>
      <c r="G1027">
        <v>483</v>
      </c>
      <c r="H1027">
        <v>272</v>
      </c>
      <c r="I1027">
        <v>1960</v>
      </c>
      <c r="J1027">
        <v>2780</v>
      </c>
      <c r="K1027">
        <v>26635</v>
      </c>
      <c r="L1027">
        <v>221</v>
      </c>
      <c r="M1027">
        <v>6671</v>
      </c>
      <c r="N1027">
        <v>4429</v>
      </c>
      <c r="O1027">
        <v>122</v>
      </c>
      <c r="P1027">
        <v>11443</v>
      </c>
      <c r="Q1027">
        <v>4226</v>
      </c>
      <c r="R1027">
        <v>0</v>
      </c>
      <c r="S1027">
        <v>0</v>
      </c>
      <c r="T1027">
        <v>4226</v>
      </c>
      <c r="U1027">
        <v>8888</v>
      </c>
      <c r="V1027">
        <v>-2522</v>
      </c>
      <c r="W1027">
        <v>13784</v>
      </c>
      <c r="X1027">
        <v>10966</v>
      </c>
      <c r="Y1027">
        <v>0.41</v>
      </c>
      <c r="Z1027">
        <v>59</v>
      </c>
      <c r="AA1027">
        <v>24675</v>
      </c>
      <c r="AB1027">
        <v>56</v>
      </c>
      <c r="AC1027">
        <v>75.239999999999995</v>
      </c>
    </row>
    <row r="1028" spans="1:29" x14ac:dyDescent="0.3">
      <c r="A1028">
        <v>1999</v>
      </c>
      <c r="B1028">
        <v>7</v>
      </c>
      <c r="C1028" s="1">
        <v>36365</v>
      </c>
      <c r="D1028">
        <v>23300</v>
      </c>
      <c r="E1028">
        <v>675</v>
      </c>
      <c r="F1028">
        <v>62</v>
      </c>
      <c r="G1028">
        <v>484</v>
      </c>
      <c r="H1028">
        <v>338</v>
      </c>
      <c r="I1028">
        <v>1900</v>
      </c>
      <c r="J1028">
        <v>2784</v>
      </c>
      <c r="K1028">
        <v>26759</v>
      </c>
      <c r="L1028">
        <v>232</v>
      </c>
      <c r="M1028">
        <v>6678</v>
      </c>
      <c r="N1028">
        <v>4419</v>
      </c>
      <c r="O1028">
        <v>106</v>
      </c>
      <c r="P1028">
        <v>11435</v>
      </c>
      <c r="Q1028">
        <v>4224</v>
      </c>
      <c r="R1028">
        <v>0</v>
      </c>
      <c r="S1028">
        <v>0</v>
      </c>
      <c r="T1028">
        <v>4224</v>
      </c>
      <c r="U1028">
        <v>8917</v>
      </c>
      <c r="V1028">
        <v>-2480</v>
      </c>
      <c r="W1028">
        <v>13875</v>
      </c>
      <c r="X1028">
        <v>11100</v>
      </c>
      <c r="Y1028">
        <v>0.41</v>
      </c>
      <c r="Z1028">
        <v>59</v>
      </c>
      <c r="AA1028">
        <v>24859</v>
      </c>
      <c r="AB1028">
        <v>55</v>
      </c>
      <c r="AC1028">
        <v>75.239999999999995</v>
      </c>
    </row>
    <row r="1029" spans="1:29" x14ac:dyDescent="0.3">
      <c r="A1029">
        <v>1999</v>
      </c>
      <c r="B1029">
        <v>7</v>
      </c>
      <c r="C1029" s="1">
        <v>36366</v>
      </c>
      <c r="D1029">
        <v>23200</v>
      </c>
      <c r="E1029">
        <v>669</v>
      </c>
      <c r="F1029">
        <v>62</v>
      </c>
      <c r="G1029">
        <v>480</v>
      </c>
      <c r="H1029">
        <v>391</v>
      </c>
      <c r="I1029">
        <v>1980</v>
      </c>
      <c r="J1029">
        <v>2913</v>
      </c>
      <c r="K1029">
        <v>26782</v>
      </c>
      <c r="L1029">
        <v>234</v>
      </c>
      <c r="M1029">
        <v>6675</v>
      </c>
      <c r="N1029">
        <v>4415</v>
      </c>
      <c r="O1029">
        <v>108</v>
      </c>
      <c r="P1029">
        <v>11432</v>
      </c>
      <c r="Q1029">
        <v>4174</v>
      </c>
      <c r="R1029">
        <v>0</v>
      </c>
      <c r="S1029">
        <v>0</v>
      </c>
      <c r="T1029">
        <v>4174</v>
      </c>
      <c r="U1029">
        <v>8888</v>
      </c>
      <c r="V1029">
        <v>-2344</v>
      </c>
      <c r="W1029">
        <v>13813</v>
      </c>
      <c r="X1029">
        <v>11176</v>
      </c>
      <c r="Y1029">
        <v>0.41</v>
      </c>
      <c r="Z1029">
        <v>58</v>
      </c>
      <c r="AA1029">
        <v>24802</v>
      </c>
      <c r="AB1029">
        <v>55</v>
      </c>
      <c r="AC1029">
        <v>75.239999999999995</v>
      </c>
    </row>
    <row r="1030" spans="1:29" x14ac:dyDescent="0.3">
      <c r="A1030">
        <v>1999</v>
      </c>
      <c r="B1030">
        <v>7</v>
      </c>
      <c r="C1030" s="1">
        <v>36367</v>
      </c>
      <c r="D1030">
        <v>23400</v>
      </c>
      <c r="E1030">
        <v>640</v>
      </c>
      <c r="F1030">
        <v>61</v>
      </c>
      <c r="G1030">
        <v>484</v>
      </c>
      <c r="H1030">
        <v>366</v>
      </c>
      <c r="I1030">
        <v>2070</v>
      </c>
      <c r="J1030">
        <v>2981</v>
      </c>
      <c r="K1030">
        <v>27021</v>
      </c>
      <c r="L1030">
        <v>227</v>
      </c>
      <c r="M1030">
        <v>6680</v>
      </c>
      <c r="N1030">
        <v>4430</v>
      </c>
      <c r="O1030">
        <v>131</v>
      </c>
      <c r="P1030">
        <v>11468</v>
      </c>
      <c r="Q1030">
        <v>4262</v>
      </c>
      <c r="R1030">
        <v>0</v>
      </c>
      <c r="S1030">
        <v>0</v>
      </c>
      <c r="T1030">
        <v>4262</v>
      </c>
      <c r="U1030">
        <v>8946</v>
      </c>
      <c r="V1030">
        <v>-2311</v>
      </c>
      <c r="W1030">
        <v>13900</v>
      </c>
      <c r="X1030">
        <v>11291</v>
      </c>
      <c r="Y1030">
        <v>0.41</v>
      </c>
      <c r="Z1030">
        <v>58</v>
      </c>
      <c r="AA1030">
        <v>24951</v>
      </c>
      <c r="AB1030">
        <v>55</v>
      </c>
      <c r="AC1030">
        <v>75.239999999999995</v>
      </c>
    </row>
    <row r="1031" spans="1:29" x14ac:dyDescent="0.3">
      <c r="A1031">
        <v>1999</v>
      </c>
      <c r="B1031">
        <v>7</v>
      </c>
      <c r="C1031" s="1">
        <v>36368</v>
      </c>
      <c r="D1031">
        <v>23600</v>
      </c>
      <c r="E1031">
        <v>611</v>
      </c>
      <c r="F1031">
        <v>60</v>
      </c>
      <c r="G1031">
        <v>478</v>
      </c>
      <c r="H1031">
        <v>318</v>
      </c>
      <c r="I1031">
        <v>1970</v>
      </c>
      <c r="J1031">
        <v>2826</v>
      </c>
      <c r="K1031">
        <v>27037</v>
      </c>
      <c r="L1031">
        <v>220</v>
      </c>
      <c r="M1031">
        <v>6679</v>
      </c>
      <c r="N1031">
        <v>4449</v>
      </c>
      <c r="O1031">
        <v>114</v>
      </c>
      <c r="P1031">
        <v>11462</v>
      </c>
      <c r="Q1031">
        <v>4223</v>
      </c>
      <c r="R1031">
        <v>0</v>
      </c>
      <c r="S1031">
        <v>0</v>
      </c>
      <c r="T1031">
        <v>4223</v>
      </c>
      <c r="U1031">
        <v>9005</v>
      </c>
      <c r="V1031">
        <v>-2376</v>
      </c>
      <c r="W1031">
        <v>14024</v>
      </c>
      <c r="X1031">
        <v>11352</v>
      </c>
      <c r="Y1031">
        <v>0.41</v>
      </c>
      <c r="Z1031">
        <v>58</v>
      </c>
      <c r="AA1031">
        <v>25067</v>
      </c>
      <c r="AB1031">
        <v>55</v>
      </c>
      <c r="AC1031">
        <v>75.23</v>
      </c>
    </row>
    <row r="1032" spans="1:29" x14ac:dyDescent="0.3">
      <c r="A1032">
        <v>1999</v>
      </c>
      <c r="B1032">
        <v>7</v>
      </c>
      <c r="C1032" s="1">
        <v>36369</v>
      </c>
      <c r="D1032">
        <v>23700</v>
      </c>
      <c r="E1032">
        <v>594</v>
      </c>
      <c r="F1032">
        <v>59</v>
      </c>
      <c r="G1032">
        <v>474</v>
      </c>
      <c r="H1032">
        <v>304</v>
      </c>
      <c r="I1032">
        <v>2010</v>
      </c>
      <c r="J1032">
        <v>2847</v>
      </c>
      <c r="K1032">
        <v>27141</v>
      </c>
      <c r="L1032">
        <v>222</v>
      </c>
      <c r="M1032">
        <v>5959</v>
      </c>
      <c r="N1032">
        <v>4459</v>
      </c>
      <c r="O1032">
        <v>116</v>
      </c>
      <c r="P1032">
        <v>10756</v>
      </c>
      <c r="Q1032">
        <v>4178</v>
      </c>
      <c r="R1032">
        <v>0</v>
      </c>
      <c r="S1032">
        <v>0</v>
      </c>
      <c r="T1032">
        <v>4178</v>
      </c>
      <c r="U1032">
        <v>9034</v>
      </c>
      <c r="V1032">
        <v>-1591</v>
      </c>
      <c r="W1032">
        <v>14090</v>
      </c>
      <c r="X1032">
        <v>12207</v>
      </c>
      <c r="Y1032">
        <v>0.38</v>
      </c>
      <c r="Z1032">
        <v>55</v>
      </c>
      <c r="AA1032">
        <v>25131</v>
      </c>
      <c r="AB1032">
        <v>51</v>
      </c>
      <c r="AC1032">
        <v>75.180000000000007</v>
      </c>
    </row>
    <row r="1033" spans="1:29" x14ac:dyDescent="0.3">
      <c r="A1033">
        <v>1999</v>
      </c>
      <c r="B1033">
        <v>7</v>
      </c>
      <c r="C1033" s="1">
        <v>36370</v>
      </c>
      <c r="D1033">
        <v>23900</v>
      </c>
      <c r="E1033">
        <v>581</v>
      </c>
      <c r="F1033">
        <v>57</v>
      </c>
      <c r="G1033">
        <v>472</v>
      </c>
      <c r="H1033">
        <v>289</v>
      </c>
      <c r="I1033">
        <v>2000</v>
      </c>
      <c r="J1033">
        <v>2818</v>
      </c>
      <c r="K1033">
        <v>27299</v>
      </c>
      <c r="L1033">
        <v>224</v>
      </c>
      <c r="M1033">
        <v>5472</v>
      </c>
      <c r="N1033">
        <v>4452</v>
      </c>
      <c r="O1033">
        <v>118</v>
      </c>
      <c r="P1033">
        <v>10266</v>
      </c>
      <c r="Q1033">
        <v>4182</v>
      </c>
      <c r="R1033">
        <v>0</v>
      </c>
      <c r="S1033">
        <v>0</v>
      </c>
      <c r="T1033">
        <v>4182</v>
      </c>
      <c r="U1033">
        <v>9093</v>
      </c>
      <c r="V1033">
        <v>-1073</v>
      </c>
      <c r="W1033">
        <v>14217</v>
      </c>
      <c r="X1033">
        <v>12851</v>
      </c>
      <c r="Y1033">
        <v>0.36</v>
      </c>
      <c r="Z1033">
        <v>53</v>
      </c>
      <c r="AA1033">
        <v>25299</v>
      </c>
      <c r="AB1033">
        <v>49</v>
      </c>
      <c r="AC1033">
        <v>75.09</v>
      </c>
    </row>
    <row r="1034" spans="1:29" x14ac:dyDescent="0.3">
      <c r="A1034">
        <v>1999</v>
      </c>
      <c r="B1034">
        <v>7</v>
      </c>
      <c r="C1034" s="1">
        <v>36371</v>
      </c>
      <c r="D1034">
        <v>23700</v>
      </c>
      <c r="E1034">
        <v>606</v>
      </c>
      <c r="F1034">
        <v>57</v>
      </c>
      <c r="G1034">
        <v>472</v>
      </c>
      <c r="H1034">
        <v>311</v>
      </c>
      <c r="I1034">
        <v>1980</v>
      </c>
      <c r="J1034">
        <v>2820</v>
      </c>
      <c r="K1034">
        <v>27126</v>
      </c>
      <c r="L1034">
        <v>226</v>
      </c>
      <c r="M1034">
        <v>6122</v>
      </c>
      <c r="N1034">
        <v>4428</v>
      </c>
      <c r="O1034">
        <v>128</v>
      </c>
      <c r="P1034">
        <v>10904</v>
      </c>
      <c r="Q1034">
        <v>4180</v>
      </c>
      <c r="R1034">
        <v>0</v>
      </c>
      <c r="S1034">
        <v>0</v>
      </c>
      <c r="T1034">
        <v>4180</v>
      </c>
      <c r="U1034">
        <v>9034</v>
      </c>
      <c r="V1034">
        <v>-1766</v>
      </c>
      <c r="W1034">
        <v>14102</v>
      </c>
      <c r="X1034">
        <v>12043</v>
      </c>
      <c r="Y1034">
        <v>0.39</v>
      </c>
      <c r="Z1034">
        <v>56</v>
      </c>
      <c r="AA1034">
        <v>25146</v>
      </c>
      <c r="AB1034">
        <v>52</v>
      </c>
      <c r="AC1034">
        <v>75.05</v>
      </c>
    </row>
    <row r="1035" spans="1:29" x14ac:dyDescent="0.3">
      <c r="A1035">
        <v>1999</v>
      </c>
      <c r="B1035">
        <v>7</v>
      </c>
      <c r="C1035" s="1">
        <v>36372</v>
      </c>
      <c r="D1035">
        <v>23100</v>
      </c>
      <c r="E1035">
        <v>591</v>
      </c>
      <c r="F1035">
        <v>55</v>
      </c>
      <c r="G1035">
        <v>468</v>
      </c>
      <c r="H1035">
        <v>303</v>
      </c>
      <c r="I1035">
        <v>2040</v>
      </c>
      <c r="J1035">
        <v>2866</v>
      </c>
      <c r="K1035">
        <v>26557</v>
      </c>
      <c r="L1035">
        <v>226</v>
      </c>
      <c r="M1035">
        <v>6465</v>
      </c>
      <c r="N1035">
        <v>4415</v>
      </c>
      <c r="O1035">
        <v>119</v>
      </c>
      <c r="P1035">
        <v>11225</v>
      </c>
      <c r="Q1035">
        <v>4134</v>
      </c>
      <c r="R1035">
        <v>0</v>
      </c>
      <c r="S1035">
        <v>0</v>
      </c>
      <c r="T1035">
        <v>4134</v>
      </c>
      <c r="U1035">
        <v>8858</v>
      </c>
      <c r="V1035">
        <v>-2188</v>
      </c>
      <c r="W1035">
        <v>13675</v>
      </c>
      <c r="X1035">
        <v>11197</v>
      </c>
      <c r="Y1035">
        <v>0.41</v>
      </c>
      <c r="Z1035">
        <v>58</v>
      </c>
      <c r="AA1035">
        <v>24517</v>
      </c>
      <c r="AB1035">
        <v>54</v>
      </c>
      <c r="AC1035">
        <v>75.069999999999993</v>
      </c>
    </row>
    <row r="1036" spans="1:29" x14ac:dyDescent="0.3">
      <c r="A1036">
        <v>1999</v>
      </c>
      <c r="B1036">
        <v>8</v>
      </c>
      <c r="C1036" s="1">
        <v>36373</v>
      </c>
      <c r="D1036">
        <v>22900</v>
      </c>
      <c r="E1036">
        <v>555</v>
      </c>
      <c r="F1036">
        <v>53</v>
      </c>
      <c r="G1036">
        <v>469</v>
      </c>
      <c r="H1036">
        <v>332</v>
      </c>
      <c r="I1036">
        <v>2180</v>
      </c>
      <c r="J1036">
        <v>3034</v>
      </c>
      <c r="K1036">
        <v>26489</v>
      </c>
      <c r="L1036">
        <v>223</v>
      </c>
      <c r="M1036">
        <v>5589</v>
      </c>
      <c r="N1036">
        <v>4415</v>
      </c>
      <c r="O1036">
        <v>106</v>
      </c>
      <c r="P1036">
        <v>10334</v>
      </c>
      <c r="Q1036">
        <v>4124</v>
      </c>
      <c r="R1036">
        <v>0</v>
      </c>
      <c r="S1036">
        <v>0</v>
      </c>
      <c r="T1036">
        <v>4124</v>
      </c>
      <c r="U1036">
        <v>8800</v>
      </c>
      <c r="V1036">
        <v>-1181</v>
      </c>
      <c r="W1036">
        <v>13500</v>
      </c>
      <c r="X1036">
        <v>12031</v>
      </c>
      <c r="Y1036">
        <v>0.37</v>
      </c>
      <c r="Z1036">
        <v>55</v>
      </c>
      <c r="AA1036">
        <v>24309</v>
      </c>
      <c r="AB1036">
        <v>51</v>
      </c>
      <c r="AC1036">
        <v>75.03</v>
      </c>
    </row>
    <row r="1037" spans="1:29" x14ac:dyDescent="0.3">
      <c r="A1037">
        <v>1999</v>
      </c>
      <c r="B1037">
        <v>8</v>
      </c>
      <c r="C1037" s="1">
        <v>36374</v>
      </c>
      <c r="D1037">
        <v>23300</v>
      </c>
      <c r="E1037">
        <v>558</v>
      </c>
      <c r="F1037">
        <v>54</v>
      </c>
      <c r="G1037">
        <v>470</v>
      </c>
      <c r="H1037">
        <v>321</v>
      </c>
      <c r="I1037">
        <v>2150</v>
      </c>
      <c r="J1037">
        <v>2995</v>
      </c>
      <c r="K1037">
        <v>26853</v>
      </c>
      <c r="L1037">
        <v>233</v>
      </c>
      <c r="M1037">
        <v>5056</v>
      </c>
      <c r="N1037">
        <v>4391</v>
      </c>
      <c r="O1037">
        <v>100</v>
      </c>
      <c r="P1037">
        <v>9780</v>
      </c>
      <c r="Q1037">
        <v>4170</v>
      </c>
      <c r="R1037">
        <v>0</v>
      </c>
      <c r="S1037">
        <v>0</v>
      </c>
      <c r="T1037">
        <v>4170</v>
      </c>
      <c r="U1037">
        <v>8917</v>
      </c>
      <c r="V1037">
        <v>-578</v>
      </c>
      <c r="W1037">
        <v>13773</v>
      </c>
      <c r="X1037">
        <v>12903</v>
      </c>
      <c r="Y1037">
        <v>0.35</v>
      </c>
      <c r="Z1037">
        <v>52</v>
      </c>
      <c r="AA1037">
        <v>24703</v>
      </c>
      <c r="AB1037">
        <v>48</v>
      </c>
      <c r="AC1037">
        <v>74.95</v>
      </c>
    </row>
    <row r="1038" spans="1:29" x14ac:dyDescent="0.3">
      <c r="A1038">
        <v>1999</v>
      </c>
      <c r="B1038">
        <v>8</v>
      </c>
      <c r="C1038" s="1">
        <v>36375</v>
      </c>
      <c r="D1038">
        <v>23200</v>
      </c>
      <c r="E1038">
        <v>558</v>
      </c>
      <c r="F1038">
        <v>53</v>
      </c>
      <c r="G1038">
        <v>467</v>
      </c>
      <c r="H1038">
        <v>317</v>
      </c>
      <c r="I1038">
        <v>2080</v>
      </c>
      <c r="J1038">
        <v>2917</v>
      </c>
      <c r="K1038">
        <v>26675</v>
      </c>
      <c r="L1038">
        <v>228</v>
      </c>
      <c r="M1038">
        <v>5094</v>
      </c>
      <c r="N1038">
        <v>4416</v>
      </c>
      <c r="O1038">
        <v>107</v>
      </c>
      <c r="P1038">
        <v>9845</v>
      </c>
      <c r="Q1038">
        <v>4067</v>
      </c>
      <c r="R1038">
        <v>0</v>
      </c>
      <c r="S1038">
        <v>0</v>
      </c>
      <c r="T1038">
        <v>4067</v>
      </c>
      <c r="U1038">
        <v>8888</v>
      </c>
      <c r="V1038">
        <v>-684</v>
      </c>
      <c r="W1038">
        <v>13732</v>
      </c>
      <c r="X1038">
        <v>12764</v>
      </c>
      <c r="Y1038">
        <v>0.35</v>
      </c>
      <c r="Z1038">
        <v>52</v>
      </c>
      <c r="AA1038">
        <v>24595</v>
      </c>
      <c r="AB1038">
        <v>48</v>
      </c>
      <c r="AC1038">
        <v>74.88</v>
      </c>
    </row>
    <row r="1039" spans="1:29" x14ac:dyDescent="0.3">
      <c r="A1039">
        <v>1999</v>
      </c>
      <c r="B1039">
        <v>8</v>
      </c>
      <c r="C1039" s="1">
        <v>36376</v>
      </c>
      <c r="D1039">
        <v>22400</v>
      </c>
      <c r="E1039">
        <v>571</v>
      </c>
      <c r="F1039">
        <v>51</v>
      </c>
      <c r="G1039">
        <v>443</v>
      </c>
      <c r="H1039">
        <v>283</v>
      </c>
      <c r="I1039">
        <v>2040</v>
      </c>
      <c r="J1039">
        <v>2817</v>
      </c>
      <c r="K1039">
        <v>25788</v>
      </c>
      <c r="L1039">
        <v>218</v>
      </c>
      <c r="M1039">
        <v>5554</v>
      </c>
      <c r="N1039">
        <v>4405</v>
      </c>
      <c r="O1039">
        <v>98</v>
      </c>
      <c r="P1039">
        <v>10276</v>
      </c>
      <c r="Q1039">
        <v>4040</v>
      </c>
      <c r="R1039">
        <v>0</v>
      </c>
      <c r="S1039">
        <v>0</v>
      </c>
      <c r="T1039">
        <v>4040</v>
      </c>
      <c r="U1039">
        <v>8653</v>
      </c>
      <c r="V1039">
        <v>-1432</v>
      </c>
      <c r="W1039">
        <v>13187</v>
      </c>
      <c r="X1039">
        <v>11472</v>
      </c>
      <c r="Y1039">
        <v>0.38</v>
      </c>
      <c r="Z1039">
        <v>56</v>
      </c>
      <c r="AA1039">
        <v>23748</v>
      </c>
      <c r="AB1039">
        <v>52</v>
      </c>
      <c r="AC1039">
        <v>74.89</v>
      </c>
    </row>
    <row r="1040" spans="1:29" x14ac:dyDescent="0.3">
      <c r="A1040">
        <v>1999</v>
      </c>
      <c r="B1040">
        <v>8</v>
      </c>
      <c r="C1040" s="1">
        <v>36377</v>
      </c>
      <c r="D1040">
        <v>21500</v>
      </c>
      <c r="E1040">
        <v>565</v>
      </c>
      <c r="F1040">
        <v>49</v>
      </c>
      <c r="G1040">
        <v>365</v>
      </c>
      <c r="H1040">
        <v>267</v>
      </c>
      <c r="I1040">
        <v>1940</v>
      </c>
      <c r="J1040">
        <v>2621</v>
      </c>
      <c r="K1040">
        <v>24686</v>
      </c>
      <c r="L1040">
        <v>172</v>
      </c>
      <c r="M1040">
        <v>6677</v>
      </c>
      <c r="N1040">
        <v>4400</v>
      </c>
      <c r="O1040">
        <v>115</v>
      </c>
      <c r="P1040">
        <v>11363</v>
      </c>
      <c r="Q1040">
        <v>3999</v>
      </c>
      <c r="R1040">
        <v>0</v>
      </c>
      <c r="S1040">
        <v>0</v>
      </c>
      <c r="T1040">
        <v>3999</v>
      </c>
      <c r="U1040">
        <v>8390</v>
      </c>
      <c r="V1040">
        <v>-2952</v>
      </c>
      <c r="W1040">
        <v>12556</v>
      </c>
      <c r="X1040">
        <v>9324</v>
      </c>
      <c r="Y1040">
        <v>0.44</v>
      </c>
      <c r="Z1040">
        <v>62</v>
      </c>
      <c r="AA1040">
        <v>22746</v>
      </c>
      <c r="AB1040">
        <v>59</v>
      </c>
      <c r="AC1040">
        <v>75.03</v>
      </c>
    </row>
    <row r="1041" spans="1:29" x14ac:dyDescent="0.3">
      <c r="A1041">
        <v>1999</v>
      </c>
      <c r="B1041">
        <v>8</v>
      </c>
      <c r="C1041" s="1">
        <v>36378</v>
      </c>
      <c r="D1041">
        <v>21400</v>
      </c>
      <c r="E1041">
        <v>561</v>
      </c>
      <c r="F1041">
        <v>49</v>
      </c>
      <c r="G1041">
        <v>306</v>
      </c>
      <c r="H1041">
        <v>272</v>
      </c>
      <c r="I1041">
        <v>1900</v>
      </c>
      <c r="J1041">
        <v>2527</v>
      </c>
      <c r="K1041">
        <v>24488</v>
      </c>
      <c r="L1041">
        <v>192</v>
      </c>
      <c r="M1041">
        <v>7175</v>
      </c>
      <c r="N1041">
        <v>4403</v>
      </c>
      <c r="O1041">
        <v>106</v>
      </c>
      <c r="P1041">
        <v>11876</v>
      </c>
      <c r="Q1041">
        <v>3984</v>
      </c>
      <c r="R1041">
        <v>0</v>
      </c>
      <c r="S1041">
        <v>0</v>
      </c>
      <c r="T1041">
        <v>3984</v>
      </c>
      <c r="U1041">
        <v>8360</v>
      </c>
      <c r="V1041">
        <v>-3579</v>
      </c>
      <c r="W1041">
        <v>12485</v>
      </c>
      <c r="X1041">
        <v>8628</v>
      </c>
      <c r="Y1041">
        <v>0.47</v>
      </c>
      <c r="Z1041">
        <v>65</v>
      </c>
      <c r="AA1041">
        <v>22588</v>
      </c>
      <c r="AB1041">
        <v>62</v>
      </c>
      <c r="AC1041">
        <v>75.209999999999994</v>
      </c>
    </row>
    <row r="1042" spans="1:29" x14ac:dyDescent="0.3">
      <c r="A1042">
        <v>1999</v>
      </c>
      <c r="B1042">
        <v>8</v>
      </c>
      <c r="C1042" s="1">
        <v>36379</v>
      </c>
      <c r="D1042">
        <v>20600</v>
      </c>
      <c r="E1042">
        <v>525</v>
      </c>
      <c r="F1042">
        <v>49</v>
      </c>
      <c r="G1042">
        <v>285</v>
      </c>
      <c r="H1042">
        <v>288</v>
      </c>
      <c r="I1042">
        <v>1960</v>
      </c>
      <c r="J1042">
        <v>2582</v>
      </c>
      <c r="K1042">
        <v>23707</v>
      </c>
      <c r="L1042">
        <v>194</v>
      </c>
      <c r="M1042">
        <v>7176</v>
      </c>
      <c r="N1042">
        <v>4399</v>
      </c>
      <c r="O1042">
        <v>103</v>
      </c>
      <c r="P1042">
        <v>11871</v>
      </c>
      <c r="Q1042">
        <v>3949</v>
      </c>
      <c r="R1042">
        <v>0</v>
      </c>
      <c r="S1042">
        <v>0</v>
      </c>
      <c r="T1042">
        <v>3949</v>
      </c>
      <c r="U1042">
        <v>8126</v>
      </c>
      <c r="V1042">
        <v>-3730</v>
      </c>
      <c r="W1042">
        <v>11893</v>
      </c>
      <c r="X1042">
        <v>7887</v>
      </c>
      <c r="Y1042">
        <v>0.48</v>
      </c>
      <c r="Z1042">
        <v>67</v>
      </c>
      <c r="AA1042">
        <v>21747</v>
      </c>
      <c r="AB1042">
        <v>64</v>
      </c>
      <c r="AC1042">
        <v>75.44</v>
      </c>
    </row>
    <row r="1043" spans="1:29" x14ac:dyDescent="0.3">
      <c r="A1043">
        <v>1999</v>
      </c>
      <c r="B1043">
        <v>8</v>
      </c>
      <c r="C1043" s="1">
        <v>36380</v>
      </c>
      <c r="D1043">
        <v>19700</v>
      </c>
      <c r="E1043">
        <v>475</v>
      </c>
      <c r="F1043">
        <v>51</v>
      </c>
      <c r="G1043">
        <v>284</v>
      </c>
      <c r="H1043">
        <v>317</v>
      </c>
      <c r="I1043">
        <v>2100</v>
      </c>
      <c r="J1043">
        <v>2752</v>
      </c>
      <c r="K1043">
        <v>22927</v>
      </c>
      <c r="L1043">
        <v>176</v>
      </c>
      <c r="M1043">
        <v>7189</v>
      </c>
      <c r="N1043">
        <v>4404</v>
      </c>
      <c r="O1043">
        <v>96</v>
      </c>
      <c r="P1043">
        <v>11866</v>
      </c>
      <c r="Q1043">
        <v>3937</v>
      </c>
      <c r="R1043">
        <v>0</v>
      </c>
      <c r="S1043">
        <v>0</v>
      </c>
      <c r="T1043">
        <v>3937</v>
      </c>
      <c r="U1043">
        <v>7862</v>
      </c>
      <c r="V1043">
        <v>-3811</v>
      </c>
      <c r="W1043">
        <v>11211</v>
      </c>
      <c r="X1043">
        <v>7125</v>
      </c>
      <c r="Y1043">
        <v>0.5</v>
      </c>
      <c r="Z1043">
        <v>69</v>
      </c>
      <c r="AA1043">
        <v>20827</v>
      </c>
      <c r="AB1043">
        <v>66</v>
      </c>
      <c r="AC1043">
        <v>75.72</v>
      </c>
    </row>
    <row r="1044" spans="1:29" x14ac:dyDescent="0.3">
      <c r="A1044">
        <v>1999</v>
      </c>
      <c r="B1044">
        <v>8</v>
      </c>
      <c r="C1044" s="1">
        <v>36381</v>
      </c>
      <c r="D1044">
        <v>18900</v>
      </c>
      <c r="E1044">
        <v>495</v>
      </c>
      <c r="F1044">
        <v>53</v>
      </c>
      <c r="G1044">
        <v>288</v>
      </c>
      <c r="H1044">
        <v>329</v>
      </c>
      <c r="I1044">
        <v>2120</v>
      </c>
      <c r="J1044">
        <v>2790</v>
      </c>
      <c r="K1044">
        <v>22185</v>
      </c>
      <c r="L1044">
        <v>180</v>
      </c>
      <c r="M1044">
        <v>7180</v>
      </c>
      <c r="N1044">
        <v>4410</v>
      </c>
      <c r="O1044">
        <v>92</v>
      </c>
      <c r="P1044">
        <v>11861</v>
      </c>
      <c r="Q1044">
        <v>3886</v>
      </c>
      <c r="R1044">
        <v>0</v>
      </c>
      <c r="S1044">
        <v>0</v>
      </c>
      <c r="T1044">
        <v>3886</v>
      </c>
      <c r="U1044">
        <v>7628</v>
      </c>
      <c r="V1044">
        <v>-3970</v>
      </c>
      <c r="W1044">
        <v>10679</v>
      </c>
      <c r="X1044">
        <v>6438</v>
      </c>
      <c r="Y1044">
        <v>0.52</v>
      </c>
      <c r="Z1044">
        <v>71</v>
      </c>
      <c r="AA1044">
        <v>20065</v>
      </c>
      <c r="AB1044">
        <v>68</v>
      </c>
      <c r="AC1044">
        <v>76.05</v>
      </c>
    </row>
    <row r="1045" spans="1:29" x14ac:dyDescent="0.3">
      <c r="A1045">
        <v>1999</v>
      </c>
      <c r="B1045">
        <v>8</v>
      </c>
      <c r="C1045" s="1">
        <v>36382</v>
      </c>
      <c r="D1045">
        <v>17800</v>
      </c>
      <c r="E1045">
        <v>515</v>
      </c>
      <c r="F1045">
        <v>54</v>
      </c>
      <c r="G1045">
        <v>293</v>
      </c>
      <c r="H1045">
        <v>290</v>
      </c>
      <c r="I1045">
        <v>1970</v>
      </c>
      <c r="J1045">
        <v>2607</v>
      </c>
      <c r="K1045">
        <v>20922</v>
      </c>
      <c r="L1045">
        <v>180</v>
      </c>
      <c r="M1045">
        <v>7100</v>
      </c>
      <c r="N1045">
        <v>4411</v>
      </c>
      <c r="O1045">
        <v>95</v>
      </c>
      <c r="P1045">
        <v>11786</v>
      </c>
      <c r="Q1045">
        <v>3908</v>
      </c>
      <c r="R1045">
        <v>0</v>
      </c>
      <c r="S1045">
        <v>0</v>
      </c>
      <c r="T1045">
        <v>3908</v>
      </c>
      <c r="U1045">
        <v>7305</v>
      </c>
      <c r="V1045">
        <v>-4414</v>
      </c>
      <c r="W1045">
        <v>9915</v>
      </c>
      <c r="X1045">
        <v>5228</v>
      </c>
      <c r="Y1045">
        <v>0.55000000000000004</v>
      </c>
      <c r="Z1045">
        <v>75</v>
      </c>
      <c r="AA1045">
        <v>18952</v>
      </c>
      <c r="AB1045">
        <v>72</v>
      </c>
      <c r="AC1045">
        <v>76.5</v>
      </c>
    </row>
    <row r="1046" spans="1:29" x14ac:dyDescent="0.3">
      <c r="A1046">
        <v>1999</v>
      </c>
      <c r="B1046">
        <v>8</v>
      </c>
      <c r="C1046" s="1">
        <v>36383</v>
      </c>
      <c r="D1046">
        <v>17400</v>
      </c>
      <c r="E1046">
        <v>537</v>
      </c>
      <c r="F1046">
        <v>53</v>
      </c>
      <c r="G1046">
        <v>292</v>
      </c>
      <c r="H1046">
        <v>261</v>
      </c>
      <c r="I1046">
        <v>1980</v>
      </c>
      <c r="J1046">
        <v>2586</v>
      </c>
      <c r="K1046">
        <v>20523</v>
      </c>
      <c r="L1046">
        <v>184</v>
      </c>
      <c r="M1046">
        <v>7181</v>
      </c>
      <c r="N1046">
        <v>4402</v>
      </c>
      <c r="O1046">
        <v>94</v>
      </c>
      <c r="P1046">
        <v>11861</v>
      </c>
      <c r="Q1046">
        <v>3839</v>
      </c>
      <c r="R1046">
        <v>0</v>
      </c>
      <c r="S1046">
        <v>0</v>
      </c>
      <c r="T1046">
        <v>3839</v>
      </c>
      <c r="U1046">
        <v>7188</v>
      </c>
      <c r="V1046">
        <v>-4582</v>
      </c>
      <c r="W1046">
        <v>9674</v>
      </c>
      <c r="X1046">
        <v>4824</v>
      </c>
      <c r="Y1046">
        <v>0.56000000000000005</v>
      </c>
      <c r="Z1046">
        <v>76</v>
      </c>
      <c r="AA1046">
        <v>18543</v>
      </c>
      <c r="AB1046">
        <v>74</v>
      </c>
      <c r="AC1046">
        <v>76.97</v>
      </c>
    </row>
    <row r="1047" spans="1:29" x14ac:dyDescent="0.3">
      <c r="A1047">
        <v>1999</v>
      </c>
      <c r="B1047">
        <v>8</v>
      </c>
      <c r="C1047" s="1">
        <v>36384</v>
      </c>
      <c r="D1047">
        <v>17100</v>
      </c>
      <c r="E1047">
        <v>531</v>
      </c>
      <c r="F1047">
        <v>55</v>
      </c>
      <c r="G1047">
        <v>285</v>
      </c>
      <c r="H1047">
        <v>282</v>
      </c>
      <c r="I1047">
        <v>1930</v>
      </c>
      <c r="J1047">
        <v>2552</v>
      </c>
      <c r="K1047">
        <v>20183</v>
      </c>
      <c r="L1047">
        <v>272</v>
      </c>
      <c r="M1047">
        <v>7180</v>
      </c>
      <c r="N1047">
        <v>4387</v>
      </c>
      <c r="O1047">
        <v>98</v>
      </c>
      <c r="P1047">
        <v>11937</v>
      </c>
      <c r="Q1047">
        <v>3834</v>
      </c>
      <c r="R1047">
        <v>0</v>
      </c>
      <c r="S1047">
        <v>0</v>
      </c>
      <c r="T1047">
        <v>3834</v>
      </c>
      <c r="U1047">
        <v>7100</v>
      </c>
      <c r="V1047">
        <v>-4777</v>
      </c>
      <c r="W1047">
        <v>9457</v>
      </c>
      <c r="X1047">
        <v>4412</v>
      </c>
      <c r="Y1047">
        <v>0.56999999999999995</v>
      </c>
      <c r="Z1047">
        <v>78</v>
      </c>
      <c r="AA1047">
        <v>18253</v>
      </c>
      <c r="AB1047">
        <v>76</v>
      </c>
      <c r="AC1047">
        <v>77.48</v>
      </c>
    </row>
    <row r="1048" spans="1:29" x14ac:dyDescent="0.3">
      <c r="A1048">
        <v>1999</v>
      </c>
      <c r="B1048">
        <v>8</v>
      </c>
      <c r="C1048" s="1">
        <v>36385</v>
      </c>
      <c r="D1048">
        <v>17200</v>
      </c>
      <c r="E1048">
        <v>554</v>
      </c>
      <c r="F1048">
        <v>53</v>
      </c>
      <c r="G1048">
        <v>301</v>
      </c>
      <c r="H1048">
        <v>258</v>
      </c>
      <c r="I1048">
        <v>1930</v>
      </c>
      <c r="J1048">
        <v>2542</v>
      </c>
      <c r="K1048">
        <v>20296</v>
      </c>
      <c r="L1048">
        <v>362</v>
      </c>
      <c r="M1048">
        <v>6900</v>
      </c>
      <c r="N1048">
        <v>4402</v>
      </c>
      <c r="O1048">
        <v>96</v>
      </c>
      <c r="P1048">
        <v>11761</v>
      </c>
      <c r="Q1048">
        <v>3818</v>
      </c>
      <c r="R1048">
        <v>0</v>
      </c>
      <c r="S1048">
        <v>0</v>
      </c>
      <c r="T1048">
        <v>3818</v>
      </c>
      <c r="U1048">
        <v>7130</v>
      </c>
      <c r="V1048">
        <v>-4571</v>
      </c>
      <c r="W1048">
        <v>9555</v>
      </c>
      <c r="X1048">
        <v>4717</v>
      </c>
      <c r="Y1048">
        <v>0.55000000000000004</v>
      </c>
      <c r="Z1048">
        <v>77</v>
      </c>
      <c r="AA1048">
        <v>18366</v>
      </c>
      <c r="AB1048">
        <v>74</v>
      </c>
      <c r="AC1048">
        <v>77.92</v>
      </c>
    </row>
    <row r="1049" spans="1:29" x14ac:dyDescent="0.3">
      <c r="A1049">
        <v>1999</v>
      </c>
      <c r="B1049">
        <v>8</v>
      </c>
      <c r="C1049" s="1">
        <v>36386</v>
      </c>
      <c r="D1049">
        <v>17100</v>
      </c>
      <c r="E1049">
        <v>546</v>
      </c>
      <c r="F1049">
        <v>50</v>
      </c>
      <c r="G1049">
        <v>297</v>
      </c>
      <c r="H1049">
        <v>271</v>
      </c>
      <c r="I1049">
        <v>1940</v>
      </c>
      <c r="J1049">
        <v>2558</v>
      </c>
      <c r="K1049">
        <v>20204</v>
      </c>
      <c r="L1049">
        <v>323</v>
      </c>
      <c r="M1049">
        <v>6954</v>
      </c>
      <c r="N1049">
        <v>4376</v>
      </c>
      <c r="O1049">
        <v>98</v>
      </c>
      <c r="P1049">
        <v>11751</v>
      </c>
      <c r="Q1049">
        <v>3734</v>
      </c>
      <c r="R1049">
        <v>0</v>
      </c>
      <c r="S1049">
        <v>0</v>
      </c>
      <c r="T1049">
        <v>3734</v>
      </c>
      <c r="U1049">
        <v>7100</v>
      </c>
      <c r="V1049">
        <v>-4520</v>
      </c>
      <c r="W1049">
        <v>9500</v>
      </c>
      <c r="X1049">
        <v>4719</v>
      </c>
      <c r="Y1049">
        <v>0.56000000000000005</v>
      </c>
      <c r="Z1049">
        <v>77</v>
      </c>
      <c r="AA1049">
        <v>18264</v>
      </c>
      <c r="AB1049">
        <v>74</v>
      </c>
      <c r="AC1049">
        <v>78.33</v>
      </c>
    </row>
    <row r="1050" spans="1:29" x14ac:dyDescent="0.3">
      <c r="A1050">
        <v>1999</v>
      </c>
      <c r="B1050">
        <v>8</v>
      </c>
      <c r="C1050" s="1">
        <v>36387</v>
      </c>
      <c r="D1050">
        <v>17100</v>
      </c>
      <c r="E1050">
        <v>523</v>
      </c>
      <c r="F1050">
        <v>48</v>
      </c>
      <c r="G1050">
        <v>293</v>
      </c>
      <c r="H1050">
        <v>280</v>
      </c>
      <c r="I1050">
        <v>2020</v>
      </c>
      <c r="J1050">
        <v>2641</v>
      </c>
      <c r="K1050">
        <v>20264</v>
      </c>
      <c r="L1050">
        <v>396</v>
      </c>
      <c r="M1050">
        <v>4278</v>
      </c>
      <c r="N1050">
        <v>4391</v>
      </c>
      <c r="O1050">
        <v>98</v>
      </c>
      <c r="P1050">
        <v>9162</v>
      </c>
      <c r="Q1050">
        <v>3774</v>
      </c>
      <c r="R1050">
        <v>0</v>
      </c>
      <c r="S1050">
        <v>0</v>
      </c>
      <c r="T1050">
        <v>3774</v>
      </c>
      <c r="U1050">
        <v>7100</v>
      </c>
      <c r="V1050">
        <v>-1874</v>
      </c>
      <c r="W1050">
        <v>9466</v>
      </c>
      <c r="X1050">
        <v>7328</v>
      </c>
      <c r="Y1050">
        <v>0.42</v>
      </c>
      <c r="Z1050">
        <v>64</v>
      </c>
      <c r="AA1050">
        <v>18244</v>
      </c>
      <c r="AB1050">
        <v>60</v>
      </c>
      <c r="AC1050">
        <v>78.430000000000007</v>
      </c>
    </row>
    <row r="1051" spans="1:29" x14ac:dyDescent="0.3">
      <c r="A1051">
        <v>1999</v>
      </c>
      <c r="B1051">
        <v>8</v>
      </c>
      <c r="C1051" s="1">
        <v>36388</v>
      </c>
      <c r="D1051">
        <v>17000</v>
      </c>
      <c r="E1051">
        <v>509</v>
      </c>
      <c r="F1051">
        <v>47</v>
      </c>
      <c r="G1051">
        <v>305</v>
      </c>
      <c r="H1051">
        <v>269</v>
      </c>
      <c r="I1051">
        <v>2020</v>
      </c>
      <c r="J1051">
        <v>2641</v>
      </c>
      <c r="K1051">
        <v>20150</v>
      </c>
      <c r="L1051">
        <v>398</v>
      </c>
      <c r="M1051">
        <v>6134</v>
      </c>
      <c r="N1051">
        <v>4389</v>
      </c>
      <c r="O1051">
        <v>98</v>
      </c>
      <c r="P1051">
        <v>11019</v>
      </c>
      <c r="Q1051">
        <v>3756</v>
      </c>
      <c r="R1051">
        <v>0</v>
      </c>
      <c r="S1051">
        <v>0</v>
      </c>
      <c r="T1051">
        <v>3756</v>
      </c>
      <c r="U1051">
        <v>7071</v>
      </c>
      <c r="V1051">
        <v>-3748</v>
      </c>
      <c r="W1051">
        <v>9386</v>
      </c>
      <c r="X1051">
        <v>5375</v>
      </c>
      <c r="Y1051">
        <v>0.52</v>
      </c>
      <c r="Z1051">
        <v>73</v>
      </c>
      <c r="AA1051">
        <v>18130</v>
      </c>
      <c r="AB1051">
        <v>70</v>
      </c>
      <c r="AC1051">
        <v>78.73</v>
      </c>
    </row>
    <row r="1052" spans="1:29" x14ac:dyDescent="0.3">
      <c r="A1052">
        <v>1999</v>
      </c>
      <c r="B1052">
        <v>8</v>
      </c>
      <c r="C1052" s="1">
        <v>36389</v>
      </c>
      <c r="D1052">
        <v>16600</v>
      </c>
      <c r="E1052">
        <v>516</v>
      </c>
      <c r="F1052">
        <v>46</v>
      </c>
      <c r="G1052">
        <v>288</v>
      </c>
      <c r="H1052">
        <v>268</v>
      </c>
      <c r="I1052">
        <v>1880</v>
      </c>
      <c r="J1052">
        <v>2482</v>
      </c>
      <c r="K1052">
        <v>19598</v>
      </c>
      <c r="L1052">
        <v>397</v>
      </c>
      <c r="M1052">
        <v>7181</v>
      </c>
      <c r="N1052">
        <v>4374</v>
      </c>
      <c r="O1052">
        <v>101</v>
      </c>
      <c r="P1052">
        <v>12053</v>
      </c>
      <c r="Q1052">
        <v>3739</v>
      </c>
      <c r="R1052">
        <v>0</v>
      </c>
      <c r="S1052">
        <v>0</v>
      </c>
      <c r="T1052">
        <v>3739</v>
      </c>
      <c r="U1052">
        <v>6954</v>
      </c>
      <c r="V1052">
        <v>-5047</v>
      </c>
      <c r="W1052">
        <v>9115</v>
      </c>
      <c r="X1052">
        <v>3806</v>
      </c>
      <c r="Y1052">
        <v>0.59</v>
      </c>
      <c r="Z1052">
        <v>81</v>
      </c>
      <c r="AA1052">
        <v>17718</v>
      </c>
      <c r="AB1052">
        <v>79</v>
      </c>
      <c r="AC1052">
        <v>79.239999999999995</v>
      </c>
    </row>
    <row r="1053" spans="1:29" x14ac:dyDescent="0.3">
      <c r="A1053">
        <v>1999</v>
      </c>
      <c r="B1053">
        <v>8</v>
      </c>
      <c r="C1053" s="1">
        <v>36390</v>
      </c>
      <c r="D1053">
        <v>15600</v>
      </c>
      <c r="E1053">
        <v>549</v>
      </c>
      <c r="F1053">
        <v>44</v>
      </c>
      <c r="G1053">
        <v>290</v>
      </c>
      <c r="H1053">
        <v>267</v>
      </c>
      <c r="I1053">
        <v>1850</v>
      </c>
      <c r="J1053">
        <v>2451</v>
      </c>
      <c r="K1053">
        <v>18600</v>
      </c>
      <c r="L1053">
        <v>415</v>
      </c>
      <c r="M1053">
        <v>7181</v>
      </c>
      <c r="N1053">
        <v>4390</v>
      </c>
      <c r="O1053">
        <v>109</v>
      </c>
      <c r="P1053">
        <v>12095</v>
      </c>
      <c r="Q1053">
        <v>3671</v>
      </c>
      <c r="R1053">
        <v>0</v>
      </c>
      <c r="S1053">
        <v>0</v>
      </c>
      <c r="T1053">
        <v>3671</v>
      </c>
      <c r="U1053">
        <v>6661</v>
      </c>
      <c r="V1053">
        <v>-5369</v>
      </c>
      <c r="W1053">
        <v>8460</v>
      </c>
      <c r="X1053">
        <v>2834</v>
      </c>
      <c r="Y1053">
        <v>0.62</v>
      </c>
      <c r="Z1053">
        <v>85</v>
      </c>
      <c r="AA1053">
        <v>16750</v>
      </c>
      <c r="AB1053">
        <v>83</v>
      </c>
      <c r="AC1053">
        <v>79.91</v>
      </c>
    </row>
    <row r="1054" spans="1:29" x14ac:dyDescent="0.3">
      <c r="A1054">
        <v>1999</v>
      </c>
      <c r="B1054">
        <v>8</v>
      </c>
      <c r="C1054" s="1">
        <v>36391</v>
      </c>
      <c r="D1054">
        <v>15500</v>
      </c>
      <c r="E1054">
        <v>597</v>
      </c>
      <c r="F1054">
        <v>41</v>
      </c>
      <c r="G1054">
        <v>291</v>
      </c>
      <c r="H1054">
        <v>278</v>
      </c>
      <c r="I1054">
        <v>1900</v>
      </c>
      <c r="J1054">
        <v>2510</v>
      </c>
      <c r="K1054">
        <v>18607</v>
      </c>
      <c r="L1054">
        <v>433</v>
      </c>
      <c r="M1054">
        <v>7178</v>
      </c>
      <c r="N1054">
        <v>4392</v>
      </c>
      <c r="O1054">
        <v>112</v>
      </c>
      <c r="P1054">
        <v>12115</v>
      </c>
      <c r="Q1054">
        <v>3610</v>
      </c>
      <c r="R1054">
        <v>0</v>
      </c>
      <c r="S1054">
        <v>0</v>
      </c>
      <c r="T1054">
        <v>3610</v>
      </c>
      <c r="U1054">
        <v>6632</v>
      </c>
      <c r="V1054">
        <v>-5321</v>
      </c>
      <c r="W1054">
        <v>8455</v>
      </c>
      <c r="X1054">
        <v>2881</v>
      </c>
      <c r="Y1054">
        <v>0.62</v>
      </c>
      <c r="Z1054">
        <v>85</v>
      </c>
      <c r="AA1054">
        <v>16707</v>
      </c>
      <c r="AB1054">
        <v>83</v>
      </c>
      <c r="AC1054">
        <v>80.53</v>
      </c>
    </row>
    <row r="1055" spans="1:29" x14ac:dyDescent="0.3">
      <c r="A1055">
        <v>1999</v>
      </c>
      <c r="B1055">
        <v>8</v>
      </c>
      <c r="C1055" s="1">
        <v>36392</v>
      </c>
      <c r="D1055">
        <v>14800</v>
      </c>
      <c r="E1055">
        <v>582</v>
      </c>
      <c r="F1055">
        <v>40</v>
      </c>
      <c r="G1055">
        <v>297</v>
      </c>
      <c r="H1055">
        <v>267</v>
      </c>
      <c r="I1055">
        <v>1840</v>
      </c>
      <c r="J1055">
        <v>2444</v>
      </c>
      <c r="K1055">
        <v>17826</v>
      </c>
      <c r="L1055">
        <v>421</v>
      </c>
      <c r="M1055">
        <v>7171</v>
      </c>
      <c r="N1055">
        <v>4386</v>
      </c>
      <c r="O1055">
        <v>99</v>
      </c>
      <c r="P1055">
        <v>12076</v>
      </c>
      <c r="Q1055">
        <v>3575</v>
      </c>
      <c r="R1055">
        <v>0</v>
      </c>
      <c r="S1055">
        <v>0</v>
      </c>
      <c r="T1055">
        <v>3575</v>
      </c>
      <c r="U1055">
        <v>6426</v>
      </c>
      <c r="V1055">
        <v>-5530</v>
      </c>
      <c r="W1055">
        <v>7954</v>
      </c>
      <c r="X1055">
        <v>2174</v>
      </c>
      <c r="Y1055">
        <v>0.64</v>
      </c>
      <c r="Z1055">
        <v>88</v>
      </c>
      <c r="AA1055">
        <v>15986</v>
      </c>
      <c r="AB1055">
        <v>86</v>
      </c>
      <c r="AC1055">
        <v>81.290000000000006</v>
      </c>
    </row>
    <row r="1056" spans="1:29" x14ac:dyDescent="0.3">
      <c r="A1056">
        <v>1999</v>
      </c>
      <c r="B1056">
        <v>8</v>
      </c>
      <c r="C1056" s="1">
        <v>36393</v>
      </c>
      <c r="D1056">
        <v>15100</v>
      </c>
      <c r="E1056">
        <v>565</v>
      </c>
      <c r="F1056">
        <v>38</v>
      </c>
      <c r="G1056">
        <v>298</v>
      </c>
      <c r="H1056">
        <v>277</v>
      </c>
      <c r="I1056">
        <v>1790</v>
      </c>
      <c r="J1056">
        <v>2403</v>
      </c>
      <c r="K1056">
        <v>18068</v>
      </c>
      <c r="L1056">
        <v>412</v>
      </c>
      <c r="M1056">
        <v>7178</v>
      </c>
      <c r="N1056">
        <v>4382</v>
      </c>
      <c r="O1056">
        <v>107</v>
      </c>
      <c r="P1056">
        <v>12079</v>
      </c>
      <c r="Q1056">
        <v>3600</v>
      </c>
      <c r="R1056">
        <v>0</v>
      </c>
      <c r="S1056">
        <v>0</v>
      </c>
      <c r="T1056">
        <v>3600</v>
      </c>
      <c r="U1056">
        <v>6514</v>
      </c>
      <c r="V1056">
        <v>-5502</v>
      </c>
      <c r="W1056">
        <v>8143</v>
      </c>
      <c r="X1056">
        <v>2389</v>
      </c>
      <c r="Y1056">
        <v>0.64</v>
      </c>
      <c r="Z1056">
        <v>87</v>
      </c>
      <c r="AA1056">
        <v>16278</v>
      </c>
      <c r="AB1056">
        <v>85</v>
      </c>
      <c r="AC1056">
        <v>81.96</v>
      </c>
    </row>
    <row r="1057" spans="1:29" x14ac:dyDescent="0.3">
      <c r="A1057">
        <v>1999</v>
      </c>
      <c r="B1057">
        <v>8</v>
      </c>
      <c r="C1057" s="1">
        <v>36394</v>
      </c>
      <c r="D1057">
        <v>15300</v>
      </c>
      <c r="E1057">
        <v>558</v>
      </c>
      <c r="F1057">
        <v>37</v>
      </c>
      <c r="G1057">
        <v>295</v>
      </c>
      <c r="H1057">
        <v>309</v>
      </c>
      <c r="I1057">
        <v>1940</v>
      </c>
      <c r="J1057">
        <v>2581</v>
      </c>
      <c r="K1057">
        <v>18439</v>
      </c>
      <c r="L1057">
        <v>408</v>
      </c>
      <c r="M1057">
        <v>7171</v>
      </c>
      <c r="N1057">
        <v>4388</v>
      </c>
      <c r="O1057">
        <v>112</v>
      </c>
      <c r="P1057">
        <v>12079</v>
      </c>
      <c r="Q1057">
        <v>3499</v>
      </c>
      <c r="R1057">
        <v>0</v>
      </c>
      <c r="S1057">
        <v>0</v>
      </c>
      <c r="T1057">
        <v>3499</v>
      </c>
      <c r="U1057">
        <v>6573</v>
      </c>
      <c r="V1057">
        <v>-5199</v>
      </c>
      <c r="W1057">
        <v>8305</v>
      </c>
      <c r="X1057">
        <v>2861</v>
      </c>
      <c r="Y1057">
        <v>0.62</v>
      </c>
      <c r="Z1057">
        <v>84</v>
      </c>
      <c r="AA1057">
        <v>16499</v>
      </c>
      <c r="AB1057">
        <v>83</v>
      </c>
      <c r="AC1057">
        <v>82.47</v>
      </c>
    </row>
    <row r="1058" spans="1:29" x14ac:dyDescent="0.3">
      <c r="A1058">
        <v>1999</v>
      </c>
      <c r="B1058">
        <v>8</v>
      </c>
      <c r="C1058" s="1">
        <v>36395</v>
      </c>
      <c r="D1058">
        <v>15600</v>
      </c>
      <c r="E1058">
        <v>528</v>
      </c>
      <c r="F1058">
        <v>37</v>
      </c>
      <c r="G1058">
        <v>305</v>
      </c>
      <c r="H1058">
        <v>305</v>
      </c>
      <c r="I1058">
        <v>2030</v>
      </c>
      <c r="J1058">
        <v>2677</v>
      </c>
      <c r="K1058">
        <v>18805</v>
      </c>
      <c r="L1058">
        <v>402</v>
      </c>
      <c r="M1058">
        <v>5996</v>
      </c>
      <c r="N1058">
        <v>4399</v>
      </c>
      <c r="O1058">
        <v>112</v>
      </c>
      <c r="P1058">
        <v>10909</v>
      </c>
      <c r="Q1058">
        <v>3542</v>
      </c>
      <c r="R1058">
        <v>0</v>
      </c>
      <c r="S1058">
        <v>0</v>
      </c>
      <c r="T1058">
        <v>3542</v>
      </c>
      <c r="U1058">
        <v>6661</v>
      </c>
      <c r="V1058">
        <v>-3873</v>
      </c>
      <c r="W1058">
        <v>8476</v>
      </c>
      <c r="X1058">
        <v>4355</v>
      </c>
      <c r="Y1058">
        <v>0.55000000000000004</v>
      </c>
      <c r="Z1058">
        <v>77</v>
      </c>
      <c r="AA1058">
        <v>16775</v>
      </c>
      <c r="AB1058">
        <v>74</v>
      </c>
      <c r="AC1058">
        <v>82.69</v>
      </c>
    </row>
    <row r="1059" spans="1:29" x14ac:dyDescent="0.3">
      <c r="A1059">
        <v>1999</v>
      </c>
      <c r="B1059">
        <v>8</v>
      </c>
      <c r="C1059" s="1">
        <v>36396</v>
      </c>
      <c r="D1059">
        <v>16100</v>
      </c>
      <c r="E1059">
        <v>545</v>
      </c>
      <c r="F1059">
        <v>37</v>
      </c>
      <c r="G1059">
        <v>312</v>
      </c>
      <c r="H1059">
        <v>291</v>
      </c>
      <c r="I1059">
        <v>1940</v>
      </c>
      <c r="J1059">
        <v>2580</v>
      </c>
      <c r="K1059">
        <v>19225</v>
      </c>
      <c r="L1059">
        <v>414</v>
      </c>
      <c r="M1059">
        <v>6291</v>
      </c>
      <c r="N1059">
        <v>4395</v>
      </c>
      <c r="O1059">
        <v>112</v>
      </c>
      <c r="P1059">
        <v>11212</v>
      </c>
      <c r="Q1059">
        <v>3464</v>
      </c>
      <c r="R1059">
        <v>0</v>
      </c>
      <c r="S1059">
        <v>0</v>
      </c>
      <c r="T1059">
        <v>3464</v>
      </c>
      <c r="U1059">
        <v>6807</v>
      </c>
      <c r="V1059">
        <v>-4077</v>
      </c>
      <c r="W1059">
        <v>8868</v>
      </c>
      <c r="X1059">
        <v>4549</v>
      </c>
      <c r="Y1059">
        <v>0.55000000000000004</v>
      </c>
      <c r="Z1059">
        <v>76</v>
      </c>
      <c r="AA1059">
        <v>17285</v>
      </c>
      <c r="AB1059">
        <v>74</v>
      </c>
      <c r="AC1059">
        <v>82.86</v>
      </c>
    </row>
    <row r="1060" spans="1:29" x14ac:dyDescent="0.3">
      <c r="A1060">
        <v>1999</v>
      </c>
      <c r="B1060">
        <v>8</v>
      </c>
      <c r="C1060" s="1">
        <v>36397</v>
      </c>
      <c r="D1060">
        <v>16100</v>
      </c>
      <c r="E1060">
        <v>559</v>
      </c>
      <c r="F1060">
        <v>36</v>
      </c>
      <c r="G1060">
        <v>306</v>
      </c>
      <c r="H1060">
        <v>304</v>
      </c>
      <c r="I1060">
        <v>1890</v>
      </c>
      <c r="J1060">
        <v>2536</v>
      </c>
      <c r="K1060">
        <v>19195</v>
      </c>
      <c r="L1060">
        <v>289</v>
      </c>
      <c r="M1060">
        <v>7171</v>
      </c>
      <c r="N1060">
        <v>4393</v>
      </c>
      <c r="O1060">
        <v>120</v>
      </c>
      <c r="P1060">
        <v>11973</v>
      </c>
      <c r="Q1060">
        <v>3414</v>
      </c>
      <c r="R1060">
        <v>0</v>
      </c>
      <c r="S1060">
        <v>0</v>
      </c>
      <c r="T1060">
        <v>3414</v>
      </c>
      <c r="U1060">
        <v>6807</v>
      </c>
      <c r="V1060">
        <v>-4849</v>
      </c>
      <c r="W1060">
        <v>8896</v>
      </c>
      <c r="X1060">
        <v>3808</v>
      </c>
      <c r="Y1060">
        <v>0.6</v>
      </c>
      <c r="Z1060">
        <v>80</v>
      </c>
      <c r="AA1060">
        <v>17305</v>
      </c>
      <c r="AB1060">
        <v>78</v>
      </c>
      <c r="AC1060">
        <v>83.14</v>
      </c>
    </row>
    <row r="1061" spans="1:29" x14ac:dyDescent="0.3">
      <c r="A1061">
        <v>1999</v>
      </c>
      <c r="B1061">
        <v>8</v>
      </c>
      <c r="C1061" s="1">
        <v>36398</v>
      </c>
      <c r="D1061">
        <v>16300</v>
      </c>
      <c r="E1061">
        <v>571</v>
      </c>
      <c r="F1061">
        <v>34</v>
      </c>
      <c r="G1061">
        <v>302</v>
      </c>
      <c r="H1061">
        <v>276</v>
      </c>
      <c r="I1061">
        <v>1880</v>
      </c>
      <c r="J1061">
        <v>2492</v>
      </c>
      <c r="K1061">
        <v>19363</v>
      </c>
      <c r="L1061">
        <v>176</v>
      </c>
      <c r="M1061">
        <v>7177</v>
      </c>
      <c r="N1061">
        <v>4365</v>
      </c>
      <c r="O1061">
        <v>130</v>
      </c>
      <c r="P1061">
        <v>11848</v>
      </c>
      <c r="Q1061">
        <v>3343</v>
      </c>
      <c r="R1061">
        <v>0</v>
      </c>
      <c r="S1061">
        <v>0</v>
      </c>
      <c r="T1061">
        <v>3343</v>
      </c>
      <c r="U1061">
        <v>6866</v>
      </c>
      <c r="V1061">
        <v>-4663</v>
      </c>
      <c r="W1061">
        <v>9069</v>
      </c>
      <c r="X1061">
        <v>4172</v>
      </c>
      <c r="Y1061">
        <v>0.59</v>
      </c>
      <c r="Z1061">
        <v>78</v>
      </c>
      <c r="AA1061">
        <v>17483</v>
      </c>
      <c r="AB1061">
        <v>76</v>
      </c>
      <c r="AC1061">
        <v>83.34</v>
      </c>
    </row>
    <row r="1062" spans="1:29" x14ac:dyDescent="0.3">
      <c r="A1062">
        <v>1999</v>
      </c>
      <c r="B1062">
        <v>8</v>
      </c>
      <c r="C1062" s="1">
        <v>36399</v>
      </c>
      <c r="D1062">
        <v>16500</v>
      </c>
      <c r="E1062">
        <v>555</v>
      </c>
      <c r="F1062">
        <v>34</v>
      </c>
      <c r="G1062">
        <v>301</v>
      </c>
      <c r="H1062">
        <v>282</v>
      </c>
      <c r="I1062">
        <v>1850</v>
      </c>
      <c r="J1062">
        <v>2467</v>
      </c>
      <c r="K1062">
        <v>19522</v>
      </c>
      <c r="L1062">
        <v>213</v>
      </c>
      <c r="M1062">
        <v>7177</v>
      </c>
      <c r="N1062">
        <v>4365</v>
      </c>
      <c r="O1062">
        <v>102</v>
      </c>
      <c r="P1062">
        <v>11857</v>
      </c>
      <c r="Q1062">
        <v>3338</v>
      </c>
      <c r="R1062">
        <v>0</v>
      </c>
      <c r="S1062">
        <v>0</v>
      </c>
      <c r="T1062">
        <v>3338</v>
      </c>
      <c r="U1062">
        <v>6925</v>
      </c>
      <c r="V1062">
        <v>-4635</v>
      </c>
      <c r="W1062">
        <v>9196</v>
      </c>
      <c r="X1062">
        <v>4327</v>
      </c>
      <c r="Y1062">
        <v>0.59</v>
      </c>
      <c r="Z1062">
        <v>78</v>
      </c>
      <c r="AA1062">
        <v>17672</v>
      </c>
      <c r="AB1062">
        <v>76</v>
      </c>
      <c r="AC1062">
        <v>83.51</v>
      </c>
    </row>
    <row r="1063" spans="1:29" x14ac:dyDescent="0.3">
      <c r="A1063">
        <v>1999</v>
      </c>
      <c r="B1063">
        <v>8</v>
      </c>
      <c r="C1063" s="1">
        <v>36400</v>
      </c>
      <c r="D1063">
        <v>17400</v>
      </c>
      <c r="E1063">
        <v>511</v>
      </c>
      <c r="F1063">
        <v>36</v>
      </c>
      <c r="G1063">
        <v>294</v>
      </c>
      <c r="H1063">
        <v>289</v>
      </c>
      <c r="I1063">
        <v>1930</v>
      </c>
      <c r="J1063">
        <v>2549</v>
      </c>
      <c r="K1063">
        <v>20460</v>
      </c>
      <c r="L1063">
        <v>220</v>
      </c>
      <c r="M1063">
        <v>7162</v>
      </c>
      <c r="N1063">
        <v>4379</v>
      </c>
      <c r="O1063">
        <v>112</v>
      </c>
      <c r="P1063">
        <v>11873</v>
      </c>
      <c r="Q1063">
        <v>3309</v>
      </c>
      <c r="R1063">
        <v>0</v>
      </c>
      <c r="S1063">
        <v>0</v>
      </c>
      <c r="T1063">
        <v>3309</v>
      </c>
      <c r="U1063">
        <v>7188</v>
      </c>
      <c r="V1063">
        <v>-4286</v>
      </c>
      <c r="W1063">
        <v>9796</v>
      </c>
      <c r="X1063">
        <v>5278</v>
      </c>
      <c r="Y1063">
        <v>0.56000000000000005</v>
      </c>
      <c r="Z1063">
        <v>74</v>
      </c>
      <c r="AA1063">
        <v>18530</v>
      </c>
      <c r="AB1063">
        <v>72</v>
      </c>
      <c r="AC1063">
        <v>83.54</v>
      </c>
    </row>
    <row r="1064" spans="1:29" x14ac:dyDescent="0.3">
      <c r="A1064">
        <v>1999</v>
      </c>
      <c r="B1064">
        <v>8</v>
      </c>
      <c r="C1064" s="1">
        <v>36401</v>
      </c>
      <c r="D1064">
        <v>17700</v>
      </c>
      <c r="E1064">
        <v>487</v>
      </c>
      <c r="F1064">
        <v>39</v>
      </c>
      <c r="G1064">
        <v>288</v>
      </c>
      <c r="H1064">
        <v>336</v>
      </c>
      <c r="I1064">
        <v>2040</v>
      </c>
      <c r="J1064">
        <v>2703</v>
      </c>
      <c r="K1064">
        <v>20890</v>
      </c>
      <c r="L1064">
        <v>228</v>
      </c>
      <c r="M1064">
        <v>6470</v>
      </c>
      <c r="N1064">
        <v>4387</v>
      </c>
      <c r="O1064">
        <v>108</v>
      </c>
      <c r="P1064">
        <v>11193</v>
      </c>
      <c r="Q1064">
        <v>3249</v>
      </c>
      <c r="R1064">
        <v>0</v>
      </c>
      <c r="S1064">
        <v>0</v>
      </c>
      <c r="T1064">
        <v>3249</v>
      </c>
      <c r="U1064">
        <v>7276</v>
      </c>
      <c r="V1064">
        <v>-3326</v>
      </c>
      <c r="W1064">
        <v>10001</v>
      </c>
      <c r="X1064">
        <v>6448</v>
      </c>
      <c r="Y1064">
        <v>0.51</v>
      </c>
      <c r="Z1064">
        <v>69</v>
      </c>
      <c r="AA1064">
        <v>18850</v>
      </c>
      <c r="AB1064">
        <v>66</v>
      </c>
      <c r="AC1064">
        <v>83.44</v>
      </c>
    </row>
    <row r="1065" spans="1:29" x14ac:dyDescent="0.3">
      <c r="A1065">
        <v>1999</v>
      </c>
      <c r="B1065">
        <v>8</v>
      </c>
      <c r="C1065" s="1">
        <v>36402</v>
      </c>
      <c r="D1065">
        <v>17900</v>
      </c>
      <c r="E1065">
        <v>508</v>
      </c>
      <c r="F1065">
        <v>37</v>
      </c>
      <c r="G1065">
        <v>228</v>
      </c>
      <c r="H1065">
        <v>302</v>
      </c>
      <c r="I1065">
        <v>2090</v>
      </c>
      <c r="J1065">
        <v>2657</v>
      </c>
      <c r="K1065">
        <v>21065</v>
      </c>
      <c r="L1065">
        <v>240</v>
      </c>
      <c r="M1065">
        <v>7171</v>
      </c>
      <c r="N1065">
        <v>4360</v>
      </c>
      <c r="O1065">
        <v>105</v>
      </c>
      <c r="P1065">
        <v>11877</v>
      </c>
      <c r="Q1065">
        <v>3195</v>
      </c>
      <c r="R1065">
        <v>0</v>
      </c>
      <c r="S1065">
        <v>0</v>
      </c>
      <c r="T1065">
        <v>3195</v>
      </c>
      <c r="U1065">
        <v>7335</v>
      </c>
      <c r="V1065">
        <v>-3962</v>
      </c>
      <c r="W1065">
        <v>10179</v>
      </c>
      <c r="X1065">
        <v>5993</v>
      </c>
      <c r="Y1065">
        <v>0.54</v>
      </c>
      <c r="Z1065">
        <v>72</v>
      </c>
      <c r="AA1065">
        <v>18975</v>
      </c>
      <c r="AB1065">
        <v>68</v>
      </c>
      <c r="AC1065">
        <v>83.4</v>
      </c>
    </row>
    <row r="1066" spans="1:29" x14ac:dyDescent="0.3">
      <c r="A1066">
        <v>1999</v>
      </c>
      <c r="B1066">
        <v>8</v>
      </c>
      <c r="C1066" s="1">
        <v>36403</v>
      </c>
      <c r="D1066">
        <v>17800</v>
      </c>
      <c r="E1066">
        <v>507</v>
      </c>
      <c r="F1066">
        <v>35</v>
      </c>
      <c r="G1066">
        <v>156</v>
      </c>
      <c r="H1066">
        <v>278</v>
      </c>
      <c r="I1066">
        <v>1930</v>
      </c>
      <c r="J1066">
        <v>2399</v>
      </c>
      <c r="K1066">
        <v>20706</v>
      </c>
      <c r="L1066">
        <v>242</v>
      </c>
      <c r="M1066">
        <v>7181</v>
      </c>
      <c r="N1066">
        <v>4383</v>
      </c>
      <c r="O1066">
        <v>111</v>
      </c>
      <c r="P1066">
        <v>11917</v>
      </c>
      <c r="Q1066">
        <v>3209</v>
      </c>
      <c r="R1066">
        <v>0</v>
      </c>
      <c r="S1066">
        <v>0</v>
      </c>
      <c r="T1066">
        <v>3209</v>
      </c>
      <c r="U1066">
        <v>7305</v>
      </c>
      <c r="V1066">
        <v>-4298</v>
      </c>
      <c r="W1066">
        <v>10103</v>
      </c>
      <c r="X1066">
        <v>5581</v>
      </c>
      <c r="Y1066">
        <v>0.56000000000000005</v>
      </c>
      <c r="Z1066">
        <v>73</v>
      </c>
      <c r="AA1066">
        <v>18776</v>
      </c>
      <c r="AB1066">
        <v>70</v>
      </c>
      <c r="AC1066">
        <v>83.4</v>
      </c>
    </row>
    <row r="1067" spans="1:29" x14ac:dyDescent="0.3">
      <c r="A1067">
        <v>1999</v>
      </c>
      <c r="B1067">
        <v>9</v>
      </c>
      <c r="C1067" s="1">
        <v>36404</v>
      </c>
      <c r="D1067">
        <v>17300</v>
      </c>
      <c r="E1067">
        <v>501</v>
      </c>
      <c r="F1067">
        <v>34</v>
      </c>
      <c r="G1067">
        <v>94</v>
      </c>
      <c r="H1067">
        <v>270</v>
      </c>
      <c r="I1067">
        <v>1880</v>
      </c>
      <c r="J1067">
        <v>2278</v>
      </c>
      <c r="K1067">
        <v>20079</v>
      </c>
      <c r="L1067">
        <v>244</v>
      </c>
      <c r="M1067">
        <v>7177</v>
      </c>
      <c r="N1067">
        <v>4380</v>
      </c>
      <c r="O1067">
        <v>108</v>
      </c>
      <c r="P1067">
        <v>11909</v>
      </c>
      <c r="Q1067">
        <v>3114</v>
      </c>
      <c r="R1067">
        <v>0</v>
      </c>
      <c r="S1067">
        <v>0</v>
      </c>
      <c r="T1067">
        <v>3114</v>
      </c>
      <c r="U1067">
        <v>7159</v>
      </c>
      <c r="V1067">
        <v>-4496</v>
      </c>
      <c r="W1067">
        <v>9770</v>
      </c>
      <c r="X1067">
        <v>5056</v>
      </c>
      <c r="Y1067">
        <v>0.56999999999999995</v>
      </c>
      <c r="Z1067">
        <v>75</v>
      </c>
      <c r="AA1067">
        <v>18199</v>
      </c>
      <c r="AB1067">
        <v>72</v>
      </c>
      <c r="AC1067">
        <v>83.46</v>
      </c>
    </row>
    <row r="1068" spans="1:29" x14ac:dyDescent="0.3">
      <c r="A1068">
        <v>1999</v>
      </c>
      <c r="B1068">
        <v>9</v>
      </c>
      <c r="C1068" s="1">
        <v>36405</v>
      </c>
      <c r="D1068">
        <v>16600</v>
      </c>
      <c r="E1068">
        <v>476</v>
      </c>
      <c r="F1068">
        <v>33</v>
      </c>
      <c r="G1068">
        <v>100</v>
      </c>
      <c r="H1068">
        <v>269</v>
      </c>
      <c r="I1068">
        <v>1930</v>
      </c>
      <c r="J1068">
        <v>2332</v>
      </c>
      <c r="K1068">
        <v>19408</v>
      </c>
      <c r="L1068">
        <v>126</v>
      </c>
      <c r="M1068">
        <v>6634</v>
      </c>
      <c r="N1068">
        <v>4389</v>
      </c>
      <c r="O1068">
        <v>96</v>
      </c>
      <c r="P1068">
        <v>11245</v>
      </c>
      <c r="Q1068">
        <v>3128</v>
      </c>
      <c r="R1068">
        <v>0</v>
      </c>
      <c r="S1068">
        <v>0</v>
      </c>
      <c r="T1068">
        <v>3128</v>
      </c>
      <c r="U1068">
        <v>6954</v>
      </c>
      <c r="V1068">
        <v>-3992</v>
      </c>
      <c r="W1068">
        <v>9246</v>
      </c>
      <c r="X1068">
        <v>5035</v>
      </c>
      <c r="Y1068">
        <v>0.56000000000000005</v>
      </c>
      <c r="Z1068">
        <v>74</v>
      </c>
      <c r="AA1068">
        <v>17478</v>
      </c>
      <c r="AB1068">
        <v>71</v>
      </c>
      <c r="AC1068">
        <v>83.53</v>
      </c>
    </row>
    <row r="1069" spans="1:29" x14ac:dyDescent="0.3">
      <c r="A1069">
        <v>1999</v>
      </c>
      <c r="B1069">
        <v>9</v>
      </c>
      <c r="C1069" s="1">
        <v>36406</v>
      </c>
      <c r="D1069">
        <v>16500</v>
      </c>
      <c r="E1069">
        <v>455</v>
      </c>
      <c r="F1069">
        <v>34</v>
      </c>
      <c r="G1069">
        <v>98</v>
      </c>
      <c r="H1069">
        <v>276</v>
      </c>
      <c r="I1069">
        <v>1920</v>
      </c>
      <c r="J1069">
        <v>2328</v>
      </c>
      <c r="K1069">
        <v>19283</v>
      </c>
      <c r="L1069">
        <v>76</v>
      </c>
      <c r="M1069">
        <v>7172</v>
      </c>
      <c r="N1069">
        <v>4408</v>
      </c>
      <c r="O1069">
        <v>93</v>
      </c>
      <c r="P1069">
        <v>11749</v>
      </c>
      <c r="Q1069">
        <v>3085</v>
      </c>
      <c r="R1069">
        <v>0</v>
      </c>
      <c r="S1069">
        <v>0</v>
      </c>
      <c r="T1069">
        <v>3085</v>
      </c>
      <c r="U1069">
        <v>6925</v>
      </c>
      <c r="V1069">
        <v>-4502</v>
      </c>
      <c r="W1069">
        <v>9167</v>
      </c>
      <c r="X1069">
        <v>4449</v>
      </c>
      <c r="Y1069">
        <v>0.6</v>
      </c>
      <c r="Z1069">
        <v>77</v>
      </c>
      <c r="AA1069">
        <v>17363</v>
      </c>
      <c r="AB1069">
        <v>74</v>
      </c>
      <c r="AC1069">
        <v>83.67</v>
      </c>
    </row>
    <row r="1070" spans="1:29" x14ac:dyDescent="0.3">
      <c r="A1070">
        <v>1999</v>
      </c>
      <c r="B1070">
        <v>9</v>
      </c>
      <c r="C1070" s="1">
        <v>36407</v>
      </c>
      <c r="D1070">
        <v>16500</v>
      </c>
      <c r="E1070">
        <v>427</v>
      </c>
      <c r="F1070">
        <v>34</v>
      </c>
      <c r="G1070">
        <v>98</v>
      </c>
      <c r="H1070">
        <v>287</v>
      </c>
      <c r="I1070">
        <v>1960</v>
      </c>
      <c r="J1070">
        <v>2379</v>
      </c>
      <c r="K1070">
        <v>19306</v>
      </c>
      <c r="L1070">
        <v>0</v>
      </c>
      <c r="M1070">
        <v>7180</v>
      </c>
      <c r="N1070">
        <v>4413</v>
      </c>
      <c r="O1070">
        <v>117</v>
      </c>
      <c r="P1070">
        <v>11710</v>
      </c>
      <c r="Q1070">
        <v>3019</v>
      </c>
      <c r="R1070">
        <v>0</v>
      </c>
      <c r="S1070">
        <v>0</v>
      </c>
      <c r="T1070">
        <v>3019</v>
      </c>
      <c r="U1070">
        <v>6925</v>
      </c>
      <c r="V1070">
        <v>-4369</v>
      </c>
      <c r="W1070">
        <v>9157</v>
      </c>
      <c r="X1070">
        <v>4577</v>
      </c>
      <c r="Y1070">
        <v>0.6</v>
      </c>
      <c r="Z1070">
        <v>76</v>
      </c>
      <c r="AA1070">
        <v>17346</v>
      </c>
      <c r="AB1070">
        <v>74</v>
      </c>
      <c r="AC1070">
        <v>83.78</v>
      </c>
    </row>
    <row r="1071" spans="1:29" x14ac:dyDescent="0.3">
      <c r="A1071">
        <v>1999</v>
      </c>
      <c r="B1071">
        <v>9</v>
      </c>
      <c r="C1071" s="1">
        <v>36408</v>
      </c>
      <c r="D1071">
        <v>16600</v>
      </c>
      <c r="E1071">
        <v>408</v>
      </c>
      <c r="F1071">
        <v>33</v>
      </c>
      <c r="G1071">
        <v>96</v>
      </c>
      <c r="H1071">
        <v>306</v>
      </c>
      <c r="I1071">
        <v>2010</v>
      </c>
      <c r="J1071">
        <v>2445</v>
      </c>
      <c r="K1071">
        <v>19453</v>
      </c>
      <c r="L1071">
        <v>0</v>
      </c>
      <c r="M1071">
        <v>7176</v>
      </c>
      <c r="N1071">
        <v>4388</v>
      </c>
      <c r="O1071">
        <v>99</v>
      </c>
      <c r="P1071">
        <v>11663</v>
      </c>
      <c r="Q1071">
        <v>2974</v>
      </c>
      <c r="R1071">
        <v>0</v>
      </c>
      <c r="S1071">
        <v>0</v>
      </c>
      <c r="T1071">
        <v>2974</v>
      </c>
      <c r="U1071">
        <v>6954</v>
      </c>
      <c r="V1071">
        <v>-4198</v>
      </c>
      <c r="W1071">
        <v>9221</v>
      </c>
      <c r="X1071">
        <v>4815</v>
      </c>
      <c r="Y1071">
        <v>0.59</v>
      </c>
      <c r="Z1071">
        <v>75</v>
      </c>
      <c r="AA1071">
        <v>17443</v>
      </c>
      <c r="AB1071">
        <v>72</v>
      </c>
      <c r="AC1071">
        <v>83.86</v>
      </c>
    </row>
    <row r="1072" spans="1:29" x14ac:dyDescent="0.3">
      <c r="A1072">
        <v>1999</v>
      </c>
      <c r="B1072">
        <v>9</v>
      </c>
      <c r="C1072" s="1">
        <v>36409</v>
      </c>
      <c r="D1072">
        <v>16300</v>
      </c>
      <c r="E1072">
        <v>434</v>
      </c>
      <c r="F1072">
        <v>33</v>
      </c>
      <c r="G1072">
        <v>101</v>
      </c>
      <c r="H1072">
        <v>336</v>
      </c>
      <c r="I1072">
        <v>2030</v>
      </c>
      <c r="J1072">
        <v>2500</v>
      </c>
      <c r="K1072">
        <v>19234</v>
      </c>
      <c r="L1072">
        <v>0</v>
      </c>
      <c r="M1072">
        <v>7181</v>
      </c>
      <c r="N1072">
        <v>4394</v>
      </c>
      <c r="O1072">
        <v>96</v>
      </c>
      <c r="P1072">
        <v>11671</v>
      </c>
      <c r="Q1072">
        <v>2937</v>
      </c>
      <c r="R1072">
        <v>0</v>
      </c>
      <c r="S1072">
        <v>0</v>
      </c>
      <c r="T1072">
        <v>2937</v>
      </c>
      <c r="U1072">
        <v>6866</v>
      </c>
      <c r="V1072">
        <v>-4214</v>
      </c>
      <c r="W1072">
        <v>9046</v>
      </c>
      <c r="X1072">
        <v>4626</v>
      </c>
      <c r="Y1072">
        <v>0.6</v>
      </c>
      <c r="Z1072">
        <v>76</v>
      </c>
      <c r="AA1072">
        <v>17204</v>
      </c>
      <c r="AB1072">
        <v>73</v>
      </c>
      <c r="AC1072">
        <v>83.96</v>
      </c>
    </row>
    <row r="1073" spans="1:29" x14ac:dyDescent="0.3">
      <c r="A1073">
        <v>1999</v>
      </c>
      <c r="B1073">
        <v>9</v>
      </c>
      <c r="C1073" s="1">
        <v>36410</v>
      </c>
      <c r="D1073">
        <v>16400</v>
      </c>
      <c r="E1073">
        <v>461</v>
      </c>
      <c r="F1073">
        <v>33</v>
      </c>
      <c r="G1073">
        <v>115</v>
      </c>
      <c r="H1073">
        <v>342</v>
      </c>
      <c r="I1073">
        <v>1940</v>
      </c>
      <c r="J1073">
        <v>2430</v>
      </c>
      <c r="K1073">
        <v>19291</v>
      </c>
      <c r="L1073">
        <v>112</v>
      </c>
      <c r="M1073">
        <v>7172</v>
      </c>
      <c r="N1073">
        <v>4396</v>
      </c>
      <c r="O1073">
        <v>99</v>
      </c>
      <c r="P1073">
        <v>11778</v>
      </c>
      <c r="Q1073">
        <v>2916</v>
      </c>
      <c r="R1073">
        <v>0</v>
      </c>
      <c r="S1073">
        <v>0</v>
      </c>
      <c r="T1073">
        <v>2916</v>
      </c>
      <c r="U1073">
        <v>6895</v>
      </c>
      <c r="V1073">
        <v>-4349</v>
      </c>
      <c r="W1073">
        <v>9149</v>
      </c>
      <c r="X1073">
        <v>4597</v>
      </c>
      <c r="Y1073">
        <v>0.6</v>
      </c>
      <c r="Z1073">
        <v>76</v>
      </c>
      <c r="AA1073">
        <v>17351</v>
      </c>
      <c r="AB1073">
        <v>74</v>
      </c>
      <c r="AC1073">
        <v>84.05</v>
      </c>
    </row>
    <row r="1074" spans="1:29" x14ac:dyDescent="0.3">
      <c r="A1074">
        <v>1999</v>
      </c>
      <c r="B1074">
        <v>9</v>
      </c>
      <c r="C1074" s="1">
        <v>36411</v>
      </c>
      <c r="D1074">
        <v>16400</v>
      </c>
      <c r="E1074">
        <v>468</v>
      </c>
      <c r="F1074">
        <v>31</v>
      </c>
      <c r="G1074">
        <v>105</v>
      </c>
      <c r="H1074">
        <v>306</v>
      </c>
      <c r="I1074">
        <v>1790</v>
      </c>
      <c r="J1074">
        <v>2232</v>
      </c>
      <c r="K1074">
        <v>19100</v>
      </c>
      <c r="L1074">
        <v>216</v>
      </c>
      <c r="M1074">
        <v>7171</v>
      </c>
      <c r="N1074">
        <v>4362</v>
      </c>
      <c r="O1074">
        <v>99</v>
      </c>
      <c r="P1074">
        <v>11848</v>
      </c>
      <c r="Q1074">
        <v>2850</v>
      </c>
      <c r="R1074">
        <v>0</v>
      </c>
      <c r="S1074">
        <v>0</v>
      </c>
      <c r="T1074">
        <v>2850</v>
      </c>
      <c r="U1074">
        <v>6895</v>
      </c>
      <c r="V1074">
        <v>-4573</v>
      </c>
      <c r="W1074">
        <v>9175</v>
      </c>
      <c r="X1074">
        <v>4402</v>
      </c>
      <c r="Y1074">
        <v>0.6</v>
      </c>
      <c r="Z1074">
        <v>77</v>
      </c>
      <c r="AA1074">
        <v>17310</v>
      </c>
      <c r="AB1074">
        <v>75</v>
      </c>
      <c r="AC1074">
        <v>84.17</v>
      </c>
    </row>
    <row r="1075" spans="1:29" x14ac:dyDescent="0.3">
      <c r="A1075">
        <v>1999</v>
      </c>
      <c r="B1075">
        <v>9</v>
      </c>
      <c r="C1075" s="1">
        <v>36412</v>
      </c>
      <c r="D1075">
        <v>16200</v>
      </c>
      <c r="E1075">
        <v>446</v>
      </c>
      <c r="F1075">
        <v>30</v>
      </c>
      <c r="G1075">
        <v>101</v>
      </c>
      <c r="H1075">
        <v>347</v>
      </c>
      <c r="I1075">
        <v>1790</v>
      </c>
      <c r="J1075">
        <v>2268</v>
      </c>
      <c r="K1075">
        <v>18914</v>
      </c>
      <c r="L1075">
        <v>221</v>
      </c>
      <c r="M1075">
        <v>7170</v>
      </c>
      <c r="N1075">
        <v>4346</v>
      </c>
      <c r="O1075">
        <v>97</v>
      </c>
      <c r="P1075">
        <v>11834</v>
      </c>
      <c r="Q1075">
        <v>2823</v>
      </c>
      <c r="R1075">
        <v>0</v>
      </c>
      <c r="S1075">
        <v>0</v>
      </c>
      <c r="T1075">
        <v>2823</v>
      </c>
      <c r="U1075">
        <v>6837</v>
      </c>
      <c r="V1075">
        <v>-4565</v>
      </c>
      <c r="W1075">
        <v>9019</v>
      </c>
      <c r="X1075">
        <v>4257</v>
      </c>
      <c r="Y1075">
        <v>0.6</v>
      </c>
      <c r="Z1075">
        <v>77</v>
      </c>
      <c r="AA1075">
        <v>17124</v>
      </c>
      <c r="AB1075">
        <v>75</v>
      </c>
      <c r="AC1075">
        <v>84.31</v>
      </c>
    </row>
    <row r="1076" spans="1:29" x14ac:dyDescent="0.3">
      <c r="A1076">
        <v>1999</v>
      </c>
      <c r="B1076">
        <v>9</v>
      </c>
      <c r="C1076" s="1">
        <v>36413</v>
      </c>
      <c r="D1076">
        <v>16200</v>
      </c>
      <c r="E1076">
        <v>436</v>
      </c>
      <c r="F1076">
        <v>30</v>
      </c>
      <c r="G1076">
        <v>103</v>
      </c>
      <c r="H1076">
        <v>353</v>
      </c>
      <c r="I1076">
        <v>1860</v>
      </c>
      <c r="J1076">
        <v>2346</v>
      </c>
      <c r="K1076">
        <v>18982</v>
      </c>
      <c r="L1076">
        <v>222</v>
      </c>
      <c r="M1076">
        <v>7173</v>
      </c>
      <c r="N1076">
        <v>4370</v>
      </c>
      <c r="O1076">
        <v>90</v>
      </c>
      <c r="P1076">
        <v>11854</v>
      </c>
      <c r="Q1076">
        <v>2774</v>
      </c>
      <c r="R1076">
        <v>0</v>
      </c>
      <c r="S1076">
        <v>0</v>
      </c>
      <c r="T1076">
        <v>2774</v>
      </c>
      <c r="U1076">
        <v>6837</v>
      </c>
      <c r="V1076">
        <v>-4475</v>
      </c>
      <c r="W1076">
        <v>9023</v>
      </c>
      <c r="X1076">
        <v>4353</v>
      </c>
      <c r="Y1076">
        <v>0.6</v>
      </c>
      <c r="Z1076">
        <v>77</v>
      </c>
      <c r="AA1076">
        <v>17122</v>
      </c>
      <c r="AB1076">
        <v>75</v>
      </c>
      <c r="AC1076">
        <v>84.42</v>
      </c>
    </row>
    <row r="1077" spans="1:29" x14ac:dyDescent="0.3">
      <c r="A1077">
        <v>1999</v>
      </c>
      <c r="B1077">
        <v>9</v>
      </c>
      <c r="C1077" s="1">
        <v>36414</v>
      </c>
      <c r="D1077">
        <v>16500</v>
      </c>
      <c r="E1077">
        <v>411</v>
      </c>
      <c r="F1077">
        <v>30</v>
      </c>
      <c r="G1077">
        <v>100</v>
      </c>
      <c r="H1077">
        <v>387</v>
      </c>
      <c r="I1077">
        <v>1910</v>
      </c>
      <c r="J1077">
        <v>2427</v>
      </c>
      <c r="K1077">
        <v>19338</v>
      </c>
      <c r="L1077">
        <v>229</v>
      </c>
      <c r="M1077">
        <v>7180</v>
      </c>
      <c r="N1077">
        <v>4369</v>
      </c>
      <c r="O1077">
        <v>94</v>
      </c>
      <c r="P1077">
        <v>11873</v>
      </c>
      <c r="Q1077">
        <v>2724</v>
      </c>
      <c r="R1077">
        <v>0</v>
      </c>
      <c r="S1077">
        <v>0</v>
      </c>
      <c r="T1077">
        <v>2724</v>
      </c>
      <c r="U1077">
        <v>6925</v>
      </c>
      <c r="V1077">
        <v>-4292</v>
      </c>
      <c r="W1077">
        <v>9224</v>
      </c>
      <c r="X1077">
        <v>4741</v>
      </c>
      <c r="Y1077">
        <v>0.59</v>
      </c>
      <c r="Z1077">
        <v>75</v>
      </c>
      <c r="AA1077">
        <v>17428</v>
      </c>
      <c r="AB1077">
        <v>73</v>
      </c>
      <c r="AC1077">
        <v>84.47</v>
      </c>
    </row>
    <row r="1078" spans="1:29" x14ac:dyDescent="0.3">
      <c r="A1078">
        <v>1999</v>
      </c>
      <c r="B1078">
        <v>9</v>
      </c>
      <c r="C1078" s="1">
        <v>36415</v>
      </c>
      <c r="D1078">
        <v>16900</v>
      </c>
      <c r="E1078">
        <v>396</v>
      </c>
      <c r="F1078">
        <v>30</v>
      </c>
      <c r="G1078">
        <v>99</v>
      </c>
      <c r="H1078">
        <v>357</v>
      </c>
      <c r="I1078">
        <v>2120</v>
      </c>
      <c r="J1078">
        <v>2606</v>
      </c>
      <c r="K1078">
        <v>19902</v>
      </c>
      <c r="L1078">
        <v>216</v>
      </c>
      <c r="M1078">
        <v>6703</v>
      </c>
      <c r="N1078">
        <v>4350</v>
      </c>
      <c r="O1078">
        <v>92</v>
      </c>
      <c r="P1078">
        <v>11362</v>
      </c>
      <c r="Q1078">
        <v>2684</v>
      </c>
      <c r="R1078">
        <v>0</v>
      </c>
      <c r="S1078">
        <v>0</v>
      </c>
      <c r="T1078">
        <v>2684</v>
      </c>
      <c r="U1078">
        <v>7042</v>
      </c>
      <c r="V1078">
        <v>-3459</v>
      </c>
      <c r="W1078">
        <v>9503</v>
      </c>
      <c r="X1078">
        <v>5856</v>
      </c>
      <c r="Y1078">
        <v>0.55000000000000004</v>
      </c>
      <c r="Z1078">
        <v>71</v>
      </c>
      <c r="AA1078">
        <v>17782</v>
      </c>
      <c r="AB1078">
        <v>67</v>
      </c>
      <c r="AC1078">
        <v>84.38</v>
      </c>
    </row>
    <row r="1079" spans="1:29" x14ac:dyDescent="0.3">
      <c r="A1079">
        <v>1999</v>
      </c>
      <c r="B1079">
        <v>9</v>
      </c>
      <c r="C1079" s="1">
        <v>36416</v>
      </c>
      <c r="D1079">
        <v>16200</v>
      </c>
      <c r="E1079">
        <v>383</v>
      </c>
      <c r="F1079">
        <v>30</v>
      </c>
      <c r="G1079">
        <v>99</v>
      </c>
      <c r="H1079">
        <v>294</v>
      </c>
      <c r="I1079">
        <v>2240</v>
      </c>
      <c r="J1079">
        <v>2663</v>
      </c>
      <c r="K1079">
        <v>19246</v>
      </c>
      <c r="L1079">
        <v>200</v>
      </c>
      <c r="M1079">
        <v>7180</v>
      </c>
      <c r="N1079">
        <v>4316</v>
      </c>
      <c r="O1079">
        <v>92</v>
      </c>
      <c r="P1079">
        <v>11788</v>
      </c>
      <c r="Q1079">
        <v>2672</v>
      </c>
      <c r="R1079">
        <v>0</v>
      </c>
      <c r="S1079">
        <v>0</v>
      </c>
      <c r="T1079">
        <v>2672</v>
      </c>
      <c r="U1079">
        <v>6837</v>
      </c>
      <c r="V1079">
        <v>-4025</v>
      </c>
      <c r="W1079">
        <v>8998</v>
      </c>
      <c r="X1079">
        <v>4786</v>
      </c>
      <c r="Y1079">
        <v>0.6</v>
      </c>
      <c r="Z1079">
        <v>75</v>
      </c>
      <c r="AA1079">
        <v>17006</v>
      </c>
      <c r="AB1079">
        <v>72</v>
      </c>
      <c r="AC1079">
        <v>84.43</v>
      </c>
    </row>
    <row r="1080" spans="1:29" x14ac:dyDescent="0.3">
      <c r="A1080">
        <v>1999</v>
      </c>
      <c r="B1080">
        <v>9</v>
      </c>
      <c r="C1080" s="1">
        <v>36417</v>
      </c>
      <c r="D1080">
        <v>15100</v>
      </c>
      <c r="E1080">
        <v>369</v>
      </c>
      <c r="F1080">
        <v>29</v>
      </c>
      <c r="G1080">
        <v>98</v>
      </c>
      <c r="H1080">
        <v>262</v>
      </c>
      <c r="I1080">
        <v>2140</v>
      </c>
      <c r="J1080">
        <v>2529</v>
      </c>
      <c r="K1080">
        <v>17998</v>
      </c>
      <c r="L1080">
        <v>211</v>
      </c>
      <c r="M1080">
        <v>7180</v>
      </c>
      <c r="N1080">
        <v>4290</v>
      </c>
      <c r="O1080">
        <v>73</v>
      </c>
      <c r="P1080">
        <v>11754</v>
      </c>
      <c r="Q1080">
        <v>2619</v>
      </c>
      <c r="R1080">
        <v>0</v>
      </c>
      <c r="S1080">
        <v>0</v>
      </c>
      <c r="T1080">
        <v>2619</v>
      </c>
      <c r="U1080">
        <v>6514</v>
      </c>
      <c r="V1080">
        <v>-4413</v>
      </c>
      <c r="W1080">
        <v>8221</v>
      </c>
      <c r="X1080">
        <v>3625</v>
      </c>
      <c r="Y1080">
        <v>0.64</v>
      </c>
      <c r="Z1080">
        <v>80</v>
      </c>
      <c r="AA1080">
        <v>15858</v>
      </c>
      <c r="AB1080">
        <v>77</v>
      </c>
      <c r="AC1080">
        <v>84.65</v>
      </c>
    </row>
    <row r="1081" spans="1:29" x14ac:dyDescent="0.3">
      <c r="A1081">
        <v>1999</v>
      </c>
      <c r="B1081">
        <v>9</v>
      </c>
      <c r="C1081" s="1">
        <v>36418</v>
      </c>
      <c r="D1081">
        <v>15300</v>
      </c>
      <c r="E1081">
        <v>361</v>
      </c>
      <c r="F1081">
        <v>29</v>
      </c>
      <c r="G1081">
        <v>97</v>
      </c>
      <c r="H1081">
        <v>239</v>
      </c>
      <c r="I1081">
        <v>2060</v>
      </c>
      <c r="J1081">
        <v>2425</v>
      </c>
      <c r="K1081">
        <v>18086</v>
      </c>
      <c r="L1081">
        <v>189</v>
      </c>
      <c r="M1081">
        <v>7177</v>
      </c>
      <c r="N1081">
        <v>4207</v>
      </c>
      <c r="O1081">
        <v>92</v>
      </c>
      <c r="P1081">
        <v>11665</v>
      </c>
      <c r="Q1081">
        <v>2552</v>
      </c>
      <c r="R1081">
        <v>0</v>
      </c>
      <c r="S1081">
        <v>0</v>
      </c>
      <c r="T1081">
        <v>2552</v>
      </c>
      <c r="U1081">
        <v>6573</v>
      </c>
      <c r="V1081">
        <v>-4326</v>
      </c>
      <c r="W1081">
        <v>8374</v>
      </c>
      <c r="X1081">
        <v>3869</v>
      </c>
      <c r="Y1081">
        <v>0.63</v>
      </c>
      <c r="Z1081">
        <v>79</v>
      </c>
      <c r="AA1081">
        <v>16026</v>
      </c>
      <c r="AB1081">
        <v>76</v>
      </c>
      <c r="AC1081">
        <v>84.82</v>
      </c>
    </row>
    <row r="1082" spans="1:29" x14ac:dyDescent="0.3">
      <c r="A1082">
        <v>1999</v>
      </c>
      <c r="B1082">
        <v>9</v>
      </c>
      <c r="C1082" s="1">
        <v>36419</v>
      </c>
      <c r="D1082">
        <v>15400</v>
      </c>
      <c r="E1082">
        <v>367</v>
      </c>
      <c r="F1082">
        <v>29</v>
      </c>
      <c r="G1082">
        <v>104</v>
      </c>
      <c r="H1082">
        <v>241</v>
      </c>
      <c r="I1082">
        <v>2040</v>
      </c>
      <c r="J1082">
        <v>2414</v>
      </c>
      <c r="K1082">
        <v>18181</v>
      </c>
      <c r="L1082">
        <v>167</v>
      </c>
      <c r="M1082">
        <v>7178</v>
      </c>
      <c r="N1082">
        <v>4265</v>
      </c>
      <c r="O1082">
        <v>94</v>
      </c>
      <c r="P1082">
        <v>11704</v>
      </c>
      <c r="Q1082">
        <v>2557</v>
      </c>
      <c r="R1082">
        <v>0</v>
      </c>
      <c r="S1082">
        <v>0</v>
      </c>
      <c r="T1082">
        <v>2557</v>
      </c>
      <c r="U1082">
        <v>6602</v>
      </c>
      <c r="V1082">
        <v>-4350</v>
      </c>
      <c r="W1082">
        <v>8449</v>
      </c>
      <c r="X1082">
        <v>3920</v>
      </c>
      <c r="Y1082">
        <v>0.63</v>
      </c>
      <c r="Z1082">
        <v>78</v>
      </c>
      <c r="AA1082">
        <v>16141</v>
      </c>
      <c r="AB1082">
        <v>76</v>
      </c>
      <c r="AC1082">
        <v>84.97</v>
      </c>
    </row>
    <row r="1083" spans="1:29" x14ac:dyDescent="0.3">
      <c r="A1083">
        <v>1999</v>
      </c>
      <c r="B1083">
        <v>9</v>
      </c>
      <c r="C1083" s="1">
        <v>36420</v>
      </c>
      <c r="D1083">
        <v>15000</v>
      </c>
      <c r="E1083">
        <v>370</v>
      </c>
      <c r="F1083">
        <v>28</v>
      </c>
      <c r="G1083">
        <v>102</v>
      </c>
      <c r="H1083">
        <v>240</v>
      </c>
      <c r="I1083">
        <v>2000</v>
      </c>
      <c r="J1083">
        <v>2370</v>
      </c>
      <c r="K1083">
        <v>17740</v>
      </c>
      <c r="L1083">
        <v>138</v>
      </c>
      <c r="M1083">
        <v>7179</v>
      </c>
      <c r="N1083">
        <v>4263</v>
      </c>
      <c r="O1083">
        <v>88</v>
      </c>
      <c r="P1083">
        <v>11669</v>
      </c>
      <c r="Q1083">
        <v>2506</v>
      </c>
      <c r="R1083">
        <v>0</v>
      </c>
      <c r="S1083">
        <v>0</v>
      </c>
      <c r="T1083">
        <v>2506</v>
      </c>
      <c r="U1083">
        <v>6485</v>
      </c>
      <c r="V1083">
        <v>-4442</v>
      </c>
      <c r="W1083">
        <v>8183</v>
      </c>
      <c r="X1083">
        <v>3566</v>
      </c>
      <c r="Y1083">
        <v>0.64</v>
      </c>
      <c r="Z1083">
        <v>80</v>
      </c>
      <c r="AA1083">
        <v>15740</v>
      </c>
      <c r="AB1083">
        <v>77</v>
      </c>
      <c r="AC1083">
        <v>85.18</v>
      </c>
    </row>
    <row r="1084" spans="1:29" x14ac:dyDescent="0.3">
      <c r="A1084">
        <v>1999</v>
      </c>
      <c r="B1084">
        <v>9</v>
      </c>
      <c r="C1084" s="1">
        <v>36421</v>
      </c>
      <c r="D1084">
        <v>16000</v>
      </c>
      <c r="E1084">
        <v>355</v>
      </c>
      <c r="F1084">
        <v>27</v>
      </c>
      <c r="G1084">
        <v>102</v>
      </c>
      <c r="H1084">
        <v>264</v>
      </c>
      <c r="I1084">
        <v>2060</v>
      </c>
      <c r="J1084">
        <v>2453</v>
      </c>
      <c r="K1084">
        <v>18808</v>
      </c>
      <c r="L1084">
        <v>120</v>
      </c>
      <c r="M1084">
        <v>7180</v>
      </c>
      <c r="N1084">
        <v>4264</v>
      </c>
      <c r="O1084">
        <v>85</v>
      </c>
      <c r="P1084">
        <v>11649</v>
      </c>
      <c r="Q1084">
        <v>2463</v>
      </c>
      <c r="R1084">
        <v>0</v>
      </c>
      <c r="S1084">
        <v>0</v>
      </c>
      <c r="T1084">
        <v>2463</v>
      </c>
      <c r="U1084">
        <v>6778</v>
      </c>
      <c r="V1084">
        <v>-4019</v>
      </c>
      <c r="W1084">
        <v>8887</v>
      </c>
      <c r="X1084">
        <v>4696</v>
      </c>
      <c r="Y1084">
        <v>0.61</v>
      </c>
      <c r="Z1084">
        <v>75</v>
      </c>
      <c r="AA1084">
        <v>16748</v>
      </c>
      <c r="AB1084">
        <v>72</v>
      </c>
      <c r="AC1084">
        <v>85.19</v>
      </c>
    </row>
    <row r="1085" spans="1:29" x14ac:dyDescent="0.3">
      <c r="A1085">
        <v>1999</v>
      </c>
      <c r="B1085">
        <v>9</v>
      </c>
      <c r="C1085" s="1">
        <v>36422</v>
      </c>
      <c r="D1085">
        <v>16300</v>
      </c>
      <c r="E1085">
        <v>343</v>
      </c>
      <c r="F1085">
        <v>27</v>
      </c>
      <c r="G1085">
        <v>103</v>
      </c>
      <c r="H1085">
        <v>278</v>
      </c>
      <c r="I1085">
        <v>2200</v>
      </c>
      <c r="J1085">
        <v>2608</v>
      </c>
      <c r="K1085">
        <v>19251</v>
      </c>
      <c r="L1085">
        <v>114</v>
      </c>
      <c r="M1085">
        <v>7173</v>
      </c>
      <c r="N1085">
        <v>4217</v>
      </c>
      <c r="O1085">
        <v>90</v>
      </c>
      <c r="P1085">
        <v>11594</v>
      </c>
      <c r="Q1085">
        <v>2406</v>
      </c>
      <c r="R1085">
        <v>0</v>
      </c>
      <c r="S1085">
        <v>0</v>
      </c>
      <c r="T1085">
        <v>2406</v>
      </c>
      <c r="U1085">
        <v>6866</v>
      </c>
      <c r="V1085">
        <v>-3684</v>
      </c>
      <c r="W1085">
        <v>9104</v>
      </c>
      <c r="X1085">
        <v>5251</v>
      </c>
      <c r="Y1085">
        <v>0.59</v>
      </c>
      <c r="Z1085">
        <v>73</v>
      </c>
      <c r="AA1085">
        <v>17051</v>
      </c>
      <c r="AB1085">
        <v>69</v>
      </c>
      <c r="AC1085">
        <v>85.14</v>
      </c>
    </row>
    <row r="1086" spans="1:29" x14ac:dyDescent="0.3">
      <c r="A1086">
        <v>1999</v>
      </c>
      <c r="B1086">
        <v>9</v>
      </c>
      <c r="C1086" s="1">
        <v>36423</v>
      </c>
      <c r="D1086">
        <v>16700</v>
      </c>
      <c r="E1086">
        <v>366</v>
      </c>
      <c r="F1086">
        <v>28</v>
      </c>
      <c r="G1086">
        <v>107</v>
      </c>
      <c r="H1086">
        <v>292</v>
      </c>
      <c r="I1086">
        <v>2270</v>
      </c>
      <c r="J1086">
        <v>2697</v>
      </c>
      <c r="K1086">
        <v>19763</v>
      </c>
      <c r="L1086">
        <v>119</v>
      </c>
      <c r="M1086">
        <v>7180</v>
      </c>
      <c r="N1086">
        <v>4190</v>
      </c>
      <c r="O1086">
        <v>83</v>
      </c>
      <c r="P1086">
        <v>11572</v>
      </c>
      <c r="Q1086">
        <v>2446</v>
      </c>
      <c r="R1086">
        <v>0</v>
      </c>
      <c r="S1086">
        <v>0</v>
      </c>
      <c r="T1086">
        <v>2446</v>
      </c>
      <c r="U1086">
        <v>6983</v>
      </c>
      <c r="V1086">
        <v>-3482</v>
      </c>
      <c r="W1086">
        <v>9398</v>
      </c>
      <c r="X1086">
        <v>5745</v>
      </c>
      <c r="Y1086">
        <v>0.57999999999999996</v>
      </c>
      <c r="Z1086">
        <v>71</v>
      </c>
      <c r="AA1086">
        <v>17493</v>
      </c>
      <c r="AB1086">
        <v>67</v>
      </c>
      <c r="AC1086">
        <v>85.02</v>
      </c>
    </row>
    <row r="1087" spans="1:29" x14ac:dyDescent="0.3">
      <c r="A1087">
        <v>1999</v>
      </c>
      <c r="B1087">
        <v>9</v>
      </c>
      <c r="C1087" s="1">
        <v>36424</v>
      </c>
      <c r="D1087">
        <v>15900</v>
      </c>
      <c r="E1087">
        <v>385</v>
      </c>
      <c r="F1087">
        <v>29</v>
      </c>
      <c r="G1087">
        <v>115</v>
      </c>
      <c r="H1087">
        <v>274</v>
      </c>
      <c r="I1087">
        <v>2170</v>
      </c>
      <c r="J1087">
        <v>2588</v>
      </c>
      <c r="K1087">
        <v>18873</v>
      </c>
      <c r="L1087">
        <v>135</v>
      </c>
      <c r="M1087">
        <v>6966</v>
      </c>
      <c r="N1087">
        <v>4183</v>
      </c>
      <c r="O1087">
        <v>91</v>
      </c>
      <c r="P1087">
        <v>11375</v>
      </c>
      <c r="Q1087">
        <v>2344</v>
      </c>
      <c r="R1087">
        <v>0</v>
      </c>
      <c r="S1087">
        <v>0</v>
      </c>
      <c r="T1087">
        <v>2344</v>
      </c>
      <c r="U1087">
        <v>6749</v>
      </c>
      <c r="V1087">
        <v>-3562</v>
      </c>
      <c r="W1087">
        <v>8880</v>
      </c>
      <c r="X1087">
        <v>5154</v>
      </c>
      <c r="Y1087">
        <v>0.59</v>
      </c>
      <c r="Z1087">
        <v>73</v>
      </c>
      <c r="AA1087">
        <v>16703</v>
      </c>
      <c r="AB1087">
        <v>69</v>
      </c>
      <c r="AC1087">
        <v>84.99</v>
      </c>
    </row>
    <row r="1088" spans="1:29" x14ac:dyDescent="0.3">
      <c r="A1088">
        <v>1999</v>
      </c>
      <c r="B1088">
        <v>9</v>
      </c>
      <c r="C1088" s="1">
        <v>36425</v>
      </c>
      <c r="D1088">
        <v>15300</v>
      </c>
      <c r="E1088">
        <v>379</v>
      </c>
      <c r="F1088">
        <v>29</v>
      </c>
      <c r="G1088">
        <v>118</v>
      </c>
      <c r="H1088">
        <v>241</v>
      </c>
      <c r="I1088">
        <v>2110</v>
      </c>
      <c r="J1088">
        <v>2498</v>
      </c>
      <c r="K1088">
        <v>18177</v>
      </c>
      <c r="L1088">
        <v>119</v>
      </c>
      <c r="M1088">
        <v>7035</v>
      </c>
      <c r="N1088">
        <v>4188</v>
      </c>
      <c r="O1088">
        <v>89</v>
      </c>
      <c r="P1088">
        <v>11431</v>
      </c>
      <c r="Q1088">
        <v>2313</v>
      </c>
      <c r="R1088">
        <v>1375</v>
      </c>
      <c r="S1088">
        <v>0</v>
      </c>
      <c r="T1088">
        <v>938</v>
      </c>
      <c r="U1088">
        <v>6573</v>
      </c>
      <c r="V1088">
        <v>-2969</v>
      </c>
      <c r="W1088">
        <v>8844</v>
      </c>
      <c r="X1088">
        <v>5809</v>
      </c>
      <c r="Y1088">
        <v>0.62</v>
      </c>
      <c r="Z1088">
        <v>68</v>
      </c>
      <c r="AA1088">
        <v>16067</v>
      </c>
      <c r="AB1088">
        <v>64</v>
      </c>
      <c r="AC1088">
        <v>84.87</v>
      </c>
    </row>
    <row r="1089" spans="1:29" x14ac:dyDescent="0.3">
      <c r="A1089">
        <v>1999</v>
      </c>
      <c r="B1089">
        <v>9</v>
      </c>
      <c r="C1089" s="1">
        <v>36426</v>
      </c>
      <c r="D1089">
        <v>15400</v>
      </c>
      <c r="E1089">
        <v>335</v>
      </c>
      <c r="F1089">
        <v>29</v>
      </c>
      <c r="G1089">
        <v>119</v>
      </c>
      <c r="H1089">
        <v>240</v>
      </c>
      <c r="I1089">
        <v>2060</v>
      </c>
      <c r="J1089">
        <v>2448</v>
      </c>
      <c r="K1089">
        <v>18183</v>
      </c>
      <c r="L1089">
        <v>118</v>
      </c>
      <c r="M1089">
        <v>6671</v>
      </c>
      <c r="N1089">
        <v>4191</v>
      </c>
      <c r="O1089">
        <v>81</v>
      </c>
      <c r="P1089">
        <v>11060</v>
      </c>
      <c r="Q1089">
        <v>2325</v>
      </c>
      <c r="R1089">
        <v>1375</v>
      </c>
      <c r="S1089">
        <v>0</v>
      </c>
      <c r="T1089">
        <v>950</v>
      </c>
      <c r="U1089">
        <v>6602</v>
      </c>
      <c r="V1089">
        <v>-2627</v>
      </c>
      <c r="W1089">
        <v>8867</v>
      </c>
      <c r="X1089">
        <v>6173</v>
      </c>
      <c r="Y1089">
        <v>0.6</v>
      </c>
      <c r="Z1089">
        <v>66</v>
      </c>
      <c r="AA1089">
        <v>16123</v>
      </c>
      <c r="AB1089">
        <v>62</v>
      </c>
      <c r="AC1089">
        <v>84.73</v>
      </c>
    </row>
    <row r="1090" spans="1:29" x14ac:dyDescent="0.3">
      <c r="A1090">
        <v>1999</v>
      </c>
      <c r="B1090">
        <v>9</v>
      </c>
      <c r="C1090" s="1">
        <v>36427</v>
      </c>
      <c r="D1090">
        <v>15000</v>
      </c>
      <c r="E1090">
        <v>301</v>
      </c>
      <c r="F1090">
        <v>28</v>
      </c>
      <c r="G1090">
        <v>115</v>
      </c>
      <c r="H1090">
        <v>236</v>
      </c>
      <c r="I1090">
        <v>2020</v>
      </c>
      <c r="J1090">
        <v>2399</v>
      </c>
      <c r="K1090">
        <v>17700</v>
      </c>
      <c r="L1090">
        <v>121</v>
      </c>
      <c r="M1090">
        <v>6663</v>
      </c>
      <c r="N1090">
        <v>4192</v>
      </c>
      <c r="O1090">
        <v>80</v>
      </c>
      <c r="P1090">
        <v>11055</v>
      </c>
      <c r="Q1090">
        <v>2265</v>
      </c>
      <c r="R1090">
        <v>1375</v>
      </c>
      <c r="S1090">
        <v>0</v>
      </c>
      <c r="T1090">
        <v>890</v>
      </c>
      <c r="U1090">
        <v>6485</v>
      </c>
      <c r="V1090">
        <v>-2750</v>
      </c>
      <c r="W1090">
        <v>8567</v>
      </c>
      <c r="X1090">
        <v>5755</v>
      </c>
      <c r="Y1090">
        <v>0.61</v>
      </c>
      <c r="Z1090">
        <v>67</v>
      </c>
      <c r="AA1090">
        <v>15680</v>
      </c>
      <c r="AB1090">
        <v>63</v>
      </c>
      <c r="AC1090">
        <v>84.64</v>
      </c>
    </row>
    <row r="1091" spans="1:29" x14ac:dyDescent="0.3">
      <c r="A1091">
        <v>1999</v>
      </c>
      <c r="B1091">
        <v>9</v>
      </c>
      <c r="C1091" s="1">
        <v>36428</v>
      </c>
      <c r="D1091">
        <v>14800</v>
      </c>
      <c r="E1091">
        <v>283</v>
      </c>
      <c r="F1091">
        <v>28</v>
      </c>
      <c r="G1091">
        <v>112</v>
      </c>
      <c r="H1091">
        <v>185</v>
      </c>
      <c r="I1091">
        <v>2010</v>
      </c>
      <c r="J1091">
        <v>2335</v>
      </c>
      <c r="K1091">
        <v>17418</v>
      </c>
      <c r="L1091">
        <v>119</v>
      </c>
      <c r="M1091">
        <v>6654</v>
      </c>
      <c r="N1091">
        <v>4182</v>
      </c>
      <c r="O1091">
        <v>81</v>
      </c>
      <c r="P1091">
        <v>11036</v>
      </c>
      <c r="Q1091">
        <v>2225</v>
      </c>
      <c r="R1091">
        <v>1375</v>
      </c>
      <c r="S1091">
        <v>0</v>
      </c>
      <c r="T1091">
        <v>849</v>
      </c>
      <c r="U1091">
        <v>6426</v>
      </c>
      <c r="V1091">
        <v>-2827</v>
      </c>
      <c r="W1091">
        <v>8419</v>
      </c>
      <c r="X1091">
        <v>5533</v>
      </c>
      <c r="Y1091">
        <v>0.62</v>
      </c>
      <c r="Z1091">
        <v>68</v>
      </c>
      <c r="AA1091">
        <v>15408</v>
      </c>
      <c r="AB1091">
        <v>64</v>
      </c>
      <c r="AC1091">
        <v>84.58</v>
      </c>
    </row>
    <row r="1092" spans="1:29" x14ac:dyDescent="0.3">
      <c r="A1092">
        <v>1999</v>
      </c>
      <c r="B1092">
        <v>9</v>
      </c>
      <c r="C1092" s="1">
        <v>36429</v>
      </c>
      <c r="D1092">
        <v>14600</v>
      </c>
      <c r="E1092">
        <v>261</v>
      </c>
      <c r="F1092">
        <v>27</v>
      </c>
      <c r="G1092">
        <v>111</v>
      </c>
      <c r="H1092">
        <v>232</v>
      </c>
      <c r="I1092">
        <v>2060</v>
      </c>
      <c r="J1092">
        <v>2430</v>
      </c>
      <c r="K1092">
        <v>17291</v>
      </c>
      <c r="L1092">
        <v>120</v>
      </c>
      <c r="M1092">
        <v>6660</v>
      </c>
      <c r="N1092">
        <v>4168</v>
      </c>
      <c r="O1092">
        <v>81</v>
      </c>
      <c r="P1092">
        <v>11030</v>
      </c>
      <c r="Q1092">
        <v>2225</v>
      </c>
      <c r="R1092">
        <v>1375</v>
      </c>
      <c r="S1092">
        <v>0</v>
      </c>
      <c r="T1092">
        <v>849</v>
      </c>
      <c r="U1092">
        <v>6368</v>
      </c>
      <c r="V1092">
        <v>-2784</v>
      </c>
      <c r="W1092">
        <v>8255</v>
      </c>
      <c r="X1092">
        <v>5412</v>
      </c>
      <c r="Y1092">
        <v>0.62</v>
      </c>
      <c r="Z1092">
        <v>69</v>
      </c>
      <c r="AA1092">
        <v>15231</v>
      </c>
      <c r="AB1092">
        <v>64</v>
      </c>
      <c r="AC1092">
        <v>84.53</v>
      </c>
    </row>
    <row r="1093" spans="1:29" x14ac:dyDescent="0.3">
      <c r="A1093">
        <v>1999</v>
      </c>
      <c r="B1093">
        <v>9</v>
      </c>
      <c r="C1093" s="1">
        <v>36430</v>
      </c>
      <c r="D1093">
        <v>14400</v>
      </c>
      <c r="E1093">
        <v>258</v>
      </c>
      <c r="F1093">
        <v>27</v>
      </c>
      <c r="G1093">
        <v>110</v>
      </c>
      <c r="H1093">
        <v>236</v>
      </c>
      <c r="I1093">
        <v>2220</v>
      </c>
      <c r="J1093">
        <v>2593</v>
      </c>
      <c r="K1093">
        <v>17251</v>
      </c>
      <c r="L1093">
        <v>119</v>
      </c>
      <c r="M1093">
        <v>6318</v>
      </c>
      <c r="N1093">
        <v>4171</v>
      </c>
      <c r="O1093">
        <v>82</v>
      </c>
      <c r="P1093">
        <v>10689</v>
      </c>
      <c r="Q1093">
        <v>2156</v>
      </c>
      <c r="R1093">
        <v>0</v>
      </c>
      <c r="S1093">
        <v>0</v>
      </c>
      <c r="T1093">
        <v>2156</v>
      </c>
      <c r="U1093">
        <v>6309</v>
      </c>
      <c r="V1093">
        <v>-3189</v>
      </c>
      <c r="W1093">
        <v>7745</v>
      </c>
      <c r="X1093">
        <v>4405</v>
      </c>
      <c r="Y1093">
        <v>0.61</v>
      </c>
      <c r="Z1093">
        <v>74</v>
      </c>
      <c r="AA1093">
        <v>15031</v>
      </c>
      <c r="AB1093">
        <v>71</v>
      </c>
      <c r="AC1093">
        <v>84.63</v>
      </c>
    </row>
    <row r="1094" spans="1:29" x14ac:dyDescent="0.3">
      <c r="A1094">
        <v>1999</v>
      </c>
      <c r="B1094">
        <v>9</v>
      </c>
      <c r="C1094" s="1">
        <v>36431</v>
      </c>
      <c r="D1094">
        <v>14500</v>
      </c>
      <c r="E1094">
        <v>281</v>
      </c>
      <c r="F1094">
        <v>27</v>
      </c>
      <c r="G1094">
        <v>111</v>
      </c>
      <c r="H1094">
        <v>214</v>
      </c>
      <c r="I1094">
        <v>2180</v>
      </c>
      <c r="J1094">
        <v>2532</v>
      </c>
      <c r="K1094">
        <v>17313</v>
      </c>
      <c r="L1094">
        <v>119</v>
      </c>
      <c r="M1094">
        <v>6452</v>
      </c>
      <c r="N1094">
        <v>4184</v>
      </c>
      <c r="O1094">
        <v>86</v>
      </c>
      <c r="P1094">
        <v>10841</v>
      </c>
      <c r="Q1094">
        <v>2194</v>
      </c>
      <c r="R1094">
        <v>0</v>
      </c>
      <c r="S1094">
        <v>0</v>
      </c>
      <c r="T1094">
        <v>2194</v>
      </c>
      <c r="U1094">
        <v>6339</v>
      </c>
      <c r="V1094">
        <v>-3397</v>
      </c>
      <c r="W1094">
        <v>7828</v>
      </c>
      <c r="X1094">
        <v>4278</v>
      </c>
      <c r="Y1094">
        <v>0.61</v>
      </c>
      <c r="Z1094">
        <v>75</v>
      </c>
      <c r="AA1094">
        <v>15133</v>
      </c>
      <c r="AB1094">
        <v>72</v>
      </c>
      <c r="AC1094">
        <v>84.73</v>
      </c>
    </row>
    <row r="1095" spans="1:29" x14ac:dyDescent="0.3">
      <c r="A1095">
        <v>1999</v>
      </c>
      <c r="B1095">
        <v>9</v>
      </c>
      <c r="C1095" s="1">
        <v>36432</v>
      </c>
      <c r="D1095">
        <v>15200</v>
      </c>
      <c r="E1095">
        <v>290</v>
      </c>
      <c r="F1095">
        <v>26</v>
      </c>
      <c r="G1095">
        <v>110</v>
      </c>
      <c r="H1095">
        <v>181</v>
      </c>
      <c r="I1095">
        <v>2040</v>
      </c>
      <c r="J1095">
        <v>2357</v>
      </c>
      <c r="K1095">
        <v>17847</v>
      </c>
      <c r="L1095">
        <v>115</v>
      </c>
      <c r="M1095">
        <v>6356</v>
      </c>
      <c r="N1095">
        <v>4077</v>
      </c>
      <c r="O1095">
        <v>81</v>
      </c>
      <c r="P1095">
        <v>10629</v>
      </c>
      <c r="Q1095">
        <v>2124</v>
      </c>
      <c r="R1095">
        <v>0</v>
      </c>
      <c r="S1095">
        <v>0</v>
      </c>
      <c r="T1095">
        <v>2124</v>
      </c>
      <c r="U1095">
        <v>6544</v>
      </c>
      <c r="V1095">
        <v>-3109</v>
      </c>
      <c r="W1095">
        <v>8352</v>
      </c>
      <c r="X1095">
        <v>5094</v>
      </c>
      <c r="Y1095">
        <v>0.57999999999999996</v>
      </c>
      <c r="Z1095">
        <v>71</v>
      </c>
      <c r="AA1095">
        <v>15807</v>
      </c>
      <c r="AB1095">
        <v>68</v>
      </c>
      <c r="AC1095">
        <v>84.72</v>
      </c>
    </row>
    <row r="1096" spans="1:29" x14ac:dyDescent="0.3">
      <c r="A1096">
        <v>1999</v>
      </c>
      <c r="B1096">
        <v>9</v>
      </c>
      <c r="C1096" s="1">
        <v>36433</v>
      </c>
      <c r="D1096">
        <v>15400</v>
      </c>
      <c r="E1096">
        <v>280</v>
      </c>
      <c r="F1096">
        <v>26</v>
      </c>
      <c r="G1096">
        <v>110</v>
      </c>
      <c r="H1096">
        <v>178</v>
      </c>
      <c r="I1096">
        <v>2100</v>
      </c>
      <c r="J1096">
        <v>2414</v>
      </c>
      <c r="K1096">
        <v>18094</v>
      </c>
      <c r="L1096">
        <v>92</v>
      </c>
      <c r="M1096">
        <v>6414</v>
      </c>
      <c r="N1096">
        <v>4273</v>
      </c>
      <c r="O1096">
        <v>84</v>
      </c>
      <c r="P1096">
        <v>10863</v>
      </c>
      <c r="Q1096">
        <v>2118</v>
      </c>
      <c r="R1096">
        <v>0</v>
      </c>
      <c r="S1096">
        <v>0</v>
      </c>
      <c r="T1096">
        <v>2118</v>
      </c>
      <c r="U1096">
        <v>6602</v>
      </c>
      <c r="V1096">
        <v>-3223</v>
      </c>
      <c r="W1096">
        <v>8485</v>
      </c>
      <c r="X1096">
        <v>5113</v>
      </c>
      <c r="Y1096">
        <v>0.59</v>
      </c>
      <c r="Z1096">
        <v>72</v>
      </c>
      <c r="AA1096">
        <v>15994</v>
      </c>
      <c r="AB1096">
        <v>68</v>
      </c>
      <c r="AC1096">
        <v>84.71</v>
      </c>
    </row>
    <row r="1097" spans="1:29" x14ac:dyDescent="0.3">
      <c r="A1097">
        <v>1999</v>
      </c>
      <c r="B1097">
        <v>10</v>
      </c>
      <c r="C1097" s="1">
        <v>36434</v>
      </c>
      <c r="D1097">
        <v>14800</v>
      </c>
      <c r="E1097">
        <v>279</v>
      </c>
      <c r="F1097">
        <v>26</v>
      </c>
      <c r="G1097">
        <v>125</v>
      </c>
      <c r="H1097">
        <v>182</v>
      </c>
      <c r="I1097">
        <v>2220</v>
      </c>
      <c r="J1097">
        <v>2553</v>
      </c>
      <c r="K1097">
        <v>17632</v>
      </c>
      <c r="L1097">
        <v>70</v>
      </c>
      <c r="M1097">
        <v>6680</v>
      </c>
      <c r="N1097">
        <v>4169</v>
      </c>
      <c r="O1097">
        <v>94</v>
      </c>
      <c r="P1097">
        <v>11013</v>
      </c>
      <c r="Q1097">
        <v>2126</v>
      </c>
      <c r="R1097">
        <v>0</v>
      </c>
      <c r="S1097">
        <v>0</v>
      </c>
      <c r="T1097">
        <v>2126</v>
      </c>
      <c r="U1097">
        <v>6426</v>
      </c>
      <c r="V1097">
        <v>-3415</v>
      </c>
      <c r="W1097">
        <v>8057</v>
      </c>
      <c r="X1097">
        <v>4493</v>
      </c>
      <c r="Y1097">
        <v>0.61</v>
      </c>
      <c r="Z1097">
        <v>75</v>
      </c>
      <c r="AA1097">
        <v>15412</v>
      </c>
      <c r="AB1097">
        <v>71</v>
      </c>
      <c r="AC1097">
        <v>84.78</v>
      </c>
    </row>
    <row r="1098" spans="1:29" x14ac:dyDescent="0.3">
      <c r="A1098">
        <v>1999</v>
      </c>
      <c r="B1098">
        <v>10</v>
      </c>
      <c r="C1098" s="1">
        <v>36435</v>
      </c>
      <c r="D1098">
        <v>14600</v>
      </c>
      <c r="E1098">
        <v>284</v>
      </c>
      <c r="F1098">
        <v>25</v>
      </c>
      <c r="G1098">
        <v>121</v>
      </c>
      <c r="H1098">
        <v>183</v>
      </c>
      <c r="I1098">
        <v>2410</v>
      </c>
      <c r="J1098">
        <v>2739</v>
      </c>
      <c r="K1098">
        <v>17623</v>
      </c>
      <c r="L1098">
        <v>64</v>
      </c>
      <c r="M1098">
        <v>6676</v>
      </c>
      <c r="N1098">
        <v>4131</v>
      </c>
      <c r="O1098">
        <v>85</v>
      </c>
      <c r="P1098">
        <v>10956</v>
      </c>
      <c r="Q1098">
        <v>2029</v>
      </c>
      <c r="R1098">
        <v>0</v>
      </c>
      <c r="S1098">
        <v>0</v>
      </c>
      <c r="T1098">
        <v>2029</v>
      </c>
      <c r="U1098">
        <v>6368</v>
      </c>
      <c r="V1098">
        <v>-3168</v>
      </c>
      <c r="W1098">
        <v>7948</v>
      </c>
      <c r="X1098">
        <v>4638</v>
      </c>
      <c r="Y1098">
        <v>0.61</v>
      </c>
      <c r="Z1098">
        <v>74</v>
      </c>
      <c r="AA1098">
        <v>15213</v>
      </c>
      <c r="AB1098">
        <v>70</v>
      </c>
      <c r="AC1098">
        <v>84.82</v>
      </c>
    </row>
    <row r="1099" spans="1:29" x14ac:dyDescent="0.3">
      <c r="A1099">
        <v>1999</v>
      </c>
      <c r="B1099">
        <v>10</v>
      </c>
      <c r="C1099" s="1">
        <v>36436</v>
      </c>
      <c r="D1099">
        <v>14700</v>
      </c>
      <c r="E1099">
        <v>271</v>
      </c>
      <c r="F1099">
        <v>25</v>
      </c>
      <c r="G1099">
        <v>116</v>
      </c>
      <c r="H1099">
        <v>188</v>
      </c>
      <c r="I1099">
        <v>2390</v>
      </c>
      <c r="J1099">
        <v>2719</v>
      </c>
      <c r="K1099">
        <v>17690</v>
      </c>
      <c r="L1099">
        <v>56</v>
      </c>
      <c r="M1099">
        <v>6676</v>
      </c>
      <c r="N1099">
        <v>4129</v>
      </c>
      <c r="O1099">
        <v>83</v>
      </c>
      <c r="P1099">
        <v>10944</v>
      </c>
      <c r="Q1099">
        <v>2035</v>
      </c>
      <c r="R1099">
        <v>0</v>
      </c>
      <c r="S1099">
        <v>0</v>
      </c>
      <c r="T1099">
        <v>2035</v>
      </c>
      <c r="U1099">
        <v>6397</v>
      </c>
      <c r="V1099">
        <v>-3150</v>
      </c>
      <c r="W1099">
        <v>8004</v>
      </c>
      <c r="X1099">
        <v>4712</v>
      </c>
      <c r="Y1099">
        <v>0.61</v>
      </c>
      <c r="Z1099">
        <v>73</v>
      </c>
      <c r="AA1099">
        <v>15300</v>
      </c>
      <c r="AB1099">
        <v>69</v>
      </c>
      <c r="AC1099">
        <v>84.86</v>
      </c>
    </row>
    <row r="1100" spans="1:29" x14ac:dyDescent="0.3">
      <c r="A1100">
        <v>1999</v>
      </c>
      <c r="B1100">
        <v>10</v>
      </c>
      <c r="C1100" s="1">
        <v>36437</v>
      </c>
      <c r="D1100">
        <v>14200</v>
      </c>
      <c r="E1100">
        <v>279</v>
      </c>
      <c r="F1100">
        <v>26</v>
      </c>
      <c r="G1100">
        <v>118</v>
      </c>
      <c r="H1100">
        <v>185</v>
      </c>
      <c r="I1100">
        <v>2490</v>
      </c>
      <c r="J1100">
        <v>2819</v>
      </c>
      <c r="K1100">
        <v>17298</v>
      </c>
      <c r="L1100">
        <v>76</v>
      </c>
      <c r="M1100">
        <v>6573</v>
      </c>
      <c r="N1100">
        <v>4196</v>
      </c>
      <c r="O1100">
        <v>84</v>
      </c>
      <c r="P1100">
        <v>10929</v>
      </c>
      <c r="Q1100">
        <v>2018</v>
      </c>
      <c r="R1100">
        <v>0</v>
      </c>
      <c r="S1100">
        <v>0</v>
      </c>
      <c r="T1100">
        <v>2018</v>
      </c>
      <c r="U1100">
        <v>6251</v>
      </c>
      <c r="V1100">
        <v>-3171</v>
      </c>
      <c r="W1100">
        <v>7663</v>
      </c>
      <c r="X1100">
        <v>4351</v>
      </c>
      <c r="Y1100">
        <v>0.62</v>
      </c>
      <c r="Z1100">
        <v>75</v>
      </c>
      <c r="AA1100">
        <v>14808</v>
      </c>
      <c r="AB1100">
        <v>71</v>
      </c>
      <c r="AC1100">
        <v>84.94</v>
      </c>
    </row>
    <row r="1101" spans="1:29" x14ac:dyDescent="0.3">
      <c r="A1101">
        <v>1999</v>
      </c>
      <c r="B1101">
        <v>10</v>
      </c>
      <c r="C1101" s="1">
        <v>36438</v>
      </c>
      <c r="D1101">
        <v>14000</v>
      </c>
      <c r="E1101">
        <v>277</v>
      </c>
      <c r="F1101">
        <v>26</v>
      </c>
      <c r="G1101">
        <v>125</v>
      </c>
      <c r="H1101">
        <v>173</v>
      </c>
      <c r="I1101">
        <v>2550</v>
      </c>
      <c r="J1101">
        <v>2874</v>
      </c>
      <c r="K1101">
        <v>17151</v>
      </c>
      <c r="L1101">
        <v>86</v>
      </c>
      <c r="M1101">
        <v>6051</v>
      </c>
      <c r="N1101">
        <v>4181</v>
      </c>
      <c r="O1101">
        <v>69</v>
      </c>
      <c r="P1101">
        <v>10387</v>
      </c>
      <c r="Q1101">
        <v>1979</v>
      </c>
      <c r="R1101">
        <v>0</v>
      </c>
      <c r="S1101">
        <v>0</v>
      </c>
      <c r="T1101">
        <v>1979</v>
      </c>
      <c r="U1101">
        <v>6192</v>
      </c>
      <c r="V1101">
        <v>-2607</v>
      </c>
      <c r="W1101">
        <v>7531</v>
      </c>
      <c r="X1101">
        <v>4785</v>
      </c>
      <c r="Y1101">
        <v>0.6</v>
      </c>
      <c r="Z1101">
        <v>72</v>
      </c>
      <c r="AA1101">
        <v>14601</v>
      </c>
      <c r="AB1101">
        <v>67</v>
      </c>
      <c r="AC1101">
        <v>84.96</v>
      </c>
    </row>
    <row r="1102" spans="1:29" x14ac:dyDescent="0.3">
      <c r="A1102">
        <v>1999</v>
      </c>
      <c r="B1102">
        <v>10</v>
      </c>
      <c r="C1102" s="1">
        <v>36439</v>
      </c>
      <c r="D1102">
        <v>13800</v>
      </c>
      <c r="E1102">
        <v>275</v>
      </c>
      <c r="F1102">
        <v>27</v>
      </c>
      <c r="G1102">
        <v>137</v>
      </c>
      <c r="H1102">
        <v>163</v>
      </c>
      <c r="I1102">
        <v>2490</v>
      </c>
      <c r="J1102">
        <v>2817</v>
      </c>
      <c r="K1102">
        <v>16892</v>
      </c>
      <c r="L1102">
        <v>119</v>
      </c>
      <c r="M1102">
        <v>6676</v>
      </c>
      <c r="N1102">
        <v>4275</v>
      </c>
      <c r="O1102">
        <v>76</v>
      </c>
      <c r="P1102">
        <v>11146</v>
      </c>
      <c r="Q1102">
        <v>1978</v>
      </c>
      <c r="R1102">
        <v>0</v>
      </c>
      <c r="S1102">
        <v>0</v>
      </c>
      <c r="T1102">
        <v>1978</v>
      </c>
      <c r="U1102">
        <v>6133</v>
      </c>
      <c r="V1102">
        <v>-3482</v>
      </c>
      <c r="W1102">
        <v>7388</v>
      </c>
      <c r="X1102">
        <v>3768</v>
      </c>
      <c r="Y1102">
        <v>0.65</v>
      </c>
      <c r="Z1102">
        <v>78</v>
      </c>
      <c r="AA1102">
        <v>14402</v>
      </c>
      <c r="AB1102">
        <v>74</v>
      </c>
      <c r="AC1102">
        <v>85.13</v>
      </c>
    </row>
    <row r="1103" spans="1:29" x14ac:dyDescent="0.3">
      <c r="A1103">
        <v>1999</v>
      </c>
      <c r="B1103">
        <v>10</v>
      </c>
      <c r="C1103" s="1">
        <v>36440</v>
      </c>
      <c r="D1103">
        <v>14000</v>
      </c>
      <c r="E1103">
        <v>279</v>
      </c>
      <c r="F1103">
        <v>27</v>
      </c>
      <c r="G1103">
        <v>131</v>
      </c>
      <c r="H1103">
        <v>152</v>
      </c>
      <c r="I1103">
        <v>2490</v>
      </c>
      <c r="J1103">
        <v>2800</v>
      </c>
      <c r="K1103">
        <v>17079</v>
      </c>
      <c r="L1103">
        <v>120</v>
      </c>
      <c r="M1103">
        <v>6476</v>
      </c>
      <c r="N1103">
        <v>4312</v>
      </c>
      <c r="O1103">
        <v>36</v>
      </c>
      <c r="P1103">
        <v>10944</v>
      </c>
      <c r="Q1103">
        <v>1937</v>
      </c>
      <c r="R1103">
        <v>0</v>
      </c>
      <c r="S1103">
        <v>0</v>
      </c>
      <c r="T1103">
        <v>1937</v>
      </c>
      <c r="U1103">
        <v>6192</v>
      </c>
      <c r="V1103">
        <v>-3211</v>
      </c>
      <c r="W1103">
        <v>7545</v>
      </c>
      <c r="X1103">
        <v>4198</v>
      </c>
      <c r="Y1103">
        <v>0.63</v>
      </c>
      <c r="Z1103">
        <v>75</v>
      </c>
      <c r="AA1103">
        <v>14589</v>
      </c>
      <c r="AB1103">
        <v>71</v>
      </c>
      <c r="AC1103">
        <v>85.22</v>
      </c>
    </row>
    <row r="1104" spans="1:29" x14ac:dyDescent="0.3">
      <c r="A1104">
        <v>1999</v>
      </c>
      <c r="B1104">
        <v>10</v>
      </c>
      <c r="C1104" s="1">
        <v>36441</v>
      </c>
      <c r="D1104">
        <v>14300</v>
      </c>
      <c r="E1104">
        <v>252</v>
      </c>
      <c r="F1104">
        <v>27</v>
      </c>
      <c r="G1104">
        <v>129</v>
      </c>
      <c r="H1104">
        <v>150</v>
      </c>
      <c r="I1104">
        <v>2450</v>
      </c>
      <c r="J1104">
        <v>2756</v>
      </c>
      <c r="K1104">
        <v>17308</v>
      </c>
      <c r="L1104">
        <v>110</v>
      </c>
      <c r="M1104">
        <v>6545</v>
      </c>
      <c r="N1104">
        <v>4251</v>
      </c>
      <c r="O1104">
        <v>69</v>
      </c>
      <c r="P1104">
        <v>10975</v>
      </c>
      <c r="Q1104">
        <v>1947</v>
      </c>
      <c r="R1104">
        <v>0</v>
      </c>
      <c r="S1104">
        <v>0</v>
      </c>
      <c r="T1104">
        <v>1947</v>
      </c>
      <c r="U1104">
        <v>6280</v>
      </c>
      <c r="V1104">
        <v>-3204</v>
      </c>
      <c r="W1104">
        <v>7727</v>
      </c>
      <c r="X1104">
        <v>4386</v>
      </c>
      <c r="Y1104">
        <v>0.62</v>
      </c>
      <c r="Z1104">
        <v>75</v>
      </c>
      <c r="AA1104">
        <v>14858</v>
      </c>
      <c r="AB1104">
        <v>70</v>
      </c>
      <c r="AC1104">
        <v>85.27</v>
      </c>
    </row>
    <row r="1105" spans="1:29" x14ac:dyDescent="0.3">
      <c r="A1105">
        <v>1999</v>
      </c>
      <c r="B1105">
        <v>10</v>
      </c>
      <c r="C1105" s="1">
        <v>36442</v>
      </c>
      <c r="D1105">
        <v>14300</v>
      </c>
      <c r="E1105">
        <v>226</v>
      </c>
      <c r="F1105">
        <v>28</v>
      </c>
      <c r="G1105">
        <v>131</v>
      </c>
      <c r="H1105">
        <v>148</v>
      </c>
      <c r="I1105">
        <v>2520</v>
      </c>
      <c r="J1105">
        <v>2827</v>
      </c>
      <c r="K1105">
        <v>17353</v>
      </c>
      <c r="L1105">
        <v>117</v>
      </c>
      <c r="M1105">
        <v>6679</v>
      </c>
      <c r="N1105">
        <v>4230</v>
      </c>
      <c r="O1105">
        <v>102</v>
      </c>
      <c r="P1105">
        <v>11128</v>
      </c>
      <c r="Q1105">
        <v>1945</v>
      </c>
      <c r="R1105">
        <v>0</v>
      </c>
      <c r="S1105">
        <v>0</v>
      </c>
      <c r="T1105">
        <v>1945</v>
      </c>
      <c r="U1105">
        <v>6280</v>
      </c>
      <c r="V1105">
        <v>-3285</v>
      </c>
      <c r="W1105">
        <v>7702</v>
      </c>
      <c r="X1105">
        <v>4280</v>
      </c>
      <c r="Y1105">
        <v>0.63</v>
      </c>
      <c r="Z1105">
        <v>75</v>
      </c>
      <c r="AA1105">
        <v>14833</v>
      </c>
      <c r="AB1105">
        <v>71</v>
      </c>
      <c r="AC1105">
        <v>85.34</v>
      </c>
    </row>
    <row r="1106" spans="1:29" x14ac:dyDescent="0.3">
      <c r="A1106">
        <v>1999</v>
      </c>
      <c r="B1106">
        <v>10</v>
      </c>
      <c r="C1106" s="1">
        <v>36443</v>
      </c>
      <c r="D1106">
        <v>14200</v>
      </c>
      <c r="E1106">
        <v>216</v>
      </c>
      <c r="F1106">
        <v>28</v>
      </c>
      <c r="G1106">
        <v>132</v>
      </c>
      <c r="H1106">
        <v>146</v>
      </c>
      <c r="I1106">
        <v>2580</v>
      </c>
      <c r="J1106">
        <v>2886</v>
      </c>
      <c r="K1106">
        <v>17302</v>
      </c>
      <c r="L1106">
        <v>121</v>
      </c>
      <c r="M1106">
        <v>6677</v>
      </c>
      <c r="N1106">
        <v>4227</v>
      </c>
      <c r="O1106">
        <v>102</v>
      </c>
      <c r="P1106">
        <v>11127</v>
      </c>
      <c r="Q1106">
        <v>1897</v>
      </c>
      <c r="R1106">
        <v>0</v>
      </c>
      <c r="S1106">
        <v>0</v>
      </c>
      <c r="T1106">
        <v>1897</v>
      </c>
      <c r="U1106">
        <v>6251</v>
      </c>
      <c r="V1106">
        <v>-3224</v>
      </c>
      <c r="W1106">
        <v>7634</v>
      </c>
      <c r="X1106">
        <v>4277</v>
      </c>
      <c r="Y1106">
        <v>0.63</v>
      </c>
      <c r="Z1106">
        <v>75</v>
      </c>
      <c r="AA1106">
        <v>14722</v>
      </c>
      <c r="AB1106">
        <v>71</v>
      </c>
      <c r="AC1106">
        <v>85.41</v>
      </c>
    </row>
    <row r="1107" spans="1:29" x14ac:dyDescent="0.3">
      <c r="A1107">
        <v>1999</v>
      </c>
      <c r="B1107">
        <v>10</v>
      </c>
      <c r="C1107" s="1">
        <v>36444</v>
      </c>
      <c r="D1107">
        <v>14000</v>
      </c>
      <c r="E1107">
        <v>211</v>
      </c>
      <c r="F1107">
        <v>28</v>
      </c>
      <c r="G1107">
        <v>131</v>
      </c>
      <c r="H1107">
        <v>144</v>
      </c>
      <c r="I1107">
        <v>2640</v>
      </c>
      <c r="J1107">
        <v>2943</v>
      </c>
      <c r="K1107">
        <v>17154</v>
      </c>
      <c r="L1107">
        <v>120</v>
      </c>
      <c r="M1107">
        <v>6675</v>
      </c>
      <c r="N1107">
        <v>4222</v>
      </c>
      <c r="O1107">
        <v>102</v>
      </c>
      <c r="P1107">
        <v>11119</v>
      </c>
      <c r="Q1107">
        <v>1895</v>
      </c>
      <c r="R1107">
        <v>0</v>
      </c>
      <c r="S1107">
        <v>0</v>
      </c>
      <c r="T1107">
        <v>1895</v>
      </c>
      <c r="U1107">
        <v>6192</v>
      </c>
      <c r="V1107">
        <v>-3216</v>
      </c>
      <c r="W1107">
        <v>7488</v>
      </c>
      <c r="X1107">
        <v>4140</v>
      </c>
      <c r="Y1107">
        <v>0.63</v>
      </c>
      <c r="Z1107">
        <v>76</v>
      </c>
      <c r="AA1107">
        <v>14514</v>
      </c>
      <c r="AB1107">
        <v>71</v>
      </c>
      <c r="AC1107">
        <v>85.49</v>
      </c>
    </row>
    <row r="1108" spans="1:29" x14ac:dyDescent="0.3">
      <c r="A1108">
        <v>1999</v>
      </c>
      <c r="B1108">
        <v>10</v>
      </c>
      <c r="C1108" s="1">
        <v>36445</v>
      </c>
      <c r="D1108">
        <v>13800</v>
      </c>
      <c r="E1108">
        <v>197</v>
      </c>
      <c r="F1108">
        <v>27</v>
      </c>
      <c r="G1108">
        <v>132</v>
      </c>
      <c r="H1108">
        <v>150</v>
      </c>
      <c r="I1108">
        <v>2630</v>
      </c>
      <c r="J1108">
        <v>2939</v>
      </c>
      <c r="K1108">
        <v>16936</v>
      </c>
      <c r="L1108">
        <v>121</v>
      </c>
      <c r="M1108">
        <v>4326</v>
      </c>
      <c r="N1108">
        <v>4229</v>
      </c>
      <c r="O1108">
        <v>103</v>
      </c>
      <c r="P1108">
        <v>8779</v>
      </c>
      <c r="Q1108">
        <v>1879</v>
      </c>
      <c r="R1108">
        <v>0</v>
      </c>
      <c r="S1108">
        <v>0</v>
      </c>
      <c r="T1108">
        <v>1879</v>
      </c>
      <c r="U1108">
        <v>6133</v>
      </c>
      <c r="V1108">
        <v>-928</v>
      </c>
      <c r="W1108">
        <v>7337</v>
      </c>
      <c r="X1108">
        <v>6278</v>
      </c>
      <c r="Y1108">
        <v>0.5</v>
      </c>
      <c r="Z1108">
        <v>63</v>
      </c>
      <c r="AA1108">
        <v>14306</v>
      </c>
      <c r="AB1108">
        <v>56</v>
      </c>
      <c r="AC1108">
        <v>85.3</v>
      </c>
    </row>
    <row r="1109" spans="1:29" x14ac:dyDescent="0.3">
      <c r="A1109">
        <v>1999</v>
      </c>
      <c r="B1109">
        <v>10</v>
      </c>
      <c r="C1109" s="1">
        <v>36446</v>
      </c>
      <c r="D1109">
        <v>13100</v>
      </c>
      <c r="E1109">
        <v>201</v>
      </c>
      <c r="F1109">
        <v>25</v>
      </c>
      <c r="G1109">
        <v>132</v>
      </c>
      <c r="H1109">
        <v>161</v>
      </c>
      <c r="I1109">
        <v>2510</v>
      </c>
      <c r="J1109">
        <v>2828</v>
      </c>
      <c r="K1109">
        <v>16129</v>
      </c>
      <c r="L1109">
        <v>119</v>
      </c>
      <c r="M1109">
        <v>5985</v>
      </c>
      <c r="N1109">
        <v>4231</v>
      </c>
      <c r="O1109">
        <v>101</v>
      </c>
      <c r="P1109">
        <v>10436</v>
      </c>
      <c r="Q1109">
        <v>1877</v>
      </c>
      <c r="R1109">
        <v>0</v>
      </c>
      <c r="S1109">
        <v>0</v>
      </c>
      <c r="T1109">
        <v>1877</v>
      </c>
      <c r="U1109">
        <v>5928</v>
      </c>
      <c r="V1109">
        <v>-2900</v>
      </c>
      <c r="W1109">
        <v>6847</v>
      </c>
      <c r="X1109">
        <v>3816</v>
      </c>
      <c r="Y1109">
        <v>0.63</v>
      </c>
      <c r="Z1109">
        <v>76</v>
      </c>
      <c r="AA1109">
        <v>13619</v>
      </c>
      <c r="AB1109">
        <v>72</v>
      </c>
      <c r="AC1109">
        <v>85.45</v>
      </c>
    </row>
    <row r="1110" spans="1:29" x14ac:dyDescent="0.3">
      <c r="A1110">
        <v>1999</v>
      </c>
      <c r="B1110">
        <v>10</v>
      </c>
      <c r="C1110" s="1">
        <v>36447</v>
      </c>
      <c r="D1110">
        <v>12100</v>
      </c>
      <c r="E1110">
        <v>183</v>
      </c>
      <c r="F1110">
        <v>23</v>
      </c>
      <c r="G1110">
        <v>138</v>
      </c>
      <c r="H1110">
        <v>171</v>
      </c>
      <c r="I1110">
        <v>2480</v>
      </c>
      <c r="J1110">
        <v>2812</v>
      </c>
      <c r="K1110">
        <v>15095</v>
      </c>
      <c r="L1110">
        <v>120</v>
      </c>
      <c r="M1110">
        <v>6465</v>
      </c>
      <c r="N1110">
        <v>4207</v>
      </c>
      <c r="O1110">
        <v>78</v>
      </c>
      <c r="P1110">
        <v>10870</v>
      </c>
      <c r="Q1110">
        <v>1835</v>
      </c>
      <c r="R1110">
        <v>0</v>
      </c>
      <c r="S1110">
        <v>0</v>
      </c>
      <c r="T1110">
        <v>1835</v>
      </c>
      <c r="U1110">
        <v>5635</v>
      </c>
      <c r="V1110">
        <v>-3616</v>
      </c>
      <c r="W1110">
        <v>6134</v>
      </c>
      <c r="X1110">
        <v>2389</v>
      </c>
      <c r="Y1110">
        <v>0.71</v>
      </c>
      <c r="Z1110">
        <v>84</v>
      </c>
      <c r="AA1110">
        <v>12615</v>
      </c>
      <c r="AB1110">
        <v>81</v>
      </c>
      <c r="AC1110">
        <v>85.88</v>
      </c>
    </row>
    <row r="1111" spans="1:29" x14ac:dyDescent="0.3">
      <c r="A1111">
        <v>1999</v>
      </c>
      <c r="B1111">
        <v>10</v>
      </c>
      <c r="C1111" s="1">
        <v>36448</v>
      </c>
      <c r="D1111">
        <v>11500</v>
      </c>
      <c r="E1111">
        <v>173</v>
      </c>
      <c r="F1111">
        <v>23</v>
      </c>
      <c r="G1111">
        <v>133</v>
      </c>
      <c r="H1111">
        <v>175</v>
      </c>
      <c r="I1111">
        <v>2500</v>
      </c>
      <c r="J1111">
        <v>2831</v>
      </c>
      <c r="K1111">
        <v>14504</v>
      </c>
      <c r="L1111">
        <v>119</v>
      </c>
      <c r="M1111">
        <v>6675</v>
      </c>
      <c r="N1111">
        <v>4261</v>
      </c>
      <c r="O1111">
        <v>106</v>
      </c>
      <c r="P1111">
        <v>11161</v>
      </c>
      <c r="Q1111">
        <v>1822</v>
      </c>
      <c r="R1111">
        <v>0</v>
      </c>
      <c r="S1111">
        <v>0</v>
      </c>
      <c r="T1111">
        <v>1822</v>
      </c>
      <c r="U1111">
        <v>5460</v>
      </c>
      <c r="V1111">
        <v>-4055</v>
      </c>
      <c r="W1111">
        <v>5703</v>
      </c>
      <c r="X1111">
        <v>1521</v>
      </c>
      <c r="Y1111">
        <v>0.75</v>
      </c>
      <c r="Z1111">
        <v>90</v>
      </c>
      <c r="AA1111">
        <v>12004</v>
      </c>
      <c r="AB1111">
        <v>87</v>
      </c>
      <c r="AC1111">
        <v>86.59</v>
      </c>
    </row>
    <row r="1112" spans="1:29" x14ac:dyDescent="0.3">
      <c r="A1112">
        <v>1999</v>
      </c>
      <c r="B1112">
        <v>10</v>
      </c>
      <c r="C1112" s="1">
        <v>36449</v>
      </c>
      <c r="D1112">
        <v>11100</v>
      </c>
      <c r="E1112">
        <v>166</v>
      </c>
      <c r="F1112">
        <v>23</v>
      </c>
      <c r="G1112">
        <v>134</v>
      </c>
      <c r="H1112">
        <v>172</v>
      </c>
      <c r="I1112">
        <v>2530</v>
      </c>
      <c r="J1112">
        <v>2859</v>
      </c>
      <c r="K1112">
        <v>14125</v>
      </c>
      <c r="L1112">
        <v>119</v>
      </c>
      <c r="M1112">
        <v>5988</v>
      </c>
      <c r="N1112">
        <v>4280</v>
      </c>
      <c r="O1112">
        <v>92</v>
      </c>
      <c r="P1112">
        <v>10479</v>
      </c>
      <c r="Q1112">
        <v>1825</v>
      </c>
      <c r="R1112">
        <v>0</v>
      </c>
      <c r="S1112">
        <v>0</v>
      </c>
      <c r="T1112">
        <v>1825</v>
      </c>
      <c r="U1112">
        <v>5342</v>
      </c>
      <c r="V1112">
        <v>-3464</v>
      </c>
      <c r="W1112">
        <v>5413</v>
      </c>
      <c r="X1112">
        <v>1821</v>
      </c>
      <c r="Y1112">
        <v>0.73</v>
      </c>
      <c r="Z1112">
        <v>87</v>
      </c>
      <c r="AA1112">
        <v>11595</v>
      </c>
      <c r="AB1112">
        <v>84</v>
      </c>
      <c r="AC1112">
        <v>87.14</v>
      </c>
    </row>
    <row r="1113" spans="1:29" x14ac:dyDescent="0.3">
      <c r="A1113">
        <v>1999</v>
      </c>
      <c r="B1113">
        <v>10</v>
      </c>
      <c r="C1113" s="1">
        <v>36450</v>
      </c>
      <c r="D1113">
        <v>10700</v>
      </c>
      <c r="E1113">
        <v>168</v>
      </c>
      <c r="F1113">
        <v>22</v>
      </c>
      <c r="G1113">
        <v>135</v>
      </c>
      <c r="H1113">
        <v>172</v>
      </c>
      <c r="I1113">
        <v>2560</v>
      </c>
      <c r="J1113">
        <v>2889</v>
      </c>
      <c r="K1113">
        <v>13757</v>
      </c>
      <c r="L1113">
        <v>118</v>
      </c>
      <c r="M1113">
        <v>5001</v>
      </c>
      <c r="N1113">
        <v>4240</v>
      </c>
      <c r="O1113">
        <v>103</v>
      </c>
      <c r="P1113">
        <v>9462</v>
      </c>
      <c r="Q1113">
        <v>1825</v>
      </c>
      <c r="R1113">
        <v>0</v>
      </c>
      <c r="S1113">
        <v>0</v>
      </c>
      <c r="T1113">
        <v>1825</v>
      </c>
      <c r="U1113">
        <v>5225</v>
      </c>
      <c r="V1113">
        <v>-2534</v>
      </c>
      <c r="W1113">
        <v>5132</v>
      </c>
      <c r="X1113">
        <v>2471</v>
      </c>
      <c r="Y1113">
        <v>0.67</v>
      </c>
      <c r="Z1113">
        <v>82</v>
      </c>
      <c r="AA1113">
        <v>11197</v>
      </c>
      <c r="AB1113">
        <v>78</v>
      </c>
      <c r="AC1113">
        <v>87.46</v>
      </c>
    </row>
    <row r="1114" spans="1:29" x14ac:dyDescent="0.3">
      <c r="A1114">
        <v>1999</v>
      </c>
      <c r="B1114">
        <v>10</v>
      </c>
      <c r="C1114" s="1">
        <v>36451</v>
      </c>
      <c r="D1114">
        <v>10800</v>
      </c>
      <c r="E1114">
        <v>181</v>
      </c>
      <c r="F1114">
        <v>23</v>
      </c>
      <c r="G1114">
        <v>142</v>
      </c>
      <c r="H1114">
        <v>170</v>
      </c>
      <c r="I1114">
        <v>2720</v>
      </c>
      <c r="J1114">
        <v>3055</v>
      </c>
      <c r="K1114">
        <v>14036</v>
      </c>
      <c r="L1114">
        <v>120</v>
      </c>
      <c r="M1114">
        <v>2997</v>
      </c>
      <c r="N1114">
        <v>4241</v>
      </c>
      <c r="O1114">
        <v>101</v>
      </c>
      <c r="P1114">
        <v>7459</v>
      </c>
      <c r="Q1114">
        <v>1795</v>
      </c>
      <c r="R1114">
        <v>0</v>
      </c>
      <c r="S1114">
        <v>0</v>
      </c>
      <c r="T1114">
        <v>1795</v>
      </c>
      <c r="U1114">
        <v>5254</v>
      </c>
      <c r="V1114">
        <v>-317</v>
      </c>
      <c r="W1114">
        <v>5224</v>
      </c>
      <c r="X1114">
        <v>4781</v>
      </c>
      <c r="Y1114">
        <v>0.52</v>
      </c>
      <c r="Z1114">
        <v>66</v>
      </c>
      <c r="AA1114">
        <v>11316</v>
      </c>
      <c r="AB1114">
        <v>58</v>
      </c>
      <c r="AC1114">
        <v>87.34</v>
      </c>
    </row>
    <row r="1115" spans="1:29" x14ac:dyDescent="0.3">
      <c r="A1115">
        <v>1999</v>
      </c>
      <c r="B1115">
        <v>10</v>
      </c>
      <c r="C1115" s="1">
        <v>36452</v>
      </c>
      <c r="D1115">
        <v>10800</v>
      </c>
      <c r="E1115">
        <v>170</v>
      </c>
      <c r="F1115">
        <v>23</v>
      </c>
      <c r="G1115">
        <v>142</v>
      </c>
      <c r="H1115">
        <v>162</v>
      </c>
      <c r="I1115">
        <v>2690</v>
      </c>
      <c r="J1115">
        <v>3017</v>
      </c>
      <c r="K1115">
        <v>13987</v>
      </c>
      <c r="L1115">
        <v>118</v>
      </c>
      <c r="M1115">
        <v>2997</v>
      </c>
      <c r="N1115">
        <v>4238</v>
      </c>
      <c r="O1115">
        <v>89</v>
      </c>
      <c r="P1115">
        <v>7442</v>
      </c>
      <c r="Q1115">
        <v>1777</v>
      </c>
      <c r="R1115">
        <v>0</v>
      </c>
      <c r="S1115">
        <v>0</v>
      </c>
      <c r="T1115">
        <v>1777</v>
      </c>
      <c r="U1115">
        <v>5254</v>
      </c>
      <c r="V1115">
        <v>-326</v>
      </c>
      <c r="W1115">
        <v>5218</v>
      </c>
      <c r="X1115">
        <v>4767</v>
      </c>
      <c r="Y1115">
        <v>0.52</v>
      </c>
      <c r="Z1115">
        <v>66</v>
      </c>
      <c r="AA1115">
        <v>11297</v>
      </c>
      <c r="AB1115">
        <v>58</v>
      </c>
      <c r="AC1115">
        <v>87.23</v>
      </c>
    </row>
    <row r="1116" spans="1:29" x14ac:dyDescent="0.3">
      <c r="A1116">
        <v>1999</v>
      </c>
      <c r="B1116">
        <v>10</v>
      </c>
      <c r="C1116" s="1">
        <v>36453</v>
      </c>
      <c r="D1116">
        <v>10800</v>
      </c>
      <c r="E1116">
        <v>155</v>
      </c>
      <c r="F1116">
        <v>23</v>
      </c>
      <c r="G1116">
        <v>142</v>
      </c>
      <c r="H1116">
        <v>135</v>
      </c>
      <c r="I1116">
        <v>2610</v>
      </c>
      <c r="J1116">
        <v>2910</v>
      </c>
      <c r="K1116">
        <v>13865</v>
      </c>
      <c r="L1116">
        <v>119</v>
      </c>
      <c r="M1116">
        <v>3511</v>
      </c>
      <c r="N1116">
        <v>4243</v>
      </c>
      <c r="O1116">
        <v>85</v>
      </c>
      <c r="P1116">
        <v>7958</v>
      </c>
      <c r="Q1116">
        <v>1783</v>
      </c>
      <c r="R1116">
        <v>0</v>
      </c>
      <c r="S1116">
        <v>0</v>
      </c>
      <c r="T1116">
        <v>1783</v>
      </c>
      <c r="U1116">
        <v>5254</v>
      </c>
      <c r="V1116">
        <v>-953</v>
      </c>
      <c r="W1116">
        <v>5201</v>
      </c>
      <c r="X1116">
        <v>4124</v>
      </c>
      <c r="Y1116">
        <v>0.56000000000000005</v>
      </c>
      <c r="Z1116">
        <v>70</v>
      </c>
      <c r="AA1116">
        <v>11255</v>
      </c>
      <c r="AB1116">
        <v>63</v>
      </c>
      <c r="AC1116">
        <v>87.21</v>
      </c>
    </row>
    <row r="1117" spans="1:29" x14ac:dyDescent="0.3">
      <c r="A1117">
        <v>1999</v>
      </c>
      <c r="B1117">
        <v>10</v>
      </c>
      <c r="C1117" s="1">
        <v>36454</v>
      </c>
      <c r="D1117">
        <v>10800</v>
      </c>
      <c r="E1117">
        <v>176</v>
      </c>
      <c r="F1117">
        <v>23</v>
      </c>
      <c r="G1117">
        <v>141</v>
      </c>
      <c r="H1117">
        <v>117</v>
      </c>
      <c r="I1117">
        <v>2600</v>
      </c>
      <c r="J1117">
        <v>2881</v>
      </c>
      <c r="K1117">
        <v>13857</v>
      </c>
      <c r="L1117">
        <v>119</v>
      </c>
      <c r="M1117">
        <v>3476</v>
      </c>
      <c r="N1117">
        <v>4255</v>
      </c>
      <c r="O1117">
        <v>76</v>
      </c>
      <c r="P1117">
        <v>7926</v>
      </c>
      <c r="Q1117">
        <v>1756</v>
      </c>
      <c r="R1117">
        <v>0</v>
      </c>
      <c r="S1117">
        <v>0</v>
      </c>
      <c r="T1117">
        <v>1756</v>
      </c>
      <c r="U1117">
        <v>5254</v>
      </c>
      <c r="V1117">
        <v>-932</v>
      </c>
      <c r="W1117">
        <v>5230</v>
      </c>
      <c r="X1117">
        <v>4175</v>
      </c>
      <c r="Y1117">
        <v>0.55000000000000004</v>
      </c>
      <c r="Z1117">
        <v>70</v>
      </c>
      <c r="AA1117">
        <v>11257</v>
      </c>
      <c r="AB1117">
        <v>63</v>
      </c>
      <c r="AC1117">
        <v>87.19</v>
      </c>
    </row>
    <row r="1118" spans="1:29" x14ac:dyDescent="0.3">
      <c r="A1118">
        <v>1999</v>
      </c>
      <c r="B1118">
        <v>10</v>
      </c>
      <c r="C1118" s="1">
        <v>36455</v>
      </c>
      <c r="D1118">
        <v>10500</v>
      </c>
      <c r="E1118">
        <v>209</v>
      </c>
      <c r="F1118">
        <v>24</v>
      </c>
      <c r="G1118">
        <v>139</v>
      </c>
      <c r="H1118">
        <v>113</v>
      </c>
      <c r="I1118">
        <v>2650</v>
      </c>
      <c r="J1118">
        <v>2926</v>
      </c>
      <c r="K1118">
        <v>13635</v>
      </c>
      <c r="L1118">
        <v>93</v>
      </c>
      <c r="M1118">
        <v>3490</v>
      </c>
      <c r="N1118">
        <v>4294</v>
      </c>
      <c r="O1118">
        <v>81</v>
      </c>
      <c r="P1118">
        <v>7958</v>
      </c>
      <c r="Q1118">
        <v>1773</v>
      </c>
      <c r="R1118">
        <v>0</v>
      </c>
      <c r="S1118">
        <v>0</v>
      </c>
      <c r="T1118">
        <v>1773</v>
      </c>
      <c r="U1118">
        <v>5167</v>
      </c>
      <c r="V1118">
        <v>-1018</v>
      </c>
      <c r="W1118">
        <v>5046</v>
      </c>
      <c r="X1118">
        <v>3904</v>
      </c>
      <c r="Y1118">
        <v>0.56999999999999995</v>
      </c>
      <c r="Z1118">
        <v>71</v>
      </c>
      <c r="AA1118">
        <v>10985</v>
      </c>
      <c r="AB1118">
        <v>64</v>
      </c>
      <c r="AC1118">
        <v>87.22</v>
      </c>
    </row>
    <row r="1119" spans="1:29" x14ac:dyDescent="0.3">
      <c r="A1119">
        <v>1999</v>
      </c>
      <c r="B1119">
        <v>10</v>
      </c>
      <c r="C1119" s="1">
        <v>36456</v>
      </c>
      <c r="D1119">
        <v>10300</v>
      </c>
      <c r="E1119">
        <v>193</v>
      </c>
      <c r="F1119">
        <v>24</v>
      </c>
      <c r="G1119">
        <v>142</v>
      </c>
      <c r="H1119">
        <v>104</v>
      </c>
      <c r="I1119">
        <v>2650</v>
      </c>
      <c r="J1119">
        <v>2920</v>
      </c>
      <c r="K1119">
        <v>13413</v>
      </c>
      <c r="L1119">
        <v>62</v>
      </c>
      <c r="M1119">
        <v>4000</v>
      </c>
      <c r="N1119">
        <v>4301</v>
      </c>
      <c r="O1119">
        <v>89</v>
      </c>
      <c r="P1119">
        <v>8452</v>
      </c>
      <c r="Q1119">
        <v>1738</v>
      </c>
      <c r="R1119">
        <v>0</v>
      </c>
      <c r="S1119">
        <v>0</v>
      </c>
      <c r="T1119">
        <v>1738</v>
      </c>
      <c r="U1119">
        <v>5108</v>
      </c>
      <c r="V1119">
        <v>-1554</v>
      </c>
      <c r="W1119">
        <v>4898</v>
      </c>
      <c r="X1119">
        <v>3223</v>
      </c>
      <c r="Y1119">
        <v>0.62</v>
      </c>
      <c r="Z1119">
        <v>76</v>
      </c>
      <c r="AA1119">
        <v>10763</v>
      </c>
      <c r="AB1119">
        <v>70</v>
      </c>
      <c r="AC1119">
        <v>87.36</v>
      </c>
    </row>
    <row r="1120" spans="1:29" x14ac:dyDescent="0.3">
      <c r="A1120">
        <v>1999</v>
      </c>
      <c r="B1120">
        <v>10</v>
      </c>
      <c r="C1120" s="1">
        <v>36457</v>
      </c>
      <c r="D1120">
        <v>10700</v>
      </c>
      <c r="E1120">
        <v>194</v>
      </c>
      <c r="F1120">
        <v>24</v>
      </c>
      <c r="G1120">
        <v>142</v>
      </c>
      <c r="H1120">
        <v>99</v>
      </c>
      <c r="I1120">
        <v>2580</v>
      </c>
      <c r="J1120">
        <v>2845</v>
      </c>
      <c r="K1120">
        <v>13739</v>
      </c>
      <c r="L1120">
        <v>62</v>
      </c>
      <c r="M1120">
        <v>3473</v>
      </c>
      <c r="N1120">
        <v>4286</v>
      </c>
      <c r="O1120">
        <v>84</v>
      </c>
      <c r="P1120">
        <v>7905</v>
      </c>
      <c r="Q1120">
        <v>1725</v>
      </c>
      <c r="R1120">
        <v>0</v>
      </c>
      <c r="S1120">
        <v>0</v>
      </c>
      <c r="T1120">
        <v>1725</v>
      </c>
      <c r="U1120">
        <v>5225</v>
      </c>
      <c r="V1120">
        <v>-956</v>
      </c>
      <c r="W1120">
        <v>5186</v>
      </c>
      <c r="X1120">
        <v>4109</v>
      </c>
      <c r="Y1120">
        <v>0.56000000000000005</v>
      </c>
      <c r="Z1120">
        <v>70</v>
      </c>
      <c r="AA1120">
        <v>11159</v>
      </c>
      <c r="AB1120">
        <v>63</v>
      </c>
      <c r="AC1120">
        <v>87.34</v>
      </c>
    </row>
    <row r="1121" spans="1:29" x14ac:dyDescent="0.3">
      <c r="A1121">
        <v>1999</v>
      </c>
      <c r="B1121">
        <v>10</v>
      </c>
      <c r="C1121" s="1">
        <v>36458</v>
      </c>
      <c r="D1121">
        <v>10700</v>
      </c>
      <c r="E1121">
        <v>204</v>
      </c>
      <c r="F1121">
        <v>24</v>
      </c>
      <c r="G1121">
        <v>143</v>
      </c>
      <c r="H1121">
        <v>101</v>
      </c>
      <c r="I1121">
        <v>2530</v>
      </c>
      <c r="J1121">
        <v>2798</v>
      </c>
      <c r="K1121">
        <v>13702</v>
      </c>
      <c r="L1121">
        <v>62</v>
      </c>
      <c r="M1121">
        <v>3494</v>
      </c>
      <c r="N1121">
        <v>4276</v>
      </c>
      <c r="O1121">
        <v>80</v>
      </c>
      <c r="P1121">
        <v>7912</v>
      </c>
      <c r="Q1121">
        <v>1734</v>
      </c>
      <c r="R1121">
        <v>0</v>
      </c>
      <c r="S1121">
        <v>0</v>
      </c>
      <c r="T1121">
        <v>1734</v>
      </c>
      <c r="U1121">
        <v>5225</v>
      </c>
      <c r="V1121">
        <v>-1016</v>
      </c>
      <c r="W1121">
        <v>5193</v>
      </c>
      <c r="X1121">
        <v>4056</v>
      </c>
      <c r="Y1121">
        <v>0.56999999999999995</v>
      </c>
      <c r="Z1121">
        <v>70</v>
      </c>
      <c r="AA1121">
        <v>11172</v>
      </c>
      <c r="AB1121">
        <v>64</v>
      </c>
      <c r="AC1121">
        <v>87.33</v>
      </c>
    </row>
    <row r="1122" spans="1:29" x14ac:dyDescent="0.3">
      <c r="A1122">
        <v>1999</v>
      </c>
      <c r="B1122">
        <v>10</v>
      </c>
      <c r="C1122" s="1">
        <v>36459</v>
      </c>
      <c r="D1122">
        <v>10800</v>
      </c>
      <c r="E1122">
        <v>222</v>
      </c>
      <c r="F1122">
        <v>24</v>
      </c>
      <c r="G1122">
        <v>144</v>
      </c>
      <c r="H1122">
        <v>99</v>
      </c>
      <c r="I1122">
        <v>2510</v>
      </c>
      <c r="J1122">
        <v>2777</v>
      </c>
      <c r="K1122">
        <v>13799</v>
      </c>
      <c r="L1122">
        <v>63</v>
      </c>
      <c r="M1122">
        <v>3490</v>
      </c>
      <c r="N1122">
        <v>4288</v>
      </c>
      <c r="O1122">
        <v>82</v>
      </c>
      <c r="P1122">
        <v>7923</v>
      </c>
      <c r="Q1122">
        <v>1726</v>
      </c>
      <c r="R1122">
        <v>0</v>
      </c>
      <c r="S1122">
        <v>0</v>
      </c>
      <c r="T1122">
        <v>1726</v>
      </c>
      <c r="U1122">
        <v>5254</v>
      </c>
      <c r="V1122">
        <v>-1014</v>
      </c>
      <c r="W1122">
        <v>5284</v>
      </c>
      <c r="X1122">
        <v>4150</v>
      </c>
      <c r="Y1122">
        <v>0.56000000000000005</v>
      </c>
      <c r="Z1122">
        <v>70</v>
      </c>
      <c r="AA1122">
        <v>11289</v>
      </c>
      <c r="AB1122">
        <v>63</v>
      </c>
      <c r="AC1122">
        <v>87.31</v>
      </c>
    </row>
    <row r="1123" spans="1:29" x14ac:dyDescent="0.3">
      <c r="A1123">
        <v>1999</v>
      </c>
      <c r="B1123">
        <v>10</v>
      </c>
      <c r="C1123" s="1">
        <v>36460</v>
      </c>
      <c r="D1123">
        <v>11000</v>
      </c>
      <c r="E1123">
        <v>205</v>
      </c>
      <c r="F1123">
        <v>24</v>
      </c>
      <c r="G1123">
        <v>149</v>
      </c>
      <c r="H1123">
        <v>87</v>
      </c>
      <c r="I1123">
        <v>2490</v>
      </c>
      <c r="J1123">
        <v>2750</v>
      </c>
      <c r="K1123">
        <v>13955</v>
      </c>
      <c r="L1123">
        <v>64</v>
      </c>
      <c r="M1123">
        <v>3451</v>
      </c>
      <c r="N1123">
        <v>4285</v>
      </c>
      <c r="O1123">
        <v>76</v>
      </c>
      <c r="P1123">
        <v>7876</v>
      </c>
      <c r="Q1123">
        <v>1728</v>
      </c>
      <c r="R1123">
        <v>0</v>
      </c>
      <c r="S1123">
        <v>0</v>
      </c>
      <c r="T1123">
        <v>1728</v>
      </c>
      <c r="U1123">
        <v>5313</v>
      </c>
      <c r="V1123">
        <v>-937</v>
      </c>
      <c r="W1123">
        <v>5408</v>
      </c>
      <c r="X1123">
        <v>4350</v>
      </c>
      <c r="Y1123">
        <v>0.55000000000000004</v>
      </c>
      <c r="Z1123">
        <v>69</v>
      </c>
      <c r="AA1123">
        <v>11465</v>
      </c>
      <c r="AB1123">
        <v>62</v>
      </c>
      <c r="AC1123">
        <v>87.26</v>
      </c>
    </row>
    <row r="1124" spans="1:29" x14ac:dyDescent="0.3">
      <c r="A1124">
        <v>1999</v>
      </c>
      <c r="B1124">
        <v>10</v>
      </c>
      <c r="C1124" s="1">
        <v>36461</v>
      </c>
      <c r="D1124">
        <v>11200</v>
      </c>
      <c r="E1124">
        <v>167</v>
      </c>
      <c r="F1124">
        <v>33</v>
      </c>
      <c r="G1124">
        <v>170</v>
      </c>
      <c r="H1124">
        <v>56</v>
      </c>
      <c r="I1124">
        <v>2500</v>
      </c>
      <c r="J1124">
        <v>2759</v>
      </c>
      <c r="K1124">
        <v>14126</v>
      </c>
      <c r="L1124">
        <v>61</v>
      </c>
      <c r="M1124">
        <v>3474</v>
      </c>
      <c r="N1124">
        <v>4294</v>
      </c>
      <c r="O1124">
        <v>72</v>
      </c>
      <c r="P1124">
        <v>7901</v>
      </c>
      <c r="Q1124">
        <v>1713</v>
      </c>
      <c r="R1124">
        <v>917</v>
      </c>
      <c r="S1124">
        <v>0</v>
      </c>
      <c r="T1124">
        <v>796</v>
      </c>
      <c r="U1124">
        <v>5372</v>
      </c>
      <c r="V1124">
        <v>-288</v>
      </c>
      <c r="W1124">
        <v>5772</v>
      </c>
      <c r="X1124">
        <v>5429</v>
      </c>
      <c r="Y1124">
        <v>0.55000000000000004</v>
      </c>
      <c r="Z1124">
        <v>62</v>
      </c>
      <c r="AA1124">
        <v>11626</v>
      </c>
      <c r="AB1124">
        <v>53</v>
      </c>
      <c r="AC1124">
        <v>87.07</v>
      </c>
    </row>
    <row r="1125" spans="1:29" x14ac:dyDescent="0.3">
      <c r="A1125">
        <v>1999</v>
      </c>
      <c r="B1125">
        <v>10</v>
      </c>
      <c r="C1125" s="1">
        <v>36462</v>
      </c>
      <c r="D1125">
        <v>11800</v>
      </c>
      <c r="E1125">
        <v>127</v>
      </c>
      <c r="F1125">
        <v>77</v>
      </c>
      <c r="G1125">
        <v>164</v>
      </c>
      <c r="H1125">
        <v>33</v>
      </c>
      <c r="I1125">
        <v>2540</v>
      </c>
      <c r="J1125">
        <v>2814</v>
      </c>
      <c r="K1125">
        <v>14741</v>
      </c>
      <c r="L1125">
        <v>65</v>
      </c>
      <c r="M1125">
        <v>3490</v>
      </c>
      <c r="N1125">
        <v>4272</v>
      </c>
      <c r="O1125">
        <v>63</v>
      </c>
      <c r="P1125">
        <v>7890</v>
      </c>
      <c r="Q1125">
        <v>1680</v>
      </c>
      <c r="R1125">
        <v>917</v>
      </c>
      <c r="S1125">
        <v>0</v>
      </c>
      <c r="T1125">
        <v>763</v>
      </c>
      <c r="U1125">
        <v>5547</v>
      </c>
      <c r="V1125">
        <v>-25</v>
      </c>
      <c r="W1125">
        <v>6166</v>
      </c>
      <c r="X1125">
        <v>6088</v>
      </c>
      <c r="Y1125">
        <v>0.53</v>
      </c>
      <c r="Z1125">
        <v>59</v>
      </c>
      <c r="AA1125">
        <v>12201</v>
      </c>
      <c r="AB1125">
        <v>50</v>
      </c>
      <c r="AC1125">
        <v>86.81</v>
      </c>
    </row>
    <row r="1126" spans="1:29" x14ac:dyDescent="0.3">
      <c r="A1126">
        <v>1999</v>
      </c>
      <c r="B1126">
        <v>10</v>
      </c>
      <c r="C1126" s="1">
        <v>36463</v>
      </c>
      <c r="D1126">
        <v>12200</v>
      </c>
      <c r="E1126">
        <v>97</v>
      </c>
      <c r="F1126">
        <v>76</v>
      </c>
      <c r="G1126">
        <v>160</v>
      </c>
      <c r="H1126">
        <v>27</v>
      </c>
      <c r="I1126">
        <v>2500</v>
      </c>
      <c r="J1126">
        <v>2763</v>
      </c>
      <c r="K1126">
        <v>15060</v>
      </c>
      <c r="L1126">
        <v>63</v>
      </c>
      <c r="M1126">
        <v>3286</v>
      </c>
      <c r="N1126">
        <v>4246</v>
      </c>
      <c r="O1126">
        <v>62</v>
      </c>
      <c r="P1126">
        <v>7657</v>
      </c>
      <c r="Q1126">
        <v>1675</v>
      </c>
      <c r="R1126">
        <v>917</v>
      </c>
      <c r="S1126">
        <v>0</v>
      </c>
      <c r="T1126">
        <v>758</v>
      </c>
      <c r="U1126">
        <v>5665</v>
      </c>
      <c r="V1126">
        <v>278</v>
      </c>
      <c r="W1126">
        <v>6420</v>
      </c>
      <c r="X1126">
        <v>6645</v>
      </c>
      <c r="Y1126">
        <v>0.5</v>
      </c>
      <c r="Z1126">
        <v>56</v>
      </c>
      <c r="AA1126">
        <v>12560</v>
      </c>
      <c r="AB1126">
        <v>47</v>
      </c>
      <c r="AC1126">
        <v>86.51</v>
      </c>
    </row>
    <row r="1127" spans="1:29" x14ac:dyDescent="0.3">
      <c r="A1127">
        <v>1999</v>
      </c>
      <c r="B1127">
        <v>10</v>
      </c>
      <c r="C1127" s="1">
        <v>36464</v>
      </c>
      <c r="D1127">
        <v>12200</v>
      </c>
      <c r="E1127">
        <v>90</v>
      </c>
      <c r="F1127">
        <v>51</v>
      </c>
      <c r="G1127">
        <v>159</v>
      </c>
      <c r="H1127">
        <v>24</v>
      </c>
      <c r="I1127">
        <v>2480</v>
      </c>
      <c r="J1127">
        <v>2714</v>
      </c>
      <c r="K1127">
        <v>15004</v>
      </c>
      <c r="L1127">
        <v>63</v>
      </c>
      <c r="M1127">
        <v>3124</v>
      </c>
      <c r="N1127">
        <v>4431</v>
      </c>
      <c r="O1127">
        <v>60</v>
      </c>
      <c r="P1127">
        <v>7678</v>
      </c>
      <c r="Q1127">
        <v>1685</v>
      </c>
      <c r="R1127">
        <v>917</v>
      </c>
      <c r="S1127">
        <v>0</v>
      </c>
      <c r="T1127">
        <v>768</v>
      </c>
      <c r="U1127">
        <v>5665</v>
      </c>
      <c r="V1127">
        <v>202</v>
      </c>
      <c r="W1127">
        <v>6410</v>
      </c>
      <c r="X1127">
        <v>6558</v>
      </c>
      <c r="Y1127">
        <v>0.5</v>
      </c>
      <c r="Z1127">
        <v>56</v>
      </c>
      <c r="AA1127">
        <v>12524</v>
      </c>
      <c r="AB1127">
        <v>48</v>
      </c>
      <c r="AC1127">
        <v>86.24</v>
      </c>
    </row>
    <row r="1128" spans="1:29" x14ac:dyDescent="0.3">
      <c r="A1128">
        <v>1999</v>
      </c>
      <c r="B1128">
        <v>11</v>
      </c>
      <c r="C1128" s="1">
        <v>36465</v>
      </c>
      <c r="D1128">
        <v>12200</v>
      </c>
      <c r="E1128">
        <v>90</v>
      </c>
      <c r="F1128">
        <v>42</v>
      </c>
      <c r="G1128">
        <v>572</v>
      </c>
      <c r="H1128">
        <v>24</v>
      </c>
      <c r="I1128">
        <v>2550</v>
      </c>
      <c r="J1128">
        <v>3188</v>
      </c>
      <c r="K1128">
        <v>15478</v>
      </c>
      <c r="L1128">
        <v>85</v>
      </c>
      <c r="M1128">
        <v>2614</v>
      </c>
      <c r="N1128">
        <v>4248</v>
      </c>
      <c r="O1128">
        <v>70</v>
      </c>
      <c r="P1128">
        <v>7017</v>
      </c>
      <c r="Q1128">
        <v>1685</v>
      </c>
      <c r="R1128">
        <v>917</v>
      </c>
      <c r="S1128">
        <v>0</v>
      </c>
      <c r="T1128">
        <v>768</v>
      </c>
      <c r="U1128">
        <v>5665</v>
      </c>
      <c r="V1128">
        <v>1336</v>
      </c>
      <c r="W1128">
        <v>6410</v>
      </c>
      <c r="X1128">
        <v>7693</v>
      </c>
      <c r="Y1128">
        <v>0.44</v>
      </c>
      <c r="Z1128">
        <v>50</v>
      </c>
      <c r="AA1128">
        <v>12928</v>
      </c>
      <c r="AB1128">
        <v>40</v>
      </c>
      <c r="AC1128">
        <v>85.88</v>
      </c>
    </row>
    <row r="1129" spans="1:29" x14ac:dyDescent="0.3">
      <c r="A1129">
        <v>1999</v>
      </c>
      <c r="B1129">
        <v>11</v>
      </c>
      <c r="C1129" s="1">
        <v>36466</v>
      </c>
      <c r="D1129">
        <v>11800</v>
      </c>
      <c r="E1129">
        <v>79</v>
      </c>
      <c r="F1129">
        <v>38</v>
      </c>
      <c r="G1129">
        <v>433</v>
      </c>
      <c r="H1129">
        <v>24</v>
      </c>
      <c r="I1129">
        <v>2450</v>
      </c>
      <c r="J1129">
        <v>2945</v>
      </c>
      <c r="K1129">
        <v>14824</v>
      </c>
      <c r="L1129">
        <v>117</v>
      </c>
      <c r="M1129">
        <v>3032</v>
      </c>
      <c r="N1129">
        <v>4251</v>
      </c>
      <c r="O1129">
        <v>65</v>
      </c>
      <c r="P1129">
        <v>7465</v>
      </c>
      <c r="Q1129">
        <v>1700</v>
      </c>
      <c r="R1129">
        <v>0</v>
      </c>
      <c r="S1129">
        <v>0</v>
      </c>
      <c r="T1129">
        <v>1700</v>
      </c>
      <c r="U1129">
        <v>5547</v>
      </c>
      <c r="V1129">
        <v>-77</v>
      </c>
      <c r="W1129">
        <v>5856</v>
      </c>
      <c r="X1129">
        <v>5660</v>
      </c>
      <c r="Y1129">
        <v>0.49</v>
      </c>
      <c r="Z1129">
        <v>62</v>
      </c>
      <c r="AA1129">
        <v>12374</v>
      </c>
      <c r="AB1129">
        <v>54</v>
      </c>
      <c r="AC1129">
        <v>85.73</v>
      </c>
    </row>
    <row r="1130" spans="1:29" x14ac:dyDescent="0.3">
      <c r="A1130">
        <v>1999</v>
      </c>
      <c r="B1130">
        <v>11</v>
      </c>
      <c r="C1130" s="1">
        <v>36467</v>
      </c>
      <c r="D1130">
        <v>11500</v>
      </c>
      <c r="E1130">
        <v>68</v>
      </c>
      <c r="F1130">
        <v>37</v>
      </c>
      <c r="G1130">
        <v>290</v>
      </c>
      <c r="H1130">
        <v>24</v>
      </c>
      <c r="I1130">
        <v>2430</v>
      </c>
      <c r="J1130">
        <v>2781</v>
      </c>
      <c r="K1130">
        <v>14349</v>
      </c>
      <c r="L1130">
        <v>117</v>
      </c>
      <c r="M1130">
        <v>3990</v>
      </c>
      <c r="N1130">
        <v>4254</v>
      </c>
      <c r="O1130">
        <v>88</v>
      </c>
      <c r="P1130">
        <v>8449</v>
      </c>
      <c r="Q1130">
        <v>1700</v>
      </c>
      <c r="R1130">
        <v>0</v>
      </c>
      <c r="S1130">
        <v>0</v>
      </c>
      <c r="T1130">
        <v>1700</v>
      </c>
      <c r="U1130">
        <v>5460</v>
      </c>
      <c r="V1130">
        <v>-1313</v>
      </c>
      <c r="W1130">
        <v>5632</v>
      </c>
      <c r="X1130">
        <v>4200</v>
      </c>
      <c r="Y1130">
        <v>0.56999999999999995</v>
      </c>
      <c r="Z1130">
        <v>71</v>
      </c>
      <c r="AA1130">
        <v>11919</v>
      </c>
      <c r="AB1130">
        <v>65</v>
      </c>
      <c r="AC1130">
        <v>85.79</v>
      </c>
    </row>
    <row r="1131" spans="1:29" x14ac:dyDescent="0.3">
      <c r="A1131">
        <v>1999</v>
      </c>
      <c r="B1131">
        <v>11</v>
      </c>
      <c r="C1131" s="1">
        <v>36468</v>
      </c>
      <c r="D1131">
        <v>11300</v>
      </c>
      <c r="E1131">
        <v>58</v>
      </c>
      <c r="F1131">
        <v>37</v>
      </c>
      <c r="G1131">
        <v>278</v>
      </c>
      <c r="H1131">
        <v>24</v>
      </c>
      <c r="I1131">
        <v>2460</v>
      </c>
      <c r="J1131">
        <v>2799</v>
      </c>
      <c r="K1131">
        <v>14157</v>
      </c>
      <c r="L1131">
        <v>117</v>
      </c>
      <c r="M1131">
        <v>3999</v>
      </c>
      <c r="N1131">
        <v>4268</v>
      </c>
      <c r="O1131">
        <v>77</v>
      </c>
      <c r="P1131">
        <v>8461</v>
      </c>
      <c r="Q1131">
        <v>1700</v>
      </c>
      <c r="R1131">
        <v>0</v>
      </c>
      <c r="S1131">
        <v>0</v>
      </c>
      <c r="T1131">
        <v>1700</v>
      </c>
      <c r="U1131">
        <v>5401</v>
      </c>
      <c r="V1131">
        <v>-1366</v>
      </c>
      <c r="W1131">
        <v>5481</v>
      </c>
      <c r="X1131">
        <v>3996</v>
      </c>
      <c r="Y1131">
        <v>0.57999999999999996</v>
      </c>
      <c r="Z1131">
        <v>72</v>
      </c>
      <c r="AA1131">
        <v>11697</v>
      </c>
      <c r="AB1131">
        <v>66</v>
      </c>
      <c r="AC1131">
        <v>85.87</v>
      </c>
    </row>
    <row r="1132" spans="1:29" x14ac:dyDescent="0.3">
      <c r="A1132">
        <v>1999</v>
      </c>
      <c r="B1132">
        <v>11</v>
      </c>
      <c r="C1132" s="1">
        <v>36469</v>
      </c>
      <c r="D1132">
        <v>11600</v>
      </c>
      <c r="E1132">
        <v>53</v>
      </c>
      <c r="F1132">
        <v>36</v>
      </c>
      <c r="G1132">
        <v>278</v>
      </c>
      <c r="H1132">
        <v>24</v>
      </c>
      <c r="I1132">
        <v>2580</v>
      </c>
      <c r="J1132">
        <v>2918</v>
      </c>
      <c r="K1132">
        <v>14571</v>
      </c>
      <c r="L1132">
        <v>97</v>
      </c>
      <c r="M1132">
        <v>3990</v>
      </c>
      <c r="N1132">
        <v>4241</v>
      </c>
      <c r="O1132">
        <v>109</v>
      </c>
      <c r="P1132">
        <v>8437</v>
      </c>
      <c r="Q1132">
        <v>1700</v>
      </c>
      <c r="R1132">
        <v>0</v>
      </c>
      <c r="S1132">
        <v>0</v>
      </c>
      <c r="T1132">
        <v>1700</v>
      </c>
      <c r="U1132">
        <v>5489</v>
      </c>
      <c r="V1132">
        <v>-1135</v>
      </c>
      <c r="W1132">
        <v>5688</v>
      </c>
      <c r="X1132">
        <v>4434</v>
      </c>
      <c r="Y1132">
        <v>0.56000000000000005</v>
      </c>
      <c r="Z1132">
        <v>70</v>
      </c>
      <c r="AA1132">
        <v>11991</v>
      </c>
      <c r="AB1132">
        <v>63</v>
      </c>
      <c r="AC1132">
        <v>85.89</v>
      </c>
    </row>
    <row r="1133" spans="1:29" x14ac:dyDescent="0.3">
      <c r="A1133">
        <v>1999</v>
      </c>
      <c r="B1133">
        <v>11</v>
      </c>
      <c r="C1133" s="1">
        <v>36470</v>
      </c>
      <c r="D1133">
        <v>11400</v>
      </c>
      <c r="E1133">
        <v>28</v>
      </c>
      <c r="F1133">
        <v>36</v>
      </c>
      <c r="G1133">
        <v>278</v>
      </c>
      <c r="H1133">
        <v>25</v>
      </c>
      <c r="I1133">
        <v>2600</v>
      </c>
      <c r="J1133">
        <v>2939</v>
      </c>
      <c r="K1133">
        <v>14367</v>
      </c>
      <c r="L1133">
        <v>62</v>
      </c>
      <c r="M1133">
        <v>3998</v>
      </c>
      <c r="N1133">
        <v>4236</v>
      </c>
      <c r="O1133">
        <v>108</v>
      </c>
      <c r="P1133">
        <v>8404</v>
      </c>
      <c r="Q1133">
        <v>1700</v>
      </c>
      <c r="R1133">
        <v>0</v>
      </c>
      <c r="S1133">
        <v>0</v>
      </c>
      <c r="T1133">
        <v>1700</v>
      </c>
      <c r="U1133">
        <v>5430</v>
      </c>
      <c r="V1133">
        <v>-1140</v>
      </c>
      <c r="W1133">
        <v>5522</v>
      </c>
      <c r="X1133">
        <v>4263</v>
      </c>
      <c r="Y1133">
        <v>0.56999999999999995</v>
      </c>
      <c r="Z1133">
        <v>70</v>
      </c>
      <c r="AA1133">
        <v>11767</v>
      </c>
      <c r="AB1133">
        <v>64</v>
      </c>
      <c r="AC1133">
        <v>85.93</v>
      </c>
    </row>
    <row r="1134" spans="1:29" x14ac:dyDescent="0.3">
      <c r="A1134">
        <v>1999</v>
      </c>
      <c r="B1134">
        <v>11</v>
      </c>
      <c r="C1134" s="1">
        <v>36471</v>
      </c>
      <c r="D1134">
        <v>11300</v>
      </c>
      <c r="E1134">
        <v>0</v>
      </c>
      <c r="F1134">
        <v>38</v>
      </c>
      <c r="G1134">
        <v>287</v>
      </c>
      <c r="H1134">
        <v>25</v>
      </c>
      <c r="I1134">
        <v>2440</v>
      </c>
      <c r="J1134">
        <v>2790</v>
      </c>
      <c r="K1134">
        <v>14090</v>
      </c>
      <c r="L1134">
        <v>61</v>
      </c>
      <c r="M1134">
        <v>3991</v>
      </c>
      <c r="N1134">
        <v>4172</v>
      </c>
      <c r="O1134">
        <v>95</v>
      </c>
      <c r="P1134">
        <v>8319</v>
      </c>
      <c r="Q1134">
        <v>1700</v>
      </c>
      <c r="R1134">
        <v>2522</v>
      </c>
      <c r="S1134">
        <v>0</v>
      </c>
      <c r="T1134">
        <v>-822</v>
      </c>
      <c r="U1134">
        <v>5401</v>
      </c>
      <c r="V1134">
        <v>406</v>
      </c>
      <c r="W1134">
        <v>6129</v>
      </c>
      <c r="X1134">
        <v>6593</v>
      </c>
      <c r="Y1134">
        <v>0.57999999999999996</v>
      </c>
      <c r="Z1134">
        <v>53</v>
      </c>
      <c r="AA1134">
        <v>11650</v>
      </c>
      <c r="AB1134">
        <v>43</v>
      </c>
      <c r="AC1134">
        <v>85.68</v>
      </c>
    </row>
    <row r="1135" spans="1:29" x14ac:dyDescent="0.3">
      <c r="A1135">
        <v>1999</v>
      </c>
      <c r="B1135">
        <v>11</v>
      </c>
      <c r="C1135" s="1">
        <v>36472</v>
      </c>
      <c r="D1135">
        <v>12200</v>
      </c>
      <c r="E1135">
        <v>0</v>
      </c>
      <c r="F1135">
        <v>57</v>
      </c>
      <c r="G1135">
        <v>336</v>
      </c>
      <c r="H1135">
        <v>25</v>
      </c>
      <c r="I1135">
        <v>2340</v>
      </c>
      <c r="J1135">
        <v>2758</v>
      </c>
      <c r="K1135">
        <v>14958</v>
      </c>
      <c r="L1135">
        <v>61</v>
      </c>
      <c r="M1135">
        <v>4497</v>
      </c>
      <c r="N1135">
        <v>4248</v>
      </c>
      <c r="O1135">
        <v>83</v>
      </c>
      <c r="P1135">
        <v>8889</v>
      </c>
      <c r="Q1135">
        <v>1650</v>
      </c>
      <c r="R1135">
        <v>4814</v>
      </c>
      <c r="S1135">
        <v>0</v>
      </c>
      <c r="T1135">
        <v>-3164</v>
      </c>
      <c r="U1135">
        <v>5665</v>
      </c>
      <c r="V1135">
        <v>1590</v>
      </c>
      <c r="W1135">
        <v>7421</v>
      </c>
      <c r="X1135">
        <v>9233</v>
      </c>
      <c r="Y1135">
        <v>0.57999999999999996</v>
      </c>
      <c r="Z1135">
        <v>38</v>
      </c>
      <c r="AA1135">
        <v>12618</v>
      </c>
      <c r="AB1135">
        <v>27</v>
      </c>
      <c r="AC1135">
        <v>85.23</v>
      </c>
    </row>
    <row r="1136" spans="1:29" x14ac:dyDescent="0.3">
      <c r="A1136">
        <v>1999</v>
      </c>
      <c r="B1136">
        <v>11</v>
      </c>
      <c r="C1136" s="1">
        <v>36473</v>
      </c>
      <c r="D1136">
        <v>12700</v>
      </c>
      <c r="E1136">
        <v>0</v>
      </c>
      <c r="F1136">
        <v>121</v>
      </c>
      <c r="G1136">
        <v>297</v>
      </c>
      <c r="H1136">
        <v>28</v>
      </c>
      <c r="I1136">
        <v>2290</v>
      </c>
      <c r="J1136">
        <v>2736</v>
      </c>
      <c r="K1136">
        <v>15436</v>
      </c>
      <c r="L1136">
        <v>61</v>
      </c>
      <c r="M1136">
        <v>4997</v>
      </c>
      <c r="N1136">
        <v>4296</v>
      </c>
      <c r="O1136">
        <v>83</v>
      </c>
      <c r="P1136">
        <v>9437</v>
      </c>
      <c r="Q1136">
        <v>1700</v>
      </c>
      <c r="R1136">
        <v>4814</v>
      </c>
      <c r="S1136">
        <v>0</v>
      </c>
      <c r="T1136">
        <v>-3114</v>
      </c>
      <c r="U1136">
        <v>5811</v>
      </c>
      <c r="V1136">
        <v>1135</v>
      </c>
      <c r="W1136">
        <v>7761</v>
      </c>
      <c r="X1136">
        <v>9113</v>
      </c>
      <c r="Y1136">
        <v>0.6</v>
      </c>
      <c r="Z1136">
        <v>41</v>
      </c>
      <c r="AA1136">
        <v>13146</v>
      </c>
      <c r="AB1136">
        <v>31</v>
      </c>
      <c r="AC1136">
        <v>84.82</v>
      </c>
    </row>
    <row r="1137" spans="1:29" x14ac:dyDescent="0.3">
      <c r="A1137">
        <v>1999</v>
      </c>
      <c r="B1137">
        <v>11</v>
      </c>
      <c r="C1137" s="1">
        <v>36474</v>
      </c>
      <c r="D1137">
        <v>12900</v>
      </c>
      <c r="E1137">
        <v>50</v>
      </c>
      <c r="F1137">
        <v>92</v>
      </c>
      <c r="G1137">
        <v>288</v>
      </c>
      <c r="H1137">
        <v>62</v>
      </c>
      <c r="I1137">
        <v>2210</v>
      </c>
      <c r="J1137">
        <v>2652</v>
      </c>
      <c r="K1137">
        <v>15602</v>
      </c>
      <c r="L1137">
        <v>62</v>
      </c>
      <c r="M1137">
        <v>5996</v>
      </c>
      <c r="N1137">
        <v>4236</v>
      </c>
      <c r="O1137">
        <v>72</v>
      </c>
      <c r="P1137">
        <v>10366</v>
      </c>
      <c r="Q1137">
        <v>1650</v>
      </c>
      <c r="R1137">
        <v>4814</v>
      </c>
      <c r="S1137">
        <v>0</v>
      </c>
      <c r="T1137">
        <v>-3164</v>
      </c>
      <c r="U1137">
        <v>5870</v>
      </c>
      <c r="V1137">
        <v>212</v>
      </c>
      <c r="W1137">
        <v>7966</v>
      </c>
      <c r="X1137">
        <v>8399</v>
      </c>
      <c r="Y1137">
        <v>0.66</v>
      </c>
      <c r="Z1137">
        <v>46</v>
      </c>
      <c r="AA1137">
        <v>13392</v>
      </c>
      <c r="AB1137">
        <v>37</v>
      </c>
      <c r="AC1137">
        <v>84.48</v>
      </c>
    </row>
    <row r="1138" spans="1:29" x14ac:dyDescent="0.3">
      <c r="A1138">
        <v>1999</v>
      </c>
      <c r="B1138">
        <v>11</v>
      </c>
      <c r="C1138" s="1">
        <v>36475</v>
      </c>
      <c r="D1138">
        <v>13300</v>
      </c>
      <c r="E1138">
        <v>65</v>
      </c>
      <c r="F1138">
        <v>67</v>
      </c>
      <c r="G1138">
        <v>279</v>
      </c>
      <c r="H1138">
        <v>84</v>
      </c>
      <c r="I1138">
        <v>2170</v>
      </c>
      <c r="J1138">
        <v>2600</v>
      </c>
      <c r="K1138">
        <v>15965</v>
      </c>
      <c r="L1138">
        <v>62</v>
      </c>
      <c r="M1138">
        <v>5000</v>
      </c>
      <c r="N1138">
        <v>4276</v>
      </c>
      <c r="O1138">
        <v>76</v>
      </c>
      <c r="P1138">
        <v>9414</v>
      </c>
      <c r="Q1138">
        <v>1650</v>
      </c>
      <c r="R1138">
        <v>4814</v>
      </c>
      <c r="S1138">
        <v>0</v>
      </c>
      <c r="T1138">
        <v>-3164</v>
      </c>
      <c r="U1138">
        <v>5987</v>
      </c>
      <c r="V1138">
        <v>1230</v>
      </c>
      <c r="W1138">
        <v>8264</v>
      </c>
      <c r="X1138">
        <v>9715</v>
      </c>
      <c r="Y1138">
        <v>0.57999999999999996</v>
      </c>
      <c r="Z1138">
        <v>39</v>
      </c>
      <c r="AA1138">
        <v>13795</v>
      </c>
      <c r="AB1138">
        <v>30</v>
      </c>
      <c r="AC1138">
        <v>84.06</v>
      </c>
    </row>
    <row r="1139" spans="1:29" x14ac:dyDescent="0.3">
      <c r="A1139">
        <v>1999</v>
      </c>
      <c r="B1139">
        <v>11</v>
      </c>
      <c r="C1139" s="1">
        <v>36476</v>
      </c>
      <c r="D1139">
        <v>13700</v>
      </c>
      <c r="E1139">
        <v>50</v>
      </c>
      <c r="F1139">
        <v>57</v>
      </c>
      <c r="G1139">
        <v>279</v>
      </c>
      <c r="H1139">
        <v>64</v>
      </c>
      <c r="I1139">
        <v>2170</v>
      </c>
      <c r="J1139">
        <v>2570</v>
      </c>
      <c r="K1139">
        <v>16320</v>
      </c>
      <c r="L1139">
        <v>61</v>
      </c>
      <c r="M1139">
        <v>4996</v>
      </c>
      <c r="N1139">
        <v>4252</v>
      </c>
      <c r="O1139">
        <v>77</v>
      </c>
      <c r="P1139">
        <v>9386</v>
      </c>
      <c r="Q1139">
        <v>1650</v>
      </c>
      <c r="R1139">
        <v>2292</v>
      </c>
      <c r="S1139">
        <v>0</v>
      </c>
      <c r="T1139">
        <v>-642</v>
      </c>
      <c r="U1139">
        <v>6104</v>
      </c>
      <c r="V1139">
        <v>-294</v>
      </c>
      <c r="W1139">
        <v>7826</v>
      </c>
      <c r="X1139">
        <v>7577</v>
      </c>
      <c r="Y1139">
        <v>0.56999999999999995</v>
      </c>
      <c r="Z1139">
        <v>54</v>
      </c>
      <c r="AA1139">
        <v>14150</v>
      </c>
      <c r="AB1139">
        <v>46</v>
      </c>
      <c r="AC1139">
        <v>83.83</v>
      </c>
    </row>
    <row r="1140" spans="1:29" x14ac:dyDescent="0.3">
      <c r="A1140">
        <v>1999</v>
      </c>
      <c r="B1140">
        <v>11</v>
      </c>
      <c r="C1140" s="1">
        <v>36477</v>
      </c>
      <c r="D1140">
        <v>14100</v>
      </c>
      <c r="E1140">
        <v>57</v>
      </c>
      <c r="F1140">
        <v>54</v>
      </c>
      <c r="G1140">
        <v>281</v>
      </c>
      <c r="H1140">
        <v>28</v>
      </c>
      <c r="I1140">
        <v>2190</v>
      </c>
      <c r="J1140">
        <v>2553</v>
      </c>
      <c r="K1140">
        <v>16710</v>
      </c>
      <c r="L1140">
        <v>62</v>
      </c>
      <c r="M1140">
        <v>5643</v>
      </c>
      <c r="N1140">
        <v>4259</v>
      </c>
      <c r="O1140">
        <v>65</v>
      </c>
      <c r="P1140">
        <v>10029</v>
      </c>
      <c r="Q1140">
        <v>1650</v>
      </c>
      <c r="R1140">
        <v>0</v>
      </c>
      <c r="S1140">
        <v>0</v>
      </c>
      <c r="T1140">
        <v>1650</v>
      </c>
      <c r="U1140">
        <v>6221</v>
      </c>
      <c r="V1140">
        <v>-2327</v>
      </c>
      <c r="W1140">
        <v>7474</v>
      </c>
      <c r="X1140">
        <v>5031</v>
      </c>
      <c r="Y1140">
        <v>0.59</v>
      </c>
      <c r="Z1140">
        <v>70</v>
      </c>
      <c r="AA1140">
        <v>14520</v>
      </c>
      <c r="AB1140">
        <v>65</v>
      </c>
      <c r="AC1140">
        <v>83.87</v>
      </c>
    </row>
    <row r="1141" spans="1:29" x14ac:dyDescent="0.3">
      <c r="A1141">
        <v>1999</v>
      </c>
      <c r="B1141">
        <v>11</v>
      </c>
      <c r="C1141" s="1">
        <v>36478</v>
      </c>
      <c r="D1141">
        <v>14000</v>
      </c>
      <c r="E1141">
        <v>60</v>
      </c>
      <c r="F1141">
        <v>51</v>
      </c>
      <c r="G1141">
        <v>282</v>
      </c>
      <c r="H1141">
        <v>26</v>
      </c>
      <c r="I1141">
        <v>2160</v>
      </c>
      <c r="J1141">
        <v>2519</v>
      </c>
      <c r="K1141">
        <v>16579</v>
      </c>
      <c r="L1141">
        <v>61</v>
      </c>
      <c r="M1141">
        <v>5497</v>
      </c>
      <c r="N1141">
        <v>4271</v>
      </c>
      <c r="O1141">
        <v>55</v>
      </c>
      <c r="P1141">
        <v>9884</v>
      </c>
      <c r="Q1141">
        <v>1650</v>
      </c>
      <c r="R1141">
        <v>0</v>
      </c>
      <c r="S1141">
        <v>0</v>
      </c>
      <c r="T1141">
        <v>1650</v>
      </c>
      <c r="U1141">
        <v>6192</v>
      </c>
      <c r="V1141">
        <v>-2246</v>
      </c>
      <c r="W1141">
        <v>7406</v>
      </c>
      <c r="X1141">
        <v>5044</v>
      </c>
      <c r="Y1141">
        <v>0.59</v>
      </c>
      <c r="Z1141">
        <v>70</v>
      </c>
      <c r="AA1141">
        <v>14419</v>
      </c>
      <c r="AB1141">
        <v>65</v>
      </c>
      <c r="AC1141">
        <v>83.92</v>
      </c>
    </row>
    <row r="1142" spans="1:29" x14ac:dyDescent="0.3">
      <c r="A1142">
        <v>1999</v>
      </c>
      <c r="B1142">
        <v>11</v>
      </c>
      <c r="C1142" s="1">
        <v>36479</v>
      </c>
      <c r="D1142">
        <v>14500</v>
      </c>
      <c r="E1142">
        <v>75</v>
      </c>
      <c r="F1142">
        <v>51</v>
      </c>
      <c r="G1142">
        <v>282</v>
      </c>
      <c r="H1142">
        <v>26</v>
      </c>
      <c r="I1142">
        <v>2120</v>
      </c>
      <c r="J1142">
        <v>2479</v>
      </c>
      <c r="K1142">
        <v>17054</v>
      </c>
      <c r="L1142">
        <v>66</v>
      </c>
      <c r="M1142">
        <v>5201</v>
      </c>
      <c r="N1142">
        <v>4263</v>
      </c>
      <c r="O1142">
        <v>27</v>
      </c>
      <c r="P1142">
        <v>9557</v>
      </c>
      <c r="Q1142">
        <v>1700</v>
      </c>
      <c r="R1142">
        <v>0</v>
      </c>
      <c r="S1142">
        <v>0</v>
      </c>
      <c r="T1142">
        <v>1700</v>
      </c>
      <c r="U1142">
        <v>6339</v>
      </c>
      <c r="V1142">
        <v>-1845</v>
      </c>
      <c r="W1142">
        <v>7760</v>
      </c>
      <c r="X1142">
        <v>5796</v>
      </c>
      <c r="Y1142">
        <v>0.55000000000000004</v>
      </c>
      <c r="Z1142">
        <v>66</v>
      </c>
      <c r="AA1142">
        <v>14934</v>
      </c>
      <c r="AB1142">
        <v>61</v>
      </c>
      <c r="AC1142">
        <v>83.86</v>
      </c>
    </row>
    <row r="1143" spans="1:29" x14ac:dyDescent="0.3">
      <c r="A1143">
        <v>1999</v>
      </c>
      <c r="B1143">
        <v>11</v>
      </c>
      <c r="C1143" s="1">
        <v>36480</v>
      </c>
      <c r="D1143">
        <v>13800</v>
      </c>
      <c r="E1143">
        <v>0</v>
      </c>
      <c r="F1143">
        <v>53</v>
      </c>
      <c r="G1143">
        <v>286</v>
      </c>
      <c r="H1143">
        <v>26</v>
      </c>
      <c r="I1143">
        <v>2160</v>
      </c>
      <c r="J1143">
        <v>2525</v>
      </c>
      <c r="K1143">
        <v>16325</v>
      </c>
      <c r="L1143">
        <v>65</v>
      </c>
      <c r="M1143">
        <v>3351</v>
      </c>
      <c r="N1143">
        <v>4272</v>
      </c>
      <c r="O1143">
        <v>20</v>
      </c>
      <c r="P1143">
        <v>7708</v>
      </c>
      <c r="Q1143">
        <v>1700</v>
      </c>
      <c r="R1143">
        <v>1605</v>
      </c>
      <c r="S1143">
        <v>0</v>
      </c>
      <c r="T1143">
        <v>95</v>
      </c>
      <c r="U1143">
        <v>6133</v>
      </c>
      <c r="V1143">
        <v>888</v>
      </c>
      <c r="W1143">
        <v>7640</v>
      </c>
      <c r="X1143">
        <v>8521</v>
      </c>
      <c r="Y1143">
        <v>0.47</v>
      </c>
      <c r="Z1143">
        <v>48</v>
      </c>
      <c r="AA1143">
        <v>14165</v>
      </c>
      <c r="AB1143">
        <v>40</v>
      </c>
      <c r="AC1143">
        <v>83.57</v>
      </c>
    </row>
    <row r="1144" spans="1:29" x14ac:dyDescent="0.3">
      <c r="A1144">
        <v>1999</v>
      </c>
      <c r="B1144">
        <v>11</v>
      </c>
      <c r="C1144" s="1">
        <v>36481</v>
      </c>
      <c r="D1144">
        <v>14500</v>
      </c>
      <c r="E1144">
        <v>109</v>
      </c>
      <c r="F1144">
        <v>74</v>
      </c>
      <c r="G1144">
        <v>286</v>
      </c>
      <c r="H1144">
        <v>27</v>
      </c>
      <c r="I1144">
        <v>2120</v>
      </c>
      <c r="J1144">
        <v>2507</v>
      </c>
      <c r="K1144">
        <v>17116</v>
      </c>
      <c r="L1144">
        <v>65</v>
      </c>
      <c r="M1144">
        <v>4652</v>
      </c>
      <c r="N1144">
        <v>4165</v>
      </c>
      <c r="O1144">
        <v>17</v>
      </c>
      <c r="P1144">
        <v>8899</v>
      </c>
      <c r="Q1144">
        <v>1700</v>
      </c>
      <c r="R1144">
        <v>1605</v>
      </c>
      <c r="S1144">
        <v>0</v>
      </c>
      <c r="T1144">
        <v>95</v>
      </c>
      <c r="U1144">
        <v>6339</v>
      </c>
      <c r="V1144">
        <v>-116</v>
      </c>
      <c r="W1144">
        <v>8244</v>
      </c>
      <c r="X1144">
        <v>8121</v>
      </c>
      <c r="Y1144">
        <v>0.52</v>
      </c>
      <c r="Z1144">
        <v>53</v>
      </c>
      <c r="AA1144">
        <v>14996</v>
      </c>
      <c r="AB1144">
        <v>46</v>
      </c>
      <c r="AC1144">
        <v>83.32</v>
      </c>
    </row>
    <row r="1145" spans="1:29" x14ac:dyDescent="0.3">
      <c r="A1145">
        <v>1999</v>
      </c>
      <c r="B1145">
        <v>11</v>
      </c>
      <c r="C1145" s="1">
        <v>36482</v>
      </c>
      <c r="D1145">
        <v>14200</v>
      </c>
      <c r="E1145">
        <v>0</v>
      </c>
      <c r="F1145">
        <v>123</v>
      </c>
      <c r="G1145">
        <v>281</v>
      </c>
      <c r="H1145">
        <v>27</v>
      </c>
      <c r="I1145">
        <v>2070</v>
      </c>
      <c r="J1145">
        <v>2501</v>
      </c>
      <c r="K1145">
        <v>16701</v>
      </c>
      <c r="L1145">
        <v>63</v>
      </c>
      <c r="M1145">
        <v>5159</v>
      </c>
      <c r="N1145">
        <v>4172</v>
      </c>
      <c r="O1145">
        <v>18</v>
      </c>
      <c r="P1145">
        <v>9412</v>
      </c>
      <c r="Q1145">
        <v>1700</v>
      </c>
      <c r="R1145">
        <v>1605</v>
      </c>
      <c r="S1145">
        <v>0</v>
      </c>
      <c r="T1145">
        <v>95</v>
      </c>
      <c r="U1145">
        <v>6251</v>
      </c>
      <c r="V1145">
        <v>-723</v>
      </c>
      <c r="W1145">
        <v>7923</v>
      </c>
      <c r="X1145">
        <v>7193</v>
      </c>
      <c r="Y1145">
        <v>0.56000000000000005</v>
      </c>
      <c r="Z1145">
        <v>57</v>
      </c>
      <c r="AA1145">
        <v>14631</v>
      </c>
      <c r="AB1145">
        <v>51</v>
      </c>
      <c r="AC1145">
        <v>83.16</v>
      </c>
    </row>
    <row r="1146" spans="1:29" x14ac:dyDescent="0.3">
      <c r="A1146">
        <v>1999</v>
      </c>
      <c r="B1146">
        <v>11</v>
      </c>
      <c r="C1146" s="1">
        <v>36483</v>
      </c>
      <c r="D1146">
        <v>14300</v>
      </c>
      <c r="E1146">
        <v>181</v>
      </c>
      <c r="F1146">
        <v>101</v>
      </c>
      <c r="G1146">
        <v>294</v>
      </c>
      <c r="H1146">
        <v>27</v>
      </c>
      <c r="I1146">
        <v>2040</v>
      </c>
      <c r="J1146">
        <v>2462</v>
      </c>
      <c r="K1146">
        <v>16943</v>
      </c>
      <c r="L1146">
        <v>61</v>
      </c>
      <c r="M1146">
        <v>5601</v>
      </c>
      <c r="N1146">
        <v>4190</v>
      </c>
      <c r="O1146">
        <v>21</v>
      </c>
      <c r="P1146">
        <v>9873</v>
      </c>
      <c r="Q1146">
        <v>1700</v>
      </c>
      <c r="R1146">
        <v>4126</v>
      </c>
      <c r="S1146">
        <v>0</v>
      </c>
      <c r="T1146">
        <v>-2426</v>
      </c>
      <c r="U1146">
        <v>6280</v>
      </c>
      <c r="V1146">
        <v>446</v>
      </c>
      <c r="W1146">
        <v>8880</v>
      </c>
      <c r="X1146">
        <v>9496</v>
      </c>
      <c r="Y1146">
        <v>0.57999999999999996</v>
      </c>
      <c r="Z1146">
        <v>44</v>
      </c>
      <c r="AA1146">
        <v>14903</v>
      </c>
      <c r="AB1146">
        <v>36</v>
      </c>
      <c r="AC1146">
        <v>82.83</v>
      </c>
    </row>
    <row r="1147" spans="1:29" x14ac:dyDescent="0.3">
      <c r="A1147">
        <v>1999</v>
      </c>
      <c r="B1147">
        <v>11</v>
      </c>
      <c r="C1147" s="1">
        <v>36484</v>
      </c>
      <c r="D1147">
        <v>15400</v>
      </c>
      <c r="E1147">
        <v>129</v>
      </c>
      <c r="F1147">
        <v>175</v>
      </c>
      <c r="G1147">
        <v>294</v>
      </c>
      <c r="H1147">
        <v>27</v>
      </c>
      <c r="I1147">
        <v>2020</v>
      </c>
      <c r="J1147">
        <v>2516</v>
      </c>
      <c r="K1147">
        <v>18045</v>
      </c>
      <c r="L1147">
        <v>60</v>
      </c>
      <c r="M1147">
        <v>6397</v>
      </c>
      <c r="N1147">
        <v>4175</v>
      </c>
      <c r="O1147">
        <v>26</v>
      </c>
      <c r="P1147">
        <v>10658</v>
      </c>
      <c r="Q1147">
        <v>1750</v>
      </c>
      <c r="R1147">
        <v>4355</v>
      </c>
      <c r="S1147">
        <v>0</v>
      </c>
      <c r="T1147">
        <v>-2605</v>
      </c>
      <c r="U1147">
        <v>6602</v>
      </c>
      <c r="V1147">
        <v>153</v>
      </c>
      <c r="W1147">
        <v>9656</v>
      </c>
      <c r="X1147">
        <v>9992</v>
      </c>
      <c r="Y1147">
        <v>0.59</v>
      </c>
      <c r="Z1147">
        <v>45</v>
      </c>
      <c r="AA1147">
        <v>16025</v>
      </c>
      <c r="AB1147">
        <v>38</v>
      </c>
      <c r="AC1147">
        <v>82.49</v>
      </c>
    </row>
    <row r="1148" spans="1:29" x14ac:dyDescent="0.3">
      <c r="A1148">
        <v>1999</v>
      </c>
      <c r="B1148">
        <v>11</v>
      </c>
      <c r="C1148" s="1">
        <v>36485</v>
      </c>
      <c r="D1148">
        <v>15500</v>
      </c>
      <c r="E1148">
        <v>79</v>
      </c>
      <c r="F1148">
        <v>200</v>
      </c>
      <c r="G1148">
        <v>283</v>
      </c>
      <c r="H1148">
        <v>27</v>
      </c>
      <c r="I1148">
        <v>2010</v>
      </c>
      <c r="J1148">
        <v>2520</v>
      </c>
      <c r="K1148">
        <v>18099</v>
      </c>
      <c r="L1148">
        <v>61</v>
      </c>
      <c r="M1148">
        <v>6242</v>
      </c>
      <c r="N1148">
        <v>4162</v>
      </c>
      <c r="O1148">
        <v>24</v>
      </c>
      <c r="P1148">
        <v>10489</v>
      </c>
      <c r="Q1148">
        <v>1750</v>
      </c>
      <c r="R1148">
        <v>2751</v>
      </c>
      <c r="S1148">
        <v>0</v>
      </c>
      <c r="T1148">
        <v>-1001</v>
      </c>
      <c r="U1148">
        <v>6632</v>
      </c>
      <c r="V1148">
        <v>-687</v>
      </c>
      <c r="W1148">
        <v>9228</v>
      </c>
      <c r="X1148">
        <v>8611</v>
      </c>
      <c r="Y1148">
        <v>0.56999999999999995</v>
      </c>
      <c r="Z1148">
        <v>52</v>
      </c>
      <c r="AA1148">
        <v>16089</v>
      </c>
      <c r="AB1148">
        <v>46</v>
      </c>
      <c r="AC1148">
        <v>82.26</v>
      </c>
    </row>
    <row r="1149" spans="1:29" x14ac:dyDescent="0.3">
      <c r="A1149">
        <v>1999</v>
      </c>
      <c r="B1149">
        <v>11</v>
      </c>
      <c r="C1149" s="1">
        <v>36486</v>
      </c>
      <c r="D1149">
        <v>16300</v>
      </c>
      <c r="E1149">
        <v>49</v>
      </c>
      <c r="F1149">
        <v>110</v>
      </c>
      <c r="G1149">
        <v>279</v>
      </c>
      <c r="H1149">
        <v>27</v>
      </c>
      <c r="I1149">
        <v>1990</v>
      </c>
      <c r="J1149">
        <v>2406</v>
      </c>
      <c r="K1149">
        <v>18755</v>
      </c>
      <c r="L1149">
        <v>82</v>
      </c>
      <c r="M1149">
        <v>6066</v>
      </c>
      <c r="N1149">
        <v>4205</v>
      </c>
      <c r="O1149">
        <v>49</v>
      </c>
      <c r="P1149">
        <v>10402</v>
      </c>
      <c r="Q1149">
        <v>1750</v>
      </c>
      <c r="R1149">
        <v>2751</v>
      </c>
      <c r="S1149">
        <v>0</v>
      </c>
      <c r="T1149">
        <v>-1001</v>
      </c>
      <c r="U1149">
        <v>6866</v>
      </c>
      <c r="V1149">
        <v>-480</v>
      </c>
      <c r="W1149">
        <v>9763</v>
      </c>
      <c r="X1149">
        <v>9353</v>
      </c>
      <c r="Y1149">
        <v>0.55000000000000004</v>
      </c>
      <c r="Z1149">
        <v>50</v>
      </c>
      <c r="AA1149">
        <v>16765</v>
      </c>
      <c r="AB1149">
        <v>44</v>
      </c>
      <c r="AC1149">
        <v>81.99</v>
      </c>
    </row>
    <row r="1150" spans="1:29" x14ac:dyDescent="0.3">
      <c r="A1150">
        <v>1999</v>
      </c>
      <c r="B1150">
        <v>11</v>
      </c>
      <c r="C1150" s="1">
        <v>36487</v>
      </c>
      <c r="D1150">
        <v>16900</v>
      </c>
      <c r="E1150">
        <v>40</v>
      </c>
      <c r="F1150">
        <v>87</v>
      </c>
      <c r="G1150">
        <v>276</v>
      </c>
      <c r="H1150">
        <v>27</v>
      </c>
      <c r="I1150">
        <v>1970</v>
      </c>
      <c r="J1150">
        <v>2360</v>
      </c>
      <c r="K1150">
        <v>19300</v>
      </c>
      <c r="L1150">
        <v>99</v>
      </c>
      <c r="M1150">
        <v>6629</v>
      </c>
      <c r="N1150">
        <v>4167</v>
      </c>
      <c r="O1150">
        <v>51</v>
      </c>
      <c r="P1150">
        <v>10946</v>
      </c>
      <c r="Q1150">
        <v>1750</v>
      </c>
      <c r="R1150">
        <v>2751</v>
      </c>
      <c r="S1150">
        <v>0</v>
      </c>
      <c r="T1150">
        <v>-1001</v>
      </c>
      <c r="U1150">
        <v>7042</v>
      </c>
      <c r="V1150">
        <v>-894</v>
      </c>
      <c r="W1150">
        <v>10179</v>
      </c>
      <c r="X1150">
        <v>9355</v>
      </c>
      <c r="Y1150">
        <v>0.56000000000000005</v>
      </c>
      <c r="Z1150">
        <v>52</v>
      </c>
      <c r="AA1150">
        <v>17330</v>
      </c>
      <c r="AB1150">
        <v>46</v>
      </c>
      <c r="AC1150">
        <v>81.739999999999995</v>
      </c>
    </row>
    <row r="1151" spans="1:29" x14ac:dyDescent="0.3">
      <c r="A1151">
        <v>1999</v>
      </c>
      <c r="B1151">
        <v>11</v>
      </c>
      <c r="C1151" s="1">
        <v>36488</v>
      </c>
      <c r="D1151">
        <v>16400</v>
      </c>
      <c r="E1151">
        <v>43</v>
      </c>
      <c r="F1151">
        <v>76</v>
      </c>
      <c r="G1151">
        <v>277</v>
      </c>
      <c r="H1151">
        <v>25</v>
      </c>
      <c r="I1151">
        <v>1920</v>
      </c>
      <c r="J1151">
        <v>2298</v>
      </c>
      <c r="K1151">
        <v>18741</v>
      </c>
      <c r="L1151">
        <v>76</v>
      </c>
      <c r="M1151">
        <v>6676</v>
      </c>
      <c r="N1151">
        <v>4092</v>
      </c>
      <c r="O1151">
        <v>64</v>
      </c>
      <c r="P1151">
        <v>10908</v>
      </c>
      <c r="Q1151">
        <v>1750</v>
      </c>
      <c r="R1151">
        <v>229</v>
      </c>
      <c r="S1151">
        <v>0</v>
      </c>
      <c r="T1151">
        <v>1521</v>
      </c>
      <c r="U1151">
        <v>6895</v>
      </c>
      <c r="V1151">
        <v>-2703</v>
      </c>
      <c r="W1151">
        <v>9122</v>
      </c>
      <c r="X1151">
        <v>6313</v>
      </c>
      <c r="Y1151">
        <v>0.56999999999999995</v>
      </c>
      <c r="Z1151">
        <v>66</v>
      </c>
      <c r="AA1151">
        <v>16821</v>
      </c>
      <c r="AB1151">
        <v>62</v>
      </c>
      <c r="AC1151">
        <v>81.75</v>
      </c>
    </row>
    <row r="1152" spans="1:29" x14ac:dyDescent="0.3">
      <c r="A1152">
        <v>1999</v>
      </c>
      <c r="B1152">
        <v>11</v>
      </c>
      <c r="C1152" s="1">
        <v>36489</v>
      </c>
      <c r="D1152">
        <v>15800</v>
      </c>
      <c r="E1152">
        <v>45</v>
      </c>
      <c r="F1152">
        <v>69</v>
      </c>
      <c r="G1152">
        <v>280</v>
      </c>
      <c r="H1152">
        <v>26</v>
      </c>
      <c r="I1152">
        <v>1910</v>
      </c>
      <c r="J1152">
        <v>2285</v>
      </c>
      <c r="K1152">
        <v>18130</v>
      </c>
      <c r="L1152">
        <v>100</v>
      </c>
      <c r="M1152">
        <v>6178</v>
      </c>
      <c r="N1152">
        <v>4048</v>
      </c>
      <c r="O1152">
        <v>59</v>
      </c>
      <c r="P1152">
        <v>10385</v>
      </c>
      <c r="Q1152">
        <v>1800</v>
      </c>
      <c r="R1152">
        <v>0</v>
      </c>
      <c r="S1152">
        <v>0</v>
      </c>
      <c r="T1152">
        <v>1800</v>
      </c>
      <c r="U1152">
        <v>6719</v>
      </c>
      <c r="V1152">
        <v>-2551</v>
      </c>
      <c r="W1152">
        <v>8622</v>
      </c>
      <c r="X1152">
        <v>5945</v>
      </c>
      <c r="Y1152">
        <v>0.56000000000000005</v>
      </c>
      <c r="Z1152">
        <v>67</v>
      </c>
      <c r="AA1152">
        <v>16220</v>
      </c>
      <c r="AB1152">
        <v>63</v>
      </c>
      <c r="AC1152">
        <v>81.8</v>
      </c>
    </row>
    <row r="1153" spans="1:29" x14ac:dyDescent="0.3">
      <c r="A1153">
        <v>1999</v>
      </c>
      <c r="B1153">
        <v>11</v>
      </c>
      <c r="C1153" s="1">
        <v>36490</v>
      </c>
      <c r="D1153">
        <v>15000</v>
      </c>
      <c r="E1153">
        <v>45</v>
      </c>
      <c r="F1153">
        <v>67</v>
      </c>
      <c r="G1153">
        <v>277</v>
      </c>
      <c r="H1153">
        <v>26</v>
      </c>
      <c r="I1153">
        <v>1890</v>
      </c>
      <c r="J1153">
        <v>2260</v>
      </c>
      <c r="K1153">
        <v>17305</v>
      </c>
      <c r="L1153">
        <v>101</v>
      </c>
      <c r="M1153">
        <v>6673</v>
      </c>
      <c r="N1153">
        <v>4016</v>
      </c>
      <c r="O1153">
        <v>59</v>
      </c>
      <c r="P1153">
        <v>10849</v>
      </c>
      <c r="Q1153">
        <v>1800</v>
      </c>
      <c r="R1153">
        <v>0</v>
      </c>
      <c r="S1153">
        <v>0</v>
      </c>
      <c r="T1153">
        <v>1800</v>
      </c>
      <c r="U1153">
        <v>4105</v>
      </c>
      <c r="V1153">
        <v>-5654</v>
      </c>
      <c r="W1153">
        <v>10436</v>
      </c>
      <c r="X1153">
        <v>4656</v>
      </c>
      <c r="Y1153">
        <v>0.62</v>
      </c>
      <c r="Z1153">
        <v>73</v>
      </c>
      <c r="AA1153">
        <v>15415</v>
      </c>
      <c r="AB1153">
        <v>70</v>
      </c>
      <c r="AC1153">
        <v>82.01</v>
      </c>
    </row>
    <row r="1154" spans="1:29" x14ac:dyDescent="0.3">
      <c r="A1154">
        <v>1999</v>
      </c>
      <c r="B1154">
        <v>11</v>
      </c>
      <c r="C1154" s="1">
        <v>36491</v>
      </c>
      <c r="D1154">
        <v>14800</v>
      </c>
      <c r="E1154">
        <v>45</v>
      </c>
      <c r="F1154">
        <v>64</v>
      </c>
      <c r="G1154">
        <v>275</v>
      </c>
      <c r="H1154">
        <v>26</v>
      </c>
      <c r="I1154">
        <v>1860</v>
      </c>
      <c r="J1154">
        <v>2225</v>
      </c>
      <c r="K1154">
        <v>17070</v>
      </c>
      <c r="L1154">
        <v>100</v>
      </c>
      <c r="M1154">
        <v>6677</v>
      </c>
      <c r="N1154">
        <v>4048</v>
      </c>
      <c r="O1154">
        <v>67</v>
      </c>
      <c r="P1154">
        <v>10892</v>
      </c>
      <c r="Q1154">
        <v>1850</v>
      </c>
      <c r="R1154">
        <v>0</v>
      </c>
      <c r="S1154">
        <v>0</v>
      </c>
      <c r="T1154">
        <v>1850</v>
      </c>
      <c r="U1154">
        <v>2797</v>
      </c>
      <c r="V1154">
        <v>-7072</v>
      </c>
      <c r="W1154">
        <v>11530</v>
      </c>
      <c r="X1154">
        <v>4328</v>
      </c>
      <c r="Y1154">
        <v>0.63</v>
      </c>
      <c r="Z1154">
        <v>75</v>
      </c>
      <c r="AA1154">
        <v>15210</v>
      </c>
      <c r="AB1154">
        <v>72</v>
      </c>
      <c r="AC1154">
        <v>82.25</v>
      </c>
    </row>
    <row r="1155" spans="1:29" x14ac:dyDescent="0.3">
      <c r="A1155">
        <v>1999</v>
      </c>
      <c r="B1155">
        <v>11</v>
      </c>
      <c r="C1155" s="1">
        <v>36492</v>
      </c>
      <c r="D1155">
        <v>14500</v>
      </c>
      <c r="E1155">
        <v>45</v>
      </c>
      <c r="F1155">
        <v>63</v>
      </c>
      <c r="G1155">
        <v>274</v>
      </c>
      <c r="H1155">
        <v>26</v>
      </c>
      <c r="I1155">
        <v>1860</v>
      </c>
      <c r="J1155">
        <v>2223</v>
      </c>
      <c r="K1155">
        <v>16768</v>
      </c>
      <c r="L1155">
        <v>101</v>
      </c>
      <c r="M1155">
        <v>6354</v>
      </c>
      <c r="N1155">
        <v>4056</v>
      </c>
      <c r="O1155">
        <v>68</v>
      </c>
      <c r="P1155">
        <v>10579</v>
      </c>
      <c r="Q1155">
        <v>1900</v>
      </c>
      <c r="R1155">
        <v>0</v>
      </c>
      <c r="S1155">
        <v>0</v>
      </c>
      <c r="T1155">
        <v>1900</v>
      </c>
      <c r="U1155">
        <v>2758</v>
      </c>
      <c r="V1155">
        <v>-6834</v>
      </c>
      <c r="W1155">
        <v>11255</v>
      </c>
      <c r="X1155">
        <v>4289</v>
      </c>
      <c r="Y1155">
        <v>0.62</v>
      </c>
      <c r="Z1155">
        <v>74</v>
      </c>
      <c r="AA1155">
        <v>14908</v>
      </c>
      <c r="AB1155">
        <v>71</v>
      </c>
      <c r="AC1155">
        <v>82.49</v>
      </c>
    </row>
    <row r="1156" spans="1:29" x14ac:dyDescent="0.3">
      <c r="A1156">
        <v>1999</v>
      </c>
      <c r="B1156">
        <v>11</v>
      </c>
      <c r="C1156" s="1">
        <v>36493</v>
      </c>
      <c r="D1156">
        <v>14500</v>
      </c>
      <c r="E1156">
        <v>41</v>
      </c>
      <c r="F1156">
        <v>62</v>
      </c>
      <c r="G1156">
        <v>273</v>
      </c>
      <c r="H1156">
        <v>25</v>
      </c>
      <c r="I1156">
        <v>1870</v>
      </c>
      <c r="J1156">
        <v>2230</v>
      </c>
      <c r="K1156">
        <v>16771</v>
      </c>
      <c r="L1156">
        <v>78</v>
      </c>
      <c r="M1156">
        <v>5986</v>
      </c>
      <c r="N1156">
        <v>4132</v>
      </c>
      <c r="O1156">
        <v>58</v>
      </c>
      <c r="P1156">
        <v>10254</v>
      </c>
      <c r="Q1156">
        <v>1900</v>
      </c>
      <c r="R1156">
        <v>0</v>
      </c>
      <c r="S1156">
        <v>0</v>
      </c>
      <c r="T1156">
        <v>1900</v>
      </c>
      <c r="U1156">
        <v>2758</v>
      </c>
      <c r="V1156">
        <v>-6502</v>
      </c>
      <c r="W1156">
        <v>11251</v>
      </c>
      <c r="X1156">
        <v>4616</v>
      </c>
      <c r="Y1156">
        <v>0.6</v>
      </c>
      <c r="Z1156">
        <v>72</v>
      </c>
      <c r="AA1156">
        <v>14901</v>
      </c>
      <c r="AB1156">
        <v>69</v>
      </c>
      <c r="AC1156">
        <v>82.66</v>
      </c>
    </row>
    <row r="1157" spans="1:29" x14ac:dyDescent="0.3">
      <c r="A1157">
        <v>1999</v>
      </c>
      <c r="B1157">
        <v>11</v>
      </c>
      <c r="C1157" s="1">
        <v>36494</v>
      </c>
      <c r="D1157">
        <v>14900</v>
      </c>
      <c r="E1157">
        <v>36</v>
      </c>
      <c r="F1157">
        <v>70</v>
      </c>
      <c r="G1157">
        <v>279</v>
      </c>
      <c r="H1157">
        <v>25</v>
      </c>
      <c r="I1157">
        <v>1890</v>
      </c>
      <c r="J1157">
        <v>2264</v>
      </c>
      <c r="K1157">
        <v>17200</v>
      </c>
      <c r="L1157">
        <v>100</v>
      </c>
      <c r="M1157">
        <v>5475</v>
      </c>
      <c r="N1157">
        <v>4176</v>
      </c>
      <c r="O1157">
        <v>56</v>
      </c>
      <c r="P1157">
        <v>9807</v>
      </c>
      <c r="Q1157">
        <v>1950</v>
      </c>
      <c r="R1157">
        <v>1146</v>
      </c>
      <c r="S1157">
        <v>0</v>
      </c>
      <c r="T1157">
        <v>804</v>
      </c>
      <c r="U1157">
        <v>2811</v>
      </c>
      <c r="V1157">
        <v>-5255</v>
      </c>
      <c r="W1157">
        <v>11900</v>
      </c>
      <c r="X1157">
        <v>6589</v>
      </c>
      <c r="Y1157">
        <v>0.56000000000000005</v>
      </c>
      <c r="Z1157">
        <v>62</v>
      </c>
      <c r="AA1157">
        <v>15310</v>
      </c>
      <c r="AB1157">
        <v>57</v>
      </c>
      <c r="AC1157">
        <v>82.6</v>
      </c>
    </row>
    <row r="1158" spans="1:29" x14ac:dyDescent="0.3">
      <c r="A1158">
        <v>1999</v>
      </c>
      <c r="B1158">
        <v>12</v>
      </c>
      <c r="C1158" s="1">
        <v>36495</v>
      </c>
      <c r="D1158">
        <v>16000</v>
      </c>
      <c r="E1158">
        <v>10</v>
      </c>
      <c r="F1158">
        <v>107</v>
      </c>
      <c r="G1158">
        <v>274</v>
      </c>
      <c r="H1158">
        <v>26</v>
      </c>
      <c r="I1158">
        <v>1920</v>
      </c>
      <c r="J1158">
        <v>2327</v>
      </c>
      <c r="K1158">
        <v>18337</v>
      </c>
      <c r="L1158">
        <v>99</v>
      </c>
      <c r="M1158">
        <v>5345</v>
      </c>
      <c r="N1158">
        <v>4176</v>
      </c>
      <c r="O1158">
        <v>57</v>
      </c>
      <c r="P1158">
        <v>9677</v>
      </c>
      <c r="Q1158">
        <v>2000</v>
      </c>
      <c r="R1158">
        <v>1146</v>
      </c>
      <c r="S1158">
        <v>0</v>
      </c>
      <c r="T1158">
        <v>854</v>
      </c>
      <c r="U1158">
        <v>2957</v>
      </c>
      <c r="V1158">
        <v>-4948</v>
      </c>
      <c r="W1158">
        <v>12814</v>
      </c>
      <c r="X1158">
        <v>7806</v>
      </c>
      <c r="Y1158">
        <v>0.52</v>
      </c>
      <c r="Z1158">
        <v>57</v>
      </c>
      <c r="AA1158">
        <v>16417</v>
      </c>
      <c r="AB1158">
        <v>52</v>
      </c>
      <c r="AC1158">
        <v>82.42</v>
      </c>
    </row>
    <row r="1159" spans="1:29" x14ac:dyDescent="0.3">
      <c r="A1159">
        <v>1999</v>
      </c>
      <c r="B1159">
        <v>12</v>
      </c>
      <c r="C1159" s="1">
        <v>36496</v>
      </c>
      <c r="D1159">
        <v>17200</v>
      </c>
      <c r="E1159">
        <v>0</v>
      </c>
      <c r="F1159">
        <v>126</v>
      </c>
      <c r="G1159">
        <v>272</v>
      </c>
      <c r="H1159">
        <v>26</v>
      </c>
      <c r="I1159">
        <v>1880</v>
      </c>
      <c r="J1159">
        <v>2304</v>
      </c>
      <c r="K1159">
        <v>19504</v>
      </c>
      <c r="L1159">
        <v>106</v>
      </c>
      <c r="M1159">
        <v>5815</v>
      </c>
      <c r="N1159">
        <v>4093</v>
      </c>
      <c r="O1159">
        <v>59</v>
      </c>
      <c r="P1159">
        <v>10073</v>
      </c>
      <c r="Q1159">
        <v>2000</v>
      </c>
      <c r="R1159">
        <v>1146</v>
      </c>
      <c r="S1159">
        <v>0</v>
      </c>
      <c r="T1159">
        <v>854</v>
      </c>
      <c r="U1159">
        <v>3117</v>
      </c>
      <c r="V1159">
        <v>-5207</v>
      </c>
      <c r="W1159">
        <v>13844</v>
      </c>
      <c r="X1159">
        <v>8577</v>
      </c>
      <c r="Y1159">
        <v>0.51</v>
      </c>
      <c r="Z1159">
        <v>56</v>
      </c>
      <c r="AA1159">
        <v>17624</v>
      </c>
      <c r="AB1159">
        <v>51</v>
      </c>
      <c r="AC1159">
        <v>82.2</v>
      </c>
    </row>
    <row r="1160" spans="1:29" x14ac:dyDescent="0.3">
      <c r="A1160">
        <v>1999</v>
      </c>
      <c r="B1160">
        <v>12</v>
      </c>
      <c r="C1160" s="1">
        <v>36497</v>
      </c>
      <c r="D1160">
        <v>19000</v>
      </c>
      <c r="E1160">
        <v>0</v>
      </c>
      <c r="F1160">
        <v>101</v>
      </c>
      <c r="G1160">
        <v>274</v>
      </c>
      <c r="H1160">
        <v>24</v>
      </c>
      <c r="I1160">
        <v>1850</v>
      </c>
      <c r="J1160">
        <v>2249</v>
      </c>
      <c r="K1160">
        <v>21249</v>
      </c>
      <c r="L1160">
        <v>72</v>
      </c>
      <c r="M1160">
        <v>5606</v>
      </c>
      <c r="N1160">
        <v>4042</v>
      </c>
      <c r="O1160">
        <v>59</v>
      </c>
      <c r="P1160">
        <v>9779</v>
      </c>
      <c r="Q1160">
        <v>2000</v>
      </c>
      <c r="R1160">
        <v>1146</v>
      </c>
      <c r="S1160">
        <v>0</v>
      </c>
      <c r="T1160">
        <v>854</v>
      </c>
      <c r="U1160">
        <v>3356</v>
      </c>
      <c r="V1160">
        <v>-4729</v>
      </c>
      <c r="W1160">
        <v>15405</v>
      </c>
      <c r="X1160">
        <v>10616</v>
      </c>
      <c r="Y1160">
        <v>0.45</v>
      </c>
      <c r="Z1160">
        <v>50</v>
      </c>
      <c r="AA1160">
        <v>19399</v>
      </c>
      <c r="AB1160">
        <v>45</v>
      </c>
      <c r="AC1160">
        <v>81.849999999999994</v>
      </c>
    </row>
    <row r="1161" spans="1:29" x14ac:dyDescent="0.3">
      <c r="A1161">
        <v>1999</v>
      </c>
      <c r="B1161">
        <v>12</v>
      </c>
      <c r="C1161" s="1">
        <v>36498</v>
      </c>
      <c r="D1161">
        <v>18700</v>
      </c>
      <c r="E1161">
        <v>25</v>
      </c>
      <c r="F1161">
        <v>96</v>
      </c>
      <c r="G1161">
        <v>274</v>
      </c>
      <c r="H1161">
        <v>30</v>
      </c>
      <c r="I1161">
        <v>1820</v>
      </c>
      <c r="J1161">
        <v>2220</v>
      </c>
      <c r="K1161">
        <v>20945</v>
      </c>
      <c r="L1161">
        <v>60</v>
      </c>
      <c r="M1161">
        <v>5560</v>
      </c>
      <c r="N1161">
        <v>4017</v>
      </c>
      <c r="O1161">
        <v>56</v>
      </c>
      <c r="P1161">
        <v>9693</v>
      </c>
      <c r="Q1161">
        <v>2050</v>
      </c>
      <c r="R1161">
        <v>1146</v>
      </c>
      <c r="S1161">
        <v>0</v>
      </c>
      <c r="T1161">
        <v>904</v>
      </c>
      <c r="U1161">
        <v>3316</v>
      </c>
      <c r="V1161">
        <v>-4745</v>
      </c>
      <c r="W1161">
        <v>15156</v>
      </c>
      <c r="X1161">
        <v>10348</v>
      </c>
      <c r="Y1161">
        <v>0.46</v>
      </c>
      <c r="Z1161">
        <v>51</v>
      </c>
      <c r="AA1161">
        <v>19125</v>
      </c>
      <c r="AB1161">
        <v>46</v>
      </c>
      <c r="AC1161">
        <v>81.540000000000006</v>
      </c>
    </row>
    <row r="1162" spans="1:29" x14ac:dyDescent="0.3">
      <c r="A1162">
        <v>1999</v>
      </c>
      <c r="B1162">
        <v>12</v>
      </c>
      <c r="C1162" s="1">
        <v>36499</v>
      </c>
      <c r="D1162">
        <v>18100</v>
      </c>
      <c r="E1162">
        <v>22</v>
      </c>
      <c r="F1162">
        <v>82</v>
      </c>
      <c r="G1162">
        <v>275</v>
      </c>
      <c r="H1162">
        <v>26</v>
      </c>
      <c r="I1162">
        <v>1810</v>
      </c>
      <c r="J1162">
        <v>2193</v>
      </c>
      <c r="K1162">
        <v>20315</v>
      </c>
      <c r="L1162">
        <v>57</v>
      </c>
      <c r="M1162">
        <v>5536</v>
      </c>
      <c r="N1162">
        <v>4024</v>
      </c>
      <c r="O1162">
        <v>58</v>
      </c>
      <c r="P1162">
        <v>9675</v>
      </c>
      <c r="Q1162">
        <v>2100</v>
      </c>
      <c r="R1162">
        <v>0</v>
      </c>
      <c r="S1162">
        <v>0</v>
      </c>
      <c r="T1162">
        <v>2100</v>
      </c>
      <c r="U1162">
        <v>3236</v>
      </c>
      <c r="V1162">
        <v>-5611</v>
      </c>
      <c r="W1162">
        <v>14298</v>
      </c>
      <c r="X1162">
        <v>8539</v>
      </c>
      <c r="Y1162">
        <v>0.47</v>
      </c>
      <c r="Z1162">
        <v>58</v>
      </c>
      <c r="AA1162">
        <v>18505</v>
      </c>
      <c r="AB1162">
        <v>54</v>
      </c>
      <c r="AC1162">
        <v>81.37</v>
      </c>
    </row>
    <row r="1163" spans="1:29" x14ac:dyDescent="0.3">
      <c r="A1163">
        <v>1999</v>
      </c>
      <c r="B1163">
        <v>12</v>
      </c>
      <c r="C1163" s="1">
        <v>36500</v>
      </c>
      <c r="D1163">
        <v>17600</v>
      </c>
      <c r="E1163">
        <v>29</v>
      </c>
      <c r="F1163">
        <v>75</v>
      </c>
      <c r="G1163">
        <v>271</v>
      </c>
      <c r="H1163">
        <v>23</v>
      </c>
      <c r="I1163">
        <v>1810</v>
      </c>
      <c r="J1163">
        <v>2179</v>
      </c>
      <c r="K1163">
        <v>19808</v>
      </c>
      <c r="L1163">
        <v>63</v>
      </c>
      <c r="M1163">
        <v>6678</v>
      </c>
      <c r="N1163">
        <v>4016</v>
      </c>
      <c r="O1163">
        <v>63</v>
      </c>
      <c r="P1163">
        <v>10820</v>
      </c>
      <c r="Q1163">
        <v>2100</v>
      </c>
      <c r="R1163">
        <v>0</v>
      </c>
      <c r="S1163">
        <v>0</v>
      </c>
      <c r="T1163">
        <v>2100</v>
      </c>
      <c r="U1163">
        <v>3170</v>
      </c>
      <c r="V1163">
        <v>-6836</v>
      </c>
      <c r="W1163">
        <v>13871</v>
      </c>
      <c r="X1163">
        <v>6889</v>
      </c>
      <c r="Y1163">
        <v>0.54</v>
      </c>
      <c r="Z1163">
        <v>65</v>
      </c>
      <c r="AA1163">
        <v>17998</v>
      </c>
      <c r="AB1163">
        <v>62</v>
      </c>
      <c r="AC1163">
        <v>81.349999999999994</v>
      </c>
    </row>
    <row r="1164" spans="1:29" x14ac:dyDescent="0.3">
      <c r="A1164">
        <v>1999</v>
      </c>
      <c r="B1164">
        <v>12</v>
      </c>
      <c r="C1164" s="1">
        <v>36501</v>
      </c>
      <c r="D1164">
        <v>17300</v>
      </c>
      <c r="E1164">
        <v>63</v>
      </c>
      <c r="F1164">
        <v>71</v>
      </c>
      <c r="G1164">
        <v>271</v>
      </c>
      <c r="H1164">
        <v>24</v>
      </c>
      <c r="I1164">
        <v>1780</v>
      </c>
      <c r="J1164">
        <v>2146</v>
      </c>
      <c r="K1164">
        <v>19509</v>
      </c>
      <c r="L1164">
        <v>45</v>
      </c>
      <c r="M1164">
        <v>6672</v>
      </c>
      <c r="N1164">
        <v>4023</v>
      </c>
      <c r="O1164">
        <v>60</v>
      </c>
      <c r="P1164">
        <v>10800</v>
      </c>
      <c r="Q1164">
        <v>2150</v>
      </c>
      <c r="R1164">
        <v>0</v>
      </c>
      <c r="S1164">
        <v>0</v>
      </c>
      <c r="T1164">
        <v>2150</v>
      </c>
      <c r="U1164">
        <v>3130</v>
      </c>
      <c r="V1164">
        <v>-6921</v>
      </c>
      <c r="W1164">
        <v>13631</v>
      </c>
      <c r="X1164">
        <v>6560</v>
      </c>
      <c r="Y1164">
        <v>0.55000000000000004</v>
      </c>
      <c r="Z1164">
        <v>66</v>
      </c>
      <c r="AA1164">
        <v>17729</v>
      </c>
      <c r="AB1164">
        <v>63</v>
      </c>
      <c r="AC1164">
        <v>81.36</v>
      </c>
    </row>
    <row r="1165" spans="1:29" x14ac:dyDescent="0.3">
      <c r="A1165">
        <v>1999</v>
      </c>
      <c r="B1165">
        <v>12</v>
      </c>
      <c r="C1165" s="1">
        <v>36502</v>
      </c>
      <c r="D1165">
        <v>17000</v>
      </c>
      <c r="E1165">
        <v>25</v>
      </c>
      <c r="F1165">
        <v>68</v>
      </c>
      <c r="G1165">
        <v>274</v>
      </c>
      <c r="H1165">
        <v>28</v>
      </c>
      <c r="I1165">
        <v>1760</v>
      </c>
      <c r="J1165">
        <v>2130</v>
      </c>
      <c r="K1165">
        <v>19155</v>
      </c>
      <c r="L1165">
        <v>38</v>
      </c>
      <c r="M1165">
        <v>6679</v>
      </c>
      <c r="N1165">
        <v>4027</v>
      </c>
      <c r="O1165">
        <v>76</v>
      </c>
      <c r="P1165">
        <v>10820</v>
      </c>
      <c r="Q1165">
        <v>2150</v>
      </c>
      <c r="R1165">
        <v>0</v>
      </c>
      <c r="S1165">
        <v>0</v>
      </c>
      <c r="T1165">
        <v>2150</v>
      </c>
      <c r="U1165">
        <v>3090</v>
      </c>
      <c r="V1165">
        <v>-6998</v>
      </c>
      <c r="W1165">
        <v>13333</v>
      </c>
      <c r="X1165">
        <v>6185</v>
      </c>
      <c r="Y1165">
        <v>0.56000000000000005</v>
      </c>
      <c r="Z1165">
        <v>68</v>
      </c>
      <c r="AA1165">
        <v>17395</v>
      </c>
      <c r="AB1165">
        <v>64</v>
      </c>
      <c r="AC1165">
        <v>81.41</v>
      </c>
    </row>
    <row r="1166" spans="1:29" x14ac:dyDescent="0.3">
      <c r="A1166">
        <v>1999</v>
      </c>
      <c r="B1166">
        <v>12</v>
      </c>
      <c r="C1166" s="1">
        <v>36503</v>
      </c>
      <c r="D1166">
        <v>16600</v>
      </c>
      <c r="E1166">
        <v>36</v>
      </c>
      <c r="F1166">
        <v>70</v>
      </c>
      <c r="G1166">
        <v>277</v>
      </c>
      <c r="H1166">
        <v>27</v>
      </c>
      <c r="I1166">
        <v>1750</v>
      </c>
      <c r="J1166">
        <v>2124</v>
      </c>
      <c r="K1166">
        <v>18760</v>
      </c>
      <c r="L1166">
        <v>38</v>
      </c>
      <c r="M1166">
        <v>6672</v>
      </c>
      <c r="N1166">
        <v>4022</v>
      </c>
      <c r="O1166">
        <v>82</v>
      </c>
      <c r="P1166">
        <v>10814</v>
      </c>
      <c r="Q1166">
        <v>2150</v>
      </c>
      <c r="R1166">
        <v>1146</v>
      </c>
      <c r="S1166">
        <v>0</v>
      </c>
      <c r="T1166">
        <v>1004</v>
      </c>
      <c r="U1166">
        <v>3037</v>
      </c>
      <c r="V1166">
        <v>-6305</v>
      </c>
      <c r="W1166">
        <v>13318</v>
      </c>
      <c r="X1166">
        <v>6942</v>
      </c>
      <c r="Y1166">
        <v>0.56999999999999995</v>
      </c>
      <c r="Z1166">
        <v>63</v>
      </c>
      <c r="AA1166">
        <v>17010</v>
      </c>
      <c r="AB1166">
        <v>59</v>
      </c>
      <c r="AC1166">
        <v>81.38</v>
      </c>
    </row>
    <row r="1167" spans="1:29" x14ac:dyDescent="0.3">
      <c r="A1167">
        <v>1999</v>
      </c>
      <c r="B1167">
        <v>12</v>
      </c>
      <c r="C1167" s="1">
        <v>36504</v>
      </c>
      <c r="D1167">
        <v>16900</v>
      </c>
      <c r="E1167">
        <v>23</v>
      </c>
      <c r="F1167">
        <v>67</v>
      </c>
      <c r="G1167">
        <v>277</v>
      </c>
      <c r="H1167">
        <v>26</v>
      </c>
      <c r="I1167">
        <v>1750</v>
      </c>
      <c r="J1167">
        <v>2120</v>
      </c>
      <c r="K1167">
        <v>19043</v>
      </c>
      <c r="L1167">
        <v>25</v>
      </c>
      <c r="M1167">
        <v>3291</v>
      </c>
      <c r="N1167">
        <v>1739</v>
      </c>
      <c r="O1167">
        <v>76</v>
      </c>
      <c r="P1167">
        <v>5131</v>
      </c>
      <c r="Q1167">
        <v>2200</v>
      </c>
      <c r="R1167">
        <v>1146</v>
      </c>
      <c r="S1167">
        <v>0</v>
      </c>
      <c r="T1167">
        <v>1054</v>
      </c>
      <c r="U1167">
        <v>3077</v>
      </c>
      <c r="V1167">
        <v>-619</v>
      </c>
      <c r="W1167">
        <v>13551</v>
      </c>
      <c r="X1167">
        <v>12859</v>
      </c>
      <c r="Y1167">
        <v>0.26</v>
      </c>
      <c r="Z1167">
        <v>32</v>
      </c>
      <c r="AA1167">
        <v>17293</v>
      </c>
      <c r="AB1167">
        <v>26</v>
      </c>
      <c r="AC1167">
        <v>80.95</v>
      </c>
    </row>
    <row r="1168" spans="1:29" x14ac:dyDescent="0.3">
      <c r="A1168">
        <v>1999</v>
      </c>
      <c r="B1168">
        <v>12</v>
      </c>
      <c r="C1168" s="1">
        <v>36505</v>
      </c>
      <c r="D1168">
        <v>17700</v>
      </c>
      <c r="E1168">
        <v>40</v>
      </c>
      <c r="F1168">
        <v>69</v>
      </c>
      <c r="G1168">
        <v>276</v>
      </c>
      <c r="H1168">
        <v>26</v>
      </c>
      <c r="I1168">
        <v>1760</v>
      </c>
      <c r="J1168">
        <v>2131</v>
      </c>
      <c r="K1168">
        <v>19871</v>
      </c>
      <c r="L1168">
        <v>38</v>
      </c>
      <c r="M1168">
        <v>3290</v>
      </c>
      <c r="N1168">
        <v>828</v>
      </c>
      <c r="O1168">
        <v>73</v>
      </c>
      <c r="P1168">
        <v>4229</v>
      </c>
      <c r="Q1168">
        <v>2200</v>
      </c>
      <c r="R1168">
        <v>1146</v>
      </c>
      <c r="S1168">
        <v>0</v>
      </c>
      <c r="T1168">
        <v>1054</v>
      </c>
      <c r="U1168">
        <v>3183</v>
      </c>
      <c r="V1168">
        <v>400</v>
      </c>
      <c r="W1168">
        <v>14262</v>
      </c>
      <c r="X1168">
        <v>14588</v>
      </c>
      <c r="Y1168">
        <v>0.21</v>
      </c>
      <c r="Z1168">
        <v>27</v>
      </c>
      <c r="AA1168">
        <v>18111</v>
      </c>
      <c r="AB1168">
        <v>19</v>
      </c>
      <c r="AC1168">
        <v>80.47</v>
      </c>
    </row>
    <row r="1169" spans="1:29" x14ac:dyDescent="0.3">
      <c r="A1169">
        <v>1999</v>
      </c>
      <c r="B1169">
        <v>12</v>
      </c>
      <c r="C1169" s="1">
        <v>36506</v>
      </c>
      <c r="D1169">
        <v>17800</v>
      </c>
      <c r="E1169">
        <v>0</v>
      </c>
      <c r="F1169">
        <v>67</v>
      </c>
      <c r="G1169">
        <v>276</v>
      </c>
      <c r="H1169">
        <v>26</v>
      </c>
      <c r="I1169">
        <v>1740</v>
      </c>
      <c r="J1169">
        <v>2109</v>
      </c>
      <c r="K1169">
        <v>19909</v>
      </c>
      <c r="L1169">
        <v>38</v>
      </c>
      <c r="M1169">
        <v>3298</v>
      </c>
      <c r="N1169">
        <v>828</v>
      </c>
      <c r="O1169">
        <v>70</v>
      </c>
      <c r="P1169">
        <v>4234</v>
      </c>
      <c r="Q1169">
        <v>2200</v>
      </c>
      <c r="R1169">
        <v>1146</v>
      </c>
      <c r="S1169">
        <v>0</v>
      </c>
      <c r="T1169">
        <v>1054</v>
      </c>
      <c r="U1169">
        <v>3196</v>
      </c>
      <c r="V1169">
        <v>386</v>
      </c>
      <c r="W1169">
        <v>14309</v>
      </c>
      <c r="X1169">
        <v>14620</v>
      </c>
      <c r="Y1169">
        <v>0.21</v>
      </c>
      <c r="Z1169">
        <v>27</v>
      </c>
      <c r="AA1169">
        <v>18169</v>
      </c>
      <c r="AB1169">
        <v>20</v>
      </c>
      <c r="AC1169">
        <v>80.010000000000005</v>
      </c>
    </row>
    <row r="1170" spans="1:29" x14ac:dyDescent="0.3">
      <c r="A1170">
        <v>1999</v>
      </c>
      <c r="B1170">
        <v>12</v>
      </c>
      <c r="C1170" s="1">
        <v>36507</v>
      </c>
      <c r="D1170">
        <v>17800</v>
      </c>
      <c r="E1170">
        <v>9</v>
      </c>
      <c r="F1170">
        <v>66</v>
      </c>
      <c r="G1170">
        <v>273</v>
      </c>
      <c r="H1170">
        <v>26</v>
      </c>
      <c r="I1170">
        <v>1700</v>
      </c>
      <c r="J1170">
        <v>2065</v>
      </c>
      <c r="K1170">
        <v>19874</v>
      </c>
      <c r="L1170">
        <v>39</v>
      </c>
      <c r="M1170">
        <v>791</v>
      </c>
      <c r="N1170">
        <v>678</v>
      </c>
      <c r="O1170">
        <v>76</v>
      </c>
      <c r="P1170">
        <v>1584</v>
      </c>
      <c r="Q1170">
        <v>2200</v>
      </c>
      <c r="R1170">
        <v>1146</v>
      </c>
      <c r="S1170">
        <v>0</v>
      </c>
      <c r="T1170">
        <v>1054</v>
      </c>
      <c r="U1170">
        <v>3196</v>
      </c>
      <c r="V1170">
        <v>2992</v>
      </c>
      <c r="W1170">
        <v>14318</v>
      </c>
      <c r="X1170">
        <v>17236</v>
      </c>
      <c r="Y1170">
        <v>7.0000000000000007E-2</v>
      </c>
      <c r="Z1170">
        <v>13</v>
      </c>
      <c r="AA1170">
        <v>18174</v>
      </c>
      <c r="AB1170">
        <v>5</v>
      </c>
      <c r="AC1170">
        <v>79.47</v>
      </c>
    </row>
    <row r="1171" spans="1:29" x14ac:dyDescent="0.3">
      <c r="A1171">
        <v>1999</v>
      </c>
      <c r="B1171">
        <v>12</v>
      </c>
      <c r="C1171" s="1">
        <v>36508</v>
      </c>
      <c r="D1171">
        <v>17800</v>
      </c>
      <c r="E1171">
        <v>20</v>
      </c>
      <c r="F1171">
        <v>67</v>
      </c>
      <c r="G1171">
        <v>273</v>
      </c>
      <c r="H1171">
        <v>26</v>
      </c>
      <c r="I1171">
        <v>1670</v>
      </c>
      <c r="J1171">
        <v>2036</v>
      </c>
      <c r="K1171">
        <v>19856</v>
      </c>
      <c r="L1171">
        <v>40</v>
      </c>
      <c r="M1171">
        <v>792</v>
      </c>
      <c r="N1171">
        <v>714</v>
      </c>
      <c r="O1171">
        <v>69</v>
      </c>
      <c r="P1171">
        <v>1615</v>
      </c>
      <c r="Q1171">
        <v>2200</v>
      </c>
      <c r="R1171">
        <v>0</v>
      </c>
      <c r="S1171">
        <v>0</v>
      </c>
      <c r="T1171">
        <v>2200</v>
      </c>
      <c r="U1171">
        <v>4055</v>
      </c>
      <c r="V1171">
        <v>3046</v>
      </c>
      <c r="W1171">
        <v>13149</v>
      </c>
      <c r="X1171">
        <v>16041</v>
      </c>
      <c r="Y1171">
        <v>0.08</v>
      </c>
      <c r="Z1171">
        <v>19</v>
      </c>
      <c r="AA1171">
        <v>18186</v>
      </c>
      <c r="AB1171">
        <v>12</v>
      </c>
      <c r="AC1171">
        <v>79</v>
      </c>
    </row>
    <row r="1172" spans="1:29" x14ac:dyDescent="0.3">
      <c r="A1172">
        <v>1999</v>
      </c>
      <c r="B1172">
        <v>12</v>
      </c>
      <c r="C1172" s="1">
        <v>36509</v>
      </c>
      <c r="D1172">
        <v>17800</v>
      </c>
      <c r="E1172">
        <v>13</v>
      </c>
      <c r="F1172">
        <v>72</v>
      </c>
      <c r="G1172">
        <v>275</v>
      </c>
      <c r="H1172">
        <v>29</v>
      </c>
      <c r="I1172">
        <v>1650</v>
      </c>
      <c r="J1172">
        <v>2026</v>
      </c>
      <c r="K1172">
        <v>19839</v>
      </c>
      <c r="L1172">
        <v>40</v>
      </c>
      <c r="M1172">
        <v>794</v>
      </c>
      <c r="N1172">
        <v>716</v>
      </c>
      <c r="O1172">
        <v>79</v>
      </c>
      <c r="P1172">
        <v>1629</v>
      </c>
      <c r="Q1172">
        <v>2200</v>
      </c>
      <c r="R1172">
        <v>0</v>
      </c>
      <c r="S1172">
        <v>0</v>
      </c>
      <c r="T1172">
        <v>2200</v>
      </c>
      <c r="U1172">
        <v>5702</v>
      </c>
      <c r="V1172">
        <v>4669</v>
      </c>
      <c r="W1172">
        <v>11495</v>
      </c>
      <c r="X1172">
        <v>16010</v>
      </c>
      <c r="Y1172">
        <v>0.08</v>
      </c>
      <c r="Z1172">
        <v>19</v>
      </c>
      <c r="AA1172">
        <v>18189</v>
      </c>
      <c r="AB1172">
        <v>12</v>
      </c>
      <c r="AC1172">
        <v>78.569999999999993</v>
      </c>
    </row>
    <row r="1173" spans="1:29" x14ac:dyDescent="0.3">
      <c r="A1173">
        <v>1999</v>
      </c>
      <c r="B1173">
        <v>12</v>
      </c>
      <c r="C1173" s="1">
        <v>36510</v>
      </c>
      <c r="D1173">
        <v>17600</v>
      </c>
      <c r="E1173">
        <v>53</v>
      </c>
      <c r="F1173">
        <v>69</v>
      </c>
      <c r="G1173">
        <v>275</v>
      </c>
      <c r="H1173">
        <v>32</v>
      </c>
      <c r="I1173">
        <v>1670</v>
      </c>
      <c r="J1173">
        <v>2046</v>
      </c>
      <c r="K1173">
        <v>19699</v>
      </c>
      <c r="L1173">
        <v>40</v>
      </c>
      <c r="M1173">
        <v>797</v>
      </c>
      <c r="N1173">
        <v>708</v>
      </c>
      <c r="O1173">
        <v>77</v>
      </c>
      <c r="P1173">
        <v>1622</v>
      </c>
      <c r="Q1173">
        <v>2200</v>
      </c>
      <c r="R1173">
        <v>0</v>
      </c>
      <c r="S1173">
        <v>0</v>
      </c>
      <c r="T1173">
        <v>2200</v>
      </c>
      <c r="U1173">
        <v>7247</v>
      </c>
      <c r="V1173">
        <v>6241</v>
      </c>
      <c r="W1173">
        <v>9790</v>
      </c>
      <c r="X1173">
        <v>15877</v>
      </c>
      <c r="Y1173">
        <v>0.08</v>
      </c>
      <c r="Z1173">
        <v>19</v>
      </c>
      <c r="AA1173">
        <v>18029</v>
      </c>
      <c r="AB1173">
        <v>12</v>
      </c>
      <c r="AC1173">
        <v>78.16</v>
      </c>
    </row>
    <row r="1174" spans="1:29" x14ac:dyDescent="0.3">
      <c r="A1174">
        <v>1999</v>
      </c>
      <c r="B1174">
        <v>12</v>
      </c>
      <c r="C1174" s="1">
        <v>36511</v>
      </c>
      <c r="D1174">
        <v>17200</v>
      </c>
      <c r="E1174">
        <v>70</v>
      </c>
      <c r="F1174">
        <v>67</v>
      </c>
      <c r="G1174">
        <v>276</v>
      </c>
      <c r="H1174">
        <v>29</v>
      </c>
      <c r="I1174">
        <v>1690</v>
      </c>
      <c r="J1174">
        <v>2062</v>
      </c>
      <c r="K1174">
        <v>19332</v>
      </c>
      <c r="L1174">
        <v>40</v>
      </c>
      <c r="M1174">
        <v>800</v>
      </c>
      <c r="N1174">
        <v>711</v>
      </c>
      <c r="O1174">
        <v>79</v>
      </c>
      <c r="P1174">
        <v>1630</v>
      </c>
      <c r="Q1174">
        <v>2200</v>
      </c>
      <c r="R1174">
        <v>0</v>
      </c>
      <c r="S1174">
        <v>0</v>
      </c>
      <c r="T1174">
        <v>2200</v>
      </c>
      <c r="U1174">
        <v>7130</v>
      </c>
      <c r="V1174">
        <v>6132</v>
      </c>
      <c r="W1174">
        <v>9524</v>
      </c>
      <c r="X1174">
        <v>15502</v>
      </c>
      <c r="Y1174">
        <v>0.08</v>
      </c>
      <c r="Z1174">
        <v>20</v>
      </c>
      <c r="AA1174">
        <v>17642</v>
      </c>
      <c r="AB1174">
        <v>12</v>
      </c>
      <c r="AC1174">
        <v>77.790000000000006</v>
      </c>
    </row>
    <row r="1175" spans="1:29" x14ac:dyDescent="0.3">
      <c r="A1175">
        <v>1999</v>
      </c>
      <c r="B1175">
        <v>12</v>
      </c>
      <c r="C1175" s="1">
        <v>36512</v>
      </c>
      <c r="D1175">
        <v>16600</v>
      </c>
      <c r="E1175">
        <v>61</v>
      </c>
      <c r="F1175">
        <v>65</v>
      </c>
      <c r="G1175">
        <v>275</v>
      </c>
      <c r="H1175">
        <v>28</v>
      </c>
      <c r="I1175">
        <v>1690</v>
      </c>
      <c r="J1175">
        <v>2058</v>
      </c>
      <c r="K1175">
        <v>18719</v>
      </c>
      <c r="L1175">
        <v>40</v>
      </c>
      <c r="M1175">
        <v>787</v>
      </c>
      <c r="N1175">
        <v>713</v>
      </c>
      <c r="O1175">
        <v>87</v>
      </c>
      <c r="P1175">
        <v>1627</v>
      </c>
      <c r="Q1175">
        <v>2150</v>
      </c>
      <c r="R1175">
        <v>0</v>
      </c>
      <c r="S1175">
        <v>0</v>
      </c>
      <c r="T1175">
        <v>2150</v>
      </c>
      <c r="U1175">
        <v>6954</v>
      </c>
      <c r="V1175">
        <v>5987</v>
      </c>
      <c r="W1175">
        <v>9105</v>
      </c>
      <c r="X1175">
        <v>14942</v>
      </c>
      <c r="Y1175">
        <v>0.08</v>
      </c>
      <c r="Z1175">
        <v>20</v>
      </c>
      <c r="AA1175">
        <v>17029</v>
      </c>
      <c r="AB1175">
        <v>12</v>
      </c>
      <c r="AC1175">
        <v>77.459999999999994</v>
      </c>
    </row>
    <row r="1176" spans="1:29" x14ac:dyDescent="0.3">
      <c r="A1176">
        <v>1999</v>
      </c>
      <c r="B1176">
        <v>12</v>
      </c>
      <c r="C1176" s="1">
        <v>36513</v>
      </c>
      <c r="D1176">
        <v>16300</v>
      </c>
      <c r="E1176">
        <v>29</v>
      </c>
      <c r="F1176">
        <v>64</v>
      </c>
      <c r="G1176">
        <v>273</v>
      </c>
      <c r="H1176">
        <v>29</v>
      </c>
      <c r="I1176">
        <v>1700</v>
      </c>
      <c r="J1176">
        <v>2066</v>
      </c>
      <c r="K1176">
        <v>18395</v>
      </c>
      <c r="L1176">
        <v>34</v>
      </c>
      <c r="M1176">
        <v>796</v>
      </c>
      <c r="N1176">
        <v>713</v>
      </c>
      <c r="O1176">
        <v>91</v>
      </c>
      <c r="P1176">
        <v>1634</v>
      </c>
      <c r="Q1176">
        <v>2150</v>
      </c>
      <c r="R1176">
        <v>0</v>
      </c>
      <c r="S1176">
        <v>0</v>
      </c>
      <c r="T1176">
        <v>2150</v>
      </c>
      <c r="U1176">
        <v>6866</v>
      </c>
      <c r="V1176">
        <v>5900</v>
      </c>
      <c r="W1176">
        <v>8861</v>
      </c>
      <c r="X1176">
        <v>14610</v>
      </c>
      <c r="Y1176">
        <v>0.08</v>
      </c>
      <c r="Z1176">
        <v>21</v>
      </c>
      <c r="AA1176">
        <v>16695</v>
      </c>
      <c r="AB1176">
        <v>12</v>
      </c>
      <c r="AC1176">
        <v>77.17</v>
      </c>
    </row>
    <row r="1177" spans="1:29" x14ac:dyDescent="0.3">
      <c r="A1177">
        <v>1999</v>
      </c>
      <c r="B1177">
        <v>12</v>
      </c>
      <c r="C1177" s="1">
        <v>36514</v>
      </c>
      <c r="D1177">
        <v>15800</v>
      </c>
      <c r="E1177">
        <v>20</v>
      </c>
      <c r="F1177">
        <v>64</v>
      </c>
      <c r="G1177">
        <v>271</v>
      </c>
      <c r="H1177">
        <v>29</v>
      </c>
      <c r="I1177">
        <v>1650</v>
      </c>
      <c r="J1177">
        <v>2014</v>
      </c>
      <c r="K1177">
        <v>17834</v>
      </c>
      <c r="L1177">
        <v>27</v>
      </c>
      <c r="M1177">
        <v>1291</v>
      </c>
      <c r="N1177">
        <v>715</v>
      </c>
      <c r="O1177">
        <v>84</v>
      </c>
      <c r="P1177">
        <v>2117</v>
      </c>
      <c r="Q1177">
        <v>2150</v>
      </c>
      <c r="R1177">
        <v>0</v>
      </c>
      <c r="S1177">
        <v>0</v>
      </c>
      <c r="T1177">
        <v>2150</v>
      </c>
      <c r="U1177">
        <v>6719</v>
      </c>
      <c r="V1177">
        <v>5218</v>
      </c>
      <c r="W1177">
        <v>8499</v>
      </c>
      <c r="X1177">
        <v>13566</v>
      </c>
      <c r="Y1177">
        <v>0.11</v>
      </c>
      <c r="Z1177">
        <v>24</v>
      </c>
      <c r="AA1177">
        <v>16184</v>
      </c>
      <c r="AB1177">
        <v>16</v>
      </c>
      <c r="AC1177">
        <v>76.94</v>
      </c>
    </row>
    <row r="1178" spans="1:29" x14ac:dyDescent="0.3">
      <c r="A1178">
        <v>1999</v>
      </c>
      <c r="B1178">
        <v>12</v>
      </c>
      <c r="C1178" s="1">
        <v>36515</v>
      </c>
      <c r="D1178">
        <v>15300</v>
      </c>
      <c r="E1178">
        <v>24</v>
      </c>
      <c r="F1178">
        <v>64</v>
      </c>
      <c r="G1178">
        <v>272</v>
      </c>
      <c r="H1178">
        <v>29</v>
      </c>
      <c r="I1178">
        <v>1620</v>
      </c>
      <c r="J1178">
        <v>1985</v>
      </c>
      <c r="K1178">
        <v>17309</v>
      </c>
      <c r="L1178">
        <v>0</v>
      </c>
      <c r="M1178">
        <v>2300</v>
      </c>
      <c r="N1178">
        <v>716</v>
      </c>
      <c r="O1178">
        <v>90</v>
      </c>
      <c r="P1178">
        <v>3106</v>
      </c>
      <c r="Q1178">
        <v>2100</v>
      </c>
      <c r="R1178">
        <v>0</v>
      </c>
      <c r="S1178">
        <v>0</v>
      </c>
      <c r="T1178">
        <v>2100</v>
      </c>
      <c r="U1178">
        <v>6573</v>
      </c>
      <c r="V1178">
        <v>4086</v>
      </c>
      <c r="W1178">
        <v>8163</v>
      </c>
      <c r="X1178">
        <v>12102</v>
      </c>
      <c r="Y1178">
        <v>0.17</v>
      </c>
      <c r="Z1178">
        <v>30</v>
      </c>
      <c r="AA1178">
        <v>15689</v>
      </c>
      <c r="AB1178">
        <v>23</v>
      </c>
      <c r="AC1178">
        <v>76.8</v>
      </c>
    </row>
    <row r="1179" spans="1:29" x14ac:dyDescent="0.3">
      <c r="A1179">
        <v>1999</v>
      </c>
      <c r="B1179">
        <v>12</v>
      </c>
      <c r="C1179" s="1">
        <v>36516</v>
      </c>
      <c r="D1179">
        <v>15300</v>
      </c>
      <c r="E1179">
        <v>30</v>
      </c>
      <c r="F1179">
        <v>63</v>
      </c>
      <c r="G1179">
        <v>275</v>
      </c>
      <c r="H1179">
        <v>29</v>
      </c>
      <c r="I1179">
        <v>1600</v>
      </c>
      <c r="J1179">
        <v>1967</v>
      </c>
      <c r="K1179">
        <v>17297</v>
      </c>
      <c r="L1179">
        <v>0</v>
      </c>
      <c r="M1179">
        <v>3294</v>
      </c>
      <c r="N1179">
        <v>714</v>
      </c>
      <c r="O1179">
        <v>76</v>
      </c>
      <c r="P1179">
        <v>4084</v>
      </c>
      <c r="Q1179">
        <v>2100</v>
      </c>
      <c r="R1179">
        <v>0</v>
      </c>
      <c r="S1179">
        <v>0</v>
      </c>
      <c r="T1179">
        <v>2100</v>
      </c>
      <c r="U1179">
        <v>6573</v>
      </c>
      <c r="V1179">
        <v>3091</v>
      </c>
      <c r="W1179">
        <v>8169</v>
      </c>
      <c r="X1179">
        <v>11113</v>
      </c>
      <c r="Y1179">
        <v>0.23</v>
      </c>
      <c r="Z1179">
        <v>36</v>
      </c>
      <c r="AA1179">
        <v>15697</v>
      </c>
      <c r="AB1179">
        <v>29</v>
      </c>
      <c r="AC1179">
        <v>76.72</v>
      </c>
    </row>
    <row r="1180" spans="1:29" x14ac:dyDescent="0.3">
      <c r="A1180">
        <v>1999</v>
      </c>
      <c r="B1180">
        <v>12</v>
      </c>
      <c r="C1180" s="1">
        <v>36517</v>
      </c>
      <c r="D1180">
        <v>15100</v>
      </c>
      <c r="E1180">
        <v>49</v>
      </c>
      <c r="F1180">
        <v>62</v>
      </c>
      <c r="G1180">
        <v>272</v>
      </c>
      <c r="H1180">
        <v>29</v>
      </c>
      <c r="I1180">
        <v>1560</v>
      </c>
      <c r="J1180">
        <v>1923</v>
      </c>
      <c r="K1180">
        <v>17072</v>
      </c>
      <c r="L1180">
        <v>2</v>
      </c>
      <c r="M1180">
        <v>4293</v>
      </c>
      <c r="N1180">
        <v>715</v>
      </c>
      <c r="O1180">
        <v>72</v>
      </c>
      <c r="P1180">
        <v>5082</v>
      </c>
      <c r="Q1180">
        <v>2050</v>
      </c>
      <c r="R1180">
        <v>0</v>
      </c>
      <c r="S1180">
        <v>0</v>
      </c>
      <c r="T1180">
        <v>2050</v>
      </c>
      <c r="U1180">
        <v>6514</v>
      </c>
      <c r="V1180">
        <v>2022</v>
      </c>
      <c r="W1180">
        <v>8061</v>
      </c>
      <c r="X1180">
        <v>9940</v>
      </c>
      <c r="Y1180">
        <v>0.28999999999999998</v>
      </c>
      <c r="Z1180">
        <v>42</v>
      </c>
      <c r="AA1180">
        <v>15512</v>
      </c>
      <c r="AB1180">
        <v>36</v>
      </c>
      <c r="AC1180">
        <v>76.709999999999994</v>
      </c>
    </row>
    <row r="1181" spans="1:29" x14ac:dyDescent="0.3">
      <c r="A1181">
        <v>1999</v>
      </c>
      <c r="B1181">
        <v>12</v>
      </c>
      <c r="C1181" s="1">
        <v>36518</v>
      </c>
      <c r="D1181">
        <v>15200</v>
      </c>
      <c r="E1181">
        <v>55</v>
      </c>
      <c r="F1181">
        <v>61</v>
      </c>
      <c r="G1181">
        <v>273</v>
      </c>
      <c r="H1181">
        <v>29</v>
      </c>
      <c r="I1181">
        <v>1570</v>
      </c>
      <c r="J1181">
        <v>1933</v>
      </c>
      <c r="K1181">
        <v>17188</v>
      </c>
      <c r="L1181">
        <v>0</v>
      </c>
      <c r="M1181">
        <v>2999</v>
      </c>
      <c r="N1181">
        <v>3274</v>
      </c>
      <c r="O1181">
        <v>61</v>
      </c>
      <c r="P1181">
        <v>6334</v>
      </c>
      <c r="Q1181">
        <v>2050</v>
      </c>
      <c r="R1181">
        <v>0</v>
      </c>
      <c r="S1181">
        <v>0</v>
      </c>
      <c r="T1181">
        <v>2050</v>
      </c>
      <c r="U1181">
        <v>6544</v>
      </c>
      <c r="V1181">
        <v>809</v>
      </c>
      <c r="W1181">
        <v>8137</v>
      </c>
      <c r="X1181">
        <v>8803</v>
      </c>
      <c r="Y1181">
        <v>0.36</v>
      </c>
      <c r="Z1181">
        <v>49</v>
      </c>
      <c r="AA1181">
        <v>15618</v>
      </c>
      <c r="AB1181">
        <v>44</v>
      </c>
      <c r="AC1181">
        <v>76.790000000000006</v>
      </c>
    </row>
    <row r="1182" spans="1:29" x14ac:dyDescent="0.3">
      <c r="A1182">
        <v>1999</v>
      </c>
      <c r="B1182">
        <v>12</v>
      </c>
      <c r="C1182" s="1">
        <v>36519</v>
      </c>
      <c r="D1182">
        <v>15200</v>
      </c>
      <c r="E1182">
        <v>51</v>
      </c>
      <c r="F1182">
        <v>61</v>
      </c>
      <c r="G1182">
        <v>274</v>
      </c>
      <c r="H1182">
        <v>29</v>
      </c>
      <c r="I1182">
        <v>1570</v>
      </c>
      <c r="J1182">
        <v>1934</v>
      </c>
      <c r="K1182">
        <v>17185</v>
      </c>
      <c r="L1182">
        <v>2</v>
      </c>
      <c r="M1182">
        <v>2999</v>
      </c>
      <c r="N1182">
        <v>3945</v>
      </c>
      <c r="O1182">
        <v>66</v>
      </c>
      <c r="P1182">
        <v>7012</v>
      </c>
      <c r="Q1182">
        <v>2000</v>
      </c>
      <c r="R1182">
        <v>0</v>
      </c>
      <c r="S1182">
        <v>0</v>
      </c>
      <c r="T1182">
        <v>2000</v>
      </c>
      <c r="U1182">
        <v>6544</v>
      </c>
      <c r="V1182">
        <v>165</v>
      </c>
      <c r="W1182">
        <v>8147</v>
      </c>
      <c r="X1182">
        <v>8173</v>
      </c>
      <c r="Y1182">
        <v>0.4</v>
      </c>
      <c r="Z1182">
        <v>52</v>
      </c>
      <c r="AA1182">
        <v>15615</v>
      </c>
      <c r="AB1182">
        <v>48</v>
      </c>
      <c r="AC1182">
        <v>76.91</v>
      </c>
    </row>
    <row r="1183" spans="1:29" x14ac:dyDescent="0.3">
      <c r="A1183">
        <v>1999</v>
      </c>
      <c r="B1183">
        <v>12</v>
      </c>
      <c r="C1183" s="1">
        <v>36520</v>
      </c>
      <c r="D1183">
        <v>15200</v>
      </c>
      <c r="E1183">
        <v>50</v>
      </c>
      <c r="F1183">
        <v>61</v>
      </c>
      <c r="G1183">
        <v>273</v>
      </c>
      <c r="H1183">
        <v>29</v>
      </c>
      <c r="I1183">
        <v>1590</v>
      </c>
      <c r="J1183">
        <v>1953</v>
      </c>
      <c r="K1183">
        <v>17203</v>
      </c>
      <c r="L1183">
        <v>0</v>
      </c>
      <c r="M1183">
        <v>3990</v>
      </c>
      <c r="N1183">
        <v>3925</v>
      </c>
      <c r="O1183">
        <v>66</v>
      </c>
      <c r="P1183">
        <v>7981</v>
      </c>
      <c r="Q1183">
        <v>2000</v>
      </c>
      <c r="R1183">
        <v>0</v>
      </c>
      <c r="S1183">
        <v>0</v>
      </c>
      <c r="T1183">
        <v>2000</v>
      </c>
      <c r="U1183">
        <v>6544</v>
      </c>
      <c r="V1183">
        <v>-784</v>
      </c>
      <c r="W1183">
        <v>8146</v>
      </c>
      <c r="X1183">
        <v>7222</v>
      </c>
      <c r="Y1183">
        <v>0.46</v>
      </c>
      <c r="Z1183">
        <v>58</v>
      </c>
      <c r="AA1183">
        <v>15613</v>
      </c>
      <c r="AB1183">
        <v>54</v>
      </c>
      <c r="AC1183">
        <v>77.099999999999994</v>
      </c>
    </row>
    <row r="1184" spans="1:29" x14ac:dyDescent="0.3">
      <c r="A1184">
        <v>1999</v>
      </c>
      <c r="B1184">
        <v>12</v>
      </c>
      <c r="C1184" s="1">
        <v>36521</v>
      </c>
      <c r="D1184">
        <v>15400</v>
      </c>
      <c r="E1184">
        <v>50</v>
      </c>
      <c r="F1184">
        <v>60</v>
      </c>
      <c r="G1184">
        <v>272</v>
      </c>
      <c r="H1184">
        <v>29</v>
      </c>
      <c r="I1184">
        <v>1580</v>
      </c>
      <c r="J1184">
        <v>1941</v>
      </c>
      <c r="K1184">
        <v>17391</v>
      </c>
      <c r="L1184">
        <v>27</v>
      </c>
      <c r="M1184">
        <v>3997</v>
      </c>
      <c r="N1184">
        <v>3918</v>
      </c>
      <c r="O1184">
        <v>66</v>
      </c>
      <c r="P1184">
        <v>8008</v>
      </c>
      <c r="Q1184">
        <v>1950</v>
      </c>
      <c r="R1184">
        <v>0</v>
      </c>
      <c r="S1184">
        <v>0</v>
      </c>
      <c r="T1184">
        <v>1950</v>
      </c>
      <c r="U1184">
        <v>6602</v>
      </c>
      <c r="V1184">
        <v>-732</v>
      </c>
      <c r="W1184">
        <v>8302</v>
      </c>
      <c r="X1184">
        <v>7433</v>
      </c>
      <c r="Y1184">
        <v>0.46</v>
      </c>
      <c r="Z1184">
        <v>57</v>
      </c>
      <c r="AA1184">
        <v>15811</v>
      </c>
      <c r="AB1184">
        <v>53</v>
      </c>
      <c r="AC1184">
        <v>77.260000000000005</v>
      </c>
    </row>
    <row r="1185" spans="1:29" x14ac:dyDescent="0.3">
      <c r="A1185">
        <v>1999</v>
      </c>
      <c r="B1185">
        <v>12</v>
      </c>
      <c r="C1185" s="1">
        <v>36522</v>
      </c>
      <c r="D1185">
        <v>15300</v>
      </c>
      <c r="E1185">
        <v>50</v>
      </c>
      <c r="F1185">
        <v>60</v>
      </c>
      <c r="G1185">
        <v>272</v>
      </c>
      <c r="H1185">
        <v>29</v>
      </c>
      <c r="I1185">
        <v>1550</v>
      </c>
      <c r="J1185">
        <v>1911</v>
      </c>
      <c r="K1185">
        <v>17261</v>
      </c>
      <c r="L1185">
        <v>40</v>
      </c>
      <c r="M1185">
        <v>4501</v>
      </c>
      <c r="N1185">
        <v>4012</v>
      </c>
      <c r="O1185">
        <v>68</v>
      </c>
      <c r="P1185">
        <v>8621</v>
      </c>
      <c r="Q1185">
        <v>1950</v>
      </c>
      <c r="R1185">
        <v>0</v>
      </c>
      <c r="S1185">
        <v>0</v>
      </c>
      <c r="T1185">
        <v>1950</v>
      </c>
      <c r="U1185">
        <v>6573</v>
      </c>
      <c r="V1185">
        <v>-1405</v>
      </c>
      <c r="W1185">
        <v>8231</v>
      </c>
      <c r="X1185">
        <v>6690</v>
      </c>
      <c r="Y1185">
        <v>0.49</v>
      </c>
      <c r="Z1185">
        <v>61</v>
      </c>
      <c r="AA1185">
        <v>15711</v>
      </c>
      <c r="AB1185">
        <v>57</v>
      </c>
      <c r="AC1185">
        <v>77.489999999999995</v>
      </c>
    </row>
    <row r="1186" spans="1:29" x14ac:dyDescent="0.3">
      <c r="A1186">
        <v>1999</v>
      </c>
      <c r="B1186">
        <v>12</v>
      </c>
      <c r="C1186" s="1">
        <v>36523</v>
      </c>
      <c r="D1186">
        <v>15000</v>
      </c>
      <c r="E1186">
        <v>50</v>
      </c>
      <c r="F1186">
        <v>59</v>
      </c>
      <c r="G1186">
        <v>272</v>
      </c>
      <c r="H1186">
        <v>29</v>
      </c>
      <c r="I1186">
        <v>1530</v>
      </c>
      <c r="J1186">
        <v>1890</v>
      </c>
      <c r="K1186">
        <v>16940</v>
      </c>
      <c r="L1186">
        <v>41</v>
      </c>
      <c r="M1186">
        <v>5300</v>
      </c>
      <c r="N1186">
        <v>4024</v>
      </c>
      <c r="O1186">
        <v>50</v>
      </c>
      <c r="P1186">
        <v>9415</v>
      </c>
      <c r="Q1186">
        <v>1900</v>
      </c>
      <c r="R1186">
        <v>0</v>
      </c>
      <c r="S1186">
        <v>0</v>
      </c>
      <c r="T1186">
        <v>1900</v>
      </c>
      <c r="U1186">
        <v>6485</v>
      </c>
      <c r="V1186">
        <v>-2275</v>
      </c>
      <c r="W1186">
        <v>8033</v>
      </c>
      <c r="X1186">
        <v>5625</v>
      </c>
      <c r="Y1186">
        <v>0.55000000000000004</v>
      </c>
      <c r="Z1186">
        <v>67</v>
      </c>
      <c r="AA1186">
        <v>15410</v>
      </c>
      <c r="AB1186">
        <v>63</v>
      </c>
      <c r="AC1186">
        <v>77.81</v>
      </c>
    </row>
    <row r="1187" spans="1:29" x14ac:dyDescent="0.3">
      <c r="A1187">
        <v>1999</v>
      </c>
      <c r="B1187">
        <v>12</v>
      </c>
      <c r="C1187" s="1">
        <v>36524</v>
      </c>
      <c r="D1187">
        <v>14800</v>
      </c>
      <c r="E1187">
        <v>50</v>
      </c>
      <c r="F1187">
        <v>58</v>
      </c>
      <c r="G1187">
        <v>272</v>
      </c>
      <c r="H1187">
        <v>29</v>
      </c>
      <c r="I1187">
        <v>1530</v>
      </c>
      <c r="J1187">
        <v>1889</v>
      </c>
      <c r="K1187">
        <v>16739</v>
      </c>
      <c r="L1187">
        <v>21</v>
      </c>
      <c r="M1187">
        <v>5347</v>
      </c>
      <c r="N1187">
        <v>4024</v>
      </c>
      <c r="O1187">
        <v>52</v>
      </c>
      <c r="P1187">
        <v>9444</v>
      </c>
      <c r="Q1187">
        <v>1850</v>
      </c>
      <c r="R1187">
        <v>0</v>
      </c>
      <c r="S1187">
        <v>0</v>
      </c>
      <c r="T1187">
        <v>1850</v>
      </c>
      <c r="U1187">
        <v>6426</v>
      </c>
      <c r="V1187">
        <v>-2331</v>
      </c>
      <c r="W1187">
        <v>7906</v>
      </c>
      <c r="X1187">
        <v>5445</v>
      </c>
      <c r="Y1187">
        <v>0.56000000000000005</v>
      </c>
      <c r="Z1187">
        <v>67</v>
      </c>
      <c r="AA1187">
        <v>15209</v>
      </c>
      <c r="AB1187">
        <v>64</v>
      </c>
      <c r="AC1187">
        <v>78.13</v>
      </c>
    </row>
    <row r="1188" spans="1:29" x14ac:dyDescent="0.3">
      <c r="A1188">
        <v>1999</v>
      </c>
      <c r="B1188">
        <v>12</v>
      </c>
      <c r="C1188" s="1">
        <v>36525</v>
      </c>
      <c r="D1188">
        <v>14400</v>
      </c>
      <c r="E1188">
        <v>35</v>
      </c>
      <c r="F1188">
        <v>57</v>
      </c>
      <c r="G1188">
        <v>273</v>
      </c>
      <c r="H1188">
        <v>29</v>
      </c>
      <c r="I1188">
        <v>1590</v>
      </c>
      <c r="J1188">
        <v>1949</v>
      </c>
      <c r="K1188">
        <v>16384</v>
      </c>
      <c r="L1188">
        <v>0</v>
      </c>
      <c r="M1188">
        <v>6823</v>
      </c>
      <c r="N1188">
        <v>4093</v>
      </c>
      <c r="O1188">
        <v>41</v>
      </c>
      <c r="P1188">
        <v>10957</v>
      </c>
      <c r="Q1188">
        <v>1800</v>
      </c>
      <c r="R1188">
        <v>0</v>
      </c>
      <c r="S1188">
        <v>0</v>
      </c>
      <c r="T1188">
        <v>1800</v>
      </c>
      <c r="U1188">
        <v>6309</v>
      </c>
      <c r="V1188">
        <v>-3869</v>
      </c>
      <c r="W1188">
        <v>7622</v>
      </c>
      <c r="X1188">
        <v>3627</v>
      </c>
      <c r="Y1188">
        <v>0.67</v>
      </c>
      <c r="Z1188">
        <v>78</v>
      </c>
      <c r="AA1188">
        <v>14794</v>
      </c>
      <c r="AB1188">
        <v>75</v>
      </c>
      <c r="AC1188">
        <v>78.7</v>
      </c>
    </row>
    <row r="1189" spans="1:29" x14ac:dyDescent="0.3">
      <c r="A1189">
        <v>2000</v>
      </c>
      <c r="B1189">
        <v>1</v>
      </c>
      <c r="C1189" s="1">
        <v>36526</v>
      </c>
      <c r="D1189">
        <v>14600</v>
      </c>
      <c r="E1189">
        <v>45</v>
      </c>
      <c r="F1189">
        <v>58</v>
      </c>
      <c r="G1189">
        <v>273</v>
      </c>
      <c r="H1189">
        <v>29</v>
      </c>
      <c r="I1189">
        <v>1610</v>
      </c>
      <c r="J1189">
        <v>1970</v>
      </c>
      <c r="K1189">
        <v>16615</v>
      </c>
      <c r="L1189">
        <v>0</v>
      </c>
      <c r="M1189">
        <v>6676</v>
      </c>
      <c r="N1189">
        <v>4131</v>
      </c>
      <c r="O1189">
        <v>31</v>
      </c>
      <c r="P1189">
        <v>10838</v>
      </c>
      <c r="Q1189">
        <v>1700</v>
      </c>
      <c r="R1189">
        <v>0</v>
      </c>
      <c r="S1189">
        <v>0</v>
      </c>
      <c r="T1189">
        <v>1700</v>
      </c>
      <c r="U1189">
        <v>6368</v>
      </c>
      <c r="V1189">
        <v>-3605</v>
      </c>
      <c r="W1189">
        <v>7801</v>
      </c>
      <c r="X1189">
        <v>4077</v>
      </c>
      <c r="Y1189">
        <v>0.65</v>
      </c>
      <c r="Z1189">
        <v>75</v>
      </c>
      <c r="AA1189">
        <v>15005</v>
      </c>
      <c r="AB1189">
        <v>73</v>
      </c>
      <c r="AC1189">
        <v>79.17</v>
      </c>
    </row>
    <row r="1190" spans="1:29" x14ac:dyDescent="0.3">
      <c r="A1190">
        <v>2000</v>
      </c>
      <c r="B1190">
        <v>1</v>
      </c>
      <c r="C1190" s="1">
        <v>36527</v>
      </c>
      <c r="D1190">
        <v>14500</v>
      </c>
      <c r="E1190">
        <v>55</v>
      </c>
      <c r="F1190">
        <v>60</v>
      </c>
      <c r="G1190">
        <v>273</v>
      </c>
      <c r="H1190">
        <v>29</v>
      </c>
      <c r="I1190">
        <v>1620</v>
      </c>
      <c r="J1190">
        <v>1982</v>
      </c>
      <c r="K1190">
        <v>16537</v>
      </c>
      <c r="L1190">
        <v>2</v>
      </c>
      <c r="M1190">
        <v>6673</v>
      </c>
      <c r="N1190">
        <v>4056</v>
      </c>
      <c r="O1190">
        <v>48</v>
      </c>
      <c r="P1190">
        <v>10779</v>
      </c>
      <c r="Q1190">
        <v>1650</v>
      </c>
      <c r="R1190">
        <v>0</v>
      </c>
      <c r="S1190">
        <v>0</v>
      </c>
      <c r="T1190">
        <v>1650</v>
      </c>
      <c r="U1190">
        <v>6339</v>
      </c>
      <c r="V1190">
        <v>-3531</v>
      </c>
      <c r="W1190">
        <v>7754</v>
      </c>
      <c r="X1190">
        <v>4108</v>
      </c>
      <c r="Y1190">
        <v>0.65</v>
      </c>
      <c r="Z1190">
        <v>75</v>
      </c>
      <c r="AA1190">
        <v>14917</v>
      </c>
      <c r="AB1190">
        <v>72</v>
      </c>
      <c r="AC1190">
        <v>79.599999999999994</v>
      </c>
    </row>
    <row r="1191" spans="1:29" x14ac:dyDescent="0.3">
      <c r="A1191">
        <v>2000</v>
      </c>
      <c r="B1191">
        <v>1</v>
      </c>
      <c r="C1191" s="1">
        <v>36528</v>
      </c>
      <c r="D1191">
        <v>14600</v>
      </c>
      <c r="E1191">
        <v>51</v>
      </c>
      <c r="F1191">
        <v>59</v>
      </c>
      <c r="G1191">
        <v>272</v>
      </c>
      <c r="H1191">
        <v>29</v>
      </c>
      <c r="I1191">
        <v>1630</v>
      </c>
      <c r="J1191">
        <v>1990</v>
      </c>
      <c r="K1191">
        <v>16641</v>
      </c>
      <c r="L1191">
        <v>74</v>
      </c>
      <c r="M1191">
        <v>6307</v>
      </c>
      <c r="N1191">
        <v>4121</v>
      </c>
      <c r="O1191">
        <v>39</v>
      </c>
      <c r="P1191">
        <v>10541</v>
      </c>
      <c r="Q1191">
        <v>1600</v>
      </c>
      <c r="R1191">
        <v>0</v>
      </c>
      <c r="S1191">
        <v>0</v>
      </c>
      <c r="T1191">
        <v>1600</v>
      </c>
      <c r="U1191">
        <v>6368</v>
      </c>
      <c r="V1191">
        <v>-3223</v>
      </c>
      <c r="W1191">
        <v>7835</v>
      </c>
      <c r="X1191">
        <v>4500</v>
      </c>
      <c r="Y1191">
        <v>0.63</v>
      </c>
      <c r="Z1191">
        <v>73</v>
      </c>
      <c r="AA1191">
        <v>15011</v>
      </c>
      <c r="AB1191">
        <v>70</v>
      </c>
      <c r="AC1191">
        <v>79.95</v>
      </c>
    </row>
    <row r="1192" spans="1:29" x14ac:dyDescent="0.3">
      <c r="A1192">
        <v>2000</v>
      </c>
      <c r="B1192">
        <v>1</v>
      </c>
      <c r="C1192" s="1">
        <v>36529</v>
      </c>
      <c r="D1192">
        <v>14300</v>
      </c>
      <c r="E1192">
        <v>50</v>
      </c>
      <c r="F1192">
        <v>58</v>
      </c>
      <c r="G1192">
        <v>269</v>
      </c>
      <c r="H1192">
        <v>29</v>
      </c>
      <c r="I1192">
        <v>1610</v>
      </c>
      <c r="J1192">
        <v>1966</v>
      </c>
      <c r="K1192">
        <v>16316</v>
      </c>
      <c r="L1192">
        <v>160</v>
      </c>
      <c r="M1192">
        <v>6670</v>
      </c>
      <c r="N1192">
        <v>4091</v>
      </c>
      <c r="O1192">
        <v>49</v>
      </c>
      <c r="P1192">
        <v>10970</v>
      </c>
      <c r="Q1192">
        <v>1550</v>
      </c>
      <c r="R1192">
        <v>0</v>
      </c>
      <c r="S1192">
        <v>0</v>
      </c>
      <c r="T1192">
        <v>1550</v>
      </c>
      <c r="U1192">
        <v>6280</v>
      </c>
      <c r="V1192">
        <v>-3732</v>
      </c>
      <c r="W1192">
        <v>7636</v>
      </c>
      <c r="X1192">
        <v>3796</v>
      </c>
      <c r="Y1192">
        <v>0.66</v>
      </c>
      <c r="Z1192">
        <v>77</v>
      </c>
      <c r="AA1192">
        <v>14706</v>
      </c>
      <c r="AB1192">
        <v>74</v>
      </c>
      <c r="AC1192">
        <v>80.39</v>
      </c>
    </row>
    <row r="1193" spans="1:29" x14ac:dyDescent="0.3">
      <c r="A1193">
        <v>2000</v>
      </c>
      <c r="B1193">
        <v>1</v>
      </c>
      <c r="C1193" s="1">
        <v>36530</v>
      </c>
      <c r="D1193">
        <v>14200</v>
      </c>
      <c r="E1193">
        <v>50</v>
      </c>
      <c r="F1193">
        <v>58</v>
      </c>
      <c r="G1193">
        <v>267</v>
      </c>
      <c r="H1193">
        <v>29</v>
      </c>
      <c r="I1193">
        <v>1600</v>
      </c>
      <c r="J1193">
        <v>1954</v>
      </c>
      <c r="K1193">
        <v>16204</v>
      </c>
      <c r="L1193">
        <v>230</v>
      </c>
      <c r="M1193">
        <v>6603</v>
      </c>
      <c r="N1193">
        <v>4121</v>
      </c>
      <c r="O1193">
        <v>36</v>
      </c>
      <c r="P1193">
        <v>10990</v>
      </c>
      <c r="Q1193">
        <v>1500</v>
      </c>
      <c r="R1193">
        <v>0</v>
      </c>
      <c r="S1193">
        <v>0</v>
      </c>
      <c r="T1193">
        <v>1500</v>
      </c>
      <c r="U1193">
        <v>6251</v>
      </c>
      <c r="V1193">
        <v>-3760</v>
      </c>
      <c r="W1193">
        <v>7579</v>
      </c>
      <c r="X1193">
        <v>3715</v>
      </c>
      <c r="Y1193">
        <v>0.66</v>
      </c>
      <c r="Z1193">
        <v>77</v>
      </c>
      <c r="AA1193">
        <v>14604</v>
      </c>
      <c r="AB1193">
        <v>75</v>
      </c>
      <c r="AC1193">
        <v>80.819999999999993</v>
      </c>
    </row>
    <row r="1194" spans="1:29" x14ac:dyDescent="0.3">
      <c r="A1194">
        <v>2000</v>
      </c>
      <c r="B1194">
        <v>1</v>
      </c>
      <c r="C1194" s="1">
        <v>36531</v>
      </c>
      <c r="D1194">
        <v>14200</v>
      </c>
      <c r="E1194">
        <v>40</v>
      </c>
      <c r="F1194">
        <v>64</v>
      </c>
      <c r="G1194">
        <v>266</v>
      </c>
      <c r="H1194">
        <v>28</v>
      </c>
      <c r="I1194">
        <v>1610</v>
      </c>
      <c r="J1194">
        <v>1968</v>
      </c>
      <c r="K1194">
        <v>16208</v>
      </c>
      <c r="L1194">
        <v>252</v>
      </c>
      <c r="M1194">
        <v>6310</v>
      </c>
      <c r="N1194">
        <v>4099</v>
      </c>
      <c r="O1194">
        <v>52</v>
      </c>
      <c r="P1194">
        <v>10713</v>
      </c>
      <c r="Q1194">
        <v>1450</v>
      </c>
      <c r="R1194">
        <v>0</v>
      </c>
      <c r="S1194">
        <v>0</v>
      </c>
      <c r="T1194">
        <v>1450</v>
      </c>
      <c r="U1194">
        <v>6251</v>
      </c>
      <c r="V1194">
        <v>-3437</v>
      </c>
      <c r="W1194">
        <v>7583</v>
      </c>
      <c r="X1194">
        <v>4045</v>
      </c>
      <c r="Y1194">
        <v>0.64</v>
      </c>
      <c r="Z1194">
        <v>75</v>
      </c>
      <c r="AA1194">
        <v>14598</v>
      </c>
      <c r="AB1194">
        <v>72</v>
      </c>
      <c r="AC1194">
        <v>81.17</v>
      </c>
    </row>
    <row r="1195" spans="1:29" x14ac:dyDescent="0.3">
      <c r="A1195">
        <v>2000</v>
      </c>
      <c r="B1195">
        <v>1</v>
      </c>
      <c r="C1195" s="1">
        <v>36532</v>
      </c>
      <c r="D1195">
        <v>14100</v>
      </c>
      <c r="E1195">
        <v>25</v>
      </c>
      <c r="F1195">
        <v>62</v>
      </c>
      <c r="G1195">
        <v>265</v>
      </c>
      <c r="H1195">
        <v>28</v>
      </c>
      <c r="I1195">
        <v>1590</v>
      </c>
      <c r="J1195">
        <v>1945</v>
      </c>
      <c r="K1195">
        <v>16070</v>
      </c>
      <c r="L1195">
        <v>246</v>
      </c>
      <c r="M1195">
        <v>6657</v>
      </c>
      <c r="N1195">
        <v>4094</v>
      </c>
      <c r="O1195">
        <v>68</v>
      </c>
      <c r="P1195">
        <v>11065</v>
      </c>
      <c r="Q1195">
        <v>1450</v>
      </c>
      <c r="R1195">
        <v>0</v>
      </c>
      <c r="S1195">
        <v>0</v>
      </c>
      <c r="T1195">
        <v>1450</v>
      </c>
      <c r="U1195">
        <v>6221</v>
      </c>
      <c r="V1195">
        <v>-3841</v>
      </c>
      <c r="W1195">
        <v>7498</v>
      </c>
      <c r="X1195">
        <v>3555</v>
      </c>
      <c r="Y1195">
        <v>0.67</v>
      </c>
      <c r="Z1195">
        <v>78</v>
      </c>
      <c r="AA1195">
        <v>14480</v>
      </c>
      <c r="AB1195">
        <v>75</v>
      </c>
      <c r="AC1195">
        <v>81.59</v>
      </c>
    </row>
    <row r="1196" spans="1:29" x14ac:dyDescent="0.3">
      <c r="A1196">
        <v>2000</v>
      </c>
      <c r="B1196">
        <v>1</v>
      </c>
      <c r="C1196" s="1">
        <v>36533</v>
      </c>
      <c r="D1196">
        <v>13900</v>
      </c>
      <c r="E1196">
        <v>25</v>
      </c>
      <c r="F1196">
        <v>58</v>
      </c>
      <c r="G1196">
        <v>265</v>
      </c>
      <c r="H1196">
        <v>28</v>
      </c>
      <c r="I1196">
        <v>1570</v>
      </c>
      <c r="J1196">
        <v>1921</v>
      </c>
      <c r="K1196">
        <v>15846</v>
      </c>
      <c r="L1196">
        <v>249</v>
      </c>
      <c r="M1196">
        <v>6154</v>
      </c>
      <c r="N1196">
        <v>4099</v>
      </c>
      <c r="O1196">
        <v>70</v>
      </c>
      <c r="P1196">
        <v>10572</v>
      </c>
      <c r="Q1196">
        <v>1450</v>
      </c>
      <c r="R1196">
        <v>0</v>
      </c>
      <c r="S1196">
        <v>0</v>
      </c>
      <c r="T1196">
        <v>1450</v>
      </c>
      <c r="U1196">
        <v>6163</v>
      </c>
      <c r="V1196">
        <v>-3431</v>
      </c>
      <c r="W1196">
        <v>7356</v>
      </c>
      <c r="X1196">
        <v>3824</v>
      </c>
      <c r="Y1196">
        <v>0.65</v>
      </c>
      <c r="Z1196">
        <v>76</v>
      </c>
      <c r="AA1196">
        <v>14276</v>
      </c>
      <c r="AB1196">
        <v>73</v>
      </c>
      <c r="AC1196">
        <v>81.93</v>
      </c>
    </row>
    <row r="1197" spans="1:29" x14ac:dyDescent="0.3">
      <c r="A1197">
        <v>2000</v>
      </c>
      <c r="B1197">
        <v>1</v>
      </c>
      <c r="C1197" s="1">
        <v>36534</v>
      </c>
      <c r="D1197">
        <v>13800</v>
      </c>
      <c r="E1197">
        <v>53</v>
      </c>
      <c r="F1197">
        <v>61</v>
      </c>
      <c r="G1197">
        <v>266</v>
      </c>
      <c r="H1197">
        <v>28</v>
      </c>
      <c r="I1197">
        <v>1590</v>
      </c>
      <c r="J1197">
        <v>1945</v>
      </c>
      <c r="K1197">
        <v>15798</v>
      </c>
      <c r="L1197">
        <v>249</v>
      </c>
      <c r="M1197">
        <v>6500</v>
      </c>
      <c r="N1197">
        <v>4100</v>
      </c>
      <c r="O1197">
        <v>76</v>
      </c>
      <c r="P1197">
        <v>10925</v>
      </c>
      <c r="Q1197">
        <v>1350</v>
      </c>
      <c r="R1197">
        <v>0</v>
      </c>
      <c r="S1197">
        <v>0</v>
      </c>
      <c r="T1197">
        <v>1350</v>
      </c>
      <c r="U1197">
        <v>6133</v>
      </c>
      <c r="V1197">
        <v>-3724</v>
      </c>
      <c r="W1197">
        <v>7342</v>
      </c>
      <c r="X1197">
        <v>3523</v>
      </c>
      <c r="Y1197">
        <v>0.67</v>
      </c>
      <c r="Z1197">
        <v>78</v>
      </c>
      <c r="AA1197">
        <v>14208</v>
      </c>
      <c r="AB1197">
        <v>75</v>
      </c>
      <c r="AC1197">
        <v>82.31</v>
      </c>
    </row>
    <row r="1198" spans="1:29" x14ac:dyDescent="0.3">
      <c r="A1198">
        <v>2000</v>
      </c>
      <c r="B1198">
        <v>1</v>
      </c>
      <c r="C1198" s="1">
        <v>36535</v>
      </c>
      <c r="D1198">
        <v>13600</v>
      </c>
      <c r="E1198">
        <v>65</v>
      </c>
      <c r="F1198">
        <v>59</v>
      </c>
      <c r="G1198">
        <v>266</v>
      </c>
      <c r="H1198">
        <v>29</v>
      </c>
      <c r="I1198">
        <v>1610</v>
      </c>
      <c r="J1198">
        <v>1964</v>
      </c>
      <c r="K1198">
        <v>15629</v>
      </c>
      <c r="L1198">
        <v>249</v>
      </c>
      <c r="M1198">
        <v>6388</v>
      </c>
      <c r="N1198">
        <v>4115</v>
      </c>
      <c r="O1198">
        <v>81</v>
      </c>
      <c r="P1198">
        <v>10833</v>
      </c>
      <c r="Q1198">
        <v>1288</v>
      </c>
      <c r="R1198">
        <v>0</v>
      </c>
      <c r="S1198">
        <v>0</v>
      </c>
      <c r="T1198">
        <v>1288</v>
      </c>
      <c r="U1198">
        <v>6075</v>
      </c>
      <c r="V1198">
        <v>-3632</v>
      </c>
      <c r="W1198">
        <v>7229</v>
      </c>
      <c r="X1198">
        <v>3507</v>
      </c>
      <c r="Y1198">
        <v>0.67</v>
      </c>
      <c r="Z1198">
        <v>78</v>
      </c>
      <c r="AA1198">
        <v>14019</v>
      </c>
      <c r="AB1198">
        <v>75</v>
      </c>
      <c r="AC1198">
        <v>82.67</v>
      </c>
    </row>
    <row r="1199" spans="1:29" x14ac:dyDescent="0.3">
      <c r="A1199">
        <v>2000</v>
      </c>
      <c r="B1199">
        <v>1</v>
      </c>
      <c r="C1199" s="1">
        <v>36536</v>
      </c>
      <c r="D1199">
        <v>13600</v>
      </c>
      <c r="E1199">
        <v>58</v>
      </c>
      <c r="F1199">
        <v>63</v>
      </c>
      <c r="G1199">
        <v>269</v>
      </c>
      <c r="H1199">
        <v>30</v>
      </c>
      <c r="I1199">
        <v>1610</v>
      </c>
      <c r="J1199">
        <v>1972</v>
      </c>
      <c r="K1199">
        <v>15630</v>
      </c>
      <c r="L1199">
        <v>269</v>
      </c>
      <c r="M1199">
        <v>6481</v>
      </c>
      <c r="N1199">
        <v>4113</v>
      </c>
      <c r="O1199">
        <v>88</v>
      </c>
      <c r="P1199">
        <v>10951</v>
      </c>
      <c r="Q1199">
        <v>1267</v>
      </c>
      <c r="R1199">
        <v>2522</v>
      </c>
      <c r="S1199">
        <v>0</v>
      </c>
      <c r="T1199">
        <v>-1254</v>
      </c>
      <c r="U1199">
        <v>6075</v>
      </c>
      <c r="V1199">
        <v>-2089</v>
      </c>
      <c r="W1199">
        <v>7934</v>
      </c>
      <c r="X1199">
        <v>5933</v>
      </c>
      <c r="Y1199">
        <v>0.68</v>
      </c>
      <c r="Z1199">
        <v>62</v>
      </c>
      <c r="AA1199">
        <v>14020</v>
      </c>
      <c r="AB1199">
        <v>58</v>
      </c>
      <c r="AC1199">
        <v>82.67</v>
      </c>
    </row>
    <row r="1200" spans="1:29" x14ac:dyDescent="0.3">
      <c r="A1200">
        <v>2000</v>
      </c>
      <c r="B1200">
        <v>1</v>
      </c>
      <c r="C1200" s="1">
        <v>36537</v>
      </c>
      <c r="D1200">
        <v>14800</v>
      </c>
      <c r="E1200">
        <v>43</v>
      </c>
      <c r="F1200">
        <v>96</v>
      </c>
      <c r="G1200">
        <v>262</v>
      </c>
      <c r="H1200">
        <v>37</v>
      </c>
      <c r="I1200">
        <v>1720</v>
      </c>
      <c r="J1200">
        <v>2115</v>
      </c>
      <c r="K1200">
        <v>16958</v>
      </c>
      <c r="L1200">
        <v>291</v>
      </c>
      <c r="M1200">
        <v>5726</v>
      </c>
      <c r="N1200">
        <v>4106</v>
      </c>
      <c r="O1200">
        <v>70</v>
      </c>
      <c r="P1200">
        <v>10193</v>
      </c>
      <c r="Q1200">
        <v>1245</v>
      </c>
      <c r="R1200">
        <v>2522</v>
      </c>
      <c r="S1200">
        <v>0</v>
      </c>
      <c r="T1200">
        <v>-1277</v>
      </c>
      <c r="U1200">
        <v>6426</v>
      </c>
      <c r="V1200">
        <v>-822</v>
      </c>
      <c r="W1200">
        <v>8774</v>
      </c>
      <c r="X1200">
        <v>8042</v>
      </c>
      <c r="Y1200">
        <v>0.57999999999999996</v>
      </c>
      <c r="Z1200">
        <v>53</v>
      </c>
      <c r="AA1200">
        <v>15238</v>
      </c>
      <c r="AB1200">
        <v>47</v>
      </c>
      <c r="AC1200">
        <v>82.48</v>
      </c>
    </row>
    <row r="1201" spans="1:29" x14ac:dyDescent="0.3">
      <c r="A1201">
        <v>2000</v>
      </c>
      <c r="B1201">
        <v>1</v>
      </c>
      <c r="C1201" s="1">
        <v>36538</v>
      </c>
      <c r="D1201">
        <v>14800</v>
      </c>
      <c r="E1201">
        <v>30</v>
      </c>
      <c r="F1201">
        <v>131</v>
      </c>
      <c r="G1201">
        <v>260</v>
      </c>
      <c r="H1201">
        <v>44</v>
      </c>
      <c r="I1201">
        <v>1740</v>
      </c>
      <c r="J1201">
        <v>2175</v>
      </c>
      <c r="K1201">
        <v>17005</v>
      </c>
      <c r="L1201">
        <v>240</v>
      </c>
      <c r="M1201">
        <v>5585</v>
      </c>
      <c r="N1201">
        <v>4093</v>
      </c>
      <c r="O1201">
        <v>74</v>
      </c>
      <c r="P1201">
        <v>9992</v>
      </c>
      <c r="Q1201">
        <v>1250</v>
      </c>
      <c r="R1201">
        <v>2522</v>
      </c>
      <c r="S1201">
        <v>0</v>
      </c>
      <c r="T1201">
        <v>-1272</v>
      </c>
      <c r="U1201">
        <v>6426</v>
      </c>
      <c r="V1201">
        <v>-564</v>
      </c>
      <c r="W1201">
        <v>8760</v>
      </c>
      <c r="X1201">
        <v>8285</v>
      </c>
      <c r="Y1201">
        <v>0.56999999999999995</v>
      </c>
      <c r="Z1201">
        <v>51</v>
      </c>
      <c r="AA1201">
        <v>15265</v>
      </c>
      <c r="AB1201">
        <v>46</v>
      </c>
      <c r="AC1201">
        <v>82.28</v>
      </c>
    </row>
    <row r="1202" spans="1:29" x14ac:dyDescent="0.3">
      <c r="A1202">
        <v>2000</v>
      </c>
      <c r="B1202">
        <v>1</v>
      </c>
      <c r="C1202" s="1">
        <v>36539</v>
      </c>
      <c r="D1202">
        <v>16100</v>
      </c>
      <c r="E1202">
        <v>30</v>
      </c>
      <c r="F1202">
        <v>101</v>
      </c>
      <c r="G1202">
        <v>266</v>
      </c>
      <c r="H1202">
        <v>51</v>
      </c>
      <c r="I1202">
        <v>1720</v>
      </c>
      <c r="J1202">
        <v>2138</v>
      </c>
      <c r="K1202">
        <v>18268</v>
      </c>
      <c r="L1202">
        <v>219</v>
      </c>
      <c r="M1202">
        <v>5153</v>
      </c>
      <c r="N1202">
        <v>4074</v>
      </c>
      <c r="O1202">
        <v>73</v>
      </c>
      <c r="P1202">
        <v>9519</v>
      </c>
      <c r="Q1202">
        <v>1193</v>
      </c>
      <c r="R1202">
        <v>2522</v>
      </c>
      <c r="S1202">
        <v>0</v>
      </c>
      <c r="T1202">
        <v>-1329</v>
      </c>
      <c r="U1202">
        <v>6807</v>
      </c>
      <c r="V1202">
        <v>289</v>
      </c>
      <c r="W1202">
        <v>9695</v>
      </c>
      <c r="X1202">
        <v>10077</v>
      </c>
      <c r="Y1202">
        <v>0.5</v>
      </c>
      <c r="Z1202">
        <v>45</v>
      </c>
      <c r="AA1202">
        <v>16548</v>
      </c>
      <c r="AB1202">
        <v>39</v>
      </c>
      <c r="AC1202">
        <v>81.96</v>
      </c>
    </row>
    <row r="1203" spans="1:29" x14ac:dyDescent="0.3">
      <c r="A1203">
        <v>2000</v>
      </c>
      <c r="B1203">
        <v>1</v>
      </c>
      <c r="C1203" s="1">
        <v>36540</v>
      </c>
      <c r="D1203">
        <v>16300</v>
      </c>
      <c r="E1203">
        <v>35</v>
      </c>
      <c r="F1203">
        <v>90</v>
      </c>
      <c r="G1203">
        <v>276</v>
      </c>
      <c r="H1203">
        <v>54</v>
      </c>
      <c r="I1203">
        <v>1800</v>
      </c>
      <c r="J1203">
        <v>2220</v>
      </c>
      <c r="K1203">
        <v>18555</v>
      </c>
      <c r="L1203">
        <v>281</v>
      </c>
      <c r="M1203">
        <v>5686</v>
      </c>
      <c r="N1203">
        <v>4067</v>
      </c>
      <c r="O1203">
        <v>75</v>
      </c>
      <c r="P1203">
        <v>10109</v>
      </c>
      <c r="Q1203">
        <v>1195</v>
      </c>
      <c r="R1203">
        <v>2980</v>
      </c>
      <c r="S1203">
        <v>0</v>
      </c>
      <c r="T1203">
        <v>-1785</v>
      </c>
      <c r="U1203">
        <v>6866</v>
      </c>
      <c r="V1203">
        <v>137</v>
      </c>
      <c r="W1203">
        <v>9969</v>
      </c>
      <c r="X1203">
        <v>10231</v>
      </c>
      <c r="Y1203">
        <v>0.53</v>
      </c>
      <c r="Z1203">
        <v>45</v>
      </c>
      <c r="AA1203">
        <v>16755</v>
      </c>
      <c r="AB1203">
        <v>39</v>
      </c>
      <c r="AC1203">
        <v>81.650000000000006</v>
      </c>
    </row>
    <row r="1204" spans="1:29" x14ac:dyDescent="0.3">
      <c r="A1204">
        <v>2000</v>
      </c>
      <c r="B1204">
        <v>1</v>
      </c>
      <c r="C1204" s="1">
        <v>36541</v>
      </c>
      <c r="D1204">
        <v>16300</v>
      </c>
      <c r="E1204">
        <v>47</v>
      </c>
      <c r="F1204">
        <v>130</v>
      </c>
      <c r="G1204">
        <v>285</v>
      </c>
      <c r="H1204">
        <v>46</v>
      </c>
      <c r="I1204">
        <v>1830</v>
      </c>
      <c r="J1204">
        <v>2291</v>
      </c>
      <c r="K1204">
        <v>18638</v>
      </c>
      <c r="L1204">
        <v>279</v>
      </c>
      <c r="M1204">
        <v>5763</v>
      </c>
      <c r="N1204">
        <v>4084</v>
      </c>
      <c r="O1204">
        <v>76</v>
      </c>
      <c r="P1204">
        <v>10202</v>
      </c>
      <c r="Q1204">
        <v>1142</v>
      </c>
      <c r="R1204">
        <v>1146</v>
      </c>
      <c r="S1204">
        <v>0</v>
      </c>
      <c r="T1204">
        <v>-4</v>
      </c>
      <c r="U1204">
        <v>4558</v>
      </c>
      <c r="V1204">
        <v>-3350</v>
      </c>
      <c r="W1204">
        <v>11790</v>
      </c>
      <c r="X1204">
        <v>8440</v>
      </c>
      <c r="Y1204">
        <v>0.53</v>
      </c>
      <c r="Z1204">
        <v>55</v>
      </c>
      <c r="AA1204">
        <v>16808</v>
      </c>
      <c r="AB1204">
        <v>50</v>
      </c>
      <c r="AC1204">
        <v>81.48</v>
      </c>
    </row>
    <row r="1205" spans="1:29" x14ac:dyDescent="0.3">
      <c r="A1205">
        <v>2000</v>
      </c>
      <c r="B1205">
        <v>1</v>
      </c>
      <c r="C1205" s="1">
        <v>36542</v>
      </c>
      <c r="D1205">
        <v>19700</v>
      </c>
      <c r="E1205">
        <v>50</v>
      </c>
      <c r="F1205">
        <v>312</v>
      </c>
      <c r="G1205">
        <v>280</v>
      </c>
      <c r="H1205">
        <v>54</v>
      </c>
      <c r="I1205">
        <v>1880</v>
      </c>
      <c r="J1205">
        <v>2526</v>
      </c>
      <c r="K1205">
        <v>22276</v>
      </c>
      <c r="L1205">
        <v>250</v>
      </c>
      <c r="M1205">
        <v>6011</v>
      </c>
      <c r="N1205">
        <v>1846</v>
      </c>
      <c r="O1205">
        <v>76</v>
      </c>
      <c r="P1205">
        <v>8183</v>
      </c>
      <c r="Q1205">
        <v>1150</v>
      </c>
      <c r="R1205">
        <v>1834</v>
      </c>
      <c r="S1205">
        <v>0</v>
      </c>
      <c r="T1205">
        <v>-684</v>
      </c>
      <c r="U1205">
        <v>3449</v>
      </c>
      <c r="V1205">
        <v>-1763</v>
      </c>
      <c r="W1205">
        <v>16492</v>
      </c>
      <c r="X1205">
        <v>14777</v>
      </c>
      <c r="Y1205">
        <v>0.35</v>
      </c>
      <c r="Z1205">
        <v>34</v>
      </c>
      <c r="AA1205">
        <v>20396</v>
      </c>
      <c r="AB1205">
        <v>28</v>
      </c>
      <c r="AC1205">
        <v>80.959999999999994</v>
      </c>
    </row>
    <row r="1206" spans="1:29" x14ac:dyDescent="0.3">
      <c r="A1206">
        <v>2000</v>
      </c>
      <c r="B1206">
        <v>1</v>
      </c>
      <c r="C1206" s="1">
        <v>36543</v>
      </c>
      <c r="D1206">
        <v>23900</v>
      </c>
      <c r="E1206">
        <v>50</v>
      </c>
      <c r="F1206">
        <v>538</v>
      </c>
      <c r="G1206">
        <v>313</v>
      </c>
      <c r="H1206">
        <v>54</v>
      </c>
      <c r="I1206">
        <v>1980</v>
      </c>
      <c r="J1206">
        <v>2885</v>
      </c>
      <c r="K1206">
        <v>26835</v>
      </c>
      <c r="L1206">
        <v>102</v>
      </c>
      <c r="M1206">
        <v>5992</v>
      </c>
      <c r="N1206">
        <v>921</v>
      </c>
      <c r="O1206">
        <v>82</v>
      </c>
      <c r="P1206">
        <v>7097</v>
      </c>
      <c r="Q1206">
        <v>1076</v>
      </c>
      <c r="R1206">
        <v>5272</v>
      </c>
      <c r="S1206">
        <v>0</v>
      </c>
      <c r="T1206">
        <v>-4196</v>
      </c>
      <c r="U1206">
        <v>4008</v>
      </c>
      <c r="V1206">
        <v>2523</v>
      </c>
      <c r="W1206">
        <v>21117</v>
      </c>
      <c r="X1206">
        <v>23935</v>
      </c>
      <c r="Y1206">
        <v>0.26</v>
      </c>
      <c r="Z1206">
        <v>11</v>
      </c>
      <c r="AA1206">
        <v>24855</v>
      </c>
      <c r="AB1206">
        <v>4</v>
      </c>
      <c r="AC1206">
        <v>80.150000000000006</v>
      </c>
    </row>
    <row r="1207" spans="1:29" x14ac:dyDescent="0.3">
      <c r="A1207">
        <v>2000</v>
      </c>
      <c r="B1207">
        <v>1</v>
      </c>
      <c r="C1207" s="1">
        <v>36544</v>
      </c>
      <c r="D1207">
        <v>25000</v>
      </c>
      <c r="E1207">
        <v>50</v>
      </c>
      <c r="F1207">
        <v>824</v>
      </c>
      <c r="G1207">
        <v>285</v>
      </c>
      <c r="H1207">
        <v>53</v>
      </c>
      <c r="I1207">
        <v>2120</v>
      </c>
      <c r="J1207">
        <v>3282</v>
      </c>
      <c r="K1207">
        <v>28332</v>
      </c>
      <c r="L1207">
        <v>101</v>
      </c>
      <c r="M1207">
        <v>6495</v>
      </c>
      <c r="N1207">
        <v>908</v>
      </c>
      <c r="O1207">
        <v>70</v>
      </c>
      <c r="P1207">
        <v>7574</v>
      </c>
      <c r="Q1207">
        <v>1100</v>
      </c>
      <c r="R1207">
        <v>5502</v>
      </c>
      <c r="S1207">
        <v>0</v>
      </c>
      <c r="T1207">
        <v>-4402</v>
      </c>
      <c r="U1207">
        <v>4154</v>
      </c>
      <c r="V1207">
        <v>2723</v>
      </c>
      <c r="W1207">
        <v>22128</v>
      </c>
      <c r="X1207">
        <v>25160</v>
      </c>
      <c r="Y1207">
        <v>0.26</v>
      </c>
      <c r="Z1207">
        <v>11</v>
      </c>
      <c r="AA1207">
        <v>26212</v>
      </c>
      <c r="AB1207">
        <v>4</v>
      </c>
      <c r="AC1207">
        <v>79.36</v>
      </c>
    </row>
    <row r="1208" spans="1:29" x14ac:dyDescent="0.3">
      <c r="A1208">
        <v>2000</v>
      </c>
      <c r="B1208">
        <v>1</v>
      </c>
      <c r="C1208" s="1">
        <v>36545</v>
      </c>
      <c r="D1208">
        <v>23600</v>
      </c>
      <c r="E1208">
        <v>42</v>
      </c>
      <c r="F1208">
        <v>684</v>
      </c>
      <c r="G1208">
        <v>284</v>
      </c>
      <c r="H1208">
        <v>45</v>
      </c>
      <c r="I1208">
        <v>2080</v>
      </c>
      <c r="J1208">
        <v>3093</v>
      </c>
      <c r="K1208">
        <v>26735</v>
      </c>
      <c r="L1208">
        <v>100</v>
      </c>
      <c r="M1208">
        <v>6494</v>
      </c>
      <c r="N1208">
        <v>789</v>
      </c>
      <c r="O1208">
        <v>64</v>
      </c>
      <c r="P1208">
        <v>7447</v>
      </c>
      <c r="Q1208">
        <v>1100</v>
      </c>
      <c r="R1208">
        <v>5502</v>
      </c>
      <c r="S1208">
        <v>0</v>
      </c>
      <c r="T1208">
        <v>-4402</v>
      </c>
      <c r="U1208">
        <v>3968</v>
      </c>
      <c r="V1208">
        <v>2475</v>
      </c>
      <c r="W1208">
        <v>20907</v>
      </c>
      <c r="X1208">
        <v>23690</v>
      </c>
      <c r="Y1208">
        <v>0.27</v>
      </c>
      <c r="Z1208">
        <v>11</v>
      </c>
      <c r="AA1208">
        <v>24655</v>
      </c>
      <c r="AB1208">
        <v>4</v>
      </c>
      <c r="AC1208">
        <v>78.650000000000006</v>
      </c>
    </row>
    <row r="1209" spans="1:29" x14ac:dyDescent="0.3">
      <c r="A1209">
        <v>2000</v>
      </c>
      <c r="B1209">
        <v>1</v>
      </c>
      <c r="C1209" s="1">
        <v>36546</v>
      </c>
      <c r="D1209">
        <v>24400</v>
      </c>
      <c r="E1209">
        <v>25</v>
      </c>
      <c r="F1209">
        <v>686</v>
      </c>
      <c r="G1209">
        <v>282</v>
      </c>
      <c r="H1209">
        <v>38</v>
      </c>
      <c r="I1209">
        <v>2100</v>
      </c>
      <c r="J1209">
        <v>3106</v>
      </c>
      <c r="K1209">
        <v>27531</v>
      </c>
      <c r="L1209">
        <v>97</v>
      </c>
      <c r="M1209">
        <v>6494</v>
      </c>
      <c r="N1209">
        <v>732</v>
      </c>
      <c r="O1209">
        <v>79</v>
      </c>
      <c r="P1209">
        <v>7402</v>
      </c>
      <c r="Q1209">
        <v>1034</v>
      </c>
      <c r="R1209">
        <v>4814</v>
      </c>
      <c r="S1209">
        <v>0</v>
      </c>
      <c r="T1209">
        <v>-3779</v>
      </c>
      <c r="U1209">
        <v>4074</v>
      </c>
      <c r="V1209">
        <v>2235</v>
      </c>
      <c r="W1209">
        <v>21409</v>
      </c>
      <c r="X1209">
        <v>23908</v>
      </c>
      <c r="Y1209">
        <v>0.26</v>
      </c>
      <c r="Z1209">
        <v>13</v>
      </c>
      <c r="AA1209">
        <v>25431</v>
      </c>
      <c r="AB1209">
        <v>6</v>
      </c>
      <c r="AC1209">
        <v>77.97</v>
      </c>
    </row>
    <row r="1210" spans="1:29" x14ac:dyDescent="0.3">
      <c r="A1210">
        <v>2000</v>
      </c>
      <c r="B1210">
        <v>1</v>
      </c>
      <c r="C1210" s="1">
        <v>36547</v>
      </c>
      <c r="D1210">
        <v>27800</v>
      </c>
      <c r="E1210">
        <v>25</v>
      </c>
      <c r="F1210">
        <v>471</v>
      </c>
      <c r="G1210">
        <v>279</v>
      </c>
      <c r="H1210">
        <v>36</v>
      </c>
      <c r="I1210">
        <v>2150</v>
      </c>
      <c r="J1210">
        <v>2936</v>
      </c>
      <c r="K1210">
        <v>30761</v>
      </c>
      <c r="L1210">
        <v>100</v>
      </c>
      <c r="M1210">
        <v>6494</v>
      </c>
      <c r="N1210">
        <v>730</v>
      </c>
      <c r="O1210">
        <v>75</v>
      </c>
      <c r="P1210">
        <v>7399</v>
      </c>
      <c r="Q1210">
        <v>1050</v>
      </c>
      <c r="R1210">
        <v>4126</v>
      </c>
      <c r="S1210">
        <v>0</v>
      </c>
      <c r="T1210">
        <v>-3076</v>
      </c>
      <c r="U1210">
        <v>4526</v>
      </c>
      <c r="V1210">
        <v>2063</v>
      </c>
      <c r="W1210">
        <v>24160</v>
      </c>
      <c r="X1210">
        <v>26438</v>
      </c>
      <c r="Y1210">
        <v>0.23</v>
      </c>
      <c r="Z1210">
        <v>14</v>
      </c>
      <c r="AA1210">
        <v>28611</v>
      </c>
      <c r="AB1210">
        <v>8</v>
      </c>
      <c r="AC1210">
        <v>77.27</v>
      </c>
    </row>
    <row r="1211" spans="1:29" x14ac:dyDescent="0.3">
      <c r="A1211">
        <v>2000</v>
      </c>
      <c r="B1211">
        <v>1</v>
      </c>
      <c r="C1211" s="1">
        <v>36548</v>
      </c>
      <c r="D1211">
        <v>26200</v>
      </c>
      <c r="E1211">
        <v>25</v>
      </c>
      <c r="F1211">
        <v>521</v>
      </c>
      <c r="G1211">
        <v>333</v>
      </c>
      <c r="H1211">
        <v>36</v>
      </c>
      <c r="I1211">
        <v>2260</v>
      </c>
      <c r="J1211">
        <v>3150</v>
      </c>
      <c r="K1211">
        <v>29375</v>
      </c>
      <c r="L1211">
        <v>93</v>
      </c>
      <c r="M1211">
        <v>6298</v>
      </c>
      <c r="N1211">
        <v>728</v>
      </c>
      <c r="O1211">
        <v>75</v>
      </c>
      <c r="P1211">
        <v>7194</v>
      </c>
      <c r="Q1211">
        <v>990</v>
      </c>
      <c r="R1211">
        <v>8023</v>
      </c>
      <c r="S1211">
        <v>0</v>
      </c>
      <c r="T1211">
        <v>-7033</v>
      </c>
      <c r="U1211">
        <v>4314</v>
      </c>
      <c r="V1211">
        <v>4841</v>
      </c>
      <c r="W1211">
        <v>23881</v>
      </c>
      <c r="X1211">
        <v>29214</v>
      </c>
      <c r="Y1211">
        <v>0.24</v>
      </c>
      <c r="Z1211">
        <v>1</v>
      </c>
      <c r="AA1211">
        <v>27115</v>
      </c>
      <c r="AB1211">
        <v>-8</v>
      </c>
      <c r="AC1211">
        <v>76.540000000000006</v>
      </c>
    </row>
    <row r="1212" spans="1:29" x14ac:dyDescent="0.3">
      <c r="A1212">
        <v>2000</v>
      </c>
      <c r="B1212">
        <v>1</v>
      </c>
      <c r="C1212" s="1">
        <v>36549</v>
      </c>
      <c r="D1212">
        <v>29900</v>
      </c>
      <c r="E1212">
        <v>23</v>
      </c>
      <c r="F1212">
        <v>4960</v>
      </c>
      <c r="G1212">
        <v>421</v>
      </c>
      <c r="H1212">
        <v>149</v>
      </c>
      <c r="I1212">
        <v>2600</v>
      </c>
      <c r="J1212">
        <v>8130</v>
      </c>
      <c r="K1212">
        <v>38053</v>
      </c>
      <c r="L1212">
        <v>83</v>
      </c>
      <c r="M1212">
        <v>7227</v>
      </c>
      <c r="N1212">
        <v>728</v>
      </c>
      <c r="O1212">
        <v>70</v>
      </c>
      <c r="P1212">
        <v>8108</v>
      </c>
      <c r="Q1212">
        <v>993</v>
      </c>
      <c r="R1212">
        <v>17192</v>
      </c>
      <c r="S1212">
        <v>0</v>
      </c>
      <c r="T1212">
        <v>-16199</v>
      </c>
      <c r="U1212">
        <v>4806</v>
      </c>
      <c r="V1212">
        <v>15357</v>
      </c>
      <c r="W1212">
        <v>29653</v>
      </c>
      <c r="X1212">
        <v>46144</v>
      </c>
      <c r="Y1212">
        <v>0.21</v>
      </c>
      <c r="Z1212">
        <v>-21</v>
      </c>
      <c r="AA1212">
        <v>38793</v>
      </c>
      <c r="AB1212">
        <v>-19</v>
      </c>
      <c r="AC1212">
        <v>75.55</v>
      </c>
    </row>
    <row r="1213" spans="1:29" x14ac:dyDescent="0.3">
      <c r="A1213">
        <v>2000</v>
      </c>
      <c r="B1213">
        <v>1</v>
      </c>
      <c r="C1213" s="1">
        <v>36550</v>
      </c>
      <c r="D1213">
        <v>43600</v>
      </c>
      <c r="E1213">
        <v>1410</v>
      </c>
      <c r="F1213">
        <v>6990</v>
      </c>
      <c r="G1213">
        <v>428</v>
      </c>
      <c r="H1213">
        <v>1592</v>
      </c>
      <c r="I1213">
        <v>3150</v>
      </c>
      <c r="J1213">
        <v>12160</v>
      </c>
      <c r="K1213">
        <v>57170</v>
      </c>
      <c r="L1213">
        <v>90</v>
      </c>
      <c r="M1213">
        <v>7472</v>
      </c>
      <c r="N1213">
        <v>2264</v>
      </c>
      <c r="O1213">
        <v>68</v>
      </c>
      <c r="P1213">
        <v>9894</v>
      </c>
      <c r="Q1213">
        <v>992</v>
      </c>
      <c r="R1213">
        <v>16963</v>
      </c>
      <c r="S1213">
        <v>0</v>
      </c>
      <c r="T1213">
        <v>-15971</v>
      </c>
      <c r="U1213">
        <v>6628</v>
      </c>
      <c r="V1213">
        <v>19274</v>
      </c>
      <c r="W1213">
        <v>42854</v>
      </c>
      <c r="X1213">
        <v>63246</v>
      </c>
      <c r="Y1213">
        <v>0.17</v>
      </c>
      <c r="Z1213">
        <v>-11</v>
      </c>
      <c r="AA1213">
        <v>54020</v>
      </c>
      <c r="AB1213">
        <v>-17</v>
      </c>
      <c r="AC1213">
        <v>74.42</v>
      </c>
    </row>
    <row r="1214" spans="1:29" x14ac:dyDescent="0.3">
      <c r="A1214">
        <v>2000</v>
      </c>
      <c r="B1214">
        <v>1</v>
      </c>
      <c r="C1214" s="1">
        <v>36551</v>
      </c>
      <c r="D1214">
        <v>50600</v>
      </c>
      <c r="E1214">
        <v>2303</v>
      </c>
      <c r="F1214">
        <v>2520</v>
      </c>
      <c r="G1214">
        <v>351</v>
      </c>
      <c r="H1214">
        <v>2788</v>
      </c>
      <c r="I1214">
        <v>3620</v>
      </c>
      <c r="J1214">
        <v>9279</v>
      </c>
      <c r="K1214">
        <v>62182</v>
      </c>
      <c r="L1214">
        <v>87</v>
      </c>
      <c r="M1214">
        <v>6488</v>
      </c>
      <c r="N1214">
        <v>4012</v>
      </c>
      <c r="O1214">
        <v>77</v>
      </c>
      <c r="P1214">
        <v>10664</v>
      </c>
      <c r="Q1214">
        <v>1000</v>
      </c>
      <c r="R1214">
        <v>16963</v>
      </c>
      <c r="S1214">
        <v>0</v>
      </c>
      <c r="T1214">
        <v>-15963</v>
      </c>
      <c r="U1214">
        <v>7559</v>
      </c>
      <c r="V1214">
        <v>16550</v>
      </c>
      <c r="W1214">
        <v>49814</v>
      </c>
      <c r="X1214">
        <v>67481</v>
      </c>
      <c r="Y1214">
        <v>0.17</v>
      </c>
      <c r="Z1214">
        <v>-9</v>
      </c>
      <c r="AA1214">
        <v>58562</v>
      </c>
      <c r="AB1214">
        <v>-15</v>
      </c>
      <c r="AC1214">
        <v>73.31</v>
      </c>
    </row>
    <row r="1215" spans="1:29" x14ac:dyDescent="0.3">
      <c r="A1215">
        <v>2000</v>
      </c>
      <c r="B1215">
        <v>1</v>
      </c>
      <c r="C1215" s="1">
        <v>36552</v>
      </c>
      <c r="D1215">
        <v>48900</v>
      </c>
      <c r="E1215">
        <v>2333</v>
      </c>
      <c r="F1215">
        <v>1380</v>
      </c>
      <c r="G1215">
        <v>299</v>
      </c>
      <c r="H1215">
        <v>2692</v>
      </c>
      <c r="I1215">
        <v>3700</v>
      </c>
      <c r="J1215">
        <v>8071</v>
      </c>
      <c r="K1215">
        <v>59304</v>
      </c>
      <c r="L1215">
        <v>87</v>
      </c>
      <c r="M1215">
        <v>6321</v>
      </c>
      <c r="N1215">
        <v>4022</v>
      </c>
      <c r="O1215">
        <v>57</v>
      </c>
      <c r="P1215">
        <v>10487</v>
      </c>
      <c r="Q1215">
        <v>950</v>
      </c>
      <c r="R1215">
        <v>16963</v>
      </c>
      <c r="S1215">
        <v>0</v>
      </c>
      <c r="T1215">
        <v>-16013</v>
      </c>
      <c r="U1215">
        <v>7333</v>
      </c>
      <c r="V1215">
        <v>15325</v>
      </c>
      <c r="W1215">
        <v>48384</v>
      </c>
      <c r="X1215">
        <v>64830</v>
      </c>
      <c r="Y1215">
        <v>0.17</v>
      </c>
      <c r="Z1215">
        <v>-9</v>
      </c>
      <c r="AA1215">
        <v>55604</v>
      </c>
      <c r="AB1215">
        <v>-17</v>
      </c>
      <c r="AC1215">
        <v>72.28</v>
      </c>
    </row>
    <row r="1216" spans="1:29" x14ac:dyDescent="0.3">
      <c r="A1216">
        <v>2000</v>
      </c>
      <c r="B1216">
        <v>1</v>
      </c>
      <c r="C1216" s="1">
        <v>36553</v>
      </c>
      <c r="D1216">
        <v>46500</v>
      </c>
      <c r="E1216">
        <v>2112</v>
      </c>
      <c r="F1216">
        <v>959</v>
      </c>
      <c r="G1216">
        <v>291</v>
      </c>
      <c r="H1216">
        <v>2061</v>
      </c>
      <c r="I1216">
        <v>3230</v>
      </c>
      <c r="J1216">
        <v>6541</v>
      </c>
      <c r="K1216">
        <v>55153</v>
      </c>
      <c r="L1216">
        <v>107</v>
      </c>
      <c r="M1216">
        <v>6503</v>
      </c>
      <c r="N1216">
        <v>4026</v>
      </c>
      <c r="O1216">
        <v>49</v>
      </c>
      <c r="P1216">
        <v>10685</v>
      </c>
      <c r="Q1216">
        <v>950</v>
      </c>
      <c r="R1216">
        <v>9628</v>
      </c>
      <c r="S1216">
        <v>0</v>
      </c>
      <c r="T1216">
        <v>-8678</v>
      </c>
      <c r="U1216">
        <v>7014</v>
      </c>
      <c r="V1216">
        <v>8510</v>
      </c>
      <c r="W1216">
        <v>44028</v>
      </c>
      <c r="X1216">
        <v>53145</v>
      </c>
      <c r="Y1216">
        <v>0.19</v>
      </c>
      <c r="Z1216">
        <v>4</v>
      </c>
      <c r="AA1216">
        <v>51923</v>
      </c>
      <c r="AB1216">
        <v>-2</v>
      </c>
      <c r="AC1216">
        <v>71.44</v>
      </c>
    </row>
    <row r="1217" spans="1:29" x14ac:dyDescent="0.3">
      <c r="A1217">
        <v>2000</v>
      </c>
      <c r="B1217">
        <v>1</v>
      </c>
      <c r="C1217" s="1">
        <v>36554</v>
      </c>
      <c r="D1217">
        <v>44500</v>
      </c>
      <c r="E1217">
        <v>1845</v>
      </c>
      <c r="F1217">
        <v>744</v>
      </c>
      <c r="G1217">
        <v>458</v>
      </c>
      <c r="H1217">
        <v>1309</v>
      </c>
      <c r="I1217">
        <v>3190</v>
      </c>
      <c r="J1217">
        <v>5701</v>
      </c>
      <c r="K1217">
        <v>52046</v>
      </c>
      <c r="L1217">
        <v>145</v>
      </c>
      <c r="M1217">
        <v>7592</v>
      </c>
      <c r="N1217">
        <v>4011</v>
      </c>
      <c r="O1217">
        <v>47</v>
      </c>
      <c r="P1217">
        <v>11795</v>
      </c>
      <c r="Q1217">
        <v>950</v>
      </c>
      <c r="R1217">
        <v>229</v>
      </c>
      <c r="S1217">
        <v>0</v>
      </c>
      <c r="T1217">
        <v>721</v>
      </c>
      <c r="U1217">
        <v>6748</v>
      </c>
      <c r="V1217">
        <v>185</v>
      </c>
      <c r="W1217">
        <v>39396</v>
      </c>
      <c r="X1217">
        <v>39530</v>
      </c>
      <c r="Y1217">
        <v>0.22</v>
      </c>
      <c r="Z1217">
        <v>24</v>
      </c>
      <c r="AA1217">
        <v>48856</v>
      </c>
      <c r="AB1217">
        <v>19</v>
      </c>
      <c r="AC1217">
        <v>70.83</v>
      </c>
    </row>
    <row r="1218" spans="1:29" x14ac:dyDescent="0.3">
      <c r="A1218">
        <v>2000</v>
      </c>
      <c r="B1218">
        <v>1</v>
      </c>
      <c r="C1218" s="1">
        <v>36555</v>
      </c>
      <c r="D1218">
        <v>42400</v>
      </c>
      <c r="E1218">
        <v>1645</v>
      </c>
      <c r="F1218">
        <v>693</v>
      </c>
      <c r="G1218">
        <v>530</v>
      </c>
      <c r="H1218">
        <v>1031</v>
      </c>
      <c r="I1218">
        <v>2920</v>
      </c>
      <c r="J1218">
        <v>5174</v>
      </c>
      <c r="K1218">
        <v>49219</v>
      </c>
      <c r="L1218">
        <v>141</v>
      </c>
      <c r="M1218">
        <v>7493</v>
      </c>
      <c r="N1218">
        <v>4040</v>
      </c>
      <c r="O1218">
        <v>47</v>
      </c>
      <c r="P1218">
        <v>11721</v>
      </c>
      <c r="Q1218">
        <v>950</v>
      </c>
      <c r="R1218">
        <v>1375</v>
      </c>
      <c r="S1218">
        <v>0</v>
      </c>
      <c r="T1218">
        <v>-425</v>
      </c>
      <c r="U1218">
        <v>6468</v>
      </c>
      <c r="V1218">
        <v>197</v>
      </c>
      <c r="W1218">
        <v>37696</v>
      </c>
      <c r="X1218">
        <v>37923</v>
      </c>
      <c r="Y1218">
        <v>0.23</v>
      </c>
      <c r="Z1218">
        <v>23</v>
      </c>
      <c r="AA1218">
        <v>46299</v>
      </c>
      <c r="AB1218">
        <v>18</v>
      </c>
      <c r="AC1218">
        <v>70.290000000000006</v>
      </c>
    </row>
    <row r="1219" spans="1:29" x14ac:dyDescent="0.3">
      <c r="A1219">
        <v>2000</v>
      </c>
      <c r="B1219">
        <v>1</v>
      </c>
      <c r="C1219" s="1">
        <v>36556</v>
      </c>
      <c r="D1219">
        <v>43800</v>
      </c>
      <c r="E1219">
        <v>1575</v>
      </c>
      <c r="F1219">
        <v>781</v>
      </c>
      <c r="G1219">
        <v>532</v>
      </c>
      <c r="H1219">
        <v>504</v>
      </c>
      <c r="I1219">
        <v>2780</v>
      </c>
      <c r="J1219">
        <v>4597</v>
      </c>
      <c r="K1219">
        <v>49972</v>
      </c>
      <c r="L1219">
        <v>140</v>
      </c>
      <c r="M1219">
        <v>7392</v>
      </c>
      <c r="N1219">
        <v>4030</v>
      </c>
      <c r="O1219">
        <v>51</v>
      </c>
      <c r="P1219">
        <v>11613</v>
      </c>
      <c r="Q1219">
        <v>900</v>
      </c>
      <c r="R1219">
        <v>1375</v>
      </c>
      <c r="S1219">
        <v>0</v>
      </c>
      <c r="T1219">
        <v>-475</v>
      </c>
      <c r="U1219">
        <v>6654</v>
      </c>
      <c r="V1219">
        <v>-53</v>
      </c>
      <c r="W1219">
        <v>38854</v>
      </c>
      <c r="X1219">
        <v>38834</v>
      </c>
      <c r="Y1219">
        <v>0.23</v>
      </c>
      <c r="Z1219">
        <v>22</v>
      </c>
      <c r="AA1219">
        <v>47192</v>
      </c>
      <c r="AB1219">
        <v>18</v>
      </c>
      <c r="AC1219">
        <v>69.760000000000005</v>
      </c>
    </row>
    <row r="1220" spans="1:29" x14ac:dyDescent="0.3">
      <c r="A1220">
        <v>2000</v>
      </c>
      <c r="B1220">
        <v>2</v>
      </c>
      <c r="C1220" s="1">
        <v>36557</v>
      </c>
      <c r="D1220">
        <v>44700</v>
      </c>
      <c r="E1220">
        <v>1675</v>
      </c>
      <c r="F1220">
        <v>636</v>
      </c>
      <c r="G1220">
        <v>795</v>
      </c>
      <c r="H1220">
        <v>426</v>
      </c>
      <c r="I1220">
        <v>2760</v>
      </c>
      <c r="J1220">
        <v>4617</v>
      </c>
      <c r="K1220">
        <v>50992</v>
      </c>
      <c r="L1220">
        <v>146</v>
      </c>
      <c r="M1220">
        <v>7500</v>
      </c>
      <c r="N1220">
        <v>4075</v>
      </c>
      <c r="O1220">
        <v>56</v>
      </c>
      <c r="P1220">
        <v>11777</v>
      </c>
      <c r="Q1220">
        <v>900</v>
      </c>
      <c r="R1220">
        <v>1375</v>
      </c>
      <c r="S1220">
        <v>0</v>
      </c>
      <c r="T1220">
        <v>-475</v>
      </c>
      <c r="U1220">
        <v>6774</v>
      </c>
      <c r="V1220">
        <v>-77</v>
      </c>
      <c r="W1220">
        <v>39734</v>
      </c>
      <c r="X1220">
        <v>39690</v>
      </c>
      <c r="Y1220">
        <v>0.23</v>
      </c>
      <c r="Z1220">
        <v>22</v>
      </c>
      <c r="AA1220">
        <v>48232</v>
      </c>
      <c r="AB1220">
        <v>18</v>
      </c>
      <c r="AC1220">
        <v>69.239999999999995</v>
      </c>
    </row>
    <row r="1221" spans="1:29" x14ac:dyDescent="0.3">
      <c r="A1221">
        <v>2000</v>
      </c>
      <c r="B1221">
        <v>2</v>
      </c>
      <c r="C1221" s="1">
        <v>36558</v>
      </c>
      <c r="D1221">
        <v>44400</v>
      </c>
      <c r="E1221">
        <v>1945</v>
      </c>
      <c r="F1221">
        <v>569</v>
      </c>
      <c r="G1221">
        <v>886</v>
      </c>
      <c r="H1221">
        <v>275</v>
      </c>
      <c r="I1221">
        <v>2700</v>
      </c>
      <c r="J1221">
        <v>4430</v>
      </c>
      <c r="K1221">
        <v>50775</v>
      </c>
      <c r="L1221">
        <v>183</v>
      </c>
      <c r="M1221">
        <v>7492</v>
      </c>
      <c r="N1221">
        <v>4087</v>
      </c>
      <c r="O1221">
        <v>51</v>
      </c>
      <c r="P1221">
        <v>11813</v>
      </c>
      <c r="Q1221">
        <v>900</v>
      </c>
      <c r="R1221">
        <v>1375</v>
      </c>
      <c r="S1221">
        <v>0</v>
      </c>
      <c r="T1221">
        <v>-475</v>
      </c>
      <c r="U1221">
        <v>6734</v>
      </c>
      <c r="V1221">
        <v>-340</v>
      </c>
      <c r="W1221">
        <v>39744</v>
      </c>
      <c r="X1221">
        <v>39437</v>
      </c>
      <c r="Y1221">
        <v>0.23</v>
      </c>
      <c r="Z1221">
        <v>22</v>
      </c>
      <c r="AA1221">
        <v>48075</v>
      </c>
      <c r="AB1221">
        <v>18</v>
      </c>
      <c r="AC1221">
        <v>68.760000000000005</v>
      </c>
    </row>
    <row r="1222" spans="1:29" x14ac:dyDescent="0.3">
      <c r="A1222">
        <v>2000</v>
      </c>
      <c r="B1222">
        <v>2</v>
      </c>
      <c r="C1222" s="1">
        <v>36559</v>
      </c>
      <c r="D1222">
        <v>43800</v>
      </c>
      <c r="E1222">
        <v>1965</v>
      </c>
      <c r="F1222">
        <v>606</v>
      </c>
      <c r="G1222">
        <v>916</v>
      </c>
      <c r="H1222">
        <v>247</v>
      </c>
      <c r="I1222">
        <v>2510</v>
      </c>
      <c r="J1222">
        <v>4279</v>
      </c>
      <c r="K1222">
        <v>50044</v>
      </c>
      <c r="L1222">
        <v>246</v>
      </c>
      <c r="M1222">
        <v>7494</v>
      </c>
      <c r="N1222">
        <v>4107</v>
      </c>
      <c r="O1222">
        <v>56</v>
      </c>
      <c r="P1222">
        <v>11903</v>
      </c>
      <c r="Q1222">
        <v>900</v>
      </c>
      <c r="R1222">
        <v>2751</v>
      </c>
      <c r="S1222">
        <v>0</v>
      </c>
      <c r="T1222">
        <v>-1851</v>
      </c>
      <c r="U1222">
        <v>6654</v>
      </c>
      <c r="V1222">
        <v>233</v>
      </c>
      <c r="W1222">
        <v>39629</v>
      </c>
      <c r="X1222">
        <v>39992</v>
      </c>
      <c r="Y1222">
        <v>0.23</v>
      </c>
      <c r="Z1222">
        <v>20</v>
      </c>
      <c r="AA1222">
        <v>47534</v>
      </c>
      <c r="AB1222">
        <v>16</v>
      </c>
      <c r="AC1222">
        <v>68.3</v>
      </c>
    </row>
    <row r="1223" spans="1:29" x14ac:dyDescent="0.3">
      <c r="A1223">
        <v>2000</v>
      </c>
      <c r="B1223">
        <v>2</v>
      </c>
      <c r="C1223" s="1">
        <v>36560</v>
      </c>
      <c r="D1223">
        <v>43400</v>
      </c>
      <c r="E1223">
        <v>1785</v>
      </c>
      <c r="F1223">
        <v>1190</v>
      </c>
      <c r="G1223">
        <v>942</v>
      </c>
      <c r="H1223">
        <v>315</v>
      </c>
      <c r="I1223">
        <v>2410</v>
      </c>
      <c r="J1223">
        <v>4857</v>
      </c>
      <c r="K1223">
        <v>50042</v>
      </c>
      <c r="L1223">
        <v>279</v>
      </c>
      <c r="M1223">
        <v>7282</v>
      </c>
      <c r="N1223">
        <v>4100</v>
      </c>
      <c r="O1223">
        <v>57</v>
      </c>
      <c r="P1223">
        <v>11718</v>
      </c>
      <c r="Q1223">
        <v>900</v>
      </c>
      <c r="R1223">
        <v>1375</v>
      </c>
      <c r="S1223">
        <v>0</v>
      </c>
      <c r="T1223">
        <v>-475</v>
      </c>
      <c r="U1223">
        <v>6601</v>
      </c>
      <c r="V1223">
        <v>50</v>
      </c>
      <c r="W1223">
        <v>38717</v>
      </c>
      <c r="X1223">
        <v>38800</v>
      </c>
      <c r="Y1223">
        <v>0.23</v>
      </c>
      <c r="Z1223">
        <v>22</v>
      </c>
      <c r="AA1223">
        <v>47632</v>
      </c>
      <c r="AB1223">
        <v>19</v>
      </c>
      <c r="AC1223">
        <v>67.88</v>
      </c>
    </row>
    <row r="1224" spans="1:29" x14ac:dyDescent="0.3">
      <c r="A1224">
        <v>2000</v>
      </c>
      <c r="B1224">
        <v>2</v>
      </c>
      <c r="C1224" s="1">
        <v>36561</v>
      </c>
      <c r="D1224">
        <v>41900</v>
      </c>
      <c r="E1224">
        <v>1588</v>
      </c>
      <c r="F1224">
        <v>880</v>
      </c>
      <c r="G1224">
        <v>936</v>
      </c>
      <c r="H1224">
        <v>483</v>
      </c>
      <c r="I1224">
        <v>2330</v>
      </c>
      <c r="J1224">
        <v>4629</v>
      </c>
      <c r="K1224">
        <v>48117</v>
      </c>
      <c r="L1224">
        <v>280</v>
      </c>
      <c r="M1224">
        <v>7400</v>
      </c>
      <c r="N1224">
        <v>4104</v>
      </c>
      <c r="O1224">
        <v>56</v>
      </c>
      <c r="P1224">
        <v>11840</v>
      </c>
      <c r="Q1224">
        <v>900</v>
      </c>
      <c r="R1224">
        <v>1375</v>
      </c>
      <c r="S1224">
        <v>0</v>
      </c>
      <c r="T1224">
        <v>-475</v>
      </c>
      <c r="U1224">
        <v>6402</v>
      </c>
      <c r="V1224">
        <v>-500</v>
      </c>
      <c r="W1224">
        <v>37219</v>
      </c>
      <c r="X1224">
        <v>36752</v>
      </c>
      <c r="Y1224">
        <v>0.24</v>
      </c>
      <c r="Z1224">
        <v>24</v>
      </c>
      <c r="AA1224">
        <v>45787</v>
      </c>
      <c r="AB1224">
        <v>20</v>
      </c>
      <c r="AC1224">
        <v>67.510000000000005</v>
      </c>
    </row>
    <row r="1225" spans="1:29" x14ac:dyDescent="0.3">
      <c r="A1225">
        <v>2000</v>
      </c>
      <c r="B1225">
        <v>2</v>
      </c>
      <c r="C1225" s="1">
        <v>36562</v>
      </c>
      <c r="D1225">
        <v>40200</v>
      </c>
      <c r="E1225">
        <v>1360</v>
      </c>
      <c r="F1225">
        <v>695</v>
      </c>
      <c r="G1225">
        <v>934</v>
      </c>
      <c r="H1225">
        <v>398</v>
      </c>
      <c r="I1225">
        <v>2310</v>
      </c>
      <c r="J1225">
        <v>4337</v>
      </c>
      <c r="K1225">
        <v>45897</v>
      </c>
      <c r="L1225">
        <v>277</v>
      </c>
      <c r="M1225">
        <v>7394</v>
      </c>
      <c r="N1225">
        <v>4101</v>
      </c>
      <c r="O1225">
        <v>56</v>
      </c>
      <c r="P1225">
        <v>11828</v>
      </c>
      <c r="Q1225">
        <v>900</v>
      </c>
      <c r="R1225">
        <v>1605</v>
      </c>
      <c r="S1225">
        <v>0</v>
      </c>
      <c r="T1225">
        <v>-705</v>
      </c>
      <c r="U1225">
        <v>6176</v>
      </c>
      <c r="V1225">
        <v>-857</v>
      </c>
      <c r="W1225">
        <v>35582</v>
      </c>
      <c r="X1225">
        <v>34774</v>
      </c>
      <c r="Y1225">
        <v>0.25</v>
      </c>
      <c r="Z1225">
        <v>24</v>
      </c>
      <c r="AA1225">
        <v>43587</v>
      </c>
      <c r="AB1225">
        <v>20</v>
      </c>
      <c r="AC1225">
        <v>67.209999999999994</v>
      </c>
    </row>
    <row r="1226" spans="1:29" x14ac:dyDescent="0.3">
      <c r="A1226">
        <v>2000</v>
      </c>
      <c r="B1226">
        <v>2</v>
      </c>
      <c r="C1226" s="1">
        <v>36563</v>
      </c>
      <c r="D1226">
        <v>38700</v>
      </c>
      <c r="E1226">
        <v>1170</v>
      </c>
      <c r="F1226">
        <v>595</v>
      </c>
      <c r="G1226">
        <v>936</v>
      </c>
      <c r="H1226">
        <v>255</v>
      </c>
      <c r="I1226">
        <v>2270</v>
      </c>
      <c r="J1226">
        <v>4056</v>
      </c>
      <c r="K1226">
        <v>43926</v>
      </c>
      <c r="L1226">
        <v>248</v>
      </c>
      <c r="M1226">
        <v>7175</v>
      </c>
      <c r="N1226">
        <v>4089</v>
      </c>
      <c r="O1226">
        <v>56</v>
      </c>
      <c r="P1226">
        <v>11568</v>
      </c>
      <c r="Q1226">
        <v>900</v>
      </c>
      <c r="R1226">
        <v>1605</v>
      </c>
      <c r="S1226">
        <v>0</v>
      </c>
      <c r="T1226">
        <v>-705</v>
      </c>
      <c r="U1226">
        <v>5976</v>
      </c>
      <c r="V1226">
        <v>-1078</v>
      </c>
      <c r="W1226">
        <v>34091</v>
      </c>
      <c r="X1226">
        <v>33063</v>
      </c>
      <c r="Y1226">
        <v>0.26</v>
      </c>
      <c r="Z1226">
        <v>25</v>
      </c>
      <c r="AA1226">
        <v>41656</v>
      </c>
      <c r="AB1226">
        <v>21</v>
      </c>
      <c r="AC1226">
        <v>66.95</v>
      </c>
    </row>
    <row r="1227" spans="1:29" x14ac:dyDescent="0.3">
      <c r="A1227">
        <v>2000</v>
      </c>
      <c r="B1227">
        <v>2</v>
      </c>
      <c r="C1227" s="1">
        <v>36564</v>
      </c>
      <c r="D1227">
        <v>38000</v>
      </c>
      <c r="E1227">
        <v>1053</v>
      </c>
      <c r="F1227">
        <v>528</v>
      </c>
      <c r="G1227">
        <v>941</v>
      </c>
      <c r="H1227">
        <v>225</v>
      </c>
      <c r="I1227">
        <v>2200</v>
      </c>
      <c r="J1227">
        <v>3894</v>
      </c>
      <c r="K1227">
        <v>42947</v>
      </c>
      <c r="L1227">
        <v>202</v>
      </c>
      <c r="M1227">
        <v>6671</v>
      </c>
      <c r="N1227">
        <v>4080</v>
      </c>
      <c r="O1227">
        <v>56</v>
      </c>
      <c r="P1227">
        <v>11009</v>
      </c>
      <c r="Q1227">
        <v>900</v>
      </c>
      <c r="R1227">
        <v>229</v>
      </c>
      <c r="S1227">
        <v>0</v>
      </c>
      <c r="T1227">
        <v>671</v>
      </c>
      <c r="U1227">
        <v>5883</v>
      </c>
      <c r="V1227">
        <v>-1668</v>
      </c>
      <c r="W1227">
        <v>32982</v>
      </c>
      <c r="X1227">
        <v>31267</v>
      </c>
      <c r="Y1227">
        <v>0.25</v>
      </c>
      <c r="Z1227">
        <v>27</v>
      </c>
      <c r="AA1227">
        <v>40747</v>
      </c>
      <c r="AB1227">
        <v>23</v>
      </c>
      <c r="AC1227">
        <v>66.739999999999995</v>
      </c>
    </row>
    <row r="1228" spans="1:29" x14ac:dyDescent="0.3">
      <c r="A1228">
        <v>2000</v>
      </c>
      <c r="B1228">
        <v>2</v>
      </c>
      <c r="C1228" s="1">
        <v>36565</v>
      </c>
      <c r="D1228">
        <v>36300</v>
      </c>
      <c r="E1228">
        <v>30</v>
      </c>
      <c r="F1228">
        <v>486</v>
      </c>
      <c r="G1228">
        <v>938</v>
      </c>
      <c r="H1228">
        <v>150</v>
      </c>
      <c r="I1228">
        <v>2150</v>
      </c>
      <c r="J1228">
        <v>3724</v>
      </c>
      <c r="K1228">
        <v>40054</v>
      </c>
      <c r="L1228">
        <v>218</v>
      </c>
      <c r="M1228">
        <v>6317</v>
      </c>
      <c r="N1228">
        <v>4110</v>
      </c>
      <c r="O1228">
        <v>53</v>
      </c>
      <c r="P1228">
        <v>10698</v>
      </c>
      <c r="Q1228">
        <v>900</v>
      </c>
      <c r="R1228">
        <v>1375</v>
      </c>
      <c r="S1228">
        <v>0</v>
      </c>
      <c r="T1228">
        <v>-475</v>
      </c>
      <c r="U1228">
        <v>5657</v>
      </c>
      <c r="V1228">
        <v>-1008</v>
      </c>
      <c r="W1228">
        <v>30806</v>
      </c>
      <c r="X1228">
        <v>29832</v>
      </c>
      <c r="Y1228">
        <v>0.26</v>
      </c>
      <c r="Z1228">
        <v>26</v>
      </c>
      <c r="AA1228">
        <v>37904</v>
      </c>
      <c r="AB1228">
        <v>21</v>
      </c>
      <c r="AC1228">
        <v>66.58</v>
      </c>
    </row>
    <row r="1229" spans="1:29" x14ac:dyDescent="0.3">
      <c r="A1229">
        <v>2000</v>
      </c>
      <c r="B1229">
        <v>2</v>
      </c>
      <c r="C1229" s="1">
        <v>36566</v>
      </c>
      <c r="D1229">
        <v>34500</v>
      </c>
      <c r="E1229">
        <v>30</v>
      </c>
      <c r="F1229">
        <v>649</v>
      </c>
      <c r="G1229">
        <v>969</v>
      </c>
      <c r="H1229">
        <v>135</v>
      </c>
      <c r="I1229">
        <v>2140</v>
      </c>
      <c r="J1229">
        <v>3893</v>
      </c>
      <c r="K1229">
        <v>38423</v>
      </c>
      <c r="L1229">
        <v>261</v>
      </c>
      <c r="M1229">
        <v>7011</v>
      </c>
      <c r="N1229">
        <v>4121</v>
      </c>
      <c r="O1229">
        <v>56</v>
      </c>
      <c r="P1229">
        <v>11449</v>
      </c>
      <c r="Q1229">
        <v>850</v>
      </c>
      <c r="R1229">
        <v>4814</v>
      </c>
      <c r="S1229">
        <v>0</v>
      </c>
      <c r="T1229">
        <v>-3964</v>
      </c>
      <c r="U1229">
        <v>5418</v>
      </c>
      <c r="V1229">
        <v>438</v>
      </c>
      <c r="W1229">
        <v>30222</v>
      </c>
      <c r="X1229">
        <v>30937</v>
      </c>
      <c r="Y1229">
        <v>0.28999999999999998</v>
      </c>
      <c r="Z1229">
        <v>19</v>
      </c>
      <c r="AA1229">
        <v>36283</v>
      </c>
      <c r="AB1229">
        <v>15</v>
      </c>
      <c r="AC1229">
        <v>66.400000000000006</v>
      </c>
    </row>
    <row r="1230" spans="1:29" x14ac:dyDescent="0.3">
      <c r="A1230">
        <v>2000</v>
      </c>
      <c r="B1230">
        <v>2</v>
      </c>
      <c r="C1230" s="1">
        <v>36567</v>
      </c>
      <c r="D1230">
        <v>37100</v>
      </c>
      <c r="E1230">
        <v>37</v>
      </c>
      <c r="F1230">
        <v>1440</v>
      </c>
      <c r="G1230">
        <v>982</v>
      </c>
      <c r="H1230">
        <v>179</v>
      </c>
      <c r="I1230">
        <v>2140</v>
      </c>
      <c r="J1230">
        <v>4741</v>
      </c>
      <c r="K1230">
        <v>41878</v>
      </c>
      <c r="L1230">
        <v>299</v>
      </c>
      <c r="M1230">
        <v>6977</v>
      </c>
      <c r="N1230">
        <v>4127</v>
      </c>
      <c r="O1230">
        <v>53</v>
      </c>
      <c r="P1230">
        <v>11456</v>
      </c>
      <c r="Q1230">
        <v>850</v>
      </c>
      <c r="R1230">
        <v>10086</v>
      </c>
      <c r="S1230">
        <v>0</v>
      </c>
      <c r="T1230">
        <v>-9236</v>
      </c>
      <c r="U1230">
        <v>5763</v>
      </c>
      <c r="V1230">
        <v>5052</v>
      </c>
      <c r="W1230">
        <v>33960</v>
      </c>
      <c r="X1230">
        <v>39658</v>
      </c>
      <c r="Y1230">
        <v>0.27</v>
      </c>
      <c r="Z1230">
        <v>5</v>
      </c>
      <c r="AA1230">
        <v>39738</v>
      </c>
      <c r="AB1230">
        <v>0</v>
      </c>
      <c r="AC1230">
        <v>66.069999999999993</v>
      </c>
    </row>
    <row r="1231" spans="1:29" x14ac:dyDescent="0.3">
      <c r="A1231">
        <v>2000</v>
      </c>
      <c r="B1231">
        <v>2</v>
      </c>
      <c r="C1231" s="1">
        <v>36568</v>
      </c>
      <c r="D1231">
        <v>45600</v>
      </c>
      <c r="E1231">
        <v>1460</v>
      </c>
      <c r="F1231">
        <v>5290</v>
      </c>
      <c r="G1231">
        <v>1120</v>
      </c>
      <c r="H1231">
        <v>1185</v>
      </c>
      <c r="I1231">
        <v>2340</v>
      </c>
      <c r="J1231">
        <v>9935</v>
      </c>
      <c r="K1231">
        <v>56995</v>
      </c>
      <c r="L1231">
        <v>275</v>
      </c>
      <c r="M1231">
        <v>6642</v>
      </c>
      <c r="N1231">
        <v>4142</v>
      </c>
      <c r="O1231">
        <v>56</v>
      </c>
      <c r="P1231">
        <v>11115</v>
      </c>
      <c r="Q1231">
        <v>850</v>
      </c>
      <c r="R1231">
        <v>10545</v>
      </c>
      <c r="S1231">
        <v>0</v>
      </c>
      <c r="T1231">
        <v>-9695</v>
      </c>
      <c r="U1231">
        <v>6894</v>
      </c>
      <c r="V1231">
        <v>12015</v>
      </c>
      <c r="W1231">
        <v>42881</v>
      </c>
      <c r="X1231">
        <v>55574</v>
      </c>
      <c r="Y1231">
        <v>0.19</v>
      </c>
      <c r="Z1231">
        <v>2</v>
      </c>
      <c r="AA1231">
        <v>54655</v>
      </c>
      <c r="AB1231">
        <v>-2</v>
      </c>
      <c r="AC1231">
        <v>65.540000000000006</v>
      </c>
    </row>
    <row r="1232" spans="1:29" x14ac:dyDescent="0.3">
      <c r="A1232">
        <v>2000</v>
      </c>
      <c r="B1232">
        <v>2</v>
      </c>
      <c r="C1232" s="1">
        <v>36569</v>
      </c>
      <c r="D1232">
        <v>57000</v>
      </c>
      <c r="E1232">
        <v>2410</v>
      </c>
      <c r="F1232">
        <v>5040</v>
      </c>
      <c r="G1232">
        <v>1100</v>
      </c>
      <c r="H1232">
        <v>1603</v>
      </c>
      <c r="I1232">
        <v>3490</v>
      </c>
      <c r="J1232">
        <v>11233</v>
      </c>
      <c r="K1232">
        <v>70643</v>
      </c>
      <c r="L1232">
        <v>264</v>
      </c>
      <c r="M1232">
        <v>7228</v>
      </c>
      <c r="N1232">
        <v>4064</v>
      </c>
      <c r="O1232">
        <v>44</v>
      </c>
      <c r="P1232">
        <v>11600</v>
      </c>
      <c r="Q1232">
        <v>850</v>
      </c>
      <c r="R1232">
        <v>16963</v>
      </c>
      <c r="S1232">
        <v>0</v>
      </c>
      <c r="T1232">
        <v>-16113</v>
      </c>
      <c r="U1232">
        <v>8410</v>
      </c>
      <c r="V1232">
        <v>18517</v>
      </c>
      <c r="W1232">
        <v>55512</v>
      </c>
      <c r="X1232">
        <v>75156</v>
      </c>
      <c r="Y1232">
        <v>0.16</v>
      </c>
      <c r="Z1232">
        <v>-6</v>
      </c>
      <c r="AA1232">
        <v>67153</v>
      </c>
      <c r="AB1232">
        <v>-12</v>
      </c>
      <c r="AC1232">
        <v>64.849999999999994</v>
      </c>
    </row>
    <row r="1233" spans="1:29" x14ac:dyDescent="0.3">
      <c r="A1233">
        <v>2000</v>
      </c>
      <c r="B1233">
        <v>2</v>
      </c>
      <c r="C1233" s="1">
        <v>36570</v>
      </c>
      <c r="D1233">
        <v>75700</v>
      </c>
      <c r="E1233">
        <v>4753</v>
      </c>
      <c r="F1233">
        <v>9680</v>
      </c>
      <c r="G1233">
        <v>1130</v>
      </c>
      <c r="H1233">
        <v>2194</v>
      </c>
      <c r="I1233">
        <v>5230</v>
      </c>
      <c r="J1233">
        <v>18234</v>
      </c>
      <c r="K1233">
        <v>98687</v>
      </c>
      <c r="L1233">
        <v>260</v>
      </c>
      <c r="M1233">
        <v>7698</v>
      </c>
      <c r="N1233">
        <v>4047</v>
      </c>
      <c r="O1233">
        <v>37</v>
      </c>
      <c r="P1233">
        <v>12042</v>
      </c>
      <c r="Q1233">
        <v>850</v>
      </c>
      <c r="R1233">
        <v>16390</v>
      </c>
      <c r="S1233">
        <v>0</v>
      </c>
      <c r="T1233">
        <v>-15540</v>
      </c>
      <c r="U1233">
        <v>10897</v>
      </c>
      <c r="V1233">
        <v>27190</v>
      </c>
      <c r="W1233">
        <v>73907</v>
      </c>
      <c r="X1233">
        <v>102185</v>
      </c>
      <c r="Y1233">
        <v>0.12</v>
      </c>
      <c r="Z1233">
        <v>-4</v>
      </c>
      <c r="AA1233">
        <v>93457</v>
      </c>
      <c r="AB1233">
        <v>-9</v>
      </c>
      <c r="AC1233">
        <v>63.99</v>
      </c>
    </row>
    <row r="1234" spans="1:29" x14ac:dyDescent="0.3">
      <c r="A1234">
        <v>2000</v>
      </c>
      <c r="B1234">
        <v>2</v>
      </c>
      <c r="C1234" s="1">
        <v>36571</v>
      </c>
      <c r="D1234">
        <v>87700</v>
      </c>
      <c r="E1234">
        <v>57579</v>
      </c>
      <c r="F1234">
        <v>5180</v>
      </c>
      <c r="G1234">
        <v>1040</v>
      </c>
      <c r="H1234">
        <v>4278</v>
      </c>
      <c r="I1234">
        <v>8120</v>
      </c>
      <c r="J1234">
        <v>18618</v>
      </c>
      <c r="K1234">
        <v>163897</v>
      </c>
      <c r="L1234">
        <v>125</v>
      </c>
      <c r="M1234">
        <v>7913</v>
      </c>
      <c r="N1234">
        <v>4040</v>
      </c>
      <c r="O1234">
        <v>25</v>
      </c>
      <c r="P1234">
        <v>12103</v>
      </c>
      <c r="Q1234">
        <v>850</v>
      </c>
      <c r="R1234">
        <v>12951</v>
      </c>
      <c r="S1234">
        <v>0</v>
      </c>
      <c r="T1234">
        <v>-12101</v>
      </c>
      <c r="U1234">
        <v>12493</v>
      </c>
      <c r="V1234">
        <v>26874</v>
      </c>
      <c r="W1234">
        <v>136174</v>
      </c>
      <c r="X1234">
        <v>163895</v>
      </c>
      <c r="Y1234">
        <v>7.0000000000000007E-2</v>
      </c>
      <c r="Z1234">
        <v>0</v>
      </c>
      <c r="AA1234">
        <v>160434</v>
      </c>
      <c r="AB1234">
        <v>-2</v>
      </c>
      <c r="AC1234">
        <v>62.88</v>
      </c>
    </row>
    <row r="1235" spans="1:29" x14ac:dyDescent="0.3">
      <c r="A1235">
        <v>2000</v>
      </c>
      <c r="B1235">
        <v>2</v>
      </c>
      <c r="C1235" s="1">
        <v>36572</v>
      </c>
      <c r="D1235">
        <v>87500</v>
      </c>
      <c r="E1235">
        <v>56974</v>
      </c>
      <c r="F1235">
        <v>3900</v>
      </c>
      <c r="G1235">
        <v>1670</v>
      </c>
      <c r="H1235">
        <v>6057</v>
      </c>
      <c r="I1235">
        <v>8710</v>
      </c>
      <c r="J1235">
        <v>20337</v>
      </c>
      <c r="K1235">
        <v>164811</v>
      </c>
      <c r="L1235">
        <v>73</v>
      </c>
      <c r="M1235">
        <v>8807</v>
      </c>
      <c r="N1235">
        <v>4028</v>
      </c>
      <c r="O1235">
        <v>23</v>
      </c>
      <c r="P1235">
        <v>12931</v>
      </c>
      <c r="Q1235">
        <v>850</v>
      </c>
      <c r="R1235">
        <v>11576</v>
      </c>
      <c r="S1235">
        <v>0</v>
      </c>
      <c r="T1235">
        <v>-10726</v>
      </c>
      <c r="U1235">
        <v>12467</v>
      </c>
      <c r="V1235">
        <v>26845</v>
      </c>
      <c r="W1235">
        <v>135011</v>
      </c>
      <c r="X1235">
        <v>162606</v>
      </c>
      <c r="Y1235">
        <v>0.08</v>
      </c>
      <c r="Z1235">
        <v>1</v>
      </c>
      <c r="AA1235">
        <v>160758</v>
      </c>
      <c r="AB1235">
        <v>-1</v>
      </c>
      <c r="AC1235">
        <v>61.83</v>
      </c>
    </row>
    <row r="1236" spans="1:29" x14ac:dyDescent="0.3">
      <c r="A1236">
        <v>2000</v>
      </c>
      <c r="B1236">
        <v>2</v>
      </c>
      <c r="C1236" s="1">
        <v>36573</v>
      </c>
      <c r="D1236">
        <v>87000</v>
      </c>
      <c r="E1236">
        <v>55659</v>
      </c>
      <c r="F1236">
        <v>2910</v>
      </c>
      <c r="G1236">
        <v>1850</v>
      </c>
      <c r="H1236">
        <v>5758</v>
      </c>
      <c r="I1236">
        <v>9490</v>
      </c>
      <c r="J1236">
        <v>20008</v>
      </c>
      <c r="K1236">
        <v>162667</v>
      </c>
      <c r="L1236">
        <v>71</v>
      </c>
      <c r="M1236">
        <v>9060</v>
      </c>
      <c r="N1236">
        <v>4112</v>
      </c>
      <c r="O1236">
        <v>23</v>
      </c>
      <c r="P1236">
        <v>13266</v>
      </c>
      <c r="Q1236">
        <v>850</v>
      </c>
      <c r="R1236">
        <v>11118</v>
      </c>
      <c r="S1236">
        <v>0</v>
      </c>
      <c r="T1236">
        <v>-10268</v>
      </c>
      <c r="U1236">
        <v>12400</v>
      </c>
      <c r="V1236">
        <v>25816</v>
      </c>
      <c r="W1236">
        <v>133134</v>
      </c>
      <c r="X1236">
        <v>159669</v>
      </c>
      <c r="Y1236">
        <v>0.08</v>
      </c>
      <c r="Z1236">
        <v>2</v>
      </c>
      <c r="AA1236">
        <v>158039</v>
      </c>
      <c r="AB1236">
        <v>-1</v>
      </c>
      <c r="AC1236">
        <v>60.85</v>
      </c>
    </row>
    <row r="1237" spans="1:29" x14ac:dyDescent="0.3">
      <c r="A1237">
        <v>2000</v>
      </c>
      <c r="B1237">
        <v>2</v>
      </c>
      <c r="C1237" s="1">
        <v>36574</v>
      </c>
      <c r="D1237">
        <v>82900</v>
      </c>
      <c r="E1237">
        <v>49292</v>
      </c>
      <c r="F1237">
        <v>2010</v>
      </c>
      <c r="G1237">
        <v>1870</v>
      </c>
      <c r="H1237">
        <v>5332</v>
      </c>
      <c r="I1237">
        <v>11700</v>
      </c>
      <c r="J1237">
        <v>20912</v>
      </c>
      <c r="K1237">
        <v>153104</v>
      </c>
      <c r="L1237">
        <v>71</v>
      </c>
      <c r="M1237">
        <v>9229</v>
      </c>
      <c r="N1237">
        <v>4146</v>
      </c>
      <c r="O1237">
        <v>26</v>
      </c>
      <c r="P1237">
        <v>13472</v>
      </c>
      <c r="Q1237">
        <v>850</v>
      </c>
      <c r="R1237">
        <v>4699</v>
      </c>
      <c r="S1237">
        <v>0</v>
      </c>
      <c r="T1237">
        <v>-3849</v>
      </c>
      <c r="U1237">
        <v>11855</v>
      </c>
      <c r="V1237">
        <v>21796</v>
      </c>
      <c r="W1237">
        <v>121415</v>
      </c>
      <c r="X1237">
        <v>143481</v>
      </c>
      <c r="Y1237">
        <v>0.09</v>
      </c>
      <c r="Z1237">
        <v>6</v>
      </c>
      <c r="AA1237">
        <v>141404</v>
      </c>
      <c r="AB1237">
        <v>-1</v>
      </c>
      <c r="AC1237">
        <v>60</v>
      </c>
    </row>
    <row r="1238" spans="1:29" x14ac:dyDescent="0.3">
      <c r="A1238">
        <v>2000</v>
      </c>
      <c r="B1238">
        <v>2</v>
      </c>
      <c r="C1238" s="1">
        <v>36575</v>
      </c>
      <c r="D1238">
        <v>78700</v>
      </c>
      <c r="E1238">
        <v>39108</v>
      </c>
      <c r="F1238">
        <v>1660</v>
      </c>
      <c r="G1238">
        <v>1870</v>
      </c>
      <c r="H1238">
        <v>5206</v>
      </c>
      <c r="I1238">
        <v>12300</v>
      </c>
      <c r="J1238">
        <v>21036</v>
      </c>
      <c r="K1238">
        <v>138844</v>
      </c>
      <c r="L1238">
        <v>78</v>
      </c>
      <c r="M1238">
        <v>8706</v>
      </c>
      <c r="N1238">
        <v>4146</v>
      </c>
      <c r="O1238">
        <v>25</v>
      </c>
      <c r="P1238">
        <v>12955</v>
      </c>
      <c r="Q1238">
        <v>850</v>
      </c>
      <c r="R1238">
        <v>4126</v>
      </c>
      <c r="S1238">
        <v>0</v>
      </c>
      <c r="T1238">
        <v>-3276</v>
      </c>
      <c r="U1238">
        <v>11296</v>
      </c>
      <c r="V1238">
        <v>21507</v>
      </c>
      <c r="W1238">
        <v>107429</v>
      </c>
      <c r="X1238">
        <v>129166</v>
      </c>
      <c r="Y1238">
        <v>0.09</v>
      </c>
      <c r="Z1238">
        <v>7</v>
      </c>
      <c r="AA1238">
        <v>131340</v>
      </c>
      <c r="AB1238">
        <v>2</v>
      </c>
      <c r="AC1238">
        <v>59.26</v>
      </c>
    </row>
    <row r="1239" spans="1:29" x14ac:dyDescent="0.3">
      <c r="A1239">
        <v>2000</v>
      </c>
      <c r="B1239">
        <v>2</v>
      </c>
      <c r="C1239" s="1">
        <v>36576</v>
      </c>
      <c r="D1239">
        <v>75600</v>
      </c>
      <c r="E1239">
        <v>30442</v>
      </c>
      <c r="F1239">
        <v>1430</v>
      </c>
      <c r="G1239">
        <v>1890</v>
      </c>
      <c r="H1239">
        <v>5097</v>
      </c>
      <c r="I1239">
        <v>12400</v>
      </c>
      <c r="J1239">
        <v>20817</v>
      </c>
      <c r="K1239">
        <v>126859</v>
      </c>
      <c r="L1239">
        <v>81</v>
      </c>
      <c r="M1239">
        <v>8166</v>
      </c>
      <c r="N1239">
        <v>4145</v>
      </c>
      <c r="O1239">
        <v>23</v>
      </c>
      <c r="P1239">
        <v>12415</v>
      </c>
      <c r="Q1239">
        <v>850</v>
      </c>
      <c r="R1239">
        <v>6877</v>
      </c>
      <c r="S1239">
        <v>0</v>
      </c>
      <c r="T1239">
        <v>-6027</v>
      </c>
      <c r="U1239">
        <v>10884</v>
      </c>
      <c r="V1239">
        <v>23204</v>
      </c>
      <c r="W1239">
        <v>96846</v>
      </c>
      <c r="X1239">
        <v>120471</v>
      </c>
      <c r="Y1239">
        <v>0.1</v>
      </c>
      <c r="Z1239">
        <v>5</v>
      </c>
      <c r="AA1239">
        <v>119703</v>
      </c>
      <c r="AB1239">
        <v>-1</v>
      </c>
      <c r="AC1239">
        <v>58.6</v>
      </c>
    </row>
    <row r="1240" spans="1:29" x14ac:dyDescent="0.3">
      <c r="A1240">
        <v>2000</v>
      </c>
      <c r="B1240">
        <v>2</v>
      </c>
      <c r="C1240" s="1">
        <v>36577</v>
      </c>
      <c r="D1240">
        <v>74000</v>
      </c>
      <c r="E1240">
        <v>27015</v>
      </c>
      <c r="F1240">
        <v>1600</v>
      </c>
      <c r="G1240">
        <v>1920</v>
      </c>
      <c r="H1240">
        <v>4975</v>
      </c>
      <c r="I1240">
        <v>12400</v>
      </c>
      <c r="J1240">
        <v>20895</v>
      </c>
      <c r="K1240">
        <v>121910</v>
      </c>
      <c r="L1240">
        <v>75</v>
      </c>
      <c r="M1240">
        <v>9487</v>
      </c>
      <c r="N1240">
        <v>4131</v>
      </c>
      <c r="O1240">
        <v>23</v>
      </c>
      <c r="P1240">
        <v>13716</v>
      </c>
      <c r="Q1240">
        <v>900</v>
      </c>
      <c r="R1240">
        <v>2751</v>
      </c>
      <c r="S1240">
        <v>0</v>
      </c>
      <c r="T1240">
        <v>-1851</v>
      </c>
      <c r="U1240">
        <v>10671</v>
      </c>
      <c r="V1240">
        <v>19053</v>
      </c>
      <c r="W1240">
        <v>90862</v>
      </c>
      <c r="X1240">
        <v>110045</v>
      </c>
      <c r="Y1240">
        <v>0.11</v>
      </c>
      <c r="Z1240">
        <v>10</v>
      </c>
      <c r="AA1240">
        <v>109510</v>
      </c>
      <c r="AB1240">
        <v>0</v>
      </c>
      <c r="AC1240">
        <v>58.04</v>
      </c>
    </row>
    <row r="1241" spans="1:29" x14ac:dyDescent="0.3">
      <c r="A1241">
        <v>2000</v>
      </c>
      <c r="B1241">
        <v>2</v>
      </c>
      <c r="C1241" s="1">
        <v>36578</v>
      </c>
      <c r="D1241">
        <v>72300</v>
      </c>
      <c r="E1241">
        <v>23172</v>
      </c>
      <c r="F1241">
        <v>1700</v>
      </c>
      <c r="G1241">
        <v>1940</v>
      </c>
      <c r="H1241">
        <v>3254</v>
      </c>
      <c r="I1241">
        <v>12200</v>
      </c>
      <c r="J1241">
        <v>19094</v>
      </c>
      <c r="K1241">
        <v>114566</v>
      </c>
      <c r="L1241">
        <v>32</v>
      </c>
      <c r="M1241">
        <v>9183</v>
      </c>
      <c r="N1241">
        <v>4133</v>
      </c>
      <c r="O1241">
        <v>27</v>
      </c>
      <c r="P1241">
        <v>13375</v>
      </c>
      <c r="Q1241">
        <v>900</v>
      </c>
      <c r="R1241">
        <v>10545</v>
      </c>
      <c r="S1241">
        <v>0</v>
      </c>
      <c r="T1241">
        <v>-9645</v>
      </c>
      <c r="U1241">
        <v>10445</v>
      </c>
      <c r="V1241">
        <v>22433</v>
      </c>
      <c r="W1241">
        <v>87728</v>
      </c>
      <c r="X1241">
        <v>110836</v>
      </c>
      <c r="Y1241">
        <v>0.12</v>
      </c>
      <c r="Z1241">
        <v>3</v>
      </c>
      <c r="AA1241">
        <v>108083</v>
      </c>
      <c r="AB1241">
        <v>-3</v>
      </c>
      <c r="AC1241">
        <v>57.51</v>
      </c>
    </row>
    <row r="1242" spans="1:29" x14ac:dyDescent="0.3">
      <c r="A1242">
        <v>2000</v>
      </c>
      <c r="B1242">
        <v>2</v>
      </c>
      <c r="C1242" s="1">
        <v>36579</v>
      </c>
      <c r="D1242">
        <v>74500</v>
      </c>
      <c r="E1242">
        <v>29431</v>
      </c>
      <c r="F1242">
        <v>5160</v>
      </c>
      <c r="G1242">
        <v>2100</v>
      </c>
      <c r="H1242">
        <v>3289</v>
      </c>
      <c r="I1242">
        <v>12600</v>
      </c>
      <c r="J1242">
        <v>23149</v>
      </c>
      <c r="K1242">
        <v>127080</v>
      </c>
      <c r="L1242">
        <v>4</v>
      </c>
      <c r="M1242">
        <v>8059</v>
      </c>
      <c r="N1242">
        <v>4085</v>
      </c>
      <c r="O1242">
        <v>25</v>
      </c>
      <c r="P1242">
        <v>12173</v>
      </c>
      <c r="Q1242">
        <v>900</v>
      </c>
      <c r="R1242">
        <v>12149</v>
      </c>
      <c r="S1242">
        <v>0</v>
      </c>
      <c r="T1242">
        <v>-11249</v>
      </c>
      <c r="U1242">
        <v>10738</v>
      </c>
      <c r="V1242">
        <v>29025</v>
      </c>
      <c r="W1242">
        <v>96343</v>
      </c>
      <c r="X1242">
        <v>126156</v>
      </c>
      <c r="Y1242">
        <v>0.1</v>
      </c>
      <c r="Z1242">
        <v>1</v>
      </c>
      <c r="AA1242">
        <v>120577</v>
      </c>
      <c r="AB1242">
        <v>-5</v>
      </c>
      <c r="AC1242">
        <v>56.92</v>
      </c>
    </row>
    <row r="1243" spans="1:29" x14ac:dyDescent="0.3">
      <c r="A1243">
        <v>2000</v>
      </c>
      <c r="B1243">
        <v>2</v>
      </c>
      <c r="C1243" s="1">
        <v>36580</v>
      </c>
      <c r="D1243">
        <v>75700</v>
      </c>
      <c r="E1243">
        <v>42740</v>
      </c>
      <c r="F1243">
        <v>2410</v>
      </c>
      <c r="G1243">
        <v>1990</v>
      </c>
      <c r="H1243">
        <v>4090</v>
      </c>
      <c r="I1243">
        <v>13500</v>
      </c>
      <c r="J1243">
        <v>21990</v>
      </c>
      <c r="K1243">
        <v>140430</v>
      </c>
      <c r="L1243">
        <v>0</v>
      </c>
      <c r="M1243">
        <v>5998</v>
      </c>
      <c r="N1243">
        <v>4081</v>
      </c>
      <c r="O1243">
        <v>22</v>
      </c>
      <c r="P1243">
        <v>10101</v>
      </c>
      <c r="Q1243">
        <v>900</v>
      </c>
      <c r="R1243">
        <v>12149</v>
      </c>
      <c r="S1243">
        <v>0</v>
      </c>
      <c r="T1243">
        <v>-11249</v>
      </c>
      <c r="U1243">
        <v>10897</v>
      </c>
      <c r="V1243">
        <v>30098</v>
      </c>
      <c r="W1243">
        <v>110693</v>
      </c>
      <c r="X1243">
        <v>141578</v>
      </c>
      <c r="Y1243">
        <v>7.0000000000000007E-2</v>
      </c>
      <c r="Z1243">
        <v>-1</v>
      </c>
      <c r="AA1243">
        <v>135053</v>
      </c>
      <c r="AB1243">
        <v>-5</v>
      </c>
      <c r="AC1243">
        <v>56.29</v>
      </c>
    </row>
    <row r="1244" spans="1:29" x14ac:dyDescent="0.3">
      <c r="A1244">
        <v>2000</v>
      </c>
      <c r="B1244">
        <v>2</v>
      </c>
      <c r="C1244" s="1">
        <v>36581</v>
      </c>
      <c r="D1244">
        <v>75500</v>
      </c>
      <c r="E1244">
        <v>42134</v>
      </c>
      <c r="F1244">
        <v>1680</v>
      </c>
      <c r="G1244">
        <v>1950</v>
      </c>
      <c r="H1244">
        <v>4038</v>
      </c>
      <c r="I1244">
        <v>13800</v>
      </c>
      <c r="J1244">
        <v>21468</v>
      </c>
      <c r="K1244">
        <v>139102</v>
      </c>
      <c r="L1244">
        <v>0</v>
      </c>
      <c r="M1244">
        <v>5811</v>
      </c>
      <c r="N1244">
        <v>4141</v>
      </c>
      <c r="O1244">
        <v>25</v>
      </c>
      <c r="P1244">
        <v>9977</v>
      </c>
      <c r="Q1244">
        <v>900</v>
      </c>
      <c r="R1244">
        <v>9398</v>
      </c>
      <c r="S1244">
        <v>0</v>
      </c>
      <c r="T1244">
        <v>-8498</v>
      </c>
      <c r="U1244">
        <v>10871</v>
      </c>
      <c r="V1244">
        <v>27885</v>
      </c>
      <c r="W1244">
        <v>109143</v>
      </c>
      <c r="X1244">
        <v>137623</v>
      </c>
      <c r="Y1244">
        <v>7.0000000000000007E-2</v>
      </c>
      <c r="Z1244">
        <v>1</v>
      </c>
      <c r="AA1244">
        <v>132694</v>
      </c>
      <c r="AB1244">
        <v>-4</v>
      </c>
      <c r="AC1244">
        <v>55.71</v>
      </c>
    </row>
    <row r="1245" spans="1:29" x14ac:dyDescent="0.3">
      <c r="A1245">
        <v>2000</v>
      </c>
      <c r="B1245">
        <v>2</v>
      </c>
      <c r="C1245" s="1">
        <v>36582</v>
      </c>
      <c r="D1245">
        <v>75300</v>
      </c>
      <c r="E1245">
        <v>40825</v>
      </c>
      <c r="F1245">
        <v>1370</v>
      </c>
      <c r="G1245">
        <v>1940</v>
      </c>
      <c r="H1245">
        <v>2879</v>
      </c>
      <c r="I1245">
        <v>13300</v>
      </c>
      <c r="J1245">
        <v>19489</v>
      </c>
      <c r="K1245">
        <v>135614</v>
      </c>
      <c r="L1245">
        <v>3</v>
      </c>
      <c r="M1245">
        <v>5669</v>
      </c>
      <c r="N1245">
        <v>4136</v>
      </c>
      <c r="O1245">
        <v>24</v>
      </c>
      <c r="P1245">
        <v>9832</v>
      </c>
      <c r="Q1245">
        <v>900</v>
      </c>
      <c r="R1245">
        <v>10315</v>
      </c>
      <c r="S1245">
        <v>0</v>
      </c>
      <c r="T1245">
        <v>-9415</v>
      </c>
      <c r="U1245">
        <v>10844</v>
      </c>
      <c r="V1245">
        <v>26621</v>
      </c>
      <c r="W1245">
        <v>107917</v>
      </c>
      <c r="X1245">
        <v>135197</v>
      </c>
      <c r="Y1245">
        <v>7.0000000000000007E-2</v>
      </c>
      <c r="Z1245">
        <v>0</v>
      </c>
      <c r="AA1245">
        <v>129736</v>
      </c>
      <c r="AB1245">
        <v>-4</v>
      </c>
      <c r="AC1245">
        <v>55.18</v>
      </c>
    </row>
    <row r="1246" spans="1:29" x14ac:dyDescent="0.3">
      <c r="A1246">
        <v>2000</v>
      </c>
      <c r="B1246">
        <v>2</v>
      </c>
      <c r="C1246" s="1">
        <v>36583</v>
      </c>
      <c r="D1246">
        <v>77200</v>
      </c>
      <c r="E1246">
        <v>43482</v>
      </c>
      <c r="F1246">
        <v>7020</v>
      </c>
      <c r="G1246">
        <v>2020</v>
      </c>
      <c r="H1246">
        <v>2405</v>
      </c>
      <c r="I1246">
        <v>13200</v>
      </c>
      <c r="J1246">
        <v>24645</v>
      </c>
      <c r="K1246">
        <v>145327</v>
      </c>
      <c r="L1246">
        <v>1</v>
      </c>
      <c r="M1246">
        <v>5987</v>
      </c>
      <c r="N1246">
        <v>4151</v>
      </c>
      <c r="O1246">
        <v>21</v>
      </c>
      <c r="P1246">
        <v>10160</v>
      </c>
      <c r="Q1246">
        <v>900</v>
      </c>
      <c r="R1246">
        <v>4355</v>
      </c>
      <c r="S1246">
        <v>0</v>
      </c>
      <c r="T1246">
        <v>-3455</v>
      </c>
      <c r="U1246">
        <v>11097</v>
      </c>
      <c r="V1246">
        <v>27827</v>
      </c>
      <c r="W1246">
        <v>110553</v>
      </c>
      <c r="X1246">
        <v>138622</v>
      </c>
      <c r="Y1246">
        <v>7.0000000000000007E-2</v>
      </c>
      <c r="Z1246">
        <v>5</v>
      </c>
      <c r="AA1246">
        <v>137265</v>
      </c>
      <c r="AB1246">
        <v>-1</v>
      </c>
      <c r="AC1246">
        <v>54.66</v>
      </c>
    </row>
    <row r="1247" spans="1:29" x14ac:dyDescent="0.3">
      <c r="A1247">
        <v>2000</v>
      </c>
      <c r="B1247">
        <v>2</v>
      </c>
      <c r="C1247" s="1">
        <v>36584</v>
      </c>
      <c r="D1247">
        <v>81700</v>
      </c>
      <c r="E1247">
        <v>63375</v>
      </c>
      <c r="F1247">
        <v>5010</v>
      </c>
      <c r="G1247">
        <v>2010</v>
      </c>
      <c r="H1247">
        <v>3071</v>
      </c>
      <c r="I1247">
        <v>13600</v>
      </c>
      <c r="J1247">
        <v>23691</v>
      </c>
      <c r="K1247">
        <v>168766</v>
      </c>
      <c r="L1247">
        <v>1</v>
      </c>
      <c r="M1247">
        <v>5995</v>
      </c>
      <c r="N1247">
        <v>4142</v>
      </c>
      <c r="O1247">
        <v>26</v>
      </c>
      <c r="P1247">
        <v>10164</v>
      </c>
      <c r="Q1247">
        <v>900</v>
      </c>
      <c r="R1247">
        <v>2751</v>
      </c>
      <c r="S1247">
        <v>0</v>
      </c>
      <c r="T1247">
        <v>-1851</v>
      </c>
      <c r="U1247">
        <v>11695</v>
      </c>
      <c r="V1247">
        <v>26425</v>
      </c>
      <c r="W1247">
        <v>133898</v>
      </c>
      <c r="X1247">
        <v>160452</v>
      </c>
      <c r="Y1247">
        <v>0.06</v>
      </c>
      <c r="Z1247">
        <v>5</v>
      </c>
      <c r="AA1247">
        <v>160204</v>
      </c>
      <c r="AB1247">
        <v>0</v>
      </c>
      <c r="AC1247">
        <v>54.07</v>
      </c>
    </row>
    <row r="1248" spans="1:29" x14ac:dyDescent="0.3">
      <c r="A1248">
        <v>2000</v>
      </c>
      <c r="B1248">
        <v>2</v>
      </c>
      <c r="C1248" s="1">
        <v>36585</v>
      </c>
      <c r="D1248">
        <v>81900</v>
      </c>
      <c r="E1248">
        <v>61271</v>
      </c>
      <c r="F1248">
        <v>3500</v>
      </c>
      <c r="G1248">
        <v>1980</v>
      </c>
      <c r="H1248">
        <v>4754</v>
      </c>
      <c r="I1248">
        <v>14900</v>
      </c>
      <c r="J1248">
        <v>25134</v>
      </c>
      <c r="K1248">
        <v>168305</v>
      </c>
      <c r="L1248">
        <v>3</v>
      </c>
      <c r="M1248">
        <v>5998</v>
      </c>
      <c r="N1248">
        <v>4151</v>
      </c>
      <c r="O1248">
        <v>25</v>
      </c>
      <c r="P1248">
        <v>10177</v>
      </c>
      <c r="Q1248">
        <v>950</v>
      </c>
      <c r="R1248">
        <v>4585</v>
      </c>
      <c r="S1248">
        <v>0</v>
      </c>
      <c r="T1248">
        <v>-3635</v>
      </c>
      <c r="U1248">
        <v>11722</v>
      </c>
      <c r="V1248">
        <v>29041</v>
      </c>
      <c r="W1248">
        <v>132467</v>
      </c>
      <c r="X1248">
        <v>161762</v>
      </c>
      <c r="Y1248">
        <v>0.06</v>
      </c>
      <c r="Z1248">
        <v>4</v>
      </c>
      <c r="AA1248">
        <v>159654</v>
      </c>
      <c r="AB1248">
        <v>-1</v>
      </c>
      <c r="AC1248">
        <v>53.51</v>
      </c>
    </row>
    <row r="1249" spans="1:29" x14ac:dyDescent="0.3">
      <c r="A1249">
        <v>2000</v>
      </c>
      <c r="B1249">
        <v>3</v>
      </c>
      <c r="C1249" s="1">
        <v>36586</v>
      </c>
      <c r="D1249">
        <v>81100</v>
      </c>
      <c r="E1249">
        <v>61554</v>
      </c>
      <c r="F1249">
        <v>2720</v>
      </c>
      <c r="G1249">
        <v>1970</v>
      </c>
      <c r="H1249">
        <v>4297</v>
      </c>
      <c r="I1249">
        <v>14600</v>
      </c>
      <c r="J1249">
        <v>23587</v>
      </c>
      <c r="K1249">
        <v>166241</v>
      </c>
      <c r="L1249">
        <v>1</v>
      </c>
      <c r="M1249">
        <v>5996</v>
      </c>
      <c r="N1249">
        <v>4153</v>
      </c>
      <c r="O1249">
        <v>25</v>
      </c>
      <c r="P1249">
        <v>10175</v>
      </c>
      <c r="Q1249">
        <v>950</v>
      </c>
      <c r="R1249">
        <v>4585</v>
      </c>
      <c r="S1249">
        <v>0</v>
      </c>
      <c r="T1249">
        <v>-3635</v>
      </c>
      <c r="U1249">
        <v>11615</v>
      </c>
      <c r="V1249">
        <v>27390</v>
      </c>
      <c r="W1249">
        <v>132056</v>
      </c>
      <c r="X1249">
        <v>159701</v>
      </c>
      <c r="Y1249">
        <v>0.06</v>
      </c>
      <c r="Z1249">
        <v>4</v>
      </c>
      <c r="AA1249">
        <v>157593</v>
      </c>
      <c r="AB1249">
        <v>-1</v>
      </c>
      <c r="AC1249">
        <v>52.99</v>
      </c>
    </row>
    <row r="1250" spans="1:29" x14ac:dyDescent="0.3">
      <c r="A1250">
        <v>2000</v>
      </c>
      <c r="B1250">
        <v>3</v>
      </c>
      <c r="C1250" s="1">
        <v>36587</v>
      </c>
      <c r="D1250">
        <v>79000</v>
      </c>
      <c r="E1250">
        <v>55710</v>
      </c>
      <c r="F1250">
        <v>2120</v>
      </c>
      <c r="G1250">
        <v>2230</v>
      </c>
      <c r="H1250">
        <v>4097</v>
      </c>
      <c r="I1250">
        <v>14800</v>
      </c>
      <c r="J1250">
        <v>23247</v>
      </c>
      <c r="K1250">
        <v>157957</v>
      </c>
      <c r="L1250">
        <v>1</v>
      </c>
      <c r="M1250">
        <v>6551</v>
      </c>
      <c r="N1250">
        <v>4112</v>
      </c>
      <c r="O1250">
        <v>23</v>
      </c>
      <c r="P1250">
        <v>10687</v>
      </c>
      <c r="Q1250">
        <v>1000</v>
      </c>
      <c r="R1250">
        <v>4126</v>
      </c>
      <c r="S1250">
        <v>0</v>
      </c>
      <c r="T1250">
        <v>-3126</v>
      </c>
      <c r="U1250">
        <v>11336</v>
      </c>
      <c r="V1250">
        <v>25928</v>
      </c>
      <c r="W1250">
        <v>124249</v>
      </c>
      <c r="X1250">
        <v>150397</v>
      </c>
      <c r="Y1250">
        <v>7.0000000000000007E-2</v>
      </c>
      <c r="Z1250">
        <v>5</v>
      </c>
      <c r="AA1250">
        <v>148806</v>
      </c>
      <c r="AB1250">
        <v>-1</v>
      </c>
      <c r="AC1250">
        <v>52.54</v>
      </c>
    </row>
    <row r="1251" spans="1:29" x14ac:dyDescent="0.3">
      <c r="A1251">
        <v>2000</v>
      </c>
      <c r="B1251">
        <v>3</v>
      </c>
      <c r="C1251" s="1">
        <v>36588</v>
      </c>
      <c r="D1251">
        <v>76900</v>
      </c>
      <c r="E1251">
        <v>49969</v>
      </c>
      <c r="F1251">
        <v>1840</v>
      </c>
      <c r="G1251">
        <v>2300</v>
      </c>
      <c r="H1251">
        <v>2372</v>
      </c>
      <c r="I1251">
        <v>14700</v>
      </c>
      <c r="J1251">
        <v>21212</v>
      </c>
      <c r="K1251">
        <v>148081</v>
      </c>
      <c r="L1251">
        <v>2</v>
      </c>
      <c r="M1251">
        <v>7963</v>
      </c>
      <c r="N1251">
        <v>4071</v>
      </c>
      <c r="O1251">
        <v>28</v>
      </c>
      <c r="P1251">
        <v>12064</v>
      </c>
      <c r="Q1251">
        <v>1000</v>
      </c>
      <c r="R1251">
        <v>2292</v>
      </c>
      <c r="S1251">
        <v>0</v>
      </c>
      <c r="T1251">
        <v>-1292</v>
      </c>
      <c r="U1251">
        <v>11057</v>
      </c>
      <c r="V1251">
        <v>21045</v>
      </c>
      <c r="W1251">
        <v>116174</v>
      </c>
      <c r="X1251">
        <v>137309</v>
      </c>
      <c r="Y1251">
        <v>0.08</v>
      </c>
      <c r="Z1251">
        <v>7</v>
      </c>
      <c r="AA1251">
        <v>138720</v>
      </c>
      <c r="AB1251">
        <v>1</v>
      </c>
      <c r="AC1251">
        <v>52.17</v>
      </c>
    </row>
    <row r="1252" spans="1:29" x14ac:dyDescent="0.3">
      <c r="A1252">
        <v>2000</v>
      </c>
      <c r="B1252">
        <v>3</v>
      </c>
      <c r="C1252" s="1">
        <v>36589</v>
      </c>
      <c r="D1252">
        <v>74900</v>
      </c>
      <c r="E1252">
        <v>44934</v>
      </c>
      <c r="F1252">
        <v>1560</v>
      </c>
      <c r="G1252">
        <v>2300</v>
      </c>
      <c r="H1252">
        <v>2143</v>
      </c>
      <c r="I1252">
        <v>14600</v>
      </c>
      <c r="J1252">
        <v>20603</v>
      </c>
      <c r="K1252">
        <v>140437</v>
      </c>
      <c r="L1252">
        <v>1</v>
      </c>
      <c r="M1252">
        <v>8719</v>
      </c>
      <c r="N1252">
        <v>4080</v>
      </c>
      <c r="O1252">
        <v>21</v>
      </c>
      <c r="P1252">
        <v>12821</v>
      </c>
      <c r="Q1252">
        <v>1000</v>
      </c>
      <c r="R1252">
        <v>2292</v>
      </c>
      <c r="S1252">
        <v>0</v>
      </c>
      <c r="T1252">
        <v>-1292</v>
      </c>
      <c r="U1252">
        <v>10791</v>
      </c>
      <c r="V1252">
        <v>19413</v>
      </c>
      <c r="W1252">
        <v>109405</v>
      </c>
      <c r="X1252">
        <v>128909</v>
      </c>
      <c r="Y1252">
        <v>0.09</v>
      </c>
      <c r="Z1252">
        <v>8</v>
      </c>
      <c r="AA1252">
        <v>131141</v>
      </c>
      <c r="AB1252">
        <v>2</v>
      </c>
      <c r="AC1252">
        <v>51.86</v>
      </c>
    </row>
    <row r="1253" spans="1:29" x14ac:dyDescent="0.3">
      <c r="A1253">
        <v>2000</v>
      </c>
      <c r="B1253">
        <v>3</v>
      </c>
      <c r="C1253" s="1">
        <v>36590</v>
      </c>
      <c r="D1253">
        <v>74800</v>
      </c>
      <c r="E1253">
        <v>42439</v>
      </c>
      <c r="F1253">
        <v>2040</v>
      </c>
      <c r="G1253">
        <v>2330</v>
      </c>
      <c r="H1253">
        <v>1747</v>
      </c>
      <c r="I1253">
        <v>15300</v>
      </c>
      <c r="J1253">
        <v>21417</v>
      </c>
      <c r="K1253">
        <v>138656</v>
      </c>
      <c r="L1253">
        <v>1</v>
      </c>
      <c r="M1253">
        <v>8902</v>
      </c>
      <c r="N1253">
        <v>4047</v>
      </c>
      <c r="O1253">
        <v>26</v>
      </c>
      <c r="P1253">
        <v>12976</v>
      </c>
      <c r="Q1253">
        <v>1050</v>
      </c>
      <c r="R1253">
        <v>1834</v>
      </c>
      <c r="S1253">
        <v>0</v>
      </c>
      <c r="T1253">
        <v>-784</v>
      </c>
      <c r="U1253">
        <v>10777</v>
      </c>
      <c r="V1253">
        <v>19728</v>
      </c>
      <c r="W1253">
        <v>106681</v>
      </c>
      <c r="X1253">
        <v>126464</v>
      </c>
      <c r="Y1253">
        <v>0.09</v>
      </c>
      <c r="Z1253">
        <v>9</v>
      </c>
      <c r="AA1253">
        <v>128829</v>
      </c>
      <c r="AB1253">
        <v>2</v>
      </c>
      <c r="AC1253">
        <v>51.58</v>
      </c>
    </row>
    <row r="1254" spans="1:29" x14ac:dyDescent="0.3">
      <c r="A1254">
        <v>2000</v>
      </c>
      <c r="B1254">
        <v>3</v>
      </c>
      <c r="C1254" s="1">
        <v>36591</v>
      </c>
      <c r="D1254">
        <v>74500</v>
      </c>
      <c r="E1254">
        <v>46539</v>
      </c>
      <c r="F1254">
        <v>1770</v>
      </c>
      <c r="G1254">
        <v>2320</v>
      </c>
      <c r="H1254">
        <v>2271</v>
      </c>
      <c r="I1254">
        <v>16100</v>
      </c>
      <c r="J1254">
        <v>22461</v>
      </c>
      <c r="K1254">
        <v>143500</v>
      </c>
      <c r="L1254">
        <v>3</v>
      </c>
      <c r="M1254">
        <v>7854</v>
      </c>
      <c r="N1254">
        <v>4070</v>
      </c>
      <c r="O1254">
        <v>27</v>
      </c>
      <c r="P1254">
        <v>11954</v>
      </c>
      <c r="Q1254">
        <v>1050</v>
      </c>
      <c r="R1254">
        <v>1834</v>
      </c>
      <c r="S1254">
        <v>0</v>
      </c>
      <c r="T1254">
        <v>-784</v>
      </c>
      <c r="U1254">
        <v>10738</v>
      </c>
      <c r="V1254">
        <v>21754</v>
      </c>
      <c r="W1254">
        <v>110521</v>
      </c>
      <c r="X1254">
        <v>132329</v>
      </c>
      <c r="Y1254">
        <v>0.08</v>
      </c>
      <c r="Z1254">
        <v>8</v>
      </c>
      <c r="AA1254">
        <v>133153</v>
      </c>
      <c r="AB1254">
        <v>1</v>
      </c>
      <c r="AC1254">
        <v>51.29</v>
      </c>
    </row>
    <row r="1255" spans="1:29" x14ac:dyDescent="0.3">
      <c r="A1255">
        <v>2000</v>
      </c>
      <c r="B1255">
        <v>3</v>
      </c>
      <c r="C1255" s="1">
        <v>36592</v>
      </c>
      <c r="D1255">
        <v>73300</v>
      </c>
      <c r="E1255">
        <v>45498</v>
      </c>
      <c r="F1255">
        <v>1530</v>
      </c>
      <c r="G1255">
        <v>2320</v>
      </c>
      <c r="H1255">
        <v>2988</v>
      </c>
      <c r="I1255">
        <v>16700</v>
      </c>
      <c r="J1255">
        <v>23538</v>
      </c>
      <c r="K1255">
        <v>142336</v>
      </c>
      <c r="L1255">
        <v>1</v>
      </c>
      <c r="M1255">
        <v>8120</v>
      </c>
      <c r="N1255">
        <v>4063</v>
      </c>
      <c r="O1255">
        <v>16</v>
      </c>
      <c r="P1255">
        <v>12200</v>
      </c>
      <c r="Q1255">
        <v>1050</v>
      </c>
      <c r="R1255">
        <v>3438</v>
      </c>
      <c r="S1255">
        <v>0</v>
      </c>
      <c r="T1255">
        <v>-2388</v>
      </c>
      <c r="U1255">
        <v>10578</v>
      </c>
      <c r="V1255">
        <v>23468</v>
      </c>
      <c r="W1255">
        <v>108889</v>
      </c>
      <c r="X1255">
        <v>132524</v>
      </c>
      <c r="Y1255">
        <v>0.09</v>
      </c>
      <c r="Z1255">
        <v>7</v>
      </c>
      <c r="AA1255">
        <v>131839</v>
      </c>
      <c r="AB1255">
        <v>-1</v>
      </c>
      <c r="AC1255">
        <v>51.01</v>
      </c>
    </row>
    <row r="1256" spans="1:29" x14ac:dyDescent="0.3">
      <c r="A1256">
        <v>2000</v>
      </c>
      <c r="B1256">
        <v>3</v>
      </c>
      <c r="C1256" s="1">
        <v>36593</v>
      </c>
      <c r="D1256">
        <v>73600</v>
      </c>
      <c r="E1256">
        <v>49509</v>
      </c>
      <c r="F1256">
        <v>1630</v>
      </c>
      <c r="G1256">
        <v>2330</v>
      </c>
      <c r="H1256">
        <v>1851</v>
      </c>
      <c r="I1256">
        <v>16500</v>
      </c>
      <c r="J1256">
        <v>22311</v>
      </c>
      <c r="K1256">
        <v>145420</v>
      </c>
      <c r="L1256">
        <v>33</v>
      </c>
      <c r="M1256">
        <v>8540</v>
      </c>
      <c r="N1256">
        <v>4047</v>
      </c>
      <c r="O1256">
        <v>11</v>
      </c>
      <c r="P1256">
        <v>12631</v>
      </c>
      <c r="Q1256">
        <v>1100</v>
      </c>
      <c r="R1256">
        <v>4585</v>
      </c>
      <c r="S1256">
        <v>0</v>
      </c>
      <c r="T1256">
        <v>-3485</v>
      </c>
      <c r="U1256">
        <v>10618</v>
      </c>
      <c r="V1256">
        <v>22563</v>
      </c>
      <c r="W1256">
        <v>113467</v>
      </c>
      <c r="X1256">
        <v>136273</v>
      </c>
      <c r="Y1256">
        <v>0.09</v>
      </c>
      <c r="Z1256">
        <v>6</v>
      </c>
      <c r="AA1256">
        <v>135218</v>
      </c>
      <c r="AB1256">
        <v>-1</v>
      </c>
      <c r="AC1256">
        <v>50.73</v>
      </c>
    </row>
    <row r="1257" spans="1:29" x14ac:dyDescent="0.3">
      <c r="A1257">
        <v>2000</v>
      </c>
      <c r="B1257">
        <v>3</v>
      </c>
      <c r="C1257" s="1">
        <v>36594</v>
      </c>
      <c r="D1257">
        <v>74200</v>
      </c>
      <c r="E1257">
        <v>51219</v>
      </c>
      <c r="F1257">
        <v>1660</v>
      </c>
      <c r="G1257">
        <v>2320</v>
      </c>
      <c r="H1257">
        <v>1828</v>
      </c>
      <c r="I1257">
        <v>16400</v>
      </c>
      <c r="J1257">
        <v>22208</v>
      </c>
      <c r="K1257">
        <v>147627</v>
      </c>
      <c r="L1257">
        <v>62</v>
      </c>
      <c r="M1257">
        <v>4029</v>
      </c>
      <c r="N1257">
        <v>4038</v>
      </c>
      <c r="O1257">
        <v>8</v>
      </c>
      <c r="P1257">
        <v>8137</v>
      </c>
      <c r="Q1257">
        <v>1100</v>
      </c>
      <c r="R1257">
        <v>4814</v>
      </c>
      <c r="S1257">
        <v>0</v>
      </c>
      <c r="T1257">
        <v>-3714</v>
      </c>
      <c r="U1257">
        <v>10698</v>
      </c>
      <c r="V1257">
        <v>27183</v>
      </c>
      <c r="W1257">
        <v>115761</v>
      </c>
      <c r="X1257">
        <v>143204</v>
      </c>
      <c r="Y1257">
        <v>0.05</v>
      </c>
      <c r="Z1257">
        <v>3</v>
      </c>
      <c r="AA1257">
        <v>141050</v>
      </c>
      <c r="AB1257">
        <v>-2</v>
      </c>
      <c r="AC1257">
        <v>50.43</v>
      </c>
    </row>
    <row r="1258" spans="1:29" x14ac:dyDescent="0.3">
      <c r="A1258">
        <v>2000</v>
      </c>
      <c r="B1258">
        <v>3</v>
      </c>
      <c r="C1258" s="1">
        <v>36595</v>
      </c>
      <c r="D1258">
        <v>73800</v>
      </c>
      <c r="E1258">
        <v>48202</v>
      </c>
      <c r="F1258">
        <v>1470</v>
      </c>
      <c r="G1258">
        <v>2320</v>
      </c>
      <c r="H1258">
        <v>1649</v>
      </c>
      <c r="I1258">
        <v>16500</v>
      </c>
      <c r="J1258">
        <v>21939</v>
      </c>
      <c r="K1258">
        <v>143941</v>
      </c>
      <c r="L1258">
        <v>59</v>
      </c>
      <c r="M1258">
        <v>3937</v>
      </c>
      <c r="N1258">
        <v>3715</v>
      </c>
      <c r="O1258">
        <v>13</v>
      </c>
      <c r="P1258">
        <v>7724</v>
      </c>
      <c r="Q1258">
        <v>1100</v>
      </c>
      <c r="R1258">
        <v>3438</v>
      </c>
      <c r="S1258">
        <v>0</v>
      </c>
      <c r="T1258">
        <v>-2338</v>
      </c>
      <c r="U1258">
        <v>10644</v>
      </c>
      <c r="V1258">
        <v>26380</v>
      </c>
      <c r="W1258">
        <v>112012</v>
      </c>
      <c r="X1258">
        <v>138556</v>
      </c>
      <c r="Y1258">
        <v>0.05</v>
      </c>
      <c r="Z1258">
        <v>4</v>
      </c>
      <c r="AA1258">
        <v>137199</v>
      </c>
      <c r="AB1258">
        <v>-1</v>
      </c>
      <c r="AC1258">
        <v>50.17</v>
      </c>
    </row>
    <row r="1259" spans="1:29" x14ac:dyDescent="0.3">
      <c r="A1259">
        <v>2000</v>
      </c>
      <c r="B1259">
        <v>3</v>
      </c>
      <c r="C1259" s="1">
        <v>36596</v>
      </c>
      <c r="D1259">
        <v>73100</v>
      </c>
      <c r="E1259">
        <v>43685</v>
      </c>
      <c r="F1259">
        <v>1320</v>
      </c>
      <c r="G1259">
        <v>2190</v>
      </c>
      <c r="H1259">
        <v>1484</v>
      </c>
      <c r="I1259">
        <v>16200</v>
      </c>
      <c r="J1259">
        <v>21194</v>
      </c>
      <c r="K1259">
        <v>137979</v>
      </c>
      <c r="L1259">
        <v>61</v>
      </c>
      <c r="M1259">
        <v>2861</v>
      </c>
      <c r="N1259">
        <v>3588</v>
      </c>
      <c r="O1259">
        <v>15</v>
      </c>
      <c r="P1259">
        <v>6525</v>
      </c>
      <c r="Q1259">
        <v>1150</v>
      </c>
      <c r="R1259">
        <v>3438</v>
      </c>
      <c r="S1259">
        <v>0</v>
      </c>
      <c r="T1259">
        <v>-2288</v>
      </c>
      <c r="U1259">
        <v>10551</v>
      </c>
      <c r="V1259">
        <v>26708</v>
      </c>
      <c r="W1259">
        <v>106874</v>
      </c>
      <c r="X1259">
        <v>133743</v>
      </c>
      <c r="Y1259">
        <v>0.05</v>
      </c>
      <c r="Z1259">
        <v>3</v>
      </c>
      <c r="AA1259">
        <v>132415</v>
      </c>
      <c r="AB1259">
        <v>-1</v>
      </c>
      <c r="AC1259">
        <v>49.95</v>
      </c>
    </row>
    <row r="1260" spans="1:29" x14ac:dyDescent="0.3">
      <c r="A1260">
        <v>2000</v>
      </c>
      <c r="B1260">
        <v>3</v>
      </c>
      <c r="C1260" s="1">
        <v>36597</v>
      </c>
      <c r="D1260">
        <v>72400</v>
      </c>
      <c r="E1260">
        <v>38471</v>
      </c>
      <c r="F1260">
        <v>1230</v>
      </c>
      <c r="G1260">
        <v>2020</v>
      </c>
      <c r="H1260">
        <v>1228</v>
      </c>
      <c r="I1260">
        <v>15800</v>
      </c>
      <c r="J1260">
        <v>20278</v>
      </c>
      <c r="K1260">
        <v>131149</v>
      </c>
      <c r="L1260">
        <v>72</v>
      </c>
      <c r="M1260">
        <v>5009</v>
      </c>
      <c r="N1260">
        <v>3587</v>
      </c>
      <c r="O1260">
        <v>12</v>
      </c>
      <c r="P1260">
        <v>8680</v>
      </c>
      <c r="Q1260">
        <v>1150</v>
      </c>
      <c r="R1260">
        <v>1375</v>
      </c>
      <c r="S1260">
        <v>0</v>
      </c>
      <c r="T1260">
        <v>-225</v>
      </c>
      <c r="U1260">
        <v>10458</v>
      </c>
      <c r="V1260">
        <v>22202</v>
      </c>
      <c r="W1260">
        <v>100476</v>
      </c>
      <c r="X1260">
        <v>122694</v>
      </c>
      <c r="Y1260">
        <v>7.0000000000000007E-2</v>
      </c>
      <c r="Z1260">
        <v>6</v>
      </c>
      <c r="AA1260">
        <v>122563</v>
      </c>
      <c r="AB1260">
        <v>0</v>
      </c>
      <c r="AC1260">
        <v>49.8</v>
      </c>
    </row>
    <row r="1261" spans="1:29" x14ac:dyDescent="0.3">
      <c r="A1261">
        <v>2000</v>
      </c>
      <c r="B1261">
        <v>3</v>
      </c>
      <c r="C1261" s="1">
        <v>36598</v>
      </c>
      <c r="D1261">
        <v>71600</v>
      </c>
      <c r="E1261">
        <v>32247</v>
      </c>
      <c r="F1261">
        <v>1160</v>
      </c>
      <c r="G1261">
        <v>1860</v>
      </c>
      <c r="H1261">
        <v>816</v>
      </c>
      <c r="I1261">
        <v>15500</v>
      </c>
      <c r="J1261">
        <v>19336</v>
      </c>
      <c r="K1261">
        <v>123183</v>
      </c>
      <c r="L1261">
        <v>60</v>
      </c>
      <c r="M1261">
        <v>5300</v>
      </c>
      <c r="N1261">
        <v>3587</v>
      </c>
      <c r="O1261">
        <v>10</v>
      </c>
      <c r="P1261">
        <v>8957</v>
      </c>
      <c r="Q1261">
        <v>1200</v>
      </c>
      <c r="R1261">
        <v>229</v>
      </c>
      <c r="S1261">
        <v>0</v>
      </c>
      <c r="T1261">
        <v>971</v>
      </c>
      <c r="U1261">
        <v>10352</v>
      </c>
      <c r="V1261">
        <v>20100</v>
      </c>
      <c r="W1261">
        <v>93223</v>
      </c>
      <c r="X1261">
        <v>113256</v>
      </c>
      <c r="Y1261">
        <v>7.0000000000000007E-2</v>
      </c>
      <c r="Z1261">
        <v>8</v>
      </c>
      <c r="AA1261">
        <v>113819</v>
      </c>
      <c r="AB1261">
        <v>0</v>
      </c>
      <c r="AC1261">
        <v>49.7</v>
      </c>
    </row>
    <row r="1262" spans="1:29" x14ac:dyDescent="0.3">
      <c r="A1262">
        <v>2000</v>
      </c>
      <c r="B1262">
        <v>3</v>
      </c>
      <c r="C1262" s="1">
        <v>36599</v>
      </c>
      <c r="D1262">
        <v>70300</v>
      </c>
      <c r="E1262">
        <v>26009</v>
      </c>
      <c r="F1262">
        <v>1110</v>
      </c>
      <c r="G1262">
        <v>1690</v>
      </c>
      <c r="H1262">
        <v>790</v>
      </c>
      <c r="I1262">
        <v>14900</v>
      </c>
      <c r="J1262">
        <v>18490</v>
      </c>
      <c r="K1262">
        <v>114799</v>
      </c>
      <c r="L1262">
        <v>60</v>
      </c>
      <c r="M1262">
        <v>3202</v>
      </c>
      <c r="N1262">
        <v>3588</v>
      </c>
      <c r="O1262">
        <v>16</v>
      </c>
      <c r="P1262">
        <v>6866</v>
      </c>
      <c r="Q1262">
        <v>1250</v>
      </c>
      <c r="R1262">
        <v>0</v>
      </c>
      <c r="S1262">
        <v>0</v>
      </c>
      <c r="T1262">
        <v>1250</v>
      </c>
      <c r="U1262">
        <v>10179</v>
      </c>
      <c r="V1262">
        <v>20991</v>
      </c>
      <c r="W1262">
        <v>85780</v>
      </c>
      <c r="X1262">
        <v>106683</v>
      </c>
      <c r="Y1262">
        <v>0.06</v>
      </c>
      <c r="Z1262">
        <v>7</v>
      </c>
      <c r="AA1262">
        <v>107408</v>
      </c>
      <c r="AB1262">
        <v>1</v>
      </c>
      <c r="AC1262">
        <v>49.65</v>
      </c>
    </row>
    <row r="1263" spans="1:29" x14ac:dyDescent="0.3">
      <c r="A1263">
        <v>2000</v>
      </c>
      <c r="B1263">
        <v>3</v>
      </c>
      <c r="C1263" s="1">
        <v>36600</v>
      </c>
      <c r="D1263">
        <v>68400</v>
      </c>
      <c r="E1263">
        <v>19565</v>
      </c>
      <c r="F1263">
        <v>1120</v>
      </c>
      <c r="G1263">
        <v>1640</v>
      </c>
      <c r="H1263">
        <v>764</v>
      </c>
      <c r="I1263">
        <v>14100</v>
      </c>
      <c r="J1263">
        <v>17624</v>
      </c>
      <c r="K1263">
        <v>105589</v>
      </c>
      <c r="L1263">
        <v>77</v>
      </c>
      <c r="M1263">
        <v>2678</v>
      </c>
      <c r="N1263">
        <v>3602</v>
      </c>
      <c r="O1263">
        <v>12</v>
      </c>
      <c r="P1263">
        <v>6369</v>
      </c>
      <c r="Q1263">
        <v>1250</v>
      </c>
      <c r="R1263">
        <v>0</v>
      </c>
      <c r="S1263">
        <v>0</v>
      </c>
      <c r="T1263">
        <v>1250</v>
      </c>
      <c r="U1263">
        <v>9926</v>
      </c>
      <c r="V1263">
        <v>20368</v>
      </c>
      <c r="W1263">
        <v>77689</v>
      </c>
      <c r="X1263">
        <v>97970</v>
      </c>
      <c r="Y1263">
        <v>0.06</v>
      </c>
      <c r="Z1263">
        <v>7</v>
      </c>
      <c r="AA1263">
        <v>98695</v>
      </c>
      <c r="AB1263">
        <v>1</v>
      </c>
      <c r="AC1263">
        <v>49.66</v>
      </c>
    </row>
    <row r="1264" spans="1:29" x14ac:dyDescent="0.3">
      <c r="A1264">
        <v>2000</v>
      </c>
      <c r="B1264">
        <v>3</v>
      </c>
      <c r="C1264" s="1">
        <v>36601</v>
      </c>
      <c r="D1264">
        <v>66300</v>
      </c>
      <c r="E1264">
        <v>11708</v>
      </c>
      <c r="F1264">
        <v>1130</v>
      </c>
      <c r="G1264">
        <v>1630</v>
      </c>
      <c r="H1264">
        <v>545</v>
      </c>
      <c r="I1264">
        <v>13400</v>
      </c>
      <c r="J1264">
        <v>16705</v>
      </c>
      <c r="K1264">
        <v>94713</v>
      </c>
      <c r="L1264">
        <v>175</v>
      </c>
      <c r="M1264">
        <v>3091</v>
      </c>
      <c r="N1264">
        <v>3600</v>
      </c>
      <c r="O1264">
        <v>12</v>
      </c>
      <c r="P1264">
        <v>6878</v>
      </c>
      <c r="Q1264">
        <v>1284</v>
      </c>
      <c r="R1264">
        <v>0</v>
      </c>
      <c r="S1264">
        <v>0</v>
      </c>
      <c r="T1264">
        <v>1284</v>
      </c>
      <c r="U1264">
        <v>9647</v>
      </c>
      <c r="V1264">
        <v>18640</v>
      </c>
      <c r="W1264">
        <v>68002</v>
      </c>
      <c r="X1264">
        <v>86551</v>
      </c>
      <c r="Y1264">
        <v>7.0000000000000007E-2</v>
      </c>
      <c r="Z1264">
        <v>9</v>
      </c>
      <c r="AA1264">
        <v>87296</v>
      </c>
      <c r="AB1264">
        <v>1</v>
      </c>
      <c r="AC1264">
        <v>49.75</v>
      </c>
    </row>
    <row r="1265" spans="1:29" x14ac:dyDescent="0.3">
      <c r="A1265">
        <v>2000</v>
      </c>
      <c r="B1265">
        <v>3</v>
      </c>
      <c r="C1265" s="1">
        <v>36602</v>
      </c>
      <c r="D1265">
        <v>64700</v>
      </c>
      <c r="E1265">
        <v>5556</v>
      </c>
      <c r="F1265">
        <v>1130</v>
      </c>
      <c r="G1265">
        <v>1630</v>
      </c>
      <c r="H1265">
        <v>323</v>
      </c>
      <c r="I1265">
        <v>13000</v>
      </c>
      <c r="J1265">
        <v>16083</v>
      </c>
      <c r="K1265">
        <v>86339</v>
      </c>
      <c r="L1265">
        <v>287</v>
      </c>
      <c r="M1265">
        <v>3206</v>
      </c>
      <c r="N1265">
        <v>3593</v>
      </c>
      <c r="O1265">
        <v>18</v>
      </c>
      <c r="P1265">
        <v>7104</v>
      </c>
      <c r="Q1265">
        <v>1334</v>
      </c>
      <c r="R1265">
        <v>0</v>
      </c>
      <c r="S1265">
        <v>0</v>
      </c>
      <c r="T1265">
        <v>1334</v>
      </c>
      <c r="U1265">
        <v>9434</v>
      </c>
      <c r="V1265">
        <v>17546</v>
      </c>
      <c r="W1265">
        <v>60448</v>
      </c>
      <c r="X1265">
        <v>77901</v>
      </c>
      <c r="Y1265">
        <v>0.08</v>
      </c>
      <c r="Z1265">
        <v>10</v>
      </c>
      <c r="AA1265">
        <v>78675</v>
      </c>
      <c r="AB1265">
        <v>1</v>
      </c>
      <c r="AC1265">
        <v>49.9</v>
      </c>
    </row>
    <row r="1266" spans="1:29" x14ac:dyDescent="0.3">
      <c r="A1266">
        <v>2000</v>
      </c>
      <c r="B1266">
        <v>3</v>
      </c>
      <c r="C1266" s="1">
        <v>36603</v>
      </c>
      <c r="D1266">
        <v>61900</v>
      </c>
      <c r="E1266">
        <v>3388</v>
      </c>
      <c r="F1266">
        <v>1090</v>
      </c>
      <c r="G1266">
        <v>1620</v>
      </c>
      <c r="H1266">
        <v>311</v>
      </c>
      <c r="I1266">
        <v>12500</v>
      </c>
      <c r="J1266">
        <v>15521</v>
      </c>
      <c r="K1266">
        <v>80809</v>
      </c>
      <c r="L1266">
        <v>300</v>
      </c>
      <c r="M1266">
        <v>5423</v>
      </c>
      <c r="N1266">
        <v>3578</v>
      </c>
      <c r="O1266">
        <v>17</v>
      </c>
      <c r="P1266">
        <v>9318</v>
      </c>
      <c r="Q1266">
        <v>1350</v>
      </c>
      <c r="R1266">
        <v>0</v>
      </c>
      <c r="S1266">
        <v>0</v>
      </c>
      <c r="T1266">
        <v>1350</v>
      </c>
      <c r="U1266">
        <v>9062</v>
      </c>
      <c r="V1266">
        <v>14388</v>
      </c>
      <c r="W1266">
        <v>55848</v>
      </c>
      <c r="X1266">
        <v>70141</v>
      </c>
      <c r="Y1266">
        <v>0.11</v>
      </c>
      <c r="Z1266">
        <v>13</v>
      </c>
      <c r="AA1266">
        <v>72482</v>
      </c>
      <c r="AB1266">
        <v>3</v>
      </c>
      <c r="AC1266">
        <v>50.11</v>
      </c>
    </row>
    <row r="1267" spans="1:29" x14ac:dyDescent="0.3">
      <c r="A1267">
        <v>2000</v>
      </c>
      <c r="B1267">
        <v>3</v>
      </c>
      <c r="C1267" s="1">
        <v>36604</v>
      </c>
      <c r="D1267">
        <v>58000</v>
      </c>
      <c r="E1267">
        <v>2510</v>
      </c>
      <c r="F1267">
        <v>1080</v>
      </c>
      <c r="G1267">
        <v>1610</v>
      </c>
      <c r="H1267">
        <v>304</v>
      </c>
      <c r="I1267">
        <v>11100</v>
      </c>
      <c r="J1267">
        <v>14094</v>
      </c>
      <c r="K1267">
        <v>74604</v>
      </c>
      <c r="L1267">
        <v>293</v>
      </c>
      <c r="M1267">
        <v>6680</v>
      </c>
      <c r="N1267">
        <v>3573</v>
      </c>
      <c r="O1267">
        <v>19</v>
      </c>
      <c r="P1267">
        <v>10565</v>
      </c>
      <c r="Q1267">
        <v>1400</v>
      </c>
      <c r="R1267">
        <v>0</v>
      </c>
      <c r="S1267">
        <v>0</v>
      </c>
      <c r="T1267">
        <v>1400</v>
      </c>
      <c r="U1267">
        <v>8543</v>
      </c>
      <c r="V1267">
        <v>11162</v>
      </c>
      <c r="W1267">
        <v>51575</v>
      </c>
      <c r="X1267">
        <v>62639</v>
      </c>
      <c r="Y1267">
        <v>0.14000000000000001</v>
      </c>
      <c r="Z1267">
        <v>16</v>
      </c>
      <c r="AA1267">
        <v>63504</v>
      </c>
      <c r="AB1267">
        <v>1</v>
      </c>
      <c r="AC1267">
        <v>50.38</v>
      </c>
    </row>
    <row r="1268" spans="1:29" x14ac:dyDescent="0.3">
      <c r="A1268">
        <v>2000</v>
      </c>
      <c r="B1268">
        <v>3</v>
      </c>
      <c r="C1268" s="1">
        <v>36605</v>
      </c>
      <c r="D1268">
        <v>53800</v>
      </c>
      <c r="E1268">
        <v>2340</v>
      </c>
      <c r="F1268">
        <v>1100</v>
      </c>
      <c r="G1268">
        <v>1610</v>
      </c>
      <c r="H1268">
        <v>299</v>
      </c>
      <c r="I1268">
        <v>11200</v>
      </c>
      <c r="J1268">
        <v>14209</v>
      </c>
      <c r="K1268">
        <v>70349</v>
      </c>
      <c r="L1268">
        <v>208</v>
      </c>
      <c r="M1268">
        <v>6640</v>
      </c>
      <c r="N1268">
        <v>3579</v>
      </c>
      <c r="O1268">
        <v>24</v>
      </c>
      <c r="P1268">
        <v>10451</v>
      </c>
      <c r="Q1268">
        <v>1364</v>
      </c>
      <c r="R1268">
        <v>0</v>
      </c>
      <c r="S1268">
        <v>0</v>
      </c>
      <c r="T1268">
        <v>1364</v>
      </c>
      <c r="U1268">
        <v>7984</v>
      </c>
      <c r="V1268">
        <v>10856</v>
      </c>
      <c r="W1268">
        <v>47774</v>
      </c>
      <c r="X1268">
        <v>58534</v>
      </c>
      <c r="Y1268">
        <v>0.14000000000000001</v>
      </c>
      <c r="Z1268">
        <v>17</v>
      </c>
      <c r="AA1268">
        <v>62864</v>
      </c>
      <c r="AB1268">
        <v>7</v>
      </c>
      <c r="AC1268">
        <v>50.68</v>
      </c>
    </row>
    <row r="1269" spans="1:29" x14ac:dyDescent="0.3">
      <c r="A1269">
        <v>2000</v>
      </c>
      <c r="B1269">
        <v>3</v>
      </c>
      <c r="C1269" s="1">
        <v>36606</v>
      </c>
      <c r="D1269">
        <v>49100</v>
      </c>
      <c r="E1269">
        <v>1809</v>
      </c>
      <c r="F1269">
        <v>1040</v>
      </c>
      <c r="G1269">
        <v>1600</v>
      </c>
      <c r="H1269">
        <v>272</v>
      </c>
      <c r="I1269">
        <v>10700</v>
      </c>
      <c r="J1269">
        <v>13612</v>
      </c>
      <c r="K1269">
        <v>64521</v>
      </c>
      <c r="L1269">
        <v>283</v>
      </c>
      <c r="M1269">
        <v>4808</v>
      </c>
      <c r="N1269">
        <v>3567</v>
      </c>
      <c r="O1269">
        <v>23</v>
      </c>
      <c r="P1269">
        <v>8681</v>
      </c>
      <c r="Q1269">
        <v>1440</v>
      </c>
      <c r="R1269">
        <v>0</v>
      </c>
      <c r="S1269">
        <v>0</v>
      </c>
      <c r="T1269">
        <v>1440</v>
      </c>
      <c r="U1269">
        <v>7359</v>
      </c>
      <c r="V1269">
        <v>11355</v>
      </c>
      <c r="W1269">
        <v>43147</v>
      </c>
      <c r="X1269">
        <v>54401</v>
      </c>
      <c r="Y1269">
        <v>0.13</v>
      </c>
      <c r="Z1269">
        <v>16</v>
      </c>
      <c r="AA1269">
        <v>57350</v>
      </c>
      <c r="AB1269">
        <v>5</v>
      </c>
      <c r="AC1269">
        <v>51.01</v>
      </c>
    </row>
    <row r="1270" spans="1:29" x14ac:dyDescent="0.3">
      <c r="A1270">
        <v>2000</v>
      </c>
      <c r="B1270">
        <v>3</v>
      </c>
      <c r="C1270" s="1">
        <v>36607</v>
      </c>
      <c r="D1270">
        <v>45400</v>
      </c>
      <c r="E1270">
        <v>1650</v>
      </c>
      <c r="F1270">
        <v>977</v>
      </c>
      <c r="G1270">
        <v>1450</v>
      </c>
      <c r="H1270">
        <v>267</v>
      </c>
      <c r="I1270">
        <v>9150</v>
      </c>
      <c r="J1270">
        <v>11844</v>
      </c>
      <c r="K1270">
        <v>58894</v>
      </c>
      <c r="L1270">
        <v>301</v>
      </c>
      <c r="M1270">
        <v>5878</v>
      </c>
      <c r="N1270">
        <v>3572</v>
      </c>
      <c r="O1270">
        <v>51</v>
      </c>
      <c r="P1270">
        <v>9802</v>
      </c>
      <c r="Q1270">
        <v>1476</v>
      </c>
      <c r="R1270">
        <v>0</v>
      </c>
      <c r="S1270">
        <v>0</v>
      </c>
      <c r="T1270">
        <v>1476</v>
      </c>
      <c r="U1270">
        <v>6867</v>
      </c>
      <c r="V1270">
        <v>7949</v>
      </c>
      <c r="W1270">
        <v>39769</v>
      </c>
      <c r="X1270">
        <v>47615</v>
      </c>
      <c r="Y1270">
        <v>0.16</v>
      </c>
      <c r="Z1270">
        <v>19</v>
      </c>
      <c r="AA1270">
        <v>49744</v>
      </c>
      <c r="AB1270">
        <v>4</v>
      </c>
      <c r="AC1270">
        <v>51.41</v>
      </c>
    </row>
    <row r="1271" spans="1:29" x14ac:dyDescent="0.3">
      <c r="A1271">
        <v>2000</v>
      </c>
      <c r="B1271">
        <v>3</v>
      </c>
      <c r="C1271" s="1">
        <v>36608</v>
      </c>
      <c r="D1271">
        <v>42600</v>
      </c>
      <c r="E1271">
        <v>1544</v>
      </c>
      <c r="F1271">
        <v>926</v>
      </c>
      <c r="G1271">
        <v>1290</v>
      </c>
      <c r="H1271">
        <v>261</v>
      </c>
      <c r="I1271">
        <v>8330</v>
      </c>
      <c r="J1271">
        <v>10807</v>
      </c>
      <c r="K1271">
        <v>54951</v>
      </c>
      <c r="L1271">
        <v>301</v>
      </c>
      <c r="M1271">
        <v>4708</v>
      </c>
      <c r="N1271">
        <v>3573</v>
      </c>
      <c r="O1271">
        <v>51</v>
      </c>
      <c r="P1271">
        <v>8633</v>
      </c>
      <c r="Q1271">
        <v>1458</v>
      </c>
      <c r="R1271">
        <v>0</v>
      </c>
      <c r="S1271">
        <v>0</v>
      </c>
      <c r="T1271">
        <v>1458</v>
      </c>
      <c r="U1271">
        <v>6495</v>
      </c>
      <c r="V1271">
        <v>7722</v>
      </c>
      <c r="W1271">
        <v>37241</v>
      </c>
      <c r="X1271">
        <v>44861</v>
      </c>
      <c r="Y1271">
        <v>0.15</v>
      </c>
      <c r="Z1271">
        <v>18</v>
      </c>
      <c r="AA1271">
        <v>46621</v>
      </c>
      <c r="AB1271">
        <v>4</v>
      </c>
      <c r="AC1271">
        <v>51.82</v>
      </c>
    </row>
    <row r="1272" spans="1:29" x14ac:dyDescent="0.3">
      <c r="A1272">
        <v>2000</v>
      </c>
      <c r="B1272">
        <v>3</v>
      </c>
      <c r="C1272" s="1">
        <v>36609</v>
      </c>
      <c r="D1272">
        <v>39700</v>
      </c>
      <c r="E1272">
        <v>1406</v>
      </c>
      <c r="F1272">
        <v>900</v>
      </c>
      <c r="G1272">
        <v>1240</v>
      </c>
      <c r="H1272">
        <v>262</v>
      </c>
      <c r="I1272">
        <v>7870</v>
      </c>
      <c r="J1272">
        <v>10272</v>
      </c>
      <c r="K1272">
        <v>51378</v>
      </c>
      <c r="L1272">
        <v>305</v>
      </c>
      <c r="M1272">
        <v>4271</v>
      </c>
      <c r="N1272">
        <v>2305</v>
      </c>
      <c r="O1272">
        <v>52</v>
      </c>
      <c r="P1272">
        <v>6933</v>
      </c>
      <c r="Q1272">
        <v>1526</v>
      </c>
      <c r="R1272">
        <v>0</v>
      </c>
      <c r="S1272">
        <v>0</v>
      </c>
      <c r="T1272">
        <v>1526</v>
      </c>
      <c r="U1272">
        <v>6109</v>
      </c>
      <c r="V1272">
        <v>8456</v>
      </c>
      <c r="W1272">
        <v>34570</v>
      </c>
      <c r="X1272">
        <v>42919</v>
      </c>
      <c r="Y1272">
        <v>0.13</v>
      </c>
      <c r="Z1272">
        <v>16</v>
      </c>
      <c r="AA1272">
        <v>46034</v>
      </c>
      <c r="AB1272">
        <v>7</v>
      </c>
      <c r="AC1272">
        <v>52.24</v>
      </c>
    </row>
    <row r="1273" spans="1:29" x14ac:dyDescent="0.3">
      <c r="A1273">
        <v>2000</v>
      </c>
      <c r="B1273">
        <v>3</v>
      </c>
      <c r="C1273" s="1">
        <v>36610</v>
      </c>
      <c r="D1273">
        <v>37600</v>
      </c>
      <c r="E1273">
        <v>1247</v>
      </c>
      <c r="F1273">
        <v>879</v>
      </c>
      <c r="G1273">
        <v>1230</v>
      </c>
      <c r="H1273">
        <v>269</v>
      </c>
      <c r="I1273">
        <v>7530</v>
      </c>
      <c r="J1273">
        <v>9908</v>
      </c>
      <c r="K1273">
        <v>48755</v>
      </c>
      <c r="L1273">
        <v>300</v>
      </c>
      <c r="M1273">
        <v>4382</v>
      </c>
      <c r="N1273">
        <v>1782</v>
      </c>
      <c r="O1273">
        <v>36</v>
      </c>
      <c r="P1273">
        <v>6500</v>
      </c>
      <c r="Q1273">
        <v>1525</v>
      </c>
      <c r="R1273">
        <v>0</v>
      </c>
      <c r="S1273">
        <v>0</v>
      </c>
      <c r="T1273">
        <v>1525</v>
      </c>
      <c r="U1273">
        <v>5830</v>
      </c>
      <c r="V1273">
        <v>8247</v>
      </c>
      <c r="W1273">
        <v>32590</v>
      </c>
      <c r="X1273">
        <v>40731</v>
      </c>
      <c r="Y1273">
        <v>0.13</v>
      </c>
      <c r="Z1273">
        <v>16</v>
      </c>
      <c r="AA1273">
        <v>43632</v>
      </c>
      <c r="AB1273">
        <v>7</v>
      </c>
      <c r="AC1273">
        <v>52.68</v>
      </c>
    </row>
    <row r="1274" spans="1:29" x14ac:dyDescent="0.3">
      <c r="A1274">
        <v>2000</v>
      </c>
      <c r="B1274">
        <v>3</v>
      </c>
      <c r="C1274" s="1">
        <v>36611</v>
      </c>
      <c r="D1274">
        <v>35000</v>
      </c>
      <c r="E1274">
        <v>120</v>
      </c>
      <c r="F1274">
        <v>867</v>
      </c>
      <c r="G1274">
        <v>1230</v>
      </c>
      <c r="H1274">
        <v>257</v>
      </c>
      <c r="I1274">
        <v>7280</v>
      </c>
      <c r="J1274">
        <v>9634</v>
      </c>
      <c r="K1274">
        <v>44754</v>
      </c>
      <c r="L1274">
        <v>312</v>
      </c>
      <c r="M1274">
        <v>4529</v>
      </c>
      <c r="N1274">
        <v>1777</v>
      </c>
      <c r="O1274">
        <v>30</v>
      </c>
      <c r="P1274">
        <v>6648</v>
      </c>
      <c r="Q1274">
        <v>1600</v>
      </c>
      <c r="R1274">
        <v>0</v>
      </c>
      <c r="S1274">
        <v>0</v>
      </c>
      <c r="T1274">
        <v>1600</v>
      </c>
      <c r="U1274">
        <v>5484</v>
      </c>
      <c r="V1274">
        <v>7430</v>
      </c>
      <c r="W1274">
        <v>29188</v>
      </c>
      <c r="X1274">
        <v>36506</v>
      </c>
      <c r="Y1274">
        <v>0.14000000000000001</v>
      </c>
      <c r="Z1274">
        <v>18</v>
      </c>
      <c r="AA1274">
        <v>37474</v>
      </c>
      <c r="AB1274">
        <v>3</v>
      </c>
      <c r="AC1274">
        <v>53.15</v>
      </c>
    </row>
    <row r="1275" spans="1:29" x14ac:dyDescent="0.3">
      <c r="A1275">
        <v>2000</v>
      </c>
      <c r="B1275">
        <v>3</v>
      </c>
      <c r="C1275" s="1">
        <v>36612</v>
      </c>
      <c r="D1275">
        <v>32900</v>
      </c>
      <c r="E1275">
        <v>134</v>
      </c>
      <c r="F1275">
        <v>863</v>
      </c>
      <c r="G1275">
        <v>1220</v>
      </c>
      <c r="H1275">
        <v>263</v>
      </c>
      <c r="I1275">
        <v>6840</v>
      </c>
      <c r="J1275">
        <v>9186</v>
      </c>
      <c r="K1275">
        <v>42220</v>
      </c>
      <c r="L1275">
        <v>298</v>
      </c>
      <c r="M1275">
        <v>5793</v>
      </c>
      <c r="N1275">
        <v>1774</v>
      </c>
      <c r="O1275">
        <v>18</v>
      </c>
      <c r="P1275">
        <v>7883</v>
      </c>
      <c r="Q1275">
        <v>1582</v>
      </c>
      <c r="R1275">
        <v>0</v>
      </c>
      <c r="S1275">
        <v>0</v>
      </c>
      <c r="T1275">
        <v>1582</v>
      </c>
      <c r="U1275">
        <v>5205</v>
      </c>
      <c r="V1275">
        <v>5479</v>
      </c>
      <c r="W1275">
        <v>27386</v>
      </c>
      <c r="X1275">
        <v>32755</v>
      </c>
      <c r="Y1275">
        <v>0.18</v>
      </c>
      <c r="Z1275">
        <v>22</v>
      </c>
      <c r="AA1275">
        <v>35380</v>
      </c>
      <c r="AB1275">
        <v>7</v>
      </c>
      <c r="AC1275">
        <v>53.68</v>
      </c>
    </row>
    <row r="1276" spans="1:29" x14ac:dyDescent="0.3">
      <c r="A1276">
        <v>2000</v>
      </c>
      <c r="B1276">
        <v>3</v>
      </c>
      <c r="C1276" s="1">
        <v>36613</v>
      </c>
      <c r="D1276">
        <v>31400</v>
      </c>
      <c r="E1276">
        <v>158</v>
      </c>
      <c r="F1276">
        <v>874</v>
      </c>
      <c r="G1276">
        <v>935</v>
      </c>
      <c r="H1276">
        <v>260</v>
      </c>
      <c r="I1276">
        <v>6370</v>
      </c>
      <c r="J1276">
        <v>8439</v>
      </c>
      <c r="K1276">
        <v>39997</v>
      </c>
      <c r="L1276">
        <v>285</v>
      </c>
      <c r="M1276">
        <v>5198</v>
      </c>
      <c r="N1276">
        <v>2307</v>
      </c>
      <c r="O1276">
        <v>19</v>
      </c>
      <c r="P1276">
        <v>7809</v>
      </c>
      <c r="Q1276">
        <v>1625</v>
      </c>
      <c r="R1276">
        <v>0</v>
      </c>
      <c r="S1276">
        <v>0</v>
      </c>
      <c r="T1276">
        <v>1625</v>
      </c>
      <c r="U1276">
        <v>5005</v>
      </c>
      <c r="V1276">
        <v>4578</v>
      </c>
      <c r="W1276">
        <v>26098</v>
      </c>
      <c r="X1276">
        <v>30562</v>
      </c>
      <c r="Y1276">
        <v>0.19</v>
      </c>
      <c r="Z1276">
        <v>24</v>
      </c>
      <c r="AA1276">
        <v>33627</v>
      </c>
      <c r="AB1276">
        <v>9</v>
      </c>
      <c r="AC1276">
        <v>54.21</v>
      </c>
    </row>
    <row r="1277" spans="1:29" x14ac:dyDescent="0.3">
      <c r="A1277">
        <v>2000</v>
      </c>
      <c r="B1277">
        <v>3</v>
      </c>
      <c r="C1277" s="1">
        <v>36614</v>
      </c>
      <c r="D1277">
        <v>29700</v>
      </c>
      <c r="E1277">
        <v>184</v>
      </c>
      <c r="F1277">
        <v>847</v>
      </c>
      <c r="G1277">
        <v>924</v>
      </c>
      <c r="H1277">
        <v>249</v>
      </c>
      <c r="I1277">
        <v>5950</v>
      </c>
      <c r="J1277">
        <v>7970</v>
      </c>
      <c r="K1277">
        <v>37854</v>
      </c>
      <c r="L1277">
        <v>298</v>
      </c>
      <c r="M1277">
        <v>5546</v>
      </c>
      <c r="N1277">
        <v>2525</v>
      </c>
      <c r="O1277">
        <v>17</v>
      </c>
      <c r="P1277">
        <v>8386</v>
      </c>
      <c r="Q1277">
        <v>1622</v>
      </c>
      <c r="R1277">
        <v>0</v>
      </c>
      <c r="S1277">
        <v>0</v>
      </c>
      <c r="T1277">
        <v>1622</v>
      </c>
      <c r="U1277">
        <v>4779</v>
      </c>
      <c r="V1277">
        <v>3308</v>
      </c>
      <c r="W1277">
        <v>24651</v>
      </c>
      <c r="X1277">
        <v>27846</v>
      </c>
      <c r="Y1277">
        <v>0.21</v>
      </c>
      <c r="Z1277">
        <v>26</v>
      </c>
      <c r="AA1277">
        <v>31904</v>
      </c>
      <c r="AB1277">
        <v>13</v>
      </c>
      <c r="AC1277">
        <v>54.78</v>
      </c>
    </row>
    <row r="1278" spans="1:29" x14ac:dyDescent="0.3">
      <c r="A1278">
        <v>2000</v>
      </c>
      <c r="B1278">
        <v>3</v>
      </c>
      <c r="C1278" s="1">
        <v>36615</v>
      </c>
      <c r="D1278">
        <v>28300</v>
      </c>
      <c r="E1278">
        <v>201</v>
      </c>
      <c r="F1278">
        <v>805</v>
      </c>
      <c r="G1278">
        <v>839</v>
      </c>
      <c r="H1278">
        <v>267</v>
      </c>
      <c r="I1278">
        <v>5690</v>
      </c>
      <c r="J1278">
        <v>7601</v>
      </c>
      <c r="K1278">
        <v>36102</v>
      </c>
      <c r="L1278">
        <v>308</v>
      </c>
      <c r="M1278">
        <v>6675</v>
      </c>
      <c r="N1278">
        <v>2390</v>
      </c>
      <c r="O1278">
        <v>19</v>
      </c>
      <c r="P1278">
        <v>9392</v>
      </c>
      <c r="Q1278">
        <v>1625</v>
      </c>
      <c r="R1278">
        <v>0</v>
      </c>
      <c r="S1278">
        <v>0</v>
      </c>
      <c r="T1278">
        <v>1625</v>
      </c>
      <c r="U1278">
        <v>4593</v>
      </c>
      <c r="V1278">
        <v>1746</v>
      </c>
      <c r="W1278">
        <v>23453</v>
      </c>
      <c r="X1278">
        <v>25085</v>
      </c>
      <c r="Y1278">
        <v>0.25</v>
      </c>
      <c r="Z1278">
        <v>31</v>
      </c>
      <c r="AA1278">
        <v>30412</v>
      </c>
      <c r="AB1278">
        <v>18</v>
      </c>
      <c r="AC1278">
        <v>55.39</v>
      </c>
    </row>
    <row r="1279" spans="1:29" x14ac:dyDescent="0.3">
      <c r="A1279">
        <v>2000</v>
      </c>
      <c r="B1279">
        <v>3</v>
      </c>
      <c r="C1279" s="1">
        <v>36616</v>
      </c>
      <c r="D1279">
        <v>27100</v>
      </c>
      <c r="E1279">
        <v>226</v>
      </c>
      <c r="F1279">
        <v>750</v>
      </c>
      <c r="G1279">
        <v>763</v>
      </c>
      <c r="H1279">
        <v>276</v>
      </c>
      <c r="I1279">
        <v>5420</v>
      </c>
      <c r="J1279">
        <v>7209</v>
      </c>
      <c r="K1279">
        <v>34535</v>
      </c>
      <c r="L1279">
        <v>258</v>
      </c>
      <c r="M1279">
        <v>5717</v>
      </c>
      <c r="N1279">
        <v>2946</v>
      </c>
      <c r="O1279">
        <v>6</v>
      </c>
      <c r="P1279">
        <v>8927</v>
      </c>
      <c r="Q1279">
        <v>1678</v>
      </c>
      <c r="R1279">
        <v>0</v>
      </c>
      <c r="S1279">
        <v>0</v>
      </c>
      <c r="T1279">
        <v>1678</v>
      </c>
      <c r="U1279">
        <v>4433</v>
      </c>
      <c r="V1279">
        <v>1625</v>
      </c>
      <c r="W1279">
        <v>22423</v>
      </c>
      <c r="X1279">
        <v>23930</v>
      </c>
      <c r="Y1279">
        <v>0.25</v>
      </c>
      <c r="Z1279">
        <v>31</v>
      </c>
      <c r="AA1279">
        <v>29115</v>
      </c>
      <c r="AB1279">
        <v>18</v>
      </c>
      <c r="AC1279">
        <v>55.99</v>
      </c>
    </row>
    <row r="1280" spans="1:29" x14ac:dyDescent="0.3">
      <c r="A1280">
        <v>2000</v>
      </c>
      <c r="B1280">
        <v>4</v>
      </c>
      <c r="C1280" s="1">
        <v>36617</v>
      </c>
      <c r="D1280">
        <v>25800</v>
      </c>
      <c r="E1280">
        <v>226</v>
      </c>
      <c r="F1280">
        <v>702</v>
      </c>
      <c r="G1280">
        <v>770</v>
      </c>
      <c r="H1280">
        <v>266</v>
      </c>
      <c r="I1280">
        <v>5190</v>
      </c>
      <c r="J1280">
        <v>6928</v>
      </c>
      <c r="K1280">
        <v>32954</v>
      </c>
      <c r="L1280">
        <v>317</v>
      </c>
      <c r="M1280">
        <v>5713</v>
      </c>
      <c r="N1280">
        <v>3467</v>
      </c>
      <c r="O1280">
        <v>6</v>
      </c>
      <c r="P1280">
        <v>9503</v>
      </c>
      <c r="Q1280">
        <v>1727</v>
      </c>
      <c r="R1280">
        <v>0</v>
      </c>
      <c r="S1280">
        <v>0</v>
      </c>
      <c r="T1280">
        <v>1727</v>
      </c>
      <c r="U1280">
        <v>4260</v>
      </c>
      <c r="V1280">
        <v>563</v>
      </c>
      <c r="W1280">
        <v>21282</v>
      </c>
      <c r="X1280">
        <v>21724</v>
      </c>
      <c r="Y1280">
        <v>0.28000000000000003</v>
      </c>
      <c r="Z1280">
        <v>34</v>
      </c>
      <c r="AA1280">
        <v>27764</v>
      </c>
      <c r="AB1280">
        <v>22</v>
      </c>
      <c r="AC1280">
        <v>56.62</v>
      </c>
    </row>
    <row r="1281" spans="1:29" x14ac:dyDescent="0.3">
      <c r="A1281">
        <v>2000</v>
      </c>
      <c r="B1281">
        <v>4</v>
      </c>
      <c r="C1281" s="1">
        <v>36618</v>
      </c>
      <c r="D1281">
        <v>24800</v>
      </c>
      <c r="E1281">
        <v>227</v>
      </c>
      <c r="F1281">
        <v>668</v>
      </c>
      <c r="G1281">
        <v>761</v>
      </c>
      <c r="H1281">
        <v>249</v>
      </c>
      <c r="I1281">
        <v>4690</v>
      </c>
      <c r="J1281">
        <v>6368</v>
      </c>
      <c r="K1281">
        <v>31395</v>
      </c>
      <c r="L1281">
        <v>304</v>
      </c>
      <c r="M1281">
        <v>6065</v>
      </c>
      <c r="N1281">
        <v>3360</v>
      </c>
      <c r="O1281">
        <v>8</v>
      </c>
      <c r="P1281">
        <v>9737</v>
      </c>
      <c r="Q1281">
        <v>1725</v>
      </c>
      <c r="R1281">
        <v>0</v>
      </c>
      <c r="S1281">
        <v>0</v>
      </c>
      <c r="T1281">
        <v>1725</v>
      </c>
      <c r="U1281">
        <v>4127</v>
      </c>
      <c r="V1281">
        <v>-363</v>
      </c>
      <c r="W1281">
        <v>20417</v>
      </c>
      <c r="X1281">
        <v>19933</v>
      </c>
      <c r="Y1281">
        <v>0.3</v>
      </c>
      <c r="Z1281">
        <v>37</v>
      </c>
      <c r="AA1281">
        <v>26705</v>
      </c>
      <c r="AB1281">
        <v>25</v>
      </c>
      <c r="AC1281">
        <v>57.27</v>
      </c>
    </row>
    <row r="1282" spans="1:29" x14ac:dyDescent="0.3">
      <c r="A1282">
        <v>2000</v>
      </c>
      <c r="B1282">
        <v>4</v>
      </c>
      <c r="C1282" s="1">
        <v>36619</v>
      </c>
      <c r="D1282">
        <v>24300</v>
      </c>
      <c r="E1282">
        <v>263</v>
      </c>
      <c r="F1282">
        <v>669</v>
      </c>
      <c r="G1282">
        <v>761</v>
      </c>
      <c r="H1282">
        <v>202</v>
      </c>
      <c r="I1282">
        <v>4290</v>
      </c>
      <c r="J1282">
        <v>5922</v>
      </c>
      <c r="K1282">
        <v>30485</v>
      </c>
      <c r="L1282">
        <v>326</v>
      </c>
      <c r="M1282">
        <v>5600</v>
      </c>
      <c r="N1282">
        <v>3483</v>
      </c>
      <c r="O1282">
        <v>3</v>
      </c>
      <c r="P1282">
        <v>9412</v>
      </c>
      <c r="Q1282">
        <v>1721</v>
      </c>
      <c r="R1282">
        <v>0</v>
      </c>
      <c r="S1282">
        <v>0</v>
      </c>
      <c r="T1282">
        <v>1721</v>
      </c>
      <c r="U1282">
        <v>4061</v>
      </c>
      <c r="V1282">
        <v>-548</v>
      </c>
      <c r="W1282">
        <v>20020</v>
      </c>
      <c r="X1282">
        <v>19352</v>
      </c>
      <c r="Y1282">
        <v>0.3</v>
      </c>
      <c r="Z1282">
        <v>37</v>
      </c>
      <c r="AA1282">
        <v>26195</v>
      </c>
      <c r="AB1282">
        <v>26</v>
      </c>
      <c r="AC1282">
        <v>57.91</v>
      </c>
    </row>
    <row r="1283" spans="1:29" x14ac:dyDescent="0.3">
      <c r="A1283">
        <v>2000</v>
      </c>
      <c r="B1283">
        <v>4</v>
      </c>
      <c r="C1283" s="1">
        <v>36620</v>
      </c>
      <c r="D1283">
        <v>23400</v>
      </c>
      <c r="E1283">
        <v>299</v>
      </c>
      <c r="F1283">
        <v>675</v>
      </c>
      <c r="G1283">
        <v>619</v>
      </c>
      <c r="H1283">
        <v>155</v>
      </c>
      <c r="I1283">
        <v>4020</v>
      </c>
      <c r="J1283">
        <v>5469</v>
      </c>
      <c r="K1283">
        <v>29168</v>
      </c>
      <c r="L1283">
        <v>315</v>
      </c>
      <c r="M1283">
        <v>6126</v>
      </c>
      <c r="N1283">
        <v>3418</v>
      </c>
      <c r="O1283">
        <v>4</v>
      </c>
      <c r="P1283">
        <v>9863</v>
      </c>
      <c r="Q1283">
        <v>1760</v>
      </c>
      <c r="R1283">
        <v>0</v>
      </c>
      <c r="S1283">
        <v>0</v>
      </c>
      <c r="T1283">
        <v>1760</v>
      </c>
      <c r="U1283">
        <v>3941</v>
      </c>
      <c r="V1283">
        <v>-1596</v>
      </c>
      <c r="W1283">
        <v>19265</v>
      </c>
      <c r="X1283">
        <v>17545</v>
      </c>
      <c r="Y1283">
        <v>0.33</v>
      </c>
      <c r="Z1283">
        <v>40</v>
      </c>
      <c r="AA1283">
        <v>25148</v>
      </c>
      <c r="AB1283">
        <v>30</v>
      </c>
      <c r="AC1283">
        <v>58.57</v>
      </c>
    </row>
    <row r="1284" spans="1:29" x14ac:dyDescent="0.3">
      <c r="A1284">
        <v>2000</v>
      </c>
      <c r="B1284">
        <v>4</v>
      </c>
      <c r="C1284" s="1">
        <v>36621</v>
      </c>
      <c r="D1284">
        <v>23100</v>
      </c>
      <c r="E1284">
        <v>305</v>
      </c>
      <c r="F1284">
        <v>702</v>
      </c>
      <c r="G1284">
        <v>515</v>
      </c>
      <c r="H1284">
        <v>170</v>
      </c>
      <c r="I1284">
        <v>3770</v>
      </c>
      <c r="J1284">
        <v>5157</v>
      </c>
      <c r="K1284">
        <v>28562</v>
      </c>
      <c r="L1284">
        <v>327</v>
      </c>
      <c r="M1284">
        <v>3433</v>
      </c>
      <c r="N1284">
        <v>3478</v>
      </c>
      <c r="O1284">
        <v>4</v>
      </c>
      <c r="P1284">
        <v>7242</v>
      </c>
      <c r="Q1284">
        <v>1771</v>
      </c>
      <c r="R1284">
        <v>0</v>
      </c>
      <c r="S1284">
        <v>0</v>
      </c>
      <c r="T1284">
        <v>1771</v>
      </c>
      <c r="U1284">
        <v>3901</v>
      </c>
      <c r="V1284">
        <v>665</v>
      </c>
      <c r="W1284">
        <v>19008</v>
      </c>
      <c r="X1284">
        <v>19549</v>
      </c>
      <c r="Y1284">
        <v>0.24</v>
      </c>
      <c r="Z1284">
        <v>32</v>
      </c>
      <c r="AA1284">
        <v>24792</v>
      </c>
      <c r="AB1284">
        <v>21</v>
      </c>
      <c r="AC1284">
        <v>59.13</v>
      </c>
    </row>
    <row r="1285" spans="1:29" x14ac:dyDescent="0.3">
      <c r="A1285">
        <v>2000</v>
      </c>
      <c r="B1285">
        <v>4</v>
      </c>
      <c r="C1285" s="1">
        <v>36622</v>
      </c>
      <c r="D1285">
        <v>22800</v>
      </c>
      <c r="E1285">
        <v>326</v>
      </c>
      <c r="F1285">
        <v>697</v>
      </c>
      <c r="G1285">
        <v>447</v>
      </c>
      <c r="H1285">
        <v>183</v>
      </c>
      <c r="I1285">
        <v>3550</v>
      </c>
      <c r="J1285">
        <v>4877</v>
      </c>
      <c r="K1285">
        <v>28003</v>
      </c>
      <c r="L1285">
        <v>334</v>
      </c>
      <c r="M1285">
        <v>4204</v>
      </c>
      <c r="N1285">
        <v>3479</v>
      </c>
      <c r="O1285">
        <v>4</v>
      </c>
      <c r="P1285">
        <v>8021</v>
      </c>
      <c r="Q1285">
        <v>1737</v>
      </c>
      <c r="R1285">
        <v>0</v>
      </c>
      <c r="S1285">
        <v>0</v>
      </c>
      <c r="T1285">
        <v>1737</v>
      </c>
      <c r="U1285">
        <v>3861</v>
      </c>
      <c r="V1285">
        <v>-411</v>
      </c>
      <c r="W1285">
        <v>18778</v>
      </c>
      <c r="X1285">
        <v>18246</v>
      </c>
      <c r="Y1285">
        <v>0.27</v>
      </c>
      <c r="Z1285">
        <v>35</v>
      </c>
      <c r="AA1285">
        <v>24453</v>
      </c>
      <c r="AB1285">
        <v>25</v>
      </c>
      <c r="AC1285">
        <v>59.7</v>
      </c>
    </row>
    <row r="1286" spans="1:29" x14ac:dyDescent="0.3">
      <c r="A1286">
        <v>2000</v>
      </c>
      <c r="B1286">
        <v>4</v>
      </c>
      <c r="C1286" s="1">
        <v>36623</v>
      </c>
      <c r="D1286">
        <v>22500</v>
      </c>
      <c r="E1286">
        <v>321</v>
      </c>
      <c r="F1286">
        <v>667</v>
      </c>
      <c r="G1286">
        <v>428</v>
      </c>
      <c r="H1286">
        <v>147</v>
      </c>
      <c r="I1286">
        <v>3400</v>
      </c>
      <c r="J1286">
        <v>4642</v>
      </c>
      <c r="K1286">
        <v>27463</v>
      </c>
      <c r="L1286">
        <v>347</v>
      </c>
      <c r="M1286">
        <v>4099</v>
      </c>
      <c r="N1286">
        <v>4006</v>
      </c>
      <c r="O1286">
        <v>4</v>
      </c>
      <c r="P1286">
        <v>8456</v>
      </c>
      <c r="Q1286">
        <v>1758</v>
      </c>
      <c r="R1286">
        <v>0</v>
      </c>
      <c r="S1286">
        <v>0</v>
      </c>
      <c r="T1286">
        <v>1758</v>
      </c>
      <c r="U1286">
        <v>3822</v>
      </c>
      <c r="V1286">
        <v>-1135</v>
      </c>
      <c r="W1286">
        <v>18507</v>
      </c>
      <c r="X1286">
        <v>17250</v>
      </c>
      <c r="Y1286">
        <v>0.28999999999999998</v>
      </c>
      <c r="Z1286">
        <v>37</v>
      </c>
      <c r="AA1286">
        <v>24063</v>
      </c>
      <c r="AB1286">
        <v>28</v>
      </c>
      <c r="AC1286">
        <v>60.28</v>
      </c>
    </row>
    <row r="1287" spans="1:29" x14ac:dyDescent="0.3">
      <c r="A1287">
        <v>2000</v>
      </c>
      <c r="B1287">
        <v>4</v>
      </c>
      <c r="C1287" s="1">
        <v>36624</v>
      </c>
      <c r="D1287">
        <v>21800</v>
      </c>
      <c r="E1287">
        <v>341</v>
      </c>
      <c r="F1287">
        <v>638</v>
      </c>
      <c r="G1287">
        <v>449</v>
      </c>
      <c r="H1287">
        <v>165</v>
      </c>
      <c r="I1287">
        <v>3390</v>
      </c>
      <c r="J1287">
        <v>4642</v>
      </c>
      <c r="K1287">
        <v>26783</v>
      </c>
      <c r="L1287">
        <v>362</v>
      </c>
      <c r="M1287">
        <v>4877</v>
      </c>
      <c r="N1287">
        <v>4218</v>
      </c>
      <c r="O1287">
        <v>3</v>
      </c>
      <c r="P1287">
        <v>9460</v>
      </c>
      <c r="Q1287">
        <v>1810</v>
      </c>
      <c r="R1287">
        <v>0</v>
      </c>
      <c r="S1287">
        <v>0</v>
      </c>
      <c r="T1287">
        <v>1810</v>
      </c>
      <c r="U1287">
        <v>3728</v>
      </c>
      <c r="V1287">
        <v>-2266</v>
      </c>
      <c r="W1287">
        <v>17906</v>
      </c>
      <c r="X1287">
        <v>15514</v>
      </c>
      <c r="Y1287">
        <v>0.34</v>
      </c>
      <c r="Z1287">
        <v>42</v>
      </c>
      <c r="AA1287">
        <v>23393</v>
      </c>
      <c r="AB1287">
        <v>34</v>
      </c>
      <c r="AC1287">
        <v>60.89</v>
      </c>
    </row>
    <row r="1288" spans="1:29" x14ac:dyDescent="0.3">
      <c r="A1288">
        <v>2000</v>
      </c>
      <c r="B1288">
        <v>4</v>
      </c>
      <c r="C1288" s="1">
        <v>36625</v>
      </c>
      <c r="D1288">
        <v>22400</v>
      </c>
      <c r="E1288">
        <v>358</v>
      </c>
      <c r="F1288">
        <v>618</v>
      </c>
      <c r="G1288">
        <v>443</v>
      </c>
      <c r="H1288">
        <v>203</v>
      </c>
      <c r="I1288">
        <v>3310</v>
      </c>
      <c r="J1288">
        <v>4574</v>
      </c>
      <c r="K1288">
        <v>27332</v>
      </c>
      <c r="L1288">
        <v>366</v>
      </c>
      <c r="M1288">
        <v>5047</v>
      </c>
      <c r="N1288">
        <v>4229</v>
      </c>
      <c r="O1288">
        <v>4</v>
      </c>
      <c r="P1288">
        <v>9646</v>
      </c>
      <c r="Q1288">
        <v>1850</v>
      </c>
      <c r="R1288">
        <v>0</v>
      </c>
      <c r="S1288">
        <v>0</v>
      </c>
      <c r="T1288">
        <v>1850</v>
      </c>
      <c r="U1288">
        <v>3808</v>
      </c>
      <c r="V1288">
        <v>-2466</v>
      </c>
      <c r="W1288">
        <v>18432</v>
      </c>
      <c r="X1288">
        <v>15836</v>
      </c>
      <c r="Y1288">
        <v>0.34</v>
      </c>
      <c r="Z1288">
        <v>42</v>
      </c>
      <c r="AA1288">
        <v>24022</v>
      </c>
      <c r="AB1288">
        <v>34</v>
      </c>
      <c r="AC1288">
        <v>61.46</v>
      </c>
    </row>
    <row r="1289" spans="1:29" x14ac:dyDescent="0.3">
      <c r="A1289">
        <v>2000</v>
      </c>
      <c r="B1289">
        <v>4</v>
      </c>
      <c r="C1289" s="1">
        <v>36626</v>
      </c>
      <c r="D1289">
        <v>23000</v>
      </c>
      <c r="E1289">
        <v>364</v>
      </c>
      <c r="F1289">
        <v>597</v>
      </c>
      <c r="G1289">
        <v>432</v>
      </c>
      <c r="H1289">
        <v>202</v>
      </c>
      <c r="I1289">
        <v>3090</v>
      </c>
      <c r="J1289">
        <v>4321</v>
      </c>
      <c r="K1289">
        <v>27685</v>
      </c>
      <c r="L1289">
        <v>369</v>
      </c>
      <c r="M1289">
        <v>4712</v>
      </c>
      <c r="N1289">
        <v>4222</v>
      </c>
      <c r="O1289">
        <v>4</v>
      </c>
      <c r="P1289">
        <v>9307</v>
      </c>
      <c r="Q1289">
        <v>1753</v>
      </c>
      <c r="R1289">
        <v>0</v>
      </c>
      <c r="S1289">
        <v>0</v>
      </c>
      <c r="T1289">
        <v>1753</v>
      </c>
      <c r="U1289">
        <v>3888</v>
      </c>
      <c r="V1289">
        <v>-2238</v>
      </c>
      <c r="W1289">
        <v>18985</v>
      </c>
      <c r="X1289">
        <v>16625</v>
      </c>
      <c r="Y1289">
        <v>0.32</v>
      </c>
      <c r="Z1289">
        <v>40</v>
      </c>
      <c r="AA1289">
        <v>24595</v>
      </c>
      <c r="AB1289">
        <v>32</v>
      </c>
      <c r="AC1289">
        <v>61.96</v>
      </c>
    </row>
    <row r="1290" spans="1:29" x14ac:dyDescent="0.3">
      <c r="A1290">
        <v>2000</v>
      </c>
      <c r="B1290">
        <v>4</v>
      </c>
      <c r="C1290" s="1">
        <v>36627</v>
      </c>
      <c r="D1290">
        <v>24200</v>
      </c>
      <c r="E1290">
        <v>371</v>
      </c>
      <c r="F1290">
        <v>571</v>
      </c>
      <c r="G1290">
        <v>426</v>
      </c>
      <c r="H1290">
        <v>157</v>
      </c>
      <c r="I1290">
        <v>2990</v>
      </c>
      <c r="J1290">
        <v>4144</v>
      </c>
      <c r="K1290">
        <v>28715</v>
      </c>
      <c r="L1290">
        <v>381</v>
      </c>
      <c r="M1290">
        <v>4781</v>
      </c>
      <c r="N1290">
        <v>4233</v>
      </c>
      <c r="O1290">
        <v>4</v>
      </c>
      <c r="P1290">
        <v>9399</v>
      </c>
      <c r="Q1290">
        <v>1803</v>
      </c>
      <c r="R1290">
        <v>0</v>
      </c>
      <c r="S1290">
        <v>0</v>
      </c>
      <c r="T1290">
        <v>1803</v>
      </c>
      <c r="U1290">
        <v>4048</v>
      </c>
      <c r="V1290">
        <v>-2379</v>
      </c>
      <c r="W1290">
        <v>20019</v>
      </c>
      <c r="X1290">
        <v>17514</v>
      </c>
      <c r="Y1290">
        <v>0.31</v>
      </c>
      <c r="Z1290">
        <v>39</v>
      </c>
      <c r="AA1290">
        <v>25725</v>
      </c>
      <c r="AB1290">
        <v>32</v>
      </c>
      <c r="AC1290">
        <v>62.4</v>
      </c>
    </row>
    <row r="1291" spans="1:29" x14ac:dyDescent="0.3">
      <c r="A1291">
        <v>2000</v>
      </c>
      <c r="B1291">
        <v>4</v>
      </c>
      <c r="C1291" s="1">
        <v>36628</v>
      </c>
      <c r="D1291">
        <v>25600</v>
      </c>
      <c r="E1291">
        <v>385</v>
      </c>
      <c r="F1291">
        <v>555</v>
      </c>
      <c r="G1291">
        <v>413</v>
      </c>
      <c r="H1291">
        <v>185</v>
      </c>
      <c r="I1291">
        <v>3030</v>
      </c>
      <c r="J1291">
        <v>4183</v>
      </c>
      <c r="K1291">
        <v>30168</v>
      </c>
      <c r="L1291">
        <v>377</v>
      </c>
      <c r="M1291">
        <v>5224</v>
      </c>
      <c r="N1291">
        <v>4217</v>
      </c>
      <c r="O1291">
        <v>5</v>
      </c>
      <c r="P1291">
        <v>9823</v>
      </c>
      <c r="Q1291">
        <v>1785</v>
      </c>
      <c r="R1291">
        <v>229</v>
      </c>
      <c r="S1291">
        <v>0</v>
      </c>
      <c r="T1291">
        <v>1556</v>
      </c>
      <c r="U1291">
        <v>4234</v>
      </c>
      <c r="V1291">
        <v>-2418</v>
      </c>
      <c r="W1291">
        <v>21315</v>
      </c>
      <c r="X1291">
        <v>18789</v>
      </c>
      <c r="Y1291">
        <v>0.31</v>
      </c>
      <c r="Z1291">
        <v>38</v>
      </c>
      <c r="AA1291">
        <v>27138</v>
      </c>
      <c r="AB1291">
        <v>31</v>
      </c>
      <c r="AC1291">
        <v>62.78</v>
      </c>
    </row>
    <row r="1292" spans="1:29" x14ac:dyDescent="0.3">
      <c r="A1292">
        <v>2000</v>
      </c>
      <c r="B1292">
        <v>4</v>
      </c>
      <c r="C1292" s="1">
        <v>36629</v>
      </c>
      <c r="D1292">
        <v>27200</v>
      </c>
      <c r="E1292">
        <v>409</v>
      </c>
      <c r="F1292">
        <v>659</v>
      </c>
      <c r="G1292">
        <v>414</v>
      </c>
      <c r="H1292">
        <v>201</v>
      </c>
      <c r="I1292">
        <v>3120</v>
      </c>
      <c r="J1292">
        <v>4394</v>
      </c>
      <c r="K1292">
        <v>32003</v>
      </c>
      <c r="L1292">
        <v>374</v>
      </c>
      <c r="M1292">
        <v>5031</v>
      </c>
      <c r="N1292">
        <v>4230</v>
      </c>
      <c r="O1292">
        <v>5</v>
      </c>
      <c r="P1292">
        <v>9640</v>
      </c>
      <c r="Q1292">
        <v>1816</v>
      </c>
      <c r="R1292">
        <v>688</v>
      </c>
      <c r="S1292">
        <v>0</v>
      </c>
      <c r="T1292">
        <v>1128</v>
      </c>
      <c r="U1292">
        <v>4447</v>
      </c>
      <c r="V1292">
        <v>-1533</v>
      </c>
      <c r="W1292">
        <v>22847</v>
      </c>
      <c r="X1292">
        <v>21235</v>
      </c>
      <c r="Y1292">
        <v>0.28999999999999998</v>
      </c>
      <c r="Z1292">
        <v>34</v>
      </c>
      <c r="AA1292">
        <v>28883</v>
      </c>
      <c r="AB1292">
        <v>26</v>
      </c>
      <c r="AC1292">
        <v>63.05</v>
      </c>
    </row>
    <row r="1293" spans="1:29" x14ac:dyDescent="0.3">
      <c r="A1293">
        <v>2000</v>
      </c>
      <c r="B1293">
        <v>4</v>
      </c>
      <c r="C1293" s="1">
        <v>36630</v>
      </c>
      <c r="D1293">
        <v>27700</v>
      </c>
      <c r="E1293">
        <v>402</v>
      </c>
      <c r="F1293">
        <v>1050</v>
      </c>
      <c r="G1293">
        <v>353</v>
      </c>
      <c r="H1293">
        <v>186</v>
      </c>
      <c r="I1293">
        <v>4360</v>
      </c>
      <c r="J1293">
        <v>5949</v>
      </c>
      <c r="K1293">
        <v>34051</v>
      </c>
      <c r="L1293">
        <v>380</v>
      </c>
      <c r="M1293">
        <v>2995</v>
      </c>
      <c r="N1293">
        <v>2863</v>
      </c>
      <c r="O1293">
        <v>8</v>
      </c>
      <c r="P1293">
        <v>6246</v>
      </c>
      <c r="Q1293">
        <v>1827</v>
      </c>
      <c r="R1293">
        <v>688</v>
      </c>
      <c r="S1293">
        <v>0</v>
      </c>
      <c r="T1293">
        <v>1139</v>
      </c>
      <c r="U1293">
        <v>4513</v>
      </c>
      <c r="V1293">
        <v>3475</v>
      </c>
      <c r="W1293">
        <v>23270</v>
      </c>
      <c r="X1293">
        <v>26665</v>
      </c>
      <c r="Y1293">
        <v>0.17</v>
      </c>
      <c r="Z1293">
        <v>22</v>
      </c>
      <c r="AA1293">
        <v>29691</v>
      </c>
      <c r="AB1293">
        <v>10</v>
      </c>
      <c r="AC1293">
        <v>63.16</v>
      </c>
    </row>
    <row r="1294" spans="1:29" x14ac:dyDescent="0.3">
      <c r="A1294">
        <v>2000</v>
      </c>
      <c r="B1294">
        <v>4</v>
      </c>
      <c r="C1294" s="1">
        <v>36631</v>
      </c>
      <c r="D1294">
        <v>28200</v>
      </c>
      <c r="E1294">
        <v>402</v>
      </c>
      <c r="F1294">
        <v>832</v>
      </c>
      <c r="G1294">
        <v>285</v>
      </c>
      <c r="H1294">
        <v>201</v>
      </c>
      <c r="I1294">
        <v>5660</v>
      </c>
      <c r="J1294">
        <v>6978</v>
      </c>
      <c r="K1294">
        <v>35580</v>
      </c>
      <c r="L1294">
        <v>359</v>
      </c>
      <c r="M1294">
        <v>1299</v>
      </c>
      <c r="N1294">
        <v>1016</v>
      </c>
      <c r="O1294">
        <v>5</v>
      </c>
      <c r="P1294">
        <v>2679</v>
      </c>
      <c r="Q1294">
        <v>1852</v>
      </c>
      <c r="R1294">
        <v>688</v>
      </c>
      <c r="S1294">
        <v>0</v>
      </c>
      <c r="T1294">
        <v>1164</v>
      </c>
      <c r="U1294">
        <v>4580</v>
      </c>
      <c r="V1294">
        <v>8122</v>
      </c>
      <c r="W1294">
        <v>23697</v>
      </c>
      <c r="X1294">
        <v>31737</v>
      </c>
      <c r="Y1294">
        <v>0.06</v>
      </c>
      <c r="Z1294">
        <v>11</v>
      </c>
      <c r="AA1294">
        <v>32412</v>
      </c>
      <c r="AB1294">
        <v>2</v>
      </c>
      <c r="AC1294">
        <v>63.15</v>
      </c>
    </row>
    <row r="1295" spans="1:29" x14ac:dyDescent="0.3">
      <c r="A1295">
        <v>2000</v>
      </c>
      <c r="B1295">
        <v>4</v>
      </c>
      <c r="C1295" s="1">
        <v>36632</v>
      </c>
      <c r="D1295">
        <v>28800</v>
      </c>
      <c r="E1295">
        <v>390</v>
      </c>
      <c r="F1295">
        <v>734</v>
      </c>
      <c r="G1295">
        <v>269</v>
      </c>
      <c r="H1295">
        <v>203</v>
      </c>
      <c r="I1295">
        <v>5900</v>
      </c>
      <c r="J1295">
        <v>7106</v>
      </c>
      <c r="K1295">
        <v>36296</v>
      </c>
      <c r="L1295">
        <v>249</v>
      </c>
      <c r="M1295">
        <v>1300</v>
      </c>
      <c r="N1295">
        <v>1017</v>
      </c>
      <c r="O1295">
        <v>6</v>
      </c>
      <c r="P1295">
        <v>2572</v>
      </c>
      <c r="Q1295">
        <v>1895</v>
      </c>
      <c r="R1295">
        <v>917</v>
      </c>
      <c r="S1295">
        <v>0</v>
      </c>
      <c r="T1295">
        <v>979</v>
      </c>
      <c r="U1295">
        <v>4659</v>
      </c>
      <c r="V1295">
        <v>8557</v>
      </c>
      <c r="W1295">
        <v>24257</v>
      </c>
      <c r="X1295">
        <v>32745</v>
      </c>
      <c r="Y1295">
        <v>0.06</v>
      </c>
      <c r="Z1295">
        <v>10</v>
      </c>
      <c r="AA1295">
        <v>33313</v>
      </c>
      <c r="AB1295">
        <v>2</v>
      </c>
      <c r="AC1295">
        <v>63.13</v>
      </c>
    </row>
    <row r="1296" spans="1:29" x14ac:dyDescent="0.3">
      <c r="A1296">
        <v>2000</v>
      </c>
      <c r="B1296">
        <v>4</v>
      </c>
      <c r="C1296" s="1">
        <v>36633</v>
      </c>
      <c r="D1296">
        <v>29900</v>
      </c>
      <c r="E1296">
        <v>319</v>
      </c>
      <c r="F1296">
        <v>846</v>
      </c>
      <c r="G1296">
        <v>327</v>
      </c>
      <c r="H1296">
        <v>252</v>
      </c>
      <c r="I1296">
        <v>6310</v>
      </c>
      <c r="J1296">
        <v>7735</v>
      </c>
      <c r="K1296">
        <v>37954</v>
      </c>
      <c r="L1296">
        <v>220</v>
      </c>
      <c r="M1296">
        <v>1300</v>
      </c>
      <c r="N1296">
        <v>977</v>
      </c>
      <c r="O1296">
        <v>15</v>
      </c>
      <c r="P1296">
        <v>2512</v>
      </c>
      <c r="Q1296">
        <v>1713</v>
      </c>
      <c r="R1296">
        <v>6877</v>
      </c>
      <c r="S1296">
        <v>0</v>
      </c>
      <c r="T1296">
        <v>-5163</v>
      </c>
      <c r="U1296">
        <v>4806</v>
      </c>
      <c r="V1296">
        <v>13385</v>
      </c>
      <c r="W1296">
        <v>26859</v>
      </c>
      <c r="X1296">
        <v>40605</v>
      </c>
      <c r="Y1296">
        <v>0.06</v>
      </c>
      <c r="Z1296">
        <v>-7</v>
      </c>
      <c r="AA1296">
        <v>37610</v>
      </c>
      <c r="AB1296">
        <v>-8</v>
      </c>
      <c r="AC1296">
        <v>62.96</v>
      </c>
    </row>
    <row r="1297" spans="1:29" x14ac:dyDescent="0.3">
      <c r="A1297">
        <v>2000</v>
      </c>
      <c r="B1297">
        <v>4</v>
      </c>
      <c r="C1297" s="1">
        <v>36634</v>
      </c>
      <c r="D1297">
        <v>30700</v>
      </c>
      <c r="E1297">
        <v>246</v>
      </c>
      <c r="F1297">
        <v>1040</v>
      </c>
      <c r="G1297">
        <v>280</v>
      </c>
      <c r="H1297">
        <v>454</v>
      </c>
      <c r="I1297">
        <v>7070</v>
      </c>
      <c r="J1297">
        <v>8844</v>
      </c>
      <c r="K1297">
        <v>39790</v>
      </c>
      <c r="L1297">
        <v>128</v>
      </c>
      <c r="M1297">
        <v>740</v>
      </c>
      <c r="N1297">
        <v>1488</v>
      </c>
      <c r="O1297">
        <v>20</v>
      </c>
      <c r="P1297">
        <v>2376</v>
      </c>
      <c r="Q1297">
        <v>1829</v>
      </c>
      <c r="R1297">
        <v>6418</v>
      </c>
      <c r="S1297">
        <v>0</v>
      </c>
      <c r="T1297">
        <v>-4589</v>
      </c>
      <c r="U1297">
        <v>4912</v>
      </c>
      <c r="V1297">
        <v>14363</v>
      </c>
      <c r="W1297">
        <v>27319</v>
      </c>
      <c r="X1297">
        <v>42003</v>
      </c>
      <c r="Y1297">
        <v>0.05</v>
      </c>
      <c r="Z1297">
        <v>-6</v>
      </c>
      <c r="AA1297">
        <v>39341</v>
      </c>
      <c r="AB1297">
        <v>-7</v>
      </c>
      <c r="AC1297">
        <v>62.78</v>
      </c>
    </row>
    <row r="1298" spans="1:29" x14ac:dyDescent="0.3">
      <c r="A1298">
        <v>2000</v>
      </c>
      <c r="B1298">
        <v>4</v>
      </c>
      <c r="C1298" s="1">
        <v>36635</v>
      </c>
      <c r="D1298">
        <v>32000</v>
      </c>
      <c r="E1298">
        <v>1246</v>
      </c>
      <c r="F1298">
        <v>782</v>
      </c>
      <c r="G1298">
        <v>267</v>
      </c>
      <c r="H1298">
        <v>323</v>
      </c>
      <c r="I1298">
        <v>6920</v>
      </c>
      <c r="J1298">
        <v>8292</v>
      </c>
      <c r="K1298">
        <v>41538</v>
      </c>
      <c r="L1298">
        <v>120</v>
      </c>
      <c r="M1298">
        <v>1191</v>
      </c>
      <c r="N1298">
        <v>1112</v>
      </c>
      <c r="O1298">
        <v>20</v>
      </c>
      <c r="P1298">
        <v>2443</v>
      </c>
      <c r="Q1298">
        <v>1853</v>
      </c>
      <c r="R1298">
        <v>6418</v>
      </c>
      <c r="S1298">
        <v>0</v>
      </c>
      <c r="T1298">
        <v>-4565</v>
      </c>
      <c r="U1298">
        <v>5085</v>
      </c>
      <c r="V1298">
        <v>13902</v>
      </c>
      <c r="W1298">
        <v>29439</v>
      </c>
      <c r="X1298">
        <v>43660</v>
      </c>
      <c r="Y1298">
        <v>0.05</v>
      </c>
      <c r="Z1298">
        <v>-5</v>
      </c>
      <c r="AA1298">
        <v>41013</v>
      </c>
      <c r="AB1298">
        <v>-6</v>
      </c>
      <c r="AC1298">
        <v>62.59</v>
      </c>
    </row>
    <row r="1299" spans="1:29" x14ac:dyDescent="0.3">
      <c r="A1299">
        <v>2000</v>
      </c>
      <c r="B1299">
        <v>4</v>
      </c>
      <c r="C1299" s="1">
        <v>36636</v>
      </c>
      <c r="D1299">
        <v>34200</v>
      </c>
      <c r="E1299">
        <v>1720</v>
      </c>
      <c r="F1299">
        <v>700</v>
      </c>
      <c r="G1299">
        <v>274</v>
      </c>
      <c r="H1299">
        <v>199</v>
      </c>
      <c r="I1299">
        <v>6200</v>
      </c>
      <c r="J1299">
        <v>7373</v>
      </c>
      <c r="K1299">
        <v>43293</v>
      </c>
      <c r="L1299">
        <v>121</v>
      </c>
      <c r="M1299">
        <v>1492</v>
      </c>
      <c r="N1299">
        <v>873</v>
      </c>
      <c r="O1299">
        <v>19</v>
      </c>
      <c r="P1299">
        <v>2505</v>
      </c>
      <c r="Q1299">
        <v>1857</v>
      </c>
      <c r="R1299">
        <v>6418</v>
      </c>
      <c r="S1299">
        <v>0</v>
      </c>
      <c r="T1299">
        <v>-4562</v>
      </c>
      <c r="U1299">
        <v>5378</v>
      </c>
      <c r="V1299">
        <v>13210</v>
      </c>
      <c r="W1299">
        <v>31820</v>
      </c>
      <c r="X1299">
        <v>45349</v>
      </c>
      <c r="Y1299">
        <v>0.05</v>
      </c>
      <c r="Z1299">
        <v>-5</v>
      </c>
      <c r="AA1299">
        <v>42704</v>
      </c>
      <c r="AB1299">
        <v>-6</v>
      </c>
      <c r="AC1299">
        <v>62.38</v>
      </c>
    </row>
    <row r="1300" spans="1:29" x14ac:dyDescent="0.3">
      <c r="A1300">
        <v>2000</v>
      </c>
      <c r="B1300">
        <v>4</v>
      </c>
      <c r="C1300" s="1">
        <v>36637</v>
      </c>
      <c r="D1300">
        <v>33300</v>
      </c>
      <c r="E1300">
        <v>1938</v>
      </c>
      <c r="F1300">
        <v>650</v>
      </c>
      <c r="G1300">
        <v>270</v>
      </c>
      <c r="H1300">
        <v>151</v>
      </c>
      <c r="I1300">
        <v>6230</v>
      </c>
      <c r="J1300">
        <v>7301</v>
      </c>
      <c r="K1300">
        <v>42539</v>
      </c>
      <c r="L1300">
        <v>112</v>
      </c>
      <c r="M1300">
        <v>1490</v>
      </c>
      <c r="N1300">
        <v>876</v>
      </c>
      <c r="O1300">
        <v>15</v>
      </c>
      <c r="P1300">
        <v>2493</v>
      </c>
      <c r="Q1300">
        <v>1823</v>
      </c>
      <c r="R1300">
        <v>6189</v>
      </c>
      <c r="S1300">
        <v>0</v>
      </c>
      <c r="T1300">
        <v>-4366</v>
      </c>
      <c r="U1300">
        <v>5258</v>
      </c>
      <c r="V1300">
        <v>12904</v>
      </c>
      <c r="W1300">
        <v>31203</v>
      </c>
      <c r="X1300">
        <v>44412</v>
      </c>
      <c r="Y1300">
        <v>0.05</v>
      </c>
      <c r="Z1300">
        <v>-4</v>
      </c>
      <c r="AA1300">
        <v>41879</v>
      </c>
      <c r="AB1300">
        <v>-6</v>
      </c>
      <c r="AC1300">
        <v>62.2</v>
      </c>
    </row>
    <row r="1301" spans="1:29" x14ac:dyDescent="0.3">
      <c r="A1301">
        <v>2000</v>
      </c>
      <c r="B1301">
        <v>4</v>
      </c>
      <c r="C1301" s="1">
        <v>36638</v>
      </c>
      <c r="D1301">
        <v>31600</v>
      </c>
      <c r="E1301">
        <v>1818</v>
      </c>
      <c r="F1301">
        <v>608</v>
      </c>
      <c r="G1301">
        <v>263</v>
      </c>
      <c r="H1301">
        <v>145</v>
      </c>
      <c r="I1301">
        <v>6290</v>
      </c>
      <c r="J1301">
        <v>7306</v>
      </c>
      <c r="K1301">
        <v>40724</v>
      </c>
      <c r="L1301">
        <v>107</v>
      </c>
      <c r="M1301">
        <v>1492</v>
      </c>
      <c r="N1301">
        <v>905</v>
      </c>
      <c r="O1301">
        <v>16</v>
      </c>
      <c r="P1301">
        <v>2520</v>
      </c>
      <c r="Q1301">
        <v>1824</v>
      </c>
      <c r="R1301">
        <v>0</v>
      </c>
      <c r="S1301">
        <v>0</v>
      </c>
      <c r="T1301">
        <v>1824</v>
      </c>
      <c r="U1301">
        <v>5032</v>
      </c>
      <c r="V1301">
        <v>8632</v>
      </c>
      <c r="W1301">
        <v>27875</v>
      </c>
      <c r="X1301">
        <v>36379</v>
      </c>
      <c r="Y1301">
        <v>0.06</v>
      </c>
      <c r="Z1301">
        <v>11</v>
      </c>
      <c r="AA1301">
        <v>37437</v>
      </c>
      <c r="AB1301">
        <v>3</v>
      </c>
      <c r="AC1301">
        <v>62.16</v>
      </c>
    </row>
    <row r="1302" spans="1:29" x14ac:dyDescent="0.3">
      <c r="A1302">
        <v>2000</v>
      </c>
      <c r="B1302">
        <v>4</v>
      </c>
      <c r="C1302" s="1">
        <v>36639</v>
      </c>
      <c r="D1302">
        <v>30200</v>
      </c>
      <c r="E1302">
        <v>1522</v>
      </c>
      <c r="F1302">
        <v>594</v>
      </c>
      <c r="G1302">
        <v>261</v>
      </c>
      <c r="H1302">
        <v>123</v>
      </c>
      <c r="I1302">
        <v>6310</v>
      </c>
      <c r="J1302">
        <v>7288</v>
      </c>
      <c r="K1302">
        <v>39010</v>
      </c>
      <c r="L1302">
        <v>100</v>
      </c>
      <c r="M1302">
        <v>1488</v>
      </c>
      <c r="N1302">
        <v>926</v>
      </c>
      <c r="O1302">
        <v>15</v>
      </c>
      <c r="P1302">
        <v>2529</v>
      </c>
      <c r="Q1302">
        <v>1850</v>
      </c>
      <c r="R1302">
        <v>0</v>
      </c>
      <c r="S1302">
        <v>0</v>
      </c>
      <c r="T1302">
        <v>1850</v>
      </c>
      <c r="U1302">
        <v>4846</v>
      </c>
      <c r="V1302">
        <v>8402</v>
      </c>
      <c r="W1302">
        <v>26359</v>
      </c>
      <c r="X1302">
        <v>34631</v>
      </c>
      <c r="Y1302">
        <v>0.06</v>
      </c>
      <c r="Z1302">
        <v>11</v>
      </c>
      <c r="AA1302">
        <v>35704</v>
      </c>
      <c r="AB1302">
        <v>3</v>
      </c>
      <c r="AC1302">
        <v>62.15</v>
      </c>
    </row>
    <row r="1303" spans="1:29" x14ac:dyDescent="0.3">
      <c r="A1303">
        <v>2000</v>
      </c>
      <c r="B1303">
        <v>4</v>
      </c>
      <c r="C1303" s="1">
        <v>36640</v>
      </c>
      <c r="D1303">
        <v>28900</v>
      </c>
      <c r="E1303">
        <v>254</v>
      </c>
      <c r="F1303">
        <v>562</v>
      </c>
      <c r="G1303">
        <v>258</v>
      </c>
      <c r="H1303">
        <v>118</v>
      </c>
      <c r="I1303">
        <v>6320</v>
      </c>
      <c r="J1303">
        <v>7258</v>
      </c>
      <c r="K1303">
        <v>36412</v>
      </c>
      <c r="L1303">
        <v>114</v>
      </c>
      <c r="M1303">
        <v>1874</v>
      </c>
      <c r="N1303">
        <v>886</v>
      </c>
      <c r="O1303">
        <v>22</v>
      </c>
      <c r="P1303">
        <v>2896</v>
      </c>
      <c r="Q1303">
        <v>1903</v>
      </c>
      <c r="R1303">
        <v>0</v>
      </c>
      <c r="S1303">
        <v>0</v>
      </c>
      <c r="T1303">
        <v>1903</v>
      </c>
      <c r="U1303">
        <v>4673</v>
      </c>
      <c r="V1303">
        <v>7798</v>
      </c>
      <c r="W1303">
        <v>23949</v>
      </c>
      <c r="X1303">
        <v>31613</v>
      </c>
      <c r="Y1303">
        <v>7.0000000000000007E-2</v>
      </c>
      <c r="Z1303">
        <v>13</v>
      </c>
      <c r="AA1303">
        <v>32717</v>
      </c>
      <c r="AB1303">
        <v>3</v>
      </c>
      <c r="AC1303">
        <v>62.2</v>
      </c>
    </row>
    <row r="1304" spans="1:29" x14ac:dyDescent="0.3">
      <c r="A1304">
        <v>2000</v>
      </c>
      <c r="B1304">
        <v>4</v>
      </c>
      <c r="C1304" s="1">
        <v>36641</v>
      </c>
      <c r="D1304">
        <v>27700</v>
      </c>
      <c r="E1304">
        <v>285</v>
      </c>
      <c r="F1304">
        <v>532</v>
      </c>
      <c r="G1304">
        <v>258</v>
      </c>
      <c r="H1304">
        <v>110</v>
      </c>
      <c r="I1304">
        <v>6120</v>
      </c>
      <c r="J1304">
        <v>7020</v>
      </c>
      <c r="K1304">
        <v>35005</v>
      </c>
      <c r="L1304">
        <v>129</v>
      </c>
      <c r="M1304">
        <v>1979</v>
      </c>
      <c r="N1304">
        <v>253</v>
      </c>
      <c r="O1304">
        <v>27</v>
      </c>
      <c r="P1304">
        <v>2388</v>
      </c>
      <c r="Q1304">
        <v>1911</v>
      </c>
      <c r="R1304">
        <v>0</v>
      </c>
      <c r="S1304">
        <v>0</v>
      </c>
      <c r="T1304">
        <v>1911</v>
      </c>
      <c r="U1304">
        <v>4513</v>
      </c>
      <c r="V1304">
        <v>7903</v>
      </c>
      <c r="W1304">
        <v>22937</v>
      </c>
      <c r="X1304">
        <v>30706</v>
      </c>
      <c r="Y1304">
        <v>0.06</v>
      </c>
      <c r="Z1304">
        <v>12</v>
      </c>
      <c r="AA1304">
        <v>31815</v>
      </c>
      <c r="AB1304">
        <v>3</v>
      </c>
      <c r="AC1304">
        <v>62.27</v>
      </c>
    </row>
    <row r="1305" spans="1:29" x14ac:dyDescent="0.3">
      <c r="A1305">
        <v>2000</v>
      </c>
      <c r="B1305">
        <v>4</v>
      </c>
      <c r="C1305" s="1">
        <v>36642</v>
      </c>
      <c r="D1305">
        <v>26700</v>
      </c>
      <c r="E1305">
        <v>306</v>
      </c>
      <c r="F1305">
        <v>511</v>
      </c>
      <c r="G1305">
        <v>262</v>
      </c>
      <c r="H1305">
        <v>146</v>
      </c>
      <c r="I1305">
        <v>5940</v>
      </c>
      <c r="J1305">
        <v>6859</v>
      </c>
      <c r="K1305">
        <v>33865</v>
      </c>
      <c r="L1305">
        <v>142</v>
      </c>
      <c r="M1305">
        <v>2240</v>
      </c>
      <c r="N1305">
        <v>0</v>
      </c>
      <c r="O1305">
        <v>28</v>
      </c>
      <c r="P1305">
        <v>2410</v>
      </c>
      <c r="Q1305">
        <v>1887</v>
      </c>
      <c r="R1305">
        <v>0</v>
      </c>
      <c r="S1305">
        <v>0</v>
      </c>
      <c r="T1305">
        <v>1887</v>
      </c>
      <c r="U1305">
        <v>4380</v>
      </c>
      <c r="V1305">
        <v>7603</v>
      </c>
      <c r="W1305">
        <v>22098</v>
      </c>
      <c r="X1305">
        <v>29568</v>
      </c>
      <c r="Y1305">
        <v>0.06</v>
      </c>
      <c r="Z1305">
        <v>13</v>
      </c>
      <c r="AA1305">
        <v>30663</v>
      </c>
      <c r="AB1305">
        <v>4</v>
      </c>
      <c r="AC1305">
        <v>62.35</v>
      </c>
    </row>
    <row r="1306" spans="1:29" x14ac:dyDescent="0.3">
      <c r="A1306">
        <v>2000</v>
      </c>
      <c r="B1306">
        <v>4</v>
      </c>
      <c r="C1306" s="1">
        <v>36643</v>
      </c>
      <c r="D1306">
        <v>25000</v>
      </c>
      <c r="E1306">
        <v>355</v>
      </c>
      <c r="F1306">
        <v>498</v>
      </c>
      <c r="G1306">
        <v>260</v>
      </c>
      <c r="H1306">
        <v>193</v>
      </c>
      <c r="I1306">
        <v>5810</v>
      </c>
      <c r="J1306">
        <v>6761</v>
      </c>
      <c r="K1306">
        <v>32116</v>
      </c>
      <c r="L1306">
        <v>151</v>
      </c>
      <c r="M1306">
        <v>1851</v>
      </c>
      <c r="N1306">
        <v>362</v>
      </c>
      <c r="O1306">
        <v>26</v>
      </c>
      <c r="P1306">
        <v>2390</v>
      </c>
      <c r="Q1306">
        <v>1837</v>
      </c>
      <c r="R1306">
        <v>0</v>
      </c>
      <c r="S1306">
        <v>0</v>
      </c>
      <c r="T1306">
        <v>1837</v>
      </c>
      <c r="U1306">
        <v>4154</v>
      </c>
      <c r="V1306">
        <v>7331</v>
      </c>
      <c r="W1306">
        <v>20687</v>
      </c>
      <c r="X1306">
        <v>27889</v>
      </c>
      <c r="Y1306">
        <v>7.0000000000000007E-2</v>
      </c>
      <c r="Z1306">
        <v>13</v>
      </c>
      <c r="AA1306">
        <v>28954</v>
      </c>
      <c r="AB1306">
        <v>4</v>
      </c>
      <c r="AC1306">
        <v>62.47</v>
      </c>
    </row>
    <row r="1307" spans="1:29" x14ac:dyDescent="0.3">
      <c r="A1307">
        <v>2000</v>
      </c>
      <c r="B1307">
        <v>4</v>
      </c>
      <c r="C1307" s="1">
        <v>36644</v>
      </c>
      <c r="D1307">
        <v>24200</v>
      </c>
      <c r="E1307">
        <v>378</v>
      </c>
      <c r="F1307">
        <v>497</v>
      </c>
      <c r="G1307">
        <v>247</v>
      </c>
      <c r="H1307">
        <v>196</v>
      </c>
      <c r="I1307">
        <v>5600</v>
      </c>
      <c r="J1307">
        <v>6540</v>
      </c>
      <c r="K1307">
        <v>31118</v>
      </c>
      <c r="L1307">
        <v>152</v>
      </c>
      <c r="M1307">
        <v>1242</v>
      </c>
      <c r="N1307">
        <v>871</v>
      </c>
      <c r="O1307">
        <v>24</v>
      </c>
      <c r="P1307">
        <v>2289</v>
      </c>
      <c r="Q1307">
        <v>1899</v>
      </c>
      <c r="R1307">
        <v>0</v>
      </c>
      <c r="S1307">
        <v>0</v>
      </c>
      <c r="T1307">
        <v>1899</v>
      </c>
      <c r="U1307">
        <v>4048</v>
      </c>
      <c r="V1307">
        <v>7064</v>
      </c>
      <c r="W1307">
        <v>19999</v>
      </c>
      <c r="X1307">
        <v>26930</v>
      </c>
      <c r="Y1307">
        <v>0.06</v>
      </c>
      <c r="Z1307">
        <v>13</v>
      </c>
      <c r="AA1307">
        <v>28031</v>
      </c>
      <c r="AB1307">
        <v>4</v>
      </c>
      <c r="AC1307">
        <v>62.61</v>
      </c>
    </row>
    <row r="1308" spans="1:29" x14ac:dyDescent="0.3">
      <c r="A1308">
        <v>2000</v>
      </c>
      <c r="B1308">
        <v>4</v>
      </c>
      <c r="C1308" s="1">
        <v>36645</v>
      </c>
      <c r="D1308">
        <v>24300</v>
      </c>
      <c r="E1308">
        <v>395</v>
      </c>
      <c r="F1308">
        <v>486</v>
      </c>
      <c r="G1308">
        <v>247</v>
      </c>
      <c r="H1308">
        <v>153</v>
      </c>
      <c r="I1308">
        <v>5730</v>
      </c>
      <c r="J1308">
        <v>6616</v>
      </c>
      <c r="K1308">
        <v>31311</v>
      </c>
      <c r="L1308">
        <v>151</v>
      </c>
      <c r="M1308">
        <v>1241</v>
      </c>
      <c r="N1308">
        <v>869</v>
      </c>
      <c r="O1308">
        <v>17</v>
      </c>
      <c r="P1308">
        <v>2278</v>
      </c>
      <c r="Q1308">
        <v>1899</v>
      </c>
      <c r="R1308">
        <v>0</v>
      </c>
      <c r="S1308">
        <v>0</v>
      </c>
      <c r="T1308">
        <v>1899</v>
      </c>
      <c r="U1308">
        <v>4061</v>
      </c>
      <c r="V1308">
        <v>7164</v>
      </c>
      <c r="W1308">
        <v>20102</v>
      </c>
      <c r="X1308">
        <v>27134</v>
      </c>
      <c r="Y1308">
        <v>0.06</v>
      </c>
      <c r="Z1308">
        <v>13</v>
      </c>
      <c r="AA1308">
        <v>28235</v>
      </c>
      <c r="AB1308">
        <v>4</v>
      </c>
      <c r="AC1308">
        <v>62.73</v>
      </c>
    </row>
    <row r="1309" spans="1:29" x14ac:dyDescent="0.3">
      <c r="A1309">
        <v>2000</v>
      </c>
      <c r="B1309">
        <v>4</v>
      </c>
      <c r="C1309" s="1">
        <v>36646</v>
      </c>
      <c r="D1309">
        <v>24900</v>
      </c>
      <c r="E1309">
        <v>396</v>
      </c>
      <c r="F1309">
        <v>460</v>
      </c>
      <c r="G1309">
        <v>249</v>
      </c>
      <c r="H1309">
        <v>185</v>
      </c>
      <c r="I1309">
        <v>5770</v>
      </c>
      <c r="J1309">
        <v>6664</v>
      </c>
      <c r="K1309">
        <v>31960</v>
      </c>
      <c r="L1309">
        <v>157</v>
      </c>
      <c r="M1309">
        <v>1328</v>
      </c>
      <c r="N1309">
        <v>868</v>
      </c>
      <c r="O1309">
        <v>17</v>
      </c>
      <c r="P1309">
        <v>2370</v>
      </c>
      <c r="Q1309">
        <v>1899</v>
      </c>
      <c r="R1309">
        <v>0</v>
      </c>
      <c r="S1309">
        <v>0</v>
      </c>
      <c r="T1309">
        <v>1899</v>
      </c>
      <c r="U1309">
        <v>4141</v>
      </c>
      <c r="V1309">
        <v>7200</v>
      </c>
      <c r="W1309">
        <v>20624</v>
      </c>
      <c r="X1309">
        <v>27691</v>
      </c>
      <c r="Y1309">
        <v>7.0000000000000007E-2</v>
      </c>
      <c r="Z1309">
        <v>13</v>
      </c>
      <c r="AA1309">
        <v>28792</v>
      </c>
      <c r="AB1309">
        <v>4</v>
      </c>
      <c r="AC1309">
        <v>62.84</v>
      </c>
    </row>
    <row r="1310" spans="1:29" x14ac:dyDescent="0.3">
      <c r="A1310">
        <v>2000</v>
      </c>
      <c r="B1310">
        <v>5</v>
      </c>
      <c r="C1310" s="1">
        <v>36647</v>
      </c>
      <c r="D1310">
        <v>25100</v>
      </c>
      <c r="E1310">
        <v>414</v>
      </c>
      <c r="F1310">
        <v>443</v>
      </c>
      <c r="G1310">
        <v>323</v>
      </c>
      <c r="H1310">
        <v>168</v>
      </c>
      <c r="I1310">
        <v>5740</v>
      </c>
      <c r="J1310">
        <v>6674</v>
      </c>
      <c r="K1310">
        <v>32188</v>
      </c>
      <c r="L1310">
        <v>146</v>
      </c>
      <c r="M1310">
        <v>1312</v>
      </c>
      <c r="N1310">
        <v>869</v>
      </c>
      <c r="O1310">
        <v>23</v>
      </c>
      <c r="P1310">
        <v>2350</v>
      </c>
      <c r="Q1310">
        <v>1901</v>
      </c>
      <c r="R1310">
        <v>0</v>
      </c>
      <c r="S1310">
        <v>0</v>
      </c>
      <c r="T1310">
        <v>1901</v>
      </c>
      <c r="U1310">
        <v>4167</v>
      </c>
      <c r="V1310">
        <v>7255</v>
      </c>
      <c r="W1310">
        <v>20815</v>
      </c>
      <c r="X1310">
        <v>27937</v>
      </c>
      <c r="Y1310">
        <v>0.06</v>
      </c>
      <c r="Z1310">
        <v>13</v>
      </c>
      <c r="AA1310">
        <v>29039</v>
      </c>
      <c r="AB1310">
        <v>4</v>
      </c>
      <c r="AC1310">
        <v>62.93</v>
      </c>
    </row>
    <row r="1311" spans="1:29" x14ac:dyDescent="0.3">
      <c r="A1311">
        <v>2000</v>
      </c>
      <c r="B1311">
        <v>5</v>
      </c>
      <c r="C1311" s="1">
        <v>36648</v>
      </c>
      <c r="D1311">
        <v>25500</v>
      </c>
      <c r="E1311">
        <v>428</v>
      </c>
      <c r="F1311">
        <v>432</v>
      </c>
      <c r="G1311">
        <v>420</v>
      </c>
      <c r="H1311">
        <v>166</v>
      </c>
      <c r="I1311">
        <v>5630</v>
      </c>
      <c r="J1311">
        <v>6648</v>
      </c>
      <c r="K1311">
        <v>32576</v>
      </c>
      <c r="L1311">
        <v>142</v>
      </c>
      <c r="M1311">
        <v>1187</v>
      </c>
      <c r="N1311">
        <v>867</v>
      </c>
      <c r="O1311">
        <v>27</v>
      </c>
      <c r="P1311">
        <v>2223</v>
      </c>
      <c r="Q1311">
        <v>1843</v>
      </c>
      <c r="R1311">
        <v>0</v>
      </c>
      <c r="S1311">
        <v>0</v>
      </c>
      <c r="T1311">
        <v>1843</v>
      </c>
      <c r="U1311">
        <v>4221</v>
      </c>
      <c r="V1311">
        <v>7448</v>
      </c>
      <c r="W1311">
        <v>21192</v>
      </c>
      <c r="X1311">
        <v>28510</v>
      </c>
      <c r="Y1311">
        <v>0.06</v>
      </c>
      <c r="Z1311">
        <v>12</v>
      </c>
      <c r="AA1311">
        <v>29579</v>
      </c>
      <c r="AB1311">
        <v>4</v>
      </c>
      <c r="AC1311">
        <v>63</v>
      </c>
    </row>
    <row r="1312" spans="1:29" x14ac:dyDescent="0.3">
      <c r="A1312">
        <v>2000</v>
      </c>
      <c r="B1312">
        <v>5</v>
      </c>
      <c r="C1312" s="1">
        <v>36649</v>
      </c>
      <c r="D1312">
        <v>25500</v>
      </c>
      <c r="E1312">
        <v>465</v>
      </c>
      <c r="F1312">
        <v>420</v>
      </c>
      <c r="G1312">
        <v>422</v>
      </c>
      <c r="H1312">
        <v>175</v>
      </c>
      <c r="I1312">
        <v>5480</v>
      </c>
      <c r="J1312">
        <v>6497</v>
      </c>
      <c r="K1312">
        <v>32462</v>
      </c>
      <c r="L1312">
        <v>114</v>
      </c>
      <c r="M1312">
        <v>1328</v>
      </c>
      <c r="N1312">
        <v>872</v>
      </c>
      <c r="O1312">
        <v>37</v>
      </c>
      <c r="P1312">
        <v>2351</v>
      </c>
      <c r="Q1312">
        <v>1976</v>
      </c>
      <c r="R1312">
        <v>0</v>
      </c>
      <c r="S1312">
        <v>0</v>
      </c>
      <c r="T1312">
        <v>1976</v>
      </c>
      <c r="U1312">
        <v>4221</v>
      </c>
      <c r="V1312">
        <v>7083</v>
      </c>
      <c r="W1312">
        <v>21191</v>
      </c>
      <c r="X1312">
        <v>28136</v>
      </c>
      <c r="Y1312">
        <v>7.0000000000000007E-2</v>
      </c>
      <c r="Z1312">
        <v>13</v>
      </c>
      <c r="AA1312">
        <v>29282</v>
      </c>
      <c r="AB1312">
        <v>4</v>
      </c>
      <c r="AC1312">
        <v>63.08</v>
      </c>
    </row>
    <row r="1313" spans="1:29" x14ac:dyDescent="0.3">
      <c r="A1313">
        <v>2000</v>
      </c>
      <c r="B1313">
        <v>5</v>
      </c>
      <c r="C1313" s="1">
        <v>36650</v>
      </c>
      <c r="D1313">
        <v>25900</v>
      </c>
      <c r="E1313">
        <v>499</v>
      </c>
      <c r="F1313">
        <v>403</v>
      </c>
      <c r="G1313">
        <v>442</v>
      </c>
      <c r="H1313">
        <v>181</v>
      </c>
      <c r="I1313">
        <v>5410</v>
      </c>
      <c r="J1313">
        <v>6436</v>
      </c>
      <c r="K1313">
        <v>32835</v>
      </c>
      <c r="L1313">
        <v>142</v>
      </c>
      <c r="M1313">
        <v>798</v>
      </c>
      <c r="N1313">
        <v>870</v>
      </c>
      <c r="O1313">
        <v>39</v>
      </c>
      <c r="P1313">
        <v>1849</v>
      </c>
      <c r="Q1313">
        <v>2005</v>
      </c>
      <c r="R1313">
        <v>0</v>
      </c>
      <c r="S1313">
        <v>0</v>
      </c>
      <c r="T1313">
        <v>2005</v>
      </c>
      <c r="U1313">
        <v>4274</v>
      </c>
      <c r="V1313">
        <v>7557</v>
      </c>
      <c r="W1313">
        <v>21564</v>
      </c>
      <c r="X1313">
        <v>28981</v>
      </c>
      <c r="Y1313">
        <v>0.05</v>
      </c>
      <c r="Z1313">
        <v>12</v>
      </c>
      <c r="AA1313">
        <v>30144</v>
      </c>
      <c r="AB1313">
        <v>4</v>
      </c>
      <c r="AC1313">
        <v>63.14</v>
      </c>
    </row>
    <row r="1314" spans="1:29" x14ac:dyDescent="0.3">
      <c r="A1314">
        <v>2000</v>
      </c>
      <c r="B1314">
        <v>5</v>
      </c>
      <c r="C1314" s="1">
        <v>36651</v>
      </c>
      <c r="D1314">
        <v>26400</v>
      </c>
      <c r="E1314">
        <v>544</v>
      </c>
      <c r="F1314">
        <v>390</v>
      </c>
      <c r="G1314">
        <v>435</v>
      </c>
      <c r="H1314">
        <v>197</v>
      </c>
      <c r="I1314">
        <v>5620</v>
      </c>
      <c r="J1314">
        <v>6642</v>
      </c>
      <c r="K1314">
        <v>33586</v>
      </c>
      <c r="L1314">
        <v>152</v>
      </c>
      <c r="M1314">
        <v>1306</v>
      </c>
      <c r="N1314">
        <v>866</v>
      </c>
      <c r="O1314">
        <v>39</v>
      </c>
      <c r="P1314">
        <v>2363</v>
      </c>
      <c r="Q1314">
        <v>1999</v>
      </c>
      <c r="R1314">
        <v>0</v>
      </c>
      <c r="S1314">
        <v>0</v>
      </c>
      <c r="T1314">
        <v>1999</v>
      </c>
      <c r="U1314">
        <v>4340</v>
      </c>
      <c r="V1314">
        <v>7320</v>
      </c>
      <c r="W1314">
        <v>22044</v>
      </c>
      <c r="X1314">
        <v>29224</v>
      </c>
      <c r="Y1314">
        <v>0.06</v>
      </c>
      <c r="Z1314">
        <v>13</v>
      </c>
      <c r="AA1314">
        <v>30383</v>
      </c>
      <c r="AB1314">
        <v>4</v>
      </c>
      <c r="AC1314">
        <v>63.19</v>
      </c>
    </row>
    <row r="1315" spans="1:29" x14ac:dyDescent="0.3">
      <c r="A1315">
        <v>2000</v>
      </c>
      <c r="B1315">
        <v>5</v>
      </c>
      <c r="C1315" s="1">
        <v>36652</v>
      </c>
      <c r="D1315">
        <v>26400</v>
      </c>
      <c r="E1315">
        <v>556</v>
      </c>
      <c r="F1315">
        <v>388</v>
      </c>
      <c r="G1315">
        <v>434</v>
      </c>
      <c r="H1315">
        <v>213</v>
      </c>
      <c r="I1315">
        <v>5580</v>
      </c>
      <c r="J1315">
        <v>6615</v>
      </c>
      <c r="K1315">
        <v>33571</v>
      </c>
      <c r="L1315">
        <v>161</v>
      </c>
      <c r="M1315">
        <v>1330</v>
      </c>
      <c r="N1315">
        <v>865</v>
      </c>
      <c r="O1315">
        <v>35</v>
      </c>
      <c r="P1315">
        <v>2391</v>
      </c>
      <c r="Q1315">
        <v>1999</v>
      </c>
      <c r="R1315">
        <v>1834</v>
      </c>
      <c r="S1315">
        <v>0</v>
      </c>
      <c r="T1315">
        <v>165</v>
      </c>
      <c r="U1315">
        <v>4340</v>
      </c>
      <c r="V1315">
        <v>8457</v>
      </c>
      <c r="W1315">
        <v>22570</v>
      </c>
      <c r="X1315">
        <v>31015</v>
      </c>
      <c r="Y1315">
        <v>0.06</v>
      </c>
      <c r="Z1315">
        <v>8</v>
      </c>
      <c r="AA1315">
        <v>31110</v>
      </c>
      <c r="AB1315">
        <v>0</v>
      </c>
      <c r="AC1315">
        <v>63.19</v>
      </c>
    </row>
    <row r="1316" spans="1:29" x14ac:dyDescent="0.3">
      <c r="A1316">
        <v>2000</v>
      </c>
      <c r="B1316">
        <v>5</v>
      </c>
      <c r="C1316" s="1">
        <v>36653</v>
      </c>
      <c r="D1316">
        <v>26900</v>
      </c>
      <c r="E1316">
        <v>498</v>
      </c>
      <c r="F1316">
        <v>452</v>
      </c>
      <c r="G1316">
        <v>465</v>
      </c>
      <c r="H1316">
        <v>209</v>
      </c>
      <c r="I1316">
        <v>5700</v>
      </c>
      <c r="J1316">
        <v>6826</v>
      </c>
      <c r="K1316">
        <v>34224</v>
      </c>
      <c r="L1316">
        <v>159</v>
      </c>
      <c r="M1316">
        <v>1327</v>
      </c>
      <c r="N1316">
        <v>863</v>
      </c>
      <c r="O1316">
        <v>36</v>
      </c>
      <c r="P1316">
        <v>2385</v>
      </c>
      <c r="Q1316">
        <v>2039</v>
      </c>
      <c r="R1316">
        <v>3438</v>
      </c>
      <c r="S1316">
        <v>0</v>
      </c>
      <c r="T1316">
        <v>-1399</v>
      </c>
      <c r="U1316">
        <v>4407</v>
      </c>
      <c r="V1316">
        <v>9757</v>
      </c>
      <c r="W1316">
        <v>23383</v>
      </c>
      <c r="X1316">
        <v>33238</v>
      </c>
      <c r="Y1316">
        <v>0.06</v>
      </c>
      <c r="Z1316">
        <v>3</v>
      </c>
      <c r="AA1316">
        <v>32427</v>
      </c>
      <c r="AB1316">
        <v>-3</v>
      </c>
      <c r="AC1316">
        <v>63.15</v>
      </c>
    </row>
    <row r="1317" spans="1:29" x14ac:dyDescent="0.3">
      <c r="A1317">
        <v>2000</v>
      </c>
      <c r="B1317">
        <v>5</v>
      </c>
      <c r="C1317" s="1">
        <v>36654</v>
      </c>
      <c r="D1317">
        <v>27500</v>
      </c>
      <c r="E1317">
        <v>412</v>
      </c>
      <c r="F1317">
        <v>988</v>
      </c>
      <c r="G1317">
        <v>464</v>
      </c>
      <c r="H1317">
        <v>192</v>
      </c>
      <c r="I1317">
        <v>6050</v>
      </c>
      <c r="J1317">
        <v>7694</v>
      </c>
      <c r="K1317">
        <v>35606</v>
      </c>
      <c r="L1317">
        <v>58</v>
      </c>
      <c r="M1317">
        <v>1327</v>
      </c>
      <c r="N1317">
        <v>863</v>
      </c>
      <c r="O1317">
        <v>25</v>
      </c>
      <c r="P1317">
        <v>2273</v>
      </c>
      <c r="Q1317">
        <v>2120</v>
      </c>
      <c r="R1317">
        <v>3668</v>
      </c>
      <c r="S1317">
        <v>0</v>
      </c>
      <c r="T1317">
        <v>-1548</v>
      </c>
      <c r="U1317">
        <v>4487</v>
      </c>
      <c r="V1317">
        <v>10914</v>
      </c>
      <c r="W1317">
        <v>23859</v>
      </c>
      <c r="X1317">
        <v>34881</v>
      </c>
      <c r="Y1317">
        <v>0.06</v>
      </c>
      <c r="Z1317">
        <v>2</v>
      </c>
      <c r="AA1317">
        <v>33984</v>
      </c>
      <c r="AB1317">
        <v>-3</v>
      </c>
      <c r="AC1317">
        <v>63.08</v>
      </c>
    </row>
    <row r="1318" spans="1:29" x14ac:dyDescent="0.3">
      <c r="A1318">
        <v>2000</v>
      </c>
      <c r="B1318">
        <v>5</v>
      </c>
      <c r="C1318" s="1">
        <v>36655</v>
      </c>
      <c r="D1318">
        <v>27000</v>
      </c>
      <c r="E1318">
        <v>377</v>
      </c>
      <c r="F1318">
        <v>1050</v>
      </c>
      <c r="G1318">
        <v>458</v>
      </c>
      <c r="H1318">
        <v>179</v>
      </c>
      <c r="I1318">
        <v>6000</v>
      </c>
      <c r="J1318">
        <v>7687</v>
      </c>
      <c r="K1318">
        <v>35064</v>
      </c>
      <c r="L1318">
        <v>3</v>
      </c>
      <c r="M1318">
        <v>1317</v>
      </c>
      <c r="N1318">
        <v>867</v>
      </c>
      <c r="O1318">
        <v>26</v>
      </c>
      <c r="P1318">
        <v>2213</v>
      </c>
      <c r="Q1318">
        <v>2165</v>
      </c>
      <c r="R1318">
        <v>3668</v>
      </c>
      <c r="S1318">
        <v>0</v>
      </c>
      <c r="T1318">
        <v>-1503</v>
      </c>
      <c r="U1318">
        <v>4420</v>
      </c>
      <c r="V1318">
        <v>10870</v>
      </c>
      <c r="W1318">
        <v>23378</v>
      </c>
      <c r="X1318">
        <v>34354</v>
      </c>
      <c r="Y1318">
        <v>0.06</v>
      </c>
      <c r="Z1318">
        <v>2</v>
      </c>
      <c r="AA1318">
        <v>33482</v>
      </c>
      <c r="AB1318">
        <v>-3</v>
      </c>
      <c r="AC1318">
        <v>63.03</v>
      </c>
    </row>
    <row r="1319" spans="1:29" x14ac:dyDescent="0.3">
      <c r="A1319">
        <v>2000</v>
      </c>
      <c r="B1319">
        <v>5</v>
      </c>
      <c r="C1319" s="1">
        <v>36656</v>
      </c>
      <c r="D1319">
        <v>26200</v>
      </c>
      <c r="E1319">
        <v>370</v>
      </c>
      <c r="F1319">
        <v>744</v>
      </c>
      <c r="G1319">
        <v>460</v>
      </c>
      <c r="H1319">
        <v>165</v>
      </c>
      <c r="I1319">
        <v>5870</v>
      </c>
      <c r="J1319">
        <v>7239</v>
      </c>
      <c r="K1319">
        <v>33809</v>
      </c>
      <c r="L1319">
        <v>2</v>
      </c>
      <c r="M1319">
        <v>1326</v>
      </c>
      <c r="N1319">
        <v>858</v>
      </c>
      <c r="O1319">
        <v>26</v>
      </c>
      <c r="P1319">
        <v>2212</v>
      </c>
      <c r="Q1319">
        <v>2129</v>
      </c>
      <c r="R1319">
        <v>3668</v>
      </c>
      <c r="S1319">
        <v>0</v>
      </c>
      <c r="T1319">
        <v>-1538</v>
      </c>
      <c r="U1319">
        <v>4314</v>
      </c>
      <c r="V1319">
        <v>10340</v>
      </c>
      <c r="W1319">
        <v>22687</v>
      </c>
      <c r="X1319">
        <v>33135</v>
      </c>
      <c r="Y1319">
        <v>0.06</v>
      </c>
      <c r="Z1319">
        <v>2</v>
      </c>
      <c r="AA1319">
        <v>32243</v>
      </c>
      <c r="AB1319">
        <v>-3</v>
      </c>
      <c r="AC1319">
        <v>63</v>
      </c>
    </row>
    <row r="1320" spans="1:29" x14ac:dyDescent="0.3">
      <c r="A1320">
        <v>2000</v>
      </c>
      <c r="B1320">
        <v>5</v>
      </c>
      <c r="C1320" s="1">
        <v>36657</v>
      </c>
      <c r="D1320">
        <v>24400</v>
      </c>
      <c r="E1320">
        <v>347</v>
      </c>
      <c r="F1320">
        <v>640</v>
      </c>
      <c r="G1320">
        <v>462</v>
      </c>
      <c r="H1320">
        <v>165</v>
      </c>
      <c r="I1320">
        <v>5860</v>
      </c>
      <c r="J1320">
        <v>7127</v>
      </c>
      <c r="K1320">
        <v>31874</v>
      </c>
      <c r="L1320">
        <v>3</v>
      </c>
      <c r="M1320">
        <v>1444</v>
      </c>
      <c r="N1320">
        <v>860</v>
      </c>
      <c r="O1320">
        <v>25</v>
      </c>
      <c r="P1320">
        <v>2332</v>
      </c>
      <c r="Q1320">
        <v>2190</v>
      </c>
      <c r="R1320">
        <v>1834</v>
      </c>
      <c r="S1320">
        <v>0</v>
      </c>
      <c r="T1320">
        <v>356</v>
      </c>
      <c r="U1320">
        <v>4074</v>
      </c>
      <c r="V1320">
        <v>8638</v>
      </c>
      <c r="W1320">
        <v>20573</v>
      </c>
      <c r="X1320">
        <v>29186</v>
      </c>
      <c r="Y1320">
        <v>7.0000000000000007E-2</v>
      </c>
      <c r="Z1320">
        <v>8</v>
      </c>
      <c r="AA1320">
        <v>29392</v>
      </c>
      <c r="AB1320">
        <v>1</v>
      </c>
      <c r="AC1320">
        <v>63.06</v>
      </c>
    </row>
    <row r="1321" spans="1:29" x14ac:dyDescent="0.3">
      <c r="A1321">
        <v>2000</v>
      </c>
      <c r="B1321">
        <v>5</v>
      </c>
      <c r="C1321" s="1">
        <v>36658</v>
      </c>
      <c r="D1321">
        <v>21500</v>
      </c>
      <c r="E1321">
        <v>384</v>
      </c>
      <c r="F1321">
        <v>551</v>
      </c>
      <c r="G1321">
        <v>458</v>
      </c>
      <c r="H1321">
        <v>165</v>
      </c>
      <c r="I1321">
        <v>5770</v>
      </c>
      <c r="J1321">
        <v>6944</v>
      </c>
      <c r="K1321">
        <v>28828</v>
      </c>
      <c r="L1321">
        <v>3</v>
      </c>
      <c r="M1321">
        <v>1443</v>
      </c>
      <c r="N1321">
        <v>858</v>
      </c>
      <c r="O1321">
        <v>32</v>
      </c>
      <c r="P1321">
        <v>2336</v>
      </c>
      <c r="Q1321">
        <v>2249</v>
      </c>
      <c r="R1321">
        <v>229</v>
      </c>
      <c r="S1321">
        <v>0</v>
      </c>
      <c r="T1321">
        <v>2019</v>
      </c>
      <c r="U1321">
        <v>3689</v>
      </c>
      <c r="V1321">
        <v>6984</v>
      </c>
      <c r="W1321">
        <v>17630</v>
      </c>
      <c r="X1321">
        <v>24473</v>
      </c>
      <c r="Y1321">
        <v>0.08</v>
      </c>
      <c r="Z1321">
        <v>15</v>
      </c>
      <c r="AA1321">
        <v>25644</v>
      </c>
      <c r="AB1321">
        <v>5</v>
      </c>
      <c r="AC1321">
        <v>63.22</v>
      </c>
    </row>
    <row r="1322" spans="1:29" x14ac:dyDescent="0.3">
      <c r="A1322">
        <v>2000</v>
      </c>
      <c r="B1322">
        <v>5</v>
      </c>
      <c r="C1322" s="1">
        <v>36659</v>
      </c>
      <c r="D1322">
        <v>18200</v>
      </c>
      <c r="E1322">
        <v>419</v>
      </c>
      <c r="F1322">
        <v>496</v>
      </c>
      <c r="G1322">
        <v>450</v>
      </c>
      <c r="H1322">
        <v>219</v>
      </c>
      <c r="I1322">
        <v>5640</v>
      </c>
      <c r="J1322">
        <v>6805</v>
      </c>
      <c r="K1322">
        <v>25424</v>
      </c>
      <c r="L1322">
        <v>3</v>
      </c>
      <c r="M1322">
        <v>1448</v>
      </c>
      <c r="N1322">
        <v>859</v>
      </c>
      <c r="O1322">
        <v>37</v>
      </c>
      <c r="P1322">
        <v>2347</v>
      </c>
      <c r="Q1322">
        <v>2250</v>
      </c>
      <c r="R1322">
        <v>0</v>
      </c>
      <c r="S1322">
        <v>0</v>
      </c>
      <c r="T1322">
        <v>2250</v>
      </c>
      <c r="U1322">
        <v>3250</v>
      </c>
      <c r="V1322">
        <v>6246</v>
      </c>
      <c r="W1322">
        <v>14740</v>
      </c>
      <c r="X1322">
        <v>20828</v>
      </c>
      <c r="Y1322">
        <v>0.09</v>
      </c>
      <c r="Z1322">
        <v>18</v>
      </c>
      <c r="AA1322">
        <v>22133</v>
      </c>
      <c r="AB1322">
        <v>6</v>
      </c>
      <c r="AC1322">
        <v>63.48</v>
      </c>
    </row>
    <row r="1323" spans="1:29" x14ac:dyDescent="0.3">
      <c r="A1323">
        <v>2000</v>
      </c>
      <c r="B1323">
        <v>5</v>
      </c>
      <c r="C1323" s="1">
        <v>36660</v>
      </c>
      <c r="D1323">
        <v>16000</v>
      </c>
      <c r="E1323">
        <v>412</v>
      </c>
      <c r="F1323">
        <v>456</v>
      </c>
      <c r="G1323">
        <v>456</v>
      </c>
      <c r="H1323">
        <v>272</v>
      </c>
      <c r="I1323">
        <v>5580</v>
      </c>
      <c r="J1323">
        <v>6764</v>
      </c>
      <c r="K1323">
        <v>23176</v>
      </c>
      <c r="L1323">
        <v>3</v>
      </c>
      <c r="M1323">
        <v>1488</v>
      </c>
      <c r="N1323">
        <v>860</v>
      </c>
      <c r="O1323">
        <v>27</v>
      </c>
      <c r="P1323">
        <v>2378</v>
      </c>
      <c r="Q1323">
        <v>2300</v>
      </c>
      <c r="R1323">
        <v>0</v>
      </c>
      <c r="S1323">
        <v>0</v>
      </c>
      <c r="T1323">
        <v>2300</v>
      </c>
      <c r="U1323">
        <v>2957</v>
      </c>
      <c r="V1323">
        <v>5848</v>
      </c>
      <c r="W1323">
        <v>12811</v>
      </c>
      <c r="X1323">
        <v>18498</v>
      </c>
      <c r="Y1323">
        <v>0.1</v>
      </c>
      <c r="Z1323">
        <v>20</v>
      </c>
      <c r="AA1323">
        <v>19832</v>
      </c>
      <c r="AB1323">
        <v>7</v>
      </c>
      <c r="AC1323">
        <v>63.81</v>
      </c>
    </row>
    <row r="1324" spans="1:29" x14ac:dyDescent="0.3">
      <c r="A1324">
        <v>2000</v>
      </c>
      <c r="B1324">
        <v>5</v>
      </c>
      <c r="C1324" s="1">
        <v>36661</v>
      </c>
      <c r="D1324">
        <v>15200</v>
      </c>
      <c r="E1324">
        <v>361</v>
      </c>
      <c r="F1324">
        <v>551</v>
      </c>
      <c r="G1324">
        <v>466</v>
      </c>
      <c r="H1324">
        <v>240</v>
      </c>
      <c r="I1324">
        <v>5190</v>
      </c>
      <c r="J1324">
        <v>6447</v>
      </c>
      <c r="K1324">
        <v>22008</v>
      </c>
      <c r="L1324">
        <v>1</v>
      </c>
      <c r="M1324">
        <v>1498</v>
      </c>
      <c r="N1324">
        <v>861</v>
      </c>
      <c r="O1324">
        <v>26</v>
      </c>
      <c r="P1324">
        <v>2386</v>
      </c>
      <c r="Q1324">
        <v>2285</v>
      </c>
      <c r="R1324">
        <v>458</v>
      </c>
      <c r="S1324">
        <v>0</v>
      </c>
      <c r="T1324">
        <v>1827</v>
      </c>
      <c r="U1324">
        <v>2851</v>
      </c>
      <c r="V1324">
        <v>5724</v>
      </c>
      <c r="W1324">
        <v>12199</v>
      </c>
      <c r="X1324">
        <v>17795</v>
      </c>
      <c r="Y1324">
        <v>0.1</v>
      </c>
      <c r="Z1324">
        <v>19</v>
      </c>
      <c r="AA1324">
        <v>18854</v>
      </c>
      <c r="AB1324">
        <v>6</v>
      </c>
      <c r="AC1324">
        <v>64.14</v>
      </c>
    </row>
    <row r="1325" spans="1:29" x14ac:dyDescent="0.3">
      <c r="A1325">
        <v>2000</v>
      </c>
      <c r="B1325">
        <v>5</v>
      </c>
      <c r="C1325" s="1">
        <v>36662</v>
      </c>
      <c r="D1325">
        <v>16400</v>
      </c>
      <c r="E1325">
        <v>317</v>
      </c>
      <c r="F1325">
        <v>985</v>
      </c>
      <c r="G1325">
        <v>469</v>
      </c>
      <c r="H1325">
        <v>219</v>
      </c>
      <c r="I1325">
        <v>4830</v>
      </c>
      <c r="J1325">
        <v>6503</v>
      </c>
      <c r="K1325">
        <v>23220</v>
      </c>
      <c r="L1325">
        <v>3</v>
      </c>
      <c r="M1325">
        <v>1495</v>
      </c>
      <c r="N1325">
        <v>865</v>
      </c>
      <c r="O1325">
        <v>24</v>
      </c>
      <c r="P1325">
        <v>2387</v>
      </c>
      <c r="Q1325">
        <v>2323</v>
      </c>
      <c r="R1325">
        <v>458</v>
      </c>
      <c r="S1325">
        <v>0</v>
      </c>
      <c r="T1325">
        <v>1865</v>
      </c>
      <c r="U1325">
        <v>3010</v>
      </c>
      <c r="V1325">
        <v>5914</v>
      </c>
      <c r="W1325">
        <v>13185</v>
      </c>
      <c r="X1325">
        <v>18968</v>
      </c>
      <c r="Y1325">
        <v>0.1</v>
      </c>
      <c r="Z1325">
        <v>18</v>
      </c>
      <c r="AA1325">
        <v>20050</v>
      </c>
      <c r="AB1325">
        <v>5</v>
      </c>
      <c r="AC1325">
        <v>64.41</v>
      </c>
    </row>
    <row r="1326" spans="1:29" x14ac:dyDescent="0.3">
      <c r="A1326">
        <v>2000</v>
      </c>
      <c r="B1326">
        <v>5</v>
      </c>
      <c r="C1326" s="1">
        <v>36663</v>
      </c>
      <c r="D1326">
        <v>18200</v>
      </c>
      <c r="E1326">
        <v>289</v>
      </c>
      <c r="F1326">
        <v>836</v>
      </c>
      <c r="G1326">
        <v>465</v>
      </c>
      <c r="H1326">
        <v>300</v>
      </c>
      <c r="I1326">
        <v>4560</v>
      </c>
      <c r="J1326">
        <v>6161</v>
      </c>
      <c r="K1326">
        <v>24650</v>
      </c>
      <c r="L1326">
        <v>3</v>
      </c>
      <c r="M1326">
        <v>1491</v>
      </c>
      <c r="N1326">
        <v>862</v>
      </c>
      <c r="O1326">
        <v>25</v>
      </c>
      <c r="P1326">
        <v>2381</v>
      </c>
      <c r="Q1326">
        <v>2356</v>
      </c>
      <c r="R1326">
        <v>458</v>
      </c>
      <c r="S1326">
        <v>0</v>
      </c>
      <c r="T1326">
        <v>1898</v>
      </c>
      <c r="U1326">
        <v>3250</v>
      </c>
      <c r="V1326">
        <v>5796</v>
      </c>
      <c r="W1326">
        <v>14708</v>
      </c>
      <c r="X1326">
        <v>20371</v>
      </c>
      <c r="Y1326">
        <v>0.09</v>
      </c>
      <c r="Z1326">
        <v>17</v>
      </c>
      <c r="AA1326">
        <v>21472</v>
      </c>
      <c r="AB1326">
        <v>5</v>
      </c>
      <c r="AC1326">
        <v>64.62</v>
      </c>
    </row>
    <row r="1327" spans="1:29" x14ac:dyDescent="0.3">
      <c r="A1327">
        <v>2000</v>
      </c>
      <c r="B1327">
        <v>5</v>
      </c>
      <c r="C1327" s="1">
        <v>36664</v>
      </c>
      <c r="D1327">
        <v>19700</v>
      </c>
      <c r="E1327">
        <v>292</v>
      </c>
      <c r="F1327">
        <v>702</v>
      </c>
      <c r="G1327">
        <v>458</v>
      </c>
      <c r="H1327">
        <v>234</v>
      </c>
      <c r="I1327">
        <v>4260</v>
      </c>
      <c r="J1327">
        <v>5654</v>
      </c>
      <c r="K1327">
        <v>25646</v>
      </c>
      <c r="L1327">
        <v>6</v>
      </c>
      <c r="M1327">
        <v>1992</v>
      </c>
      <c r="N1327">
        <v>855</v>
      </c>
      <c r="O1327">
        <v>24</v>
      </c>
      <c r="P1327">
        <v>2877</v>
      </c>
      <c r="Q1327">
        <v>2355</v>
      </c>
      <c r="R1327">
        <v>458</v>
      </c>
      <c r="S1327">
        <v>0</v>
      </c>
      <c r="T1327">
        <v>1896</v>
      </c>
      <c r="U1327">
        <v>3449</v>
      </c>
      <c r="V1327">
        <v>4994</v>
      </c>
      <c r="W1327">
        <v>16012</v>
      </c>
      <c r="X1327">
        <v>20873</v>
      </c>
      <c r="Y1327">
        <v>0.11</v>
      </c>
      <c r="Z1327">
        <v>19</v>
      </c>
      <c r="AA1327">
        <v>22593</v>
      </c>
      <c r="AB1327">
        <v>8</v>
      </c>
      <c r="AC1327">
        <v>64.8</v>
      </c>
    </row>
    <row r="1328" spans="1:29" x14ac:dyDescent="0.3">
      <c r="A1328">
        <v>2000</v>
      </c>
      <c r="B1328">
        <v>5</v>
      </c>
      <c r="C1328" s="1">
        <v>36665</v>
      </c>
      <c r="D1328">
        <v>19700</v>
      </c>
      <c r="E1328">
        <v>305</v>
      </c>
      <c r="F1328">
        <v>620</v>
      </c>
      <c r="G1328">
        <v>450</v>
      </c>
      <c r="H1328">
        <v>298</v>
      </c>
      <c r="I1328">
        <v>4030</v>
      </c>
      <c r="J1328">
        <v>5398</v>
      </c>
      <c r="K1328">
        <v>25403</v>
      </c>
      <c r="L1328">
        <v>3</v>
      </c>
      <c r="M1328">
        <v>1744</v>
      </c>
      <c r="N1328">
        <v>862</v>
      </c>
      <c r="O1328">
        <v>29</v>
      </c>
      <c r="P1328">
        <v>2638</v>
      </c>
      <c r="Q1328">
        <v>2406</v>
      </c>
      <c r="R1328">
        <v>458</v>
      </c>
      <c r="S1328">
        <v>0</v>
      </c>
      <c r="T1328">
        <v>1947</v>
      </c>
      <c r="U1328">
        <v>3449</v>
      </c>
      <c r="V1328">
        <v>4943</v>
      </c>
      <c r="W1328">
        <v>16011</v>
      </c>
      <c r="X1328">
        <v>20818</v>
      </c>
      <c r="Y1328">
        <v>0.1</v>
      </c>
      <c r="Z1328">
        <v>18</v>
      </c>
      <c r="AA1328">
        <v>22491</v>
      </c>
      <c r="AB1328">
        <v>7</v>
      </c>
      <c r="AC1328">
        <v>64.98</v>
      </c>
    </row>
    <row r="1329" spans="1:29" x14ac:dyDescent="0.3">
      <c r="A1329">
        <v>2000</v>
      </c>
      <c r="B1329">
        <v>5</v>
      </c>
      <c r="C1329" s="1">
        <v>36666</v>
      </c>
      <c r="D1329">
        <v>18200</v>
      </c>
      <c r="E1329">
        <v>347</v>
      </c>
      <c r="F1329">
        <v>568</v>
      </c>
      <c r="G1329">
        <v>484</v>
      </c>
      <c r="H1329">
        <v>256</v>
      </c>
      <c r="I1329">
        <v>4000</v>
      </c>
      <c r="J1329">
        <v>5308</v>
      </c>
      <c r="K1329">
        <v>23855</v>
      </c>
      <c r="L1329">
        <v>3</v>
      </c>
      <c r="M1329">
        <v>1999</v>
      </c>
      <c r="N1329">
        <v>861</v>
      </c>
      <c r="O1329">
        <v>38</v>
      </c>
      <c r="P1329">
        <v>2901</v>
      </c>
      <c r="Q1329">
        <v>2449</v>
      </c>
      <c r="R1329">
        <v>0</v>
      </c>
      <c r="S1329">
        <v>0</v>
      </c>
      <c r="T1329">
        <v>2449</v>
      </c>
      <c r="U1329">
        <v>3250</v>
      </c>
      <c r="V1329">
        <v>4064</v>
      </c>
      <c r="W1329">
        <v>14612</v>
      </c>
      <c r="X1329">
        <v>18505</v>
      </c>
      <c r="Y1329">
        <v>0.12</v>
      </c>
      <c r="Z1329">
        <v>22</v>
      </c>
      <c r="AA1329">
        <v>20888</v>
      </c>
      <c r="AB1329">
        <v>11</v>
      </c>
      <c r="AC1329">
        <v>65.22</v>
      </c>
    </row>
    <row r="1330" spans="1:29" x14ac:dyDescent="0.3">
      <c r="A1330">
        <v>2000</v>
      </c>
      <c r="B1330">
        <v>5</v>
      </c>
      <c r="C1330" s="1">
        <v>36667</v>
      </c>
      <c r="D1330">
        <v>17000</v>
      </c>
      <c r="E1330">
        <v>390</v>
      </c>
      <c r="F1330">
        <v>528</v>
      </c>
      <c r="G1330">
        <v>478</v>
      </c>
      <c r="H1330">
        <v>266</v>
      </c>
      <c r="I1330">
        <v>4200</v>
      </c>
      <c r="J1330">
        <v>5472</v>
      </c>
      <c r="K1330">
        <v>22862</v>
      </c>
      <c r="L1330">
        <v>4</v>
      </c>
      <c r="M1330">
        <v>2500</v>
      </c>
      <c r="N1330">
        <v>862</v>
      </c>
      <c r="O1330">
        <v>38</v>
      </c>
      <c r="P1330">
        <v>3404</v>
      </c>
      <c r="Q1330">
        <v>2510</v>
      </c>
      <c r="R1330">
        <v>0</v>
      </c>
      <c r="S1330">
        <v>0</v>
      </c>
      <c r="T1330">
        <v>2510</v>
      </c>
      <c r="U1330">
        <v>3090</v>
      </c>
      <c r="V1330">
        <v>3526</v>
      </c>
      <c r="W1330">
        <v>13597</v>
      </c>
      <c r="X1330">
        <v>16948</v>
      </c>
      <c r="Y1330">
        <v>0.15</v>
      </c>
      <c r="Z1330">
        <v>26</v>
      </c>
      <c r="AA1330">
        <v>18662</v>
      </c>
      <c r="AB1330">
        <v>9</v>
      </c>
      <c r="AC1330">
        <v>65.5</v>
      </c>
    </row>
    <row r="1331" spans="1:29" x14ac:dyDescent="0.3">
      <c r="A1331">
        <v>2000</v>
      </c>
      <c r="B1331">
        <v>5</v>
      </c>
      <c r="C1331" s="1">
        <v>36668</v>
      </c>
      <c r="D1331">
        <v>17000</v>
      </c>
      <c r="E1331">
        <v>449</v>
      </c>
      <c r="F1331">
        <v>494</v>
      </c>
      <c r="G1331">
        <v>486</v>
      </c>
      <c r="H1331">
        <v>273</v>
      </c>
      <c r="I1331">
        <v>4170</v>
      </c>
      <c r="J1331">
        <v>5423</v>
      </c>
      <c r="K1331">
        <v>22872</v>
      </c>
      <c r="L1331">
        <v>3</v>
      </c>
      <c r="M1331">
        <v>2994</v>
      </c>
      <c r="N1331">
        <v>861</v>
      </c>
      <c r="O1331">
        <v>56</v>
      </c>
      <c r="P1331">
        <v>3914</v>
      </c>
      <c r="Q1331">
        <v>2499</v>
      </c>
      <c r="R1331">
        <v>0</v>
      </c>
      <c r="S1331">
        <v>0</v>
      </c>
      <c r="T1331">
        <v>2499</v>
      </c>
      <c r="U1331">
        <v>3090</v>
      </c>
      <c r="V1331">
        <v>2975</v>
      </c>
      <c r="W1331">
        <v>13659</v>
      </c>
      <c r="X1331">
        <v>16459</v>
      </c>
      <c r="Y1331">
        <v>0.16</v>
      </c>
      <c r="Z1331">
        <v>28</v>
      </c>
      <c r="AA1331">
        <v>18702</v>
      </c>
      <c r="AB1331">
        <v>12</v>
      </c>
      <c r="AC1331">
        <v>65.790000000000006</v>
      </c>
    </row>
    <row r="1332" spans="1:29" x14ac:dyDescent="0.3">
      <c r="A1332">
        <v>2000</v>
      </c>
      <c r="B1332">
        <v>5</v>
      </c>
      <c r="C1332" s="1">
        <v>36669</v>
      </c>
      <c r="D1332">
        <v>17200</v>
      </c>
      <c r="E1332">
        <v>529</v>
      </c>
      <c r="F1332">
        <v>459</v>
      </c>
      <c r="G1332">
        <v>480</v>
      </c>
      <c r="H1332">
        <v>236</v>
      </c>
      <c r="I1332">
        <v>4030</v>
      </c>
      <c r="J1332">
        <v>5205</v>
      </c>
      <c r="K1332">
        <v>22934</v>
      </c>
      <c r="L1332">
        <v>122</v>
      </c>
      <c r="M1332">
        <v>3246</v>
      </c>
      <c r="N1332">
        <v>861</v>
      </c>
      <c r="O1332">
        <v>71</v>
      </c>
      <c r="P1332">
        <v>4300</v>
      </c>
      <c r="Q1332">
        <v>2535</v>
      </c>
      <c r="R1332">
        <v>0</v>
      </c>
      <c r="S1332">
        <v>0</v>
      </c>
      <c r="T1332">
        <v>2535</v>
      </c>
      <c r="U1332">
        <v>3117</v>
      </c>
      <c r="V1332">
        <v>2374</v>
      </c>
      <c r="W1332">
        <v>13903</v>
      </c>
      <c r="X1332">
        <v>16099</v>
      </c>
      <c r="Y1332">
        <v>0.17</v>
      </c>
      <c r="Z1332">
        <v>30</v>
      </c>
      <c r="AA1332">
        <v>18904</v>
      </c>
      <c r="AB1332">
        <v>15</v>
      </c>
      <c r="AC1332">
        <v>66.069999999999993</v>
      </c>
    </row>
    <row r="1333" spans="1:29" x14ac:dyDescent="0.3">
      <c r="A1333">
        <v>2000</v>
      </c>
      <c r="B1333">
        <v>5</v>
      </c>
      <c r="C1333" s="1">
        <v>36670</v>
      </c>
      <c r="D1333">
        <v>17000</v>
      </c>
      <c r="E1333">
        <v>556</v>
      </c>
      <c r="F1333">
        <v>432</v>
      </c>
      <c r="G1333">
        <v>489</v>
      </c>
      <c r="H1333">
        <v>226</v>
      </c>
      <c r="I1333">
        <v>4090</v>
      </c>
      <c r="J1333">
        <v>5237</v>
      </c>
      <c r="K1333">
        <v>22793</v>
      </c>
      <c r="L1333">
        <v>193</v>
      </c>
      <c r="M1333">
        <v>3803</v>
      </c>
      <c r="N1333">
        <v>865</v>
      </c>
      <c r="O1333">
        <v>69</v>
      </c>
      <c r="P1333">
        <v>4930</v>
      </c>
      <c r="Q1333">
        <v>2605</v>
      </c>
      <c r="R1333">
        <v>0</v>
      </c>
      <c r="S1333">
        <v>0</v>
      </c>
      <c r="T1333">
        <v>2605</v>
      </c>
      <c r="U1333">
        <v>3090</v>
      </c>
      <c r="V1333">
        <v>1703</v>
      </c>
      <c r="W1333">
        <v>13737</v>
      </c>
      <c r="X1333">
        <v>15258</v>
      </c>
      <c r="Y1333">
        <v>0.2</v>
      </c>
      <c r="Z1333">
        <v>33</v>
      </c>
      <c r="AA1333">
        <v>18703</v>
      </c>
      <c r="AB1333">
        <v>18</v>
      </c>
      <c r="AC1333">
        <v>66.38</v>
      </c>
    </row>
    <row r="1334" spans="1:29" x14ac:dyDescent="0.3">
      <c r="A1334">
        <v>2000</v>
      </c>
      <c r="B1334">
        <v>5</v>
      </c>
      <c r="C1334" s="1">
        <v>36671</v>
      </c>
      <c r="D1334">
        <v>17300</v>
      </c>
      <c r="E1334">
        <v>609</v>
      </c>
      <c r="F1334">
        <v>410</v>
      </c>
      <c r="G1334">
        <v>490</v>
      </c>
      <c r="H1334">
        <v>234</v>
      </c>
      <c r="I1334">
        <v>4010</v>
      </c>
      <c r="J1334">
        <v>5144</v>
      </c>
      <c r="K1334">
        <v>23053</v>
      </c>
      <c r="L1334">
        <v>195</v>
      </c>
      <c r="M1334">
        <v>-77</v>
      </c>
      <c r="N1334">
        <v>1790</v>
      </c>
      <c r="O1334">
        <v>61</v>
      </c>
      <c r="P1334">
        <v>1969</v>
      </c>
      <c r="Q1334">
        <v>2652</v>
      </c>
      <c r="R1334">
        <v>0</v>
      </c>
      <c r="S1334">
        <v>0</v>
      </c>
      <c r="T1334">
        <v>2652</v>
      </c>
      <c r="U1334">
        <v>3130</v>
      </c>
      <c r="V1334">
        <v>4581</v>
      </c>
      <c r="W1334">
        <v>14037</v>
      </c>
      <c r="X1334">
        <v>18432</v>
      </c>
      <c r="Y1334">
        <v>7.0000000000000007E-2</v>
      </c>
      <c r="Z1334">
        <v>20</v>
      </c>
      <c r="AA1334">
        <v>20049</v>
      </c>
      <c r="AB1334">
        <v>8</v>
      </c>
      <c r="AC1334">
        <v>66.55</v>
      </c>
    </row>
    <row r="1335" spans="1:29" x14ac:dyDescent="0.3">
      <c r="A1335">
        <v>2000</v>
      </c>
      <c r="B1335">
        <v>5</v>
      </c>
      <c r="C1335" s="1">
        <v>36672</v>
      </c>
      <c r="D1335">
        <v>17100</v>
      </c>
      <c r="E1335">
        <v>641</v>
      </c>
      <c r="F1335">
        <v>384</v>
      </c>
      <c r="G1335">
        <v>496</v>
      </c>
      <c r="H1335">
        <v>271</v>
      </c>
      <c r="I1335">
        <v>4000</v>
      </c>
      <c r="J1335">
        <v>5151</v>
      </c>
      <c r="K1335">
        <v>22892</v>
      </c>
      <c r="L1335">
        <v>206</v>
      </c>
      <c r="M1335">
        <v>0</v>
      </c>
      <c r="N1335">
        <v>2781</v>
      </c>
      <c r="O1335">
        <v>47</v>
      </c>
      <c r="P1335">
        <v>3034</v>
      </c>
      <c r="Q1335">
        <v>2630</v>
      </c>
      <c r="R1335">
        <v>0</v>
      </c>
      <c r="S1335">
        <v>0</v>
      </c>
      <c r="T1335">
        <v>2630</v>
      </c>
      <c r="U1335">
        <v>5529</v>
      </c>
      <c r="V1335">
        <v>5936</v>
      </c>
      <c r="W1335">
        <v>11475</v>
      </c>
      <c r="X1335">
        <v>17228</v>
      </c>
      <c r="Y1335">
        <v>0.12</v>
      </c>
      <c r="Z1335">
        <v>25</v>
      </c>
      <c r="AA1335">
        <v>18892</v>
      </c>
      <c r="AB1335">
        <v>9</v>
      </c>
      <c r="AC1335">
        <v>66.75</v>
      </c>
    </row>
    <row r="1336" spans="1:29" x14ac:dyDescent="0.3">
      <c r="A1336">
        <v>2000</v>
      </c>
      <c r="B1336">
        <v>5</v>
      </c>
      <c r="C1336" s="1">
        <v>36673</v>
      </c>
      <c r="D1336">
        <v>17000</v>
      </c>
      <c r="E1336">
        <v>613</v>
      </c>
      <c r="F1336">
        <v>353</v>
      </c>
      <c r="G1336">
        <v>496</v>
      </c>
      <c r="H1336">
        <v>231</v>
      </c>
      <c r="I1336">
        <v>3840</v>
      </c>
      <c r="J1336">
        <v>4920</v>
      </c>
      <c r="K1336">
        <v>22533</v>
      </c>
      <c r="L1336">
        <v>207</v>
      </c>
      <c r="M1336">
        <v>0</v>
      </c>
      <c r="N1336">
        <v>2780</v>
      </c>
      <c r="O1336">
        <v>55</v>
      </c>
      <c r="P1336">
        <v>3042</v>
      </c>
      <c r="Q1336">
        <v>2687</v>
      </c>
      <c r="R1336">
        <v>0</v>
      </c>
      <c r="S1336">
        <v>0</v>
      </c>
      <c r="T1336">
        <v>2687</v>
      </c>
      <c r="U1336">
        <v>7071</v>
      </c>
      <c r="V1336">
        <v>7203</v>
      </c>
      <c r="W1336">
        <v>9790</v>
      </c>
      <c r="X1336">
        <v>16804</v>
      </c>
      <c r="Y1336">
        <v>0.12</v>
      </c>
      <c r="Z1336">
        <v>25</v>
      </c>
      <c r="AA1336">
        <v>18693</v>
      </c>
      <c r="AB1336">
        <v>10</v>
      </c>
      <c r="AC1336">
        <v>66.95</v>
      </c>
    </row>
    <row r="1337" spans="1:29" x14ac:dyDescent="0.3">
      <c r="A1337">
        <v>2000</v>
      </c>
      <c r="B1337">
        <v>5</v>
      </c>
      <c r="C1337" s="1">
        <v>36674</v>
      </c>
      <c r="D1337">
        <v>16300</v>
      </c>
      <c r="E1337">
        <v>605</v>
      </c>
      <c r="F1337">
        <v>323</v>
      </c>
      <c r="G1337">
        <v>494</v>
      </c>
      <c r="H1337">
        <v>213</v>
      </c>
      <c r="I1337">
        <v>3740</v>
      </c>
      <c r="J1337">
        <v>4770</v>
      </c>
      <c r="K1337">
        <v>21675</v>
      </c>
      <c r="L1337">
        <v>206</v>
      </c>
      <c r="M1337">
        <v>0</v>
      </c>
      <c r="N1337">
        <v>2788</v>
      </c>
      <c r="O1337">
        <v>55</v>
      </c>
      <c r="P1337">
        <v>3049</v>
      </c>
      <c r="Q1337">
        <v>2749</v>
      </c>
      <c r="R1337">
        <v>0</v>
      </c>
      <c r="S1337">
        <v>0</v>
      </c>
      <c r="T1337">
        <v>2749</v>
      </c>
      <c r="U1337">
        <v>6866</v>
      </c>
      <c r="V1337">
        <v>6800</v>
      </c>
      <c r="W1337">
        <v>9269</v>
      </c>
      <c r="X1337">
        <v>15877</v>
      </c>
      <c r="Y1337">
        <v>0.12</v>
      </c>
      <c r="Z1337">
        <v>27</v>
      </c>
      <c r="AA1337">
        <v>17935</v>
      </c>
      <c r="AB1337">
        <v>11</v>
      </c>
      <c r="AC1337">
        <v>67.180000000000007</v>
      </c>
    </row>
    <row r="1338" spans="1:29" x14ac:dyDescent="0.3">
      <c r="A1338">
        <v>2000</v>
      </c>
      <c r="B1338">
        <v>5</v>
      </c>
      <c r="C1338" s="1">
        <v>36675</v>
      </c>
      <c r="D1338">
        <v>16000</v>
      </c>
      <c r="E1338">
        <v>627</v>
      </c>
      <c r="F1338">
        <v>299</v>
      </c>
      <c r="G1338">
        <v>492</v>
      </c>
      <c r="H1338">
        <v>216</v>
      </c>
      <c r="I1338">
        <v>3560</v>
      </c>
      <c r="J1338">
        <v>4567</v>
      </c>
      <c r="K1338">
        <v>21194</v>
      </c>
      <c r="L1338">
        <v>208</v>
      </c>
      <c r="M1338">
        <v>5001</v>
      </c>
      <c r="N1338">
        <v>2766</v>
      </c>
      <c r="O1338">
        <v>53</v>
      </c>
      <c r="P1338">
        <v>8028</v>
      </c>
      <c r="Q1338">
        <v>2799</v>
      </c>
      <c r="R1338">
        <v>0</v>
      </c>
      <c r="S1338">
        <v>0</v>
      </c>
      <c r="T1338">
        <v>2799</v>
      </c>
      <c r="U1338">
        <v>6778</v>
      </c>
      <c r="V1338">
        <v>1498</v>
      </c>
      <c r="W1338">
        <v>9065</v>
      </c>
      <c r="X1338">
        <v>10367</v>
      </c>
      <c r="Y1338">
        <v>0.36</v>
      </c>
      <c r="Z1338">
        <v>51</v>
      </c>
      <c r="AA1338">
        <v>17634</v>
      </c>
      <c r="AB1338">
        <v>41</v>
      </c>
      <c r="AC1338">
        <v>67.680000000000007</v>
      </c>
    </row>
    <row r="1339" spans="1:29" x14ac:dyDescent="0.3">
      <c r="A1339">
        <v>2000</v>
      </c>
      <c r="B1339">
        <v>5</v>
      </c>
      <c r="C1339" s="1">
        <v>36676</v>
      </c>
      <c r="D1339">
        <v>16100</v>
      </c>
      <c r="E1339">
        <v>636</v>
      </c>
      <c r="F1339">
        <v>278</v>
      </c>
      <c r="G1339">
        <v>483</v>
      </c>
      <c r="H1339">
        <v>216</v>
      </c>
      <c r="I1339">
        <v>3430</v>
      </c>
      <c r="J1339">
        <v>4407</v>
      </c>
      <c r="K1339">
        <v>21143</v>
      </c>
      <c r="L1339">
        <v>206</v>
      </c>
      <c r="M1339">
        <v>3234</v>
      </c>
      <c r="N1339">
        <v>2764</v>
      </c>
      <c r="O1339">
        <v>60</v>
      </c>
      <c r="P1339">
        <v>6264</v>
      </c>
      <c r="Q1339">
        <v>2867</v>
      </c>
      <c r="R1339">
        <v>0</v>
      </c>
      <c r="S1339">
        <v>0</v>
      </c>
      <c r="T1339">
        <v>2867</v>
      </c>
      <c r="U1339">
        <v>6807</v>
      </c>
      <c r="V1339">
        <v>3087</v>
      </c>
      <c r="W1339">
        <v>9126</v>
      </c>
      <c r="X1339">
        <v>12012</v>
      </c>
      <c r="Y1339">
        <v>0.28000000000000003</v>
      </c>
      <c r="Z1339">
        <v>43</v>
      </c>
      <c r="AA1339">
        <v>17713</v>
      </c>
      <c r="AB1339">
        <v>32</v>
      </c>
      <c r="AC1339">
        <v>68.05</v>
      </c>
    </row>
    <row r="1340" spans="1:29" x14ac:dyDescent="0.3">
      <c r="A1340">
        <v>2000</v>
      </c>
      <c r="B1340">
        <v>5</v>
      </c>
      <c r="C1340" s="1">
        <v>36677</v>
      </c>
      <c r="D1340">
        <v>16000</v>
      </c>
      <c r="E1340">
        <v>637</v>
      </c>
      <c r="F1340">
        <v>257</v>
      </c>
      <c r="G1340">
        <v>495</v>
      </c>
      <c r="H1340">
        <v>252</v>
      </c>
      <c r="I1340">
        <v>3350</v>
      </c>
      <c r="J1340">
        <v>4354</v>
      </c>
      <c r="K1340">
        <v>20991</v>
      </c>
      <c r="L1340">
        <v>205</v>
      </c>
      <c r="M1340">
        <v>3800</v>
      </c>
      <c r="N1340">
        <v>2765</v>
      </c>
      <c r="O1340">
        <v>61</v>
      </c>
      <c r="P1340">
        <v>6831</v>
      </c>
      <c r="Q1340">
        <v>2840</v>
      </c>
      <c r="R1340">
        <v>0</v>
      </c>
      <c r="S1340">
        <v>0</v>
      </c>
      <c r="T1340">
        <v>2840</v>
      </c>
      <c r="U1340">
        <v>6778</v>
      </c>
      <c r="V1340">
        <v>2455</v>
      </c>
      <c r="W1340">
        <v>9064</v>
      </c>
      <c r="X1340">
        <v>11320</v>
      </c>
      <c r="Y1340">
        <v>0.31</v>
      </c>
      <c r="Z1340">
        <v>46</v>
      </c>
      <c r="AA1340">
        <v>17641</v>
      </c>
      <c r="AB1340">
        <v>36</v>
      </c>
      <c r="AC1340">
        <v>68.44</v>
      </c>
    </row>
    <row r="1341" spans="1:29" x14ac:dyDescent="0.3">
      <c r="A1341">
        <v>2000</v>
      </c>
      <c r="B1341">
        <v>6</v>
      </c>
      <c r="C1341" s="1">
        <v>36678</v>
      </c>
      <c r="D1341">
        <v>15600</v>
      </c>
      <c r="E1341">
        <v>626</v>
      </c>
      <c r="F1341">
        <v>245</v>
      </c>
      <c r="G1341">
        <v>499</v>
      </c>
      <c r="H1341">
        <v>266</v>
      </c>
      <c r="I1341">
        <v>3300</v>
      </c>
      <c r="J1341">
        <v>4310</v>
      </c>
      <c r="K1341">
        <v>20536</v>
      </c>
      <c r="L1341">
        <v>333</v>
      </c>
      <c r="M1341">
        <v>6000</v>
      </c>
      <c r="N1341">
        <v>1517</v>
      </c>
      <c r="O1341">
        <v>55</v>
      </c>
      <c r="P1341">
        <v>7905</v>
      </c>
      <c r="Q1341">
        <v>2988</v>
      </c>
      <c r="R1341">
        <v>0</v>
      </c>
      <c r="S1341">
        <v>0</v>
      </c>
      <c r="T1341">
        <v>2988</v>
      </c>
      <c r="U1341">
        <v>6661</v>
      </c>
      <c r="V1341">
        <v>1123</v>
      </c>
      <c r="W1341">
        <v>8729</v>
      </c>
      <c r="X1341">
        <v>9643</v>
      </c>
      <c r="Y1341">
        <v>0.36</v>
      </c>
      <c r="Z1341">
        <v>53</v>
      </c>
      <c r="AA1341">
        <v>17236</v>
      </c>
      <c r="AB1341">
        <v>44</v>
      </c>
      <c r="AC1341">
        <v>68.91</v>
      </c>
    </row>
    <row r="1342" spans="1:29" x14ac:dyDescent="0.3">
      <c r="A1342">
        <v>2000</v>
      </c>
      <c r="B1342">
        <v>6</v>
      </c>
      <c r="C1342" s="1">
        <v>36679</v>
      </c>
      <c r="D1342">
        <v>15500</v>
      </c>
      <c r="E1342">
        <v>622</v>
      </c>
      <c r="F1342">
        <v>231</v>
      </c>
      <c r="G1342">
        <v>488</v>
      </c>
      <c r="H1342">
        <v>195</v>
      </c>
      <c r="I1342">
        <v>3250</v>
      </c>
      <c r="J1342">
        <v>4164</v>
      </c>
      <c r="K1342">
        <v>20286</v>
      </c>
      <c r="L1342">
        <v>401</v>
      </c>
      <c r="M1342">
        <v>5999</v>
      </c>
      <c r="N1342">
        <v>1000</v>
      </c>
      <c r="O1342">
        <v>57</v>
      </c>
      <c r="P1342">
        <v>7457</v>
      </c>
      <c r="Q1342">
        <v>2933</v>
      </c>
      <c r="R1342">
        <v>0</v>
      </c>
      <c r="S1342">
        <v>0</v>
      </c>
      <c r="T1342">
        <v>2933</v>
      </c>
      <c r="U1342">
        <v>6632</v>
      </c>
      <c r="V1342">
        <v>1432</v>
      </c>
      <c r="W1342">
        <v>8669</v>
      </c>
      <c r="X1342">
        <v>9896</v>
      </c>
      <c r="Y1342">
        <v>0.34</v>
      </c>
      <c r="Z1342">
        <v>51</v>
      </c>
      <c r="AA1342">
        <v>17036</v>
      </c>
      <c r="AB1342">
        <v>42</v>
      </c>
      <c r="AC1342">
        <v>69.34</v>
      </c>
    </row>
    <row r="1343" spans="1:29" x14ac:dyDescent="0.3">
      <c r="A1343">
        <v>2000</v>
      </c>
      <c r="B1343">
        <v>6</v>
      </c>
      <c r="C1343" s="1">
        <v>36680</v>
      </c>
      <c r="D1343">
        <v>15400</v>
      </c>
      <c r="E1343">
        <v>648</v>
      </c>
      <c r="F1343">
        <v>217</v>
      </c>
      <c r="G1343">
        <v>483</v>
      </c>
      <c r="H1343">
        <v>206</v>
      </c>
      <c r="I1343">
        <v>3310</v>
      </c>
      <c r="J1343">
        <v>4216</v>
      </c>
      <c r="K1343">
        <v>20264</v>
      </c>
      <c r="L1343">
        <v>351</v>
      </c>
      <c r="M1343">
        <v>6000</v>
      </c>
      <c r="N1343">
        <v>999</v>
      </c>
      <c r="O1343">
        <v>45</v>
      </c>
      <c r="P1343">
        <v>7395</v>
      </c>
      <c r="Q1343">
        <v>2999</v>
      </c>
      <c r="R1343">
        <v>0</v>
      </c>
      <c r="S1343">
        <v>0</v>
      </c>
      <c r="T1343">
        <v>2999</v>
      </c>
      <c r="U1343">
        <v>6602</v>
      </c>
      <c r="V1343">
        <v>1474</v>
      </c>
      <c r="W1343">
        <v>8606</v>
      </c>
      <c r="X1343">
        <v>9870</v>
      </c>
      <c r="Y1343">
        <v>0.34</v>
      </c>
      <c r="Z1343">
        <v>51</v>
      </c>
      <c r="AA1343">
        <v>16954</v>
      </c>
      <c r="AB1343">
        <v>42</v>
      </c>
      <c r="AC1343">
        <v>69.739999999999995</v>
      </c>
    </row>
    <row r="1344" spans="1:29" x14ac:dyDescent="0.3">
      <c r="A1344">
        <v>2000</v>
      </c>
      <c r="B1344">
        <v>6</v>
      </c>
      <c r="C1344" s="1">
        <v>36681</v>
      </c>
      <c r="D1344">
        <v>14800</v>
      </c>
      <c r="E1344">
        <v>639</v>
      </c>
      <c r="F1344">
        <v>202</v>
      </c>
      <c r="G1344">
        <v>493</v>
      </c>
      <c r="H1344">
        <v>274</v>
      </c>
      <c r="I1344">
        <v>3410</v>
      </c>
      <c r="J1344">
        <v>4379</v>
      </c>
      <c r="K1344">
        <v>19818</v>
      </c>
      <c r="L1344">
        <v>395</v>
      </c>
      <c r="M1344">
        <v>5991</v>
      </c>
      <c r="N1344">
        <v>1000</v>
      </c>
      <c r="O1344">
        <v>40</v>
      </c>
      <c r="P1344">
        <v>7426</v>
      </c>
      <c r="Q1344">
        <v>3074</v>
      </c>
      <c r="R1344">
        <v>0</v>
      </c>
      <c r="S1344">
        <v>0</v>
      </c>
      <c r="T1344">
        <v>3074</v>
      </c>
      <c r="U1344">
        <v>6426</v>
      </c>
      <c r="V1344">
        <v>1381</v>
      </c>
      <c r="W1344">
        <v>8152</v>
      </c>
      <c r="X1344">
        <v>9318</v>
      </c>
      <c r="Y1344">
        <v>0.35</v>
      </c>
      <c r="Z1344">
        <v>53</v>
      </c>
      <c r="AA1344">
        <v>16408</v>
      </c>
      <c r="AB1344">
        <v>43</v>
      </c>
      <c r="AC1344">
        <v>70.17</v>
      </c>
    </row>
    <row r="1345" spans="1:29" x14ac:dyDescent="0.3">
      <c r="A1345">
        <v>2000</v>
      </c>
      <c r="B1345">
        <v>6</v>
      </c>
      <c r="C1345" s="1">
        <v>36682</v>
      </c>
      <c r="D1345">
        <v>15200</v>
      </c>
      <c r="E1345">
        <v>646</v>
      </c>
      <c r="F1345">
        <v>192</v>
      </c>
      <c r="G1345">
        <v>500</v>
      </c>
      <c r="H1345">
        <v>289</v>
      </c>
      <c r="I1345">
        <v>3400</v>
      </c>
      <c r="J1345">
        <v>4381</v>
      </c>
      <c r="K1345">
        <v>20227</v>
      </c>
      <c r="L1345">
        <v>389</v>
      </c>
      <c r="M1345">
        <v>5992</v>
      </c>
      <c r="N1345">
        <v>1488</v>
      </c>
      <c r="O1345">
        <v>39</v>
      </c>
      <c r="P1345">
        <v>7908</v>
      </c>
      <c r="Q1345">
        <v>3108</v>
      </c>
      <c r="R1345">
        <v>0</v>
      </c>
      <c r="S1345">
        <v>0</v>
      </c>
      <c r="T1345">
        <v>3108</v>
      </c>
      <c r="U1345">
        <v>4302</v>
      </c>
      <c r="V1345">
        <v>-1245</v>
      </c>
      <c r="W1345">
        <v>10674</v>
      </c>
      <c r="X1345">
        <v>9211</v>
      </c>
      <c r="Y1345">
        <v>0.36</v>
      </c>
      <c r="Z1345">
        <v>54</v>
      </c>
      <c r="AA1345">
        <v>16827</v>
      </c>
      <c r="AB1345">
        <v>45</v>
      </c>
      <c r="AC1345">
        <v>70.569999999999993</v>
      </c>
    </row>
    <row r="1346" spans="1:29" x14ac:dyDescent="0.3">
      <c r="A1346">
        <v>2000</v>
      </c>
      <c r="B1346">
        <v>6</v>
      </c>
      <c r="C1346" s="1">
        <v>36683</v>
      </c>
      <c r="D1346">
        <v>15600</v>
      </c>
      <c r="E1346">
        <v>648</v>
      </c>
      <c r="F1346">
        <v>184</v>
      </c>
      <c r="G1346">
        <v>500</v>
      </c>
      <c r="H1346">
        <v>234</v>
      </c>
      <c r="I1346">
        <v>3290</v>
      </c>
      <c r="J1346">
        <v>4208</v>
      </c>
      <c r="K1346">
        <v>20456</v>
      </c>
      <c r="L1346">
        <v>395</v>
      </c>
      <c r="M1346">
        <v>5490</v>
      </c>
      <c r="N1346">
        <v>1654</v>
      </c>
      <c r="O1346">
        <v>40</v>
      </c>
      <c r="P1346">
        <v>7579</v>
      </c>
      <c r="Q1346">
        <v>3178</v>
      </c>
      <c r="R1346">
        <v>0</v>
      </c>
      <c r="S1346">
        <v>0</v>
      </c>
      <c r="T1346">
        <v>3178</v>
      </c>
      <c r="U1346">
        <v>2904</v>
      </c>
      <c r="V1346">
        <v>-2533</v>
      </c>
      <c r="W1346">
        <v>12454</v>
      </c>
      <c r="X1346">
        <v>9698</v>
      </c>
      <c r="Y1346">
        <v>0.34</v>
      </c>
      <c r="Z1346">
        <v>53</v>
      </c>
      <c r="AA1346">
        <v>17166</v>
      </c>
      <c r="AB1346">
        <v>44</v>
      </c>
      <c r="AC1346">
        <v>70.92</v>
      </c>
    </row>
    <row r="1347" spans="1:29" x14ac:dyDescent="0.3">
      <c r="A1347">
        <v>2000</v>
      </c>
      <c r="B1347">
        <v>6</v>
      </c>
      <c r="C1347" s="1">
        <v>36684</v>
      </c>
      <c r="D1347">
        <v>15100</v>
      </c>
      <c r="E1347">
        <v>657</v>
      </c>
      <c r="F1347">
        <v>173</v>
      </c>
      <c r="G1347">
        <v>498</v>
      </c>
      <c r="H1347">
        <v>230</v>
      </c>
      <c r="I1347">
        <v>3150</v>
      </c>
      <c r="J1347">
        <v>4051</v>
      </c>
      <c r="K1347">
        <v>19808</v>
      </c>
      <c r="L1347">
        <v>394</v>
      </c>
      <c r="M1347">
        <v>5444</v>
      </c>
      <c r="N1347">
        <v>1652</v>
      </c>
      <c r="O1347">
        <v>42</v>
      </c>
      <c r="P1347">
        <v>7532</v>
      </c>
      <c r="Q1347">
        <v>3194</v>
      </c>
      <c r="R1347">
        <v>0</v>
      </c>
      <c r="S1347">
        <v>0</v>
      </c>
      <c r="T1347">
        <v>3194</v>
      </c>
      <c r="U1347">
        <v>2837</v>
      </c>
      <c r="V1347">
        <v>-2719</v>
      </c>
      <c r="W1347">
        <v>12025</v>
      </c>
      <c r="X1347">
        <v>9082</v>
      </c>
      <c r="Y1347">
        <v>0.35</v>
      </c>
      <c r="Z1347">
        <v>54</v>
      </c>
      <c r="AA1347">
        <v>16658</v>
      </c>
      <c r="AB1347">
        <v>45</v>
      </c>
      <c r="AC1347">
        <v>71.3</v>
      </c>
    </row>
    <row r="1348" spans="1:29" x14ac:dyDescent="0.3">
      <c r="A1348">
        <v>2000</v>
      </c>
      <c r="B1348">
        <v>6</v>
      </c>
      <c r="C1348" s="1">
        <v>36685</v>
      </c>
      <c r="D1348">
        <v>15300</v>
      </c>
      <c r="E1348">
        <v>664</v>
      </c>
      <c r="F1348">
        <v>187</v>
      </c>
      <c r="G1348">
        <v>487</v>
      </c>
      <c r="H1348">
        <v>231</v>
      </c>
      <c r="I1348">
        <v>3210</v>
      </c>
      <c r="J1348">
        <v>4115</v>
      </c>
      <c r="K1348">
        <v>20079</v>
      </c>
      <c r="L1348">
        <v>368</v>
      </c>
      <c r="M1348">
        <v>5302</v>
      </c>
      <c r="N1348">
        <v>1646</v>
      </c>
      <c r="O1348">
        <v>51</v>
      </c>
      <c r="P1348">
        <v>7367</v>
      </c>
      <c r="Q1348">
        <v>3244</v>
      </c>
      <c r="R1348">
        <v>229</v>
      </c>
      <c r="S1348">
        <v>0</v>
      </c>
      <c r="T1348">
        <v>3015</v>
      </c>
      <c r="U1348">
        <v>2864</v>
      </c>
      <c r="V1348">
        <v>-2347</v>
      </c>
      <c r="W1348">
        <v>12256</v>
      </c>
      <c r="X1348">
        <v>9697</v>
      </c>
      <c r="Y1348">
        <v>0.34</v>
      </c>
      <c r="Z1348">
        <v>52</v>
      </c>
      <c r="AA1348">
        <v>16869</v>
      </c>
      <c r="AB1348">
        <v>43</v>
      </c>
      <c r="AC1348">
        <v>71.61</v>
      </c>
    </row>
    <row r="1349" spans="1:29" x14ac:dyDescent="0.3">
      <c r="A1349">
        <v>2000</v>
      </c>
      <c r="B1349">
        <v>6</v>
      </c>
      <c r="C1349" s="1">
        <v>36686</v>
      </c>
      <c r="D1349">
        <v>15300</v>
      </c>
      <c r="E1349">
        <v>636</v>
      </c>
      <c r="F1349">
        <v>240</v>
      </c>
      <c r="G1349">
        <v>487</v>
      </c>
      <c r="H1349">
        <v>257</v>
      </c>
      <c r="I1349">
        <v>3360</v>
      </c>
      <c r="J1349">
        <v>4344</v>
      </c>
      <c r="K1349">
        <v>20280</v>
      </c>
      <c r="L1349">
        <v>386</v>
      </c>
      <c r="M1349">
        <v>4788</v>
      </c>
      <c r="N1349">
        <v>2280</v>
      </c>
      <c r="O1349">
        <v>66</v>
      </c>
      <c r="P1349">
        <v>7520</v>
      </c>
      <c r="Q1349">
        <v>3319</v>
      </c>
      <c r="R1349">
        <v>229</v>
      </c>
      <c r="S1349">
        <v>0</v>
      </c>
      <c r="T1349">
        <v>3090</v>
      </c>
      <c r="U1349">
        <v>5131</v>
      </c>
      <c r="V1349">
        <v>-54</v>
      </c>
      <c r="W1349">
        <v>9940</v>
      </c>
      <c r="X1349">
        <v>9669</v>
      </c>
      <c r="Y1349">
        <v>0.34</v>
      </c>
      <c r="Z1349">
        <v>52</v>
      </c>
      <c r="AA1349">
        <v>16920</v>
      </c>
      <c r="AB1349">
        <v>43</v>
      </c>
      <c r="AC1349">
        <v>71.900000000000006</v>
      </c>
    </row>
    <row r="1350" spans="1:29" x14ac:dyDescent="0.3">
      <c r="A1350">
        <v>2000</v>
      </c>
      <c r="B1350">
        <v>6</v>
      </c>
      <c r="C1350" s="1">
        <v>36687</v>
      </c>
      <c r="D1350">
        <v>16400</v>
      </c>
      <c r="E1350">
        <v>600</v>
      </c>
      <c r="F1350">
        <v>215</v>
      </c>
      <c r="G1350">
        <v>484</v>
      </c>
      <c r="H1350">
        <v>240</v>
      </c>
      <c r="I1350">
        <v>3360</v>
      </c>
      <c r="J1350">
        <v>4299</v>
      </c>
      <c r="K1350">
        <v>21299</v>
      </c>
      <c r="L1350">
        <v>397</v>
      </c>
      <c r="M1350">
        <v>4268</v>
      </c>
      <c r="N1350">
        <v>2528</v>
      </c>
      <c r="O1350">
        <v>60</v>
      </c>
      <c r="P1350">
        <v>7253</v>
      </c>
      <c r="Q1350">
        <v>3369</v>
      </c>
      <c r="R1350">
        <v>229</v>
      </c>
      <c r="S1350">
        <v>0</v>
      </c>
      <c r="T1350">
        <v>3140</v>
      </c>
      <c r="U1350">
        <v>6895</v>
      </c>
      <c r="V1350">
        <v>1900</v>
      </c>
      <c r="W1350">
        <v>9226</v>
      </c>
      <c r="X1350">
        <v>10906</v>
      </c>
      <c r="Y1350">
        <v>0.31</v>
      </c>
      <c r="Z1350">
        <v>49</v>
      </c>
      <c r="AA1350">
        <v>17939</v>
      </c>
      <c r="AB1350">
        <v>39</v>
      </c>
      <c r="AC1350">
        <v>72.099999999999994</v>
      </c>
    </row>
    <row r="1351" spans="1:29" x14ac:dyDescent="0.3">
      <c r="A1351">
        <v>2000</v>
      </c>
      <c r="B1351">
        <v>6</v>
      </c>
      <c r="C1351" s="1">
        <v>36688</v>
      </c>
      <c r="D1351">
        <v>16900</v>
      </c>
      <c r="E1351">
        <v>575</v>
      </c>
      <c r="F1351">
        <v>194</v>
      </c>
      <c r="G1351">
        <v>476</v>
      </c>
      <c r="H1351">
        <v>274</v>
      </c>
      <c r="I1351">
        <v>3520</v>
      </c>
      <c r="J1351">
        <v>4464</v>
      </c>
      <c r="K1351">
        <v>21939</v>
      </c>
      <c r="L1351">
        <v>401</v>
      </c>
      <c r="M1351">
        <v>4399</v>
      </c>
      <c r="N1351">
        <v>2525</v>
      </c>
      <c r="O1351">
        <v>60</v>
      </c>
      <c r="P1351">
        <v>7385</v>
      </c>
      <c r="Q1351">
        <v>3419</v>
      </c>
      <c r="R1351">
        <v>229</v>
      </c>
      <c r="S1351">
        <v>0</v>
      </c>
      <c r="T1351">
        <v>3190</v>
      </c>
      <c r="U1351">
        <v>7042</v>
      </c>
      <c r="V1351">
        <v>2048</v>
      </c>
      <c r="W1351">
        <v>9540</v>
      </c>
      <c r="X1351">
        <v>11365</v>
      </c>
      <c r="Y1351">
        <v>0.31</v>
      </c>
      <c r="Z1351">
        <v>48</v>
      </c>
      <c r="AA1351">
        <v>18419</v>
      </c>
      <c r="AB1351">
        <v>38</v>
      </c>
      <c r="AC1351">
        <v>72.27</v>
      </c>
    </row>
    <row r="1352" spans="1:29" x14ac:dyDescent="0.3">
      <c r="A1352">
        <v>2000</v>
      </c>
      <c r="B1352">
        <v>6</v>
      </c>
      <c r="C1352" s="1">
        <v>36689</v>
      </c>
      <c r="D1352">
        <v>17000</v>
      </c>
      <c r="E1352">
        <v>593</v>
      </c>
      <c r="F1352">
        <v>180</v>
      </c>
      <c r="G1352">
        <v>502</v>
      </c>
      <c r="H1352">
        <v>304</v>
      </c>
      <c r="I1352">
        <v>3610</v>
      </c>
      <c r="J1352">
        <v>4596</v>
      </c>
      <c r="K1352">
        <v>22189</v>
      </c>
      <c r="L1352">
        <v>396</v>
      </c>
      <c r="M1352">
        <v>4586</v>
      </c>
      <c r="N1352">
        <v>2527</v>
      </c>
      <c r="O1352">
        <v>65</v>
      </c>
      <c r="P1352">
        <v>7574</v>
      </c>
      <c r="Q1352">
        <v>3505</v>
      </c>
      <c r="R1352">
        <v>229</v>
      </c>
      <c r="S1352">
        <v>0</v>
      </c>
      <c r="T1352">
        <v>3275</v>
      </c>
      <c r="U1352">
        <v>4655</v>
      </c>
      <c r="V1352">
        <v>-453</v>
      </c>
      <c r="W1352">
        <v>12021</v>
      </c>
      <c r="X1352">
        <v>11339</v>
      </c>
      <c r="Y1352">
        <v>0.32</v>
      </c>
      <c r="Z1352">
        <v>49</v>
      </c>
      <c r="AA1352">
        <v>18579</v>
      </c>
      <c r="AB1352">
        <v>39</v>
      </c>
      <c r="AC1352">
        <v>72.42</v>
      </c>
    </row>
    <row r="1353" spans="1:29" x14ac:dyDescent="0.3">
      <c r="A1353">
        <v>2000</v>
      </c>
      <c r="B1353">
        <v>6</v>
      </c>
      <c r="C1353" s="1">
        <v>36690</v>
      </c>
      <c r="D1353">
        <v>16900</v>
      </c>
      <c r="E1353">
        <v>623</v>
      </c>
      <c r="F1353">
        <v>166</v>
      </c>
      <c r="G1353">
        <v>459</v>
      </c>
      <c r="H1353">
        <v>337</v>
      </c>
      <c r="I1353">
        <v>3470</v>
      </c>
      <c r="J1353">
        <v>4432</v>
      </c>
      <c r="K1353">
        <v>21955</v>
      </c>
      <c r="L1353">
        <v>346</v>
      </c>
      <c r="M1353">
        <v>5167</v>
      </c>
      <c r="N1353">
        <v>2532</v>
      </c>
      <c r="O1353">
        <v>64</v>
      </c>
      <c r="P1353">
        <v>8109</v>
      </c>
      <c r="Q1353">
        <v>3481</v>
      </c>
      <c r="R1353">
        <v>0</v>
      </c>
      <c r="S1353">
        <v>0</v>
      </c>
      <c r="T1353">
        <v>3481</v>
      </c>
      <c r="U1353">
        <v>3077</v>
      </c>
      <c r="V1353">
        <v>-2863</v>
      </c>
      <c r="W1353">
        <v>13472</v>
      </c>
      <c r="X1353">
        <v>10365</v>
      </c>
      <c r="Y1353">
        <v>0.34</v>
      </c>
      <c r="Z1353">
        <v>53</v>
      </c>
      <c r="AA1353">
        <v>18485</v>
      </c>
      <c r="AB1353">
        <v>44</v>
      </c>
      <c r="AC1353">
        <v>72.63</v>
      </c>
    </row>
    <row r="1354" spans="1:29" x14ac:dyDescent="0.3">
      <c r="A1354">
        <v>2000</v>
      </c>
      <c r="B1354">
        <v>6</v>
      </c>
      <c r="C1354" s="1">
        <v>36691</v>
      </c>
      <c r="D1354">
        <v>16200</v>
      </c>
      <c r="E1354">
        <v>361</v>
      </c>
      <c r="F1354">
        <v>154</v>
      </c>
      <c r="G1354">
        <v>449</v>
      </c>
      <c r="H1354">
        <v>345</v>
      </c>
      <c r="I1354">
        <v>3290</v>
      </c>
      <c r="J1354">
        <v>4238</v>
      </c>
      <c r="K1354">
        <v>20799</v>
      </c>
      <c r="L1354">
        <v>275</v>
      </c>
      <c r="M1354">
        <v>4676</v>
      </c>
      <c r="N1354">
        <v>2529</v>
      </c>
      <c r="O1354">
        <v>150</v>
      </c>
      <c r="P1354">
        <v>7630</v>
      </c>
      <c r="Q1354">
        <v>3563</v>
      </c>
      <c r="R1354">
        <v>0</v>
      </c>
      <c r="S1354">
        <v>0</v>
      </c>
      <c r="T1354">
        <v>3563</v>
      </c>
      <c r="U1354">
        <v>2984</v>
      </c>
      <c r="V1354">
        <v>-2725</v>
      </c>
      <c r="W1354">
        <v>12580</v>
      </c>
      <c r="X1354">
        <v>9606</v>
      </c>
      <c r="Y1354">
        <v>0.34</v>
      </c>
      <c r="Z1354">
        <v>54</v>
      </c>
      <c r="AA1354">
        <v>17509</v>
      </c>
      <c r="AB1354">
        <v>45</v>
      </c>
      <c r="AC1354">
        <v>72.87</v>
      </c>
    </row>
    <row r="1355" spans="1:29" x14ac:dyDescent="0.3">
      <c r="A1355">
        <v>2000</v>
      </c>
      <c r="B1355">
        <v>6</v>
      </c>
      <c r="C1355" s="1">
        <v>36692</v>
      </c>
      <c r="D1355">
        <v>15900</v>
      </c>
      <c r="E1355">
        <v>703</v>
      </c>
      <c r="F1355">
        <v>138</v>
      </c>
      <c r="G1355">
        <v>432</v>
      </c>
      <c r="H1355">
        <v>327</v>
      </c>
      <c r="I1355">
        <v>3090</v>
      </c>
      <c r="J1355">
        <v>3987</v>
      </c>
      <c r="K1355">
        <v>20590</v>
      </c>
      <c r="L1355">
        <v>230</v>
      </c>
      <c r="M1355">
        <v>4993</v>
      </c>
      <c r="N1355">
        <v>2536</v>
      </c>
      <c r="O1355">
        <v>162</v>
      </c>
      <c r="P1355">
        <v>7921</v>
      </c>
      <c r="Q1355">
        <v>3592</v>
      </c>
      <c r="R1355">
        <v>0</v>
      </c>
      <c r="S1355">
        <v>0</v>
      </c>
      <c r="T1355">
        <v>3592</v>
      </c>
      <c r="U1355">
        <v>2944</v>
      </c>
      <c r="V1355">
        <v>-3325</v>
      </c>
      <c r="W1355">
        <v>12653</v>
      </c>
      <c r="X1355">
        <v>9077</v>
      </c>
      <c r="Y1355">
        <v>0.36</v>
      </c>
      <c r="Z1355">
        <v>56</v>
      </c>
      <c r="AA1355">
        <v>17500</v>
      </c>
      <c r="AB1355">
        <v>48</v>
      </c>
      <c r="AC1355">
        <v>73.14</v>
      </c>
    </row>
    <row r="1356" spans="1:29" x14ac:dyDescent="0.3">
      <c r="A1356">
        <v>2000</v>
      </c>
      <c r="B1356">
        <v>6</v>
      </c>
      <c r="C1356" s="1">
        <v>36693</v>
      </c>
      <c r="D1356">
        <v>16400</v>
      </c>
      <c r="E1356">
        <v>750</v>
      </c>
      <c r="F1356">
        <v>127</v>
      </c>
      <c r="G1356">
        <v>424</v>
      </c>
      <c r="H1356">
        <v>305</v>
      </c>
      <c r="I1356">
        <v>2800</v>
      </c>
      <c r="J1356">
        <v>3656</v>
      </c>
      <c r="K1356">
        <v>20806</v>
      </c>
      <c r="L1356">
        <v>312</v>
      </c>
      <c r="M1356">
        <v>3994</v>
      </c>
      <c r="N1356">
        <v>3782</v>
      </c>
      <c r="O1356">
        <v>129</v>
      </c>
      <c r="P1356">
        <v>8217</v>
      </c>
      <c r="Q1356">
        <v>3645</v>
      </c>
      <c r="R1356">
        <v>0</v>
      </c>
      <c r="S1356">
        <v>0</v>
      </c>
      <c r="T1356">
        <v>3645</v>
      </c>
      <c r="U1356">
        <v>5357</v>
      </c>
      <c r="V1356">
        <v>-1573</v>
      </c>
      <c r="W1356">
        <v>10772</v>
      </c>
      <c r="X1356">
        <v>8944</v>
      </c>
      <c r="Y1356">
        <v>0.37</v>
      </c>
      <c r="Z1356">
        <v>57</v>
      </c>
      <c r="AA1356">
        <v>18006</v>
      </c>
      <c r="AB1356">
        <v>50</v>
      </c>
      <c r="AC1356">
        <v>73.400000000000006</v>
      </c>
    </row>
    <row r="1357" spans="1:29" x14ac:dyDescent="0.3">
      <c r="A1357">
        <v>2000</v>
      </c>
      <c r="B1357">
        <v>6</v>
      </c>
      <c r="C1357" s="1">
        <v>36694</v>
      </c>
      <c r="D1357">
        <v>16000</v>
      </c>
      <c r="E1357">
        <v>747</v>
      </c>
      <c r="F1357">
        <v>120</v>
      </c>
      <c r="G1357">
        <v>420</v>
      </c>
      <c r="H1357">
        <v>271</v>
      </c>
      <c r="I1357">
        <v>2590</v>
      </c>
      <c r="J1357">
        <v>3401</v>
      </c>
      <c r="K1357">
        <v>20148</v>
      </c>
      <c r="L1357">
        <v>390</v>
      </c>
      <c r="M1357">
        <v>3499</v>
      </c>
      <c r="N1357">
        <v>4197</v>
      </c>
      <c r="O1357">
        <v>103</v>
      </c>
      <c r="P1357">
        <v>8189</v>
      </c>
      <c r="Q1357">
        <v>3724</v>
      </c>
      <c r="R1357">
        <v>0</v>
      </c>
      <c r="S1357">
        <v>0</v>
      </c>
      <c r="T1357">
        <v>3724</v>
      </c>
      <c r="U1357">
        <v>6778</v>
      </c>
      <c r="V1357">
        <v>-431</v>
      </c>
      <c r="W1357">
        <v>8926</v>
      </c>
      <c r="X1357">
        <v>8235</v>
      </c>
      <c r="Y1357">
        <v>0.38</v>
      </c>
      <c r="Z1357">
        <v>59</v>
      </c>
      <c r="AA1357">
        <v>17558</v>
      </c>
      <c r="AB1357">
        <v>53</v>
      </c>
      <c r="AC1357">
        <v>73.7</v>
      </c>
    </row>
    <row r="1358" spans="1:29" x14ac:dyDescent="0.3">
      <c r="A1358">
        <v>2000</v>
      </c>
      <c r="B1358">
        <v>6</v>
      </c>
      <c r="C1358" s="1">
        <v>36695</v>
      </c>
      <c r="D1358">
        <v>15700</v>
      </c>
      <c r="E1358">
        <v>726</v>
      </c>
      <c r="F1358">
        <v>113</v>
      </c>
      <c r="G1358">
        <v>424</v>
      </c>
      <c r="H1358">
        <v>275</v>
      </c>
      <c r="I1358">
        <v>2560</v>
      </c>
      <c r="J1358">
        <v>3372</v>
      </c>
      <c r="K1358">
        <v>19798</v>
      </c>
      <c r="L1358">
        <v>395</v>
      </c>
      <c r="M1358">
        <v>2996</v>
      </c>
      <c r="N1358">
        <v>4167</v>
      </c>
      <c r="O1358">
        <v>95</v>
      </c>
      <c r="P1358">
        <v>7653</v>
      </c>
      <c r="Q1358">
        <v>3824</v>
      </c>
      <c r="R1358">
        <v>0</v>
      </c>
      <c r="S1358">
        <v>0</v>
      </c>
      <c r="T1358">
        <v>3824</v>
      </c>
      <c r="U1358">
        <v>6690</v>
      </c>
      <c r="V1358">
        <v>-77</v>
      </c>
      <c r="W1358">
        <v>8665</v>
      </c>
      <c r="X1358">
        <v>8320</v>
      </c>
      <c r="Y1358">
        <v>0.36</v>
      </c>
      <c r="Z1358">
        <v>58</v>
      </c>
      <c r="AA1358">
        <v>17238</v>
      </c>
      <c r="AB1358">
        <v>52</v>
      </c>
      <c r="AC1358">
        <v>73.98</v>
      </c>
    </row>
    <row r="1359" spans="1:29" x14ac:dyDescent="0.3">
      <c r="A1359">
        <v>2000</v>
      </c>
      <c r="B1359">
        <v>6</v>
      </c>
      <c r="C1359" s="1">
        <v>36696</v>
      </c>
      <c r="D1359">
        <v>15400</v>
      </c>
      <c r="E1359">
        <v>731</v>
      </c>
      <c r="F1359">
        <v>112</v>
      </c>
      <c r="G1359">
        <v>446</v>
      </c>
      <c r="H1359">
        <v>242</v>
      </c>
      <c r="I1359">
        <v>2540</v>
      </c>
      <c r="J1359">
        <v>3340</v>
      </c>
      <c r="K1359">
        <v>19471</v>
      </c>
      <c r="L1359">
        <v>365</v>
      </c>
      <c r="M1359">
        <v>3000</v>
      </c>
      <c r="N1359">
        <v>4173</v>
      </c>
      <c r="O1359">
        <v>89</v>
      </c>
      <c r="P1359">
        <v>7627</v>
      </c>
      <c r="Q1359">
        <v>3859</v>
      </c>
      <c r="R1359">
        <v>0</v>
      </c>
      <c r="S1359">
        <v>0</v>
      </c>
      <c r="T1359">
        <v>3859</v>
      </c>
      <c r="U1359">
        <v>6602</v>
      </c>
      <c r="V1359">
        <v>-193</v>
      </c>
      <c r="W1359">
        <v>8448</v>
      </c>
      <c r="X1359">
        <v>7985</v>
      </c>
      <c r="Y1359">
        <v>0.36</v>
      </c>
      <c r="Z1359">
        <v>59</v>
      </c>
      <c r="AA1359">
        <v>16931</v>
      </c>
      <c r="AB1359">
        <v>53</v>
      </c>
      <c r="AC1359">
        <v>74.27</v>
      </c>
    </row>
    <row r="1360" spans="1:29" x14ac:dyDescent="0.3">
      <c r="A1360">
        <v>2000</v>
      </c>
      <c r="B1360">
        <v>6</v>
      </c>
      <c r="C1360" s="1">
        <v>36697</v>
      </c>
      <c r="D1360">
        <v>14500</v>
      </c>
      <c r="E1360">
        <v>754</v>
      </c>
      <c r="F1360">
        <v>109</v>
      </c>
      <c r="G1360">
        <v>431</v>
      </c>
      <c r="H1360">
        <v>244</v>
      </c>
      <c r="I1360">
        <v>2410</v>
      </c>
      <c r="J1360">
        <v>3194</v>
      </c>
      <c r="K1360">
        <v>18448</v>
      </c>
      <c r="L1360">
        <v>328</v>
      </c>
      <c r="M1360">
        <v>2968</v>
      </c>
      <c r="N1360">
        <v>4197</v>
      </c>
      <c r="O1360">
        <v>91</v>
      </c>
      <c r="P1360">
        <v>7584</v>
      </c>
      <c r="Q1360">
        <v>3875</v>
      </c>
      <c r="R1360">
        <v>0</v>
      </c>
      <c r="S1360">
        <v>0</v>
      </c>
      <c r="T1360">
        <v>3875</v>
      </c>
      <c r="U1360">
        <v>6339</v>
      </c>
      <c r="V1360">
        <v>-570</v>
      </c>
      <c r="W1360">
        <v>7831</v>
      </c>
      <c r="X1360">
        <v>6989</v>
      </c>
      <c r="Y1360">
        <v>0.38</v>
      </c>
      <c r="Z1360">
        <v>62</v>
      </c>
      <c r="AA1360">
        <v>16038</v>
      </c>
      <c r="AB1360">
        <v>56</v>
      </c>
      <c r="AC1360">
        <v>74.62</v>
      </c>
    </row>
    <row r="1361" spans="1:29" x14ac:dyDescent="0.3">
      <c r="A1361">
        <v>2000</v>
      </c>
      <c r="B1361">
        <v>6</v>
      </c>
      <c r="C1361" s="1">
        <v>36698</v>
      </c>
      <c r="D1361">
        <v>13800</v>
      </c>
      <c r="E1361">
        <v>784</v>
      </c>
      <c r="F1361">
        <v>99</v>
      </c>
      <c r="G1361">
        <v>425</v>
      </c>
      <c r="H1361">
        <v>253</v>
      </c>
      <c r="I1361">
        <v>2260</v>
      </c>
      <c r="J1361">
        <v>3037</v>
      </c>
      <c r="K1361">
        <v>17621</v>
      </c>
      <c r="L1361">
        <v>332</v>
      </c>
      <c r="M1361">
        <v>2492</v>
      </c>
      <c r="N1361">
        <v>4204</v>
      </c>
      <c r="O1361">
        <v>98</v>
      </c>
      <c r="P1361">
        <v>7126</v>
      </c>
      <c r="Q1361">
        <v>3957</v>
      </c>
      <c r="R1361">
        <v>0</v>
      </c>
      <c r="S1361">
        <v>0</v>
      </c>
      <c r="T1361">
        <v>3957</v>
      </c>
      <c r="U1361">
        <v>6133</v>
      </c>
      <c r="V1361">
        <v>-528</v>
      </c>
      <c r="W1361">
        <v>7343</v>
      </c>
      <c r="X1361">
        <v>6538</v>
      </c>
      <c r="Y1361">
        <v>0.37</v>
      </c>
      <c r="Z1361">
        <v>63</v>
      </c>
      <c r="AA1361">
        <v>15361</v>
      </c>
      <c r="AB1361">
        <v>57</v>
      </c>
      <c r="AC1361">
        <v>75.010000000000005</v>
      </c>
    </row>
    <row r="1362" spans="1:29" x14ac:dyDescent="0.3">
      <c r="A1362">
        <v>2000</v>
      </c>
      <c r="B1362">
        <v>6</v>
      </c>
      <c r="C1362" s="1">
        <v>36699</v>
      </c>
      <c r="D1362">
        <v>13500</v>
      </c>
      <c r="E1362">
        <v>780</v>
      </c>
      <c r="F1362">
        <v>98</v>
      </c>
      <c r="G1362">
        <v>429</v>
      </c>
      <c r="H1362">
        <v>233</v>
      </c>
      <c r="I1362">
        <v>2110</v>
      </c>
      <c r="J1362">
        <v>2870</v>
      </c>
      <c r="K1362">
        <v>17150</v>
      </c>
      <c r="L1362">
        <v>337</v>
      </c>
      <c r="M1362">
        <v>2491</v>
      </c>
      <c r="N1362">
        <v>4284</v>
      </c>
      <c r="O1362">
        <v>108</v>
      </c>
      <c r="P1362">
        <v>7220</v>
      </c>
      <c r="Q1362">
        <v>4025</v>
      </c>
      <c r="R1362">
        <v>0</v>
      </c>
      <c r="S1362">
        <v>0</v>
      </c>
      <c r="T1362">
        <v>4025</v>
      </c>
      <c r="U1362">
        <v>6046</v>
      </c>
      <c r="V1362">
        <v>-921</v>
      </c>
      <c r="W1362">
        <v>7107</v>
      </c>
      <c r="X1362">
        <v>5905</v>
      </c>
      <c r="Y1362">
        <v>0.39</v>
      </c>
      <c r="Z1362">
        <v>66</v>
      </c>
      <c r="AA1362">
        <v>15040</v>
      </c>
      <c r="AB1362">
        <v>61</v>
      </c>
      <c r="AC1362">
        <v>75.430000000000007</v>
      </c>
    </row>
    <row r="1363" spans="1:29" x14ac:dyDescent="0.3">
      <c r="A1363">
        <v>2000</v>
      </c>
      <c r="B1363">
        <v>6</v>
      </c>
      <c r="C1363" s="1">
        <v>36700</v>
      </c>
      <c r="D1363">
        <v>14600</v>
      </c>
      <c r="E1363">
        <v>753</v>
      </c>
      <c r="F1363">
        <v>94</v>
      </c>
      <c r="G1363">
        <v>440</v>
      </c>
      <c r="H1363">
        <v>308</v>
      </c>
      <c r="I1363">
        <v>2010</v>
      </c>
      <c r="J1363">
        <v>2852</v>
      </c>
      <c r="K1363">
        <v>18205</v>
      </c>
      <c r="L1363">
        <v>345</v>
      </c>
      <c r="M1363">
        <v>2999</v>
      </c>
      <c r="N1363">
        <v>4269</v>
      </c>
      <c r="O1363">
        <v>115</v>
      </c>
      <c r="P1363">
        <v>7728</v>
      </c>
      <c r="Q1363">
        <v>4012</v>
      </c>
      <c r="R1363">
        <v>0</v>
      </c>
      <c r="S1363">
        <v>0</v>
      </c>
      <c r="T1363">
        <v>4012</v>
      </c>
      <c r="U1363">
        <v>6368</v>
      </c>
      <c r="V1363">
        <v>-1116</v>
      </c>
      <c r="W1363">
        <v>7862</v>
      </c>
      <c r="X1363">
        <v>6465</v>
      </c>
      <c r="Y1363">
        <v>0.39</v>
      </c>
      <c r="Z1363">
        <v>64</v>
      </c>
      <c r="AA1363">
        <v>16195</v>
      </c>
      <c r="AB1363">
        <v>60</v>
      </c>
      <c r="AC1363">
        <v>75.78</v>
      </c>
    </row>
    <row r="1364" spans="1:29" x14ac:dyDescent="0.3">
      <c r="A1364">
        <v>2000</v>
      </c>
      <c r="B1364">
        <v>6</v>
      </c>
      <c r="C1364" s="1">
        <v>36701</v>
      </c>
      <c r="D1364">
        <v>16100</v>
      </c>
      <c r="E1364">
        <v>695</v>
      </c>
      <c r="F1364">
        <v>90</v>
      </c>
      <c r="G1364">
        <v>426</v>
      </c>
      <c r="H1364">
        <v>348</v>
      </c>
      <c r="I1364">
        <v>2030</v>
      </c>
      <c r="J1364">
        <v>2894</v>
      </c>
      <c r="K1364">
        <v>19689</v>
      </c>
      <c r="L1364">
        <v>342</v>
      </c>
      <c r="M1364">
        <v>3191</v>
      </c>
      <c r="N1364">
        <v>4209</v>
      </c>
      <c r="O1364">
        <v>105</v>
      </c>
      <c r="P1364">
        <v>7847</v>
      </c>
      <c r="Q1364">
        <v>4049</v>
      </c>
      <c r="R1364">
        <v>0</v>
      </c>
      <c r="S1364">
        <v>0</v>
      </c>
      <c r="T1364">
        <v>4049</v>
      </c>
      <c r="U1364">
        <v>6807</v>
      </c>
      <c r="V1364">
        <v>-778</v>
      </c>
      <c r="W1364">
        <v>8854</v>
      </c>
      <c r="X1364">
        <v>7793</v>
      </c>
      <c r="Y1364">
        <v>0.37</v>
      </c>
      <c r="Z1364">
        <v>60</v>
      </c>
      <c r="AA1364">
        <v>17659</v>
      </c>
      <c r="AB1364">
        <v>56</v>
      </c>
      <c r="AC1364">
        <v>75.98</v>
      </c>
    </row>
    <row r="1365" spans="1:29" x14ac:dyDescent="0.3">
      <c r="A1365">
        <v>2000</v>
      </c>
      <c r="B1365">
        <v>6</v>
      </c>
      <c r="C1365" s="1">
        <v>36702</v>
      </c>
      <c r="D1365">
        <v>17300</v>
      </c>
      <c r="E1365">
        <v>669</v>
      </c>
      <c r="F1365">
        <v>88</v>
      </c>
      <c r="G1365">
        <v>424</v>
      </c>
      <c r="H1365">
        <v>347</v>
      </c>
      <c r="I1365">
        <v>2110</v>
      </c>
      <c r="J1365">
        <v>2969</v>
      </c>
      <c r="K1365">
        <v>20938</v>
      </c>
      <c r="L1365">
        <v>337</v>
      </c>
      <c r="M1365">
        <v>2046</v>
      </c>
      <c r="N1365">
        <v>4235</v>
      </c>
      <c r="O1365">
        <v>103</v>
      </c>
      <c r="P1365">
        <v>6721</v>
      </c>
      <c r="Q1365">
        <v>4099</v>
      </c>
      <c r="R1365">
        <v>0</v>
      </c>
      <c r="S1365">
        <v>0</v>
      </c>
      <c r="T1365">
        <v>4099</v>
      </c>
      <c r="U1365">
        <v>7159</v>
      </c>
      <c r="V1365">
        <v>742</v>
      </c>
      <c r="W1365">
        <v>9662</v>
      </c>
      <c r="X1365">
        <v>10118</v>
      </c>
      <c r="Y1365">
        <v>0.3</v>
      </c>
      <c r="Z1365">
        <v>52</v>
      </c>
      <c r="AA1365">
        <v>18828</v>
      </c>
      <c r="AB1365">
        <v>46</v>
      </c>
      <c r="AC1365">
        <v>76.010000000000005</v>
      </c>
    </row>
    <row r="1366" spans="1:29" x14ac:dyDescent="0.3">
      <c r="A1366">
        <v>2000</v>
      </c>
      <c r="B1366">
        <v>6</v>
      </c>
      <c r="C1366" s="1">
        <v>36703</v>
      </c>
      <c r="D1366">
        <v>17800</v>
      </c>
      <c r="E1366">
        <v>665</v>
      </c>
      <c r="F1366">
        <v>85</v>
      </c>
      <c r="G1366">
        <v>425</v>
      </c>
      <c r="H1366">
        <v>257</v>
      </c>
      <c r="I1366">
        <v>2080</v>
      </c>
      <c r="J1366">
        <v>2847</v>
      </c>
      <c r="K1366">
        <v>21312</v>
      </c>
      <c r="L1366">
        <v>339</v>
      </c>
      <c r="M1366">
        <v>4720</v>
      </c>
      <c r="N1366">
        <v>4234</v>
      </c>
      <c r="O1366">
        <v>93</v>
      </c>
      <c r="P1366">
        <v>9386</v>
      </c>
      <c r="Q1366">
        <v>4084</v>
      </c>
      <c r="R1366">
        <v>0</v>
      </c>
      <c r="S1366">
        <v>0</v>
      </c>
      <c r="T1366">
        <v>4084</v>
      </c>
      <c r="U1366">
        <v>7305</v>
      </c>
      <c r="V1366">
        <v>-1888</v>
      </c>
      <c r="W1366">
        <v>10016</v>
      </c>
      <c r="X1366">
        <v>7842</v>
      </c>
      <c r="Y1366">
        <v>0.41</v>
      </c>
      <c r="Z1366">
        <v>63</v>
      </c>
      <c r="AA1366">
        <v>19232</v>
      </c>
      <c r="AB1366">
        <v>59</v>
      </c>
      <c r="AC1366">
        <v>76.2</v>
      </c>
    </row>
    <row r="1367" spans="1:29" x14ac:dyDescent="0.3">
      <c r="A1367">
        <v>2000</v>
      </c>
      <c r="B1367">
        <v>6</v>
      </c>
      <c r="C1367" s="1">
        <v>36704</v>
      </c>
      <c r="D1367">
        <v>18000</v>
      </c>
      <c r="E1367">
        <v>680</v>
      </c>
      <c r="F1367">
        <v>83</v>
      </c>
      <c r="G1367">
        <v>433</v>
      </c>
      <c r="H1367">
        <v>262</v>
      </c>
      <c r="I1367">
        <v>2060</v>
      </c>
      <c r="J1367">
        <v>2838</v>
      </c>
      <c r="K1367">
        <v>21518</v>
      </c>
      <c r="L1367">
        <v>290</v>
      </c>
      <c r="M1367">
        <v>3997</v>
      </c>
      <c r="N1367">
        <v>4220</v>
      </c>
      <c r="O1367">
        <v>96</v>
      </c>
      <c r="P1367">
        <v>8603</v>
      </c>
      <c r="Q1367">
        <v>4163</v>
      </c>
      <c r="R1367">
        <v>0</v>
      </c>
      <c r="S1367">
        <v>0</v>
      </c>
      <c r="T1367">
        <v>4163</v>
      </c>
      <c r="U1367">
        <v>7364</v>
      </c>
      <c r="V1367">
        <v>-1107</v>
      </c>
      <c r="W1367">
        <v>10150</v>
      </c>
      <c r="X1367">
        <v>8752</v>
      </c>
      <c r="Y1367">
        <v>0.38</v>
      </c>
      <c r="Z1367">
        <v>59</v>
      </c>
      <c r="AA1367">
        <v>19458</v>
      </c>
      <c r="AB1367">
        <v>55</v>
      </c>
      <c r="AC1367">
        <v>76.3</v>
      </c>
    </row>
    <row r="1368" spans="1:29" x14ac:dyDescent="0.3">
      <c r="A1368">
        <v>2000</v>
      </c>
      <c r="B1368">
        <v>6</v>
      </c>
      <c r="C1368" s="1">
        <v>36705</v>
      </c>
      <c r="D1368">
        <v>18600</v>
      </c>
      <c r="E1368">
        <v>664</v>
      </c>
      <c r="F1368">
        <v>79</v>
      </c>
      <c r="G1368">
        <v>430</v>
      </c>
      <c r="H1368">
        <v>223</v>
      </c>
      <c r="I1368">
        <v>1930</v>
      </c>
      <c r="J1368">
        <v>2662</v>
      </c>
      <c r="K1368">
        <v>21926</v>
      </c>
      <c r="L1368">
        <v>280</v>
      </c>
      <c r="M1368">
        <v>3994</v>
      </c>
      <c r="N1368">
        <v>4251</v>
      </c>
      <c r="O1368">
        <v>101</v>
      </c>
      <c r="P1368">
        <v>8626</v>
      </c>
      <c r="Q1368">
        <v>4162</v>
      </c>
      <c r="R1368">
        <v>0</v>
      </c>
      <c r="S1368">
        <v>0</v>
      </c>
      <c r="T1368">
        <v>4162</v>
      </c>
      <c r="U1368">
        <v>7540</v>
      </c>
      <c r="V1368">
        <v>-1129</v>
      </c>
      <c r="W1368">
        <v>10559</v>
      </c>
      <c r="X1368">
        <v>9138</v>
      </c>
      <c r="Y1368">
        <v>0.37</v>
      </c>
      <c r="Z1368">
        <v>58</v>
      </c>
      <c r="AA1368">
        <v>19996</v>
      </c>
      <c r="AB1368">
        <v>54</v>
      </c>
      <c r="AC1368">
        <v>76.38</v>
      </c>
    </row>
    <row r="1369" spans="1:29" x14ac:dyDescent="0.3">
      <c r="A1369">
        <v>2000</v>
      </c>
      <c r="B1369">
        <v>6</v>
      </c>
      <c r="C1369" s="1">
        <v>36706</v>
      </c>
      <c r="D1369">
        <v>18600</v>
      </c>
      <c r="E1369">
        <v>664</v>
      </c>
      <c r="F1369">
        <v>75</v>
      </c>
      <c r="G1369">
        <v>416</v>
      </c>
      <c r="H1369">
        <v>243</v>
      </c>
      <c r="I1369">
        <v>1840</v>
      </c>
      <c r="J1369">
        <v>2574</v>
      </c>
      <c r="K1369">
        <v>21838</v>
      </c>
      <c r="L1369">
        <v>337</v>
      </c>
      <c r="M1369">
        <v>4491</v>
      </c>
      <c r="N1369">
        <v>4277</v>
      </c>
      <c r="O1369">
        <v>98</v>
      </c>
      <c r="P1369">
        <v>9203</v>
      </c>
      <c r="Q1369">
        <v>4187</v>
      </c>
      <c r="R1369">
        <v>0</v>
      </c>
      <c r="S1369">
        <v>0</v>
      </c>
      <c r="T1369">
        <v>4187</v>
      </c>
      <c r="U1369">
        <v>7540</v>
      </c>
      <c r="V1369">
        <v>-1810</v>
      </c>
      <c r="W1369">
        <v>10552</v>
      </c>
      <c r="X1369">
        <v>8449</v>
      </c>
      <c r="Y1369">
        <v>0.4</v>
      </c>
      <c r="Z1369">
        <v>61</v>
      </c>
      <c r="AA1369">
        <v>19998</v>
      </c>
      <c r="AB1369">
        <v>58</v>
      </c>
      <c r="AC1369">
        <v>76.5</v>
      </c>
    </row>
    <row r="1370" spans="1:29" x14ac:dyDescent="0.3">
      <c r="A1370">
        <v>2000</v>
      </c>
      <c r="B1370">
        <v>6</v>
      </c>
      <c r="C1370" s="1">
        <v>36707</v>
      </c>
      <c r="D1370">
        <v>19200</v>
      </c>
      <c r="E1370">
        <v>681</v>
      </c>
      <c r="F1370">
        <v>74</v>
      </c>
      <c r="G1370">
        <v>417</v>
      </c>
      <c r="H1370">
        <v>236</v>
      </c>
      <c r="I1370">
        <v>1820</v>
      </c>
      <c r="J1370">
        <v>2547</v>
      </c>
      <c r="K1370">
        <v>22428</v>
      </c>
      <c r="L1370">
        <v>324</v>
      </c>
      <c r="M1370">
        <v>5498</v>
      </c>
      <c r="N1370">
        <v>4225</v>
      </c>
      <c r="O1370">
        <v>114</v>
      </c>
      <c r="P1370">
        <v>10161</v>
      </c>
      <c r="Q1370">
        <v>4209</v>
      </c>
      <c r="R1370">
        <v>0</v>
      </c>
      <c r="S1370">
        <v>0</v>
      </c>
      <c r="T1370">
        <v>4209</v>
      </c>
      <c r="U1370">
        <v>7716</v>
      </c>
      <c r="V1370">
        <v>-2635</v>
      </c>
      <c r="W1370">
        <v>10987</v>
      </c>
      <c r="X1370">
        <v>8057</v>
      </c>
      <c r="Y1370">
        <v>0.43</v>
      </c>
      <c r="Z1370">
        <v>64</v>
      </c>
      <c r="AA1370">
        <v>20608</v>
      </c>
      <c r="AB1370">
        <v>61</v>
      </c>
      <c r="AC1370">
        <v>76.64</v>
      </c>
    </row>
    <row r="1371" spans="1:29" x14ac:dyDescent="0.3">
      <c r="A1371">
        <v>2000</v>
      </c>
      <c r="B1371">
        <v>7</v>
      </c>
      <c r="C1371" s="1">
        <v>36708</v>
      </c>
      <c r="D1371">
        <v>19900</v>
      </c>
      <c r="E1371">
        <v>666</v>
      </c>
      <c r="F1371">
        <v>73</v>
      </c>
      <c r="G1371">
        <v>419</v>
      </c>
      <c r="H1371">
        <v>257</v>
      </c>
      <c r="I1371">
        <v>1850</v>
      </c>
      <c r="J1371">
        <v>2599</v>
      </c>
      <c r="K1371">
        <v>23165</v>
      </c>
      <c r="L1371">
        <v>327</v>
      </c>
      <c r="M1371">
        <v>6681</v>
      </c>
      <c r="N1371">
        <v>4250</v>
      </c>
      <c r="O1371">
        <v>100</v>
      </c>
      <c r="P1371">
        <v>11358</v>
      </c>
      <c r="Q1371">
        <v>4202</v>
      </c>
      <c r="R1371">
        <v>0</v>
      </c>
      <c r="S1371">
        <v>0</v>
      </c>
      <c r="T1371">
        <v>4202</v>
      </c>
      <c r="U1371">
        <v>7921</v>
      </c>
      <c r="V1371">
        <v>-3569</v>
      </c>
      <c r="W1371">
        <v>11469</v>
      </c>
      <c r="X1371">
        <v>7605</v>
      </c>
      <c r="Y1371">
        <v>0.47</v>
      </c>
      <c r="Z1371">
        <v>67</v>
      </c>
      <c r="AA1371">
        <v>21315</v>
      </c>
      <c r="AB1371">
        <v>64</v>
      </c>
      <c r="AC1371">
        <v>76.819999999999993</v>
      </c>
    </row>
    <row r="1372" spans="1:29" x14ac:dyDescent="0.3">
      <c r="A1372">
        <v>2000</v>
      </c>
      <c r="B1372">
        <v>7</v>
      </c>
      <c r="C1372" s="1">
        <v>36709</v>
      </c>
      <c r="D1372">
        <v>20000</v>
      </c>
      <c r="E1372">
        <v>660</v>
      </c>
      <c r="F1372">
        <v>69</v>
      </c>
      <c r="G1372">
        <v>410</v>
      </c>
      <c r="H1372">
        <v>237</v>
      </c>
      <c r="I1372">
        <v>1840</v>
      </c>
      <c r="J1372">
        <v>2556</v>
      </c>
      <c r="K1372">
        <v>23216</v>
      </c>
      <c r="L1372">
        <v>297</v>
      </c>
      <c r="M1372">
        <v>6550</v>
      </c>
      <c r="N1372">
        <v>4219</v>
      </c>
      <c r="O1372">
        <v>95</v>
      </c>
      <c r="P1372">
        <v>11161</v>
      </c>
      <c r="Q1372">
        <v>4204</v>
      </c>
      <c r="R1372">
        <v>0</v>
      </c>
      <c r="S1372">
        <v>0</v>
      </c>
      <c r="T1372">
        <v>4204</v>
      </c>
      <c r="U1372">
        <v>7950</v>
      </c>
      <c r="V1372">
        <v>-3387</v>
      </c>
      <c r="W1372">
        <v>11533</v>
      </c>
      <c r="X1372">
        <v>7851</v>
      </c>
      <c r="Y1372">
        <v>0.46</v>
      </c>
      <c r="Z1372">
        <v>66</v>
      </c>
      <c r="AA1372">
        <v>21376</v>
      </c>
      <c r="AB1372">
        <v>63</v>
      </c>
      <c r="AC1372">
        <v>76.959999999999994</v>
      </c>
    </row>
    <row r="1373" spans="1:29" x14ac:dyDescent="0.3">
      <c r="A1373">
        <v>2000</v>
      </c>
      <c r="B1373">
        <v>7</v>
      </c>
      <c r="C1373" s="1">
        <v>36710</v>
      </c>
      <c r="D1373">
        <v>20000</v>
      </c>
      <c r="E1373">
        <v>666</v>
      </c>
      <c r="F1373">
        <v>67</v>
      </c>
      <c r="G1373">
        <v>328</v>
      </c>
      <c r="H1373">
        <v>262</v>
      </c>
      <c r="I1373">
        <v>1950</v>
      </c>
      <c r="J1373">
        <v>2607</v>
      </c>
      <c r="K1373">
        <v>23273</v>
      </c>
      <c r="L1373">
        <v>307</v>
      </c>
      <c r="M1373">
        <v>5697</v>
      </c>
      <c r="N1373">
        <v>4238</v>
      </c>
      <c r="O1373">
        <v>89</v>
      </c>
      <c r="P1373">
        <v>10331</v>
      </c>
      <c r="Q1373">
        <v>4210</v>
      </c>
      <c r="R1373">
        <v>0</v>
      </c>
      <c r="S1373">
        <v>0</v>
      </c>
      <c r="T1373">
        <v>4210</v>
      </c>
      <c r="U1373">
        <v>7950</v>
      </c>
      <c r="V1373">
        <v>-2511</v>
      </c>
      <c r="W1373">
        <v>11537</v>
      </c>
      <c r="X1373">
        <v>8732</v>
      </c>
      <c r="Y1373">
        <v>0.42</v>
      </c>
      <c r="Z1373">
        <v>62</v>
      </c>
      <c r="AA1373">
        <v>21323</v>
      </c>
      <c r="AB1373">
        <v>59</v>
      </c>
      <c r="AC1373">
        <v>77.03</v>
      </c>
    </row>
    <row r="1374" spans="1:29" x14ac:dyDescent="0.3">
      <c r="A1374">
        <v>2000</v>
      </c>
      <c r="B1374">
        <v>7</v>
      </c>
      <c r="C1374" s="1">
        <v>36711</v>
      </c>
      <c r="D1374">
        <v>20000</v>
      </c>
      <c r="E1374">
        <v>643</v>
      </c>
      <c r="F1374">
        <v>67</v>
      </c>
      <c r="G1374">
        <v>331</v>
      </c>
      <c r="H1374">
        <v>285</v>
      </c>
      <c r="I1374">
        <v>1880</v>
      </c>
      <c r="J1374">
        <v>2563</v>
      </c>
      <c r="K1374">
        <v>23206</v>
      </c>
      <c r="L1374">
        <v>326</v>
      </c>
      <c r="M1374">
        <v>6342</v>
      </c>
      <c r="N1374">
        <v>4349</v>
      </c>
      <c r="O1374">
        <v>88</v>
      </c>
      <c r="P1374">
        <v>11105</v>
      </c>
      <c r="Q1374">
        <v>4254</v>
      </c>
      <c r="R1374">
        <v>0</v>
      </c>
      <c r="S1374">
        <v>0</v>
      </c>
      <c r="T1374">
        <v>4254</v>
      </c>
      <c r="U1374">
        <v>7950</v>
      </c>
      <c r="V1374">
        <v>-3358</v>
      </c>
      <c r="W1374">
        <v>11502</v>
      </c>
      <c r="X1374">
        <v>7846</v>
      </c>
      <c r="Y1374">
        <v>0.46</v>
      </c>
      <c r="Z1374">
        <v>66</v>
      </c>
      <c r="AA1374">
        <v>21326</v>
      </c>
      <c r="AB1374">
        <v>63</v>
      </c>
      <c r="AC1374">
        <v>77.16</v>
      </c>
    </row>
    <row r="1375" spans="1:29" x14ac:dyDescent="0.3">
      <c r="A1375">
        <v>2000</v>
      </c>
      <c r="B1375">
        <v>7</v>
      </c>
      <c r="C1375" s="1">
        <v>36712</v>
      </c>
      <c r="D1375">
        <v>20300</v>
      </c>
      <c r="E1375">
        <v>636</v>
      </c>
      <c r="F1375">
        <v>67</v>
      </c>
      <c r="G1375">
        <v>353</v>
      </c>
      <c r="H1375">
        <v>301</v>
      </c>
      <c r="I1375">
        <v>1900</v>
      </c>
      <c r="J1375">
        <v>2621</v>
      </c>
      <c r="K1375">
        <v>23557</v>
      </c>
      <c r="L1375">
        <v>314</v>
      </c>
      <c r="M1375">
        <v>6028</v>
      </c>
      <c r="N1375">
        <v>4268</v>
      </c>
      <c r="O1375">
        <v>91</v>
      </c>
      <c r="P1375">
        <v>10701</v>
      </c>
      <c r="Q1375">
        <v>4311</v>
      </c>
      <c r="R1375">
        <v>0</v>
      </c>
      <c r="S1375">
        <v>0</v>
      </c>
      <c r="T1375">
        <v>4311</v>
      </c>
      <c r="U1375">
        <v>8038</v>
      </c>
      <c r="V1375">
        <v>-2844</v>
      </c>
      <c r="W1375">
        <v>11691</v>
      </c>
      <c r="X1375">
        <v>8545</v>
      </c>
      <c r="Y1375">
        <v>0.43</v>
      </c>
      <c r="Z1375">
        <v>64</v>
      </c>
      <c r="AA1375">
        <v>21657</v>
      </c>
      <c r="AB1375">
        <v>61</v>
      </c>
      <c r="AC1375">
        <v>77.23</v>
      </c>
    </row>
    <row r="1376" spans="1:29" x14ac:dyDescent="0.3">
      <c r="A1376">
        <v>2000</v>
      </c>
      <c r="B1376">
        <v>7</v>
      </c>
      <c r="C1376" s="1">
        <v>36713</v>
      </c>
      <c r="D1376">
        <v>20900</v>
      </c>
      <c r="E1376">
        <v>640</v>
      </c>
      <c r="F1376">
        <v>66</v>
      </c>
      <c r="G1376">
        <v>360</v>
      </c>
      <c r="H1376">
        <v>234</v>
      </c>
      <c r="I1376">
        <v>1860</v>
      </c>
      <c r="J1376">
        <v>2520</v>
      </c>
      <c r="K1376">
        <v>24060</v>
      </c>
      <c r="L1376">
        <v>328</v>
      </c>
      <c r="M1376">
        <v>4105</v>
      </c>
      <c r="N1376">
        <v>4295</v>
      </c>
      <c r="O1376">
        <v>86</v>
      </c>
      <c r="P1376">
        <v>8814</v>
      </c>
      <c r="Q1376">
        <v>4237</v>
      </c>
      <c r="R1376">
        <v>0</v>
      </c>
      <c r="S1376">
        <v>0</v>
      </c>
      <c r="T1376">
        <v>4237</v>
      </c>
      <c r="U1376">
        <v>8214</v>
      </c>
      <c r="V1376">
        <v>-834</v>
      </c>
      <c r="W1376">
        <v>12140</v>
      </c>
      <c r="X1376">
        <v>11009</v>
      </c>
      <c r="Y1376">
        <v>0.34</v>
      </c>
      <c r="Z1376">
        <v>54</v>
      </c>
      <c r="AA1376">
        <v>22200</v>
      </c>
      <c r="AB1376">
        <v>50</v>
      </c>
      <c r="AC1376">
        <v>77.13</v>
      </c>
    </row>
    <row r="1377" spans="1:29" x14ac:dyDescent="0.3">
      <c r="A1377">
        <v>2000</v>
      </c>
      <c r="B1377">
        <v>7</v>
      </c>
      <c r="C1377" s="1">
        <v>36714</v>
      </c>
      <c r="D1377">
        <v>20900</v>
      </c>
      <c r="E1377">
        <v>653</v>
      </c>
      <c r="F1377">
        <v>66</v>
      </c>
      <c r="G1377">
        <v>361</v>
      </c>
      <c r="H1377">
        <v>273</v>
      </c>
      <c r="I1377">
        <v>1890</v>
      </c>
      <c r="J1377">
        <v>2590</v>
      </c>
      <c r="K1377">
        <v>24143</v>
      </c>
      <c r="L1377">
        <v>239</v>
      </c>
      <c r="M1377">
        <v>6672</v>
      </c>
      <c r="N1377">
        <v>4328</v>
      </c>
      <c r="O1377">
        <v>89</v>
      </c>
      <c r="P1377">
        <v>11328</v>
      </c>
      <c r="Q1377">
        <v>4248</v>
      </c>
      <c r="R1377">
        <v>0</v>
      </c>
      <c r="S1377">
        <v>0</v>
      </c>
      <c r="T1377">
        <v>4248</v>
      </c>
      <c r="U1377">
        <v>8214</v>
      </c>
      <c r="V1377">
        <v>-3286</v>
      </c>
      <c r="W1377">
        <v>12150</v>
      </c>
      <c r="X1377">
        <v>8567</v>
      </c>
      <c r="Y1377">
        <v>0.45</v>
      </c>
      <c r="Z1377">
        <v>65</v>
      </c>
      <c r="AA1377">
        <v>22253</v>
      </c>
      <c r="AB1377">
        <v>62</v>
      </c>
      <c r="AC1377">
        <v>77.2</v>
      </c>
    </row>
    <row r="1378" spans="1:29" x14ac:dyDescent="0.3">
      <c r="A1378">
        <v>2000</v>
      </c>
      <c r="B1378">
        <v>7</v>
      </c>
      <c r="C1378" s="1">
        <v>36715</v>
      </c>
      <c r="D1378">
        <v>21100</v>
      </c>
      <c r="E1378">
        <v>672</v>
      </c>
      <c r="F1378">
        <v>65</v>
      </c>
      <c r="G1378">
        <v>344</v>
      </c>
      <c r="H1378">
        <v>315</v>
      </c>
      <c r="I1378">
        <v>1900</v>
      </c>
      <c r="J1378">
        <v>2624</v>
      </c>
      <c r="K1378">
        <v>24396</v>
      </c>
      <c r="L1378">
        <v>219</v>
      </c>
      <c r="M1378">
        <v>6464</v>
      </c>
      <c r="N1378">
        <v>4330</v>
      </c>
      <c r="O1378">
        <v>93</v>
      </c>
      <c r="P1378">
        <v>11106</v>
      </c>
      <c r="Q1378">
        <v>4249</v>
      </c>
      <c r="R1378">
        <v>0</v>
      </c>
      <c r="S1378">
        <v>0</v>
      </c>
      <c r="T1378">
        <v>4249</v>
      </c>
      <c r="U1378">
        <v>8272</v>
      </c>
      <c r="V1378">
        <v>-2971</v>
      </c>
      <c r="W1378">
        <v>12310</v>
      </c>
      <c r="X1378">
        <v>9041</v>
      </c>
      <c r="Y1378">
        <v>0.44</v>
      </c>
      <c r="Z1378">
        <v>63</v>
      </c>
      <c r="AA1378">
        <v>22496</v>
      </c>
      <c r="AB1378">
        <v>60</v>
      </c>
      <c r="AC1378">
        <v>77.23</v>
      </c>
    </row>
    <row r="1379" spans="1:29" x14ac:dyDescent="0.3">
      <c r="A1379">
        <v>2000</v>
      </c>
      <c r="B1379">
        <v>7</v>
      </c>
      <c r="C1379" s="1">
        <v>36716</v>
      </c>
      <c r="D1379">
        <v>20800</v>
      </c>
      <c r="E1379">
        <v>654</v>
      </c>
      <c r="F1379">
        <v>64</v>
      </c>
      <c r="G1379">
        <v>338</v>
      </c>
      <c r="H1379">
        <v>361</v>
      </c>
      <c r="I1379">
        <v>1950</v>
      </c>
      <c r="J1379">
        <v>2713</v>
      </c>
      <c r="K1379">
        <v>24167</v>
      </c>
      <c r="L1379">
        <v>219</v>
      </c>
      <c r="M1379">
        <v>6672</v>
      </c>
      <c r="N1379">
        <v>4345</v>
      </c>
      <c r="O1379">
        <v>88</v>
      </c>
      <c r="P1379">
        <v>11324</v>
      </c>
      <c r="Q1379">
        <v>4249</v>
      </c>
      <c r="R1379">
        <v>0</v>
      </c>
      <c r="S1379">
        <v>0</v>
      </c>
      <c r="T1379">
        <v>4249</v>
      </c>
      <c r="U1379">
        <v>8184</v>
      </c>
      <c r="V1379">
        <v>-3188</v>
      </c>
      <c r="W1379">
        <v>12080</v>
      </c>
      <c r="X1379">
        <v>8594</v>
      </c>
      <c r="Y1379">
        <v>0.45</v>
      </c>
      <c r="Z1379">
        <v>64</v>
      </c>
      <c r="AA1379">
        <v>22217</v>
      </c>
      <c r="AB1379">
        <v>61</v>
      </c>
      <c r="AC1379">
        <v>77.290000000000006</v>
      </c>
    </row>
    <row r="1380" spans="1:29" x14ac:dyDescent="0.3">
      <c r="A1380">
        <v>2000</v>
      </c>
      <c r="B1380">
        <v>7</v>
      </c>
      <c r="C1380" s="1">
        <v>36717</v>
      </c>
      <c r="D1380">
        <v>20800</v>
      </c>
      <c r="E1380">
        <v>630</v>
      </c>
      <c r="F1380">
        <v>63</v>
      </c>
      <c r="G1380">
        <v>328</v>
      </c>
      <c r="H1380">
        <v>307</v>
      </c>
      <c r="I1380">
        <v>1920</v>
      </c>
      <c r="J1380">
        <v>2618</v>
      </c>
      <c r="K1380">
        <v>24048</v>
      </c>
      <c r="L1380">
        <v>272</v>
      </c>
      <c r="M1380">
        <v>6674</v>
      </c>
      <c r="N1380">
        <v>4335</v>
      </c>
      <c r="O1380">
        <v>89</v>
      </c>
      <c r="P1380">
        <v>11370</v>
      </c>
      <c r="Q1380">
        <v>4313</v>
      </c>
      <c r="R1380">
        <v>0</v>
      </c>
      <c r="S1380">
        <v>0</v>
      </c>
      <c r="T1380">
        <v>4313</v>
      </c>
      <c r="U1380">
        <v>8184</v>
      </c>
      <c r="V1380">
        <v>-3371</v>
      </c>
      <c r="W1380">
        <v>12038</v>
      </c>
      <c r="X1380">
        <v>8365</v>
      </c>
      <c r="Y1380">
        <v>0.45</v>
      </c>
      <c r="Z1380">
        <v>65</v>
      </c>
      <c r="AA1380">
        <v>22128</v>
      </c>
      <c r="AB1380">
        <v>62</v>
      </c>
      <c r="AC1380">
        <v>77.37</v>
      </c>
    </row>
    <row r="1381" spans="1:29" x14ac:dyDescent="0.3">
      <c r="A1381">
        <v>2000</v>
      </c>
      <c r="B1381">
        <v>7</v>
      </c>
      <c r="C1381" s="1">
        <v>36718</v>
      </c>
      <c r="D1381">
        <v>20600</v>
      </c>
      <c r="E1381">
        <v>659</v>
      </c>
      <c r="F1381">
        <v>56</v>
      </c>
      <c r="G1381">
        <v>327</v>
      </c>
      <c r="H1381">
        <v>347</v>
      </c>
      <c r="I1381">
        <v>1830</v>
      </c>
      <c r="J1381">
        <v>2560</v>
      </c>
      <c r="K1381">
        <v>23819</v>
      </c>
      <c r="L1381">
        <v>346</v>
      </c>
      <c r="M1381">
        <v>6666</v>
      </c>
      <c r="N1381">
        <v>4325</v>
      </c>
      <c r="O1381">
        <v>88</v>
      </c>
      <c r="P1381">
        <v>11425</v>
      </c>
      <c r="Q1381">
        <v>4247</v>
      </c>
      <c r="R1381">
        <v>0</v>
      </c>
      <c r="S1381">
        <v>0</v>
      </c>
      <c r="T1381">
        <v>4247</v>
      </c>
      <c r="U1381">
        <v>8126</v>
      </c>
      <c r="V1381">
        <v>-3499</v>
      </c>
      <c r="W1381">
        <v>11944</v>
      </c>
      <c r="X1381">
        <v>8147</v>
      </c>
      <c r="Y1381">
        <v>0.46</v>
      </c>
      <c r="Z1381">
        <v>66</v>
      </c>
      <c r="AA1381">
        <v>21989</v>
      </c>
      <c r="AB1381">
        <v>63</v>
      </c>
      <c r="AC1381">
        <v>77.459999999999994</v>
      </c>
    </row>
    <row r="1382" spans="1:29" x14ac:dyDescent="0.3">
      <c r="A1382">
        <v>2000</v>
      </c>
      <c r="B1382">
        <v>7</v>
      </c>
      <c r="C1382" s="1">
        <v>36719</v>
      </c>
      <c r="D1382">
        <v>19600</v>
      </c>
      <c r="E1382">
        <v>684</v>
      </c>
      <c r="F1382">
        <v>55</v>
      </c>
      <c r="G1382">
        <v>325</v>
      </c>
      <c r="H1382">
        <v>280</v>
      </c>
      <c r="I1382">
        <v>1840</v>
      </c>
      <c r="J1382">
        <v>2500</v>
      </c>
      <c r="K1382">
        <v>22784</v>
      </c>
      <c r="L1382">
        <v>351</v>
      </c>
      <c r="M1382">
        <v>7179</v>
      </c>
      <c r="N1382">
        <v>4324</v>
      </c>
      <c r="O1382">
        <v>97</v>
      </c>
      <c r="P1382">
        <v>11951</v>
      </c>
      <c r="Q1382">
        <v>4297</v>
      </c>
      <c r="R1382">
        <v>0</v>
      </c>
      <c r="S1382">
        <v>0</v>
      </c>
      <c r="T1382">
        <v>4297</v>
      </c>
      <c r="U1382">
        <v>7833</v>
      </c>
      <c r="V1382">
        <v>-4412</v>
      </c>
      <c r="W1382">
        <v>11248</v>
      </c>
      <c r="X1382">
        <v>6536</v>
      </c>
      <c r="Y1382">
        <v>0.5</v>
      </c>
      <c r="Z1382">
        <v>71</v>
      </c>
      <c r="AA1382">
        <v>20944</v>
      </c>
      <c r="AB1382">
        <v>69</v>
      </c>
      <c r="AC1382">
        <v>77.69</v>
      </c>
    </row>
    <row r="1383" spans="1:29" x14ac:dyDescent="0.3">
      <c r="A1383">
        <v>2000</v>
      </c>
      <c r="B1383">
        <v>7</v>
      </c>
      <c r="C1383" s="1">
        <v>36720</v>
      </c>
      <c r="D1383">
        <v>19800</v>
      </c>
      <c r="E1383">
        <v>699</v>
      </c>
      <c r="F1383">
        <v>54</v>
      </c>
      <c r="G1383">
        <v>317</v>
      </c>
      <c r="H1383">
        <v>239</v>
      </c>
      <c r="I1383">
        <v>1860</v>
      </c>
      <c r="J1383">
        <v>2470</v>
      </c>
      <c r="K1383">
        <v>22969</v>
      </c>
      <c r="L1383">
        <v>356</v>
      </c>
      <c r="M1383">
        <v>7181</v>
      </c>
      <c r="N1383">
        <v>4344</v>
      </c>
      <c r="O1383">
        <v>95</v>
      </c>
      <c r="P1383">
        <v>11976</v>
      </c>
      <c r="Q1383">
        <v>4324</v>
      </c>
      <c r="R1383">
        <v>0</v>
      </c>
      <c r="S1383">
        <v>0</v>
      </c>
      <c r="T1383">
        <v>4324</v>
      </c>
      <c r="U1383">
        <v>7891</v>
      </c>
      <c r="V1383">
        <v>-4425</v>
      </c>
      <c r="W1383">
        <v>11397</v>
      </c>
      <c r="X1383">
        <v>6669</v>
      </c>
      <c r="Y1383">
        <v>0.5</v>
      </c>
      <c r="Z1383">
        <v>71</v>
      </c>
      <c r="AA1383">
        <v>21109</v>
      </c>
      <c r="AB1383">
        <v>68</v>
      </c>
      <c r="AC1383">
        <v>77.89</v>
      </c>
    </row>
    <row r="1384" spans="1:29" x14ac:dyDescent="0.3">
      <c r="A1384">
        <v>2000</v>
      </c>
      <c r="B1384">
        <v>7</v>
      </c>
      <c r="C1384" s="1">
        <v>36721</v>
      </c>
      <c r="D1384">
        <v>20400</v>
      </c>
      <c r="E1384">
        <v>673</v>
      </c>
      <c r="F1384">
        <v>55</v>
      </c>
      <c r="G1384">
        <v>319</v>
      </c>
      <c r="H1384">
        <v>261</v>
      </c>
      <c r="I1384">
        <v>1910</v>
      </c>
      <c r="J1384">
        <v>2545</v>
      </c>
      <c r="K1384">
        <v>23618</v>
      </c>
      <c r="L1384">
        <v>326</v>
      </c>
      <c r="M1384">
        <v>7134</v>
      </c>
      <c r="N1384">
        <v>4318</v>
      </c>
      <c r="O1384">
        <v>98</v>
      </c>
      <c r="P1384">
        <v>11876</v>
      </c>
      <c r="Q1384">
        <v>4323</v>
      </c>
      <c r="R1384">
        <v>0</v>
      </c>
      <c r="S1384">
        <v>0</v>
      </c>
      <c r="T1384">
        <v>4323</v>
      </c>
      <c r="U1384">
        <v>8067</v>
      </c>
      <c r="V1384">
        <v>-4074</v>
      </c>
      <c r="W1384">
        <v>11795</v>
      </c>
      <c r="X1384">
        <v>7418</v>
      </c>
      <c r="Y1384">
        <v>0.48</v>
      </c>
      <c r="Z1384">
        <v>69</v>
      </c>
      <c r="AA1384">
        <v>21708</v>
      </c>
      <c r="AB1384">
        <v>66</v>
      </c>
      <c r="AC1384">
        <v>78.010000000000005</v>
      </c>
    </row>
    <row r="1385" spans="1:29" x14ac:dyDescent="0.3">
      <c r="A1385">
        <v>2000</v>
      </c>
      <c r="B1385">
        <v>7</v>
      </c>
      <c r="C1385" s="1">
        <v>36722</v>
      </c>
      <c r="D1385">
        <v>20200</v>
      </c>
      <c r="E1385">
        <v>624</v>
      </c>
      <c r="F1385">
        <v>54</v>
      </c>
      <c r="G1385">
        <v>308</v>
      </c>
      <c r="H1385">
        <v>269</v>
      </c>
      <c r="I1385">
        <v>1940</v>
      </c>
      <c r="J1385">
        <v>2571</v>
      </c>
      <c r="K1385">
        <v>23395</v>
      </c>
      <c r="L1385">
        <v>259</v>
      </c>
      <c r="M1385">
        <v>7171</v>
      </c>
      <c r="N1385">
        <v>4302</v>
      </c>
      <c r="O1385">
        <v>105</v>
      </c>
      <c r="P1385">
        <v>11837</v>
      </c>
      <c r="Q1385">
        <v>4299</v>
      </c>
      <c r="R1385">
        <v>0</v>
      </c>
      <c r="S1385">
        <v>0</v>
      </c>
      <c r="T1385">
        <v>4299</v>
      </c>
      <c r="U1385">
        <v>8009</v>
      </c>
      <c r="V1385">
        <v>-4052</v>
      </c>
      <c r="W1385">
        <v>11612</v>
      </c>
      <c r="X1385">
        <v>7259</v>
      </c>
      <c r="Y1385">
        <v>0.49</v>
      </c>
      <c r="Z1385">
        <v>69</v>
      </c>
      <c r="AA1385">
        <v>21455</v>
      </c>
      <c r="AB1385">
        <v>66</v>
      </c>
      <c r="AC1385">
        <v>78.14</v>
      </c>
    </row>
    <row r="1386" spans="1:29" x14ac:dyDescent="0.3">
      <c r="A1386">
        <v>2000</v>
      </c>
      <c r="B1386">
        <v>7</v>
      </c>
      <c r="C1386" s="1">
        <v>36723</v>
      </c>
      <c r="D1386">
        <v>20300</v>
      </c>
      <c r="E1386">
        <v>584</v>
      </c>
      <c r="F1386">
        <v>54</v>
      </c>
      <c r="G1386">
        <v>308</v>
      </c>
      <c r="H1386">
        <v>313</v>
      </c>
      <c r="I1386">
        <v>1980</v>
      </c>
      <c r="J1386">
        <v>2655</v>
      </c>
      <c r="K1386">
        <v>23539</v>
      </c>
      <c r="L1386">
        <v>238</v>
      </c>
      <c r="M1386">
        <v>7180</v>
      </c>
      <c r="N1386">
        <v>4288</v>
      </c>
      <c r="O1386">
        <v>103</v>
      </c>
      <c r="P1386">
        <v>11809</v>
      </c>
      <c r="Q1386">
        <v>4324</v>
      </c>
      <c r="R1386">
        <v>0</v>
      </c>
      <c r="S1386">
        <v>0</v>
      </c>
      <c r="T1386">
        <v>4324</v>
      </c>
      <c r="U1386">
        <v>8038</v>
      </c>
      <c r="V1386">
        <v>-3927</v>
      </c>
      <c r="W1386">
        <v>11635</v>
      </c>
      <c r="X1386">
        <v>7406</v>
      </c>
      <c r="Y1386">
        <v>0.48</v>
      </c>
      <c r="Z1386">
        <v>69</v>
      </c>
      <c r="AA1386">
        <v>21559</v>
      </c>
      <c r="AB1386">
        <v>66</v>
      </c>
      <c r="AC1386">
        <v>78.239999999999995</v>
      </c>
    </row>
    <row r="1387" spans="1:29" x14ac:dyDescent="0.3">
      <c r="A1387">
        <v>2000</v>
      </c>
      <c r="B1387">
        <v>7</v>
      </c>
      <c r="C1387" s="1">
        <v>36724</v>
      </c>
      <c r="D1387">
        <v>20600</v>
      </c>
      <c r="E1387">
        <v>569</v>
      </c>
      <c r="F1387">
        <v>54</v>
      </c>
      <c r="G1387">
        <v>313</v>
      </c>
      <c r="H1387">
        <v>301</v>
      </c>
      <c r="I1387">
        <v>1960</v>
      </c>
      <c r="J1387">
        <v>2628</v>
      </c>
      <c r="K1387">
        <v>23797</v>
      </c>
      <c r="L1387">
        <v>236</v>
      </c>
      <c r="M1387">
        <v>7177</v>
      </c>
      <c r="N1387">
        <v>4276</v>
      </c>
      <c r="O1387">
        <v>89</v>
      </c>
      <c r="P1387">
        <v>11778</v>
      </c>
      <c r="Q1387">
        <v>4340</v>
      </c>
      <c r="R1387">
        <v>0</v>
      </c>
      <c r="S1387">
        <v>0</v>
      </c>
      <c r="T1387">
        <v>4340</v>
      </c>
      <c r="U1387">
        <v>8126</v>
      </c>
      <c r="V1387">
        <v>-3846</v>
      </c>
      <c r="W1387">
        <v>11828</v>
      </c>
      <c r="X1387">
        <v>7678</v>
      </c>
      <c r="Y1387">
        <v>0.48</v>
      </c>
      <c r="Z1387">
        <v>68</v>
      </c>
      <c r="AA1387">
        <v>21837</v>
      </c>
      <c r="AB1387">
        <v>65</v>
      </c>
      <c r="AC1387">
        <v>78.319999999999993</v>
      </c>
    </row>
    <row r="1388" spans="1:29" x14ac:dyDescent="0.3">
      <c r="A1388">
        <v>2000</v>
      </c>
      <c r="B1388">
        <v>7</v>
      </c>
      <c r="C1388" s="1">
        <v>36725</v>
      </c>
      <c r="D1388">
        <v>20600</v>
      </c>
      <c r="E1388">
        <v>605</v>
      </c>
      <c r="F1388">
        <v>53</v>
      </c>
      <c r="G1388">
        <v>282</v>
      </c>
      <c r="H1388">
        <v>288</v>
      </c>
      <c r="I1388">
        <v>1880</v>
      </c>
      <c r="J1388">
        <v>2503</v>
      </c>
      <c r="K1388">
        <v>23708</v>
      </c>
      <c r="L1388">
        <v>239</v>
      </c>
      <c r="M1388">
        <v>7174</v>
      </c>
      <c r="N1388">
        <v>4347</v>
      </c>
      <c r="O1388">
        <v>86</v>
      </c>
      <c r="P1388">
        <v>11846</v>
      </c>
      <c r="Q1388">
        <v>4312</v>
      </c>
      <c r="R1388">
        <v>0</v>
      </c>
      <c r="S1388">
        <v>0</v>
      </c>
      <c r="T1388">
        <v>4312</v>
      </c>
      <c r="U1388">
        <v>8126</v>
      </c>
      <c r="V1388">
        <v>-4020</v>
      </c>
      <c r="W1388">
        <v>11872</v>
      </c>
      <c r="X1388">
        <v>7550</v>
      </c>
      <c r="Y1388">
        <v>0.48</v>
      </c>
      <c r="Z1388">
        <v>68</v>
      </c>
      <c r="AA1388">
        <v>21828</v>
      </c>
      <c r="AB1388">
        <v>65</v>
      </c>
      <c r="AC1388">
        <v>78.41</v>
      </c>
    </row>
    <row r="1389" spans="1:29" x14ac:dyDescent="0.3">
      <c r="A1389">
        <v>2000</v>
      </c>
      <c r="B1389">
        <v>7</v>
      </c>
      <c r="C1389" s="1">
        <v>36726</v>
      </c>
      <c r="D1389">
        <v>20700</v>
      </c>
      <c r="E1389">
        <v>628</v>
      </c>
      <c r="F1389">
        <v>52</v>
      </c>
      <c r="G1389">
        <v>276</v>
      </c>
      <c r="H1389">
        <v>310</v>
      </c>
      <c r="I1389">
        <v>1850</v>
      </c>
      <c r="J1389">
        <v>2488</v>
      </c>
      <c r="K1389">
        <v>23816</v>
      </c>
      <c r="L1389">
        <v>231</v>
      </c>
      <c r="M1389">
        <v>6610</v>
      </c>
      <c r="N1389">
        <v>4320</v>
      </c>
      <c r="O1389">
        <v>89</v>
      </c>
      <c r="P1389">
        <v>11250</v>
      </c>
      <c r="Q1389">
        <v>4298</v>
      </c>
      <c r="R1389">
        <v>0</v>
      </c>
      <c r="S1389">
        <v>0</v>
      </c>
      <c r="T1389">
        <v>4298</v>
      </c>
      <c r="U1389">
        <v>8155</v>
      </c>
      <c r="V1389">
        <v>-3400</v>
      </c>
      <c r="W1389">
        <v>11970</v>
      </c>
      <c r="X1389">
        <v>8268</v>
      </c>
      <c r="Y1389">
        <v>0.45</v>
      </c>
      <c r="Z1389">
        <v>65</v>
      </c>
      <c r="AA1389">
        <v>21966</v>
      </c>
      <c r="AB1389">
        <v>62</v>
      </c>
      <c r="AC1389">
        <v>78.430000000000007</v>
      </c>
    </row>
    <row r="1390" spans="1:29" x14ac:dyDescent="0.3">
      <c r="A1390">
        <v>2000</v>
      </c>
      <c r="B1390">
        <v>7</v>
      </c>
      <c r="C1390" s="1">
        <v>36727</v>
      </c>
      <c r="D1390">
        <v>20700</v>
      </c>
      <c r="E1390">
        <v>643</v>
      </c>
      <c r="F1390">
        <v>48</v>
      </c>
      <c r="G1390">
        <v>276</v>
      </c>
      <c r="H1390">
        <v>285</v>
      </c>
      <c r="I1390">
        <v>1760</v>
      </c>
      <c r="J1390">
        <v>2369</v>
      </c>
      <c r="K1390">
        <v>23712</v>
      </c>
      <c r="L1390">
        <v>235</v>
      </c>
      <c r="M1390">
        <v>5272</v>
      </c>
      <c r="N1390">
        <v>4336</v>
      </c>
      <c r="O1390">
        <v>98</v>
      </c>
      <c r="P1390">
        <v>9941</v>
      </c>
      <c r="Q1390">
        <v>4244</v>
      </c>
      <c r="R1390">
        <v>0</v>
      </c>
      <c r="S1390">
        <v>0</v>
      </c>
      <c r="T1390">
        <v>4244</v>
      </c>
      <c r="U1390">
        <v>8155</v>
      </c>
      <c r="V1390">
        <v>-2176</v>
      </c>
      <c r="W1390">
        <v>12000</v>
      </c>
      <c r="X1390">
        <v>9526</v>
      </c>
      <c r="Y1390">
        <v>0.4</v>
      </c>
      <c r="Z1390">
        <v>60</v>
      </c>
      <c r="AA1390">
        <v>21952</v>
      </c>
      <c r="AB1390">
        <v>57</v>
      </c>
      <c r="AC1390">
        <v>78.36</v>
      </c>
    </row>
    <row r="1391" spans="1:29" x14ac:dyDescent="0.3">
      <c r="A1391">
        <v>2000</v>
      </c>
      <c r="B1391">
        <v>7</v>
      </c>
      <c r="C1391" s="1">
        <v>36728</v>
      </c>
      <c r="D1391">
        <v>20600</v>
      </c>
      <c r="E1391">
        <v>634</v>
      </c>
      <c r="F1391">
        <v>46</v>
      </c>
      <c r="G1391">
        <v>275</v>
      </c>
      <c r="H1391">
        <v>307</v>
      </c>
      <c r="I1391">
        <v>1760</v>
      </c>
      <c r="J1391">
        <v>2388</v>
      </c>
      <c r="K1391">
        <v>23622</v>
      </c>
      <c r="L1391">
        <v>235</v>
      </c>
      <c r="M1391">
        <v>5001</v>
      </c>
      <c r="N1391">
        <v>4341</v>
      </c>
      <c r="O1391">
        <v>93</v>
      </c>
      <c r="P1391">
        <v>9670</v>
      </c>
      <c r="Q1391">
        <v>4248</v>
      </c>
      <c r="R1391">
        <v>0</v>
      </c>
      <c r="S1391">
        <v>0</v>
      </c>
      <c r="T1391">
        <v>4248</v>
      </c>
      <c r="U1391">
        <v>8126</v>
      </c>
      <c r="V1391">
        <v>-1917</v>
      </c>
      <c r="W1391">
        <v>11919</v>
      </c>
      <c r="X1391">
        <v>9705</v>
      </c>
      <c r="Y1391">
        <v>0.39</v>
      </c>
      <c r="Z1391">
        <v>59</v>
      </c>
      <c r="AA1391">
        <v>21862</v>
      </c>
      <c r="AB1391">
        <v>56</v>
      </c>
      <c r="AC1391">
        <v>78.28</v>
      </c>
    </row>
    <row r="1392" spans="1:29" x14ac:dyDescent="0.3">
      <c r="A1392">
        <v>2000</v>
      </c>
      <c r="B1392">
        <v>7</v>
      </c>
      <c r="C1392" s="1">
        <v>36729</v>
      </c>
      <c r="D1392">
        <v>21300</v>
      </c>
      <c r="E1392">
        <v>635</v>
      </c>
      <c r="F1392">
        <v>45</v>
      </c>
      <c r="G1392">
        <v>269</v>
      </c>
      <c r="H1392">
        <v>277</v>
      </c>
      <c r="I1392">
        <v>1900</v>
      </c>
      <c r="J1392">
        <v>2491</v>
      </c>
      <c r="K1392">
        <v>24426</v>
      </c>
      <c r="L1392">
        <v>241</v>
      </c>
      <c r="M1392">
        <v>4992</v>
      </c>
      <c r="N1392">
        <v>4357</v>
      </c>
      <c r="O1392">
        <v>107</v>
      </c>
      <c r="P1392">
        <v>9697</v>
      </c>
      <c r="Q1392">
        <v>4249</v>
      </c>
      <c r="R1392">
        <v>0</v>
      </c>
      <c r="S1392">
        <v>0</v>
      </c>
      <c r="T1392">
        <v>4249</v>
      </c>
      <c r="U1392">
        <v>8331</v>
      </c>
      <c r="V1392">
        <v>-1637</v>
      </c>
      <c r="W1392">
        <v>12414</v>
      </c>
      <c r="X1392">
        <v>10480</v>
      </c>
      <c r="Y1392">
        <v>0.38</v>
      </c>
      <c r="Z1392">
        <v>57</v>
      </c>
      <c r="AA1392">
        <v>22526</v>
      </c>
      <c r="AB1392">
        <v>53</v>
      </c>
      <c r="AC1392">
        <v>78.16</v>
      </c>
    </row>
    <row r="1393" spans="1:29" x14ac:dyDescent="0.3">
      <c r="A1393">
        <v>2000</v>
      </c>
      <c r="B1393">
        <v>7</v>
      </c>
      <c r="C1393" s="1">
        <v>36730</v>
      </c>
      <c r="D1393">
        <v>21900</v>
      </c>
      <c r="E1393">
        <v>593</v>
      </c>
      <c r="F1393">
        <v>45</v>
      </c>
      <c r="G1393">
        <v>262</v>
      </c>
      <c r="H1393">
        <v>345</v>
      </c>
      <c r="I1393">
        <v>1970</v>
      </c>
      <c r="J1393">
        <v>2622</v>
      </c>
      <c r="K1393">
        <v>25115</v>
      </c>
      <c r="L1393">
        <v>239</v>
      </c>
      <c r="M1393">
        <v>4997</v>
      </c>
      <c r="N1393">
        <v>4360</v>
      </c>
      <c r="O1393">
        <v>106</v>
      </c>
      <c r="P1393">
        <v>9702</v>
      </c>
      <c r="Q1393">
        <v>4254</v>
      </c>
      <c r="R1393">
        <v>0</v>
      </c>
      <c r="S1393">
        <v>0</v>
      </c>
      <c r="T1393">
        <v>4254</v>
      </c>
      <c r="U1393">
        <v>8507</v>
      </c>
      <c r="V1393">
        <v>-1339</v>
      </c>
      <c r="W1393">
        <v>12795</v>
      </c>
      <c r="X1393">
        <v>11159</v>
      </c>
      <c r="Y1393">
        <v>0.37</v>
      </c>
      <c r="Z1393">
        <v>56</v>
      </c>
      <c r="AA1393">
        <v>23145</v>
      </c>
      <c r="AB1393">
        <v>52</v>
      </c>
      <c r="AC1393">
        <v>78</v>
      </c>
    </row>
    <row r="1394" spans="1:29" x14ac:dyDescent="0.3">
      <c r="A1394">
        <v>2000</v>
      </c>
      <c r="B1394">
        <v>7</v>
      </c>
      <c r="C1394" s="1">
        <v>36731</v>
      </c>
      <c r="D1394">
        <v>22200</v>
      </c>
      <c r="E1394">
        <v>575</v>
      </c>
      <c r="F1394">
        <v>45</v>
      </c>
      <c r="G1394">
        <v>266</v>
      </c>
      <c r="H1394">
        <v>296</v>
      </c>
      <c r="I1394">
        <v>2000</v>
      </c>
      <c r="J1394">
        <v>2607</v>
      </c>
      <c r="K1394">
        <v>25382</v>
      </c>
      <c r="L1394">
        <v>240</v>
      </c>
      <c r="M1394">
        <v>4993</v>
      </c>
      <c r="N1394">
        <v>4353</v>
      </c>
      <c r="O1394">
        <v>114</v>
      </c>
      <c r="P1394">
        <v>9700</v>
      </c>
      <c r="Q1394">
        <v>4278</v>
      </c>
      <c r="R1394">
        <v>0</v>
      </c>
      <c r="S1394">
        <v>0</v>
      </c>
      <c r="T1394">
        <v>4278</v>
      </c>
      <c r="U1394">
        <v>8595</v>
      </c>
      <c r="V1394">
        <v>-1279</v>
      </c>
      <c r="W1394">
        <v>12983</v>
      </c>
      <c r="X1394">
        <v>11405</v>
      </c>
      <c r="Y1394">
        <v>0.37</v>
      </c>
      <c r="Z1394">
        <v>55</v>
      </c>
      <c r="AA1394">
        <v>23382</v>
      </c>
      <c r="AB1394">
        <v>51</v>
      </c>
      <c r="AC1394">
        <v>77.84</v>
      </c>
    </row>
    <row r="1395" spans="1:29" x14ac:dyDescent="0.3">
      <c r="A1395">
        <v>2000</v>
      </c>
      <c r="B1395">
        <v>7</v>
      </c>
      <c r="C1395" s="1">
        <v>36732</v>
      </c>
      <c r="D1395">
        <v>22100</v>
      </c>
      <c r="E1395">
        <v>605</v>
      </c>
      <c r="F1395">
        <v>45</v>
      </c>
      <c r="G1395">
        <v>268</v>
      </c>
      <c r="H1395">
        <v>241</v>
      </c>
      <c r="I1395">
        <v>1910</v>
      </c>
      <c r="J1395">
        <v>2464</v>
      </c>
      <c r="K1395">
        <v>25169</v>
      </c>
      <c r="L1395">
        <v>259</v>
      </c>
      <c r="M1395">
        <v>4994</v>
      </c>
      <c r="N1395">
        <v>4302</v>
      </c>
      <c r="O1395">
        <v>105</v>
      </c>
      <c r="P1395">
        <v>9660</v>
      </c>
      <c r="Q1395">
        <v>4227</v>
      </c>
      <c r="R1395">
        <v>0</v>
      </c>
      <c r="S1395">
        <v>0</v>
      </c>
      <c r="T1395">
        <v>4227</v>
      </c>
      <c r="U1395">
        <v>8565</v>
      </c>
      <c r="V1395">
        <v>-1378</v>
      </c>
      <c r="W1395">
        <v>12956</v>
      </c>
      <c r="X1395">
        <v>11282</v>
      </c>
      <c r="Y1395">
        <v>0.37</v>
      </c>
      <c r="Z1395">
        <v>55</v>
      </c>
      <c r="AA1395">
        <v>23259</v>
      </c>
      <c r="AB1395">
        <v>51</v>
      </c>
      <c r="AC1395">
        <v>77.69</v>
      </c>
    </row>
    <row r="1396" spans="1:29" x14ac:dyDescent="0.3">
      <c r="A1396">
        <v>2000</v>
      </c>
      <c r="B1396">
        <v>7</v>
      </c>
      <c r="C1396" s="1">
        <v>36733</v>
      </c>
      <c r="D1396">
        <v>22000</v>
      </c>
      <c r="E1396">
        <v>590</v>
      </c>
      <c r="F1396">
        <v>41</v>
      </c>
      <c r="G1396">
        <v>260</v>
      </c>
      <c r="H1396">
        <v>232</v>
      </c>
      <c r="I1396">
        <v>1850</v>
      </c>
      <c r="J1396">
        <v>2383</v>
      </c>
      <c r="K1396">
        <v>24973</v>
      </c>
      <c r="L1396">
        <v>250</v>
      </c>
      <c r="M1396">
        <v>4994</v>
      </c>
      <c r="N1396">
        <v>4336</v>
      </c>
      <c r="O1396">
        <v>92</v>
      </c>
      <c r="P1396">
        <v>9672</v>
      </c>
      <c r="Q1396">
        <v>4228</v>
      </c>
      <c r="R1396">
        <v>0</v>
      </c>
      <c r="S1396">
        <v>0</v>
      </c>
      <c r="T1396">
        <v>4228</v>
      </c>
      <c r="U1396">
        <v>8536</v>
      </c>
      <c r="V1396">
        <v>-1501</v>
      </c>
      <c r="W1396">
        <v>12870</v>
      </c>
      <c r="X1396">
        <v>11074</v>
      </c>
      <c r="Y1396">
        <v>0.37</v>
      </c>
      <c r="Z1396">
        <v>56</v>
      </c>
      <c r="AA1396">
        <v>23123</v>
      </c>
      <c r="AB1396">
        <v>52</v>
      </c>
      <c r="AC1396">
        <v>77.56</v>
      </c>
    </row>
    <row r="1397" spans="1:29" x14ac:dyDescent="0.3">
      <c r="A1397">
        <v>2000</v>
      </c>
      <c r="B1397">
        <v>7</v>
      </c>
      <c r="C1397" s="1">
        <v>36734</v>
      </c>
      <c r="D1397">
        <v>21900</v>
      </c>
      <c r="E1397">
        <v>571</v>
      </c>
      <c r="F1397">
        <v>38</v>
      </c>
      <c r="G1397">
        <v>172</v>
      </c>
      <c r="H1397">
        <v>267</v>
      </c>
      <c r="I1397">
        <v>1910</v>
      </c>
      <c r="J1397">
        <v>2387</v>
      </c>
      <c r="K1397">
        <v>24858</v>
      </c>
      <c r="L1397">
        <v>242</v>
      </c>
      <c r="M1397">
        <v>5001</v>
      </c>
      <c r="N1397">
        <v>4332</v>
      </c>
      <c r="O1397">
        <v>89</v>
      </c>
      <c r="P1397">
        <v>9664</v>
      </c>
      <c r="Q1397">
        <v>4232</v>
      </c>
      <c r="R1397">
        <v>0</v>
      </c>
      <c r="S1397">
        <v>0</v>
      </c>
      <c r="T1397">
        <v>4232</v>
      </c>
      <c r="U1397">
        <v>8507</v>
      </c>
      <c r="V1397">
        <v>-1521</v>
      </c>
      <c r="W1397">
        <v>12779</v>
      </c>
      <c r="X1397">
        <v>10962</v>
      </c>
      <c r="Y1397">
        <v>0.37</v>
      </c>
      <c r="Z1397">
        <v>56</v>
      </c>
      <c r="AA1397">
        <v>22948</v>
      </c>
      <c r="AB1397">
        <v>52</v>
      </c>
      <c r="AC1397">
        <v>77.45</v>
      </c>
    </row>
    <row r="1398" spans="1:29" x14ac:dyDescent="0.3">
      <c r="A1398">
        <v>2000</v>
      </c>
      <c r="B1398">
        <v>7</v>
      </c>
      <c r="C1398" s="1">
        <v>36735</v>
      </c>
      <c r="D1398">
        <v>21600</v>
      </c>
      <c r="E1398">
        <v>580</v>
      </c>
      <c r="F1398">
        <v>38</v>
      </c>
      <c r="G1398">
        <v>156</v>
      </c>
      <c r="H1398">
        <v>241</v>
      </c>
      <c r="I1398">
        <v>1900</v>
      </c>
      <c r="J1398">
        <v>2335</v>
      </c>
      <c r="K1398">
        <v>24515</v>
      </c>
      <c r="L1398">
        <v>239</v>
      </c>
      <c r="M1398">
        <v>4995</v>
      </c>
      <c r="N1398">
        <v>4346</v>
      </c>
      <c r="O1398">
        <v>105</v>
      </c>
      <c r="P1398">
        <v>9685</v>
      </c>
      <c r="Q1398">
        <v>4194</v>
      </c>
      <c r="R1398">
        <v>0</v>
      </c>
      <c r="S1398">
        <v>0</v>
      </c>
      <c r="T1398">
        <v>4194</v>
      </c>
      <c r="U1398">
        <v>8419</v>
      </c>
      <c r="V1398">
        <v>-1657</v>
      </c>
      <c r="W1398">
        <v>12587</v>
      </c>
      <c r="X1398">
        <v>10636</v>
      </c>
      <c r="Y1398">
        <v>0.38</v>
      </c>
      <c r="Z1398">
        <v>57</v>
      </c>
      <c r="AA1398">
        <v>22615</v>
      </c>
      <c r="AB1398">
        <v>53</v>
      </c>
      <c r="AC1398">
        <v>77.36</v>
      </c>
    </row>
    <row r="1399" spans="1:29" x14ac:dyDescent="0.3">
      <c r="A1399">
        <v>2000</v>
      </c>
      <c r="B1399">
        <v>7</v>
      </c>
      <c r="C1399" s="1">
        <v>36736</v>
      </c>
      <c r="D1399">
        <v>21600</v>
      </c>
      <c r="E1399">
        <v>615</v>
      </c>
      <c r="F1399">
        <v>36</v>
      </c>
      <c r="G1399">
        <v>152</v>
      </c>
      <c r="H1399">
        <v>328</v>
      </c>
      <c r="I1399">
        <v>1900</v>
      </c>
      <c r="J1399">
        <v>2416</v>
      </c>
      <c r="K1399">
        <v>24631</v>
      </c>
      <c r="L1399">
        <v>235</v>
      </c>
      <c r="M1399">
        <v>5001</v>
      </c>
      <c r="N1399">
        <v>4350</v>
      </c>
      <c r="O1399">
        <v>102</v>
      </c>
      <c r="P1399">
        <v>9688</v>
      </c>
      <c r="Q1399">
        <v>4219</v>
      </c>
      <c r="R1399">
        <v>0</v>
      </c>
      <c r="S1399">
        <v>0</v>
      </c>
      <c r="T1399">
        <v>4219</v>
      </c>
      <c r="U1399">
        <v>8419</v>
      </c>
      <c r="V1399">
        <v>-1595</v>
      </c>
      <c r="W1399">
        <v>12615</v>
      </c>
      <c r="X1399">
        <v>10725</v>
      </c>
      <c r="Y1399">
        <v>0.38</v>
      </c>
      <c r="Z1399">
        <v>56</v>
      </c>
      <c r="AA1399">
        <v>22731</v>
      </c>
      <c r="AB1399">
        <v>53</v>
      </c>
      <c r="AC1399">
        <v>77.28</v>
      </c>
    </row>
    <row r="1400" spans="1:29" x14ac:dyDescent="0.3">
      <c r="A1400">
        <v>2000</v>
      </c>
      <c r="B1400">
        <v>7</v>
      </c>
      <c r="C1400" s="1">
        <v>36737</v>
      </c>
      <c r="D1400">
        <v>21500</v>
      </c>
      <c r="E1400">
        <v>633</v>
      </c>
      <c r="F1400">
        <v>35</v>
      </c>
      <c r="G1400">
        <v>150</v>
      </c>
      <c r="H1400">
        <v>338</v>
      </c>
      <c r="I1400">
        <v>1960</v>
      </c>
      <c r="J1400">
        <v>2483</v>
      </c>
      <c r="K1400">
        <v>24616</v>
      </c>
      <c r="L1400">
        <v>239</v>
      </c>
      <c r="M1400">
        <v>5007</v>
      </c>
      <c r="N1400">
        <v>4345</v>
      </c>
      <c r="O1400">
        <v>107</v>
      </c>
      <c r="P1400">
        <v>9698</v>
      </c>
      <c r="Q1400">
        <v>4174</v>
      </c>
      <c r="R1400">
        <v>0</v>
      </c>
      <c r="S1400">
        <v>0</v>
      </c>
      <c r="T1400">
        <v>4174</v>
      </c>
      <c r="U1400">
        <v>8390</v>
      </c>
      <c r="V1400">
        <v>-1539</v>
      </c>
      <c r="W1400">
        <v>12575</v>
      </c>
      <c r="X1400">
        <v>10744</v>
      </c>
      <c r="Y1400">
        <v>0.38</v>
      </c>
      <c r="Z1400">
        <v>56</v>
      </c>
      <c r="AA1400">
        <v>22656</v>
      </c>
      <c r="AB1400">
        <v>53</v>
      </c>
      <c r="AC1400">
        <v>77.19</v>
      </c>
    </row>
    <row r="1401" spans="1:29" x14ac:dyDescent="0.3">
      <c r="A1401">
        <v>2000</v>
      </c>
      <c r="B1401">
        <v>7</v>
      </c>
      <c r="C1401" s="1">
        <v>36738</v>
      </c>
      <c r="D1401">
        <v>21400</v>
      </c>
      <c r="E1401">
        <v>635</v>
      </c>
      <c r="F1401">
        <v>35</v>
      </c>
      <c r="G1401">
        <v>157</v>
      </c>
      <c r="H1401">
        <v>357</v>
      </c>
      <c r="I1401">
        <v>2040</v>
      </c>
      <c r="J1401">
        <v>2589</v>
      </c>
      <c r="K1401">
        <v>24624</v>
      </c>
      <c r="L1401">
        <v>245</v>
      </c>
      <c r="M1401">
        <v>815</v>
      </c>
      <c r="N1401">
        <v>4317</v>
      </c>
      <c r="O1401">
        <v>88</v>
      </c>
      <c r="P1401">
        <v>5465</v>
      </c>
      <c r="Q1401">
        <v>4103</v>
      </c>
      <c r="R1401">
        <v>0</v>
      </c>
      <c r="S1401">
        <v>0</v>
      </c>
      <c r="T1401">
        <v>4103</v>
      </c>
      <c r="U1401">
        <v>8360</v>
      </c>
      <c r="V1401">
        <v>2817</v>
      </c>
      <c r="W1401">
        <v>12526</v>
      </c>
      <c r="X1401">
        <v>15056</v>
      </c>
      <c r="Y1401">
        <v>0.2</v>
      </c>
      <c r="Z1401">
        <v>39</v>
      </c>
      <c r="AA1401">
        <v>22584</v>
      </c>
      <c r="AB1401">
        <v>33</v>
      </c>
      <c r="AC1401">
        <v>76.89</v>
      </c>
    </row>
    <row r="1402" spans="1:29" x14ac:dyDescent="0.3">
      <c r="A1402">
        <v>2000</v>
      </c>
      <c r="B1402">
        <v>8</v>
      </c>
      <c r="C1402" s="1">
        <v>36739</v>
      </c>
      <c r="D1402">
        <v>21000</v>
      </c>
      <c r="E1402">
        <v>684</v>
      </c>
      <c r="F1402">
        <v>34</v>
      </c>
      <c r="G1402">
        <v>97</v>
      </c>
      <c r="H1402">
        <v>265</v>
      </c>
      <c r="I1402">
        <v>1970</v>
      </c>
      <c r="J1402">
        <v>2366</v>
      </c>
      <c r="K1402">
        <v>24050</v>
      </c>
      <c r="L1402">
        <v>243</v>
      </c>
      <c r="M1402">
        <v>2931</v>
      </c>
      <c r="N1402">
        <v>4263</v>
      </c>
      <c r="O1402">
        <v>105</v>
      </c>
      <c r="P1402">
        <v>7542</v>
      </c>
      <c r="Q1402">
        <v>4142</v>
      </c>
      <c r="R1402">
        <v>0</v>
      </c>
      <c r="S1402">
        <v>0</v>
      </c>
      <c r="T1402">
        <v>4142</v>
      </c>
      <c r="U1402">
        <v>8243</v>
      </c>
      <c r="V1402">
        <v>375</v>
      </c>
      <c r="W1402">
        <v>12281</v>
      </c>
      <c r="X1402">
        <v>12366</v>
      </c>
      <c r="Y1402">
        <v>0.3</v>
      </c>
      <c r="Z1402">
        <v>49</v>
      </c>
      <c r="AA1402">
        <v>22080</v>
      </c>
      <c r="AB1402">
        <v>44</v>
      </c>
      <c r="AC1402">
        <v>76.739999999999995</v>
      </c>
    </row>
    <row r="1403" spans="1:29" x14ac:dyDescent="0.3">
      <c r="A1403">
        <v>2000</v>
      </c>
      <c r="B1403">
        <v>8</v>
      </c>
      <c r="C1403" s="1">
        <v>36740</v>
      </c>
      <c r="D1403">
        <v>21000</v>
      </c>
      <c r="E1403">
        <v>696</v>
      </c>
      <c r="F1403">
        <v>32</v>
      </c>
      <c r="G1403">
        <v>73</v>
      </c>
      <c r="H1403">
        <v>252</v>
      </c>
      <c r="I1403">
        <v>1920</v>
      </c>
      <c r="J1403">
        <v>2277</v>
      </c>
      <c r="K1403">
        <v>23973</v>
      </c>
      <c r="L1403">
        <v>249</v>
      </c>
      <c r="M1403">
        <v>6238</v>
      </c>
      <c r="N1403">
        <v>4356</v>
      </c>
      <c r="O1403">
        <v>66</v>
      </c>
      <c r="P1403">
        <v>10909</v>
      </c>
      <c r="Q1403">
        <v>4131</v>
      </c>
      <c r="R1403">
        <v>0</v>
      </c>
      <c r="S1403">
        <v>0</v>
      </c>
      <c r="T1403">
        <v>4131</v>
      </c>
      <c r="U1403">
        <v>8243</v>
      </c>
      <c r="V1403">
        <v>-3074</v>
      </c>
      <c r="W1403">
        <v>12296</v>
      </c>
      <c r="X1403">
        <v>8933</v>
      </c>
      <c r="Y1403">
        <v>0.44</v>
      </c>
      <c r="Z1403">
        <v>63</v>
      </c>
      <c r="AA1403">
        <v>22053</v>
      </c>
      <c r="AB1403">
        <v>59</v>
      </c>
      <c r="AC1403">
        <v>76.8</v>
      </c>
    </row>
    <row r="1404" spans="1:29" x14ac:dyDescent="0.3">
      <c r="A1404">
        <v>2000</v>
      </c>
      <c r="B1404">
        <v>8</v>
      </c>
      <c r="C1404" s="1">
        <v>36741</v>
      </c>
      <c r="D1404">
        <v>20700</v>
      </c>
      <c r="E1404">
        <v>685</v>
      </c>
      <c r="F1404">
        <v>31</v>
      </c>
      <c r="G1404">
        <v>69</v>
      </c>
      <c r="H1404">
        <v>264</v>
      </c>
      <c r="I1404">
        <v>1910</v>
      </c>
      <c r="J1404">
        <v>2274</v>
      </c>
      <c r="K1404">
        <v>23659</v>
      </c>
      <c r="L1404">
        <v>180</v>
      </c>
      <c r="M1404">
        <v>4317</v>
      </c>
      <c r="N1404">
        <v>4394</v>
      </c>
      <c r="O1404">
        <v>78</v>
      </c>
      <c r="P1404">
        <v>8969</v>
      </c>
      <c r="Q1404">
        <v>4087</v>
      </c>
      <c r="R1404">
        <v>0</v>
      </c>
      <c r="S1404">
        <v>0</v>
      </c>
      <c r="T1404">
        <v>4087</v>
      </c>
      <c r="U1404">
        <v>8155</v>
      </c>
      <c r="V1404">
        <v>-1197</v>
      </c>
      <c r="W1404">
        <v>12085</v>
      </c>
      <c r="X1404">
        <v>10602</v>
      </c>
      <c r="Y1404">
        <v>0.37</v>
      </c>
      <c r="Z1404">
        <v>55</v>
      </c>
      <c r="AA1404">
        <v>21749</v>
      </c>
      <c r="AB1404">
        <v>51</v>
      </c>
      <c r="AC1404">
        <v>76.75</v>
      </c>
    </row>
    <row r="1405" spans="1:29" x14ac:dyDescent="0.3">
      <c r="A1405">
        <v>2000</v>
      </c>
      <c r="B1405">
        <v>8</v>
      </c>
      <c r="C1405" s="1">
        <v>36742</v>
      </c>
      <c r="D1405">
        <v>21100</v>
      </c>
      <c r="E1405">
        <v>650</v>
      </c>
      <c r="F1405">
        <v>30</v>
      </c>
      <c r="G1405">
        <v>57</v>
      </c>
      <c r="H1405">
        <v>265</v>
      </c>
      <c r="I1405">
        <v>1880</v>
      </c>
      <c r="J1405">
        <v>2232</v>
      </c>
      <c r="K1405">
        <v>23982</v>
      </c>
      <c r="L1405">
        <v>55</v>
      </c>
      <c r="M1405">
        <v>7172</v>
      </c>
      <c r="N1405">
        <v>4432</v>
      </c>
      <c r="O1405">
        <v>110</v>
      </c>
      <c r="P1405">
        <v>11769</v>
      </c>
      <c r="Q1405">
        <v>3973</v>
      </c>
      <c r="R1405">
        <v>0</v>
      </c>
      <c r="S1405">
        <v>0</v>
      </c>
      <c r="T1405">
        <v>3973</v>
      </c>
      <c r="U1405">
        <v>8272</v>
      </c>
      <c r="V1405">
        <v>-3848</v>
      </c>
      <c r="W1405">
        <v>12365</v>
      </c>
      <c r="X1405">
        <v>8239</v>
      </c>
      <c r="Y1405">
        <v>0.48</v>
      </c>
      <c r="Z1405">
        <v>66</v>
      </c>
      <c r="AA1405">
        <v>22102</v>
      </c>
      <c r="AB1405">
        <v>63</v>
      </c>
      <c r="AC1405">
        <v>76.87</v>
      </c>
    </row>
    <row r="1406" spans="1:29" x14ac:dyDescent="0.3">
      <c r="A1406">
        <v>2000</v>
      </c>
      <c r="B1406">
        <v>8</v>
      </c>
      <c r="C1406" s="1">
        <v>36743</v>
      </c>
      <c r="D1406">
        <v>20700</v>
      </c>
      <c r="E1406">
        <v>617</v>
      </c>
      <c r="F1406">
        <v>29</v>
      </c>
      <c r="G1406">
        <v>54</v>
      </c>
      <c r="H1406">
        <v>277</v>
      </c>
      <c r="I1406">
        <v>1970</v>
      </c>
      <c r="J1406">
        <v>2330</v>
      </c>
      <c r="K1406">
        <v>23647</v>
      </c>
      <c r="L1406">
        <v>103</v>
      </c>
      <c r="M1406">
        <v>6609</v>
      </c>
      <c r="N1406">
        <v>4426</v>
      </c>
      <c r="O1406">
        <v>109</v>
      </c>
      <c r="P1406">
        <v>11247</v>
      </c>
      <c r="Q1406">
        <v>4050</v>
      </c>
      <c r="R1406">
        <v>0</v>
      </c>
      <c r="S1406">
        <v>0</v>
      </c>
      <c r="T1406">
        <v>4050</v>
      </c>
      <c r="U1406">
        <v>8155</v>
      </c>
      <c r="V1406">
        <v>-3394</v>
      </c>
      <c r="W1406">
        <v>12028</v>
      </c>
      <c r="X1406">
        <v>8351</v>
      </c>
      <c r="Y1406">
        <v>0.46</v>
      </c>
      <c r="Z1406">
        <v>65</v>
      </c>
      <c r="AA1406">
        <v>21677</v>
      </c>
      <c r="AB1406">
        <v>61</v>
      </c>
      <c r="AC1406">
        <v>76.97</v>
      </c>
    </row>
    <row r="1407" spans="1:29" x14ac:dyDescent="0.3">
      <c r="A1407">
        <v>2000</v>
      </c>
      <c r="B1407">
        <v>8</v>
      </c>
      <c r="C1407" s="1">
        <v>36744</v>
      </c>
      <c r="D1407">
        <v>20000</v>
      </c>
      <c r="E1407">
        <v>589</v>
      </c>
      <c r="F1407">
        <v>28</v>
      </c>
      <c r="G1407">
        <v>52</v>
      </c>
      <c r="H1407">
        <v>320</v>
      </c>
      <c r="I1407">
        <v>2050</v>
      </c>
      <c r="J1407">
        <v>2450</v>
      </c>
      <c r="K1407">
        <v>23039</v>
      </c>
      <c r="L1407">
        <v>123</v>
      </c>
      <c r="M1407">
        <v>7171</v>
      </c>
      <c r="N1407">
        <v>4406</v>
      </c>
      <c r="O1407">
        <v>94</v>
      </c>
      <c r="P1407">
        <v>11794</v>
      </c>
      <c r="Q1407">
        <v>4050</v>
      </c>
      <c r="R1407">
        <v>0</v>
      </c>
      <c r="S1407">
        <v>0</v>
      </c>
      <c r="T1407">
        <v>4050</v>
      </c>
      <c r="U1407">
        <v>7950</v>
      </c>
      <c r="V1407">
        <v>-4026</v>
      </c>
      <c r="W1407">
        <v>11505</v>
      </c>
      <c r="X1407">
        <v>7196</v>
      </c>
      <c r="Y1407">
        <v>0.5</v>
      </c>
      <c r="Z1407">
        <v>69</v>
      </c>
      <c r="AA1407">
        <v>20989</v>
      </c>
      <c r="AB1407">
        <v>66</v>
      </c>
      <c r="AC1407">
        <v>77.16</v>
      </c>
    </row>
    <row r="1408" spans="1:29" x14ac:dyDescent="0.3">
      <c r="A1408">
        <v>2000</v>
      </c>
      <c r="B1408">
        <v>8</v>
      </c>
      <c r="C1408" s="1">
        <v>36745</v>
      </c>
      <c r="D1408">
        <v>19100</v>
      </c>
      <c r="E1408">
        <v>576</v>
      </c>
      <c r="F1408">
        <v>27</v>
      </c>
      <c r="G1408">
        <v>60</v>
      </c>
      <c r="H1408">
        <v>335</v>
      </c>
      <c r="I1408">
        <v>2040</v>
      </c>
      <c r="J1408">
        <v>2462</v>
      </c>
      <c r="K1408">
        <v>22138</v>
      </c>
      <c r="L1408">
        <v>146</v>
      </c>
      <c r="M1408">
        <v>7177</v>
      </c>
      <c r="N1408">
        <v>4473</v>
      </c>
      <c r="O1408">
        <v>85</v>
      </c>
      <c r="P1408">
        <v>11881</v>
      </c>
      <c r="Q1408">
        <v>3942</v>
      </c>
      <c r="R1408">
        <v>0</v>
      </c>
      <c r="S1408">
        <v>0</v>
      </c>
      <c r="T1408">
        <v>3942</v>
      </c>
      <c r="U1408">
        <v>7686</v>
      </c>
      <c r="V1408">
        <v>-4295</v>
      </c>
      <c r="W1408">
        <v>10886</v>
      </c>
      <c r="X1408">
        <v>6315</v>
      </c>
      <c r="Y1408">
        <v>0.52</v>
      </c>
      <c r="Z1408">
        <v>71</v>
      </c>
      <c r="AA1408">
        <v>20098</v>
      </c>
      <c r="AB1408">
        <v>69</v>
      </c>
      <c r="AC1408">
        <v>77.430000000000007</v>
      </c>
    </row>
    <row r="1409" spans="1:29" x14ac:dyDescent="0.3">
      <c r="A1409">
        <v>2000</v>
      </c>
      <c r="B1409">
        <v>8</v>
      </c>
      <c r="C1409" s="1">
        <v>36746</v>
      </c>
      <c r="D1409">
        <v>18800</v>
      </c>
      <c r="E1409">
        <v>547</v>
      </c>
      <c r="F1409">
        <v>27</v>
      </c>
      <c r="G1409">
        <v>87</v>
      </c>
      <c r="H1409">
        <v>290</v>
      </c>
      <c r="I1409">
        <v>1800</v>
      </c>
      <c r="J1409">
        <v>2204</v>
      </c>
      <c r="K1409">
        <v>21551</v>
      </c>
      <c r="L1409">
        <v>244</v>
      </c>
      <c r="M1409">
        <v>4898</v>
      </c>
      <c r="N1409">
        <v>4366</v>
      </c>
      <c r="O1409">
        <v>91</v>
      </c>
      <c r="P1409">
        <v>9599</v>
      </c>
      <c r="Q1409">
        <v>3946</v>
      </c>
      <c r="R1409">
        <v>0</v>
      </c>
      <c r="S1409">
        <v>0</v>
      </c>
      <c r="T1409">
        <v>3946</v>
      </c>
      <c r="U1409">
        <v>7598</v>
      </c>
      <c r="V1409">
        <v>-2361</v>
      </c>
      <c r="W1409">
        <v>10644</v>
      </c>
      <c r="X1409">
        <v>8006</v>
      </c>
      <c r="Y1409">
        <v>0.43</v>
      </c>
      <c r="Z1409">
        <v>63</v>
      </c>
      <c r="AA1409">
        <v>19751</v>
      </c>
      <c r="AB1409">
        <v>59</v>
      </c>
      <c r="AC1409">
        <v>77.52</v>
      </c>
    </row>
    <row r="1410" spans="1:29" x14ac:dyDescent="0.3">
      <c r="A1410">
        <v>2000</v>
      </c>
      <c r="B1410">
        <v>8</v>
      </c>
      <c r="C1410" s="1">
        <v>36747</v>
      </c>
      <c r="D1410">
        <v>18200</v>
      </c>
      <c r="E1410">
        <v>505</v>
      </c>
      <c r="F1410">
        <v>27</v>
      </c>
      <c r="G1410">
        <v>94</v>
      </c>
      <c r="H1410">
        <v>281</v>
      </c>
      <c r="I1410">
        <v>1760</v>
      </c>
      <c r="J1410">
        <v>2162</v>
      </c>
      <c r="K1410">
        <v>20867</v>
      </c>
      <c r="L1410">
        <v>269</v>
      </c>
      <c r="M1410">
        <v>4182</v>
      </c>
      <c r="N1410">
        <v>4402</v>
      </c>
      <c r="O1410">
        <v>94</v>
      </c>
      <c r="P1410">
        <v>8947</v>
      </c>
      <c r="Q1410">
        <v>3916</v>
      </c>
      <c r="R1410">
        <v>0</v>
      </c>
      <c r="S1410">
        <v>0</v>
      </c>
      <c r="T1410">
        <v>3916</v>
      </c>
      <c r="U1410">
        <v>7423</v>
      </c>
      <c r="V1410">
        <v>-1908</v>
      </c>
      <c r="W1410">
        <v>10186</v>
      </c>
      <c r="X1410">
        <v>8003</v>
      </c>
      <c r="Y1410">
        <v>0.41</v>
      </c>
      <c r="Z1410">
        <v>62</v>
      </c>
      <c r="AA1410">
        <v>19107</v>
      </c>
      <c r="AB1410">
        <v>58</v>
      </c>
      <c r="AC1410">
        <v>77.61</v>
      </c>
    </row>
    <row r="1411" spans="1:29" x14ac:dyDescent="0.3">
      <c r="A1411">
        <v>2000</v>
      </c>
      <c r="B1411">
        <v>8</v>
      </c>
      <c r="C1411" s="1">
        <v>36748</v>
      </c>
      <c r="D1411">
        <v>17900</v>
      </c>
      <c r="E1411">
        <v>460</v>
      </c>
      <c r="F1411">
        <v>25</v>
      </c>
      <c r="G1411">
        <v>87</v>
      </c>
      <c r="H1411">
        <v>343</v>
      </c>
      <c r="I1411">
        <v>1730</v>
      </c>
      <c r="J1411">
        <v>2185</v>
      </c>
      <c r="K1411">
        <v>20545</v>
      </c>
      <c r="L1411">
        <v>266</v>
      </c>
      <c r="M1411">
        <v>4946</v>
      </c>
      <c r="N1411">
        <v>4400</v>
      </c>
      <c r="O1411">
        <v>103</v>
      </c>
      <c r="P1411">
        <v>9715</v>
      </c>
      <c r="Q1411">
        <v>3958</v>
      </c>
      <c r="R1411">
        <v>0</v>
      </c>
      <c r="S1411">
        <v>0</v>
      </c>
      <c r="T1411">
        <v>3958</v>
      </c>
      <c r="U1411">
        <v>7335</v>
      </c>
      <c r="V1411">
        <v>-2767</v>
      </c>
      <c r="W1411">
        <v>9917</v>
      </c>
      <c r="X1411">
        <v>6873</v>
      </c>
      <c r="Y1411">
        <v>0.45</v>
      </c>
      <c r="Z1411">
        <v>67</v>
      </c>
      <c r="AA1411">
        <v>18815</v>
      </c>
      <c r="AB1411">
        <v>63</v>
      </c>
      <c r="AC1411">
        <v>77.8</v>
      </c>
    </row>
    <row r="1412" spans="1:29" x14ac:dyDescent="0.3">
      <c r="A1412">
        <v>2000</v>
      </c>
      <c r="B1412">
        <v>8</v>
      </c>
      <c r="C1412" s="1">
        <v>36749</v>
      </c>
      <c r="D1412">
        <v>17500</v>
      </c>
      <c r="E1412">
        <v>459</v>
      </c>
      <c r="F1412">
        <v>25</v>
      </c>
      <c r="G1412">
        <v>87</v>
      </c>
      <c r="H1412">
        <v>299</v>
      </c>
      <c r="I1412">
        <v>1740</v>
      </c>
      <c r="J1412">
        <v>2151</v>
      </c>
      <c r="K1412">
        <v>20110</v>
      </c>
      <c r="L1412">
        <v>253</v>
      </c>
      <c r="M1412">
        <v>5410</v>
      </c>
      <c r="N1412">
        <v>4409</v>
      </c>
      <c r="O1412">
        <v>101</v>
      </c>
      <c r="P1412">
        <v>10173</v>
      </c>
      <c r="Q1412">
        <v>3833</v>
      </c>
      <c r="R1412">
        <v>0</v>
      </c>
      <c r="S1412">
        <v>0</v>
      </c>
      <c r="T1412">
        <v>3833</v>
      </c>
      <c r="U1412">
        <v>7218</v>
      </c>
      <c r="V1412">
        <v>-3296</v>
      </c>
      <c r="W1412">
        <v>9668</v>
      </c>
      <c r="X1412">
        <v>6104</v>
      </c>
      <c r="Y1412">
        <v>0.48</v>
      </c>
      <c r="Z1412">
        <v>70</v>
      </c>
      <c r="AA1412">
        <v>18370</v>
      </c>
      <c r="AB1412">
        <v>67</v>
      </c>
      <c r="AC1412">
        <v>78.05</v>
      </c>
    </row>
    <row r="1413" spans="1:29" x14ac:dyDescent="0.3">
      <c r="A1413">
        <v>2000</v>
      </c>
      <c r="B1413">
        <v>8</v>
      </c>
      <c r="C1413" s="1">
        <v>36750</v>
      </c>
      <c r="D1413">
        <v>16800</v>
      </c>
      <c r="E1413">
        <v>480</v>
      </c>
      <c r="F1413">
        <v>25</v>
      </c>
      <c r="G1413">
        <v>89</v>
      </c>
      <c r="H1413">
        <v>269</v>
      </c>
      <c r="I1413">
        <v>1750</v>
      </c>
      <c r="J1413">
        <v>2133</v>
      </c>
      <c r="K1413">
        <v>19413</v>
      </c>
      <c r="L1413">
        <v>232</v>
      </c>
      <c r="M1413">
        <v>7171</v>
      </c>
      <c r="N1413">
        <v>4402</v>
      </c>
      <c r="O1413">
        <v>111</v>
      </c>
      <c r="P1413">
        <v>11916</v>
      </c>
      <c r="Q1413">
        <v>3874</v>
      </c>
      <c r="R1413">
        <v>0</v>
      </c>
      <c r="S1413">
        <v>0</v>
      </c>
      <c r="T1413">
        <v>3874</v>
      </c>
      <c r="U1413">
        <v>7012</v>
      </c>
      <c r="V1413">
        <v>-5289</v>
      </c>
      <c r="W1413">
        <v>9183</v>
      </c>
      <c r="X1413">
        <v>3623</v>
      </c>
      <c r="Y1413">
        <v>0.59</v>
      </c>
      <c r="Z1413">
        <v>81</v>
      </c>
      <c r="AA1413">
        <v>17663</v>
      </c>
      <c r="AB1413">
        <v>79</v>
      </c>
      <c r="AC1413">
        <v>78.63</v>
      </c>
    </row>
    <row r="1414" spans="1:29" x14ac:dyDescent="0.3">
      <c r="A1414">
        <v>2000</v>
      </c>
      <c r="B1414">
        <v>8</v>
      </c>
      <c r="C1414" s="1">
        <v>36751</v>
      </c>
      <c r="D1414">
        <v>16600</v>
      </c>
      <c r="E1414">
        <v>466</v>
      </c>
      <c r="F1414">
        <v>24</v>
      </c>
      <c r="G1414">
        <v>81</v>
      </c>
      <c r="H1414">
        <v>301</v>
      </c>
      <c r="I1414">
        <v>1840</v>
      </c>
      <c r="J1414">
        <v>2246</v>
      </c>
      <c r="K1414">
        <v>19312</v>
      </c>
      <c r="L1414">
        <v>229</v>
      </c>
      <c r="M1414">
        <v>7170</v>
      </c>
      <c r="N1414">
        <v>4388</v>
      </c>
      <c r="O1414">
        <v>108</v>
      </c>
      <c r="P1414">
        <v>11895</v>
      </c>
      <c r="Q1414">
        <v>3850</v>
      </c>
      <c r="R1414">
        <v>0</v>
      </c>
      <c r="S1414">
        <v>0</v>
      </c>
      <c r="T1414">
        <v>3850</v>
      </c>
      <c r="U1414">
        <v>6954</v>
      </c>
      <c r="V1414">
        <v>-5198</v>
      </c>
      <c r="W1414">
        <v>9034</v>
      </c>
      <c r="X1414">
        <v>3567</v>
      </c>
      <c r="Y1414">
        <v>0.6</v>
      </c>
      <c r="Z1414">
        <v>82</v>
      </c>
      <c r="AA1414">
        <v>17472</v>
      </c>
      <c r="AB1414">
        <v>80</v>
      </c>
      <c r="AC1414">
        <v>79.180000000000007</v>
      </c>
    </row>
    <row r="1415" spans="1:29" x14ac:dyDescent="0.3">
      <c r="A1415">
        <v>2000</v>
      </c>
      <c r="B1415">
        <v>8</v>
      </c>
      <c r="C1415" s="1">
        <v>36752</v>
      </c>
      <c r="D1415">
        <v>16900</v>
      </c>
      <c r="E1415">
        <v>470</v>
      </c>
      <c r="F1415">
        <v>24</v>
      </c>
      <c r="G1415">
        <v>84</v>
      </c>
      <c r="H1415">
        <v>326</v>
      </c>
      <c r="I1415">
        <v>1820</v>
      </c>
      <c r="J1415">
        <v>2254</v>
      </c>
      <c r="K1415">
        <v>19624</v>
      </c>
      <c r="L1415">
        <v>233</v>
      </c>
      <c r="M1415">
        <v>7078</v>
      </c>
      <c r="N1415">
        <v>4402</v>
      </c>
      <c r="O1415">
        <v>104</v>
      </c>
      <c r="P1415">
        <v>11817</v>
      </c>
      <c r="Q1415">
        <v>3776</v>
      </c>
      <c r="R1415">
        <v>0</v>
      </c>
      <c r="S1415">
        <v>0</v>
      </c>
      <c r="T1415">
        <v>3776</v>
      </c>
      <c r="U1415">
        <v>7042</v>
      </c>
      <c r="V1415">
        <v>-4976</v>
      </c>
      <c r="W1415">
        <v>9271</v>
      </c>
      <c r="X1415">
        <v>4030</v>
      </c>
      <c r="Y1415">
        <v>0.57999999999999996</v>
      </c>
      <c r="Z1415">
        <v>79</v>
      </c>
      <c r="AA1415">
        <v>17804</v>
      </c>
      <c r="AB1415">
        <v>77</v>
      </c>
      <c r="AC1415">
        <v>79.62</v>
      </c>
    </row>
    <row r="1416" spans="1:29" x14ac:dyDescent="0.3">
      <c r="A1416">
        <v>2000</v>
      </c>
      <c r="B1416">
        <v>8</v>
      </c>
      <c r="C1416" s="1">
        <v>36753</v>
      </c>
      <c r="D1416">
        <v>16900</v>
      </c>
      <c r="E1416">
        <v>514</v>
      </c>
      <c r="F1416">
        <v>24</v>
      </c>
      <c r="G1416">
        <v>85</v>
      </c>
      <c r="H1416">
        <v>280</v>
      </c>
      <c r="I1416">
        <v>1710</v>
      </c>
      <c r="J1416">
        <v>2099</v>
      </c>
      <c r="K1416">
        <v>19513</v>
      </c>
      <c r="L1416">
        <v>245</v>
      </c>
      <c r="M1416">
        <v>6888</v>
      </c>
      <c r="N1416">
        <v>4380</v>
      </c>
      <c r="O1416">
        <v>91</v>
      </c>
      <c r="P1416">
        <v>11604</v>
      </c>
      <c r="Q1416">
        <v>3778</v>
      </c>
      <c r="R1416">
        <v>0</v>
      </c>
      <c r="S1416">
        <v>0</v>
      </c>
      <c r="T1416">
        <v>3778</v>
      </c>
      <c r="U1416">
        <v>7042</v>
      </c>
      <c r="V1416">
        <v>-4919</v>
      </c>
      <c r="W1416">
        <v>9314</v>
      </c>
      <c r="X1416">
        <v>4131</v>
      </c>
      <c r="Y1416">
        <v>0.56999999999999995</v>
      </c>
      <c r="Z1416">
        <v>79</v>
      </c>
      <c r="AA1416">
        <v>17803</v>
      </c>
      <c r="AB1416">
        <v>77</v>
      </c>
      <c r="AC1416">
        <v>80.03</v>
      </c>
    </row>
    <row r="1417" spans="1:29" x14ac:dyDescent="0.3">
      <c r="A1417">
        <v>2000</v>
      </c>
      <c r="B1417">
        <v>8</v>
      </c>
      <c r="C1417" s="1">
        <v>36754</v>
      </c>
      <c r="D1417">
        <v>16900</v>
      </c>
      <c r="E1417">
        <v>533</v>
      </c>
      <c r="F1417">
        <v>23</v>
      </c>
      <c r="G1417">
        <v>88</v>
      </c>
      <c r="H1417">
        <v>292</v>
      </c>
      <c r="I1417">
        <v>1630</v>
      </c>
      <c r="J1417">
        <v>2033</v>
      </c>
      <c r="K1417">
        <v>19466</v>
      </c>
      <c r="L1417">
        <v>244</v>
      </c>
      <c r="M1417">
        <v>6156</v>
      </c>
      <c r="N1417">
        <v>4392</v>
      </c>
      <c r="O1417">
        <v>85</v>
      </c>
      <c r="P1417">
        <v>10877</v>
      </c>
      <c r="Q1417">
        <v>3732</v>
      </c>
      <c r="R1417">
        <v>0</v>
      </c>
      <c r="S1417">
        <v>0</v>
      </c>
      <c r="T1417">
        <v>3732</v>
      </c>
      <c r="U1417">
        <v>7042</v>
      </c>
      <c r="V1417">
        <v>-4228</v>
      </c>
      <c r="W1417">
        <v>9346</v>
      </c>
      <c r="X1417">
        <v>4857</v>
      </c>
      <c r="Y1417">
        <v>0.54</v>
      </c>
      <c r="Z1417">
        <v>75</v>
      </c>
      <c r="AA1417">
        <v>17836</v>
      </c>
      <c r="AB1417">
        <v>73</v>
      </c>
      <c r="AC1417">
        <v>80.3</v>
      </c>
    </row>
    <row r="1418" spans="1:29" x14ac:dyDescent="0.3">
      <c r="A1418">
        <v>2000</v>
      </c>
      <c r="B1418">
        <v>8</v>
      </c>
      <c r="C1418" s="1">
        <v>36755</v>
      </c>
      <c r="D1418">
        <v>16900</v>
      </c>
      <c r="E1418">
        <v>541</v>
      </c>
      <c r="F1418">
        <v>21</v>
      </c>
      <c r="G1418">
        <v>83</v>
      </c>
      <c r="H1418">
        <v>258</v>
      </c>
      <c r="I1418">
        <v>1760</v>
      </c>
      <c r="J1418">
        <v>2122</v>
      </c>
      <c r="K1418">
        <v>19563</v>
      </c>
      <c r="L1418">
        <v>252</v>
      </c>
      <c r="M1418">
        <v>5185</v>
      </c>
      <c r="N1418">
        <v>4403</v>
      </c>
      <c r="O1418">
        <v>93</v>
      </c>
      <c r="P1418">
        <v>9933</v>
      </c>
      <c r="Q1418">
        <v>3674</v>
      </c>
      <c r="R1418">
        <v>0</v>
      </c>
      <c r="S1418">
        <v>0</v>
      </c>
      <c r="T1418">
        <v>3674</v>
      </c>
      <c r="U1418">
        <v>7042</v>
      </c>
      <c r="V1418">
        <v>-3158</v>
      </c>
      <c r="W1418">
        <v>9371</v>
      </c>
      <c r="X1418">
        <v>5956</v>
      </c>
      <c r="Y1418">
        <v>0.48</v>
      </c>
      <c r="Z1418">
        <v>70</v>
      </c>
      <c r="AA1418">
        <v>17803</v>
      </c>
      <c r="AB1418">
        <v>67</v>
      </c>
      <c r="AC1418">
        <v>80.430000000000007</v>
      </c>
    </row>
    <row r="1419" spans="1:29" x14ac:dyDescent="0.3">
      <c r="A1419">
        <v>2000</v>
      </c>
      <c r="B1419">
        <v>8</v>
      </c>
      <c r="C1419" s="1">
        <v>36756</v>
      </c>
      <c r="D1419">
        <v>16900</v>
      </c>
      <c r="E1419">
        <v>556</v>
      </c>
      <c r="F1419">
        <v>21</v>
      </c>
      <c r="G1419">
        <v>77</v>
      </c>
      <c r="H1419">
        <v>253</v>
      </c>
      <c r="I1419">
        <v>1970</v>
      </c>
      <c r="J1419">
        <v>2321</v>
      </c>
      <c r="K1419">
        <v>19777</v>
      </c>
      <c r="L1419">
        <v>280</v>
      </c>
      <c r="M1419">
        <v>7090</v>
      </c>
      <c r="N1419">
        <v>4398</v>
      </c>
      <c r="O1419">
        <v>118</v>
      </c>
      <c r="P1419">
        <v>11886</v>
      </c>
      <c r="Q1419">
        <v>3667</v>
      </c>
      <c r="R1419">
        <v>0</v>
      </c>
      <c r="S1419">
        <v>0</v>
      </c>
      <c r="T1419">
        <v>3667</v>
      </c>
      <c r="U1419">
        <v>7042</v>
      </c>
      <c r="V1419">
        <v>-4907</v>
      </c>
      <c r="W1419">
        <v>9387</v>
      </c>
      <c r="X1419">
        <v>4224</v>
      </c>
      <c r="Y1419">
        <v>0.57999999999999996</v>
      </c>
      <c r="Z1419">
        <v>79</v>
      </c>
      <c r="AA1419">
        <v>17807</v>
      </c>
      <c r="AB1419">
        <v>76</v>
      </c>
      <c r="AC1419">
        <v>80.78</v>
      </c>
    </row>
    <row r="1420" spans="1:29" x14ac:dyDescent="0.3">
      <c r="A1420">
        <v>2000</v>
      </c>
      <c r="B1420">
        <v>8</v>
      </c>
      <c r="C1420" s="1">
        <v>36757</v>
      </c>
      <c r="D1420">
        <v>16700</v>
      </c>
      <c r="E1420">
        <v>547</v>
      </c>
      <c r="F1420">
        <v>21</v>
      </c>
      <c r="G1420">
        <v>101</v>
      </c>
      <c r="H1420">
        <v>305</v>
      </c>
      <c r="I1420">
        <v>2180</v>
      </c>
      <c r="J1420">
        <v>2607</v>
      </c>
      <c r="K1420">
        <v>19854</v>
      </c>
      <c r="L1420">
        <v>292</v>
      </c>
      <c r="M1420">
        <v>6191</v>
      </c>
      <c r="N1420">
        <v>4402</v>
      </c>
      <c r="O1420">
        <v>104</v>
      </c>
      <c r="P1420">
        <v>10989</v>
      </c>
      <c r="Q1420">
        <v>3624</v>
      </c>
      <c r="R1420">
        <v>0</v>
      </c>
      <c r="S1420">
        <v>0</v>
      </c>
      <c r="T1420">
        <v>3624</v>
      </c>
      <c r="U1420">
        <v>6983</v>
      </c>
      <c r="V1420">
        <v>-3755</v>
      </c>
      <c r="W1420">
        <v>9249</v>
      </c>
      <c r="X1420">
        <v>5241</v>
      </c>
      <c r="Y1420">
        <v>0.53</v>
      </c>
      <c r="Z1420">
        <v>74</v>
      </c>
      <c r="AA1420">
        <v>17674</v>
      </c>
      <c r="AB1420">
        <v>70</v>
      </c>
      <c r="AC1420">
        <v>80.97</v>
      </c>
    </row>
    <row r="1421" spans="1:29" x14ac:dyDescent="0.3">
      <c r="A1421">
        <v>2000</v>
      </c>
      <c r="B1421">
        <v>8</v>
      </c>
      <c r="C1421" s="1">
        <v>36758</v>
      </c>
      <c r="D1421">
        <v>16400</v>
      </c>
      <c r="E1421">
        <v>506</v>
      </c>
      <c r="F1421">
        <v>20</v>
      </c>
      <c r="G1421">
        <v>97</v>
      </c>
      <c r="H1421">
        <v>377</v>
      </c>
      <c r="I1421">
        <v>2390</v>
      </c>
      <c r="J1421">
        <v>2884</v>
      </c>
      <c r="K1421">
        <v>19790</v>
      </c>
      <c r="L1421">
        <v>313</v>
      </c>
      <c r="M1421">
        <v>6760</v>
      </c>
      <c r="N1421">
        <v>4407</v>
      </c>
      <c r="O1421">
        <v>96</v>
      </c>
      <c r="P1421">
        <v>11576</v>
      </c>
      <c r="Q1421">
        <v>3498</v>
      </c>
      <c r="R1421">
        <v>0</v>
      </c>
      <c r="S1421">
        <v>0</v>
      </c>
      <c r="T1421">
        <v>3498</v>
      </c>
      <c r="U1421">
        <v>6895</v>
      </c>
      <c r="V1421">
        <v>-4071</v>
      </c>
      <c r="W1421">
        <v>9031</v>
      </c>
      <c r="X1421">
        <v>4716</v>
      </c>
      <c r="Y1421">
        <v>0.55000000000000004</v>
      </c>
      <c r="Z1421">
        <v>76</v>
      </c>
      <c r="AA1421">
        <v>17400</v>
      </c>
      <c r="AB1421">
        <v>73</v>
      </c>
      <c r="AC1421">
        <v>81.209999999999994</v>
      </c>
    </row>
    <row r="1422" spans="1:29" x14ac:dyDescent="0.3">
      <c r="A1422">
        <v>2000</v>
      </c>
      <c r="B1422">
        <v>8</v>
      </c>
      <c r="C1422" s="1">
        <v>36759</v>
      </c>
      <c r="D1422">
        <v>15900</v>
      </c>
      <c r="E1422">
        <v>491</v>
      </c>
      <c r="F1422">
        <v>21</v>
      </c>
      <c r="G1422">
        <v>85</v>
      </c>
      <c r="H1422">
        <v>311</v>
      </c>
      <c r="I1422">
        <v>2550</v>
      </c>
      <c r="J1422">
        <v>2967</v>
      </c>
      <c r="K1422">
        <v>19358</v>
      </c>
      <c r="L1422">
        <v>316</v>
      </c>
      <c r="M1422">
        <v>7176</v>
      </c>
      <c r="N1422">
        <v>4429</v>
      </c>
      <c r="O1422">
        <v>85</v>
      </c>
      <c r="P1422">
        <v>12006</v>
      </c>
      <c r="Q1422">
        <v>3609</v>
      </c>
      <c r="R1422">
        <v>0</v>
      </c>
      <c r="S1422">
        <v>0</v>
      </c>
      <c r="T1422">
        <v>3609</v>
      </c>
      <c r="U1422">
        <v>6749</v>
      </c>
      <c r="V1422">
        <v>-4636</v>
      </c>
      <c r="W1422">
        <v>8632</v>
      </c>
      <c r="X1422">
        <v>3744</v>
      </c>
      <c r="Y1422">
        <v>0.6</v>
      </c>
      <c r="Z1422">
        <v>81</v>
      </c>
      <c r="AA1422">
        <v>16808</v>
      </c>
      <c r="AB1422">
        <v>78</v>
      </c>
      <c r="AC1422">
        <v>81.59</v>
      </c>
    </row>
    <row r="1423" spans="1:29" x14ac:dyDescent="0.3">
      <c r="A1423">
        <v>2000</v>
      </c>
      <c r="B1423">
        <v>8</v>
      </c>
      <c r="C1423" s="1">
        <v>36760</v>
      </c>
      <c r="D1423">
        <v>15700</v>
      </c>
      <c r="E1423">
        <v>489</v>
      </c>
      <c r="F1423">
        <v>21</v>
      </c>
      <c r="G1423">
        <v>107</v>
      </c>
      <c r="H1423">
        <v>255</v>
      </c>
      <c r="I1423">
        <v>2580</v>
      </c>
      <c r="J1423">
        <v>2963</v>
      </c>
      <c r="K1423">
        <v>19152</v>
      </c>
      <c r="L1423">
        <v>288</v>
      </c>
      <c r="M1423">
        <v>6823</v>
      </c>
      <c r="N1423">
        <v>4411</v>
      </c>
      <c r="O1423">
        <v>102</v>
      </c>
      <c r="P1423">
        <v>11624</v>
      </c>
      <c r="Q1423">
        <v>3565</v>
      </c>
      <c r="R1423">
        <v>0</v>
      </c>
      <c r="S1423">
        <v>0</v>
      </c>
      <c r="T1423">
        <v>3565</v>
      </c>
      <c r="U1423">
        <v>6690</v>
      </c>
      <c r="V1423">
        <v>-4288</v>
      </c>
      <c r="W1423">
        <v>8501</v>
      </c>
      <c r="X1423">
        <v>3963</v>
      </c>
      <c r="Y1423">
        <v>0.57999999999999996</v>
      </c>
      <c r="Z1423">
        <v>79</v>
      </c>
      <c r="AA1423">
        <v>16572</v>
      </c>
      <c r="AB1423">
        <v>76</v>
      </c>
      <c r="AC1423">
        <v>81.91</v>
      </c>
    </row>
    <row r="1424" spans="1:29" x14ac:dyDescent="0.3">
      <c r="A1424">
        <v>2000</v>
      </c>
      <c r="B1424">
        <v>8</v>
      </c>
      <c r="C1424" s="1">
        <v>36761</v>
      </c>
      <c r="D1424">
        <v>16100</v>
      </c>
      <c r="E1424">
        <v>456</v>
      </c>
      <c r="F1424">
        <v>21</v>
      </c>
      <c r="G1424">
        <v>112</v>
      </c>
      <c r="H1424">
        <v>290</v>
      </c>
      <c r="I1424">
        <v>2610</v>
      </c>
      <c r="J1424">
        <v>3033</v>
      </c>
      <c r="K1424">
        <v>19589</v>
      </c>
      <c r="L1424">
        <v>302</v>
      </c>
      <c r="M1424">
        <v>6615</v>
      </c>
      <c r="N1424">
        <v>4408</v>
      </c>
      <c r="O1424">
        <v>99</v>
      </c>
      <c r="P1424">
        <v>11424</v>
      </c>
      <c r="Q1424">
        <v>3544</v>
      </c>
      <c r="R1424">
        <v>0</v>
      </c>
      <c r="S1424">
        <v>0</v>
      </c>
      <c r="T1424">
        <v>3544</v>
      </c>
      <c r="U1424">
        <v>6807</v>
      </c>
      <c r="V1424">
        <v>-3887</v>
      </c>
      <c r="W1424">
        <v>8756</v>
      </c>
      <c r="X1424">
        <v>4621</v>
      </c>
      <c r="Y1424">
        <v>0.56000000000000005</v>
      </c>
      <c r="Z1424">
        <v>76</v>
      </c>
      <c r="AA1424">
        <v>16979</v>
      </c>
      <c r="AB1424">
        <v>73</v>
      </c>
      <c r="AC1424">
        <v>82.12</v>
      </c>
    </row>
    <row r="1425" spans="1:29" x14ac:dyDescent="0.3">
      <c r="A1425">
        <v>2000</v>
      </c>
      <c r="B1425">
        <v>8</v>
      </c>
      <c r="C1425" s="1">
        <v>36762</v>
      </c>
      <c r="D1425">
        <v>16900</v>
      </c>
      <c r="E1425">
        <v>454</v>
      </c>
      <c r="F1425">
        <v>22</v>
      </c>
      <c r="G1425">
        <v>110</v>
      </c>
      <c r="H1425">
        <v>292</v>
      </c>
      <c r="I1425">
        <v>2750</v>
      </c>
      <c r="J1425">
        <v>3174</v>
      </c>
      <c r="K1425">
        <v>20528</v>
      </c>
      <c r="L1425">
        <v>311</v>
      </c>
      <c r="M1425">
        <v>5719</v>
      </c>
      <c r="N1425">
        <v>4337</v>
      </c>
      <c r="O1425">
        <v>107</v>
      </c>
      <c r="P1425">
        <v>10474</v>
      </c>
      <c r="Q1425">
        <v>3509</v>
      </c>
      <c r="R1425">
        <v>0</v>
      </c>
      <c r="S1425">
        <v>0</v>
      </c>
      <c r="T1425">
        <v>3509</v>
      </c>
      <c r="U1425">
        <v>7042</v>
      </c>
      <c r="V1425">
        <v>-2539</v>
      </c>
      <c r="W1425">
        <v>9330</v>
      </c>
      <c r="X1425">
        <v>6545</v>
      </c>
      <c r="Y1425">
        <v>0.49</v>
      </c>
      <c r="Z1425">
        <v>68</v>
      </c>
      <c r="AA1425">
        <v>17778</v>
      </c>
      <c r="AB1425">
        <v>63</v>
      </c>
      <c r="AC1425">
        <v>82.09</v>
      </c>
    </row>
    <row r="1426" spans="1:29" x14ac:dyDescent="0.3">
      <c r="A1426">
        <v>2000</v>
      </c>
      <c r="B1426">
        <v>8</v>
      </c>
      <c r="C1426" s="1">
        <v>36763</v>
      </c>
      <c r="D1426">
        <v>16800</v>
      </c>
      <c r="E1426">
        <v>455</v>
      </c>
      <c r="F1426">
        <v>22</v>
      </c>
      <c r="G1426">
        <v>98</v>
      </c>
      <c r="H1426">
        <v>265</v>
      </c>
      <c r="I1426">
        <v>2810</v>
      </c>
      <c r="J1426">
        <v>3195</v>
      </c>
      <c r="K1426">
        <v>20450</v>
      </c>
      <c r="L1426">
        <v>310</v>
      </c>
      <c r="M1426">
        <v>5622</v>
      </c>
      <c r="N1426">
        <v>4311</v>
      </c>
      <c r="O1426">
        <v>99</v>
      </c>
      <c r="P1426">
        <v>10342</v>
      </c>
      <c r="Q1426">
        <v>3450</v>
      </c>
      <c r="R1426">
        <v>0</v>
      </c>
      <c r="S1426">
        <v>0</v>
      </c>
      <c r="T1426">
        <v>3450</v>
      </c>
      <c r="U1426">
        <v>7012</v>
      </c>
      <c r="V1426">
        <v>-2377</v>
      </c>
      <c r="W1426">
        <v>9277</v>
      </c>
      <c r="X1426">
        <v>6658</v>
      </c>
      <c r="Y1426">
        <v>0.48</v>
      </c>
      <c r="Z1426">
        <v>67</v>
      </c>
      <c r="AA1426">
        <v>17640</v>
      </c>
      <c r="AB1426">
        <v>62</v>
      </c>
      <c r="AC1426">
        <v>82.05</v>
      </c>
    </row>
    <row r="1427" spans="1:29" x14ac:dyDescent="0.3">
      <c r="A1427">
        <v>2000</v>
      </c>
      <c r="B1427">
        <v>8</v>
      </c>
      <c r="C1427" s="1">
        <v>36764</v>
      </c>
      <c r="D1427">
        <v>16600</v>
      </c>
      <c r="E1427">
        <v>448</v>
      </c>
      <c r="F1427">
        <v>21</v>
      </c>
      <c r="G1427">
        <v>90</v>
      </c>
      <c r="H1427">
        <v>324</v>
      </c>
      <c r="I1427">
        <v>2860</v>
      </c>
      <c r="J1427">
        <v>3295</v>
      </c>
      <c r="K1427">
        <v>20343</v>
      </c>
      <c r="L1427">
        <v>309</v>
      </c>
      <c r="M1427">
        <v>7027</v>
      </c>
      <c r="N1427">
        <v>4312</v>
      </c>
      <c r="O1427">
        <v>101</v>
      </c>
      <c r="P1427">
        <v>11749</v>
      </c>
      <c r="Q1427">
        <v>3410</v>
      </c>
      <c r="R1427">
        <v>0</v>
      </c>
      <c r="S1427">
        <v>0</v>
      </c>
      <c r="T1427">
        <v>3410</v>
      </c>
      <c r="U1427">
        <v>6954</v>
      </c>
      <c r="V1427">
        <v>-3717</v>
      </c>
      <c r="W1427">
        <v>9139</v>
      </c>
      <c r="X1427">
        <v>5184</v>
      </c>
      <c r="Y1427">
        <v>0.56000000000000005</v>
      </c>
      <c r="Z1427">
        <v>75</v>
      </c>
      <c r="AA1427">
        <v>17483</v>
      </c>
      <c r="AB1427">
        <v>70</v>
      </c>
      <c r="AC1427">
        <v>82.17</v>
      </c>
    </row>
    <row r="1428" spans="1:29" x14ac:dyDescent="0.3">
      <c r="A1428">
        <v>2000</v>
      </c>
      <c r="B1428">
        <v>8</v>
      </c>
      <c r="C1428" s="1">
        <v>36765</v>
      </c>
      <c r="D1428">
        <v>16400</v>
      </c>
      <c r="E1428">
        <v>423</v>
      </c>
      <c r="F1428">
        <v>20</v>
      </c>
      <c r="G1428">
        <v>88</v>
      </c>
      <c r="H1428">
        <v>376</v>
      </c>
      <c r="I1428">
        <v>2990</v>
      </c>
      <c r="J1428">
        <v>3474</v>
      </c>
      <c r="K1428">
        <v>20297</v>
      </c>
      <c r="L1428">
        <v>311</v>
      </c>
      <c r="M1428">
        <v>7173</v>
      </c>
      <c r="N1428">
        <v>4341</v>
      </c>
      <c r="O1428">
        <v>97</v>
      </c>
      <c r="P1428">
        <v>11922</v>
      </c>
      <c r="Q1428">
        <v>3400</v>
      </c>
      <c r="R1428">
        <v>0</v>
      </c>
      <c r="S1428">
        <v>0</v>
      </c>
      <c r="T1428">
        <v>3400</v>
      </c>
      <c r="U1428">
        <v>6895</v>
      </c>
      <c r="V1428">
        <v>-3763</v>
      </c>
      <c r="W1428">
        <v>8976</v>
      </c>
      <c r="X1428">
        <v>4975</v>
      </c>
      <c r="Y1428">
        <v>0.56000000000000005</v>
      </c>
      <c r="Z1428">
        <v>75</v>
      </c>
      <c r="AA1428">
        <v>17307</v>
      </c>
      <c r="AB1428">
        <v>71</v>
      </c>
      <c r="AC1428">
        <v>82.31</v>
      </c>
    </row>
    <row r="1429" spans="1:29" x14ac:dyDescent="0.3">
      <c r="A1429">
        <v>2000</v>
      </c>
      <c r="B1429">
        <v>8</v>
      </c>
      <c r="C1429" s="1">
        <v>36766</v>
      </c>
      <c r="D1429">
        <v>16500</v>
      </c>
      <c r="E1429">
        <v>441</v>
      </c>
      <c r="F1429">
        <v>20</v>
      </c>
      <c r="G1429">
        <v>106</v>
      </c>
      <c r="H1429">
        <v>398</v>
      </c>
      <c r="I1429">
        <v>2860</v>
      </c>
      <c r="J1429">
        <v>3384</v>
      </c>
      <c r="K1429">
        <v>20325</v>
      </c>
      <c r="L1429">
        <v>306</v>
      </c>
      <c r="M1429">
        <v>7180</v>
      </c>
      <c r="N1429">
        <v>4313</v>
      </c>
      <c r="O1429">
        <v>98</v>
      </c>
      <c r="P1429">
        <v>11897</v>
      </c>
      <c r="Q1429">
        <v>3321</v>
      </c>
      <c r="R1429">
        <v>0</v>
      </c>
      <c r="S1429">
        <v>0</v>
      </c>
      <c r="T1429">
        <v>3321</v>
      </c>
      <c r="U1429">
        <v>6925</v>
      </c>
      <c r="V1429">
        <v>-3748</v>
      </c>
      <c r="W1429">
        <v>9087</v>
      </c>
      <c r="X1429">
        <v>5106</v>
      </c>
      <c r="Y1429">
        <v>0.56000000000000005</v>
      </c>
      <c r="Z1429">
        <v>75</v>
      </c>
      <c r="AA1429">
        <v>17465</v>
      </c>
      <c r="AB1429">
        <v>71</v>
      </c>
      <c r="AC1429">
        <v>82.43</v>
      </c>
    </row>
    <row r="1430" spans="1:29" x14ac:dyDescent="0.3">
      <c r="A1430">
        <v>2000</v>
      </c>
      <c r="B1430">
        <v>8</v>
      </c>
      <c r="C1430" s="1">
        <v>36767</v>
      </c>
      <c r="D1430">
        <v>16700</v>
      </c>
      <c r="E1430">
        <v>473</v>
      </c>
      <c r="F1430">
        <v>20</v>
      </c>
      <c r="G1430">
        <v>96</v>
      </c>
      <c r="H1430">
        <v>363</v>
      </c>
      <c r="I1430">
        <v>2550</v>
      </c>
      <c r="J1430">
        <v>3029</v>
      </c>
      <c r="K1430">
        <v>20202</v>
      </c>
      <c r="L1430">
        <v>273</v>
      </c>
      <c r="M1430">
        <v>7165</v>
      </c>
      <c r="N1430">
        <v>4359</v>
      </c>
      <c r="O1430">
        <v>86</v>
      </c>
      <c r="P1430">
        <v>11883</v>
      </c>
      <c r="Q1430">
        <v>3283</v>
      </c>
      <c r="R1430">
        <v>0</v>
      </c>
      <c r="S1430">
        <v>0</v>
      </c>
      <c r="T1430">
        <v>3283</v>
      </c>
      <c r="U1430">
        <v>6983</v>
      </c>
      <c r="V1430">
        <v>-4005</v>
      </c>
      <c r="W1430">
        <v>9271</v>
      </c>
      <c r="X1430">
        <v>5036</v>
      </c>
      <c r="Y1430">
        <v>0.56999999999999995</v>
      </c>
      <c r="Z1430">
        <v>75</v>
      </c>
      <c r="AA1430">
        <v>17652</v>
      </c>
      <c r="AB1430">
        <v>71</v>
      </c>
      <c r="AC1430">
        <v>82.55</v>
      </c>
    </row>
    <row r="1431" spans="1:29" x14ac:dyDescent="0.3">
      <c r="A1431">
        <v>2000</v>
      </c>
      <c r="B1431">
        <v>8</v>
      </c>
      <c r="C1431" s="1">
        <v>36768</v>
      </c>
      <c r="D1431">
        <v>17000</v>
      </c>
      <c r="E1431">
        <v>470</v>
      </c>
      <c r="F1431">
        <v>22</v>
      </c>
      <c r="G1431">
        <v>125</v>
      </c>
      <c r="H1431">
        <v>441</v>
      </c>
      <c r="I1431">
        <v>2490</v>
      </c>
      <c r="J1431">
        <v>3078</v>
      </c>
      <c r="K1431">
        <v>20548</v>
      </c>
      <c r="L1431">
        <v>234</v>
      </c>
      <c r="M1431">
        <v>7070</v>
      </c>
      <c r="N1431">
        <v>4424</v>
      </c>
      <c r="O1431">
        <v>55</v>
      </c>
      <c r="P1431">
        <v>11783</v>
      </c>
      <c r="Q1431">
        <v>3262</v>
      </c>
      <c r="R1431">
        <v>229</v>
      </c>
      <c r="S1431">
        <v>0</v>
      </c>
      <c r="T1431">
        <v>3033</v>
      </c>
      <c r="U1431">
        <v>7071</v>
      </c>
      <c r="V1431">
        <v>-3605</v>
      </c>
      <c r="W1431">
        <v>9550</v>
      </c>
      <c r="X1431">
        <v>5732</v>
      </c>
      <c r="Y1431">
        <v>0.56000000000000005</v>
      </c>
      <c r="Z1431">
        <v>72</v>
      </c>
      <c r="AA1431">
        <v>18058</v>
      </c>
      <c r="AB1431">
        <v>68</v>
      </c>
      <c r="AC1431">
        <v>82.58</v>
      </c>
    </row>
    <row r="1432" spans="1:29" x14ac:dyDescent="0.3">
      <c r="A1432">
        <v>2000</v>
      </c>
      <c r="B1432">
        <v>8</v>
      </c>
      <c r="C1432" s="1">
        <v>36769</v>
      </c>
      <c r="D1432">
        <v>17000</v>
      </c>
      <c r="E1432">
        <v>480</v>
      </c>
      <c r="F1432">
        <v>23</v>
      </c>
      <c r="G1432">
        <v>138</v>
      </c>
      <c r="H1432">
        <v>364</v>
      </c>
      <c r="I1432">
        <v>2420</v>
      </c>
      <c r="J1432">
        <v>2945</v>
      </c>
      <c r="K1432">
        <v>20425</v>
      </c>
      <c r="L1432">
        <v>207</v>
      </c>
      <c r="M1432">
        <v>6589</v>
      </c>
      <c r="N1432">
        <v>4417</v>
      </c>
      <c r="O1432">
        <v>75</v>
      </c>
      <c r="P1432">
        <v>11288</v>
      </c>
      <c r="Q1432">
        <v>3219</v>
      </c>
      <c r="R1432">
        <v>229</v>
      </c>
      <c r="S1432">
        <v>0</v>
      </c>
      <c r="T1432">
        <v>2990</v>
      </c>
      <c r="U1432">
        <v>7071</v>
      </c>
      <c r="V1432">
        <v>-3216</v>
      </c>
      <c r="W1432">
        <v>9572</v>
      </c>
      <c r="X1432">
        <v>6147</v>
      </c>
      <c r="Y1432">
        <v>0.54</v>
      </c>
      <c r="Z1432">
        <v>70</v>
      </c>
      <c r="AA1432">
        <v>18005</v>
      </c>
      <c r="AB1432">
        <v>66</v>
      </c>
      <c r="AC1432">
        <v>82.57</v>
      </c>
    </row>
    <row r="1433" spans="1:29" x14ac:dyDescent="0.3">
      <c r="A1433">
        <v>2000</v>
      </c>
      <c r="B1433">
        <v>9</v>
      </c>
      <c r="C1433" s="1">
        <v>36770</v>
      </c>
      <c r="D1433">
        <v>17500</v>
      </c>
      <c r="E1433">
        <v>456</v>
      </c>
      <c r="F1433">
        <v>25</v>
      </c>
      <c r="G1433">
        <v>125</v>
      </c>
      <c r="H1433">
        <v>308</v>
      </c>
      <c r="I1433">
        <v>2320</v>
      </c>
      <c r="J1433">
        <v>2778</v>
      </c>
      <c r="K1433">
        <v>20734</v>
      </c>
      <c r="L1433">
        <v>231</v>
      </c>
      <c r="M1433">
        <v>5166</v>
      </c>
      <c r="N1433">
        <v>4418</v>
      </c>
      <c r="O1433">
        <v>75</v>
      </c>
      <c r="P1433">
        <v>9890</v>
      </c>
      <c r="Q1433">
        <v>3163</v>
      </c>
      <c r="R1433">
        <v>458</v>
      </c>
      <c r="S1433">
        <v>0</v>
      </c>
      <c r="T1433">
        <v>2705</v>
      </c>
      <c r="U1433">
        <v>7218</v>
      </c>
      <c r="V1433">
        <v>-1652</v>
      </c>
      <c r="W1433">
        <v>9981</v>
      </c>
      <c r="X1433">
        <v>8140</v>
      </c>
      <c r="Y1433">
        <v>0.46</v>
      </c>
      <c r="Z1433">
        <v>61</v>
      </c>
      <c r="AA1433">
        <v>18414</v>
      </c>
      <c r="AB1433">
        <v>56</v>
      </c>
      <c r="AC1433">
        <v>82.37</v>
      </c>
    </row>
    <row r="1434" spans="1:29" x14ac:dyDescent="0.3">
      <c r="A1434">
        <v>2000</v>
      </c>
      <c r="B1434">
        <v>9</v>
      </c>
      <c r="C1434" s="1">
        <v>36771</v>
      </c>
      <c r="D1434">
        <v>17900</v>
      </c>
      <c r="E1434">
        <v>438</v>
      </c>
      <c r="F1434">
        <v>38</v>
      </c>
      <c r="G1434">
        <v>121</v>
      </c>
      <c r="H1434">
        <v>346</v>
      </c>
      <c r="I1434">
        <v>2430</v>
      </c>
      <c r="J1434">
        <v>2935</v>
      </c>
      <c r="K1434">
        <v>21273</v>
      </c>
      <c r="L1434">
        <v>258</v>
      </c>
      <c r="M1434">
        <v>6638</v>
      </c>
      <c r="N1434">
        <v>4319</v>
      </c>
      <c r="O1434">
        <v>74</v>
      </c>
      <c r="P1434">
        <v>11289</v>
      </c>
      <c r="Q1434">
        <v>3167</v>
      </c>
      <c r="R1434">
        <v>458</v>
      </c>
      <c r="S1434">
        <v>0</v>
      </c>
      <c r="T1434">
        <v>2709</v>
      </c>
      <c r="U1434">
        <v>7335</v>
      </c>
      <c r="V1434">
        <v>-2780</v>
      </c>
      <c r="W1434">
        <v>10245</v>
      </c>
      <c r="X1434">
        <v>7275</v>
      </c>
      <c r="Y1434">
        <v>0.51</v>
      </c>
      <c r="Z1434">
        <v>66</v>
      </c>
      <c r="AA1434">
        <v>18843</v>
      </c>
      <c r="AB1434">
        <v>61</v>
      </c>
      <c r="AC1434">
        <v>82.26</v>
      </c>
    </row>
    <row r="1435" spans="1:29" x14ac:dyDescent="0.3">
      <c r="A1435">
        <v>2000</v>
      </c>
      <c r="B1435">
        <v>9</v>
      </c>
      <c r="C1435" s="1">
        <v>36772</v>
      </c>
      <c r="D1435">
        <v>18000</v>
      </c>
      <c r="E1435">
        <v>401</v>
      </c>
      <c r="F1435">
        <v>90</v>
      </c>
      <c r="G1435">
        <v>126</v>
      </c>
      <c r="H1435">
        <v>364</v>
      </c>
      <c r="I1435">
        <v>2530</v>
      </c>
      <c r="J1435">
        <v>3110</v>
      </c>
      <c r="K1435">
        <v>21511</v>
      </c>
      <c r="L1435">
        <v>246</v>
      </c>
      <c r="M1435">
        <v>7181</v>
      </c>
      <c r="N1435">
        <v>4339</v>
      </c>
      <c r="O1435">
        <v>22</v>
      </c>
      <c r="P1435">
        <v>11788</v>
      </c>
      <c r="Q1435">
        <v>3105</v>
      </c>
      <c r="R1435">
        <v>458</v>
      </c>
      <c r="S1435">
        <v>0</v>
      </c>
      <c r="T1435">
        <v>2647</v>
      </c>
      <c r="U1435">
        <v>7364</v>
      </c>
      <c r="V1435">
        <v>-3034</v>
      </c>
      <c r="W1435">
        <v>10296</v>
      </c>
      <c r="X1435">
        <v>7077</v>
      </c>
      <c r="Y1435">
        <v>0.53</v>
      </c>
      <c r="Z1435">
        <v>67</v>
      </c>
      <c r="AA1435">
        <v>18981</v>
      </c>
      <c r="AB1435">
        <v>63</v>
      </c>
      <c r="AC1435">
        <v>82.17</v>
      </c>
    </row>
    <row r="1436" spans="1:29" x14ac:dyDescent="0.3">
      <c r="A1436">
        <v>2000</v>
      </c>
      <c r="B1436">
        <v>9</v>
      </c>
      <c r="C1436" s="1">
        <v>36773</v>
      </c>
      <c r="D1436">
        <v>18500</v>
      </c>
      <c r="E1436">
        <v>348</v>
      </c>
      <c r="F1436">
        <v>80</v>
      </c>
      <c r="G1436">
        <v>121</v>
      </c>
      <c r="H1436">
        <v>300</v>
      </c>
      <c r="I1436">
        <v>2550</v>
      </c>
      <c r="J1436">
        <v>3051</v>
      </c>
      <c r="K1436">
        <v>21899</v>
      </c>
      <c r="L1436">
        <v>253</v>
      </c>
      <c r="M1436">
        <v>6627</v>
      </c>
      <c r="N1436">
        <v>4314</v>
      </c>
      <c r="O1436">
        <v>23</v>
      </c>
      <c r="P1436">
        <v>11217</v>
      </c>
      <c r="Q1436">
        <v>3061</v>
      </c>
      <c r="R1436">
        <v>229</v>
      </c>
      <c r="S1436">
        <v>0</v>
      </c>
      <c r="T1436">
        <v>2831</v>
      </c>
      <c r="U1436">
        <v>7511</v>
      </c>
      <c r="V1436">
        <v>-2496</v>
      </c>
      <c r="W1436">
        <v>10545</v>
      </c>
      <c r="X1436">
        <v>7851</v>
      </c>
      <c r="Y1436">
        <v>0.5</v>
      </c>
      <c r="Z1436">
        <v>64</v>
      </c>
      <c r="AA1436">
        <v>19349</v>
      </c>
      <c r="AB1436">
        <v>59</v>
      </c>
      <c r="AC1436">
        <v>82.02</v>
      </c>
    </row>
    <row r="1437" spans="1:29" x14ac:dyDescent="0.3">
      <c r="A1437">
        <v>2000</v>
      </c>
      <c r="B1437">
        <v>9</v>
      </c>
      <c r="C1437" s="1">
        <v>36774</v>
      </c>
      <c r="D1437">
        <v>18300</v>
      </c>
      <c r="E1437">
        <v>306</v>
      </c>
      <c r="F1437">
        <v>54</v>
      </c>
      <c r="G1437">
        <v>131</v>
      </c>
      <c r="H1437">
        <v>347</v>
      </c>
      <c r="I1437">
        <v>2410</v>
      </c>
      <c r="J1437">
        <v>2942</v>
      </c>
      <c r="K1437">
        <v>21548</v>
      </c>
      <c r="L1437">
        <v>256</v>
      </c>
      <c r="M1437">
        <v>5815</v>
      </c>
      <c r="N1437">
        <v>4299</v>
      </c>
      <c r="O1437">
        <v>99</v>
      </c>
      <c r="P1437">
        <v>10469</v>
      </c>
      <c r="Q1437">
        <v>3016</v>
      </c>
      <c r="R1437">
        <v>229</v>
      </c>
      <c r="S1437">
        <v>0</v>
      </c>
      <c r="T1437">
        <v>2787</v>
      </c>
      <c r="U1437">
        <v>7452</v>
      </c>
      <c r="V1437">
        <v>-1887</v>
      </c>
      <c r="W1437">
        <v>10374</v>
      </c>
      <c r="X1437">
        <v>8292</v>
      </c>
      <c r="Y1437">
        <v>0.47</v>
      </c>
      <c r="Z1437">
        <v>62</v>
      </c>
      <c r="AA1437">
        <v>19138</v>
      </c>
      <c r="AB1437">
        <v>57</v>
      </c>
      <c r="AC1437">
        <v>81.84</v>
      </c>
    </row>
    <row r="1438" spans="1:29" x14ac:dyDescent="0.3">
      <c r="A1438">
        <v>2000</v>
      </c>
      <c r="B1438">
        <v>9</v>
      </c>
      <c r="C1438" s="1">
        <v>36775</v>
      </c>
      <c r="D1438">
        <v>18000</v>
      </c>
      <c r="E1438">
        <v>301</v>
      </c>
      <c r="F1438">
        <v>44</v>
      </c>
      <c r="G1438">
        <v>131</v>
      </c>
      <c r="H1438">
        <v>328</v>
      </c>
      <c r="I1438">
        <v>2330</v>
      </c>
      <c r="J1438">
        <v>2833</v>
      </c>
      <c r="K1438">
        <v>21134</v>
      </c>
      <c r="L1438">
        <v>255</v>
      </c>
      <c r="M1438">
        <v>7174</v>
      </c>
      <c r="N1438">
        <v>4344</v>
      </c>
      <c r="O1438">
        <v>129</v>
      </c>
      <c r="P1438">
        <v>11902</v>
      </c>
      <c r="Q1438">
        <v>2959</v>
      </c>
      <c r="R1438">
        <v>0</v>
      </c>
      <c r="S1438">
        <v>0</v>
      </c>
      <c r="T1438">
        <v>2959</v>
      </c>
      <c r="U1438">
        <v>7364</v>
      </c>
      <c r="V1438">
        <v>-3628</v>
      </c>
      <c r="W1438">
        <v>10109</v>
      </c>
      <c r="X1438">
        <v>6273</v>
      </c>
      <c r="Y1438">
        <v>0.54</v>
      </c>
      <c r="Z1438">
        <v>70</v>
      </c>
      <c r="AA1438">
        <v>18804</v>
      </c>
      <c r="AB1438">
        <v>67</v>
      </c>
      <c r="AC1438">
        <v>81.849999999999994</v>
      </c>
    </row>
    <row r="1439" spans="1:29" x14ac:dyDescent="0.3">
      <c r="A1439">
        <v>2000</v>
      </c>
      <c r="B1439">
        <v>9</v>
      </c>
      <c r="C1439" s="1">
        <v>36776</v>
      </c>
      <c r="D1439">
        <v>17500</v>
      </c>
      <c r="E1439">
        <v>316</v>
      </c>
      <c r="F1439">
        <v>38</v>
      </c>
      <c r="G1439">
        <v>115</v>
      </c>
      <c r="H1439">
        <v>350</v>
      </c>
      <c r="I1439">
        <v>2240</v>
      </c>
      <c r="J1439">
        <v>2743</v>
      </c>
      <c r="K1439">
        <v>20559</v>
      </c>
      <c r="L1439">
        <v>238</v>
      </c>
      <c r="M1439">
        <v>6770</v>
      </c>
      <c r="N1439">
        <v>4339</v>
      </c>
      <c r="O1439">
        <v>136</v>
      </c>
      <c r="P1439">
        <v>11483</v>
      </c>
      <c r="Q1439">
        <v>2915</v>
      </c>
      <c r="R1439">
        <v>0</v>
      </c>
      <c r="S1439">
        <v>0</v>
      </c>
      <c r="T1439">
        <v>2915</v>
      </c>
      <c r="U1439">
        <v>7218</v>
      </c>
      <c r="V1439">
        <v>-3417</v>
      </c>
      <c r="W1439">
        <v>9782</v>
      </c>
      <c r="X1439">
        <v>6161</v>
      </c>
      <c r="Y1439">
        <v>0.54</v>
      </c>
      <c r="Z1439">
        <v>70</v>
      </c>
      <c r="AA1439">
        <v>18319</v>
      </c>
      <c r="AB1439">
        <v>66</v>
      </c>
      <c r="AC1439">
        <v>81.88</v>
      </c>
    </row>
    <row r="1440" spans="1:29" x14ac:dyDescent="0.3">
      <c r="A1440">
        <v>2000</v>
      </c>
      <c r="B1440">
        <v>9</v>
      </c>
      <c r="C1440" s="1">
        <v>36777</v>
      </c>
      <c r="D1440">
        <v>16700</v>
      </c>
      <c r="E1440">
        <v>355</v>
      </c>
      <c r="F1440">
        <v>36</v>
      </c>
      <c r="G1440">
        <v>111</v>
      </c>
      <c r="H1440">
        <v>318</v>
      </c>
      <c r="I1440">
        <v>2160</v>
      </c>
      <c r="J1440">
        <v>2625</v>
      </c>
      <c r="K1440">
        <v>19680</v>
      </c>
      <c r="L1440">
        <v>268</v>
      </c>
      <c r="M1440">
        <v>7181</v>
      </c>
      <c r="N1440">
        <v>4374</v>
      </c>
      <c r="O1440">
        <v>143</v>
      </c>
      <c r="P1440">
        <v>11966</v>
      </c>
      <c r="Q1440">
        <v>2865</v>
      </c>
      <c r="R1440">
        <v>0</v>
      </c>
      <c r="S1440">
        <v>0</v>
      </c>
      <c r="T1440">
        <v>2865</v>
      </c>
      <c r="U1440">
        <v>6983</v>
      </c>
      <c r="V1440">
        <v>-4220</v>
      </c>
      <c r="W1440">
        <v>9270</v>
      </c>
      <c r="X1440">
        <v>4849</v>
      </c>
      <c r="Y1440">
        <v>0.59</v>
      </c>
      <c r="Z1440">
        <v>75</v>
      </c>
      <c r="AA1440">
        <v>17520</v>
      </c>
      <c r="AB1440">
        <v>72</v>
      </c>
      <c r="AC1440">
        <v>82.05</v>
      </c>
    </row>
    <row r="1441" spans="1:29" x14ac:dyDescent="0.3">
      <c r="A1441">
        <v>2000</v>
      </c>
      <c r="B1441">
        <v>9</v>
      </c>
      <c r="C1441" s="1">
        <v>36778</v>
      </c>
      <c r="D1441">
        <v>16100</v>
      </c>
      <c r="E1441">
        <v>363</v>
      </c>
      <c r="F1441">
        <v>33</v>
      </c>
      <c r="G1441">
        <v>109</v>
      </c>
      <c r="H1441">
        <v>286</v>
      </c>
      <c r="I1441">
        <v>2210</v>
      </c>
      <c r="J1441">
        <v>2638</v>
      </c>
      <c r="K1441">
        <v>19101</v>
      </c>
      <c r="L1441">
        <v>275</v>
      </c>
      <c r="M1441">
        <v>6787</v>
      </c>
      <c r="N1441">
        <v>4253</v>
      </c>
      <c r="O1441">
        <v>139</v>
      </c>
      <c r="P1441">
        <v>11454</v>
      </c>
      <c r="Q1441">
        <v>2850</v>
      </c>
      <c r="R1441">
        <v>0</v>
      </c>
      <c r="S1441">
        <v>0</v>
      </c>
      <c r="T1441">
        <v>2850</v>
      </c>
      <c r="U1441">
        <v>6807</v>
      </c>
      <c r="V1441">
        <v>-3861</v>
      </c>
      <c r="W1441">
        <v>8858</v>
      </c>
      <c r="X1441">
        <v>4797</v>
      </c>
      <c r="Y1441">
        <v>0.57999999999999996</v>
      </c>
      <c r="Z1441">
        <v>75</v>
      </c>
      <c r="AA1441">
        <v>16891</v>
      </c>
      <c r="AB1441">
        <v>72</v>
      </c>
      <c r="AC1441">
        <v>82.23</v>
      </c>
    </row>
    <row r="1442" spans="1:29" x14ac:dyDescent="0.3">
      <c r="A1442">
        <v>2000</v>
      </c>
      <c r="B1442">
        <v>9</v>
      </c>
      <c r="C1442" s="1">
        <v>36779</v>
      </c>
      <c r="D1442">
        <v>15600</v>
      </c>
      <c r="E1442">
        <v>351</v>
      </c>
      <c r="F1442">
        <v>31</v>
      </c>
      <c r="G1442">
        <v>106</v>
      </c>
      <c r="H1442">
        <v>274</v>
      </c>
      <c r="I1442">
        <v>2300</v>
      </c>
      <c r="J1442">
        <v>2711</v>
      </c>
      <c r="K1442">
        <v>18662</v>
      </c>
      <c r="L1442">
        <v>275</v>
      </c>
      <c r="M1442">
        <v>6800</v>
      </c>
      <c r="N1442">
        <v>4245</v>
      </c>
      <c r="O1442">
        <v>120</v>
      </c>
      <c r="P1442">
        <v>11440</v>
      </c>
      <c r="Q1442">
        <v>2815</v>
      </c>
      <c r="R1442">
        <v>0</v>
      </c>
      <c r="S1442">
        <v>0</v>
      </c>
      <c r="T1442">
        <v>2815</v>
      </c>
      <c r="U1442">
        <v>6661</v>
      </c>
      <c r="V1442">
        <v>-3898</v>
      </c>
      <c r="W1442">
        <v>8502</v>
      </c>
      <c r="X1442">
        <v>4407</v>
      </c>
      <c r="Y1442">
        <v>0.59</v>
      </c>
      <c r="Z1442">
        <v>76</v>
      </c>
      <c r="AA1442">
        <v>16362</v>
      </c>
      <c r="AB1442">
        <v>73</v>
      </c>
      <c r="AC1442">
        <v>82.44</v>
      </c>
    </row>
    <row r="1443" spans="1:29" x14ac:dyDescent="0.3">
      <c r="A1443">
        <v>2000</v>
      </c>
      <c r="B1443">
        <v>9</v>
      </c>
      <c r="C1443" s="1">
        <v>36780</v>
      </c>
      <c r="D1443">
        <v>15200</v>
      </c>
      <c r="E1443">
        <v>346</v>
      </c>
      <c r="F1443">
        <v>31</v>
      </c>
      <c r="G1443">
        <v>112</v>
      </c>
      <c r="H1443">
        <v>302</v>
      </c>
      <c r="I1443">
        <v>2340</v>
      </c>
      <c r="J1443">
        <v>2785</v>
      </c>
      <c r="K1443">
        <v>18331</v>
      </c>
      <c r="L1443">
        <v>282</v>
      </c>
      <c r="M1443">
        <v>6808</v>
      </c>
      <c r="N1443">
        <v>4290</v>
      </c>
      <c r="O1443">
        <v>138</v>
      </c>
      <c r="P1443">
        <v>11518</v>
      </c>
      <c r="Q1443">
        <v>2759</v>
      </c>
      <c r="R1443">
        <v>0</v>
      </c>
      <c r="S1443">
        <v>0</v>
      </c>
      <c r="T1443">
        <v>2759</v>
      </c>
      <c r="U1443">
        <v>6544</v>
      </c>
      <c r="V1443">
        <v>-3983</v>
      </c>
      <c r="W1443">
        <v>8230</v>
      </c>
      <c r="X1443">
        <v>4054</v>
      </c>
      <c r="Y1443">
        <v>0.6</v>
      </c>
      <c r="Z1443">
        <v>78</v>
      </c>
      <c r="AA1443">
        <v>15991</v>
      </c>
      <c r="AB1443">
        <v>75</v>
      </c>
      <c r="AC1443">
        <v>82.71</v>
      </c>
    </row>
    <row r="1444" spans="1:29" x14ac:dyDescent="0.3">
      <c r="A1444">
        <v>2000</v>
      </c>
      <c r="B1444">
        <v>9</v>
      </c>
      <c r="C1444" s="1">
        <v>36781</v>
      </c>
      <c r="D1444">
        <v>14800</v>
      </c>
      <c r="E1444">
        <v>342</v>
      </c>
      <c r="F1444">
        <v>30</v>
      </c>
      <c r="G1444">
        <v>116</v>
      </c>
      <c r="H1444">
        <v>306</v>
      </c>
      <c r="I1444">
        <v>2290</v>
      </c>
      <c r="J1444">
        <v>2742</v>
      </c>
      <c r="K1444">
        <v>17884</v>
      </c>
      <c r="L1444">
        <v>286</v>
      </c>
      <c r="M1444">
        <v>6985</v>
      </c>
      <c r="N1444">
        <v>4196</v>
      </c>
      <c r="O1444">
        <v>130</v>
      </c>
      <c r="P1444">
        <v>11597</v>
      </c>
      <c r="Q1444">
        <v>2707</v>
      </c>
      <c r="R1444">
        <v>0</v>
      </c>
      <c r="S1444">
        <v>0</v>
      </c>
      <c r="T1444">
        <v>2707</v>
      </c>
      <c r="U1444">
        <v>6426</v>
      </c>
      <c r="V1444">
        <v>-4188</v>
      </c>
      <c r="W1444">
        <v>7958</v>
      </c>
      <c r="X1444">
        <v>3580</v>
      </c>
      <c r="Y1444">
        <v>0.62</v>
      </c>
      <c r="Z1444">
        <v>80</v>
      </c>
      <c r="AA1444">
        <v>15594</v>
      </c>
      <c r="AB1444">
        <v>77</v>
      </c>
      <c r="AC1444">
        <v>83.03</v>
      </c>
    </row>
    <row r="1445" spans="1:29" x14ac:dyDescent="0.3">
      <c r="A1445">
        <v>2000</v>
      </c>
      <c r="B1445">
        <v>9</v>
      </c>
      <c r="C1445" s="1">
        <v>36782</v>
      </c>
      <c r="D1445">
        <v>14800</v>
      </c>
      <c r="E1445">
        <v>356</v>
      </c>
      <c r="F1445">
        <v>30</v>
      </c>
      <c r="G1445">
        <v>119</v>
      </c>
      <c r="H1445">
        <v>252</v>
      </c>
      <c r="I1445">
        <v>2250</v>
      </c>
      <c r="J1445">
        <v>2651</v>
      </c>
      <c r="K1445">
        <v>17807</v>
      </c>
      <c r="L1445">
        <v>286</v>
      </c>
      <c r="M1445">
        <v>7081</v>
      </c>
      <c r="N1445">
        <v>4236</v>
      </c>
      <c r="O1445">
        <v>124</v>
      </c>
      <c r="P1445">
        <v>11727</v>
      </c>
      <c r="Q1445">
        <v>2630</v>
      </c>
      <c r="R1445">
        <v>0</v>
      </c>
      <c r="S1445">
        <v>0</v>
      </c>
      <c r="T1445">
        <v>2630</v>
      </c>
      <c r="U1445">
        <v>6426</v>
      </c>
      <c r="V1445">
        <v>-4359</v>
      </c>
      <c r="W1445">
        <v>7993</v>
      </c>
      <c r="X1445">
        <v>3450</v>
      </c>
      <c r="Y1445">
        <v>0.63</v>
      </c>
      <c r="Z1445">
        <v>81</v>
      </c>
      <c r="AA1445">
        <v>15557</v>
      </c>
      <c r="AB1445">
        <v>78</v>
      </c>
      <c r="AC1445">
        <v>83.36</v>
      </c>
    </row>
    <row r="1446" spans="1:29" x14ac:dyDescent="0.3">
      <c r="A1446">
        <v>2000</v>
      </c>
      <c r="B1446">
        <v>9</v>
      </c>
      <c r="C1446" s="1">
        <v>36783</v>
      </c>
      <c r="D1446">
        <v>14800</v>
      </c>
      <c r="E1446">
        <v>351</v>
      </c>
      <c r="F1446">
        <v>30</v>
      </c>
      <c r="G1446">
        <v>125</v>
      </c>
      <c r="H1446">
        <v>276</v>
      </c>
      <c r="I1446">
        <v>2240</v>
      </c>
      <c r="J1446">
        <v>2671</v>
      </c>
      <c r="K1446">
        <v>17822</v>
      </c>
      <c r="L1446">
        <v>265</v>
      </c>
      <c r="M1446">
        <v>6173</v>
      </c>
      <c r="N1446">
        <v>4279</v>
      </c>
      <c r="O1446">
        <v>128</v>
      </c>
      <c r="P1446">
        <v>10845</v>
      </c>
      <c r="Q1446">
        <v>2605</v>
      </c>
      <c r="R1446">
        <v>0</v>
      </c>
      <c r="S1446">
        <v>0</v>
      </c>
      <c r="T1446">
        <v>2605</v>
      </c>
      <c r="U1446">
        <v>6426</v>
      </c>
      <c r="V1446">
        <v>-3441</v>
      </c>
      <c r="W1446">
        <v>7995</v>
      </c>
      <c r="X1446">
        <v>4372</v>
      </c>
      <c r="Y1446">
        <v>0.57999999999999996</v>
      </c>
      <c r="Z1446">
        <v>75</v>
      </c>
      <c r="AA1446">
        <v>15582</v>
      </c>
      <c r="AB1446">
        <v>72</v>
      </c>
      <c r="AC1446">
        <v>83.53</v>
      </c>
    </row>
    <row r="1447" spans="1:29" x14ac:dyDescent="0.3">
      <c r="A1447">
        <v>2000</v>
      </c>
      <c r="B1447">
        <v>9</v>
      </c>
      <c r="C1447" s="1">
        <v>36784</v>
      </c>
      <c r="D1447">
        <v>14500</v>
      </c>
      <c r="E1447">
        <v>338</v>
      </c>
      <c r="F1447">
        <v>29</v>
      </c>
      <c r="G1447">
        <v>184</v>
      </c>
      <c r="H1447">
        <v>282</v>
      </c>
      <c r="I1447">
        <v>2410</v>
      </c>
      <c r="J1447">
        <v>2905</v>
      </c>
      <c r="K1447">
        <v>17743</v>
      </c>
      <c r="L1447">
        <v>151</v>
      </c>
      <c r="M1447">
        <v>7135</v>
      </c>
      <c r="N1447">
        <v>4257</v>
      </c>
      <c r="O1447">
        <v>142</v>
      </c>
      <c r="P1447">
        <v>11685</v>
      </c>
      <c r="Q1447">
        <v>2546</v>
      </c>
      <c r="R1447">
        <v>0</v>
      </c>
      <c r="S1447">
        <v>0</v>
      </c>
      <c r="T1447">
        <v>2546</v>
      </c>
      <c r="U1447">
        <v>6339</v>
      </c>
      <c r="V1447">
        <v>-4097</v>
      </c>
      <c r="W1447">
        <v>7787</v>
      </c>
      <c r="X1447">
        <v>3512</v>
      </c>
      <c r="Y1447">
        <v>0.64</v>
      </c>
      <c r="Z1447">
        <v>80</v>
      </c>
      <c r="AA1447">
        <v>15333</v>
      </c>
      <c r="AB1447">
        <v>77</v>
      </c>
      <c r="AC1447">
        <v>83.82</v>
      </c>
    </row>
    <row r="1448" spans="1:29" x14ac:dyDescent="0.3">
      <c r="A1448">
        <v>2000</v>
      </c>
      <c r="B1448">
        <v>9</v>
      </c>
      <c r="C1448" s="1">
        <v>36785</v>
      </c>
      <c r="D1448">
        <v>14400</v>
      </c>
      <c r="E1448">
        <v>311</v>
      </c>
      <c r="F1448">
        <v>29</v>
      </c>
      <c r="G1448">
        <v>190</v>
      </c>
      <c r="H1448">
        <v>296</v>
      </c>
      <c r="I1448">
        <v>2940</v>
      </c>
      <c r="J1448">
        <v>3455</v>
      </c>
      <c r="K1448">
        <v>18166</v>
      </c>
      <c r="L1448">
        <v>233</v>
      </c>
      <c r="M1448">
        <v>7056</v>
      </c>
      <c r="N1448">
        <v>4255</v>
      </c>
      <c r="O1448">
        <v>144</v>
      </c>
      <c r="P1448">
        <v>11688</v>
      </c>
      <c r="Q1448">
        <v>2550</v>
      </c>
      <c r="R1448">
        <v>0</v>
      </c>
      <c r="S1448">
        <v>0</v>
      </c>
      <c r="T1448">
        <v>2550</v>
      </c>
      <c r="U1448">
        <v>6309</v>
      </c>
      <c r="V1448">
        <v>-3581</v>
      </c>
      <c r="W1448">
        <v>7688</v>
      </c>
      <c r="X1448">
        <v>3929</v>
      </c>
      <c r="Y1448">
        <v>0.62</v>
      </c>
      <c r="Z1448">
        <v>78</v>
      </c>
      <c r="AA1448">
        <v>15226</v>
      </c>
      <c r="AB1448">
        <v>74</v>
      </c>
      <c r="AC1448">
        <v>84.02</v>
      </c>
    </row>
    <row r="1449" spans="1:29" x14ac:dyDescent="0.3">
      <c r="A1449">
        <v>2000</v>
      </c>
      <c r="B1449">
        <v>9</v>
      </c>
      <c r="C1449" s="1">
        <v>36786</v>
      </c>
      <c r="D1449">
        <v>14300</v>
      </c>
      <c r="E1449">
        <v>294</v>
      </c>
      <c r="F1449">
        <v>28</v>
      </c>
      <c r="G1449">
        <v>182</v>
      </c>
      <c r="H1449">
        <v>306</v>
      </c>
      <c r="I1449">
        <v>2450</v>
      </c>
      <c r="J1449">
        <v>2966</v>
      </c>
      <c r="K1449">
        <v>17560</v>
      </c>
      <c r="L1449">
        <v>235</v>
      </c>
      <c r="M1449">
        <v>7181</v>
      </c>
      <c r="N1449">
        <v>4253</v>
      </c>
      <c r="O1449">
        <v>125</v>
      </c>
      <c r="P1449">
        <v>11794</v>
      </c>
      <c r="Q1449">
        <v>2495</v>
      </c>
      <c r="R1449">
        <v>0</v>
      </c>
      <c r="S1449">
        <v>0</v>
      </c>
      <c r="T1449">
        <v>2495</v>
      </c>
      <c r="U1449">
        <v>6280</v>
      </c>
      <c r="V1449">
        <v>-4169</v>
      </c>
      <c r="W1449">
        <v>7616</v>
      </c>
      <c r="X1449">
        <v>3272</v>
      </c>
      <c r="Y1449">
        <v>0.65</v>
      </c>
      <c r="Z1449">
        <v>81</v>
      </c>
      <c r="AA1449">
        <v>15110</v>
      </c>
      <c r="AB1449">
        <v>78</v>
      </c>
      <c r="AC1449">
        <v>84.34</v>
      </c>
    </row>
    <row r="1450" spans="1:29" x14ac:dyDescent="0.3">
      <c r="A1450">
        <v>2000</v>
      </c>
      <c r="B1450">
        <v>9</v>
      </c>
      <c r="C1450" s="1">
        <v>36787</v>
      </c>
      <c r="D1450">
        <v>14300</v>
      </c>
      <c r="E1450">
        <v>308</v>
      </c>
      <c r="F1450">
        <v>28</v>
      </c>
      <c r="G1450">
        <v>175</v>
      </c>
      <c r="H1450">
        <v>277</v>
      </c>
      <c r="I1450">
        <v>2250</v>
      </c>
      <c r="J1450">
        <v>2730</v>
      </c>
      <c r="K1450">
        <v>17338</v>
      </c>
      <c r="L1450">
        <v>237</v>
      </c>
      <c r="M1450">
        <v>7176</v>
      </c>
      <c r="N1450">
        <v>4260</v>
      </c>
      <c r="O1450">
        <v>125</v>
      </c>
      <c r="P1450">
        <v>11798</v>
      </c>
      <c r="Q1450">
        <v>2452</v>
      </c>
      <c r="R1450">
        <v>0</v>
      </c>
      <c r="S1450">
        <v>0</v>
      </c>
      <c r="T1450">
        <v>2452</v>
      </c>
      <c r="U1450">
        <v>6280</v>
      </c>
      <c r="V1450">
        <v>-4382</v>
      </c>
      <c r="W1450">
        <v>7642</v>
      </c>
      <c r="X1450">
        <v>3088</v>
      </c>
      <c r="Y1450">
        <v>0.66</v>
      </c>
      <c r="Z1450">
        <v>82</v>
      </c>
      <c r="AA1450">
        <v>15088</v>
      </c>
      <c r="AB1450">
        <v>80</v>
      </c>
      <c r="AC1450">
        <v>84.67</v>
      </c>
    </row>
    <row r="1451" spans="1:29" x14ac:dyDescent="0.3">
      <c r="A1451">
        <v>2000</v>
      </c>
      <c r="B1451">
        <v>9</v>
      </c>
      <c r="C1451" s="1">
        <v>36788</v>
      </c>
      <c r="D1451">
        <v>13600</v>
      </c>
      <c r="E1451">
        <v>343</v>
      </c>
      <c r="F1451">
        <v>28</v>
      </c>
      <c r="G1451">
        <v>179</v>
      </c>
      <c r="H1451">
        <v>235</v>
      </c>
      <c r="I1451">
        <v>2130</v>
      </c>
      <c r="J1451">
        <v>2572</v>
      </c>
      <c r="K1451">
        <v>16515</v>
      </c>
      <c r="L1451">
        <v>229</v>
      </c>
      <c r="M1451">
        <v>7175</v>
      </c>
      <c r="N1451">
        <v>4286</v>
      </c>
      <c r="O1451">
        <v>126</v>
      </c>
      <c r="P1451">
        <v>11816</v>
      </c>
      <c r="Q1451">
        <v>2401</v>
      </c>
      <c r="R1451">
        <v>0</v>
      </c>
      <c r="S1451">
        <v>0</v>
      </c>
      <c r="T1451">
        <v>2401</v>
      </c>
      <c r="U1451">
        <v>6075</v>
      </c>
      <c r="V1451">
        <v>-4730</v>
      </c>
      <c r="W1451">
        <v>7196</v>
      </c>
      <c r="X1451">
        <v>2298</v>
      </c>
      <c r="Y1451">
        <v>0.69</v>
      </c>
      <c r="Z1451">
        <v>86</v>
      </c>
      <c r="AA1451">
        <v>14385</v>
      </c>
      <c r="AB1451">
        <v>84</v>
      </c>
      <c r="AC1451">
        <v>85.17</v>
      </c>
    </row>
    <row r="1452" spans="1:29" x14ac:dyDescent="0.3">
      <c r="A1452">
        <v>2000</v>
      </c>
      <c r="B1452">
        <v>9</v>
      </c>
      <c r="C1452" s="1">
        <v>36789</v>
      </c>
      <c r="D1452">
        <v>13200</v>
      </c>
      <c r="E1452">
        <v>367</v>
      </c>
      <c r="F1452">
        <v>26</v>
      </c>
      <c r="G1452">
        <v>178</v>
      </c>
      <c r="H1452">
        <v>205</v>
      </c>
      <c r="I1452">
        <v>2290</v>
      </c>
      <c r="J1452">
        <v>2699</v>
      </c>
      <c r="K1452">
        <v>16266</v>
      </c>
      <c r="L1452">
        <v>231</v>
      </c>
      <c r="M1452">
        <v>7567</v>
      </c>
      <c r="N1452">
        <v>4278</v>
      </c>
      <c r="O1452">
        <v>149</v>
      </c>
      <c r="P1452">
        <v>12225</v>
      </c>
      <c r="Q1452">
        <v>2385</v>
      </c>
      <c r="R1452">
        <v>0</v>
      </c>
      <c r="S1452">
        <v>0</v>
      </c>
      <c r="T1452">
        <v>2385</v>
      </c>
      <c r="U1452">
        <v>5958</v>
      </c>
      <c r="V1452">
        <v>-5118</v>
      </c>
      <c r="W1452">
        <v>6942</v>
      </c>
      <c r="X1452">
        <v>1657</v>
      </c>
      <c r="Y1452">
        <v>0.72</v>
      </c>
      <c r="Z1452">
        <v>90</v>
      </c>
      <c r="AA1452">
        <v>13976</v>
      </c>
      <c r="AB1452">
        <v>88</v>
      </c>
      <c r="AC1452">
        <v>85.86</v>
      </c>
    </row>
    <row r="1453" spans="1:29" x14ac:dyDescent="0.3">
      <c r="A1453">
        <v>2000</v>
      </c>
      <c r="B1453">
        <v>9</v>
      </c>
      <c r="C1453" s="1">
        <v>36790</v>
      </c>
      <c r="D1453">
        <v>13400</v>
      </c>
      <c r="E1453">
        <v>353</v>
      </c>
      <c r="F1453">
        <v>25</v>
      </c>
      <c r="G1453">
        <v>174</v>
      </c>
      <c r="H1453">
        <v>195</v>
      </c>
      <c r="I1453">
        <v>2420</v>
      </c>
      <c r="J1453">
        <v>2814</v>
      </c>
      <c r="K1453">
        <v>16567</v>
      </c>
      <c r="L1453">
        <v>223</v>
      </c>
      <c r="M1453">
        <v>6550</v>
      </c>
      <c r="N1453">
        <v>4258</v>
      </c>
      <c r="O1453">
        <v>123</v>
      </c>
      <c r="P1453">
        <v>11154</v>
      </c>
      <c r="Q1453">
        <v>2368</v>
      </c>
      <c r="R1453">
        <v>0</v>
      </c>
      <c r="S1453">
        <v>0</v>
      </c>
      <c r="T1453">
        <v>2368</v>
      </c>
      <c r="U1453">
        <v>6016</v>
      </c>
      <c r="V1453">
        <v>-3863</v>
      </c>
      <c r="W1453">
        <v>7074</v>
      </c>
      <c r="X1453">
        <v>3045</v>
      </c>
      <c r="Y1453">
        <v>0.65</v>
      </c>
      <c r="Z1453">
        <v>82</v>
      </c>
      <c r="AA1453">
        <v>14147</v>
      </c>
      <c r="AB1453">
        <v>78</v>
      </c>
      <c r="AC1453">
        <v>86.12</v>
      </c>
    </row>
    <row r="1454" spans="1:29" x14ac:dyDescent="0.3">
      <c r="A1454">
        <v>2000</v>
      </c>
      <c r="B1454">
        <v>9</v>
      </c>
      <c r="C1454" s="1">
        <v>36791</v>
      </c>
      <c r="D1454">
        <v>14600</v>
      </c>
      <c r="E1454">
        <v>319</v>
      </c>
      <c r="F1454">
        <v>26</v>
      </c>
      <c r="G1454">
        <v>180</v>
      </c>
      <c r="H1454">
        <v>224</v>
      </c>
      <c r="I1454">
        <v>2350</v>
      </c>
      <c r="J1454">
        <v>2780</v>
      </c>
      <c r="K1454">
        <v>17699</v>
      </c>
      <c r="L1454">
        <v>221</v>
      </c>
      <c r="M1454">
        <v>5045</v>
      </c>
      <c r="N1454">
        <v>4200</v>
      </c>
      <c r="O1454">
        <v>122</v>
      </c>
      <c r="P1454">
        <v>9588</v>
      </c>
      <c r="Q1454">
        <v>2324</v>
      </c>
      <c r="R1454">
        <v>0</v>
      </c>
      <c r="S1454">
        <v>0</v>
      </c>
      <c r="T1454">
        <v>2324</v>
      </c>
      <c r="U1454">
        <v>6368</v>
      </c>
      <c r="V1454">
        <v>-1951</v>
      </c>
      <c r="W1454">
        <v>7900</v>
      </c>
      <c r="X1454">
        <v>5787</v>
      </c>
      <c r="Y1454">
        <v>0.52</v>
      </c>
      <c r="Z1454">
        <v>67</v>
      </c>
      <c r="AA1454">
        <v>15349</v>
      </c>
      <c r="AB1454">
        <v>62</v>
      </c>
      <c r="AC1454">
        <v>85.95</v>
      </c>
    </row>
    <row r="1455" spans="1:29" x14ac:dyDescent="0.3">
      <c r="A1455">
        <v>2000</v>
      </c>
      <c r="B1455">
        <v>9</v>
      </c>
      <c r="C1455" s="1">
        <v>36792</v>
      </c>
      <c r="D1455">
        <v>14800</v>
      </c>
      <c r="E1455">
        <v>282</v>
      </c>
      <c r="F1455">
        <v>26</v>
      </c>
      <c r="G1455">
        <v>178</v>
      </c>
      <c r="H1455">
        <v>248</v>
      </c>
      <c r="I1455">
        <v>2460</v>
      </c>
      <c r="J1455">
        <v>2912</v>
      </c>
      <c r="K1455">
        <v>17994</v>
      </c>
      <c r="L1455">
        <v>208</v>
      </c>
      <c r="M1455">
        <v>4006</v>
      </c>
      <c r="N1455">
        <v>4134</v>
      </c>
      <c r="O1455">
        <v>116</v>
      </c>
      <c r="P1455">
        <v>8464</v>
      </c>
      <c r="Q1455">
        <v>2300</v>
      </c>
      <c r="R1455">
        <v>0</v>
      </c>
      <c r="S1455">
        <v>0</v>
      </c>
      <c r="T1455">
        <v>2300</v>
      </c>
      <c r="U1455">
        <v>6426</v>
      </c>
      <c r="V1455">
        <v>-621</v>
      </c>
      <c r="W1455">
        <v>8012</v>
      </c>
      <c r="X1455">
        <v>7230</v>
      </c>
      <c r="Y1455">
        <v>0.45</v>
      </c>
      <c r="Z1455">
        <v>60</v>
      </c>
      <c r="AA1455">
        <v>15534</v>
      </c>
      <c r="AB1455">
        <v>53</v>
      </c>
      <c r="AC1455">
        <v>85.64</v>
      </c>
    </row>
    <row r="1456" spans="1:29" x14ac:dyDescent="0.3">
      <c r="A1456">
        <v>2000</v>
      </c>
      <c r="B1456">
        <v>9</v>
      </c>
      <c r="C1456" s="1">
        <v>36793</v>
      </c>
      <c r="D1456">
        <v>14500</v>
      </c>
      <c r="E1456">
        <v>265</v>
      </c>
      <c r="F1456">
        <v>29</v>
      </c>
      <c r="G1456">
        <v>180</v>
      </c>
      <c r="H1456">
        <v>239</v>
      </c>
      <c r="I1456">
        <v>2530</v>
      </c>
      <c r="J1456">
        <v>2978</v>
      </c>
      <c r="K1456">
        <v>17743</v>
      </c>
      <c r="L1456">
        <v>207</v>
      </c>
      <c r="M1456">
        <v>5505</v>
      </c>
      <c r="N1456">
        <v>4144</v>
      </c>
      <c r="O1456">
        <v>105</v>
      </c>
      <c r="P1456">
        <v>9961</v>
      </c>
      <c r="Q1456">
        <v>2255</v>
      </c>
      <c r="R1456">
        <v>0</v>
      </c>
      <c r="S1456">
        <v>0</v>
      </c>
      <c r="T1456">
        <v>2255</v>
      </c>
      <c r="U1456">
        <v>6339</v>
      </c>
      <c r="V1456">
        <v>-2110</v>
      </c>
      <c r="W1456">
        <v>7795</v>
      </c>
      <c r="X1456">
        <v>5527</v>
      </c>
      <c r="Y1456">
        <v>0.54</v>
      </c>
      <c r="Z1456">
        <v>69</v>
      </c>
      <c r="AA1456">
        <v>15213</v>
      </c>
      <c r="AB1456">
        <v>64</v>
      </c>
      <c r="AC1456">
        <v>85.53</v>
      </c>
    </row>
    <row r="1457" spans="1:29" x14ac:dyDescent="0.3">
      <c r="A1457">
        <v>2000</v>
      </c>
      <c r="B1457">
        <v>9</v>
      </c>
      <c r="C1457" s="1">
        <v>36794</v>
      </c>
      <c r="D1457">
        <v>14000</v>
      </c>
      <c r="E1457">
        <v>260</v>
      </c>
      <c r="F1457">
        <v>31</v>
      </c>
      <c r="G1457">
        <v>191</v>
      </c>
      <c r="H1457">
        <v>273</v>
      </c>
      <c r="I1457">
        <v>2520</v>
      </c>
      <c r="J1457">
        <v>3015</v>
      </c>
      <c r="K1457">
        <v>17275</v>
      </c>
      <c r="L1457">
        <v>185</v>
      </c>
      <c r="M1457">
        <v>7087</v>
      </c>
      <c r="N1457">
        <v>4137</v>
      </c>
      <c r="O1457">
        <v>127</v>
      </c>
      <c r="P1457">
        <v>11536</v>
      </c>
      <c r="Q1457">
        <v>2229</v>
      </c>
      <c r="R1457">
        <v>0</v>
      </c>
      <c r="S1457">
        <v>0</v>
      </c>
      <c r="T1457">
        <v>2229</v>
      </c>
      <c r="U1457">
        <v>6192</v>
      </c>
      <c r="V1457">
        <v>-3778</v>
      </c>
      <c r="W1457">
        <v>7444</v>
      </c>
      <c r="X1457">
        <v>3510</v>
      </c>
      <c r="Y1457">
        <v>0.65</v>
      </c>
      <c r="Z1457">
        <v>80</v>
      </c>
      <c r="AA1457">
        <v>14755</v>
      </c>
      <c r="AB1457">
        <v>76</v>
      </c>
      <c r="AC1457">
        <v>85.71</v>
      </c>
    </row>
    <row r="1458" spans="1:29" x14ac:dyDescent="0.3">
      <c r="A1458">
        <v>2000</v>
      </c>
      <c r="B1458">
        <v>9</v>
      </c>
      <c r="C1458" s="1">
        <v>36795</v>
      </c>
      <c r="D1458">
        <v>13400</v>
      </c>
      <c r="E1458">
        <v>267</v>
      </c>
      <c r="F1458">
        <v>29</v>
      </c>
      <c r="G1458">
        <v>178</v>
      </c>
      <c r="H1458">
        <v>199</v>
      </c>
      <c r="I1458">
        <v>2370</v>
      </c>
      <c r="J1458">
        <v>2776</v>
      </c>
      <c r="K1458">
        <v>16443</v>
      </c>
      <c r="L1458">
        <v>132</v>
      </c>
      <c r="M1458">
        <v>6246</v>
      </c>
      <c r="N1458">
        <v>4142</v>
      </c>
      <c r="O1458">
        <v>103</v>
      </c>
      <c r="P1458">
        <v>10623</v>
      </c>
      <c r="Q1458">
        <v>2215</v>
      </c>
      <c r="R1458">
        <v>0</v>
      </c>
      <c r="S1458">
        <v>0</v>
      </c>
      <c r="T1458">
        <v>2215</v>
      </c>
      <c r="U1458">
        <v>6016</v>
      </c>
      <c r="V1458">
        <v>-3270</v>
      </c>
      <c r="W1458">
        <v>7031</v>
      </c>
      <c r="X1458">
        <v>3605</v>
      </c>
      <c r="Y1458">
        <v>0.63</v>
      </c>
      <c r="Z1458">
        <v>78</v>
      </c>
      <c r="AA1458">
        <v>14073</v>
      </c>
      <c r="AB1458">
        <v>74</v>
      </c>
      <c r="AC1458">
        <v>85.87</v>
      </c>
    </row>
    <row r="1459" spans="1:29" x14ac:dyDescent="0.3">
      <c r="A1459">
        <v>2000</v>
      </c>
      <c r="B1459">
        <v>9</v>
      </c>
      <c r="C1459" s="1">
        <v>36796</v>
      </c>
      <c r="D1459">
        <v>13100</v>
      </c>
      <c r="E1459">
        <v>270</v>
      </c>
      <c r="F1459">
        <v>28</v>
      </c>
      <c r="G1459">
        <v>182</v>
      </c>
      <c r="H1459">
        <v>229</v>
      </c>
      <c r="I1459">
        <v>2200</v>
      </c>
      <c r="J1459">
        <v>2639</v>
      </c>
      <c r="K1459">
        <v>16009</v>
      </c>
      <c r="L1459">
        <v>90</v>
      </c>
      <c r="M1459">
        <v>6557</v>
      </c>
      <c r="N1459">
        <v>4154</v>
      </c>
      <c r="O1459">
        <v>97</v>
      </c>
      <c r="P1459">
        <v>10898</v>
      </c>
      <c r="Q1459">
        <v>2170</v>
      </c>
      <c r="R1459">
        <v>0</v>
      </c>
      <c r="S1459">
        <v>0</v>
      </c>
      <c r="T1459">
        <v>2170</v>
      </c>
      <c r="U1459">
        <v>5928</v>
      </c>
      <c r="V1459">
        <v>-3741</v>
      </c>
      <c r="W1459">
        <v>6834</v>
      </c>
      <c r="X1459">
        <v>2941</v>
      </c>
      <c r="Y1459">
        <v>0.67</v>
      </c>
      <c r="Z1459">
        <v>82</v>
      </c>
      <c r="AA1459">
        <v>13809</v>
      </c>
      <c r="AB1459">
        <v>79</v>
      </c>
      <c r="AC1459">
        <v>86.15</v>
      </c>
    </row>
    <row r="1460" spans="1:29" x14ac:dyDescent="0.3">
      <c r="A1460">
        <v>2000</v>
      </c>
      <c r="B1460">
        <v>9</v>
      </c>
      <c r="C1460" s="1">
        <v>36797</v>
      </c>
      <c r="D1460">
        <v>13600</v>
      </c>
      <c r="E1460">
        <v>273</v>
      </c>
      <c r="F1460">
        <v>27</v>
      </c>
      <c r="G1460">
        <v>173</v>
      </c>
      <c r="H1460">
        <v>259</v>
      </c>
      <c r="I1460">
        <v>2050</v>
      </c>
      <c r="J1460">
        <v>2509</v>
      </c>
      <c r="K1460">
        <v>16382</v>
      </c>
      <c r="L1460">
        <v>82</v>
      </c>
      <c r="M1460">
        <v>4982</v>
      </c>
      <c r="N1460">
        <v>4155</v>
      </c>
      <c r="O1460">
        <v>100</v>
      </c>
      <c r="P1460">
        <v>9319</v>
      </c>
      <c r="Q1460">
        <v>2182</v>
      </c>
      <c r="R1460">
        <v>0</v>
      </c>
      <c r="S1460">
        <v>0</v>
      </c>
      <c r="T1460">
        <v>2182</v>
      </c>
      <c r="U1460">
        <v>4258</v>
      </c>
      <c r="V1460">
        <v>-3970</v>
      </c>
      <c r="W1460">
        <v>9004</v>
      </c>
      <c r="X1460">
        <v>4881</v>
      </c>
      <c r="Y1460">
        <v>0.56000000000000005</v>
      </c>
      <c r="Z1460">
        <v>70</v>
      </c>
      <c r="AA1460">
        <v>14332</v>
      </c>
      <c r="AB1460">
        <v>66</v>
      </c>
      <c r="AC1460">
        <v>86.09</v>
      </c>
    </row>
    <row r="1461" spans="1:29" x14ac:dyDescent="0.3">
      <c r="A1461">
        <v>2000</v>
      </c>
      <c r="B1461">
        <v>9</v>
      </c>
      <c r="C1461" s="1">
        <v>36798</v>
      </c>
      <c r="D1461">
        <v>13000</v>
      </c>
      <c r="E1461">
        <v>246</v>
      </c>
      <c r="F1461">
        <v>26</v>
      </c>
      <c r="G1461">
        <v>145</v>
      </c>
      <c r="H1461">
        <v>228</v>
      </c>
      <c r="I1461">
        <v>1970</v>
      </c>
      <c r="J1461">
        <v>2369</v>
      </c>
      <c r="K1461">
        <v>15615</v>
      </c>
      <c r="L1461">
        <v>85</v>
      </c>
      <c r="M1461">
        <v>6674</v>
      </c>
      <c r="N1461">
        <v>4148</v>
      </c>
      <c r="O1461">
        <v>105</v>
      </c>
      <c r="P1461">
        <v>11012</v>
      </c>
      <c r="Q1461">
        <v>2135</v>
      </c>
      <c r="R1461">
        <v>0</v>
      </c>
      <c r="S1461">
        <v>0</v>
      </c>
      <c r="T1461">
        <v>2135</v>
      </c>
      <c r="U1461">
        <v>4133</v>
      </c>
      <c r="V1461">
        <v>-5897</v>
      </c>
      <c r="W1461">
        <v>8515</v>
      </c>
      <c r="X1461">
        <v>2468</v>
      </c>
      <c r="Y1461">
        <v>0.69</v>
      </c>
      <c r="Z1461">
        <v>84</v>
      </c>
      <c r="AA1461">
        <v>13645</v>
      </c>
      <c r="AB1461">
        <v>82</v>
      </c>
      <c r="AC1461">
        <v>86.47</v>
      </c>
    </row>
    <row r="1462" spans="1:29" x14ac:dyDescent="0.3">
      <c r="A1462">
        <v>2000</v>
      </c>
      <c r="B1462">
        <v>9</v>
      </c>
      <c r="C1462" s="1">
        <v>36799</v>
      </c>
      <c r="D1462">
        <v>12500</v>
      </c>
      <c r="E1462">
        <v>225</v>
      </c>
      <c r="F1462">
        <v>24</v>
      </c>
      <c r="G1462">
        <v>133</v>
      </c>
      <c r="H1462">
        <v>236</v>
      </c>
      <c r="I1462">
        <v>1960</v>
      </c>
      <c r="J1462">
        <v>2353</v>
      </c>
      <c r="K1462">
        <v>15078</v>
      </c>
      <c r="L1462">
        <v>108</v>
      </c>
      <c r="M1462">
        <v>6000</v>
      </c>
      <c r="N1462">
        <v>4182</v>
      </c>
      <c r="O1462">
        <v>105</v>
      </c>
      <c r="P1462">
        <v>10395</v>
      </c>
      <c r="Q1462">
        <v>2132</v>
      </c>
      <c r="R1462">
        <v>0</v>
      </c>
      <c r="S1462">
        <v>0</v>
      </c>
      <c r="T1462">
        <v>2132</v>
      </c>
      <c r="U1462">
        <v>4020</v>
      </c>
      <c r="V1462">
        <v>-5408</v>
      </c>
      <c r="W1462">
        <v>8108</v>
      </c>
      <c r="X1462">
        <v>2551</v>
      </c>
      <c r="Y1462">
        <v>0.67</v>
      </c>
      <c r="Z1462">
        <v>83</v>
      </c>
      <c r="AA1462">
        <v>13118</v>
      </c>
      <c r="AB1462">
        <v>81</v>
      </c>
      <c r="AC1462">
        <v>86.8</v>
      </c>
    </row>
    <row r="1463" spans="1:29" x14ac:dyDescent="0.3">
      <c r="A1463">
        <v>2000</v>
      </c>
      <c r="B1463">
        <v>10</v>
      </c>
      <c r="C1463" s="1">
        <v>36800</v>
      </c>
      <c r="D1463">
        <v>11900</v>
      </c>
      <c r="E1463">
        <v>218</v>
      </c>
      <c r="F1463">
        <v>26</v>
      </c>
      <c r="G1463">
        <v>128</v>
      </c>
      <c r="H1463">
        <v>193</v>
      </c>
      <c r="I1463">
        <v>2020</v>
      </c>
      <c r="J1463">
        <v>2367</v>
      </c>
      <c r="K1463">
        <v>14485</v>
      </c>
      <c r="L1463">
        <v>110</v>
      </c>
      <c r="M1463">
        <v>5996</v>
      </c>
      <c r="N1463">
        <v>4170</v>
      </c>
      <c r="O1463">
        <v>134</v>
      </c>
      <c r="P1463">
        <v>10410</v>
      </c>
      <c r="Q1463">
        <v>2135</v>
      </c>
      <c r="R1463">
        <v>0</v>
      </c>
      <c r="S1463">
        <v>0</v>
      </c>
      <c r="T1463">
        <v>2135</v>
      </c>
      <c r="U1463">
        <v>3825</v>
      </c>
      <c r="V1463">
        <v>-5606</v>
      </c>
      <c r="W1463">
        <v>7695</v>
      </c>
      <c r="X1463">
        <v>1940</v>
      </c>
      <c r="Y1463">
        <v>0.7</v>
      </c>
      <c r="Z1463">
        <v>87</v>
      </c>
      <c r="AA1463">
        <v>12465</v>
      </c>
      <c r="AB1463">
        <v>84</v>
      </c>
      <c r="AC1463">
        <v>87.3</v>
      </c>
    </row>
    <row r="1464" spans="1:29" x14ac:dyDescent="0.3">
      <c r="A1464">
        <v>2000</v>
      </c>
      <c r="B1464">
        <v>10</v>
      </c>
      <c r="C1464" s="1">
        <v>36801</v>
      </c>
      <c r="D1464">
        <v>12000</v>
      </c>
      <c r="E1464">
        <v>226</v>
      </c>
      <c r="F1464">
        <v>26</v>
      </c>
      <c r="G1464">
        <v>147</v>
      </c>
      <c r="H1464">
        <v>182</v>
      </c>
      <c r="I1464">
        <v>2040</v>
      </c>
      <c r="J1464">
        <v>2395</v>
      </c>
      <c r="K1464">
        <v>14621</v>
      </c>
      <c r="L1464">
        <v>101</v>
      </c>
      <c r="M1464">
        <v>5179</v>
      </c>
      <c r="N1464">
        <v>4331</v>
      </c>
      <c r="O1464">
        <v>120</v>
      </c>
      <c r="P1464">
        <v>9731</v>
      </c>
      <c r="Q1464">
        <v>2087</v>
      </c>
      <c r="R1464">
        <v>0</v>
      </c>
      <c r="S1464">
        <v>0</v>
      </c>
      <c r="T1464">
        <v>2087</v>
      </c>
      <c r="U1464">
        <v>3916</v>
      </c>
      <c r="V1464">
        <v>-4776</v>
      </c>
      <c r="W1464">
        <v>7726</v>
      </c>
      <c r="X1464">
        <v>2803</v>
      </c>
      <c r="Y1464">
        <v>0.65</v>
      </c>
      <c r="Z1464">
        <v>81</v>
      </c>
      <c r="AA1464">
        <v>12581</v>
      </c>
      <c r="AB1464">
        <v>78</v>
      </c>
      <c r="AC1464">
        <v>87.53</v>
      </c>
    </row>
    <row r="1465" spans="1:29" x14ac:dyDescent="0.3">
      <c r="A1465">
        <v>2000</v>
      </c>
      <c r="B1465">
        <v>10</v>
      </c>
      <c r="C1465" s="1">
        <v>36802</v>
      </c>
      <c r="D1465">
        <v>12000</v>
      </c>
      <c r="E1465">
        <v>235</v>
      </c>
      <c r="F1465">
        <v>26</v>
      </c>
      <c r="G1465">
        <v>140</v>
      </c>
      <c r="H1465">
        <v>251</v>
      </c>
      <c r="I1465">
        <v>1970</v>
      </c>
      <c r="J1465">
        <v>2387</v>
      </c>
      <c r="K1465">
        <v>14622</v>
      </c>
      <c r="L1465">
        <v>62</v>
      </c>
      <c r="M1465">
        <v>4997</v>
      </c>
      <c r="N1465">
        <v>4086</v>
      </c>
      <c r="O1465">
        <v>113</v>
      </c>
      <c r="P1465">
        <v>9258</v>
      </c>
      <c r="Q1465">
        <v>2024</v>
      </c>
      <c r="R1465">
        <v>0</v>
      </c>
      <c r="S1465">
        <v>0</v>
      </c>
      <c r="T1465">
        <v>2024</v>
      </c>
      <c r="U1465">
        <v>4135</v>
      </c>
      <c r="V1465">
        <v>-4052</v>
      </c>
      <c r="W1465">
        <v>7533</v>
      </c>
      <c r="X1465">
        <v>3340</v>
      </c>
      <c r="Y1465">
        <v>0.62</v>
      </c>
      <c r="Z1465">
        <v>77</v>
      </c>
      <c r="AA1465">
        <v>12652</v>
      </c>
      <c r="AB1465">
        <v>74</v>
      </c>
      <c r="AC1465">
        <v>87.64</v>
      </c>
    </row>
    <row r="1466" spans="1:29" x14ac:dyDescent="0.3">
      <c r="A1466">
        <v>2000</v>
      </c>
      <c r="B1466">
        <v>10</v>
      </c>
      <c r="C1466" s="1">
        <v>36803</v>
      </c>
      <c r="D1466">
        <v>11900</v>
      </c>
      <c r="E1466">
        <v>236</v>
      </c>
      <c r="F1466">
        <v>26</v>
      </c>
      <c r="G1466">
        <v>137</v>
      </c>
      <c r="H1466">
        <v>271</v>
      </c>
      <c r="I1466">
        <v>2080</v>
      </c>
      <c r="J1466">
        <v>2514</v>
      </c>
      <c r="K1466">
        <v>14650</v>
      </c>
      <c r="L1466">
        <v>117</v>
      </c>
      <c r="M1466">
        <v>4994</v>
      </c>
      <c r="N1466">
        <v>4173</v>
      </c>
      <c r="O1466">
        <v>123</v>
      </c>
      <c r="P1466">
        <v>9407</v>
      </c>
      <c r="Q1466">
        <v>2037</v>
      </c>
      <c r="R1466">
        <v>0</v>
      </c>
      <c r="S1466">
        <v>0</v>
      </c>
      <c r="T1466">
        <v>2037</v>
      </c>
      <c r="U1466">
        <v>3667</v>
      </c>
      <c r="V1466">
        <v>-4550</v>
      </c>
      <c r="W1466">
        <v>7899</v>
      </c>
      <c r="X1466">
        <v>3206</v>
      </c>
      <c r="Y1466">
        <v>0.62</v>
      </c>
      <c r="Z1466">
        <v>78</v>
      </c>
      <c r="AA1466">
        <v>12570</v>
      </c>
      <c r="AB1466">
        <v>74</v>
      </c>
      <c r="AC1466">
        <v>87.76</v>
      </c>
    </row>
    <row r="1467" spans="1:29" x14ac:dyDescent="0.3">
      <c r="A1467">
        <v>2000</v>
      </c>
      <c r="B1467">
        <v>10</v>
      </c>
      <c r="C1467" s="1">
        <v>36804</v>
      </c>
      <c r="D1467">
        <v>11900</v>
      </c>
      <c r="E1467">
        <v>233</v>
      </c>
      <c r="F1467">
        <v>25</v>
      </c>
      <c r="G1467">
        <v>140</v>
      </c>
      <c r="H1467">
        <v>282</v>
      </c>
      <c r="I1467">
        <v>2250</v>
      </c>
      <c r="J1467">
        <v>2697</v>
      </c>
      <c r="K1467">
        <v>14830</v>
      </c>
      <c r="L1467">
        <v>100</v>
      </c>
      <c r="M1467">
        <v>4993</v>
      </c>
      <c r="N1467">
        <v>4154</v>
      </c>
      <c r="O1467">
        <v>117</v>
      </c>
      <c r="P1467">
        <v>9364</v>
      </c>
      <c r="Q1467">
        <v>1982</v>
      </c>
      <c r="R1467">
        <v>0</v>
      </c>
      <c r="S1467">
        <v>0</v>
      </c>
      <c r="T1467">
        <v>1982</v>
      </c>
      <c r="U1467">
        <v>3836</v>
      </c>
      <c r="V1467">
        <v>-4119</v>
      </c>
      <c r="W1467">
        <v>7742</v>
      </c>
      <c r="X1467">
        <v>3485</v>
      </c>
      <c r="Y1467">
        <v>0.62</v>
      </c>
      <c r="Z1467">
        <v>77</v>
      </c>
      <c r="AA1467">
        <v>12580</v>
      </c>
      <c r="AB1467">
        <v>72</v>
      </c>
      <c r="AC1467">
        <v>87.83</v>
      </c>
    </row>
    <row r="1468" spans="1:29" x14ac:dyDescent="0.3">
      <c r="A1468">
        <v>2000</v>
      </c>
      <c r="B1468">
        <v>10</v>
      </c>
      <c r="C1468" s="1">
        <v>36805</v>
      </c>
      <c r="D1468">
        <v>11200</v>
      </c>
      <c r="E1468">
        <v>225</v>
      </c>
      <c r="F1468">
        <v>23</v>
      </c>
      <c r="G1468">
        <v>153</v>
      </c>
      <c r="H1468">
        <v>249</v>
      </c>
      <c r="I1468">
        <v>2270</v>
      </c>
      <c r="J1468">
        <v>2695</v>
      </c>
      <c r="K1468">
        <v>14120</v>
      </c>
      <c r="L1468">
        <v>76</v>
      </c>
      <c r="M1468">
        <v>4495</v>
      </c>
      <c r="N1468">
        <v>4230</v>
      </c>
      <c r="O1468">
        <v>113</v>
      </c>
      <c r="P1468">
        <v>8914</v>
      </c>
      <c r="Q1468">
        <v>1975</v>
      </c>
      <c r="R1468">
        <v>0</v>
      </c>
      <c r="S1468">
        <v>0</v>
      </c>
      <c r="T1468">
        <v>1975</v>
      </c>
      <c r="U1468">
        <v>3695</v>
      </c>
      <c r="V1468">
        <v>-3808</v>
      </c>
      <c r="W1468">
        <v>7177</v>
      </c>
      <c r="X1468">
        <v>3231</v>
      </c>
      <c r="Y1468">
        <v>0.62</v>
      </c>
      <c r="Z1468">
        <v>77</v>
      </c>
      <c r="AA1468">
        <v>11850</v>
      </c>
      <c r="AB1468">
        <v>73</v>
      </c>
      <c r="AC1468">
        <v>87.94</v>
      </c>
    </row>
    <row r="1469" spans="1:29" x14ac:dyDescent="0.3">
      <c r="A1469">
        <v>2000</v>
      </c>
      <c r="B1469">
        <v>10</v>
      </c>
      <c r="C1469" s="1">
        <v>36806</v>
      </c>
      <c r="D1469">
        <v>11200</v>
      </c>
      <c r="E1469">
        <v>204</v>
      </c>
      <c r="F1469">
        <v>23</v>
      </c>
      <c r="G1469">
        <v>157</v>
      </c>
      <c r="H1469">
        <v>239</v>
      </c>
      <c r="I1469">
        <v>2350</v>
      </c>
      <c r="J1469">
        <v>2769</v>
      </c>
      <c r="K1469">
        <v>14173</v>
      </c>
      <c r="L1469">
        <v>75</v>
      </c>
      <c r="M1469">
        <v>4497</v>
      </c>
      <c r="N1469">
        <v>4205</v>
      </c>
      <c r="O1469">
        <v>114</v>
      </c>
      <c r="P1469">
        <v>8891</v>
      </c>
      <c r="Q1469">
        <v>1925</v>
      </c>
      <c r="R1469">
        <v>0</v>
      </c>
      <c r="S1469">
        <v>0</v>
      </c>
      <c r="T1469">
        <v>1925</v>
      </c>
      <c r="U1469">
        <v>3565</v>
      </c>
      <c r="V1469">
        <v>-3808</v>
      </c>
      <c r="W1469">
        <v>7300</v>
      </c>
      <c r="X1469">
        <v>3357</v>
      </c>
      <c r="Y1469">
        <v>0.61</v>
      </c>
      <c r="Z1469">
        <v>76</v>
      </c>
      <c r="AA1469">
        <v>11823</v>
      </c>
      <c r="AB1469">
        <v>72</v>
      </c>
      <c r="AC1469">
        <v>88.02</v>
      </c>
    </row>
    <row r="1470" spans="1:29" x14ac:dyDescent="0.3">
      <c r="A1470">
        <v>2000</v>
      </c>
      <c r="B1470">
        <v>10</v>
      </c>
      <c r="C1470" s="1">
        <v>36807</v>
      </c>
      <c r="D1470">
        <v>11200</v>
      </c>
      <c r="E1470">
        <v>195</v>
      </c>
      <c r="F1470">
        <v>23</v>
      </c>
      <c r="G1470">
        <v>155</v>
      </c>
      <c r="H1470">
        <v>216</v>
      </c>
      <c r="I1470">
        <v>2450</v>
      </c>
      <c r="J1470">
        <v>2844</v>
      </c>
      <c r="K1470">
        <v>14239</v>
      </c>
      <c r="L1470">
        <v>75</v>
      </c>
      <c r="M1470">
        <v>3996</v>
      </c>
      <c r="N1470">
        <v>4213</v>
      </c>
      <c r="O1470">
        <v>111</v>
      </c>
      <c r="P1470">
        <v>8395</v>
      </c>
      <c r="Q1470">
        <v>1925</v>
      </c>
      <c r="R1470">
        <v>0</v>
      </c>
      <c r="S1470">
        <v>0</v>
      </c>
      <c r="T1470">
        <v>1925</v>
      </c>
      <c r="U1470">
        <v>3618</v>
      </c>
      <c r="V1470">
        <v>-3184</v>
      </c>
      <c r="W1470">
        <v>7238</v>
      </c>
      <c r="X1470">
        <v>3919</v>
      </c>
      <c r="Y1470">
        <v>0.56999999999999995</v>
      </c>
      <c r="Z1470">
        <v>72</v>
      </c>
      <c r="AA1470">
        <v>11789</v>
      </c>
      <c r="AB1470">
        <v>67</v>
      </c>
      <c r="AC1470">
        <v>88</v>
      </c>
    </row>
    <row r="1471" spans="1:29" x14ac:dyDescent="0.3">
      <c r="A1471">
        <v>2000</v>
      </c>
      <c r="B1471">
        <v>10</v>
      </c>
      <c r="C1471" s="1">
        <v>36808</v>
      </c>
      <c r="D1471">
        <v>10600</v>
      </c>
      <c r="E1471">
        <v>173</v>
      </c>
      <c r="F1471">
        <v>24</v>
      </c>
      <c r="G1471">
        <v>158</v>
      </c>
      <c r="H1471">
        <v>189</v>
      </c>
      <c r="I1471">
        <v>2450</v>
      </c>
      <c r="J1471">
        <v>2821</v>
      </c>
      <c r="K1471">
        <v>13594</v>
      </c>
      <c r="L1471">
        <v>67</v>
      </c>
      <c r="M1471">
        <v>3989</v>
      </c>
      <c r="N1471">
        <v>4217</v>
      </c>
      <c r="O1471">
        <v>92</v>
      </c>
      <c r="P1471">
        <v>8365</v>
      </c>
      <c r="Q1471">
        <v>1937</v>
      </c>
      <c r="R1471">
        <v>0</v>
      </c>
      <c r="S1471">
        <v>0</v>
      </c>
      <c r="T1471">
        <v>1937</v>
      </c>
      <c r="U1471">
        <v>3500</v>
      </c>
      <c r="V1471">
        <v>-3303</v>
      </c>
      <c r="W1471">
        <v>6731</v>
      </c>
      <c r="X1471">
        <v>3292</v>
      </c>
      <c r="Y1471">
        <v>0.6</v>
      </c>
      <c r="Z1471">
        <v>76</v>
      </c>
      <c r="AA1471">
        <v>11144</v>
      </c>
      <c r="AB1471">
        <v>70</v>
      </c>
      <c r="AC1471">
        <v>88.08</v>
      </c>
    </row>
    <row r="1472" spans="1:29" x14ac:dyDescent="0.3">
      <c r="A1472">
        <v>2000</v>
      </c>
      <c r="B1472">
        <v>10</v>
      </c>
      <c r="C1472" s="1">
        <v>36809</v>
      </c>
      <c r="D1472">
        <v>10900</v>
      </c>
      <c r="E1472">
        <v>156</v>
      </c>
      <c r="F1472">
        <v>40</v>
      </c>
      <c r="G1472">
        <v>197</v>
      </c>
      <c r="H1472">
        <v>208</v>
      </c>
      <c r="I1472">
        <v>2500</v>
      </c>
      <c r="J1472">
        <v>2945</v>
      </c>
      <c r="K1472">
        <v>14001</v>
      </c>
      <c r="L1472">
        <v>51</v>
      </c>
      <c r="M1472">
        <v>3967</v>
      </c>
      <c r="N1472">
        <v>4188</v>
      </c>
      <c r="O1472">
        <v>98</v>
      </c>
      <c r="P1472">
        <v>8304</v>
      </c>
      <c r="Q1472">
        <v>1900</v>
      </c>
      <c r="R1472">
        <v>1146</v>
      </c>
      <c r="S1472">
        <v>0</v>
      </c>
      <c r="T1472">
        <v>754</v>
      </c>
      <c r="U1472">
        <v>3550</v>
      </c>
      <c r="V1472">
        <v>-2299</v>
      </c>
      <c r="W1472">
        <v>7295</v>
      </c>
      <c r="X1472">
        <v>4944</v>
      </c>
      <c r="Y1472">
        <v>0.57999999999999996</v>
      </c>
      <c r="Z1472">
        <v>65</v>
      </c>
      <c r="AA1472">
        <v>11501</v>
      </c>
      <c r="AB1472">
        <v>57</v>
      </c>
      <c r="AC1472">
        <v>87.91</v>
      </c>
    </row>
    <row r="1473" spans="1:29" x14ac:dyDescent="0.3">
      <c r="A1473">
        <v>2000</v>
      </c>
      <c r="B1473">
        <v>10</v>
      </c>
      <c r="C1473" s="1">
        <v>36810</v>
      </c>
      <c r="D1473">
        <v>11200</v>
      </c>
      <c r="E1473">
        <v>138</v>
      </c>
      <c r="F1473">
        <v>67</v>
      </c>
      <c r="G1473">
        <v>185</v>
      </c>
      <c r="H1473">
        <v>169</v>
      </c>
      <c r="I1473">
        <v>2630</v>
      </c>
      <c r="J1473">
        <v>3051</v>
      </c>
      <c r="K1473">
        <v>14389</v>
      </c>
      <c r="L1473">
        <v>53</v>
      </c>
      <c r="M1473">
        <v>3326</v>
      </c>
      <c r="N1473">
        <v>4172</v>
      </c>
      <c r="O1473">
        <v>93</v>
      </c>
      <c r="P1473">
        <v>7644</v>
      </c>
      <c r="Q1473">
        <v>1890</v>
      </c>
      <c r="R1473">
        <v>2522</v>
      </c>
      <c r="S1473">
        <v>0</v>
      </c>
      <c r="T1473">
        <v>-632</v>
      </c>
      <c r="U1473">
        <v>3559</v>
      </c>
      <c r="V1473">
        <v>-624</v>
      </c>
      <c r="W1473">
        <v>7956</v>
      </c>
      <c r="X1473">
        <v>7376</v>
      </c>
      <c r="Y1473">
        <v>0.52</v>
      </c>
      <c r="Z1473">
        <v>49</v>
      </c>
      <c r="AA1473">
        <v>11759</v>
      </c>
      <c r="AB1473">
        <v>37</v>
      </c>
      <c r="AC1473">
        <v>87.48</v>
      </c>
    </row>
    <row r="1474" spans="1:29" x14ac:dyDescent="0.3">
      <c r="A1474">
        <v>2000</v>
      </c>
      <c r="B1474">
        <v>10</v>
      </c>
      <c r="C1474" s="1">
        <v>36811</v>
      </c>
      <c r="D1474">
        <v>11800</v>
      </c>
      <c r="E1474">
        <v>130</v>
      </c>
      <c r="F1474">
        <v>71</v>
      </c>
      <c r="G1474">
        <v>180</v>
      </c>
      <c r="H1474">
        <v>187</v>
      </c>
      <c r="I1474">
        <v>2770</v>
      </c>
      <c r="J1474">
        <v>3208</v>
      </c>
      <c r="K1474">
        <v>15138</v>
      </c>
      <c r="L1474">
        <v>49</v>
      </c>
      <c r="M1474">
        <v>4995</v>
      </c>
      <c r="N1474">
        <v>4219</v>
      </c>
      <c r="O1474">
        <v>94</v>
      </c>
      <c r="P1474">
        <v>9357</v>
      </c>
      <c r="Q1474">
        <v>1889</v>
      </c>
      <c r="R1474">
        <v>2522</v>
      </c>
      <c r="S1474">
        <v>0</v>
      </c>
      <c r="T1474">
        <v>-632</v>
      </c>
      <c r="U1474">
        <v>3737</v>
      </c>
      <c r="V1474">
        <v>-2001</v>
      </c>
      <c r="W1474">
        <v>8370</v>
      </c>
      <c r="X1474">
        <v>6414</v>
      </c>
      <c r="Y1474">
        <v>0.61</v>
      </c>
      <c r="Z1474">
        <v>58</v>
      </c>
      <c r="AA1474">
        <v>12368</v>
      </c>
      <c r="AB1474">
        <v>48</v>
      </c>
      <c r="AC1474">
        <v>87.17</v>
      </c>
    </row>
    <row r="1475" spans="1:29" x14ac:dyDescent="0.3">
      <c r="A1475">
        <v>2000</v>
      </c>
      <c r="B1475">
        <v>10</v>
      </c>
      <c r="C1475" s="1">
        <v>36812</v>
      </c>
      <c r="D1475">
        <v>11800</v>
      </c>
      <c r="E1475">
        <v>123</v>
      </c>
      <c r="F1475">
        <v>56</v>
      </c>
      <c r="G1475">
        <v>198</v>
      </c>
      <c r="H1475">
        <v>159</v>
      </c>
      <c r="I1475">
        <v>2640</v>
      </c>
      <c r="J1475">
        <v>3053</v>
      </c>
      <c r="K1475">
        <v>14976</v>
      </c>
      <c r="L1475">
        <v>53</v>
      </c>
      <c r="M1475">
        <v>5492</v>
      </c>
      <c r="N1475">
        <v>4227</v>
      </c>
      <c r="O1475">
        <v>84</v>
      </c>
      <c r="P1475">
        <v>9856</v>
      </c>
      <c r="Q1475">
        <v>1892</v>
      </c>
      <c r="R1475">
        <v>2522</v>
      </c>
      <c r="S1475">
        <v>0</v>
      </c>
      <c r="T1475">
        <v>-629</v>
      </c>
      <c r="U1475">
        <v>3894</v>
      </c>
      <c r="V1475">
        <v>-2500</v>
      </c>
      <c r="W1475">
        <v>8205</v>
      </c>
      <c r="X1475">
        <v>5749</v>
      </c>
      <c r="Y1475">
        <v>0.65</v>
      </c>
      <c r="Z1475">
        <v>62</v>
      </c>
      <c r="AA1475">
        <v>12336</v>
      </c>
      <c r="AB1475">
        <v>53</v>
      </c>
      <c r="AC1475">
        <v>86.94</v>
      </c>
    </row>
    <row r="1476" spans="1:29" x14ac:dyDescent="0.3">
      <c r="A1476">
        <v>2000</v>
      </c>
      <c r="B1476">
        <v>10</v>
      </c>
      <c r="C1476" s="1">
        <v>36813</v>
      </c>
      <c r="D1476">
        <v>11800</v>
      </c>
      <c r="E1476">
        <v>116</v>
      </c>
      <c r="F1476">
        <v>48</v>
      </c>
      <c r="G1476">
        <v>190</v>
      </c>
      <c r="H1476">
        <v>92</v>
      </c>
      <c r="I1476">
        <v>2570</v>
      </c>
      <c r="J1476">
        <v>2900</v>
      </c>
      <c r="K1476">
        <v>14816</v>
      </c>
      <c r="L1476">
        <v>50</v>
      </c>
      <c r="M1476">
        <v>4993</v>
      </c>
      <c r="N1476">
        <v>4208</v>
      </c>
      <c r="O1476">
        <v>71</v>
      </c>
      <c r="P1476">
        <v>9322</v>
      </c>
      <c r="Q1476">
        <v>1842</v>
      </c>
      <c r="R1476">
        <v>2522</v>
      </c>
      <c r="S1476">
        <v>0</v>
      </c>
      <c r="T1476">
        <v>-679</v>
      </c>
      <c r="U1476">
        <v>4168</v>
      </c>
      <c r="V1476">
        <v>-1813</v>
      </c>
      <c r="W1476">
        <v>7939</v>
      </c>
      <c r="X1476">
        <v>6173</v>
      </c>
      <c r="Y1476">
        <v>0.62</v>
      </c>
      <c r="Z1476">
        <v>58</v>
      </c>
      <c r="AA1476">
        <v>12246</v>
      </c>
      <c r="AB1476">
        <v>50</v>
      </c>
      <c r="AC1476">
        <v>86.69</v>
      </c>
    </row>
    <row r="1477" spans="1:29" x14ac:dyDescent="0.3">
      <c r="A1477">
        <v>2000</v>
      </c>
      <c r="B1477">
        <v>10</v>
      </c>
      <c r="C1477" s="1">
        <v>36814</v>
      </c>
      <c r="D1477">
        <v>11900</v>
      </c>
      <c r="E1477">
        <v>115</v>
      </c>
      <c r="F1477">
        <v>43</v>
      </c>
      <c r="G1477">
        <v>189</v>
      </c>
      <c r="H1477">
        <v>87</v>
      </c>
      <c r="I1477">
        <v>2620</v>
      </c>
      <c r="J1477">
        <v>2939</v>
      </c>
      <c r="K1477">
        <v>14954</v>
      </c>
      <c r="L1477">
        <v>52</v>
      </c>
      <c r="M1477">
        <v>5000</v>
      </c>
      <c r="N1477">
        <v>4258</v>
      </c>
      <c r="O1477">
        <v>74</v>
      </c>
      <c r="P1477">
        <v>9384</v>
      </c>
      <c r="Q1477">
        <v>1825</v>
      </c>
      <c r="R1477">
        <v>1375</v>
      </c>
      <c r="S1477">
        <v>0</v>
      </c>
      <c r="T1477">
        <v>449</v>
      </c>
      <c r="U1477">
        <v>3922</v>
      </c>
      <c r="V1477">
        <v>-2815</v>
      </c>
      <c r="W1477">
        <v>7967</v>
      </c>
      <c r="X1477">
        <v>5121</v>
      </c>
      <c r="Y1477">
        <v>0.62</v>
      </c>
      <c r="Z1477">
        <v>66</v>
      </c>
      <c r="AA1477">
        <v>12334</v>
      </c>
      <c r="AB1477">
        <v>58</v>
      </c>
      <c r="AC1477">
        <v>86.56</v>
      </c>
    </row>
    <row r="1478" spans="1:29" x14ac:dyDescent="0.3">
      <c r="A1478">
        <v>2000</v>
      </c>
      <c r="B1478">
        <v>10</v>
      </c>
      <c r="C1478" s="1">
        <v>36815</v>
      </c>
      <c r="D1478">
        <v>11800</v>
      </c>
      <c r="E1478">
        <v>104</v>
      </c>
      <c r="F1478">
        <v>41</v>
      </c>
      <c r="G1478">
        <v>191</v>
      </c>
      <c r="H1478">
        <v>70</v>
      </c>
      <c r="I1478">
        <v>2570</v>
      </c>
      <c r="J1478">
        <v>2872</v>
      </c>
      <c r="K1478">
        <v>14776</v>
      </c>
      <c r="L1478">
        <v>54</v>
      </c>
      <c r="M1478">
        <v>5757</v>
      </c>
      <c r="N1478">
        <v>4241</v>
      </c>
      <c r="O1478">
        <v>94</v>
      </c>
      <c r="P1478">
        <v>10146</v>
      </c>
      <c r="Q1478">
        <v>1848</v>
      </c>
      <c r="R1478">
        <v>0</v>
      </c>
      <c r="S1478">
        <v>0</v>
      </c>
      <c r="T1478">
        <v>1848</v>
      </c>
      <c r="U1478">
        <v>3840</v>
      </c>
      <c r="V1478">
        <v>-4636</v>
      </c>
      <c r="W1478">
        <v>7547</v>
      </c>
      <c r="X1478">
        <v>2782</v>
      </c>
      <c r="Y1478">
        <v>0.68</v>
      </c>
      <c r="Z1478">
        <v>81</v>
      </c>
      <c r="AA1478">
        <v>12206</v>
      </c>
      <c r="AB1478">
        <v>77</v>
      </c>
      <c r="AC1478">
        <v>86.84</v>
      </c>
    </row>
    <row r="1479" spans="1:29" x14ac:dyDescent="0.3">
      <c r="A1479">
        <v>2000</v>
      </c>
      <c r="B1479">
        <v>10</v>
      </c>
      <c r="C1479" s="1">
        <v>36816</v>
      </c>
      <c r="D1479">
        <v>12000</v>
      </c>
      <c r="E1479">
        <v>108</v>
      </c>
      <c r="F1479">
        <v>40</v>
      </c>
      <c r="G1479">
        <v>209</v>
      </c>
      <c r="H1479">
        <v>76</v>
      </c>
      <c r="I1479">
        <v>2520</v>
      </c>
      <c r="J1479">
        <v>2845</v>
      </c>
      <c r="K1479">
        <v>14953</v>
      </c>
      <c r="L1479">
        <v>53</v>
      </c>
      <c r="M1479">
        <v>5491</v>
      </c>
      <c r="N1479">
        <v>4215</v>
      </c>
      <c r="O1479">
        <v>77</v>
      </c>
      <c r="P1479">
        <v>9836</v>
      </c>
      <c r="Q1479">
        <v>1842</v>
      </c>
      <c r="R1479">
        <v>0</v>
      </c>
      <c r="S1479">
        <v>0</v>
      </c>
      <c r="T1479">
        <v>1842</v>
      </c>
      <c r="U1479">
        <v>3916</v>
      </c>
      <c r="V1479">
        <v>-4272</v>
      </c>
      <c r="W1479">
        <v>7676</v>
      </c>
      <c r="X1479">
        <v>3275</v>
      </c>
      <c r="Y1479">
        <v>0.65</v>
      </c>
      <c r="Z1479">
        <v>78</v>
      </c>
      <c r="AA1479">
        <v>12433</v>
      </c>
      <c r="AB1479">
        <v>74</v>
      </c>
      <c r="AC1479">
        <v>87</v>
      </c>
    </row>
    <row r="1480" spans="1:29" x14ac:dyDescent="0.3">
      <c r="A1480">
        <v>2000</v>
      </c>
      <c r="B1480">
        <v>10</v>
      </c>
      <c r="C1480" s="1">
        <v>36817</v>
      </c>
      <c r="D1480">
        <v>12000</v>
      </c>
      <c r="E1480">
        <v>110</v>
      </c>
      <c r="F1480">
        <v>42</v>
      </c>
      <c r="G1480">
        <v>203</v>
      </c>
      <c r="H1480">
        <v>77</v>
      </c>
      <c r="I1480">
        <v>2730</v>
      </c>
      <c r="J1480">
        <v>3052</v>
      </c>
      <c r="K1480">
        <v>15162</v>
      </c>
      <c r="L1480">
        <v>51</v>
      </c>
      <c r="M1480">
        <v>5439</v>
      </c>
      <c r="N1480">
        <v>4249</v>
      </c>
      <c r="O1480">
        <v>70</v>
      </c>
      <c r="P1480">
        <v>9809</v>
      </c>
      <c r="Q1480">
        <v>1797</v>
      </c>
      <c r="R1480">
        <v>0</v>
      </c>
      <c r="S1480">
        <v>0</v>
      </c>
      <c r="T1480">
        <v>1797</v>
      </c>
      <c r="U1480">
        <v>3885</v>
      </c>
      <c r="V1480">
        <v>-4040</v>
      </c>
      <c r="W1480">
        <v>7722</v>
      </c>
      <c r="X1480">
        <v>3556</v>
      </c>
      <c r="Y1480">
        <v>0.64</v>
      </c>
      <c r="Z1480">
        <v>77</v>
      </c>
      <c r="AA1480">
        <v>12432</v>
      </c>
      <c r="AB1480">
        <v>71</v>
      </c>
      <c r="AC1480">
        <v>87.09</v>
      </c>
    </row>
    <row r="1481" spans="1:29" x14ac:dyDescent="0.3">
      <c r="A1481">
        <v>2000</v>
      </c>
      <c r="B1481">
        <v>10</v>
      </c>
      <c r="C1481" s="1">
        <v>36818</v>
      </c>
      <c r="D1481">
        <v>12100</v>
      </c>
      <c r="E1481">
        <v>110</v>
      </c>
      <c r="F1481">
        <v>41</v>
      </c>
      <c r="G1481">
        <v>201</v>
      </c>
      <c r="H1481">
        <v>61</v>
      </c>
      <c r="I1481">
        <v>3020</v>
      </c>
      <c r="J1481">
        <v>3323</v>
      </c>
      <c r="K1481">
        <v>15533</v>
      </c>
      <c r="L1481">
        <v>51</v>
      </c>
      <c r="M1481">
        <v>4684</v>
      </c>
      <c r="N1481">
        <v>4209</v>
      </c>
      <c r="O1481">
        <v>49</v>
      </c>
      <c r="P1481">
        <v>8993</v>
      </c>
      <c r="Q1481">
        <v>1795</v>
      </c>
      <c r="R1481">
        <v>0</v>
      </c>
      <c r="S1481">
        <v>0</v>
      </c>
      <c r="T1481">
        <v>1795</v>
      </c>
      <c r="U1481">
        <v>3895</v>
      </c>
      <c r="V1481">
        <v>-2942</v>
      </c>
      <c r="W1481">
        <v>7813</v>
      </c>
      <c r="X1481">
        <v>4745</v>
      </c>
      <c r="Y1481">
        <v>0.56999999999999995</v>
      </c>
      <c r="Z1481">
        <v>69</v>
      </c>
      <c r="AA1481">
        <v>12513</v>
      </c>
      <c r="AB1481">
        <v>62</v>
      </c>
      <c r="AC1481">
        <v>86.99</v>
      </c>
    </row>
    <row r="1482" spans="1:29" x14ac:dyDescent="0.3">
      <c r="A1482">
        <v>2000</v>
      </c>
      <c r="B1482">
        <v>10</v>
      </c>
      <c r="C1482" s="1">
        <v>36819</v>
      </c>
      <c r="D1482">
        <v>11500</v>
      </c>
      <c r="E1482">
        <v>110</v>
      </c>
      <c r="F1482">
        <v>40</v>
      </c>
      <c r="G1482">
        <v>202</v>
      </c>
      <c r="H1482">
        <v>56</v>
      </c>
      <c r="I1482">
        <v>3350</v>
      </c>
      <c r="J1482">
        <v>3648</v>
      </c>
      <c r="K1482">
        <v>15258</v>
      </c>
      <c r="L1482">
        <v>50</v>
      </c>
      <c r="M1482">
        <v>5464</v>
      </c>
      <c r="N1482">
        <v>4215</v>
      </c>
      <c r="O1482">
        <v>53</v>
      </c>
      <c r="P1482">
        <v>9782</v>
      </c>
      <c r="Q1482">
        <v>1792</v>
      </c>
      <c r="R1482">
        <v>0</v>
      </c>
      <c r="S1482">
        <v>0</v>
      </c>
      <c r="T1482">
        <v>1792</v>
      </c>
      <c r="U1482">
        <v>3037</v>
      </c>
      <c r="V1482">
        <v>-4261</v>
      </c>
      <c r="W1482">
        <v>8071</v>
      </c>
      <c r="X1482">
        <v>3685</v>
      </c>
      <c r="Y1482">
        <v>0.63</v>
      </c>
      <c r="Z1482">
        <v>76</v>
      </c>
      <c r="AA1482">
        <v>11908</v>
      </c>
      <c r="AB1482">
        <v>69</v>
      </c>
      <c r="AC1482">
        <v>87.07</v>
      </c>
    </row>
    <row r="1483" spans="1:29" x14ac:dyDescent="0.3">
      <c r="A1483">
        <v>2000</v>
      </c>
      <c r="B1483">
        <v>10</v>
      </c>
      <c r="C1483" s="1">
        <v>36820</v>
      </c>
      <c r="D1483">
        <v>12300</v>
      </c>
      <c r="E1483">
        <v>110</v>
      </c>
      <c r="F1483">
        <v>38</v>
      </c>
      <c r="G1483">
        <v>196</v>
      </c>
      <c r="H1483">
        <v>57</v>
      </c>
      <c r="I1483">
        <v>3390</v>
      </c>
      <c r="J1483">
        <v>3681</v>
      </c>
      <c r="K1483">
        <v>16091</v>
      </c>
      <c r="L1483">
        <v>53</v>
      </c>
      <c r="M1483">
        <v>5427</v>
      </c>
      <c r="N1483">
        <v>4229</v>
      </c>
      <c r="O1483">
        <v>69</v>
      </c>
      <c r="P1483">
        <v>9778</v>
      </c>
      <c r="Q1483">
        <v>1760</v>
      </c>
      <c r="R1483">
        <v>0</v>
      </c>
      <c r="S1483">
        <v>0</v>
      </c>
      <c r="T1483">
        <v>1760</v>
      </c>
      <c r="U1483">
        <v>3346</v>
      </c>
      <c r="V1483">
        <v>-3895</v>
      </c>
      <c r="W1483">
        <v>8571</v>
      </c>
      <c r="X1483">
        <v>4553</v>
      </c>
      <c r="Y1483">
        <v>0.6</v>
      </c>
      <c r="Z1483">
        <v>72</v>
      </c>
      <c r="AA1483">
        <v>12701</v>
      </c>
      <c r="AB1483">
        <v>64</v>
      </c>
      <c r="AC1483">
        <v>87</v>
      </c>
    </row>
    <row r="1484" spans="1:29" x14ac:dyDescent="0.3">
      <c r="A1484">
        <v>2000</v>
      </c>
      <c r="B1484">
        <v>10</v>
      </c>
      <c r="C1484" s="1">
        <v>36821</v>
      </c>
      <c r="D1484">
        <v>11700</v>
      </c>
      <c r="E1484">
        <v>102</v>
      </c>
      <c r="F1484">
        <v>36</v>
      </c>
      <c r="G1484">
        <v>196</v>
      </c>
      <c r="H1484">
        <v>58</v>
      </c>
      <c r="I1484">
        <v>3300</v>
      </c>
      <c r="J1484">
        <v>3590</v>
      </c>
      <c r="K1484">
        <v>15392</v>
      </c>
      <c r="L1484">
        <v>50</v>
      </c>
      <c r="M1484">
        <v>4098</v>
      </c>
      <c r="N1484">
        <v>4220</v>
      </c>
      <c r="O1484">
        <v>37</v>
      </c>
      <c r="P1484">
        <v>8405</v>
      </c>
      <c r="Q1484">
        <v>1800</v>
      </c>
      <c r="R1484">
        <v>0</v>
      </c>
      <c r="S1484">
        <v>0</v>
      </c>
      <c r="T1484">
        <v>1800</v>
      </c>
      <c r="U1484">
        <v>3101</v>
      </c>
      <c r="V1484">
        <v>-2884</v>
      </c>
      <c r="W1484">
        <v>8197</v>
      </c>
      <c r="X1484">
        <v>5187</v>
      </c>
      <c r="Y1484">
        <v>0.54</v>
      </c>
      <c r="Z1484">
        <v>66</v>
      </c>
      <c r="AA1484">
        <v>12092</v>
      </c>
      <c r="AB1484">
        <v>57</v>
      </c>
      <c r="AC1484">
        <v>86.85</v>
      </c>
    </row>
    <row r="1485" spans="1:29" x14ac:dyDescent="0.3">
      <c r="A1485">
        <v>2000</v>
      </c>
      <c r="B1485">
        <v>10</v>
      </c>
      <c r="C1485" s="1">
        <v>36822</v>
      </c>
      <c r="D1485">
        <v>10600</v>
      </c>
      <c r="E1485">
        <v>100</v>
      </c>
      <c r="F1485">
        <v>36</v>
      </c>
      <c r="G1485">
        <v>203</v>
      </c>
      <c r="H1485">
        <v>61</v>
      </c>
      <c r="I1485">
        <v>3290</v>
      </c>
      <c r="J1485">
        <v>3590</v>
      </c>
      <c r="K1485">
        <v>14290</v>
      </c>
      <c r="L1485">
        <v>74</v>
      </c>
      <c r="M1485">
        <v>5080</v>
      </c>
      <c r="N1485">
        <v>4217</v>
      </c>
      <c r="O1485">
        <v>67</v>
      </c>
      <c r="P1485">
        <v>9438</v>
      </c>
      <c r="Q1485">
        <v>1739</v>
      </c>
      <c r="R1485">
        <v>0</v>
      </c>
      <c r="S1485">
        <v>0</v>
      </c>
      <c r="T1485">
        <v>1739</v>
      </c>
      <c r="U1485">
        <v>2916</v>
      </c>
      <c r="V1485">
        <v>-4062</v>
      </c>
      <c r="W1485">
        <v>7297</v>
      </c>
      <c r="X1485">
        <v>3113</v>
      </c>
      <c r="Y1485">
        <v>0.65</v>
      </c>
      <c r="Z1485">
        <v>78</v>
      </c>
      <c r="AA1485">
        <v>11000</v>
      </c>
      <c r="AB1485">
        <v>72</v>
      </c>
      <c r="AC1485">
        <v>87.04</v>
      </c>
    </row>
    <row r="1486" spans="1:29" x14ac:dyDescent="0.3">
      <c r="A1486">
        <v>2000</v>
      </c>
      <c r="B1486">
        <v>10</v>
      </c>
      <c r="C1486" s="1">
        <v>36823</v>
      </c>
      <c r="D1486">
        <v>10500</v>
      </c>
      <c r="E1486">
        <v>100</v>
      </c>
      <c r="F1486">
        <v>36</v>
      </c>
      <c r="G1486">
        <v>206</v>
      </c>
      <c r="H1486">
        <v>63</v>
      </c>
      <c r="I1486">
        <v>3410</v>
      </c>
      <c r="J1486">
        <v>3715</v>
      </c>
      <c r="K1486">
        <v>14315</v>
      </c>
      <c r="L1486">
        <v>71</v>
      </c>
      <c r="M1486">
        <v>4996</v>
      </c>
      <c r="N1486">
        <v>4190</v>
      </c>
      <c r="O1486">
        <v>74</v>
      </c>
      <c r="P1486">
        <v>9331</v>
      </c>
      <c r="Q1486">
        <v>1734</v>
      </c>
      <c r="R1486">
        <v>0</v>
      </c>
      <c r="S1486">
        <v>0</v>
      </c>
      <c r="T1486">
        <v>1734</v>
      </c>
      <c r="U1486">
        <v>2951</v>
      </c>
      <c r="V1486">
        <v>-3793</v>
      </c>
      <c r="W1486">
        <v>7164</v>
      </c>
      <c r="X1486">
        <v>3250</v>
      </c>
      <c r="Y1486">
        <v>0.64</v>
      </c>
      <c r="Z1486">
        <v>77</v>
      </c>
      <c r="AA1486">
        <v>10905</v>
      </c>
      <c r="AB1486">
        <v>70</v>
      </c>
      <c r="AC1486">
        <v>87.19</v>
      </c>
    </row>
    <row r="1487" spans="1:29" x14ac:dyDescent="0.3">
      <c r="A1487">
        <v>2000</v>
      </c>
      <c r="B1487">
        <v>10</v>
      </c>
      <c r="C1487" s="1">
        <v>36824</v>
      </c>
      <c r="D1487">
        <v>10200</v>
      </c>
      <c r="E1487">
        <v>94</v>
      </c>
      <c r="F1487">
        <v>37</v>
      </c>
      <c r="G1487">
        <v>219</v>
      </c>
      <c r="H1487">
        <v>68</v>
      </c>
      <c r="I1487">
        <v>3340</v>
      </c>
      <c r="J1487">
        <v>3664</v>
      </c>
      <c r="K1487">
        <v>13958</v>
      </c>
      <c r="L1487">
        <v>70</v>
      </c>
      <c r="M1487">
        <v>4495</v>
      </c>
      <c r="N1487">
        <v>4208</v>
      </c>
      <c r="O1487">
        <v>50</v>
      </c>
      <c r="P1487">
        <v>8823</v>
      </c>
      <c r="Q1487">
        <v>1730</v>
      </c>
      <c r="R1487">
        <v>688</v>
      </c>
      <c r="S1487">
        <v>0</v>
      </c>
      <c r="T1487">
        <v>1043</v>
      </c>
      <c r="U1487">
        <v>2849</v>
      </c>
      <c r="V1487">
        <v>-2988</v>
      </c>
      <c r="W1487">
        <v>7153</v>
      </c>
      <c r="X1487">
        <v>4092</v>
      </c>
      <c r="Y1487">
        <v>0.62</v>
      </c>
      <c r="Z1487">
        <v>71</v>
      </c>
      <c r="AA1487">
        <v>10618</v>
      </c>
      <c r="AB1487">
        <v>61</v>
      </c>
      <c r="AC1487">
        <v>87.18</v>
      </c>
    </row>
    <row r="1488" spans="1:29" x14ac:dyDescent="0.3">
      <c r="A1488">
        <v>2000</v>
      </c>
      <c r="B1488">
        <v>10</v>
      </c>
      <c r="C1488" s="1">
        <v>36825</v>
      </c>
      <c r="D1488">
        <v>10400</v>
      </c>
      <c r="E1488">
        <v>70</v>
      </c>
      <c r="F1488">
        <v>42</v>
      </c>
      <c r="G1488">
        <v>244</v>
      </c>
      <c r="H1488">
        <v>73</v>
      </c>
      <c r="I1488">
        <v>3390</v>
      </c>
      <c r="J1488">
        <v>3749</v>
      </c>
      <c r="K1488">
        <v>14219</v>
      </c>
      <c r="L1488">
        <v>50</v>
      </c>
      <c r="M1488">
        <v>5410</v>
      </c>
      <c r="N1488">
        <v>4193</v>
      </c>
      <c r="O1488">
        <v>35</v>
      </c>
      <c r="P1488">
        <v>9688</v>
      </c>
      <c r="Q1488">
        <v>1731</v>
      </c>
      <c r="R1488">
        <v>4585</v>
      </c>
      <c r="S1488">
        <v>0</v>
      </c>
      <c r="T1488">
        <v>-2853</v>
      </c>
      <c r="U1488">
        <v>2880</v>
      </c>
      <c r="V1488">
        <v>-1204</v>
      </c>
      <c r="W1488">
        <v>8388</v>
      </c>
      <c r="X1488">
        <v>7384</v>
      </c>
      <c r="Y1488">
        <v>0.67</v>
      </c>
      <c r="Z1488">
        <v>48</v>
      </c>
      <c r="AA1488">
        <v>10829</v>
      </c>
      <c r="AB1488">
        <v>32</v>
      </c>
      <c r="AC1488">
        <v>86.8</v>
      </c>
    </row>
    <row r="1489" spans="1:29" x14ac:dyDescent="0.3">
      <c r="A1489">
        <v>2000</v>
      </c>
      <c r="B1489">
        <v>10</v>
      </c>
      <c r="C1489" s="1">
        <v>36826</v>
      </c>
      <c r="D1489">
        <v>10900</v>
      </c>
      <c r="E1489">
        <v>45</v>
      </c>
      <c r="F1489">
        <v>79</v>
      </c>
      <c r="G1489">
        <v>284</v>
      </c>
      <c r="H1489">
        <v>78</v>
      </c>
      <c r="I1489">
        <v>3870</v>
      </c>
      <c r="J1489">
        <v>4311</v>
      </c>
      <c r="K1489">
        <v>15256</v>
      </c>
      <c r="L1489">
        <v>41</v>
      </c>
      <c r="M1489">
        <v>5098</v>
      </c>
      <c r="N1489">
        <v>4181</v>
      </c>
      <c r="O1489">
        <v>44</v>
      </c>
      <c r="P1489">
        <v>9364</v>
      </c>
      <c r="Q1489">
        <v>1750</v>
      </c>
      <c r="R1489">
        <v>5272</v>
      </c>
      <c r="S1489">
        <v>0</v>
      </c>
      <c r="T1489">
        <v>-3522</v>
      </c>
      <c r="U1489">
        <v>3218</v>
      </c>
      <c r="V1489">
        <v>454</v>
      </c>
      <c r="W1489">
        <v>8713</v>
      </c>
      <c r="X1489">
        <v>9414</v>
      </c>
      <c r="Y1489">
        <v>0.61</v>
      </c>
      <c r="Z1489">
        <v>38</v>
      </c>
      <c r="AA1489">
        <v>11386</v>
      </c>
      <c r="AB1489">
        <v>17</v>
      </c>
      <c r="AC1489">
        <v>86.27</v>
      </c>
    </row>
    <row r="1490" spans="1:29" x14ac:dyDescent="0.3">
      <c r="A1490">
        <v>2000</v>
      </c>
      <c r="B1490">
        <v>10</v>
      </c>
      <c r="C1490" s="1">
        <v>36827</v>
      </c>
      <c r="D1490">
        <v>11400</v>
      </c>
      <c r="E1490">
        <v>40</v>
      </c>
      <c r="F1490">
        <v>77</v>
      </c>
      <c r="G1490">
        <v>289</v>
      </c>
      <c r="H1490">
        <v>77</v>
      </c>
      <c r="I1490">
        <v>3800</v>
      </c>
      <c r="J1490">
        <v>4243</v>
      </c>
      <c r="K1490">
        <v>15683</v>
      </c>
      <c r="L1490">
        <v>43</v>
      </c>
      <c r="M1490">
        <v>5075</v>
      </c>
      <c r="N1490">
        <v>4166</v>
      </c>
      <c r="O1490">
        <v>67</v>
      </c>
      <c r="P1490">
        <v>9351</v>
      </c>
      <c r="Q1490">
        <v>1750</v>
      </c>
      <c r="R1490">
        <v>8482</v>
      </c>
      <c r="S1490">
        <v>0</v>
      </c>
      <c r="T1490">
        <v>-6732</v>
      </c>
      <c r="U1490">
        <v>2345</v>
      </c>
      <c r="V1490">
        <v>1613</v>
      </c>
      <c r="W1490">
        <v>10980</v>
      </c>
      <c r="X1490">
        <v>13064</v>
      </c>
      <c r="Y1490">
        <v>0.59</v>
      </c>
      <c r="Z1490">
        <v>17</v>
      </c>
      <c r="AA1490">
        <v>11883</v>
      </c>
      <c r="AB1490">
        <v>-10</v>
      </c>
      <c r="AC1490">
        <v>85.57</v>
      </c>
    </row>
    <row r="1491" spans="1:29" x14ac:dyDescent="0.3">
      <c r="A1491">
        <v>2000</v>
      </c>
      <c r="B1491">
        <v>10</v>
      </c>
      <c r="C1491" s="1">
        <v>36828</v>
      </c>
      <c r="D1491">
        <v>13400</v>
      </c>
      <c r="E1491">
        <v>61</v>
      </c>
      <c r="F1491">
        <v>182</v>
      </c>
      <c r="G1491">
        <v>304</v>
      </c>
      <c r="H1491">
        <v>86</v>
      </c>
      <c r="I1491">
        <v>3450</v>
      </c>
      <c r="J1491">
        <v>4022</v>
      </c>
      <c r="K1491">
        <v>17483</v>
      </c>
      <c r="L1491">
        <v>53</v>
      </c>
      <c r="M1491">
        <v>6450</v>
      </c>
      <c r="N1491">
        <v>4341</v>
      </c>
      <c r="O1491">
        <v>15</v>
      </c>
      <c r="P1491">
        <v>10859</v>
      </c>
      <c r="Q1491">
        <v>1700</v>
      </c>
      <c r="R1491">
        <v>10315</v>
      </c>
      <c r="S1491">
        <v>0</v>
      </c>
      <c r="T1491">
        <v>-8615</v>
      </c>
      <c r="U1491">
        <v>3389</v>
      </c>
      <c r="V1491">
        <v>2152</v>
      </c>
      <c r="W1491">
        <v>12484</v>
      </c>
      <c r="X1491">
        <v>15239</v>
      </c>
      <c r="Y1491">
        <v>0.62</v>
      </c>
      <c r="Z1491">
        <v>13</v>
      </c>
      <c r="AA1491">
        <v>14033</v>
      </c>
      <c r="AB1491">
        <v>-9</v>
      </c>
      <c r="AC1491">
        <v>84.8</v>
      </c>
    </row>
    <row r="1492" spans="1:29" x14ac:dyDescent="0.3">
      <c r="A1492">
        <v>2000</v>
      </c>
      <c r="B1492">
        <v>10</v>
      </c>
      <c r="C1492" s="1">
        <v>36829</v>
      </c>
      <c r="D1492">
        <v>13900</v>
      </c>
      <c r="E1492">
        <v>70</v>
      </c>
      <c r="F1492">
        <v>233</v>
      </c>
      <c r="G1492">
        <v>280</v>
      </c>
      <c r="H1492">
        <v>215</v>
      </c>
      <c r="I1492">
        <v>3290</v>
      </c>
      <c r="J1492">
        <v>4018</v>
      </c>
      <c r="K1492">
        <v>17988</v>
      </c>
      <c r="L1492">
        <v>44</v>
      </c>
      <c r="M1492">
        <v>6177</v>
      </c>
      <c r="N1492">
        <v>4172</v>
      </c>
      <c r="O1492">
        <v>0</v>
      </c>
      <c r="P1492">
        <v>10393</v>
      </c>
      <c r="Q1492">
        <v>1700</v>
      </c>
      <c r="R1492">
        <v>11232</v>
      </c>
      <c r="S1492">
        <v>0</v>
      </c>
      <c r="T1492">
        <v>-9532</v>
      </c>
      <c r="U1492">
        <v>3474</v>
      </c>
      <c r="V1492">
        <v>3295</v>
      </c>
      <c r="W1492">
        <v>13165</v>
      </c>
      <c r="X1492">
        <v>17127</v>
      </c>
      <c r="Y1492">
        <v>0.57999999999999996</v>
      </c>
      <c r="Z1492">
        <v>5</v>
      </c>
      <c r="AA1492">
        <v>14698</v>
      </c>
      <c r="AB1492">
        <v>-17</v>
      </c>
      <c r="AC1492">
        <v>84</v>
      </c>
    </row>
    <row r="1493" spans="1:29" x14ac:dyDescent="0.3">
      <c r="A1493">
        <v>2000</v>
      </c>
      <c r="B1493">
        <v>10</v>
      </c>
      <c r="C1493" s="1">
        <v>36830</v>
      </c>
      <c r="D1493">
        <v>14200</v>
      </c>
      <c r="E1493">
        <v>66</v>
      </c>
      <c r="F1493">
        <v>137</v>
      </c>
      <c r="G1493">
        <v>289</v>
      </c>
      <c r="H1493">
        <v>142</v>
      </c>
      <c r="I1493">
        <v>3280</v>
      </c>
      <c r="J1493">
        <v>3848</v>
      </c>
      <c r="K1493">
        <v>18114</v>
      </c>
      <c r="L1493">
        <v>54</v>
      </c>
      <c r="M1493">
        <v>6522</v>
      </c>
      <c r="N1493">
        <v>4155</v>
      </c>
      <c r="O1493">
        <v>0</v>
      </c>
      <c r="P1493">
        <v>10731</v>
      </c>
      <c r="Q1493">
        <v>1700</v>
      </c>
      <c r="R1493">
        <v>7335</v>
      </c>
      <c r="S1493">
        <v>0</v>
      </c>
      <c r="T1493">
        <v>-5635</v>
      </c>
      <c r="U1493">
        <v>3490</v>
      </c>
      <c r="V1493">
        <v>270</v>
      </c>
      <c r="W1493">
        <v>12353</v>
      </c>
      <c r="X1493">
        <v>13018</v>
      </c>
      <c r="Y1493">
        <v>0.59</v>
      </c>
      <c r="Z1493">
        <v>28</v>
      </c>
      <c r="AA1493">
        <v>14834</v>
      </c>
      <c r="AB1493">
        <v>12</v>
      </c>
      <c r="AC1493">
        <v>83.42</v>
      </c>
    </row>
    <row r="1494" spans="1:29" x14ac:dyDescent="0.3">
      <c r="A1494">
        <v>2000</v>
      </c>
      <c r="B1494">
        <v>11</v>
      </c>
      <c r="C1494" s="1">
        <v>36831</v>
      </c>
      <c r="D1494">
        <v>14400</v>
      </c>
      <c r="E1494">
        <v>61</v>
      </c>
      <c r="F1494">
        <v>96</v>
      </c>
      <c r="G1494">
        <v>270</v>
      </c>
      <c r="H1494">
        <v>85</v>
      </c>
      <c r="I1494">
        <v>3140</v>
      </c>
      <c r="J1494">
        <v>3591</v>
      </c>
      <c r="K1494">
        <v>18052</v>
      </c>
      <c r="L1494">
        <v>44</v>
      </c>
      <c r="M1494">
        <v>6145</v>
      </c>
      <c r="N1494">
        <v>4179</v>
      </c>
      <c r="O1494">
        <v>0</v>
      </c>
      <c r="P1494">
        <v>10368</v>
      </c>
      <c r="Q1494">
        <v>1700</v>
      </c>
      <c r="R1494">
        <v>6648</v>
      </c>
      <c r="S1494">
        <v>0</v>
      </c>
      <c r="T1494">
        <v>-4948</v>
      </c>
      <c r="U1494">
        <v>3524</v>
      </c>
      <c r="V1494">
        <v>-37</v>
      </c>
      <c r="W1494">
        <v>12322</v>
      </c>
      <c r="X1494">
        <v>12631</v>
      </c>
      <c r="Y1494">
        <v>0.56999999999999995</v>
      </c>
      <c r="Z1494">
        <v>30</v>
      </c>
      <c r="AA1494">
        <v>14912</v>
      </c>
      <c r="AB1494">
        <v>15</v>
      </c>
      <c r="AC1494">
        <v>82.9</v>
      </c>
    </row>
    <row r="1495" spans="1:29" x14ac:dyDescent="0.3">
      <c r="A1495">
        <v>2000</v>
      </c>
      <c r="B1495">
        <v>11</v>
      </c>
      <c r="C1495" s="1">
        <v>36832</v>
      </c>
      <c r="D1495">
        <v>13900</v>
      </c>
      <c r="E1495">
        <v>60</v>
      </c>
      <c r="F1495">
        <v>78</v>
      </c>
      <c r="G1495">
        <v>276</v>
      </c>
      <c r="H1495">
        <v>76</v>
      </c>
      <c r="I1495">
        <v>3040</v>
      </c>
      <c r="J1495">
        <v>3470</v>
      </c>
      <c r="K1495">
        <v>17430</v>
      </c>
      <c r="L1495">
        <v>46</v>
      </c>
      <c r="M1495">
        <v>6445</v>
      </c>
      <c r="N1495">
        <v>4216</v>
      </c>
      <c r="O1495">
        <v>0</v>
      </c>
      <c r="P1495">
        <v>10707</v>
      </c>
      <c r="Q1495">
        <v>1700</v>
      </c>
      <c r="R1495">
        <v>3438</v>
      </c>
      <c r="S1495">
        <v>0</v>
      </c>
      <c r="T1495">
        <v>-1738</v>
      </c>
      <c r="U1495">
        <v>3406</v>
      </c>
      <c r="V1495">
        <v>-2701</v>
      </c>
      <c r="W1495">
        <v>11041</v>
      </c>
      <c r="X1495">
        <v>8462</v>
      </c>
      <c r="Y1495">
        <v>0.61</v>
      </c>
      <c r="Z1495">
        <v>51</v>
      </c>
      <c r="AA1495">
        <v>14390</v>
      </c>
      <c r="AB1495">
        <v>41</v>
      </c>
      <c r="AC1495">
        <v>82.66</v>
      </c>
    </row>
    <row r="1496" spans="1:29" x14ac:dyDescent="0.3">
      <c r="A1496">
        <v>2000</v>
      </c>
      <c r="B1496">
        <v>11</v>
      </c>
      <c r="C1496" s="1">
        <v>36833</v>
      </c>
      <c r="D1496">
        <v>13500</v>
      </c>
      <c r="E1496">
        <v>69</v>
      </c>
      <c r="F1496">
        <v>69</v>
      </c>
      <c r="G1496">
        <v>282</v>
      </c>
      <c r="H1496">
        <v>63</v>
      </c>
      <c r="I1496">
        <v>3090</v>
      </c>
      <c r="J1496">
        <v>3504</v>
      </c>
      <c r="K1496">
        <v>17073</v>
      </c>
      <c r="L1496">
        <v>42</v>
      </c>
      <c r="M1496">
        <v>6021</v>
      </c>
      <c r="N1496">
        <v>4176</v>
      </c>
      <c r="O1496">
        <v>0</v>
      </c>
      <c r="P1496">
        <v>10239</v>
      </c>
      <c r="Q1496">
        <v>1700</v>
      </c>
      <c r="R1496">
        <v>1605</v>
      </c>
      <c r="S1496">
        <v>0</v>
      </c>
      <c r="T1496">
        <v>95</v>
      </c>
      <c r="U1496">
        <v>3444</v>
      </c>
      <c r="V1496">
        <v>-3353</v>
      </c>
      <c r="W1496">
        <v>10098</v>
      </c>
      <c r="X1496">
        <v>6739</v>
      </c>
      <c r="Y1496">
        <v>0.6</v>
      </c>
      <c r="Z1496">
        <v>61</v>
      </c>
      <c r="AA1496">
        <v>13983</v>
      </c>
      <c r="AB1496">
        <v>52</v>
      </c>
      <c r="AC1496">
        <v>82.58</v>
      </c>
    </row>
    <row r="1497" spans="1:29" x14ac:dyDescent="0.3">
      <c r="A1497">
        <v>2000</v>
      </c>
      <c r="B1497">
        <v>11</v>
      </c>
      <c r="C1497" s="1">
        <v>36834</v>
      </c>
      <c r="D1497">
        <v>12400</v>
      </c>
      <c r="E1497">
        <v>82</v>
      </c>
      <c r="F1497">
        <v>64</v>
      </c>
      <c r="G1497">
        <v>282</v>
      </c>
      <c r="H1497">
        <v>40</v>
      </c>
      <c r="I1497">
        <v>2870</v>
      </c>
      <c r="J1497">
        <v>3256</v>
      </c>
      <c r="K1497">
        <v>15738</v>
      </c>
      <c r="L1497">
        <v>41</v>
      </c>
      <c r="M1497">
        <v>4617</v>
      </c>
      <c r="N1497">
        <v>4207</v>
      </c>
      <c r="O1497">
        <v>0</v>
      </c>
      <c r="P1497">
        <v>8865</v>
      </c>
      <c r="Q1497">
        <v>1700</v>
      </c>
      <c r="R1497">
        <v>0</v>
      </c>
      <c r="S1497">
        <v>0</v>
      </c>
      <c r="T1497">
        <v>1700</v>
      </c>
      <c r="U1497">
        <v>3253</v>
      </c>
      <c r="V1497">
        <v>-3461</v>
      </c>
      <c r="W1497">
        <v>8753</v>
      </c>
      <c r="X1497">
        <v>5173</v>
      </c>
      <c r="Y1497">
        <v>0.56000000000000005</v>
      </c>
      <c r="Z1497">
        <v>67</v>
      </c>
      <c r="AA1497">
        <v>12868</v>
      </c>
      <c r="AB1497">
        <v>60</v>
      </c>
      <c r="AC1497">
        <v>82.67</v>
      </c>
    </row>
    <row r="1498" spans="1:29" x14ac:dyDescent="0.3">
      <c r="A1498">
        <v>2000</v>
      </c>
      <c r="B1498">
        <v>11</v>
      </c>
      <c r="C1498" s="1">
        <v>36835</v>
      </c>
      <c r="D1498">
        <v>12100</v>
      </c>
      <c r="E1498">
        <v>81</v>
      </c>
      <c r="F1498">
        <v>60</v>
      </c>
      <c r="G1498">
        <v>281</v>
      </c>
      <c r="H1498">
        <v>35</v>
      </c>
      <c r="I1498">
        <v>2740</v>
      </c>
      <c r="J1498">
        <v>3116</v>
      </c>
      <c r="K1498">
        <v>15297</v>
      </c>
      <c r="L1498">
        <v>42</v>
      </c>
      <c r="M1498">
        <v>5715</v>
      </c>
      <c r="N1498">
        <v>4203</v>
      </c>
      <c r="O1498">
        <v>0</v>
      </c>
      <c r="P1498">
        <v>9960</v>
      </c>
      <c r="Q1498">
        <v>1700</v>
      </c>
      <c r="R1498">
        <v>0</v>
      </c>
      <c r="S1498">
        <v>0</v>
      </c>
      <c r="T1498">
        <v>1700</v>
      </c>
      <c r="U1498">
        <v>3473</v>
      </c>
      <c r="V1498">
        <v>-4476</v>
      </c>
      <c r="W1498">
        <v>8232</v>
      </c>
      <c r="X1498">
        <v>3637</v>
      </c>
      <c r="Y1498">
        <v>0.65</v>
      </c>
      <c r="Z1498">
        <v>76</v>
      </c>
      <c r="AA1498">
        <v>12557</v>
      </c>
      <c r="AB1498">
        <v>71</v>
      </c>
      <c r="AC1498">
        <v>82.99</v>
      </c>
    </row>
    <row r="1499" spans="1:29" x14ac:dyDescent="0.3">
      <c r="A1499">
        <v>2000</v>
      </c>
      <c r="B1499">
        <v>11</v>
      </c>
      <c r="C1499" s="1">
        <v>36836</v>
      </c>
      <c r="D1499">
        <v>12100</v>
      </c>
      <c r="E1499">
        <v>80</v>
      </c>
      <c r="F1499">
        <v>56</v>
      </c>
      <c r="G1499">
        <v>624</v>
      </c>
      <c r="H1499">
        <v>35</v>
      </c>
      <c r="I1499">
        <v>2660</v>
      </c>
      <c r="J1499">
        <v>3375</v>
      </c>
      <c r="K1499">
        <v>15555</v>
      </c>
      <c r="L1499">
        <v>39</v>
      </c>
      <c r="M1499">
        <v>5890</v>
      </c>
      <c r="N1499">
        <v>4195</v>
      </c>
      <c r="O1499">
        <v>4</v>
      </c>
      <c r="P1499">
        <v>10128</v>
      </c>
      <c r="Q1499">
        <v>1700</v>
      </c>
      <c r="R1499">
        <v>0</v>
      </c>
      <c r="S1499">
        <v>0</v>
      </c>
      <c r="T1499">
        <v>1700</v>
      </c>
      <c r="U1499">
        <v>3171</v>
      </c>
      <c r="V1499">
        <v>-4687</v>
      </c>
      <c r="W1499">
        <v>8533</v>
      </c>
      <c r="X1499">
        <v>3727</v>
      </c>
      <c r="Y1499">
        <v>0.65</v>
      </c>
      <c r="Z1499">
        <v>76</v>
      </c>
      <c r="AA1499">
        <v>12895</v>
      </c>
      <c r="AB1499">
        <v>71</v>
      </c>
      <c r="AC1499">
        <v>83.28</v>
      </c>
    </row>
    <row r="1500" spans="1:29" x14ac:dyDescent="0.3">
      <c r="A1500">
        <v>2000</v>
      </c>
      <c r="B1500">
        <v>11</v>
      </c>
      <c r="C1500" s="1">
        <v>36837</v>
      </c>
      <c r="D1500">
        <v>11700</v>
      </c>
      <c r="E1500">
        <v>80</v>
      </c>
      <c r="F1500">
        <v>54</v>
      </c>
      <c r="G1500">
        <v>438</v>
      </c>
      <c r="H1500">
        <v>35</v>
      </c>
      <c r="I1500">
        <v>2590</v>
      </c>
      <c r="J1500">
        <v>3117</v>
      </c>
      <c r="K1500">
        <v>14897</v>
      </c>
      <c r="L1500">
        <v>40</v>
      </c>
      <c r="M1500">
        <v>4739</v>
      </c>
      <c r="N1500">
        <v>4195</v>
      </c>
      <c r="O1500">
        <v>11</v>
      </c>
      <c r="P1500">
        <v>8985</v>
      </c>
      <c r="Q1500">
        <v>1700</v>
      </c>
      <c r="R1500">
        <v>0</v>
      </c>
      <c r="S1500">
        <v>0</v>
      </c>
      <c r="T1500">
        <v>1700</v>
      </c>
      <c r="U1500">
        <v>3101</v>
      </c>
      <c r="V1500">
        <v>-3872</v>
      </c>
      <c r="W1500">
        <v>8203</v>
      </c>
      <c r="X1500">
        <v>4212</v>
      </c>
      <c r="Y1500">
        <v>0.6</v>
      </c>
      <c r="Z1500">
        <v>72</v>
      </c>
      <c r="AA1500">
        <v>12307</v>
      </c>
      <c r="AB1500">
        <v>66</v>
      </c>
      <c r="AC1500">
        <v>83.47</v>
      </c>
    </row>
    <row r="1501" spans="1:29" x14ac:dyDescent="0.3">
      <c r="A1501">
        <v>2000</v>
      </c>
      <c r="B1501">
        <v>11</v>
      </c>
      <c r="C1501" s="1">
        <v>36838</v>
      </c>
      <c r="D1501">
        <v>11100</v>
      </c>
      <c r="E1501">
        <v>75</v>
      </c>
      <c r="F1501">
        <v>52</v>
      </c>
      <c r="G1501">
        <v>308</v>
      </c>
      <c r="H1501">
        <v>35</v>
      </c>
      <c r="I1501">
        <v>2550</v>
      </c>
      <c r="J1501">
        <v>2945</v>
      </c>
      <c r="K1501">
        <v>14120</v>
      </c>
      <c r="L1501">
        <v>40</v>
      </c>
      <c r="M1501">
        <v>5690</v>
      </c>
      <c r="N1501">
        <v>4192</v>
      </c>
      <c r="O1501">
        <v>12</v>
      </c>
      <c r="P1501">
        <v>9934</v>
      </c>
      <c r="Q1501">
        <v>1650</v>
      </c>
      <c r="R1501">
        <v>0</v>
      </c>
      <c r="S1501">
        <v>0</v>
      </c>
      <c r="T1501">
        <v>1650</v>
      </c>
      <c r="U1501">
        <v>4149</v>
      </c>
      <c r="V1501">
        <v>-3913</v>
      </c>
      <c r="W1501">
        <v>6564</v>
      </c>
      <c r="X1501">
        <v>2536</v>
      </c>
      <c r="Y1501">
        <v>0.7</v>
      </c>
      <c r="Z1501">
        <v>82</v>
      </c>
      <c r="AA1501">
        <v>11570</v>
      </c>
      <c r="AB1501">
        <v>78</v>
      </c>
      <c r="AC1501">
        <v>83.97</v>
      </c>
    </row>
    <row r="1502" spans="1:29" x14ac:dyDescent="0.3">
      <c r="A1502">
        <v>2000</v>
      </c>
      <c r="B1502">
        <v>11</v>
      </c>
      <c r="C1502" s="1">
        <v>36839</v>
      </c>
      <c r="D1502">
        <v>11100</v>
      </c>
      <c r="E1502">
        <v>45</v>
      </c>
      <c r="F1502">
        <v>51</v>
      </c>
      <c r="G1502">
        <v>289</v>
      </c>
      <c r="H1502">
        <v>36</v>
      </c>
      <c r="I1502">
        <v>2540</v>
      </c>
      <c r="J1502">
        <v>2916</v>
      </c>
      <c r="K1502">
        <v>14061</v>
      </c>
      <c r="L1502">
        <v>40</v>
      </c>
      <c r="M1502">
        <v>4995</v>
      </c>
      <c r="N1502">
        <v>4167</v>
      </c>
      <c r="O1502">
        <v>25</v>
      </c>
      <c r="P1502">
        <v>9227</v>
      </c>
      <c r="Q1502">
        <v>1700</v>
      </c>
      <c r="R1502">
        <v>0</v>
      </c>
      <c r="S1502">
        <v>0</v>
      </c>
      <c r="T1502">
        <v>1700</v>
      </c>
      <c r="U1502">
        <v>5342</v>
      </c>
      <c r="V1502">
        <v>-2074</v>
      </c>
      <c r="W1502">
        <v>5327</v>
      </c>
      <c r="X1502">
        <v>3134</v>
      </c>
      <c r="Y1502">
        <v>0.65</v>
      </c>
      <c r="Z1502">
        <v>78</v>
      </c>
      <c r="AA1502">
        <v>11521</v>
      </c>
      <c r="AB1502">
        <v>73</v>
      </c>
      <c r="AC1502">
        <v>84.32</v>
      </c>
    </row>
    <row r="1503" spans="1:29" x14ac:dyDescent="0.3">
      <c r="A1503">
        <v>2000</v>
      </c>
      <c r="B1503">
        <v>11</v>
      </c>
      <c r="C1503" s="1">
        <v>36840</v>
      </c>
      <c r="D1503">
        <v>10700</v>
      </c>
      <c r="E1503">
        <v>40</v>
      </c>
      <c r="F1503">
        <v>52</v>
      </c>
      <c r="G1503">
        <v>289</v>
      </c>
      <c r="H1503">
        <v>34</v>
      </c>
      <c r="I1503">
        <v>2510</v>
      </c>
      <c r="J1503">
        <v>2885</v>
      </c>
      <c r="K1503">
        <v>13625</v>
      </c>
      <c r="L1503">
        <v>42</v>
      </c>
      <c r="M1503">
        <v>4996</v>
      </c>
      <c r="N1503">
        <v>4166</v>
      </c>
      <c r="O1503">
        <v>40</v>
      </c>
      <c r="P1503">
        <v>9244</v>
      </c>
      <c r="Q1503">
        <v>1650</v>
      </c>
      <c r="R1503">
        <v>0</v>
      </c>
      <c r="S1503">
        <v>0</v>
      </c>
      <c r="T1503">
        <v>1650</v>
      </c>
      <c r="U1503">
        <v>5225</v>
      </c>
      <c r="V1503">
        <v>-2206</v>
      </c>
      <c r="W1503">
        <v>5053</v>
      </c>
      <c r="X1503">
        <v>2731</v>
      </c>
      <c r="Y1503">
        <v>0.67</v>
      </c>
      <c r="Z1503">
        <v>80</v>
      </c>
      <c r="AA1503">
        <v>11115</v>
      </c>
      <c r="AB1503">
        <v>75</v>
      </c>
      <c r="AC1503">
        <v>84.73</v>
      </c>
    </row>
    <row r="1504" spans="1:29" x14ac:dyDescent="0.3">
      <c r="A1504">
        <v>2000</v>
      </c>
      <c r="B1504">
        <v>11</v>
      </c>
      <c r="C1504" s="1">
        <v>36841</v>
      </c>
      <c r="D1504">
        <v>11000</v>
      </c>
      <c r="E1504">
        <v>40</v>
      </c>
      <c r="F1504">
        <v>66</v>
      </c>
      <c r="G1504">
        <v>288</v>
      </c>
      <c r="H1504">
        <v>34</v>
      </c>
      <c r="I1504">
        <v>2460</v>
      </c>
      <c r="J1504">
        <v>2848</v>
      </c>
      <c r="K1504">
        <v>13888</v>
      </c>
      <c r="L1504">
        <v>40</v>
      </c>
      <c r="M1504">
        <v>4995</v>
      </c>
      <c r="N1504">
        <v>4081</v>
      </c>
      <c r="O1504">
        <v>42</v>
      </c>
      <c r="P1504">
        <v>9158</v>
      </c>
      <c r="Q1504">
        <v>1650</v>
      </c>
      <c r="R1504">
        <v>0</v>
      </c>
      <c r="S1504">
        <v>0</v>
      </c>
      <c r="T1504">
        <v>1650</v>
      </c>
      <c r="U1504">
        <v>5313</v>
      </c>
      <c r="V1504">
        <v>-2070</v>
      </c>
      <c r="W1504">
        <v>5265</v>
      </c>
      <c r="X1504">
        <v>3080</v>
      </c>
      <c r="Y1504">
        <v>0.65</v>
      </c>
      <c r="Z1504">
        <v>78</v>
      </c>
      <c r="AA1504">
        <v>11428</v>
      </c>
      <c r="AB1504">
        <v>73</v>
      </c>
      <c r="AC1504">
        <v>85.04</v>
      </c>
    </row>
    <row r="1505" spans="1:29" x14ac:dyDescent="0.3">
      <c r="A1505">
        <v>2000</v>
      </c>
      <c r="B1505">
        <v>11</v>
      </c>
      <c r="C1505" s="1">
        <v>36842</v>
      </c>
      <c r="D1505">
        <v>11000</v>
      </c>
      <c r="E1505">
        <v>40</v>
      </c>
      <c r="F1505">
        <v>70</v>
      </c>
      <c r="G1505">
        <v>287</v>
      </c>
      <c r="H1505">
        <v>35</v>
      </c>
      <c r="I1505">
        <v>2430</v>
      </c>
      <c r="J1505">
        <v>2822</v>
      </c>
      <c r="K1505">
        <v>13862</v>
      </c>
      <c r="L1505">
        <v>40</v>
      </c>
      <c r="M1505">
        <v>4992</v>
      </c>
      <c r="N1505">
        <v>4071</v>
      </c>
      <c r="O1505">
        <v>31</v>
      </c>
      <c r="P1505">
        <v>9134</v>
      </c>
      <c r="Q1505">
        <v>1650</v>
      </c>
      <c r="R1505">
        <v>0</v>
      </c>
      <c r="S1505">
        <v>0</v>
      </c>
      <c r="T1505">
        <v>1650</v>
      </c>
      <c r="U1505">
        <v>5313</v>
      </c>
      <c r="V1505">
        <v>-2071</v>
      </c>
      <c r="W1505">
        <v>5265</v>
      </c>
      <c r="X1505">
        <v>3078</v>
      </c>
      <c r="Y1505">
        <v>0.65</v>
      </c>
      <c r="Z1505">
        <v>78</v>
      </c>
      <c r="AA1505">
        <v>11432</v>
      </c>
      <c r="AB1505">
        <v>73</v>
      </c>
      <c r="AC1505">
        <v>85.34</v>
      </c>
    </row>
    <row r="1506" spans="1:29" x14ac:dyDescent="0.3">
      <c r="A1506">
        <v>2000</v>
      </c>
      <c r="B1506">
        <v>11</v>
      </c>
      <c r="C1506" s="1">
        <v>36843</v>
      </c>
      <c r="D1506">
        <v>10900</v>
      </c>
      <c r="E1506">
        <v>40</v>
      </c>
      <c r="F1506">
        <v>61</v>
      </c>
      <c r="G1506">
        <v>287</v>
      </c>
      <c r="H1506">
        <v>35</v>
      </c>
      <c r="I1506">
        <v>2420</v>
      </c>
      <c r="J1506">
        <v>2803</v>
      </c>
      <c r="K1506">
        <v>13743</v>
      </c>
      <c r="L1506">
        <v>40</v>
      </c>
      <c r="M1506">
        <v>4991</v>
      </c>
      <c r="N1506">
        <v>4086</v>
      </c>
      <c r="O1506">
        <v>32</v>
      </c>
      <c r="P1506">
        <v>9149</v>
      </c>
      <c r="Q1506">
        <v>1650</v>
      </c>
      <c r="R1506">
        <v>229</v>
      </c>
      <c r="S1506">
        <v>0</v>
      </c>
      <c r="T1506">
        <v>1421</v>
      </c>
      <c r="U1506">
        <v>5284</v>
      </c>
      <c r="V1506">
        <v>-1985</v>
      </c>
      <c r="W1506">
        <v>5258</v>
      </c>
      <c r="X1506">
        <v>3174</v>
      </c>
      <c r="Y1506">
        <v>0.66</v>
      </c>
      <c r="Z1506">
        <v>77</v>
      </c>
      <c r="AA1506">
        <v>11323</v>
      </c>
      <c r="AB1506">
        <v>72</v>
      </c>
      <c r="AC1506">
        <v>85.6</v>
      </c>
    </row>
    <row r="1507" spans="1:29" x14ac:dyDescent="0.3">
      <c r="A1507">
        <v>2000</v>
      </c>
      <c r="B1507">
        <v>11</v>
      </c>
      <c r="C1507" s="1">
        <v>36844</v>
      </c>
      <c r="D1507">
        <v>11300</v>
      </c>
      <c r="E1507">
        <v>40</v>
      </c>
      <c r="F1507">
        <v>61</v>
      </c>
      <c r="G1507">
        <v>287</v>
      </c>
      <c r="H1507">
        <v>40</v>
      </c>
      <c r="I1507">
        <v>2470</v>
      </c>
      <c r="J1507">
        <v>2858</v>
      </c>
      <c r="K1507">
        <v>14198</v>
      </c>
      <c r="L1507">
        <v>40</v>
      </c>
      <c r="M1507">
        <v>4997</v>
      </c>
      <c r="N1507">
        <v>4106</v>
      </c>
      <c r="O1507">
        <v>38</v>
      </c>
      <c r="P1507">
        <v>9181</v>
      </c>
      <c r="Q1507">
        <v>1650</v>
      </c>
      <c r="R1507">
        <v>229</v>
      </c>
      <c r="S1507">
        <v>0</v>
      </c>
      <c r="T1507">
        <v>1421</v>
      </c>
      <c r="U1507">
        <v>5401</v>
      </c>
      <c r="V1507">
        <v>-1845</v>
      </c>
      <c r="W1507">
        <v>5541</v>
      </c>
      <c r="X1507">
        <v>3597</v>
      </c>
      <c r="Y1507">
        <v>0.64</v>
      </c>
      <c r="Z1507">
        <v>75</v>
      </c>
      <c r="AA1507">
        <v>11728</v>
      </c>
      <c r="AB1507">
        <v>69</v>
      </c>
      <c r="AC1507">
        <v>85.76</v>
      </c>
    </row>
    <row r="1508" spans="1:29" x14ac:dyDescent="0.3">
      <c r="A1508">
        <v>2000</v>
      </c>
      <c r="B1508">
        <v>11</v>
      </c>
      <c r="C1508" s="1">
        <v>36845</v>
      </c>
      <c r="D1508">
        <v>11400</v>
      </c>
      <c r="E1508">
        <v>46</v>
      </c>
      <c r="F1508">
        <v>63</v>
      </c>
      <c r="G1508">
        <v>286</v>
      </c>
      <c r="H1508">
        <v>35</v>
      </c>
      <c r="I1508">
        <v>2460</v>
      </c>
      <c r="J1508">
        <v>2844</v>
      </c>
      <c r="K1508">
        <v>14290</v>
      </c>
      <c r="L1508">
        <v>31</v>
      </c>
      <c r="M1508">
        <v>4996</v>
      </c>
      <c r="N1508">
        <v>4031</v>
      </c>
      <c r="O1508">
        <v>37</v>
      </c>
      <c r="P1508">
        <v>9095</v>
      </c>
      <c r="Q1508">
        <v>1700</v>
      </c>
      <c r="R1508">
        <v>229</v>
      </c>
      <c r="S1508">
        <v>0</v>
      </c>
      <c r="T1508">
        <v>1471</v>
      </c>
      <c r="U1508">
        <v>5430</v>
      </c>
      <c r="V1508">
        <v>-1776</v>
      </c>
      <c r="W1508">
        <v>5604</v>
      </c>
      <c r="X1508">
        <v>3725</v>
      </c>
      <c r="Y1508">
        <v>0.63</v>
      </c>
      <c r="Z1508">
        <v>74</v>
      </c>
      <c r="AA1508">
        <v>11830</v>
      </c>
      <c r="AB1508">
        <v>69</v>
      </c>
      <c r="AC1508">
        <v>85.89</v>
      </c>
    </row>
    <row r="1509" spans="1:29" x14ac:dyDescent="0.3">
      <c r="A1509">
        <v>2000</v>
      </c>
      <c r="B1509">
        <v>11</v>
      </c>
      <c r="C1509" s="1">
        <v>36846</v>
      </c>
      <c r="D1509">
        <v>11600</v>
      </c>
      <c r="E1509">
        <v>50</v>
      </c>
      <c r="F1509">
        <v>62</v>
      </c>
      <c r="G1509">
        <v>284</v>
      </c>
      <c r="H1509">
        <v>35</v>
      </c>
      <c r="I1509">
        <v>2440</v>
      </c>
      <c r="J1509">
        <v>2821</v>
      </c>
      <c r="K1509">
        <v>14471</v>
      </c>
      <c r="L1509">
        <v>31</v>
      </c>
      <c r="M1509">
        <v>5484</v>
      </c>
      <c r="N1509">
        <v>4114</v>
      </c>
      <c r="O1509">
        <v>45</v>
      </c>
      <c r="P1509">
        <v>9674</v>
      </c>
      <c r="Q1509">
        <v>1700</v>
      </c>
      <c r="R1509">
        <v>229</v>
      </c>
      <c r="S1509">
        <v>0</v>
      </c>
      <c r="T1509">
        <v>1471</v>
      </c>
      <c r="U1509">
        <v>5489</v>
      </c>
      <c r="V1509">
        <v>-2320</v>
      </c>
      <c r="W1509">
        <v>5749</v>
      </c>
      <c r="X1509">
        <v>3327</v>
      </c>
      <c r="Y1509">
        <v>0.66</v>
      </c>
      <c r="Z1509">
        <v>77</v>
      </c>
      <c r="AA1509">
        <v>12031</v>
      </c>
      <c r="AB1509">
        <v>72</v>
      </c>
      <c r="AC1509">
        <v>86.09</v>
      </c>
    </row>
    <row r="1510" spans="1:29" x14ac:dyDescent="0.3">
      <c r="A1510">
        <v>2000</v>
      </c>
      <c r="B1510">
        <v>11</v>
      </c>
      <c r="C1510" s="1">
        <v>36847</v>
      </c>
      <c r="D1510">
        <v>12500</v>
      </c>
      <c r="E1510">
        <v>46</v>
      </c>
      <c r="F1510">
        <v>59</v>
      </c>
      <c r="G1510">
        <v>283</v>
      </c>
      <c r="H1510">
        <v>36</v>
      </c>
      <c r="I1510">
        <v>2420</v>
      </c>
      <c r="J1510">
        <v>2798</v>
      </c>
      <c r="K1510">
        <v>15344</v>
      </c>
      <c r="L1510">
        <v>41</v>
      </c>
      <c r="M1510">
        <v>5494</v>
      </c>
      <c r="N1510">
        <v>4108</v>
      </c>
      <c r="O1510">
        <v>59</v>
      </c>
      <c r="P1510">
        <v>9702</v>
      </c>
      <c r="Q1510">
        <v>1700</v>
      </c>
      <c r="R1510">
        <v>229</v>
      </c>
      <c r="S1510">
        <v>0</v>
      </c>
      <c r="T1510">
        <v>1471</v>
      </c>
      <c r="U1510">
        <v>5753</v>
      </c>
      <c r="V1510">
        <v>-2108</v>
      </c>
      <c r="W1510">
        <v>6382</v>
      </c>
      <c r="X1510">
        <v>4171</v>
      </c>
      <c r="Y1510">
        <v>0.63</v>
      </c>
      <c r="Z1510">
        <v>73</v>
      </c>
      <c r="AA1510">
        <v>12924</v>
      </c>
      <c r="AB1510">
        <v>68</v>
      </c>
      <c r="AC1510">
        <v>86.13</v>
      </c>
    </row>
    <row r="1511" spans="1:29" x14ac:dyDescent="0.3">
      <c r="A1511">
        <v>2000</v>
      </c>
      <c r="B1511">
        <v>11</v>
      </c>
      <c r="C1511" s="1">
        <v>36848</v>
      </c>
      <c r="D1511">
        <v>12500</v>
      </c>
      <c r="E1511">
        <v>40</v>
      </c>
      <c r="F1511">
        <v>58</v>
      </c>
      <c r="G1511">
        <v>281</v>
      </c>
      <c r="H1511">
        <v>37</v>
      </c>
      <c r="I1511">
        <v>2390</v>
      </c>
      <c r="J1511">
        <v>2766</v>
      </c>
      <c r="K1511">
        <v>15306</v>
      </c>
      <c r="L1511">
        <v>40</v>
      </c>
      <c r="M1511">
        <v>5462</v>
      </c>
      <c r="N1511">
        <v>4079</v>
      </c>
      <c r="O1511">
        <v>56</v>
      </c>
      <c r="P1511">
        <v>9637</v>
      </c>
      <c r="Q1511">
        <v>1700</v>
      </c>
      <c r="R1511">
        <v>0</v>
      </c>
      <c r="S1511">
        <v>0</v>
      </c>
      <c r="T1511">
        <v>1700</v>
      </c>
      <c r="U1511">
        <v>5753</v>
      </c>
      <c r="V1511">
        <v>-2223</v>
      </c>
      <c r="W1511">
        <v>6311</v>
      </c>
      <c r="X1511">
        <v>3969</v>
      </c>
      <c r="Y1511">
        <v>0.62</v>
      </c>
      <c r="Z1511">
        <v>74</v>
      </c>
      <c r="AA1511">
        <v>12916</v>
      </c>
      <c r="AB1511">
        <v>69</v>
      </c>
      <c r="AC1511">
        <v>86.21</v>
      </c>
    </row>
    <row r="1512" spans="1:29" x14ac:dyDescent="0.3">
      <c r="A1512">
        <v>2000</v>
      </c>
      <c r="B1512">
        <v>11</v>
      </c>
      <c r="C1512" s="1">
        <v>36849</v>
      </c>
      <c r="D1512">
        <v>12400</v>
      </c>
      <c r="E1512">
        <v>40</v>
      </c>
      <c r="F1512">
        <v>54</v>
      </c>
      <c r="G1512">
        <v>281</v>
      </c>
      <c r="H1512">
        <v>38</v>
      </c>
      <c r="I1512">
        <v>2360</v>
      </c>
      <c r="J1512">
        <v>2733</v>
      </c>
      <c r="K1512">
        <v>15173</v>
      </c>
      <c r="L1512">
        <v>41</v>
      </c>
      <c r="M1512">
        <v>5466</v>
      </c>
      <c r="N1512">
        <v>4097</v>
      </c>
      <c r="O1512">
        <v>68</v>
      </c>
      <c r="P1512">
        <v>9672</v>
      </c>
      <c r="Q1512">
        <v>1700</v>
      </c>
      <c r="R1512">
        <v>0</v>
      </c>
      <c r="S1512">
        <v>0</v>
      </c>
      <c r="T1512">
        <v>1700</v>
      </c>
      <c r="U1512">
        <v>5723</v>
      </c>
      <c r="V1512">
        <v>-2320</v>
      </c>
      <c r="W1512">
        <v>6241</v>
      </c>
      <c r="X1512">
        <v>3801</v>
      </c>
      <c r="Y1512">
        <v>0.63</v>
      </c>
      <c r="Z1512">
        <v>75</v>
      </c>
      <c r="AA1512">
        <v>12813</v>
      </c>
      <c r="AB1512">
        <v>70</v>
      </c>
      <c r="AC1512">
        <v>86.3</v>
      </c>
    </row>
    <row r="1513" spans="1:29" x14ac:dyDescent="0.3">
      <c r="A1513">
        <v>2000</v>
      </c>
      <c r="B1513">
        <v>11</v>
      </c>
      <c r="C1513" s="1">
        <v>36850</v>
      </c>
      <c r="D1513">
        <v>12500</v>
      </c>
      <c r="E1513">
        <v>40</v>
      </c>
      <c r="F1513">
        <v>54</v>
      </c>
      <c r="G1513">
        <v>280</v>
      </c>
      <c r="H1513">
        <v>36</v>
      </c>
      <c r="I1513">
        <v>2350</v>
      </c>
      <c r="J1513">
        <v>2720</v>
      </c>
      <c r="K1513">
        <v>15260</v>
      </c>
      <c r="L1513">
        <v>40</v>
      </c>
      <c r="M1513">
        <v>5517</v>
      </c>
      <c r="N1513">
        <v>4103</v>
      </c>
      <c r="O1513">
        <v>60</v>
      </c>
      <c r="P1513">
        <v>9720</v>
      </c>
      <c r="Q1513">
        <v>1750</v>
      </c>
      <c r="R1513">
        <v>0</v>
      </c>
      <c r="S1513">
        <v>0</v>
      </c>
      <c r="T1513">
        <v>1750</v>
      </c>
      <c r="U1513">
        <v>5753</v>
      </c>
      <c r="V1513">
        <v>-2385</v>
      </c>
      <c r="W1513">
        <v>6297</v>
      </c>
      <c r="X1513">
        <v>3790</v>
      </c>
      <c r="Y1513">
        <v>0.63</v>
      </c>
      <c r="Z1513">
        <v>75</v>
      </c>
      <c r="AA1513">
        <v>12910</v>
      </c>
      <c r="AB1513">
        <v>71</v>
      </c>
      <c r="AC1513">
        <v>86.39</v>
      </c>
    </row>
    <row r="1514" spans="1:29" x14ac:dyDescent="0.3">
      <c r="A1514">
        <v>2000</v>
      </c>
      <c r="B1514">
        <v>11</v>
      </c>
      <c r="C1514" s="1">
        <v>36851</v>
      </c>
      <c r="D1514">
        <v>12400</v>
      </c>
      <c r="E1514">
        <v>40</v>
      </c>
      <c r="F1514">
        <v>54</v>
      </c>
      <c r="G1514">
        <v>286</v>
      </c>
      <c r="H1514">
        <v>39</v>
      </c>
      <c r="I1514">
        <v>2360</v>
      </c>
      <c r="J1514">
        <v>2739</v>
      </c>
      <c r="K1514">
        <v>15179</v>
      </c>
      <c r="L1514">
        <v>42</v>
      </c>
      <c r="M1514">
        <v>4929</v>
      </c>
      <c r="N1514">
        <v>4111</v>
      </c>
      <c r="O1514">
        <v>61</v>
      </c>
      <c r="P1514">
        <v>9143</v>
      </c>
      <c r="Q1514">
        <v>1750</v>
      </c>
      <c r="R1514">
        <v>1375</v>
      </c>
      <c r="S1514">
        <v>0</v>
      </c>
      <c r="T1514">
        <v>375</v>
      </c>
      <c r="U1514">
        <v>5723</v>
      </c>
      <c r="V1514">
        <v>-924</v>
      </c>
      <c r="W1514">
        <v>6612</v>
      </c>
      <c r="X1514">
        <v>5662</v>
      </c>
      <c r="Y1514">
        <v>0.6</v>
      </c>
      <c r="Z1514">
        <v>63</v>
      </c>
      <c r="AA1514">
        <v>12819</v>
      </c>
      <c r="AB1514">
        <v>56</v>
      </c>
      <c r="AC1514">
        <v>86.22</v>
      </c>
    </row>
    <row r="1515" spans="1:29" x14ac:dyDescent="0.3">
      <c r="A1515">
        <v>2000</v>
      </c>
      <c r="B1515">
        <v>11</v>
      </c>
      <c r="C1515" s="1">
        <v>36852</v>
      </c>
      <c r="D1515">
        <v>12600</v>
      </c>
      <c r="E1515">
        <v>40</v>
      </c>
      <c r="F1515">
        <v>56</v>
      </c>
      <c r="G1515">
        <v>283</v>
      </c>
      <c r="H1515">
        <v>35</v>
      </c>
      <c r="I1515">
        <v>2390</v>
      </c>
      <c r="J1515">
        <v>2764</v>
      </c>
      <c r="K1515">
        <v>15404</v>
      </c>
      <c r="L1515">
        <v>41</v>
      </c>
      <c r="M1515">
        <v>5498</v>
      </c>
      <c r="N1515">
        <v>4106</v>
      </c>
      <c r="O1515">
        <v>53</v>
      </c>
      <c r="P1515">
        <v>9698</v>
      </c>
      <c r="Q1515">
        <v>1750</v>
      </c>
      <c r="R1515">
        <v>1375</v>
      </c>
      <c r="S1515">
        <v>0</v>
      </c>
      <c r="T1515">
        <v>375</v>
      </c>
      <c r="U1515">
        <v>5782</v>
      </c>
      <c r="V1515">
        <v>-1396</v>
      </c>
      <c r="W1515">
        <v>6753</v>
      </c>
      <c r="X1515">
        <v>5332</v>
      </c>
      <c r="Y1515">
        <v>0.62</v>
      </c>
      <c r="Z1515">
        <v>65</v>
      </c>
      <c r="AA1515">
        <v>13014</v>
      </c>
      <c r="AB1515">
        <v>59</v>
      </c>
      <c r="AC1515">
        <v>86.1</v>
      </c>
    </row>
    <row r="1516" spans="1:29" x14ac:dyDescent="0.3">
      <c r="A1516">
        <v>2000</v>
      </c>
      <c r="B1516">
        <v>11</v>
      </c>
      <c r="C1516" s="1">
        <v>36853</v>
      </c>
      <c r="D1516">
        <v>12900</v>
      </c>
      <c r="E1516">
        <v>36</v>
      </c>
      <c r="F1516">
        <v>58</v>
      </c>
      <c r="G1516">
        <v>281</v>
      </c>
      <c r="H1516">
        <v>37</v>
      </c>
      <c r="I1516">
        <v>2380</v>
      </c>
      <c r="J1516">
        <v>2756</v>
      </c>
      <c r="K1516">
        <v>15692</v>
      </c>
      <c r="L1516">
        <v>40</v>
      </c>
      <c r="M1516">
        <v>5498</v>
      </c>
      <c r="N1516">
        <v>4113</v>
      </c>
      <c r="O1516">
        <v>56</v>
      </c>
      <c r="P1516">
        <v>9707</v>
      </c>
      <c r="Q1516">
        <v>1750</v>
      </c>
      <c r="R1516">
        <v>1375</v>
      </c>
      <c r="S1516">
        <v>0</v>
      </c>
      <c r="T1516">
        <v>375</v>
      </c>
      <c r="U1516">
        <v>5870</v>
      </c>
      <c r="V1516">
        <v>-1325</v>
      </c>
      <c r="W1516">
        <v>6961</v>
      </c>
      <c r="X1516">
        <v>5611</v>
      </c>
      <c r="Y1516">
        <v>0.61</v>
      </c>
      <c r="Z1516">
        <v>64</v>
      </c>
      <c r="AA1516">
        <v>13312</v>
      </c>
      <c r="AB1516">
        <v>58</v>
      </c>
      <c r="AC1516">
        <v>85.95</v>
      </c>
    </row>
    <row r="1517" spans="1:29" x14ac:dyDescent="0.3">
      <c r="A1517">
        <v>2000</v>
      </c>
      <c r="B1517">
        <v>11</v>
      </c>
      <c r="C1517" s="1">
        <v>36854</v>
      </c>
      <c r="D1517">
        <v>12900</v>
      </c>
      <c r="E1517">
        <v>10</v>
      </c>
      <c r="F1517">
        <v>58</v>
      </c>
      <c r="G1517">
        <v>280</v>
      </c>
      <c r="H1517">
        <v>39</v>
      </c>
      <c r="I1517">
        <v>2370</v>
      </c>
      <c r="J1517">
        <v>2747</v>
      </c>
      <c r="K1517">
        <v>15657</v>
      </c>
      <c r="L1517">
        <v>41</v>
      </c>
      <c r="M1517">
        <v>5496</v>
      </c>
      <c r="N1517">
        <v>4128</v>
      </c>
      <c r="O1517">
        <v>54</v>
      </c>
      <c r="P1517">
        <v>9719</v>
      </c>
      <c r="Q1517">
        <v>1750</v>
      </c>
      <c r="R1517">
        <v>1375</v>
      </c>
      <c r="S1517">
        <v>0</v>
      </c>
      <c r="T1517">
        <v>375</v>
      </c>
      <c r="U1517">
        <v>5870</v>
      </c>
      <c r="V1517">
        <v>-1346</v>
      </c>
      <c r="W1517">
        <v>6935</v>
      </c>
      <c r="X1517">
        <v>5563</v>
      </c>
      <c r="Y1517">
        <v>0.61</v>
      </c>
      <c r="Z1517">
        <v>64</v>
      </c>
      <c r="AA1517">
        <v>13287</v>
      </c>
      <c r="AB1517">
        <v>58</v>
      </c>
      <c r="AC1517">
        <v>85.81</v>
      </c>
    </row>
    <row r="1518" spans="1:29" x14ac:dyDescent="0.3">
      <c r="A1518">
        <v>2000</v>
      </c>
      <c r="B1518">
        <v>11</v>
      </c>
      <c r="C1518" s="1">
        <v>36855</v>
      </c>
      <c r="D1518">
        <v>12800</v>
      </c>
      <c r="E1518">
        <v>0</v>
      </c>
      <c r="F1518">
        <v>56</v>
      </c>
      <c r="G1518">
        <v>280</v>
      </c>
      <c r="H1518">
        <v>34</v>
      </c>
      <c r="I1518">
        <v>2370</v>
      </c>
      <c r="J1518">
        <v>2740</v>
      </c>
      <c r="K1518">
        <v>15540</v>
      </c>
      <c r="L1518">
        <v>42</v>
      </c>
      <c r="M1518">
        <v>5491</v>
      </c>
      <c r="N1518">
        <v>4086</v>
      </c>
      <c r="O1518">
        <v>52</v>
      </c>
      <c r="P1518">
        <v>9671</v>
      </c>
      <c r="Q1518">
        <v>1800</v>
      </c>
      <c r="R1518">
        <v>1375</v>
      </c>
      <c r="S1518">
        <v>0</v>
      </c>
      <c r="T1518">
        <v>425</v>
      </c>
      <c r="U1518">
        <v>5840</v>
      </c>
      <c r="V1518">
        <v>-1366</v>
      </c>
      <c r="W1518">
        <v>6841</v>
      </c>
      <c r="X1518">
        <v>5445</v>
      </c>
      <c r="Y1518">
        <v>0.62</v>
      </c>
      <c r="Z1518">
        <v>65</v>
      </c>
      <c r="AA1518">
        <v>13170</v>
      </c>
      <c r="AB1518">
        <v>59</v>
      </c>
      <c r="AC1518">
        <v>85.7</v>
      </c>
    </row>
    <row r="1519" spans="1:29" x14ac:dyDescent="0.3">
      <c r="A1519">
        <v>2000</v>
      </c>
      <c r="B1519">
        <v>11</v>
      </c>
      <c r="C1519" s="1">
        <v>36856</v>
      </c>
      <c r="D1519">
        <v>13000</v>
      </c>
      <c r="E1519">
        <v>18</v>
      </c>
      <c r="F1519">
        <v>55</v>
      </c>
      <c r="G1519">
        <v>279</v>
      </c>
      <c r="H1519">
        <v>32</v>
      </c>
      <c r="I1519">
        <v>2360</v>
      </c>
      <c r="J1519">
        <v>2726</v>
      </c>
      <c r="K1519">
        <v>15744</v>
      </c>
      <c r="L1519">
        <v>41</v>
      </c>
      <c r="M1519">
        <v>5499</v>
      </c>
      <c r="N1519">
        <v>4105</v>
      </c>
      <c r="O1519">
        <v>51</v>
      </c>
      <c r="P1519">
        <v>9696</v>
      </c>
      <c r="Q1519">
        <v>1800</v>
      </c>
      <c r="R1519">
        <v>0</v>
      </c>
      <c r="S1519">
        <v>0</v>
      </c>
      <c r="T1519">
        <v>1800</v>
      </c>
      <c r="U1519">
        <v>5899</v>
      </c>
      <c r="V1519">
        <v>-2241</v>
      </c>
      <c r="W1519">
        <v>6615</v>
      </c>
      <c r="X1519">
        <v>4248</v>
      </c>
      <c r="Y1519">
        <v>0.61</v>
      </c>
      <c r="Z1519">
        <v>73</v>
      </c>
      <c r="AA1519">
        <v>13384</v>
      </c>
      <c r="AB1519">
        <v>68</v>
      </c>
      <c r="AC1519">
        <v>85.75</v>
      </c>
    </row>
    <row r="1520" spans="1:29" x14ac:dyDescent="0.3">
      <c r="A1520">
        <v>2000</v>
      </c>
      <c r="B1520">
        <v>11</v>
      </c>
      <c r="C1520" s="1">
        <v>36857</v>
      </c>
      <c r="D1520">
        <v>12900</v>
      </c>
      <c r="E1520">
        <v>34</v>
      </c>
      <c r="F1520">
        <v>55</v>
      </c>
      <c r="G1520">
        <v>279</v>
      </c>
      <c r="H1520">
        <v>34</v>
      </c>
      <c r="I1520">
        <v>2390</v>
      </c>
      <c r="J1520">
        <v>2758</v>
      </c>
      <c r="K1520">
        <v>15692</v>
      </c>
      <c r="L1520">
        <v>4</v>
      </c>
      <c r="M1520">
        <v>5498</v>
      </c>
      <c r="N1520">
        <v>4082</v>
      </c>
      <c r="O1520">
        <v>58</v>
      </c>
      <c r="P1520">
        <v>9642</v>
      </c>
      <c r="Q1520">
        <v>1850</v>
      </c>
      <c r="R1520">
        <v>0</v>
      </c>
      <c r="S1520">
        <v>0</v>
      </c>
      <c r="T1520">
        <v>1850</v>
      </c>
      <c r="U1520">
        <v>5870</v>
      </c>
      <c r="V1520">
        <v>-2217</v>
      </c>
      <c r="W1520">
        <v>6546</v>
      </c>
      <c r="X1520">
        <v>4200</v>
      </c>
      <c r="Y1520">
        <v>0.61</v>
      </c>
      <c r="Z1520">
        <v>73</v>
      </c>
      <c r="AA1520">
        <v>13302</v>
      </c>
      <c r="AB1520">
        <v>68</v>
      </c>
      <c r="AC1520">
        <v>85.8</v>
      </c>
    </row>
    <row r="1521" spans="1:29" x14ac:dyDescent="0.3">
      <c r="A1521">
        <v>2000</v>
      </c>
      <c r="B1521">
        <v>11</v>
      </c>
      <c r="C1521" s="1">
        <v>36858</v>
      </c>
      <c r="D1521">
        <v>12700</v>
      </c>
      <c r="E1521">
        <v>26</v>
      </c>
      <c r="F1521">
        <v>55</v>
      </c>
      <c r="G1521">
        <v>280</v>
      </c>
      <c r="H1521">
        <v>38</v>
      </c>
      <c r="I1521">
        <v>2410</v>
      </c>
      <c r="J1521">
        <v>2783</v>
      </c>
      <c r="K1521">
        <v>15509</v>
      </c>
      <c r="L1521">
        <v>0</v>
      </c>
      <c r="M1521">
        <v>5493</v>
      </c>
      <c r="N1521">
        <v>3825</v>
      </c>
      <c r="O1521">
        <v>59</v>
      </c>
      <c r="P1521">
        <v>9377</v>
      </c>
      <c r="Q1521">
        <v>1900</v>
      </c>
      <c r="R1521">
        <v>0</v>
      </c>
      <c r="S1521">
        <v>0</v>
      </c>
      <c r="T1521">
        <v>1900</v>
      </c>
      <c r="U1521">
        <v>5811</v>
      </c>
      <c r="V1521">
        <v>-2018</v>
      </c>
      <c r="W1521">
        <v>6383</v>
      </c>
      <c r="X1521">
        <v>4232</v>
      </c>
      <c r="Y1521">
        <v>0.6</v>
      </c>
      <c r="Z1521">
        <v>73</v>
      </c>
      <c r="AA1521">
        <v>13099</v>
      </c>
      <c r="AB1521">
        <v>68</v>
      </c>
      <c r="AC1521">
        <v>85.85</v>
      </c>
    </row>
    <row r="1522" spans="1:29" x14ac:dyDescent="0.3">
      <c r="A1522">
        <v>2000</v>
      </c>
      <c r="B1522">
        <v>11</v>
      </c>
      <c r="C1522" s="1">
        <v>36859</v>
      </c>
      <c r="D1522">
        <v>12600</v>
      </c>
      <c r="E1522">
        <v>0</v>
      </c>
      <c r="F1522">
        <v>57</v>
      </c>
      <c r="G1522">
        <v>281</v>
      </c>
      <c r="H1522">
        <v>38</v>
      </c>
      <c r="I1522">
        <v>2400</v>
      </c>
      <c r="J1522">
        <v>2776</v>
      </c>
      <c r="K1522">
        <v>15376</v>
      </c>
      <c r="L1522">
        <v>2</v>
      </c>
      <c r="M1522">
        <v>6867</v>
      </c>
      <c r="N1522">
        <v>3522</v>
      </c>
      <c r="O1522">
        <v>68</v>
      </c>
      <c r="P1522">
        <v>10459</v>
      </c>
      <c r="Q1522">
        <v>1900</v>
      </c>
      <c r="R1522">
        <v>229</v>
      </c>
      <c r="S1522">
        <v>0</v>
      </c>
      <c r="T1522">
        <v>1671</v>
      </c>
      <c r="U1522">
        <v>5782</v>
      </c>
      <c r="V1522">
        <v>-2987</v>
      </c>
      <c r="W1522">
        <v>6350</v>
      </c>
      <c r="X1522">
        <v>3247</v>
      </c>
      <c r="Y1522">
        <v>0.68</v>
      </c>
      <c r="Z1522">
        <v>79</v>
      </c>
      <c r="AA1522">
        <v>12976</v>
      </c>
      <c r="AB1522">
        <v>75</v>
      </c>
      <c r="AC1522">
        <v>86.07</v>
      </c>
    </row>
    <row r="1523" spans="1:29" x14ac:dyDescent="0.3">
      <c r="A1523">
        <v>2000</v>
      </c>
      <c r="B1523">
        <v>11</v>
      </c>
      <c r="C1523" s="1">
        <v>36860</v>
      </c>
      <c r="D1523">
        <v>13600</v>
      </c>
      <c r="E1523">
        <v>0</v>
      </c>
      <c r="F1523">
        <v>85</v>
      </c>
      <c r="G1523">
        <v>282</v>
      </c>
      <c r="H1523">
        <v>39</v>
      </c>
      <c r="I1523">
        <v>2410</v>
      </c>
      <c r="J1523">
        <v>2816</v>
      </c>
      <c r="K1523">
        <v>16416</v>
      </c>
      <c r="L1523">
        <v>0</v>
      </c>
      <c r="M1523">
        <v>1592</v>
      </c>
      <c r="N1523">
        <v>2978</v>
      </c>
      <c r="O1523">
        <v>72</v>
      </c>
      <c r="P1523">
        <v>4642</v>
      </c>
      <c r="Q1523">
        <v>1950</v>
      </c>
      <c r="R1523">
        <v>229</v>
      </c>
      <c r="S1523">
        <v>0</v>
      </c>
      <c r="T1523">
        <v>1721</v>
      </c>
      <c r="U1523">
        <v>6075</v>
      </c>
      <c r="V1523">
        <v>3130</v>
      </c>
      <c r="W1523">
        <v>7043</v>
      </c>
      <c r="X1523">
        <v>10053</v>
      </c>
      <c r="Y1523">
        <v>0.28000000000000003</v>
      </c>
      <c r="Z1523">
        <v>39</v>
      </c>
      <c r="AA1523">
        <v>14006</v>
      </c>
      <c r="AB1523">
        <v>28</v>
      </c>
      <c r="AC1523">
        <v>85.54</v>
      </c>
    </row>
    <row r="1524" spans="1:29" x14ac:dyDescent="0.3">
      <c r="A1524">
        <v>2000</v>
      </c>
      <c r="B1524">
        <v>12</v>
      </c>
      <c r="C1524" s="1">
        <v>36861</v>
      </c>
      <c r="D1524">
        <v>13500</v>
      </c>
      <c r="E1524">
        <v>29</v>
      </c>
      <c r="F1524">
        <v>106</v>
      </c>
      <c r="G1524">
        <v>282</v>
      </c>
      <c r="H1524">
        <v>41</v>
      </c>
      <c r="I1524">
        <v>2400</v>
      </c>
      <c r="J1524">
        <v>2829</v>
      </c>
      <c r="K1524">
        <v>16358</v>
      </c>
      <c r="L1524">
        <v>0</v>
      </c>
      <c r="M1524">
        <v>3528</v>
      </c>
      <c r="N1524">
        <v>2585</v>
      </c>
      <c r="O1524">
        <v>87</v>
      </c>
      <c r="P1524">
        <v>6200</v>
      </c>
      <c r="Q1524">
        <v>2000</v>
      </c>
      <c r="R1524">
        <v>229</v>
      </c>
      <c r="S1524">
        <v>0</v>
      </c>
      <c r="T1524">
        <v>1771</v>
      </c>
      <c r="U1524">
        <v>6046</v>
      </c>
      <c r="V1524">
        <v>1524</v>
      </c>
      <c r="W1524">
        <v>6988</v>
      </c>
      <c r="X1524">
        <v>8387</v>
      </c>
      <c r="Y1524">
        <v>0.37</v>
      </c>
      <c r="Z1524">
        <v>49</v>
      </c>
      <c r="AA1524">
        <v>13958</v>
      </c>
      <c r="AB1524">
        <v>40</v>
      </c>
      <c r="AC1524">
        <v>85.16</v>
      </c>
    </row>
    <row r="1525" spans="1:29" x14ac:dyDescent="0.3">
      <c r="A1525">
        <v>2000</v>
      </c>
      <c r="B1525">
        <v>12</v>
      </c>
      <c r="C1525" s="1">
        <v>36862</v>
      </c>
      <c r="D1525">
        <v>14100</v>
      </c>
      <c r="E1525">
        <v>32</v>
      </c>
      <c r="F1525">
        <v>81</v>
      </c>
      <c r="G1525">
        <v>283</v>
      </c>
      <c r="H1525">
        <v>41</v>
      </c>
      <c r="I1525">
        <v>2390</v>
      </c>
      <c r="J1525">
        <v>2795</v>
      </c>
      <c r="K1525">
        <v>16927</v>
      </c>
      <c r="L1525">
        <v>1</v>
      </c>
      <c r="M1525">
        <v>3493</v>
      </c>
      <c r="N1525">
        <v>2583</v>
      </c>
      <c r="O1525">
        <v>83</v>
      </c>
      <c r="P1525">
        <v>6160</v>
      </c>
      <c r="Q1525">
        <v>2000</v>
      </c>
      <c r="R1525">
        <v>229</v>
      </c>
      <c r="S1525">
        <v>0</v>
      </c>
      <c r="T1525">
        <v>1771</v>
      </c>
      <c r="U1525">
        <v>6221</v>
      </c>
      <c r="V1525">
        <v>1705</v>
      </c>
      <c r="W1525">
        <v>7415</v>
      </c>
      <c r="X1525">
        <v>8996</v>
      </c>
      <c r="Y1525">
        <v>0.36</v>
      </c>
      <c r="Z1525">
        <v>47</v>
      </c>
      <c r="AA1525">
        <v>14537</v>
      </c>
      <c r="AB1525">
        <v>38</v>
      </c>
      <c r="AC1525">
        <v>84.76</v>
      </c>
    </row>
    <row r="1526" spans="1:29" x14ac:dyDescent="0.3">
      <c r="A1526">
        <v>2000</v>
      </c>
      <c r="B1526">
        <v>12</v>
      </c>
      <c r="C1526" s="1">
        <v>36863</v>
      </c>
      <c r="D1526">
        <v>14300</v>
      </c>
      <c r="E1526">
        <v>13</v>
      </c>
      <c r="F1526">
        <v>72</v>
      </c>
      <c r="G1526">
        <v>283</v>
      </c>
      <c r="H1526">
        <v>39</v>
      </c>
      <c r="I1526">
        <v>2370</v>
      </c>
      <c r="J1526">
        <v>2764</v>
      </c>
      <c r="K1526">
        <v>17077</v>
      </c>
      <c r="L1526">
        <v>0</v>
      </c>
      <c r="M1526">
        <v>3491</v>
      </c>
      <c r="N1526">
        <v>3062</v>
      </c>
      <c r="O1526">
        <v>71</v>
      </c>
      <c r="P1526">
        <v>6624</v>
      </c>
      <c r="Q1526">
        <v>2000</v>
      </c>
      <c r="R1526">
        <v>229</v>
      </c>
      <c r="S1526">
        <v>0</v>
      </c>
      <c r="T1526">
        <v>1771</v>
      </c>
      <c r="U1526">
        <v>6280</v>
      </c>
      <c r="V1526">
        <v>1269</v>
      </c>
      <c r="W1526">
        <v>7537</v>
      </c>
      <c r="X1526">
        <v>8683</v>
      </c>
      <c r="Y1526">
        <v>0.38</v>
      </c>
      <c r="Z1526">
        <v>49</v>
      </c>
      <c r="AA1526">
        <v>14707</v>
      </c>
      <c r="AB1526">
        <v>41</v>
      </c>
      <c r="AC1526">
        <v>84.4</v>
      </c>
    </row>
    <row r="1527" spans="1:29" x14ac:dyDescent="0.3">
      <c r="A1527">
        <v>2000</v>
      </c>
      <c r="B1527">
        <v>12</v>
      </c>
      <c r="C1527" s="1">
        <v>36864</v>
      </c>
      <c r="D1527">
        <v>14100</v>
      </c>
      <c r="E1527">
        <v>14</v>
      </c>
      <c r="F1527">
        <v>67</v>
      </c>
      <c r="G1527">
        <v>283</v>
      </c>
      <c r="H1527">
        <v>39</v>
      </c>
      <c r="I1527">
        <v>2360</v>
      </c>
      <c r="J1527">
        <v>2749</v>
      </c>
      <c r="K1527">
        <v>16863</v>
      </c>
      <c r="L1527">
        <v>0</v>
      </c>
      <c r="M1527">
        <v>4713</v>
      </c>
      <c r="N1527">
        <v>3767</v>
      </c>
      <c r="O1527">
        <v>68</v>
      </c>
      <c r="P1527">
        <v>8548</v>
      </c>
      <c r="Q1527">
        <v>2050</v>
      </c>
      <c r="R1527">
        <v>0</v>
      </c>
      <c r="S1527">
        <v>0</v>
      </c>
      <c r="T1527">
        <v>2050</v>
      </c>
      <c r="U1527">
        <v>6221</v>
      </c>
      <c r="V1527">
        <v>-910</v>
      </c>
      <c r="W1527">
        <v>7319</v>
      </c>
      <c r="X1527">
        <v>6265</v>
      </c>
      <c r="Y1527">
        <v>0.5</v>
      </c>
      <c r="Z1527">
        <v>63</v>
      </c>
      <c r="AA1527">
        <v>14503</v>
      </c>
      <c r="AB1527">
        <v>57</v>
      </c>
      <c r="AC1527">
        <v>84.27</v>
      </c>
    </row>
    <row r="1528" spans="1:29" x14ac:dyDescent="0.3">
      <c r="A1528">
        <v>2000</v>
      </c>
      <c r="B1528">
        <v>12</v>
      </c>
      <c r="C1528" s="1">
        <v>36865</v>
      </c>
      <c r="D1528">
        <v>14000</v>
      </c>
      <c r="E1528">
        <v>30</v>
      </c>
      <c r="F1528">
        <v>60</v>
      </c>
      <c r="G1528">
        <v>282</v>
      </c>
      <c r="H1528">
        <v>39</v>
      </c>
      <c r="I1528">
        <v>2330</v>
      </c>
      <c r="J1528">
        <v>2711</v>
      </c>
      <c r="K1528">
        <v>16741</v>
      </c>
      <c r="L1528">
        <v>0</v>
      </c>
      <c r="M1528">
        <v>5459</v>
      </c>
      <c r="N1528">
        <v>4078</v>
      </c>
      <c r="O1528">
        <v>70</v>
      </c>
      <c r="P1528">
        <v>9607</v>
      </c>
      <c r="Q1528">
        <v>2100</v>
      </c>
      <c r="R1528">
        <v>0</v>
      </c>
      <c r="S1528">
        <v>0</v>
      </c>
      <c r="T1528">
        <v>2100</v>
      </c>
      <c r="U1528">
        <v>6192</v>
      </c>
      <c r="V1528">
        <v>-2069</v>
      </c>
      <c r="W1528">
        <v>7250</v>
      </c>
      <c r="X1528">
        <v>5034</v>
      </c>
      <c r="Y1528">
        <v>0.56999999999999995</v>
      </c>
      <c r="Z1528">
        <v>70</v>
      </c>
      <c r="AA1528">
        <v>14411</v>
      </c>
      <c r="AB1528">
        <v>65</v>
      </c>
      <c r="AC1528">
        <v>84.29</v>
      </c>
    </row>
    <row r="1529" spans="1:29" x14ac:dyDescent="0.3">
      <c r="A1529">
        <v>2000</v>
      </c>
      <c r="B1529">
        <v>12</v>
      </c>
      <c r="C1529" s="1">
        <v>36866</v>
      </c>
      <c r="D1529">
        <v>13700</v>
      </c>
      <c r="E1529">
        <v>35</v>
      </c>
      <c r="F1529">
        <v>60</v>
      </c>
      <c r="G1529">
        <v>309</v>
      </c>
      <c r="H1529">
        <v>39</v>
      </c>
      <c r="I1529">
        <v>2280</v>
      </c>
      <c r="J1529">
        <v>2688</v>
      </c>
      <c r="K1529">
        <v>16423</v>
      </c>
      <c r="L1529">
        <v>0</v>
      </c>
      <c r="M1529">
        <v>5319</v>
      </c>
      <c r="N1529">
        <v>4072</v>
      </c>
      <c r="O1529">
        <v>74</v>
      </c>
      <c r="P1529">
        <v>9465</v>
      </c>
      <c r="Q1529">
        <v>2100</v>
      </c>
      <c r="R1529">
        <v>0</v>
      </c>
      <c r="S1529">
        <v>0</v>
      </c>
      <c r="T1529">
        <v>2100</v>
      </c>
      <c r="U1529">
        <v>6104</v>
      </c>
      <c r="V1529">
        <v>-2038</v>
      </c>
      <c r="W1529">
        <v>7043</v>
      </c>
      <c r="X1529">
        <v>4858</v>
      </c>
      <c r="Y1529">
        <v>0.56999999999999995</v>
      </c>
      <c r="Z1529">
        <v>70</v>
      </c>
      <c r="AA1529">
        <v>14143</v>
      </c>
      <c r="AB1529">
        <v>66</v>
      </c>
      <c r="AC1529">
        <v>84.34</v>
      </c>
    </row>
    <row r="1530" spans="1:29" x14ac:dyDescent="0.3">
      <c r="A1530">
        <v>2000</v>
      </c>
      <c r="B1530">
        <v>12</v>
      </c>
      <c r="C1530" s="1">
        <v>36867</v>
      </c>
      <c r="D1530">
        <v>13300</v>
      </c>
      <c r="E1530">
        <v>35</v>
      </c>
      <c r="F1530">
        <v>58</v>
      </c>
      <c r="G1530">
        <v>264</v>
      </c>
      <c r="H1530">
        <v>37</v>
      </c>
      <c r="I1530">
        <v>2310</v>
      </c>
      <c r="J1530">
        <v>2669</v>
      </c>
      <c r="K1530">
        <v>16004</v>
      </c>
      <c r="L1530">
        <v>0</v>
      </c>
      <c r="M1530">
        <v>5500</v>
      </c>
      <c r="N1530">
        <v>4017</v>
      </c>
      <c r="O1530">
        <v>70</v>
      </c>
      <c r="P1530">
        <v>9587</v>
      </c>
      <c r="Q1530">
        <v>2150</v>
      </c>
      <c r="R1530">
        <v>0</v>
      </c>
      <c r="S1530">
        <v>0</v>
      </c>
      <c r="T1530">
        <v>2150</v>
      </c>
      <c r="U1530">
        <v>5987</v>
      </c>
      <c r="V1530">
        <v>-2328</v>
      </c>
      <c r="W1530">
        <v>6746</v>
      </c>
      <c r="X1530">
        <v>4267</v>
      </c>
      <c r="Y1530">
        <v>0.59</v>
      </c>
      <c r="Z1530">
        <v>73</v>
      </c>
      <c r="AA1530">
        <v>13694</v>
      </c>
      <c r="AB1530">
        <v>69</v>
      </c>
      <c r="AC1530">
        <v>84.46</v>
      </c>
    </row>
    <row r="1531" spans="1:29" x14ac:dyDescent="0.3">
      <c r="A1531">
        <v>2000</v>
      </c>
      <c r="B1531">
        <v>12</v>
      </c>
      <c r="C1531" s="1">
        <v>36868</v>
      </c>
      <c r="D1531">
        <v>13200</v>
      </c>
      <c r="E1531">
        <v>41</v>
      </c>
      <c r="F1531">
        <v>56</v>
      </c>
      <c r="G1531">
        <v>279</v>
      </c>
      <c r="H1531">
        <v>35</v>
      </c>
      <c r="I1531">
        <v>2290</v>
      </c>
      <c r="J1531">
        <v>2660</v>
      </c>
      <c r="K1531">
        <v>15901</v>
      </c>
      <c r="L1531">
        <v>0</v>
      </c>
      <c r="M1531">
        <v>4994</v>
      </c>
      <c r="N1531">
        <v>4091</v>
      </c>
      <c r="O1531">
        <v>75</v>
      </c>
      <c r="P1531">
        <v>9160</v>
      </c>
      <c r="Q1531">
        <v>2150</v>
      </c>
      <c r="R1531">
        <v>0</v>
      </c>
      <c r="S1531">
        <v>0</v>
      </c>
      <c r="T1531">
        <v>2150</v>
      </c>
      <c r="U1531">
        <v>5958</v>
      </c>
      <c r="V1531">
        <v>-1940</v>
      </c>
      <c r="W1531">
        <v>6681</v>
      </c>
      <c r="X1531">
        <v>4591</v>
      </c>
      <c r="Y1531">
        <v>0.56999999999999995</v>
      </c>
      <c r="Z1531">
        <v>71</v>
      </c>
      <c r="AA1531">
        <v>13611</v>
      </c>
      <c r="AB1531">
        <v>66</v>
      </c>
      <c r="AC1531">
        <v>84.53</v>
      </c>
    </row>
    <row r="1532" spans="1:29" x14ac:dyDescent="0.3">
      <c r="A1532">
        <v>2000</v>
      </c>
      <c r="B1532">
        <v>12</v>
      </c>
      <c r="C1532" s="1">
        <v>36869</v>
      </c>
      <c r="D1532">
        <v>13100</v>
      </c>
      <c r="E1532">
        <v>39</v>
      </c>
      <c r="F1532">
        <v>54</v>
      </c>
      <c r="G1532">
        <v>278</v>
      </c>
      <c r="H1532">
        <v>35</v>
      </c>
      <c r="I1532">
        <v>2290</v>
      </c>
      <c r="J1532">
        <v>2657</v>
      </c>
      <c r="K1532">
        <v>15796</v>
      </c>
      <c r="L1532">
        <v>0</v>
      </c>
      <c r="M1532">
        <v>4498</v>
      </c>
      <c r="N1532">
        <v>4073</v>
      </c>
      <c r="O1532">
        <v>72</v>
      </c>
      <c r="P1532">
        <v>8643</v>
      </c>
      <c r="Q1532">
        <v>2150</v>
      </c>
      <c r="R1532">
        <v>0</v>
      </c>
      <c r="S1532">
        <v>0</v>
      </c>
      <c r="T1532">
        <v>2150</v>
      </c>
      <c r="U1532">
        <v>5928</v>
      </c>
      <c r="V1532">
        <v>-1455</v>
      </c>
      <c r="W1532">
        <v>6609</v>
      </c>
      <c r="X1532">
        <v>5003</v>
      </c>
      <c r="Y1532">
        <v>0.54</v>
      </c>
      <c r="Z1532">
        <v>68</v>
      </c>
      <c r="AA1532">
        <v>13506</v>
      </c>
      <c r="AB1532">
        <v>63</v>
      </c>
      <c r="AC1532">
        <v>84.54</v>
      </c>
    </row>
    <row r="1533" spans="1:29" x14ac:dyDescent="0.3">
      <c r="A1533">
        <v>2000</v>
      </c>
      <c r="B1533">
        <v>12</v>
      </c>
      <c r="C1533" s="1">
        <v>36870</v>
      </c>
      <c r="D1533">
        <v>12900</v>
      </c>
      <c r="E1533">
        <v>35</v>
      </c>
      <c r="F1533">
        <v>54</v>
      </c>
      <c r="G1533">
        <v>277</v>
      </c>
      <c r="H1533">
        <v>35</v>
      </c>
      <c r="I1533">
        <v>2280</v>
      </c>
      <c r="J1533">
        <v>2646</v>
      </c>
      <c r="K1533">
        <v>15581</v>
      </c>
      <c r="L1533">
        <v>0</v>
      </c>
      <c r="M1533">
        <v>3992</v>
      </c>
      <c r="N1533">
        <v>4077</v>
      </c>
      <c r="O1533">
        <v>85</v>
      </c>
      <c r="P1533">
        <v>8154</v>
      </c>
      <c r="Q1533">
        <v>2200</v>
      </c>
      <c r="R1533">
        <v>0</v>
      </c>
      <c r="S1533">
        <v>0</v>
      </c>
      <c r="T1533">
        <v>2200</v>
      </c>
      <c r="U1533">
        <v>5870</v>
      </c>
      <c r="V1533">
        <v>-1069</v>
      </c>
      <c r="W1533">
        <v>6449</v>
      </c>
      <c r="X1533">
        <v>5227</v>
      </c>
      <c r="Y1533">
        <v>0.52</v>
      </c>
      <c r="Z1533">
        <v>66</v>
      </c>
      <c r="AA1533">
        <v>13301</v>
      </c>
      <c r="AB1533">
        <v>61</v>
      </c>
      <c r="AC1533">
        <v>84.52</v>
      </c>
    </row>
    <row r="1534" spans="1:29" x14ac:dyDescent="0.3">
      <c r="A1534">
        <v>2000</v>
      </c>
      <c r="B1534">
        <v>12</v>
      </c>
      <c r="C1534" s="1">
        <v>36871</v>
      </c>
      <c r="D1534">
        <v>13000</v>
      </c>
      <c r="E1534">
        <v>35</v>
      </c>
      <c r="F1534">
        <v>54</v>
      </c>
      <c r="G1534">
        <v>281</v>
      </c>
      <c r="H1534">
        <v>35</v>
      </c>
      <c r="I1534">
        <v>2260</v>
      </c>
      <c r="J1534">
        <v>2630</v>
      </c>
      <c r="K1534">
        <v>15665</v>
      </c>
      <c r="L1534">
        <v>0</v>
      </c>
      <c r="M1534">
        <v>3991</v>
      </c>
      <c r="N1534">
        <v>4092</v>
      </c>
      <c r="O1534">
        <v>72</v>
      </c>
      <c r="P1534">
        <v>8155</v>
      </c>
      <c r="Q1534">
        <v>2200</v>
      </c>
      <c r="R1534">
        <v>1605</v>
      </c>
      <c r="S1534">
        <v>0</v>
      </c>
      <c r="T1534">
        <v>595</v>
      </c>
      <c r="U1534">
        <v>5899</v>
      </c>
      <c r="V1534">
        <v>-13</v>
      </c>
      <c r="W1534">
        <v>6969</v>
      </c>
      <c r="X1534">
        <v>6914</v>
      </c>
      <c r="Y1534">
        <v>0.52</v>
      </c>
      <c r="Z1534">
        <v>56</v>
      </c>
      <c r="AA1534">
        <v>13405</v>
      </c>
      <c r="AB1534">
        <v>48</v>
      </c>
      <c r="AC1534">
        <v>84.32</v>
      </c>
    </row>
    <row r="1535" spans="1:29" x14ac:dyDescent="0.3">
      <c r="A1535">
        <v>2000</v>
      </c>
      <c r="B1535">
        <v>12</v>
      </c>
      <c r="C1535" s="1">
        <v>36872</v>
      </c>
      <c r="D1535">
        <v>13100</v>
      </c>
      <c r="E1535">
        <v>35</v>
      </c>
      <c r="F1535">
        <v>61</v>
      </c>
      <c r="G1535">
        <v>284</v>
      </c>
      <c r="H1535">
        <v>33</v>
      </c>
      <c r="I1535">
        <v>2230</v>
      </c>
      <c r="J1535">
        <v>2608</v>
      </c>
      <c r="K1535">
        <v>15743</v>
      </c>
      <c r="L1535">
        <v>0</v>
      </c>
      <c r="M1535">
        <v>3997</v>
      </c>
      <c r="N1535">
        <v>4140</v>
      </c>
      <c r="O1535">
        <v>70</v>
      </c>
      <c r="P1535">
        <v>8207</v>
      </c>
      <c r="Q1535">
        <v>2200</v>
      </c>
      <c r="R1535">
        <v>1605</v>
      </c>
      <c r="S1535">
        <v>0</v>
      </c>
      <c r="T1535">
        <v>595</v>
      </c>
      <c r="U1535">
        <v>5928</v>
      </c>
      <c r="V1535">
        <v>-58</v>
      </c>
      <c r="W1535">
        <v>7040</v>
      </c>
      <c r="X1535">
        <v>6940</v>
      </c>
      <c r="Y1535">
        <v>0.52</v>
      </c>
      <c r="Z1535">
        <v>56</v>
      </c>
      <c r="AA1535">
        <v>13513</v>
      </c>
      <c r="AB1535">
        <v>49</v>
      </c>
      <c r="AC1535">
        <v>84.13</v>
      </c>
    </row>
    <row r="1536" spans="1:29" x14ac:dyDescent="0.3">
      <c r="A1536">
        <v>2000</v>
      </c>
      <c r="B1536">
        <v>12</v>
      </c>
      <c r="C1536" s="1">
        <v>36873</v>
      </c>
      <c r="D1536">
        <v>13200</v>
      </c>
      <c r="E1536">
        <v>30</v>
      </c>
      <c r="F1536">
        <v>77</v>
      </c>
      <c r="G1536">
        <v>278</v>
      </c>
      <c r="H1536">
        <v>33</v>
      </c>
      <c r="I1536">
        <v>2240</v>
      </c>
      <c r="J1536">
        <v>2628</v>
      </c>
      <c r="K1536">
        <v>15858</v>
      </c>
      <c r="L1536">
        <v>0</v>
      </c>
      <c r="M1536">
        <v>3955</v>
      </c>
      <c r="N1536">
        <v>4142</v>
      </c>
      <c r="O1536">
        <v>70</v>
      </c>
      <c r="P1536">
        <v>8167</v>
      </c>
      <c r="Q1536">
        <v>2200</v>
      </c>
      <c r="R1536">
        <v>2063</v>
      </c>
      <c r="S1536">
        <v>0</v>
      </c>
      <c r="T1536">
        <v>137</v>
      </c>
      <c r="U1536">
        <v>5958</v>
      </c>
      <c r="V1536">
        <v>329</v>
      </c>
      <c r="W1536">
        <v>7234</v>
      </c>
      <c r="X1536">
        <v>7554</v>
      </c>
      <c r="Y1536">
        <v>0.51</v>
      </c>
      <c r="Z1536">
        <v>52</v>
      </c>
      <c r="AA1536">
        <v>13618</v>
      </c>
      <c r="AB1536">
        <v>45</v>
      </c>
      <c r="AC1536">
        <v>83.9</v>
      </c>
    </row>
    <row r="1537" spans="1:29" x14ac:dyDescent="0.3">
      <c r="A1537">
        <v>2000</v>
      </c>
      <c r="B1537">
        <v>12</v>
      </c>
      <c r="C1537" s="1">
        <v>36874</v>
      </c>
      <c r="D1537">
        <v>13800</v>
      </c>
      <c r="E1537">
        <v>32</v>
      </c>
      <c r="F1537">
        <v>85</v>
      </c>
      <c r="G1537">
        <v>283</v>
      </c>
      <c r="H1537">
        <v>33</v>
      </c>
      <c r="I1537">
        <v>2230</v>
      </c>
      <c r="J1537">
        <v>2631</v>
      </c>
      <c r="K1537">
        <v>16463</v>
      </c>
      <c r="L1537">
        <v>0</v>
      </c>
      <c r="M1537">
        <v>4493</v>
      </c>
      <c r="N1537">
        <v>4146</v>
      </c>
      <c r="O1537">
        <v>67</v>
      </c>
      <c r="P1537">
        <v>8706</v>
      </c>
      <c r="Q1537">
        <v>2200</v>
      </c>
      <c r="R1537">
        <v>2980</v>
      </c>
      <c r="S1537">
        <v>0</v>
      </c>
      <c r="T1537">
        <v>-780</v>
      </c>
      <c r="U1537">
        <v>6133</v>
      </c>
      <c r="V1537">
        <v>565</v>
      </c>
      <c r="W1537">
        <v>7917</v>
      </c>
      <c r="X1537">
        <v>8537</v>
      </c>
      <c r="Y1537">
        <v>0.52</v>
      </c>
      <c r="Z1537">
        <v>48</v>
      </c>
      <c r="AA1537">
        <v>14233</v>
      </c>
      <c r="AB1537">
        <v>40</v>
      </c>
      <c r="AC1537">
        <v>83.6</v>
      </c>
    </row>
    <row r="1538" spans="1:29" x14ac:dyDescent="0.3">
      <c r="A1538">
        <v>2000</v>
      </c>
      <c r="B1538">
        <v>12</v>
      </c>
      <c r="C1538" s="1">
        <v>36875</v>
      </c>
      <c r="D1538">
        <v>14200</v>
      </c>
      <c r="E1538">
        <v>35</v>
      </c>
      <c r="F1538">
        <v>117</v>
      </c>
      <c r="G1538">
        <v>280</v>
      </c>
      <c r="H1538">
        <v>33</v>
      </c>
      <c r="I1538">
        <v>2230</v>
      </c>
      <c r="J1538">
        <v>2660</v>
      </c>
      <c r="K1538">
        <v>16895</v>
      </c>
      <c r="L1538">
        <v>0</v>
      </c>
      <c r="M1538">
        <v>4994</v>
      </c>
      <c r="N1538">
        <v>4150</v>
      </c>
      <c r="O1538">
        <v>58</v>
      </c>
      <c r="P1538">
        <v>9202</v>
      </c>
      <c r="Q1538">
        <v>2200</v>
      </c>
      <c r="R1538">
        <v>2980</v>
      </c>
      <c r="S1538">
        <v>0</v>
      </c>
      <c r="T1538">
        <v>-780</v>
      </c>
      <c r="U1538">
        <v>6251</v>
      </c>
      <c r="V1538">
        <v>215</v>
      </c>
      <c r="W1538">
        <v>8203</v>
      </c>
      <c r="X1538">
        <v>8473</v>
      </c>
      <c r="Y1538">
        <v>0.54</v>
      </c>
      <c r="Z1538">
        <v>50</v>
      </c>
      <c r="AA1538">
        <v>14665</v>
      </c>
      <c r="AB1538">
        <v>42</v>
      </c>
      <c r="AC1538">
        <v>83.32</v>
      </c>
    </row>
    <row r="1539" spans="1:29" x14ac:dyDescent="0.3">
      <c r="A1539">
        <v>2000</v>
      </c>
      <c r="B1539">
        <v>12</v>
      </c>
      <c r="C1539" s="1">
        <v>36876</v>
      </c>
      <c r="D1539">
        <v>14900</v>
      </c>
      <c r="E1539">
        <v>35</v>
      </c>
      <c r="F1539">
        <v>155</v>
      </c>
      <c r="G1539">
        <v>276</v>
      </c>
      <c r="H1539">
        <v>33</v>
      </c>
      <c r="I1539">
        <v>2230</v>
      </c>
      <c r="J1539">
        <v>2694</v>
      </c>
      <c r="K1539">
        <v>17629</v>
      </c>
      <c r="L1539">
        <v>0</v>
      </c>
      <c r="M1539">
        <v>5490</v>
      </c>
      <c r="N1539">
        <v>4157</v>
      </c>
      <c r="O1539">
        <v>53</v>
      </c>
      <c r="P1539">
        <v>9700</v>
      </c>
      <c r="Q1539">
        <v>2200</v>
      </c>
      <c r="R1539">
        <v>1375</v>
      </c>
      <c r="S1539">
        <v>0</v>
      </c>
      <c r="T1539">
        <v>825</v>
      </c>
      <c r="U1539">
        <v>6456</v>
      </c>
      <c r="V1539">
        <v>-1087</v>
      </c>
      <c r="W1539">
        <v>8248</v>
      </c>
      <c r="X1539">
        <v>7104</v>
      </c>
      <c r="Y1539">
        <v>0.55000000000000004</v>
      </c>
      <c r="Z1539">
        <v>60</v>
      </c>
      <c r="AA1539">
        <v>15399</v>
      </c>
      <c r="AB1539">
        <v>54</v>
      </c>
      <c r="AC1539">
        <v>83.17</v>
      </c>
    </row>
    <row r="1540" spans="1:29" x14ac:dyDescent="0.3">
      <c r="A1540">
        <v>2000</v>
      </c>
      <c r="B1540">
        <v>12</v>
      </c>
      <c r="C1540" s="1">
        <v>36877</v>
      </c>
      <c r="D1540">
        <v>15900</v>
      </c>
      <c r="E1540">
        <v>35</v>
      </c>
      <c r="F1540">
        <v>116</v>
      </c>
      <c r="G1540">
        <v>275</v>
      </c>
      <c r="H1540">
        <v>33</v>
      </c>
      <c r="I1540">
        <v>2200</v>
      </c>
      <c r="J1540">
        <v>2624</v>
      </c>
      <c r="K1540">
        <v>18559</v>
      </c>
      <c r="L1540">
        <v>0</v>
      </c>
      <c r="M1540">
        <v>5871</v>
      </c>
      <c r="N1540">
        <v>4153</v>
      </c>
      <c r="O1540">
        <v>53</v>
      </c>
      <c r="P1540">
        <v>10077</v>
      </c>
      <c r="Q1540">
        <v>2200</v>
      </c>
      <c r="R1540">
        <v>1375</v>
      </c>
      <c r="S1540">
        <v>0</v>
      </c>
      <c r="T1540">
        <v>825</v>
      </c>
      <c r="U1540">
        <v>6749</v>
      </c>
      <c r="V1540">
        <v>-1240</v>
      </c>
      <c r="W1540">
        <v>8955</v>
      </c>
      <c r="X1540">
        <v>7657</v>
      </c>
      <c r="Y1540">
        <v>0.54</v>
      </c>
      <c r="Z1540">
        <v>59</v>
      </c>
      <c r="AA1540">
        <v>16359</v>
      </c>
      <c r="AB1540">
        <v>53</v>
      </c>
      <c r="AC1540">
        <v>82.98</v>
      </c>
    </row>
    <row r="1541" spans="1:29" x14ac:dyDescent="0.3">
      <c r="A1541">
        <v>2000</v>
      </c>
      <c r="B1541">
        <v>12</v>
      </c>
      <c r="C1541" s="1">
        <v>36878</v>
      </c>
      <c r="D1541">
        <v>15600</v>
      </c>
      <c r="E1541">
        <v>42</v>
      </c>
      <c r="F1541">
        <v>96</v>
      </c>
      <c r="G1541">
        <v>277</v>
      </c>
      <c r="H1541">
        <v>32</v>
      </c>
      <c r="I1541">
        <v>2190</v>
      </c>
      <c r="J1541">
        <v>2595</v>
      </c>
      <c r="K1541">
        <v>18237</v>
      </c>
      <c r="L1541">
        <v>16</v>
      </c>
      <c r="M1541">
        <v>5696</v>
      </c>
      <c r="N1541">
        <v>4146</v>
      </c>
      <c r="O1541">
        <v>46</v>
      </c>
      <c r="P1541">
        <v>9904</v>
      </c>
      <c r="Q1541">
        <v>2150</v>
      </c>
      <c r="R1541">
        <v>917</v>
      </c>
      <c r="S1541">
        <v>0</v>
      </c>
      <c r="T1541">
        <v>1233</v>
      </c>
      <c r="U1541">
        <v>6661</v>
      </c>
      <c r="V1541">
        <v>-1450</v>
      </c>
      <c r="W1541">
        <v>8636</v>
      </c>
      <c r="X1541">
        <v>7100</v>
      </c>
      <c r="Y1541">
        <v>0.54</v>
      </c>
      <c r="Z1541">
        <v>61</v>
      </c>
      <c r="AA1541">
        <v>16047</v>
      </c>
      <c r="AB1541">
        <v>56</v>
      </c>
      <c r="AC1541">
        <v>82.85</v>
      </c>
    </row>
    <row r="1542" spans="1:29" x14ac:dyDescent="0.3">
      <c r="A1542">
        <v>2000</v>
      </c>
      <c r="B1542">
        <v>12</v>
      </c>
      <c r="C1542" s="1">
        <v>36879</v>
      </c>
      <c r="D1542">
        <v>14600</v>
      </c>
      <c r="E1542">
        <v>51</v>
      </c>
      <c r="F1542">
        <v>89</v>
      </c>
      <c r="G1542">
        <v>277</v>
      </c>
      <c r="H1542">
        <v>32</v>
      </c>
      <c r="I1542">
        <v>2180</v>
      </c>
      <c r="J1542">
        <v>2578</v>
      </c>
      <c r="K1542">
        <v>17229</v>
      </c>
      <c r="L1542">
        <v>32</v>
      </c>
      <c r="M1542">
        <v>5625</v>
      </c>
      <c r="N1542">
        <v>4163</v>
      </c>
      <c r="O1542">
        <v>43</v>
      </c>
      <c r="P1542">
        <v>9863</v>
      </c>
      <c r="Q1542">
        <v>2150</v>
      </c>
      <c r="R1542">
        <v>0</v>
      </c>
      <c r="S1542">
        <v>0</v>
      </c>
      <c r="T1542">
        <v>2150</v>
      </c>
      <c r="U1542">
        <v>6368</v>
      </c>
      <c r="V1542">
        <v>-2315</v>
      </c>
      <c r="W1542">
        <v>7681</v>
      </c>
      <c r="X1542">
        <v>5216</v>
      </c>
      <c r="Y1542">
        <v>0.56999999999999995</v>
      </c>
      <c r="Z1542">
        <v>70</v>
      </c>
      <c r="AA1542">
        <v>15049</v>
      </c>
      <c r="AB1542">
        <v>65</v>
      </c>
      <c r="AC1542">
        <v>82.92</v>
      </c>
    </row>
    <row r="1543" spans="1:29" x14ac:dyDescent="0.3">
      <c r="A1543">
        <v>2000</v>
      </c>
      <c r="B1543">
        <v>12</v>
      </c>
      <c r="C1543" s="1">
        <v>36880</v>
      </c>
      <c r="D1543">
        <v>13900</v>
      </c>
      <c r="E1543">
        <v>60</v>
      </c>
      <c r="F1543">
        <v>82</v>
      </c>
      <c r="G1543">
        <v>278</v>
      </c>
      <c r="H1543">
        <v>37</v>
      </c>
      <c r="I1543">
        <v>2180</v>
      </c>
      <c r="J1543">
        <v>2577</v>
      </c>
      <c r="K1543">
        <v>16537</v>
      </c>
      <c r="L1543">
        <v>30</v>
      </c>
      <c r="M1543">
        <v>6400</v>
      </c>
      <c r="N1543">
        <v>4188</v>
      </c>
      <c r="O1543">
        <v>34</v>
      </c>
      <c r="P1543">
        <v>10652</v>
      </c>
      <c r="Q1543">
        <v>2150</v>
      </c>
      <c r="R1543">
        <v>0</v>
      </c>
      <c r="S1543">
        <v>0</v>
      </c>
      <c r="T1543">
        <v>2150</v>
      </c>
      <c r="U1543">
        <v>6163</v>
      </c>
      <c r="V1543">
        <v>-3310</v>
      </c>
      <c r="W1543">
        <v>7195</v>
      </c>
      <c r="X1543">
        <v>3735</v>
      </c>
      <c r="Y1543">
        <v>0.64</v>
      </c>
      <c r="Z1543">
        <v>77</v>
      </c>
      <c r="AA1543">
        <v>14357</v>
      </c>
      <c r="AB1543">
        <v>74</v>
      </c>
      <c r="AC1543">
        <v>83.21</v>
      </c>
    </row>
    <row r="1544" spans="1:29" x14ac:dyDescent="0.3">
      <c r="A1544">
        <v>2000</v>
      </c>
      <c r="B1544">
        <v>12</v>
      </c>
      <c r="C1544" s="1">
        <v>36881</v>
      </c>
      <c r="D1544">
        <v>13500</v>
      </c>
      <c r="E1544">
        <v>60</v>
      </c>
      <c r="F1544">
        <v>77</v>
      </c>
      <c r="G1544">
        <v>277</v>
      </c>
      <c r="H1544">
        <v>37</v>
      </c>
      <c r="I1544">
        <v>2210</v>
      </c>
      <c r="J1544">
        <v>2601</v>
      </c>
      <c r="K1544">
        <v>16161</v>
      </c>
      <c r="L1544">
        <v>31</v>
      </c>
      <c r="M1544">
        <v>6994</v>
      </c>
      <c r="N1544">
        <v>4169</v>
      </c>
      <c r="O1544">
        <v>31</v>
      </c>
      <c r="P1544">
        <v>11225</v>
      </c>
      <c r="Q1544">
        <v>2100</v>
      </c>
      <c r="R1544">
        <v>0</v>
      </c>
      <c r="S1544">
        <v>0</v>
      </c>
      <c r="T1544">
        <v>2100</v>
      </c>
      <c r="U1544">
        <v>6046</v>
      </c>
      <c r="V1544">
        <v>-3944</v>
      </c>
      <c r="W1544">
        <v>6926</v>
      </c>
      <c r="X1544">
        <v>2836</v>
      </c>
      <c r="Y1544">
        <v>0.69</v>
      </c>
      <c r="Z1544">
        <v>82</v>
      </c>
      <c r="AA1544">
        <v>13951</v>
      </c>
      <c r="AB1544">
        <v>80</v>
      </c>
      <c r="AC1544">
        <v>83.66</v>
      </c>
    </row>
    <row r="1545" spans="1:29" x14ac:dyDescent="0.3">
      <c r="A1545">
        <v>2000</v>
      </c>
      <c r="B1545">
        <v>12</v>
      </c>
      <c r="C1545" s="1">
        <v>36882</v>
      </c>
      <c r="D1545">
        <v>13300</v>
      </c>
      <c r="E1545">
        <v>60</v>
      </c>
      <c r="F1545">
        <v>70</v>
      </c>
      <c r="G1545">
        <v>275</v>
      </c>
      <c r="H1545">
        <v>35</v>
      </c>
      <c r="I1545">
        <v>2230</v>
      </c>
      <c r="J1545">
        <v>2610</v>
      </c>
      <c r="K1545">
        <v>15970</v>
      </c>
      <c r="L1545">
        <v>29</v>
      </c>
      <c r="M1545">
        <v>4497</v>
      </c>
      <c r="N1545">
        <v>4152</v>
      </c>
      <c r="O1545">
        <v>32</v>
      </c>
      <c r="P1545">
        <v>8710</v>
      </c>
      <c r="Q1545">
        <v>2100</v>
      </c>
      <c r="R1545">
        <v>0</v>
      </c>
      <c r="S1545">
        <v>0</v>
      </c>
      <c r="T1545">
        <v>2100</v>
      </c>
      <c r="U1545">
        <v>4069</v>
      </c>
      <c r="V1545">
        <v>-3397</v>
      </c>
      <c r="W1545">
        <v>8703</v>
      </c>
      <c r="X1545">
        <v>5160</v>
      </c>
      <c r="Y1545">
        <v>0.54</v>
      </c>
      <c r="Z1545">
        <v>68</v>
      </c>
      <c r="AA1545">
        <v>13740</v>
      </c>
      <c r="AB1545">
        <v>62</v>
      </c>
      <c r="AC1545">
        <v>83.7</v>
      </c>
    </row>
    <row r="1546" spans="1:29" x14ac:dyDescent="0.3">
      <c r="A1546">
        <v>2000</v>
      </c>
      <c r="B1546">
        <v>12</v>
      </c>
      <c r="C1546" s="1">
        <v>36883</v>
      </c>
      <c r="D1546">
        <v>13300</v>
      </c>
      <c r="E1546">
        <v>60</v>
      </c>
      <c r="F1546">
        <v>71</v>
      </c>
      <c r="G1546">
        <v>275</v>
      </c>
      <c r="H1546">
        <v>36</v>
      </c>
      <c r="I1546">
        <v>2210</v>
      </c>
      <c r="J1546">
        <v>2592</v>
      </c>
      <c r="K1546">
        <v>15952</v>
      </c>
      <c r="L1546">
        <v>28</v>
      </c>
      <c r="M1546">
        <v>3989</v>
      </c>
      <c r="N1546">
        <v>3707</v>
      </c>
      <c r="O1546">
        <v>34</v>
      </c>
      <c r="P1546">
        <v>7758</v>
      </c>
      <c r="Q1546">
        <v>2050</v>
      </c>
      <c r="R1546">
        <v>0</v>
      </c>
      <c r="S1546">
        <v>0</v>
      </c>
      <c r="T1546">
        <v>2050</v>
      </c>
      <c r="U1546">
        <v>2598</v>
      </c>
      <c r="V1546">
        <v>-3901</v>
      </c>
      <c r="W1546">
        <v>10188</v>
      </c>
      <c r="X1546">
        <v>6144</v>
      </c>
      <c r="Y1546">
        <v>0.48</v>
      </c>
      <c r="Z1546">
        <v>61</v>
      </c>
      <c r="AA1546">
        <v>13742</v>
      </c>
      <c r="AB1546">
        <v>55</v>
      </c>
      <c r="AC1546">
        <v>83.62</v>
      </c>
    </row>
    <row r="1547" spans="1:29" x14ac:dyDescent="0.3">
      <c r="A1547">
        <v>2000</v>
      </c>
      <c r="B1547">
        <v>12</v>
      </c>
      <c r="C1547" s="1">
        <v>36884</v>
      </c>
      <c r="D1547">
        <v>13300</v>
      </c>
      <c r="E1547">
        <v>60</v>
      </c>
      <c r="F1547">
        <v>71</v>
      </c>
      <c r="G1547">
        <v>277</v>
      </c>
      <c r="H1547">
        <v>37</v>
      </c>
      <c r="I1547">
        <v>2190</v>
      </c>
      <c r="J1547">
        <v>2575</v>
      </c>
      <c r="K1547">
        <v>15935</v>
      </c>
      <c r="L1547">
        <v>28</v>
      </c>
      <c r="M1547">
        <v>3996</v>
      </c>
      <c r="N1547">
        <v>3501</v>
      </c>
      <c r="O1547">
        <v>30</v>
      </c>
      <c r="P1547">
        <v>7555</v>
      </c>
      <c r="Q1547">
        <v>2050</v>
      </c>
      <c r="R1547">
        <v>0</v>
      </c>
      <c r="S1547">
        <v>0</v>
      </c>
      <c r="T1547">
        <v>2050</v>
      </c>
      <c r="U1547">
        <v>2598</v>
      </c>
      <c r="V1547">
        <v>-3714</v>
      </c>
      <c r="W1547">
        <v>10188</v>
      </c>
      <c r="X1547">
        <v>6330</v>
      </c>
      <c r="Y1547">
        <v>0.47</v>
      </c>
      <c r="Z1547">
        <v>60</v>
      </c>
      <c r="AA1547">
        <v>13745</v>
      </c>
      <c r="AB1547">
        <v>54</v>
      </c>
      <c r="AC1547">
        <v>83.53</v>
      </c>
    </row>
    <row r="1548" spans="1:29" x14ac:dyDescent="0.3">
      <c r="A1548">
        <v>2000</v>
      </c>
      <c r="B1548">
        <v>12</v>
      </c>
      <c r="C1548" s="1">
        <v>36885</v>
      </c>
      <c r="D1548">
        <v>13400</v>
      </c>
      <c r="E1548">
        <v>60</v>
      </c>
      <c r="F1548">
        <v>69</v>
      </c>
      <c r="G1548">
        <v>277</v>
      </c>
      <c r="H1548">
        <v>39</v>
      </c>
      <c r="I1548">
        <v>2170</v>
      </c>
      <c r="J1548">
        <v>2555</v>
      </c>
      <c r="K1548">
        <v>16015</v>
      </c>
      <c r="L1548">
        <v>29</v>
      </c>
      <c r="M1548">
        <v>3994</v>
      </c>
      <c r="N1548">
        <v>3501</v>
      </c>
      <c r="O1548">
        <v>29</v>
      </c>
      <c r="P1548">
        <v>7553</v>
      </c>
      <c r="Q1548">
        <v>2000</v>
      </c>
      <c r="R1548">
        <v>0</v>
      </c>
      <c r="S1548">
        <v>0</v>
      </c>
      <c r="T1548">
        <v>2000</v>
      </c>
      <c r="U1548">
        <v>2611</v>
      </c>
      <c r="V1548">
        <v>-3687</v>
      </c>
      <c r="W1548">
        <v>10289</v>
      </c>
      <c r="X1548">
        <v>6462</v>
      </c>
      <c r="Y1548">
        <v>0.47</v>
      </c>
      <c r="Z1548">
        <v>60</v>
      </c>
      <c r="AA1548">
        <v>13845</v>
      </c>
      <c r="AB1548">
        <v>53</v>
      </c>
      <c r="AC1548">
        <v>83.43</v>
      </c>
    </row>
    <row r="1549" spans="1:29" x14ac:dyDescent="0.3">
      <c r="A1549">
        <v>2000</v>
      </c>
      <c r="B1549">
        <v>12</v>
      </c>
      <c r="C1549" s="1">
        <v>36886</v>
      </c>
      <c r="D1549">
        <v>13400</v>
      </c>
      <c r="E1549">
        <v>53</v>
      </c>
      <c r="F1549">
        <v>67</v>
      </c>
      <c r="G1549">
        <v>277</v>
      </c>
      <c r="H1549">
        <v>39</v>
      </c>
      <c r="I1549">
        <v>2170</v>
      </c>
      <c r="J1549">
        <v>2553</v>
      </c>
      <c r="K1549">
        <v>16006</v>
      </c>
      <c r="L1549">
        <v>28</v>
      </c>
      <c r="M1549">
        <v>3998</v>
      </c>
      <c r="N1549">
        <v>3620</v>
      </c>
      <c r="O1549">
        <v>30</v>
      </c>
      <c r="P1549">
        <v>7676</v>
      </c>
      <c r="Q1549">
        <v>2000</v>
      </c>
      <c r="R1549">
        <v>0</v>
      </c>
      <c r="S1549">
        <v>0</v>
      </c>
      <c r="T1549">
        <v>2000</v>
      </c>
      <c r="U1549">
        <v>3971</v>
      </c>
      <c r="V1549">
        <v>-2452</v>
      </c>
      <c r="W1549">
        <v>8922</v>
      </c>
      <c r="X1549">
        <v>6330</v>
      </c>
      <c r="Y1549">
        <v>0.48</v>
      </c>
      <c r="Z1549">
        <v>60</v>
      </c>
      <c r="AA1549">
        <v>13836</v>
      </c>
      <c r="AB1549">
        <v>54</v>
      </c>
      <c r="AC1549">
        <v>83.35</v>
      </c>
    </row>
    <row r="1550" spans="1:29" x14ac:dyDescent="0.3">
      <c r="A1550">
        <v>2000</v>
      </c>
      <c r="B1550">
        <v>12</v>
      </c>
      <c r="C1550" s="1">
        <v>36887</v>
      </c>
      <c r="D1550">
        <v>13200</v>
      </c>
      <c r="E1550">
        <v>54</v>
      </c>
      <c r="F1550">
        <v>65</v>
      </c>
      <c r="G1550">
        <v>277</v>
      </c>
      <c r="H1550">
        <v>39</v>
      </c>
      <c r="I1550">
        <v>2180</v>
      </c>
      <c r="J1550">
        <v>2561</v>
      </c>
      <c r="K1550">
        <v>15815</v>
      </c>
      <c r="L1550">
        <v>28</v>
      </c>
      <c r="M1550">
        <v>4390</v>
      </c>
      <c r="N1550">
        <v>4157</v>
      </c>
      <c r="O1550">
        <v>31</v>
      </c>
      <c r="P1550">
        <v>8606</v>
      </c>
      <c r="Q1550">
        <v>1950</v>
      </c>
      <c r="R1550">
        <v>0</v>
      </c>
      <c r="S1550">
        <v>0</v>
      </c>
      <c r="T1550">
        <v>1950</v>
      </c>
      <c r="U1550">
        <v>5958</v>
      </c>
      <c r="V1550">
        <v>-1355</v>
      </c>
      <c r="W1550">
        <v>6750</v>
      </c>
      <c r="X1550">
        <v>5259</v>
      </c>
      <c r="Y1550">
        <v>0.54</v>
      </c>
      <c r="Z1550">
        <v>67</v>
      </c>
      <c r="AA1550">
        <v>13635</v>
      </c>
      <c r="AB1550">
        <v>61</v>
      </c>
      <c r="AC1550">
        <v>83.39</v>
      </c>
    </row>
    <row r="1551" spans="1:29" x14ac:dyDescent="0.3">
      <c r="A1551">
        <v>2000</v>
      </c>
      <c r="B1551">
        <v>12</v>
      </c>
      <c r="C1551" s="1">
        <v>36888</v>
      </c>
      <c r="D1551">
        <v>13100</v>
      </c>
      <c r="E1551">
        <v>60</v>
      </c>
      <c r="F1551">
        <v>63</v>
      </c>
      <c r="G1551">
        <v>276</v>
      </c>
      <c r="H1551">
        <v>39</v>
      </c>
      <c r="I1551">
        <v>2170</v>
      </c>
      <c r="J1551">
        <v>2548</v>
      </c>
      <c r="K1551">
        <v>15708</v>
      </c>
      <c r="L1551">
        <v>27</v>
      </c>
      <c r="M1551">
        <v>4898</v>
      </c>
      <c r="N1551">
        <v>4141</v>
      </c>
      <c r="O1551">
        <v>30</v>
      </c>
      <c r="P1551">
        <v>9096</v>
      </c>
      <c r="Q1551">
        <v>1950</v>
      </c>
      <c r="R1551">
        <v>0</v>
      </c>
      <c r="S1551">
        <v>0</v>
      </c>
      <c r="T1551">
        <v>1950</v>
      </c>
      <c r="U1551">
        <v>5928</v>
      </c>
      <c r="V1551">
        <v>-1887</v>
      </c>
      <c r="W1551">
        <v>6686</v>
      </c>
      <c r="X1551">
        <v>4662</v>
      </c>
      <c r="Y1551">
        <v>0.57999999999999996</v>
      </c>
      <c r="Z1551">
        <v>70</v>
      </c>
      <c r="AA1551">
        <v>13538</v>
      </c>
      <c r="AB1551">
        <v>66</v>
      </c>
      <c r="AC1551">
        <v>83.51</v>
      </c>
    </row>
    <row r="1552" spans="1:29" x14ac:dyDescent="0.3">
      <c r="A1552">
        <v>2000</v>
      </c>
      <c r="B1552">
        <v>12</v>
      </c>
      <c r="C1552" s="1">
        <v>36889</v>
      </c>
      <c r="D1552">
        <v>13000</v>
      </c>
      <c r="E1552">
        <v>60</v>
      </c>
      <c r="F1552">
        <v>61</v>
      </c>
      <c r="G1552">
        <v>276</v>
      </c>
      <c r="H1552">
        <v>37</v>
      </c>
      <c r="I1552">
        <v>2150</v>
      </c>
      <c r="J1552">
        <v>2524</v>
      </c>
      <c r="K1552">
        <v>15584</v>
      </c>
      <c r="L1552">
        <v>28</v>
      </c>
      <c r="M1552">
        <v>5298</v>
      </c>
      <c r="N1552">
        <v>4127</v>
      </c>
      <c r="O1552">
        <v>30</v>
      </c>
      <c r="P1552">
        <v>9483</v>
      </c>
      <c r="Q1552">
        <v>1900</v>
      </c>
      <c r="R1552">
        <v>0</v>
      </c>
      <c r="S1552">
        <v>0</v>
      </c>
      <c r="T1552">
        <v>1900</v>
      </c>
      <c r="U1552">
        <v>5899</v>
      </c>
      <c r="V1552">
        <v>-2295</v>
      </c>
      <c r="W1552">
        <v>6629</v>
      </c>
      <c r="X1552">
        <v>4201</v>
      </c>
      <c r="Y1552">
        <v>0.6</v>
      </c>
      <c r="Z1552">
        <v>73</v>
      </c>
      <c r="AA1552">
        <v>13434</v>
      </c>
      <c r="AB1552">
        <v>69</v>
      </c>
      <c r="AC1552">
        <v>83.69</v>
      </c>
    </row>
    <row r="1553" spans="1:29" x14ac:dyDescent="0.3">
      <c r="A1553">
        <v>2000</v>
      </c>
      <c r="B1553">
        <v>12</v>
      </c>
      <c r="C1553" s="1">
        <v>36890</v>
      </c>
      <c r="D1553">
        <v>12900</v>
      </c>
      <c r="E1553">
        <v>60</v>
      </c>
      <c r="F1553">
        <v>61</v>
      </c>
      <c r="G1553">
        <v>276</v>
      </c>
      <c r="H1553">
        <v>35</v>
      </c>
      <c r="I1553">
        <v>2130</v>
      </c>
      <c r="J1553">
        <v>2502</v>
      </c>
      <c r="K1553">
        <v>15462</v>
      </c>
      <c r="L1553">
        <v>28</v>
      </c>
      <c r="M1553">
        <v>5491</v>
      </c>
      <c r="N1553">
        <v>4125</v>
      </c>
      <c r="O1553">
        <v>34</v>
      </c>
      <c r="P1553">
        <v>9678</v>
      </c>
      <c r="Q1553">
        <v>1850</v>
      </c>
      <c r="R1553">
        <v>0</v>
      </c>
      <c r="S1553">
        <v>0</v>
      </c>
      <c r="T1553">
        <v>1850</v>
      </c>
      <c r="U1553">
        <v>5870</v>
      </c>
      <c r="V1553">
        <v>-2509</v>
      </c>
      <c r="W1553">
        <v>6572</v>
      </c>
      <c r="X1553">
        <v>3934</v>
      </c>
      <c r="Y1553">
        <v>0.62</v>
      </c>
      <c r="Z1553">
        <v>75</v>
      </c>
      <c r="AA1553">
        <v>13332</v>
      </c>
      <c r="AB1553">
        <v>70</v>
      </c>
      <c r="AC1553">
        <v>83.9</v>
      </c>
    </row>
    <row r="1554" spans="1:29" x14ac:dyDescent="0.3">
      <c r="A1554">
        <v>2000</v>
      </c>
      <c r="B1554">
        <v>12</v>
      </c>
      <c r="C1554" s="1">
        <v>36891</v>
      </c>
      <c r="D1554">
        <v>13000</v>
      </c>
      <c r="E1554">
        <v>60</v>
      </c>
      <c r="F1554">
        <v>60</v>
      </c>
      <c r="G1554">
        <v>277</v>
      </c>
      <c r="H1554">
        <v>35</v>
      </c>
      <c r="I1554">
        <v>2100</v>
      </c>
      <c r="J1554">
        <v>2472</v>
      </c>
      <c r="K1554">
        <v>15532</v>
      </c>
      <c r="L1554">
        <v>27</v>
      </c>
      <c r="M1554">
        <v>5498</v>
      </c>
      <c r="N1554">
        <v>4141</v>
      </c>
      <c r="O1554">
        <v>30</v>
      </c>
      <c r="P1554">
        <v>9696</v>
      </c>
      <c r="Q1554">
        <v>1800</v>
      </c>
      <c r="R1554">
        <v>0</v>
      </c>
      <c r="S1554">
        <v>0</v>
      </c>
      <c r="T1554">
        <v>1800</v>
      </c>
      <c r="U1554">
        <v>5899</v>
      </c>
      <c r="V1554">
        <v>-2495</v>
      </c>
      <c r="W1554">
        <v>6657</v>
      </c>
      <c r="X1554">
        <v>4036</v>
      </c>
      <c r="Y1554">
        <v>0.62</v>
      </c>
      <c r="Z1554">
        <v>74</v>
      </c>
      <c r="AA1554">
        <v>13432</v>
      </c>
      <c r="AB1554">
        <v>70</v>
      </c>
      <c r="AC1554">
        <v>84.08</v>
      </c>
    </row>
    <row r="1555" spans="1:29" x14ac:dyDescent="0.3">
      <c r="A1555">
        <v>2001</v>
      </c>
      <c r="B1555">
        <v>1</v>
      </c>
      <c r="C1555" s="1">
        <v>36892</v>
      </c>
      <c r="D1555">
        <v>13000</v>
      </c>
      <c r="E1555">
        <v>60</v>
      </c>
      <c r="F1555">
        <v>60</v>
      </c>
      <c r="G1555">
        <v>278</v>
      </c>
      <c r="H1555">
        <v>35</v>
      </c>
      <c r="I1555">
        <v>2090</v>
      </c>
      <c r="J1555">
        <v>2463</v>
      </c>
      <c r="K1555">
        <v>15523</v>
      </c>
      <c r="L1555">
        <v>29</v>
      </c>
      <c r="M1555">
        <v>5499</v>
      </c>
      <c r="N1555">
        <v>4116</v>
      </c>
      <c r="O1555">
        <v>30</v>
      </c>
      <c r="P1555">
        <v>9674</v>
      </c>
      <c r="Q1555">
        <v>1700</v>
      </c>
      <c r="R1555">
        <v>0</v>
      </c>
      <c r="S1555">
        <v>0</v>
      </c>
      <c r="T1555">
        <v>1700</v>
      </c>
      <c r="U1555">
        <v>5899</v>
      </c>
      <c r="V1555">
        <v>-2417</v>
      </c>
      <c r="W1555">
        <v>6685</v>
      </c>
      <c r="X1555">
        <v>4149</v>
      </c>
      <c r="Y1555">
        <v>0.62</v>
      </c>
      <c r="Z1555">
        <v>73</v>
      </c>
      <c r="AA1555">
        <v>13433</v>
      </c>
      <c r="AB1555">
        <v>69</v>
      </c>
      <c r="AC1555">
        <v>84.24</v>
      </c>
    </row>
    <row r="1556" spans="1:29" x14ac:dyDescent="0.3">
      <c r="A1556">
        <v>2001</v>
      </c>
      <c r="B1556">
        <v>1</v>
      </c>
      <c r="C1556" s="1">
        <v>36893</v>
      </c>
      <c r="D1556">
        <v>13100</v>
      </c>
      <c r="E1556">
        <v>56</v>
      </c>
      <c r="F1556">
        <v>59</v>
      </c>
      <c r="G1556">
        <v>278</v>
      </c>
      <c r="H1556">
        <v>35</v>
      </c>
      <c r="I1556">
        <v>2070</v>
      </c>
      <c r="J1556">
        <v>2442</v>
      </c>
      <c r="K1556">
        <v>15598</v>
      </c>
      <c r="L1556">
        <v>5</v>
      </c>
      <c r="M1556">
        <v>5165</v>
      </c>
      <c r="N1556">
        <v>3941</v>
      </c>
      <c r="O1556">
        <v>30</v>
      </c>
      <c r="P1556">
        <v>9141</v>
      </c>
      <c r="Q1556">
        <v>1650</v>
      </c>
      <c r="R1556">
        <v>0</v>
      </c>
      <c r="S1556">
        <v>0</v>
      </c>
      <c r="T1556">
        <v>1650</v>
      </c>
      <c r="U1556">
        <v>5928</v>
      </c>
      <c r="V1556">
        <v>-1843</v>
      </c>
      <c r="W1556">
        <v>6766</v>
      </c>
      <c r="X1556">
        <v>4807</v>
      </c>
      <c r="Y1556">
        <v>0.57999999999999996</v>
      </c>
      <c r="Z1556">
        <v>69</v>
      </c>
      <c r="AA1556">
        <v>13528</v>
      </c>
      <c r="AB1556">
        <v>64</v>
      </c>
      <c r="AC1556">
        <v>84.29</v>
      </c>
    </row>
    <row r="1557" spans="1:29" x14ac:dyDescent="0.3">
      <c r="A1557">
        <v>2001</v>
      </c>
      <c r="B1557">
        <v>1</v>
      </c>
      <c r="C1557" s="1">
        <v>36894</v>
      </c>
      <c r="D1557">
        <v>12900</v>
      </c>
      <c r="E1557">
        <v>46</v>
      </c>
      <c r="F1557">
        <v>60</v>
      </c>
      <c r="G1557">
        <v>277</v>
      </c>
      <c r="H1557">
        <v>35</v>
      </c>
      <c r="I1557">
        <v>2040</v>
      </c>
      <c r="J1557">
        <v>2412</v>
      </c>
      <c r="K1557">
        <v>15358</v>
      </c>
      <c r="L1557">
        <v>5</v>
      </c>
      <c r="M1557">
        <v>4474</v>
      </c>
      <c r="N1557">
        <v>4113</v>
      </c>
      <c r="O1557">
        <v>33</v>
      </c>
      <c r="P1557">
        <v>8625</v>
      </c>
      <c r="Q1557">
        <v>1600</v>
      </c>
      <c r="R1557">
        <v>0</v>
      </c>
      <c r="S1557">
        <v>0</v>
      </c>
      <c r="T1557">
        <v>1600</v>
      </c>
      <c r="U1557">
        <v>5870</v>
      </c>
      <c r="V1557">
        <v>-1384</v>
      </c>
      <c r="W1557">
        <v>6628</v>
      </c>
      <c r="X1557">
        <v>5133</v>
      </c>
      <c r="Y1557">
        <v>0.56000000000000005</v>
      </c>
      <c r="Z1557">
        <v>67</v>
      </c>
      <c r="AA1557">
        <v>13318</v>
      </c>
      <c r="AB1557">
        <v>61</v>
      </c>
      <c r="AC1557">
        <v>84.3</v>
      </c>
    </row>
    <row r="1558" spans="1:29" x14ac:dyDescent="0.3">
      <c r="A1558">
        <v>2001</v>
      </c>
      <c r="B1558">
        <v>1</v>
      </c>
      <c r="C1558" s="1">
        <v>36895</v>
      </c>
      <c r="D1558">
        <v>12700</v>
      </c>
      <c r="E1558">
        <v>50</v>
      </c>
      <c r="F1558">
        <v>60</v>
      </c>
      <c r="G1558">
        <v>275</v>
      </c>
      <c r="H1558">
        <v>35</v>
      </c>
      <c r="I1558">
        <v>2020</v>
      </c>
      <c r="J1558">
        <v>2390</v>
      </c>
      <c r="K1558">
        <v>15140</v>
      </c>
      <c r="L1558">
        <v>3</v>
      </c>
      <c r="M1558">
        <v>5872</v>
      </c>
      <c r="N1558">
        <v>4092</v>
      </c>
      <c r="O1558">
        <v>30</v>
      </c>
      <c r="P1558">
        <v>9997</v>
      </c>
      <c r="Q1558">
        <v>1550</v>
      </c>
      <c r="R1558">
        <v>0</v>
      </c>
      <c r="S1558">
        <v>0</v>
      </c>
      <c r="T1558">
        <v>1550</v>
      </c>
      <c r="U1558">
        <v>5811</v>
      </c>
      <c r="V1558">
        <v>-2803</v>
      </c>
      <c r="W1558">
        <v>6505</v>
      </c>
      <c r="X1558">
        <v>3593</v>
      </c>
      <c r="Y1558">
        <v>0.66</v>
      </c>
      <c r="Z1558">
        <v>76</v>
      </c>
      <c r="AA1558">
        <v>13120</v>
      </c>
      <c r="AB1558">
        <v>73</v>
      </c>
      <c r="AC1558">
        <v>84.53</v>
      </c>
    </row>
    <row r="1559" spans="1:29" x14ac:dyDescent="0.3">
      <c r="A1559">
        <v>2001</v>
      </c>
      <c r="B1559">
        <v>1</v>
      </c>
      <c r="C1559" s="1">
        <v>36896</v>
      </c>
      <c r="D1559">
        <v>12500</v>
      </c>
      <c r="E1559">
        <v>50</v>
      </c>
      <c r="F1559">
        <v>59</v>
      </c>
      <c r="G1559">
        <v>277</v>
      </c>
      <c r="H1559">
        <v>35</v>
      </c>
      <c r="I1559">
        <v>2020</v>
      </c>
      <c r="J1559">
        <v>2391</v>
      </c>
      <c r="K1559">
        <v>14941</v>
      </c>
      <c r="L1559">
        <v>7</v>
      </c>
      <c r="M1559">
        <v>5996</v>
      </c>
      <c r="N1559">
        <v>4104</v>
      </c>
      <c r="O1559">
        <v>34</v>
      </c>
      <c r="P1559">
        <v>10141</v>
      </c>
      <c r="Q1559">
        <v>1500</v>
      </c>
      <c r="R1559">
        <v>0</v>
      </c>
      <c r="S1559">
        <v>0</v>
      </c>
      <c r="T1559">
        <v>1500</v>
      </c>
      <c r="U1559">
        <v>5753</v>
      </c>
      <c r="V1559">
        <v>-2973</v>
      </c>
      <c r="W1559">
        <v>6377</v>
      </c>
      <c r="X1559">
        <v>3300</v>
      </c>
      <c r="Y1559">
        <v>0.68</v>
      </c>
      <c r="Z1559">
        <v>78</v>
      </c>
      <c r="AA1559">
        <v>12921</v>
      </c>
      <c r="AB1559">
        <v>74</v>
      </c>
      <c r="AC1559">
        <v>84.81</v>
      </c>
    </row>
    <row r="1560" spans="1:29" x14ac:dyDescent="0.3">
      <c r="A1560">
        <v>2001</v>
      </c>
      <c r="B1560">
        <v>1</v>
      </c>
      <c r="C1560" s="1">
        <v>36897</v>
      </c>
      <c r="D1560">
        <v>12000</v>
      </c>
      <c r="E1560">
        <v>58</v>
      </c>
      <c r="F1560">
        <v>55</v>
      </c>
      <c r="G1560">
        <v>282</v>
      </c>
      <c r="H1560">
        <v>36</v>
      </c>
      <c r="I1560">
        <v>2000</v>
      </c>
      <c r="J1560">
        <v>2373</v>
      </c>
      <c r="K1560">
        <v>14431</v>
      </c>
      <c r="L1560">
        <v>6</v>
      </c>
      <c r="M1560">
        <v>5492</v>
      </c>
      <c r="N1560">
        <v>4098</v>
      </c>
      <c r="O1560">
        <v>30</v>
      </c>
      <c r="P1560">
        <v>9626</v>
      </c>
      <c r="Q1560">
        <v>1450</v>
      </c>
      <c r="R1560">
        <v>0</v>
      </c>
      <c r="S1560">
        <v>0</v>
      </c>
      <c r="T1560">
        <v>1450</v>
      </c>
      <c r="U1560">
        <v>5606</v>
      </c>
      <c r="V1560">
        <v>-2590</v>
      </c>
      <c r="W1560">
        <v>6046</v>
      </c>
      <c r="X1560">
        <v>3355</v>
      </c>
      <c r="Y1560">
        <v>0.66</v>
      </c>
      <c r="Z1560">
        <v>77</v>
      </c>
      <c r="AA1560">
        <v>12431</v>
      </c>
      <c r="AB1560">
        <v>73</v>
      </c>
      <c r="AC1560">
        <v>85.07</v>
      </c>
    </row>
    <row r="1561" spans="1:29" x14ac:dyDescent="0.3">
      <c r="A1561">
        <v>2001</v>
      </c>
      <c r="B1561">
        <v>1</v>
      </c>
      <c r="C1561" s="1">
        <v>36898</v>
      </c>
      <c r="D1561">
        <v>11600</v>
      </c>
      <c r="E1561">
        <v>60</v>
      </c>
      <c r="F1561">
        <v>55</v>
      </c>
      <c r="G1561">
        <v>277</v>
      </c>
      <c r="H1561">
        <v>37</v>
      </c>
      <c r="I1561">
        <v>2010</v>
      </c>
      <c r="J1561">
        <v>2379</v>
      </c>
      <c r="K1561">
        <v>14039</v>
      </c>
      <c r="L1561">
        <v>6</v>
      </c>
      <c r="M1561">
        <v>2992</v>
      </c>
      <c r="N1561">
        <v>3564</v>
      </c>
      <c r="O1561">
        <v>34</v>
      </c>
      <c r="P1561">
        <v>6596</v>
      </c>
      <c r="Q1561">
        <v>1450</v>
      </c>
      <c r="R1561">
        <v>0</v>
      </c>
      <c r="S1561">
        <v>0</v>
      </c>
      <c r="T1561">
        <v>1450</v>
      </c>
      <c r="U1561">
        <v>5489</v>
      </c>
      <c r="V1561">
        <v>329</v>
      </c>
      <c r="W1561">
        <v>5765</v>
      </c>
      <c r="X1561">
        <v>5993</v>
      </c>
      <c r="Y1561">
        <v>0.47</v>
      </c>
      <c r="Z1561">
        <v>57</v>
      </c>
      <c r="AA1561">
        <v>12029</v>
      </c>
      <c r="AB1561">
        <v>50</v>
      </c>
      <c r="AC1561">
        <v>84.93</v>
      </c>
    </row>
    <row r="1562" spans="1:29" x14ac:dyDescent="0.3">
      <c r="A1562">
        <v>2001</v>
      </c>
      <c r="B1562">
        <v>1</v>
      </c>
      <c r="C1562" s="1">
        <v>36899</v>
      </c>
      <c r="D1562">
        <v>12600</v>
      </c>
      <c r="E1562">
        <v>60</v>
      </c>
      <c r="F1562">
        <v>69</v>
      </c>
      <c r="G1562">
        <v>333</v>
      </c>
      <c r="H1562">
        <v>37</v>
      </c>
      <c r="I1562">
        <v>2100</v>
      </c>
      <c r="J1562">
        <v>2539</v>
      </c>
      <c r="K1562">
        <v>15199</v>
      </c>
      <c r="L1562">
        <v>6</v>
      </c>
      <c r="M1562">
        <v>1916</v>
      </c>
      <c r="N1562">
        <v>2294</v>
      </c>
      <c r="O1562">
        <v>30</v>
      </c>
      <c r="P1562">
        <v>4246</v>
      </c>
      <c r="Q1562">
        <v>1450</v>
      </c>
      <c r="R1562">
        <v>5502</v>
      </c>
      <c r="S1562">
        <v>0</v>
      </c>
      <c r="T1562">
        <v>-4052</v>
      </c>
      <c r="U1562">
        <v>5782</v>
      </c>
      <c r="V1562">
        <v>6708</v>
      </c>
      <c r="W1562">
        <v>8013</v>
      </c>
      <c r="X1562">
        <v>15004</v>
      </c>
      <c r="Y1562">
        <v>0.28000000000000003</v>
      </c>
      <c r="Z1562">
        <v>1</v>
      </c>
      <c r="AA1562">
        <v>13099</v>
      </c>
      <c r="AB1562">
        <v>-15</v>
      </c>
      <c r="AC1562">
        <v>84.21</v>
      </c>
    </row>
    <row r="1563" spans="1:29" x14ac:dyDescent="0.3">
      <c r="A1563">
        <v>2001</v>
      </c>
      <c r="B1563">
        <v>1</v>
      </c>
      <c r="C1563" s="1">
        <v>36900</v>
      </c>
      <c r="D1563">
        <v>14200</v>
      </c>
      <c r="E1563">
        <v>60</v>
      </c>
      <c r="F1563">
        <v>78</v>
      </c>
      <c r="G1563">
        <v>287</v>
      </c>
      <c r="H1563">
        <v>42</v>
      </c>
      <c r="I1563">
        <v>2280</v>
      </c>
      <c r="J1563">
        <v>2687</v>
      </c>
      <c r="K1563">
        <v>16947</v>
      </c>
      <c r="L1563">
        <v>8</v>
      </c>
      <c r="M1563">
        <v>1653</v>
      </c>
      <c r="N1563">
        <v>1250</v>
      </c>
      <c r="O1563">
        <v>30</v>
      </c>
      <c r="P1563">
        <v>2941</v>
      </c>
      <c r="Q1563">
        <v>1350</v>
      </c>
      <c r="R1563">
        <v>5502</v>
      </c>
      <c r="S1563">
        <v>0</v>
      </c>
      <c r="T1563">
        <v>-4152</v>
      </c>
      <c r="U1563">
        <v>6251</v>
      </c>
      <c r="V1563">
        <v>8695</v>
      </c>
      <c r="W1563">
        <v>9172</v>
      </c>
      <c r="X1563">
        <v>18158</v>
      </c>
      <c r="Y1563">
        <v>0.17</v>
      </c>
      <c r="Z1563">
        <v>-7</v>
      </c>
      <c r="AA1563">
        <v>16088</v>
      </c>
      <c r="AB1563">
        <v>-13</v>
      </c>
      <c r="AC1563">
        <v>83.4</v>
      </c>
    </row>
    <row r="1564" spans="1:29" x14ac:dyDescent="0.3">
      <c r="A1564">
        <v>2001</v>
      </c>
      <c r="B1564">
        <v>1</v>
      </c>
      <c r="C1564" s="1">
        <v>36901</v>
      </c>
      <c r="D1564">
        <v>15000</v>
      </c>
      <c r="E1564">
        <v>60</v>
      </c>
      <c r="F1564">
        <v>83</v>
      </c>
      <c r="G1564">
        <v>311</v>
      </c>
      <c r="H1564">
        <v>57</v>
      </c>
      <c r="I1564">
        <v>2300</v>
      </c>
      <c r="J1564">
        <v>2751</v>
      </c>
      <c r="K1564">
        <v>17811</v>
      </c>
      <c r="L1564">
        <v>2</v>
      </c>
      <c r="M1564">
        <v>999</v>
      </c>
      <c r="N1564">
        <v>1008</v>
      </c>
      <c r="O1564">
        <v>31</v>
      </c>
      <c r="P1564">
        <v>2040</v>
      </c>
      <c r="Q1564">
        <v>1300</v>
      </c>
      <c r="R1564">
        <v>10086</v>
      </c>
      <c r="S1564">
        <v>0</v>
      </c>
      <c r="T1564">
        <v>-8786</v>
      </c>
      <c r="U1564">
        <v>6485</v>
      </c>
      <c r="V1564">
        <v>12907</v>
      </c>
      <c r="W1564">
        <v>11035</v>
      </c>
      <c r="X1564">
        <v>24557</v>
      </c>
      <c r="Y1564">
        <v>0.11</v>
      </c>
      <c r="Z1564">
        <v>-38</v>
      </c>
      <c r="AA1564">
        <v>19461</v>
      </c>
      <c r="AB1564">
        <v>-26</v>
      </c>
      <c r="AC1564">
        <v>82.45</v>
      </c>
    </row>
    <row r="1565" spans="1:29" x14ac:dyDescent="0.3">
      <c r="A1565">
        <v>2001</v>
      </c>
      <c r="B1565">
        <v>1</v>
      </c>
      <c r="C1565" s="1">
        <v>36902</v>
      </c>
      <c r="D1565">
        <v>17700</v>
      </c>
      <c r="E1565">
        <v>60</v>
      </c>
      <c r="F1565">
        <v>214</v>
      </c>
      <c r="G1565">
        <v>319</v>
      </c>
      <c r="H1565">
        <v>179</v>
      </c>
      <c r="I1565">
        <v>2580</v>
      </c>
      <c r="J1565">
        <v>3292</v>
      </c>
      <c r="K1565">
        <v>21052</v>
      </c>
      <c r="L1565">
        <v>3</v>
      </c>
      <c r="M1565">
        <v>994</v>
      </c>
      <c r="N1565">
        <v>1008</v>
      </c>
      <c r="O1565">
        <v>33</v>
      </c>
      <c r="P1565">
        <v>2038</v>
      </c>
      <c r="Q1565">
        <v>1300</v>
      </c>
      <c r="R1565">
        <v>11003</v>
      </c>
      <c r="S1565">
        <v>0</v>
      </c>
      <c r="T1565">
        <v>-9703</v>
      </c>
      <c r="U1565">
        <v>7276</v>
      </c>
      <c r="V1565">
        <v>14837</v>
      </c>
      <c r="W1565">
        <v>13201</v>
      </c>
      <c r="X1565">
        <v>28717</v>
      </c>
      <c r="Y1565">
        <v>0.1</v>
      </c>
      <c r="Z1565">
        <v>-36</v>
      </c>
      <c r="AA1565">
        <v>23089</v>
      </c>
      <c r="AB1565">
        <v>-24</v>
      </c>
      <c r="AC1565">
        <v>81.44</v>
      </c>
    </row>
    <row r="1566" spans="1:29" x14ac:dyDescent="0.3">
      <c r="A1566">
        <v>2001</v>
      </c>
      <c r="B1566">
        <v>1</v>
      </c>
      <c r="C1566" s="1">
        <v>36903</v>
      </c>
      <c r="D1566">
        <v>20400</v>
      </c>
      <c r="E1566">
        <v>60</v>
      </c>
      <c r="F1566">
        <v>244</v>
      </c>
      <c r="G1566">
        <v>284</v>
      </c>
      <c r="H1566">
        <v>195</v>
      </c>
      <c r="I1566">
        <v>2830</v>
      </c>
      <c r="J1566">
        <v>3553</v>
      </c>
      <c r="K1566">
        <v>24013</v>
      </c>
      <c r="L1566">
        <v>3</v>
      </c>
      <c r="M1566">
        <v>1972</v>
      </c>
      <c r="N1566">
        <v>1003</v>
      </c>
      <c r="O1566">
        <v>66</v>
      </c>
      <c r="P1566">
        <v>3044</v>
      </c>
      <c r="Q1566">
        <v>1250</v>
      </c>
      <c r="R1566">
        <v>11003</v>
      </c>
      <c r="S1566">
        <v>0</v>
      </c>
      <c r="T1566">
        <v>-9753</v>
      </c>
      <c r="U1566">
        <v>8067</v>
      </c>
      <c r="V1566">
        <v>14915</v>
      </c>
      <c r="W1566">
        <v>15124</v>
      </c>
      <c r="X1566">
        <v>30722</v>
      </c>
      <c r="Y1566">
        <v>0.12</v>
      </c>
      <c r="Z1566">
        <v>-28</v>
      </c>
      <c r="AA1566">
        <v>25065</v>
      </c>
      <c r="AB1566">
        <v>-23</v>
      </c>
      <c r="AC1566">
        <v>80.45</v>
      </c>
    </row>
    <row r="1567" spans="1:29" x14ac:dyDescent="0.3">
      <c r="A1567">
        <v>2001</v>
      </c>
      <c r="B1567">
        <v>1</v>
      </c>
      <c r="C1567" s="1">
        <v>36904</v>
      </c>
      <c r="D1567">
        <v>25100</v>
      </c>
      <c r="E1567">
        <v>60</v>
      </c>
      <c r="F1567">
        <v>154</v>
      </c>
      <c r="G1567">
        <v>279</v>
      </c>
      <c r="H1567">
        <v>116</v>
      </c>
      <c r="I1567">
        <v>2980</v>
      </c>
      <c r="J1567">
        <v>3529</v>
      </c>
      <c r="K1567">
        <v>28689</v>
      </c>
      <c r="L1567">
        <v>2</v>
      </c>
      <c r="M1567">
        <v>3001</v>
      </c>
      <c r="N1567">
        <v>1691</v>
      </c>
      <c r="O1567">
        <v>33</v>
      </c>
      <c r="P1567">
        <v>4727</v>
      </c>
      <c r="Q1567">
        <v>1250</v>
      </c>
      <c r="R1567">
        <v>5502</v>
      </c>
      <c r="S1567">
        <v>0</v>
      </c>
      <c r="T1567">
        <v>-4252</v>
      </c>
      <c r="U1567">
        <v>9444</v>
      </c>
      <c r="V1567">
        <v>11010</v>
      </c>
      <c r="W1567">
        <v>16906</v>
      </c>
      <c r="X1567">
        <v>28214</v>
      </c>
      <c r="Y1567">
        <v>0.16</v>
      </c>
      <c r="Z1567">
        <v>2</v>
      </c>
      <c r="AA1567">
        <v>27390</v>
      </c>
      <c r="AB1567">
        <v>-3</v>
      </c>
      <c r="AC1567">
        <v>79.569999999999993</v>
      </c>
    </row>
    <row r="1568" spans="1:29" x14ac:dyDescent="0.3">
      <c r="A1568">
        <v>2001</v>
      </c>
      <c r="B1568">
        <v>1</v>
      </c>
      <c r="C1568" s="1">
        <v>36905</v>
      </c>
      <c r="D1568">
        <v>24200</v>
      </c>
      <c r="E1568">
        <v>60</v>
      </c>
      <c r="F1568">
        <v>118</v>
      </c>
      <c r="G1568">
        <v>280</v>
      </c>
      <c r="H1568">
        <v>70</v>
      </c>
      <c r="I1568">
        <v>3050</v>
      </c>
      <c r="J1568">
        <v>3518</v>
      </c>
      <c r="K1568">
        <v>27778</v>
      </c>
      <c r="L1568">
        <v>18</v>
      </c>
      <c r="M1568">
        <v>3991</v>
      </c>
      <c r="N1568">
        <v>2433</v>
      </c>
      <c r="O1568">
        <v>30</v>
      </c>
      <c r="P1568">
        <v>6472</v>
      </c>
      <c r="Q1568">
        <v>1200</v>
      </c>
      <c r="R1568">
        <v>5502</v>
      </c>
      <c r="S1568">
        <v>0</v>
      </c>
      <c r="T1568">
        <v>-4302</v>
      </c>
      <c r="U1568">
        <v>6275</v>
      </c>
      <c r="V1568">
        <v>6117</v>
      </c>
      <c r="W1568">
        <v>19189</v>
      </c>
      <c r="X1568">
        <v>25607</v>
      </c>
      <c r="Y1568">
        <v>0.23</v>
      </c>
      <c r="Z1568">
        <v>8</v>
      </c>
      <c r="AA1568">
        <v>24728</v>
      </c>
      <c r="AB1568">
        <v>-4</v>
      </c>
      <c r="AC1568">
        <v>78.8</v>
      </c>
    </row>
    <row r="1569" spans="1:29" x14ac:dyDescent="0.3">
      <c r="A1569">
        <v>2001</v>
      </c>
      <c r="B1569">
        <v>1</v>
      </c>
      <c r="C1569" s="1">
        <v>36906</v>
      </c>
      <c r="D1569">
        <v>21400</v>
      </c>
      <c r="E1569">
        <v>60</v>
      </c>
      <c r="F1569">
        <v>103</v>
      </c>
      <c r="G1569">
        <v>280</v>
      </c>
      <c r="H1569">
        <v>68</v>
      </c>
      <c r="I1569">
        <v>3030</v>
      </c>
      <c r="J1569">
        <v>3481</v>
      </c>
      <c r="K1569">
        <v>24941</v>
      </c>
      <c r="L1569">
        <v>25</v>
      </c>
      <c r="M1569">
        <v>3997</v>
      </c>
      <c r="N1569">
        <v>3177</v>
      </c>
      <c r="O1569">
        <v>34</v>
      </c>
      <c r="P1569">
        <v>7233</v>
      </c>
      <c r="Q1569">
        <v>1200</v>
      </c>
      <c r="R1569">
        <v>917</v>
      </c>
      <c r="S1569">
        <v>0</v>
      </c>
      <c r="T1569">
        <v>283</v>
      </c>
      <c r="U1569">
        <v>3675</v>
      </c>
      <c r="V1569">
        <v>-261</v>
      </c>
      <c r="W1569">
        <v>17706</v>
      </c>
      <c r="X1569">
        <v>17425</v>
      </c>
      <c r="Y1569">
        <v>0.28999999999999998</v>
      </c>
      <c r="Z1569">
        <v>30</v>
      </c>
      <c r="AA1569">
        <v>21911</v>
      </c>
      <c r="AB1569">
        <v>20</v>
      </c>
      <c r="AC1569">
        <v>78.319999999999993</v>
      </c>
    </row>
    <row r="1570" spans="1:29" x14ac:dyDescent="0.3">
      <c r="A1570">
        <v>2001</v>
      </c>
      <c r="B1570">
        <v>1</v>
      </c>
      <c r="C1570" s="1">
        <v>36907</v>
      </c>
      <c r="D1570">
        <v>19300</v>
      </c>
      <c r="E1570">
        <v>56</v>
      </c>
      <c r="F1570">
        <v>95</v>
      </c>
      <c r="G1570">
        <v>280</v>
      </c>
      <c r="H1570">
        <v>75</v>
      </c>
      <c r="I1570">
        <v>2940</v>
      </c>
      <c r="J1570">
        <v>3390</v>
      </c>
      <c r="K1570">
        <v>22746</v>
      </c>
      <c r="L1570">
        <v>12</v>
      </c>
      <c r="M1570">
        <v>4595</v>
      </c>
      <c r="N1570">
        <v>3379</v>
      </c>
      <c r="O1570">
        <v>32</v>
      </c>
      <c r="P1570">
        <v>8018</v>
      </c>
      <c r="Q1570">
        <v>1150</v>
      </c>
      <c r="R1570">
        <v>0</v>
      </c>
      <c r="S1570">
        <v>0</v>
      </c>
      <c r="T1570">
        <v>1150</v>
      </c>
      <c r="U1570">
        <v>3396</v>
      </c>
      <c r="V1570">
        <v>-1979</v>
      </c>
      <c r="W1570">
        <v>15638</v>
      </c>
      <c r="X1570">
        <v>13578</v>
      </c>
      <c r="Y1570">
        <v>0.35</v>
      </c>
      <c r="Z1570">
        <v>40</v>
      </c>
      <c r="AA1570">
        <v>19806</v>
      </c>
      <c r="AB1570">
        <v>31</v>
      </c>
      <c r="AC1570">
        <v>78.02</v>
      </c>
    </row>
    <row r="1571" spans="1:29" x14ac:dyDescent="0.3">
      <c r="A1571">
        <v>2001</v>
      </c>
      <c r="B1571">
        <v>1</v>
      </c>
      <c r="C1571" s="1">
        <v>36908</v>
      </c>
      <c r="D1571">
        <v>18000</v>
      </c>
      <c r="E1571">
        <v>55</v>
      </c>
      <c r="F1571">
        <v>84</v>
      </c>
      <c r="G1571">
        <v>281</v>
      </c>
      <c r="H1571">
        <v>76</v>
      </c>
      <c r="I1571">
        <v>2710</v>
      </c>
      <c r="J1571">
        <v>3151</v>
      </c>
      <c r="K1571">
        <v>21206</v>
      </c>
      <c r="L1571">
        <v>10</v>
      </c>
      <c r="M1571">
        <v>4578</v>
      </c>
      <c r="N1571">
        <v>1667</v>
      </c>
      <c r="O1571">
        <v>33</v>
      </c>
      <c r="P1571">
        <v>6288</v>
      </c>
      <c r="Q1571">
        <v>1150</v>
      </c>
      <c r="R1571">
        <v>0</v>
      </c>
      <c r="S1571">
        <v>0</v>
      </c>
      <c r="T1571">
        <v>1150</v>
      </c>
      <c r="U1571">
        <v>3223</v>
      </c>
      <c r="V1571">
        <v>-661</v>
      </c>
      <c r="W1571">
        <v>14510</v>
      </c>
      <c r="X1571">
        <v>13768</v>
      </c>
      <c r="Y1571">
        <v>0.28999999999999998</v>
      </c>
      <c r="Z1571">
        <v>35</v>
      </c>
      <c r="AA1571">
        <v>18496</v>
      </c>
      <c r="AB1571">
        <v>26</v>
      </c>
      <c r="AC1571">
        <v>77.739999999999995</v>
      </c>
    </row>
    <row r="1572" spans="1:29" x14ac:dyDescent="0.3">
      <c r="A1572">
        <v>2001</v>
      </c>
      <c r="B1572">
        <v>1</v>
      </c>
      <c r="C1572" s="1">
        <v>36909</v>
      </c>
      <c r="D1572">
        <v>16600</v>
      </c>
      <c r="E1572">
        <v>55</v>
      </c>
      <c r="F1572">
        <v>73</v>
      </c>
      <c r="G1572">
        <v>281</v>
      </c>
      <c r="H1572">
        <v>72</v>
      </c>
      <c r="I1572">
        <v>2550</v>
      </c>
      <c r="J1572">
        <v>2976</v>
      </c>
      <c r="K1572">
        <v>19631</v>
      </c>
      <c r="L1572">
        <v>8</v>
      </c>
      <c r="M1572">
        <v>1990</v>
      </c>
      <c r="N1572">
        <v>986</v>
      </c>
      <c r="O1572">
        <v>31</v>
      </c>
      <c r="P1572">
        <v>3015</v>
      </c>
      <c r="Q1572">
        <v>1100</v>
      </c>
      <c r="R1572">
        <v>0</v>
      </c>
      <c r="S1572">
        <v>0</v>
      </c>
      <c r="T1572">
        <v>1100</v>
      </c>
      <c r="U1572">
        <v>3037</v>
      </c>
      <c r="V1572">
        <v>2283</v>
      </c>
      <c r="W1572">
        <v>13310</v>
      </c>
      <c r="X1572">
        <v>15516</v>
      </c>
      <c r="Y1572">
        <v>0.15</v>
      </c>
      <c r="Z1572">
        <v>21</v>
      </c>
      <c r="AA1572">
        <v>17081</v>
      </c>
      <c r="AB1572">
        <v>9</v>
      </c>
      <c r="AC1572">
        <v>77.39</v>
      </c>
    </row>
    <row r="1573" spans="1:29" x14ac:dyDescent="0.3">
      <c r="A1573">
        <v>2001</v>
      </c>
      <c r="B1573">
        <v>1</v>
      </c>
      <c r="C1573" s="1">
        <v>36910</v>
      </c>
      <c r="D1573">
        <v>15300</v>
      </c>
      <c r="E1573">
        <v>48</v>
      </c>
      <c r="F1573">
        <v>75</v>
      </c>
      <c r="G1573">
        <v>283</v>
      </c>
      <c r="H1573">
        <v>67</v>
      </c>
      <c r="I1573">
        <v>2490</v>
      </c>
      <c r="J1573">
        <v>2915</v>
      </c>
      <c r="K1573">
        <v>18263</v>
      </c>
      <c r="L1573">
        <v>8</v>
      </c>
      <c r="M1573">
        <v>1964</v>
      </c>
      <c r="N1573">
        <v>1016</v>
      </c>
      <c r="O1573">
        <v>32</v>
      </c>
      <c r="P1573">
        <v>3020</v>
      </c>
      <c r="Q1573">
        <v>1100</v>
      </c>
      <c r="R1573">
        <v>0</v>
      </c>
      <c r="S1573">
        <v>0</v>
      </c>
      <c r="T1573">
        <v>1100</v>
      </c>
      <c r="U1573">
        <v>2864</v>
      </c>
      <c r="V1573">
        <v>2044</v>
      </c>
      <c r="W1573">
        <v>12176</v>
      </c>
      <c r="X1573">
        <v>14143</v>
      </c>
      <c r="Y1573">
        <v>0.16</v>
      </c>
      <c r="Z1573">
        <v>23</v>
      </c>
      <c r="AA1573">
        <v>15773</v>
      </c>
      <c r="AB1573">
        <v>10</v>
      </c>
      <c r="AC1573">
        <v>77.12</v>
      </c>
    </row>
    <row r="1574" spans="1:29" x14ac:dyDescent="0.3">
      <c r="A1574">
        <v>2001</v>
      </c>
      <c r="B1574">
        <v>1</v>
      </c>
      <c r="C1574" s="1">
        <v>36911</v>
      </c>
      <c r="D1574">
        <v>14300</v>
      </c>
      <c r="E1574">
        <v>48</v>
      </c>
      <c r="F1574">
        <v>80</v>
      </c>
      <c r="G1574">
        <v>282</v>
      </c>
      <c r="H1574">
        <v>55</v>
      </c>
      <c r="I1574">
        <v>2420</v>
      </c>
      <c r="J1574">
        <v>2837</v>
      </c>
      <c r="K1574">
        <v>17185</v>
      </c>
      <c r="L1574">
        <v>8</v>
      </c>
      <c r="M1574">
        <v>1993</v>
      </c>
      <c r="N1574">
        <v>1015</v>
      </c>
      <c r="O1574">
        <v>31</v>
      </c>
      <c r="P1574">
        <v>3047</v>
      </c>
      <c r="Q1574">
        <v>1100</v>
      </c>
      <c r="R1574">
        <v>0</v>
      </c>
      <c r="S1574">
        <v>0</v>
      </c>
      <c r="T1574">
        <v>1100</v>
      </c>
      <c r="U1574">
        <v>2731</v>
      </c>
      <c r="V1574">
        <v>1806</v>
      </c>
      <c r="W1574">
        <v>11309</v>
      </c>
      <c r="X1574">
        <v>13038</v>
      </c>
      <c r="Y1574">
        <v>0.18</v>
      </c>
      <c r="Z1574">
        <v>24</v>
      </c>
      <c r="AA1574">
        <v>14765</v>
      </c>
      <c r="AB1574">
        <v>12</v>
      </c>
      <c r="AC1574">
        <v>76.92</v>
      </c>
    </row>
    <row r="1575" spans="1:29" x14ac:dyDescent="0.3">
      <c r="A1575">
        <v>2001</v>
      </c>
      <c r="B1575">
        <v>1</v>
      </c>
      <c r="C1575" s="1">
        <v>36912</v>
      </c>
      <c r="D1575">
        <v>13600</v>
      </c>
      <c r="E1575">
        <v>50</v>
      </c>
      <c r="F1575">
        <v>77</v>
      </c>
      <c r="G1575">
        <v>282</v>
      </c>
      <c r="H1575">
        <v>45</v>
      </c>
      <c r="I1575">
        <v>2380</v>
      </c>
      <c r="J1575">
        <v>2784</v>
      </c>
      <c r="K1575">
        <v>16434</v>
      </c>
      <c r="L1575">
        <v>4</v>
      </c>
      <c r="M1575">
        <v>3995</v>
      </c>
      <c r="N1575">
        <v>1707</v>
      </c>
      <c r="O1575">
        <v>30</v>
      </c>
      <c r="P1575">
        <v>5736</v>
      </c>
      <c r="Q1575">
        <v>1050</v>
      </c>
      <c r="R1575">
        <v>0</v>
      </c>
      <c r="S1575">
        <v>0</v>
      </c>
      <c r="T1575">
        <v>1050</v>
      </c>
      <c r="U1575">
        <v>2638</v>
      </c>
      <c r="V1575">
        <v>-996</v>
      </c>
      <c r="W1575">
        <v>10718</v>
      </c>
      <c r="X1575">
        <v>9648</v>
      </c>
      <c r="Y1575">
        <v>0.35</v>
      </c>
      <c r="Z1575">
        <v>41</v>
      </c>
      <c r="AA1575">
        <v>14054</v>
      </c>
      <c r="AB1575">
        <v>31</v>
      </c>
      <c r="AC1575">
        <v>76.930000000000007</v>
      </c>
    </row>
    <row r="1576" spans="1:29" x14ac:dyDescent="0.3">
      <c r="A1576">
        <v>2001</v>
      </c>
      <c r="B1576">
        <v>1</v>
      </c>
      <c r="C1576" s="1">
        <v>36913</v>
      </c>
      <c r="D1576">
        <v>13100</v>
      </c>
      <c r="E1576">
        <v>50</v>
      </c>
      <c r="F1576">
        <v>74</v>
      </c>
      <c r="G1576">
        <v>282</v>
      </c>
      <c r="H1576">
        <v>44</v>
      </c>
      <c r="I1576">
        <v>2300</v>
      </c>
      <c r="J1576">
        <v>2700</v>
      </c>
      <c r="K1576">
        <v>15850</v>
      </c>
      <c r="L1576">
        <v>8</v>
      </c>
      <c r="M1576">
        <v>6494</v>
      </c>
      <c r="N1576">
        <v>3097</v>
      </c>
      <c r="O1576">
        <v>35</v>
      </c>
      <c r="P1576">
        <v>9634</v>
      </c>
      <c r="Q1576">
        <v>1050</v>
      </c>
      <c r="R1576">
        <v>0</v>
      </c>
      <c r="S1576">
        <v>0</v>
      </c>
      <c r="T1576">
        <v>1050</v>
      </c>
      <c r="U1576">
        <v>2571</v>
      </c>
      <c r="V1576">
        <v>-5045</v>
      </c>
      <c r="W1576">
        <v>10285</v>
      </c>
      <c r="X1576">
        <v>5166</v>
      </c>
      <c r="Y1576">
        <v>0.61</v>
      </c>
      <c r="Z1576">
        <v>67</v>
      </c>
      <c r="AA1576">
        <v>13550</v>
      </c>
      <c r="AB1576">
        <v>62</v>
      </c>
      <c r="AC1576">
        <v>77.33</v>
      </c>
    </row>
    <row r="1577" spans="1:29" x14ac:dyDescent="0.3">
      <c r="A1577">
        <v>2001</v>
      </c>
      <c r="B1577">
        <v>1</v>
      </c>
      <c r="C1577" s="1">
        <v>36914</v>
      </c>
      <c r="D1577">
        <v>13100</v>
      </c>
      <c r="E1577">
        <v>50</v>
      </c>
      <c r="F1577">
        <v>74</v>
      </c>
      <c r="G1577">
        <v>286</v>
      </c>
      <c r="H1577">
        <v>40</v>
      </c>
      <c r="I1577">
        <v>2260</v>
      </c>
      <c r="J1577">
        <v>2660</v>
      </c>
      <c r="K1577">
        <v>15810</v>
      </c>
      <c r="L1577">
        <v>3</v>
      </c>
      <c r="M1577">
        <v>5998</v>
      </c>
      <c r="N1577">
        <v>3534</v>
      </c>
      <c r="O1577">
        <v>31</v>
      </c>
      <c r="P1577">
        <v>9566</v>
      </c>
      <c r="Q1577">
        <v>1000</v>
      </c>
      <c r="R1577">
        <v>1375</v>
      </c>
      <c r="S1577">
        <v>0</v>
      </c>
      <c r="T1577">
        <v>-375</v>
      </c>
      <c r="U1577">
        <v>4471</v>
      </c>
      <c r="V1577">
        <v>-2191</v>
      </c>
      <c r="W1577">
        <v>8784</v>
      </c>
      <c r="X1577">
        <v>6619</v>
      </c>
      <c r="Y1577">
        <v>0.6</v>
      </c>
      <c r="Z1577">
        <v>58</v>
      </c>
      <c r="AA1577">
        <v>13550</v>
      </c>
      <c r="AB1577">
        <v>51</v>
      </c>
      <c r="AC1577">
        <v>77.56</v>
      </c>
    </row>
    <row r="1578" spans="1:29" x14ac:dyDescent="0.3">
      <c r="A1578">
        <v>2001</v>
      </c>
      <c r="B1578">
        <v>1</v>
      </c>
      <c r="C1578" s="1">
        <v>36915</v>
      </c>
      <c r="D1578">
        <v>14000</v>
      </c>
      <c r="E1578">
        <v>57</v>
      </c>
      <c r="F1578">
        <v>268</v>
      </c>
      <c r="G1578">
        <v>285</v>
      </c>
      <c r="H1578">
        <v>35</v>
      </c>
      <c r="I1578">
        <v>2260</v>
      </c>
      <c r="J1578">
        <v>2848</v>
      </c>
      <c r="K1578">
        <v>16905</v>
      </c>
      <c r="L1578">
        <v>10</v>
      </c>
      <c r="M1578">
        <v>7153</v>
      </c>
      <c r="N1578">
        <v>3896</v>
      </c>
      <c r="O1578">
        <v>41</v>
      </c>
      <c r="P1578">
        <v>11100</v>
      </c>
      <c r="Q1578">
        <v>1000</v>
      </c>
      <c r="R1578">
        <v>1375</v>
      </c>
      <c r="S1578">
        <v>0</v>
      </c>
      <c r="T1578">
        <v>-375</v>
      </c>
      <c r="U1578">
        <v>6192</v>
      </c>
      <c r="V1578">
        <v>-1816</v>
      </c>
      <c r="W1578">
        <v>7970</v>
      </c>
      <c r="X1578">
        <v>6180</v>
      </c>
      <c r="Y1578">
        <v>0.65</v>
      </c>
      <c r="Z1578">
        <v>63</v>
      </c>
      <c r="AA1578">
        <v>14645</v>
      </c>
      <c r="AB1578">
        <v>58</v>
      </c>
      <c r="AC1578">
        <v>77.819999999999993</v>
      </c>
    </row>
    <row r="1579" spans="1:29" x14ac:dyDescent="0.3">
      <c r="A1579">
        <v>2001</v>
      </c>
      <c r="B1579">
        <v>1</v>
      </c>
      <c r="C1579" s="1">
        <v>36916</v>
      </c>
      <c r="D1579">
        <v>14700</v>
      </c>
      <c r="E1579">
        <v>60</v>
      </c>
      <c r="F1579">
        <v>395</v>
      </c>
      <c r="G1579">
        <v>307</v>
      </c>
      <c r="H1579">
        <v>34</v>
      </c>
      <c r="I1579">
        <v>2280</v>
      </c>
      <c r="J1579">
        <v>3016</v>
      </c>
      <c r="K1579">
        <v>17776</v>
      </c>
      <c r="L1579">
        <v>9</v>
      </c>
      <c r="M1579">
        <v>6247</v>
      </c>
      <c r="N1579">
        <v>4079</v>
      </c>
      <c r="O1579">
        <v>33</v>
      </c>
      <c r="P1579">
        <v>10368</v>
      </c>
      <c r="Q1579">
        <v>1000</v>
      </c>
      <c r="R1579">
        <v>5960</v>
      </c>
      <c r="S1579">
        <v>0</v>
      </c>
      <c r="T1579">
        <v>-4960</v>
      </c>
      <c r="U1579">
        <v>6397</v>
      </c>
      <c r="V1579">
        <v>2269</v>
      </c>
      <c r="W1579">
        <v>9752</v>
      </c>
      <c r="X1579">
        <v>12368</v>
      </c>
      <c r="Y1579">
        <v>0.57999999999999996</v>
      </c>
      <c r="Z1579">
        <v>30</v>
      </c>
      <c r="AA1579">
        <v>15496</v>
      </c>
      <c r="AB1579">
        <v>20</v>
      </c>
      <c r="AC1579">
        <v>77.61</v>
      </c>
    </row>
    <row r="1580" spans="1:29" x14ac:dyDescent="0.3">
      <c r="A1580">
        <v>2001</v>
      </c>
      <c r="B1580">
        <v>1</v>
      </c>
      <c r="C1580" s="1">
        <v>36917</v>
      </c>
      <c r="D1580">
        <v>19800</v>
      </c>
      <c r="E1580">
        <v>60</v>
      </c>
      <c r="F1580">
        <v>542</v>
      </c>
      <c r="G1580">
        <v>315</v>
      </c>
      <c r="H1580">
        <v>54</v>
      </c>
      <c r="I1580">
        <v>2440</v>
      </c>
      <c r="J1580">
        <v>3351</v>
      </c>
      <c r="K1580">
        <v>23211</v>
      </c>
      <c r="L1580">
        <v>63</v>
      </c>
      <c r="M1580">
        <v>7813</v>
      </c>
      <c r="N1580">
        <v>4008</v>
      </c>
      <c r="O1580">
        <v>29</v>
      </c>
      <c r="P1580">
        <v>11913</v>
      </c>
      <c r="Q1580">
        <v>1000</v>
      </c>
      <c r="R1580">
        <v>5960</v>
      </c>
      <c r="S1580">
        <v>0</v>
      </c>
      <c r="T1580">
        <v>-4960</v>
      </c>
      <c r="U1580">
        <v>5385</v>
      </c>
      <c r="V1580">
        <v>47</v>
      </c>
      <c r="W1580">
        <v>15864</v>
      </c>
      <c r="X1580">
        <v>16258</v>
      </c>
      <c r="Y1580">
        <v>0.51</v>
      </c>
      <c r="Z1580">
        <v>30</v>
      </c>
      <c r="AA1580">
        <v>20771</v>
      </c>
      <c r="AB1580">
        <v>22</v>
      </c>
      <c r="AC1580">
        <v>77.239999999999995</v>
      </c>
    </row>
    <row r="1581" spans="1:29" x14ac:dyDescent="0.3">
      <c r="A1581">
        <v>2001</v>
      </c>
      <c r="B1581">
        <v>1</v>
      </c>
      <c r="C1581" s="1">
        <v>36918</v>
      </c>
      <c r="D1581">
        <v>25400</v>
      </c>
      <c r="E1581">
        <v>1077</v>
      </c>
      <c r="F1581">
        <v>313</v>
      </c>
      <c r="G1581">
        <v>287</v>
      </c>
      <c r="H1581">
        <v>101</v>
      </c>
      <c r="I1581">
        <v>2680</v>
      </c>
      <c r="J1581">
        <v>3381</v>
      </c>
      <c r="K1581">
        <v>29858</v>
      </c>
      <c r="L1581">
        <v>61</v>
      </c>
      <c r="M1581">
        <v>2996</v>
      </c>
      <c r="N1581">
        <v>3146</v>
      </c>
      <c r="O1581">
        <v>32</v>
      </c>
      <c r="P1581">
        <v>6235</v>
      </c>
      <c r="Q1581">
        <v>950</v>
      </c>
      <c r="R1581">
        <v>5960</v>
      </c>
      <c r="S1581">
        <v>0</v>
      </c>
      <c r="T1581">
        <v>-5010</v>
      </c>
      <c r="U1581">
        <v>4207</v>
      </c>
      <c r="V1581">
        <v>4610</v>
      </c>
      <c r="W1581">
        <v>23673</v>
      </c>
      <c r="X1581">
        <v>28633</v>
      </c>
      <c r="Y1581">
        <v>0.21</v>
      </c>
      <c r="Z1581">
        <v>4</v>
      </c>
      <c r="AA1581">
        <v>27178</v>
      </c>
      <c r="AB1581">
        <v>-5</v>
      </c>
      <c r="AC1581">
        <v>76.52</v>
      </c>
    </row>
    <row r="1582" spans="1:29" x14ac:dyDescent="0.3">
      <c r="A1582">
        <v>2001</v>
      </c>
      <c r="B1582">
        <v>1</v>
      </c>
      <c r="C1582" s="1">
        <v>36919</v>
      </c>
      <c r="D1582">
        <v>28900</v>
      </c>
      <c r="E1582">
        <v>1995</v>
      </c>
      <c r="F1582">
        <v>218</v>
      </c>
      <c r="G1582">
        <v>283</v>
      </c>
      <c r="H1582">
        <v>89</v>
      </c>
      <c r="I1582">
        <v>2810</v>
      </c>
      <c r="J1582">
        <v>3400</v>
      </c>
      <c r="K1582">
        <v>34295</v>
      </c>
      <c r="L1582">
        <v>66</v>
      </c>
      <c r="M1582">
        <v>2994</v>
      </c>
      <c r="N1582">
        <v>2791</v>
      </c>
      <c r="O1582">
        <v>31</v>
      </c>
      <c r="P1582">
        <v>5882</v>
      </c>
      <c r="Q1582">
        <v>950</v>
      </c>
      <c r="R1582">
        <v>4585</v>
      </c>
      <c r="S1582">
        <v>0</v>
      </c>
      <c r="T1582">
        <v>-3635</v>
      </c>
      <c r="U1582">
        <v>4673</v>
      </c>
      <c r="V1582">
        <v>4553</v>
      </c>
      <c r="W1582">
        <v>27240</v>
      </c>
      <c r="X1582">
        <v>32048</v>
      </c>
      <c r="Y1582">
        <v>0.17</v>
      </c>
      <c r="Z1582">
        <v>7</v>
      </c>
      <c r="AA1582">
        <v>31485</v>
      </c>
      <c r="AB1582">
        <v>-2</v>
      </c>
      <c r="AC1582">
        <v>75.78</v>
      </c>
    </row>
    <row r="1583" spans="1:29" x14ac:dyDescent="0.3">
      <c r="A1583">
        <v>2001</v>
      </c>
      <c r="B1583">
        <v>1</v>
      </c>
      <c r="C1583" s="1">
        <v>36920</v>
      </c>
      <c r="D1583">
        <v>26300</v>
      </c>
      <c r="E1583">
        <v>1795</v>
      </c>
      <c r="F1583">
        <v>179</v>
      </c>
      <c r="G1583">
        <v>283</v>
      </c>
      <c r="H1583">
        <v>60</v>
      </c>
      <c r="I1583">
        <v>2720</v>
      </c>
      <c r="J1583">
        <v>3242</v>
      </c>
      <c r="K1583">
        <v>31337</v>
      </c>
      <c r="L1583">
        <v>72</v>
      </c>
      <c r="M1583">
        <v>3001</v>
      </c>
      <c r="N1583">
        <v>2849</v>
      </c>
      <c r="O1583">
        <v>32</v>
      </c>
      <c r="P1583">
        <v>5954</v>
      </c>
      <c r="Q1583">
        <v>950</v>
      </c>
      <c r="R1583">
        <v>5043</v>
      </c>
      <c r="S1583">
        <v>0</v>
      </c>
      <c r="T1583">
        <v>-4093</v>
      </c>
      <c r="U1583">
        <v>4327</v>
      </c>
      <c r="V1583">
        <v>4276</v>
      </c>
      <c r="W1583">
        <v>24914</v>
      </c>
      <c r="X1583">
        <v>29477</v>
      </c>
      <c r="Y1583">
        <v>0.19</v>
      </c>
      <c r="Z1583">
        <v>6</v>
      </c>
      <c r="AA1583">
        <v>28617</v>
      </c>
      <c r="AB1583">
        <v>-3</v>
      </c>
      <c r="AC1583">
        <v>75.12</v>
      </c>
    </row>
    <row r="1584" spans="1:29" x14ac:dyDescent="0.3">
      <c r="A1584">
        <v>2001</v>
      </c>
      <c r="B1584">
        <v>1</v>
      </c>
      <c r="C1584" s="1">
        <v>36921</v>
      </c>
      <c r="D1584">
        <v>22400</v>
      </c>
      <c r="E1584">
        <v>1125</v>
      </c>
      <c r="F1584">
        <v>169</v>
      </c>
      <c r="G1584">
        <v>282</v>
      </c>
      <c r="H1584">
        <v>50</v>
      </c>
      <c r="I1584">
        <v>2580</v>
      </c>
      <c r="J1584">
        <v>3081</v>
      </c>
      <c r="K1584">
        <v>26606</v>
      </c>
      <c r="L1584">
        <v>66</v>
      </c>
      <c r="M1584">
        <v>2995</v>
      </c>
      <c r="N1584">
        <v>2898</v>
      </c>
      <c r="O1584">
        <v>31</v>
      </c>
      <c r="P1584">
        <v>5990</v>
      </c>
      <c r="Q1584">
        <v>950</v>
      </c>
      <c r="R1584">
        <v>458</v>
      </c>
      <c r="S1584">
        <v>0</v>
      </c>
      <c r="T1584">
        <v>492</v>
      </c>
      <c r="U1584">
        <v>3808</v>
      </c>
      <c r="V1584">
        <v>580</v>
      </c>
      <c r="W1584">
        <v>19579</v>
      </c>
      <c r="X1584">
        <v>20125</v>
      </c>
      <c r="Y1584">
        <v>0.22</v>
      </c>
      <c r="Z1584">
        <v>24</v>
      </c>
      <c r="AA1584">
        <v>24026</v>
      </c>
      <c r="AB1584">
        <v>16</v>
      </c>
      <c r="AC1584">
        <v>74.75</v>
      </c>
    </row>
    <row r="1585" spans="1:29" x14ac:dyDescent="0.3">
      <c r="A1585">
        <v>2001</v>
      </c>
      <c r="B1585">
        <v>1</v>
      </c>
      <c r="C1585" s="1">
        <v>36922</v>
      </c>
      <c r="D1585">
        <v>19700</v>
      </c>
      <c r="E1585">
        <v>30</v>
      </c>
      <c r="F1585">
        <v>147</v>
      </c>
      <c r="G1585">
        <v>282</v>
      </c>
      <c r="H1585">
        <v>50</v>
      </c>
      <c r="I1585">
        <v>2470</v>
      </c>
      <c r="J1585">
        <v>2949</v>
      </c>
      <c r="K1585">
        <v>22679</v>
      </c>
      <c r="L1585">
        <v>69</v>
      </c>
      <c r="M1585">
        <v>2992</v>
      </c>
      <c r="N1585">
        <v>2889</v>
      </c>
      <c r="O1585">
        <v>31</v>
      </c>
      <c r="P1585">
        <v>5981</v>
      </c>
      <c r="Q1585">
        <v>900</v>
      </c>
      <c r="R1585">
        <v>458</v>
      </c>
      <c r="S1585">
        <v>0</v>
      </c>
      <c r="T1585">
        <v>442</v>
      </c>
      <c r="U1585">
        <v>3449</v>
      </c>
      <c r="V1585">
        <v>130</v>
      </c>
      <c r="W1585">
        <v>16157</v>
      </c>
      <c r="X1585">
        <v>16256</v>
      </c>
      <c r="Y1585">
        <v>0.26</v>
      </c>
      <c r="Z1585">
        <v>28</v>
      </c>
      <c r="AA1585">
        <v>20209</v>
      </c>
      <c r="AB1585">
        <v>20</v>
      </c>
      <c r="AC1585">
        <v>74.540000000000006</v>
      </c>
    </row>
    <row r="1586" spans="1:29" x14ac:dyDescent="0.3">
      <c r="A1586">
        <v>2001</v>
      </c>
      <c r="B1586">
        <v>2</v>
      </c>
      <c r="C1586" s="1">
        <v>36923</v>
      </c>
      <c r="D1586">
        <v>17800</v>
      </c>
      <c r="E1586">
        <v>53</v>
      </c>
      <c r="F1586">
        <v>131</v>
      </c>
      <c r="G1586">
        <v>281</v>
      </c>
      <c r="H1586">
        <v>57</v>
      </c>
      <c r="I1586">
        <v>2380</v>
      </c>
      <c r="J1586">
        <v>2849</v>
      </c>
      <c r="K1586">
        <v>20702</v>
      </c>
      <c r="L1586">
        <v>68</v>
      </c>
      <c r="M1586">
        <v>4996</v>
      </c>
      <c r="N1586">
        <v>2877</v>
      </c>
      <c r="O1586">
        <v>28</v>
      </c>
      <c r="P1586">
        <v>7969</v>
      </c>
      <c r="Q1586">
        <v>900</v>
      </c>
      <c r="R1586">
        <v>458</v>
      </c>
      <c r="S1586">
        <v>0</v>
      </c>
      <c r="T1586">
        <v>442</v>
      </c>
      <c r="U1586">
        <v>3196</v>
      </c>
      <c r="V1586">
        <v>-2210</v>
      </c>
      <c r="W1586">
        <v>14533</v>
      </c>
      <c r="X1586">
        <v>12292</v>
      </c>
      <c r="Y1586">
        <v>0.38</v>
      </c>
      <c r="Z1586">
        <v>41</v>
      </c>
      <c r="AA1586">
        <v>18322</v>
      </c>
      <c r="AB1586">
        <v>33</v>
      </c>
      <c r="AC1586">
        <v>74.52</v>
      </c>
    </row>
    <row r="1587" spans="1:29" x14ac:dyDescent="0.3">
      <c r="A1587">
        <v>2001</v>
      </c>
      <c r="B1587">
        <v>2</v>
      </c>
      <c r="C1587" s="1">
        <v>36924</v>
      </c>
      <c r="D1587">
        <v>16200</v>
      </c>
      <c r="E1587">
        <v>60</v>
      </c>
      <c r="F1587">
        <v>121</v>
      </c>
      <c r="G1587">
        <v>282</v>
      </c>
      <c r="H1587">
        <v>38</v>
      </c>
      <c r="I1587">
        <v>2310</v>
      </c>
      <c r="J1587">
        <v>2751</v>
      </c>
      <c r="K1587">
        <v>19011</v>
      </c>
      <c r="L1587">
        <v>66</v>
      </c>
      <c r="M1587">
        <v>4997</v>
      </c>
      <c r="N1587">
        <v>2878</v>
      </c>
      <c r="O1587">
        <v>31</v>
      </c>
      <c r="P1587">
        <v>7972</v>
      </c>
      <c r="Q1587">
        <v>900</v>
      </c>
      <c r="R1587">
        <v>458</v>
      </c>
      <c r="S1587">
        <v>0</v>
      </c>
      <c r="T1587">
        <v>442</v>
      </c>
      <c r="U1587">
        <v>2984</v>
      </c>
      <c r="V1587">
        <v>-2525</v>
      </c>
      <c r="W1587">
        <v>13153</v>
      </c>
      <c r="X1587">
        <v>10597</v>
      </c>
      <c r="Y1587">
        <v>0.41</v>
      </c>
      <c r="Z1587">
        <v>44</v>
      </c>
      <c r="AA1587">
        <v>16701</v>
      </c>
      <c r="AB1587">
        <v>37</v>
      </c>
      <c r="AC1587">
        <v>74.59</v>
      </c>
    </row>
    <row r="1588" spans="1:29" x14ac:dyDescent="0.3">
      <c r="A1588">
        <v>2001</v>
      </c>
      <c r="B1588">
        <v>2</v>
      </c>
      <c r="C1588" s="1">
        <v>36925</v>
      </c>
      <c r="D1588">
        <v>15000</v>
      </c>
      <c r="E1588">
        <v>60</v>
      </c>
      <c r="F1588">
        <v>115</v>
      </c>
      <c r="G1588">
        <v>284</v>
      </c>
      <c r="H1588">
        <v>39</v>
      </c>
      <c r="I1588">
        <v>2240</v>
      </c>
      <c r="J1588">
        <v>2678</v>
      </c>
      <c r="K1588">
        <v>17738</v>
      </c>
      <c r="L1588">
        <v>70</v>
      </c>
      <c r="M1588">
        <v>4991</v>
      </c>
      <c r="N1588">
        <v>2882</v>
      </c>
      <c r="O1588">
        <v>31</v>
      </c>
      <c r="P1588">
        <v>7974</v>
      </c>
      <c r="Q1588">
        <v>900</v>
      </c>
      <c r="R1588">
        <v>0</v>
      </c>
      <c r="S1588">
        <v>0</v>
      </c>
      <c r="T1588">
        <v>900</v>
      </c>
      <c r="U1588">
        <v>2824</v>
      </c>
      <c r="V1588">
        <v>-3057</v>
      </c>
      <c r="W1588">
        <v>11984</v>
      </c>
      <c r="X1588">
        <v>8864</v>
      </c>
      <c r="Y1588">
        <v>0.44</v>
      </c>
      <c r="Z1588">
        <v>50</v>
      </c>
      <c r="AA1588">
        <v>15498</v>
      </c>
      <c r="AB1588">
        <v>43</v>
      </c>
      <c r="AC1588">
        <v>74.78</v>
      </c>
    </row>
    <row r="1589" spans="1:29" x14ac:dyDescent="0.3">
      <c r="A1589">
        <v>2001</v>
      </c>
      <c r="B1589">
        <v>2</v>
      </c>
      <c r="C1589" s="1">
        <v>36926</v>
      </c>
      <c r="D1589">
        <v>14000</v>
      </c>
      <c r="E1589">
        <v>50</v>
      </c>
      <c r="F1589">
        <v>113</v>
      </c>
      <c r="G1589">
        <v>284</v>
      </c>
      <c r="H1589">
        <v>35</v>
      </c>
      <c r="I1589">
        <v>2180</v>
      </c>
      <c r="J1589">
        <v>2612</v>
      </c>
      <c r="K1589">
        <v>16662</v>
      </c>
      <c r="L1589">
        <v>74</v>
      </c>
      <c r="M1589">
        <v>4994</v>
      </c>
      <c r="N1589">
        <v>2890</v>
      </c>
      <c r="O1589">
        <v>35</v>
      </c>
      <c r="P1589">
        <v>7993</v>
      </c>
      <c r="Q1589">
        <v>900</v>
      </c>
      <c r="R1589">
        <v>0</v>
      </c>
      <c r="S1589">
        <v>0</v>
      </c>
      <c r="T1589">
        <v>900</v>
      </c>
      <c r="U1589">
        <v>2691</v>
      </c>
      <c r="V1589">
        <v>-3275</v>
      </c>
      <c r="W1589">
        <v>11107</v>
      </c>
      <c r="X1589">
        <v>7769</v>
      </c>
      <c r="Y1589">
        <v>0.47</v>
      </c>
      <c r="Z1589">
        <v>53</v>
      </c>
      <c r="AA1589">
        <v>14482</v>
      </c>
      <c r="AB1589">
        <v>46</v>
      </c>
      <c r="AC1589">
        <v>75.040000000000006</v>
      </c>
    </row>
    <row r="1590" spans="1:29" x14ac:dyDescent="0.3">
      <c r="A1590">
        <v>2001</v>
      </c>
      <c r="B1590">
        <v>2</v>
      </c>
      <c r="C1590" s="1">
        <v>36927</v>
      </c>
      <c r="D1590">
        <v>13200</v>
      </c>
      <c r="E1590">
        <v>40</v>
      </c>
      <c r="F1590">
        <v>114</v>
      </c>
      <c r="G1590">
        <v>284</v>
      </c>
      <c r="H1590">
        <v>35</v>
      </c>
      <c r="I1590">
        <v>2160</v>
      </c>
      <c r="J1590">
        <v>2593</v>
      </c>
      <c r="K1590">
        <v>15833</v>
      </c>
      <c r="L1590">
        <v>107</v>
      </c>
      <c r="M1590">
        <v>4993</v>
      </c>
      <c r="N1590">
        <v>2883</v>
      </c>
      <c r="O1590">
        <v>44</v>
      </c>
      <c r="P1590">
        <v>8027</v>
      </c>
      <c r="Q1590">
        <v>900</v>
      </c>
      <c r="R1590">
        <v>0</v>
      </c>
      <c r="S1590">
        <v>0</v>
      </c>
      <c r="T1590">
        <v>900</v>
      </c>
      <c r="U1590">
        <v>2585</v>
      </c>
      <c r="V1590">
        <v>-3435</v>
      </c>
      <c r="W1590">
        <v>10403</v>
      </c>
      <c r="X1590">
        <v>6906</v>
      </c>
      <c r="Y1590">
        <v>0.5</v>
      </c>
      <c r="Z1590">
        <v>56</v>
      </c>
      <c r="AA1590">
        <v>13673</v>
      </c>
      <c r="AB1590">
        <v>49</v>
      </c>
      <c r="AC1590">
        <v>75.37</v>
      </c>
    </row>
    <row r="1591" spans="1:29" x14ac:dyDescent="0.3">
      <c r="A1591">
        <v>2001</v>
      </c>
      <c r="B1591">
        <v>2</v>
      </c>
      <c r="C1591" s="1">
        <v>36928</v>
      </c>
      <c r="D1591">
        <v>12600</v>
      </c>
      <c r="E1591">
        <v>51</v>
      </c>
      <c r="F1591">
        <v>119</v>
      </c>
      <c r="G1591">
        <v>282</v>
      </c>
      <c r="H1591">
        <v>38</v>
      </c>
      <c r="I1591">
        <v>2150</v>
      </c>
      <c r="J1591">
        <v>2589</v>
      </c>
      <c r="K1591">
        <v>15240</v>
      </c>
      <c r="L1591">
        <v>132</v>
      </c>
      <c r="M1591">
        <v>5426</v>
      </c>
      <c r="N1591">
        <v>2892</v>
      </c>
      <c r="O1591">
        <v>52</v>
      </c>
      <c r="P1591">
        <v>8502</v>
      </c>
      <c r="Q1591">
        <v>900</v>
      </c>
      <c r="R1591">
        <v>0</v>
      </c>
      <c r="S1591">
        <v>0</v>
      </c>
      <c r="T1591">
        <v>900</v>
      </c>
      <c r="U1591">
        <v>2505</v>
      </c>
      <c r="V1591">
        <v>-3993</v>
      </c>
      <c r="W1591">
        <v>9894</v>
      </c>
      <c r="X1591">
        <v>5838</v>
      </c>
      <c r="Y1591">
        <v>0.55000000000000004</v>
      </c>
      <c r="Z1591">
        <v>62</v>
      </c>
      <c r="AA1591">
        <v>13090</v>
      </c>
      <c r="AB1591">
        <v>55</v>
      </c>
      <c r="AC1591">
        <v>75.78</v>
      </c>
    </row>
    <row r="1592" spans="1:29" x14ac:dyDescent="0.3">
      <c r="A1592">
        <v>2001</v>
      </c>
      <c r="B1592">
        <v>2</v>
      </c>
      <c r="C1592" s="1">
        <v>36929</v>
      </c>
      <c r="D1592">
        <v>13100</v>
      </c>
      <c r="E1592">
        <v>60</v>
      </c>
      <c r="F1592">
        <v>127</v>
      </c>
      <c r="G1592">
        <v>285</v>
      </c>
      <c r="H1592">
        <v>38</v>
      </c>
      <c r="I1592">
        <v>2130</v>
      </c>
      <c r="J1592">
        <v>2580</v>
      </c>
      <c r="K1592">
        <v>15740</v>
      </c>
      <c r="L1592">
        <v>134</v>
      </c>
      <c r="M1592">
        <v>4999</v>
      </c>
      <c r="N1592">
        <v>2899</v>
      </c>
      <c r="O1592">
        <v>62</v>
      </c>
      <c r="P1592">
        <v>8094</v>
      </c>
      <c r="Q1592">
        <v>900</v>
      </c>
      <c r="R1592">
        <v>0</v>
      </c>
      <c r="S1592">
        <v>0</v>
      </c>
      <c r="T1592">
        <v>900</v>
      </c>
      <c r="U1592">
        <v>2571</v>
      </c>
      <c r="V1592">
        <v>-3528</v>
      </c>
      <c r="W1592">
        <v>10337</v>
      </c>
      <c r="X1592">
        <v>6746</v>
      </c>
      <c r="Y1592">
        <v>0.5</v>
      </c>
      <c r="Z1592">
        <v>57</v>
      </c>
      <c r="AA1592">
        <v>13610</v>
      </c>
      <c r="AB1592">
        <v>50</v>
      </c>
      <c r="AC1592">
        <v>76.08</v>
      </c>
    </row>
    <row r="1593" spans="1:29" x14ac:dyDescent="0.3">
      <c r="A1593">
        <v>2001</v>
      </c>
      <c r="B1593">
        <v>2</v>
      </c>
      <c r="C1593" s="1">
        <v>36930</v>
      </c>
      <c r="D1593">
        <v>12100</v>
      </c>
      <c r="E1593">
        <v>60</v>
      </c>
      <c r="F1593">
        <v>125</v>
      </c>
      <c r="G1593">
        <v>285</v>
      </c>
      <c r="H1593">
        <v>37</v>
      </c>
      <c r="I1593">
        <v>2100</v>
      </c>
      <c r="J1593">
        <v>2547</v>
      </c>
      <c r="K1593">
        <v>14707</v>
      </c>
      <c r="L1593">
        <v>136</v>
      </c>
      <c r="M1593">
        <v>4999</v>
      </c>
      <c r="N1593">
        <v>3635</v>
      </c>
      <c r="O1593">
        <v>64</v>
      </c>
      <c r="P1593">
        <v>8834</v>
      </c>
      <c r="Q1593">
        <v>900</v>
      </c>
      <c r="R1593">
        <v>0</v>
      </c>
      <c r="S1593">
        <v>0</v>
      </c>
      <c r="T1593">
        <v>900</v>
      </c>
      <c r="U1593">
        <v>2438</v>
      </c>
      <c r="V1593">
        <v>-4434</v>
      </c>
      <c r="W1593">
        <v>9470</v>
      </c>
      <c r="X1593">
        <v>4973</v>
      </c>
      <c r="Y1593">
        <v>0.59</v>
      </c>
      <c r="Z1593">
        <v>66</v>
      </c>
      <c r="AA1593">
        <v>12607</v>
      </c>
      <c r="AB1593">
        <v>61</v>
      </c>
      <c r="AC1593">
        <v>76.56</v>
      </c>
    </row>
    <row r="1594" spans="1:29" x14ac:dyDescent="0.3">
      <c r="A1594">
        <v>2001</v>
      </c>
      <c r="B1594">
        <v>2</v>
      </c>
      <c r="C1594" s="1">
        <v>36931</v>
      </c>
      <c r="D1594">
        <v>12300</v>
      </c>
      <c r="E1594">
        <v>56</v>
      </c>
      <c r="F1594">
        <v>112</v>
      </c>
      <c r="G1594">
        <v>296</v>
      </c>
      <c r="H1594">
        <v>39</v>
      </c>
      <c r="I1594">
        <v>2090</v>
      </c>
      <c r="J1594">
        <v>2537</v>
      </c>
      <c r="K1594">
        <v>14893</v>
      </c>
      <c r="L1594">
        <v>130</v>
      </c>
      <c r="M1594">
        <v>4495</v>
      </c>
      <c r="N1594">
        <v>4132</v>
      </c>
      <c r="O1594">
        <v>50</v>
      </c>
      <c r="P1594">
        <v>8807</v>
      </c>
      <c r="Q1594">
        <v>900</v>
      </c>
      <c r="R1594">
        <v>2063</v>
      </c>
      <c r="S1594">
        <v>0</v>
      </c>
      <c r="T1594">
        <v>-1163</v>
      </c>
      <c r="U1594">
        <v>2465</v>
      </c>
      <c r="V1594">
        <v>-3049</v>
      </c>
      <c r="W1594">
        <v>10217</v>
      </c>
      <c r="X1594">
        <v>7249</v>
      </c>
      <c r="Y1594">
        <v>0.57999999999999996</v>
      </c>
      <c r="Z1594">
        <v>51</v>
      </c>
      <c r="AA1594">
        <v>12803</v>
      </c>
      <c r="AB1594">
        <v>43</v>
      </c>
      <c r="AC1594">
        <v>76.77</v>
      </c>
    </row>
    <row r="1595" spans="1:29" x14ac:dyDescent="0.3">
      <c r="A1595">
        <v>2001</v>
      </c>
      <c r="B1595">
        <v>2</v>
      </c>
      <c r="C1595" s="1">
        <v>36932</v>
      </c>
      <c r="D1595">
        <v>13000</v>
      </c>
      <c r="E1595">
        <v>50</v>
      </c>
      <c r="F1595">
        <v>185</v>
      </c>
      <c r="G1595">
        <v>297</v>
      </c>
      <c r="H1595">
        <v>42</v>
      </c>
      <c r="I1595">
        <v>2110</v>
      </c>
      <c r="J1595">
        <v>2634</v>
      </c>
      <c r="K1595">
        <v>15684</v>
      </c>
      <c r="L1595">
        <v>130</v>
      </c>
      <c r="M1595">
        <v>5000</v>
      </c>
      <c r="N1595">
        <v>4040</v>
      </c>
      <c r="O1595">
        <v>42</v>
      </c>
      <c r="P1595">
        <v>9212</v>
      </c>
      <c r="Q1595">
        <v>850</v>
      </c>
      <c r="R1595">
        <v>2292</v>
      </c>
      <c r="S1595">
        <v>0</v>
      </c>
      <c r="T1595">
        <v>-1442</v>
      </c>
      <c r="U1595">
        <v>2558</v>
      </c>
      <c r="V1595">
        <v>-3082</v>
      </c>
      <c r="W1595">
        <v>10896</v>
      </c>
      <c r="X1595">
        <v>7915</v>
      </c>
      <c r="Y1595">
        <v>0.57999999999999996</v>
      </c>
      <c r="Z1595">
        <v>50</v>
      </c>
      <c r="AA1595">
        <v>13574</v>
      </c>
      <c r="AB1595">
        <v>42</v>
      </c>
      <c r="AC1595">
        <v>76.91</v>
      </c>
    </row>
    <row r="1596" spans="1:29" x14ac:dyDescent="0.3">
      <c r="A1596">
        <v>2001</v>
      </c>
      <c r="B1596">
        <v>2</v>
      </c>
      <c r="C1596" s="1">
        <v>36933</v>
      </c>
      <c r="D1596">
        <v>14400</v>
      </c>
      <c r="E1596">
        <v>50</v>
      </c>
      <c r="F1596">
        <v>497</v>
      </c>
      <c r="G1596">
        <v>319</v>
      </c>
      <c r="H1596">
        <v>47</v>
      </c>
      <c r="I1596">
        <v>2250</v>
      </c>
      <c r="J1596">
        <v>3113</v>
      </c>
      <c r="K1596">
        <v>17563</v>
      </c>
      <c r="L1596">
        <v>132</v>
      </c>
      <c r="M1596">
        <v>2995</v>
      </c>
      <c r="N1596">
        <v>3971</v>
      </c>
      <c r="O1596">
        <v>42</v>
      </c>
      <c r="P1596">
        <v>7140</v>
      </c>
      <c r="Q1596">
        <v>850</v>
      </c>
      <c r="R1596">
        <v>4585</v>
      </c>
      <c r="S1596">
        <v>0</v>
      </c>
      <c r="T1596">
        <v>-3735</v>
      </c>
      <c r="U1596">
        <v>2744</v>
      </c>
      <c r="V1596">
        <v>1144</v>
      </c>
      <c r="W1596">
        <v>12751</v>
      </c>
      <c r="X1596">
        <v>14157</v>
      </c>
      <c r="Y1596">
        <v>0.4</v>
      </c>
      <c r="Z1596">
        <v>19</v>
      </c>
      <c r="AA1596">
        <v>15313</v>
      </c>
      <c r="AB1596">
        <v>8</v>
      </c>
      <c r="AC1596">
        <v>76.67</v>
      </c>
    </row>
    <row r="1597" spans="1:29" x14ac:dyDescent="0.3">
      <c r="A1597">
        <v>2001</v>
      </c>
      <c r="B1597">
        <v>2</v>
      </c>
      <c r="C1597" s="1">
        <v>36934</v>
      </c>
      <c r="D1597">
        <v>19700</v>
      </c>
      <c r="E1597">
        <v>43</v>
      </c>
      <c r="F1597">
        <v>529</v>
      </c>
      <c r="G1597">
        <v>307</v>
      </c>
      <c r="H1597">
        <v>252</v>
      </c>
      <c r="I1597">
        <v>2470</v>
      </c>
      <c r="J1597">
        <v>3558</v>
      </c>
      <c r="K1597">
        <v>23301</v>
      </c>
      <c r="L1597">
        <v>123</v>
      </c>
      <c r="M1597">
        <v>4000</v>
      </c>
      <c r="N1597">
        <v>4043</v>
      </c>
      <c r="O1597">
        <v>48</v>
      </c>
      <c r="P1597">
        <v>8214</v>
      </c>
      <c r="Q1597">
        <v>850</v>
      </c>
      <c r="R1597">
        <v>4814</v>
      </c>
      <c r="S1597">
        <v>0</v>
      </c>
      <c r="T1597">
        <v>-3964</v>
      </c>
      <c r="U1597">
        <v>3449</v>
      </c>
      <c r="V1597">
        <v>1369</v>
      </c>
      <c r="W1597">
        <v>17404</v>
      </c>
      <c r="X1597">
        <v>19050</v>
      </c>
      <c r="Y1597">
        <v>0.35</v>
      </c>
      <c r="Z1597">
        <v>18</v>
      </c>
      <c r="AA1597">
        <v>20831</v>
      </c>
      <c r="AB1597">
        <v>9</v>
      </c>
      <c r="AC1597">
        <v>76.239999999999995</v>
      </c>
    </row>
    <row r="1598" spans="1:29" x14ac:dyDescent="0.3">
      <c r="A1598">
        <v>2001</v>
      </c>
      <c r="B1598">
        <v>2</v>
      </c>
      <c r="C1598" s="1">
        <v>36935</v>
      </c>
      <c r="D1598">
        <v>23600</v>
      </c>
      <c r="E1598">
        <v>40</v>
      </c>
      <c r="F1598">
        <v>362</v>
      </c>
      <c r="G1598">
        <v>292</v>
      </c>
      <c r="H1598">
        <v>568</v>
      </c>
      <c r="I1598">
        <v>2750</v>
      </c>
      <c r="J1598">
        <v>3972</v>
      </c>
      <c r="K1598">
        <v>27612</v>
      </c>
      <c r="L1598">
        <v>128</v>
      </c>
      <c r="M1598">
        <v>4693</v>
      </c>
      <c r="N1598">
        <v>4141</v>
      </c>
      <c r="O1598">
        <v>42</v>
      </c>
      <c r="P1598">
        <v>9004</v>
      </c>
      <c r="Q1598">
        <v>850</v>
      </c>
      <c r="R1598">
        <v>4814</v>
      </c>
      <c r="S1598">
        <v>0</v>
      </c>
      <c r="T1598">
        <v>-3964</v>
      </c>
      <c r="U1598">
        <v>3968</v>
      </c>
      <c r="V1598">
        <v>1513</v>
      </c>
      <c r="W1598">
        <v>20782</v>
      </c>
      <c r="X1598">
        <v>22572</v>
      </c>
      <c r="Y1598">
        <v>0.32</v>
      </c>
      <c r="Z1598">
        <v>18</v>
      </c>
      <c r="AA1598">
        <v>24862</v>
      </c>
      <c r="AB1598">
        <v>9</v>
      </c>
      <c r="AC1598">
        <v>75.739999999999995</v>
      </c>
    </row>
    <row r="1599" spans="1:29" x14ac:dyDescent="0.3">
      <c r="A1599">
        <v>2001</v>
      </c>
      <c r="B1599">
        <v>2</v>
      </c>
      <c r="C1599" s="1">
        <v>36936</v>
      </c>
      <c r="D1599">
        <v>23700</v>
      </c>
      <c r="E1599">
        <v>40</v>
      </c>
      <c r="F1599">
        <v>282</v>
      </c>
      <c r="G1599">
        <v>290</v>
      </c>
      <c r="H1599">
        <v>291</v>
      </c>
      <c r="I1599">
        <v>2900</v>
      </c>
      <c r="J1599">
        <v>3763</v>
      </c>
      <c r="K1599">
        <v>27503</v>
      </c>
      <c r="L1599">
        <v>140</v>
      </c>
      <c r="M1599">
        <v>4491</v>
      </c>
      <c r="N1599">
        <v>3542</v>
      </c>
      <c r="O1599">
        <v>37</v>
      </c>
      <c r="P1599">
        <v>8210</v>
      </c>
      <c r="Q1599">
        <v>850</v>
      </c>
      <c r="R1599">
        <v>2751</v>
      </c>
      <c r="S1599">
        <v>0</v>
      </c>
      <c r="T1599">
        <v>-1901</v>
      </c>
      <c r="U1599">
        <v>3981</v>
      </c>
      <c r="V1599">
        <v>770</v>
      </c>
      <c r="W1599">
        <v>20291</v>
      </c>
      <c r="X1599">
        <v>21194</v>
      </c>
      <c r="Y1599">
        <v>0.28999999999999998</v>
      </c>
      <c r="Z1599">
        <v>23</v>
      </c>
      <c r="AA1599">
        <v>24603</v>
      </c>
      <c r="AB1599">
        <v>14</v>
      </c>
      <c r="AC1599">
        <v>75.3</v>
      </c>
    </row>
    <row r="1600" spans="1:29" x14ac:dyDescent="0.3">
      <c r="A1600">
        <v>2001</v>
      </c>
      <c r="B1600">
        <v>2</v>
      </c>
      <c r="C1600" s="1">
        <v>36937</v>
      </c>
      <c r="D1600">
        <v>21600</v>
      </c>
      <c r="E1600">
        <v>45</v>
      </c>
      <c r="F1600">
        <v>239</v>
      </c>
      <c r="G1600">
        <v>289</v>
      </c>
      <c r="H1600">
        <v>172</v>
      </c>
      <c r="I1600">
        <v>2900</v>
      </c>
      <c r="J1600">
        <v>3600</v>
      </c>
      <c r="K1600">
        <v>25245</v>
      </c>
      <c r="L1600">
        <v>123</v>
      </c>
      <c r="M1600">
        <v>5490</v>
      </c>
      <c r="N1600">
        <v>3263</v>
      </c>
      <c r="O1600">
        <v>49</v>
      </c>
      <c r="P1600">
        <v>8925</v>
      </c>
      <c r="Q1600">
        <v>850</v>
      </c>
      <c r="R1600">
        <v>2522</v>
      </c>
      <c r="S1600">
        <v>0</v>
      </c>
      <c r="T1600">
        <v>-1672</v>
      </c>
      <c r="U1600">
        <v>3702</v>
      </c>
      <c r="V1600">
        <v>-536</v>
      </c>
      <c r="W1600">
        <v>18411</v>
      </c>
      <c r="X1600">
        <v>17992</v>
      </c>
      <c r="Y1600">
        <v>0.35</v>
      </c>
      <c r="Z1600">
        <v>29</v>
      </c>
      <c r="AA1600">
        <v>22345</v>
      </c>
      <c r="AB1600">
        <v>19</v>
      </c>
      <c r="AC1600">
        <v>74.989999999999995</v>
      </c>
    </row>
    <row r="1601" spans="1:29" x14ac:dyDescent="0.3">
      <c r="A1601">
        <v>2001</v>
      </c>
      <c r="B1601">
        <v>2</v>
      </c>
      <c r="C1601" s="1">
        <v>36938</v>
      </c>
      <c r="D1601">
        <v>18400</v>
      </c>
      <c r="E1601">
        <v>50</v>
      </c>
      <c r="F1601">
        <v>209</v>
      </c>
      <c r="G1601">
        <v>291</v>
      </c>
      <c r="H1601">
        <v>104</v>
      </c>
      <c r="I1601">
        <v>2980</v>
      </c>
      <c r="J1601">
        <v>3584</v>
      </c>
      <c r="K1601">
        <v>22034</v>
      </c>
      <c r="L1601">
        <v>100</v>
      </c>
      <c r="M1601">
        <v>3682</v>
      </c>
      <c r="N1601">
        <v>3264</v>
      </c>
      <c r="O1601">
        <v>37</v>
      </c>
      <c r="P1601">
        <v>7083</v>
      </c>
      <c r="Q1601">
        <v>850</v>
      </c>
      <c r="R1601">
        <v>229</v>
      </c>
      <c r="S1601">
        <v>0</v>
      </c>
      <c r="T1601">
        <v>621</v>
      </c>
      <c r="U1601">
        <v>3276</v>
      </c>
      <c r="V1601">
        <v>-626</v>
      </c>
      <c r="W1601">
        <v>15000</v>
      </c>
      <c r="X1601">
        <v>14330</v>
      </c>
      <c r="Y1601">
        <v>0.32</v>
      </c>
      <c r="Z1601">
        <v>35</v>
      </c>
      <c r="AA1601">
        <v>19054</v>
      </c>
      <c r="AB1601">
        <v>25</v>
      </c>
      <c r="AC1601">
        <v>74.849999999999994</v>
      </c>
    </row>
    <row r="1602" spans="1:29" x14ac:dyDescent="0.3">
      <c r="A1602">
        <v>2001</v>
      </c>
      <c r="B1602">
        <v>2</v>
      </c>
      <c r="C1602" s="1">
        <v>36939</v>
      </c>
      <c r="D1602">
        <v>16100</v>
      </c>
      <c r="E1602">
        <v>50</v>
      </c>
      <c r="F1602">
        <v>190</v>
      </c>
      <c r="G1602">
        <v>292</v>
      </c>
      <c r="H1602">
        <v>67</v>
      </c>
      <c r="I1602">
        <v>2920</v>
      </c>
      <c r="J1602">
        <v>3469</v>
      </c>
      <c r="K1602">
        <v>19619</v>
      </c>
      <c r="L1602">
        <v>106</v>
      </c>
      <c r="M1602">
        <v>3695</v>
      </c>
      <c r="N1602">
        <v>3264</v>
      </c>
      <c r="O1602">
        <v>35</v>
      </c>
      <c r="P1602">
        <v>7100</v>
      </c>
      <c r="Q1602">
        <v>850</v>
      </c>
      <c r="R1602">
        <v>0</v>
      </c>
      <c r="S1602">
        <v>0</v>
      </c>
      <c r="T1602">
        <v>850</v>
      </c>
      <c r="U1602">
        <v>2970</v>
      </c>
      <c r="V1602">
        <v>-1213</v>
      </c>
      <c r="W1602">
        <v>12942</v>
      </c>
      <c r="X1602">
        <v>11669</v>
      </c>
      <c r="Y1602">
        <v>0.35</v>
      </c>
      <c r="Z1602">
        <v>41</v>
      </c>
      <c r="AA1602">
        <v>16699</v>
      </c>
      <c r="AB1602">
        <v>30</v>
      </c>
      <c r="AC1602">
        <v>74.84</v>
      </c>
    </row>
    <row r="1603" spans="1:29" x14ac:dyDescent="0.3">
      <c r="A1603">
        <v>2001</v>
      </c>
      <c r="B1603">
        <v>2</v>
      </c>
      <c r="C1603" s="1">
        <v>36940</v>
      </c>
      <c r="D1603">
        <v>15200</v>
      </c>
      <c r="E1603">
        <v>50</v>
      </c>
      <c r="F1603">
        <v>185</v>
      </c>
      <c r="G1603">
        <v>292</v>
      </c>
      <c r="H1603">
        <v>46</v>
      </c>
      <c r="I1603">
        <v>2820</v>
      </c>
      <c r="J1603">
        <v>3343</v>
      </c>
      <c r="K1603">
        <v>18593</v>
      </c>
      <c r="L1603">
        <v>96</v>
      </c>
      <c r="M1603">
        <v>3695</v>
      </c>
      <c r="N1603">
        <v>3264</v>
      </c>
      <c r="O1603">
        <v>35</v>
      </c>
      <c r="P1603">
        <v>7090</v>
      </c>
      <c r="Q1603">
        <v>850</v>
      </c>
      <c r="R1603">
        <v>458</v>
      </c>
      <c r="S1603">
        <v>0</v>
      </c>
      <c r="T1603">
        <v>392</v>
      </c>
      <c r="U1603">
        <v>2851</v>
      </c>
      <c r="V1603">
        <v>-1151</v>
      </c>
      <c r="W1603">
        <v>12290</v>
      </c>
      <c r="X1603">
        <v>11112</v>
      </c>
      <c r="Y1603">
        <v>0.37</v>
      </c>
      <c r="Z1603">
        <v>40</v>
      </c>
      <c r="AA1603">
        <v>15773</v>
      </c>
      <c r="AB1603">
        <v>30</v>
      </c>
      <c r="AC1603">
        <v>74.87</v>
      </c>
    </row>
    <row r="1604" spans="1:29" x14ac:dyDescent="0.3">
      <c r="A1604">
        <v>2001</v>
      </c>
      <c r="B1604">
        <v>2</v>
      </c>
      <c r="C1604" s="1">
        <v>36941</v>
      </c>
      <c r="D1604">
        <v>14700</v>
      </c>
      <c r="E1604">
        <v>50</v>
      </c>
      <c r="F1604">
        <v>241</v>
      </c>
      <c r="G1604">
        <v>309</v>
      </c>
      <c r="H1604">
        <v>43</v>
      </c>
      <c r="I1604">
        <v>2780</v>
      </c>
      <c r="J1604">
        <v>3373</v>
      </c>
      <c r="K1604">
        <v>18123</v>
      </c>
      <c r="L1604">
        <v>88</v>
      </c>
      <c r="M1604">
        <v>3692</v>
      </c>
      <c r="N1604">
        <v>3272</v>
      </c>
      <c r="O1604">
        <v>34</v>
      </c>
      <c r="P1604">
        <v>7086</v>
      </c>
      <c r="Q1604">
        <v>850</v>
      </c>
      <c r="R1604">
        <v>2980</v>
      </c>
      <c r="S1604">
        <v>0</v>
      </c>
      <c r="T1604">
        <v>-2130</v>
      </c>
      <c r="U1604">
        <v>2784</v>
      </c>
      <c r="V1604">
        <v>456</v>
      </c>
      <c r="W1604">
        <v>12562</v>
      </c>
      <c r="X1604">
        <v>13167</v>
      </c>
      <c r="Y1604">
        <v>0.38</v>
      </c>
      <c r="Z1604">
        <v>27</v>
      </c>
      <c r="AA1604">
        <v>15343</v>
      </c>
      <c r="AB1604">
        <v>14</v>
      </c>
      <c r="AC1604">
        <v>74.790000000000006</v>
      </c>
    </row>
    <row r="1605" spans="1:29" x14ac:dyDescent="0.3">
      <c r="A1605">
        <v>2001</v>
      </c>
      <c r="B1605">
        <v>2</v>
      </c>
      <c r="C1605" s="1">
        <v>36942</v>
      </c>
      <c r="D1605">
        <v>17100</v>
      </c>
      <c r="E1605">
        <v>44</v>
      </c>
      <c r="F1605">
        <v>736</v>
      </c>
      <c r="G1605">
        <v>304</v>
      </c>
      <c r="H1605">
        <v>169</v>
      </c>
      <c r="I1605">
        <v>2760</v>
      </c>
      <c r="J1605">
        <v>3969</v>
      </c>
      <c r="K1605">
        <v>21113</v>
      </c>
      <c r="L1605">
        <v>72</v>
      </c>
      <c r="M1605">
        <v>3693</v>
      </c>
      <c r="N1605">
        <v>3280</v>
      </c>
      <c r="O1605">
        <v>36</v>
      </c>
      <c r="P1605">
        <v>7081</v>
      </c>
      <c r="Q1605">
        <v>850</v>
      </c>
      <c r="R1605">
        <v>3668</v>
      </c>
      <c r="S1605">
        <v>0</v>
      </c>
      <c r="T1605">
        <v>-2818</v>
      </c>
      <c r="U1605">
        <v>3103</v>
      </c>
      <c r="V1605">
        <v>1823</v>
      </c>
      <c r="W1605">
        <v>14830</v>
      </c>
      <c r="X1605">
        <v>16849</v>
      </c>
      <c r="Y1605">
        <v>0.33</v>
      </c>
      <c r="Z1605">
        <v>20</v>
      </c>
      <c r="AA1605">
        <v>18353</v>
      </c>
      <c r="AB1605">
        <v>8</v>
      </c>
      <c r="AC1605">
        <v>74.55</v>
      </c>
    </row>
    <row r="1606" spans="1:29" x14ac:dyDescent="0.3">
      <c r="A1606">
        <v>2001</v>
      </c>
      <c r="B1606">
        <v>2</v>
      </c>
      <c r="C1606" s="1">
        <v>36943</v>
      </c>
      <c r="D1606">
        <v>21400</v>
      </c>
      <c r="E1606">
        <v>40</v>
      </c>
      <c r="F1606">
        <v>622</v>
      </c>
      <c r="G1606">
        <v>295</v>
      </c>
      <c r="H1606">
        <v>239</v>
      </c>
      <c r="I1606">
        <v>2700</v>
      </c>
      <c r="J1606">
        <v>3856</v>
      </c>
      <c r="K1606">
        <v>25296</v>
      </c>
      <c r="L1606">
        <v>19</v>
      </c>
      <c r="M1606">
        <v>3695</v>
      </c>
      <c r="N1606">
        <v>3268</v>
      </c>
      <c r="O1606">
        <v>35</v>
      </c>
      <c r="P1606">
        <v>7017</v>
      </c>
      <c r="Q1606">
        <v>900</v>
      </c>
      <c r="R1606">
        <v>4355</v>
      </c>
      <c r="S1606">
        <v>0</v>
      </c>
      <c r="T1606">
        <v>-3455</v>
      </c>
      <c r="U1606">
        <v>3675</v>
      </c>
      <c r="V1606">
        <v>2760</v>
      </c>
      <c r="W1606">
        <v>18732</v>
      </c>
      <c r="X1606">
        <v>21735</v>
      </c>
      <c r="Y1606">
        <v>0.28000000000000003</v>
      </c>
      <c r="Z1606">
        <v>14</v>
      </c>
      <c r="AA1606">
        <v>22596</v>
      </c>
      <c r="AB1606">
        <v>4</v>
      </c>
      <c r="AC1606">
        <v>74.16</v>
      </c>
    </row>
    <row r="1607" spans="1:29" x14ac:dyDescent="0.3">
      <c r="A1607">
        <v>2001</v>
      </c>
      <c r="B1607">
        <v>2</v>
      </c>
      <c r="C1607" s="1">
        <v>36944</v>
      </c>
      <c r="D1607">
        <v>27400</v>
      </c>
      <c r="E1607">
        <v>1462</v>
      </c>
      <c r="F1607">
        <v>711</v>
      </c>
      <c r="G1607">
        <v>299</v>
      </c>
      <c r="H1607">
        <v>179</v>
      </c>
      <c r="I1607">
        <v>3090</v>
      </c>
      <c r="J1607">
        <v>4279</v>
      </c>
      <c r="K1607">
        <v>33141</v>
      </c>
      <c r="L1607">
        <v>0</v>
      </c>
      <c r="M1607">
        <v>3694</v>
      </c>
      <c r="N1607">
        <v>3279</v>
      </c>
      <c r="O1607">
        <v>32</v>
      </c>
      <c r="P1607">
        <v>7005</v>
      </c>
      <c r="Q1607">
        <v>900</v>
      </c>
      <c r="R1607">
        <v>6877</v>
      </c>
      <c r="S1607">
        <v>0</v>
      </c>
      <c r="T1607">
        <v>-5977</v>
      </c>
      <c r="U1607">
        <v>4473</v>
      </c>
      <c r="V1607">
        <v>5632</v>
      </c>
      <c r="W1607">
        <v>26062</v>
      </c>
      <c r="X1607">
        <v>32113</v>
      </c>
      <c r="Y1607">
        <v>0.21</v>
      </c>
      <c r="Z1607">
        <v>3</v>
      </c>
      <c r="AA1607">
        <v>30051</v>
      </c>
      <c r="AB1607">
        <v>-7</v>
      </c>
      <c r="AC1607">
        <v>73.540000000000006</v>
      </c>
    </row>
    <row r="1608" spans="1:29" x14ac:dyDescent="0.3">
      <c r="A1608">
        <v>2001</v>
      </c>
      <c r="B1608">
        <v>2</v>
      </c>
      <c r="C1608" s="1">
        <v>36945</v>
      </c>
      <c r="D1608">
        <v>33500</v>
      </c>
      <c r="E1608">
        <v>2305</v>
      </c>
      <c r="F1608">
        <v>807</v>
      </c>
      <c r="G1608">
        <v>336</v>
      </c>
      <c r="H1608">
        <v>447</v>
      </c>
      <c r="I1608">
        <v>3850</v>
      </c>
      <c r="J1608">
        <v>5440</v>
      </c>
      <c r="K1608">
        <v>41245</v>
      </c>
      <c r="L1608">
        <v>2</v>
      </c>
      <c r="M1608">
        <v>3692</v>
      </c>
      <c r="N1608">
        <v>3958</v>
      </c>
      <c r="O1608">
        <v>38</v>
      </c>
      <c r="P1608">
        <v>7690</v>
      </c>
      <c r="Q1608">
        <v>900</v>
      </c>
      <c r="R1608">
        <v>8252</v>
      </c>
      <c r="S1608">
        <v>0</v>
      </c>
      <c r="T1608">
        <v>-7352</v>
      </c>
      <c r="U1608">
        <v>5285</v>
      </c>
      <c r="V1608">
        <v>7813</v>
      </c>
      <c r="W1608">
        <v>32579</v>
      </c>
      <c r="X1608">
        <v>40907</v>
      </c>
      <c r="Y1608">
        <v>0.19</v>
      </c>
      <c r="Z1608">
        <v>1</v>
      </c>
      <c r="AA1608">
        <v>37395</v>
      </c>
      <c r="AB1608">
        <v>-9</v>
      </c>
      <c r="AC1608">
        <v>72.8</v>
      </c>
    </row>
    <row r="1609" spans="1:29" x14ac:dyDescent="0.3">
      <c r="A1609">
        <v>2001</v>
      </c>
      <c r="B1609">
        <v>2</v>
      </c>
      <c r="C1609" s="1">
        <v>36946</v>
      </c>
      <c r="D1609">
        <v>35000</v>
      </c>
      <c r="E1609">
        <v>3045</v>
      </c>
      <c r="F1609">
        <v>730</v>
      </c>
      <c r="G1609">
        <v>338</v>
      </c>
      <c r="H1609">
        <v>635</v>
      </c>
      <c r="I1609">
        <v>4960</v>
      </c>
      <c r="J1609">
        <v>6663</v>
      </c>
      <c r="K1609">
        <v>44708</v>
      </c>
      <c r="L1609">
        <v>0</v>
      </c>
      <c r="M1609">
        <v>7898</v>
      </c>
      <c r="N1609">
        <v>4153</v>
      </c>
      <c r="O1609">
        <v>34</v>
      </c>
      <c r="P1609">
        <v>12085</v>
      </c>
      <c r="Q1609">
        <v>900</v>
      </c>
      <c r="R1609">
        <v>9169</v>
      </c>
      <c r="S1609">
        <v>0</v>
      </c>
      <c r="T1609">
        <v>-8269</v>
      </c>
      <c r="U1609">
        <v>5484</v>
      </c>
      <c r="V1609">
        <v>5437</v>
      </c>
      <c r="W1609">
        <v>34876</v>
      </c>
      <c r="X1609">
        <v>40892</v>
      </c>
      <c r="Y1609">
        <v>0.27</v>
      </c>
      <c r="Z1609">
        <v>9</v>
      </c>
      <c r="AA1609">
        <v>39748</v>
      </c>
      <c r="AB1609">
        <v>-3</v>
      </c>
      <c r="AC1609">
        <v>72.09</v>
      </c>
    </row>
    <row r="1610" spans="1:29" x14ac:dyDescent="0.3">
      <c r="A1610">
        <v>2001</v>
      </c>
      <c r="B1610">
        <v>2</v>
      </c>
      <c r="C1610" s="1">
        <v>36947</v>
      </c>
      <c r="D1610">
        <v>35700</v>
      </c>
      <c r="E1610">
        <v>3715</v>
      </c>
      <c r="F1610">
        <v>808</v>
      </c>
      <c r="G1610">
        <v>327</v>
      </c>
      <c r="H1610">
        <v>1466</v>
      </c>
      <c r="I1610">
        <v>5480</v>
      </c>
      <c r="J1610">
        <v>8081</v>
      </c>
      <c r="K1610">
        <v>47496</v>
      </c>
      <c r="L1610">
        <v>0</v>
      </c>
      <c r="M1610">
        <v>7899</v>
      </c>
      <c r="N1610">
        <v>4117</v>
      </c>
      <c r="O1610">
        <v>24</v>
      </c>
      <c r="P1610">
        <v>12040</v>
      </c>
      <c r="Q1610">
        <v>900</v>
      </c>
      <c r="R1610">
        <v>8711</v>
      </c>
      <c r="S1610">
        <v>0</v>
      </c>
      <c r="T1610">
        <v>-7811</v>
      </c>
      <c r="U1610">
        <v>5577</v>
      </c>
      <c r="V1610">
        <v>6695</v>
      </c>
      <c r="W1610">
        <v>36025</v>
      </c>
      <c r="X1610">
        <v>43266</v>
      </c>
      <c r="Y1610">
        <v>0.25</v>
      </c>
      <c r="Z1610">
        <v>9</v>
      </c>
      <c r="AA1610">
        <v>42016</v>
      </c>
      <c r="AB1610">
        <v>-3</v>
      </c>
      <c r="AC1610">
        <v>71.39</v>
      </c>
    </row>
    <row r="1611" spans="1:29" x14ac:dyDescent="0.3">
      <c r="A1611">
        <v>2001</v>
      </c>
      <c r="B1611">
        <v>2</v>
      </c>
      <c r="C1611" s="1">
        <v>36948</v>
      </c>
      <c r="D1611">
        <v>34500</v>
      </c>
      <c r="E1611">
        <v>4409</v>
      </c>
      <c r="F1611">
        <v>581</v>
      </c>
      <c r="G1611">
        <v>303</v>
      </c>
      <c r="H1611">
        <v>1058</v>
      </c>
      <c r="I1611">
        <v>5980</v>
      </c>
      <c r="J1611">
        <v>7922</v>
      </c>
      <c r="K1611">
        <v>46831</v>
      </c>
      <c r="L1611">
        <v>1</v>
      </c>
      <c r="M1611">
        <v>7750</v>
      </c>
      <c r="N1611">
        <v>4192</v>
      </c>
      <c r="O1611">
        <v>37</v>
      </c>
      <c r="P1611">
        <v>11980</v>
      </c>
      <c r="Q1611">
        <v>900</v>
      </c>
      <c r="R1611">
        <v>8023</v>
      </c>
      <c r="S1611">
        <v>0</v>
      </c>
      <c r="T1611">
        <v>-7123</v>
      </c>
      <c r="U1611">
        <v>5418</v>
      </c>
      <c r="V1611">
        <v>5989</v>
      </c>
      <c r="W1611">
        <v>35486</v>
      </c>
      <c r="X1611">
        <v>41974</v>
      </c>
      <c r="Y1611">
        <v>0.26</v>
      </c>
      <c r="Z1611">
        <v>10</v>
      </c>
      <c r="AA1611">
        <v>40851</v>
      </c>
      <c r="AB1611">
        <v>-3</v>
      </c>
      <c r="AC1611">
        <v>70.75</v>
      </c>
    </row>
    <row r="1612" spans="1:29" x14ac:dyDescent="0.3">
      <c r="A1612">
        <v>2001</v>
      </c>
      <c r="B1612">
        <v>2</v>
      </c>
      <c r="C1612" s="1">
        <v>36949</v>
      </c>
      <c r="D1612">
        <v>36800</v>
      </c>
      <c r="E1612">
        <v>4355</v>
      </c>
      <c r="F1612">
        <v>454</v>
      </c>
      <c r="G1612">
        <v>294</v>
      </c>
      <c r="H1612">
        <v>459</v>
      </c>
      <c r="I1612">
        <v>5750</v>
      </c>
      <c r="J1612">
        <v>6957</v>
      </c>
      <c r="K1612">
        <v>48112</v>
      </c>
      <c r="L1612">
        <v>0</v>
      </c>
      <c r="M1612">
        <v>3995</v>
      </c>
      <c r="N1612">
        <v>4097</v>
      </c>
      <c r="O1612">
        <v>36</v>
      </c>
      <c r="P1612">
        <v>8128</v>
      </c>
      <c r="Q1612">
        <v>900</v>
      </c>
      <c r="R1612">
        <v>5502</v>
      </c>
      <c r="S1612">
        <v>0</v>
      </c>
      <c r="T1612">
        <v>-4602</v>
      </c>
      <c r="U1612">
        <v>5723</v>
      </c>
      <c r="V1612">
        <v>7543</v>
      </c>
      <c r="W1612">
        <v>36720</v>
      </c>
      <c r="X1612">
        <v>44585</v>
      </c>
      <c r="Y1612">
        <v>0.17</v>
      </c>
      <c r="Z1612">
        <v>7</v>
      </c>
      <c r="AA1612">
        <v>42362</v>
      </c>
      <c r="AB1612">
        <v>-5</v>
      </c>
      <c r="AC1612">
        <v>70.11</v>
      </c>
    </row>
    <row r="1613" spans="1:29" x14ac:dyDescent="0.3">
      <c r="A1613">
        <v>2001</v>
      </c>
      <c r="B1613">
        <v>2</v>
      </c>
      <c r="C1613" s="1">
        <v>36950</v>
      </c>
      <c r="D1613">
        <v>36200</v>
      </c>
      <c r="E1613">
        <v>4045</v>
      </c>
      <c r="F1613">
        <v>377</v>
      </c>
      <c r="G1613">
        <v>292</v>
      </c>
      <c r="H1613">
        <v>243</v>
      </c>
      <c r="I1613">
        <v>5390</v>
      </c>
      <c r="J1613">
        <v>6302</v>
      </c>
      <c r="K1613">
        <v>46547</v>
      </c>
      <c r="L1613">
        <v>0</v>
      </c>
      <c r="M1613">
        <v>3936</v>
      </c>
      <c r="N1613">
        <v>4167</v>
      </c>
      <c r="O1613">
        <v>23</v>
      </c>
      <c r="P1613">
        <v>8126</v>
      </c>
      <c r="Q1613">
        <v>900</v>
      </c>
      <c r="R1613">
        <v>3668</v>
      </c>
      <c r="S1613">
        <v>0</v>
      </c>
      <c r="T1613">
        <v>-2768</v>
      </c>
      <c r="U1613">
        <v>5644</v>
      </c>
      <c r="V1613">
        <v>5619</v>
      </c>
      <c r="W1613">
        <v>35376</v>
      </c>
      <c r="X1613">
        <v>41189</v>
      </c>
      <c r="Y1613">
        <v>0.17</v>
      </c>
      <c r="Z1613">
        <v>12</v>
      </c>
      <c r="AA1613">
        <v>41157</v>
      </c>
      <c r="AB1613">
        <v>0</v>
      </c>
      <c r="AC1613">
        <v>69.55</v>
      </c>
    </row>
    <row r="1614" spans="1:29" x14ac:dyDescent="0.3">
      <c r="A1614">
        <v>2001</v>
      </c>
      <c r="B1614">
        <v>3</v>
      </c>
      <c r="C1614" s="1">
        <v>36951</v>
      </c>
      <c r="D1614">
        <v>31900</v>
      </c>
      <c r="E1614">
        <v>3715</v>
      </c>
      <c r="F1614">
        <v>331</v>
      </c>
      <c r="G1614">
        <v>290</v>
      </c>
      <c r="H1614">
        <v>106</v>
      </c>
      <c r="I1614">
        <v>4940</v>
      </c>
      <c r="J1614">
        <v>5667</v>
      </c>
      <c r="K1614">
        <v>41282</v>
      </c>
      <c r="L1614">
        <v>0</v>
      </c>
      <c r="M1614">
        <v>4994</v>
      </c>
      <c r="N1614">
        <v>4149</v>
      </c>
      <c r="O1614">
        <v>22</v>
      </c>
      <c r="P1614">
        <v>9165</v>
      </c>
      <c r="Q1614">
        <v>950</v>
      </c>
      <c r="R1614">
        <v>229</v>
      </c>
      <c r="S1614">
        <v>0</v>
      </c>
      <c r="T1614">
        <v>721</v>
      </c>
      <c r="U1614">
        <v>5072</v>
      </c>
      <c r="V1614">
        <v>1105</v>
      </c>
      <c r="W1614">
        <v>30341</v>
      </c>
      <c r="X1614">
        <v>31396</v>
      </c>
      <c r="Y1614">
        <v>0.22</v>
      </c>
      <c r="Z1614">
        <v>24</v>
      </c>
      <c r="AA1614">
        <v>36342</v>
      </c>
      <c r="AB1614">
        <v>14</v>
      </c>
      <c r="AC1614">
        <v>69.2</v>
      </c>
    </row>
    <row r="1615" spans="1:29" x14ac:dyDescent="0.3">
      <c r="A1615">
        <v>2001</v>
      </c>
      <c r="B1615">
        <v>3</v>
      </c>
      <c r="C1615" s="1">
        <v>36952</v>
      </c>
      <c r="D1615">
        <v>28500</v>
      </c>
      <c r="E1615">
        <v>3112</v>
      </c>
      <c r="F1615">
        <v>337</v>
      </c>
      <c r="G1615">
        <v>310</v>
      </c>
      <c r="H1615">
        <v>59</v>
      </c>
      <c r="I1615">
        <v>4330</v>
      </c>
      <c r="J1615">
        <v>5036</v>
      </c>
      <c r="K1615">
        <v>36648</v>
      </c>
      <c r="L1615">
        <v>0</v>
      </c>
      <c r="M1615">
        <v>4848</v>
      </c>
      <c r="N1615">
        <v>4159</v>
      </c>
      <c r="O1615">
        <v>26</v>
      </c>
      <c r="P1615">
        <v>9033</v>
      </c>
      <c r="Q1615">
        <v>1000</v>
      </c>
      <c r="R1615">
        <v>2522</v>
      </c>
      <c r="S1615">
        <v>0</v>
      </c>
      <c r="T1615">
        <v>-1522</v>
      </c>
      <c r="U1615">
        <v>4620</v>
      </c>
      <c r="V1615">
        <v>1612</v>
      </c>
      <c r="W1615">
        <v>27419</v>
      </c>
      <c r="X1615">
        <v>29137</v>
      </c>
      <c r="Y1615">
        <v>0.25</v>
      </c>
      <c r="Z1615">
        <v>20</v>
      </c>
      <c r="AA1615">
        <v>32318</v>
      </c>
      <c r="AB1615">
        <v>10</v>
      </c>
      <c r="AC1615">
        <v>68.91</v>
      </c>
    </row>
    <row r="1616" spans="1:29" x14ac:dyDescent="0.3">
      <c r="A1616">
        <v>2001</v>
      </c>
      <c r="B1616">
        <v>3</v>
      </c>
      <c r="C1616" s="1">
        <v>36953</v>
      </c>
      <c r="D1616">
        <v>25900</v>
      </c>
      <c r="E1616">
        <v>2385</v>
      </c>
      <c r="F1616">
        <v>412</v>
      </c>
      <c r="G1616">
        <v>296</v>
      </c>
      <c r="H1616">
        <v>99</v>
      </c>
      <c r="I1616">
        <v>3790</v>
      </c>
      <c r="J1616">
        <v>4597</v>
      </c>
      <c r="K1616">
        <v>32882</v>
      </c>
      <c r="L1616">
        <v>0</v>
      </c>
      <c r="M1616">
        <v>4530</v>
      </c>
      <c r="N1616">
        <v>4163</v>
      </c>
      <c r="O1616">
        <v>23</v>
      </c>
      <c r="P1616">
        <v>8716</v>
      </c>
      <c r="Q1616">
        <v>1000</v>
      </c>
      <c r="R1616">
        <v>3438</v>
      </c>
      <c r="S1616">
        <v>0</v>
      </c>
      <c r="T1616">
        <v>-2438</v>
      </c>
      <c r="U1616">
        <v>4274</v>
      </c>
      <c r="V1616">
        <v>1740</v>
      </c>
      <c r="W1616">
        <v>24694</v>
      </c>
      <c r="X1616">
        <v>26605</v>
      </c>
      <c r="Y1616">
        <v>0.26</v>
      </c>
      <c r="Z1616">
        <v>19</v>
      </c>
      <c r="AA1616">
        <v>29092</v>
      </c>
      <c r="AB1616">
        <v>9</v>
      </c>
      <c r="AC1616">
        <v>68.7</v>
      </c>
    </row>
    <row r="1617" spans="1:29" x14ac:dyDescent="0.3">
      <c r="A1617">
        <v>2001</v>
      </c>
      <c r="B1617">
        <v>3</v>
      </c>
      <c r="C1617" s="1">
        <v>36954</v>
      </c>
      <c r="D1617">
        <v>24000</v>
      </c>
      <c r="E1617">
        <v>1925</v>
      </c>
      <c r="F1617">
        <v>428</v>
      </c>
      <c r="G1617">
        <v>321</v>
      </c>
      <c r="H1617">
        <v>135</v>
      </c>
      <c r="I1617">
        <v>3500</v>
      </c>
      <c r="J1617">
        <v>4384</v>
      </c>
      <c r="K1617">
        <v>30309</v>
      </c>
      <c r="L1617">
        <v>0</v>
      </c>
      <c r="M1617">
        <v>4994</v>
      </c>
      <c r="N1617">
        <v>4133</v>
      </c>
      <c r="O1617">
        <v>23</v>
      </c>
      <c r="P1617">
        <v>9150</v>
      </c>
      <c r="Q1617">
        <v>1000</v>
      </c>
      <c r="R1617">
        <v>5960</v>
      </c>
      <c r="S1617">
        <v>0</v>
      </c>
      <c r="T1617">
        <v>-4960</v>
      </c>
      <c r="U1617">
        <v>4021</v>
      </c>
      <c r="V1617">
        <v>2479</v>
      </c>
      <c r="W1617">
        <v>23293</v>
      </c>
      <c r="X1617">
        <v>26119</v>
      </c>
      <c r="Y1617">
        <v>0.3</v>
      </c>
      <c r="Z1617">
        <v>14</v>
      </c>
      <c r="AA1617">
        <v>26809</v>
      </c>
      <c r="AB1617">
        <v>3</v>
      </c>
      <c r="AC1617">
        <v>68.52</v>
      </c>
    </row>
    <row r="1618" spans="1:29" x14ac:dyDescent="0.3">
      <c r="A1618">
        <v>2001</v>
      </c>
      <c r="B1618">
        <v>3</v>
      </c>
      <c r="C1618" s="1">
        <v>36955</v>
      </c>
      <c r="D1618">
        <v>27300</v>
      </c>
      <c r="E1618">
        <v>3243</v>
      </c>
      <c r="F1618">
        <v>858</v>
      </c>
      <c r="G1618">
        <v>356</v>
      </c>
      <c r="H1618">
        <v>1321</v>
      </c>
      <c r="I1618">
        <v>3950</v>
      </c>
      <c r="J1618">
        <v>6485</v>
      </c>
      <c r="K1618">
        <v>37028</v>
      </c>
      <c r="L1618">
        <v>6</v>
      </c>
      <c r="M1618">
        <v>5142</v>
      </c>
      <c r="N1618">
        <v>4076</v>
      </c>
      <c r="O1618">
        <v>27</v>
      </c>
      <c r="P1618">
        <v>9251</v>
      </c>
      <c r="Q1618">
        <v>1050</v>
      </c>
      <c r="R1618">
        <v>9398</v>
      </c>
      <c r="S1618">
        <v>0</v>
      </c>
      <c r="T1618">
        <v>-8348</v>
      </c>
      <c r="U1618">
        <v>4460</v>
      </c>
      <c r="V1618">
        <v>7120</v>
      </c>
      <c r="W1618">
        <v>28421</v>
      </c>
      <c r="X1618">
        <v>36125</v>
      </c>
      <c r="Y1618">
        <v>0.25</v>
      </c>
      <c r="Z1618">
        <v>2</v>
      </c>
      <c r="AA1618">
        <v>33078</v>
      </c>
      <c r="AB1618">
        <v>-9</v>
      </c>
      <c r="AC1618">
        <v>68.13</v>
      </c>
    </row>
    <row r="1619" spans="1:29" x14ac:dyDescent="0.3">
      <c r="A1619">
        <v>2001</v>
      </c>
      <c r="B1619">
        <v>3</v>
      </c>
      <c r="C1619" s="1">
        <v>36956</v>
      </c>
      <c r="D1619">
        <v>35400</v>
      </c>
      <c r="E1619">
        <v>5168</v>
      </c>
      <c r="F1619">
        <v>841</v>
      </c>
      <c r="G1619">
        <v>324</v>
      </c>
      <c r="H1619">
        <v>1675</v>
      </c>
      <c r="I1619">
        <v>5320</v>
      </c>
      <c r="J1619">
        <v>8160</v>
      </c>
      <c r="K1619">
        <v>48728</v>
      </c>
      <c r="L1619">
        <v>3</v>
      </c>
      <c r="M1619">
        <v>7900</v>
      </c>
      <c r="N1619">
        <v>2351</v>
      </c>
      <c r="O1619">
        <v>26</v>
      </c>
      <c r="P1619">
        <v>10280</v>
      </c>
      <c r="Q1619">
        <v>1050</v>
      </c>
      <c r="R1619">
        <v>9398</v>
      </c>
      <c r="S1619">
        <v>0</v>
      </c>
      <c r="T1619">
        <v>-8348</v>
      </c>
      <c r="U1619">
        <v>5537</v>
      </c>
      <c r="V1619">
        <v>8843</v>
      </c>
      <c r="W1619">
        <v>37368</v>
      </c>
      <c r="X1619">
        <v>46796</v>
      </c>
      <c r="Y1619">
        <v>0.21</v>
      </c>
      <c r="Z1619">
        <v>4</v>
      </c>
      <c r="AA1619">
        <v>43408</v>
      </c>
      <c r="AB1619">
        <v>-8</v>
      </c>
      <c r="AC1619">
        <v>67.599999999999994</v>
      </c>
    </row>
    <row r="1620" spans="1:29" x14ac:dyDescent="0.3">
      <c r="A1620">
        <v>2001</v>
      </c>
      <c r="B1620">
        <v>3</v>
      </c>
      <c r="C1620" s="1">
        <v>36957</v>
      </c>
      <c r="D1620">
        <v>41400</v>
      </c>
      <c r="E1620">
        <v>4805</v>
      </c>
      <c r="F1620">
        <v>612</v>
      </c>
      <c r="G1620">
        <v>297</v>
      </c>
      <c r="H1620">
        <v>1309</v>
      </c>
      <c r="I1620">
        <v>5900</v>
      </c>
      <c r="J1620">
        <v>8118</v>
      </c>
      <c r="K1620">
        <v>54323</v>
      </c>
      <c r="L1620">
        <v>0</v>
      </c>
      <c r="M1620">
        <v>3993</v>
      </c>
      <c r="N1620">
        <v>801</v>
      </c>
      <c r="O1620">
        <v>19</v>
      </c>
      <c r="P1620">
        <v>4813</v>
      </c>
      <c r="Q1620">
        <v>1050</v>
      </c>
      <c r="R1620">
        <v>6877</v>
      </c>
      <c r="S1620">
        <v>0</v>
      </c>
      <c r="T1620">
        <v>-5827</v>
      </c>
      <c r="U1620">
        <v>6335</v>
      </c>
      <c r="V1620">
        <v>13427</v>
      </c>
      <c r="W1620">
        <v>41501</v>
      </c>
      <c r="X1620">
        <v>55337</v>
      </c>
      <c r="Y1620">
        <v>0.09</v>
      </c>
      <c r="Z1620">
        <v>-2</v>
      </c>
      <c r="AA1620">
        <v>51957</v>
      </c>
      <c r="AB1620">
        <v>-7</v>
      </c>
      <c r="AC1620">
        <v>66.989999999999995</v>
      </c>
    </row>
    <row r="1621" spans="1:29" x14ac:dyDescent="0.3">
      <c r="A1621">
        <v>2001</v>
      </c>
      <c r="B1621">
        <v>3</v>
      </c>
      <c r="C1621" s="1">
        <v>36958</v>
      </c>
      <c r="D1621">
        <v>45100</v>
      </c>
      <c r="E1621">
        <v>4545</v>
      </c>
      <c r="F1621">
        <v>518</v>
      </c>
      <c r="G1621">
        <v>290</v>
      </c>
      <c r="H1621">
        <v>1149</v>
      </c>
      <c r="I1621">
        <v>5520</v>
      </c>
      <c r="J1621">
        <v>7477</v>
      </c>
      <c r="K1621">
        <v>57122</v>
      </c>
      <c r="L1621">
        <v>71</v>
      </c>
      <c r="M1621">
        <v>3992</v>
      </c>
      <c r="N1621">
        <v>1374</v>
      </c>
      <c r="O1621">
        <v>27</v>
      </c>
      <c r="P1621">
        <v>5464</v>
      </c>
      <c r="Q1621">
        <v>1100</v>
      </c>
      <c r="R1621">
        <v>5960</v>
      </c>
      <c r="S1621">
        <v>0</v>
      </c>
      <c r="T1621">
        <v>-4860</v>
      </c>
      <c r="U1621">
        <v>6827</v>
      </c>
      <c r="V1621">
        <v>11999</v>
      </c>
      <c r="W1621">
        <v>44178</v>
      </c>
      <c r="X1621">
        <v>56518</v>
      </c>
      <c r="Y1621">
        <v>0.09</v>
      </c>
      <c r="Z1621">
        <v>1</v>
      </c>
      <c r="AA1621">
        <v>54263</v>
      </c>
      <c r="AB1621">
        <v>-4</v>
      </c>
      <c r="AC1621">
        <v>66.400000000000006</v>
      </c>
    </row>
    <row r="1622" spans="1:29" x14ac:dyDescent="0.3">
      <c r="A1622">
        <v>2001</v>
      </c>
      <c r="B1622">
        <v>3</v>
      </c>
      <c r="C1622" s="1">
        <v>36959</v>
      </c>
      <c r="D1622">
        <v>46200</v>
      </c>
      <c r="E1622">
        <v>4425</v>
      </c>
      <c r="F1622">
        <v>483</v>
      </c>
      <c r="G1622">
        <v>289</v>
      </c>
      <c r="H1622">
        <v>627</v>
      </c>
      <c r="I1622">
        <v>5660</v>
      </c>
      <c r="J1622">
        <v>7059</v>
      </c>
      <c r="K1622">
        <v>57684</v>
      </c>
      <c r="L1622">
        <v>55</v>
      </c>
      <c r="M1622">
        <v>3984</v>
      </c>
      <c r="N1622">
        <v>1715</v>
      </c>
      <c r="O1622">
        <v>23</v>
      </c>
      <c r="P1622">
        <v>5777</v>
      </c>
      <c r="Q1622">
        <v>1100</v>
      </c>
      <c r="R1622">
        <v>3438</v>
      </c>
      <c r="S1622">
        <v>0</v>
      </c>
      <c r="T1622">
        <v>-2338</v>
      </c>
      <c r="U1622">
        <v>6974</v>
      </c>
      <c r="V1622">
        <v>9775</v>
      </c>
      <c r="W1622">
        <v>44306</v>
      </c>
      <c r="X1622">
        <v>54245</v>
      </c>
      <c r="Y1622">
        <v>0.1</v>
      </c>
      <c r="Z1622">
        <v>6</v>
      </c>
      <c r="AA1622">
        <v>54356</v>
      </c>
      <c r="AB1622">
        <v>0</v>
      </c>
      <c r="AC1622">
        <v>65.87</v>
      </c>
    </row>
    <row r="1623" spans="1:29" x14ac:dyDescent="0.3">
      <c r="A1623">
        <v>2001</v>
      </c>
      <c r="B1623">
        <v>3</v>
      </c>
      <c r="C1623" s="1">
        <v>36960</v>
      </c>
      <c r="D1623">
        <v>41500</v>
      </c>
      <c r="E1623">
        <v>4385</v>
      </c>
      <c r="F1623">
        <v>474</v>
      </c>
      <c r="G1623">
        <v>288</v>
      </c>
      <c r="H1623">
        <v>244</v>
      </c>
      <c r="I1623">
        <v>5630</v>
      </c>
      <c r="J1623">
        <v>6636</v>
      </c>
      <c r="K1623">
        <v>52521</v>
      </c>
      <c r="L1623">
        <v>88</v>
      </c>
      <c r="M1623">
        <v>5493</v>
      </c>
      <c r="N1623">
        <v>1115</v>
      </c>
      <c r="O1623">
        <v>24</v>
      </c>
      <c r="P1623">
        <v>6720</v>
      </c>
      <c r="Q1623">
        <v>1100</v>
      </c>
      <c r="R1623">
        <v>0</v>
      </c>
      <c r="S1623">
        <v>0</v>
      </c>
      <c r="T1623">
        <v>1100</v>
      </c>
      <c r="U1623">
        <v>6349</v>
      </c>
      <c r="V1623">
        <v>5549</v>
      </c>
      <c r="W1623">
        <v>39228</v>
      </c>
      <c r="X1623">
        <v>44701</v>
      </c>
      <c r="Y1623">
        <v>0.13</v>
      </c>
      <c r="Z1623">
        <v>15</v>
      </c>
      <c r="AA1623">
        <v>46891</v>
      </c>
      <c r="AB1623">
        <v>5</v>
      </c>
      <c r="AC1623">
        <v>65.489999999999995</v>
      </c>
    </row>
    <row r="1624" spans="1:29" x14ac:dyDescent="0.3">
      <c r="A1624">
        <v>2001</v>
      </c>
      <c r="B1624">
        <v>3</v>
      </c>
      <c r="C1624" s="1">
        <v>36961</v>
      </c>
      <c r="D1624">
        <v>35300</v>
      </c>
      <c r="E1624">
        <v>4305</v>
      </c>
      <c r="F1624">
        <v>423</v>
      </c>
      <c r="G1624">
        <v>286</v>
      </c>
      <c r="H1624">
        <v>183</v>
      </c>
      <c r="I1624">
        <v>5060</v>
      </c>
      <c r="J1624">
        <v>5952</v>
      </c>
      <c r="K1624">
        <v>45557</v>
      </c>
      <c r="L1624">
        <v>115</v>
      </c>
      <c r="M1624">
        <v>5477</v>
      </c>
      <c r="N1624">
        <v>861</v>
      </c>
      <c r="O1624">
        <v>29</v>
      </c>
      <c r="P1624">
        <v>6482</v>
      </c>
      <c r="Q1624">
        <v>1150</v>
      </c>
      <c r="R1624">
        <v>0</v>
      </c>
      <c r="S1624">
        <v>0</v>
      </c>
      <c r="T1624">
        <v>1150</v>
      </c>
      <c r="U1624">
        <v>5524</v>
      </c>
      <c r="V1624">
        <v>4247</v>
      </c>
      <c r="W1624">
        <v>33759</v>
      </c>
      <c r="X1624">
        <v>37925</v>
      </c>
      <c r="Y1624">
        <v>0.14000000000000001</v>
      </c>
      <c r="Z1624">
        <v>17</v>
      </c>
      <c r="AA1624">
        <v>40497</v>
      </c>
      <c r="AB1624">
        <v>6</v>
      </c>
      <c r="AC1624">
        <v>65.239999999999995</v>
      </c>
    </row>
    <row r="1625" spans="1:29" x14ac:dyDescent="0.3">
      <c r="A1625">
        <v>2001</v>
      </c>
      <c r="B1625">
        <v>3</v>
      </c>
      <c r="C1625" s="1">
        <v>36962</v>
      </c>
      <c r="D1625">
        <v>31400</v>
      </c>
      <c r="E1625">
        <v>4005</v>
      </c>
      <c r="F1625">
        <v>387</v>
      </c>
      <c r="G1625">
        <v>281</v>
      </c>
      <c r="H1625">
        <v>150</v>
      </c>
      <c r="I1625">
        <v>4370</v>
      </c>
      <c r="J1625">
        <v>5188</v>
      </c>
      <c r="K1625">
        <v>40593</v>
      </c>
      <c r="L1625">
        <v>120</v>
      </c>
      <c r="M1625">
        <v>8470</v>
      </c>
      <c r="N1625">
        <v>859</v>
      </c>
      <c r="O1625">
        <v>22</v>
      </c>
      <c r="P1625">
        <v>9471</v>
      </c>
      <c r="Q1625">
        <v>1150</v>
      </c>
      <c r="R1625">
        <v>0</v>
      </c>
      <c r="S1625">
        <v>0</v>
      </c>
      <c r="T1625">
        <v>1150</v>
      </c>
      <c r="U1625">
        <v>5005</v>
      </c>
      <c r="V1625">
        <v>-25</v>
      </c>
      <c r="W1625">
        <v>30078</v>
      </c>
      <c r="X1625">
        <v>29972</v>
      </c>
      <c r="Y1625">
        <v>0.23</v>
      </c>
      <c r="Z1625">
        <v>26</v>
      </c>
      <c r="AA1625">
        <v>36223</v>
      </c>
      <c r="AB1625">
        <v>17</v>
      </c>
      <c r="AC1625">
        <v>65.150000000000006</v>
      </c>
    </row>
    <row r="1626" spans="1:29" x14ac:dyDescent="0.3">
      <c r="A1626">
        <v>2001</v>
      </c>
      <c r="B1626">
        <v>3</v>
      </c>
      <c r="C1626" s="1">
        <v>36963</v>
      </c>
      <c r="D1626">
        <v>28900</v>
      </c>
      <c r="E1626">
        <v>3567</v>
      </c>
      <c r="F1626">
        <v>358</v>
      </c>
      <c r="G1626">
        <v>283</v>
      </c>
      <c r="H1626">
        <v>90</v>
      </c>
      <c r="I1626">
        <v>3900</v>
      </c>
      <c r="J1626">
        <v>4631</v>
      </c>
      <c r="K1626">
        <v>37098</v>
      </c>
      <c r="L1626">
        <v>116</v>
      </c>
      <c r="M1626">
        <v>7825</v>
      </c>
      <c r="N1626">
        <v>857</v>
      </c>
      <c r="O1626">
        <v>27</v>
      </c>
      <c r="P1626">
        <v>8825</v>
      </c>
      <c r="Q1626">
        <v>1200</v>
      </c>
      <c r="R1626">
        <v>0</v>
      </c>
      <c r="S1626">
        <v>0</v>
      </c>
      <c r="T1626">
        <v>1200</v>
      </c>
      <c r="U1626">
        <v>4673</v>
      </c>
      <c r="V1626">
        <v>-302</v>
      </c>
      <c r="W1626">
        <v>27458</v>
      </c>
      <c r="X1626">
        <v>27073</v>
      </c>
      <c r="Y1626">
        <v>0.23</v>
      </c>
      <c r="Z1626">
        <v>27</v>
      </c>
      <c r="AA1626">
        <v>33198</v>
      </c>
      <c r="AB1626">
        <v>18</v>
      </c>
      <c r="AC1626">
        <v>65.14</v>
      </c>
    </row>
    <row r="1627" spans="1:29" x14ac:dyDescent="0.3">
      <c r="A1627">
        <v>2001</v>
      </c>
      <c r="B1627">
        <v>3</v>
      </c>
      <c r="C1627" s="1">
        <v>36964</v>
      </c>
      <c r="D1627">
        <v>26400</v>
      </c>
      <c r="E1627">
        <v>2966</v>
      </c>
      <c r="F1627">
        <v>343</v>
      </c>
      <c r="G1627">
        <v>287</v>
      </c>
      <c r="H1627">
        <v>64</v>
      </c>
      <c r="I1627">
        <v>3530</v>
      </c>
      <c r="J1627">
        <v>4224</v>
      </c>
      <c r="K1627">
        <v>33590</v>
      </c>
      <c r="L1627">
        <v>114</v>
      </c>
      <c r="M1627">
        <v>7430</v>
      </c>
      <c r="N1627">
        <v>804</v>
      </c>
      <c r="O1627">
        <v>28</v>
      </c>
      <c r="P1627">
        <v>8376</v>
      </c>
      <c r="Q1627">
        <v>1250</v>
      </c>
      <c r="R1627">
        <v>0</v>
      </c>
      <c r="S1627">
        <v>0</v>
      </c>
      <c r="T1627">
        <v>1250</v>
      </c>
      <c r="U1627">
        <v>4340</v>
      </c>
      <c r="V1627">
        <v>-625</v>
      </c>
      <c r="W1627">
        <v>24676</v>
      </c>
      <c r="X1627">
        <v>23964</v>
      </c>
      <c r="Y1627">
        <v>0.25</v>
      </c>
      <c r="Z1627">
        <v>29</v>
      </c>
      <c r="AA1627">
        <v>30060</v>
      </c>
      <c r="AB1627">
        <v>20</v>
      </c>
      <c r="AC1627">
        <v>65.2</v>
      </c>
    </row>
    <row r="1628" spans="1:29" x14ac:dyDescent="0.3">
      <c r="A1628">
        <v>2001</v>
      </c>
      <c r="B1628">
        <v>3</v>
      </c>
      <c r="C1628" s="1">
        <v>36965</v>
      </c>
      <c r="D1628">
        <v>24200</v>
      </c>
      <c r="E1628">
        <v>2200</v>
      </c>
      <c r="F1628">
        <v>339</v>
      </c>
      <c r="G1628">
        <v>284</v>
      </c>
      <c r="H1628">
        <v>72</v>
      </c>
      <c r="I1628">
        <v>3140</v>
      </c>
      <c r="J1628">
        <v>3835</v>
      </c>
      <c r="K1628">
        <v>30235</v>
      </c>
      <c r="L1628">
        <v>112</v>
      </c>
      <c r="M1628">
        <v>7212</v>
      </c>
      <c r="N1628">
        <v>744</v>
      </c>
      <c r="O1628">
        <v>26</v>
      </c>
      <c r="P1628">
        <v>8094</v>
      </c>
      <c r="Q1628">
        <v>1243</v>
      </c>
      <c r="R1628">
        <v>0</v>
      </c>
      <c r="S1628">
        <v>0</v>
      </c>
      <c r="T1628">
        <v>1243</v>
      </c>
      <c r="U1628">
        <v>4048</v>
      </c>
      <c r="V1628">
        <v>-1019</v>
      </c>
      <c r="W1628">
        <v>22004</v>
      </c>
      <c r="X1628">
        <v>20898</v>
      </c>
      <c r="Y1628">
        <v>0.26</v>
      </c>
      <c r="Z1628">
        <v>31</v>
      </c>
      <c r="AA1628">
        <v>27095</v>
      </c>
      <c r="AB1628">
        <v>23</v>
      </c>
      <c r="AC1628">
        <v>65.349999999999994</v>
      </c>
    </row>
    <row r="1629" spans="1:29" x14ac:dyDescent="0.3">
      <c r="A1629">
        <v>2001</v>
      </c>
      <c r="B1629">
        <v>3</v>
      </c>
      <c r="C1629" s="1">
        <v>36966</v>
      </c>
      <c r="D1629">
        <v>22200</v>
      </c>
      <c r="E1629">
        <v>1510</v>
      </c>
      <c r="F1629">
        <v>338</v>
      </c>
      <c r="G1629">
        <v>162</v>
      </c>
      <c r="H1629">
        <v>56</v>
      </c>
      <c r="I1629">
        <v>2920</v>
      </c>
      <c r="J1629">
        <v>3476</v>
      </c>
      <c r="K1629">
        <v>27186</v>
      </c>
      <c r="L1629">
        <v>116</v>
      </c>
      <c r="M1629">
        <v>6670</v>
      </c>
      <c r="N1629">
        <v>743</v>
      </c>
      <c r="O1629">
        <v>28</v>
      </c>
      <c r="P1629">
        <v>7557</v>
      </c>
      <c r="Q1629">
        <v>1290</v>
      </c>
      <c r="R1629">
        <v>0</v>
      </c>
      <c r="S1629">
        <v>0</v>
      </c>
      <c r="T1629">
        <v>1290</v>
      </c>
      <c r="U1629">
        <v>3782</v>
      </c>
      <c r="V1629">
        <v>-1138</v>
      </c>
      <c r="W1629">
        <v>19567</v>
      </c>
      <c r="X1629">
        <v>18339</v>
      </c>
      <c r="Y1629">
        <v>0.27</v>
      </c>
      <c r="Z1629">
        <v>33</v>
      </c>
      <c r="AA1629">
        <v>24266</v>
      </c>
      <c r="AB1629">
        <v>24</v>
      </c>
      <c r="AC1629">
        <v>65.58</v>
      </c>
    </row>
    <row r="1630" spans="1:29" x14ac:dyDescent="0.3">
      <c r="A1630">
        <v>2001</v>
      </c>
      <c r="B1630">
        <v>3</v>
      </c>
      <c r="C1630" s="1">
        <v>36967</v>
      </c>
      <c r="D1630">
        <v>20400</v>
      </c>
      <c r="E1630">
        <v>1190</v>
      </c>
      <c r="F1630">
        <v>329</v>
      </c>
      <c r="G1630">
        <v>153</v>
      </c>
      <c r="H1630">
        <v>47</v>
      </c>
      <c r="I1630">
        <v>2780</v>
      </c>
      <c r="J1630">
        <v>3309</v>
      </c>
      <c r="K1630">
        <v>24899</v>
      </c>
      <c r="L1630">
        <v>117</v>
      </c>
      <c r="M1630">
        <v>6240</v>
      </c>
      <c r="N1630">
        <v>744</v>
      </c>
      <c r="O1630">
        <v>26</v>
      </c>
      <c r="P1630">
        <v>7127</v>
      </c>
      <c r="Q1630">
        <v>1340</v>
      </c>
      <c r="R1630">
        <v>0</v>
      </c>
      <c r="S1630">
        <v>0</v>
      </c>
      <c r="T1630">
        <v>1340</v>
      </c>
      <c r="U1630">
        <v>3542</v>
      </c>
      <c r="V1630">
        <v>-1147</v>
      </c>
      <c r="W1630">
        <v>17673</v>
      </c>
      <c r="X1630">
        <v>16432</v>
      </c>
      <c r="Y1630">
        <v>0.28000000000000003</v>
      </c>
      <c r="Z1630">
        <v>34</v>
      </c>
      <c r="AA1630">
        <v>22119</v>
      </c>
      <c r="AB1630">
        <v>26</v>
      </c>
      <c r="AC1630">
        <v>65.86</v>
      </c>
    </row>
    <row r="1631" spans="1:29" x14ac:dyDescent="0.3">
      <c r="A1631">
        <v>2001</v>
      </c>
      <c r="B1631">
        <v>3</v>
      </c>
      <c r="C1631" s="1">
        <v>36968</v>
      </c>
      <c r="D1631">
        <v>19000</v>
      </c>
      <c r="E1631">
        <v>63</v>
      </c>
      <c r="F1631">
        <v>328</v>
      </c>
      <c r="G1631">
        <v>171</v>
      </c>
      <c r="H1631">
        <v>39</v>
      </c>
      <c r="I1631">
        <v>2630</v>
      </c>
      <c r="J1631">
        <v>3168</v>
      </c>
      <c r="K1631">
        <v>22231</v>
      </c>
      <c r="L1631">
        <v>119</v>
      </c>
      <c r="M1631">
        <v>6502</v>
      </c>
      <c r="N1631">
        <v>742</v>
      </c>
      <c r="O1631">
        <v>23</v>
      </c>
      <c r="P1631">
        <v>7386</v>
      </c>
      <c r="Q1631">
        <v>1340</v>
      </c>
      <c r="R1631">
        <v>0</v>
      </c>
      <c r="S1631">
        <v>0</v>
      </c>
      <c r="T1631">
        <v>1340</v>
      </c>
      <c r="U1631">
        <v>3356</v>
      </c>
      <c r="V1631">
        <v>-1733</v>
      </c>
      <c r="W1631">
        <v>15332</v>
      </c>
      <c r="X1631">
        <v>13505</v>
      </c>
      <c r="Y1631">
        <v>0.33</v>
      </c>
      <c r="Z1631">
        <v>39</v>
      </c>
      <c r="AA1631">
        <v>19601</v>
      </c>
      <c r="AB1631">
        <v>31</v>
      </c>
      <c r="AC1631">
        <v>66.260000000000005</v>
      </c>
    </row>
    <row r="1632" spans="1:29" x14ac:dyDescent="0.3">
      <c r="A1632">
        <v>2001</v>
      </c>
      <c r="B1632">
        <v>3</v>
      </c>
      <c r="C1632" s="1">
        <v>36969</v>
      </c>
      <c r="D1632">
        <v>18000</v>
      </c>
      <c r="E1632">
        <v>60</v>
      </c>
      <c r="F1632">
        <v>344</v>
      </c>
      <c r="G1632">
        <v>196</v>
      </c>
      <c r="H1632">
        <v>39</v>
      </c>
      <c r="I1632">
        <v>2550</v>
      </c>
      <c r="J1632">
        <v>3129</v>
      </c>
      <c r="K1632">
        <v>21189</v>
      </c>
      <c r="L1632">
        <v>200</v>
      </c>
      <c r="M1632">
        <v>6580</v>
      </c>
      <c r="N1632">
        <v>742</v>
      </c>
      <c r="O1632">
        <v>2</v>
      </c>
      <c r="P1632">
        <v>7524</v>
      </c>
      <c r="Q1632">
        <v>1395</v>
      </c>
      <c r="R1632">
        <v>0</v>
      </c>
      <c r="S1632">
        <v>0</v>
      </c>
      <c r="T1632">
        <v>1395</v>
      </c>
      <c r="U1632">
        <v>3223</v>
      </c>
      <c r="V1632">
        <v>-2079</v>
      </c>
      <c r="W1632">
        <v>14446</v>
      </c>
      <c r="X1632">
        <v>12270</v>
      </c>
      <c r="Y1632">
        <v>0.35</v>
      </c>
      <c r="Z1632">
        <v>42</v>
      </c>
      <c r="AA1632">
        <v>18639</v>
      </c>
      <c r="AB1632">
        <v>34</v>
      </c>
      <c r="AC1632">
        <v>66.69</v>
      </c>
    </row>
    <row r="1633" spans="1:29" x14ac:dyDescent="0.3">
      <c r="A1633">
        <v>2001</v>
      </c>
      <c r="B1633">
        <v>3</v>
      </c>
      <c r="C1633" s="1">
        <v>36970</v>
      </c>
      <c r="D1633">
        <v>17300</v>
      </c>
      <c r="E1633">
        <v>108</v>
      </c>
      <c r="F1633">
        <v>377</v>
      </c>
      <c r="G1633">
        <v>176</v>
      </c>
      <c r="H1633">
        <v>39</v>
      </c>
      <c r="I1633">
        <v>2480</v>
      </c>
      <c r="J1633">
        <v>3072</v>
      </c>
      <c r="K1633">
        <v>20480</v>
      </c>
      <c r="L1633">
        <v>302</v>
      </c>
      <c r="M1633">
        <v>6678</v>
      </c>
      <c r="N1633">
        <v>745</v>
      </c>
      <c r="O1633">
        <v>0</v>
      </c>
      <c r="P1633">
        <v>7725</v>
      </c>
      <c r="Q1633">
        <v>1369</v>
      </c>
      <c r="R1633">
        <v>0</v>
      </c>
      <c r="S1633">
        <v>0</v>
      </c>
      <c r="T1633">
        <v>1369</v>
      </c>
      <c r="U1633">
        <v>3130</v>
      </c>
      <c r="V1633">
        <v>-2413</v>
      </c>
      <c r="W1633">
        <v>13895</v>
      </c>
      <c r="X1633">
        <v>11386</v>
      </c>
      <c r="Y1633">
        <v>0.36</v>
      </c>
      <c r="Z1633">
        <v>44</v>
      </c>
      <c r="AA1633">
        <v>18000</v>
      </c>
      <c r="AB1633">
        <v>37</v>
      </c>
      <c r="AC1633">
        <v>67.150000000000006</v>
      </c>
    </row>
    <row r="1634" spans="1:29" x14ac:dyDescent="0.3">
      <c r="A1634">
        <v>2001</v>
      </c>
      <c r="B1634">
        <v>3</v>
      </c>
      <c r="C1634" s="1">
        <v>36971</v>
      </c>
      <c r="D1634">
        <v>16900</v>
      </c>
      <c r="E1634">
        <v>134</v>
      </c>
      <c r="F1634">
        <v>419</v>
      </c>
      <c r="G1634">
        <v>218</v>
      </c>
      <c r="H1634">
        <v>45</v>
      </c>
      <c r="I1634">
        <v>2450</v>
      </c>
      <c r="J1634">
        <v>3132</v>
      </c>
      <c r="K1634">
        <v>20166</v>
      </c>
      <c r="L1634">
        <v>298</v>
      </c>
      <c r="M1634">
        <v>6676</v>
      </c>
      <c r="N1634">
        <v>745</v>
      </c>
      <c r="O1634">
        <v>3</v>
      </c>
      <c r="P1634">
        <v>7722</v>
      </c>
      <c r="Q1634">
        <v>1422</v>
      </c>
      <c r="R1634">
        <v>0</v>
      </c>
      <c r="S1634">
        <v>0</v>
      </c>
      <c r="T1634">
        <v>1422</v>
      </c>
      <c r="U1634">
        <v>3077</v>
      </c>
      <c r="V1634">
        <v>-2437</v>
      </c>
      <c r="W1634">
        <v>13559</v>
      </c>
      <c r="X1634">
        <v>11023</v>
      </c>
      <c r="Y1634">
        <v>0.37</v>
      </c>
      <c r="Z1634">
        <v>45</v>
      </c>
      <c r="AA1634">
        <v>17716</v>
      </c>
      <c r="AB1634">
        <v>38</v>
      </c>
      <c r="AC1634">
        <v>67.61</v>
      </c>
    </row>
    <row r="1635" spans="1:29" x14ac:dyDescent="0.3">
      <c r="A1635">
        <v>2001</v>
      </c>
      <c r="B1635">
        <v>3</v>
      </c>
      <c r="C1635" s="1">
        <v>36972</v>
      </c>
      <c r="D1635">
        <v>16800</v>
      </c>
      <c r="E1635">
        <v>142</v>
      </c>
      <c r="F1635">
        <v>440</v>
      </c>
      <c r="G1635">
        <v>242</v>
      </c>
      <c r="H1635">
        <v>39</v>
      </c>
      <c r="I1635">
        <v>2320</v>
      </c>
      <c r="J1635">
        <v>3041</v>
      </c>
      <c r="K1635">
        <v>19983</v>
      </c>
      <c r="L1635">
        <v>309</v>
      </c>
      <c r="M1635">
        <v>6680</v>
      </c>
      <c r="N1635">
        <v>746</v>
      </c>
      <c r="O1635">
        <v>8</v>
      </c>
      <c r="P1635">
        <v>7743</v>
      </c>
      <c r="Q1635">
        <v>1426</v>
      </c>
      <c r="R1635">
        <v>0</v>
      </c>
      <c r="S1635">
        <v>0</v>
      </c>
      <c r="T1635">
        <v>1426</v>
      </c>
      <c r="U1635">
        <v>3063</v>
      </c>
      <c r="V1635">
        <v>-2565</v>
      </c>
      <c r="W1635">
        <v>13479</v>
      </c>
      <c r="X1635">
        <v>10814</v>
      </c>
      <c r="Y1635">
        <v>0.37</v>
      </c>
      <c r="Z1635">
        <v>46</v>
      </c>
      <c r="AA1635">
        <v>17663</v>
      </c>
      <c r="AB1635">
        <v>39</v>
      </c>
      <c r="AC1635">
        <v>68.05</v>
      </c>
    </row>
    <row r="1636" spans="1:29" x14ac:dyDescent="0.3">
      <c r="A1636">
        <v>2001</v>
      </c>
      <c r="B1636">
        <v>3</v>
      </c>
      <c r="C1636" s="1">
        <v>36973</v>
      </c>
      <c r="D1636">
        <v>16700</v>
      </c>
      <c r="E1636">
        <v>152</v>
      </c>
      <c r="F1636">
        <v>457</v>
      </c>
      <c r="G1636">
        <v>241</v>
      </c>
      <c r="H1636">
        <v>54</v>
      </c>
      <c r="I1636">
        <v>2280</v>
      </c>
      <c r="J1636">
        <v>3032</v>
      </c>
      <c r="K1636">
        <v>19884</v>
      </c>
      <c r="L1636">
        <v>305</v>
      </c>
      <c r="M1636">
        <v>6675</v>
      </c>
      <c r="N1636">
        <v>1431</v>
      </c>
      <c r="O1636">
        <v>0</v>
      </c>
      <c r="P1636">
        <v>8411</v>
      </c>
      <c r="Q1636">
        <v>1441</v>
      </c>
      <c r="R1636">
        <v>0</v>
      </c>
      <c r="S1636">
        <v>0</v>
      </c>
      <c r="T1636">
        <v>1441</v>
      </c>
      <c r="U1636">
        <v>3050</v>
      </c>
      <c r="V1636">
        <v>-3266</v>
      </c>
      <c r="W1636">
        <v>13398</v>
      </c>
      <c r="X1636">
        <v>10032</v>
      </c>
      <c r="Y1636">
        <v>0.4</v>
      </c>
      <c r="Z1636">
        <v>50</v>
      </c>
      <c r="AA1636">
        <v>17604</v>
      </c>
      <c r="AB1636">
        <v>43</v>
      </c>
      <c r="AC1636">
        <v>68.52</v>
      </c>
    </row>
    <row r="1637" spans="1:29" x14ac:dyDescent="0.3">
      <c r="A1637">
        <v>2001</v>
      </c>
      <c r="B1637">
        <v>3</v>
      </c>
      <c r="C1637" s="1">
        <v>36974</v>
      </c>
      <c r="D1637">
        <v>16100</v>
      </c>
      <c r="E1637">
        <v>155</v>
      </c>
      <c r="F1637">
        <v>459</v>
      </c>
      <c r="G1637">
        <v>247</v>
      </c>
      <c r="H1637">
        <v>54</v>
      </c>
      <c r="I1637">
        <v>2220</v>
      </c>
      <c r="J1637">
        <v>2980</v>
      </c>
      <c r="K1637">
        <v>19235</v>
      </c>
      <c r="L1637">
        <v>308</v>
      </c>
      <c r="M1637">
        <v>6673</v>
      </c>
      <c r="N1637">
        <v>1941</v>
      </c>
      <c r="O1637">
        <v>5</v>
      </c>
      <c r="P1637">
        <v>8927</v>
      </c>
      <c r="Q1637">
        <v>1491</v>
      </c>
      <c r="R1637">
        <v>229</v>
      </c>
      <c r="S1637">
        <v>0</v>
      </c>
      <c r="T1637">
        <v>1262</v>
      </c>
      <c r="U1637">
        <v>2970</v>
      </c>
      <c r="V1637">
        <v>-3796</v>
      </c>
      <c r="W1637">
        <v>12931</v>
      </c>
      <c r="X1637">
        <v>9047</v>
      </c>
      <c r="Y1637">
        <v>0.44</v>
      </c>
      <c r="Z1637">
        <v>53</v>
      </c>
      <c r="AA1637">
        <v>17015</v>
      </c>
      <c r="AB1637">
        <v>47</v>
      </c>
      <c r="AC1637">
        <v>69.03</v>
      </c>
    </row>
    <row r="1638" spans="1:29" x14ac:dyDescent="0.3">
      <c r="A1638">
        <v>2001</v>
      </c>
      <c r="B1638">
        <v>3</v>
      </c>
      <c r="C1638" s="1">
        <v>36975</v>
      </c>
      <c r="D1638">
        <v>16200</v>
      </c>
      <c r="E1638">
        <v>153</v>
      </c>
      <c r="F1638">
        <v>544</v>
      </c>
      <c r="G1638">
        <v>265</v>
      </c>
      <c r="H1638">
        <v>54</v>
      </c>
      <c r="I1638">
        <v>2250</v>
      </c>
      <c r="J1638">
        <v>3113</v>
      </c>
      <c r="K1638">
        <v>19466</v>
      </c>
      <c r="L1638">
        <v>304</v>
      </c>
      <c r="M1638">
        <v>6670</v>
      </c>
      <c r="N1638">
        <v>1952</v>
      </c>
      <c r="O1638">
        <v>12</v>
      </c>
      <c r="P1638">
        <v>8938</v>
      </c>
      <c r="Q1638">
        <v>1500</v>
      </c>
      <c r="R1638">
        <v>688</v>
      </c>
      <c r="S1638">
        <v>0</v>
      </c>
      <c r="T1638">
        <v>812</v>
      </c>
      <c r="U1638">
        <v>2984</v>
      </c>
      <c r="V1638">
        <v>-3369</v>
      </c>
      <c r="W1638">
        <v>13142</v>
      </c>
      <c r="X1638">
        <v>9717</v>
      </c>
      <c r="Y1638">
        <v>0.44</v>
      </c>
      <c r="Z1638">
        <v>50</v>
      </c>
      <c r="AA1638">
        <v>17216</v>
      </c>
      <c r="AB1638">
        <v>44</v>
      </c>
      <c r="AC1638">
        <v>69.459999999999994</v>
      </c>
    </row>
    <row r="1639" spans="1:29" x14ac:dyDescent="0.3">
      <c r="A1639">
        <v>2001</v>
      </c>
      <c r="B1639">
        <v>3</v>
      </c>
      <c r="C1639" s="1">
        <v>36976</v>
      </c>
      <c r="D1639">
        <v>15900</v>
      </c>
      <c r="E1639">
        <v>150</v>
      </c>
      <c r="F1639">
        <v>635</v>
      </c>
      <c r="G1639">
        <v>258</v>
      </c>
      <c r="H1639">
        <v>50</v>
      </c>
      <c r="I1639">
        <v>2210</v>
      </c>
      <c r="J1639">
        <v>3153</v>
      </c>
      <c r="K1639">
        <v>19203</v>
      </c>
      <c r="L1639">
        <v>305</v>
      </c>
      <c r="M1639">
        <v>6585</v>
      </c>
      <c r="N1639">
        <v>1924</v>
      </c>
      <c r="O1639">
        <v>0</v>
      </c>
      <c r="P1639">
        <v>8814</v>
      </c>
      <c r="Q1639">
        <v>1546</v>
      </c>
      <c r="R1639">
        <v>688</v>
      </c>
      <c r="S1639">
        <v>0</v>
      </c>
      <c r="T1639">
        <v>858</v>
      </c>
      <c r="U1639">
        <v>2944</v>
      </c>
      <c r="V1639">
        <v>-3275</v>
      </c>
      <c r="W1639">
        <v>12866</v>
      </c>
      <c r="X1639">
        <v>9531</v>
      </c>
      <c r="Y1639">
        <v>0.44</v>
      </c>
      <c r="Z1639">
        <v>50</v>
      </c>
      <c r="AA1639">
        <v>16993</v>
      </c>
      <c r="AB1639">
        <v>44</v>
      </c>
      <c r="AC1639">
        <v>69.88</v>
      </c>
    </row>
    <row r="1640" spans="1:29" x14ac:dyDescent="0.3">
      <c r="A1640">
        <v>2001</v>
      </c>
      <c r="B1640">
        <v>3</v>
      </c>
      <c r="C1640" s="1">
        <v>36977</v>
      </c>
      <c r="D1640">
        <v>15800</v>
      </c>
      <c r="E1640">
        <v>164</v>
      </c>
      <c r="F1640">
        <v>531</v>
      </c>
      <c r="G1640">
        <v>240</v>
      </c>
      <c r="H1640">
        <v>52</v>
      </c>
      <c r="I1640">
        <v>2160</v>
      </c>
      <c r="J1640">
        <v>2983</v>
      </c>
      <c r="K1640">
        <v>18947</v>
      </c>
      <c r="L1640">
        <v>304</v>
      </c>
      <c r="M1640">
        <v>5799</v>
      </c>
      <c r="N1640">
        <v>1938</v>
      </c>
      <c r="O1640">
        <v>0</v>
      </c>
      <c r="P1640">
        <v>8041</v>
      </c>
      <c r="Q1640">
        <v>1537</v>
      </c>
      <c r="R1640">
        <v>688</v>
      </c>
      <c r="S1640">
        <v>0</v>
      </c>
      <c r="T1640">
        <v>850</v>
      </c>
      <c r="U1640">
        <v>2930</v>
      </c>
      <c r="V1640">
        <v>-2680</v>
      </c>
      <c r="W1640">
        <v>12796</v>
      </c>
      <c r="X1640">
        <v>10056</v>
      </c>
      <c r="Y1640">
        <v>0.41</v>
      </c>
      <c r="Z1640">
        <v>47</v>
      </c>
      <c r="AA1640">
        <v>16787</v>
      </c>
      <c r="AB1640">
        <v>40</v>
      </c>
      <c r="AC1640">
        <v>70.25</v>
      </c>
    </row>
    <row r="1641" spans="1:29" x14ac:dyDescent="0.3">
      <c r="A1641">
        <v>2001</v>
      </c>
      <c r="B1641">
        <v>3</v>
      </c>
      <c r="C1641" s="1">
        <v>36978</v>
      </c>
      <c r="D1641">
        <v>16000</v>
      </c>
      <c r="E1641">
        <v>181</v>
      </c>
      <c r="F1641">
        <v>481</v>
      </c>
      <c r="G1641">
        <v>245</v>
      </c>
      <c r="H1641">
        <v>55</v>
      </c>
      <c r="I1641">
        <v>2140</v>
      </c>
      <c r="J1641">
        <v>2921</v>
      </c>
      <c r="K1641">
        <v>19102</v>
      </c>
      <c r="L1641">
        <v>319</v>
      </c>
      <c r="M1641">
        <v>5399</v>
      </c>
      <c r="N1641">
        <v>2378</v>
      </c>
      <c r="O1641">
        <v>11</v>
      </c>
      <c r="P1641">
        <v>8107</v>
      </c>
      <c r="Q1641">
        <v>1593</v>
      </c>
      <c r="R1641">
        <v>688</v>
      </c>
      <c r="S1641">
        <v>0</v>
      </c>
      <c r="T1641">
        <v>905</v>
      </c>
      <c r="U1641">
        <v>2957</v>
      </c>
      <c r="V1641">
        <v>-2817</v>
      </c>
      <c r="W1641">
        <v>12971</v>
      </c>
      <c r="X1641">
        <v>10090</v>
      </c>
      <c r="Y1641">
        <v>0.4</v>
      </c>
      <c r="Z1641">
        <v>47</v>
      </c>
      <c r="AA1641">
        <v>16962</v>
      </c>
      <c r="AB1641">
        <v>41</v>
      </c>
      <c r="AC1641">
        <v>70.59</v>
      </c>
    </row>
    <row r="1642" spans="1:29" x14ac:dyDescent="0.3">
      <c r="A1642">
        <v>2001</v>
      </c>
      <c r="B1642">
        <v>3</v>
      </c>
      <c r="C1642" s="1">
        <v>36979</v>
      </c>
      <c r="D1642">
        <v>15500</v>
      </c>
      <c r="E1642">
        <v>199</v>
      </c>
      <c r="F1642">
        <v>484</v>
      </c>
      <c r="G1642">
        <v>245</v>
      </c>
      <c r="H1642">
        <v>45</v>
      </c>
      <c r="I1642">
        <v>2140</v>
      </c>
      <c r="J1642">
        <v>2914</v>
      </c>
      <c r="K1642">
        <v>18613</v>
      </c>
      <c r="L1642">
        <v>341</v>
      </c>
      <c r="M1642">
        <v>4791</v>
      </c>
      <c r="N1642">
        <v>2691</v>
      </c>
      <c r="O1642">
        <v>15</v>
      </c>
      <c r="P1642">
        <v>7838</v>
      </c>
      <c r="Q1642">
        <v>1582</v>
      </c>
      <c r="R1642">
        <v>458</v>
      </c>
      <c r="S1642">
        <v>0</v>
      </c>
      <c r="T1642">
        <v>1123</v>
      </c>
      <c r="U1642">
        <v>2891</v>
      </c>
      <c r="V1642">
        <v>-2764</v>
      </c>
      <c r="W1642">
        <v>12494</v>
      </c>
      <c r="X1642">
        <v>9651</v>
      </c>
      <c r="Y1642">
        <v>0.4</v>
      </c>
      <c r="Z1642">
        <v>48</v>
      </c>
      <c r="AA1642">
        <v>16473</v>
      </c>
      <c r="AB1642">
        <v>41</v>
      </c>
      <c r="AC1642">
        <v>70.94</v>
      </c>
    </row>
    <row r="1643" spans="1:29" x14ac:dyDescent="0.3">
      <c r="A1643">
        <v>2001</v>
      </c>
      <c r="B1643">
        <v>3</v>
      </c>
      <c r="C1643" s="1">
        <v>36980</v>
      </c>
      <c r="D1643">
        <v>15000</v>
      </c>
      <c r="E1643">
        <v>205</v>
      </c>
      <c r="F1643">
        <v>470</v>
      </c>
      <c r="G1643">
        <v>229</v>
      </c>
      <c r="H1643">
        <v>53</v>
      </c>
      <c r="I1643">
        <v>2150</v>
      </c>
      <c r="J1643">
        <v>2902</v>
      </c>
      <c r="K1643">
        <v>18107</v>
      </c>
      <c r="L1643">
        <v>341</v>
      </c>
      <c r="M1643">
        <v>3798</v>
      </c>
      <c r="N1643">
        <v>3295</v>
      </c>
      <c r="O1643">
        <v>14</v>
      </c>
      <c r="P1643">
        <v>7448</v>
      </c>
      <c r="Q1643">
        <v>1587</v>
      </c>
      <c r="R1643">
        <v>0</v>
      </c>
      <c r="S1643">
        <v>0</v>
      </c>
      <c r="T1643">
        <v>1587</v>
      </c>
      <c r="U1643">
        <v>2824</v>
      </c>
      <c r="V1643">
        <v>-2754</v>
      </c>
      <c r="W1643">
        <v>11937</v>
      </c>
      <c r="X1643">
        <v>9072</v>
      </c>
      <c r="Y1643">
        <v>0.39</v>
      </c>
      <c r="Z1643">
        <v>50</v>
      </c>
      <c r="AA1643">
        <v>15957</v>
      </c>
      <c r="AB1643">
        <v>43</v>
      </c>
      <c r="AC1643">
        <v>71.319999999999993</v>
      </c>
    </row>
    <row r="1644" spans="1:29" x14ac:dyDescent="0.3">
      <c r="A1644">
        <v>2001</v>
      </c>
      <c r="B1644">
        <v>3</v>
      </c>
      <c r="C1644" s="1">
        <v>36981</v>
      </c>
      <c r="D1644">
        <v>14400</v>
      </c>
      <c r="E1644">
        <v>212</v>
      </c>
      <c r="F1644">
        <v>447</v>
      </c>
      <c r="G1644">
        <v>216</v>
      </c>
      <c r="H1644">
        <v>105</v>
      </c>
      <c r="I1644">
        <v>2120</v>
      </c>
      <c r="J1644">
        <v>2888</v>
      </c>
      <c r="K1644">
        <v>17500</v>
      </c>
      <c r="L1644">
        <v>301</v>
      </c>
      <c r="M1644">
        <v>3597</v>
      </c>
      <c r="N1644">
        <v>3461</v>
      </c>
      <c r="O1644">
        <v>18</v>
      </c>
      <c r="P1644">
        <v>7377</v>
      </c>
      <c r="Q1644">
        <v>1650</v>
      </c>
      <c r="R1644">
        <v>0</v>
      </c>
      <c r="S1644">
        <v>0</v>
      </c>
      <c r="T1644">
        <v>1650</v>
      </c>
      <c r="U1644">
        <v>2744</v>
      </c>
      <c r="V1644">
        <v>-2817</v>
      </c>
      <c r="W1644">
        <v>11406</v>
      </c>
      <c r="X1644">
        <v>8473</v>
      </c>
      <c r="Y1644">
        <v>0.4</v>
      </c>
      <c r="Z1644">
        <v>52</v>
      </c>
      <c r="AA1644">
        <v>15380</v>
      </c>
      <c r="AB1644">
        <v>45</v>
      </c>
      <c r="AC1644">
        <v>71.709999999999994</v>
      </c>
    </row>
    <row r="1645" spans="1:29" x14ac:dyDescent="0.3">
      <c r="A1645">
        <v>2001</v>
      </c>
      <c r="B1645">
        <v>4</v>
      </c>
      <c r="C1645" s="1">
        <v>36982</v>
      </c>
      <c r="D1645">
        <v>13900</v>
      </c>
      <c r="E1645">
        <v>229</v>
      </c>
      <c r="F1645">
        <v>441</v>
      </c>
      <c r="G1645">
        <v>214</v>
      </c>
      <c r="H1645">
        <v>96</v>
      </c>
      <c r="I1645">
        <v>2070</v>
      </c>
      <c r="J1645">
        <v>2821</v>
      </c>
      <c r="K1645">
        <v>16950</v>
      </c>
      <c r="L1645">
        <v>328</v>
      </c>
      <c r="M1645">
        <v>3379</v>
      </c>
      <c r="N1645">
        <v>3297</v>
      </c>
      <c r="O1645">
        <v>17</v>
      </c>
      <c r="P1645">
        <v>7021</v>
      </c>
      <c r="Q1645">
        <v>1700</v>
      </c>
      <c r="R1645">
        <v>0</v>
      </c>
      <c r="S1645">
        <v>0</v>
      </c>
      <c r="T1645">
        <v>1700</v>
      </c>
      <c r="U1645">
        <v>2678</v>
      </c>
      <c r="V1645">
        <v>-2627</v>
      </c>
      <c r="W1645">
        <v>10975</v>
      </c>
      <c r="X1645">
        <v>8229</v>
      </c>
      <c r="Y1645">
        <v>0.39</v>
      </c>
      <c r="Z1645">
        <v>51</v>
      </c>
      <c r="AA1645">
        <v>14880</v>
      </c>
      <c r="AB1645">
        <v>45</v>
      </c>
      <c r="AC1645">
        <v>72.11</v>
      </c>
    </row>
    <row r="1646" spans="1:29" x14ac:dyDescent="0.3">
      <c r="A1646">
        <v>2001</v>
      </c>
      <c r="B1646">
        <v>4</v>
      </c>
      <c r="C1646" s="1">
        <v>36983</v>
      </c>
      <c r="D1646">
        <v>14100</v>
      </c>
      <c r="E1646">
        <v>239</v>
      </c>
      <c r="F1646">
        <v>429</v>
      </c>
      <c r="G1646">
        <v>181</v>
      </c>
      <c r="H1646">
        <v>109</v>
      </c>
      <c r="I1646">
        <v>2170</v>
      </c>
      <c r="J1646">
        <v>2889</v>
      </c>
      <c r="K1646">
        <v>17228</v>
      </c>
      <c r="L1646">
        <v>323</v>
      </c>
      <c r="M1646">
        <v>3190</v>
      </c>
      <c r="N1646">
        <v>3437</v>
      </c>
      <c r="O1646">
        <v>16</v>
      </c>
      <c r="P1646">
        <v>6966</v>
      </c>
      <c r="Q1646">
        <v>1664</v>
      </c>
      <c r="R1646">
        <v>0</v>
      </c>
      <c r="S1646">
        <v>0</v>
      </c>
      <c r="T1646">
        <v>1664</v>
      </c>
      <c r="U1646">
        <v>2704</v>
      </c>
      <c r="V1646">
        <v>-2454</v>
      </c>
      <c r="W1646">
        <v>11169</v>
      </c>
      <c r="X1646">
        <v>8598</v>
      </c>
      <c r="Y1646">
        <v>0.38</v>
      </c>
      <c r="Z1646">
        <v>50</v>
      </c>
      <c r="AA1646">
        <v>15058</v>
      </c>
      <c r="AB1646">
        <v>43</v>
      </c>
      <c r="AC1646">
        <v>72.45</v>
      </c>
    </row>
    <row r="1647" spans="1:29" x14ac:dyDescent="0.3">
      <c r="A1647">
        <v>2001</v>
      </c>
      <c r="B1647">
        <v>4</v>
      </c>
      <c r="C1647" s="1">
        <v>36984</v>
      </c>
      <c r="D1647">
        <v>13700</v>
      </c>
      <c r="E1647">
        <v>245</v>
      </c>
      <c r="F1647">
        <v>395</v>
      </c>
      <c r="G1647">
        <v>162</v>
      </c>
      <c r="H1647">
        <v>125</v>
      </c>
      <c r="I1647">
        <v>2160</v>
      </c>
      <c r="J1647">
        <v>2842</v>
      </c>
      <c r="K1647">
        <v>16787</v>
      </c>
      <c r="L1647">
        <v>330</v>
      </c>
      <c r="M1647">
        <v>3183</v>
      </c>
      <c r="N1647">
        <v>3425</v>
      </c>
      <c r="O1647">
        <v>24</v>
      </c>
      <c r="P1647">
        <v>6962</v>
      </c>
      <c r="Q1647">
        <v>1686</v>
      </c>
      <c r="R1647">
        <v>0</v>
      </c>
      <c r="S1647">
        <v>0</v>
      </c>
      <c r="T1647">
        <v>1686</v>
      </c>
      <c r="U1647">
        <v>2651</v>
      </c>
      <c r="V1647">
        <v>-2565</v>
      </c>
      <c r="W1647">
        <v>10822</v>
      </c>
      <c r="X1647">
        <v>8139</v>
      </c>
      <c r="Y1647">
        <v>0.39</v>
      </c>
      <c r="Z1647">
        <v>52</v>
      </c>
      <c r="AA1647">
        <v>14627</v>
      </c>
      <c r="AB1647">
        <v>44</v>
      </c>
      <c r="AC1647">
        <v>72.81</v>
      </c>
    </row>
    <row r="1648" spans="1:29" x14ac:dyDescent="0.3">
      <c r="A1648">
        <v>2001</v>
      </c>
      <c r="B1648">
        <v>4</v>
      </c>
      <c r="C1648" s="1">
        <v>36985</v>
      </c>
      <c r="D1648">
        <v>13300</v>
      </c>
      <c r="E1648">
        <v>256</v>
      </c>
      <c r="F1648">
        <v>354</v>
      </c>
      <c r="G1648">
        <v>161</v>
      </c>
      <c r="H1648">
        <v>124</v>
      </c>
      <c r="I1648">
        <v>2040</v>
      </c>
      <c r="J1648">
        <v>2679</v>
      </c>
      <c r="K1648">
        <v>16235</v>
      </c>
      <c r="L1648">
        <v>333</v>
      </c>
      <c r="M1648">
        <v>3073</v>
      </c>
      <c r="N1648">
        <v>3418</v>
      </c>
      <c r="O1648">
        <v>58</v>
      </c>
      <c r="P1648">
        <v>6882</v>
      </c>
      <c r="Q1648">
        <v>1740</v>
      </c>
      <c r="R1648">
        <v>0</v>
      </c>
      <c r="S1648">
        <v>0</v>
      </c>
      <c r="T1648">
        <v>1740</v>
      </c>
      <c r="U1648">
        <v>2598</v>
      </c>
      <c r="V1648">
        <v>-2736</v>
      </c>
      <c r="W1648">
        <v>10471</v>
      </c>
      <c r="X1648">
        <v>7613</v>
      </c>
      <c r="Y1648">
        <v>0.4</v>
      </c>
      <c r="Z1648">
        <v>53</v>
      </c>
      <c r="AA1648">
        <v>14195</v>
      </c>
      <c r="AB1648">
        <v>46</v>
      </c>
      <c r="AC1648">
        <v>73.19</v>
      </c>
    </row>
    <row r="1649" spans="1:29" x14ac:dyDescent="0.3">
      <c r="A1649">
        <v>2001</v>
      </c>
      <c r="B1649">
        <v>4</v>
      </c>
      <c r="C1649" s="1">
        <v>36986</v>
      </c>
      <c r="D1649">
        <v>12700</v>
      </c>
      <c r="E1649">
        <v>260</v>
      </c>
      <c r="F1649">
        <v>327</v>
      </c>
      <c r="G1649">
        <v>163</v>
      </c>
      <c r="H1649">
        <v>145</v>
      </c>
      <c r="I1649">
        <v>1980</v>
      </c>
      <c r="J1649">
        <v>2615</v>
      </c>
      <c r="K1649">
        <v>15575</v>
      </c>
      <c r="L1649">
        <v>329</v>
      </c>
      <c r="M1649">
        <v>991</v>
      </c>
      <c r="N1649">
        <v>3431</v>
      </c>
      <c r="O1649">
        <v>77</v>
      </c>
      <c r="P1649">
        <v>4828</v>
      </c>
      <c r="Q1649">
        <v>1686</v>
      </c>
      <c r="R1649">
        <v>0</v>
      </c>
      <c r="S1649">
        <v>0</v>
      </c>
      <c r="T1649">
        <v>1686</v>
      </c>
      <c r="U1649">
        <v>2518</v>
      </c>
      <c r="V1649">
        <v>-791</v>
      </c>
      <c r="W1649">
        <v>9970</v>
      </c>
      <c r="X1649">
        <v>9061</v>
      </c>
      <c r="Y1649">
        <v>0.28000000000000003</v>
      </c>
      <c r="Z1649">
        <v>42</v>
      </c>
      <c r="AA1649">
        <v>13595</v>
      </c>
      <c r="AB1649">
        <v>33</v>
      </c>
      <c r="AC1649">
        <v>73.44</v>
      </c>
    </row>
    <row r="1650" spans="1:29" x14ac:dyDescent="0.3">
      <c r="A1650">
        <v>2001</v>
      </c>
      <c r="B1650">
        <v>4</v>
      </c>
      <c r="C1650" s="1">
        <v>36987</v>
      </c>
      <c r="D1650">
        <v>13300</v>
      </c>
      <c r="E1650">
        <v>223</v>
      </c>
      <c r="F1650">
        <v>303</v>
      </c>
      <c r="G1650">
        <v>174</v>
      </c>
      <c r="H1650">
        <v>153</v>
      </c>
      <c r="I1650">
        <v>2080</v>
      </c>
      <c r="J1650">
        <v>2710</v>
      </c>
      <c r="K1650">
        <v>16233</v>
      </c>
      <c r="L1650">
        <v>286</v>
      </c>
      <c r="M1650">
        <v>1476</v>
      </c>
      <c r="N1650">
        <v>2238</v>
      </c>
      <c r="O1650">
        <v>75</v>
      </c>
      <c r="P1650">
        <v>4075</v>
      </c>
      <c r="Q1650">
        <v>1728</v>
      </c>
      <c r="R1650">
        <v>2980</v>
      </c>
      <c r="S1650">
        <v>0</v>
      </c>
      <c r="T1650">
        <v>-1252</v>
      </c>
      <c r="U1650">
        <v>2598</v>
      </c>
      <c r="V1650">
        <v>2046</v>
      </c>
      <c r="W1650">
        <v>11276</v>
      </c>
      <c r="X1650">
        <v>13410</v>
      </c>
      <c r="Y1650">
        <v>0.22</v>
      </c>
      <c r="Z1650">
        <v>17</v>
      </c>
      <c r="AA1650">
        <v>14153</v>
      </c>
      <c r="AB1650">
        <v>5</v>
      </c>
      <c r="AC1650">
        <v>73.430000000000007</v>
      </c>
    </row>
    <row r="1651" spans="1:29" x14ac:dyDescent="0.3">
      <c r="A1651">
        <v>2001</v>
      </c>
      <c r="B1651">
        <v>4</v>
      </c>
      <c r="C1651" s="1">
        <v>36988</v>
      </c>
      <c r="D1651">
        <v>14100</v>
      </c>
      <c r="E1651">
        <v>160</v>
      </c>
      <c r="F1651">
        <v>385</v>
      </c>
      <c r="G1651">
        <v>193</v>
      </c>
      <c r="H1651">
        <v>201</v>
      </c>
      <c r="I1651">
        <v>2330</v>
      </c>
      <c r="J1651">
        <v>3109</v>
      </c>
      <c r="K1651">
        <v>17369</v>
      </c>
      <c r="L1651">
        <v>285</v>
      </c>
      <c r="M1651">
        <v>1369</v>
      </c>
      <c r="N1651">
        <v>2363</v>
      </c>
      <c r="O1651">
        <v>45</v>
      </c>
      <c r="P1651">
        <v>4062</v>
      </c>
      <c r="Q1651">
        <v>1750</v>
      </c>
      <c r="R1651">
        <v>3897</v>
      </c>
      <c r="S1651">
        <v>0</v>
      </c>
      <c r="T1651">
        <v>-2147</v>
      </c>
      <c r="U1651">
        <v>2704</v>
      </c>
      <c r="V1651">
        <v>3147</v>
      </c>
      <c r="W1651">
        <v>12157</v>
      </c>
      <c r="X1651">
        <v>15454</v>
      </c>
      <c r="Y1651">
        <v>0.21</v>
      </c>
      <c r="Z1651">
        <v>11</v>
      </c>
      <c r="AA1651">
        <v>15039</v>
      </c>
      <c r="AB1651">
        <v>-3</v>
      </c>
      <c r="AC1651">
        <v>73.319999999999993</v>
      </c>
    </row>
    <row r="1652" spans="1:29" x14ac:dyDescent="0.3">
      <c r="A1652">
        <v>2001</v>
      </c>
      <c r="B1652">
        <v>4</v>
      </c>
      <c r="C1652" s="1">
        <v>36989</v>
      </c>
      <c r="D1652">
        <v>13900</v>
      </c>
      <c r="E1652">
        <v>150</v>
      </c>
      <c r="F1652">
        <v>411</v>
      </c>
      <c r="G1652">
        <v>178</v>
      </c>
      <c r="H1652">
        <v>151</v>
      </c>
      <c r="I1652">
        <v>2610</v>
      </c>
      <c r="J1652">
        <v>3350</v>
      </c>
      <c r="K1652">
        <v>17400</v>
      </c>
      <c r="L1652">
        <v>310</v>
      </c>
      <c r="M1652">
        <v>992</v>
      </c>
      <c r="N1652">
        <v>3428</v>
      </c>
      <c r="O1652">
        <v>42</v>
      </c>
      <c r="P1652">
        <v>4772</v>
      </c>
      <c r="Q1652">
        <v>1800</v>
      </c>
      <c r="R1652">
        <v>5731</v>
      </c>
      <c r="S1652">
        <v>0</v>
      </c>
      <c r="T1652">
        <v>-3931</v>
      </c>
      <c r="U1652">
        <v>2678</v>
      </c>
      <c r="V1652">
        <v>3811</v>
      </c>
      <c r="W1652">
        <v>12473</v>
      </c>
      <c r="X1652">
        <v>16559</v>
      </c>
      <c r="Y1652">
        <v>0.25</v>
      </c>
      <c r="Z1652">
        <v>5</v>
      </c>
      <c r="AA1652">
        <v>14790</v>
      </c>
      <c r="AB1652">
        <v>-12</v>
      </c>
      <c r="AC1652">
        <v>73.17</v>
      </c>
    </row>
    <row r="1653" spans="1:29" x14ac:dyDescent="0.3">
      <c r="A1653">
        <v>2001</v>
      </c>
      <c r="B1653">
        <v>4</v>
      </c>
      <c r="C1653" s="1">
        <v>36990</v>
      </c>
      <c r="D1653">
        <v>13800</v>
      </c>
      <c r="E1653">
        <v>139</v>
      </c>
      <c r="F1653">
        <v>333</v>
      </c>
      <c r="G1653">
        <v>181</v>
      </c>
      <c r="H1653">
        <v>146</v>
      </c>
      <c r="I1653">
        <v>2650</v>
      </c>
      <c r="J1653">
        <v>3310</v>
      </c>
      <c r="K1653">
        <v>17249</v>
      </c>
      <c r="L1653">
        <v>307</v>
      </c>
      <c r="M1653">
        <v>725</v>
      </c>
      <c r="N1653">
        <v>3421</v>
      </c>
      <c r="O1653">
        <v>54</v>
      </c>
      <c r="P1653">
        <v>4507</v>
      </c>
      <c r="Q1653">
        <v>1792</v>
      </c>
      <c r="R1653">
        <v>5731</v>
      </c>
      <c r="S1653">
        <v>0</v>
      </c>
      <c r="T1653">
        <v>-3939</v>
      </c>
      <c r="U1653">
        <v>2664</v>
      </c>
      <c r="V1653">
        <v>4028</v>
      </c>
      <c r="W1653">
        <v>12378</v>
      </c>
      <c r="X1653">
        <v>16682</v>
      </c>
      <c r="Y1653">
        <v>0.24</v>
      </c>
      <c r="Z1653">
        <v>3</v>
      </c>
      <c r="AA1653">
        <v>14599</v>
      </c>
      <c r="AB1653">
        <v>-14</v>
      </c>
      <c r="AC1653">
        <v>73.03</v>
      </c>
    </row>
    <row r="1654" spans="1:29" x14ac:dyDescent="0.3">
      <c r="A1654">
        <v>2001</v>
      </c>
      <c r="B1654">
        <v>4</v>
      </c>
      <c r="C1654" s="1">
        <v>36991</v>
      </c>
      <c r="D1654">
        <v>13600</v>
      </c>
      <c r="E1654">
        <v>153</v>
      </c>
      <c r="F1654">
        <v>301</v>
      </c>
      <c r="G1654">
        <v>170</v>
      </c>
      <c r="H1654">
        <v>170</v>
      </c>
      <c r="I1654">
        <v>2580</v>
      </c>
      <c r="J1654">
        <v>3221</v>
      </c>
      <c r="K1654">
        <v>16974</v>
      </c>
      <c r="L1654">
        <v>304</v>
      </c>
      <c r="M1654">
        <v>2387</v>
      </c>
      <c r="N1654">
        <v>3415</v>
      </c>
      <c r="O1654">
        <v>57</v>
      </c>
      <c r="P1654">
        <v>6163</v>
      </c>
      <c r="Q1654">
        <v>1784</v>
      </c>
      <c r="R1654">
        <v>5731</v>
      </c>
      <c r="S1654">
        <v>0</v>
      </c>
      <c r="T1654">
        <v>-3946</v>
      </c>
      <c r="U1654">
        <v>2638</v>
      </c>
      <c r="V1654">
        <v>2261</v>
      </c>
      <c r="W1654">
        <v>12220</v>
      </c>
      <c r="X1654">
        <v>14757</v>
      </c>
      <c r="Y1654">
        <v>0.34</v>
      </c>
      <c r="Z1654">
        <v>13</v>
      </c>
      <c r="AA1654">
        <v>14394</v>
      </c>
      <c r="AB1654">
        <v>-3</v>
      </c>
      <c r="AC1654">
        <v>72.97</v>
      </c>
    </row>
    <row r="1655" spans="1:29" x14ac:dyDescent="0.3">
      <c r="A1655">
        <v>2001</v>
      </c>
      <c r="B1655">
        <v>4</v>
      </c>
      <c r="C1655" s="1">
        <v>36992</v>
      </c>
      <c r="D1655">
        <v>13100</v>
      </c>
      <c r="E1655">
        <v>187</v>
      </c>
      <c r="F1655">
        <v>297</v>
      </c>
      <c r="G1655">
        <v>168</v>
      </c>
      <c r="H1655">
        <v>187</v>
      </c>
      <c r="I1655">
        <v>2480</v>
      </c>
      <c r="J1655">
        <v>3132</v>
      </c>
      <c r="K1655">
        <v>16419</v>
      </c>
      <c r="L1655">
        <v>307</v>
      </c>
      <c r="M1655">
        <v>2792</v>
      </c>
      <c r="N1655">
        <v>3453</v>
      </c>
      <c r="O1655">
        <v>56</v>
      </c>
      <c r="P1655">
        <v>6608</v>
      </c>
      <c r="Q1655">
        <v>1794</v>
      </c>
      <c r="R1655">
        <v>2751</v>
      </c>
      <c r="S1655">
        <v>0</v>
      </c>
      <c r="T1655">
        <v>-957</v>
      </c>
      <c r="U1655">
        <v>2571</v>
      </c>
      <c r="V1655">
        <v>-283</v>
      </c>
      <c r="W1655">
        <v>10984</v>
      </c>
      <c r="X1655">
        <v>10768</v>
      </c>
      <c r="Y1655">
        <v>0.38</v>
      </c>
      <c r="Z1655">
        <v>34</v>
      </c>
      <c r="AA1655">
        <v>13939</v>
      </c>
      <c r="AB1655">
        <v>23</v>
      </c>
      <c r="AC1655">
        <v>73.13</v>
      </c>
    </row>
    <row r="1656" spans="1:29" x14ac:dyDescent="0.3">
      <c r="A1656">
        <v>2001</v>
      </c>
      <c r="B1656">
        <v>4</v>
      </c>
      <c r="C1656" s="1">
        <v>36993</v>
      </c>
      <c r="D1656">
        <v>13200</v>
      </c>
      <c r="E1656">
        <v>225</v>
      </c>
      <c r="F1656">
        <v>466</v>
      </c>
      <c r="G1656">
        <v>170</v>
      </c>
      <c r="H1656">
        <v>179</v>
      </c>
      <c r="I1656">
        <v>2430</v>
      </c>
      <c r="J1656">
        <v>3245</v>
      </c>
      <c r="K1656">
        <v>16670</v>
      </c>
      <c r="L1656">
        <v>307</v>
      </c>
      <c r="M1656">
        <v>2494</v>
      </c>
      <c r="N1656">
        <v>3418</v>
      </c>
      <c r="O1656">
        <v>66</v>
      </c>
      <c r="P1656">
        <v>6285</v>
      </c>
      <c r="Q1656">
        <v>1793</v>
      </c>
      <c r="R1656">
        <v>1834</v>
      </c>
      <c r="S1656">
        <v>0</v>
      </c>
      <c r="T1656">
        <v>-41</v>
      </c>
      <c r="U1656">
        <v>2585</v>
      </c>
      <c r="V1656">
        <v>-428</v>
      </c>
      <c r="W1656">
        <v>10852</v>
      </c>
      <c r="X1656">
        <v>10427</v>
      </c>
      <c r="Y1656">
        <v>0.35</v>
      </c>
      <c r="Z1656">
        <v>37</v>
      </c>
      <c r="AA1656">
        <v>14240</v>
      </c>
      <c r="AB1656">
        <v>27</v>
      </c>
      <c r="AC1656">
        <v>73.290000000000006</v>
      </c>
    </row>
    <row r="1657" spans="1:29" x14ac:dyDescent="0.3">
      <c r="A1657">
        <v>2001</v>
      </c>
      <c r="B1657">
        <v>4</v>
      </c>
      <c r="C1657" s="1">
        <v>36994</v>
      </c>
      <c r="D1657">
        <v>12600</v>
      </c>
      <c r="E1657">
        <v>274</v>
      </c>
      <c r="F1657">
        <v>381</v>
      </c>
      <c r="G1657">
        <v>169</v>
      </c>
      <c r="H1657">
        <v>212</v>
      </c>
      <c r="I1657">
        <v>2430</v>
      </c>
      <c r="J1657">
        <v>3192</v>
      </c>
      <c r="K1657">
        <v>16066</v>
      </c>
      <c r="L1657">
        <v>307</v>
      </c>
      <c r="M1657">
        <v>2625</v>
      </c>
      <c r="N1657">
        <v>2943</v>
      </c>
      <c r="O1657">
        <v>81</v>
      </c>
      <c r="P1657">
        <v>5956</v>
      </c>
      <c r="Q1657">
        <v>1833</v>
      </c>
      <c r="R1657">
        <v>0</v>
      </c>
      <c r="S1657">
        <v>0</v>
      </c>
      <c r="T1657">
        <v>1833</v>
      </c>
      <c r="U1657">
        <v>2505</v>
      </c>
      <c r="V1657">
        <v>-1451</v>
      </c>
      <c r="W1657">
        <v>9856</v>
      </c>
      <c r="X1657">
        <v>8276</v>
      </c>
      <c r="Y1657">
        <v>0.34</v>
      </c>
      <c r="Z1657">
        <v>48</v>
      </c>
      <c r="AA1657">
        <v>13636</v>
      </c>
      <c r="AB1657">
        <v>39</v>
      </c>
      <c r="AC1657">
        <v>73.59</v>
      </c>
    </row>
    <row r="1658" spans="1:29" x14ac:dyDescent="0.3">
      <c r="A1658">
        <v>2001</v>
      </c>
      <c r="B1658">
        <v>4</v>
      </c>
      <c r="C1658" s="1">
        <v>36995</v>
      </c>
      <c r="D1658">
        <v>12600</v>
      </c>
      <c r="E1658">
        <v>304</v>
      </c>
      <c r="F1658">
        <v>337</v>
      </c>
      <c r="G1658">
        <v>172</v>
      </c>
      <c r="H1658">
        <v>228</v>
      </c>
      <c r="I1658">
        <v>2420</v>
      </c>
      <c r="J1658">
        <v>3157</v>
      </c>
      <c r="K1658">
        <v>16061</v>
      </c>
      <c r="L1658">
        <v>308</v>
      </c>
      <c r="M1658">
        <v>2987</v>
      </c>
      <c r="N1658">
        <v>2748</v>
      </c>
      <c r="O1658">
        <v>81</v>
      </c>
      <c r="P1658">
        <v>6124</v>
      </c>
      <c r="Q1658">
        <v>1850</v>
      </c>
      <c r="R1658">
        <v>0</v>
      </c>
      <c r="S1658">
        <v>0</v>
      </c>
      <c r="T1658">
        <v>1850</v>
      </c>
      <c r="U1658">
        <v>2505</v>
      </c>
      <c r="V1658">
        <v>-1664</v>
      </c>
      <c r="W1658">
        <v>9881</v>
      </c>
      <c r="X1658">
        <v>8088</v>
      </c>
      <c r="Y1658">
        <v>0.35</v>
      </c>
      <c r="Z1658">
        <v>50</v>
      </c>
      <c r="AA1658">
        <v>13641</v>
      </c>
      <c r="AB1658">
        <v>41</v>
      </c>
      <c r="AC1658">
        <v>73.89</v>
      </c>
    </row>
    <row r="1659" spans="1:29" x14ac:dyDescent="0.3">
      <c r="A1659">
        <v>2001</v>
      </c>
      <c r="B1659">
        <v>4</v>
      </c>
      <c r="C1659" s="1">
        <v>36996</v>
      </c>
      <c r="D1659">
        <v>12200</v>
      </c>
      <c r="E1659">
        <v>315</v>
      </c>
      <c r="F1659">
        <v>317</v>
      </c>
      <c r="G1659">
        <v>172</v>
      </c>
      <c r="H1659">
        <v>264</v>
      </c>
      <c r="I1659">
        <v>2420</v>
      </c>
      <c r="J1659">
        <v>3173</v>
      </c>
      <c r="K1659">
        <v>15688</v>
      </c>
      <c r="L1659">
        <v>305</v>
      </c>
      <c r="M1659">
        <v>2900</v>
      </c>
      <c r="N1659">
        <v>2746</v>
      </c>
      <c r="O1659">
        <v>76</v>
      </c>
      <c r="P1659">
        <v>6027</v>
      </c>
      <c r="Q1659">
        <v>1862</v>
      </c>
      <c r="R1659">
        <v>0</v>
      </c>
      <c r="S1659">
        <v>0</v>
      </c>
      <c r="T1659">
        <v>1862</v>
      </c>
      <c r="U1659">
        <v>2452</v>
      </c>
      <c r="V1659">
        <v>-1613</v>
      </c>
      <c r="W1659">
        <v>9542</v>
      </c>
      <c r="X1659">
        <v>7799</v>
      </c>
      <c r="Y1659">
        <v>0.36</v>
      </c>
      <c r="Z1659">
        <v>50</v>
      </c>
      <c r="AA1659">
        <v>13268</v>
      </c>
      <c r="AB1659">
        <v>41</v>
      </c>
      <c r="AC1659">
        <v>74.2</v>
      </c>
    </row>
    <row r="1660" spans="1:29" x14ac:dyDescent="0.3">
      <c r="A1660">
        <v>2001</v>
      </c>
      <c r="B1660">
        <v>4</v>
      </c>
      <c r="C1660" s="1">
        <v>36997</v>
      </c>
      <c r="D1660">
        <v>11600</v>
      </c>
      <c r="E1660">
        <v>319</v>
      </c>
      <c r="F1660">
        <v>309</v>
      </c>
      <c r="G1660">
        <v>173</v>
      </c>
      <c r="H1660">
        <v>237</v>
      </c>
      <c r="I1660">
        <v>2490</v>
      </c>
      <c r="J1660">
        <v>3209</v>
      </c>
      <c r="K1660">
        <v>15128</v>
      </c>
      <c r="L1660">
        <v>316</v>
      </c>
      <c r="M1660">
        <v>3183</v>
      </c>
      <c r="N1660">
        <v>2752</v>
      </c>
      <c r="O1660">
        <v>77</v>
      </c>
      <c r="P1660">
        <v>6328</v>
      </c>
      <c r="Q1660">
        <v>1802</v>
      </c>
      <c r="R1660">
        <v>0</v>
      </c>
      <c r="S1660">
        <v>0</v>
      </c>
      <c r="T1660">
        <v>1802</v>
      </c>
      <c r="U1660">
        <v>2372</v>
      </c>
      <c r="V1660">
        <v>-1918</v>
      </c>
      <c r="W1660">
        <v>9043</v>
      </c>
      <c r="X1660">
        <v>6999</v>
      </c>
      <c r="Y1660">
        <v>0.39</v>
      </c>
      <c r="Z1660">
        <v>54</v>
      </c>
      <c r="AA1660">
        <v>12638</v>
      </c>
      <c r="AB1660">
        <v>45</v>
      </c>
      <c r="AC1660">
        <v>74.56</v>
      </c>
    </row>
    <row r="1661" spans="1:29" x14ac:dyDescent="0.3">
      <c r="A1661">
        <v>2001</v>
      </c>
      <c r="B1661">
        <v>4</v>
      </c>
      <c r="C1661" s="1">
        <v>36998</v>
      </c>
      <c r="D1661">
        <v>11300</v>
      </c>
      <c r="E1661">
        <v>336</v>
      </c>
      <c r="F1661">
        <v>317</v>
      </c>
      <c r="G1661">
        <v>175</v>
      </c>
      <c r="H1661">
        <v>173</v>
      </c>
      <c r="I1661">
        <v>2280</v>
      </c>
      <c r="J1661">
        <v>2945</v>
      </c>
      <c r="K1661">
        <v>14581</v>
      </c>
      <c r="L1661">
        <v>335</v>
      </c>
      <c r="M1661">
        <v>2687</v>
      </c>
      <c r="N1661">
        <v>2745</v>
      </c>
      <c r="O1661">
        <v>77</v>
      </c>
      <c r="P1661">
        <v>5844</v>
      </c>
      <c r="Q1661">
        <v>1803</v>
      </c>
      <c r="R1661">
        <v>0</v>
      </c>
      <c r="S1661">
        <v>0</v>
      </c>
      <c r="T1661">
        <v>1803</v>
      </c>
      <c r="U1661">
        <v>2332</v>
      </c>
      <c r="V1661">
        <v>-1739</v>
      </c>
      <c r="W1661">
        <v>8799</v>
      </c>
      <c r="X1661">
        <v>6934</v>
      </c>
      <c r="Y1661">
        <v>0.37</v>
      </c>
      <c r="Z1661">
        <v>52</v>
      </c>
      <c r="AA1661">
        <v>12301</v>
      </c>
      <c r="AB1661">
        <v>44</v>
      </c>
      <c r="AC1661">
        <v>74.91</v>
      </c>
    </row>
    <row r="1662" spans="1:29" x14ac:dyDescent="0.3">
      <c r="A1662">
        <v>2001</v>
      </c>
      <c r="B1662">
        <v>4</v>
      </c>
      <c r="C1662" s="1">
        <v>36999</v>
      </c>
      <c r="D1662">
        <v>10100</v>
      </c>
      <c r="E1662">
        <v>347</v>
      </c>
      <c r="F1662">
        <v>335</v>
      </c>
      <c r="G1662">
        <v>172</v>
      </c>
      <c r="H1662">
        <v>166</v>
      </c>
      <c r="I1662">
        <v>2130</v>
      </c>
      <c r="J1662">
        <v>2803</v>
      </c>
      <c r="K1662">
        <v>13250</v>
      </c>
      <c r="L1662">
        <v>334</v>
      </c>
      <c r="M1662">
        <v>2000</v>
      </c>
      <c r="N1662">
        <v>2678</v>
      </c>
      <c r="O1662">
        <v>79</v>
      </c>
      <c r="P1662">
        <v>5091</v>
      </c>
      <c r="Q1662">
        <v>1799</v>
      </c>
      <c r="R1662">
        <v>0</v>
      </c>
      <c r="S1662">
        <v>0</v>
      </c>
      <c r="T1662">
        <v>1799</v>
      </c>
      <c r="U1662">
        <v>2172</v>
      </c>
      <c r="V1662">
        <v>-1285</v>
      </c>
      <c r="W1662">
        <v>7771</v>
      </c>
      <c r="X1662">
        <v>6360</v>
      </c>
      <c r="Y1662">
        <v>0.35</v>
      </c>
      <c r="Z1662">
        <v>52</v>
      </c>
      <c r="AA1662">
        <v>11120</v>
      </c>
      <c r="AB1662">
        <v>43</v>
      </c>
      <c r="AC1662">
        <v>75.290000000000006</v>
      </c>
    </row>
    <row r="1663" spans="1:29" x14ac:dyDescent="0.3">
      <c r="A1663">
        <v>2001</v>
      </c>
      <c r="B1663">
        <v>4</v>
      </c>
      <c r="C1663" s="1">
        <v>37000</v>
      </c>
      <c r="D1663">
        <v>9860</v>
      </c>
      <c r="E1663">
        <v>361</v>
      </c>
      <c r="F1663">
        <v>393</v>
      </c>
      <c r="G1663">
        <v>165</v>
      </c>
      <c r="H1663">
        <v>160</v>
      </c>
      <c r="I1663">
        <v>2200</v>
      </c>
      <c r="J1663">
        <v>2918</v>
      </c>
      <c r="K1663">
        <v>13139</v>
      </c>
      <c r="L1663">
        <v>332</v>
      </c>
      <c r="M1663">
        <v>2195</v>
      </c>
      <c r="N1663">
        <v>1803</v>
      </c>
      <c r="O1663">
        <v>74</v>
      </c>
      <c r="P1663">
        <v>4404</v>
      </c>
      <c r="Q1663">
        <v>1807</v>
      </c>
      <c r="R1663">
        <v>0</v>
      </c>
      <c r="S1663">
        <v>0</v>
      </c>
      <c r="T1663">
        <v>1807</v>
      </c>
      <c r="U1663">
        <v>2140</v>
      </c>
      <c r="V1663">
        <v>-520</v>
      </c>
      <c r="W1663">
        <v>7575</v>
      </c>
      <c r="X1663">
        <v>6928</v>
      </c>
      <c r="Y1663">
        <v>0.3</v>
      </c>
      <c r="Z1663">
        <v>47</v>
      </c>
      <c r="AA1663">
        <v>10939</v>
      </c>
      <c r="AB1663">
        <v>37</v>
      </c>
      <c r="AC1663">
        <v>75.599999999999994</v>
      </c>
    </row>
    <row r="1664" spans="1:29" x14ac:dyDescent="0.3">
      <c r="A1664">
        <v>2001</v>
      </c>
      <c r="B1664">
        <v>4</v>
      </c>
      <c r="C1664" s="1">
        <v>37001</v>
      </c>
      <c r="D1664">
        <v>10400</v>
      </c>
      <c r="E1664">
        <v>354</v>
      </c>
      <c r="F1664">
        <v>616</v>
      </c>
      <c r="G1664">
        <v>206</v>
      </c>
      <c r="H1664">
        <v>172</v>
      </c>
      <c r="I1664">
        <v>3450</v>
      </c>
      <c r="J1664">
        <v>4444</v>
      </c>
      <c r="K1664">
        <v>15198</v>
      </c>
      <c r="L1664">
        <v>333</v>
      </c>
      <c r="M1664">
        <v>212</v>
      </c>
      <c r="N1664">
        <v>742</v>
      </c>
      <c r="O1664">
        <v>73</v>
      </c>
      <c r="P1664">
        <v>1360</v>
      </c>
      <c r="Q1664">
        <v>1816</v>
      </c>
      <c r="R1664">
        <v>5731</v>
      </c>
      <c r="S1664">
        <v>0</v>
      </c>
      <c r="T1664">
        <v>-3914</v>
      </c>
      <c r="U1664">
        <v>2212</v>
      </c>
      <c r="V1664">
        <v>7840</v>
      </c>
      <c r="W1664">
        <v>9638</v>
      </c>
      <c r="X1664">
        <v>17752</v>
      </c>
      <c r="Y1664">
        <v>0.06</v>
      </c>
      <c r="Z1664">
        <v>-17</v>
      </c>
      <c r="AA1664">
        <v>15482</v>
      </c>
      <c r="AB1664">
        <v>-15</v>
      </c>
      <c r="AC1664">
        <v>75.290000000000006</v>
      </c>
    </row>
    <row r="1665" spans="1:29" x14ac:dyDescent="0.3">
      <c r="A1665">
        <v>2001</v>
      </c>
      <c r="B1665">
        <v>4</v>
      </c>
      <c r="C1665" s="1">
        <v>37002</v>
      </c>
      <c r="D1665">
        <v>12200</v>
      </c>
      <c r="E1665">
        <v>279</v>
      </c>
      <c r="F1665">
        <v>984</v>
      </c>
      <c r="G1665">
        <v>223</v>
      </c>
      <c r="H1665">
        <v>322</v>
      </c>
      <c r="I1665">
        <v>4410</v>
      </c>
      <c r="J1665">
        <v>5939</v>
      </c>
      <c r="K1665">
        <v>18418</v>
      </c>
      <c r="L1665">
        <v>330</v>
      </c>
      <c r="M1665">
        <v>541</v>
      </c>
      <c r="N1665">
        <v>744</v>
      </c>
      <c r="O1665">
        <v>70</v>
      </c>
      <c r="P1665">
        <v>1685</v>
      </c>
      <c r="Q1665">
        <v>1900</v>
      </c>
      <c r="R1665">
        <v>5731</v>
      </c>
      <c r="S1665">
        <v>0</v>
      </c>
      <c r="T1665">
        <v>-3831</v>
      </c>
      <c r="U1665">
        <v>2452</v>
      </c>
      <c r="V1665">
        <v>9196</v>
      </c>
      <c r="W1665">
        <v>11100</v>
      </c>
      <c r="X1665">
        <v>20564</v>
      </c>
      <c r="Y1665">
        <v>7.0000000000000007E-2</v>
      </c>
      <c r="Z1665">
        <v>-12</v>
      </c>
      <c r="AA1665">
        <v>18342</v>
      </c>
      <c r="AB1665">
        <v>-12</v>
      </c>
      <c r="AC1665">
        <v>74.89</v>
      </c>
    </row>
    <row r="1666" spans="1:29" x14ac:dyDescent="0.3">
      <c r="A1666">
        <v>2001</v>
      </c>
      <c r="B1666">
        <v>4</v>
      </c>
      <c r="C1666" s="1">
        <v>37003</v>
      </c>
      <c r="D1666">
        <v>12700</v>
      </c>
      <c r="E1666">
        <v>232</v>
      </c>
      <c r="F1666">
        <v>762</v>
      </c>
      <c r="G1666">
        <v>165</v>
      </c>
      <c r="H1666">
        <v>178</v>
      </c>
      <c r="I1666">
        <v>4530</v>
      </c>
      <c r="J1666">
        <v>5635</v>
      </c>
      <c r="K1666">
        <v>18567</v>
      </c>
      <c r="L1666">
        <v>320</v>
      </c>
      <c r="M1666">
        <v>663</v>
      </c>
      <c r="N1666">
        <v>739</v>
      </c>
      <c r="O1666">
        <v>72</v>
      </c>
      <c r="P1666">
        <v>1794</v>
      </c>
      <c r="Q1666">
        <v>1812</v>
      </c>
      <c r="R1666">
        <v>5731</v>
      </c>
      <c r="S1666">
        <v>0</v>
      </c>
      <c r="T1666">
        <v>-3919</v>
      </c>
      <c r="U1666">
        <v>2518</v>
      </c>
      <c r="V1666">
        <v>8907</v>
      </c>
      <c r="W1666">
        <v>11511</v>
      </c>
      <c r="X1666">
        <v>20692</v>
      </c>
      <c r="Y1666">
        <v>7.0000000000000007E-2</v>
      </c>
      <c r="Z1666">
        <v>-11</v>
      </c>
      <c r="AA1666">
        <v>18419</v>
      </c>
      <c r="AB1666">
        <v>-12</v>
      </c>
      <c r="AC1666">
        <v>74.510000000000005</v>
      </c>
    </row>
    <row r="1667" spans="1:29" x14ac:dyDescent="0.3">
      <c r="A1667">
        <v>2001</v>
      </c>
      <c r="B1667">
        <v>4</v>
      </c>
      <c r="C1667" s="1">
        <v>37004</v>
      </c>
      <c r="D1667">
        <v>12700</v>
      </c>
      <c r="E1667">
        <v>232</v>
      </c>
      <c r="F1667">
        <v>642</v>
      </c>
      <c r="G1667">
        <v>160</v>
      </c>
      <c r="H1667">
        <v>129</v>
      </c>
      <c r="I1667">
        <v>4440</v>
      </c>
      <c r="J1667">
        <v>5371</v>
      </c>
      <c r="K1667">
        <v>18303</v>
      </c>
      <c r="L1667">
        <v>314</v>
      </c>
      <c r="M1667">
        <v>573</v>
      </c>
      <c r="N1667">
        <v>738</v>
      </c>
      <c r="O1667">
        <v>70</v>
      </c>
      <c r="P1667">
        <v>1695</v>
      </c>
      <c r="Q1667">
        <v>1836</v>
      </c>
      <c r="R1667">
        <v>5731</v>
      </c>
      <c r="S1667">
        <v>0</v>
      </c>
      <c r="T1667">
        <v>-3894</v>
      </c>
      <c r="U1667">
        <v>2518</v>
      </c>
      <c r="V1667">
        <v>8725</v>
      </c>
      <c r="W1667">
        <v>11504</v>
      </c>
      <c r="X1667">
        <v>20502</v>
      </c>
      <c r="Y1667">
        <v>7.0000000000000007E-2</v>
      </c>
      <c r="Z1667">
        <v>-12</v>
      </c>
      <c r="AA1667">
        <v>18243</v>
      </c>
      <c r="AB1667">
        <v>-12</v>
      </c>
      <c r="AC1667">
        <v>74.16</v>
      </c>
    </row>
    <row r="1668" spans="1:29" x14ac:dyDescent="0.3">
      <c r="A1668">
        <v>2001</v>
      </c>
      <c r="B1668">
        <v>4</v>
      </c>
      <c r="C1668" s="1">
        <v>37005</v>
      </c>
      <c r="D1668">
        <v>12400</v>
      </c>
      <c r="E1668">
        <v>281</v>
      </c>
      <c r="F1668">
        <v>614</v>
      </c>
      <c r="G1668">
        <v>168</v>
      </c>
      <c r="H1668">
        <v>145</v>
      </c>
      <c r="I1668">
        <v>4420</v>
      </c>
      <c r="J1668">
        <v>5347</v>
      </c>
      <c r="K1668">
        <v>18028</v>
      </c>
      <c r="L1668">
        <v>325</v>
      </c>
      <c r="M1668">
        <v>692</v>
      </c>
      <c r="N1668">
        <v>737</v>
      </c>
      <c r="O1668">
        <v>72</v>
      </c>
      <c r="P1668">
        <v>1826</v>
      </c>
      <c r="Q1668">
        <v>1921</v>
      </c>
      <c r="R1668">
        <v>5731</v>
      </c>
      <c r="S1668">
        <v>0</v>
      </c>
      <c r="T1668">
        <v>-3810</v>
      </c>
      <c r="U1668">
        <v>2478</v>
      </c>
      <c r="V1668">
        <v>8476</v>
      </c>
      <c r="W1668">
        <v>11270</v>
      </c>
      <c r="X1668">
        <v>20012</v>
      </c>
      <c r="Y1668">
        <v>0.08</v>
      </c>
      <c r="Z1668">
        <v>-11</v>
      </c>
      <c r="AA1668">
        <v>17802</v>
      </c>
      <c r="AB1668">
        <v>-12</v>
      </c>
      <c r="AC1668">
        <v>73.849999999999994</v>
      </c>
    </row>
    <row r="1669" spans="1:29" x14ac:dyDescent="0.3">
      <c r="A1669">
        <v>2001</v>
      </c>
      <c r="B1669">
        <v>4</v>
      </c>
      <c r="C1669" s="1">
        <v>37006</v>
      </c>
      <c r="D1669">
        <v>12000</v>
      </c>
      <c r="E1669">
        <v>321</v>
      </c>
      <c r="F1669">
        <v>631</v>
      </c>
      <c r="G1669">
        <v>178</v>
      </c>
      <c r="H1669">
        <v>167</v>
      </c>
      <c r="I1669">
        <v>4310</v>
      </c>
      <c r="J1669">
        <v>5286</v>
      </c>
      <c r="K1669">
        <v>17607</v>
      </c>
      <c r="L1669">
        <v>330</v>
      </c>
      <c r="M1669">
        <v>741</v>
      </c>
      <c r="N1669">
        <v>746</v>
      </c>
      <c r="O1669">
        <v>81</v>
      </c>
      <c r="P1669">
        <v>1898</v>
      </c>
      <c r="Q1669">
        <v>1916</v>
      </c>
      <c r="R1669">
        <v>0</v>
      </c>
      <c r="S1669">
        <v>0</v>
      </c>
      <c r="T1669">
        <v>1916</v>
      </c>
      <c r="U1669">
        <v>2425</v>
      </c>
      <c r="V1669">
        <v>4568</v>
      </c>
      <c r="W1669">
        <v>9360</v>
      </c>
      <c r="X1669">
        <v>13794</v>
      </c>
      <c r="Y1669">
        <v>0.08</v>
      </c>
      <c r="Z1669">
        <v>22</v>
      </c>
      <c r="AA1669">
        <v>14905</v>
      </c>
      <c r="AB1669">
        <v>7</v>
      </c>
      <c r="AC1669">
        <v>73.790000000000006</v>
      </c>
    </row>
    <row r="1670" spans="1:29" x14ac:dyDescent="0.3">
      <c r="A1670">
        <v>2001</v>
      </c>
      <c r="B1670">
        <v>4</v>
      </c>
      <c r="C1670" s="1">
        <v>37007</v>
      </c>
      <c r="D1670">
        <v>11200</v>
      </c>
      <c r="E1670">
        <v>355</v>
      </c>
      <c r="F1670">
        <v>639</v>
      </c>
      <c r="G1670">
        <v>178</v>
      </c>
      <c r="H1670">
        <v>186</v>
      </c>
      <c r="I1670">
        <v>4100</v>
      </c>
      <c r="J1670">
        <v>5103</v>
      </c>
      <c r="K1670">
        <v>16658</v>
      </c>
      <c r="L1670">
        <v>332</v>
      </c>
      <c r="M1670">
        <v>740</v>
      </c>
      <c r="N1670">
        <v>742</v>
      </c>
      <c r="O1670">
        <v>0</v>
      </c>
      <c r="P1670">
        <v>1814</v>
      </c>
      <c r="Q1670">
        <v>1907</v>
      </c>
      <c r="R1670">
        <v>0</v>
      </c>
      <c r="S1670">
        <v>0</v>
      </c>
      <c r="T1670">
        <v>1907</v>
      </c>
      <c r="U1670">
        <v>2319</v>
      </c>
      <c r="V1670">
        <v>4368</v>
      </c>
      <c r="W1670">
        <v>8703</v>
      </c>
      <c r="X1670">
        <v>12937</v>
      </c>
      <c r="Y1670">
        <v>0.09</v>
      </c>
      <c r="Z1670">
        <v>22</v>
      </c>
      <c r="AA1670">
        <v>14043</v>
      </c>
      <c r="AB1670">
        <v>8</v>
      </c>
      <c r="AC1670">
        <v>73.78</v>
      </c>
    </row>
    <row r="1671" spans="1:29" x14ac:dyDescent="0.3">
      <c r="A1671">
        <v>2001</v>
      </c>
      <c r="B1671">
        <v>4</v>
      </c>
      <c r="C1671" s="1">
        <v>37008</v>
      </c>
      <c r="D1671">
        <v>11000</v>
      </c>
      <c r="E1671">
        <v>404</v>
      </c>
      <c r="F1671">
        <v>620</v>
      </c>
      <c r="G1671">
        <v>164</v>
      </c>
      <c r="H1671">
        <v>193</v>
      </c>
      <c r="I1671">
        <v>4130</v>
      </c>
      <c r="J1671">
        <v>5107</v>
      </c>
      <c r="K1671">
        <v>16511</v>
      </c>
      <c r="L1671">
        <v>328</v>
      </c>
      <c r="M1671">
        <v>691</v>
      </c>
      <c r="N1671">
        <v>749</v>
      </c>
      <c r="O1671">
        <v>75</v>
      </c>
      <c r="P1671">
        <v>1843</v>
      </c>
      <c r="Q1671">
        <v>1884</v>
      </c>
      <c r="R1671">
        <v>0</v>
      </c>
      <c r="S1671">
        <v>0</v>
      </c>
      <c r="T1671">
        <v>1884</v>
      </c>
      <c r="U1671">
        <v>2292</v>
      </c>
      <c r="V1671">
        <v>4331</v>
      </c>
      <c r="W1671">
        <v>8584</v>
      </c>
      <c r="X1671">
        <v>12784</v>
      </c>
      <c r="Y1671">
        <v>0.08</v>
      </c>
      <c r="Z1671">
        <v>23</v>
      </c>
      <c r="AA1671">
        <v>13877</v>
      </c>
      <c r="AB1671">
        <v>8</v>
      </c>
      <c r="AC1671">
        <v>73.77</v>
      </c>
    </row>
    <row r="1672" spans="1:29" x14ac:dyDescent="0.3">
      <c r="A1672">
        <v>2001</v>
      </c>
      <c r="B1672">
        <v>4</v>
      </c>
      <c r="C1672" s="1">
        <v>37009</v>
      </c>
      <c r="D1672">
        <v>11200</v>
      </c>
      <c r="E1672">
        <v>411</v>
      </c>
      <c r="F1672">
        <v>583</v>
      </c>
      <c r="G1672">
        <v>152</v>
      </c>
      <c r="H1672">
        <v>201</v>
      </c>
      <c r="I1672">
        <v>4200</v>
      </c>
      <c r="J1672">
        <v>5136</v>
      </c>
      <c r="K1672">
        <v>16747</v>
      </c>
      <c r="L1672">
        <v>314</v>
      </c>
      <c r="M1672">
        <v>750</v>
      </c>
      <c r="N1672">
        <v>739</v>
      </c>
      <c r="O1672">
        <v>78</v>
      </c>
      <c r="P1672">
        <v>1881</v>
      </c>
      <c r="Q1672">
        <v>1988</v>
      </c>
      <c r="R1672">
        <v>0</v>
      </c>
      <c r="S1672">
        <v>0</v>
      </c>
      <c r="T1672">
        <v>1988</v>
      </c>
      <c r="U1672">
        <v>2319</v>
      </c>
      <c r="V1672">
        <v>4281</v>
      </c>
      <c r="W1672">
        <v>8736</v>
      </c>
      <c r="X1672">
        <v>12877</v>
      </c>
      <c r="Y1672">
        <v>0.09</v>
      </c>
      <c r="Z1672">
        <v>23</v>
      </c>
      <c r="AA1672">
        <v>14031</v>
      </c>
      <c r="AB1672">
        <v>8</v>
      </c>
      <c r="AC1672">
        <v>73.77</v>
      </c>
    </row>
    <row r="1673" spans="1:29" x14ac:dyDescent="0.3">
      <c r="A1673">
        <v>2001</v>
      </c>
      <c r="B1673">
        <v>4</v>
      </c>
      <c r="C1673" s="1">
        <v>37010</v>
      </c>
      <c r="D1673">
        <v>10600</v>
      </c>
      <c r="E1673">
        <v>416</v>
      </c>
      <c r="F1673">
        <v>539</v>
      </c>
      <c r="G1673">
        <v>155</v>
      </c>
      <c r="H1673">
        <v>202</v>
      </c>
      <c r="I1673">
        <v>4210</v>
      </c>
      <c r="J1673">
        <v>5106</v>
      </c>
      <c r="K1673">
        <v>16122</v>
      </c>
      <c r="L1673">
        <v>323</v>
      </c>
      <c r="M1673">
        <v>744</v>
      </c>
      <c r="N1673">
        <v>744</v>
      </c>
      <c r="O1673">
        <v>78</v>
      </c>
      <c r="P1673">
        <v>1889</v>
      </c>
      <c r="Q1673">
        <v>1975</v>
      </c>
      <c r="R1673">
        <v>0</v>
      </c>
      <c r="S1673">
        <v>0</v>
      </c>
      <c r="T1673">
        <v>1975</v>
      </c>
      <c r="U1673">
        <v>2239</v>
      </c>
      <c r="V1673">
        <v>4172</v>
      </c>
      <c r="W1673">
        <v>8224</v>
      </c>
      <c r="X1673">
        <v>12259</v>
      </c>
      <c r="Y1673">
        <v>0.09</v>
      </c>
      <c r="Z1673">
        <v>24</v>
      </c>
      <c r="AA1673">
        <v>13404</v>
      </c>
      <c r="AB1673">
        <v>9</v>
      </c>
      <c r="AC1673">
        <v>73.790000000000006</v>
      </c>
    </row>
    <row r="1674" spans="1:29" x14ac:dyDescent="0.3">
      <c r="A1674">
        <v>2001</v>
      </c>
      <c r="B1674">
        <v>4</v>
      </c>
      <c r="C1674" s="1">
        <v>37011</v>
      </c>
      <c r="D1674">
        <v>9820</v>
      </c>
      <c r="E1674">
        <v>446</v>
      </c>
      <c r="F1674">
        <v>499</v>
      </c>
      <c r="G1674">
        <v>156</v>
      </c>
      <c r="H1674">
        <v>179</v>
      </c>
      <c r="I1674">
        <v>4090</v>
      </c>
      <c r="J1674">
        <v>4924</v>
      </c>
      <c r="K1674">
        <v>15190</v>
      </c>
      <c r="L1674">
        <v>331</v>
      </c>
      <c r="M1674">
        <v>749</v>
      </c>
      <c r="N1674">
        <v>741</v>
      </c>
      <c r="O1674">
        <v>91</v>
      </c>
      <c r="P1674">
        <v>1912</v>
      </c>
      <c r="Q1674">
        <v>1960</v>
      </c>
      <c r="R1674">
        <v>0</v>
      </c>
      <c r="S1674">
        <v>0</v>
      </c>
      <c r="T1674">
        <v>1960</v>
      </c>
      <c r="U1674">
        <v>2135</v>
      </c>
      <c r="V1674">
        <v>3873</v>
      </c>
      <c r="W1674">
        <v>7582</v>
      </c>
      <c r="X1674">
        <v>11318</v>
      </c>
      <c r="Y1674">
        <v>0.1</v>
      </c>
      <c r="Z1674">
        <v>25</v>
      </c>
      <c r="AA1674">
        <v>12455</v>
      </c>
      <c r="AB1674">
        <v>9</v>
      </c>
      <c r="AC1674">
        <v>73.86</v>
      </c>
    </row>
    <row r="1675" spans="1:29" x14ac:dyDescent="0.3">
      <c r="A1675">
        <v>2001</v>
      </c>
      <c r="B1675">
        <v>5</v>
      </c>
      <c r="C1675" s="1">
        <v>37012</v>
      </c>
      <c r="D1675">
        <v>9270</v>
      </c>
      <c r="E1675">
        <v>468</v>
      </c>
      <c r="F1675">
        <v>488</v>
      </c>
      <c r="G1675">
        <v>170</v>
      </c>
      <c r="H1675">
        <v>162</v>
      </c>
      <c r="I1675">
        <v>4160</v>
      </c>
      <c r="J1675">
        <v>4980</v>
      </c>
      <c r="K1675">
        <v>14718</v>
      </c>
      <c r="L1675">
        <v>277</v>
      </c>
      <c r="M1675">
        <v>726</v>
      </c>
      <c r="N1675">
        <v>743</v>
      </c>
      <c r="O1675">
        <v>76</v>
      </c>
      <c r="P1675">
        <v>1822</v>
      </c>
      <c r="Q1675">
        <v>1937</v>
      </c>
      <c r="R1675">
        <v>0</v>
      </c>
      <c r="S1675">
        <v>0</v>
      </c>
      <c r="T1675">
        <v>1937</v>
      </c>
      <c r="U1675">
        <v>2062</v>
      </c>
      <c r="V1675">
        <v>3961</v>
      </c>
      <c r="W1675">
        <v>7134</v>
      </c>
      <c r="X1675">
        <v>10959</v>
      </c>
      <c r="Y1675">
        <v>0.1</v>
      </c>
      <c r="Z1675">
        <v>26</v>
      </c>
      <c r="AA1675">
        <v>12082</v>
      </c>
      <c r="AB1675">
        <v>9</v>
      </c>
      <c r="AC1675">
        <v>73.95</v>
      </c>
    </row>
    <row r="1676" spans="1:29" x14ac:dyDescent="0.3">
      <c r="A1676">
        <v>2001</v>
      </c>
      <c r="B1676">
        <v>5</v>
      </c>
      <c r="C1676" s="1">
        <v>37013</v>
      </c>
      <c r="D1676">
        <v>9400</v>
      </c>
      <c r="E1676">
        <v>496</v>
      </c>
      <c r="F1676">
        <v>476</v>
      </c>
      <c r="G1676">
        <v>172</v>
      </c>
      <c r="H1676">
        <v>156</v>
      </c>
      <c r="I1676">
        <v>4180</v>
      </c>
      <c r="J1676">
        <v>4984</v>
      </c>
      <c r="K1676">
        <v>14880</v>
      </c>
      <c r="L1676">
        <v>242</v>
      </c>
      <c r="M1676">
        <v>740</v>
      </c>
      <c r="N1676">
        <v>740</v>
      </c>
      <c r="O1676">
        <v>70</v>
      </c>
      <c r="P1676">
        <v>1792</v>
      </c>
      <c r="Q1676">
        <v>1926</v>
      </c>
      <c r="R1676">
        <v>0</v>
      </c>
      <c r="S1676">
        <v>0</v>
      </c>
      <c r="T1676">
        <v>1926</v>
      </c>
      <c r="U1676">
        <v>2079</v>
      </c>
      <c r="V1676">
        <v>4019</v>
      </c>
      <c r="W1676">
        <v>7278</v>
      </c>
      <c r="X1676">
        <v>11162</v>
      </c>
      <c r="Y1676">
        <v>0.09</v>
      </c>
      <c r="Z1676">
        <v>25</v>
      </c>
      <c r="AA1676">
        <v>12279</v>
      </c>
      <c r="AB1676">
        <v>9</v>
      </c>
      <c r="AC1676">
        <v>74.03</v>
      </c>
    </row>
    <row r="1677" spans="1:29" x14ac:dyDescent="0.3">
      <c r="A1677">
        <v>2001</v>
      </c>
      <c r="B1677">
        <v>5</v>
      </c>
      <c r="C1677" s="1">
        <v>37014</v>
      </c>
      <c r="D1677">
        <v>8380</v>
      </c>
      <c r="E1677">
        <v>488</v>
      </c>
      <c r="F1677">
        <v>437</v>
      </c>
      <c r="G1677">
        <v>180</v>
      </c>
      <c r="H1677">
        <v>189</v>
      </c>
      <c r="I1677">
        <v>4230</v>
      </c>
      <c r="J1677">
        <v>5036</v>
      </c>
      <c r="K1677">
        <v>13904</v>
      </c>
      <c r="L1677">
        <v>286</v>
      </c>
      <c r="M1677">
        <v>724</v>
      </c>
      <c r="N1677">
        <v>740</v>
      </c>
      <c r="O1677">
        <v>59</v>
      </c>
      <c r="P1677">
        <v>1809</v>
      </c>
      <c r="Q1677">
        <v>1969</v>
      </c>
      <c r="R1677">
        <v>0</v>
      </c>
      <c r="S1677">
        <v>0</v>
      </c>
      <c r="T1677">
        <v>1969</v>
      </c>
      <c r="U1677">
        <v>1944</v>
      </c>
      <c r="V1677">
        <v>3891</v>
      </c>
      <c r="W1677">
        <v>6373</v>
      </c>
      <c r="X1677">
        <v>10127</v>
      </c>
      <c r="Y1677">
        <v>0.1</v>
      </c>
      <c r="Z1677">
        <v>27</v>
      </c>
      <c r="AA1677">
        <v>11269</v>
      </c>
      <c r="AB1677">
        <v>10</v>
      </c>
      <c r="AC1677">
        <v>74.16</v>
      </c>
    </row>
    <row r="1678" spans="1:29" x14ac:dyDescent="0.3">
      <c r="A1678">
        <v>2001</v>
      </c>
      <c r="B1678">
        <v>5</v>
      </c>
      <c r="C1678" s="1">
        <v>37015</v>
      </c>
      <c r="D1678">
        <v>8190</v>
      </c>
      <c r="E1678">
        <v>470</v>
      </c>
      <c r="F1678">
        <v>396</v>
      </c>
      <c r="G1678">
        <v>165</v>
      </c>
      <c r="H1678">
        <v>194</v>
      </c>
      <c r="I1678">
        <v>4110</v>
      </c>
      <c r="J1678">
        <v>4865</v>
      </c>
      <c r="K1678">
        <v>13525</v>
      </c>
      <c r="L1678">
        <v>279</v>
      </c>
      <c r="M1678">
        <v>742</v>
      </c>
      <c r="N1678">
        <v>742</v>
      </c>
      <c r="O1678">
        <v>68</v>
      </c>
      <c r="P1678">
        <v>1831</v>
      </c>
      <c r="Q1678">
        <v>2021</v>
      </c>
      <c r="R1678">
        <v>0</v>
      </c>
      <c r="S1678">
        <v>0</v>
      </c>
      <c r="T1678">
        <v>2021</v>
      </c>
      <c r="U1678">
        <v>1918</v>
      </c>
      <c r="V1678">
        <v>3639</v>
      </c>
      <c r="W1678">
        <v>6176</v>
      </c>
      <c r="X1678">
        <v>9673</v>
      </c>
      <c r="Y1678">
        <v>0.1</v>
      </c>
      <c r="Z1678">
        <v>28</v>
      </c>
      <c r="AA1678">
        <v>10845</v>
      </c>
      <c r="AB1678">
        <v>11</v>
      </c>
      <c r="AC1678">
        <v>74.31</v>
      </c>
    </row>
    <row r="1679" spans="1:29" x14ac:dyDescent="0.3">
      <c r="A1679">
        <v>2001</v>
      </c>
      <c r="B1679">
        <v>5</v>
      </c>
      <c r="C1679" s="1">
        <v>37016</v>
      </c>
      <c r="D1679">
        <v>7780</v>
      </c>
      <c r="E1679">
        <v>485</v>
      </c>
      <c r="F1679">
        <v>374</v>
      </c>
      <c r="G1679">
        <v>168</v>
      </c>
      <c r="H1679">
        <v>212</v>
      </c>
      <c r="I1679">
        <v>4050</v>
      </c>
      <c r="J1679">
        <v>4804</v>
      </c>
      <c r="K1679">
        <v>13069</v>
      </c>
      <c r="L1679">
        <v>335</v>
      </c>
      <c r="M1679">
        <v>750</v>
      </c>
      <c r="N1679">
        <v>742</v>
      </c>
      <c r="O1679">
        <v>76</v>
      </c>
      <c r="P1679">
        <v>1903</v>
      </c>
      <c r="Q1679">
        <v>2005</v>
      </c>
      <c r="R1679">
        <v>0</v>
      </c>
      <c r="S1679">
        <v>0</v>
      </c>
      <c r="T1679">
        <v>2005</v>
      </c>
      <c r="U1679">
        <v>1864</v>
      </c>
      <c r="V1679">
        <v>3461</v>
      </c>
      <c r="W1679">
        <v>5840</v>
      </c>
      <c r="X1679">
        <v>9161</v>
      </c>
      <c r="Y1679">
        <v>0.11</v>
      </c>
      <c r="Z1679">
        <v>30</v>
      </c>
      <c r="AA1679">
        <v>10324</v>
      </c>
      <c r="AB1679">
        <v>11</v>
      </c>
      <c r="AC1679">
        <v>74.5</v>
      </c>
    </row>
    <row r="1680" spans="1:29" x14ac:dyDescent="0.3">
      <c r="A1680">
        <v>2001</v>
      </c>
      <c r="B1680">
        <v>5</v>
      </c>
      <c r="C1680" s="1">
        <v>37017</v>
      </c>
      <c r="D1680">
        <v>7010</v>
      </c>
      <c r="E1680">
        <v>513</v>
      </c>
      <c r="F1680">
        <v>369</v>
      </c>
      <c r="G1680">
        <v>172</v>
      </c>
      <c r="H1680">
        <v>247</v>
      </c>
      <c r="I1680">
        <v>4110</v>
      </c>
      <c r="J1680">
        <v>4898</v>
      </c>
      <c r="K1680">
        <v>12421</v>
      </c>
      <c r="L1680">
        <v>320</v>
      </c>
      <c r="M1680">
        <v>740</v>
      </c>
      <c r="N1680">
        <v>745</v>
      </c>
      <c r="O1680">
        <v>86</v>
      </c>
      <c r="P1680">
        <v>1891</v>
      </c>
      <c r="Q1680">
        <v>2024</v>
      </c>
      <c r="R1680">
        <v>0</v>
      </c>
      <c r="S1680">
        <v>0</v>
      </c>
      <c r="T1680">
        <v>2024</v>
      </c>
      <c r="U1680">
        <v>1761</v>
      </c>
      <c r="V1680">
        <v>3453</v>
      </c>
      <c r="W1680">
        <v>5195</v>
      </c>
      <c r="X1680">
        <v>8506</v>
      </c>
      <c r="Y1680">
        <v>0.11</v>
      </c>
      <c r="Z1680">
        <v>32</v>
      </c>
      <c r="AA1680">
        <v>9680</v>
      </c>
      <c r="AB1680">
        <v>12</v>
      </c>
      <c r="AC1680">
        <v>74.709999999999994</v>
      </c>
    </row>
    <row r="1681" spans="1:29" x14ac:dyDescent="0.3">
      <c r="A1681">
        <v>2001</v>
      </c>
      <c r="B1681">
        <v>5</v>
      </c>
      <c r="C1681" s="1">
        <v>37018</v>
      </c>
      <c r="D1681">
        <v>6790</v>
      </c>
      <c r="E1681">
        <v>528</v>
      </c>
      <c r="F1681">
        <v>362</v>
      </c>
      <c r="G1681">
        <v>177</v>
      </c>
      <c r="H1681">
        <v>220</v>
      </c>
      <c r="I1681">
        <v>4110</v>
      </c>
      <c r="J1681">
        <v>4869</v>
      </c>
      <c r="K1681">
        <v>12187</v>
      </c>
      <c r="L1681">
        <v>263</v>
      </c>
      <c r="M1681">
        <v>737</v>
      </c>
      <c r="N1681">
        <v>748</v>
      </c>
      <c r="O1681">
        <v>79</v>
      </c>
      <c r="P1681">
        <v>1827</v>
      </c>
      <c r="Q1681">
        <v>2085</v>
      </c>
      <c r="R1681">
        <v>0</v>
      </c>
      <c r="S1681">
        <v>0</v>
      </c>
      <c r="T1681">
        <v>2085</v>
      </c>
      <c r="U1681">
        <v>1732</v>
      </c>
      <c r="V1681">
        <v>3419</v>
      </c>
      <c r="W1681">
        <v>5002</v>
      </c>
      <c r="X1681">
        <v>8275</v>
      </c>
      <c r="Y1681">
        <v>0.12</v>
      </c>
      <c r="Z1681">
        <v>32</v>
      </c>
      <c r="AA1681">
        <v>9484</v>
      </c>
      <c r="AB1681">
        <v>13</v>
      </c>
      <c r="AC1681">
        <v>74.94</v>
      </c>
    </row>
    <row r="1682" spans="1:29" x14ac:dyDescent="0.3">
      <c r="A1682">
        <v>2001</v>
      </c>
      <c r="B1682">
        <v>5</v>
      </c>
      <c r="C1682" s="1">
        <v>37019</v>
      </c>
      <c r="D1682">
        <v>6930</v>
      </c>
      <c r="E1682">
        <v>536</v>
      </c>
      <c r="F1682">
        <v>365</v>
      </c>
      <c r="G1682">
        <v>179</v>
      </c>
      <c r="H1682">
        <v>230</v>
      </c>
      <c r="I1682">
        <v>4160</v>
      </c>
      <c r="J1682">
        <v>4934</v>
      </c>
      <c r="K1682">
        <v>12400</v>
      </c>
      <c r="L1682">
        <v>220</v>
      </c>
      <c r="M1682">
        <v>582</v>
      </c>
      <c r="N1682">
        <v>894</v>
      </c>
      <c r="O1682">
        <v>75</v>
      </c>
      <c r="P1682">
        <v>1771</v>
      </c>
      <c r="Q1682">
        <v>2082</v>
      </c>
      <c r="R1682">
        <v>0</v>
      </c>
      <c r="S1682">
        <v>0</v>
      </c>
      <c r="T1682">
        <v>2082</v>
      </c>
      <c r="U1682">
        <v>1751</v>
      </c>
      <c r="V1682">
        <v>3560</v>
      </c>
      <c r="W1682">
        <v>5132</v>
      </c>
      <c r="X1682">
        <v>8547</v>
      </c>
      <c r="Y1682">
        <v>0.11</v>
      </c>
      <c r="Z1682">
        <v>31</v>
      </c>
      <c r="AA1682">
        <v>9755</v>
      </c>
      <c r="AB1682">
        <v>12</v>
      </c>
      <c r="AC1682">
        <v>75.13</v>
      </c>
    </row>
    <row r="1683" spans="1:29" x14ac:dyDescent="0.3">
      <c r="A1683">
        <v>2001</v>
      </c>
      <c r="B1683">
        <v>5</v>
      </c>
      <c r="C1683" s="1">
        <v>37020</v>
      </c>
      <c r="D1683">
        <v>7150</v>
      </c>
      <c r="E1683">
        <v>541</v>
      </c>
      <c r="F1683">
        <v>374</v>
      </c>
      <c r="G1683">
        <v>177</v>
      </c>
      <c r="H1683">
        <v>219</v>
      </c>
      <c r="I1683">
        <v>4130</v>
      </c>
      <c r="J1683">
        <v>4900</v>
      </c>
      <c r="K1683">
        <v>12591</v>
      </c>
      <c r="L1683">
        <v>204</v>
      </c>
      <c r="M1683">
        <v>198</v>
      </c>
      <c r="N1683">
        <v>1459</v>
      </c>
      <c r="O1683">
        <v>90</v>
      </c>
      <c r="P1683">
        <v>1951</v>
      </c>
      <c r="Q1683">
        <v>2117</v>
      </c>
      <c r="R1683">
        <v>0</v>
      </c>
      <c r="S1683">
        <v>0</v>
      </c>
      <c r="T1683">
        <v>2117</v>
      </c>
      <c r="U1683">
        <v>1780</v>
      </c>
      <c r="V1683">
        <v>3353</v>
      </c>
      <c r="W1683">
        <v>5318</v>
      </c>
      <c r="X1683">
        <v>8523</v>
      </c>
      <c r="Y1683">
        <v>0.13</v>
      </c>
      <c r="Z1683">
        <v>32</v>
      </c>
      <c r="AA1683">
        <v>9751</v>
      </c>
      <c r="AB1683">
        <v>13</v>
      </c>
      <c r="AC1683">
        <v>75.31</v>
      </c>
    </row>
    <row r="1684" spans="1:29" x14ac:dyDescent="0.3">
      <c r="A1684">
        <v>2001</v>
      </c>
      <c r="B1684">
        <v>5</v>
      </c>
      <c r="C1684" s="1">
        <v>37021</v>
      </c>
      <c r="D1684">
        <v>7500</v>
      </c>
      <c r="E1684">
        <v>555</v>
      </c>
      <c r="F1684">
        <v>363</v>
      </c>
      <c r="G1684">
        <v>162</v>
      </c>
      <c r="H1684">
        <v>205</v>
      </c>
      <c r="I1684">
        <v>4010</v>
      </c>
      <c r="J1684">
        <v>4740</v>
      </c>
      <c r="K1684">
        <v>12795</v>
      </c>
      <c r="L1684">
        <v>204</v>
      </c>
      <c r="M1684">
        <v>546</v>
      </c>
      <c r="N1684">
        <v>987</v>
      </c>
      <c r="O1684">
        <v>90</v>
      </c>
      <c r="P1684">
        <v>1827</v>
      </c>
      <c r="Q1684">
        <v>2115</v>
      </c>
      <c r="R1684">
        <v>0</v>
      </c>
      <c r="S1684">
        <v>0</v>
      </c>
      <c r="T1684">
        <v>2115</v>
      </c>
      <c r="U1684">
        <v>1827</v>
      </c>
      <c r="V1684">
        <v>3365</v>
      </c>
      <c r="W1684">
        <v>5636</v>
      </c>
      <c r="X1684">
        <v>8853</v>
      </c>
      <c r="Y1684">
        <v>0.11</v>
      </c>
      <c r="Z1684">
        <v>31</v>
      </c>
      <c r="AA1684">
        <v>10080</v>
      </c>
      <c r="AB1684">
        <v>12</v>
      </c>
      <c r="AC1684">
        <v>75.459999999999994</v>
      </c>
    </row>
    <row r="1685" spans="1:29" x14ac:dyDescent="0.3">
      <c r="A1685">
        <v>2001</v>
      </c>
      <c r="B1685">
        <v>5</v>
      </c>
      <c r="C1685" s="1">
        <v>37022</v>
      </c>
      <c r="D1685">
        <v>7240</v>
      </c>
      <c r="E1685">
        <v>581</v>
      </c>
      <c r="F1685">
        <v>347</v>
      </c>
      <c r="G1685">
        <v>159</v>
      </c>
      <c r="H1685">
        <v>180</v>
      </c>
      <c r="I1685">
        <v>4170</v>
      </c>
      <c r="J1685">
        <v>4856</v>
      </c>
      <c r="K1685">
        <v>12677</v>
      </c>
      <c r="L1685">
        <v>206</v>
      </c>
      <c r="M1685">
        <v>746</v>
      </c>
      <c r="N1685">
        <v>740</v>
      </c>
      <c r="O1685">
        <v>86</v>
      </c>
      <c r="P1685">
        <v>1778</v>
      </c>
      <c r="Q1685">
        <v>2167</v>
      </c>
      <c r="R1685">
        <v>0</v>
      </c>
      <c r="S1685">
        <v>0</v>
      </c>
      <c r="T1685">
        <v>2167</v>
      </c>
      <c r="U1685">
        <v>1792</v>
      </c>
      <c r="V1685">
        <v>3462</v>
      </c>
      <c r="W1685">
        <v>5422</v>
      </c>
      <c r="X1685">
        <v>8732</v>
      </c>
      <c r="Y1685">
        <v>0.11</v>
      </c>
      <c r="Z1685">
        <v>31</v>
      </c>
      <c r="AA1685">
        <v>9989</v>
      </c>
      <c r="AB1685">
        <v>13</v>
      </c>
      <c r="AC1685">
        <v>75.61</v>
      </c>
    </row>
    <row r="1686" spans="1:29" x14ac:dyDescent="0.3">
      <c r="A1686">
        <v>2001</v>
      </c>
      <c r="B1686">
        <v>5</v>
      </c>
      <c r="C1686" s="1">
        <v>37023</v>
      </c>
      <c r="D1686">
        <v>7260</v>
      </c>
      <c r="E1686">
        <v>593</v>
      </c>
      <c r="F1686">
        <v>336</v>
      </c>
      <c r="G1686">
        <v>172</v>
      </c>
      <c r="H1686">
        <v>193</v>
      </c>
      <c r="I1686">
        <v>4190</v>
      </c>
      <c r="J1686">
        <v>4891</v>
      </c>
      <c r="K1686">
        <v>12744</v>
      </c>
      <c r="L1686">
        <v>195</v>
      </c>
      <c r="M1686">
        <v>741</v>
      </c>
      <c r="N1686">
        <v>734</v>
      </c>
      <c r="O1686">
        <v>83</v>
      </c>
      <c r="P1686">
        <v>1753</v>
      </c>
      <c r="Q1686">
        <v>2215</v>
      </c>
      <c r="R1686">
        <v>0</v>
      </c>
      <c r="S1686">
        <v>0</v>
      </c>
      <c r="T1686">
        <v>2215</v>
      </c>
      <c r="U1686">
        <v>1795</v>
      </c>
      <c r="V1686">
        <v>3493</v>
      </c>
      <c r="W1686">
        <v>5438</v>
      </c>
      <c r="X1686">
        <v>8776</v>
      </c>
      <c r="Y1686">
        <v>0.11</v>
      </c>
      <c r="Z1686">
        <v>31</v>
      </c>
      <c r="AA1686">
        <v>10061</v>
      </c>
      <c r="AB1686">
        <v>13</v>
      </c>
      <c r="AC1686">
        <v>75.75</v>
      </c>
    </row>
    <row r="1687" spans="1:29" x14ac:dyDescent="0.3">
      <c r="A1687">
        <v>2001</v>
      </c>
      <c r="B1687">
        <v>5</v>
      </c>
      <c r="C1687" s="1">
        <v>37024</v>
      </c>
      <c r="D1687">
        <v>8470</v>
      </c>
      <c r="E1687">
        <v>601</v>
      </c>
      <c r="F1687">
        <v>326</v>
      </c>
      <c r="G1687">
        <v>178</v>
      </c>
      <c r="H1687">
        <v>210</v>
      </c>
      <c r="I1687">
        <v>4320</v>
      </c>
      <c r="J1687">
        <v>5034</v>
      </c>
      <c r="K1687">
        <v>14105</v>
      </c>
      <c r="L1687">
        <v>201</v>
      </c>
      <c r="M1687">
        <v>745</v>
      </c>
      <c r="N1687">
        <v>736</v>
      </c>
      <c r="O1687">
        <v>80</v>
      </c>
      <c r="P1687">
        <v>1762</v>
      </c>
      <c r="Q1687">
        <v>2219</v>
      </c>
      <c r="R1687">
        <v>0</v>
      </c>
      <c r="S1687">
        <v>0</v>
      </c>
      <c r="T1687">
        <v>2219</v>
      </c>
      <c r="U1687">
        <v>1956</v>
      </c>
      <c r="V1687">
        <v>3785</v>
      </c>
      <c r="W1687">
        <v>6494</v>
      </c>
      <c r="X1687">
        <v>10123</v>
      </c>
      <c r="Y1687">
        <v>0.1</v>
      </c>
      <c r="Z1687">
        <v>28</v>
      </c>
      <c r="AA1687">
        <v>11411</v>
      </c>
      <c r="AB1687">
        <v>11</v>
      </c>
      <c r="AC1687">
        <v>75.790000000000006</v>
      </c>
    </row>
    <row r="1688" spans="1:29" x14ac:dyDescent="0.3">
      <c r="A1688">
        <v>2001</v>
      </c>
      <c r="B1688">
        <v>5</v>
      </c>
      <c r="C1688" s="1">
        <v>37025</v>
      </c>
      <c r="D1688">
        <v>8520</v>
      </c>
      <c r="E1688">
        <v>600</v>
      </c>
      <c r="F1688">
        <v>309</v>
      </c>
      <c r="G1688">
        <v>164</v>
      </c>
      <c r="H1688">
        <v>226</v>
      </c>
      <c r="I1688">
        <v>4520</v>
      </c>
      <c r="J1688">
        <v>5219</v>
      </c>
      <c r="K1688">
        <v>14339</v>
      </c>
      <c r="L1688">
        <v>209</v>
      </c>
      <c r="M1688">
        <v>741</v>
      </c>
      <c r="N1688">
        <v>829</v>
      </c>
      <c r="O1688">
        <v>77</v>
      </c>
      <c r="P1688">
        <v>1856</v>
      </c>
      <c r="Q1688">
        <v>2274</v>
      </c>
      <c r="R1688">
        <v>0</v>
      </c>
      <c r="S1688">
        <v>0</v>
      </c>
      <c r="T1688">
        <v>2274</v>
      </c>
      <c r="U1688">
        <v>1962</v>
      </c>
      <c r="V1688">
        <v>3847</v>
      </c>
      <c r="W1688">
        <v>6521</v>
      </c>
      <c r="X1688">
        <v>10209</v>
      </c>
      <c r="Y1688">
        <v>0.1</v>
      </c>
      <c r="Z1688">
        <v>29</v>
      </c>
      <c r="AA1688">
        <v>11528</v>
      </c>
      <c r="AB1688">
        <v>11</v>
      </c>
      <c r="AC1688">
        <v>75.819999999999993</v>
      </c>
    </row>
    <row r="1689" spans="1:29" x14ac:dyDescent="0.3">
      <c r="A1689">
        <v>2001</v>
      </c>
      <c r="B1689">
        <v>5</v>
      </c>
      <c r="C1689" s="1">
        <v>37026</v>
      </c>
      <c r="D1689">
        <v>8600</v>
      </c>
      <c r="E1689">
        <v>578</v>
      </c>
      <c r="F1689">
        <v>287</v>
      </c>
      <c r="G1689">
        <v>163</v>
      </c>
      <c r="H1689">
        <v>221</v>
      </c>
      <c r="I1689">
        <v>4460</v>
      </c>
      <c r="J1689">
        <v>5131</v>
      </c>
      <c r="K1689">
        <v>14309</v>
      </c>
      <c r="L1689">
        <v>212</v>
      </c>
      <c r="M1689">
        <v>642</v>
      </c>
      <c r="N1689">
        <v>862</v>
      </c>
      <c r="O1689">
        <v>62</v>
      </c>
      <c r="P1689">
        <v>1778</v>
      </c>
      <c r="Q1689">
        <v>2228</v>
      </c>
      <c r="R1689">
        <v>0</v>
      </c>
      <c r="S1689">
        <v>0</v>
      </c>
      <c r="T1689">
        <v>2228</v>
      </c>
      <c r="U1689">
        <v>1973</v>
      </c>
      <c r="V1689">
        <v>3877</v>
      </c>
      <c r="W1689">
        <v>6581</v>
      </c>
      <c r="X1689">
        <v>10303</v>
      </c>
      <c r="Y1689">
        <v>0.1</v>
      </c>
      <c r="Z1689">
        <v>28</v>
      </c>
      <c r="AA1689">
        <v>11595</v>
      </c>
      <c r="AB1689">
        <v>11</v>
      </c>
      <c r="AC1689">
        <v>75.84</v>
      </c>
    </row>
    <row r="1690" spans="1:29" x14ac:dyDescent="0.3">
      <c r="A1690">
        <v>2001</v>
      </c>
      <c r="B1690">
        <v>5</v>
      </c>
      <c r="C1690" s="1">
        <v>37027</v>
      </c>
      <c r="D1690">
        <v>8570</v>
      </c>
      <c r="E1690">
        <v>530</v>
      </c>
      <c r="F1690">
        <v>268</v>
      </c>
      <c r="G1690">
        <v>180</v>
      </c>
      <c r="H1690">
        <v>221</v>
      </c>
      <c r="I1690">
        <v>4510</v>
      </c>
      <c r="J1690">
        <v>5179</v>
      </c>
      <c r="K1690">
        <v>14279</v>
      </c>
      <c r="L1690">
        <v>209</v>
      </c>
      <c r="M1690">
        <v>642</v>
      </c>
      <c r="N1690">
        <v>861</v>
      </c>
      <c r="O1690">
        <v>76</v>
      </c>
      <c r="P1690">
        <v>1788</v>
      </c>
      <c r="Q1690">
        <v>2333</v>
      </c>
      <c r="R1690">
        <v>0</v>
      </c>
      <c r="S1690">
        <v>0</v>
      </c>
      <c r="T1690">
        <v>2333</v>
      </c>
      <c r="U1690">
        <v>1969</v>
      </c>
      <c r="V1690">
        <v>3843</v>
      </c>
      <c r="W1690">
        <v>6478</v>
      </c>
      <c r="X1690">
        <v>10158</v>
      </c>
      <c r="Y1690">
        <v>0.1</v>
      </c>
      <c r="Z1690">
        <v>29</v>
      </c>
      <c r="AA1690">
        <v>11511</v>
      </c>
      <c r="AB1690">
        <v>12</v>
      </c>
      <c r="AC1690">
        <v>75.87</v>
      </c>
    </row>
    <row r="1691" spans="1:29" x14ac:dyDescent="0.3">
      <c r="A1691">
        <v>2001</v>
      </c>
      <c r="B1691">
        <v>5</v>
      </c>
      <c r="C1691" s="1">
        <v>37028</v>
      </c>
      <c r="D1691">
        <v>9100</v>
      </c>
      <c r="E1691">
        <v>573</v>
      </c>
      <c r="F1691">
        <v>255</v>
      </c>
      <c r="G1691">
        <v>177</v>
      </c>
      <c r="H1691">
        <v>191</v>
      </c>
      <c r="I1691">
        <v>4500</v>
      </c>
      <c r="J1691">
        <v>5123</v>
      </c>
      <c r="K1691">
        <v>14796</v>
      </c>
      <c r="L1691">
        <v>208</v>
      </c>
      <c r="M1691">
        <v>640</v>
      </c>
      <c r="N1691">
        <v>859</v>
      </c>
      <c r="O1691">
        <v>65</v>
      </c>
      <c r="P1691">
        <v>1772</v>
      </c>
      <c r="Q1691">
        <v>2354</v>
      </c>
      <c r="R1691">
        <v>0</v>
      </c>
      <c r="S1691">
        <v>0</v>
      </c>
      <c r="T1691">
        <v>2354</v>
      </c>
      <c r="U1691">
        <v>2039</v>
      </c>
      <c r="V1691">
        <v>3860</v>
      </c>
      <c r="W1691">
        <v>6975</v>
      </c>
      <c r="X1691">
        <v>10670</v>
      </c>
      <c r="Y1691">
        <v>0.09</v>
      </c>
      <c r="Z1691">
        <v>28</v>
      </c>
      <c r="AA1691">
        <v>12035</v>
      </c>
      <c r="AB1691">
        <v>11</v>
      </c>
      <c r="AC1691">
        <v>75.87</v>
      </c>
    </row>
    <row r="1692" spans="1:29" x14ac:dyDescent="0.3">
      <c r="A1692">
        <v>2001</v>
      </c>
      <c r="B1692">
        <v>5</v>
      </c>
      <c r="C1692" s="1">
        <v>37029</v>
      </c>
      <c r="D1692">
        <v>9790</v>
      </c>
      <c r="E1692">
        <v>594</v>
      </c>
      <c r="F1692">
        <v>242</v>
      </c>
      <c r="G1692">
        <v>162</v>
      </c>
      <c r="H1692">
        <v>160</v>
      </c>
      <c r="I1692">
        <v>4560</v>
      </c>
      <c r="J1692">
        <v>5124</v>
      </c>
      <c r="K1692">
        <v>15508</v>
      </c>
      <c r="L1692">
        <v>214</v>
      </c>
      <c r="M1692">
        <v>639</v>
      </c>
      <c r="N1692">
        <v>861</v>
      </c>
      <c r="O1692">
        <v>47</v>
      </c>
      <c r="P1692">
        <v>1761</v>
      </c>
      <c r="Q1692">
        <v>2346</v>
      </c>
      <c r="R1692">
        <v>0</v>
      </c>
      <c r="S1692">
        <v>0</v>
      </c>
      <c r="T1692">
        <v>2346</v>
      </c>
      <c r="U1692">
        <v>2131</v>
      </c>
      <c r="V1692">
        <v>3970</v>
      </c>
      <c r="W1692">
        <v>7596</v>
      </c>
      <c r="X1692">
        <v>11402</v>
      </c>
      <c r="Y1692">
        <v>0.09</v>
      </c>
      <c r="Z1692">
        <v>26</v>
      </c>
      <c r="AA1692">
        <v>12762</v>
      </c>
      <c r="AB1692">
        <v>11</v>
      </c>
      <c r="AC1692">
        <v>75.819999999999993</v>
      </c>
    </row>
    <row r="1693" spans="1:29" x14ac:dyDescent="0.3">
      <c r="A1693">
        <v>2001</v>
      </c>
      <c r="B1693">
        <v>5</v>
      </c>
      <c r="C1693" s="1">
        <v>37030</v>
      </c>
      <c r="D1693">
        <v>9980</v>
      </c>
      <c r="E1693">
        <v>590</v>
      </c>
      <c r="F1693">
        <v>222</v>
      </c>
      <c r="G1693">
        <v>152</v>
      </c>
      <c r="H1693">
        <v>190</v>
      </c>
      <c r="I1693">
        <v>4310</v>
      </c>
      <c r="J1693">
        <v>4874</v>
      </c>
      <c r="K1693">
        <v>15444</v>
      </c>
      <c r="L1693">
        <v>218</v>
      </c>
      <c r="M1693">
        <v>641</v>
      </c>
      <c r="N1693">
        <v>864</v>
      </c>
      <c r="O1693">
        <v>51</v>
      </c>
      <c r="P1693">
        <v>1774</v>
      </c>
      <c r="Q1693">
        <v>2424</v>
      </c>
      <c r="R1693">
        <v>0</v>
      </c>
      <c r="S1693">
        <v>0</v>
      </c>
      <c r="T1693">
        <v>2424</v>
      </c>
      <c r="U1693">
        <v>2156</v>
      </c>
      <c r="V1693">
        <v>3680</v>
      </c>
      <c r="W1693">
        <v>7735</v>
      </c>
      <c r="X1693">
        <v>11245</v>
      </c>
      <c r="Y1693">
        <v>0.09</v>
      </c>
      <c r="Z1693">
        <v>27</v>
      </c>
      <c r="AA1693">
        <v>12651</v>
      </c>
      <c r="AB1693">
        <v>11</v>
      </c>
      <c r="AC1693">
        <v>75.790000000000006</v>
      </c>
    </row>
    <row r="1694" spans="1:29" x14ac:dyDescent="0.3">
      <c r="A1694">
        <v>2001</v>
      </c>
      <c r="B1694">
        <v>5</v>
      </c>
      <c r="C1694" s="1">
        <v>37031</v>
      </c>
      <c r="D1694">
        <v>10500</v>
      </c>
      <c r="E1694">
        <v>598</v>
      </c>
      <c r="F1694">
        <v>207</v>
      </c>
      <c r="G1694">
        <v>150</v>
      </c>
      <c r="H1694">
        <v>200</v>
      </c>
      <c r="I1694">
        <v>3870</v>
      </c>
      <c r="J1694">
        <v>4427</v>
      </c>
      <c r="K1694">
        <v>15525</v>
      </c>
      <c r="L1694">
        <v>231</v>
      </c>
      <c r="M1694">
        <v>640</v>
      </c>
      <c r="N1694">
        <v>866</v>
      </c>
      <c r="O1694">
        <v>41</v>
      </c>
      <c r="P1694">
        <v>1778</v>
      </c>
      <c r="Q1694">
        <v>2474</v>
      </c>
      <c r="R1694">
        <v>0</v>
      </c>
      <c r="S1694">
        <v>0</v>
      </c>
      <c r="T1694">
        <v>2474</v>
      </c>
      <c r="U1694">
        <v>2226</v>
      </c>
      <c r="V1694">
        <v>3266</v>
      </c>
      <c r="W1694">
        <v>8180</v>
      </c>
      <c r="X1694">
        <v>11273</v>
      </c>
      <c r="Y1694">
        <v>0.09</v>
      </c>
      <c r="Z1694">
        <v>27</v>
      </c>
      <c r="AA1694">
        <v>12708</v>
      </c>
      <c r="AB1694">
        <v>11</v>
      </c>
      <c r="AC1694">
        <v>75.760000000000005</v>
      </c>
    </row>
    <row r="1695" spans="1:29" x14ac:dyDescent="0.3">
      <c r="A1695">
        <v>2001</v>
      </c>
      <c r="B1695">
        <v>5</v>
      </c>
      <c r="C1695" s="1">
        <v>37032</v>
      </c>
      <c r="D1695">
        <v>10500</v>
      </c>
      <c r="E1695">
        <v>574</v>
      </c>
      <c r="F1695">
        <v>195</v>
      </c>
      <c r="G1695">
        <v>159</v>
      </c>
      <c r="H1695">
        <v>210</v>
      </c>
      <c r="I1695">
        <v>3320</v>
      </c>
      <c r="J1695">
        <v>3884</v>
      </c>
      <c r="K1695">
        <v>14958</v>
      </c>
      <c r="L1695">
        <v>231</v>
      </c>
      <c r="M1695">
        <v>644</v>
      </c>
      <c r="N1695">
        <v>866</v>
      </c>
      <c r="O1695">
        <v>58</v>
      </c>
      <c r="P1695">
        <v>1799</v>
      </c>
      <c r="Q1695">
        <v>2451</v>
      </c>
      <c r="R1695">
        <v>0</v>
      </c>
      <c r="S1695">
        <v>0</v>
      </c>
      <c r="T1695">
        <v>2451</v>
      </c>
      <c r="U1695">
        <v>2226</v>
      </c>
      <c r="V1695">
        <v>2717</v>
      </c>
      <c r="W1695">
        <v>8162</v>
      </c>
      <c r="X1695">
        <v>10707</v>
      </c>
      <c r="Y1695">
        <v>0.09</v>
      </c>
      <c r="Z1695">
        <v>28</v>
      </c>
      <c r="AA1695">
        <v>12432</v>
      </c>
      <c r="AB1695">
        <v>14</v>
      </c>
      <c r="AC1695">
        <v>75.760000000000005</v>
      </c>
    </row>
    <row r="1696" spans="1:29" x14ac:dyDescent="0.3">
      <c r="A1696">
        <v>2001</v>
      </c>
      <c r="B1696">
        <v>5</v>
      </c>
      <c r="C1696" s="1">
        <v>37033</v>
      </c>
      <c r="D1696">
        <v>10200</v>
      </c>
      <c r="E1696">
        <v>583</v>
      </c>
      <c r="F1696">
        <v>183</v>
      </c>
      <c r="G1696">
        <v>162</v>
      </c>
      <c r="H1696">
        <v>215</v>
      </c>
      <c r="I1696">
        <v>2740</v>
      </c>
      <c r="J1696">
        <v>3300</v>
      </c>
      <c r="K1696">
        <v>14083</v>
      </c>
      <c r="L1696">
        <v>231</v>
      </c>
      <c r="M1696">
        <v>644</v>
      </c>
      <c r="N1696">
        <v>866</v>
      </c>
      <c r="O1696">
        <v>66</v>
      </c>
      <c r="P1696">
        <v>1807</v>
      </c>
      <c r="Q1696">
        <v>2516</v>
      </c>
      <c r="R1696">
        <v>0</v>
      </c>
      <c r="S1696">
        <v>0</v>
      </c>
      <c r="T1696">
        <v>2516</v>
      </c>
      <c r="U1696">
        <v>2186</v>
      </c>
      <c r="V1696">
        <v>2043</v>
      </c>
      <c r="W1696">
        <v>7893</v>
      </c>
      <c r="X1696">
        <v>9760</v>
      </c>
      <c r="Y1696">
        <v>0.1</v>
      </c>
      <c r="Z1696">
        <v>31</v>
      </c>
      <c r="AA1696">
        <v>11343</v>
      </c>
      <c r="AB1696">
        <v>14</v>
      </c>
      <c r="AC1696">
        <v>75.819999999999993</v>
      </c>
    </row>
    <row r="1697" spans="1:29" x14ac:dyDescent="0.3">
      <c r="A1697">
        <v>2001</v>
      </c>
      <c r="B1697">
        <v>5</v>
      </c>
      <c r="C1697" s="1">
        <v>37034</v>
      </c>
      <c r="D1697">
        <v>9860</v>
      </c>
      <c r="E1697">
        <v>613</v>
      </c>
      <c r="F1697">
        <v>168</v>
      </c>
      <c r="G1697">
        <v>160</v>
      </c>
      <c r="H1697">
        <v>218</v>
      </c>
      <c r="I1697">
        <v>2360</v>
      </c>
      <c r="J1697">
        <v>2906</v>
      </c>
      <c r="K1697">
        <v>13379</v>
      </c>
      <c r="L1697">
        <v>227</v>
      </c>
      <c r="M1697">
        <v>641</v>
      </c>
      <c r="N1697">
        <v>864</v>
      </c>
      <c r="O1697">
        <v>59</v>
      </c>
      <c r="P1697">
        <v>1791</v>
      </c>
      <c r="Q1697">
        <v>2514</v>
      </c>
      <c r="R1697">
        <v>0</v>
      </c>
      <c r="S1697">
        <v>0</v>
      </c>
      <c r="T1697">
        <v>2514</v>
      </c>
      <c r="U1697">
        <v>2140</v>
      </c>
      <c r="V1697">
        <v>1622</v>
      </c>
      <c r="W1697">
        <v>7629</v>
      </c>
      <c r="X1697">
        <v>9074</v>
      </c>
      <c r="Y1697">
        <v>0.1</v>
      </c>
      <c r="Z1697">
        <v>32</v>
      </c>
      <c r="AA1697">
        <v>11019</v>
      </c>
      <c r="AB1697">
        <v>18</v>
      </c>
      <c r="AC1697">
        <v>75.92</v>
      </c>
    </row>
    <row r="1698" spans="1:29" x14ac:dyDescent="0.3">
      <c r="A1698">
        <v>2001</v>
      </c>
      <c r="B1698">
        <v>5</v>
      </c>
      <c r="C1698" s="1">
        <v>37035</v>
      </c>
      <c r="D1698">
        <v>9460</v>
      </c>
      <c r="E1698">
        <v>658</v>
      </c>
      <c r="F1698">
        <v>157</v>
      </c>
      <c r="G1698">
        <v>161</v>
      </c>
      <c r="H1698">
        <v>242</v>
      </c>
      <c r="I1698">
        <v>2140</v>
      </c>
      <c r="J1698">
        <v>2700</v>
      </c>
      <c r="K1698">
        <v>12818</v>
      </c>
      <c r="L1698">
        <v>231</v>
      </c>
      <c r="M1698">
        <v>642</v>
      </c>
      <c r="N1698">
        <v>868</v>
      </c>
      <c r="O1698">
        <v>55</v>
      </c>
      <c r="P1698">
        <v>1796</v>
      </c>
      <c r="Q1698">
        <v>2554</v>
      </c>
      <c r="R1698">
        <v>0</v>
      </c>
      <c r="S1698">
        <v>0</v>
      </c>
      <c r="T1698">
        <v>2554</v>
      </c>
      <c r="U1698">
        <v>2087</v>
      </c>
      <c r="V1698">
        <v>1331</v>
      </c>
      <c r="W1698">
        <v>7316</v>
      </c>
      <c r="X1698">
        <v>8467</v>
      </c>
      <c r="Y1698">
        <v>0.11</v>
      </c>
      <c r="Z1698">
        <v>34</v>
      </c>
      <c r="AA1698">
        <v>10678</v>
      </c>
      <c r="AB1698">
        <v>21</v>
      </c>
      <c r="AC1698">
        <v>76.069999999999993</v>
      </c>
    </row>
    <row r="1699" spans="1:29" x14ac:dyDescent="0.3">
      <c r="A1699">
        <v>2001</v>
      </c>
      <c r="B1699">
        <v>5</v>
      </c>
      <c r="C1699" s="1">
        <v>37036</v>
      </c>
      <c r="D1699">
        <v>9120</v>
      </c>
      <c r="E1699">
        <v>645</v>
      </c>
      <c r="F1699">
        <v>145</v>
      </c>
      <c r="G1699">
        <v>161</v>
      </c>
      <c r="H1699">
        <v>222</v>
      </c>
      <c r="I1699">
        <v>2050</v>
      </c>
      <c r="J1699">
        <v>2578</v>
      </c>
      <c r="K1699">
        <v>12343</v>
      </c>
      <c r="L1699">
        <v>228</v>
      </c>
      <c r="M1699">
        <v>636</v>
      </c>
      <c r="N1699">
        <v>866</v>
      </c>
      <c r="O1699">
        <v>57</v>
      </c>
      <c r="P1699">
        <v>1787</v>
      </c>
      <c r="Q1699">
        <v>2606</v>
      </c>
      <c r="R1699">
        <v>0</v>
      </c>
      <c r="S1699">
        <v>0</v>
      </c>
      <c r="T1699">
        <v>2606</v>
      </c>
      <c r="U1699">
        <v>3487</v>
      </c>
      <c r="V1699">
        <v>2585</v>
      </c>
      <c r="W1699">
        <v>5548</v>
      </c>
      <c r="X1699">
        <v>7950</v>
      </c>
      <c r="Y1699">
        <v>0.11</v>
      </c>
      <c r="Z1699">
        <v>36</v>
      </c>
      <c r="AA1699">
        <v>10293</v>
      </c>
      <c r="AB1699">
        <v>23</v>
      </c>
      <c r="AC1699">
        <v>76.239999999999995</v>
      </c>
    </row>
    <row r="1700" spans="1:29" x14ac:dyDescent="0.3">
      <c r="A1700">
        <v>2001</v>
      </c>
      <c r="B1700">
        <v>5</v>
      </c>
      <c r="C1700" s="1">
        <v>37037</v>
      </c>
      <c r="D1700">
        <v>9140</v>
      </c>
      <c r="E1700">
        <v>625</v>
      </c>
      <c r="F1700">
        <v>134</v>
      </c>
      <c r="G1700">
        <v>156</v>
      </c>
      <c r="H1700">
        <v>226</v>
      </c>
      <c r="I1700">
        <v>2010</v>
      </c>
      <c r="J1700">
        <v>2526</v>
      </c>
      <c r="K1700">
        <v>12291</v>
      </c>
      <c r="L1700">
        <v>227</v>
      </c>
      <c r="M1700">
        <v>641</v>
      </c>
      <c r="N1700">
        <v>863</v>
      </c>
      <c r="O1700">
        <v>56</v>
      </c>
      <c r="P1700">
        <v>1787</v>
      </c>
      <c r="Q1700">
        <v>2624</v>
      </c>
      <c r="R1700">
        <v>0</v>
      </c>
      <c r="S1700">
        <v>0</v>
      </c>
      <c r="T1700">
        <v>2624</v>
      </c>
      <c r="U1700">
        <v>4768</v>
      </c>
      <c r="V1700">
        <v>3802</v>
      </c>
      <c r="W1700">
        <v>4262</v>
      </c>
      <c r="X1700">
        <v>7880</v>
      </c>
      <c r="Y1700">
        <v>0.11</v>
      </c>
      <c r="Z1700">
        <v>36</v>
      </c>
      <c r="AA1700">
        <v>10281</v>
      </c>
      <c r="AB1700">
        <v>23</v>
      </c>
      <c r="AC1700">
        <v>76.41</v>
      </c>
    </row>
    <row r="1701" spans="1:29" x14ac:dyDescent="0.3">
      <c r="A1701">
        <v>2001</v>
      </c>
      <c r="B1701">
        <v>5</v>
      </c>
      <c r="C1701" s="1">
        <v>37038</v>
      </c>
      <c r="D1701">
        <v>9150</v>
      </c>
      <c r="E1701">
        <v>605</v>
      </c>
      <c r="F1701">
        <v>122</v>
      </c>
      <c r="G1701">
        <v>155</v>
      </c>
      <c r="H1701">
        <v>252</v>
      </c>
      <c r="I1701">
        <v>2010</v>
      </c>
      <c r="J1701">
        <v>2539</v>
      </c>
      <c r="K1701">
        <v>12294</v>
      </c>
      <c r="L1701">
        <v>223</v>
      </c>
      <c r="M1701">
        <v>709</v>
      </c>
      <c r="N1701">
        <v>869</v>
      </c>
      <c r="O1701">
        <v>59</v>
      </c>
      <c r="P1701">
        <v>1860</v>
      </c>
      <c r="Q1701">
        <v>2674</v>
      </c>
      <c r="R1701">
        <v>0</v>
      </c>
      <c r="S1701">
        <v>0</v>
      </c>
      <c r="T1701">
        <v>2674</v>
      </c>
      <c r="U1701">
        <v>4771</v>
      </c>
      <c r="V1701">
        <v>3712</v>
      </c>
      <c r="W1701">
        <v>4235</v>
      </c>
      <c r="X1701">
        <v>7760</v>
      </c>
      <c r="Y1701">
        <v>0.12</v>
      </c>
      <c r="Z1701">
        <v>37</v>
      </c>
      <c r="AA1701">
        <v>10284</v>
      </c>
      <c r="AB1701">
        <v>25</v>
      </c>
      <c r="AC1701">
        <v>76.59</v>
      </c>
    </row>
    <row r="1702" spans="1:29" x14ac:dyDescent="0.3">
      <c r="A1702">
        <v>2001</v>
      </c>
      <c r="B1702">
        <v>5</v>
      </c>
      <c r="C1702" s="1">
        <v>37039</v>
      </c>
      <c r="D1702">
        <v>10600</v>
      </c>
      <c r="E1702">
        <v>585</v>
      </c>
      <c r="F1702">
        <v>112</v>
      </c>
      <c r="G1702">
        <v>159</v>
      </c>
      <c r="H1702">
        <v>285</v>
      </c>
      <c r="I1702">
        <v>2070</v>
      </c>
      <c r="J1702">
        <v>2626</v>
      </c>
      <c r="K1702">
        <v>13811</v>
      </c>
      <c r="L1702">
        <v>224</v>
      </c>
      <c r="M1702">
        <v>578</v>
      </c>
      <c r="N1702">
        <v>863</v>
      </c>
      <c r="O1702">
        <v>56</v>
      </c>
      <c r="P1702">
        <v>1721</v>
      </c>
      <c r="Q1702">
        <v>2724</v>
      </c>
      <c r="R1702">
        <v>0</v>
      </c>
      <c r="S1702">
        <v>0</v>
      </c>
      <c r="T1702">
        <v>2724</v>
      </c>
      <c r="U1702">
        <v>5196</v>
      </c>
      <c r="V1702">
        <v>4330</v>
      </c>
      <c r="W1702">
        <v>5227</v>
      </c>
      <c r="X1702">
        <v>9366</v>
      </c>
      <c r="Y1702">
        <v>0.1</v>
      </c>
      <c r="Z1702">
        <v>32</v>
      </c>
      <c r="AA1702">
        <v>11741</v>
      </c>
      <c r="AB1702">
        <v>20</v>
      </c>
      <c r="AC1702">
        <v>76.63</v>
      </c>
    </row>
    <row r="1703" spans="1:29" x14ac:dyDescent="0.3">
      <c r="A1703">
        <v>2001</v>
      </c>
      <c r="B1703">
        <v>5</v>
      </c>
      <c r="C1703" s="1">
        <v>37040</v>
      </c>
      <c r="D1703">
        <v>11700</v>
      </c>
      <c r="E1703">
        <v>563</v>
      </c>
      <c r="F1703">
        <v>105</v>
      </c>
      <c r="G1703">
        <v>166</v>
      </c>
      <c r="H1703">
        <v>254</v>
      </c>
      <c r="I1703">
        <v>2100</v>
      </c>
      <c r="J1703">
        <v>2625</v>
      </c>
      <c r="K1703">
        <v>14888</v>
      </c>
      <c r="L1703">
        <v>228</v>
      </c>
      <c r="M1703">
        <v>0</v>
      </c>
      <c r="N1703">
        <v>845</v>
      </c>
      <c r="O1703">
        <v>59</v>
      </c>
      <c r="P1703">
        <v>1132</v>
      </c>
      <c r="Q1703">
        <v>2814</v>
      </c>
      <c r="R1703">
        <v>0</v>
      </c>
      <c r="S1703">
        <v>0</v>
      </c>
      <c r="T1703">
        <v>2814</v>
      </c>
      <c r="U1703">
        <v>2962</v>
      </c>
      <c r="V1703">
        <v>2625</v>
      </c>
      <c r="W1703">
        <v>8513</v>
      </c>
      <c r="X1703">
        <v>10942</v>
      </c>
      <c r="Y1703">
        <v>0.05</v>
      </c>
      <c r="Z1703">
        <v>27</v>
      </c>
      <c r="AA1703">
        <v>12788</v>
      </c>
      <c r="AB1703">
        <v>14</v>
      </c>
      <c r="AC1703">
        <v>76.569999999999993</v>
      </c>
    </row>
    <row r="1704" spans="1:29" x14ac:dyDescent="0.3">
      <c r="A1704">
        <v>2001</v>
      </c>
      <c r="B1704">
        <v>5</v>
      </c>
      <c r="C1704" s="1">
        <v>37041</v>
      </c>
      <c r="D1704">
        <v>12400</v>
      </c>
      <c r="E1704">
        <v>550</v>
      </c>
      <c r="F1704">
        <v>97</v>
      </c>
      <c r="G1704">
        <v>167</v>
      </c>
      <c r="H1704">
        <v>223</v>
      </c>
      <c r="I1704">
        <v>1980</v>
      </c>
      <c r="J1704">
        <v>2467</v>
      </c>
      <c r="K1704">
        <v>15417</v>
      </c>
      <c r="L1704">
        <v>223</v>
      </c>
      <c r="M1704">
        <v>0</v>
      </c>
      <c r="N1704">
        <v>829</v>
      </c>
      <c r="O1704">
        <v>63</v>
      </c>
      <c r="P1704">
        <v>1115</v>
      </c>
      <c r="Q1704">
        <v>2844</v>
      </c>
      <c r="R1704">
        <v>0</v>
      </c>
      <c r="S1704">
        <v>0</v>
      </c>
      <c r="T1704">
        <v>2844</v>
      </c>
      <c r="U1704">
        <v>2478</v>
      </c>
      <c r="V1704">
        <v>1982</v>
      </c>
      <c r="W1704">
        <v>9676</v>
      </c>
      <c r="X1704">
        <v>11458</v>
      </c>
      <c r="Y1704">
        <v>0.05</v>
      </c>
      <c r="Z1704">
        <v>26</v>
      </c>
      <c r="AA1704">
        <v>13437</v>
      </c>
      <c r="AB1704">
        <v>15</v>
      </c>
      <c r="AC1704">
        <v>76.48</v>
      </c>
    </row>
    <row r="1705" spans="1:29" x14ac:dyDescent="0.3">
      <c r="A1705">
        <v>2001</v>
      </c>
      <c r="B1705">
        <v>5</v>
      </c>
      <c r="C1705" s="1">
        <v>37042</v>
      </c>
      <c r="D1705">
        <v>12300</v>
      </c>
      <c r="E1705">
        <v>564</v>
      </c>
      <c r="F1705">
        <v>91</v>
      </c>
      <c r="G1705">
        <v>159</v>
      </c>
      <c r="H1705">
        <v>225</v>
      </c>
      <c r="I1705">
        <v>1910</v>
      </c>
      <c r="J1705">
        <v>2385</v>
      </c>
      <c r="K1705">
        <v>15249</v>
      </c>
      <c r="L1705">
        <v>227</v>
      </c>
      <c r="M1705">
        <v>0</v>
      </c>
      <c r="N1705">
        <v>1208</v>
      </c>
      <c r="O1705">
        <v>71</v>
      </c>
      <c r="P1705">
        <v>1506</v>
      </c>
      <c r="Q1705">
        <v>2872</v>
      </c>
      <c r="R1705">
        <v>0</v>
      </c>
      <c r="S1705">
        <v>0</v>
      </c>
      <c r="T1705">
        <v>2872</v>
      </c>
      <c r="U1705">
        <v>2465</v>
      </c>
      <c r="V1705">
        <v>1477</v>
      </c>
      <c r="W1705">
        <v>9595</v>
      </c>
      <c r="X1705">
        <v>10871</v>
      </c>
      <c r="Y1705">
        <v>7.0000000000000007E-2</v>
      </c>
      <c r="Z1705">
        <v>29</v>
      </c>
      <c r="AA1705">
        <v>13339</v>
      </c>
      <c r="AB1705">
        <v>19</v>
      </c>
      <c r="AC1705">
        <v>76.430000000000007</v>
      </c>
    </row>
    <row r="1706" spans="1:29" x14ac:dyDescent="0.3">
      <c r="A1706">
        <v>2001</v>
      </c>
      <c r="B1706">
        <v>6</v>
      </c>
      <c r="C1706" s="1">
        <v>37043</v>
      </c>
      <c r="D1706">
        <v>11600</v>
      </c>
      <c r="E1706">
        <v>635</v>
      </c>
      <c r="F1706">
        <v>83</v>
      </c>
      <c r="G1706">
        <v>127</v>
      </c>
      <c r="H1706">
        <v>259</v>
      </c>
      <c r="I1706">
        <v>1920</v>
      </c>
      <c r="J1706">
        <v>2389</v>
      </c>
      <c r="K1706">
        <v>14624</v>
      </c>
      <c r="L1706">
        <v>337</v>
      </c>
      <c r="M1706">
        <v>477</v>
      </c>
      <c r="N1706">
        <v>1841</v>
      </c>
      <c r="O1706">
        <v>67</v>
      </c>
      <c r="P1706">
        <v>2722</v>
      </c>
      <c r="Q1706">
        <v>2920</v>
      </c>
      <c r="R1706">
        <v>0</v>
      </c>
      <c r="S1706">
        <v>0</v>
      </c>
      <c r="T1706">
        <v>2920</v>
      </c>
      <c r="U1706">
        <v>2372</v>
      </c>
      <c r="V1706">
        <v>141</v>
      </c>
      <c r="W1706">
        <v>9046</v>
      </c>
      <c r="X1706">
        <v>8982</v>
      </c>
      <c r="Y1706">
        <v>0.15</v>
      </c>
      <c r="Z1706">
        <v>39</v>
      </c>
      <c r="AA1706">
        <v>12704</v>
      </c>
      <c r="AB1706">
        <v>29</v>
      </c>
      <c r="AC1706">
        <v>76.510000000000005</v>
      </c>
    </row>
    <row r="1707" spans="1:29" x14ac:dyDescent="0.3">
      <c r="A1707">
        <v>2001</v>
      </c>
      <c r="B1707">
        <v>6</v>
      </c>
      <c r="C1707" s="1">
        <v>37044</v>
      </c>
      <c r="D1707">
        <v>12200</v>
      </c>
      <c r="E1707">
        <v>655</v>
      </c>
      <c r="F1707">
        <v>78</v>
      </c>
      <c r="G1707">
        <v>48</v>
      </c>
      <c r="H1707">
        <v>255</v>
      </c>
      <c r="I1707">
        <v>1830</v>
      </c>
      <c r="J1707">
        <v>2211</v>
      </c>
      <c r="K1707">
        <v>15066</v>
      </c>
      <c r="L1707">
        <v>417</v>
      </c>
      <c r="M1707">
        <v>1073</v>
      </c>
      <c r="N1707">
        <v>2184</v>
      </c>
      <c r="O1707">
        <v>57</v>
      </c>
      <c r="P1707">
        <v>3731</v>
      </c>
      <c r="Q1707">
        <v>2959</v>
      </c>
      <c r="R1707">
        <v>0</v>
      </c>
      <c r="S1707">
        <v>0</v>
      </c>
      <c r="T1707">
        <v>2959</v>
      </c>
      <c r="U1707">
        <v>2452</v>
      </c>
      <c r="V1707">
        <v>-992</v>
      </c>
      <c r="W1707">
        <v>9575</v>
      </c>
      <c r="X1707">
        <v>8376</v>
      </c>
      <c r="Y1707">
        <v>0.21</v>
      </c>
      <c r="Z1707">
        <v>44</v>
      </c>
      <c r="AA1707">
        <v>13236</v>
      </c>
      <c r="AB1707">
        <v>37</v>
      </c>
      <c r="AC1707">
        <v>76.63</v>
      </c>
    </row>
    <row r="1708" spans="1:29" x14ac:dyDescent="0.3">
      <c r="A1708">
        <v>2001</v>
      </c>
      <c r="B1708">
        <v>6</v>
      </c>
      <c r="C1708" s="1">
        <v>37045</v>
      </c>
      <c r="D1708">
        <v>12600</v>
      </c>
      <c r="E1708">
        <v>642</v>
      </c>
      <c r="F1708">
        <v>74</v>
      </c>
      <c r="G1708">
        <v>34</v>
      </c>
      <c r="H1708">
        <v>232</v>
      </c>
      <c r="I1708">
        <v>1780</v>
      </c>
      <c r="J1708">
        <v>2120</v>
      </c>
      <c r="K1708">
        <v>15362</v>
      </c>
      <c r="L1708">
        <v>404</v>
      </c>
      <c r="M1708">
        <v>1334</v>
      </c>
      <c r="N1708">
        <v>2320</v>
      </c>
      <c r="O1708">
        <v>62</v>
      </c>
      <c r="P1708">
        <v>4120</v>
      </c>
      <c r="Q1708">
        <v>2985</v>
      </c>
      <c r="R1708">
        <v>0</v>
      </c>
      <c r="S1708">
        <v>0</v>
      </c>
      <c r="T1708">
        <v>2985</v>
      </c>
      <c r="U1708">
        <v>2505</v>
      </c>
      <c r="V1708">
        <v>-1435</v>
      </c>
      <c r="W1708">
        <v>9902</v>
      </c>
      <c r="X1708">
        <v>8257</v>
      </c>
      <c r="Y1708">
        <v>0.23</v>
      </c>
      <c r="Z1708">
        <v>46</v>
      </c>
      <c r="AA1708">
        <v>13582</v>
      </c>
      <c r="AB1708">
        <v>39</v>
      </c>
      <c r="AC1708">
        <v>76.75</v>
      </c>
    </row>
    <row r="1709" spans="1:29" x14ac:dyDescent="0.3">
      <c r="A1709">
        <v>2001</v>
      </c>
      <c r="B1709">
        <v>6</v>
      </c>
      <c r="C1709" s="1">
        <v>37046</v>
      </c>
      <c r="D1709">
        <v>12400</v>
      </c>
      <c r="E1709">
        <v>625</v>
      </c>
      <c r="F1709">
        <v>70</v>
      </c>
      <c r="G1709">
        <v>35</v>
      </c>
      <c r="H1709">
        <v>250</v>
      </c>
      <c r="I1709">
        <v>1810</v>
      </c>
      <c r="J1709">
        <v>2165</v>
      </c>
      <c r="K1709">
        <v>15190</v>
      </c>
      <c r="L1709">
        <v>439</v>
      </c>
      <c r="M1709">
        <v>1202</v>
      </c>
      <c r="N1709">
        <v>2310</v>
      </c>
      <c r="O1709">
        <v>64</v>
      </c>
      <c r="P1709">
        <v>4015</v>
      </c>
      <c r="Q1709">
        <v>3200</v>
      </c>
      <c r="R1709">
        <v>0</v>
      </c>
      <c r="S1709">
        <v>0</v>
      </c>
      <c r="T1709">
        <v>3200</v>
      </c>
      <c r="U1709">
        <v>2478</v>
      </c>
      <c r="V1709">
        <v>-1451</v>
      </c>
      <c r="W1709">
        <v>9651</v>
      </c>
      <c r="X1709">
        <v>7975</v>
      </c>
      <c r="Y1709">
        <v>0.23</v>
      </c>
      <c r="Z1709">
        <v>47</v>
      </c>
      <c r="AA1709">
        <v>13380</v>
      </c>
      <c r="AB1709">
        <v>40</v>
      </c>
      <c r="AC1709">
        <v>76.89</v>
      </c>
    </row>
    <row r="1710" spans="1:29" x14ac:dyDescent="0.3">
      <c r="A1710">
        <v>2001</v>
      </c>
      <c r="B1710">
        <v>6</v>
      </c>
      <c r="C1710" s="1">
        <v>37047</v>
      </c>
      <c r="D1710">
        <v>12300</v>
      </c>
      <c r="E1710">
        <v>613</v>
      </c>
      <c r="F1710">
        <v>68</v>
      </c>
      <c r="G1710">
        <v>34</v>
      </c>
      <c r="H1710">
        <v>237</v>
      </c>
      <c r="I1710">
        <v>1780</v>
      </c>
      <c r="J1710">
        <v>2119</v>
      </c>
      <c r="K1710">
        <v>15032</v>
      </c>
      <c r="L1710">
        <v>426</v>
      </c>
      <c r="M1710">
        <v>1223</v>
      </c>
      <c r="N1710">
        <v>2312</v>
      </c>
      <c r="O1710">
        <v>62</v>
      </c>
      <c r="P1710">
        <v>4023</v>
      </c>
      <c r="Q1710">
        <v>3162</v>
      </c>
      <c r="R1710">
        <v>0</v>
      </c>
      <c r="S1710">
        <v>0</v>
      </c>
      <c r="T1710">
        <v>3162</v>
      </c>
      <c r="U1710">
        <v>2465</v>
      </c>
      <c r="V1710">
        <v>-1494</v>
      </c>
      <c r="W1710">
        <v>9563</v>
      </c>
      <c r="X1710">
        <v>7848</v>
      </c>
      <c r="Y1710">
        <v>0.23</v>
      </c>
      <c r="Z1710">
        <v>48</v>
      </c>
      <c r="AA1710">
        <v>13252</v>
      </c>
      <c r="AB1710">
        <v>41</v>
      </c>
      <c r="AC1710">
        <v>77.03</v>
      </c>
    </row>
    <row r="1711" spans="1:29" x14ac:dyDescent="0.3">
      <c r="A1711">
        <v>2001</v>
      </c>
      <c r="B1711">
        <v>6</v>
      </c>
      <c r="C1711" s="1">
        <v>37048</v>
      </c>
      <c r="D1711">
        <v>12300</v>
      </c>
      <c r="E1711">
        <v>599</v>
      </c>
      <c r="F1711">
        <v>66</v>
      </c>
      <c r="G1711">
        <v>34</v>
      </c>
      <c r="H1711">
        <v>236</v>
      </c>
      <c r="I1711">
        <v>1710</v>
      </c>
      <c r="J1711">
        <v>2046</v>
      </c>
      <c r="K1711">
        <v>14945</v>
      </c>
      <c r="L1711">
        <v>427</v>
      </c>
      <c r="M1711">
        <v>0</v>
      </c>
      <c r="N1711">
        <v>2864</v>
      </c>
      <c r="O1711">
        <v>68</v>
      </c>
      <c r="P1711">
        <v>3359</v>
      </c>
      <c r="Q1711">
        <v>3205</v>
      </c>
      <c r="R1711">
        <v>0</v>
      </c>
      <c r="S1711">
        <v>0</v>
      </c>
      <c r="T1711">
        <v>3205</v>
      </c>
      <c r="U1711">
        <v>2465</v>
      </c>
      <c r="V1711">
        <v>-931</v>
      </c>
      <c r="W1711">
        <v>9537</v>
      </c>
      <c r="X1711">
        <v>8381</v>
      </c>
      <c r="Y1711">
        <v>0.19</v>
      </c>
      <c r="Z1711">
        <v>44</v>
      </c>
      <c r="AA1711">
        <v>13235</v>
      </c>
      <c r="AB1711">
        <v>37</v>
      </c>
      <c r="AC1711">
        <v>77.12</v>
      </c>
    </row>
    <row r="1712" spans="1:29" x14ac:dyDescent="0.3">
      <c r="A1712">
        <v>2001</v>
      </c>
      <c r="B1712">
        <v>6</v>
      </c>
      <c r="C1712" s="1">
        <v>37049</v>
      </c>
      <c r="D1712">
        <v>11800</v>
      </c>
      <c r="E1712">
        <v>593</v>
      </c>
      <c r="F1712">
        <v>61</v>
      </c>
      <c r="G1712">
        <v>34</v>
      </c>
      <c r="H1712">
        <v>225</v>
      </c>
      <c r="I1712">
        <v>1660</v>
      </c>
      <c r="J1712">
        <v>1980</v>
      </c>
      <c r="K1712">
        <v>14373</v>
      </c>
      <c r="L1712">
        <v>427</v>
      </c>
      <c r="M1712">
        <v>573</v>
      </c>
      <c r="N1712">
        <v>3237</v>
      </c>
      <c r="O1712">
        <v>79</v>
      </c>
      <c r="P1712">
        <v>4316</v>
      </c>
      <c r="Q1712">
        <v>3233</v>
      </c>
      <c r="R1712">
        <v>0</v>
      </c>
      <c r="S1712">
        <v>0</v>
      </c>
      <c r="T1712">
        <v>3233</v>
      </c>
      <c r="U1712">
        <v>2398</v>
      </c>
      <c r="V1712">
        <v>-2039</v>
      </c>
      <c r="W1712">
        <v>9089</v>
      </c>
      <c r="X1712">
        <v>6824</v>
      </c>
      <c r="Y1712">
        <v>0.26</v>
      </c>
      <c r="Z1712">
        <v>53</v>
      </c>
      <c r="AA1712">
        <v>12713</v>
      </c>
      <c r="AB1712">
        <v>46</v>
      </c>
      <c r="AC1712">
        <v>77.33</v>
      </c>
    </row>
    <row r="1713" spans="1:29" x14ac:dyDescent="0.3">
      <c r="A1713">
        <v>2001</v>
      </c>
      <c r="B1713">
        <v>6</v>
      </c>
      <c r="C1713" s="1">
        <v>37050</v>
      </c>
      <c r="D1713">
        <v>11800</v>
      </c>
      <c r="E1713">
        <v>585</v>
      </c>
      <c r="F1713">
        <v>57</v>
      </c>
      <c r="G1713">
        <v>33</v>
      </c>
      <c r="H1713">
        <v>225</v>
      </c>
      <c r="I1713">
        <v>1580</v>
      </c>
      <c r="J1713">
        <v>1895</v>
      </c>
      <c r="K1713">
        <v>14280</v>
      </c>
      <c r="L1713">
        <v>398</v>
      </c>
      <c r="M1713">
        <v>454</v>
      </c>
      <c r="N1713">
        <v>3198</v>
      </c>
      <c r="O1713">
        <v>105</v>
      </c>
      <c r="P1713">
        <v>4155</v>
      </c>
      <c r="Q1713">
        <v>3290</v>
      </c>
      <c r="R1713">
        <v>0</v>
      </c>
      <c r="S1713">
        <v>0</v>
      </c>
      <c r="T1713">
        <v>3290</v>
      </c>
      <c r="U1713">
        <v>2398</v>
      </c>
      <c r="V1713">
        <v>-2000</v>
      </c>
      <c r="W1713">
        <v>9065</v>
      </c>
      <c r="X1713">
        <v>6835</v>
      </c>
      <c r="Y1713">
        <v>0.25</v>
      </c>
      <c r="Z1713">
        <v>52</v>
      </c>
      <c r="AA1713">
        <v>12700</v>
      </c>
      <c r="AB1713">
        <v>46</v>
      </c>
      <c r="AC1713">
        <v>77.540000000000006</v>
      </c>
    </row>
    <row r="1714" spans="1:29" x14ac:dyDescent="0.3">
      <c r="A1714">
        <v>2001</v>
      </c>
      <c r="B1714">
        <v>6</v>
      </c>
      <c r="C1714" s="1">
        <v>37051</v>
      </c>
      <c r="D1714">
        <v>12900</v>
      </c>
      <c r="E1714">
        <v>600</v>
      </c>
      <c r="F1714">
        <v>53</v>
      </c>
      <c r="G1714">
        <v>33</v>
      </c>
      <c r="H1714">
        <v>286</v>
      </c>
      <c r="I1714">
        <v>1570</v>
      </c>
      <c r="J1714">
        <v>1942</v>
      </c>
      <c r="K1714">
        <v>15442</v>
      </c>
      <c r="L1714">
        <v>402</v>
      </c>
      <c r="M1714">
        <v>0</v>
      </c>
      <c r="N1714">
        <v>3109</v>
      </c>
      <c r="O1714">
        <v>111</v>
      </c>
      <c r="P1714">
        <v>3622</v>
      </c>
      <c r="Q1714">
        <v>3400</v>
      </c>
      <c r="R1714">
        <v>0</v>
      </c>
      <c r="S1714">
        <v>0</v>
      </c>
      <c r="T1714">
        <v>3400</v>
      </c>
      <c r="U1714">
        <v>5131</v>
      </c>
      <c r="V1714">
        <v>1241</v>
      </c>
      <c r="W1714">
        <v>7417</v>
      </c>
      <c r="X1714">
        <v>8420</v>
      </c>
      <c r="Y1714">
        <v>0.2</v>
      </c>
      <c r="Z1714">
        <v>45</v>
      </c>
      <c r="AA1714">
        <v>13872</v>
      </c>
      <c r="AB1714">
        <v>39</v>
      </c>
      <c r="AC1714">
        <v>77.599999999999994</v>
      </c>
    </row>
    <row r="1715" spans="1:29" x14ac:dyDescent="0.3">
      <c r="A1715">
        <v>2001</v>
      </c>
      <c r="B1715">
        <v>6</v>
      </c>
      <c r="C1715" s="1">
        <v>37052</v>
      </c>
      <c r="D1715">
        <v>12600</v>
      </c>
      <c r="E1715">
        <v>571</v>
      </c>
      <c r="F1715">
        <v>51</v>
      </c>
      <c r="G1715">
        <v>33</v>
      </c>
      <c r="H1715">
        <v>268</v>
      </c>
      <c r="I1715">
        <v>1580</v>
      </c>
      <c r="J1715">
        <v>1932</v>
      </c>
      <c r="K1715">
        <v>15103</v>
      </c>
      <c r="L1715">
        <v>408</v>
      </c>
      <c r="M1715">
        <v>0</v>
      </c>
      <c r="N1715">
        <v>3151</v>
      </c>
      <c r="O1715">
        <v>112</v>
      </c>
      <c r="P1715">
        <v>3671</v>
      </c>
      <c r="Q1715">
        <v>3389</v>
      </c>
      <c r="R1715">
        <v>0</v>
      </c>
      <c r="S1715">
        <v>0</v>
      </c>
      <c r="T1715">
        <v>3389</v>
      </c>
      <c r="U1715">
        <v>5782</v>
      </c>
      <c r="V1715">
        <v>1840</v>
      </c>
      <c r="W1715">
        <v>6440</v>
      </c>
      <c r="X1715">
        <v>8043</v>
      </c>
      <c r="Y1715">
        <v>0.2</v>
      </c>
      <c r="Z1715">
        <v>47</v>
      </c>
      <c r="AA1715">
        <v>13523</v>
      </c>
      <c r="AB1715">
        <v>41</v>
      </c>
      <c r="AC1715">
        <v>77.680000000000007</v>
      </c>
    </row>
    <row r="1716" spans="1:29" x14ac:dyDescent="0.3">
      <c r="A1716">
        <v>2001</v>
      </c>
      <c r="B1716">
        <v>6</v>
      </c>
      <c r="C1716" s="1">
        <v>37053</v>
      </c>
      <c r="D1716">
        <v>11700</v>
      </c>
      <c r="E1716">
        <v>563</v>
      </c>
      <c r="F1716">
        <v>48</v>
      </c>
      <c r="G1716">
        <v>32</v>
      </c>
      <c r="H1716">
        <v>245</v>
      </c>
      <c r="I1716">
        <v>1550</v>
      </c>
      <c r="J1716">
        <v>1875</v>
      </c>
      <c r="K1716">
        <v>14138</v>
      </c>
      <c r="L1716">
        <v>415</v>
      </c>
      <c r="M1716">
        <v>0</v>
      </c>
      <c r="N1716">
        <v>3266</v>
      </c>
      <c r="O1716">
        <v>104</v>
      </c>
      <c r="P1716">
        <v>3785</v>
      </c>
      <c r="Q1716">
        <v>3441</v>
      </c>
      <c r="R1716">
        <v>0</v>
      </c>
      <c r="S1716">
        <v>0</v>
      </c>
      <c r="T1716">
        <v>3441</v>
      </c>
      <c r="U1716">
        <v>3081</v>
      </c>
      <c r="V1716">
        <v>-1065</v>
      </c>
      <c r="W1716">
        <v>8218</v>
      </c>
      <c r="X1716">
        <v>6912</v>
      </c>
      <c r="Y1716">
        <v>0.22</v>
      </c>
      <c r="Z1716">
        <v>51</v>
      </c>
      <c r="AA1716">
        <v>12588</v>
      </c>
      <c r="AB1716">
        <v>45</v>
      </c>
      <c r="AC1716">
        <v>77.86</v>
      </c>
    </row>
    <row r="1717" spans="1:29" x14ac:dyDescent="0.3">
      <c r="A1717">
        <v>2001</v>
      </c>
      <c r="B1717">
        <v>6</v>
      </c>
      <c r="C1717" s="1">
        <v>37054</v>
      </c>
      <c r="D1717">
        <v>12200</v>
      </c>
      <c r="E1717">
        <v>566</v>
      </c>
      <c r="F1717">
        <v>48</v>
      </c>
      <c r="G1717">
        <v>33</v>
      </c>
      <c r="H1717">
        <v>305</v>
      </c>
      <c r="I1717">
        <v>1540</v>
      </c>
      <c r="J1717">
        <v>1926</v>
      </c>
      <c r="K1717">
        <v>14692</v>
      </c>
      <c r="L1717">
        <v>313</v>
      </c>
      <c r="M1717">
        <v>0</v>
      </c>
      <c r="N1717">
        <v>3172</v>
      </c>
      <c r="O1717">
        <v>98</v>
      </c>
      <c r="P1717">
        <v>3583</v>
      </c>
      <c r="Q1717">
        <v>3523</v>
      </c>
      <c r="R1717">
        <v>0</v>
      </c>
      <c r="S1717">
        <v>0</v>
      </c>
      <c r="T1717">
        <v>3523</v>
      </c>
      <c r="U1717">
        <v>2452</v>
      </c>
      <c r="V1717">
        <v>-1496</v>
      </c>
      <c r="W1717">
        <v>9328</v>
      </c>
      <c r="X1717">
        <v>7586</v>
      </c>
      <c r="Y1717">
        <v>0.21</v>
      </c>
      <c r="Z1717">
        <v>48</v>
      </c>
      <c r="AA1717">
        <v>13152</v>
      </c>
      <c r="AB1717">
        <v>42</v>
      </c>
      <c r="AC1717">
        <v>77.97</v>
      </c>
    </row>
    <row r="1718" spans="1:29" x14ac:dyDescent="0.3">
      <c r="A1718">
        <v>2001</v>
      </c>
      <c r="B1718">
        <v>6</v>
      </c>
      <c r="C1718" s="1">
        <v>37055</v>
      </c>
      <c r="D1718">
        <v>12400</v>
      </c>
      <c r="E1718">
        <v>553</v>
      </c>
      <c r="F1718">
        <v>45</v>
      </c>
      <c r="G1718">
        <v>34</v>
      </c>
      <c r="H1718">
        <v>237</v>
      </c>
      <c r="I1718">
        <v>1530</v>
      </c>
      <c r="J1718">
        <v>1846</v>
      </c>
      <c r="K1718">
        <v>14799</v>
      </c>
      <c r="L1718">
        <v>414</v>
      </c>
      <c r="M1718">
        <v>0</v>
      </c>
      <c r="N1718">
        <v>3084</v>
      </c>
      <c r="O1718">
        <v>98</v>
      </c>
      <c r="P1718">
        <v>3596</v>
      </c>
      <c r="Q1718">
        <v>3561</v>
      </c>
      <c r="R1718">
        <v>0</v>
      </c>
      <c r="S1718">
        <v>0</v>
      </c>
      <c r="T1718">
        <v>3561</v>
      </c>
      <c r="U1718">
        <v>2478</v>
      </c>
      <c r="V1718">
        <v>-1587</v>
      </c>
      <c r="W1718">
        <v>9478</v>
      </c>
      <c r="X1718">
        <v>7642</v>
      </c>
      <c r="Y1718">
        <v>0.2</v>
      </c>
      <c r="Z1718">
        <v>48</v>
      </c>
      <c r="AA1718">
        <v>13269</v>
      </c>
      <c r="AB1718">
        <v>42</v>
      </c>
      <c r="AC1718">
        <v>78.069999999999993</v>
      </c>
    </row>
    <row r="1719" spans="1:29" x14ac:dyDescent="0.3">
      <c r="A1719">
        <v>2001</v>
      </c>
      <c r="B1719">
        <v>6</v>
      </c>
      <c r="C1719" s="1">
        <v>37056</v>
      </c>
      <c r="D1719">
        <v>12400</v>
      </c>
      <c r="E1719">
        <v>554</v>
      </c>
      <c r="F1719">
        <v>43</v>
      </c>
      <c r="G1719">
        <v>35</v>
      </c>
      <c r="H1719">
        <v>226</v>
      </c>
      <c r="I1719">
        <v>1510</v>
      </c>
      <c r="J1719">
        <v>1814</v>
      </c>
      <c r="K1719">
        <v>14768</v>
      </c>
      <c r="L1719">
        <v>397</v>
      </c>
      <c r="M1719">
        <v>0</v>
      </c>
      <c r="N1719">
        <v>3753</v>
      </c>
      <c r="O1719">
        <v>111</v>
      </c>
      <c r="P1719">
        <v>4261</v>
      </c>
      <c r="Q1719">
        <v>3595</v>
      </c>
      <c r="R1719">
        <v>0</v>
      </c>
      <c r="S1719">
        <v>0</v>
      </c>
      <c r="T1719">
        <v>3595</v>
      </c>
      <c r="U1719">
        <v>3988</v>
      </c>
      <c r="V1719">
        <v>-796</v>
      </c>
      <c r="W1719">
        <v>7959</v>
      </c>
      <c r="X1719">
        <v>6912</v>
      </c>
      <c r="Y1719">
        <v>0.25</v>
      </c>
      <c r="Z1719">
        <v>53</v>
      </c>
      <c r="AA1719">
        <v>13258</v>
      </c>
      <c r="AB1719">
        <v>48</v>
      </c>
      <c r="AC1719">
        <v>78.22</v>
      </c>
    </row>
    <row r="1720" spans="1:29" x14ac:dyDescent="0.3">
      <c r="A1720">
        <v>2001</v>
      </c>
      <c r="B1720">
        <v>6</v>
      </c>
      <c r="C1720" s="1">
        <v>37057</v>
      </c>
      <c r="D1720">
        <v>11800</v>
      </c>
      <c r="E1720">
        <v>568</v>
      </c>
      <c r="F1720">
        <v>43</v>
      </c>
      <c r="G1720">
        <v>35</v>
      </c>
      <c r="H1720">
        <v>233</v>
      </c>
      <c r="I1720">
        <v>1470</v>
      </c>
      <c r="J1720">
        <v>1781</v>
      </c>
      <c r="K1720">
        <v>14149</v>
      </c>
      <c r="L1720">
        <v>421</v>
      </c>
      <c r="M1720">
        <v>410</v>
      </c>
      <c r="N1720">
        <v>4212</v>
      </c>
      <c r="O1720">
        <v>109</v>
      </c>
      <c r="P1720">
        <v>5152</v>
      </c>
      <c r="Q1720">
        <v>3654</v>
      </c>
      <c r="R1720">
        <v>0</v>
      </c>
      <c r="S1720">
        <v>0</v>
      </c>
      <c r="T1720">
        <v>3654</v>
      </c>
      <c r="U1720">
        <v>5547</v>
      </c>
      <c r="V1720">
        <v>-199</v>
      </c>
      <c r="W1720">
        <v>5798</v>
      </c>
      <c r="X1720">
        <v>5343</v>
      </c>
      <c r="Y1720">
        <v>0.32</v>
      </c>
      <c r="Z1720">
        <v>62</v>
      </c>
      <c r="AA1720">
        <v>12679</v>
      </c>
      <c r="AB1720">
        <v>58</v>
      </c>
      <c r="AC1720">
        <v>78.540000000000006</v>
      </c>
    </row>
    <row r="1721" spans="1:29" x14ac:dyDescent="0.3">
      <c r="A1721">
        <v>2001</v>
      </c>
      <c r="B1721">
        <v>6</v>
      </c>
      <c r="C1721" s="1">
        <v>37058</v>
      </c>
      <c r="D1721">
        <v>11600</v>
      </c>
      <c r="E1721">
        <v>583</v>
      </c>
      <c r="F1721">
        <v>41</v>
      </c>
      <c r="G1721">
        <v>34</v>
      </c>
      <c r="H1721">
        <v>243</v>
      </c>
      <c r="I1721">
        <v>1500</v>
      </c>
      <c r="J1721">
        <v>1818</v>
      </c>
      <c r="K1721">
        <v>14001</v>
      </c>
      <c r="L1721">
        <v>403</v>
      </c>
      <c r="M1721">
        <v>0</v>
      </c>
      <c r="N1721">
        <v>4254</v>
      </c>
      <c r="O1721">
        <v>115</v>
      </c>
      <c r="P1721">
        <v>4772</v>
      </c>
      <c r="Q1721">
        <v>3709</v>
      </c>
      <c r="R1721">
        <v>0</v>
      </c>
      <c r="S1721">
        <v>0</v>
      </c>
      <c r="T1721">
        <v>3709</v>
      </c>
      <c r="U1721">
        <v>5489</v>
      </c>
      <c r="V1721">
        <v>124</v>
      </c>
      <c r="W1721">
        <v>5656</v>
      </c>
      <c r="X1721">
        <v>5520</v>
      </c>
      <c r="Y1721">
        <v>0.3</v>
      </c>
      <c r="Z1721">
        <v>61</v>
      </c>
      <c r="AA1721">
        <v>12501</v>
      </c>
      <c r="AB1721">
        <v>56</v>
      </c>
      <c r="AC1721">
        <v>78.81</v>
      </c>
    </row>
    <row r="1722" spans="1:29" x14ac:dyDescent="0.3">
      <c r="A1722">
        <v>2001</v>
      </c>
      <c r="B1722">
        <v>6</v>
      </c>
      <c r="C1722" s="1">
        <v>37059</v>
      </c>
      <c r="D1722">
        <v>11600</v>
      </c>
      <c r="E1722">
        <v>563</v>
      </c>
      <c r="F1722">
        <v>38</v>
      </c>
      <c r="G1722">
        <v>34</v>
      </c>
      <c r="H1722">
        <v>256</v>
      </c>
      <c r="I1722">
        <v>1540</v>
      </c>
      <c r="J1722">
        <v>1868</v>
      </c>
      <c r="K1722">
        <v>14031</v>
      </c>
      <c r="L1722">
        <v>421</v>
      </c>
      <c r="M1722">
        <v>0</v>
      </c>
      <c r="N1722">
        <v>4228</v>
      </c>
      <c r="O1722">
        <v>123</v>
      </c>
      <c r="P1722">
        <v>4772</v>
      </c>
      <c r="Q1722">
        <v>3774</v>
      </c>
      <c r="R1722">
        <v>0</v>
      </c>
      <c r="S1722">
        <v>0</v>
      </c>
      <c r="T1722">
        <v>3774</v>
      </c>
      <c r="U1722">
        <v>5489</v>
      </c>
      <c r="V1722">
        <v>131</v>
      </c>
      <c r="W1722">
        <v>5617</v>
      </c>
      <c r="X1722">
        <v>5485</v>
      </c>
      <c r="Y1722">
        <v>0.3</v>
      </c>
      <c r="Z1722">
        <v>61</v>
      </c>
      <c r="AA1722">
        <v>12491</v>
      </c>
      <c r="AB1722">
        <v>56</v>
      </c>
      <c r="AC1722">
        <v>79.08</v>
      </c>
    </row>
    <row r="1723" spans="1:29" x14ac:dyDescent="0.3">
      <c r="A1723">
        <v>2001</v>
      </c>
      <c r="B1723">
        <v>6</v>
      </c>
      <c r="C1723" s="1">
        <v>37060</v>
      </c>
      <c r="D1723">
        <v>11800</v>
      </c>
      <c r="E1723">
        <v>573</v>
      </c>
      <c r="F1723">
        <v>37</v>
      </c>
      <c r="G1723">
        <v>34</v>
      </c>
      <c r="H1723">
        <v>231</v>
      </c>
      <c r="I1723">
        <v>1520</v>
      </c>
      <c r="J1723">
        <v>1822</v>
      </c>
      <c r="K1723">
        <v>14195</v>
      </c>
      <c r="L1723">
        <v>423</v>
      </c>
      <c r="M1723">
        <v>0</v>
      </c>
      <c r="N1723">
        <v>2676</v>
      </c>
      <c r="O1723">
        <v>108</v>
      </c>
      <c r="P1723">
        <v>3207</v>
      </c>
      <c r="Q1723">
        <v>3799</v>
      </c>
      <c r="R1723">
        <v>0</v>
      </c>
      <c r="S1723">
        <v>0</v>
      </c>
      <c r="T1723">
        <v>3799</v>
      </c>
      <c r="U1723">
        <v>5547</v>
      </c>
      <c r="V1723">
        <v>1693</v>
      </c>
      <c r="W1723">
        <v>5762</v>
      </c>
      <c r="X1723">
        <v>7189</v>
      </c>
      <c r="Y1723">
        <v>0.18</v>
      </c>
      <c r="Z1723">
        <v>49</v>
      </c>
      <c r="AA1723">
        <v>12675</v>
      </c>
      <c r="AB1723">
        <v>43</v>
      </c>
      <c r="AC1723">
        <v>79.150000000000006</v>
      </c>
    </row>
    <row r="1724" spans="1:29" x14ac:dyDescent="0.3">
      <c r="A1724">
        <v>2001</v>
      </c>
      <c r="B1724">
        <v>6</v>
      </c>
      <c r="C1724" s="1">
        <v>37061</v>
      </c>
      <c r="D1724">
        <v>11700</v>
      </c>
      <c r="E1724">
        <v>610</v>
      </c>
      <c r="F1724">
        <v>35</v>
      </c>
      <c r="G1724">
        <v>36</v>
      </c>
      <c r="H1724">
        <v>206</v>
      </c>
      <c r="I1724">
        <v>1390</v>
      </c>
      <c r="J1724">
        <v>1667</v>
      </c>
      <c r="K1724">
        <v>13977</v>
      </c>
      <c r="L1724">
        <v>420</v>
      </c>
      <c r="M1724">
        <v>938</v>
      </c>
      <c r="N1724">
        <v>1590</v>
      </c>
      <c r="O1724">
        <v>93</v>
      </c>
      <c r="P1724">
        <v>3041</v>
      </c>
      <c r="Q1724">
        <v>3836</v>
      </c>
      <c r="R1724">
        <v>0</v>
      </c>
      <c r="S1724">
        <v>0</v>
      </c>
      <c r="T1724">
        <v>3836</v>
      </c>
      <c r="U1724">
        <v>5518</v>
      </c>
      <c r="V1724">
        <v>1651</v>
      </c>
      <c r="W1724">
        <v>5718</v>
      </c>
      <c r="X1724">
        <v>7100</v>
      </c>
      <c r="Y1724">
        <v>0.17</v>
      </c>
      <c r="Z1724">
        <v>49</v>
      </c>
      <c r="AA1724">
        <v>12587</v>
      </c>
      <c r="AB1724">
        <v>44</v>
      </c>
      <c r="AC1724">
        <v>79.23</v>
      </c>
    </row>
    <row r="1725" spans="1:29" x14ac:dyDescent="0.3">
      <c r="A1725">
        <v>2001</v>
      </c>
      <c r="B1725">
        <v>6</v>
      </c>
      <c r="C1725" s="1">
        <v>37062</v>
      </c>
      <c r="D1725">
        <v>11700</v>
      </c>
      <c r="E1725">
        <v>613</v>
      </c>
      <c r="F1725">
        <v>33</v>
      </c>
      <c r="G1725">
        <v>38</v>
      </c>
      <c r="H1725">
        <v>246</v>
      </c>
      <c r="I1725">
        <v>1320</v>
      </c>
      <c r="J1725">
        <v>1637</v>
      </c>
      <c r="K1725">
        <v>13950</v>
      </c>
      <c r="L1725">
        <v>414</v>
      </c>
      <c r="M1725">
        <v>399</v>
      </c>
      <c r="N1725">
        <v>2679</v>
      </c>
      <c r="O1725">
        <v>78</v>
      </c>
      <c r="P1725">
        <v>3570</v>
      </c>
      <c r="Q1725">
        <v>3931</v>
      </c>
      <c r="R1725">
        <v>0</v>
      </c>
      <c r="S1725">
        <v>0</v>
      </c>
      <c r="T1725">
        <v>3931</v>
      </c>
      <c r="U1725">
        <v>5518</v>
      </c>
      <c r="V1725">
        <v>1029</v>
      </c>
      <c r="W1725">
        <v>5694</v>
      </c>
      <c r="X1725">
        <v>6448</v>
      </c>
      <c r="Y1725">
        <v>0.22</v>
      </c>
      <c r="Z1725">
        <v>54</v>
      </c>
      <c r="AA1725">
        <v>12630</v>
      </c>
      <c r="AB1725">
        <v>49</v>
      </c>
      <c r="AC1725">
        <v>79.37</v>
      </c>
    </row>
    <row r="1726" spans="1:29" x14ac:dyDescent="0.3">
      <c r="A1726">
        <v>2001</v>
      </c>
      <c r="B1726">
        <v>6</v>
      </c>
      <c r="C1726" s="1">
        <v>37063</v>
      </c>
      <c r="D1726">
        <v>12100</v>
      </c>
      <c r="E1726">
        <v>633</v>
      </c>
      <c r="F1726">
        <v>31</v>
      </c>
      <c r="G1726">
        <v>38</v>
      </c>
      <c r="H1726">
        <v>232</v>
      </c>
      <c r="I1726">
        <v>1340</v>
      </c>
      <c r="J1726">
        <v>1641</v>
      </c>
      <c r="K1726">
        <v>14374</v>
      </c>
      <c r="L1726">
        <v>386</v>
      </c>
      <c r="M1726">
        <v>0</v>
      </c>
      <c r="N1726">
        <v>2683</v>
      </c>
      <c r="O1726">
        <v>146</v>
      </c>
      <c r="P1726">
        <v>3215</v>
      </c>
      <c r="Q1726">
        <v>3931</v>
      </c>
      <c r="R1726">
        <v>0</v>
      </c>
      <c r="S1726">
        <v>0</v>
      </c>
      <c r="T1726">
        <v>3931</v>
      </c>
      <c r="U1726">
        <v>5635</v>
      </c>
      <c r="V1726">
        <v>1506</v>
      </c>
      <c r="W1726">
        <v>5997</v>
      </c>
      <c r="X1726">
        <v>7228</v>
      </c>
      <c r="Y1726">
        <v>0.18</v>
      </c>
      <c r="Z1726">
        <v>50</v>
      </c>
      <c r="AA1726">
        <v>13034</v>
      </c>
      <c r="AB1726">
        <v>45</v>
      </c>
      <c r="AC1726">
        <v>79.430000000000007</v>
      </c>
    </row>
    <row r="1727" spans="1:29" x14ac:dyDescent="0.3">
      <c r="A1727">
        <v>2001</v>
      </c>
      <c r="B1727">
        <v>6</v>
      </c>
      <c r="C1727" s="1">
        <v>37064</v>
      </c>
      <c r="D1727">
        <v>11900</v>
      </c>
      <c r="E1727">
        <v>658</v>
      </c>
      <c r="F1727">
        <v>29</v>
      </c>
      <c r="G1727">
        <v>37</v>
      </c>
      <c r="H1727">
        <v>228</v>
      </c>
      <c r="I1727">
        <v>1340</v>
      </c>
      <c r="J1727">
        <v>1634</v>
      </c>
      <c r="K1727">
        <v>14192</v>
      </c>
      <c r="L1727">
        <v>392</v>
      </c>
      <c r="M1727">
        <v>0</v>
      </c>
      <c r="N1727">
        <v>2426</v>
      </c>
      <c r="O1727">
        <v>118</v>
      </c>
      <c r="P1727">
        <v>2936</v>
      </c>
      <c r="Q1727">
        <v>3943</v>
      </c>
      <c r="R1727">
        <v>0</v>
      </c>
      <c r="S1727">
        <v>0</v>
      </c>
      <c r="T1727">
        <v>3943</v>
      </c>
      <c r="U1727">
        <v>5577</v>
      </c>
      <c r="V1727">
        <v>1712</v>
      </c>
      <c r="W1727">
        <v>5877</v>
      </c>
      <c r="X1727">
        <v>7313</v>
      </c>
      <c r="Y1727">
        <v>0.16</v>
      </c>
      <c r="Z1727">
        <v>48</v>
      </c>
      <c r="AA1727">
        <v>12852</v>
      </c>
      <c r="AB1727">
        <v>43</v>
      </c>
      <c r="AC1727">
        <v>79.47</v>
      </c>
    </row>
    <row r="1728" spans="1:29" x14ac:dyDescent="0.3">
      <c r="A1728">
        <v>2001</v>
      </c>
      <c r="B1728">
        <v>6</v>
      </c>
      <c r="C1728" s="1">
        <v>37065</v>
      </c>
      <c r="D1728">
        <v>11800</v>
      </c>
      <c r="E1728">
        <v>668</v>
      </c>
      <c r="F1728">
        <v>27</v>
      </c>
      <c r="G1728">
        <v>36</v>
      </c>
      <c r="H1728">
        <v>221</v>
      </c>
      <c r="I1728">
        <v>1310</v>
      </c>
      <c r="J1728">
        <v>1594</v>
      </c>
      <c r="K1728">
        <v>14062</v>
      </c>
      <c r="L1728">
        <v>389</v>
      </c>
      <c r="M1728">
        <v>0</v>
      </c>
      <c r="N1728">
        <v>2433</v>
      </c>
      <c r="O1728">
        <v>118</v>
      </c>
      <c r="P1728">
        <v>2940</v>
      </c>
      <c r="Q1728">
        <v>3981</v>
      </c>
      <c r="R1728">
        <v>0</v>
      </c>
      <c r="S1728">
        <v>0</v>
      </c>
      <c r="T1728">
        <v>3981</v>
      </c>
      <c r="U1728">
        <v>5547</v>
      </c>
      <c r="V1728">
        <v>1613</v>
      </c>
      <c r="W1728">
        <v>5806</v>
      </c>
      <c r="X1728">
        <v>7141</v>
      </c>
      <c r="Y1728">
        <v>0.16</v>
      </c>
      <c r="Z1728">
        <v>49</v>
      </c>
      <c r="AA1728">
        <v>12752</v>
      </c>
      <c r="AB1728">
        <v>44</v>
      </c>
      <c r="AC1728">
        <v>79.53</v>
      </c>
    </row>
    <row r="1729" spans="1:29" x14ac:dyDescent="0.3">
      <c r="A1729">
        <v>2001</v>
      </c>
      <c r="B1729">
        <v>6</v>
      </c>
      <c r="C1729" s="1">
        <v>37066</v>
      </c>
      <c r="D1729">
        <v>12400</v>
      </c>
      <c r="E1729">
        <v>646</v>
      </c>
      <c r="F1729">
        <v>24</v>
      </c>
      <c r="G1729">
        <v>35</v>
      </c>
      <c r="H1729">
        <v>224</v>
      </c>
      <c r="I1729">
        <v>1400</v>
      </c>
      <c r="J1729">
        <v>1683</v>
      </c>
      <c r="K1729">
        <v>14729</v>
      </c>
      <c r="L1729">
        <v>394</v>
      </c>
      <c r="M1729">
        <v>0</v>
      </c>
      <c r="N1729">
        <v>2427</v>
      </c>
      <c r="O1729">
        <v>116</v>
      </c>
      <c r="P1729">
        <v>2937</v>
      </c>
      <c r="Q1729">
        <v>4049</v>
      </c>
      <c r="R1729">
        <v>0</v>
      </c>
      <c r="S1729">
        <v>0</v>
      </c>
      <c r="T1729">
        <v>4049</v>
      </c>
      <c r="U1729">
        <v>5723</v>
      </c>
      <c r="V1729">
        <v>1837</v>
      </c>
      <c r="W1729">
        <v>6189</v>
      </c>
      <c r="X1729">
        <v>7743</v>
      </c>
      <c r="Y1729">
        <v>0.16</v>
      </c>
      <c r="Z1729">
        <v>47</v>
      </c>
      <c r="AA1729">
        <v>13329</v>
      </c>
      <c r="AB1729">
        <v>42</v>
      </c>
      <c r="AC1729">
        <v>79.53</v>
      </c>
    </row>
    <row r="1730" spans="1:29" x14ac:dyDescent="0.3">
      <c r="A1730">
        <v>2001</v>
      </c>
      <c r="B1730">
        <v>6</v>
      </c>
      <c r="C1730" s="1">
        <v>37067</v>
      </c>
      <c r="D1730">
        <v>12600</v>
      </c>
      <c r="E1730">
        <v>616</v>
      </c>
      <c r="F1730">
        <v>23</v>
      </c>
      <c r="G1730">
        <v>38</v>
      </c>
      <c r="H1730">
        <v>182</v>
      </c>
      <c r="I1730">
        <v>1520</v>
      </c>
      <c r="J1730">
        <v>1763</v>
      </c>
      <c r="K1730">
        <v>14979</v>
      </c>
      <c r="L1730">
        <v>414</v>
      </c>
      <c r="M1730">
        <v>0</v>
      </c>
      <c r="N1730">
        <v>2435</v>
      </c>
      <c r="O1730">
        <v>106</v>
      </c>
      <c r="P1730">
        <v>2955</v>
      </c>
      <c r="Q1730">
        <v>4056</v>
      </c>
      <c r="R1730">
        <v>344</v>
      </c>
      <c r="S1730">
        <v>0</v>
      </c>
      <c r="T1730">
        <v>3712</v>
      </c>
      <c r="U1730">
        <v>5782</v>
      </c>
      <c r="V1730">
        <v>2177</v>
      </c>
      <c r="W1730">
        <v>6395</v>
      </c>
      <c r="X1730">
        <v>8312</v>
      </c>
      <c r="Y1730">
        <v>0.15</v>
      </c>
      <c r="Z1730">
        <v>45</v>
      </c>
      <c r="AA1730">
        <v>13459</v>
      </c>
      <c r="AB1730">
        <v>38</v>
      </c>
      <c r="AC1730">
        <v>79.489999999999995</v>
      </c>
    </row>
    <row r="1731" spans="1:29" x14ac:dyDescent="0.3">
      <c r="A1731">
        <v>2001</v>
      </c>
      <c r="B1731">
        <v>6</v>
      </c>
      <c r="C1731" s="1">
        <v>37068</v>
      </c>
      <c r="D1731">
        <v>12400</v>
      </c>
      <c r="E1731">
        <v>595</v>
      </c>
      <c r="F1731">
        <v>25</v>
      </c>
      <c r="G1731">
        <v>45</v>
      </c>
      <c r="H1731">
        <v>168</v>
      </c>
      <c r="I1731">
        <v>1520</v>
      </c>
      <c r="J1731">
        <v>1758</v>
      </c>
      <c r="K1731">
        <v>14753</v>
      </c>
      <c r="L1731">
        <v>404</v>
      </c>
      <c r="M1731">
        <v>0</v>
      </c>
      <c r="N1731">
        <v>3099</v>
      </c>
      <c r="O1731">
        <v>93</v>
      </c>
      <c r="P1731">
        <v>3596</v>
      </c>
      <c r="Q1731">
        <v>4035</v>
      </c>
      <c r="R1731">
        <v>458</v>
      </c>
      <c r="S1731">
        <v>0</v>
      </c>
      <c r="T1731">
        <v>3576</v>
      </c>
      <c r="U1731">
        <v>5723</v>
      </c>
      <c r="V1731">
        <v>1561</v>
      </c>
      <c r="W1731">
        <v>6270</v>
      </c>
      <c r="X1731">
        <v>7581</v>
      </c>
      <c r="Y1731">
        <v>0.2</v>
      </c>
      <c r="Z1731">
        <v>49</v>
      </c>
      <c r="AA1731">
        <v>13233</v>
      </c>
      <c r="AB1731">
        <v>43</v>
      </c>
      <c r="AC1731">
        <v>79.510000000000005</v>
      </c>
    </row>
    <row r="1732" spans="1:29" x14ac:dyDescent="0.3">
      <c r="A1732">
        <v>2001</v>
      </c>
      <c r="B1732">
        <v>6</v>
      </c>
      <c r="C1732" s="1">
        <v>37069</v>
      </c>
      <c r="D1732">
        <v>13100</v>
      </c>
      <c r="E1732">
        <v>571</v>
      </c>
      <c r="F1732">
        <v>26</v>
      </c>
      <c r="G1732">
        <v>42</v>
      </c>
      <c r="H1732">
        <v>175</v>
      </c>
      <c r="I1732">
        <v>1480</v>
      </c>
      <c r="J1732">
        <v>1723</v>
      </c>
      <c r="K1732">
        <v>15394</v>
      </c>
      <c r="L1732">
        <v>411</v>
      </c>
      <c r="M1732">
        <v>0</v>
      </c>
      <c r="N1732">
        <v>3373</v>
      </c>
      <c r="O1732">
        <v>102</v>
      </c>
      <c r="P1732">
        <v>3886</v>
      </c>
      <c r="Q1732">
        <v>4144</v>
      </c>
      <c r="R1732">
        <v>458</v>
      </c>
      <c r="S1732">
        <v>0</v>
      </c>
      <c r="T1732">
        <v>3686</v>
      </c>
      <c r="U1732">
        <v>5928</v>
      </c>
      <c r="V1732">
        <v>1370</v>
      </c>
      <c r="W1732">
        <v>6711</v>
      </c>
      <c r="X1732">
        <v>7822</v>
      </c>
      <c r="Y1732">
        <v>0.21</v>
      </c>
      <c r="Z1732">
        <v>49</v>
      </c>
      <c r="AA1732">
        <v>13914</v>
      </c>
      <c r="AB1732">
        <v>44</v>
      </c>
      <c r="AC1732">
        <v>79.510000000000005</v>
      </c>
    </row>
    <row r="1733" spans="1:29" x14ac:dyDescent="0.3">
      <c r="A1733">
        <v>2001</v>
      </c>
      <c r="B1733">
        <v>6</v>
      </c>
      <c r="C1733" s="1">
        <v>37070</v>
      </c>
      <c r="D1733">
        <v>13800</v>
      </c>
      <c r="E1733">
        <v>533</v>
      </c>
      <c r="F1733">
        <v>30</v>
      </c>
      <c r="G1733">
        <v>37</v>
      </c>
      <c r="H1733">
        <v>215</v>
      </c>
      <c r="I1733">
        <v>1470</v>
      </c>
      <c r="J1733">
        <v>1752</v>
      </c>
      <c r="K1733">
        <v>16085</v>
      </c>
      <c r="L1733">
        <v>407</v>
      </c>
      <c r="M1733">
        <v>0</v>
      </c>
      <c r="N1733">
        <v>3370</v>
      </c>
      <c r="O1733">
        <v>87</v>
      </c>
      <c r="P1733">
        <v>3864</v>
      </c>
      <c r="Q1733">
        <v>4148</v>
      </c>
      <c r="R1733">
        <v>458</v>
      </c>
      <c r="S1733">
        <v>0</v>
      </c>
      <c r="T1733">
        <v>3689</v>
      </c>
      <c r="U1733">
        <v>6133</v>
      </c>
      <c r="V1733">
        <v>1623</v>
      </c>
      <c r="W1733">
        <v>7167</v>
      </c>
      <c r="X1733">
        <v>8532</v>
      </c>
      <c r="Y1733">
        <v>0.2</v>
      </c>
      <c r="Z1733">
        <v>47</v>
      </c>
      <c r="AA1733">
        <v>14615</v>
      </c>
      <c r="AB1733">
        <v>42</v>
      </c>
      <c r="AC1733">
        <v>79.45</v>
      </c>
    </row>
    <row r="1734" spans="1:29" x14ac:dyDescent="0.3">
      <c r="A1734">
        <v>2001</v>
      </c>
      <c r="B1734">
        <v>6</v>
      </c>
      <c r="C1734" s="1">
        <v>37071</v>
      </c>
      <c r="D1734">
        <v>14700</v>
      </c>
      <c r="E1734">
        <v>499</v>
      </c>
      <c r="F1734">
        <v>31</v>
      </c>
      <c r="G1734">
        <v>37</v>
      </c>
      <c r="H1734">
        <v>246</v>
      </c>
      <c r="I1734">
        <v>1510</v>
      </c>
      <c r="J1734">
        <v>1824</v>
      </c>
      <c r="K1734">
        <v>17023</v>
      </c>
      <c r="L1734">
        <v>407</v>
      </c>
      <c r="M1734">
        <v>0</v>
      </c>
      <c r="N1734">
        <v>3978</v>
      </c>
      <c r="O1734">
        <v>103</v>
      </c>
      <c r="P1734">
        <v>4488</v>
      </c>
      <c r="Q1734">
        <v>4191</v>
      </c>
      <c r="R1734">
        <v>458</v>
      </c>
      <c r="S1734">
        <v>0</v>
      </c>
      <c r="T1734">
        <v>3732</v>
      </c>
      <c r="U1734">
        <v>6397</v>
      </c>
      <c r="V1734">
        <v>1307</v>
      </c>
      <c r="W1734">
        <v>7757</v>
      </c>
      <c r="X1734">
        <v>8803</v>
      </c>
      <c r="Y1734">
        <v>0.23</v>
      </c>
      <c r="Z1734">
        <v>48</v>
      </c>
      <c r="AA1734">
        <v>15513</v>
      </c>
      <c r="AB1734">
        <v>43</v>
      </c>
      <c r="AC1734">
        <v>79.37</v>
      </c>
    </row>
    <row r="1735" spans="1:29" x14ac:dyDescent="0.3">
      <c r="A1735">
        <v>2001</v>
      </c>
      <c r="B1735">
        <v>6</v>
      </c>
      <c r="C1735" s="1">
        <v>37072</v>
      </c>
      <c r="D1735">
        <v>15300</v>
      </c>
      <c r="E1735">
        <v>479</v>
      </c>
      <c r="F1735">
        <v>30</v>
      </c>
      <c r="G1735">
        <v>35</v>
      </c>
      <c r="H1735">
        <v>259</v>
      </c>
      <c r="I1735">
        <v>1490</v>
      </c>
      <c r="J1735">
        <v>1814</v>
      </c>
      <c r="K1735">
        <v>17593</v>
      </c>
      <c r="L1735">
        <v>398</v>
      </c>
      <c r="M1735">
        <v>5</v>
      </c>
      <c r="N1735">
        <v>4240</v>
      </c>
      <c r="O1735">
        <v>118</v>
      </c>
      <c r="P1735">
        <v>4761</v>
      </c>
      <c r="Q1735">
        <v>4224</v>
      </c>
      <c r="R1735">
        <v>115</v>
      </c>
      <c r="S1735">
        <v>0</v>
      </c>
      <c r="T1735">
        <v>4109</v>
      </c>
      <c r="U1735">
        <v>6573</v>
      </c>
      <c r="V1735">
        <v>955</v>
      </c>
      <c r="W1735">
        <v>8056</v>
      </c>
      <c r="X1735">
        <v>8723</v>
      </c>
      <c r="Y1735">
        <v>0.24</v>
      </c>
      <c r="Z1735">
        <v>50</v>
      </c>
      <c r="AA1735">
        <v>16103</v>
      </c>
      <c r="AB1735">
        <v>46</v>
      </c>
      <c r="AC1735">
        <v>79.31</v>
      </c>
    </row>
    <row r="1736" spans="1:29" x14ac:dyDescent="0.3">
      <c r="A1736">
        <v>2001</v>
      </c>
      <c r="B1736">
        <v>7</v>
      </c>
      <c r="C1736" s="1">
        <v>37073</v>
      </c>
      <c r="D1736">
        <v>15200</v>
      </c>
      <c r="E1736">
        <v>463</v>
      </c>
      <c r="F1736">
        <v>27</v>
      </c>
      <c r="G1736">
        <v>34</v>
      </c>
      <c r="H1736">
        <v>273</v>
      </c>
      <c r="I1736">
        <v>1490</v>
      </c>
      <c r="J1736">
        <v>1824</v>
      </c>
      <c r="K1736">
        <v>17487</v>
      </c>
      <c r="L1736">
        <v>229</v>
      </c>
      <c r="M1736">
        <v>1659</v>
      </c>
      <c r="N1736">
        <v>4222</v>
      </c>
      <c r="O1736">
        <v>119</v>
      </c>
      <c r="P1736">
        <v>6229</v>
      </c>
      <c r="Q1736">
        <v>4224</v>
      </c>
      <c r="R1736">
        <v>0</v>
      </c>
      <c r="S1736">
        <v>0</v>
      </c>
      <c r="T1736">
        <v>4224</v>
      </c>
      <c r="U1736">
        <v>6544</v>
      </c>
      <c r="V1736">
        <v>-607</v>
      </c>
      <c r="W1736">
        <v>7937</v>
      </c>
      <c r="X1736">
        <v>7034</v>
      </c>
      <c r="Y1736">
        <v>0.33</v>
      </c>
      <c r="Z1736">
        <v>60</v>
      </c>
      <c r="AA1736">
        <v>15997</v>
      </c>
      <c r="AB1736">
        <v>56</v>
      </c>
      <c r="AC1736">
        <v>79.39</v>
      </c>
    </row>
    <row r="1737" spans="1:29" x14ac:dyDescent="0.3">
      <c r="A1737">
        <v>2001</v>
      </c>
      <c r="B1737">
        <v>7</v>
      </c>
      <c r="C1737" s="1">
        <v>37074</v>
      </c>
      <c r="D1737">
        <v>14900</v>
      </c>
      <c r="E1737">
        <v>501</v>
      </c>
      <c r="F1737">
        <v>25</v>
      </c>
      <c r="G1737">
        <v>33</v>
      </c>
      <c r="H1737">
        <v>302</v>
      </c>
      <c r="I1737">
        <v>1440</v>
      </c>
      <c r="J1737">
        <v>1800</v>
      </c>
      <c r="K1737">
        <v>17201</v>
      </c>
      <c r="L1737">
        <v>236</v>
      </c>
      <c r="M1737">
        <v>1681</v>
      </c>
      <c r="N1737">
        <v>4229</v>
      </c>
      <c r="O1737">
        <v>111</v>
      </c>
      <c r="P1737">
        <v>6257</v>
      </c>
      <c r="Q1737">
        <v>4167</v>
      </c>
      <c r="R1737">
        <v>0</v>
      </c>
      <c r="S1737">
        <v>0</v>
      </c>
      <c r="T1737">
        <v>4167</v>
      </c>
      <c r="U1737">
        <v>6456</v>
      </c>
      <c r="V1737">
        <v>-709</v>
      </c>
      <c r="W1737">
        <v>7779</v>
      </c>
      <c r="X1737">
        <v>6778</v>
      </c>
      <c r="Y1737">
        <v>0.34</v>
      </c>
      <c r="Z1737">
        <v>61</v>
      </c>
      <c r="AA1737">
        <v>15761</v>
      </c>
      <c r="AB1737">
        <v>57</v>
      </c>
      <c r="AC1737">
        <v>79.48</v>
      </c>
    </row>
    <row r="1738" spans="1:29" x14ac:dyDescent="0.3">
      <c r="A1738">
        <v>2001</v>
      </c>
      <c r="B1738">
        <v>7</v>
      </c>
      <c r="C1738" s="1">
        <v>37075</v>
      </c>
      <c r="D1738">
        <v>14400</v>
      </c>
      <c r="E1738">
        <v>539</v>
      </c>
      <c r="F1738">
        <v>23</v>
      </c>
      <c r="G1738">
        <v>34</v>
      </c>
      <c r="H1738">
        <v>304</v>
      </c>
      <c r="I1738">
        <v>1390</v>
      </c>
      <c r="J1738">
        <v>1751</v>
      </c>
      <c r="K1738">
        <v>16690</v>
      </c>
      <c r="L1738">
        <v>244</v>
      </c>
      <c r="M1738">
        <v>1249</v>
      </c>
      <c r="N1738">
        <v>4201</v>
      </c>
      <c r="O1738">
        <v>114</v>
      </c>
      <c r="P1738">
        <v>5808</v>
      </c>
      <c r="Q1738">
        <v>4214</v>
      </c>
      <c r="R1738">
        <v>0</v>
      </c>
      <c r="S1738">
        <v>0</v>
      </c>
      <c r="T1738">
        <v>4214</v>
      </c>
      <c r="U1738">
        <v>6309</v>
      </c>
      <c r="V1738">
        <v>-487</v>
      </c>
      <c r="W1738">
        <v>7450</v>
      </c>
      <c r="X1738">
        <v>6668</v>
      </c>
      <c r="Y1738">
        <v>0.32</v>
      </c>
      <c r="Z1738">
        <v>60</v>
      </c>
      <c r="AA1738">
        <v>15300</v>
      </c>
      <c r="AB1738">
        <v>56</v>
      </c>
      <c r="AC1738">
        <v>79.59</v>
      </c>
    </row>
    <row r="1739" spans="1:29" x14ac:dyDescent="0.3">
      <c r="A1739">
        <v>2001</v>
      </c>
      <c r="B1739">
        <v>7</v>
      </c>
      <c r="C1739" s="1">
        <v>37076</v>
      </c>
      <c r="D1739">
        <v>14100</v>
      </c>
      <c r="E1739">
        <v>542</v>
      </c>
      <c r="F1739">
        <v>21</v>
      </c>
      <c r="G1739">
        <v>34</v>
      </c>
      <c r="H1739">
        <v>300</v>
      </c>
      <c r="I1739">
        <v>1350</v>
      </c>
      <c r="J1739">
        <v>1705</v>
      </c>
      <c r="K1739">
        <v>16347</v>
      </c>
      <c r="L1739">
        <v>242</v>
      </c>
      <c r="M1739">
        <v>1904</v>
      </c>
      <c r="N1739">
        <v>4171</v>
      </c>
      <c r="O1739">
        <v>122</v>
      </c>
      <c r="P1739">
        <v>6439</v>
      </c>
      <c r="Q1739">
        <v>4214</v>
      </c>
      <c r="R1739">
        <v>0</v>
      </c>
      <c r="S1739">
        <v>0</v>
      </c>
      <c r="T1739">
        <v>4214</v>
      </c>
      <c r="U1739">
        <v>6221</v>
      </c>
      <c r="V1739">
        <v>-1252</v>
      </c>
      <c r="W1739">
        <v>7241</v>
      </c>
      <c r="X1739">
        <v>5694</v>
      </c>
      <c r="Y1739">
        <v>0.36</v>
      </c>
      <c r="Z1739">
        <v>65</v>
      </c>
      <c r="AA1739">
        <v>14997</v>
      </c>
      <c r="AB1739">
        <v>62</v>
      </c>
      <c r="AC1739">
        <v>79.78</v>
      </c>
    </row>
    <row r="1740" spans="1:29" x14ac:dyDescent="0.3">
      <c r="A1740">
        <v>2001</v>
      </c>
      <c r="B1740">
        <v>7</v>
      </c>
      <c r="C1740" s="1">
        <v>37077</v>
      </c>
      <c r="D1740">
        <v>13600</v>
      </c>
      <c r="E1740">
        <v>540</v>
      </c>
      <c r="F1740">
        <v>21</v>
      </c>
      <c r="G1740">
        <v>33</v>
      </c>
      <c r="H1740">
        <v>283</v>
      </c>
      <c r="I1740">
        <v>1400</v>
      </c>
      <c r="J1740">
        <v>1737</v>
      </c>
      <c r="K1740">
        <v>15877</v>
      </c>
      <c r="L1740">
        <v>243</v>
      </c>
      <c r="M1740">
        <v>1995</v>
      </c>
      <c r="N1740">
        <v>4074</v>
      </c>
      <c r="O1740">
        <v>110</v>
      </c>
      <c r="P1740">
        <v>6422</v>
      </c>
      <c r="Q1740">
        <v>4260</v>
      </c>
      <c r="R1740">
        <v>0</v>
      </c>
      <c r="S1740">
        <v>0</v>
      </c>
      <c r="T1740">
        <v>4260</v>
      </c>
      <c r="U1740">
        <v>6075</v>
      </c>
      <c r="V1740">
        <v>-1379</v>
      </c>
      <c r="W1740">
        <v>6872</v>
      </c>
      <c r="X1740">
        <v>5196</v>
      </c>
      <c r="Y1740">
        <v>0.37</v>
      </c>
      <c r="Z1740">
        <v>67</v>
      </c>
      <c r="AA1740">
        <v>14477</v>
      </c>
      <c r="AB1740">
        <v>64</v>
      </c>
      <c r="AC1740">
        <v>80.03</v>
      </c>
    </row>
    <row r="1741" spans="1:29" x14ac:dyDescent="0.3">
      <c r="A1741">
        <v>2001</v>
      </c>
      <c r="B1741">
        <v>7</v>
      </c>
      <c r="C1741" s="1">
        <v>37078</v>
      </c>
      <c r="D1741">
        <v>13900</v>
      </c>
      <c r="E1741">
        <v>568</v>
      </c>
      <c r="F1741">
        <v>19</v>
      </c>
      <c r="G1741">
        <v>32</v>
      </c>
      <c r="H1741">
        <v>238</v>
      </c>
      <c r="I1741">
        <v>1400</v>
      </c>
      <c r="J1741">
        <v>1689</v>
      </c>
      <c r="K1741">
        <v>16157</v>
      </c>
      <c r="L1741">
        <v>244</v>
      </c>
      <c r="M1741">
        <v>1995</v>
      </c>
      <c r="N1741">
        <v>4188</v>
      </c>
      <c r="O1741">
        <v>107</v>
      </c>
      <c r="P1741">
        <v>6534</v>
      </c>
      <c r="Q1741">
        <v>4280</v>
      </c>
      <c r="R1741">
        <v>0</v>
      </c>
      <c r="S1741">
        <v>0</v>
      </c>
      <c r="T1741">
        <v>4280</v>
      </c>
      <c r="U1741">
        <v>6163</v>
      </c>
      <c r="V1741">
        <v>-1465</v>
      </c>
      <c r="W1741">
        <v>7107</v>
      </c>
      <c r="X1741">
        <v>5342</v>
      </c>
      <c r="Y1741">
        <v>0.38</v>
      </c>
      <c r="Z1741">
        <v>67</v>
      </c>
      <c r="AA1741">
        <v>14757</v>
      </c>
      <c r="AB1741">
        <v>64</v>
      </c>
      <c r="AC1741">
        <v>80.25</v>
      </c>
    </row>
    <row r="1742" spans="1:29" x14ac:dyDescent="0.3">
      <c r="A1742">
        <v>2001</v>
      </c>
      <c r="B1742">
        <v>7</v>
      </c>
      <c r="C1742" s="1">
        <v>37079</v>
      </c>
      <c r="D1742">
        <v>14600</v>
      </c>
      <c r="E1742">
        <v>574</v>
      </c>
      <c r="F1742">
        <v>18</v>
      </c>
      <c r="G1742">
        <v>32</v>
      </c>
      <c r="H1742">
        <v>247</v>
      </c>
      <c r="I1742">
        <v>1360</v>
      </c>
      <c r="J1742">
        <v>1657</v>
      </c>
      <c r="K1742">
        <v>16831</v>
      </c>
      <c r="L1742">
        <v>243</v>
      </c>
      <c r="M1742">
        <v>2492</v>
      </c>
      <c r="N1742">
        <v>4143</v>
      </c>
      <c r="O1742">
        <v>120</v>
      </c>
      <c r="P1742">
        <v>6998</v>
      </c>
      <c r="Q1742">
        <v>4280</v>
      </c>
      <c r="R1742">
        <v>0</v>
      </c>
      <c r="S1742">
        <v>0</v>
      </c>
      <c r="T1742">
        <v>4280</v>
      </c>
      <c r="U1742">
        <v>6368</v>
      </c>
      <c r="V1742">
        <v>-1755</v>
      </c>
      <c r="W1742">
        <v>7608</v>
      </c>
      <c r="X1742">
        <v>5553</v>
      </c>
      <c r="Y1742">
        <v>0.39</v>
      </c>
      <c r="Z1742">
        <v>67</v>
      </c>
      <c r="AA1742">
        <v>15471</v>
      </c>
      <c r="AB1742">
        <v>64</v>
      </c>
      <c r="AC1742">
        <v>80.42</v>
      </c>
    </row>
    <row r="1743" spans="1:29" x14ac:dyDescent="0.3">
      <c r="A1743">
        <v>2001</v>
      </c>
      <c r="B1743">
        <v>7</v>
      </c>
      <c r="C1743" s="1">
        <v>37080</v>
      </c>
      <c r="D1743">
        <v>14600</v>
      </c>
      <c r="E1743">
        <v>578</v>
      </c>
      <c r="F1743">
        <v>18</v>
      </c>
      <c r="G1743">
        <v>31</v>
      </c>
      <c r="H1743">
        <v>249</v>
      </c>
      <c r="I1743">
        <v>1410</v>
      </c>
      <c r="J1743">
        <v>1708</v>
      </c>
      <c r="K1743">
        <v>16886</v>
      </c>
      <c r="L1743">
        <v>243</v>
      </c>
      <c r="M1743">
        <v>3001</v>
      </c>
      <c r="N1743">
        <v>4170</v>
      </c>
      <c r="O1743">
        <v>114</v>
      </c>
      <c r="P1743">
        <v>7528</v>
      </c>
      <c r="Q1743">
        <v>4370</v>
      </c>
      <c r="R1743">
        <v>0</v>
      </c>
      <c r="S1743">
        <v>0</v>
      </c>
      <c r="T1743">
        <v>4370</v>
      </c>
      <c r="U1743">
        <v>6368</v>
      </c>
      <c r="V1743">
        <v>-2292</v>
      </c>
      <c r="W1743">
        <v>7587</v>
      </c>
      <c r="X1743">
        <v>4988</v>
      </c>
      <c r="Y1743">
        <v>0.42</v>
      </c>
      <c r="Z1743">
        <v>70</v>
      </c>
      <c r="AA1743">
        <v>15476</v>
      </c>
      <c r="AB1743">
        <v>68</v>
      </c>
      <c r="AC1743">
        <v>80.66</v>
      </c>
    </row>
    <row r="1744" spans="1:29" x14ac:dyDescent="0.3">
      <c r="A1744">
        <v>2001</v>
      </c>
      <c r="B1744">
        <v>7</v>
      </c>
      <c r="C1744" s="1">
        <v>37081</v>
      </c>
      <c r="D1744">
        <v>14700</v>
      </c>
      <c r="E1744">
        <v>563</v>
      </c>
      <c r="F1744">
        <v>18</v>
      </c>
      <c r="G1744">
        <v>29</v>
      </c>
      <c r="H1744">
        <v>266</v>
      </c>
      <c r="I1744">
        <v>1450</v>
      </c>
      <c r="J1744">
        <v>1763</v>
      </c>
      <c r="K1744">
        <v>17026</v>
      </c>
      <c r="L1744">
        <v>243</v>
      </c>
      <c r="M1744">
        <v>3802</v>
      </c>
      <c r="N1744">
        <v>4167</v>
      </c>
      <c r="O1744">
        <v>101</v>
      </c>
      <c r="P1744">
        <v>8313</v>
      </c>
      <c r="Q1744">
        <v>4316</v>
      </c>
      <c r="R1744">
        <v>0</v>
      </c>
      <c r="S1744">
        <v>0</v>
      </c>
      <c r="T1744">
        <v>4316</v>
      </c>
      <c r="U1744">
        <v>6397</v>
      </c>
      <c r="V1744">
        <v>-2959</v>
      </c>
      <c r="W1744">
        <v>7657</v>
      </c>
      <c r="X1744">
        <v>4397</v>
      </c>
      <c r="Y1744">
        <v>0.46</v>
      </c>
      <c r="Z1744">
        <v>74</v>
      </c>
      <c r="AA1744">
        <v>15576</v>
      </c>
      <c r="AB1744">
        <v>72</v>
      </c>
      <c r="AC1744">
        <v>80.97</v>
      </c>
    </row>
    <row r="1745" spans="1:29" x14ac:dyDescent="0.3">
      <c r="A1745">
        <v>2001</v>
      </c>
      <c r="B1745">
        <v>7</v>
      </c>
      <c r="C1745" s="1">
        <v>37082</v>
      </c>
      <c r="D1745">
        <v>14800</v>
      </c>
      <c r="E1745">
        <v>549</v>
      </c>
      <c r="F1745">
        <v>18</v>
      </c>
      <c r="G1745">
        <v>34</v>
      </c>
      <c r="H1745">
        <v>236</v>
      </c>
      <c r="I1745">
        <v>1440</v>
      </c>
      <c r="J1745">
        <v>1728</v>
      </c>
      <c r="K1745">
        <v>17077</v>
      </c>
      <c r="L1745">
        <v>243</v>
      </c>
      <c r="M1745">
        <v>4500</v>
      </c>
      <c r="N1745">
        <v>4208</v>
      </c>
      <c r="O1745">
        <v>104</v>
      </c>
      <c r="P1745">
        <v>9055</v>
      </c>
      <c r="Q1745">
        <v>4389</v>
      </c>
      <c r="R1745">
        <v>0</v>
      </c>
      <c r="S1745">
        <v>0</v>
      </c>
      <c r="T1745">
        <v>4389</v>
      </c>
      <c r="U1745">
        <v>6426</v>
      </c>
      <c r="V1745">
        <v>-3754</v>
      </c>
      <c r="W1745">
        <v>7694</v>
      </c>
      <c r="X1745">
        <v>3632</v>
      </c>
      <c r="Y1745">
        <v>0.51</v>
      </c>
      <c r="Z1745">
        <v>79</v>
      </c>
      <c r="AA1745">
        <v>15637</v>
      </c>
      <c r="AB1745">
        <v>77</v>
      </c>
      <c r="AC1745">
        <v>81.38</v>
      </c>
    </row>
    <row r="1746" spans="1:29" x14ac:dyDescent="0.3">
      <c r="A1746">
        <v>2001</v>
      </c>
      <c r="B1746">
        <v>7</v>
      </c>
      <c r="C1746" s="1">
        <v>37083</v>
      </c>
      <c r="D1746">
        <v>14700</v>
      </c>
      <c r="E1746">
        <v>548</v>
      </c>
      <c r="F1746">
        <v>17</v>
      </c>
      <c r="G1746">
        <v>39</v>
      </c>
      <c r="H1746">
        <v>221</v>
      </c>
      <c r="I1746">
        <v>1350</v>
      </c>
      <c r="J1746">
        <v>1627</v>
      </c>
      <c r="K1746">
        <v>16875</v>
      </c>
      <c r="L1746">
        <v>241</v>
      </c>
      <c r="M1746">
        <v>4452</v>
      </c>
      <c r="N1746">
        <v>4231</v>
      </c>
      <c r="O1746">
        <v>108</v>
      </c>
      <c r="P1746">
        <v>9032</v>
      </c>
      <c r="Q1746">
        <v>4346</v>
      </c>
      <c r="R1746">
        <v>0</v>
      </c>
      <c r="S1746">
        <v>0</v>
      </c>
      <c r="T1746">
        <v>4346</v>
      </c>
      <c r="U1746">
        <v>6397</v>
      </c>
      <c r="V1746">
        <v>-3832</v>
      </c>
      <c r="W1746">
        <v>7634</v>
      </c>
      <c r="X1746">
        <v>3497</v>
      </c>
      <c r="Y1746">
        <v>0.51</v>
      </c>
      <c r="Z1746">
        <v>79</v>
      </c>
      <c r="AA1746">
        <v>15525</v>
      </c>
      <c r="AB1746">
        <v>77</v>
      </c>
      <c r="AC1746">
        <v>81.8</v>
      </c>
    </row>
    <row r="1747" spans="1:29" x14ac:dyDescent="0.3">
      <c r="A1747">
        <v>2001</v>
      </c>
      <c r="B1747">
        <v>7</v>
      </c>
      <c r="C1747" s="1">
        <v>37084</v>
      </c>
      <c r="D1747">
        <v>15000</v>
      </c>
      <c r="E1747">
        <v>565</v>
      </c>
      <c r="F1747">
        <v>16</v>
      </c>
      <c r="G1747">
        <v>40</v>
      </c>
      <c r="H1747">
        <v>209</v>
      </c>
      <c r="I1747">
        <v>1290</v>
      </c>
      <c r="J1747">
        <v>1555</v>
      </c>
      <c r="K1747">
        <v>17120</v>
      </c>
      <c r="L1747">
        <v>244</v>
      </c>
      <c r="M1747">
        <v>4496</v>
      </c>
      <c r="N1747">
        <v>4206</v>
      </c>
      <c r="O1747">
        <v>117</v>
      </c>
      <c r="P1747">
        <v>9063</v>
      </c>
      <c r="Q1747">
        <v>4315</v>
      </c>
      <c r="R1747">
        <v>0</v>
      </c>
      <c r="S1747">
        <v>0</v>
      </c>
      <c r="T1747">
        <v>4315</v>
      </c>
      <c r="U1747">
        <v>6485</v>
      </c>
      <c r="V1747">
        <v>-3828</v>
      </c>
      <c r="W1747">
        <v>7872</v>
      </c>
      <c r="X1747">
        <v>3742</v>
      </c>
      <c r="Y1747">
        <v>0.5</v>
      </c>
      <c r="Z1747">
        <v>78</v>
      </c>
      <c r="AA1747">
        <v>15830</v>
      </c>
      <c r="AB1747">
        <v>76</v>
      </c>
      <c r="AC1747">
        <v>82.14</v>
      </c>
    </row>
    <row r="1748" spans="1:29" x14ac:dyDescent="0.3">
      <c r="A1748">
        <v>2001</v>
      </c>
      <c r="B1748">
        <v>7</v>
      </c>
      <c r="C1748" s="1">
        <v>37085</v>
      </c>
      <c r="D1748">
        <v>14700</v>
      </c>
      <c r="E1748">
        <v>565</v>
      </c>
      <c r="F1748">
        <v>14</v>
      </c>
      <c r="G1748">
        <v>40</v>
      </c>
      <c r="H1748">
        <v>244</v>
      </c>
      <c r="I1748">
        <v>1370</v>
      </c>
      <c r="J1748">
        <v>1668</v>
      </c>
      <c r="K1748">
        <v>16933</v>
      </c>
      <c r="L1748">
        <v>243</v>
      </c>
      <c r="M1748">
        <v>4310</v>
      </c>
      <c r="N1748">
        <v>4189</v>
      </c>
      <c r="O1748">
        <v>105</v>
      </c>
      <c r="P1748">
        <v>8847</v>
      </c>
      <c r="Q1748">
        <v>4329</v>
      </c>
      <c r="R1748">
        <v>0</v>
      </c>
      <c r="S1748">
        <v>0</v>
      </c>
      <c r="T1748">
        <v>4329</v>
      </c>
      <c r="U1748">
        <v>6397</v>
      </c>
      <c r="V1748">
        <v>-3596</v>
      </c>
      <c r="W1748">
        <v>7656</v>
      </c>
      <c r="X1748">
        <v>3757</v>
      </c>
      <c r="Y1748">
        <v>0.5</v>
      </c>
      <c r="Z1748">
        <v>78</v>
      </c>
      <c r="AA1748">
        <v>15563</v>
      </c>
      <c r="AB1748">
        <v>76</v>
      </c>
      <c r="AC1748">
        <v>82.47</v>
      </c>
    </row>
    <row r="1749" spans="1:29" x14ac:dyDescent="0.3">
      <c r="A1749">
        <v>2001</v>
      </c>
      <c r="B1749">
        <v>7</v>
      </c>
      <c r="C1749" s="1">
        <v>37086</v>
      </c>
      <c r="D1749">
        <v>14500</v>
      </c>
      <c r="E1749">
        <v>554</v>
      </c>
      <c r="F1749">
        <v>14</v>
      </c>
      <c r="G1749">
        <v>39</v>
      </c>
      <c r="H1749">
        <v>241</v>
      </c>
      <c r="I1749">
        <v>1400</v>
      </c>
      <c r="J1749">
        <v>1694</v>
      </c>
      <c r="K1749">
        <v>16748</v>
      </c>
      <c r="L1749">
        <v>244</v>
      </c>
      <c r="M1749">
        <v>3992</v>
      </c>
      <c r="N1749">
        <v>4187</v>
      </c>
      <c r="O1749">
        <v>108</v>
      </c>
      <c r="P1749">
        <v>8531</v>
      </c>
      <c r="Q1749">
        <v>4329</v>
      </c>
      <c r="R1749">
        <v>0</v>
      </c>
      <c r="S1749">
        <v>0</v>
      </c>
      <c r="T1749">
        <v>4329</v>
      </c>
      <c r="U1749">
        <v>6339</v>
      </c>
      <c r="V1749">
        <v>-3313</v>
      </c>
      <c r="W1749">
        <v>7503</v>
      </c>
      <c r="X1749">
        <v>3887</v>
      </c>
      <c r="Y1749">
        <v>0.48</v>
      </c>
      <c r="Z1749">
        <v>77</v>
      </c>
      <c r="AA1749">
        <v>15348</v>
      </c>
      <c r="AB1749">
        <v>75</v>
      </c>
      <c r="AC1749">
        <v>82.76</v>
      </c>
    </row>
    <row r="1750" spans="1:29" x14ac:dyDescent="0.3">
      <c r="A1750">
        <v>2001</v>
      </c>
      <c r="B1750">
        <v>7</v>
      </c>
      <c r="C1750" s="1">
        <v>37087</v>
      </c>
      <c r="D1750">
        <v>14400</v>
      </c>
      <c r="E1750">
        <v>535</v>
      </c>
      <c r="F1750">
        <v>14</v>
      </c>
      <c r="G1750">
        <v>37</v>
      </c>
      <c r="H1750">
        <v>251</v>
      </c>
      <c r="I1750">
        <v>1480</v>
      </c>
      <c r="J1750">
        <v>1782</v>
      </c>
      <c r="K1750">
        <v>16717</v>
      </c>
      <c r="L1750">
        <v>244</v>
      </c>
      <c r="M1750">
        <v>3594</v>
      </c>
      <c r="N1750">
        <v>4202</v>
      </c>
      <c r="O1750">
        <v>107</v>
      </c>
      <c r="P1750">
        <v>8147</v>
      </c>
      <c r="Q1750">
        <v>4329</v>
      </c>
      <c r="R1750">
        <v>0</v>
      </c>
      <c r="S1750">
        <v>0</v>
      </c>
      <c r="T1750">
        <v>4329</v>
      </c>
      <c r="U1750">
        <v>6309</v>
      </c>
      <c r="V1750">
        <v>-2870</v>
      </c>
      <c r="W1750">
        <v>7414</v>
      </c>
      <c r="X1750">
        <v>4240</v>
      </c>
      <c r="Y1750">
        <v>0.46</v>
      </c>
      <c r="Z1750">
        <v>75</v>
      </c>
      <c r="AA1750">
        <v>15237</v>
      </c>
      <c r="AB1750">
        <v>72</v>
      </c>
      <c r="AC1750">
        <v>82.97</v>
      </c>
    </row>
    <row r="1751" spans="1:29" x14ac:dyDescent="0.3">
      <c r="A1751">
        <v>2001</v>
      </c>
      <c r="B1751">
        <v>7</v>
      </c>
      <c r="C1751" s="1">
        <v>37088</v>
      </c>
      <c r="D1751">
        <v>14600</v>
      </c>
      <c r="E1751">
        <v>519</v>
      </c>
      <c r="F1751">
        <v>14</v>
      </c>
      <c r="G1751">
        <v>38</v>
      </c>
      <c r="H1751">
        <v>227</v>
      </c>
      <c r="I1751">
        <v>1600</v>
      </c>
      <c r="J1751">
        <v>1879</v>
      </c>
      <c r="K1751">
        <v>16998</v>
      </c>
      <c r="L1751">
        <v>241</v>
      </c>
      <c r="M1751">
        <v>3600</v>
      </c>
      <c r="N1751">
        <v>4209</v>
      </c>
      <c r="O1751">
        <v>106</v>
      </c>
      <c r="P1751">
        <v>8156</v>
      </c>
      <c r="Q1751">
        <v>4309</v>
      </c>
      <c r="R1751">
        <v>0</v>
      </c>
      <c r="S1751">
        <v>0</v>
      </c>
      <c r="T1751">
        <v>4309</v>
      </c>
      <c r="U1751">
        <v>6368</v>
      </c>
      <c r="V1751">
        <v>-2710</v>
      </c>
      <c r="W1751">
        <v>7545</v>
      </c>
      <c r="X1751">
        <v>4533</v>
      </c>
      <c r="Y1751">
        <v>0.45</v>
      </c>
      <c r="Z1751">
        <v>73</v>
      </c>
      <c r="AA1751">
        <v>15398</v>
      </c>
      <c r="AB1751">
        <v>71</v>
      </c>
      <c r="AC1751">
        <v>83.13</v>
      </c>
    </row>
    <row r="1752" spans="1:29" x14ac:dyDescent="0.3">
      <c r="A1752">
        <v>2001</v>
      </c>
      <c r="B1752">
        <v>7</v>
      </c>
      <c r="C1752" s="1">
        <v>37089</v>
      </c>
      <c r="D1752">
        <v>14900</v>
      </c>
      <c r="E1752">
        <v>518</v>
      </c>
      <c r="F1752">
        <v>14</v>
      </c>
      <c r="G1752">
        <v>42</v>
      </c>
      <c r="H1752">
        <v>219</v>
      </c>
      <c r="I1752">
        <v>1550</v>
      </c>
      <c r="J1752">
        <v>1825</v>
      </c>
      <c r="K1752">
        <v>17243</v>
      </c>
      <c r="L1752">
        <v>240</v>
      </c>
      <c r="M1752">
        <v>3593</v>
      </c>
      <c r="N1752">
        <v>4222</v>
      </c>
      <c r="O1752">
        <v>108</v>
      </c>
      <c r="P1752">
        <v>8163</v>
      </c>
      <c r="Q1752">
        <v>4331</v>
      </c>
      <c r="R1752">
        <v>0</v>
      </c>
      <c r="S1752">
        <v>0</v>
      </c>
      <c r="T1752">
        <v>4331</v>
      </c>
      <c r="U1752">
        <v>6456</v>
      </c>
      <c r="V1752">
        <v>-2698</v>
      </c>
      <c r="W1752">
        <v>7750</v>
      </c>
      <c r="X1752">
        <v>4749</v>
      </c>
      <c r="Y1752">
        <v>0.45</v>
      </c>
      <c r="Z1752">
        <v>72</v>
      </c>
      <c r="AA1752">
        <v>15693</v>
      </c>
      <c r="AB1752">
        <v>70</v>
      </c>
      <c r="AC1752">
        <v>83.25</v>
      </c>
    </row>
    <row r="1753" spans="1:29" x14ac:dyDescent="0.3">
      <c r="A1753">
        <v>2001</v>
      </c>
      <c r="B1753">
        <v>7</v>
      </c>
      <c r="C1753" s="1">
        <v>37090</v>
      </c>
      <c r="D1753">
        <v>14800</v>
      </c>
      <c r="E1753">
        <v>533</v>
      </c>
      <c r="F1753">
        <v>14</v>
      </c>
      <c r="G1753">
        <v>48</v>
      </c>
      <c r="H1753">
        <v>211</v>
      </c>
      <c r="I1753">
        <v>1460</v>
      </c>
      <c r="J1753">
        <v>1733</v>
      </c>
      <c r="K1753">
        <v>17066</v>
      </c>
      <c r="L1753">
        <v>242</v>
      </c>
      <c r="M1753">
        <v>3990</v>
      </c>
      <c r="N1753">
        <v>4217</v>
      </c>
      <c r="O1753">
        <v>102</v>
      </c>
      <c r="P1753">
        <v>8551</v>
      </c>
      <c r="Q1753">
        <v>4334</v>
      </c>
      <c r="R1753">
        <v>0</v>
      </c>
      <c r="S1753">
        <v>0</v>
      </c>
      <c r="T1753">
        <v>4334</v>
      </c>
      <c r="U1753">
        <v>6426</v>
      </c>
      <c r="V1753">
        <v>-3209</v>
      </c>
      <c r="W1753">
        <v>7693</v>
      </c>
      <c r="X1753">
        <v>4180</v>
      </c>
      <c r="Y1753">
        <v>0.48</v>
      </c>
      <c r="Z1753">
        <v>76</v>
      </c>
      <c r="AA1753">
        <v>15606</v>
      </c>
      <c r="AB1753">
        <v>73</v>
      </c>
      <c r="AC1753">
        <v>83.45</v>
      </c>
    </row>
    <row r="1754" spans="1:29" x14ac:dyDescent="0.3">
      <c r="A1754">
        <v>2001</v>
      </c>
      <c r="B1754">
        <v>7</v>
      </c>
      <c r="C1754" s="1">
        <v>37091</v>
      </c>
      <c r="D1754">
        <v>14300</v>
      </c>
      <c r="E1754">
        <v>514</v>
      </c>
      <c r="F1754">
        <v>13</v>
      </c>
      <c r="G1754">
        <v>52</v>
      </c>
      <c r="H1754">
        <v>220</v>
      </c>
      <c r="I1754">
        <v>1360</v>
      </c>
      <c r="J1754">
        <v>1645</v>
      </c>
      <c r="K1754">
        <v>16459</v>
      </c>
      <c r="L1754">
        <v>238</v>
      </c>
      <c r="M1754">
        <v>4000</v>
      </c>
      <c r="N1754">
        <v>4223</v>
      </c>
      <c r="O1754">
        <v>108</v>
      </c>
      <c r="P1754">
        <v>8569</v>
      </c>
      <c r="Q1754">
        <v>4320</v>
      </c>
      <c r="R1754">
        <v>0</v>
      </c>
      <c r="S1754">
        <v>0</v>
      </c>
      <c r="T1754">
        <v>4320</v>
      </c>
      <c r="U1754">
        <v>6280</v>
      </c>
      <c r="V1754">
        <v>-3452</v>
      </c>
      <c r="W1754">
        <v>7325</v>
      </c>
      <c r="X1754">
        <v>3570</v>
      </c>
      <c r="Y1754">
        <v>0.49</v>
      </c>
      <c r="Z1754">
        <v>78</v>
      </c>
      <c r="AA1754">
        <v>15099</v>
      </c>
      <c r="AB1754">
        <v>76</v>
      </c>
      <c r="AC1754">
        <v>83.74</v>
      </c>
    </row>
    <row r="1755" spans="1:29" x14ac:dyDescent="0.3">
      <c r="A1755">
        <v>2001</v>
      </c>
      <c r="B1755">
        <v>7</v>
      </c>
      <c r="C1755" s="1">
        <v>37092</v>
      </c>
      <c r="D1755">
        <v>14700</v>
      </c>
      <c r="E1755">
        <v>506</v>
      </c>
      <c r="F1755">
        <v>13</v>
      </c>
      <c r="G1755">
        <v>46</v>
      </c>
      <c r="H1755">
        <v>231</v>
      </c>
      <c r="I1755">
        <v>1370</v>
      </c>
      <c r="J1755">
        <v>1660</v>
      </c>
      <c r="K1755">
        <v>16866</v>
      </c>
      <c r="L1755">
        <v>238</v>
      </c>
      <c r="M1755">
        <v>4000</v>
      </c>
      <c r="N1755">
        <v>4211</v>
      </c>
      <c r="O1755">
        <v>108</v>
      </c>
      <c r="P1755">
        <v>8557</v>
      </c>
      <c r="Q1755">
        <v>4271</v>
      </c>
      <c r="R1755">
        <v>0</v>
      </c>
      <c r="S1755">
        <v>0</v>
      </c>
      <c r="T1755">
        <v>4271</v>
      </c>
      <c r="U1755">
        <v>6397</v>
      </c>
      <c r="V1755">
        <v>-3276</v>
      </c>
      <c r="W1755">
        <v>7613</v>
      </c>
      <c r="X1755">
        <v>4038</v>
      </c>
      <c r="Y1755">
        <v>0.48</v>
      </c>
      <c r="Z1755">
        <v>76</v>
      </c>
      <c r="AA1755">
        <v>15496</v>
      </c>
      <c r="AB1755">
        <v>74</v>
      </c>
      <c r="AC1755">
        <v>83.93</v>
      </c>
    </row>
    <row r="1756" spans="1:29" x14ac:dyDescent="0.3">
      <c r="A1756">
        <v>2001</v>
      </c>
      <c r="B1756">
        <v>7</v>
      </c>
      <c r="C1756" s="1">
        <v>37093</v>
      </c>
      <c r="D1756">
        <v>15000</v>
      </c>
      <c r="E1756">
        <v>496</v>
      </c>
      <c r="F1756">
        <v>12</v>
      </c>
      <c r="G1756">
        <v>53</v>
      </c>
      <c r="H1756">
        <v>218</v>
      </c>
      <c r="I1756">
        <v>1350</v>
      </c>
      <c r="J1756">
        <v>1633</v>
      </c>
      <c r="K1756">
        <v>17129</v>
      </c>
      <c r="L1756">
        <v>234</v>
      </c>
      <c r="M1756">
        <v>4499</v>
      </c>
      <c r="N1756">
        <v>3694</v>
      </c>
      <c r="O1756">
        <v>103</v>
      </c>
      <c r="P1756">
        <v>8530</v>
      </c>
      <c r="Q1756">
        <v>4274</v>
      </c>
      <c r="R1756">
        <v>0</v>
      </c>
      <c r="S1756">
        <v>0</v>
      </c>
      <c r="T1756">
        <v>4274</v>
      </c>
      <c r="U1756">
        <v>6485</v>
      </c>
      <c r="V1756">
        <v>-3191</v>
      </c>
      <c r="W1756">
        <v>7814</v>
      </c>
      <c r="X1756">
        <v>4324</v>
      </c>
      <c r="Y1756">
        <v>0.47</v>
      </c>
      <c r="Z1756">
        <v>75</v>
      </c>
      <c r="AA1756">
        <v>15779</v>
      </c>
      <c r="AB1756">
        <v>73</v>
      </c>
      <c r="AC1756">
        <v>84.06</v>
      </c>
    </row>
    <row r="1757" spans="1:29" x14ac:dyDescent="0.3">
      <c r="A1757">
        <v>2001</v>
      </c>
      <c r="B1757">
        <v>7</v>
      </c>
      <c r="C1757" s="1">
        <v>37094</v>
      </c>
      <c r="D1757">
        <v>15200</v>
      </c>
      <c r="E1757">
        <v>484</v>
      </c>
      <c r="F1757">
        <v>12</v>
      </c>
      <c r="G1757">
        <v>53</v>
      </c>
      <c r="H1757">
        <v>214</v>
      </c>
      <c r="I1757">
        <v>1410</v>
      </c>
      <c r="J1757">
        <v>1689</v>
      </c>
      <c r="K1757">
        <v>17373</v>
      </c>
      <c r="L1757">
        <v>233</v>
      </c>
      <c r="M1757">
        <v>4529</v>
      </c>
      <c r="N1757">
        <v>3380</v>
      </c>
      <c r="O1757">
        <v>104</v>
      </c>
      <c r="P1757">
        <v>8246</v>
      </c>
      <c r="Q1757">
        <v>4305</v>
      </c>
      <c r="R1757">
        <v>0</v>
      </c>
      <c r="S1757">
        <v>0</v>
      </c>
      <c r="T1757">
        <v>4305</v>
      </c>
      <c r="U1757">
        <v>6544</v>
      </c>
      <c r="V1757">
        <v>-2811</v>
      </c>
      <c r="W1757">
        <v>7935</v>
      </c>
      <c r="X1757">
        <v>4823</v>
      </c>
      <c r="Y1757">
        <v>0.45</v>
      </c>
      <c r="Z1757">
        <v>72</v>
      </c>
      <c r="AA1757">
        <v>15963</v>
      </c>
      <c r="AB1757">
        <v>70</v>
      </c>
      <c r="AC1757">
        <v>84.12</v>
      </c>
    </row>
    <row r="1758" spans="1:29" x14ac:dyDescent="0.3">
      <c r="A1758">
        <v>2001</v>
      </c>
      <c r="B1758">
        <v>7</v>
      </c>
      <c r="C1758" s="1">
        <v>37095</v>
      </c>
      <c r="D1758">
        <v>15300</v>
      </c>
      <c r="E1758">
        <v>501</v>
      </c>
      <c r="F1758">
        <v>12</v>
      </c>
      <c r="G1758">
        <v>45</v>
      </c>
      <c r="H1758">
        <v>219</v>
      </c>
      <c r="I1758">
        <v>1470</v>
      </c>
      <c r="J1758">
        <v>1746</v>
      </c>
      <c r="K1758">
        <v>17547</v>
      </c>
      <c r="L1758">
        <v>233</v>
      </c>
      <c r="M1758">
        <v>4463</v>
      </c>
      <c r="N1758">
        <v>3439</v>
      </c>
      <c r="O1758">
        <v>108</v>
      </c>
      <c r="P1758">
        <v>8243</v>
      </c>
      <c r="Q1758">
        <v>4317</v>
      </c>
      <c r="R1758">
        <v>0</v>
      </c>
      <c r="S1758">
        <v>0</v>
      </c>
      <c r="T1758">
        <v>4317</v>
      </c>
      <c r="U1758">
        <v>6573</v>
      </c>
      <c r="V1758">
        <v>-2730</v>
      </c>
      <c r="W1758">
        <v>8019</v>
      </c>
      <c r="X1758">
        <v>4987</v>
      </c>
      <c r="Y1758">
        <v>0.45</v>
      </c>
      <c r="Z1758">
        <v>72</v>
      </c>
      <c r="AA1758">
        <v>16077</v>
      </c>
      <c r="AB1758">
        <v>69</v>
      </c>
      <c r="AC1758">
        <v>84.16</v>
      </c>
    </row>
    <row r="1759" spans="1:29" x14ac:dyDescent="0.3">
      <c r="A1759">
        <v>2001</v>
      </c>
      <c r="B1759">
        <v>7</v>
      </c>
      <c r="C1759" s="1">
        <v>37096</v>
      </c>
      <c r="D1759">
        <v>15200</v>
      </c>
      <c r="E1759">
        <v>570</v>
      </c>
      <c r="F1759">
        <v>12</v>
      </c>
      <c r="G1759">
        <v>39</v>
      </c>
      <c r="H1759">
        <v>220</v>
      </c>
      <c r="I1759">
        <v>1370</v>
      </c>
      <c r="J1759">
        <v>1641</v>
      </c>
      <c r="K1759">
        <v>17411</v>
      </c>
      <c r="L1759">
        <v>240</v>
      </c>
      <c r="M1759">
        <v>3994</v>
      </c>
      <c r="N1759">
        <v>4010</v>
      </c>
      <c r="O1759">
        <v>90</v>
      </c>
      <c r="P1759">
        <v>8334</v>
      </c>
      <c r="Q1759">
        <v>4276</v>
      </c>
      <c r="R1759">
        <v>0</v>
      </c>
      <c r="S1759">
        <v>0</v>
      </c>
      <c r="T1759">
        <v>4276</v>
      </c>
      <c r="U1759">
        <v>6544</v>
      </c>
      <c r="V1759">
        <v>-2929</v>
      </c>
      <c r="W1759">
        <v>8029</v>
      </c>
      <c r="X1759">
        <v>4801</v>
      </c>
      <c r="Y1759">
        <v>0.46</v>
      </c>
      <c r="Z1759">
        <v>72</v>
      </c>
      <c r="AA1759">
        <v>16041</v>
      </c>
      <c r="AB1759">
        <v>70</v>
      </c>
      <c r="AC1759">
        <v>84.22</v>
      </c>
    </row>
    <row r="1760" spans="1:29" x14ac:dyDescent="0.3">
      <c r="A1760">
        <v>2001</v>
      </c>
      <c r="B1760">
        <v>7</v>
      </c>
      <c r="C1760" s="1">
        <v>37097</v>
      </c>
      <c r="D1760">
        <v>15300</v>
      </c>
      <c r="E1760">
        <v>564</v>
      </c>
      <c r="F1760">
        <v>11</v>
      </c>
      <c r="G1760">
        <v>50</v>
      </c>
      <c r="H1760">
        <v>214</v>
      </c>
      <c r="I1760">
        <v>1300</v>
      </c>
      <c r="J1760">
        <v>1575</v>
      </c>
      <c r="K1760">
        <v>17439</v>
      </c>
      <c r="L1760">
        <v>247</v>
      </c>
      <c r="M1760">
        <v>4491</v>
      </c>
      <c r="N1760">
        <v>4296</v>
      </c>
      <c r="O1760">
        <v>81</v>
      </c>
      <c r="P1760">
        <v>9115</v>
      </c>
      <c r="Q1760">
        <v>4239</v>
      </c>
      <c r="R1760">
        <v>0</v>
      </c>
      <c r="S1760">
        <v>0</v>
      </c>
      <c r="T1760">
        <v>4239</v>
      </c>
      <c r="U1760">
        <v>6573</v>
      </c>
      <c r="V1760">
        <v>-3723</v>
      </c>
      <c r="W1760">
        <v>8104</v>
      </c>
      <c r="X1760">
        <v>4085</v>
      </c>
      <c r="Y1760">
        <v>0.5</v>
      </c>
      <c r="Z1760">
        <v>77</v>
      </c>
      <c r="AA1760">
        <v>16139</v>
      </c>
      <c r="AB1760">
        <v>75</v>
      </c>
      <c r="AC1760">
        <v>84.37</v>
      </c>
    </row>
    <row r="1761" spans="1:29" x14ac:dyDescent="0.3">
      <c r="A1761">
        <v>2001</v>
      </c>
      <c r="B1761">
        <v>7</v>
      </c>
      <c r="C1761" s="1">
        <v>37098</v>
      </c>
      <c r="D1761">
        <v>15700</v>
      </c>
      <c r="E1761">
        <v>538</v>
      </c>
      <c r="F1761">
        <v>11</v>
      </c>
      <c r="G1761">
        <v>48</v>
      </c>
      <c r="H1761">
        <v>208</v>
      </c>
      <c r="I1761">
        <v>1350</v>
      </c>
      <c r="J1761">
        <v>1617</v>
      </c>
      <c r="K1761">
        <v>17855</v>
      </c>
      <c r="L1761">
        <v>245</v>
      </c>
      <c r="M1761">
        <v>4175</v>
      </c>
      <c r="N1761">
        <v>4274</v>
      </c>
      <c r="O1761">
        <v>92</v>
      </c>
      <c r="P1761">
        <v>8786</v>
      </c>
      <c r="Q1761">
        <v>4246</v>
      </c>
      <c r="R1761">
        <v>0</v>
      </c>
      <c r="S1761">
        <v>0</v>
      </c>
      <c r="T1761">
        <v>4246</v>
      </c>
      <c r="U1761">
        <v>6690</v>
      </c>
      <c r="V1761">
        <v>-3238</v>
      </c>
      <c r="W1761">
        <v>8359</v>
      </c>
      <c r="X1761">
        <v>4824</v>
      </c>
      <c r="Y1761">
        <v>0.47</v>
      </c>
      <c r="Z1761">
        <v>73</v>
      </c>
      <c r="AA1761">
        <v>16505</v>
      </c>
      <c r="AB1761">
        <v>71</v>
      </c>
      <c r="AC1761">
        <v>84.42</v>
      </c>
    </row>
    <row r="1762" spans="1:29" x14ac:dyDescent="0.3">
      <c r="A1762">
        <v>2001</v>
      </c>
      <c r="B1762">
        <v>7</v>
      </c>
      <c r="C1762" s="1">
        <v>37099</v>
      </c>
      <c r="D1762">
        <v>15800</v>
      </c>
      <c r="E1762">
        <v>538</v>
      </c>
      <c r="F1762">
        <v>10</v>
      </c>
      <c r="G1762">
        <v>46</v>
      </c>
      <c r="H1762">
        <v>232</v>
      </c>
      <c r="I1762">
        <v>1330</v>
      </c>
      <c r="J1762">
        <v>1618</v>
      </c>
      <c r="K1762">
        <v>17956</v>
      </c>
      <c r="L1762">
        <v>245</v>
      </c>
      <c r="M1762">
        <v>4480</v>
      </c>
      <c r="N1762">
        <v>4247</v>
      </c>
      <c r="O1762">
        <v>86</v>
      </c>
      <c r="P1762">
        <v>9058</v>
      </c>
      <c r="Q1762">
        <v>4234</v>
      </c>
      <c r="R1762">
        <v>0</v>
      </c>
      <c r="S1762">
        <v>0</v>
      </c>
      <c r="T1762">
        <v>4234</v>
      </c>
      <c r="U1762">
        <v>6719</v>
      </c>
      <c r="V1762">
        <v>-3473</v>
      </c>
      <c r="W1762">
        <v>8433</v>
      </c>
      <c r="X1762">
        <v>4663</v>
      </c>
      <c r="Y1762">
        <v>0.48</v>
      </c>
      <c r="Z1762">
        <v>74</v>
      </c>
      <c r="AA1762">
        <v>16626</v>
      </c>
      <c r="AB1762">
        <v>72</v>
      </c>
      <c r="AC1762">
        <v>84.48</v>
      </c>
    </row>
    <row r="1763" spans="1:29" x14ac:dyDescent="0.3">
      <c r="A1763">
        <v>2001</v>
      </c>
      <c r="B1763">
        <v>7</v>
      </c>
      <c r="C1763" s="1">
        <v>37100</v>
      </c>
      <c r="D1763">
        <v>16000</v>
      </c>
      <c r="E1763">
        <v>543</v>
      </c>
      <c r="F1763">
        <v>9</v>
      </c>
      <c r="G1763">
        <v>45</v>
      </c>
      <c r="H1763">
        <v>209</v>
      </c>
      <c r="I1763">
        <v>1300</v>
      </c>
      <c r="J1763">
        <v>1563</v>
      </c>
      <c r="K1763">
        <v>18106</v>
      </c>
      <c r="L1763">
        <v>245</v>
      </c>
      <c r="M1763">
        <v>4480</v>
      </c>
      <c r="N1763">
        <v>4252</v>
      </c>
      <c r="O1763">
        <v>89</v>
      </c>
      <c r="P1763">
        <v>9066</v>
      </c>
      <c r="Q1763">
        <v>4174</v>
      </c>
      <c r="R1763">
        <v>0</v>
      </c>
      <c r="S1763">
        <v>0</v>
      </c>
      <c r="T1763">
        <v>4174</v>
      </c>
      <c r="U1763">
        <v>6778</v>
      </c>
      <c r="V1763">
        <v>-3438</v>
      </c>
      <c r="W1763">
        <v>8596</v>
      </c>
      <c r="X1763">
        <v>4866</v>
      </c>
      <c r="Y1763">
        <v>0.48</v>
      </c>
      <c r="Z1763">
        <v>73</v>
      </c>
      <c r="AA1763">
        <v>16806</v>
      </c>
      <c r="AB1763">
        <v>71</v>
      </c>
      <c r="AC1763">
        <v>84.51</v>
      </c>
    </row>
    <row r="1764" spans="1:29" x14ac:dyDescent="0.3">
      <c r="A1764">
        <v>2001</v>
      </c>
      <c r="B1764">
        <v>7</v>
      </c>
      <c r="C1764" s="1">
        <v>37101</v>
      </c>
      <c r="D1764">
        <v>15900</v>
      </c>
      <c r="E1764">
        <v>515</v>
      </c>
      <c r="F1764">
        <v>9</v>
      </c>
      <c r="G1764">
        <v>45</v>
      </c>
      <c r="H1764">
        <v>208</v>
      </c>
      <c r="I1764">
        <v>1360</v>
      </c>
      <c r="J1764">
        <v>1622</v>
      </c>
      <c r="K1764">
        <v>18037</v>
      </c>
      <c r="L1764">
        <v>241</v>
      </c>
      <c r="M1764">
        <v>4479</v>
      </c>
      <c r="N1764">
        <v>4253</v>
      </c>
      <c r="O1764">
        <v>87</v>
      </c>
      <c r="P1764">
        <v>9060</v>
      </c>
      <c r="Q1764">
        <v>4174</v>
      </c>
      <c r="R1764">
        <v>0</v>
      </c>
      <c r="S1764">
        <v>0</v>
      </c>
      <c r="T1764">
        <v>4174</v>
      </c>
      <c r="U1764">
        <v>6749</v>
      </c>
      <c r="V1764">
        <v>-3403</v>
      </c>
      <c r="W1764">
        <v>8497</v>
      </c>
      <c r="X1764">
        <v>4803</v>
      </c>
      <c r="Y1764">
        <v>0.48</v>
      </c>
      <c r="Z1764">
        <v>73</v>
      </c>
      <c r="AA1764">
        <v>16677</v>
      </c>
      <c r="AB1764">
        <v>71</v>
      </c>
      <c r="AC1764">
        <v>84.55</v>
      </c>
    </row>
    <row r="1765" spans="1:29" x14ac:dyDescent="0.3">
      <c r="A1765">
        <v>2001</v>
      </c>
      <c r="B1765">
        <v>7</v>
      </c>
      <c r="C1765" s="1">
        <v>37102</v>
      </c>
      <c r="D1765">
        <v>16200</v>
      </c>
      <c r="E1765">
        <v>523</v>
      </c>
      <c r="F1765">
        <v>9</v>
      </c>
      <c r="G1765">
        <v>46</v>
      </c>
      <c r="H1765">
        <v>218</v>
      </c>
      <c r="I1765">
        <v>1440</v>
      </c>
      <c r="J1765">
        <v>1713</v>
      </c>
      <c r="K1765">
        <v>18436</v>
      </c>
      <c r="L1765">
        <v>218</v>
      </c>
      <c r="M1765">
        <v>4992</v>
      </c>
      <c r="N1765">
        <v>4257</v>
      </c>
      <c r="O1765">
        <v>92</v>
      </c>
      <c r="P1765">
        <v>9559</v>
      </c>
      <c r="Q1765">
        <v>4189</v>
      </c>
      <c r="R1765">
        <v>0</v>
      </c>
      <c r="S1765">
        <v>0</v>
      </c>
      <c r="T1765">
        <v>4189</v>
      </c>
      <c r="U1765">
        <v>6837</v>
      </c>
      <c r="V1765">
        <v>-3733</v>
      </c>
      <c r="W1765">
        <v>8713</v>
      </c>
      <c r="X1765">
        <v>4688</v>
      </c>
      <c r="Y1765">
        <v>0.5</v>
      </c>
      <c r="Z1765">
        <v>75</v>
      </c>
      <c r="AA1765">
        <v>16996</v>
      </c>
      <c r="AB1765">
        <v>72</v>
      </c>
      <c r="AC1765">
        <v>84.6</v>
      </c>
    </row>
    <row r="1766" spans="1:29" x14ac:dyDescent="0.3">
      <c r="A1766">
        <v>2001</v>
      </c>
      <c r="B1766">
        <v>7</v>
      </c>
      <c r="C1766" s="1">
        <v>37103</v>
      </c>
      <c r="D1766">
        <v>16000</v>
      </c>
      <c r="E1766">
        <v>545</v>
      </c>
      <c r="F1766">
        <v>8</v>
      </c>
      <c r="G1766">
        <v>45</v>
      </c>
      <c r="H1766">
        <v>210</v>
      </c>
      <c r="I1766">
        <v>1360</v>
      </c>
      <c r="J1766">
        <v>1623</v>
      </c>
      <c r="K1766">
        <v>18168</v>
      </c>
      <c r="L1766">
        <v>175</v>
      </c>
      <c r="M1766">
        <v>5467</v>
      </c>
      <c r="N1766">
        <v>4227</v>
      </c>
      <c r="O1766">
        <v>86</v>
      </c>
      <c r="P1766">
        <v>9955</v>
      </c>
      <c r="Q1766">
        <v>4146</v>
      </c>
      <c r="R1766">
        <v>0</v>
      </c>
      <c r="S1766">
        <v>0</v>
      </c>
      <c r="T1766">
        <v>4146</v>
      </c>
      <c r="U1766">
        <v>6778</v>
      </c>
      <c r="V1766">
        <v>-4249</v>
      </c>
      <c r="W1766">
        <v>8606</v>
      </c>
      <c r="X1766">
        <v>4067</v>
      </c>
      <c r="Y1766">
        <v>0.53</v>
      </c>
      <c r="Z1766">
        <v>78</v>
      </c>
      <c r="AA1766">
        <v>16808</v>
      </c>
      <c r="AB1766">
        <v>76</v>
      </c>
      <c r="AC1766">
        <v>84.74</v>
      </c>
    </row>
    <row r="1767" spans="1:29" x14ac:dyDescent="0.3">
      <c r="A1767">
        <v>2001</v>
      </c>
      <c r="B1767">
        <v>8</v>
      </c>
      <c r="C1767" s="1">
        <v>37104</v>
      </c>
      <c r="D1767">
        <v>14800</v>
      </c>
      <c r="E1767">
        <v>550</v>
      </c>
      <c r="F1767">
        <v>8</v>
      </c>
      <c r="G1767">
        <v>44</v>
      </c>
      <c r="H1767">
        <v>204</v>
      </c>
      <c r="I1767">
        <v>1340</v>
      </c>
      <c r="J1767">
        <v>1596</v>
      </c>
      <c r="K1767">
        <v>16946</v>
      </c>
      <c r="L1767">
        <v>155</v>
      </c>
      <c r="M1767">
        <v>5323</v>
      </c>
      <c r="N1767">
        <v>4271</v>
      </c>
      <c r="O1767">
        <v>96</v>
      </c>
      <c r="P1767">
        <v>9845</v>
      </c>
      <c r="Q1767">
        <v>4126</v>
      </c>
      <c r="R1767">
        <v>0</v>
      </c>
      <c r="S1767">
        <v>0</v>
      </c>
      <c r="T1767">
        <v>4126</v>
      </c>
      <c r="U1767">
        <v>6426</v>
      </c>
      <c r="V1767">
        <v>-4505</v>
      </c>
      <c r="W1767">
        <v>7768</v>
      </c>
      <c r="X1767">
        <v>2975</v>
      </c>
      <c r="Y1767">
        <v>0.56000000000000005</v>
      </c>
      <c r="Z1767">
        <v>82</v>
      </c>
      <c r="AA1767">
        <v>15606</v>
      </c>
      <c r="AB1767">
        <v>81</v>
      </c>
      <c r="AC1767">
        <v>85.07</v>
      </c>
    </row>
    <row r="1768" spans="1:29" x14ac:dyDescent="0.3">
      <c r="A1768">
        <v>2001</v>
      </c>
      <c r="B1768">
        <v>8</v>
      </c>
      <c r="C1768" s="1">
        <v>37105</v>
      </c>
      <c r="D1768">
        <v>14900</v>
      </c>
      <c r="E1768">
        <v>535</v>
      </c>
      <c r="F1768">
        <v>7</v>
      </c>
      <c r="G1768">
        <v>43</v>
      </c>
      <c r="H1768">
        <v>231</v>
      </c>
      <c r="I1768">
        <v>1220</v>
      </c>
      <c r="J1768">
        <v>1501</v>
      </c>
      <c r="K1768">
        <v>16936</v>
      </c>
      <c r="L1768">
        <v>144</v>
      </c>
      <c r="M1768">
        <v>4460</v>
      </c>
      <c r="N1768">
        <v>4281</v>
      </c>
      <c r="O1768">
        <v>98</v>
      </c>
      <c r="P1768">
        <v>8983</v>
      </c>
      <c r="Q1768">
        <v>4132</v>
      </c>
      <c r="R1768">
        <v>0</v>
      </c>
      <c r="S1768">
        <v>0</v>
      </c>
      <c r="T1768">
        <v>4132</v>
      </c>
      <c r="U1768">
        <v>6456</v>
      </c>
      <c r="V1768">
        <v>-3712</v>
      </c>
      <c r="W1768">
        <v>7822</v>
      </c>
      <c r="X1768">
        <v>3821</v>
      </c>
      <c r="Y1768">
        <v>0.51</v>
      </c>
      <c r="Z1768">
        <v>77</v>
      </c>
      <c r="AA1768">
        <v>15716</v>
      </c>
      <c r="AB1768">
        <v>76</v>
      </c>
      <c r="AC1768">
        <v>85.23</v>
      </c>
    </row>
    <row r="1769" spans="1:29" x14ac:dyDescent="0.3">
      <c r="A1769">
        <v>2001</v>
      </c>
      <c r="B1769">
        <v>8</v>
      </c>
      <c r="C1769" s="1">
        <v>37106</v>
      </c>
      <c r="D1769">
        <v>14500</v>
      </c>
      <c r="E1769">
        <v>509</v>
      </c>
      <c r="F1769">
        <v>8</v>
      </c>
      <c r="G1769">
        <v>41</v>
      </c>
      <c r="H1769">
        <v>221</v>
      </c>
      <c r="I1769">
        <v>1240</v>
      </c>
      <c r="J1769">
        <v>1510</v>
      </c>
      <c r="K1769">
        <v>16519</v>
      </c>
      <c r="L1769">
        <v>119</v>
      </c>
      <c r="M1769">
        <v>4571</v>
      </c>
      <c r="N1769">
        <v>4249</v>
      </c>
      <c r="O1769">
        <v>84</v>
      </c>
      <c r="P1769">
        <v>9023</v>
      </c>
      <c r="Q1769">
        <v>4081</v>
      </c>
      <c r="R1769">
        <v>0</v>
      </c>
      <c r="S1769">
        <v>0</v>
      </c>
      <c r="T1769">
        <v>4081</v>
      </c>
      <c r="U1769">
        <v>6339</v>
      </c>
      <c r="V1769">
        <v>-3827</v>
      </c>
      <c r="W1769">
        <v>7528</v>
      </c>
      <c r="X1769">
        <v>3415</v>
      </c>
      <c r="Y1769">
        <v>0.53</v>
      </c>
      <c r="Z1769">
        <v>79</v>
      </c>
      <c r="AA1769">
        <v>15279</v>
      </c>
      <c r="AB1769">
        <v>78</v>
      </c>
      <c r="AC1769">
        <v>85.45</v>
      </c>
    </row>
    <row r="1770" spans="1:29" x14ac:dyDescent="0.3">
      <c r="A1770">
        <v>2001</v>
      </c>
      <c r="B1770">
        <v>8</v>
      </c>
      <c r="C1770" s="1">
        <v>37107</v>
      </c>
      <c r="D1770">
        <v>14200</v>
      </c>
      <c r="E1770">
        <v>524</v>
      </c>
      <c r="F1770">
        <v>8</v>
      </c>
      <c r="G1770">
        <v>39</v>
      </c>
      <c r="H1770">
        <v>249</v>
      </c>
      <c r="I1770">
        <v>1260</v>
      </c>
      <c r="J1770">
        <v>1556</v>
      </c>
      <c r="K1770">
        <v>16280</v>
      </c>
      <c r="L1770">
        <v>111</v>
      </c>
      <c r="M1770">
        <v>4790</v>
      </c>
      <c r="N1770">
        <v>4183</v>
      </c>
      <c r="O1770">
        <v>86</v>
      </c>
      <c r="P1770">
        <v>9170</v>
      </c>
      <c r="Q1770">
        <v>4081</v>
      </c>
      <c r="R1770">
        <v>0</v>
      </c>
      <c r="S1770">
        <v>0</v>
      </c>
      <c r="T1770">
        <v>4081</v>
      </c>
      <c r="U1770">
        <v>6251</v>
      </c>
      <c r="V1770">
        <v>-4016</v>
      </c>
      <c r="W1770">
        <v>7331</v>
      </c>
      <c r="X1770">
        <v>3029</v>
      </c>
      <c r="Y1770">
        <v>0.55000000000000004</v>
      </c>
      <c r="Z1770">
        <v>81</v>
      </c>
      <c r="AA1770">
        <v>15020</v>
      </c>
      <c r="AB1770">
        <v>80</v>
      </c>
      <c r="AC1770">
        <v>85.73</v>
      </c>
    </row>
    <row r="1771" spans="1:29" x14ac:dyDescent="0.3">
      <c r="A1771">
        <v>2001</v>
      </c>
      <c r="B1771">
        <v>8</v>
      </c>
      <c r="C1771" s="1">
        <v>37108</v>
      </c>
      <c r="D1771">
        <v>13900</v>
      </c>
      <c r="E1771">
        <v>506</v>
      </c>
      <c r="F1771">
        <v>8</v>
      </c>
      <c r="G1771">
        <v>40</v>
      </c>
      <c r="H1771">
        <v>242</v>
      </c>
      <c r="I1771">
        <v>1310</v>
      </c>
      <c r="J1771">
        <v>1600</v>
      </c>
      <c r="K1771">
        <v>16006</v>
      </c>
      <c r="L1771">
        <v>105</v>
      </c>
      <c r="M1771">
        <v>4789</v>
      </c>
      <c r="N1771">
        <v>4172</v>
      </c>
      <c r="O1771">
        <v>83</v>
      </c>
      <c r="P1771">
        <v>9149</v>
      </c>
      <c r="Q1771">
        <v>4031</v>
      </c>
      <c r="R1771">
        <v>0</v>
      </c>
      <c r="S1771">
        <v>0</v>
      </c>
      <c r="T1771">
        <v>4031</v>
      </c>
      <c r="U1771">
        <v>6163</v>
      </c>
      <c r="V1771">
        <v>-4006</v>
      </c>
      <c r="W1771">
        <v>7115</v>
      </c>
      <c r="X1771">
        <v>2826</v>
      </c>
      <c r="Y1771">
        <v>0.56000000000000005</v>
      </c>
      <c r="Z1771">
        <v>82</v>
      </c>
      <c r="AA1771">
        <v>14696</v>
      </c>
      <c r="AB1771">
        <v>81</v>
      </c>
      <c r="AC1771">
        <v>86.04</v>
      </c>
    </row>
    <row r="1772" spans="1:29" x14ac:dyDescent="0.3">
      <c r="A1772">
        <v>2001</v>
      </c>
      <c r="B1772">
        <v>8</v>
      </c>
      <c r="C1772" s="1">
        <v>37109</v>
      </c>
      <c r="D1772">
        <v>13600</v>
      </c>
      <c r="E1772">
        <v>503</v>
      </c>
      <c r="F1772">
        <v>8</v>
      </c>
      <c r="G1772">
        <v>42</v>
      </c>
      <c r="H1772">
        <v>284</v>
      </c>
      <c r="I1772">
        <v>1390</v>
      </c>
      <c r="J1772">
        <v>1724</v>
      </c>
      <c r="K1772">
        <v>15827</v>
      </c>
      <c r="L1772">
        <v>99</v>
      </c>
      <c r="M1772">
        <v>3952</v>
      </c>
      <c r="N1772">
        <v>4197</v>
      </c>
      <c r="O1772">
        <v>85</v>
      </c>
      <c r="P1772">
        <v>8333</v>
      </c>
      <c r="Q1772">
        <v>4033</v>
      </c>
      <c r="R1772">
        <v>0</v>
      </c>
      <c r="S1772">
        <v>0</v>
      </c>
      <c r="T1772">
        <v>4033</v>
      </c>
      <c r="U1772">
        <v>6075</v>
      </c>
      <c r="V1772">
        <v>-3156</v>
      </c>
      <c r="W1772">
        <v>6899</v>
      </c>
      <c r="X1772">
        <v>3461</v>
      </c>
      <c r="Y1772">
        <v>0.51</v>
      </c>
      <c r="Z1772">
        <v>78</v>
      </c>
      <c r="AA1772">
        <v>14437</v>
      </c>
      <c r="AB1772">
        <v>76</v>
      </c>
      <c r="AC1772">
        <v>86.21</v>
      </c>
    </row>
    <row r="1773" spans="1:29" x14ac:dyDescent="0.3">
      <c r="A1773">
        <v>2001</v>
      </c>
      <c r="B1773">
        <v>8</v>
      </c>
      <c r="C1773" s="1">
        <v>37110</v>
      </c>
      <c r="D1773">
        <v>13300</v>
      </c>
      <c r="E1773">
        <v>510</v>
      </c>
      <c r="F1773">
        <v>8</v>
      </c>
      <c r="G1773">
        <v>47</v>
      </c>
      <c r="H1773">
        <v>304</v>
      </c>
      <c r="I1773">
        <v>1350</v>
      </c>
      <c r="J1773">
        <v>1709</v>
      </c>
      <c r="K1773">
        <v>15519</v>
      </c>
      <c r="L1773">
        <v>100</v>
      </c>
      <c r="M1773">
        <v>3428</v>
      </c>
      <c r="N1773">
        <v>4241</v>
      </c>
      <c r="O1773">
        <v>86</v>
      </c>
      <c r="P1773">
        <v>7855</v>
      </c>
      <c r="Q1773">
        <v>3990</v>
      </c>
      <c r="R1773">
        <v>0</v>
      </c>
      <c r="S1773">
        <v>0</v>
      </c>
      <c r="T1773">
        <v>3990</v>
      </c>
      <c r="U1773">
        <v>5987</v>
      </c>
      <c r="V1773">
        <v>-2753</v>
      </c>
      <c r="W1773">
        <v>6706</v>
      </c>
      <c r="X1773">
        <v>3674</v>
      </c>
      <c r="Y1773">
        <v>0.49</v>
      </c>
      <c r="Z1773">
        <v>76</v>
      </c>
      <c r="AA1773">
        <v>14169</v>
      </c>
      <c r="AB1773">
        <v>74</v>
      </c>
      <c r="AC1773">
        <v>86.32</v>
      </c>
    </row>
    <row r="1774" spans="1:29" x14ac:dyDescent="0.3">
      <c r="A1774">
        <v>2001</v>
      </c>
      <c r="B1774">
        <v>8</v>
      </c>
      <c r="C1774" s="1">
        <v>37111</v>
      </c>
      <c r="D1774">
        <v>13200</v>
      </c>
      <c r="E1774">
        <v>521</v>
      </c>
      <c r="F1774">
        <v>7</v>
      </c>
      <c r="G1774">
        <v>36</v>
      </c>
      <c r="H1774">
        <v>253</v>
      </c>
      <c r="I1774">
        <v>1260</v>
      </c>
      <c r="J1774">
        <v>1556</v>
      </c>
      <c r="K1774">
        <v>15277</v>
      </c>
      <c r="L1774">
        <v>47</v>
      </c>
      <c r="M1774">
        <v>3778</v>
      </c>
      <c r="N1774">
        <v>4225</v>
      </c>
      <c r="O1774">
        <v>89</v>
      </c>
      <c r="P1774">
        <v>8139</v>
      </c>
      <c r="Q1774">
        <v>3968</v>
      </c>
      <c r="R1774">
        <v>0</v>
      </c>
      <c r="S1774">
        <v>0</v>
      </c>
      <c r="T1774">
        <v>3968</v>
      </c>
      <c r="U1774">
        <v>5958</v>
      </c>
      <c r="V1774">
        <v>-3205</v>
      </c>
      <c r="W1774">
        <v>6652</v>
      </c>
      <c r="X1774">
        <v>3170</v>
      </c>
      <c r="Y1774">
        <v>0.52</v>
      </c>
      <c r="Z1774">
        <v>79</v>
      </c>
      <c r="AA1774">
        <v>14017</v>
      </c>
      <c r="AB1774">
        <v>77</v>
      </c>
      <c r="AC1774">
        <v>86.53</v>
      </c>
    </row>
    <row r="1775" spans="1:29" x14ac:dyDescent="0.3">
      <c r="A1775">
        <v>2001</v>
      </c>
      <c r="B1775">
        <v>8</v>
      </c>
      <c r="C1775" s="1">
        <v>37112</v>
      </c>
      <c r="D1775">
        <v>13200</v>
      </c>
      <c r="E1775">
        <v>526</v>
      </c>
      <c r="F1775">
        <v>7</v>
      </c>
      <c r="G1775">
        <v>34</v>
      </c>
      <c r="H1775">
        <v>231</v>
      </c>
      <c r="I1775">
        <v>1180</v>
      </c>
      <c r="J1775">
        <v>1452</v>
      </c>
      <c r="K1775">
        <v>15178</v>
      </c>
      <c r="L1775">
        <v>59</v>
      </c>
      <c r="M1775">
        <v>3496</v>
      </c>
      <c r="N1775">
        <v>4250</v>
      </c>
      <c r="O1775">
        <v>102</v>
      </c>
      <c r="P1775">
        <v>7907</v>
      </c>
      <c r="Q1775">
        <v>3902</v>
      </c>
      <c r="R1775">
        <v>0</v>
      </c>
      <c r="S1775">
        <v>0</v>
      </c>
      <c r="T1775">
        <v>3902</v>
      </c>
      <c r="U1775">
        <v>5958</v>
      </c>
      <c r="V1775">
        <v>-3034</v>
      </c>
      <c r="W1775">
        <v>6676</v>
      </c>
      <c r="X1775">
        <v>3369</v>
      </c>
      <c r="Y1775">
        <v>0.5</v>
      </c>
      <c r="Z1775">
        <v>78</v>
      </c>
      <c r="AA1775">
        <v>13998</v>
      </c>
      <c r="AB1775">
        <v>76</v>
      </c>
      <c r="AC1775">
        <v>86.69</v>
      </c>
    </row>
    <row r="1776" spans="1:29" x14ac:dyDescent="0.3">
      <c r="A1776">
        <v>2001</v>
      </c>
      <c r="B1776">
        <v>8</v>
      </c>
      <c r="C1776" s="1">
        <v>37113</v>
      </c>
      <c r="D1776">
        <v>13600</v>
      </c>
      <c r="E1776">
        <v>558</v>
      </c>
      <c r="F1776">
        <v>7</v>
      </c>
      <c r="G1776">
        <v>42</v>
      </c>
      <c r="H1776">
        <v>224</v>
      </c>
      <c r="I1776">
        <v>1150</v>
      </c>
      <c r="J1776">
        <v>1423</v>
      </c>
      <c r="K1776">
        <v>15581</v>
      </c>
      <c r="L1776">
        <v>96</v>
      </c>
      <c r="M1776">
        <v>3010</v>
      </c>
      <c r="N1776">
        <v>4258</v>
      </c>
      <c r="O1776">
        <v>90</v>
      </c>
      <c r="P1776">
        <v>7454</v>
      </c>
      <c r="Q1776">
        <v>3912</v>
      </c>
      <c r="R1776">
        <v>0</v>
      </c>
      <c r="S1776">
        <v>0</v>
      </c>
      <c r="T1776">
        <v>3912</v>
      </c>
      <c r="U1776">
        <v>5187</v>
      </c>
      <c r="V1776">
        <v>-3387</v>
      </c>
      <c r="W1776">
        <v>7876</v>
      </c>
      <c r="X1776">
        <v>4215</v>
      </c>
      <c r="Y1776">
        <v>0.46</v>
      </c>
      <c r="Z1776">
        <v>73</v>
      </c>
      <c r="AA1776">
        <v>14431</v>
      </c>
      <c r="AB1776">
        <v>71</v>
      </c>
      <c r="AC1776">
        <v>86.69</v>
      </c>
    </row>
    <row r="1777" spans="1:29" x14ac:dyDescent="0.3">
      <c r="A1777">
        <v>2001</v>
      </c>
      <c r="B1777">
        <v>8</v>
      </c>
      <c r="C1777" s="1">
        <v>37114</v>
      </c>
      <c r="D1777">
        <v>14000</v>
      </c>
      <c r="E1777">
        <v>547</v>
      </c>
      <c r="F1777">
        <v>6</v>
      </c>
      <c r="G1777">
        <v>44</v>
      </c>
      <c r="H1777">
        <v>223</v>
      </c>
      <c r="I1777">
        <v>1220</v>
      </c>
      <c r="J1777">
        <v>1493</v>
      </c>
      <c r="K1777">
        <v>16040</v>
      </c>
      <c r="L1777">
        <v>91</v>
      </c>
      <c r="M1777">
        <v>3093</v>
      </c>
      <c r="N1777">
        <v>4237</v>
      </c>
      <c r="O1777">
        <v>99</v>
      </c>
      <c r="P1777">
        <v>7520</v>
      </c>
      <c r="Q1777">
        <v>3862</v>
      </c>
      <c r="R1777">
        <v>0</v>
      </c>
      <c r="S1777">
        <v>0</v>
      </c>
      <c r="T1777">
        <v>3862</v>
      </c>
      <c r="U1777">
        <v>6192</v>
      </c>
      <c r="V1777">
        <v>-2345</v>
      </c>
      <c r="W1777">
        <v>7274</v>
      </c>
      <c r="X1777">
        <v>4658</v>
      </c>
      <c r="Y1777">
        <v>0.45</v>
      </c>
      <c r="Z1777">
        <v>71</v>
      </c>
      <c r="AA1777">
        <v>14820</v>
      </c>
      <c r="AB1777">
        <v>69</v>
      </c>
      <c r="AC1777">
        <v>86.63</v>
      </c>
    </row>
    <row r="1778" spans="1:29" x14ac:dyDescent="0.3">
      <c r="A1778">
        <v>2001</v>
      </c>
      <c r="B1778">
        <v>8</v>
      </c>
      <c r="C1778" s="1">
        <v>37115</v>
      </c>
      <c r="D1778">
        <v>13200</v>
      </c>
      <c r="E1778">
        <v>525</v>
      </c>
      <c r="F1778">
        <v>5</v>
      </c>
      <c r="G1778">
        <v>43</v>
      </c>
      <c r="H1778">
        <v>241</v>
      </c>
      <c r="I1778">
        <v>1290</v>
      </c>
      <c r="J1778">
        <v>1579</v>
      </c>
      <c r="K1778">
        <v>15304</v>
      </c>
      <c r="L1778">
        <v>83</v>
      </c>
      <c r="M1778">
        <v>3042</v>
      </c>
      <c r="N1778">
        <v>4262</v>
      </c>
      <c r="O1778">
        <v>92</v>
      </c>
      <c r="P1778">
        <v>7479</v>
      </c>
      <c r="Q1778">
        <v>3862</v>
      </c>
      <c r="R1778">
        <v>0</v>
      </c>
      <c r="S1778">
        <v>0</v>
      </c>
      <c r="T1778">
        <v>3862</v>
      </c>
      <c r="U1778">
        <v>5135</v>
      </c>
      <c r="V1778">
        <v>-3274</v>
      </c>
      <c r="W1778">
        <v>7508</v>
      </c>
      <c r="X1778">
        <v>3964</v>
      </c>
      <c r="Y1778">
        <v>0.47</v>
      </c>
      <c r="Z1778">
        <v>74</v>
      </c>
      <c r="AA1778">
        <v>14014</v>
      </c>
      <c r="AB1778">
        <v>72</v>
      </c>
      <c r="AC1778">
        <v>86.67</v>
      </c>
    </row>
    <row r="1779" spans="1:29" x14ac:dyDescent="0.3">
      <c r="A1779">
        <v>2001</v>
      </c>
      <c r="B1779">
        <v>8</v>
      </c>
      <c r="C1779" s="1">
        <v>37116</v>
      </c>
      <c r="D1779">
        <v>14000</v>
      </c>
      <c r="E1779">
        <v>524</v>
      </c>
      <c r="F1779">
        <v>6</v>
      </c>
      <c r="G1779">
        <v>49</v>
      </c>
      <c r="H1779">
        <v>239</v>
      </c>
      <c r="I1779">
        <v>1340</v>
      </c>
      <c r="J1779">
        <v>1634</v>
      </c>
      <c r="K1779">
        <v>16158</v>
      </c>
      <c r="L1779">
        <v>99</v>
      </c>
      <c r="M1779">
        <v>3467</v>
      </c>
      <c r="N1779">
        <v>4187</v>
      </c>
      <c r="O1779">
        <v>82</v>
      </c>
      <c r="P1779">
        <v>7835</v>
      </c>
      <c r="Q1779">
        <v>3809</v>
      </c>
      <c r="R1779">
        <v>0</v>
      </c>
      <c r="S1779">
        <v>0</v>
      </c>
      <c r="T1779">
        <v>3809</v>
      </c>
      <c r="U1779">
        <v>6168</v>
      </c>
      <c r="V1779">
        <v>-2510</v>
      </c>
      <c r="W1779">
        <v>7290</v>
      </c>
      <c r="X1779">
        <v>4513</v>
      </c>
      <c r="Y1779">
        <v>0.47</v>
      </c>
      <c r="Z1779">
        <v>72</v>
      </c>
      <c r="AA1779">
        <v>14818</v>
      </c>
      <c r="AB1779">
        <v>70</v>
      </c>
      <c r="AC1779">
        <v>86.63</v>
      </c>
    </row>
    <row r="1780" spans="1:29" x14ac:dyDescent="0.3">
      <c r="A1780">
        <v>2001</v>
      </c>
      <c r="B1780">
        <v>8</v>
      </c>
      <c r="C1780" s="1">
        <v>37117</v>
      </c>
      <c r="D1780">
        <v>13600</v>
      </c>
      <c r="E1780">
        <v>529</v>
      </c>
      <c r="F1780">
        <v>5</v>
      </c>
      <c r="G1780">
        <v>55</v>
      </c>
      <c r="H1780">
        <v>214</v>
      </c>
      <c r="I1780">
        <v>1290</v>
      </c>
      <c r="J1780">
        <v>1564</v>
      </c>
      <c r="K1780">
        <v>15693</v>
      </c>
      <c r="L1780">
        <v>105</v>
      </c>
      <c r="M1780">
        <v>4460</v>
      </c>
      <c r="N1780">
        <v>4178</v>
      </c>
      <c r="O1780">
        <v>80</v>
      </c>
      <c r="P1780">
        <v>8823</v>
      </c>
      <c r="Q1780">
        <v>3760</v>
      </c>
      <c r="R1780">
        <v>0</v>
      </c>
      <c r="S1780">
        <v>0</v>
      </c>
      <c r="T1780">
        <v>3760</v>
      </c>
      <c r="U1780">
        <v>5495</v>
      </c>
      <c r="V1780">
        <v>-4208</v>
      </c>
      <c r="W1780">
        <v>7581</v>
      </c>
      <c r="X1780">
        <v>3111</v>
      </c>
      <c r="Y1780">
        <v>0.54</v>
      </c>
      <c r="Z1780">
        <v>80</v>
      </c>
      <c r="AA1780">
        <v>14403</v>
      </c>
      <c r="AB1780">
        <v>78</v>
      </c>
      <c r="AC1780">
        <v>86.83</v>
      </c>
    </row>
    <row r="1781" spans="1:29" x14ac:dyDescent="0.3">
      <c r="A1781">
        <v>2001</v>
      </c>
      <c r="B1781">
        <v>8</v>
      </c>
      <c r="C1781" s="1">
        <v>37118</v>
      </c>
      <c r="D1781">
        <v>13400</v>
      </c>
      <c r="E1781">
        <v>521</v>
      </c>
      <c r="F1781">
        <v>5</v>
      </c>
      <c r="G1781">
        <v>52</v>
      </c>
      <c r="H1781">
        <v>201</v>
      </c>
      <c r="I1781">
        <v>1290</v>
      </c>
      <c r="J1781">
        <v>1548</v>
      </c>
      <c r="K1781">
        <v>15469</v>
      </c>
      <c r="L1781">
        <v>103</v>
      </c>
      <c r="M1781">
        <v>4687</v>
      </c>
      <c r="N1781">
        <v>4136</v>
      </c>
      <c r="O1781">
        <v>103</v>
      </c>
      <c r="P1781">
        <v>9029</v>
      </c>
      <c r="Q1781">
        <v>3733</v>
      </c>
      <c r="R1781">
        <v>0</v>
      </c>
      <c r="S1781">
        <v>0</v>
      </c>
      <c r="T1781">
        <v>3733</v>
      </c>
      <c r="U1781">
        <v>5822</v>
      </c>
      <c r="V1781">
        <v>-4085</v>
      </c>
      <c r="W1781">
        <v>7054</v>
      </c>
      <c r="X1781">
        <v>2708</v>
      </c>
      <c r="Y1781">
        <v>0.56000000000000005</v>
      </c>
      <c r="Z1781">
        <v>82</v>
      </c>
      <c r="AA1781">
        <v>14179</v>
      </c>
      <c r="AB1781">
        <v>81</v>
      </c>
      <c r="AC1781">
        <v>87.11</v>
      </c>
    </row>
    <row r="1782" spans="1:29" x14ac:dyDescent="0.3">
      <c r="A1782">
        <v>2001</v>
      </c>
      <c r="B1782">
        <v>8</v>
      </c>
      <c r="C1782" s="1">
        <v>37119</v>
      </c>
      <c r="D1782">
        <v>13500</v>
      </c>
      <c r="E1782">
        <v>526</v>
      </c>
      <c r="F1782">
        <v>5</v>
      </c>
      <c r="G1782">
        <v>40</v>
      </c>
      <c r="H1782">
        <v>238</v>
      </c>
      <c r="I1782">
        <v>1280</v>
      </c>
      <c r="J1782">
        <v>1563</v>
      </c>
      <c r="K1782">
        <v>15589</v>
      </c>
      <c r="L1782">
        <v>85</v>
      </c>
      <c r="M1782">
        <v>3993</v>
      </c>
      <c r="N1782">
        <v>4216</v>
      </c>
      <c r="O1782">
        <v>100</v>
      </c>
      <c r="P1782">
        <v>8394</v>
      </c>
      <c r="Q1782">
        <v>3708</v>
      </c>
      <c r="R1782">
        <v>0</v>
      </c>
      <c r="S1782">
        <v>0</v>
      </c>
      <c r="T1782">
        <v>3708</v>
      </c>
      <c r="U1782">
        <v>5668</v>
      </c>
      <c r="V1782">
        <v>-3574</v>
      </c>
      <c r="W1782">
        <v>7320</v>
      </c>
      <c r="X1782">
        <v>3487</v>
      </c>
      <c r="Y1782">
        <v>0.52</v>
      </c>
      <c r="Z1782">
        <v>78</v>
      </c>
      <c r="AA1782">
        <v>14309</v>
      </c>
      <c r="AB1782">
        <v>76</v>
      </c>
      <c r="AC1782">
        <v>87.21</v>
      </c>
    </row>
    <row r="1783" spans="1:29" x14ac:dyDescent="0.3">
      <c r="A1783">
        <v>2001</v>
      </c>
      <c r="B1783">
        <v>8</v>
      </c>
      <c r="C1783" s="1">
        <v>37120</v>
      </c>
      <c r="D1783">
        <v>13400</v>
      </c>
      <c r="E1783">
        <v>530</v>
      </c>
      <c r="F1783">
        <v>5</v>
      </c>
      <c r="G1783">
        <v>32</v>
      </c>
      <c r="H1783">
        <v>239</v>
      </c>
      <c r="I1783">
        <v>1260</v>
      </c>
      <c r="J1783">
        <v>1536</v>
      </c>
      <c r="K1783">
        <v>15466</v>
      </c>
      <c r="L1783">
        <v>68</v>
      </c>
      <c r="M1783">
        <v>4970</v>
      </c>
      <c r="N1783">
        <v>3766</v>
      </c>
      <c r="O1783">
        <v>87</v>
      </c>
      <c r="P1783">
        <v>8891</v>
      </c>
      <c r="Q1783">
        <v>3702</v>
      </c>
      <c r="R1783">
        <v>0</v>
      </c>
      <c r="S1783">
        <v>0</v>
      </c>
      <c r="T1783">
        <v>3702</v>
      </c>
      <c r="U1783">
        <v>5605</v>
      </c>
      <c r="V1783">
        <v>-4157</v>
      </c>
      <c r="W1783">
        <v>7289</v>
      </c>
      <c r="X1783">
        <v>2873</v>
      </c>
      <c r="Y1783">
        <v>0.56000000000000005</v>
      </c>
      <c r="Z1783">
        <v>81</v>
      </c>
      <c r="AA1783">
        <v>14206</v>
      </c>
      <c r="AB1783">
        <v>80</v>
      </c>
      <c r="AC1783">
        <v>87.43</v>
      </c>
    </row>
    <row r="1784" spans="1:29" x14ac:dyDescent="0.3">
      <c r="A1784">
        <v>2001</v>
      </c>
      <c r="B1784">
        <v>8</v>
      </c>
      <c r="C1784" s="1">
        <v>37121</v>
      </c>
      <c r="D1784">
        <v>13300</v>
      </c>
      <c r="E1784">
        <v>509</v>
      </c>
      <c r="F1784">
        <v>5</v>
      </c>
      <c r="G1784">
        <v>30</v>
      </c>
      <c r="H1784">
        <v>273</v>
      </c>
      <c r="I1784">
        <v>1330</v>
      </c>
      <c r="J1784">
        <v>1638</v>
      </c>
      <c r="K1784">
        <v>15447</v>
      </c>
      <c r="L1784">
        <v>68</v>
      </c>
      <c r="M1784">
        <v>5363</v>
      </c>
      <c r="N1784">
        <v>3467</v>
      </c>
      <c r="O1784">
        <v>91</v>
      </c>
      <c r="P1784">
        <v>8989</v>
      </c>
      <c r="Q1784">
        <v>3649</v>
      </c>
      <c r="R1784">
        <v>0</v>
      </c>
      <c r="S1784">
        <v>0</v>
      </c>
      <c r="T1784">
        <v>3649</v>
      </c>
      <c r="U1784">
        <v>5867</v>
      </c>
      <c r="V1784">
        <v>-3856</v>
      </c>
      <c r="W1784">
        <v>6920</v>
      </c>
      <c r="X1784">
        <v>2809</v>
      </c>
      <c r="Y1784">
        <v>0.56999999999999995</v>
      </c>
      <c r="Z1784">
        <v>82</v>
      </c>
      <c r="AA1784">
        <v>14117</v>
      </c>
      <c r="AB1784">
        <v>80</v>
      </c>
      <c r="AC1784">
        <v>87.66</v>
      </c>
    </row>
    <row r="1785" spans="1:29" x14ac:dyDescent="0.3">
      <c r="A1785">
        <v>2001</v>
      </c>
      <c r="B1785">
        <v>8</v>
      </c>
      <c r="C1785" s="1">
        <v>37122</v>
      </c>
      <c r="D1785">
        <v>13200</v>
      </c>
      <c r="E1785">
        <v>487</v>
      </c>
      <c r="F1785">
        <v>4</v>
      </c>
      <c r="G1785">
        <v>31</v>
      </c>
      <c r="H1785">
        <v>286</v>
      </c>
      <c r="I1785">
        <v>1450</v>
      </c>
      <c r="J1785">
        <v>1771</v>
      </c>
      <c r="K1785">
        <v>15458</v>
      </c>
      <c r="L1785">
        <v>71</v>
      </c>
      <c r="M1785">
        <v>5397</v>
      </c>
      <c r="N1785">
        <v>3524</v>
      </c>
      <c r="O1785">
        <v>91</v>
      </c>
      <c r="P1785">
        <v>9083</v>
      </c>
      <c r="Q1785">
        <v>3650</v>
      </c>
      <c r="R1785">
        <v>0</v>
      </c>
      <c r="S1785">
        <v>0</v>
      </c>
      <c r="T1785">
        <v>3650</v>
      </c>
      <c r="U1785">
        <v>5304</v>
      </c>
      <c r="V1785">
        <v>-4380</v>
      </c>
      <c r="W1785">
        <v>7361</v>
      </c>
      <c r="X1785">
        <v>2725</v>
      </c>
      <c r="Y1785">
        <v>0.56999999999999995</v>
      </c>
      <c r="Z1785">
        <v>82</v>
      </c>
      <c r="AA1785">
        <v>14008</v>
      </c>
      <c r="AB1785">
        <v>81</v>
      </c>
      <c r="AC1785">
        <v>87.89</v>
      </c>
    </row>
    <row r="1786" spans="1:29" x14ac:dyDescent="0.3">
      <c r="A1786">
        <v>2001</v>
      </c>
      <c r="B1786">
        <v>8</v>
      </c>
      <c r="C1786" s="1">
        <v>37123</v>
      </c>
      <c r="D1786">
        <v>12800</v>
      </c>
      <c r="E1786">
        <v>459</v>
      </c>
      <c r="F1786">
        <v>4</v>
      </c>
      <c r="G1786">
        <v>31</v>
      </c>
      <c r="H1786">
        <v>265</v>
      </c>
      <c r="I1786">
        <v>1470</v>
      </c>
      <c r="J1786">
        <v>1770</v>
      </c>
      <c r="K1786">
        <v>15029</v>
      </c>
      <c r="L1786">
        <v>85</v>
      </c>
      <c r="M1786">
        <v>4792</v>
      </c>
      <c r="N1786">
        <v>3949</v>
      </c>
      <c r="O1786">
        <v>77</v>
      </c>
      <c r="P1786">
        <v>8903</v>
      </c>
      <c r="Q1786">
        <v>3632</v>
      </c>
      <c r="R1786">
        <v>0</v>
      </c>
      <c r="S1786">
        <v>0</v>
      </c>
      <c r="T1786">
        <v>3632</v>
      </c>
      <c r="U1786">
        <v>5840</v>
      </c>
      <c r="V1786">
        <v>-3653</v>
      </c>
      <c r="W1786">
        <v>6402</v>
      </c>
      <c r="X1786">
        <v>2494</v>
      </c>
      <c r="Y1786">
        <v>0.57999999999999996</v>
      </c>
      <c r="Z1786">
        <v>83</v>
      </c>
      <c r="AA1786">
        <v>13559</v>
      </c>
      <c r="AB1786">
        <v>82</v>
      </c>
      <c r="AC1786">
        <v>88.16</v>
      </c>
    </row>
    <row r="1787" spans="1:29" x14ac:dyDescent="0.3">
      <c r="A1787">
        <v>2001</v>
      </c>
      <c r="B1787">
        <v>8</v>
      </c>
      <c r="C1787" s="1">
        <v>37124</v>
      </c>
      <c r="D1787">
        <v>13000</v>
      </c>
      <c r="E1787">
        <v>425</v>
      </c>
      <c r="F1787">
        <v>4</v>
      </c>
      <c r="G1787">
        <v>32</v>
      </c>
      <c r="H1787">
        <v>252</v>
      </c>
      <c r="I1787">
        <v>1390</v>
      </c>
      <c r="J1787">
        <v>1678</v>
      </c>
      <c r="K1787">
        <v>15103</v>
      </c>
      <c r="L1787">
        <v>93</v>
      </c>
      <c r="M1787">
        <v>3531</v>
      </c>
      <c r="N1787">
        <v>4144</v>
      </c>
      <c r="O1787">
        <v>78</v>
      </c>
      <c r="P1787">
        <v>7846</v>
      </c>
      <c r="Q1787">
        <v>3576</v>
      </c>
      <c r="R1787">
        <v>0</v>
      </c>
      <c r="S1787">
        <v>0</v>
      </c>
      <c r="T1787">
        <v>3576</v>
      </c>
      <c r="U1787">
        <v>5198</v>
      </c>
      <c r="V1787">
        <v>-3294</v>
      </c>
      <c r="W1787">
        <v>7225</v>
      </c>
      <c r="X1787">
        <v>3681</v>
      </c>
      <c r="Y1787">
        <v>0.5</v>
      </c>
      <c r="Z1787">
        <v>76</v>
      </c>
      <c r="AA1787">
        <v>13713</v>
      </c>
      <c r="AB1787">
        <v>73</v>
      </c>
      <c r="AC1787">
        <v>88.17</v>
      </c>
    </row>
    <row r="1788" spans="1:29" x14ac:dyDescent="0.3">
      <c r="A1788">
        <v>2001</v>
      </c>
      <c r="B1788">
        <v>8</v>
      </c>
      <c r="C1788" s="1">
        <v>37125</v>
      </c>
      <c r="D1788">
        <v>12600</v>
      </c>
      <c r="E1788">
        <v>422</v>
      </c>
      <c r="F1788">
        <v>4</v>
      </c>
      <c r="G1788">
        <v>34</v>
      </c>
      <c r="H1788">
        <v>255</v>
      </c>
      <c r="I1788">
        <v>1340</v>
      </c>
      <c r="J1788">
        <v>1633</v>
      </c>
      <c r="K1788">
        <v>14655</v>
      </c>
      <c r="L1788">
        <v>90</v>
      </c>
      <c r="M1788">
        <v>4192</v>
      </c>
      <c r="N1788">
        <v>4126</v>
      </c>
      <c r="O1788">
        <v>72</v>
      </c>
      <c r="P1788">
        <v>8480</v>
      </c>
      <c r="Q1788">
        <v>3534</v>
      </c>
      <c r="R1788">
        <v>0</v>
      </c>
      <c r="S1788">
        <v>0</v>
      </c>
      <c r="T1788">
        <v>3534</v>
      </c>
      <c r="U1788">
        <v>5782</v>
      </c>
      <c r="V1788">
        <v>-3363</v>
      </c>
      <c r="W1788">
        <v>6251</v>
      </c>
      <c r="X1788">
        <v>2640</v>
      </c>
      <c r="Y1788">
        <v>0.56000000000000005</v>
      </c>
      <c r="Z1788">
        <v>82</v>
      </c>
      <c r="AA1788">
        <v>13315</v>
      </c>
      <c r="AB1788">
        <v>80</v>
      </c>
      <c r="AC1788">
        <v>88.39</v>
      </c>
    </row>
    <row r="1789" spans="1:29" x14ac:dyDescent="0.3">
      <c r="A1789">
        <v>2001</v>
      </c>
      <c r="B1789">
        <v>8</v>
      </c>
      <c r="C1789" s="1">
        <v>37126</v>
      </c>
      <c r="D1789">
        <v>12900</v>
      </c>
      <c r="E1789">
        <v>436</v>
      </c>
      <c r="F1789">
        <v>4</v>
      </c>
      <c r="G1789">
        <v>38</v>
      </c>
      <c r="H1789">
        <v>212</v>
      </c>
      <c r="I1789">
        <v>1370</v>
      </c>
      <c r="J1789">
        <v>1624</v>
      </c>
      <c r="K1789">
        <v>14960</v>
      </c>
      <c r="L1789">
        <v>90</v>
      </c>
      <c r="M1789">
        <v>3988</v>
      </c>
      <c r="N1789">
        <v>4158</v>
      </c>
      <c r="O1789">
        <v>88</v>
      </c>
      <c r="P1789">
        <v>8324</v>
      </c>
      <c r="Q1789">
        <v>3531</v>
      </c>
      <c r="R1789">
        <v>0</v>
      </c>
      <c r="S1789">
        <v>0</v>
      </c>
      <c r="T1789">
        <v>3531</v>
      </c>
      <c r="U1789">
        <v>5309</v>
      </c>
      <c r="V1789">
        <v>-3687</v>
      </c>
      <c r="W1789">
        <v>7039</v>
      </c>
      <c r="X1789">
        <v>3105</v>
      </c>
      <c r="Y1789">
        <v>0.54</v>
      </c>
      <c r="Z1789">
        <v>79</v>
      </c>
      <c r="AA1789">
        <v>13590</v>
      </c>
      <c r="AB1789">
        <v>77</v>
      </c>
      <c r="AC1789">
        <v>88.5</v>
      </c>
    </row>
    <row r="1790" spans="1:29" x14ac:dyDescent="0.3">
      <c r="A1790">
        <v>2001</v>
      </c>
      <c r="B1790">
        <v>8</v>
      </c>
      <c r="C1790" s="1">
        <v>37127</v>
      </c>
      <c r="D1790">
        <v>12500</v>
      </c>
      <c r="E1790">
        <v>466</v>
      </c>
      <c r="F1790">
        <v>4</v>
      </c>
      <c r="G1790">
        <v>53</v>
      </c>
      <c r="H1790">
        <v>209</v>
      </c>
      <c r="I1790">
        <v>1340</v>
      </c>
      <c r="J1790">
        <v>1606</v>
      </c>
      <c r="K1790">
        <v>14572</v>
      </c>
      <c r="L1790">
        <v>95</v>
      </c>
      <c r="M1790">
        <v>4786</v>
      </c>
      <c r="N1790">
        <v>4127</v>
      </c>
      <c r="O1790">
        <v>83</v>
      </c>
      <c r="P1790">
        <v>9091</v>
      </c>
      <c r="Q1790">
        <v>3495</v>
      </c>
      <c r="R1790">
        <v>0</v>
      </c>
      <c r="S1790">
        <v>0</v>
      </c>
      <c r="T1790">
        <v>3495</v>
      </c>
      <c r="U1790">
        <v>5753</v>
      </c>
      <c r="V1790">
        <v>-4004</v>
      </c>
      <c r="W1790">
        <v>6235</v>
      </c>
      <c r="X1790">
        <v>1986</v>
      </c>
      <c r="Y1790">
        <v>0.61</v>
      </c>
      <c r="Z1790">
        <v>86</v>
      </c>
      <c r="AA1790">
        <v>13232</v>
      </c>
      <c r="AB1790">
        <v>85</v>
      </c>
      <c r="AC1790">
        <v>88.89</v>
      </c>
    </row>
    <row r="1791" spans="1:29" x14ac:dyDescent="0.3">
      <c r="A1791">
        <v>2001</v>
      </c>
      <c r="B1791">
        <v>8</v>
      </c>
      <c r="C1791" s="1">
        <v>37128</v>
      </c>
      <c r="D1791">
        <v>12000</v>
      </c>
      <c r="E1791">
        <v>489</v>
      </c>
      <c r="F1791">
        <v>5</v>
      </c>
      <c r="G1791">
        <v>58</v>
      </c>
      <c r="H1791">
        <v>221</v>
      </c>
      <c r="I1791">
        <v>1360</v>
      </c>
      <c r="J1791">
        <v>1644</v>
      </c>
      <c r="K1791">
        <v>14133</v>
      </c>
      <c r="L1791">
        <v>96</v>
      </c>
      <c r="M1791">
        <v>4390</v>
      </c>
      <c r="N1791">
        <v>4126</v>
      </c>
      <c r="O1791">
        <v>90</v>
      </c>
      <c r="P1791">
        <v>8702</v>
      </c>
      <c r="Q1791">
        <v>3462</v>
      </c>
      <c r="R1791">
        <v>0</v>
      </c>
      <c r="S1791">
        <v>0</v>
      </c>
      <c r="T1791">
        <v>3462</v>
      </c>
      <c r="U1791">
        <v>4705</v>
      </c>
      <c r="V1791">
        <v>-4604</v>
      </c>
      <c r="W1791">
        <v>6815</v>
      </c>
      <c r="X1791">
        <v>1969</v>
      </c>
      <c r="Y1791">
        <v>0.6</v>
      </c>
      <c r="Z1791">
        <v>86</v>
      </c>
      <c r="AA1791">
        <v>12773</v>
      </c>
      <c r="AB1791">
        <v>85</v>
      </c>
      <c r="AC1791">
        <v>89.26</v>
      </c>
    </row>
    <row r="1792" spans="1:29" x14ac:dyDescent="0.3">
      <c r="A1792">
        <v>2001</v>
      </c>
      <c r="B1792">
        <v>8</v>
      </c>
      <c r="C1792" s="1">
        <v>37129</v>
      </c>
      <c r="D1792">
        <v>12200</v>
      </c>
      <c r="E1792">
        <v>469</v>
      </c>
      <c r="F1792">
        <v>4</v>
      </c>
      <c r="G1792">
        <v>37</v>
      </c>
      <c r="H1792">
        <v>229</v>
      </c>
      <c r="I1792">
        <v>1480</v>
      </c>
      <c r="J1792">
        <v>1750</v>
      </c>
      <c r="K1792">
        <v>14419</v>
      </c>
      <c r="L1792">
        <v>92</v>
      </c>
      <c r="M1792">
        <v>3693</v>
      </c>
      <c r="N1792">
        <v>4126</v>
      </c>
      <c r="O1792">
        <v>92</v>
      </c>
      <c r="P1792">
        <v>8003</v>
      </c>
      <c r="Q1792">
        <v>3400</v>
      </c>
      <c r="R1792">
        <v>0</v>
      </c>
      <c r="S1792">
        <v>0</v>
      </c>
      <c r="T1792">
        <v>3400</v>
      </c>
      <c r="U1792">
        <v>4877</v>
      </c>
      <c r="V1792">
        <v>-3586</v>
      </c>
      <c r="W1792">
        <v>6840</v>
      </c>
      <c r="X1792">
        <v>3017</v>
      </c>
      <c r="Y1792">
        <v>0.54</v>
      </c>
      <c r="Z1792">
        <v>79</v>
      </c>
      <c r="AA1792">
        <v>12939</v>
      </c>
      <c r="AB1792">
        <v>77</v>
      </c>
      <c r="AC1792">
        <v>89.34</v>
      </c>
    </row>
    <row r="1793" spans="1:29" x14ac:dyDescent="0.3">
      <c r="A1793">
        <v>2001</v>
      </c>
      <c r="B1793">
        <v>8</v>
      </c>
      <c r="C1793" s="1">
        <v>37130</v>
      </c>
      <c r="D1793">
        <v>12300</v>
      </c>
      <c r="E1793">
        <v>447</v>
      </c>
      <c r="F1793">
        <v>6</v>
      </c>
      <c r="G1793">
        <v>32</v>
      </c>
      <c r="H1793">
        <v>238</v>
      </c>
      <c r="I1793">
        <v>1530</v>
      </c>
      <c r="J1793">
        <v>1806</v>
      </c>
      <c r="K1793">
        <v>14553</v>
      </c>
      <c r="L1793">
        <v>93</v>
      </c>
      <c r="M1793">
        <v>3486</v>
      </c>
      <c r="N1793">
        <v>4141</v>
      </c>
      <c r="O1793">
        <v>85</v>
      </c>
      <c r="P1793">
        <v>7805</v>
      </c>
      <c r="Q1793">
        <v>3410</v>
      </c>
      <c r="R1793">
        <v>0</v>
      </c>
      <c r="S1793">
        <v>0</v>
      </c>
      <c r="T1793">
        <v>3410</v>
      </c>
      <c r="U1793">
        <v>5694</v>
      </c>
      <c r="V1793">
        <v>-2522</v>
      </c>
      <c r="W1793">
        <v>6098</v>
      </c>
      <c r="X1793">
        <v>3338</v>
      </c>
      <c r="Y1793">
        <v>0.52</v>
      </c>
      <c r="Z1793">
        <v>77</v>
      </c>
      <c r="AA1793">
        <v>13023</v>
      </c>
      <c r="AB1793">
        <v>74</v>
      </c>
      <c r="AC1793">
        <v>89.34</v>
      </c>
    </row>
    <row r="1794" spans="1:29" x14ac:dyDescent="0.3">
      <c r="A1794">
        <v>2001</v>
      </c>
      <c r="B1794">
        <v>8</v>
      </c>
      <c r="C1794" s="1">
        <v>37131</v>
      </c>
      <c r="D1794">
        <v>12000</v>
      </c>
      <c r="E1794">
        <v>450</v>
      </c>
      <c r="F1794">
        <v>6</v>
      </c>
      <c r="G1794">
        <v>31</v>
      </c>
      <c r="H1794">
        <v>223</v>
      </c>
      <c r="I1794">
        <v>1470</v>
      </c>
      <c r="J1794">
        <v>1730</v>
      </c>
      <c r="K1794">
        <v>14180</v>
      </c>
      <c r="L1794">
        <v>82</v>
      </c>
      <c r="M1794">
        <v>3498</v>
      </c>
      <c r="N1794">
        <v>4158</v>
      </c>
      <c r="O1794">
        <v>87</v>
      </c>
      <c r="P1794">
        <v>7825</v>
      </c>
      <c r="Q1794">
        <v>3348</v>
      </c>
      <c r="R1794">
        <v>0</v>
      </c>
      <c r="S1794">
        <v>0</v>
      </c>
      <c r="T1794">
        <v>3348</v>
      </c>
      <c r="U1794">
        <v>5606</v>
      </c>
      <c r="V1794">
        <v>-2665</v>
      </c>
      <c r="W1794">
        <v>5907</v>
      </c>
      <c r="X1794">
        <v>3007</v>
      </c>
      <c r="Y1794">
        <v>0.54</v>
      </c>
      <c r="Z1794">
        <v>79</v>
      </c>
      <c r="AA1794">
        <v>12710</v>
      </c>
      <c r="AB1794">
        <v>76</v>
      </c>
      <c r="AC1794">
        <v>89.42</v>
      </c>
    </row>
    <row r="1795" spans="1:29" x14ac:dyDescent="0.3">
      <c r="A1795">
        <v>2001</v>
      </c>
      <c r="B1795">
        <v>8</v>
      </c>
      <c r="C1795" s="1">
        <v>37132</v>
      </c>
      <c r="D1795">
        <v>12000</v>
      </c>
      <c r="E1795">
        <v>459</v>
      </c>
      <c r="F1795">
        <v>5</v>
      </c>
      <c r="G1795">
        <v>32</v>
      </c>
      <c r="H1795">
        <v>195</v>
      </c>
      <c r="I1795">
        <v>1410</v>
      </c>
      <c r="J1795">
        <v>1642</v>
      </c>
      <c r="K1795">
        <v>14101</v>
      </c>
      <c r="L1795">
        <v>73</v>
      </c>
      <c r="M1795">
        <v>3497</v>
      </c>
      <c r="N1795">
        <v>4185</v>
      </c>
      <c r="O1795">
        <v>91</v>
      </c>
      <c r="P1795">
        <v>7846</v>
      </c>
      <c r="Q1795">
        <v>3245</v>
      </c>
      <c r="R1795">
        <v>0</v>
      </c>
      <c r="S1795">
        <v>0</v>
      </c>
      <c r="T1795">
        <v>3245</v>
      </c>
      <c r="U1795">
        <v>5606</v>
      </c>
      <c r="V1795">
        <v>-2707</v>
      </c>
      <c r="W1795">
        <v>5944</v>
      </c>
      <c r="X1795">
        <v>3010</v>
      </c>
      <c r="Y1795">
        <v>0.54</v>
      </c>
      <c r="Z1795">
        <v>79</v>
      </c>
      <c r="AA1795">
        <v>12691</v>
      </c>
      <c r="AB1795">
        <v>76</v>
      </c>
      <c r="AC1795">
        <v>89.49</v>
      </c>
    </row>
    <row r="1796" spans="1:29" x14ac:dyDescent="0.3">
      <c r="A1796">
        <v>2001</v>
      </c>
      <c r="B1796">
        <v>8</v>
      </c>
      <c r="C1796" s="1">
        <v>37133</v>
      </c>
      <c r="D1796">
        <v>12400</v>
      </c>
      <c r="E1796">
        <v>441</v>
      </c>
      <c r="F1796">
        <v>5</v>
      </c>
      <c r="G1796">
        <v>34</v>
      </c>
      <c r="H1796">
        <v>218</v>
      </c>
      <c r="I1796">
        <v>1330</v>
      </c>
      <c r="J1796">
        <v>1587</v>
      </c>
      <c r="K1796">
        <v>14428</v>
      </c>
      <c r="L1796">
        <v>76</v>
      </c>
      <c r="M1796">
        <v>3476</v>
      </c>
      <c r="N1796">
        <v>4240</v>
      </c>
      <c r="O1796">
        <v>105</v>
      </c>
      <c r="P1796">
        <v>7897</v>
      </c>
      <c r="Q1796">
        <v>3231</v>
      </c>
      <c r="R1796">
        <v>0</v>
      </c>
      <c r="S1796">
        <v>0</v>
      </c>
      <c r="T1796">
        <v>3231</v>
      </c>
      <c r="U1796">
        <v>5723</v>
      </c>
      <c r="V1796">
        <v>-2687</v>
      </c>
      <c r="W1796">
        <v>6213</v>
      </c>
      <c r="X1796">
        <v>3300</v>
      </c>
      <c r="Y1796">
        <v>0.53</v>
      </c>
      <c r="Z1796">
        <v>77</v>
      </c>
      <c r="AA1796">
        <v>13098</v>
      </c>
      <c r="AB1796">
        <v>75</v>
      </c>
      <c r="AC1796">
        <v>89.49</v>
      </c>
    </row>
    <row r="1797" spans="1:29" x14ac:dyDescent="0.3">
      <c r="A1797">
        <v>2001</v>
      </c>
      <c r="B1797">
        <v>8</v>
      </c>
      <c r="C1797" s="1">
        <v>37134</v>
      </c>
      <c r="D1797">
        <v>12300</v>
      </c>
      <c r="E1797">
        <v>459</v>
      </c>
      <c r="F1797">
        <v>5</v>
      </c>
      <c r="G1797">
        <v>41</v>
      </c>
      <c r="H1797">
        <v>244</v>
      </c>
      <c r="I1797">
        <v>1280</v>
      </c>
      <c r="J1797">
        <v>1570</v>
      </c>
      <c r="K1797">
        <v>14329</v>
      </c>
      <c r="L1797">
        <v>83</v>
      </c>
      <c r="M1797">
        <v>2999</v>
      </c>
      <c r="N1797">
        <v>4262</v>
      </c>
      <c r="O1797">
        <v>95</v>
      </c>
      <c r="P1797">
        <v>7439</v>
      </c>
      <c r="Q1797">
        <v>3208</v>
      </c>
      <c r="R1797">
        <v>0</v>
      </c>
      <c r="S1797">
        <v>0</v>
      </c>
      <c r="T1797">
        <v>3208</v>
      </c>
      <c r="U1797">
        <v>5694</v>
      </c>
      <c r="V1797">
        <v>-2260</v>
      </c>
      <c r="W1797">
        <v>6167</v>
      </c>
      <c r="X1797">
        <v>3682</v>
      </c>
      <c r="Y1797">
        <v>0.5</v>
      </c>
      <c r="Z1797">
        <v>74</v>
      </c>
      <c r="AA1797">
        <v>13049</v>
      </c>
      <c r="AB1797">
        <v>72</v>
      </c>
      <c r="AC1797">
        <v>89.43</v>
      </c>
    </row>
    <row r="1798" spans="1:29" x14ac:dyDescent="0.3">
      <c r="A1798">
        <v>2001</v>
      </c>
      <c r="B1798">
        <v>9</v>
      </c>
      <c r="C1798" s="1">
        <v>37135</v>
      </c>
      <c r="D1798">
        <v>12100</v>
      </c>
      <c r="E1798">
        <v>454</v>
      </c>
      <c r="F1798">
        <v>5</v>
      </c>
      <c r="G1798">
        <v>49</v>
      </c>
      <c r="H1798">
        <v>239</v>
      </c>
      <c r="I1798">
        <v>1230</v>
      </c>
      <c r="J1798">
        <v>1523</v>
      </c>
      <c r="K1798">
        <v>14077</v>
      </c>
      <c r="L1798">
        <v>84</v>
      </c>
      <c r="M1798">
        <v>2495</v>
      </c>
      <c r="N1798">
        <v>4211</v>
      </c>
      <c r="O1798">
        <v>90</v>
      </c>
      <c r="P1798">
        <v>6880</v>
      </c>
      <c r="Q1798">
        <v>3158</v>
      </c>
      <c r="R1798">
        <v>0</v>
      </c>
      <c r="S1798">
        <v>0</v>
      </c>
      <c r="T1798">
        <v>3158</v>
      </c>
      <c r="U1798">
        <v>5635</v>
      </c>
      <c r="V1798">
        <v>-1775</v>
      </c>
      <c r="W1798">
        <v>6035</v>
      </c>
      <c r="X1798">
        <v>4039</v>
      </c>
      <c r="Y1798">
        <v>0.47</v>
      </c>
      <c r="Z1798">
        <v>71</v>
      </c>
      <c r="AA1798">
        <v>12847</v>
      </c>
      <c r="AB1798">
        <v>69</v>
      </c>
      <c r="AC1798">
        <v>89.31</v>
      </c>
    </row>
    <row r="1799" spans="1:29" x14ac:dyDescent="0.3">
      <c r="A1799">
        <v>2001</v>
      </c>
      <c r="B1799">
        <v>9</v>
      </c>
      <c r="C1799" s="1">
        <v>37136</v>
      </c>
      <c r="D1799">
        <v>12100</v>
      </c>
      <c r="E1799">
        <v>458</v>
      </c>
      <c r="F1799">
        <v>5</v>
      </c>
      <c r="G1799">
        <v>51</v>
      </c>
      <c r="H1799">
        <v>283</v>
      </c>
      <c r="I1799">
        <v>1360</v>
      </c>
      <c r="J1799">
        <v>1699</v>
      </c>
      <c r="K1799">
        <v>14257</v>
      </c>
      <c r="L1799">
        <v>79</v>
      </c>
      <c r="M1799">
        <v>2500</v>
      </c>
      <c r="N1799">
        <v>4179</v>
      </c>
      <c r="O1799">
        <v>76</v>
      </c>
      <c r="P1799">
        <v>6834</v>
      </c>
      <c r="Q1799">
        <v>3155</v>
      </c>
      <c r="R1799">
        <v>0</v>
      </c>
      <c r="S1799">
        <v>0</v>
      </c>
      <c r="T1799">
        <v>3155</v>
      </c>
      <c r="U1799">
        <v>5635</v>
      </c>
      <c r="V1799">
        <v>-1551</v>
      </c>
      <c r="W1799">
        <v>6039</v>
      </c>
      <c r="X1799">
        <v>4267</v>
      </c>
      <c r="Y1799">
        <v>0.47</v>
      </c>
      <c r="Z1799">
        <v>70</v>
      </c>
      <c r="AA1799">
        <v>12897</v>
      </c>
      <c r="AB1799">
        <v>67</v>
      </c>
      <c r="AC1799">
        <v>89.16</v>
      </c>
    </row>
    <row r="1800" spans="1:29" x14ac:dyDescent="0.3">
      <c r="A1800">
        <v>2001</v>
      </c>
      <c r="B1800">
        <v>9</v>
      </c>
      <c r="C1800" s="1">
        <v>37137</v>
      </c>
      <c r="D1800">
        <v>12200</v>
      </c>
      <c r="E1800">
        <v>454</v>
      </c>
      <c r="F1800">
        <v>5</v>
      </c>
      <c r="G1800">
        <v>54</v>
      </c>
      <c r="H1800">
        <v>302</v>
      </c>
      <c r="I1800">
        <v>1570</v>
      </c>
      <c r="J1800">
        <v>1931</v>
      </c>
      <c r="K1800">
        <v>14585</v>
      </c>
      <c r="L1800">
        <v>68</v>
      </c>
      <c r="M1800">
        <v>2500</v>
      </c>
      <c r="N1800">
        <v>4164</v>
      </c>
      <c r="O1800">
        <v>83</v>
      </c>
      <c r="P1800">
        <v>6815</v>
      </c>
      <c r="Q1800">
        <v>3106</v>
      </c>
      <c r="R1800">
        <v>0</v>
      </c>
      <c r="S1800">
        <v>0</v>
      </c>
      <c r="T1800">
        <v>3106</v>
      </c>
      <c r="U1800">
        <v>5665</v>
      </c>
      <c r="V1800">
        <v>-1239</v>
      </c>
      <c r="W1800">
        <v>6120</v>
      </c>
      <c r="X1800">
        <v>4664</v>
      </c>
      <c r="Y1800">
        <v>0.45</v>
      </c>
      <c r="Z1800">
        <v>68</v>
      </c>
      <c r="AA1800">
        <v>13015</v>
      </c>
      <c r="AB1800">
        <v>64</v>
      </c>
      <c r="AC1800">
        <v>88.96</v>
      </c>
    </row>
    <row r="1801" spans="1:29" x14ac:dyDescent="0.3">
      <c r="A1801">
        <v>2001</v>
      </c>
      <c r="B1801">
        <v>9</v>
      </c>
      <c r="C1801" s="1">
        <v>37138</v>
      </c>
      <c r="D1801">
        <v>12200</v>
      </c>
      <c r="E1801">
        <v>461</v>
      </c>
      <c r="F1801">
        <v>4</v>
      </c>
      <c r="G1801">
        <v>50</v>
      </c>
      <c r="H1801">
        <v>257</v>
      </c>
      <c r="I1801">
        <v>1450</v>
      </c>
      <c r="J1801">
        <v>1761</v>
      </c>
      <c r="K1801">
        <v>14422</v>
      </c>
      <c r="L1801">
        <v>76</v>
      </c>
      <c r="M1801">
        <v>3496</v>
      </c>
      <c r="N1801">
        <v>4180</v>
      </c>
      <c r="O1801">
        <v>92</v>
      </c>
      <c r="P1801">
        <v>7844</v>
      </c>
      <c r="Q1801">
        <v>3076</v>
      </c>
      <c r="R1801">
        <v>0</v>
      </c>
      <c r="S1801">
        <v>0</v>
      </c>
      <c r="T1801">
        <v>3076</v>
      </c>
      <c r="U1801">
        <v>5665</v>
      </c>
      <c r="V1801">
        <v>-2417</v>
      </c>
      <c r="W1801">
        <v>6135</v>
      </c>
      <c r="X1801">
        <v>3502</v>
      </c>
      <c r="Y1801">
        <v>0.53</v>
      </c>
      <c r="Z1801">
        <v>76</v>
      </c>
      <c r="AA1801">
        <v>12972</v>
      </c>
      <c r="AB1801">
        <v>73</v>
      </c>
      <c r="AC1801">
        <v>88.96</v>
      </c>
    </row>
    <row r="1802" spans="1:29" x14ac:dyDescent="0.3">
      <c r="A1802">
        <v>2001</v>
      </c>
      <c r="B1802">
        <v>9</v>
      </c>
      <c r="C1802" s="1">
        <v>37139</v>
      </c>
      <c r="D1802">
        <v>12600</v>
      </c>
      <c r="E1802">
        <v>409</v>
      </c>
      <c r="F1802">
        <v>5</v>
      </c>
      <c r="G1802">
        <v>51</v>
      </c>
      <c r="H1802">
        <v>264</v>
      </c>
      <c r="I1802">
        <v>1280</v>
      </c>
      <c r="J1802">
        <v>1600</v>
      </c>
      <c r="K1802">
        <v>14609</v>
      </c>
      <c r="L1802">
        <v>83</v>
      </c>
      <c r="M1802">
        <v>3285</v>
      </c>
      <c r="N1802">
        <v>4297</v>
      </c>
      <c r="O1802">
        <v>100</v>
      </c>
      <c r="P1802">
        <v>7765</v>
      </c>
      <c r="Q1802">
        <v>3025</v>
      </c>
      <c r="R1802">
        <v>0</v>
      </c>
      <c r="S1802">
        <v>0</v>
      </c>
      <c r="T1802">
        <v>3025</v>
      </c>
      <c r="U1802">
        <v>5782</v>
      </c>
      <c r="V1802">
        <v>-2349</v>
      </c>
      <c r="W1802">
        <v>6380</v>
      </c>
      <c r="X1802">
        <v>3819</v>
      </c>
      <c r="Y1802">
        <v>0.52</v>
      </c>
      <c r="Z1802">
        <v>74</v>
      </c>
      <c r="AA1802">
        <v>13329</v>
      </c>
      <c r="AB1802">
        <v>71</v>
      </c>
      <c r="AC1802">
        <v>88.9</v>
      </c>
    </row>
    <row r="1803" spans="1:29" x14ac:dyDescent="0.3">
      <c r="A1803">
        <v>2001</v>
      </c>
      <c r="B1803">
        <v>9</v>
      </c>
      <c r="C1803" s="1">
        <v>37140</v>
      </c>
      <c r="D1803">
        <v>12700</v>
      </c>
      <c r="E1803">
        <v>401</v>
      </c>
      <c r="F1803">
        <v>5</v>
      </c>
      <c r="G1803">
        <v>49</v>
      </c>
      <c r="H1803">
        <v>245</v>
      </c>
      <c r="I1803">
        <v>1240</v>
      </c>
      <c r="J1803">
        <v>1539</v>
      </c>
      <c r="K1803">
        <v>14640</v>
      </c>
      <c r="L1803">
        <v>69</v>
      </c>
      <c r="M1803">
        <v>3900</v>
      </c>
      <c r="N1803">
        <v>4269</v>
      </c>
      <c r="O1803">
        <v>88</v>
      </c>
      <c r="P1803">
        <v>8326</v>
      </c>
      <c r="Q1803">
        <v>2946</v>
      </c>
      <c r="R1803">
        <v>0</v>
      </c>
      <c r="S1803">
        <v>0</v>
      </c>
      <c r="T1803">
        <v>2946</v>
      </c>
      <c r="U1803">
        <v>5811</v>
      </c>
      <c r="V1803">
        <v>-2891</v>
      </c>
      <c r="W1803">
        <v>6465</v>
      </c>
      <c r="X1803">
        <v>3368</v>
      </c>
      <c r="Y1803">
        <v>0.55000000000000004</v>
      </c>
      <c r="Z1803">
        <v>77</v>
      </c>
      <c r="AA1803">
        <v>13400</v>
      </c>
      <c r="AB1803">
        <v>75</v>
      </c>
      <c r="AC1803">
        <v>88.92</v>
      </c>
    </row>
    <row r="1804" spans="1:29" x14ac:dyDescent="0.3">
      <c r="A1804">
        <v>2001</v>
      </c>
      <c r="B1804">
        <v>9</v>
      </c>
      <c r="C1804" s="1">
        <v>37141</v>
      </c>
      <c r="D1804">
        <v>12600</v>
      </c>
      <c r="E1804">
        <v>409</v>
      </c>
      <c r="F1804">
        <v>5</v>
      </c>
      <c r="G1804">
        <v>47</v>
      </c>
      <c r="H1804">
        <v>253</v>
      </c>
      <c r="I1804">
        <v>1330</v>
      </c>
      <c r="J1804">
        <v>1635</v>
      </c>
      <c r="K1804">
        <v>14644</v>
      </c>
      <c r="L1804">
        <v>59</v>
      </c>
      <c r="M1804">
        <v>3994</v>
      </c>
      <c r="N1804">
        <v>4209</v>
      </c>
      <c r="O1804">
        <v>79</v>
      </c>
      <c r="P1804">
        <v>8341</v>
      </c>
      <c r="Q1804">
        <v>2887</v>
      </c>
      <c r="R1804">
        <v>0</v>
      </c>
      <c r="S1804">
        <v>0</v>
      </c>
      <c r="T1804">
        <v>2887</v>
      </c>
      <c r="U1804">
        <v>5782</v>
      </c>
      <c r="V1804">
        <v>-2801</v>
      </c>
      <c r="W1804">
        <v>6419</v>
      </c>
      <c r="X1804">
        <v>3416</v>
      </c>
      <c r="Y1804">
        <v>0.56000000000000005</v>
      </c>
      <c r="Z1804">
        <v>77</v>
      </c>
      <c r="AA1804">
        <v>13314</v>
      </c>
      <c r="AB1804">
        <v>74</v>
      </c>
      <c r="AC1804">
        <v>88.94</v>
      </c>
    </row>
    <row r="1805" spans="1:29" x14ac:dyDescent="0.3">
      <c r="A1805">
        <v>2001</v>
      </c>
      <c r="B1805">
        <v>9</v>
      </c>
      <c r="C1805" s="1">
        <v>37142</v>
      </c>
      <c r="D1805">
        <v>12600</v>
      </c>
      <c r="E1805">
        <v>403</v>
      </c>
      <c r="F1805">
        <v>5</v>
      </c>
      <c r="G1805">
        <v>42</v>
      </c>
      <c r="H1805">
        <v>303</v>
      </c>
      <c r="I1805">
        <v>1370</v>
      </c>
      <c r="J1805">
        <v>1720</v>
      </c>
      <c r="K1805">
        <v>14723</v>
      </c>
      <c r="L1805">
        <v>64</v>
      </c>
      <c r="M1805">
        <v>3996</v>
      </c>
      <c r="N1805">
        <v>4236</v>
      </c>
      <c r="O1805">
        <v>75</v>
      </c>
      <c r="P1805">
        <v>8371</v>
      </c>
      <c r="Q1805">
        <v>2837</v>
      </c>
      <c r="R1805">
        <v>0</v>
      </c>
      <c r="S1805">
        <v>0</v>
      </c>
      <c r="T1805">
        <v>2837</v>
      </c>
      <c r="U1805">
        <v>5782</v>
      </c>
      <c r="V1805">
        <v>-2714</v>
      </c>
      <c r="W1805">
        <v>6427</v>
      </c>
      <c r="X1805">
        <v>3515</v>
      </c>
      <c r="Y1805">
        <v>0.55000000000000004</v>
      </c>
      <c r="Z1805">
        <v>76</v>
      </c>
      <c r="AA1805">
        <v>13353</v>
      </c>
      <c r="AB1805">
        <v>74</v>
      </c>
      <c r="AC1805">
        <v>88.93</v>
      </c>
    </row>
    <row r="1806" spans="1:29" x14ac:dyDescent="0.3">
      <c r="A1806">
        <v>2001</v>
      </c>
      <c r="B1806">
        <v>9</v>
      </c>
      <c r="C1806" s="1">
        <v>37143</v>
      </c>
      <c r="D1806">
        <v>12600</v>
      </c>
      <c r="E1806">
        <v>370</v>
      </c>
      <c r="F1806">
        <v>5</v>
      </c>
      <c r="G1806">
        <v>38</v>
      </c>
      <c r="H1806">
        <v>306</v>
      </c>
      <c r="I1806">
        <v>1430</v>
      </c>
      <c r="J1806">
        <v>1779</v>
      </c>
      <c r="K1806">
        <v>14749</v>
      </c>
      <c r="L1806">
        <v>68</v>
      </c>
      <c r="M1806">
        <v>3500</v>
      </c>
      <c r="N1806">
        <v>4247</v>
      </c>
      <c r="O1806">
        <v>79</v>
      </c>
      <c r="P1806">
        <v>7894</v>
      </c>
      <c r="Q1806">
        <v>2860</v>
      </c>
      <c r="R1806">
        <v>0</v>
      </c>
      <c r="S1806">
        <v>0</v>
      </c>
      <c r="T1806">
        <v>2860</v>
      </c>
      <c r="U1806">
        <v>5782</v>
      </c>
      <c r="V1806">
        <v>-2192</v>
      </c>
      <c r="W1806">
        <v>6387</v>
      </c>
      <c r="X1806">
        <v>3995</v>
      </c>
      <c r="Y1806">
        <v>0.52</v>
      </c>
      <c r="Z1806">
        <v>73</v>
      </c>
      <c r="AA1806">
        <v>13319</v>
      </c>
      <c r="AB1806">
        <v>70</v>
      </c>
      <c r="AC1806">
        <v>88.85</v>
      </c>
    </row>
    <row r="1807" spans="1:29" x14ac:dyDescent="0.3">
      <c r="A1807">
        <v>2001</v>
      </c>
      <c r="B1807">
        <v>9</v>
      </c>
      <c r="C1807" s="1">
        <v>37144</v>
      </c>
      <c r="D1807">
        <v>13100</v>
      </c>
      <c r="E1807">
        <v>370</v>
      </c>
      <c r="F1807">
        <v>5</v>
      </c>
      <c r="G1807">
        <v>42</v>
      </c>
      <c r="H1807">
        <v>282</v>
      </c>
      <c r="I1807">
        <v>1450</v>
      </c>
      <c r="J1807">
        <v>1779</v>
      </c>
      <c r="K1807">
        <v>15249</v>
      </c>
      <c r="L1807">
        <v>64</v>
      </c>
      <c r="M1807">
        <v>2999</v>
      </c>
      <c r="N1807">
        <v>4184</v>
      </c>
      <c r="O1807">
        <v>71</v>
      </c>
      <c r="P1807">
        <v>7318</v>
      </c>
      <c r="Q1807">
        <v>2808</v>
      </c>
      <c r="R1807">
        <v>0</v>
      </c>
      <c r="S1807">
        <v>0</v>
      </c>
      <c r="T1807">
        <v>2808</v>
      </c>
      <c r="U1807">
        <v>5928</v>
      </c>
      <c r="V1807">
        <v>-1436</v>
      </c>
      <c r="W1807">
        <v>6755</v>
      </c>
      <c r="X1807">
        <v>5122</v>
      </c>
      <c r="Y1807">
        <v>0.47</v>
      </c>
      <c r="Z1807">
        <v>66</v>
      </c>
      <c r="AA1807">
        <v>13799</v>
      </c>
      <c r="AB1807">
        <v>63</v>
      </c>
      <c r="AC1807">
        <v>88.6</v>
      </c>
    </row>
    <row r="1808" spans="1:29" x14ac:dyDescent="0.3">
      <c r="A1808">
        <v>2001</v>
      </c>
      <c r="B1808">
        <v>9</v>
      </c>
      <c r="C1808" s="1">
        <v>37145</v>
      </c>
      <c r="D1808">
        <v>12900</v>
      </c>
      <c r="E1808">
        <v>390</v>
      </c>
      <c r="F1808">
        <v>5</v>
      </c>
      <c r="G1808">
        <v>48</v>
      </c>
      <c r="H1808">
        <v>257</v>
      </c>
      <c r="I1808">
        <v>1390</v>
      </c>
      <c r="J1808">
        <v>1700</v>
      </c>
      <c r="K1808">
        <v>14990</v>
      </c>
      <c r="L1808">
        <v>64</v>
      </c>
      <c r="M1808">
        <v>4000</v>
      </c>
      <c r="N1808">
        <v>4254</v>
      </c>
      <c r="O1808">
        <v>70</v>
      </c>
      <c r="P1808">
        <v>8388</v>
      </c>
      <c r="Q1808">
        <v>2756</v>
      </c>
      <c r="R1808">
        <v>0</v>
      </c>
      <c r="S1808">
        <v>0</v>
      </c>
      <c r="T1808">
        <v>2756</v>
      </c>
      <c r="U1808">
        <v>5870</v>
      </c>
      <c r="V1808">
        <v>-2610</v>
      </c>
      <c r="W1808">
        <v>6649</v>
      </c>
      <c r="X1808">
        <v>3846</v>
      </c>
      <c r="Y1808">
        <v>0.55000000000000004</v>
      </c>
      <c r="Z1808">
        <v>74</v>
      </c>
      <c r="AA1808">
        <v>13600</v>
      </c>
      <c r="AB1808">
        <v>72</v>
      </c>
      <c r="AC1808">
        <v>88.56</v>
      </c>
    </row>
    <row r="1809" spans="1:29" x14ac:dyDescent="0.3">
      <c r="A1809">
        <v>2001</v>
      </c>
      <c r="B1809">
        <v>9</v>
      </c>
      <c r="C1809" s="1">
        <v>37146</v>
      </c>
      <c r="D1809">
        <v>13000</v>
      </c>
      <c r="E1809">
        <v>390</v>
      </c>
      <c r="F1809">
        <v>5</v>
      </c>
      <c r="G1809">
        <v>48</v>
      </c>
      <c r="H1809">
        <v>273</v>
      </c>
      <c r="I1809">
        <v>1330</v>
      </c>
      <c r="J1809">
        <v>1656</v>
      </c>
      <c r="K1809">
        <v>15046</v>
      </c>
      <c r="L1809">
        <v>65</v>
      </c>
      <c r="M1809">
        <v>3998</v>
      </c>
      <c r="N1809">
        <v>4179</v>
      </c>
      <c r="O1809">
        <v>59</v>
      </c>
      <c r="P1809">
        <v>8301</v>
      </c>
      <c r="Q1809">
        <v>2693</v>
      </c>
      <c r="R1809">
        <v>0</v>
      </c>
      <c r="S1809">
        <v>0</v>
      </c>
      <c r="T1809">
        <v>2693</v>
      </c>
      <c r="U1809">
        <v>5899</v>
      </c>
      <c r="V1809">
        <v>-2496</v>
      </c>
      <c r="W1809">
        <v>6737</v>
      </c>
      <c r="X1809">
        <v>4052</v>
      </c>
      <c r="Y1809">
        <v>0.54</v>
      </c>
      <c r="Z1809">
        <v>73</v>
      </c>
      <c r="AA1809">
        <v>13716</v>
      </c>
      <c r="AB1809">
        <v>70</v>
      </c>
      <c r="AC1809">
        <v>88.48</v>
      </c>
    </row>
    <row r="1810" spans="1:29" x14ac:dyDescent="0.3">
      <c r="A1810">
        <v>2001</v>
      </c>
      <c r="B1810">
        <v>9</v>
      </c>
      <c r="C1810" s="1">
        <v>37147</v>
      </c>
      <c r="D1810">
        <v>13500</v>
      </c>
      <c r="E1810">
        <v>370</v>
      </c>
      <c r="F1810">
        <v>6</v>
      </c>
      <c r="G1810">
        <v>55</v>
      </c>
      <c r="H1810">
        <v>238</v>
      </c>
      <c r="I1810">
        <v>1270</v>
      </c>
      <c r="J1810">
        <v>1569</v>
      </c>
      <c r="K1810">
        <v>15439</v>
      </c>
      <c r="L1810">
        <v>62</v>
      </c>
      <c r="M1810">
        <v>2994</v>
      </c>
      <c r="N1810">
        <v>4236</v>
      </c>
      <c r="O1810">
        <v>45</v>
      </c>
      <c r="P1810">
        <v>7337</v>
      </c>
      <c r="Q1810">
        <v>2639</v>
      </c>
      <c r="R1810">
        <v>0</v>
      </c>
      <c r="S1810">
        <v>0</v>
      </c>
      <c r="T1810">
        <v>2639</v>
      </c>
      <c r="U1810">
        <v>6046</v>
      </c>
      <c r="V1810">
        <v>-1438</v>
      </c>
      <c r="W1810">
        <v>7086</v>
      </c>
      <c r="X1810">
        <v>5463</v>
      </c>
      <c r="Y1810">
        <v>0.46</v>
      </c>
      <c r="Z1810">
        <v>65</v>
      </c>
      <c r="AA1810">
        <v>14169</v>
      </c>
      <c r="AB1810">
        <v>61</v>
      </c>
      <c r="AC1810">
        <v>88.22</v>
      </c>
    </row>
    <row r="1811" spans="1:29" x14ac:dyDescent="0.3">
      <c r="A1811">
        <v>2001</v>
      </c>
      <c r="B1811">
        <v>9</v>
      </c>
      <c r="C1811" s="1">
        <v>37148</v>
      </c>
      <c r="D1811">
        <v>13000</v>
      </c>
      <c r="E1811">
        <v>390</v>
      </c>
      <c r="F1811">
        <v>6</v>
      </c>
      <c r="G1811">
        <v>47</v>
      </c>
      <c r="H1811">
        <v>248</v>
      </c>
      <c r="I1811">
        <v>1280</v>
      </c>
      <c r="J1811">
        <v>1581</v>
      </c>
      <c r="K1811">
        <v>14971</v>
      </c>
      <c r="L1811">
        <v>65</v>
      </c>
      <c r="M1811">
        <v>3467</v>
      </c>
      <c r="N1811">
        <v>3814</v>
      </c>
      <c r="O1811">
        <v>49</v>
      </c>
      <c r="P1811">
        <v>7395</v>
      </c>
      <c r="Q1811">
        <v>2594</v>
      </c>
      <c r="R1811">
        <v>0</v>
      </c>
      <c r="S1811">
        <v>0</v>
      </c>
      <c r="T1811">
        <v>2594</v>
      </c>
      <c r="U1811">
        <v>5899</v>
      </c>
      <c r="V1811">
        <v>-1601</v>
      </c>
      <c r="W1811">
        <v>6765</v>
      </c>
      <c r="X1811">
        <v>4982</v>
      </c>
      <c r="Y1811">
        <v>0.48</v>
      </c>
      <c r="Z1811">
        <v>67</v>
      </c>
      <c r="AA1811">
        <v>13691</v>
      </c>
      <c r="AB1811">
        <v>64</v>
      </c>
      <c r="AC1811">
        <v>88.03</v>
      </c>
    </row>
    <row r="1812" spans="1:29" x14ac:dyDescent="0.3">
      <c r="A1812">
        <v>2001</v>
      </c>
      <c r="B1812">
        <v>9</v>
      </c>
      <c r="C1812" s="1">
        <v>37149</v>
      </c>
      <c r="D1812">
        <v>12300</v>
      </c>
      <c r="E1812">
        <v>380</v>
      </c>
      <c r="F1812">
        <v>7</v>
      </c>
      <c r="G1812">
        <v>37</v>
      </c>
      <c r="H1812">
        <v>281</v>
      </c>
      <c r="I1812">
        <v>1350</v>
      </c>
      <c r="J1812">
        <v>1675</v>
      </c>
      <c r="K1812">
        <v>14355</v>
      </c>
      <c r="L1812">
        <v>63</v>
      </c>
      <c r="M1812">
        <v>3997</v>
      </c>
      <c r="N1812">
        <v>3560</v>
      </c>
      <c r="O1812">
        <v>73</v>
      </c>
      <c r="P1812">
        <v>7693</v>
      </c>
      <c r="Q1812">
        <v>2555</v>
      </c>
      <c r="R1812">
        <v>0</v>
      </c>
      <c r="S1812">
        <v>0</v>
      </c>
      <c r="T1812">
        <v>2555</v>
      </c>
      <c r="U1812">
        <v>5694</v>
      </c>
      <c r="V1812">
        <v>-1985</v>
      </c>
      <c r="W1812">
        <v>6271</v>
      </c>
      <c r="X1812">
        <v>4107</v>
      </c>
      <c r="Y1812">
        <v>0.52</v>
      </c>
      <c r="Z1812">
        <v>71</v>
      </c>
      <c r="AA1812">
        <v>13005</v>
      </c>
      <c r="AB1812">
        <v>68</v>
      </c>
      <c r="AC1812">
        <v>87.97</v>
      </c>
    </row>
    <row r="1813" spans="1:29" x14ac:dyDescent="0.3">
      <c r="A1813">
        <v>2001</v>
      </c>
      <c r="B1813">
        <v>9</v>
      </c>
      <c r="C1813" s="1">
        <v>37150</v>
      </c>
      <c r="D1813">
        <v>12200</v>
      </c>
      <c r="E1813">
        <v>395</v>
      </c>
      <c r="F1813">
        <v>7</v>
      </c>
      <c r="G1813">
        <v>35</v>
      </c>
      <c r="H1813">
        <v>264</v>
      </c>
      <c r="I1813">
        <v>1390</v>
      </c>
      <c r="J1813">
        <v>1696</v>
      </c>
      <c r="K1813">
        <v>14291</v>
      </c>
      <c r="L1813">
        <v>62</v>
      </c>
      <c r="M1813">
        <v>3990</v>
      </c>
      <c r="N1813">
        <v>3575</v>
      </c>
      <c r="O1813">
        <v>69</v>
      </c>
      <c r="P1813">
        <v>7696</v>
      </c>
      <c r="Q1813">
        <v>2544</v>
      </c>
      <c r="R1813">
        <v>0</v>
      </c>
      <c r="S1813">
        <v>0</v>
      </c>
      <c r="T1813">
        <v>2544</v>
      </c>
      <c r="U1813">
        <v>5665</v>
      </c>
      <c r="V1813">
        <v>-1990</v>
      </c>
      <c r="W1813">
        <v>6218</v>
      </c>
      <c r="X1813">
        <v>4050</v>
      </c>
      <c r="Y1813">
        <v>0.53</v>
      </c>
      <c r="Z1813">
        <v>72</v>
      </c>
      <c r="AA1813">
        <v>12901</v>
      </c>
      <c r="AB1813">
        <v>69</v>
      </c>
      <c r="AC1813">
        <v>87.93</v>
      </c>
    </row>
    <row r="1814" spans="1:29" x14ac:dyDescent="0.3">
      <c r="A1814">
        <v>2001</v>
      </c>
      <c r="B1814">
        <v>9</v>
      </c>
      <c r="C1814" s="1">
        <v>37151</v>
      </c>
      <c r="D1814">
        <v>12400</v>
      </c>
      <c r="E1814">
        <v>409</v>
      </c>
      <c r="F1814">
        <v>7</v>
      </c>
      <c r="G1814">
        <v>35</v>
      </c>
      <c r="H1814">
        <v>265</v>
      </c>
      <c r="I1814">
        <v>1400</v>
      </c>
      <c r="J1814">
        <v>1707</v>
      </c>
      <c r="K1814">
        <v>14516</v>
      </c>
      <c r="L1814">
        <v>66</v>
      </c>
      <c r="M1814">
        <v>4299</v>
      </c>
      <c r="N1814">
        <v>3578</v>
      </c>
      <c r="O1814">
        <v>69</v>
      </c>
      <c r="P1814">
        <v>8012</v>
      </c>
      <c r="Q1814">
        <v>2505</v>
      </c>
      <c r="R1814">
        <v>0</v>
      </c>
      <c r="S1814">
        <v>0</v>
      </c>
      <c r="T1814">
        <v>2505</v>
      </c>
      <c r="U1814">
        <v>5723</v>
      </c>
      <c r="V1814">
        <v>-2210</v>
      </c>
      <c r="W1814">
        <v>6385</v>
      </c>
      <c r="X1814">
        <v>3999</v>
      </c>
      <c r="Y1814">
        <v>0.54</v>
      </c>
      <c r="Z1814">
        <v>72</v>
      </c>
      <c r="AA1814">
        <v>13116</v>
      </c>
      <c r="AB1814">
        <v>70</v>
      </c>
      <c r="AC1814">
        <v>87.9</v>
      </c>
    </row>
    <row r="1815" spans="1:29" x14ac:dyDescent="0.3">
      <c r="A1815">
        <v>2001</v>
      </c>
      <c r="B1815">
        <v>9</v>
      </c>
      <c r="C1815" s="1">
        <v>37152</v>
      </c>
      <c r="D1815">
        <v>12300</v>
      </c>
      <c r="E1815">
        <v>397</v>
      </c>
      <c r="F1815">
        <v>7</v>
      </c>
      <c r="G1815">
        <v>37</v>
      </c>
      <c r="H1815">
        <v>233</v>
      </c>
      <c r="I1815">
        <v>1400</v>
      </c>
      <c r="J1815">
        <v>1677</v>
      </c>
      <c r="K1815">
        <v>14374</v>
      </c>
      <c r="L1815">
        <v>78</v>
      </c>
      <c r="M1815">
        <v>3999</v>
      </c>
      <c r="N1815">
        <v>4068</v>
      </c>
      <c r="O1815">
        <v>74</v>
      </c>
      <c r="P1815">
        <v>8219</v>
      </c>
      <c r="Q1815">
        <v>2454</v>
      </c>
      <c r="R1815">
        <v>0</v>
      </c>
      <c r="S1815">
        <v>0</v>
      </c>
      <c r="T1815">
        <v>2454</v>
      </c>
      <c r="U1815">
        <v>5694</v>
      </c>
      <c r="V1815">
        <v>-2443</v>
      </c>
      <c r="W1815">
        <v>6316</v>
      </c>
      <c r="X1815">
        <v>3701</v>
      </c>
      <c r="Y1815">
        <v>0.56000000000000005</v>
      </c>
      <c r="Z1815">
        <v>74</v>
      </c>
      <c r="AA1815">
        <v>12974</v>
      </c>
      <c r="AB1815">
        <v>71</v>
      </c>
      <c r="AC1815">
        <v>87.92</v>
      </c>
    </row>
    <row r="1816" spans="1:29" x14ac:dyDescent="0.3">
      <c r="A1816">
        <v>2001</v>
      </c>
      <c r="B1816">
        <v>9</v>
      </c>
      <c r="C1816" s="1">
        <v>37153</v>
      </c>
      <c r="D1816">
        <v>12100</v>
      </c>
      <c r="E1816">
        <v>358</v>
      </c>
      <c r="F1816">
        <v>7</v>
      </c>
      <c r="G1816">
        <v>35</v>
      </c>
      <c r="H1816">
        <v>177</v>
      </c>
      <c r="I1816">
        <v>1330</v>
      </c>
      <c r="J1816">
        <v>1549</v>
      </c>
      <c r="K1816">
        <v>14007</v>
      </c>
      <c r="L1816">
        <v>72</v>
      </c>
      <c r="M1816">
        <v>3995</v>
      </c>
      <c r="N1816">
        <v>4235</v>
      </c>
      <c r="O1816">
        <v>68</v>
      </c>
      <c r="P1816">
        <v>8370</v>
      </c>
      <c r="Q1816">
        <v>2389</v>
      </c>
      <c r="R1816">
        <v>0</v>
      </c>
      <c r="S1816">
        <v>0</v>
      </c>
      <c r="T1816">
        <v>2389</v>
      </c>
      <c r="U1816">
        <v>6410</v>
      </c>
      <c r="V1816">
        <v>-1964</v>
      </c>
      <c r="W1816">
        <v>5379</v>
      </c>
      <c r="X1816">
        <v>3248</v>
      </c>
      <c r="Y1816">
        <v>0.57999999999999996</v>
      </c>
      <c r="Z1816">
        <v>77</v>
      </c>
      <c r="AA1816">
        <v>12677</v>
      </c>
      <c r="AB1816">
        <v>74</v>
      </c>
      <c r="AC1816">
        <v>88.02</v>
      </c>
    </row>
    <row r="1817" spans="1:29" x14ac:dyDescent="0.3">
      <c r="A1817">
        <v>2001</v>
      </c>
      <c r="B1817">
        <v>9</v>
      </c>
      <c r="C1817" s="1">
        <v>37154</v>
      </c>
      <c r="D1817">
        <v>11800</v>
      </c>
      <c r="E1817">
        <v>327</v>
      </c>
      <c r="F1817">
        <v>7</v>
      </c>
      <c r="G1817">
        <v>33</v>
      </c>
      <c r="H1817">
        <v>195</v>
      </c>
      <c r="I1817">
        <v>1310</v>
      </c>
      <c r="J1817">
        <v>1545</v>
      </c>
      <c r="K1817">
        <v>13672</v>
      </c>
      <c r="L1817">
        <v>63</v>
      </c>
      <c r="M1817">
        <v>3490</v>
      </c>
      <c r="N1817">
        <v>4170</v>
      </c>
      <c r="O1817">
        <v>68</v>
      </c>
      <c r="P1817">
        <v>7791</v>
      </c>
      <c r="Q1817">
        <v>2411</v>
      </c>
      <c r="R1817">
        <v>0</v>
      </c>
      <c r="S1817">
        <v>0</v>
      </c>
      <c r="T1817">
        <v>2411</v>
      </c>
      <c r="U1817">
        <v>6160</v>
      </c>
      <c r="V1817">
        <v>-1653</v>
      </c>
      <c r="W1817">
        <v>5292</v>
      </c>
      <c r="X1817">
        <v>3471</v>
      </c>
      <c r="Y1817">
        <v>0.56000000000000005</v>
      </c>
      <c r="Z1817">
        <v>75</v>
      </c>
      <c r="AA1817">
        <v>12362</v>
      </c>
      <c r="AB1817">
        <v>72</v>
      </c>
      <c r="AC1817">
        <v>88.08</v>
      </c>
    </row>
    <row r="1818" spans="1:29" x14ac:dyDescent="0.3">
      <c r="A1818">
        <v>2001</v>
      </c>
      <c r="B1818">
        <v>9</v>
      </c>
      <c r="C1818" s="1">
        <v>37155</v>
      </c>
      <c r="D1818">
        <v>12000</v>
      </c>
      <c r="E1818">
        <v>355</v>
      </c>
      <c r="F1818">
        <v>6</v>
      </c>
      <c r="G1818">
        <v>33</v>
      </c>
      <c r="H1818">
        <v>176</v>
      </c>
      <c r="I1818">
        <v>1370</v>
      </c>
      <c r="J1818">
        <v>1585</v>
      </c>
      <c r="K1818">
        <v>13940</v>
      </c>
      <c r="L1818">
        <v>72</v>
      </c>
      <c r="M1818">
        <v>3245</v>
      </c>
      <c r="N1818">
        <v>4132</v>
      </c>
      <c r="O1818">
        <v>81</v>
      </c>
      <c r="P1818">
        <v>7530</v>
      </c>
      <c r="Q1818">
        <v>2363</v>
      </c>
      <c r="R1818">
        <v>0</v>
      </c>
      <c r="S1818">
        <v>0</v>
      </c>
      <c r="T1818">
        <v>2363</v>
      </c>
      <c r="U1818">
        <v>6090</v>
      </c>
      <c r="V1818">
        <v>-1390</v>
      </c>
      <c r="W1818">
        <v>5603</v>
      </c>
      <c r="X1818">
        <v>4048</v>
      </c>
      <c r="Y1818">
        <v>0.53</v>
      </c>
      <c r="Z1818">
        <v>71</v>
      </c>
      <c r="AA1818">
        <v>12570</v>
      </c>
      <c r="AB1818">
        <v>68</v>
      </c>
      <c r="AC1818">
        <v>88.03</v>
      </c>
    </row>
    <row r="1819" spans="1:29" x14ac:dyDescent="0.3">
      <c r="A1819">
        <v>2001</v>
      </c>
      <c r="B1819">
        <v>9</v>
      </c>
      <c r="C1819" s="1">
        <v>37156</v>
      </c>
      <c r="D1819">
        <v>12100</v>
      </c>
      <c r="E1819">
        <v>365</v>
      </c>
      <c r="F1819">
        <v>6</v>
      </c>
      <c r="G1819">
        <v>33</v>
      </c>
      <c r="H1819">
        <v>187</v>
      </c>
      <c r="I1819">
        <v>1350</v>
      </c>
      <c r="J1819">
        <v>1576</v>
      </c>
      <c r="K1819">
        <v>14041</v>
      </c>
      <c r="L1819">
        <v>65</v>
      </c>
      <c r="M1819">
        <v>3100</v>
      </c>
      <c r="N1819">
        <v>4135</v>
      </c>
      <c r="O1819">
        <v>83</v>
      </c>
      <c r="P1819">
        <v>7383</v>
      </c>
      <c r="Q1819">
        <v>2296</v>
      </c>
      <c r="R1819">
        <v>0</v>
      </c>
      <c r="S1819">
        <v>0</v>
      </c>
      <c r="T1819">
        <v>2296</v>
      </c>
      <c r="U1819">
        <v>6000</v>
      </c>
      <c r="V1819">
        <v>-1300</v>
      </c>
      <c r="W1819">
        <v>5822</v>
      </c>
      <c r="X1819">
        <v>4362</v>
      </c>
      <c r="Y1819">
        <v>0.51</v>
      </c>
      <c r="Z1819">
        <v>69</v>
      </c>
      <c r="AA1819">
        <v>12691</v>
      </c>
      <c r="AB1819">
        <v>66</v>
      </c>
      <c r="AC1819">
        <v>87.93</v>
      </c>
    </row>
    <row r="1820" spans="1:29" x14ac:dyDescent="0.3">
      <c r="A1820">
        <v>2001</v>
      </c>
      <c r="B1820">
        <v>9</v>
      </c>
      <c r="C1820" s="1">
        <v>37157</v>
      </c>
      <c r="D1820">
        <v>11700</v>
      </c>
      <c r="E1820">
        <v>317</v>
      </c>
      <c r="F1820">
        <v>6</v>
      </c>
      <c r="G1820">
        <v>33</v>
      </c>
      <c r="H1820">
        <v>224</v>
      </c>
      <c r="I1820">
        <v>1370</v>
      </c>
      <c r="J1820">
        <v>1633</v>
      </c>
      <c r="K1820">
        <v>13650</v>
      </c>
      <c r="L1820">
        <v>68</v>
      </c>
      <c r="M1820">
        <v>3479</v>
      </c>
      <c r="N1820">
        <v>4146</v>
      </c>
      <c r="O1820">
        <v>76</v>
      </c>
      <c r="P1820">
        <v>7769</v>
      </c>
      <c r="Q1820">
        <v>2311</v>
      </c>
      <c r="R1820">
        <v>0</v>
      </c>
      <c r="S1820">
        <v>0</v>
      </c>
      <c r="T1820">
        <v>2311</v>
      </c>
      <c r="U1820">
        <v>5840</v>
      </c>
      <c r="V1820">
        <v>-1798</v>
      </c>
      <c r="W1820">
        <v>5530</v>
      </c>
      <c r="X1820">
        <v>3570</v>
      </c>
      <c r="Y1820">
        <v>0.56000000000000005</v>
      </c>
      <c r="Z1820">
        <v>74</v>
      </c>
      <c r="AA1820">
        <v>12280</v>
      </c>
      <c r="AB1820">
        <v>71</v>
      </c>
      <c r="AC1820">
        <v>87.97</v>
      </c>
    </row>
    <row r="1821" spans="1:29" x14ac:dyDescent="0.3">
      <c r="A1821">
        <v>2001</v>
      </c>
      <c r="B1821">
        <v>9</v>
      </c>
      <c r="C1821" s="1">
        <v>37158</v>
      </c>
      <c r="D1821">
        <v>12100</v>
      </c>
      <c r="E1821">
        <v>302</v>
      </c>
      <c r="F1821">
        <v>6</v>
      </c>
      <c r="G1821">
        <v>41</v>
      </c>
      <c r="H1821">
        <v>238</v>
      </c>
      <c r="I1821">
        <v>1430</v>
      </c>
      <c r="J1821">
        <v>1715</v>
      </c>
      <c r="K1821">
        <v>14117</v>
      </c>
      <c r="L1821">
        <v>63</v>
      </c>
      <c r="M1821">
        <v>3499</v>
      </c>
      <c r="N1821">
        <v>4097</v>
      </c>
      <c r="O1821">
        <v>57</v>
      </c>
      <c r="P1821">
        <v>7716</v>
      </c>
      <c r="Q1821">
        <v>2277</v>
      </c>
      <c r="R1821">
        <v>1146</v>
      </c>
      <c r="S1821">
        <v>0</v>
      </c>
      <c r="T1821">
        <v>1131</v>
      </c>
      <c r="U1821">
        <v>5760</v>
      </c>
      <c r="V1821">
        <v>-976</v>
      </c>
      <c r="W1821">
        <v>6325</v>
      </c>
      <c r="X1821">
        <v>5270</v>
      </c>
      <c r="Y1821">
        <v>0.54</v>
      </c>
      <c r="Z1821">
        <v>63</v>
      </c>
      <c r="AA1821">
        <v>12687</v>
      </c>
      <c r="AB1821">
        <v>58</v>
      </c>
      <c r="AC1821">
        <v>87.76</v>
      </c>
    </row>
    <row r="1822" spans="1:29" x14ac:dyDescent="0.3">
      <c r="A1822">
        <v>2001</v>
      </c>
      <c r="B1822">
        <v>9</v>
      </c>
      <c r="C1822" s="1">
        <v>37159</v>
      </c>
      <c r="D1822">
        <v>12600</v>
      </c>
      <c r="E1822">
        <v>293</v>
      </c>
      <c r="F1822">
        <v>7</v>
      </c>
      <c r="G1822">
        <v>61</v>
      </c>
      <c r="H1822">
        <v>220</v>
      </c>
      <c r="I1822">
        <v>1420</v>
      </c>
      <c r="J1822">
        <v>1708</v>
      </c>
      <c r="K1822">
        <v>14601</v>
      </c>
      <c r="L1822">
        <v>65</v>
      </c>
      <c r="M1822">
        <v>3479</v>
      </c>
      <c r="N1822">
        <v>4268</v>
      </c>
      <c r="O1822">
        <v>62</v>
      </c>
      <c r="P1822">
        <v>7874</v>
      </c>
      <c r="Q1822">
        <v>2233</v>
      </c>
      <c r="R1822">
        <v>1146</v>
      </c>
      <c r="S1822">
        <v>0</v>
      </c>
      <c r="T1822">
        <v>1087</v>
      </c>
      <c r="U1822">
        <v>5770</v>
      </c>
      <c r="V1822">
        <v>-1103</v>
      </c>
      <c r="W1822">
        <v>6819</v>
      </c>
      <c r="X1822">
        <v>5640</v>
      </c>
      <c r="Y1822">
        <v>0.53</v>
      </c>
      <c r="Z1822">
        <v>61</v>
      </c>
      <c r="AA1822">
        <v>13181</v>
      </c>
      <c r="AB1822">
        <v>57</v>
      </c>
      <c r="AC1822">
        <v>87.52</v>
      </c>
    </row>
    <row r="1823" spans="1:29" x14ac:dyDescent="0.3">
      <c r="A1823">
        <v>2001</v>
      </c>
      <c r="B1823">
        <v>9</v>
      </c>
      <c r="C1823" s="1">
        <v>37160</v>
      </c>
      <c r="D1823">
        <v>12100</v>
      </c>
      <c r="E1823">
        <v>281</v>
      </c>
      <c r="F1823">
        <v>8</v>
      </c>
      <c r="G1823">
        <v>55</v>
      </c>
      <c r="H1823">
        <v>248</v>
      </c>
      <c r="I1823">
        <v>1420</v>
      </c>
      <c r="J1823">
        <v>1731</v>
      </c>
      <c r="K1823">
        <v>14112</v>
      </c>
      <c r="L1823">
        <v>74</v>
      </c>
      <c r="M1823">
        <v>3499</v>
      </c>
      <c r="N1823">
        <v>3771</v>
      </c>
      <c r="O1823">
        <v>67</v>
      </c>
      <c r="P1823">
        <v>7411</v>
      </c>
      <c r="Q1823">
        <v>2228</v>
      </c>
      <c r="R1823">
        <v>1146</v>
      </c>
      <c r="S1823">
        <v>0</v>
      </c>
      <c r="T1823">
        <v>1082</v>
      </c>
      <c r="U1823">
        <v>5790</v>
      </c>
      <c r="V1823">
        <v>-593</v>
      </c>
      <c r="W1823">
        <v>6288</v>
      </c>
      <c r="X1823">
        <v>5619</v>
      </c>
      <c r="Y1823">
        <v>0.51</v>
      </c>
      <c r="Z1823">
        <v>60</v>
      </c>
      <c r="AA1823">
        <v>12692</v>
      </c>
      <c r="AB1823">
        <v>56</v>
      </c>
      <c r="AC1823">
        <v>87.29</v>
      </c>
    </row>
    <row r="1824" spans="1:29" x14ac:dyDescent="0.3">
      <c r="A1824">
        <v>2001</v>
      </c>
      <c r="B1824">
        <v>9</v>
      </c>
      <c r="C1824" s="1">
        <v>37161</v>
      </c>
      <c r="D1824">
        <v>12000</v>
      </c>
      <c r="E1824">
        <v>259</v>
      </c>
      <c r="F1824">
        <v>9</v>
      </c>
      <c r="G1824">
        <v>44</v>
      </c>
      <c r="H1824">
        <v>228</v>
      </c>
      <c r="I1824">
        <v>1400</v>
      </c>
      <c r="J1824">
        <v>1681</v>
      </c>
      <c r="K1824">
        <v>13940</v>
      </c>
      <c r="L1824">
        <v>71</v>
      </c>
      <c r="M1824">
        <v>4995</v>
      </c>
      <c r="N1824">
        <v>3599</v>
      </c>
      <c r="O1824">
        <v>80</v>
      </c>
      <c r="P1824">
        <v>8745</v>
      </c>
      <c r="Q1824">
        <v>2174</v>
      </c>
      <c r="R1824">
        <v>1146</v>
      </c>
      <c r="S1824">
        <v>0</v>
      </c>
      <c r="T1824">
        <v>1028</v>
      </c>
      <c r="U1824">
        <v>5850</v>
      </c>
      <c r="V1824">
        <v>-1881</v>
      </c>
      <c r="W1824">
        <v>6121</v>
      </c>
      <c r="X1824">
        <v>4168</v>
      </c>
      <c r="Y1824">
        <v>0.61</v>
      </c>
      <c r="Z1824">
        <v>70</v>
      </c>
      <c r="AA1824">
        <v>12540</v>
      </c>
      <c r="AB1824">
        <v>67</v>
      </c>
      <c r="AC1824">
        <v>87.26</v>
      </c>
    </row>
    <row r="1825" spans="1:29" x14ac:dyDescent="0.3">
      <c r="A1825">
        <v>2001</v>
      </c>
      <c r="B1825">
        <v>9</v>
      </c>
      <c r="C1825" s="1">
        <v>37162</v>
      </c>
      <c r="D1825">
        <v>12300</v>
      </c>
      <c r="E1825">
        <v>246</v>
      </c>
      <c r="F1825">
        <v>10</v>
      </c>
      <c r="G1825">
        <v>40</v>
      </c>
      <c r="H1825">
        <v>180</v>
      </c>
      <c r="I1825">
        <v>1410</v>
      </c>
      <c r="J1825">
        <v>1640</v>
      </c>
      <c r="K1825">
        <v>14186</v>
      </c>
      <c r="L1825">
        <v>62</v>
      </c>
      <c r="M1825">
        <v>3996</v>
      </c>
      <c r="N1825">
        <v>4034</v>
      </c>
      <c r="O1825">
        <v>75</v>
      </c>
      <c r="P1825">
        <v>8167</v>
      </c>
      <c r="Q1825">
        <v>2179</v>
      </c>
      <c r="R1825">
        <v>1146</v>
      </c>
      <c r="S1825">
        <v>0</v>
      </c>
      <c r="T1825">
        <v>1033</v>
      </c>
      <c r="U1825">
        <v>5960</v>
      </c>
      <c r="V1825">
        <v>-1238</v>
      </c>
      <c r="W1825">
        <v>6297</v>
      </c>
      <c r="X1825">
        <v>4986</v>
      </c>
      <c r="Y1825">
        <v>0.56000000000000005</v>
      </c>
      <c r="Z1825">
        <v>65</v>
      </c>
      <c r="AA1825">
        <v>12776</v>
      </c>
      <c r="AB1825">
        <v>61</v>
      </c>
      <c r="AC1825">
        <v>87.13</v>
      </c>
    </row>
    <row r="1826" spans="1:29" x14ac:dyDescent="0.3">
      <c r="A1826">
        <v>2001</v>
      </c>
      <c r="B1826">
        <v>9</v>
      </c>
      <c r="C1826" s="1">
        <v>37163</v>
      </c>
      <c r="D1826">
        <v>12000</v>
      </c>
      <c r="E1826">
        <v>245</v>
      </c>
      <c r="F1826">
        <v>11</v>
      </c>
      <c r="G1826">
        <v>39</v>
      </c>
      <c r="H1826">
        <v>192</v>
      </c>
      <c r="I1826">
        <v>1450</v>
      </c>
      <c r="J1826">
        <v>1692</v>
      </c>
      <c r="K1826">
        <v>13937</v>
      </c>
      <c r="L1826">
        <v>72</v>
      </c>
      <c r="M1826">
        <v>4000</v>
      </c>
      <c r="N1826">
        <v>4196</v>
      </c>
      <c r="O1826">
        <v>71</v>
      </c>
      <c r="P1826">
        <v>8339</v>
      </c>
      <c r="Q1826">
        <v>2139</v>
      </c>
      <c r="R1826">
        <v>0</v>
      </c>
      <c r="S1826">
        <v>0</v>
      </c>
      <c r="T1826">
        <v>2139</v>
      </c>
      <c r="U1826">
        <v>5940</v>
      </c>
      <c r="V1826">
        <v>-2098</v>
      </c>
      <c r="W1826">
        <v>5706</v>
      </c>
      <c r="X1826">
        <v>3459</v>
      </c>
      <c r="Y1826">
        <v>0.59</v>
      </c>
      <c r="Z1826">
        <v>75</v>
      </c>
      <c r="AA1826">
        <v>12487</v>
      </c>
      <c r="AB1826">
        <v>72</v>
      </c>
      <c r="AC1826">
        <v>87.23</v>
      </c>
    </row>
    <row r="1827" spans="1:29" x14ac:dyDescent="0.3">
      <c r="A1827">
        <v>2001</v>
      </c>
      <c r="B1827">
        <v>9</v>
      </c>
      <c r="C1827" s="1">
        <v>37164</v>
      </c>
      <c r="D1827">
        <v>11600</v>
      </c>
      <c r="E1827">
        <v>241</v>
      </c>
      <c r="F1827">
        <v>12</v>
      </c>
      <c r="G1827">
        <v>70</v>
      </c>
      <c r="H1827">
        <v>226</v>
      </c>
      <c r="I1827">
        <v>1500</v>
      </c>
      <c r="J1827">
        <v>1808</v>
      </c>
      <c r="K1827">
        <v>13649</v>
      </c>
      <c r="L1827">
        <v>68</v>
      </c>
      <c r="M1827">
        <v>3995</v>
      </c>
      <c r="N1827">
        <v>4196</v>
      </c>
      <c r="O1827">
        <v>81</v>
      </c>
      <c r="P1827">
        <v>8340</v>
      </c>
      <c r="Q1827">
        <v>2100</v>
      </c>
      <c r="R1827">
        <v>0</v>
      </c>
      <c r="S1827">
        <v>0</v>
      </c>
      <c r="T1827">
        <v>2100</v>
      </c>
      <c r="U1827">
        <v>5870</v>
      </c>
      <c r="V1827">
        <v>-2027</v>
      </c>
      <c r="W1827">
        <v>5383</v>
      </c>
      <c r="X1827">
        <v>3210</v>
      </c>
      <c r="Y1827">
        <v>0.6</v>
      </c>
      <c r="Z1827">
        <v>76</v>
      </c>
      <c r="AA1827">
        <v>12149</v>
      </c>
      <c r="AB1827">
        <v>74</v>
      </c>
      <c r="AC1827">
        <v>87.38</v>
      </c>
    </row>
    <row r="1828" spans="1:29" x14ac:dyDescent="0.3">
      <c r="A1828">
        <v>2001</v>
      </c>
      <c r="B1828">
        <v>10</v>
      </c>
      <c r="C1828" s="1">
        <v>37165</v>
      </c>
      <c r="D1828">
        <v>11400</v>
      </c>
      <c r="E1828">
        <v>235</v>
      </c>
      <c r="F1828">
        <v>10</v>
      </c>
      <c r="G1828">
        <v>86</v>
      </c>
      <c r="H1828">
        <v>211</v>
      </c>
      <c r="I1828">
        <v>1510</v>
      </c>
      <c r="J1828">
        <v>1817</v>
      </c>
      <c r="K1828">
        <v>13452</v>
      </c>
      <c r="L1828">
        <v>69</v>
      </c>
      <c r="M1828">
        <v>3991</v>
      </c>
      <c r="N1828">
        <v>4182</v>
      </c>
      <c r="O1828">
        <v>83</v>
      </c>
      <c r="P1828">
        <v>8325</v>
      </c>
      <c r="Q1828">
        <v>2131</v>
      </c>
      <c r="R1828">
        <v>0</v>
      </c>
      <c r="S1828">
        <v>0</v>
      </c>
      <c r="T1828">
        <v>2131</v>
      </c>
      <c r="U1828">
        <v>5730</v>
      </c>
      <c r="V1828">
        <v>-2164</v>
      </c>
      <c r="W1828">
        <v>5308</v>
      </c>
      <c r="X1828">
        <v>2995</v>
      </c>
      <c r="Y1828">
        <v>0.61</v>
      </c>
      <c r="Z1828">
        <v>78</v>
      </c>
      <c r="AA1828">
        <v>11942</v>
      </c>
      <c r="AB1828">
        <v>75</v>
      </c>
      <c r="AC1828">
        <v>87.56</v>
      </c>
    </row>
    <row r="1829" spans="1:29" x14ac:dyDescent="0.3">
      <c r="A1829">
        <v>2001</v>
      </c>
      <c r="B1829">
        <v>10</v>
      </c>
      <c r="C1829" s="1">
        <v>37166</v>
      </c>
      <c r="D1829">
        <v>10500</v>
      </c>
      <c r="E1829">
        <v>232</v>
      </c>
      <c r="F1829">
        <v>10</v>
      </c>
      <c r="G1829">
        <v>85</v>
      </c>
      <c r="H1829">
        <v>194</v>
      </c>
      <c r="I1829">
        <v>1420</v>
      </c>
      <c r="J1829">
        <v>1709</v>
      </c>
      <c r="K1829">
        <v>12441</v>
      </c>
      <c r="L1829">
        <v>69</v>
      </c>
      <c r="M1829">
        <v>3991</v>
      </c>
      <c r="N1829">
        <v>4191</v>
      </c>
      <c r="O1829">
        <v>81</v>
      </c>
      <c r="P1829">
        <v>8332</v>
      </c>
      <c r="Q1829">
        <v>2070</v>
      </c>
      <c r="R1829">
        <v>0</v>
      </c>
      <c r="S1829">
        <v>0</v>
      </c>
      <c r="T1829">
        <v>2070</v>
      </c>
      <c r="U1829">
        <v>5550</v>
      </c>
      <c r="V1829">
        <v>-2419</v>
      </c>
      <c r="W1829">
        <v>4602</v>
      </c>
      <c r="X1829">
        <v>2039</v>
      </c>
      <c r="Y1829">
        <v>0.66</v>
      </c>
      <c r="Z1829">
        <v>84</v>
      </c>
      <c r="AA1829">
        <v>11021</v>
      </c>
      <c r="AB1829">
        <v>82</v>
      </c>
      <c r="AC1829">
        <v>87.99</v>
      </c>
    </row>
    <row r="1830" spans="1:29" x14ac:dyDescent="0.3">
      <c r="A1830">
        <v>2001</v>
      </c>
      <c r="B1830">
        <v>10</v>
      </c>
      <c r="C1830" s="1">
        <v>37167</v>
      </c>
      <c r="D1830">
        <v>10300</v>
      </c>
      <c r="E1830">
        <v>241</v>
      </c>
      <c r="F1830">
        <v>10</v>
      </c>
      <c r="G1830">
        <v>93</v>
      </c>
      <c r="H1830">
        <v>202</v>
      </c>
      <c r="I1830">
        <v>1330</v>
      </c>
      <c r="J1830">
        <v>1635</v>
      </c>
      <c r="K1830">
        <v>12176</v>
      </c>
      <c r="L1830">
        <v>69</v>
      </c>
      <c r="M1830">
        <v>3610</v>
      </c>
      <c r="N1830">
        <v>4208</v>
      </c>
      <c r="O1830">
        <v>67</v>
      </c>
      <c r="P1830">
        <v>7954</v>
      </c>
      <c r="Q1830">
        <v>2025</v>
      </c>
      <c r="R1830">
        <v>0</v>
      </c>
      <c r="S1830">
        <v>0</v>
      </c>
      <c r="T1830">
        <v>2025</v>
      </c>
      <c r="U1830">
        <v>5400</v>
      </c>
      <c r="V1830">
        <v>-2235</v>
      </c>
      <c r="W1830">
        <v>4574</v>
      </c>
      <c r="X1830">
        <v>2197</v>
      </c>
      <c r="Y1830">
        <v>0.64</v>
      </c>
      <c r="Z1830">
        <v>82</v>
      </c>
      <c r="AA1830">
        <v>10846</v>
      </c>
      <c r="AB1830">
        <v>80</v>
      </c>
      <c r="AC1830">
        <v>88.34</v>
      </c>
    </row>
    <row r="1831" spans="1:29" x14ac:dyDescent="0.3">
      <c r="A1831">
        <v>2001</v>
      </c>
      <c r="B1831">
        <v>10</v>
      </c>
      <c r="C1831" s="1">
        <v>37168</v>
      </c>
      <c r="D1831">
        <v>9280</v>
      </c>
      <c r="E1831">
        <v>243</v>
      </c>
      <c r="F1831">
        <v>10</v>
      </c>
      <c r="G1831">
        <v>101</v>
      </c>
      <c r="H1831">
        <v>179</v>
      </c>
      <c r="I1831">
        <v>1300</v>
      </c>
      <c r="J1831">
        <v>1590</v>
      </c>
      <c r="K1831">
        <v>11113</v>
      </c>
      <c r="L1831">
        <v>65</v>
      </c>
      <c r="M1831">
        <v>2500</v>
      </c>
      <c r="N1831">
        <v>4145</v>
      </c>
      <c r="O1831">
        <v>78</v>
      </c>
      <c r="P1831">
        <v>6788</v>
      </c>
      <c r="Q1831">
        <v>2032</v>
      </c>
      <c r="R1831">
        <v>0</v>
      </c>
      <c r="S1831">
        <v>0</v>
      </c>
      <c r="T1831">
        <v>2032</v>
      </c>
      <c r="U1831">
        <v>5220</v>
      </c>
      <c r="V1831">
        <v>-1299</v>
      </c>
      <c r="W1831">
        <v>3734</v>
      </c>
      <c r="X1831">
        <v>2293</v>
      </c>
      <c r="Y1831">
        <v>0.6</v>
      </c>
      <c r="Z1831">
        <v>79</v>
      </c>
      <c r="AA1831">
        <v>9813</v>
      </c>
      <c r="AB1831">
        <v>77</v>
      </c>
      <c r="AC1831">
        <v>88.64</v>
      </c>
    </row>
    <row r="1832" spans="1:29" x14ac:dyDescent="0.3">
      <c r="A1832">
        <v>2001</v>
      </c>
      <c r="B1832">
        <v>10</v>
      </c>
      <c r="C1832" s="1">
        <v>37169</v>
      </c>
      <c r="D1832">
        <v>9710</v>
      </c>
      <c r="E1832">
        <v>233</v>
      </c>
      <c r="F1832">
        <v>8</v>
      </c>
      <c r="G1832">
        <v>105</v>
      </c>
      <c r="H1832">
        <v>148</v>
      </c>
      <c r="I1832">
        <v>1340</v>
      </c>
      <c r="J1832">
        <v>1601</v>
      </c>
      <c r="K1832">
        <v>11544</v>
      </c>
      <c r="L1832">
        <v>63</v>
      </c>
      <c r="M1832">
        <v>1999</v>
      </c>
      <c r="N1832">
        <v>4247</v>
      </c>
      <c r="O1832">
        <v>79</v>
      </c>
      <c r="P1832">
        <v>6388</v>
      </c>
      <c r="Q1832">
        <v>1983</v>
      </c>
      <c r="R1832">
        <v>0</v>
      </c>
      <c r="S1832">
        <v>0</v>
      </c>
      <c r="T1832">
        <v>1983</v>
      </c>
      <c r="U1832">
        <v>5020</v>
      </c>
      <c r="V1832">
        <v>-1056</v>
      </c>
      <c r="W1832">
        <v>4368</v>
      </c>
      <c r="X1832">
        <v>3173</v>
      </c>
      <c r="Y1832">
        <v>0.54</v>
      </c>
      <c r="Z1832">
        <v>73</v>
      </c>
      <c r="AA1832">
        <v>10204</v>
      </c>
      <c r="AB1832">
        <v>69</v>
      </c>
      <c r="AC1832">
        <v>88.72</v>
      </c>
    </row>
    <row r="1833" spans="1:29" x14ac:dyDescent="0.3">
      <c r="A1833">
        <v>2001</v>
      </c>
      <c r="B1833">
        <v>10</v>
      </c>
      <c r="C1833" s="1">
        <v>37170</v>
      </c>
      <c r="D1833">
        <v>9670</v>
      </c>
      <c r="E1833">
        <v>216</v>
      </c>
      <c r="F1833">
        <v>8</v>
      </c>
      <c r="G1833">
        <v>104</v>
      </c>
      <c r="H1833">
        <v>183</v>
      </c>
      <c r="I1833">
        <v>1410</v>
      </c>
      <c r="J1833">
        <v>1705</v>
      </c>
      <c r="K1833">
        <v>11591</v>
      </c>
      <c r="L1833">
        <v>67</v>
      </c>
      <c r="M1833">
        <v>498</v>
      </c>
      <c r="N1833">
        <v>4176</v>
      </c>
      <c r="O1833">
        <v>82</v>
      </c>
      <c r="P1833">
        <v>4823</v>
      </c>
      <c r="Q1833">
        <v>1985</v>
      </c>
      <c r="R1833">
        <v>0</v>
      </c>
      <c r="S1833">
        <v>0</v>
      </c>
      <c r="T1833">
        <v>1985</v>
      </c>
      <c r="U1833">
        <v>4840</v>
      </c>
      <c r="V1833">
        <v>432</v>
      </c>
      <c r="W1833">
        <v>4490</v>
      </c>
      <c r="X1833">
        <v>4783</v>
      </c>
      <c r="Y1833">
        <v>0.4</v>
      </c>
      <c r="Z1833">
        <v>59</v>
      </c>
      <c r="AA1833">
        <v>10181</v>
      </c>
      <c r="AB1833">
        <v>53</v>
      </c>
      <c r="AC1833">
        <v>88.53</v>
      </c>
    </row>
    <row r="1834" spans="1:29" x14ac:dyDescent="0.3">
      <c r="A1834">
        <v>2001</v>
      </c>
      <c r="B1834">
        <v>10</v>
      </c>
      <c r="C1834" s="1">
        <v>37171</v>
      </c>
      <c r="D1834">
        <v>9120</v>
      </c>
      <c r="E1834">
        <v>203</v>
      </c>
      <c r="F1834">
        <v>8</v>
      </c>
      <c r="G1834">
        <v>104</v>
      </c>
      <c r="H1834">
        <v>185</v>
      </c>
      <c r="I1834">
        <v>1540</v>
      </c>
      <c r="J1834">
        <v>1837</v>
      </c>
      <c r="K1834">
        <v>11160</v>
      </c>
      <c r="L1834">
        <v>72</v>
      </c>
      <c r="M1834">
        <v>495</v>
      </c>
      <c r="N1834">
        <v>4172</v>
      </c>
      <c r="O1834">
        <v>76</v>
      </c>
      <c r="P1834">
        <v>4815</v>
      </c>
      <c r="Q1834">
        <v>1935</v>
      </c>
      <c r="R1834">
        <v>0</v>
      </c>
      <c r="S1834">
        <v>0</v>
      </c>
      <c r="T1834">
        <v>1935</v>
      </c>
      <c r="U1834">
        <v>4380</v>
      </c>
      <c r="V1834">
        <v>144</v>
      </c>
      <c r="W1834">
        <v>4401</v>
      </c>
      <c r="X1834">
        <v>4410</v>
      </c>
      <c r="Y1834">
        <v>0.42</v>
      </c>
      <c r="Z1834">
        <v>60</v>
      </c>
      <c r="AA1834">
        <v>9620</v>
      </c>
      <c r="AB1834">
        <v>54</v>
      </c>
      <c r="AC1834">
        <v>88.4</v>
      </c>
    </row>
    <row r="1835" spans="1:29" x14ac:dyDescent="0.3">
      <c r="A1835">
        <v>2001</v>
      </c>
      <c r="B1835">
        <v>10</v>
      </c>
      <c r="C1835" s="1">
        <v>37172</v>
      </c>
      <c r="D1835">
        <v>8780</v>
      </c>
      <c r="E1835">
        <v>200</v>
      </c>
      <c r="F1835">
        <v>8</v>
      </c>
      <c r="G1835">
        <v>103</v>
      </c>
      <c r="H1835">
        <v>166</v>
      </c>
      <c r="I1835">
        <v>1640</v>
      </c>
      <c r="J1835">
        <v>1917</v>
      </c>
      <c r="K1835">
        <v>10897</v>
      </c>
      <c r="L1835">
        <v>77</v>
      </c>
      <c r="M1835">
        <v>495</v>
      </c>
      <c r="N1835">
        <v>4160</v>
      </c>
      <c r="O1835">
        <v>77</v>
      </c>
      <c r="P1835">
        <v>4809</v>
      </c>
      <c r="Q1835">
        <v>1950</v>
      </c>
      <c r="R1835">
        <v>0</v>
      </c>
      <c r="S1835">
        <v>0</v>
      </c>
      <c r="T1835">
        <v>1950</v>
      </c>
      <c r="U1835">
        <v>3630</v>
      </c>
      <c r="V1835">
        <v>-529</v>
      </c>
      <c r="W1835">
        <v>4804</v>
      </c>
      <c r="X1835">
        <v>4138</v>
      </c>
      <c r="Y1835">
        <v>0.43</v>
      </c>
      <c r="Z1835">
        <v>62</v>
      </c>
      <c r="AA1835">
        <v>9257</v>
      </c>
      <c r="AB1835">
        <v>55</v>
      </c>
      <c r="AC1835">
        <v>88.32</v>
      </c>
    </row>
    <row r="1836" spans="1:29" x14ac:dyDescent="0.3">
      <c r="A1836">
        <v>2001</v>
      </c>
      <c r="B1836">
        <v>10</v>
      </c>
      <c r="C1836" s="1">
        <v>37173</v>
      </c>
      <c r="D1836">
        <v>8270</v>
      </c>
      <c r="E1836">
        <v>193</v>
      </c>
      <c r="F1836">
        <v>9</v>
      </c>
      <c r="G1836">
        <v>113</v>
      </c>
      <c r="H1836">
        <v>152</v>
      </c>
      <c r="I1836">
        <v>1580</v>
      </c>
      <c r="J1836">
        <v>1854</v>
      </c>
      <c r="K1836">
        <v>10317</v>
      </c>
      <c r="L1836">
        <v>68</v>
      </c>
      <c r="M1836">
        <v>490</v>
      </c>
      <c r="N1836">
        <v>4205</v>
      </c>
      <c r="O1836">
        <v>70</v>
      </c>
      <c r="P1836">
        <v>4833</v>
      </c>
      <c r="Q1836">
        <v>1902</v>
      </c>
      <c r="R1836">
        <v>0</v>
      </c>
      <c r="S1836">
        <v>0</v>
      </c>
      <c r="T1836">
        <v>1902</v>
      </c>
      <c r="U1836">
        <v>3250</v>
      </c>
      <c r="V1836">
        <v>-965</v>
      </c>
      <c r="W1836">
        <v>4681</v>
      </c>
      <c r="X1836">
        <v>3582</v>
      </c>
      <c r="Y1836">
        <v>0.45</v>
      </c>
      <c r="Z1836">
        <v>65</v>
      </c>
      <c r="AA1836">
        <v>8737</v>
      </c>
      <c r="AB1836">
        <v>59</v>
      </c>
      <c r="AC1836">
        <v>88.34</v>
      </c>
    </row>
    <row r="1837" spans="1:29" x14ac:dyDescent="0.3">
      <c r="A1837">
        <v>2001</v>
      </c>
      <c r="B1837">
        <v>10</v>
      </c>
      <c r="C1837" s="1">
        <v>37174</v>
      </c>
      <c r="D1837">
        <v>8430</v>
      </c>
      <c r="E1837">
        <v>194</v>
      </c>
      <c r="F1837">
        <v>9</v>
      </c>
      <c r="G1837">
        <v>114</v>
      </c>
      <c r="H1837">
        <v>125</v>
      </c>
      <c r="I1837">
        <v>1570</v>
      </c>
      <c r="J1837">
        <v>1818</v>
      </c>
      <c r="K1837">
        <v>10442</v>
      </c>
      <c r="L1837">
        <v>60</v>
      </c>
      <c r="M1837">
        <v>490</v>
      </c>
      <c r="N1837">
        <v>4242</v>
      </c>
      <c r="O1837">
        <v>77</v>
      </c>
      <c r="P1837">
        <v>4869</v>
      </c>
      <c r="Q1837">
        <v>1879</v>
      </c>
      <c r="R1837">
        <v>0</v>
      </c>
      <c r="S1837">
        <v>0</v>
      </c>
      <c r="T1837">
        <v>1879</v>
      </c>
      <c r="U1837">
        <v>3330</v>
      </c>
      <c r="V1837">
        <v>-942</v>
      </c>
      <c r="W1837">
        <v>4768</v>
      </c>
      <c r="X1837">
        <v>3694</v>
      </c>
      <c r="Y1837">
        <v>0.45</v>
      </c>
      <c r="Z1837">
        <v>65</v>
      </c>
      <c r="AA1837">
        <v>8872</v>
      </c>
      <c r="AB1837">
        <v>58</v>
      </c>
      <c r="AC1837">
        <v>88.33</v>
      </c>
    </row>
    <row r="1838" spans="1:29" x14ac:dyDescent="0.3">
      <c r="A1838">
        <v>2001</v>
      </c>
      <c r="B1838">
        <v>10</v>
      </c>
      <c r="C1838" s="1">
        <v>37175</v>
      </c>
      <c r="D1838">
        <v>7950</v>
      </c>
      <c r="E1838">
        <v>216</v>
      </c>
      <c r="F1838">
        <v>9</v>
      </c>
      <c r="G1838">
        <v>99</v>
      </c>
      <c r="H1838">
        <v>101</v>
      </c>
      <c r="I1838">
        <v>1520</v>
      </c>
      <c r="J1838">
        <v>1729</v>
      </c>
      <c r="K1838">
        <v>9895</v>
      </c>
      <c r="L1838">
        <v>62</v>
      </c>
      <c r="M1838">
        <v>292</v>
      </c>
      <c r="N1838">
        <v>4194</v>
      </c>
      <c r="O1838">
        <v>70</v>
      </c>
      <c r="P1838">
        <v>4618</v>
      </c>
      <c r="Q1838">
        <v>1889</v>
      </c>
      <c r="R1838">
        <v>0</v>
      </c>
      <c r="S1838">
        <v>0</v>
      </c>
      <c r="T1838">
        <v>1889</v>
      </c>
      <c r="U1838">
        <v>3670</v>
      </c>
      <c r="V1838">
        <v>-447</v>
      </c>
      <c r="W1838">
        <v>3967</v>
      </c>
      <c r="X1838">
        <v>3388</v>
      </c>
      <c r="Y1838">
        <v>0.45</v>
      </c>
      <c r="Z1838">
        <v>66</v>
      </c>
      <c r="AA1838">
        <v>8375</v>
      </c>
      <c r="AB1838">
        <v>60</v>
      </c>
      <c r="AC1838">
        <v>88.39</v>
      </c>
    </row>
    <row r="1839" spans="1:29" x14ac:dyDescent="0.3">
      <c r="A1839">
        <v>2001</v>
      </c>
      <c r="B1839">
        <v>10</v>
      </c>
      <c r="C1839" s="1">
        <v>37176</v>
      </c>
      <c r="D1839">
        <v>8170</v>
      </c>
      <c r="E1839">
        <v>225</v>
      </c>
      <c r="F1839">
        <v>9</v>
      </c>
      <c r="G1839">
        <v>92</v>
      </c>
      <c r="H1839">
        <v>84</v>
      </c>
      <c r="I1839">
        <v>1480</v>
      </c>
      <c r="J1839">
        <v>1665</v>
      </c>
      <c r="K1839">
        <v>10060</v>
      </c>
      <c r="L1839">
        <v>64</v>
      </c>
      <c r="M1839">
        <v>292</v>
      </c>
      <c r="N1839">
        <v>4148</v>
      </c>
      <c r="O1839">
        <v>67</v>
      </c>
      <c r="P1839">
        <v>4571</v>
      </c>
      <c r="Q1839">
        <v>1891</v>
      </c>
      <c r="R1839">
        <v>0</v>
      </c>
      <c r="S1839">
        <v>0</v>
      </c>
      <c r="T1839">
        <v>1891</v>
      </c>
      <c r="U1839">
        <v>3460</v>
      </c>
      <c r="V1839">
        <v>-675</v>
      </c>
      <c r="W1839">
        <v>4405</v>
      </c>
      <c r="X1839">
        <v>3598</v>
      </c>
      <c r="Y1839">
        <v>0.44</v>
      </c>
      <c r="Z1839">
        <v>64</v>
      </c>
      <c r="AA1839">
        <v>8580</v>
      </c>
      <c r="AB1839">
        <v>58</v>
      </c>
      <c r="AC1839">
        <v>88.4</v>
      </c>
    </row>
    <row r="1840" spans="1:29" x14ac:dyDescent="0.3">
      <c r="A1840">
        <v>2001</v>
      </c>
      <c r="B1840">
        <v>10</v>
      </c>
      <c r="C1840" s="1">
        <v>37177</v>
      </c>
      <c r="D1840">
        <v>7730</v>
      </c>
      <c r="E1840">
        <v>225</v>
      </c>
      <c r="F1840">
        <v>10</v>
      </c>
      <c r="G1840">
        <v>90</v>
      </c>
      <c r="H1840">
        <v>90</v>
      </c>
      <c r="I1840">
        <v>1500</v>
      </c>
      <c r="J1840">
        <v>1690</v>
      </c>
      <c r="K1840">
        <v>9645</v>
      </c>
      <c r="L1840">
        <v>72</v>
      </c>
      <c r="M1840">
        <v>294</v>
      </c>
      <c r="N1840">
        <v>4107</v>
      </c>
      <c r="O1840">
        <v>82</v>
      </c>
      <c r="P1840">
        <v>4555</v>
      </c>
      <c r="Q1840">
        <v>1891</v>
      </c>
      <c r="R1840">
        <v>0</v>
      </c>
      <c r="S1840">
        <v>0</v>
      </c>
      <c r="T1840">
        <v>1891</v>
      </c>
      <c r="U1840">
        <v>3450</v>
      </c>
      <c r="V1840">
        <v>-645</v>
      </c>
      <c r="W1840">
        <v>3975</v>
      </c>
      <c r="X1840">
        <v>3198</v>
      </c>
      <c r="Y1840">
        <v>0.46</v>
      </c>
      <c r="Z1840">
        <v>67</v>
      </c>
      <c r="AA1840">
        <v>8145</v>
      </c>
      <c r="AB1840">
        <v>61</v>
      </c>
      <c r="AC1840">
        <v>88.48</v>
      </c>
    </row>
    <row r="1841" spans="1:29" x14ac:dyDescent="0.3">
      <c r="A1841">
        <v>2001</v>
      </c>
      <c r="B1841">
        <v>10</v>
      </c>
      <c r="C1841" s="1">
        <v>37178</v>
      </c>
      <c r="D1841">
        <v>7190</v>
      </c>
      <c r="E1841">
        <v>129</v>
      </c>
      <c r="F1841">
        <v>10</v>
      </c>
      <c r="G1841">
        <v>94</v>
      </c>
      <c r="H1841">
        <v>69</v>
      </c>
      <c r="I1841">
        <v>1550</v>
      </c>
      <c r="J1841">
        <v>1723</v>
      </c>
      <c r="K1841">
        <v>9042</v>
      </c>
      <c r="L1841">
        <v>87</v>
      </c>
      <c r="M1841">
        <v>274</v>
      </c>
      <c r="N1841">
        <v>4114</v>
      </c>
      <c r="O1841">
        <v>71</v>
      </c>
      <c r="P1841">
        <v>4546</v>
      </c>
      <c r="Q1841">
        <v>1841</v>
      </c>
      <c r="R1841">
        <v>0</v>
      </c>
      <c r="S1841">
        <v>0</v>
      </c>
      <c r="T1841">
        <v>1841</v>
      </c>
      <c r="U1841">
        <v>3500</v>
      </c>
      <c r="V1841">
        <v>-520</v>
      </c>
      <c r="W1841">
        <v>3303</v>
      </c>
      <c r="X1841">
        <v>2654</v>
      </c>
      <c r="Y1841">
        <v>0.48</v>
      </c>
      <c r="Z1841">
        <v>71</v>
      </c>
      <c r="AA1841">
        <v>7492</v>
      </c>
      <c r="AB1841">
        <v>65</v>
      </c>
      <c r="AC1841">
        <v>88.69</v>
      </c>
    </row>
    <row r="1842" spans="1:29" x14ac:dyDescent="0.3">
      <c r="A1842">
        <v>2001</v>
      </c>
      <c r="B1842">
        <v>10</v>
      </c>
      <c r="C1842" s="1">
        <v>37179</v>
      </c>
      <c r="D1842">
        <v>7960</v>
      </c>
      <c r="E1842">
        <v>118</v>
      </c>
      <c r="F1842">
        <v>10</v>
      </c>
      <c r="G1842">
        <v>94</v>
      </c>
      <c r="H1842">
        <v>65</v>
      </c>
      <c r="I1842">
        <v>1540</v>
      </c>
      <c r="J1842">
        <v>1709</v>
      </c>
      <c r="K1842">
        <v>9787</v>
      </c>
      <c r="L1842">
        <v>80</v>
      </c>
      <c r="M1842">
        <v>292</v>
      </c>
      <c r="N1842">
        <v>4255</v>
      </c>
      <c r="O1842">
        <v>90</v>
      </c>
      <c r="P1842">
        <v>4717</v>
      </c>
      <c r="Q1842">
        <v>1826</v>
      </c>
      <c r="R1842">
        <v>0</v>
      </c>
      <c r="S1842">
        <v>0</v>
      </c>
      <c r="T1842">
        <v>1826</v>
      </c>
      <c r="U1842">
        <v>3500</v>
      </c>
      <c r="V1842">
        <v>-695</v>
      </c>
      <c r="W1842">
        <v>4067</v>
      </c>
      <c r="X1842">
        <v>3244</v>
      </c>
      <c r="Y1842">
        <v>0.46</v>
      </c>
      <c r="Z1842">
        <v>67</v>
      </c>
      <c r="AA1842">
        <v>8247</v>
      </c>
      <c r="AB1842">
        <v>61</v>
      </c>
      <c r="AC1842">
        <v>88.75</v>
      </c>
    </row>
    <row r="1843" spans="1:29" x14ac:dyDescent="0.3">
      <c r="A1843">
        <v>2001</v>
      </c>
      <c r="B1843">
        <v>10</v>
      </c>
      <c r="C1843" s="1">
        <v>37180</v>
      </c>
      <c r="D1843">
        <v>7950</v>
      </c>
      <c r="E1843">
        <v>134</v>
      </c>
      <c r="F1843">
        <v>11</v>
      </c>
      <c r="G1843">
        <v>93</v>
      </c>
      <c r="H1843">
        <v>56</v>
      </c>
      <c r="I1843">
        <v>1510</v>
      </c>
      <c r="J1843">
        <v>1670</v>
      </c>
      <c r="K1843">
        <v>9754</v>
      </c>
      <c r="L1843">
        <v>61</v>
      </c>
      <c r="M1843">
        <v>300</v>
      </c>
      <c r="N1843">
        <v>3683</v>
      </c>
      <c r="O1843">
        <v>107</v>
      </c>
      <c r="P1843">
        <v>4151</v>
      </c>
      <c r="Q1843">
        <v>1833</v>
      </c>
      <c r="R1843">
        <v>0</v>
      </c>
      <c r="S1843">
        <v>0</v>
      </c>
      <c r="T1843">
        <v>1833</v>
      </c>
      <c r="U1843">
        <v>3400</v>
      </c>
      <c r="V1843">
        <v>-273</v>
      </c>
      <c r="W1843">
        <v>4171</v>
      </c>
      <c r="X1843">
        <v>3770</v>
      </c>
      <c r="Y1843">
        <v>0.41</v>
      </c>
      <c r="Z1843">
        <v>61</v>
      </c>
      <c r="AA1843">
        <v>8244</v>
      </c>
      <c r="AB1843">
        <v>54</v>
      </c>
      <c r="AC1843">
        <v>88.71</v>
      </c>
    </row>
    <row r="1844" spans="1:29" x14ac:dyDescent="0.3">
      <c r="A1844">
        <v>2001</v>
      </c>
      <c r="B1844">
        <v>10</v>
      </c>
      <c r="C1844" s="1">
        <v>37181</v>
      </c>
      <c r="D1844">
        <v>7180</v>
      </c>
      <c r="E1844">
        <v>114</v>
      </c>
      <c r="F1844">
        <v>11</v>
      </c>
      <c r="G1844">
        <v>86</v>
      </c>
      <c r="H1844">
        <v>51</v>
      </c>
      <c r="I1844">
        <v>1510</v>
      </c>
      <c r="J1844">
        <v>1658</v>
      </c>
      <c r="K1844">
        <v>8952</v>
      </c>
      <c r="L1844">
        <v>60</v>
      </c>
      <c r="M1844">
        <v>294</v>
      </c>
      <c r="N1844">
        <v>3533</v>
      </c>
      <c r="O1844">
        <v>120</v>
      </c>
      <c r="P1844">
        <v>4007</v>
      </c>
      <c r="Q1844">
        <v>1825</v>
      </c>
      <c r="R1844">
        <v>0</v>
      </c>
      <c r="S1844">
        <v>0</v>
      </c>
      <c r="T1844">
        <v>1825</v>
      </c>
      <c r="U1844">
        <v>3400</v>
      </c>
      <c r="V1844">
        <v>-135</v>
      </c>
      <c r="W1844">
        <v>3383</v>
      </c>
      <c r="X1844">
        <v>3120</v>
      </c>
      <c r="Y1844">
        <v>0.42</v>
      </c>
      <c r="Z1844">
        <v>65</v>
      </c>
      <c r="AA1844">
        <v>7442</v>
      </c>
      <c r="AB1844">
        <v>58</v>
      </c>
      <c r="AC1844">
        <v>88.79</v>
      </c>
    </row>
    <row r="1845" spans="1:29" x14ac:dyDescent="0.3">
      <c r="A1845">
        <v>2001</v>
      </c>
      <c r="B1845">
        <v>10</v>
      </c>
      <c r="C1845" s="1">
        <v>37182</v>
      </c>
      <c r="D1845">
        <v>7170</v>
      </c>
      <c r="E1845">
        <v>123</v>
      </c>
      <c r="F1845">
        <v>10</v>
      </c>
      <c r="G1845">
        <v>88</v>
      </c>
      <c r="H1845">
        <v>54</v>
      </c>
      <c r="I1845">
        <v>1580</v>
      </c>
      <c r="J1845">
        <v>1732</v>
      </c>
      <c r="K1845">
        <v>9025</v>
      </c>
      <c r="L1845">
        <v>68</v>
      </c>
      <c r="M1845">
        <v>272</v>
      </c>
      <c r="N1845">
        <v>3449</v>
      </c>
      <c r="O1845">
        <v>118</v>
      </c>
      <c r="P1845">
        <v>3907</v>
      </c>
      <c r="Q1845">
        <v>1787</v>
      </c>
      <c r="R1845">
        <v>0</v>
      </c>
      <c r="S1845">
        <v>0</v>
      </c>
      <c r="T1845">
        <v>1787</v>
      </c>
      <c r="U1845">
        <v>3340</v>
      </c>
      <c r="V1845">
        <v>3</v>
      </c>
      <c r="W1845">
        <v>3453</v>
      </c>
      <c r="X1845">
        <v>3330</v>
      </c>
      <c r="Y1845">
        <v>0.41</v>
      </c>
      <c r="Z1845">
        <v>63</v>
      </c>
      <c r="AA1845">
        <v>7445</v>
      </c>
      <c r="AB1845">
        <v>55</v>
      </c>
      <c r="AC1845">
        <v>88.83</v>
      </c>
    </row>
    <row r="1846" spans="1:29" x14ac:dyDescent="0.3">
      <c r="A1846">
        <v>2001</v>
      </c>
      <c r="B1846">
        <v>10</v>
      </c>
      <c r="C1846" s="1">
        <v>37183</v>
      </c>
      <c r="D1846">
        <v>7140</v>
      </c>
      <c r="E1846">
        <v>123</v>
      </c>
      <c r="F1846">
        <v>10</v>
      </c>
      <c r="G1846">
        <v>90</v>
      </c>
      <c r="H1846">
        <v>48</v>
      </c>
      <c r="I1846">
        <v>1710</v>
      </c>
      <c r="J1846">
        <v>1858</v>
      </c>
      <c r="K1846">
        <v>9121</v>
      </c>
      <c r="L1846">
        <v>67</v>
      </c>
      <c r="M1846">
        <v>271</v>
      </c>
      <c r="N1846">
        <v>3374</v>
      </c>
      <c r="O1846">
        <v>122</v>
      </c>
      <c r="P1846">
        <v>3834</v>
      </c>
      <c r="Q1846">
        <v>1787</v>
      </c>
      <c r="R1846">
        <v>0</v>
      </c>
      <c r="S1846">
        <v>0</v>
      </c>
      <c r="T1846">
        <v>1787</v>
      </c>
      <c r="U1846">
        <v>3220</v>
      </c>
      <c r="V1846">
        <v>82</v>
      </c>
      <c r="W1846">
        <v>3543</v>
      </c>
      <c r="X1846">
        <v>3500</v>
      </c>
      <c r="Y1846">
        <v>0.4</v>
      </c>
      <c r="Z1846">
        <v>62</v>
      </c>
      <c r="AA1846">
        <v>7411</v>
      </c>
      <c r="AB1846">
        <v>53</v>
      </c>
      <c r="AC1846">
        <v>88.84</v>
      </c>
    </row>
    <row r="1847" spans="1:29" x14ac:dyDescent="0.3">
      <c r="A1847">
        <v>2001</v>
      </c>
      <c r="B1847">
        <v>10</v>
      </c>
      <c r="C1847" s="1">
        <v>37184</v>
      </c>
      <c r="D1847">
        <v>6970</v>
      </c>
      <c r="E1847">
        <v>194</v>
      </c>
      <c r="F1847">
        <v>10</v>
      </c>
      <c r="G1847">
        <v>87</v>
      </c>
      <c r="H1847">
        <v>46</v>
      </c>
      <c r="I1847">
        <v>1840</v>
      </c>
      <c r="J1847">
        <v>1982</v>
      </c>
      <c r="K1847">
        <v>9146</v>
      </c>
      <c r="L1847">
        <v>69</v>
      </c>
      <c r="M1847">
        <v>283</v>
      </c>
      <c r="N1847">
        <v>3369</v>
      </c>
      <c r="O1847">
        <v>115</v>
      </c>
      <c r="P1847">
        <v>3836</v>
      </c>
      <c r="Q1847">
        <v>1787</v>
      </c>
      <c r="R1847">
        <v>0</v>
      </c>
      <c r="S1847">
        <v>0</v>
      </c>
      <c r="T1847">
        <v>1787</v>
      </c>
      <c r="U1847">
        <v>3092</v>
      </c>
      <c r="V1847">
        <v>76</v>
      </c>
      <c r="W1847">
        <v>3572</v>
      </c>
      <c r="X1847">
        <v>3522</v>
      </c>
      <c r="Y1847">
        <v>0.4</v>
      </c>
      <c r="Z1847">
        <v>61</v>
      </c>
      <c r="AA1847">
        <v>7306</v>
      </c>
      <c r="AB1847">
        <v>52</v>
      </c>
      <c r="AC1847">
        <v>88.84</v>
      </c>
    </row>
    <row r="1848" spans="1:29" x14ac:dyDescent="0.3">
      <c r="A1848">
        <v>2001</v>
      </c>
      <c r="B1848">
        <v>10</v>
      </c>
      <c r="C1848" s="1">
        <v>37185</v>
      </c>
      <c r="D1848">
        <v>7020</v>
      </c>
      <c r="E1848">
        <v>180</v>
      </c>
      <c r="F1848">
        <v>9</v>
      </c>
      <c r="G1848">
        <v>84</v>
      </c>
      <c r="H1848">
        <v>46</v>
      </c>
      <c r="I1848">
        <v>2150</v>
      </c>
      <c r="J1848">
        <v>2289</v>
      </c>
      <c r="K1848">
        <v>9489</v>
      </c>
      <c r="L1848">
        <v>69</v>
      </c>
      <c r="M1848">
        <v>642</v>
      </c>
      <c r="N1848">
        <v>3377</v>
      </c>
      <c r="O1848">
        <v>119</v>
      </c>
      <c r="P1848">
        <v>4207</v>
      </c>
      <c r="Q1848">
        <v>1787</v>
      </c>
      <c r="R1848">
        <v>0</v>
      </c>
      <c r="S1848">
        <v>0</v>
      </c>
      <c r="T1848">
        <v>1787</v>
      </c>
      <c r="U1848">
        <v>3480</v>
      </c>
      <c r="V1848">
        <v>400</v>
      </c>
      <c r="W1848">
        <v>3220</v>
      </c>
      <c r="X1848">
        <v>3494</v>
      </c>
      <c r="Y1848">
        <v>0.42</v>
      </c>
      <c r="Z1848">
        <v>63</v>
      </c>
      <c r="AA1848">
        <v>7339</v>
      </c>
      <c r="AB1848">
        <v>52</v>
      </c>
      <c r="AC1848">
        <v>88.84</v>
      </c>
    </row>
    <row r="1849" spans="1:29" x14ac:dyDescent="0.3">
      <c r="A1849">
        <v>2001</v>
      </c>
      <c r="B1849">
        <v>10</v>
      </c>
      <c r="C1849" s="1">
        <v>37186</v>
      </c>
      <c r="D1849">
        <v>7930</v>
      </c>
      <c r="E1849">
        <v>141</v>
      </c>
      <c r="F1849">
        <v>9</v>
      </c>
      <c r="G1849">
        <v>86</v>
      </c>
      <c r="H1849">
        <v>46</v>
      </c>
      <c r="I1849">
        <v>2780</v>
      </c>
      <c r="J1849">
        <v>2921</v>
      </c>
      <c r="K1849">
        <v>10992</v>
      </c>
      <c r="L1849">
        <v>65</v>
      </c>
      <c r="M1849">
        <v>640</v>
      </c>
      <c r="N1849">
        <v>3365</v>
      </c>
      <c r="O1849">
        <v>113</v>
      </c>
      <c r="P1849">
        <v>4183</v>
      </c>
      <c r="Q1849">
        <v>1790</v>
      </c>
      <c r="R1849">
        <v>0</v>
      </c>
      <c r="S1849">
        <v>0</v>
      </c>
      <c r="T1849">
        <v>1790</v>
      </c>
      <c r="U1849">
        <v>3510</v>
      </c>
      <c r="V1849">
        <v>1084</v>
      </c>
      <c r="W1849">
        <v>4060</v>
      </c>
      <c r="X1849">
        <v>5019</v>
      </c>
      <c r="Y1849">
        <v>0.36</v>
      </c>
      <c r="Z1849">
        <v>54</v>
      </c>
      <c r="AA1849">
        <v>8212</v>
      </c>
      <c r="AB1849">
        <v>39</v>
      </c>
      <c r="AC1849">
        <v>88.61</v>
      </c>
    </row>
    <row r="1850" spans="1:29" x14ac:dyDescent="0.3">
      <c r="A1850">
        <v>2001</v>
      </c>
      <c r="B1850">
        <v>10</v>
      </c>
      <c r="C1850" s="1">
        <v>37187</v>
      </c>
      <c r="D1850">
        <v>8520</v>
      </c>
      <c r="E1850">
        <v>152</v>
      </c>
      <c r="F1850">
        <v>9</v>
      </c>
      <c r="G1850">
        <v>90</v>
      </c>
      <c r="H1850">
        <v>46</v>
      </c>
      <c r="I1850">
        <v>2840</v>
      </c>
      <c r="J1850">
        <v>2985</v>
      </c>
      <c r="K1850">
        <v>11657</v>
      </c>
      <c r="L1850">
        <v>71</v>
      </c>
      <c r="M1850">
        <v>639</v>
      </c>
      <c r="N1850">
        <v>2672</v>
      </c>
      <c r="O1850">
        <v>99</v>
      </c>
      <c r="P1850">
        <v>3481</v>
      </c>
      <c r="Q1850">
        <v>1729</v>
      </c>
      <c r="R1850">
        <v>0</v>
      </c>
      <c r="S1850">
        <v>0</v>
      </c>
      <c r="T1850">
        <v>1729</v>
      </c>
      <c r="U1850">
        <v>3630</v>
      </c>
      <c r="V1850">
        <v>2010</v>
      </c>
      <c r="W1850">
        <v>4558</v>
      </c>
      <c r="X1850">
        <v>6447</v>
      </c>
      <c r="Y1850">
        <v>0.28000000000000003</v>
      </c>
      <c r="Z1850">
        <v>45</v>
      </c>
      <c r="AA1850">
        <v>8817</v>
      </c>
      <c r="AB1850">
        <v>27</v>
      </c>
      <c r="AC1850">
        <v>88.23</v>
      </c>
    </row>
    <row r="1851" spans="1:29" x14ac:dyDescent="0.3">
      <c r="A1851">
        <v>2001</v>
      </c>
      <c r="B1851">
        <v>10</v>
      </c>
      <c r="C1851" s="1">
        <v>37188</v>
      </c>
      <c r="D1851">
        <v>8060</v>
      </c>
      <c r="E1851">
        <v>165</v>
      </c>
      <c r="F1851">
        <v>10</v>
      </c>
      <c r="G1851">
        <v>94</v>
      </c>
      <c r="H1851">
        <v>46</v>
      </c>
      <c r="I1851">
        <v>2900</v>
      </c>
      <c r="J1851">
        <v>3050</v>
      </c>
      <c r="K1851">
        <v>11275</v>
      </c>
      <c r="L1851">
        <v>73</v>
      </c>
      <c r="M1851">
        <v>637</v>
      </c>
      <c r="N1851">
        <v>2401</v>
      </c>
      <c r="O1851">
        <v>105</v>
      </c>
      <c r="P1851">
        <v>3216</v>
      </c>
      <c r="Q1851">
        <v>1729</v>
      </c>
      <c r="R1851">
        <v>0</v>
      </c>
      <c r="S1851">
        <v>0</v>
      </c>
      <c r="T1851">
        <v>1729</v>
      </c>
      <c r="U1851">
        <v>3430</v>
      </c>
      <c r="V1851">
        <v>2140</v>
      </c>
      <c r="W1851">
        <v>4311</v>
      </c>
      <c r="X1851">
        <v>6329</v>
      </c>
      <c r="Y1851">
        <v>0.27</v>
      </c>
      <c r="Z1851">
        <v>44</v>
      </c>
      <c r="AA1851">
        <v>8375</v>
      </c>
      <c r="AB1851">
        <v>24</v>
      </c>
      <c r="AC1851">
        <v>87.89</v>
      </c>
    </row>
    <row r="1852" spans="1:29" x14ac:dyDescent="0.3">
      <c r="A1852">
        <v>2001</v>
      </c>
      <c r="B1852">
        <v>10</v>
      </c>
      <c r="C1852" s="1">
        <v>37189</v>
      </c>
      <c r="D1852">
        <v>8230</v>
      </c>
      <c r="E1852">
        <v>177</v>
      </c>
      <c r="F1852">
        <v>11</v>
      </c>
      <c r="G1852">
        <v>92</v>
      </c>
      <c r="H1852">
        <v>46</v>
      </c>
      <c r="I1852">
        <v>3010</v>
      </c>
      <c r="J1852">
        <v>3159</v>
      </c>
      <c r="K1852">
        <v>11566</v>
      </c>
      <c r="L1852">
        <v>76</v>
      </c>
      <c r="M1852">
        <v>643</v>
      </c>
      <c r="N1852">
        <v>2405</v>
      </c>
      <c r="O1852">
        <v>102</v>
      </c>
      <c r="P1852">
        <v>3226</v>
      </c>
      <c r="Q1852">
        <v>1750</v>
      </c>
      <c r="R1852">
        <v>0</v>
      </c>
      <c r="S1852">
        <v>0</v>
      </c>
      <c r="T1852">
        <v>1750</v>
      </c>
      <c r="U1852">
        <v>3260</v>
      </c>
      <c r="V1852">
        <v>2055</v>
      </c>
      <c r="W1852">
        <v>4657</v>
      </c>
      <c r="X1852">
        <v>6589</v>
      </c>
      <c r="Y1852">
        <v>0.26</v>
      </c>
      <c r="Z1852">
        <v>43</v>
      </c>
      <c r="AA1852">
        <v>8556</v>
      </c>
      <c r="AB1852">
        <v>23</v>
      </c>
      <c r="AC1852">
        <v>87.54</v>
      </c>
    </row>
    <row r="1853" spans="1:29" x14ac:dyDescent="0.3">
      <c r="A1853">
        <v>2001</v>
      </c>
      <c r="B1853">
        <v>10</v>
      </c>
      <c r="C1853" s="1">
        <v>37190</v>
      </c>
      <c r="D1853">
        <v>7810</v>
      </c>
      <c r="E1853">
        <v>156</v>
      </c>
      <c r="F1853">
        <v>11</v>
      </c>
      <c r="G1853">
        <v>92</v>
      </c>
      <c r="H1853">
        <v>44</v>
      </c>
      <c r="I1853">
        <v>3180</v>
      </c>
      <c r="J1853">
        <v>3327</v>
      </c>
      <c r="K1853">
        <v>11293</v>
      </c>
      <c r="L1853">
        <v>72</v>
      </c>
      <c r="M1853">
        <v>642</v>
      </c>
      <c r="N1853">
        <v>2396</v>
      </c>
      <c r="O1853">
        <v>90</v>
      </c>
      <c r="P1853">
        <v>3200</v>
      </c>
      <c r="Q1853">
        <v>1740</v>
      </c>
      <c r="R1853">
        <v>0</v>
      </c>
      <c r="S1853">
        <v>0</v>
      </c>
      <c r="T1853">
        <v>1740</v>
      </c>
      <c r="U1853">
        <v>3260</v>
      </c>
      <c r="V1853">
        <v>2255</v>
      </c>
      <c r="W1853">
        <v>4219</v>
      </c>
      <c r="X1853">
        <v>6352</v>
      </c>
      <c r="Y1853">
        <v>0.27</v>
      </c>
      <c r="Z1853">
        <v>44</v>
      </c>
      <c r="AA1853">
        <v>8113</v>
      </c>
      <c r="AB1853">
        <v>22</v>
      </c>
      <c r="AC1853">
        <v>87.23</v>
      </c>
    </row>
    <row r="1854" spans="1:29" x14ac:dyDescent="0.3">
      <c r="A1854">
        <v>2001</v>
      </c>
      <c r="B1854">
        <v>10</v>
      </c>
      <c r="C1854" s="1">
        <v>37191</v>
      </c>
      <c r="D1854">
        <v>7820</v>
      </c>
      <c r="E1854">
        <v>139</v>
      </c>
      <c r="F1854">
        <v>12</v>
      </c>
      <c r="G1854">
        <v>91</v>
      </c>
      <c r="H1854">
        <v>44</v>
      </c>
      <c r="I1854">
        <v>3150</v>
      </c>
      <c r="J1854">
        <v>3297</v>
      </c>
      <c r="K1854">
        <v>11256</v>
      </c>
      <c r="L1854">
        <v>73</v>
      </c>
      <c r="M1854">
        <v>648</v>
      </c>
      <c r="N1854">
        <v>2388</v>
      </c>
      <c r="O1854">
        <v>64</v>
      </c>
      <c r="P1854">
        <v>3173</v>
      </c>
      <c r="Q1854">
        <v>1740</v>
      </c>
      <c r="R1854">
        <v>0</v>
      </c>
      <c r="S1854">
        <v>0</v>
      </c>
      <c r="T1854">
        <v>1740</v>
      </c>
      <c r="U1854">
        <v>3540</v>
      </c>
      <c r="V1854">
        <v>2532</v>
      </c>
      <c r="W1854">
        <v>3932</v>
      </c>
      <c r="X1854">
        <v>6342</v>
      </c>
      <c r="Y1854">
        <v>0.27</v>
      </c>
      <c r="Z1854">
        <v>44</v>
      </c>
      <c r="AA1854">
        <v>8106</v>
      </c>
      <c r="AB1854">
        <v>22</v>
      </c>
      <c r="AC1854">
        <v>86.94</v>
      </c>
    </row>
    <row r="1855" spans="1:29" x14ac:dyDescent="0.3">
      <c r="A1855">
        <v>2001</v>
      </c>
      <c r="B1855">
        <v>10</v>
      </c>
      <c r="C1855" s="1">
        <v>37192</v>
      </c>
      <c r="D1855">
        <v>8070</v>
      </c>
      <c r="E1855">
        <v>124</v>
      </c>
      <c r="F1855">
        <v>12</v>
      </c>
      <c r="G1855">
        <v>93</v>
      </c>
      <c r="H1855">
        <v>43</v>
      </c>
      <c r="I1855">
        <v>3260</v>
      </c>
      <c r="J1855">
        <v>3408</v>
      </c>
      <c r="K1855">
        <v>11602</v>
      </c>
      <c r="L1855">
        <v>72</v>
      </c>
      <c r="M1855">
        <v>638</v>
      </c>
      <c r="N1855">
        <v>2480</v>
      </c>
      <c r="O1855">
        <v>68</v>
      </c>
      <c r="P1855">
        <v>3258</v>
      </c>
      <c r="Q1855">
        <v>1750</v>
      </c>
      <c r="R1855">
        <v>0</v>
      </c>
      <c r="S1855">
        <v>0</v>
      </c>
      <c r="T1855">
        <v>1750</v>
      </c>
      <c r="U1855">
        <v>3950</v>
      </c>
      <c r="V1855">
        <v>2962</v>
      </c>
      <c r="W1855">
        <v>3754</v>
      </c>
      <c r="X1855">
        <v>6594</v>
      </c>
      <c r="Y1855">
        <v>0.27</v>
      </c>
      <c r="Z1855">
        <v>43</v>
      </c>
      <c r="AA1855">
        <v>8342</v>
      </c>
      <c r="AB1855">
        <v>21</v>
      </c>
      <c r="AC1855">
        <v>86.63</v>
      </c>
    </row>
    <row r="1856" spans="1:29" x14ac:dyDescent="0.3">
      <c r="A1856">
        <v>2001</v>
      </c>
      <c r="B1856">
        <v>10</v>
      </c>
      <c r="C1856" s="1">
        <v>37193</v>
      </c>
      <c r="D1856">
        <v>7790</v>
      </c>
      <c r="E1856">
        <v>89</v>
      </c>
      <c r="F1856">
        <v>12</v>
      </c>
      <c r="G1856">
        <v>93</v>
      </c>
      <c r="H1856">
        <v>52</v>
      </c>
      <c r="I1856">
        <v>3110</v>
      </c>
      <c r="J1856">
        <v>3267</v>
      </c>
      <c r="K1856">
        <v>11146</v>
      </c>
      <c r="L1856">
        <v>75</v>
      </c>
      <c r="M1856">
        <v>985</v>
      </c>
      <c r="N1856">
        <v>2949</v>
      </c>
      <c r="O1856">
        <v>66</v>
      </c>
      <c r="P1856">
        <v>4075</v>
      </c>
      <c r="Q1856">
        <v>1688</v>
      </c>
      <c r="R1856">
        <v>0</v>
      </c>
      <c r="S1856">
        <v>0</v>
      </c>
      <c r="T1856">
        <v>1688</v>
      </c>
      <c r="U1856">
        <v>4020</v>
      </c>
      <c r="V1856">
        <v>2115</v>
      </c>
      <c r="W1856">
        <v>3386</v>
      </c>
      <c r="X1856">
        <v>5383</v>
      </c>
      <c r="Y1856">
        <v>0.35</v>
      </c>
      <c r="Z1856">
        <v>52</v>
      </c>
      <c r="AA1856">
        <v>8036</v>
      </c>
      <c r="AB1856">
        <v>33</v>
      </c>
      <c r="AC1856">
        <v>86.48</v>
      </c>
    </row>
    <row r="1857" spans="1:29" x14ac:dyDescent="0.3">
      <c r="A1857">
        <v>2001</v>
      </c>
      <c r="B1857">
        <v>10</v>
      </c>
      <c r="C1857" s="1">
        <v>37194</v>
      </c>
      <c r="D1857">
        <v>8220</v>
      </c>
      <c r="E1857">
        <v>73</v>
      </c>
      <c r="F1857">
        <v>15</v>
      </c>
      <c r="G1857">
        <v>122</v>
      </c>
      <c r="H1857">
        <v>56</v>
      </c>
      <c r="I1857">
        <v>2800</v>
      </c>
      <c r="J1857">
        <v>2993</v>
      </c>
      <c r="K1857">
        <v>11286</v>
      </c>
      <c r="L1857">
        <v>72</v>
      </c>
      <c r="M1857">
        <v>981</v>
      </c>
      <c r="N1857">
        <v>3674</v>
      </c>
      <c r="O1857">
        <v>70</v>
      </c>
      <c r="P1857">
        <v>4797</v>
      </c>
      <c r="Q1857">
        <v>1690</v>
      </c>
      <c r="R1857">
        <v>2292</v>
      </c>
      <c r="S1857">
        <v>0</v>
      </c>
      <c r="T1857">
        <v>-602</v>
      </c>
      <c r="U1857">
        <v>4080</v>
      </c>
      <c r="V1857">
        <v>2667</v>
      </c>
      <c r="W1857">
        <v>4382</v>
      </c>
      <c r="X1857">
        <v>7091</v>
      </c>
      <c r="Y1857">
        <v>0.41</v>
      </c>
      <c r="Z1857">
        <v>37</v>
      </c>
      <c r="AA1857">
        <v>8486</v>
      </c>
      <c r="AB1857">
        <v>16</v>
      </c>
      <c r="AC1857">
        <v>86.16</v>
      </c>
    </row>
    <row r="1858" spans="1:29" x14ac:dyDescent="0.3">
      <c r="A1858">
        <v>2001</v>
      </c>
      <c r="B1858">
        <v>10</v>
      </c>
      <c r="C1858" s="1">
        <v>37195</v>
      </c>
      <c r="D1858">
        <v>9140</v>
      </c>
      <c r="E1858">
        <v>43</v>
      </c>
      <c r="F1858">
        <v>17</v>
      </c>
      <c r="G1858">
        <v>106</v>
      </c>
      <c r="H1858">
        <v>63</v>
      </c>
      <c r="I1858">
        <v>2520</v>
      </c>
      <c r="J1858">
        <v>2706</v>
      </c>
      <c r="K1858">
        <v>11889</v>
      </c>
      <c r="L1858">
        <v>68</v>
      </c>
      <c r="M1858">
        <v>1972</v>
      </c>
      <c r="N1858">
        <v>4111</v>
      </c>
      <c r="O1858">
        <v>55</v>
      </c>
      <c r="P1858">
        <v>6206</v>
      </c>
      <c r="Q1858">
        <v>1700</v>
      </c>
      <c r="R1858">
        <v>2292</v>
      </c>
      <c r="S1858">
        <v>0</v>
      </c>
      <c r="T1858">
        <v>-592</v>
      </c>
      <c r="U1858">
        <v>4540</v>
      </c>
      <c r="V1858">
        <v>1425</v>
      </c>
      <c r="W1858">
        <v>4809</v>
      </c>
      <c r="X1858">
        <v>6275</v>
      </c>
      <c r="Y1858">
        <v>0.51</v>
      </c>
      <c r="Z1858">
        <v>47</v>
      </c>
      <c r="AA1858">
        <v>9369</v>
      </c>
      <c r="AB1858">
        <v>33</v>
      </c>
      <c r="AC1858">
        <v>85.93</v>
      </c>
    </row>
    <row r="1859" spans="1:29" x14ac:dyDescent="0.3">
      <c r="A1859">
        <v>2001</v>
      </c>
      <c r="B1859">
        <v>11</v>
      </c>
      <c r="C1859" s="1">
        <v>37196</v>
      </c>
      <c r="D1859">
        <v>9380</v>
      </c>
      <c r="E1859">
        <v>70</v>
      </c>
      <c r="F1859">
        <v>25</v>
      </c>
      <c r="G1859">
        <v>91</v>
      </c>
      <c r="H1859">
        <v>59</v>
      </c>
      <c r="I1859">
        <v>2420</v>
      </c>
      <c r="J1859">
        <v>2595</v>
      </c>
      <c r="K1859">
        <v>12045</v>
      </c>
      <c r="L1859">
        <v>61</v>
      </c>
      <c r="M1859">
        <v>1998</v>
      </c>
      <c r="N1859">
        <v>4076</v>
      </c>
      <c r="O1859">
        <v>40</v>
      </c>
      <c r="P1859">
        <v>6175</v>
      </c>
      <c r="Q1859">
        <v>1700</v>
      </c>
      <c r="R1859">
        <v>2292</v>
      </c>
      <c r="S1859">
        <v>0</v>
      </c>
      <c r="T1859">
        <v>-592</v>
      </c>
      <c r="U1859">
        <v>4970</v>
      </c>
      <c r="V1859">
        <v>1775</v>
      </c>
      <c r="W1859">
        <v>4646</v>
      </c>
      <c r="X1859">
        <v>6462</v>
      </c>
      <c r="Y1859">
        <v>0.5</v>
      </c>
      <c r="Z1859">
        <v>46</v>
      </c>
      <c r="AA1859">
        <v>9625</v>
      </c>
      <c r="AB1859">
        <v>33</v>
      </c>
      <c r="AC1859">
        <v>85.7</v>
      </c>
    </row>
    <row r="1860" spans="1:29" x14ac:dyDescent="0.3">
      <c r="A1860">
        <v>2001</v>
      </c>
      <c r="B1860">
        <v>11</v>
      </c>
      <c r="C1860" s="1">
        <v>37197</v>
      </c>
      <c r="D1860">
        <v>9340</v>
      </c>
      <c r="E1860">
        <v>63</v>
      </c>
      <c r="F1860">
        <v>37</v>
      </c>
      <c r="G1860">
        <v>98</v>
      </c>
      <c r="H1860">
        <v>58</v>
      </c>
      <c r="I1860">
        <v>2430</v>
      </c>
      <c r="J1860">
        <v>2623</v>
      </c>
      <c r="K1860">
        <v>12026</v>
      </c>
      <c r="L1860">
        <v>65</v>
      </c>
      <c r="M1860">
        <v>2496</v>
      </c>
      <c r="N1860">
        <v>4116</v>
      </c>
      <c r="O1860">
        <v>59</v>
      </c>
      <c r="P1860">
        <v>6736</v>
      </c>
      <c r="Q1860">
        <v>1700</v>
      </c>
      <c r="R1860">
        <v>2292</v>
      </c>
      <c r="S1860">
        <v>0</v>
      </c>
      <c r="T1860">
        <v>-592</v>
      </c>
      <c r="U1860">
        <v>5090</v>
      </c>
      <c r="V1860">
        <v>1362</v>
      </c>
      <c r="W1860">
        <v>4479</v>
      </c>
      <c r="X1860">
        <v>5883</v>
      </c>
      <c r="Y1860">
        <v>0.55000000000000004</v>
      </c>
      <c r="Z1860">
        <v>51</v>
      </c>
      <c r="AA1860">
        <v>9596</v>
      </c>
      <c r="AB1860">
        <v>39</v>
      </c>
      <c r="AC1860">
        <v>85.54</v>
      </c>
    </row>
    <row r="1861" spans="1:29" x14ac:dyDescent="0.3">
      <c r="A1861">
        <v>2001</v>
      </c>
      <c r="B1861">
        <v>11</v>
      </c>
      <c r="C1861" s="1">
        <v>37198</v>
      </c>
      <c r="D1861">
        <v>9010</v>
      </c>
      <c r="E1861">
        <v>60</v>
      </c>
      <c r="F1861">
        <v>29</v>
      </c>
      <c r="G1861">
        <v>101</v>
      </c>
      <c r="H1861">
        <v>62</v>
      </c>
      <c r="I1861">
        <v>2340</v>
      </c>
      <c r="J1861">
        <v>2532</v>
      </c>
      <c r="K1861">
        <v>11602</v>
      </c>
      <c r="L1861">
        <v>71</v>
      </c>
      <c r="M1861">
        <v>2992</v>
      </c>
      <c r="N1861">
        <v>4143</v>
      </c>
      <c r="O1861">
        <v>67</v>
      </c>
      <c r="P1861">
        <v>7273</v>
      </c>
      <c r="Q1861">
        <v>1700</v>
      </c>
      <c r="R1861">
        <v>2292</v>
      </c>
      <c r="S1861">
        <v>0</v>
      </c>
      <c r="T1861">
        <v>-592</v>
      </c>
      <c r="U1861">
        <v>4990</v>
      </c>
      <c r="V1861">
        <v>634</v>
      </c>
      <c r="W1861">
        <v>4246</v>
      </c>
      <c r="X1861">
        <v>4921</v>
      </c>
      <c r="Y1861">
        <v>0.61</v>
      </c>
      <c r="Z1861">
        <v>58</v>
      </c>
      <c r="AA1861">
        <v>9262</v>
      </c>
      <c r="AB1861">
        <v>47</v>
      </c>
      <c r="AC1861">
        <v>85.51</v>
      </c>
    </row>
    <row r="1862" spans="1:29" x14ac:dyDescent="0.3">
      <c r="A1862">
        <v>2001</v>
      </c>
      <c r="B1862">
        <v>11</v>
      </c>
      <c r="C1862" s="1">
        <v>37199</v>
      </c>
      <c r="D1862">
        <v>9080</v>
      </c>
      <c r="E1862">
        <v>45</v>
      </c>
      <c r="F1862">
        <v>25</v>
      </c>
      <c r="G1862">
        <v>101</v>
      </c>
      <c r="H1862">
        <v>62</v>
      </c>
      <c r="I1862">
        <v>2210</v>
      </c>
      <c r="J1862">
        <v>2398</v>
      </c>
      <c r="K1862">
        <v>11523</v>
      </c>
      <c r="L1862">
        <v>66</v>
      </c>
      <c r="M1862">
        <v>2490</v>
      </c>
      <c r="N1862">
        <v>4132</v>
      </c>
      <c r="O1862">
        <v>81</v>
      </c>
      <c r="P1862">
        <v>6769</v>
      </c>
      <c r="Q1862">
        <v>1700</v>
      </c>
      <c r="R1862">
        <v>0</v>
      </c>
      <c r="S1862">
        <v>0</v>
      </c>
      <c r="T1862">
        <v>1700</v>
      </c>
      <c r="U1862">
        <v>4880</v>
      </c>
      <c r="V1862">
        <v>-596</v>
      </c>
      <c r="W1862">
        <v>3769</v>
      </c>
      <c r="X1862">
        <v>3054</v>
      </c>
      <c r="Y1862">
        <v>0.56999999999999995</v>
      </c>
      <c r="Z1862">
        <v>73</v>
      </c>
      <c r="AA1862">
        <v>9313</v>
      </c>
      <c r="AB1862">
        <v>67</v>
      </c>
      <c r="AC1862">
        <v>85.78</v>
      </c>
    </row>
    <row r="1863" spans="1:29" x14ac:dyDescent="0.3">
      <c r="A1863">
        <v>2001</v>
      </c>
      <c r="B1863">
        <v>11</v>
      </c>
      <c r="C1863" s="1">
        <v>37200</v>
      </c>
      <c r="D1863">
        <v>9670</v>
      </c>
      <c r="E1863">
        <v>16</v>
      </c>
      <c r="F1863">
        <v>22</v>
      </c>
      <c r="G1863">
        <v>487</v>
      </c>
      <c r="H1863">
        <v>62</v>
      </c>
      <c r="I1863">
        <v>2150</v>
      </c>
      <c r="J1863">
        <v>2721</v>
      </c>
      <c r="K1863">
        <v>12407</v>
      </c>
      <c r="L1863">
        <v>79</v>
      </c>
      <c r="M1863">
        <v>1968</v>
      </c>
      <c r="N1863">
        <v>4132</v>
      </c>
      <c r="O1863">
        <v>85</v>
      </c>
      <c r="P1863">
        <v>6264</v>
      </c>
      <c r="Q1863">
        <v>1700</v>
      </c>
      <c r="R1863">
        <v>0</v>
      </c>
      <c r="S1863">
        <v>0</v>
      </c>
      <c r="T1863">
        <v>1700</v>
      </c>
      <c r="U1863">
        <v>4760</v>
      </c>
      <c r="V1863">
        <v>112</v>
      </c>
      <c r="W1863">
        <v>4450</v>
      </c>
      <c r="X1863">
        <v>4443</v>
      </c>
      <c r="Y1863">
        <v>0.49</v>
      </c>
      <c r="Z1863">
        <v>64</v>
      </c>
      <c r="AA1863">
        <v>10257</v>
      </c>
      <c r="AB1863">
        <v>57</v>
      </c>
      <c r="AC1863">
        <v>85.8</v>
      </c>
    </row>
    <row r="1864" spans="1:29" x14ac:dyDescent="0.3">
      <c r="A1864">
        <v>2001</v>
      </c>
      <c r="B1864">
        <v>11</v>
      </c>
      <c r="C1864" s="1">
        <v>37201</v>
      </c>
      <c r="D1864">
        <v>9510</v>
      </c>
      <c r="E1864">
        <v>60</v>
      </c>
      <c r="F1864">
        <v>20</v>
      </c>
      <c r="G1864">
        <v>431</v>
      </c>
      <c r="H1864">
        <v>63</v>
      </c>
      <c r="I1864">
        <v>2100</v>
      </c>
      <c r="J1864">
        <v>2614</v>
      </c>
      <c r="K1864">
        <v>12184</v>
      </c>
      <c r="L1864">
        <v>77</v>
      </c>
      <c r="M1864">
        <v>3364</v>
      </c>
      <c r="N1864">
        <v>4141</v>
      </c>
      <c r="O1864">
        <v>92</v>
      </c>
      <c r="P1864">
        <v>7674</v>
      </c>
      <c r="Q1864">
        <v>1700</v>
      </c>
      <c r="R1864">
        <v>0</v>
      </c>
      <c r="S1864">
        <v>0</v>
      </c>
      <c r="T1864">
        <v>1700</v>
      </c>
      <c r="U1864">
        <v>4660</v>
      </c>
      <c r="V1864">
        <v>-1505</v>
      </c>
      <c r="W1864">
        <v>4434</v>
      </c>
      <c r="X1864">
        <v>2810</v>
      </c>
      <c r="Y1864">
        <v>0.62</v>
      </c>
      <c r="Z1864">
        <v>77</v>
      </c>
      <c r="AA1864">
        <v>10084</v>
      </c>
      <c r="AB1864">
        <v>72</v>
      </c>
      <c r="AC1864">
        <v>86.11</v>
      </c>
    </row>
    <row r="1865" spans="1:29" x14ac:dyDescent="0.3">
      <c r="A1865">
        <v>2001</v>
      </c>
      <c r="B1865">
        <v>11</v>
      </c>
      <c r="C1865" s="1">
        <v>37202</v>
      </c>
      <c r="D1865">
        <v>9400</v>
      </c>
      <c r="E1865">
        <v>60</v>
      </c>
      <c r="F1865">
        <v>20</v>
      </c>
      <c r="G1865">
        <v>215</v>
      </c>
      <c r="H1865">
        <v>63</v>
      </c>
      <c r="I1865">
        <v>2050</v>
      </c>
      <c r="J1865">
        <v>2348</v>
      </c>
      <c r="K1865">
        <v>11808</v>
      </c>
      <c r="L1865">
        <v>82</v>
      </c>
      <c r="M1865">
        <v>2496</v>
      </c>
      <c r="N1865">
        <v>3560</v>
      </c>
      <c r="O1865">
        <v>86</v>
      </c>
      <c r="P1865">
        <v>6224</v>
      </c>
      <c r="Q1865">
        <v>1700</v>
      </c>
      <c r="R1865">
        <v>0</v>
      </c>
      <c r="S1865">
        <v>0</v>
      </c>
      <c r="T1865">
        <v>1700</v>
      </c>
      <c r="U1865">
        <v>4560</v>
      </c>
      <c r="V1865">
        <v>-421</v>
      </c>
      <c r="W1865">
        <v>4424</v>
      </c>
      <c r="X1865">
        <v>3884</v>
      </c>
      <c r="Y1865">
        <v>0.51</v>
      </c>
      <c r="Z1865">
        <v>67</v>
      </c>
      <c r="AA1865">
        <v>9758</v>
      </c>
      <c r="AB1865">
        <v>60</v>
      </c>
      <c r="AC1865">
        <v>86.2</v>
      </c>
    </row>
    <row r="1866" spans="1:29" x14ac:dyDescent="0.3">
      <c r="A1866">
        <v>2001</v>
      </c>
      <c r="B1866">
        <v>11</v>
      </c>
      <c r="C1866" s="1">
        <v>37203</v>
      </c>
      <c r="D1866">
        <v>9340</v>
      </c>
      <c r="E1866">
        <v>60</v>
      </c>
      <c r="F1866">
        <v>20</v>
      </c>
      <c r="G1866">
        <v>193</v>
      </c>
      <c r="H1866">
        <v>63</v>
      </c>
      <c r="I1866">
        <v>2020</v>
      </c>
      <c r="J1866">
        <v>2296</v>
      </c>
      <c r="K1866">
        <v>11696</v>
      </c>
      <c r="L1866">
        <v>76</v>
      </c>
      <c r="M1866">
        <v>1993</v>
      </c>
      <c r="N1866">
        <v>3314</v>
      </c>
      <c r="O1866">
        <v>74</v>
      </c>
      <c r="P1866">
        <v>5457</v>
      </c>
      <c r="Q1866">
        <v>1650</v>
      </c>
      <c r="R1866">
        <v>0</v>
      </c>
      <c r="S1866">
        <v>0</v>
      </c>
      <c r="T1866">
        <v>1650</v>
      </c>
      <c r="U1866">
        <v>4570</v>
      </c>
      <c r="V1866">
        <v>336</v>
      </c>
      <c r="W1866">
        <v>4368</v>
      </c>
      <c r="X1866">
        <v>4589</v>
      </c>
      <c r="Y1866">
        <v>0.45</v>
      </c>
      <c r="Z1866">
        <v>61</v>
      </c>
      <c r="AA1866">
        <v>9676</v>
      </c>
      <c r="AB1866">
        <v>53</v>
      </c>
      <c r="AC1866">
        <v>86.17</v>
      </c>
    </row>
    <row r="1867" spans="1:29" x14ac:dyDescent="0.3">
      <c r="A1867">
        <v>2001</v>
      </c>
      <c r="B1867">
        <v>11</v>
      </c>
      <c r="C1867" s="1">
        <v>37204</v>
      </c>
      <c r="D1867">
        <v>9300</v>
      </c>
      <c r="E1867">
        <v>46</v>
      </c>
      <c r="F1867">
        <v>20</v>
      </c>
      <c r="G1867">
        <v>187</v>
      </c>
      <c r="H1867">
        <v>63</v>
      </c>
      <c r="I1867">
        <v>2020</v>
      </c>
      <c r="J1867">
        <v>2290</v>
      </c>
      <c r="K1867">
        <v>11636</v>
      </c>
      <c r="L1867">
        <v>80</v>
      </c>
      <c r="M1867">
        <v>1998</v>
      </c>
      <c r="N1867">
        <v>3326</v>
      </c>
      <c r="O1867">
        <v>77</v>
      </c>
      <c r="P1867">
        <v>5481</v>
      </c>
      <c r="Q1867">
        <v>1679</v>
      </c>
      <c r="R1867">
        <v>0</v>
      </c>
      <c r="S1867">
        <v>0</v>
      </c>
      <c r="T1867">
        <v>1679</v>
      </c>
      <c r="U1867">
        <v>4670</v>
      </c>
      <c r="V1867">
        <v>388</v>
      </c>
      <c r="W1867">
        <v>4206</v>
      </c>
      <c r="X1867">
        <v>4476</v>
      </c>
      <c r="Y1867">
        <v>0.46</v>
      </c>
      <c r="Z1867">
        <v>62</v>
      </c>
      <c r="AA1867">
        <v>9616</v>
      </c>
      <c r="AB1867">
        <v>53</v>
      </c>
      <c r="AC1867">
        <v>86.17</v>
      </c>
    </row>
    <row r="1868" spans="1:29" x14ac:dyDescent="0.3">
      <c r="A1868">
        <v>2001</v>
      </c>
      <c r="B1868">
        <v>11</v>
      </c>
      <c r="C1868" s="1">
        <v>37205</v>
      </c>
      <c r="D1868">
        <v>8930</v>
      </c>
      <c r="E1868">
        <v>45</v>
      </c>
      <c r="F1868">
        <v>20</v>
      </c>
      <c r="G1868">
        <v>181</v>
      </c>
      <c r="H1868">
        <v>63</v>
      </c>
      <c r="I1868">
        <v>2020</v>
      </c>
      <c r="J1868">
        <v>2284</v>
      </c>
      <c r="K1868">
        <v>11259</v>
      </c>
      <c r="L1868">
        <v>86</v>
      </c>
      <c r="M1868">
        <v>2996</v>
      </c>
      <c r="N1868">
        <v>3322</v>
      </c>
      <c r="O1868">
        <v>74</v>
      </c>
      <c r="P1868">
        <v>6478</v>
      </c>
      <c r="Q1868">
        <v>1630</v>
      </c>
      <c r="R1868">
        <v>0</v>
      </c>
      <c r="S1868">
        <v>0</v>
      </c>
      <c r="T1868">
        <v>1630</v>
      </c>
      <c r="U1868">
        <v>4590</v>
      </c>
      <c r="V1868">
        <v>-664</v>
      </c>
      <c r="W1868">
        <v>3929</v>
      </c>
      <c r="X1868">
        <v>3151</v>
      </c>
      <c r="Y1868">
        <v>0.56000000000000005</v>
      </c>
      <c r="Z1868">
        <v>72</v>
      </c>
      <c r="AA1868">
        <v>9239</v>
      </c>
      <c r="AB1868">
        <v>66</v>
      </c>
      <c r="AC1868">
        <v>86.38</v>
      </c>
    </row>
    <row r="1869" spans="1:29" x14ac:dyDescent="0.3">
      <c r="A1869">
        <v>2001</v>
      </c>
      <c r="B1869">
        <v>11</v>
      </c>
      <c r="C1869" s="1">
        <v>37206</v>
      </c>
      <c r="D1869">
        <v>8880</v>
      </c>
      <c r="E1869">
        <v>41</v>
      </c>
      <c r="F1869">
        <v>21</v>
      </c>
      <c r="G1869">
        <v>185</v>
      </c>
      <c r="H1869">
        <v>62</v>
      </c>
      <c r="I1869">
        <v>2100</v>
      </c>
      <c r="J1869">
        <v>2368</v>
      </c>
      <c r="K1869">
        <v>11289</v>
      </c>
      <c r="L1869">
        <v>84</v>
      </c>
      <c r="M1869">
        <v>2996</v>
      </c>
      <c r="N1869">
        <v>3309</v>
      </c>
      <c r="O1869">
        <v>68</v>
      </c>
      <c r="P1869">
        <v>6457</v>
      </c>
      <c r="Q1869">
        <v>1650</v>
      </c>
      <c r="R1869">
        <v>688</v>
      </c>
      <c r="S1869">
        <v>0</v>
      </c>
      <c r="T1869">
        <v>962</v>
      </c>
      <c r="U1869">
        <v>4600</v>
      </c>
      <c r="V1869">
        <v>-114</v>
      </c>
      <c r="W1869">
        <v>4052</v>
      </c>
      <c r="X1869">
        <v>3870</v>
      </c>
      <c r="Y1869">
        <v>0.56000000000000005</v>
      </c>
      <c r="Z1869">
        <v>66</v>
      </c>
      <c r="AA1869">
        <v>9189</v>
      </c>
      <c r="AB1869">
        <v>58</v>
      </c>
      <c r="AC1869">
        <v>86.46</v>
      </c>
    </row>
    <row r="1870" spans="1:29" x14ac:dyDescent="0.3">
      <c r="A1870">
        <v>2001</v>
      </c>
      <c r="B1870">
        <v>11</v>
      </c>
      <c r="C1870" s="1">
        <v>37207</v>
      </c>
      <c r="D1870">
        <v>9450</v>
      </c>
      <c r="E1870">
        <v>19</v>
      </c>
      <c r="F1870">
        <v>31</v>
      </c>
      <c r="G1870">
        <v>227</v>
      </c>
      <c r="H1870">
        <v>63</v>
      </c>
      <c r="I1870">
        <v>2160</v>
      </c>
      <c r="J1870">
        <v>2481</v>
      </c>
      <c r="K1870">
        <v>11950</v>
      </c>
      <c r="L1870">
        <v>79</v>
      </c>
      <c r="M1870">
        <v>3993</v>
      </c>
      <c r="N1870">
        <v>3324</v>
      </c>
      <c r="O1870">
        <v>63</v>
      </c>
      <c r="P1870">
        <v>7459</v>
      </c>
      <c r="Q1870">
        <v>1650</v>
      </c>
      <c r="R1870">
        <v>5960</v>
      </c>
      <c r="S1870">
        <v>0</v>
      </c>
      <c r="T1870">
        <v>-4310</v>
      </c>
      <c r="U1870">
        <v>5130</v>
      </c>
      <c r="V1870">
        <v>2954</v>
      </c>
      <c r="W1870">
        <v>5546</v>
      </c>
      <c r="X1870">
        <v>8801</v>
      </c>
      <c r="Y1870">
        <v>0.61</v>
      </c>
      <c r="Z1870">
        <v>26</v>
      </c>
      <c r="AA1870">
        <v>9790</v>
      </c>
      <c r="AB1870">
        <v>10</v>
      </c>
      <c r="AC1870">
        <v>86</v>
      </c>
    </row>
    <row r="1871" spans="1:29" x14ac:dyDescent="0.3">
      <c r="A1871">
        <v>2001</v>
      </c>
      <c r="B1871">
        <v>11</v>
      </c>
      <c r="C1871" s="1">
        <v>37208</v>
      </c>
      <c r="D1871">
        <v>11900</v>
      </c>
      <c r="E1871">
        <v>0</v>
      </c>
      <c r="F1871">
        <v>113</v>
      </c>
      <c r="G1871">
        <v>213</v>
      </c>
      <c r="H1871">
        <v>62</v>
      </c>
      <c r="I1871">
        <v>2210</v>
      </c>
      <c r="J1871">
        <v>2598</v>
      </c>
      <c r="K1871">
        <v>14498</v>
      </c>
      <c r="L1871">
        <v>76</v>
      </c>
      <c r="M1871">
        <v>3496</v>
      </c>
      <c r="N1871">
        <v>3305</v>
      </c>
      <c r="O1871">
        <v>67</v>
      </c>
      <c r="P1871">
        <v>6944</v>
      </c>
      <c r="Q1871">
        <v>1650</v>
      </c>
      <c r="R1871">
        <v>6189</v>
      </c>
      <c r="S1871">
        <v>0</v>
      </c>
      <c r="T1871">
        <v>-4539</v>
      </c>
      <c r="U1871">
        <v>5930</v>
      </c>
      <c r="V1871">
        <v>4534</v>
      </c>
      <c r="W1871">
        <v>7241</v>
      </c>
      <c r="X1871">
        <v>12093</v>
      </c>
      <c r="Y1871">
        <v>0.47</v>
      </c>
      <c r="Z1871">
        <v>17</v>
      </c>
      <c r="AA1871">
        <v>12288</v>
      </c>
      <c r="AB1871">
        <v>2</v>
      </c>
      <c r="AC1871">
        <v>85.36</v>
      </c>
    </row>
    <row r="1872" spans="1:29" x14ac:dyDescent="0.3">
      <c r="A1872">
        <v>2001</v>
      </c>
      <c r="B1872">
        <v>11</v>
      </c>
      <c r="C1872" s="1">
        <v>37209</v>
      </c>
      <c r="D1872">
        <v>12700</v>
      </c>
      <c r="E1872">
        <v>17</v>
      </c>
      <c r="F1872">
        <v>124</v>
      </c>
      <c r="G1872">
        <v>186</v>
      </c>
      <c r="H1872">
        <v>76</v>
      </c>
      <c r="I1872">
        <v>2180</v>
      </c>
      <c r="J1872">
        <v>2566</v>
      </c>
      <c r="K1872">
        <v>15283</v>
      </c>
      <c r="L1872">
        <v>66</v>
      </c>
      <c r="M1872">
        <v>3985</v>
      </c>
      <c r="N1872">
        <v>3884</v>
      </c>
      <c r="O1872">
        <v>67</v>
      </c>
      <c r="P1872">
        <v>8002</v>
      </c>
      <c r="Q1872">
        <v>1650</v>
      </c>
      <c r="R1872">
        <v>6189</v>
      </c>
      <c r="S1872">
        <v>0</v>
      </c>
      <c r="T1872">
        <v>-4539</v>
      </c>
      <c r="U1872">
        <v>6450</v>
      </c>
      <c r="V1872">
        <v>3964</v>
      </c>
      <c r="W1872">
        <v>7538</v>
      </c>
      <c r="X1872">
        <v>11820</v>
      </c>
      <c r="Y1872">
        <v>0.51</v>
      </c>
      <c r="Z1872">
        <v>23</v>
      </c>
      <c r="AA1872">
        <v>13103</v>
      </c>
      <c r="AB1872">
        <v>10</v>
      </c>
      <c r="AC1872">
        <v>84.77</v>
      </c>
    </row>
    <row r="1873" spans="1:29" x14ac:dyDescent="0.3">
      <c r="A1873">
        <v>2001</v>
      </c>
      <c r="B1873">
        <v>11</v>
      </c>
      <c r="C1873" s="1">
        <v>37210</v>
      </c>
      <c r="D1873">
        <v>13400</v>
      </c>
      <c r="E1873">
        <v>44</v>
      </c>
      <c r="F1873">
        <v>65</v>
      </c>
      <c r="G1873">
        <v>181</v>
      </c>
      <c r="H1873">
        <v>70</v>
      </c>
      <c r="I1873">
        <v>2170</v>
      </c>
      <c r="J1873">
        <v>2486</v>
      </c>
      <c r="K1873">
        <v>15930</v>
      </c>
      <c r="L1873">
        <v>60</v>
      </c>
      <c r="M1873">
        <v>4197</v>
      </c>
      <c r="N1873">
        <v>4095</v>
      </c>
      <c r="O1873">
        <v>70</v>
      </c>
      <c r="P1873">
        <v>8422</v>
      </c>
      <c r="Q1873">
        <v>1700</v>
      </c>
      <c r="R1873">
        <v>6189</v>
      </c>
      <c r="S1873">
        <v>0</v>
      </c>
      <c r="T1873">
        <v>-4489</v>
      </c>
      <c r="U1873">
        <v>6810</v>
      </c>
      <c r="V1873">
        <v>3792</v>
      </c>
      <c r="W1873">
        <v>7891</v>
      </c>
      <c r="X1873">
        <v>11997</v>
      </c>
      <c r="Y1873">
        <v>0.52</v>
      </c>
      <c r="Z1873">
        <v>25</v>
      </c>
      <c r="AA1873">
        <v>13760</v>
      </c>
      <c r="AB1873">
        <v>13</v>
      </c>
      <c r="AC1873">
        <v>84.2</v>
      </c>
    </row>
    <row r="1874" spans="1:29" x14ac:dyDescent="0.3">
      <c r="A1874">
        <v>2001</v>
      </c>
      <c r="B1874">
        <v>11</v>
      </c>
      <c r="C1874" s="1">
        <v>37211</v>
      </c>
      <c r="D1874">
        <v>13100</v>
      </c>
      <c r="E1874">
        <v>45</v>
      </c>
      <c r="F1874">
        <v>46</v>
      </c>
      <c r="G1874">
        <v>181</v>
      </c>
      <c r="H1874">
        <v>65</v>
      </c>
      <c r="I1874">
        <v>2170</v>
      </c>
      <c r="J1874">
        <v>2462</v>
      </c>
      <c r="K1874">
        <v>15607</v>
      </c>
      <c r="L1874">
        <v>65</v>
      </c>
      <c r="M1874">
        <v>3990</v>
      </c>
      <c r="N1874">
        <v>4104</v>
      </c>
      <c r="O1874">
        <v>62</v>
      </c>
      <c r="P1874">
        <v>8221</v>
      </c>
      <c r="Q1874">
        <v>1700</v>
      </c>
      <c r="R1874">
        <v>5502</v>
      </c>
      <c r="S1874">
        <v>0</v>
      </c>
      <c r="T1874">
        <v>-3802</v>
      </c>
      <c r="U1874">
        <v>6710</v>
      </c>
      <c r="V1874">
        <v>3422</v>
      </c>
      <c r="W1874">
        <v>7499</v>
      </c>
      <c r="X1874">
        <v>11188</v>
      </c>
      <c r="Y1874">
        <v>0.52</v>
      </c>
      <c r="Z1874">
        <v>28</v>
      </c>
      <c r="AA1874">
        <v>13437</v>
      </c>
      <c r="AB1874">
        <v>17</v>
      </c>
      <c r="AC1874">
        <v>83.71</v>
      </c>
    </row>
    <row r="1875" spans="1:29" x14ac:dyDescent="0.3">
      <c r="A1875">
        <v>2001</v>
      </c>
      <c r="B1875">
        <v>11</v>
      </c>
      <c r="C1875" s="1">
        <v>37212</v>
      </c>
      <c r="D1875">
        <v>12400</v>
      </c>
      <c r="E1875">
        <v>45</v>
      </c>
      <c r="F1875">
        <v>37</v>
      </c>
      <c r="G1875">
        <v>179</v>
      </c>
      <c r="H1875">
        <v>62</v>
      </c>
      <c r="I1875">
        <v>2180</v>
      </c>
      <c r="J1875">
        <v>2458</v>
      </c>
      <c r="K1875">
        <v>14903</v>
      </c>
      <c r="L1875">
        <v>78</v>
      </c>
      <c r="M1875">
        <v>5899</v>
      </c>
      <c r="N1875">
        <v>4064</v>
      </c>
      <c r="O1875">
        <v>62</v>
      </c>
      <c r="P1875">
        <v>10103</v>
      </c>
      <c r="Q1875">
        <v>1700</v>
      </c>
      <c r="R1875">
        <v>229</v>
      </c>
      <c r="S1875">
        <v>0</v>
      </c>
      <c r="T1875">
        <v>1471</v>
      </c>
      <c r="U1875">
        <v>6370</v>
      </c>
      <c r="V1875">
        <v>-2231</v>
      </c>
      <c r="W1875">
        <v>5663</v>
      </c>
      <c r="X1875">
        <v>3330</v>
      </c>
      <c r="Y1875">
        <v>0.67</v>
      </c>
      <c r="Z1875">
        <v>78</v>
      </c>
      <c r="AA1875">
        <v>12723</v>
      </c>
      <c r="AB1875">
        <v>74</v>
      </c>
      <c r="AC1875">
        <v>84.03</v>
      </c>
    </row>
    <row r="1876" spans="1:29" x14ac:dyDescent="0.3">
      <c r="A1876">
        <v>2001</v>
      </c>
      <c r="B1876">
        <v>11</v>
      </c>
      <c r="C1876" s="1">
        <v>37213</v>
      </c>
      <c r="D1876">
        <v>11800</v>
      </c>
      <c r="E1876">
        <v>38</v>
      </c>
      <c r="F1876">
        <v>33</v>
      </c>
      <c r="G1876">
        <v>180</v>
      </c>
      <c r="H1876">
        <v>67</v>
      </c>
      <c r="I1876">
        <v>2140</v>
      </c>
      <c r="J1876">
        <v>2420</v>
      </c>
      <c r="K1876">
        <v>14258</v>
      </c>
      <c r="L1876">
        <v>82</v>
      </c>
      <c r="M1876">
        <v>4795</v>
      </c>
      <c r="N1876">
        <v>4067</v>
      </c>
      <c r="O1876">
        <v>66</v>
      </c>
      <c r="P1876">
        <v>9010</v>
      </c>
      <c r="Q1876">
        <v>1700</v>
      </c>
      <c r="R1876">
        <v>0</v>
      </c>
      <c r="S1876">
        <v>0</v>
      </c>
      <c r="T1876">
        <v>1700</v>
      </c>
      <c r="U1876">
        <v>6090</v>
      </c>
      <c r="V1876">
        <v>-1605</v>
      </c>
      <c r="W1876">
        <v>5272</v>
      </c>
      <c r="X1876">
        <v>3548</v>
      </c>
      <c r="Y1876">
        <v>0.62</v>
      </c>
      <c r="Z1876">
        <v>75</v>
      </c>
      <c r="AA1876">
        <v>12118</v>
      </c>
      <c r="AB1876">
        <v>71</v>
      </c>
      <c r="AC1876">
        <v>84.29</v>
      </c>
    </row>
    <row r="1877" spans="1:29" x14ac:dyDescent="0.3">
      <c r="A1877">
        <v>2001</v>
      </c>
      <c r="B1877">
        <v>11</v>
      </c>
      <c r="C1877" s="1">
        <v>37214</v>
      </c>
      <c r="D1877">
        <v>11300</v>
      </c>
      <c r="E1877">
        <v>29</v>
      </c>
      <c r="F1877">
        <v>30</v>
      </c>
      <c r="G1877">
        <v>177</v>
      </c>
      <c r="H1877">
        <v>68</v>
      </c>
      <c r="I1877">
        <v>2120</v>
      </c>
      <c r="J1877">
        <v>2395</v>
      </c>
      <c r="K1877">
        <v>13724</v>
      </c>
      <c r="L1877">
        <v>68</v>
      </c>
      <c r="M1877">
        <v>4698</v>
      </c>
      <c r="N1877">
        <v>4128</v>
      </c>
      <c r="O1877">
        <v>66</v>
      </c>
      <c r="P1877">
        <v>8960</v>
      </c>
      <c r="Q1877">
        <v>1700</v>
      </c>
      <c r="R1877">
        <v>0</v>
      </c>
      <c r="S1877">
        <v>0</v>
      </c>
      <c r="T1877">
        <v>1700</v>
      </c>
      <c r="U1877">
        <v>5820</v>
      </c>
      <c r="V1877">
        <v>-1850</v>
      </c>
      <c r="W1877">
        <v>5033</v>
      </c>
      <c r="X1877">
        <v>3064</v>
      </c>
      <c r="Y1877">
        <v>0.64</v>
      </c>
      <c r="Z1877">
        <v>78</v>
      </c>
      <c r="AA1877">
        <v>11604</v>
      </c>
      <c r="AB1877">
        <v>74</v>
      </c>
      <c r="AC1877">
        <v>84.63</v>
      </c>
    </row>
    <row r="1878" spans="1:29" x14ac:dyDescent="0.3">
      <c r="A1878">
        <v>2001</v>
      </c>
      <c r="B1878">
        <v>11</v>
      </c>
      <c r="C1878" s="1">
        <v>37215</v>
      </c>
      <c r="D1878">
        <v>10800</v>
      </c>
      <c r="E1878">
        <v>32</v>
      </c>
      <c r="F1878">
        <v>29</v>
      </c>
      <c r="G1878">
        <v>175</v>
      </c>
      <c r="H1878">
        <v>67</v>
      </c>
      <c r="I1878">
        <v>2070</v>
      </c>
      <c r="J1878">
        <v>2341</v>
      </c>
      <c r="K1878">
        <v>13173</v>
      </c>
      <c r="L1878">
        <v>59</v>
      </c>
      <c r="M1878">
        <v>4661</v>
      </c>
      <c r="N1878">
        <v>4103</v>
      </c>
      <c r="O1878">
        <v>67</v>
      </c>
      <c r="P1878">
        <v>8890</v>
      </c>
      <c r="Q1878">
        <v>1750</v>
      </c>
      <c r="R1878">
        <v>0</v>
      </c>
      <c r="S1878">
        <v>0</v>
      </c>
      <c r="T1878">
        <v>1750</v>
      </c>
      <c r="U1878">
        <v>5380</v>
      </c>
      <c r="V1878">
        <v>-2307</v>
      </c>
      <c r="W1878">
        <v>4962</v>
      </c>
      <c r="X1878">
        <v>2533</v>
      </c>
      <c r="Y1878">
        <v>0.67</v>
      </c>
      <c r="Z1878">
        <v>81</v>
      </c>
      <c r="AA1878">
        <v>11103</v>
      </c>
      <c r="AB1878">
        <v>77</v>
      </c>
      <c r="AC1878">
        <v>85.07</v>
      </c>
    </row>
    <row r="1879" spans="1:29" x14ac:dyDescent="0.3">
      <c r="A1879">
        <v>2001</v>
      </c>
      <c r="B1879">
        <v>11</v>
      </c>
      <c r="C1879" s="1">
        <v>37216</v>
      </c>
      <c r="D1879">
        <v>10400</v>
      </c>
      <c r="E1879">
        <v>35</v>
      </c>
      <c r="F1879">
        <v>29</v>
      </c>
      <c r="G1879">
        <v>179</v>
      </c>
      <c r="H1879">
        <v>67</v>
      </c>
      <c r="I1879">
        <v>2030</v>
      </c>
      <c r="J1879">
        <v>2305</v>
      </c>
      <c r="K1879">
        <v>12740</v>
      </c>
      <c r="L1879">
        <v>73</v>
      </c>
      <c r="M1879">
        <v>2995</v>
      </c>
      <c r="N1879">
        <v>4130</v>
      </c>
      <c r="O1879">
        <v>70</v>
      </c>
      <c r="P1879">
        <v>7268</v>
      </c>
      <c r="Q1879">
        <v>1750</v>
      </c>
      <c r="R1879">
        <v>688</v>
      </c>
      <c r="S1879">
        <v>0</v>
      </c>
      <c r="T1879">
        <v>1062</v>
      </c>
      <c r="U1879">
        <v>4170</v>
      </c>
      <c r="V1879">
        <v>-1484</v>
      </c>
      <c r="W1879">
        <v>5968</v>
      </c>
      <c r="X1879">
        <v>4409</v>
      </c>
      <c r="Y1879">
        <v>0.56000000000000005</v>
      </c>
      <c r="Z1879">
        <v>65</v>
      </c>
      <c r="AA1879">
        <v>10710</v>
      </c>
      <c r="AB1879">
        <v>59</v>
      </c>
      <c r="AC1879">
        <v>85.13</v>
      </c>
    </row>
    <row r="1880" spans="1:29" x14ac:dyDescent="0.3">
      <c r="A1880">
        <v>2001</v>
      </c>
      <c r="B1880">
        <v>11</v>
      </c>
      <c r="C1880" s="1">
        <v>37217</v>
      </c>
      <c r="D1880">
        <v>11500</v>
      </c>
      <c r="E1880">
        <v>35</v>
      </c>
      <c r="F1880">
        <v>41</v>
      </c>
      <c r="G1880">
        <v>186</v>
      </c>
      <c r="H1880">
        <v>67</v>
      </c>
      <c r="I1880">
        <v>1990</v>
      </c>
      <c r="J1880">
        <v>2284</v>
      </c>
      <c r="K1880">
        <v>13819</v>
      </c>
      <c r="L1880">
        <v>84</v>
      </c>
      <c r="M1880">
        <v>2995</v>
      </c>
      <c r="N1880">
        <v>4014</v>
      </c>
      <c r="O1880">
        <v>67</v>
      </c>
      <c r="P1880">
        <v>7160</v>
      </c>
      <c r="Q1880">
        <v>1750</v>
      </c>
      <c r="R1880">
        <v>688</v>
      </c>
      <c r="S1880">
        <v>0</v>
      </c>
      <c r="T1880">
        <v>1062</v>
      </c>
      <c r="U1880">
        <v>3029</v>
      </c>
      <c r="V1880">
        <v>-2537</v>
      </c>
      <c r="W1880">
        <v>8209</v>
      </c>
      <c r="X1880">
        <v>5597</v>
      </c>
      <c r="Y1880">
        <v>0.51</v>
      </c>
      <c r="Z1880">
        <v>59</v>
      </c>
      <c r="AA1880">
        <v>11829</v>
      </c>
      <c r="AB1880">
        <v>53</v>
      </c>
      <c r="AC1880">
        <v>85.04</v>
      </c>
    </row>
    <row r="1881" spans="1:29" x14ac:dyDescent="0.3">
      <c r="A1881">
        <v>2001</v>
      </c>
      <c r="B1881">
        <v>11</v>
      </c>
      <c r="C1881" s="1">
        <v>37218</v>
      </c>
      <c r="D1881">
        <v>11900</v>
      </c>
      <c r="E1881">
        <v>35</v>
      </c>
      <c r="F1881">
        <v>152</v>
      </c>
      <c r="G1881">
        <v>178</v>
      </c>
      <c r="H1881">
        <v>62</v>
      </c>
      <c r="I1881">
        <v>1950</v>
      </c>
      <c r="J1881">
        <v>2342</v>
      </c>
      <c r="K1881">
        <v>14277</v>
      </c>
      <c r="L1881">
        <v>79</v>
      </c>
      <c r="M1881">
        <v>2988</v>
      </c>
      <c r="N1881">
        <v>4084</v>
      </c>
      <c r="O1881">
        <v>65</v>
      </c>
      <c r="P1881">
        <v>7216</v>
      </c>
      <c r="Q1881">
        <v>1750</v>
      </c>
      <c r="R1881">
        <v>688</v>
      </c>
      <c r="S1881">
        <v>0</v>
      </c>
      <c r="T1881">
        <v>1062</v>
      </c>
      <c r="U1881">
        <v>3039</v>
      </c>
      <c r="V1881">
        <v>-2525</v>
      </c>
      <c r="W1881">
        <v>8599</v>
      </c>
      <c r="X1881">
        <v>5999</v>
      </c>
      <c r="Y1881">
        <v>0.5</v>
      </c>
      <c r="Z1881">
        <v>58</v>
      </c>
      <c r="AA1881">
        <v>12327</v>
      </c>
      <c r="AB1881">
        <v>51</v>
      </c>
      <c r="AC1881">
        <v>84.9</v>
      </c>
    </row>
    <row r="1882" spans="1:29" x14ac:dyDescent="0.3">
      <c r="A1882">
        <v>2001</v>
      </c>
      <c r="B1882">
        <v>11</v>
      </c>
      <c r="C1882" s="1">
        <v>37219</v>
      </c>
      <c r="D1882">
        <v>13700</v>
      </c>
      <c r="E1882">
        <v>32</v>
      </c>
      <c r="F1882">
        <v>123</v>
      </c>
      <c r="G1882">
        <v>212</v>
      </c>
      <c r="H1882">
        <v>59</v>
      </c>
      <c r="I1882">
        <v>1930</v>
      </c>
      <c r="J1882">
        <v>2324</v>
      </c>
      <c r="K1882">
        <v>16056</v>
      </c>
      <c r="L1882">
        <v>76</v>
      </c>
      <c r="M1882">
        <v>3991</v>
      </c>
      <c r="N1882">
        <v>4011</v>
      </c>
      <c r="O1882">
        <v>53</v>
      </c>
      <c r="P1882">
        <v>8131</v>
      </c>
      <c r="Q1882">
        <v>1750</v>
      </c>
      <c r="R1882">
        <v>4126</v>
      </c>
      <c r="S1882">
        <v>0</v>
      </c>
      <c r="T1882">
        <v>-2376</v>
      </c>
      <c r="U1882">
        <v>3576</v>
      </c>
      <c r="V1882">
        <v>-686</v>
      </c>
      <c r="W1882">
        <v>10821</v>
      </c>
      <c r="X1882">
        <v>10301</v>
      </c>
      <c r="Y1882">
        <v>0.5</v>
      </c>
      <c r="Z1882">
        <v>36</v>
      </c>
      <c r="AA1882">
        <v>14126</v>
      </c>
      <c r="AB1882">
        <v>27</v>
      </c>
      <c r="AC1882">
        <v>84.42</v>
      </c>
    </row>
    <row r="1883" spans="1:29" x14ac:dyDescent="0.3">
      <c r="A1883">
        <v>2001</v>
      </c>
      <c r="B1883">
        <v>11</v>
      </c>
      <c r="C1883" s="1">
        <v>37220</v>
      </c>
      <c r="D1883">
        <v>18200</v>
      </c>
      <c r="E1883">
        <v>30</v>
      </c>
      <c r="F1883">
        <v>141</v>
      </c>
      <c r="G1883">
        <v>191</v>
      </c>
      <c r="H1883">
        <v>70</v>
      </c>
      <c r="I1883">
        <v>1990</v>
      </c>
      <c r="J1883">
        <v>2392</v>
      </c>
      <c r="K1883">
        <v>20622</v>
      </c>
      <c r="L1883">
        <v>76</v>
      </c>
      <c r="M1883">
        <v>3458</v>
      </c>
      <c r="N1883">
        <v>3991</v>
      </c>
      <c r="O1883">
        <v>60</v>
      </c>
      <c r="P1883">
        <v>7585</v>
      </c>
      <c r="Q1883">
        <v>1800</v>
      </c>
      <c r="R1883">
        <v>4355</v>
      </c>
      <c r="S1883">
        <v>0</v>
      </c>
      <c r="T1883">
        <v>-2555</v>
      </c>
      <c r="U1883">
        <v>3933</v>
      </c>
      <c r="V1883">
        <v>401</v>
      </c>
      <c r="W1883">
        <v>15013</v>
      </c>
      <c r="X1883">
        <v>15592</v>
      </c>
      <c r="Y1883">
        <v>0.36</v>
      </c>
      <c r="Z1883">
        <v>24</v>
      </c>
      <c r="AA1883">
        <v>18632</v>
      </c>
      <c r="AB1883">
        <v>16</v>
      </c>
      <c r="AC1883">
        <v>83.71</v>
      </c>
    </row>
    <row r="1884" spans="1:29" x14ac:dyDescent="0.3">
      <c r="A1884">
        <v>2001</v>
      </c>
      <c r="B1884">
        <v>11</v>
      </c>
      <c r="C1884" s="1">
        <v>37221</v>
      </c>
      <c r="D1884">
        <v>20900</v>
      </c>
      <c r="E1884">
        <v>30</v>
      </c>
      <c r="F1884">
        <v>160</v>
      </c>
      <c r="G1884">
        <v>183</v>
      </c>
      <c r="H1884">
        <v>69</v>
      </c>
      <c r="I1884">
        <v>1940</v>
      </c>
      <c r="J1884">
        <v>2352</v>
      </c>
      <c r="K1884">
        <v>23282</v>
      </c>
      <c r="L1884">
        <v>60</v>
      </c>
      <c r="M1884">
        <v>2995</v>
      </c>
      <c r="N1884">
        <v>3970</v>
      </c>
      <c r="O1884">
        <v>61</v>
      </c>
      <c r="P1884">
        <v>7086</v>
      </c>
      <c r="Q1884">
        <v>1800</v>
      </c>
      <c r="R1884">
        <v>3668</v>
      </c>
      <c r="S1884">
        <v>0</v>
      </c>
      <c r="T1884">
        <v>-1868</v>
      </c>
      <c r="U1884">
        <v>4318</v>
      </c>
      <c r="V1884">
        <v>798</v>
      </c>
      <c r="W1884">
        <v>17135</v>
      </c>
      <c r="X1884">
        <v>18063</v>
      </c>
      <c r="Y1884">
        <v>0.3</v>
      </c>
      <c r="Z1884">
        <v>22</v>
      </c>
      <c r="AA1884">
        <v>21342</v>
      </c>
      <c r="AB1884">
        <v>15</v>
      </c>
      <c r="AC1884">
        <v>82.93</v>
      </c>
    </row>
    <row r="1885" spans="1:29" x14ac:dyDescent="0.3">
      <c r="A1885">
        <v>2001</v>
      </c>
      <c r="B1885">
        <v>11</v>
      </c>
      <c r="C1885" s="1">
        <v>37222</v>
      </c>
      <c r="D1885">
        <v>22200</v>
      </c>
      <c r="E1885">
        <v>30</v>
      </c>
      <c r="F1885">
        <v>97</v>
      </c>
      <c r="G1885">
        <v>182</v>
      </c>
      <c r="H1885">
        <v>65</v>
      </c>
      <c r="I1885">
        <v>1930</v>
      </c>
      <c r="J1885">
        <v>2274</v>
      </c>
      <c r="K1885">
        <v>24504</v>
      </c>
      <c r="L1885">
        <v>59</v>
      </c>
      <c r="M1885">
        <v>3996</v>
      </c>
      <c r="N1885">
        <v>4052</v>
      </c>
      <c r="O1885">
        <v>65</v>
      </c>
      <c r="P1885">
        <v>8172</v>
      </c>
      <c r="Q1885">
        <v>1850</v>
      </c>
      <c r="R1885">
        <v>3668</v>
      </c>
      <c r="S1885">
        <v>0</v>
      </c>
      <c r="T1885">
        <v>-1818</v>
      </c>
      <c r="U1885">
        <v>4515</v>
      </c>
      <c r="V1885">
        <v>-201</v>
      </c>
      <c r="W1885">
        <v>18224</v>
      </c>
      <c r="X1885">
        <v>18150</v>
      </c>
      <c r="Y1885">
        <v>0.33</v>
      </c>
      <c r="Z1885">
        <v>26</v>
      </c>
      <c r="AA1885">
        <v>22574</v>
      </c>
      <c r="AB1885">
        <v>20</v>
      </c>
      <c r="AC1885">
        <v>82.2</v>
      </c>
    </row>
    <row r="1886" spans="1:29" x14ac:dyDescent="0.3">
      <c r="A1886">
        <v>2001</v>
      </c>
      <c r="B1886">
        <v>11</v>
      </c>
      <c r="C1886" s="1">
        <v>37223</v>
      </c>
      <c r="D1886">
        <v>18900</v>
      </c>
      <c r="E1886">
        <v>30</v>
      </c>
      <c r="F1886">
        <v>71</v>
      </c>
      <c r="G1886">
        <v>183</v>
      </c>
      <c r="H1886">
        <v>61</v>
      </c>
      <c r="I1886">
        <v>1920</v>
      </c>
      <c r="J1886">
        <v>2235</v>
      </c>
      <c r="K1886">
        <v>21165</v>
      </c>
      <c r="L1886">
        <v>59</v>
      </c>
      <c r="M1886">
        <v>3500</v>
      </c>
      <c r="N1886">
        <v>4042</v>
      </c>
      <c r="O1886">
        <v>58</v>
      </c>
      <c r="P1886">
        <v>7659</v>
      </c>
      <c r="Q1886">
        <v>1900</v>
      </c>
      <c r="R1886">
        <v>5272</v>
      </c>
      <c r="S1886">
        <v>0</v>
      </c>
      <c r="T1886">
        <v>-3372</v>
      </c>
      <c r="U1886">
        <v>4427</v>
      </c>
      <c r="V1886">
        <v>1195</v>
      </c>
      <c r="W1886">
        <v>15447</v>
      </c>
      <c r="X1886">
        <v>16879</v>
      </c>
      <c r="Y1886">
        <v>0.36</v>
      </c>
      <c r="Z1886">
        <v>20</v>
      </c>
      <c r="AA1886">
        <v>19245</v>
      </c>
      <c r="AB1886">
        <v>12</v>
      </c>
      <c r="AC1886">
        <v>81.55</v>
      </c>
    </row>
    <row r="1887" spans="1:29" x14ac:dyDescent="0.3">
      <c r="A1887">
        <v>2001</v>
      </c>
      <c r="B1887">
        <v>11</v>
      </c>
      <c r="C1887" s="1">
        <v>37224</v>
      </c>
      <c r="D1887">
        <v>16700</v>
      </c>
      <c r="E1887">
        <v>30</v>
      </c>
      <c r="F1887">
        <v>65</v>
      </c>
      <c r="G1887">
        <v>199</v>
      </c>
      <c r="H1887">
        <v>61</v>
      </c>
      <c r="I1887">
        <v>1960</v>
      </c>
      <c r="J1887">
        <v>2285</v>
      </c>
      <c r="K1887">
        <v>19015</v>
      </c>
      <c r="L1887">
        <v>69</v>
      </c>
      <c r="M1887">
        <v>1993</v>
      </c>
      <c r="N1887">
        <v>2499</v>
      </c>
      <c r="O1887">
        <v>53</v>
      </c>
      <c r="P1887">
        <v>4614</v>
      </c>
      <c r="Q1887">
        <v>1900</v>
      </c>
      <c r="R1887">
        <v>4585</v>
      </c>
      <c r="S1887">
        <v>0</v>
      </c>
      <c r="T1887">
        <v>-2685</v>
      </c>
      <c r="U1887">
        <v>5600</v>
      </c>
      <c r="V1887">
        <v>5016</v>
      </c>
      <c r="W1887">
        <v>11882</v>
      </c>
      <c r="X1887">
        <v>17086</v>
      </c>
      <c r="Y1887">
        <v>0.24</v>
      </c>
      <c r="Z1887">
        <v>10</v>
      </c>
      <c r="AA1887">
        <v>17055</v>
      </c>
      <c r="AB1887">
        <v>0</v>
      </c>
      <c r="AC1887">
        <v>80.930000000000007</v>
      </c>
    </row>
    <row r="1888" spans="1:29" x14ac:dyDescent="0.3">
      <c r="A1888">
        <v>2001</v>
      </c>
      <c r="B1888">
        <v>11</v>
      </c>
      <c r="C1888" s="1">
        <v>37225</v>
      </c>
      <c r="D1888">
        <v>16000</v>
      </c>
      <c r="E1888">
        <v>23</v>
      </c>
      <c r="F1888">
        <v>86</v>
      </c>
      <c r="G1888">
        <v>193</v>
      </c>
      <c r="H1888">
        <v>64</v>
      </c>
      <c r="I1888">
        <v>1980</v>
      </c>
      <c r="J1888">
        <v>2323</v>
      </c>
      <c r="K1888">
        <v>18346</v>
      </c>
      <c r="L1888">
        <v>82</v>
      </c>
      <c r="M1888">
        <v>980</v>
      </c>
      <c r="N1888">
        <v>1238</v>
      </c>
      <c r="O1888">
        <v>55</v>
      </c>
      <c r="P1888">
        <v>2355</v>
      </c>
      <c r="Q1888">
        <v>1950</v>
      </c>
      <c r="R1888">
        <v>4355</v>
      </c>
      <c r="S1888">
        <v>0</v>
      </c>
      <c r="T1888">
        <v>-2405</v>
      </c>
      <c r="U1888">
        <v>7340</v>
      </c>
      <c r="V1888">
        <v>8872</v>
      </c>
      <c r="W1888">
        <v>9357</v>
      </c>
      <c r="X1888">
        <v>18397</v>
      </c>
      <c r="Y1888">
        <v>0.12</v>
      </c>
      <c r="Z1888">
        <v>0</v>
      </c>
      <c r="AA1888">
        <v>17420</v>
      </c>
      <c r="AB1888">
        <v>-6</v>
      </c>
      <c r="AC1888">
        <v>80.3</v>
      </c>
    </row>
    <row r="1889" spans="1:29" x14ac:dyDescent="0.3">
      <c r="A1889">
        <v>2001</v>
      </c>
      <c r="B1889">
        <v>12</v>
      </c>
      <c r="C1889" s="1">
        <v>37226</v>
      </c>
      <c r="D1889">
        <v>18700</v>
      </c>
      <c r="E1889">
        <v>13</v>
      </c>
      <c r="F1889">
        <v>102</v>
      </c>
      <c r="G1889">
        <v>207</v>
      </c>
      <c r="H1889">
        <v>71</v>
      </c>
      <c r="I1889">
        <v>1930</v>
      </c>
      <c r="J1889">
        <v>2310</v>
      </c>
      <c r="K1889">
        <v>21023</v>
      </c>
      <c r="L1889">
        <v>64</v>
      </c>
      <c r="M1889">
        <v>1005</v>
      </c>
      <c r="N1889">
        <v>1023</v>
      </c>
      <c r="O1889">
        <v>48</v>
      </c>
      <c r="P1889">
        <v>2140</v>
      </c>
      <c r="Q1889">
        <v>2000</v>
      </c>
      <c r="R1889">
        <v>6877</v>
      </c>
      <c r="S1889">
        <v>0</v>
      </c>
      <c r="T1889">
        <v>-4877</v>
      </c>
      <c r="U1889">
        <v>8710</v>
      </c>
      <c r="V1889">
        <v>12050</v>
      </c>
      <c r="W1889">
        <v>11369</v>
      </c>
      <c r="X1889">
        <v>23760</v>
      </c>
      <c r="Y1889">
        <v>0.1</v>
      </c>
      <c r="Z1889">
        <v>-13</v>
      </c>
      <c r="AA1889">
        <v>20931</v>
      </c>
      <c r="AB1889">
        <v>-14</v>
      </c>
      <c r="AC1889">
        <v>79.540000000000006</v>
      </c>
    </row>
    <row r="1890" spans="1:29" x14ac:dyDescent="0.3">
      <c r="A1890">
        <v>2001</v>
      </c>
      <c r="B1890">
        <v>12</v>
      </c>
      <c r="C1890" s="1">
        <v>37227</v>
      </c>
      <c r="D1890">
        <v>22700</v>
      </c>
      <c r="E1890">
        <v>1048</v>
      </c>
      <c r="F1890">
        <v>169</v>
      </c>
      <c r="G1890">
        <v>236</v>
      </c>
      <c r="H1890">
        <v>82</v>
      </c>
      <c r="I1890">
        <v>1970</v>
      </c>
      <c r="J1890">
        <v>2457</v>
      </c>
      <c r="K1890">
        <v>26205</v>
      </c>
      <c r="L1890">
        <v>62</v>
      </c>
      <c r="M1890">
        <v>1000</v>
      </c>
      <c r="N1890">
        <v>1028</v>
      </c>
      <c r="O1890">
        <v>53</v>
      </c>
      <c r="P1890">
        <v>2143</v>
      </c>
      <c r="Q1890">
        <v>2000</v>
      </c>
      <c r="R1890">
        <v>10545</v>
      </c>
      <c r="S1890">
        <v>0</v>
      </c>
      <c r="T1890">
        <v>-8545</v>
      </c>
      <c r="U1890">
        <v>10390</v>
      </c>
      <c r="V1890">
        <v>16258</v>
      </c>
      <c r="W1890">
        <v>15750</v>
      </c>
      <c r="X1890">
        <v>32607</v>
      </c>
      <c r="Y1890">
        <v>0.08</v>
      </c>
      <c r="Z1890">
        <v>-24</v>
      </c>
      <c r="AA1890">
        <v>27651</v>
      </c>
      <c r="AB1890">
        <v>-18</v>
      </c>
      <c r="AC1890">
        <v>78.61</v>
      </c>
    </row>
    <row r="1891" spans="1:29" x14ac:dyDescent="0.3">
      <c r="A1891">
        <v>2001</v>
      </c>
      <c r="B1891">
        <v>12</v>
      </c>
      <c r="C1891" s="1">
        <v>37228</v>
      </c>
      <c r="D1891">
        <v>28900</v>
      </c>
      <c r="E1891">
        <v>2088</v>
      </c>
      <c r="F1891">
        <v>583</v>
      </c>
      <c r="G1891">
        <v>208</v>
      </c>
      <c r="H1891">
        <v>173</v>
      </c>
      <c r="I1891">
        <v>2090</v>
      </c>
      <c r="J1891">
        <v>3054</v>
      </c>
      <c r="K1891">
        <v>34042</v>
      </c>
      <c r="L1891">
        <v>23</v>
      </c>
      <c r="M1891">
        <v>996</v>
      </c>
      <c r="N1891">
        <v>1025</v>
      </c>
      <c r="O1891">
        <v>55</v>
      </c>
      <c r="P1891">
        <v>2099</v>
      </c>
      <c r="Q1891">
        <v>2000</v>
      </c>
      <c r="R1891">
        <v>9398</v>
      </c>
      <c r="S1891">
        <v>0</v>
      </c>
      <c r="T1891">
        <v>-7398</v>
      </c>
      <c r="U1891">
        <v>11340</v>
      </c>
      <c r="V1891">
        <v>17104</v>
      </c>
      <c r="W1891">
        <v>21720</v>
      </c>
      <c r="X1891">
        <v>39342</v>
      </c>
      <c r="Y1891">
        <v>0.06</v>
      </c>
      <c r="Z1891">
        <v>-16</v>
      </c>
      <c r="AA1891">
        <v>35051</v>
      </c>
      <c r="AB1891">
        <v>-12</v>
      </c>
      <c r="AC1891">
        <v>77.61</v>
      </c>
    </row>
    <row r="1892" spans="1:29" x14ac:dyDescent="0.3">
      <c r="A1892">
        <v>2001</v>
      </c>
      <c r="B1892">
        <v>12</v>
      </c>
      <c r="C1892" s="1">
        <v>37229</v>
      </c>
      <c r="D1892">
        <v>33900</v>
      </c>
      <c r="E1892">
        <v>3162</v>
      </c>
      <c r="F1892">
        <v>305</v>
      </c>
      <c r="G1892">
        <v>187</v>
      </c>
      <c r="H1892">
        <v>131</v>
      </c>
      <c r="I1892">
        <v>2060</v>
      </c>
      <c r="J1892">
        <v>2683</v>
      </c>
      <c r="K1892">
        <v>39745</v>
      </c>
      <c r="L1892">
        <v>12</v>
      </c>
      <c r="M1892">
        <v>1995</v>
      </c>
      <c r="N1892">
        <v>1505</v>
      </c>
      <c r="O1892">
        <v>54</v>
      </c>
      <c r="P1892">
        <v>3566</v>
      </c>
      <c r="Q1892">
        <v>2050</v>
      </c>
      <c r="R1892">
        <v>6648</v>
      </c>
      <c r="S1892">
        <v>0</v>
      </c>
      <c r="T1892">
        <v>-4598</v>
      </c>
      <c r="U1892">
        <v>9280</v>
      </c>
      <c r="V1892">
        <v>11385</v>
      </c>
      <c r="W1892">
        <v>29069</v>
      </c>
      <c r="X1892">
        <v>40777</v>
      </c>
      <c r="Y1892">
        <v>0.09</v>
      </c>
      <c r="Z1892">
        <v>-3</v>
      </c>
      <c r="AA1892">
        <v>39096</v>
      </c>
      <c r="AB1892">
        <v>-4</v>
      </c>
      <c r="AC1892">
        <v>76.650000000000006</v>
      </c>
    </row>
    <row r="1893" spans="1:29" x14ac:dyDescent="0.3">
      <c r="A1893">
        <v>2001</v>
      </c>
      <c r="B1893">
        <v>12</v>
      </c>
      <c r="C1893" s="1">
        <v>37230</v>
      </c>
      <c r="D1893">
        <v>32800</v>
      </c>
      <c r="E1893">
        <v>3551</v>
      </c>
      <c r="F1893">
        <v>200</v>
      </c>
      <c r="G1893">
        <v>190</v>
      </c>
      <c r="H1893">
        <v>105</v>
      </c>
      <c r="I1893">
        <v>2050</v>
      </c>
      <c r="J1893">
        <v>2545</v>
      </c>
      <c r="K1893">
        <v>38896</v>
      </c>
      <c r="L1893">
        <v>17</v>
      </c>
      <c r="M1893">
        <v>3992</v>
      </c>
      <c r="N1893">
        <v>3529</v>
      </c>
      <c r="O1893">
        <v>44</v>
      </c>
      <c r="P1893">
        <v>7582</v>
      </c>
      <c r="Q1893">
        <v>2100</v>
      </c>
      <c r="R1893">
        <v>7106</v>
      </c>
      <c r="S1893">
        <v>0</v>
      </c>
      <c r="T1893">
        <v>-5006</v>
      </c>
      <c r="U1893">
        <v>6627</v>
      </c>
      <c r="V1893">
        <v>4844</v>
      </c>
      <c r="W1893">
        <v>31126</v>
      </c>
      <c r="X1893">
        <v>36320</v>
      </c>
      <c r="Y1893">
        <v>0.19</v>
      </c>
      <c r="Z1893">
        <v>7</v>
      </c>
      <c r="AA1893">
        <v>36846</v>
      </c>
      <c r="AB1893">
        <v>1</v>
      </c>
      <c r="AC1893">
        <v>75.81</v>
      </c>
    </row>
    <row r="1894" spans="1:29" x14ac:dyDescent="0.3">
      <c r="A1894">
        <v>2001</v>
      </c>
      <c r="B1894">
        <v>12</v>
      </c>
      <c r="C1894" s="1">
        <v>37231</v>
      </c>
      <c r="D1894">
        <v>30000</v>
      </c>
      <c r="E1894">
        <v>3281</v>
      </c>
      <c r="F1894">
        <v>202</v>
      </c>
      <c r="G1894">
        <v>185</v>
      </c>
      <c r="H1894">
        <v>87</v>
      </c>
      <c r="I1894">
        <v>2070</v>
      </c>
      <c r="J1894">
        <v>2544</v>
      </c>
      <c r="K1894">
        <v>35825</v>
      </c>
      <c r="L1894">
        <v>48</v>
      </c>
      <c r="M1894">
        <v>6675</v>
      </c>
      <c r="N1894">
        <v>4131</v>
      </c>
      <c r="O1894">
        <v>46</v>
      </c>
      <c r="P1894">
        <v>10900</v>
      </c>
      <c r="Q1894">
        <v>2100</v>
      </c>
      <c r="R1894">
        <v>4585</v>
      </c>
      <c r="S1894">
        <v>0</v>
      </c>
      <c r="T1894">
        <v>-2485</v>
      </c>
      <c r="U1894">
        <v>5849</v>
      </c>
      <c r="V1894">
        <v>-892</v>
      </c>
      <c r="W1894">
        <v>28128</v>
      </c>
      <c r="X1894">
        <v>27409</v>
      </c>
      <c r="Y1894">
        <v>0.3</v>
      </c>
      <c r="Z1894">
        <v>23</v>
      </c>
      <c r="AA1894">
        <v>33755</v>
      </c>
      <c r="AB1894">
        <v>19</v>
      </c>
      <c r="AC1894">
        <v>75.2</v>
      </c>
    </row>
    <row r="1895" spans="1:29" x14ac:dyDescent="0.3">
      <c r="A1895">
        <v>2001</v>
      </c>
      <c r="B1895">
        <v>12</v>
      </c>
      <c r="C1895" s="1">
        <v>37232</v>
      </c>
      <c r="D1895">
        <v>27300</v>
      </c>
      <c r="E1895">
        <v>2800</v>
      </c>
      <c r="F1895">
        <v>175</v>
      </c>
      <c r="G1895">
        <v>181</v>
      </c>
      <c r="H1895">
        <v>60</v>
      </c>
      <c r="I1895">
        <v>2100</v>
      </c>
      <c r="J1895">
        <v>2516</v>
      </c>
      <c r="K1895">
        <v>32616</v>
      </c>
      <c r="L1895">
        <v>67</v>
      </c>
      <c r="M1895">
        <v>6672</v>
      </c>
      <c r="N1895">
        <v>4003</v>
      </c>
      <c r="O1895">
        <v>34</v>
      </c>
      <c r="P1895">
        <v>10776</v>
      </c>
      <c r="Q1895">
        <v>2138</v>
      </c>
      <c r="R1895">
        <v>917</v>
      </c>
      <c r="S1895">
        <v>0</v>
      </c>
      <c r="T1895">
        <v>1221</v>
      </c>
      <c r="U1895">
        <v>5371</v>
      </c>
      <c r="V1895">
        <v>-3683</v>
      </c>
      <c r="W1895">
        <v>24387</v>
      </c>
      <c r="X1895">
        <v>20619</v>
      </c>
      <c r="Y1895">
        <v>0.33</v>
      </c>
      <c r="Z1895">
        <v>37</v>
      </c>
      <c r="AA1895">
        <v>30516</v>
      </c>
      <c r="AB1895">
        <v>32</v>
      </c>
      <c r="AC1895">
        <v>74.81</v>
      </c>
    </row>
    <row r="1896" spans="1:29" x14ac:dyDescent="0.3">
      <c r="A1896">
        <v>2001</v>
      </c>
      <c r="B1896">
        <v>12</v>
      </c>
      <c r="C1896" s="1">
        <v>37233</v>
      </c>
      <c r="D1896">
        <v>28000</v>
      </c>
      <c r="E1896">
        <v>2931</v>
      </c>
      <c r="F1896">
        <v>148</v>
      </c>
      <c r="G1896">
        <v>178</v>
      </c>
      <c r="H1896">
        <v>49</v>
      </c>
      <c r="I1896">
        <v>2090</v>
      </c>
      <c r="J1896">
        <v>2465</v>
      </c>
      <c r="K1896">
        <v>33396</v>
      </c>
      <c r="L1896">
        <v>63</v>
      </c>
      <c r="M1896">
        <v>6680</v>
      </c>
      <c r="N1896">
        <v>4061</v>
      </c>
      <c r="O1896">
        <v>23</v>
      </c>
      <c r="P1896">
        <v>10827</v>
      </c>
      <c r="Q1896">
        <v>2138</v>
      </c>
      <c r="R1896">
        <v>458</v>
      </c>
      <c r="S1896">
        <v>0</v>
      </c>
      <c r="T1896">
        <v>1679</v>
      </c>
      <c r="U1896">
        <v>5353</v>
      </c>
      <c r="V1896">
        <v>-4101</v>
      </c>
      <c r="W1896">
        <v>25108</v>
      </c>
      <c r="X1896">
        <v>20889</v>
      </c>
      <c r="Y1896">
        <v>0.32</v>
      </c>
      <c r="Z1896">
        <v>37</v>
      </c>
      <c r="AA1896">
        <v>31306</v>
      </c>
      <c r="AB1896">
        <v>33</v>
      </c>
      <c r="AC1896">
        <v>74.430000000000007</v>
      </c>
    </row>
    <row r="1897" spans="1:29" x14ac:dyDescent="0.3">
      <c r="A1897">
        <v>2001</v>
      </c>
      <c r="B1897">
        <v>12</v>
      </c>
      <c r="C1897" s="1">
        <v>37234</v>
      </c>
      <c r="D1897">
        <v>27000</v>
      </c>
      <c r="E1897">
        <v>2802</v>
      </c>
      <c r="F1897">
        <v>130</v>
      </c>
      <c r="G1897">
        <v>180</v>
      </c>
      <c r="H1897">
        <v>49</v>
      </c>
      <c r="I1897">
        <v>2050</v>
      </c>
      <c r="J1897">
        <v>2409</v>
      </c>
      <c r="K1897">
        <v>32211</v>
      </c>
      <c r="L1897">
        <v>64</v>
      </c>
      <c r="M1897">
        <v>6676</v>
      </c>
      <c r="N1897">
        <v>4070</v>
      </c>
      <c r="O1897">
        <v>22</v>
      </c>
      <c r="P1897">
        <v>10832</v>
      </c>
      <c r="Q1897">
        <v>2150</v>
      </c>
      <c r="R1897">
        <v>688</v>
      </c>
      <c r="S1897">
        <v>0</v>
      </c>
      <c r="T1897">
        <v>1462</v>
      </c>
      <c r="U1897">
        <v>5273</v>
      </c>
      <c r="V1897">
        <v>-4101</v>
      </c>
      <c r="W1897">
        <v>24120</v>
      </c>
      <c r="X1897">
        <v>19917</v>
      </c>
      <c r="Y1897">
        <v>0.33</v>
      </c>
      <c r="Z1897">
        <v>38</v>
      </c>
      <c r="AA1897">
        <v>30161</v>
      </c>
      <c r="AB1897">
        <v>34</v>
      </c>
      <c r="AC1897">
        <v>74.11</v>
      </c>
    </row>
    <row r="1898" spans="1:29" x14ac:dyDescent="0.3">
      <c r="A1898">
        <v>2001</v>
      </c>
      <c r="B1898">
        <v>12</v>
      </c>
      <c r="C1898" s="1">
        <v>37235</v>
      </c>
      <c r="D1898">
        <v>24300</v>
      </c>
      <c r="E1898">
        <v>1995</v>
      </c>
      <c r="F1898">
        <v>124</v>
      </c>
      <c r="G1898">
        <v>181</v>
      </c>
      <c r="H1898">
        <v>48</v>
      </c>
      <c r="I1898">
        <v>1980</v>
      </c>
      <c r="J1898">
        <v>2333</v>
      </c>
      <c r="K1898">
        <v>28628</v>
      </c>
      <c r="L1898">
        <v>71</v>
      </c>
      <c r="M1898">
        <v>6050</v>
      </c>
      <c r="N1898">
        <v>4071</v>
      </c>
      <c r="O1898">
        <v>18</v>
      </c>
      <c r="P1898">
        <v>10210</v>
      </c>
      <c r="Q1898">
        <v>2200</v>
      </c>
      <c r="R1898">
        <v>229</v>
      </c>
      <c r="S1898">
        <v>0</v>
      </c>
      <c r="T1898">
        <v>1971</v>
      </c>
      <c r="U1898">
        <v>4980</v>
      </c>
      <c r="V1898">
        <v>-4178</v>
      </c>
      <c r="W1898">
        <v>20763</v>
      </c>
      <c r="X1898">
        <v>16447</v>
      </c>
      <c r="Y1898">
        <v>0.35</v>
      </c>
      <c r="Z1898">
        <v>43</v>
      </c>
      <c r="AA1898">
        <v>26648</v>
      </c>
      <c r="AB1898">
        <v>38</v>
      </c>
      <c r="AC1898">
        <v>73.92</v>
      </c>
    </row>
    <row r="1899" spans="1:29" x14ac:dyDescent="0.3">
      <c r="A1899">
        <v>2001</v>
      </c>
      <c r="B1899">
        <v>12</v>
      </c>
      <c r="C1899" s="1">
        <v>37236</v>
      </c>
      <c r="D1899">
        <v>22200</v>
      </c>
      <c r="E1899">
        <v>65</v>
      </c>
      <c r="F1899">
        <v>112</v>
      </c>
      <c r="G1899">
        <v>183</v>
      </c>
      <c r="H1899">
        <v>50</v>
      </c>
      <c r="I1899">
        <v>1950</v>
      </c>
      <c r="J1899">
        <v>2295</v>
      </c>
      <c r="K1899">
        <v>24560</v>
      </c>
      <c r="L1899">
        <v>71</v>
      </c>
      <c r="M1899">
        <v>6636</v>
      </c>
      <c r="N1899">
        <v>3909</v>
      </c>
      <c r="O1899">
        <v>10</v>
      </c>
      <c r="P1899">
        <v>10626</v>
      </c>
      <c r="Q1899">
        <v>2200</v>
      </c>
      <c r="R1899">
        <v>229</v>
      </c>
      <c r="S1899">
        <v>0</v>
      </c>
      <c r="T1899">
        <v>1971</v>
      </c>
      <c r="U1899">
        <v>4673</v>
      </c>
      <c r="V1899">
        <v>-4939</v>
      </c>
      <c r="W1899">
        <v>17040</v>
      </c>
      <c r="X1899">
        <v>11963</v>
      </c>
      <c r="Y1899">
        <v>0.43</v>
      </c>
      <c r="Z1899">
        <v>51</v>
      </c>
      <c r="AA1899">
        <v>22610</v>
      </c>
      <c r="AB1899">
        <v>47</v>
      </c>
      <c r="AC1899">
        <v>73.95</v>
      </c>
    </row>
    <row r="1900" spans="1:29" x14ac:dyDescent="0.3">
      <c r="A1900">
        <v>2001</v>
      </c>
      <c r="B1900">
        <v>12</v>
      </c>
      <c r="C1900" s="1">
        <v>37237</v>
      </c>
      <c r="D1900">
        <v>20800</v>
      </c>
      <c r="E1900">
        <v>58</v>
      </c>
      <c r="F1900">
        <v>99</v>
      </c>
      <c r="G1900">
        <v>182</v>
      </c>
      <c r="H1900">
        <v>45</v>
      </c>
      <c r="I1900">
        <v>1930</v>
      </c>
      <c r="J1900">
        <v>2256</v>
      </c>
      <c r="K1900">
        <v>23114</v>
      </c>
      <c r="L1900">
        <v>66</v>
      </c>
      <c r="M1900">
        <v>6675</v>
      </c>
      <c r="N1900">
        <v>4234</v>
      </c>
      <c r="O1900">
        <v>0</v>
      </c>
      <c r="P1900">
        <v>10975</v>
      </c>
      <c r="Q1900">
        <v>2200</v>
      </c>
      <c r="R1900">
        <v>229</v>
      </c>
      <c r="S1900">
        <v>0</v>
      </c>
      <c r="T1900">
        <v>1971</v>
      </c>
      <c r="U1900">
        <v>4425</v>
      </c>
      <c r="V1900">
        <v>-5575</v>
      </c>
      <c r="W1900">
        <v>15881</v>
      </c>
      <c r="X1900">
        <v>10169</v>
      </c>
      <c r="Y1900">
        <v>0.47</v>
      </c>
      <c r="Z1900">
        <v>56</v>
      </c>
      <c r="AA1900">
        <v>21184</v>
      </c>
      <c r="AB1900">
        <v>52</v>
      </c>
      <c r="AC1900">
        <v>74.09</v>
      </c>
    </row>
    <row r="1901" spans="1:29" x14ac:dyDescent="0.3">
      <c r="A1901">
        <v>2001</v>
      </c>
      <c r="B1901">
        <v>12</v>
      </c>
      <c r="C1901" s="1">
        <v>37238</v>
      </c>
      <c r="D1901">
        <v>18900</v>
      </c>
      <c r="E1901">
        <v>55</v>
      </c>
      <c r="F1901">
        <v>91</v>
      </c>
      <c r="G1901">
        <v>182</v>
      </c>
      <c r="H1901">
        <v>38</v>
      </c>
      <c r="I1901">
        <v>1910</v>
      </c>
      <c r="J1901">
        <v>2221</v>
      </c>
      <c r="K1901">
        <v>21176</v>
      </c>
      <c r="L1901">
        <v>66</v>
      </c>
      <c r="M1901">
        <v>6667</v>
      </c>
      <c r="N1901">
        <v>4075</v>
      </c>
      <c r="O1901">
        <v>0</v>
      </c>
      <c r="P1901">
        <v>10808</v>
      </c>
      <c r="Q1901">
        <v>2200</v>
      </c>
      <c r="R1901">
        <v>1375</v>
      </c>
      <c r="S1901">
        <v>0</v>
      </c>
      <c r="T1901">
        <v>825</v>
      </c>
      <c r="U1901">
        <v>4273</v>
      </c>
      <c r="V1901">
        <v>-4850</v>
      </c>
      <c r="W1901">
        <v>14451</v>
      </c>
      <c r="X1901">
        <v>9543</v>
      </c>
      <c r="Y1901">
        <v>0.51</v>
      </c>
      <c r="Z1901">
        <v>55</v>
      </c>
      <c r="AA1901">
        <v>19266</v>
      </c>
      <c r="AB1901">
        <v>50</v>
      </c>
      <c r="AC1901">
        <v>74.25</v>
      </c>
    </row>
    <row r="1902" spans="1:29" x14ac:dyDescent="0.3">
      <c r="A1902">
        <v>2001</v>
      </c>
      <c r="B1902">
        <v>12</v>
      </c>
      <c r="C1902" s="1">
        <v>37239</v>
      </c>
      <c r="D1902">
        <v>17700</v>
      </c>
      <c r="E1902">
        <v>59</v>
      </c>
      <c r="F1902">
        <v>189</v>
      </c>
      <c r="G1902">
        <v>215</v>
      </c>
      <c r="H1902">
        <v>36</v>
      </c>
      <c r="I1902">
        <v>1870</v>
      </c>
      <c r="J1902">
        <v>2310</v>
      </c>
      <c r="K1902">
        <v>20069</v>
      </c>
      <c r="L1902">
        <v>61</v>
      </c>
      <c r="M1902">
        <v>6676</v>
      </c>
      <c r="N1902">
        <v>4090</v>
      </c>
      <c r="O1902">
        <v>0</v>
      </c>
      <c r="P1902">
        <v>10827</v>
      </c>
      <c r="Q1902">
        <v>2193</v>
      </c>
      <c r="R1902">
        <v>3209</v>
      </c>
      <c r="S1902">
        <v>0</v>
      </c>
      <c r="T1902">
        <v>-1016</v>
      </c>
      <c r="U1902">
        <v>4212</v>
      </c>
      <c r="V1902">
        <v>-3645</v>
      </c>
      <c r="W1902">
        <v>13831</v>
      </c>
      <c r="X1902">
        <v>10258</v>
      </c>
      <c r="Y1902">
        <v>0.54</v>
      </c>
      <c r="Z1902">
        <v>49</v>
      </c>
      <c r="AA1902">
        <v>18199</v>
      </c>
      <c r="AB1902">
        <v>44</v>
      </c>
      <c r="AC1902">
        <v>74.37</v>
      </c>
    </row>
    <row r="1903" spans="1:29" x14ac:dyDescent="0.3">
      <c r="A1903">
        <v>2001</v>
      </c>
      <c r="B1903">
        <v>12</v>
      </c>
      <c r="C1903" s="1">
        <v>37240</v>
      </c>
      <c r="D1903">
        <v>18900</v>
      </c>
      <c r="E1903">
        <v>60</v>
      </c>
      <c r="F1903">
        <v>232</v>
      </c>
      <c r="G1903">
        <v>185</v>
      </c>
      <c r="H1903">
        <v>35</v>
      </c>
      <c r="I1903">
        <v>1860</v>
      </c>
      <c r="J1903">
        <v>2312</v>
      </c>
      <c r="K1903">
        <v>21272</v>
      </c>
      <c r="L1903">
        <v>68</v>
      </c>
      <c r="M1903">
        <v>7193</v>
      </c>
      <c r="N1903">
        <v>4079</v>
      </c>
      <c r="O1903">
        <v>0</v>
      </c>
      <c r="P1903">
        <v>11340</v>
      </c>
      <c r="Q1903">
        <v>2200</v>
      </c>
      <c r="R1903">
        <v>3209</v>
      </c>
      <c r="S1903">
        <v>0</v>
      </c>
      <c r="T1903">
        <v>-1009</v>
      </c>
      <c r="U1903">
        <v>4276</v>
      </c>
      <c r="V1903">
        <v>-4096</v>
      </c>
      <c r="W1903">
        <v>14967</v>
      </c>
      <c r="X1903">
        <v>10941</v>
      </c>
      <c r="Y1903">
        <v>0.53</v>
      </c>
      <c r="Z1903">
        <v>49</v>
      </c>
      <c r="AA1903">
        <v>19412</v>
      </c>
      <c r="AB1903">
        <v>44</v>
      </c>
      <c r="AC1903">
        <v>74.430000000000007</v>
      </c>
    </row>
    <row r="1904" spans="1:29" x14ac:dyDescent="0.3">
      <c r="A1904">
        <v>2001</v>
      </c>
      <c r="B1904">
        <v>12</v>
      </c>
      <c r="C1904" s="1">
        <v>37241</v>
      </c>
      <c r="D1904">
        <v>24100</v>
      </c>
      <c r="E1904">
        <v>60</v>
      </c>
      <c r="F1904">
        <v>159</v>
      </c>
      <c r="G1904">
        <v>184</v>
      </c>
      <c r="H1904">
        <v>36</v>
      </c>
      <c r="I1904">
        <v>1800</v>
      </c>
      <c r="J1904">
        <v>2179</v>
      </c>
      <c r="K1904">
        <v>26339</v>
      </c>
      <c r="L1904">
        <v>73</v>
      </c>
      <c r="M1904">
        <v>7243</v>
      </c>
      <c r="N1904">
        <v>4070</v>
      </c>
      <c r="O1904">
        <v>0</v>
      </c>
      <c r="P1904">
        <v>11386</v>
      </c>
      <c r="Q1904">
        <v>2200</v>
      </c>
      <c r="R1904">
        <v>3209</v>
      </c>
      <c r="S1904">
        <v>0</v>
      </c>
      <c r="T1904">
        <v>-1009</v>
      </c>
      <c r="U1904">
        <v>4789</v>
      </c>
      <c r="V1904">
        <v>-3762</v>
      </c>
      <c r="W1904">
        <v>19654</v>
      </c>
      <c r="X1904">
        <v>15962</v>
      </c>
      <c r="Y1904">
        <v>0.43</v>
      </c>
      <c r="Z1904">
        <v>39</v>
      </c>
      <c r="AA1904">
        <v>24539</v>
      </c>
      <c r="AB1904">
        <v>35</v>
      </c>
      <c r="AC1904">
        <v>74.25</v>
      </c>
    </row>
    <row r="1905" spans="1:29" x14ac:dyDescent="0.3">
      <c r="A1905">
        <v>2001</v>
      </c>
      <c r="B1905">
        <v>12</v>
      </c>
      <c r="C1905" s="1">
        <v>37242</v>
      </c>
      <c r="D1905">
        <v>24900</v>
      </c>
      <c r="E1905">
        <v>60</v>
      </c>
      <c r="F1905">
        <v>176</v>
      </c>
      <c r="G1905">
        <v>197</v>
      </c>
      <c r="H1905">
        <v>37</v>
      </c>
      <c r="I1905">
        <v>1750</v>
      </c>
      <c r="J1905">
        <v>2160</v>
      </c>
      <c r="K1905">
        <v>27120</v>
      </c>
      <c r="L1905">
        <v>69</v>
      </c>
      <c r="M1905">
        <v>7242</v>
      </c>
      <c r="N1905">
        <v>4104</v>
      </c>
      <c r="O1905">
        <v>8</v>
      </c>
      <c r="P1905">
        <v>11423</v>
      </c>
      <c r="Q1905">
        <v>2200</v>
      </c>
      <c r="R1905">
        <v>4355</v>
      </c>
      <c r="S1905">
        <v>0</v>
      </c>
      <c r="T1905">
        <v>-2155</v>
      </c>
      <c r="U1905">
        <v>5019</v>
      </c>
      <c r="V1905">
        <v>-2843</v>
      </c>
      <c r="W1905">
        <v>20545</v>
      </c>
      <c r="X1905">
        <v>17853</v>
      </c>
      <c r="Y1905">
        <v>0.42</v>
      </c>
      <c r="Z1905">
        <v>34</v>
      </c>
      <c r="AA1905">
        <v>25370</v>
      </c>
      <c r="AB1905">
        <v>30</v>
      </c>
      <c r="AC1905">
        <v>74</v>
      </c>
    </row>
    <row r="1906" spans="1:29" x14ac:dyDescent="0.3">
      <c r="A1906">
        <v>2001</v>
      </c>
      <c r="B1906">
        <v>12</v>
      </c>
      <c r="C1906" s="1">
        <v>37243</v>
      </c>
      <c r="D1906">
        <v>23400</v>
      </c>
      <c r="E1906">
        <v>63</v>
      </c>
      <c r="F1906">
        <v>292</v>
      </c>
      <c r="G1906">
        <v>185</v>
      </c>
      <c r="H1906">
        <v>36</v>
      </c>
      <c r="I1906">
        <v>1750</v>
      </c>
      <c r="J1906">
        <v>2263</v>
      </c>
      <c r="K1906">
        <v>25726</v>
      </c>
      <c r="L1906">
        <v>78</v>
      </c>
      <c r="M1906">
        <v>7246</v>
      </c>
      <c r="N1906">
        <v>4055</v>
      </c>
      <c r="O1906">
        <v>10</v>
      </c>
      <c r="P1906">
        <v>11389</v>
      </c>
      <c r="Q1906">
        <v>2150</v>
      </c>
      <c r="R1906">
        <v>3438</v>
      </c>
      <c r="S1906">
        <v>0</v>
      </c>
      <c r="T1906">
        <v>-1288</v>
      </c>
      <c r="U1906">
        <v>4760</v>
      </c>
      <c r="V1906">
        <v>-3528</v>
      </c>
      <c r="W1906">
        <v>19064</v>
      </c>
      <c r="X1906">
        <v>15626</v>
      </c>
      <c r="Y1906">
        <v>0.44</v>
      </c>
      <c r="Z1906">
        <v>39</v>
      </c>
      <c r="AA1906">
        <v>23976</v>
      </c>
      <c r="AB1906">
        <v>35</v>
      </c>
      <c r="AC1906">
        <v>73.849999999999994</v>
      </c>
    </row>
    <row r="1907" spans="1:29" x14ac:dyDescent="0.3">
      <c r="A1907">
        <v>2001</v>
      </c>
      <c r="B1907">
        <v>12</v>
      </c>
      <c r="C1907" s="1">
        <v>37244</v>
      </c>
      <c r="D1907">
        <v>24100</v>
      </c>
      <c r="E1907">
        <v>62</v>
      </c>
      <c r="F1907">
        <v>228</v>
      </c>
      <c r="G1907">
        <v>181</v>
      </c>
      <c r="H1907">
        <v>37</v>
      </c>
      <c r="I1907">
        <v>1730</v>
      </c>
      <c r="J1907">
        <v>2176</v>
      </c>
      <c r="K1907">
        <v>26338</v>
      </c>
      <c r="L1907">
        <v>77</v>
      </c>
      <c r="M1907">
        <v>7248</v>
      </c>
      <c r="N1907">
        <v>4083</v>
      </c>
      <c r="O1907">
        <v>9</v>
      </c>
      <c r="P1907">
        <v>11417</v>
      </c>
      <c r="Q1907">
        <v>2150</v>
      </c>
      <c r="R1907">
        <v>1605</v>
      </c>
      <c r="S1907">
        <v>0</v>
      </c>
      <c r="T1907">
        <v>545</v>
      </c>
      <c r="U1907">
        <v>4831</v>
      </c>
      <c r="V1907">
        <v>-4765</v>
      </c>
      <c r="W1907">
        <v>19178</v>
      </c>
      <c r="X1907">
        <v>14375</v>
      </c>
      <c r="Y1907">
        <v>0.43</v>
      </c>
      <c r="Z1907">
        <v>45</v>
      </c>
      <c r="AA1907">
        <v>24608</v>
      </c>
      <c r="AB1907">
        <v>42</v>
      </c>
      <c r="AC1907">
        <v>73.77</v>
      </c>
    </row>
    <row r="1908" spans="1:29" x14ac:dyDescent="0.3">
      <c r="A1908">
        <v>2001</v>
      </c>
      <c r="B1908">
        <v>12</v>
      </c>
      <c r="C1908" s="1">
        <v>37245</v>
      </c>
      <c r="D1908">
        <v>24700</v>
      </c>
      <c r="E1908">
        <v>60</v>
      </c>
      <c r="F1908">
        <v>422</v>
      </c>
      <c r="G1908">
        <v>217</v>
      </c>
      <c r="H1908">
        <v>40</v>
      </c>
      <c r="I1908">
        <v>1740</v>
      </c>
      <c r="J1908">
        <v>2419</v>
      </c>
      <c r="K1908">
        <v>27179</v>
      </c>
      <c r="L1908">
        <v>66</v>
      </c>
      <c r="M1908">
        <v>7195</v>
      </c>
      <c r="N1908">
        <v>4072</v>
      </c>
      <c r="O1908">
        <v>17</v>
      </c>
      <c r="P1908">
        <v>11350</v>
      </c>
      <c r="Q1908">
        <v>2150</v>
      </c>
      <c r="R1908">
        <v>3897</v>
      </c>
      <c r="S1908">
        <v>0</v>
      </c>
      <c r="T1908">
        <v>-1747</v>
      </c>
      <c r="U1908">
        <v>5057</v>
      </c>
      <c r="V1908">
        <v>-2739</v>
      </c>
      <c r="W1908">
        <v>20192</v>
      </c>
      <c r="X1908">
        <v>17575</v>
      </c>
      <c r="Y1908">
        <v>0.41</v>
      </c>
      <c r="Z1908">
        <v>35</v>
      </c>
      <c r="AA1908">
        <v>25439</v>
      </c>
      <c r="AB1908">
        <v>31</v>
      </c>
      <c r="AC1908">
        <v>73.56</v>
      </c>
    </row>
    <row r="1909" spans="1:29" x14ac:dyDescent="0.3">
      <c r="A1909">
        <v>2001</v>
      </c>
      <c r="B1909">
        <v>12</v>
      </c>
      <c r="C1909" s="1">
        <v>37246</v>
      </c>
      <c r="D1909">
        <v>26800</v>
      </c>
      <c r="E1909">
        <v>60</v>
      </c>
      <c r="F1909">
        <v>473</v>
      </c>
      <c r="G1909">
        <v>205</v>
      </c>
      <c r="H1909">
        <v>50</v>
      </c>
      <c r="I1909">
        <v>1870</v>
      </c>
      <c r="J1909">
        <v>2598</v>
      </c>
      <c r="K1909">
        <v>29458</v>
      </c>
      <c r="L1909">
        <v>65</v>
      </c>
      <c r="M1909">
        <v>6763</v>
      </c>
      <c r="N1909">
        <v>4042</v>
      </c>
      <c r="O1909">
        <v>9</v>
      </c>
      <c r="P1909">
        <v>10879</v>
      </c>
      <c r="Q1909">
        <v>2100</v>
      </c>
      <c r="R1909">
        <v>4126</v>
      </c>
      <c r="S1909">
        <v>0</v>
      </c>
      <c r="T1909">
        <v>-2026</v>
      </c>
      <c r="U1909">
        <v>5329</v>
      </c>
      <c r="V1909">
        <v>-1635</v>
      </c>
      <c r="W1909">
        <v>22098</v>
      </c>
      <c r="X1909">
        <v>20605</v>
      </c>
      <c r="Y1909">
        <v>0.37</v>
      </c>
      <c r="Z1909">
        <v>30</v>
      </c>
      <c r="AA1909">
        <v>27588</v>
      </c>
      <c r="AB1909">
        <v>25</v>
      </c>
      <c r="AC1909">
        <v>73.260000000000005</v>
      </c>
    </row>
    <row r="1910" spans="1:29" x14ac:dyDescent="0.3">
      <c r="A1910">
        <v>2001</v>
      </c>
      <c r="B1910">
        <v>12</v>
      </c>
      <c r="C1910" s="1">
        <v>37247</v>
      </c>
      <c r="D1910">
        <v>31900</v>
      </c>
      <c r="E1910">
        <v>2140</v>
      </c>
      <c r="F1910">
        <v>311</v>
      </c>
      <c r="G1910">
        <v>192</v>
      </c>
      <c r="H1910">
        <v>185</v>
      </c>
      <c r="I1910">
        <v>1950</v>
      </c>
      <c r="J1910">
        <v>2638</v>
      </c>
      <c r="K1910">
        <v>36678</v>
      </c>
      <c r="L1910">
        <v>71</v>
      </c>
      <c r="M1910">
        <v>7164</v>
      </c>
      <c r="N1910">
        <v>4077</v>
      </c>
      <c r="O1910">
        <v>3</v>
      </c>
      <c r="P1910">
        <v>11315</v>
      </c>
      <c r="Q1910">
        <v>2100</v>
      </c>
      <c r="R1910">
        <v>3897</v>
      </c>
      <c r="S1910">
        <v>0</v>
      </c>
      <c r="T1910">
        <v>-1797</v>
      </c>
      <c r="U1910">
        <v>6107</v>
      </c>
      <c r="V1910">
        <v>-1402</v>
      </c>
      <c r="W1910">
        <v>28436</v>
      </c>
      <c r="X1910">
        <v>27160</v>
      </c>
      <c r="Y1910">
        <v>0.31</v>
      </c>
      <c r="Z1910">
        <v>26</v>
      </c>
      <c r="AA1910">
        <v>34728</v>
      </c>
      <c r="AB1910">
        <v>22</v>
      </c>
      <c r="AC1910">
        <v>72.8</v>
      </c>
    </row>
    <row r="1911" spans="1:29" x14ac:dyDescent="0.3">
      <c r="A1911">
        <v>2001</v>
      </c>
      <c r="B1911">
        <v>12</v>
      </c>
      <c r="C1911" s="1">
        <v>37248</v>
      </c>
      <c r="D1911">
        <v>35200</v>
      </c>
      <c r="E1911">
        <v>2940</v>
      </c>
      <c r="F1911">
        <v>493</v>
      </c>
      <c r="G1911">
        <v>198</v>
      </c>
      <c r="H1911">
        <v>151</v>
      </c>
      <c r="I1911">
        <v>2020</v>
      </c>
      <c r="J1911">
        <v>2862</v>
      </c>
      <c r="K1911">
        <v>41002</v>
      </c>
      <c r="L1911">
        <v>81</v>
      </c>
      <c r="M1911">
        <v>6338</v>
      </c>
      <c r="N1911">
        <v>4069</v>
      </c>
      <c r="O1911">
        <v>0</v>
      </c>
      <c r="P1911">
        <v>10488</v>
      </c>
      <c r="Q1911">
        <v>2050</v>
      </c>
      <c r="R1911">
        <v>4355</v>
      </c>
      <c r="S1911">
        <v>0</v>
      </c>
      <c r="T1911">
        <v>-2305</v>
      </c>
      <c r="U1911">
        <v>6607</v>
      </c>
      <c r="V1911">
        <v>480</v>
      </c>
      <c r="W1911">
        <v>32179</v>
      </c>
      <c r="X1911">
        <v>32820</v>
      </c>
      <c r="Y1911">
        <v>0.25</v>
      </c>
      <c r="Z1911">
        <v>20</v>
      </c>
      <c r="AA1911">
        <v>38982</v>
      </c>
      <c r="AB1911">
        <v>16</v>
      </c>
      <c r="AC1911">
        <v>72.239999999999995</v>
      </c>
    </row>
    <row r="1912" spans="1:29" x14ac:dyDescent="0.3">
      <c r="A1912">
        <v>2001</v>
      </c>
      <c r="B1912">
        <v>12</v>
      </c>
      <c r="C1912" s="1">
        <v>37249</v>
      </c>
      <c r="D1912">
        <v>36200</v>
      </c>
      <c r="E1912">
        <v>3300</v>
      </c>
      <c r="F1912">
        <v>420</v>
      </c>
      <c r="G1912">
        <v>184</v>
      </c>
      <c r="H1912">
        <v>134</v>
      </c>
      <c r="I1912">
        <v>1940</v>
      </c>
      <c r="J1912">
        <v>2678</v>
      </c>
      <c r="K1912">
        <v>42178</v>
      </c>
      <c r="L1912">
        <v>81</v>
      </c>
      <c r="M1912">
        <v>6445</v>
      </c>
      <c r="N1912">
        <v>4072</v>
      </c>
      <c r="O1912">
        <v>7</v>
      </c>
      <c r="P1912">
        <v>10605</v>
      </c>
      <c r="Q1912">
        <v>2050</v>
      </c>
      <c r="R1912">
        <v>4126</v>
      </c>
      <c r="S1912">
        <v>0</v>
      </c>
      <c r="T1912">
        <v>-2076</v>
      </c>
      <c r="U1912">
        <v>6618</v>
      </c>
      <c r="V1912">
        <v>40</v>
      </c>
      <c r="W1912">
        <v>33463</v>
      </c>
      <c r="X1912">
        <v>33649</v>
      </c>
      <c r="Y1912">
        <v>0.25</v>
      </c>
      <c r="Z1912">
        <v>20</v>
      </c>
      <c r="AA1912">
        <v>40238</v>
      </c>
      <c r="AB1912">
        <v>16</v>
      </c>
      <c r="AC1912">
        <v>71.69</v>
      </c>
    </row>
    <row r="1913" spans="1:29" x14ac:dyDescent="0.3">
      <c r="A1913">
        <v>2001</v>
      </c>
      <c r="B1913">
        <v>12</v>
      </c>
      <c r="C1913" s="1">
        <v>37250</v>
      </c>
      <c r="D1913">
        <v>36200</v>
      </c>
      <c r="E1913">
        <v>3450</v>
      </c>
      <c r="F1913">
        <v>278</v>
      </c>
      <c r="G1913">
        <v>183</v>
      </c>
      <c r="H1913">
        <v>101</v>
      </c>
      <c r="I1913">
        <v>1880</v>
      </c>
      <c r="J1913">
        <v>2442</v>
      </c>
      <c r="K1913">
        <v>42092</v>
      </c>
      <c r="L1913">
        <v>71</v>
      </c>
      <c r="M1913">
        <v>7236</v>
      </c>
      <c r="N1913">
        <v>4056</v>
      </c>
      <c r="O1913">
        <v>4</v>
      </c>
      <c r="P1913">
        <v>11367</v>
      </c>
      <c r="Q1913">
        <v>2000</v>
      </c>
      <c r="R1913">
        <v>1834</v>
      </c>
      <c r="S1913">
        <v>0</v>
      </c>
      <c r="T1913">
        <v>166</v>
      </c>
      <c r="U1913">
        <v>6608</v>
      </c>
      <c r="V1913">
        <v>-2425</v>
      </c>
      <c r="W1913">
        <v>32995</v>
      </c>
      <c r="X1913">
        <v>30559</v>
      </c>
      <c r="Y1913">
        <v>0.27</v>
      </c>
      <c r="Z1913">
        <v>27</v>
      </c>
      <c r="AA1913">
        <v>40212</v>
      </c>
      <c r="AB1913">
        <v>24</v>
      </c>
      <c r="AC1913">
        <v>71.239999999999995</v>
      </c>
    </row>
    <row r="1914" spans="1:29" x14ac:dyDescent="0.3">
      <c r="A1914">
        <v>2001</v>
      </c>
      <c r="B1914">
        <v>12</v>
      </c>
      <c r="C1914" s="1">
        <v>37251</v>
      </c>
      <c r="D1914">
        <v>34500</v>
      </c>
      <c r="E1914">
        <v>3503</v>
      </c>
      <c r="F1914">
        <v>221</v>
      </c>
      <c r="G1914">
        <v>182</v>
      </c>
      <c r="H1914">
        <v>77</v>
      </c>
      <c r="I1914">
        <v>1830</v>
      </c>
      <c r="J1914">
        <v>2310</v>
      </c>
      <c r="K1914">
        <v>40313</v>
      </c>
      <c r="L1914">
        <v>71</v>
      </c>
      <c r="M1914">
        <v>7243</v>
      </c>
      <c r="N1914">
        <v>4074</v>
      </c>
      <c r="O1914">
        <v>6</v>
      </c>
      <c r="P1914">
        <v>11394</v>
      </c>
      <c r="Q1914">
        <v>2000</v>
      </c>
      <c r="R1914">
        <v>1605</v>
      </c>
      <c r="S1914">
        <v>0</v>
      </c>
      <c r="T1914">
        <v>395</v>
      </c>
      <c r="U1914">
        <v>5418</v>
      </c>
      <c r="V1914">
        <v>-3923</v>
      </c>
      <c r="W1914">
        <v>32475</v>
      </c>
      <c r="X1914">
        <v>28524</v>
      </c>
      <c r="Y1914">
        <v>0.28000000000000003</v>
      </c>
      <c r="Z1914">
        <v>29</v>
      </c>
      <c r="AA1914">
        <v>38483</v>
      </c>
      <c r="AB1914">
        <v>26</v>
      </c>
      <c r="AC1914">
        <v>70.86</v>
      </c>
    </row>
    <row r="1915" spans="1:29" x14ac:dyDescent="0.3">
      <c r="A1915">
        <v>2001</v>
      </c>
      <c r="B1915">
        <v>12</v>
      </c>
      <c r="C1915" s="1">
        <v>37252</v>
      </c>
      <c r="D1915">
        <v>31300</v>
      </c>
      <c r="E1915">
        <v>3315</v>
      </c>
      <c r="F1915">
        <v>191</v>
      </c>
      <c r="G1915">
        <v>183</v>
      </c>
      <c r="H1915">
        <v>67</v>
      </c>
      <c r="I1915">
        <v>1790</v>
      </c>
      <c r="J1915">
        <v>2231</v>
      </c>
      <c r="K1915">
        <v>36846</v>
      </c>
      <c r="L1915">
        <v>66</v>
      </c>
      <c r="M1915">
        <v>7241</v>
      </c>
      <c r="N1915">
        <v>4086</v>
      </c>
      <c r="O1915">
        <v>11</v>
      </c>
      <c r="P1915">
        <v>11404</v>
      </c>
      <c r="Q1915">
        <v>1950</v>
      </c>
      <c r="R1915">
        <v>1146</v>
      </c>
      <c r="S1915">
        <v>0</v>
      </c>
      <c r="T1915">
        <v>804</v>
      </c>
      <c r="U1915">
        <v>4992</v>
      </c>
      <c r="V1915">
        <v>-4704</v>
      </c>
      <c r="W1915">
        <v>29398</v>
      </c>
      <c r="X1915">
        <v>24638</v>
      </c>
      <c r="Y1915">
        <v>0.31</v>
      </c>
      <c r="Z1915">
        <v>33</v>
      </c>
      <c r="AA1915">
        <v>35056</v>
      </c>
      <c r="AB1915">
        <v>30</v>
      </c>
      <c r="AC1915">
        <v>70.59</v>
      </c>
    </row>
    <row r="1916" spans="1:29" x14ac:dyDescent="0.3">
      <c r="A1916">
        <v>2001</v>
      </c>
      <c r="B1916">
        <v>12</v>
      </c>
      <c r="C1916" s="1">
        <v>37253</v>
      </c>
      <c r="D1916">
        <v>28900</v>
      </c>
      <c r="E1916">
        <v>2791</v>
      </c>
      <c r="F1916">
        <v>259</v>
      </c>
      <c r="G1916">
        <v>241</v>
      </c>
      <c r="H1916">
        <v>74</v>
      </c>
      <c r="I1916">
        <v>1800</v>
      </c>
      <c r="J1916">
        <v>2374</v>
      </c>
      <c r="K1916">
        <v>34065</v>
      </c>
      <c r="L1916">
        <v>55</v>
      </c>
      <c r="M1916">
        <v>7231</v>
      </c>
      <c r="N1916">
        <v>4094</v>
      </c>
      <c r="O1916">
        <v>18</v>
      </c>
      <c r="P1916">
        <v>11398</v>
      </c>
      <c r="Q1916">
        <v>1950</v>
      </c>
      <c r="R1916">
        <v>8252</v>
      </c>
      <c r="S1916">
        <v>0</v>
      </c>
      <c r="T1916">
        <v>-6302</v>
      </c>
      <c r="U1916">
        <v>4673</v>
      </c>
      <c r="V1916">
        <v>-255</v>
      </c>
      <c r="W1916">
        <v>28783</v>
      </c>
      <c r="X1916">
        <v>28969</v>
      </c>
      <c r="Y1916">
        <v>0.33</v>
      </c>
      <c r="Z1916">
        <v>15</v>
      </c>
      <c r="AA1916">
        <v>32265</v>
      </c>
      <c r="AB1916">
        <v>10</v>
      </c>
      <c r="AC1916">
        <v>70.23</v>
      </c>
    </row>
    <row r="1917" spans="1:29" x14ac:dyDescent="0.3">
      <c r="A1917">
        <v>2001</v>
      </c>
      <c r="B1917">
        <v>12</v>
      </c>
      <c r="C1917" s="1">
        <v>37254</v>
      </c>
      <c r="D1917">
        <v>28600</v>
      </c>
      <c r="E1917">
        <v>2805</v>
      </c>
      <c r="F1917">
        <v>666</v>
      </c>
      <c r="G1917">
        <v>280</v>
      </c>
      <c r="H1917">
        <v>1583</v>
      </c>
      <c r="I1917">
        <v>2080</v>
      </c>
      <c r="J1917">
        <v>4609</v>
      </c>
      <c r="K1917">
        <v>36014</v>
      </c>
      <c r="L1917">
        <v>42</v>
      </c>
      <c r="M1917">
        <v>7245</v>
      </c>
      <c r="N1917">
        <v>4034</v>
      </c>
      <c r="O1917">
        <v>19</v>
      </c>
      <c r="P1917">
        <v>11340</v>
      </c>
      <c r="Q1917">
        <v>1900</v>
      </c>
      <c r="R1917">
        <v>12378</v>
      </c>
      <c r="S1917">
        <v>0</v>
      </c>
      <c r="T1917">
        <v>-10478</v>
      </c>
      <c r="U1917">
        <v>4633</v>
      </c>
      <c r="V1917">
        <v>4713</v>
      </c>
      <c r="W1917">
        <v>29706</v>
      </c>
      <c r="X1917">
        <v>35153</v>
      </c>
      <c r="Y1917">
        <v>0.31</v>
      </c>
      <c r="Z1917">
        <v>2</v>
      </c>
      <c r="AA1917">
        <v>33934</v>
      </c>
      <c r="AB1917">
        <v>-4</v>
      </c>
      <c r="AC1917">
        <v>69.77</v>
      </c>
    </row>
    <row r="1918" spans="1:29" x14ac:dyDescent="0.3">
      <c r="A1918">
        <v>2001</v>
      </c>
      <c r="B1918">
        <v>12</v>
      </c>
      <c r="C1918" s="1">
        <v>37255</v>
      </c>
      <c r="D1918">
        <v>30500</v>
      </c>
      <c r="E1918">
        <v>4245</v>
      </c>
      <c r="F1918">
        <v>713</v>
      </c>
      <c r="G1918">
        <v>243</v>
      </c>
      <c r="H1918">
        <v>2403</v>
      </c>
      <c r="I1918">
        <v>3190</v>
      </c>
      <c r="J1918">
        <v>6549</v>
      </c>
      <c r="K1918">
        <v>41294</v>
      </c>
      <c r="L1918">
        <v>40</v>
      </c>
      <c r="M1918">
        <v>7291</v>
      </c>
      <c r="N1918">
        <v>4082</v>
      </c>
      <c r="O1918">
        <v>25</v>
      </c>
      <c r="P1918">
        <v>11438</v>
      </c>
      <c r="Q1918">
        <v>1850</v>
      </c>
      <c r="R1918">
        <v>14900</v>
      </c>
      <c r="S1918">
        <v>0</v>
      </c>
      <c r="T1918">
        <v>-13050</v>
      </c>
      <c r="U1918">
        <v>4886</v>
      </c>
      <c r="V1918">
        <v>8479</v>
      </c>
      <c r="W1918">
        <v>33513</v>
      </c>
      <c r="X1918">
        <v>42906</v>
      </c>
      <c r="Y1918">
        <v>0.28000000000000003</v>
      </c>
      <c r="Z1918">
        <v>-4</v>
      </c>
      <c r="AA1918">
        <v>38104</v>
      </c>
      <c r="AB1918">
        <v>-13</v>
      </c>
      <c r="AC1918">
        <v>69.2</v>
      </c>
    </row>
    <row r="1919" spans="1:29" x14ac:dyDescent="0.3">
      <c r="A1919">
        <v>2001</v>
      </c>
      <c r="B1919">
        <v>12</v>
      </c>
      <c r="C1919" s="1">
        <v>37256</v>
      </c>
      <c r="D1919">
        <v>35300</v>
      </c>
      <c r="E1919">
        <v>4791</v>
      </c>
      <c r="F1919">
        <v>1140</v>
      </c>
      <c r="G1919">
        <v>248</v>
      </c>
      <c r="H1919">
        <v>1924</v>
      </c>
      <c r="I1919">
        <v>4940</v>
      </c>
      <c r="J1919">
        <v>8252</v>
      </c>
      <c r="K1919">
        <v>48343</v>
      </c>
      <c r="L1919">
        <v>64</v>
      </c>
      <c r="M1919">
        <v>7744</v>
      </c>
      <c r="N1919">
        <v>4091</v>
      </c>
      <c r="O1919">
        <v>24</v>
      </c>
      <c r="P1919">
        <v>11923</v>
      </c>
      <c r="Q1919">
        <v>1800</v>
      </c>
      <c r="R1919">
        <v>14900</v>
      </c>
      <c r="S1919">
        <v>0</v>
      </c>
      <c r="T1919">
        <v>-13100</v>
      </c>
      <c r="U1919">
        <v>5524</v>
      </c>
      <c r="V1919">
        <v>10368</v>
      </c>
      <c r="W1919">
        <v>38235</v>
      </c>
      <c r="X1919">
        <v>49520</v>
      </c>
      <c r="Y1919">
        <v>0.24</v>
      </c>
      <c r="Z1919">
        <v>-2</v>
      </c>
      <c r="AA1919">
        <v>43403</v>
      </c>
      <c r="AB1919">
        <v>-14</v>
      </c>
      <c r="AC1919">
        <v>68.58</v>
      </c>
    </row>
    <row r="1920" spans="1:29" x14ac:dyDescent="0.3">
      <c r="A1920">
        <v>2002</v>
      </c>
      <c r="B1920">
        <v>1</v>
      </c>
      <c r="C1920" s="1">
        <v>37257</v>
      </c>
      <c r="D1920">
        <v>40000</v>
      </c>
      <c r="E1920">
        <v>5500</v>
      </c>
      <c r="F1920">
        <v>907</v>
      </c>
      <c r="G1920">
        <v>219</v>
      </c>
      <c r="H1920">
        <v>908</v>
      </c>
      <c r="I1920">
        <v>4590</v>
      </c>
      <c r="J1920">
        <v>6624</v>
      </c>
      <c r="K1920">
        <v>52124</v>
      </c>
      <c r="L1920">
        <v>70</v>
      </c>
      <c r="M1920">
        <v>8295</v>
      </c>
      <c r="N1920">
        <v>4034</v>
      </c>
      <c r="O1920">
        <v>20</v>
      </c>
      <c r="P1920">
        <v>12419</v>
      </c>
      <c r="Q1920">
        <v>1700</v>
      </c>
      <c r="R1920">
        <v>14671</v>
      </c>
      <c r="S1920">
        <v>0</v>
      </c>
      <c r="T1920">
        <v>-12971</v>
      </c>
      <c r="U1920">
        <v>6149</v>
      </c>
      <c r="V1920">
        <v>8785</v>
      </c>
      <c r="W1920">
        <v>42983</v>
      </c>
      <c r="X1920">
        <v>52676</v>
      </c>
      <c r="Y1920">
        <v>0.24</v>
      </c>
      <c r="Z1920">
        <v>-1</v>
      </c>
      <c r="AA1920">
        <v>47534</v>
      </c>
      <c r="AB1920">
        <v>-11</v>
      </c>
      <c r="AC1920">
        <v>67.94</v>
      </c>
    </row>
    <row r="1921" spans="1:29" x14ac:dyDescent="0.3">
      <c r="A1921">
        <v>2002</v>
      </c>
      <c r="B1921">
        <v>1</v>
      </c>
      <c r="C1921" s="1">
        <v>37258</v>
      </c>
      <c r="D1921">
        <v>44000</v>
      </c>
      <c r="E1921">
        <v>6020</v>
      </c>
      <c r="F1921">
        <v>1480</v>
      </c>
      <c r="G1921">
        <v>255</v>
      </c>
      <c r="H1921">
        <v>850</v>
      </c>
      <c r="I1921">
        <v>4350</v>
      </c>
      <c r="J1921">
        <v>6935</v>
      </c>
      <c r="K1921">
        <v>56955</v>
      </c>
      <c r="L1921">
        <v>83</v>
      </c>
      <c r="M1921">
        <v>8211</v>
      </c>
      <c r="N1921">
        <v>4085</v>
      </c>
      <c r="O1921">
        <v>25</v>
      </c>
      <c r="P1921">
        <v>12404</v>
      </c>
      <c r="Q1921">
        <v>1650</v>
      </c>
      <c r="R1921">
        <v>11347</v>
      </c>
      <c r="S1921">
        <v>0</v>
      </c>
      <c r="T1921">
        <v>-9697</v>
      </c>
      <c r="U1921">
        <v>6681</v>
      </c>
      <c r="V1921">
        <v>7515</v>
      </c>
      <c r="W1921">
        <v>46054</v>
      </c>
      <c r="X1921">
        <v>54248</v>
      </c>
      <c r="Y1921">
        <v>0.22</v>
      </c>
      <c r="Z1921">
        <v>5</v>
      </c>
      <c r="AA1921">
        <v>52605</v>
      </c>
      <c r="AB1921">
        <v>-3</v>
      </c>
      <c r="AC1921">
        <v>67.33</v>
      </c>
    </row>
    <row r="1922" spans="1:29" x14ac:dyDescent="0.3">
      <c r="A1922">
        <v>2002</v>
      </c>
      <c r="B1922">
        <v>1</v>
      </c>
      <c r="C1922" s="1">
        <v>37259</v>
      </c>
      <c r="D1922">
        <v>50600</v>
      </c>
      <c r="E1922">
        <v>9770</v>
      </c>
      <c r="F1922">
        <v>2300</v>
      </c>
      <c r="G1922">
        <v>276</v>
      </c>
      <c r="H1922">
        <v>3234</v>
      </c>
      <c r="I1922">
        <v>4270</v>
      </c>
      <c r="J1922">
        <v>10080</v>
      </c>
      <c r="K1922">
        <v>70450</v>
      </c>
      <c r="L1922">
        <v>109</v>
      </c>
      <c r="M1922">
        <v>8122</v>
      </c>
      <c r="N1922">
        <v>4024</v>
      </c>
      <c r="O1922">
        <v>19</v>
      </c>
      <c r="P1922">
        <v>12274</v>
      </c>
      <c r="Q1922">
        <v>1600</v>
      </c>
      <c r="R1922">
        <v>7450</v>
      </c>
      <c r="S1922">
        <v>0</v>
      </c>
      <c r="T1922">
        <v>-5850</v>
      </c>
      <c r="U1922">
        <v>7559</v>
      </c>
      <c r="V1922">
        <v>9168</v>
      </c>
      <c r="W1922">
        <v>54449</v>
      </c>
      <c r="X1922">
        <v>64026</v>
      </c>
      <c r="Y1922">
        <v>0.17</v>
      </c>
      <c r="Z1922">
        <v>9</v>
      </c>
      <c r="AA1922">
        <v>66180</v>
      </c>
      <c r="AB1922">
        <v>3</v>
      </c>
      <c r="AC1922">
        <v>66.64</v>
      </c>
    </row>
    <row r="1923" spans="1:29" x14ac:dyDescent="0.3">
      <c r="A1923">
        <v>2002</v>
      </c>
      <c r="B1923">
        <v>1</v>
      </c>
      <c r="C1923" s="1">
        <v>37260</v>
      </c>
      <c r="D1923">
        <v>57700</v>
      </c>
      <c r="E1923">
        <v>8180</v>
      </c>
      <c r="F1923">
        <v>1130</v>
      </c>
      <c r="G1923">
        <v>230</v>
      </c>
      <c r="H1923">
        <v>4979</v>
      </c>
      <c r="I1923">
        <v>5960</v>
      </c>
      <c r="J1923">
        <v>12299</v>
      </c>
      <c r="K1923">
        <v>78179</v>
      </c>
      <c r="L1923">
        <v>103</v>
      </c>
      <c r="M1923">
        <v>8096</v>
      </c>
      <c r="N1923">
        <v>4060</v>
      </c>
      <c r="O1923">
        <v>23</v>
      </c>
      <c r="P1923">
        <v>12282</v>
      </c>
      <c r="Q1923">
        <v>1550</v>
      </c>
      <c r="R1923">
        <v>4928</v>
      </c>
      <c r="S1923">
        <v>0</v>
      </c>
      <c r="T1923">
        <v>-3378</v>
      </c>
      <c r="U1923">
        <v>8503</v>
      </c>
      <c r="V1923">
        <v>10716</v>
      </c>
      <c r="W1923">
        <v>58323</v>
      </c>
      <c r="X1923">
        <v>69275</v>
      </c>
      <c r="Y1923">
        <v>0.16</v>
      </c>
      <c r="Z1923">
        <v>11</v>
      </c>
      <c r="AA1923">
        <v>72219</v>
      </c>
      <c r="AB1923">
        <v>4</v>
      </c>
      <c r="AC1923">
        <v>65.930000000000007</v>
      </c>
    </row>
    <row r="1924" spans="1:29" x14ac:dyDescent="0.3">
      <c r="A1924">
        <v>2002</v>
      </c>
      <c r="B1924">
        <v>1</v>
      </c>
      <c r="C1924" s="1">
        <v>37261</v>
      </c>
      <c r="D1924">
        <v>63900</v>
      </c>
      <c r="E1924">
        <v>16654</v>
      </c>
      <c r="F1924">
        <v>792</v>
      </c>
      <c r="G1924">
        <v>202</v>
      </c>
      <c r="H1924">
        <v>3878</v>
      </c>
      <c r="I1924">
        <v>5070</v>
      </c>
      <c r="J1924">
        <v>9942</v>
      </c>
      <c r="K1924">
        <v>90496</v>
      </c>
      <c r="L1924">
        <v>112</v>
      </c>
      <c r="M1924">
        <v>1493</v>
      </c>
      <c r="N1924">
        <v>4109</v>
      </c>
      <c r="O1924">
        <v>22</v>
      </c>
      <c r="P1924">
        <v>5736</v>
      </c>
      <c r="Q1924">
        <v>1500</v>
      </c>
      <c r="R1924">
        <v>4928</v>
      </c>
      <c r="S1924">
        <v>0</v>
      </c>
      <c r="T1924">
        <v>-3428</v>
      </c>
      <c r="U1924">
        <v>9328</v>
      </c>
      <c r="V1924">
        <v>15762</v>
      </c>
      <c r="W1924">
        <v>72186</v>
      </c>
      <c r="X1924">
        <v>88188</v>
      </c>
      <c r="Y1924">
        <v>0.06</v>
      </c>
      <c r="Z1924">
        <v>3</v>
      </c>
      <c r="AA1924">
        <v>87715</v>
      </c>
      <c r="AB1924">
        <v>-1</v>
      </c>
      <c r="AC1924">
        <v>65.11</v>
      </c>
    </row>
    <row r="1925" spans="1:29" x14ac:dyDescent="0.3">
      <c r="A1925">
        <v>2002</v>
      </c>
      <c r="B1925">
        <v>1</v>
      </c>
      <c r="C1925" s="1">
        <v>37262</v>
      </c>
      <c r="D1925">
        <v>65600</v>
      </c>
      <c r="E1925">
        <v>34555</v>
      </c>
      <c r="F1925">
        <v>725</v>
      </c>
      <c r="G1925">
        <v>194</v>
      </c>
      <c r="H1925">
        <v>3097</v>
      </c>
      <c r="I1925">
        <v>4220</v>
      </c>
      <c r="J1925">
        <v>8236</v>
      </c>
      <c r="K1925">
        <v>108391</v>
      </c>
      <c r="L1925">
        <v>113</v>
      </c>
      <c r="M1925">
        <v>1497</v>
      </c>
      <c r="N1925">
        <v>4115</v>
      </c>
      <c r="O1925">
        <v>23</v>
      </c>
      <c r="P1925">
        <v>5748</v>
      </c>
      <c r="Q1925">
        <v>1450</v>
      </c>
      <c r="R1925">
        <v>4699</v>
      </c>
      <c r="S1925">
        <v>0</v>
      </c>
      <c r="T1925">
        <v>-3249</v>
      </c>
      <c r="U1925">
        <v>9554</v>
      </c>
      <c r="V1925">
        <v>14153</v>
      </c>
      <c r="W1925">
        <v>91511</v>
      </c>
      <c r="X1925">
        <v>105892</v>
      </c>
      <c r="Y1925">
        <v>0.05</v>
      </c>
      <c r="Z1925">
        <v>2</v>
      </c>
      <c r="AA1925">
        <v>104171</v>
      </c>
      <c r="AB1925">
        <v>-2</v>
      </c>
      <c r="AC1925">
        <v>64.22</v>
      </c>
    </row>
    <row r="1926" spans="1:29" x14ac:dyDescent="0.3">
      <c r="A1926">
        <v>2002</v>
      </c>
      <c r="B1926">
        <v>1</v>
      </c>
      <c r="C1926" s="1">
        <v>37263</v>
      </c>
      <c r="D1926">
        <v>64500</v>
      </c>
      <c r="E1926">
        <v>23355</v>
      </c>
      <c r="F1926">
        <v>687</v>
      </c>
      <c r="G1926">
        <v>188</v>
      </c>
      <c r="H1926">
        <v>2667</v>
      </c>
      <c r="I1926">
        <v>3880</v>
      </c>
      <c r="J1926">
        <v>7422</v>
      </c>
      <c r="K1926">
        <v>95277</v>
      </c>
      <c r="L1926">
        <v>111</v>
      </c>
      <c r="M1926">
        <v>1489</v>
      </c>
      <c r="N1926">
        <v>4117</v>
      </c>
      <c r="O1926">
        <v>23</v>
      </c>
      <c r="P1926">
        <v>5740</v>
      </c>
      <c r="Q1926">
        <v>1450</v>
      </c>
      <c r="R1926">
        <v>229</v>
      </c>
      <c r="S1926">
        <v>0</v>
      </c>
      <c r="T1926">
        <v>1221</v>
      </c>
      <c r="U1926">
        <v>9408</v>
      </c>
      <c r="V1926">
        <v>10296</v>
      </c>
      <c r="W1926">
        <v>78106</v>
      </c>
      <c r="X1926">
        <v>88316</v>
      </c>
      <c r="Y1926">
        <v>0.06</v>
      </c>
      <c r="Z1926">
        <v>7</v>
      </c>
      <c r="AA1926">
        <v>91397</v>
      </c>
      <c r="AB1926">
        <v>3</v>
      </c>
      <c r="AC1926">
        <v>63.49</v>
      </c>
    </row>
    <row r="1927" spans="1:29" x14ac:dyDescent="0.3">
      <c r="A1927">
        <v>2002</v>
      </c>
      <c r="B1927">
        <v>1</v>
      </c>
      <c r="C1927" s="1">
        <v>37264</v>
      </c>
      <c r="D1927">
        <v>63200</v>
      </c>
      <c r="E1927">
        <v>15455</v>
      </c>
      <c r="F1927">
        <v>631</v>
      </c>
      <c r="G1927">
        <v>188</v>
      </c>
      <c r="H1927">
        <v>2147</v>
      </c>
      <c r="I1927">
        <v>3370</v>
      </c>
      <c r="J1927">
        <v>6336</v>
      </c>
      <c r="K1927">
        <v>84991</v>
      </c>
      <c r="L1927">
        <v>91</v>
      </c>
      <c r="M1927">
        <v>1497</v>
      </c>
      <c r="N1927">
        <v>4193</v>
      </c>
      <c r="O1927">
        <v>25</v>
      </c>
      <c r="P1927">
        <v>5806</v>
      </c>
      <c r="Q1927">
        <v>1450</v>
      </c>
      <c r="R1927">
        <v>0</v>
      </c>
      <c r="S1927">
        <v>0</v>
      </c>
      <c r="T1927">
        <v>1450</v>
      </c>
      <c r="U1927">
        <v>9235</v>
      </c>
      <c r="V1927">
        <v>8822</v>
      </c>
      <c r="W1927">
        <v>69014</v>
      </c>
      <c r="X1927">
        <v>77735</v>
      </c>
      <c r="Y1927">
        <v>7.0000000000000007E-2</v>
      </c>
      <c r="Z1927">
        <v>9</v>
      </c>
      <c r="AA1927">
        <v>81621</v>
      </c>
      <c r="AB1927">
        <v>5</v>
      </c>
      <c r="AC1927">
        <v>62.89</v>
      </c>
    </row>
    <row r="1928" spans="1:29" x14ac:dyDescent="0.3">
      <c r="A1928">
        <v>2002</v>
      </c>
      <c r="B1928">
        <v>1</v>
      </c>
      <c r="C1928" s="1">
        <v>37265</v>
      </c>
      <c r="D1928">
        <v>62000</v>
      </c>
      <c r="E1928">
        <v>12055</v>
      </c>
      <c r="F1928">
        <v>581</v>
      </c>
      <c r="G1928">
        <v>185</v>
      </c>
      <c r="H1928">
        <v>674</v>
      </c>
      <c r="I1928">
        <v>2970</v>
      </c>
      <c r="J1928">
        <v>4410</v>
      </c>
      <c r="K1928">
        <v>78465</v>
      </c>
      <c r="L1928">
        <v>98</v>
      </c>
      <c r="M1928">
        <v>1497</v>
      </c>
      <c r="N1928">
        <v>4082</v>
      </c>
      <c r="O1928">
        <v>21</v>
      </c>
      <c r="P1928">
        <v>5698</v>
      </c>
      <c r="Q1928">
        <v>1350</v>
      </c>
      <c r="R1928">
        <v>0</v>
      </c>
      <c r="S1928">
        <v>0</v>
      </c>
      <c r="T1928">
        <v>1350</v>
      </c>
      <c r="U1928">
        <v>9075</v>
      </c>
      <c r="V1928">
        <v>6909</v>
      </c>
      <c r="W1928">
        <v>64602</v>
      </c>
      <c r="X1928">
        <v>71417</v>
      </c>
      <c r="Y1928">
        <v>7.0000000000000007E-2</v>
      </c>
      <c r="Z1928">
        <v>9</v>
      </c>
      <c r="AA1928">
        <v>75495</v>
      </c>
      <c r="AB1928">
        <v>5</v>
      </c>
      <c r="AC1928">
        <v>62.37</v>
      </c>
    </row>
    <row r="1929" spans="1:29" x14ac:dyDescent="0.3">
      <c r="A1929">
        <v>2002</v>
      </c>
      <c r="B1929">
        <v>1</v>
      </c>
      <c r="C1929" s="1">
        <v>37266</v>
      </c>
      <c r="D1929">
        <v>60300</v>
      </c>
      <c r="E1929">
        <v>9255</v>
      </c>
      <c r="F1929">
        <v>523</v>
      </c>
      <c r="G1929">
        <v>184</v>
      </c>
      <c r="H1929">
        <v>160</v>
      </c>
      <c r="I1929">
        <v>2750</v>
      </c>
      <c r="J1929">
        <v>3617</v>
      </c>
      <c r="K1929">
        <v>73172</v>
      </c>
      <c r="L1929">
        <v>102</v>
      </c>
      <c r="M1929">
        <v>7689</v>
      </c>
      <c r="N1929">
        <v>4131</v>
      </c>
      <c r="O1929">
        <v>19</v>
      </c>
      <c r="P1929">
        <v>11941</v>
      </c>
      <c r="Q1929">
        <v>1300</v>
      </c>
      <c r="R1929">
        <v>0</v>
      </c>
      <c r="S1929">
        <v>0</v>
      </c>
      <c r="T1929">
        <v>1300</v>
      </c>
      <c r="U1929">
        <v>8849</v>
      </c>
      <c r="V1929">
        <v>-320</v>
      </c>
      <c r="W1929">
        <v>60342</v>
      </c>
      <c r="X1929">
        <v>59931</v>
      </c>
      <c r="Y1929">
        <v>0.16</v>
      </c>
      <c r="Z1929">
        <v>18</v>
      </c>
      <c r="AA1929">
        <v>70422</v>
      </c>
      <c r="AB1929">
        <v>15</v>
      </c>
      <c r="AC1929">
        <v>62</v>
      </c>
    </row>
    <row r="1930" spans="1:29" x14ac:dyDescent="0.3">
      <c r="A1930">
        <v>2002</v>
      </c>
      <c r="B1930">
        <v>1</v>
      </c>
      <c r="C1930" s="1">
        <v>37267</v>
      </c>
      <c r="D1930">
        <v>57400</v>
      </c>
      <c r="E1930">
        <v>7905</v>
      </c>
      <c r="F1930">
        <v>466</v>
      </c>
      <c r="G1930">
        <v>184</v>
      </c>
      <c r="H1930">
        <v>113</v>
      </c>
      <c r="I1930">
        <v>2590</v>
      </c>
      <c r="J1930">
        <v>3353</v>
      </c>
      <c r="K1930">
        <v>68658</v>
      </c>
      <c r="L1930">
        <v>101</v>
      </c>
      <c r="M1930">
        <v>7590</v>
      </c>
      <c r="N1930">
        <v>4137</v>
      </c>
      <c r="O1930">
        <v>11</v>
      </c>
      <c r="P1930">
        <v>11839</v>
      </c>
      <c r="Q1930">
        <v>1300</v>
      </c>
      <c r="R1930">
        <v>229</v>
      </c>
      <c r="S1930">
        <v>0</v>
      </c>
      <c r="T1930">
        <v>1071</v>
      </c>
      <c r="U1930">
        <v>8463</v>
      </c>
      <c r="V1930">
        <v>-719</v>
      </c>
      <c r="W1930">
        <v>56542</v>
      </c>
      <c r="X1930">
        <v>55748</v>
      </c>
      <c r="Y1930">
        <v>0.17</v>
      </c>
      <c r="Z1930">
        <v>19</v>
      </c>
      <c r="AA1930">
        <v>66068</v>
      </c>
      <c r="AB1930">
        <v>16</v>
      </c>
      <c r="AC1930">
        <v>61.69</v>
      </c>
    </row>
    <row r="1931" spans="1:29" x14ac:dyDescent="0.3">
      <c r="A1931">
        <v>2002</v>
      </c>
      <c r="B1931">
        <v>1</v>
      </c>
      <c r="C1931" s="1">
        <v>37268</v>
      </c>
      <c r="D1931">
        <v>52600</v>
      </c>
      <c r="E1931">
        <v>7455</v>
      </c>
      <c r="F1931">
        <v>426</v>
      </c>
      <c r="G1931">
        <v>184</v>
      </c>
      <c r="H1931">
        <v>96</v>
      </c>
      <c r="I1931">
        <v>2460</v>
      </c>
      <c r="J1931">
        <v>3166</v>
      </c>
      <c r="K1931">
        <v>63221</v>
      </c>
      <c r="L1931">
        <v>187</v>
      </c>
      <c r="M1931">
        <v>7490</v>
      </c>
      <c r="N1931">
        <v>4124</v>
      </c>
      <c r="O1931">
        <v>18</v>
      </c>
      <c r="P1931">
        <v>11819</v>
      </c>
      <c r="Q1931">
        <v>1250</v>
      </c>
      <c r="R1931">
        <v>229</v>
      </c>
      <c r="S1931">
        <v>0</v>
      </c>
      <c r="T1931">
        <v>1021</v>
      </c>
      <c r="U1931">
        <v>7825</v>
      </c>
      <c r="V1931">
        <v>-1492</v>
      </c>
      <c r="W1931">
        <v>51944</v>
      </c>
      <c r="X1931">
        <v>50381</v>
      </c>
      <c r="Y1931">
        <v>0.18</v>
      </c>
      <c r="Z1931">
        <v>20</v>
      </c>
      <c r="AA1931">
        <v>60761</v>
      </c>
      <c r="AB1931">
        <v>17</v>
      </c>
      <c r="AC1931">
        <v>61.46</v>
      </c>
    </row>
    <row r="1932" spans="1:29" x14ac:dyDescent="0.3">
      <c r="A1932">
        <v>2002</v>
      </c>
      <c r="B1932">
        <v>1</v>
      </c>
      <c r="C1932" s="1">
        <v>37269</v>
      </c>
      <c r="D1932">
        <v>46800</v>
      </c>
      <c r="E1932">
        <v>7125</v>
      </c>
      <c r="F1932">
        <v>401</v>
      </c>
      <c r="G1932">
        <v>181</v>
      </c>
      <c r="H1932">
        <v>88</v>
      </c>
      <c r="I1932">
        <v>2340</v>
      </c>
      <c r="J1932">
        <v>3010</v>
      </c>
      <c r="K1932">
        <v>56935</v>
      </c>
      <c r="L1932">
        <v>292</v>
      </c>
      <c r="M1932">
        <v>7445</v>
      </c>
      <c r="N1932">
        <v>4131</v>
      </c>
      <c r="O1932">
        <v>11</v>
      </c>
      <c r="P1932">
        <v>11879</v>
      </c>
      <c r="Q1932">
        <v>1250</v>
      </c>
      <c r="R1932">
        <v>229</v>
      </c>
      <c r="S1932">
        <v>0</v>
      </c>
      <c r="T1932">
        <v>1021</v>
      </c>
      <c r="U1932">
        <v>7053</v>
      </c>
      <c r="V1932">
        <v>-2479</v>
      </c>
      <c r="W1932">
        <v>46586</v>
      </c>
      <c r="X1932">
        <v>44035</v>
      </c>
      <c r="Y1932">
        <v>0.2</v>
      </c>
      <c r="Z1932">
        <v>23</v>
      </c>
      <c r="AA1932">
        <v>54595</v>
      </c>
      <c r="AB1932">
        <v>19</v>
      </c>
      <c r="AC1932">
        <v>61.34</v>
      </c>
    </row>
    <row r="1933" spans="1:29" x14ac:dyDescent="0.3">
      <c r="A1933">
        <v>2002</v>
      </c>
      <c r="B1933">
        <v>1</v>
      </c>
      <c r="C1933" s="1">
        <v>37270</v>
      </c>
      <c r="D1933">
        <v>40900</v>
      </c>
      <c r="E1933">
        <v>6705</v>
      </c>
      <c r="F1933">
        <v>379</v>
      </c>
      <c r="G1933">
        <v>182</v>
      </c>
      <c r="H1933">
        <v>114</v>
      </c>
      <c r="I1933">
        <v>2240</v>
      </c>
      <c r="J1933">
        <v>2915</v>
      </c>
      <c r="K1933">
        <v>50520</v>
      </c>
      <c r="L1933">
        <v>295</v>
      </c>
      <c r="M1933">
        <v>7448</v>
      </c>
      <c r="N1933">
        <v>4115</v>
      </c>
      <c r="O1933">
        <v>15</v>
      </c>
      <c r="P1933">
        <v>11873</v>
      </c>
      <c r="Q1933">
        <v>1200</v>
      </c>
      <c r="R1933">
        <v>229</v>
      </c>
      <c r="S1933">
        <v>0</v>
      </c>
      <c r="T1933">
        <v>971</v>
      </c>
      <c r="U1933">
        <v>6269</v>
      </c>
      <c r="V1933">
        <v>-3320</v>
      </c>
      <c r="W1933">
        <v>41064</v>
      </c>
      <c r="X1933">
        <v>37677</v>
      </c>
      <c r="Y1933">
        <v>0.23</v>
      </c>
      <c r="Z1933">
        <v>25</v>
      </c>
      <c r="AA1933">
        <v>48280</v>
      </c>
      <c r="AB1933">
        <v>22</v>
      </c>
      <c r="AC1933">
        <v>61.32</v>
      </c>
    </row>
    <row r="1934" spans="1:29" x14ac:dyDescent="0.3">
      <c r="A1934">
        <v>2002</v>
      </c>
      <c r="B1934">
        <v>1</v>
      </c>
      <c r="C1934" s="1">
        <v>37271</v>
      </c>
      <c r="D1934">
        <v>36600</v>
      </c>
      <c r="E1934">
        <v>5975</v>
      </c>
      <c r="F1934">
        <v>355</v>
      </c>
      <c r="G1934">
        <v>183</v>
      </c>
      <c r="H1934">
        <v>62</v>
      </c>
      <c r="I1934">
        <v>2160</v>
      </c>
      <c r="J1934">
        <v>2760</v>
      </c>
      <c r="K1934">
        <v>45335</v>
      </c>
      <c r="L1934">
        <v>296</v>
      </c>
      <c r="M1934">
        <v>7398</v>
      </c>
      <c r="N1934">
        <v>4222</v>
      </c>
      <c r="O1934">
        <v>22</v>
      </c>
      <c r="P1934">
        <v>11938</v>
      </c>
      <c r="Q1934">
        <v>1200</v>
      </c>
      <c r="R1934">
        <v>229</v>
      </c>
      <c r="S1934">
        <v>0</v>
      </c>
      <c r="T1934">
        <v>971</v>
      </c>
      <c r="U1934">
        <v>5697</v>
      </c>
      <c r="V1934">
        <v>-4112</v>
      </c>
      <c r="W1934">
        <v>36606</v>
      </c>
      <c r="X1934">
        <v>32426</v>
      </c>
      <c r="Y1934">
        <v>0.26</v>
      </c>
      <c r="Z1934">
        <v>28</v>
      </c>
      <c r="AA1934">
        <v>43175</v>
      </c>
      <c r="AB1934">
        <v>25</v>
      </c>
      <c r="AC1934">
        <v>61.4</v>
      </c>
    </row>
    <row r="1935" spans="1:29" x14ac:dyDescent="0.3">
      <c r="A1935">
        <v>2002</v>
      </c>
      <c r="B1935">
        <v>1</v>
      </c>
      <c r="C1935" s="1">
        <v>37272</v>
      </c>
      <c r="D1935">
        <v>33600</v>
      </c>
      <c r="E1935">
        <v>5140</v>
      </c>
      <c r="F1935">
        <v>331</v>
      </c>
      <c r="G1935">
        <v>185</v>
      </c>
      <c r="H1935">
        <v>41</v>
      </c>
      <c r="I1935">
        <v>2090</v>
      </c>
      <c r="J1935">
        <v>2647</v>
      </c>
      <c r="K1935">
        <v>41387</v>
      </c>
      <c r="L1935">
        <v>292</v>
      </c>
      <c r="M1935">
        <v>7341</v>
      </c>
      <c r="N1935">
        <v>4182</v>
      </c>
      <c r="O1935">
        <v>21</v>
      </c>
      <c r="P1935">
        <v>11836</v>
      </c>
      <c r="Q1935">
        <v>1150</v>
      </c>
      <c r="R1935">
        <v>0</v>
      </c>
      <c r="S1935">
        <v>0</v>
      </c>
      <c r="T1935">
        <v>1150</v>
      </c>
      <c r="U1935">
        <v>5298</v>
      </c>
      <c r="V1935">
        <v>-4639</v>
      </c>
      <c r="W1935">
        <v>33120</v>
      </c>
      <c r="X1935">
        <v>28401</v>
      </c>
      <c r="Y1935">
        <v>0.28000000000000003</v>
      </c>
      <c r="Z1935">
        <v>31</v>
      </c>
      <c r="AA1935">
        <v>39297</v>
      </c>
      <c r="AB1935">
        <v>28</v>
      </c>
      <c r="AC1935">
        <v>61.56</v>
      </c>
    </row>
    <row r="1936" spans="1:29" x14ac:dyDescent="0.3">
      <c r="A1936">
        <v>2002</v>
      </c>
      <c r="B1936">
        <v>1</v>
      </c>
      <c r="C1936" s="1">
        <v>37273</v>
      </c>
      <c r="D1936">
        <v>31300</v>
      </c>
      <c r="E1936">
        <v>4650</v>
      </c>
      <c r="F1936">
        <v>307</v>
      </c>
      <c r="G1936">
        <v>182</v>
      </c>
      <c r="H1936">
        <v>43</v>
      </c>
      <c r="I1936">
        <v>2020</v>
      </c>
      <c r="J1936">
        <v>2552</v>
      </c>
      <c r="K1936">
        <v>38502</v>
      </c>
      <c r="L1936">
        <v>280</v>
      </c>
      <c r="M1936">
        <v>7343</v>
      </c>
      <c r="N1936">
        <v>4178</v>
      </c>
      <c r="O1936">
        <v>23</v>
      </c>
      <c r="P1936">
        <v>11824</v>
      </c>
      <c r="Q1936">
        <v>1150</v>
      </c>
      <c r="R1936">
        <v>0</v>
      </c>
      <c r="S1936">
        <v>0</v>
      </c>
      <c r="T1936">
        <v>1150</v>
      </c>
      <c r="U1936">
        <v>4992</v>
      </c>
      <c r="V1936">
        <v>-5027</v>
      </c>
      <c r="W1936">
        <v>30636</v>
      </c>
      <c r="X1936">
        <v>25528</v>
      </c>
      <c r="Y1936">
        <v>0.3</v>
      </c>
      <c r="Z1936">
        <v>34</v>
      </c>
      <c r="AA1936">
        <v>36482</v>
      </c>
      <c r="AB1936">
        <v>30</v>
      </c>
      <c r="AC1936">
        <v>61.78</v>
      </c>
    </row>
    <row r="1937" spans="1:29" x14ac:dyDescent="0.3">
      <c r="A1937">
        <v>2002</v>
      </c>
      <c r="B1937">
        <v>1</v>
      </c>
      <c r="C1937" s="1">
        <v>37274</v>
      </c>
      <c r="D1937">
        <v>29400</v>
      </c>
      <c r="E1937">
        <v>4195</v>
      </c>
      <c r="F1937">
        <v>287</v>
      </c>
      <c r="G1937">
        <v>184</v>
      </c>
      <c r="H1937">
        <v>40</v>
      </c>
      <c r="I1937">
        <v>1960</v>
      </c>
      <c r="J1937">
        <v>2471</v>
      </c>
      <c r="K1937">
        <v>36066</v>
      </c>
      <c r="L1937">
        <v>248</v>
      </c>
      <c r="M1937">
        <v>7346</v>
      </c>
      <c r="N1937">
        <v>4168</v>
      </c>
      <c r="O1937">
        <v>17</v>
      </c>
      <c r="P1937">
        <v>11779</v>
      </c>
      <c r="Q1937">
        <v>1100</v>
      </c>
      <c r="R1937">
        <v>0</v>
      </c>
      <c r="S1937">
        <v>0</v>
      </c>
      <c r="T1937">
        <v>1100</v>
      </c>
      <c r="U1937">
        <v>4739</v>
      </c>
      <c r="V1937">
        <v>-5284</v>
      </c>
      <c r="W1937">
        <v>28548</v>
      </c>
      <c r="X1937">
        <v>23187</v>
      </c>
      <c r="Y1937">
        <v>0.32</v>
      </c>
      <c r="Z1937">
        <v>36</v>
      </c>
      <c r="AA1937">
        <v>34106</v>
      </c>
      <c r="AB1937">
        <v>32</v>
      </c>
      <c r="AC1937">
        <v>62.05</v>
      </c>
    </row>
    <row r="1938" spans="1:29" x14ac:dyDescent="0.3">
      <c r="A1938">
        <v>2002</v>
      </c>
      <c r="B1938">
        <v>1</v>
      </c>
      <c r="C1938" s="1">
        <v>37275</v>
      </c>
      <c r="D1938">
        <v>27600</v>
      </c>
      <c r="E1938">
        <v>3645</v>
      </c>
      <c r="F1938">
        <v>266</v>
      </c>
      <c r="G1938">
        <v>186</v>
      </c>
      <c r="H1938">
        <v>39</v>
      </c>
      <c r="I1938">
        <v>1910</v>
      </c>
      <c r="J1938">
        <v>2401</v>
      </c>
      <c r="K1938">
        <v>33646</v>
      </c>
      <c r="L1938">
        <v>249</v>
      </c>
      <c r="M1938">
        <v>7295</v>
      </c>
      <c r="N1938">
        <v>4171</v>
      </c>
      <c r="O1938">
        <v>9</v>
      </c>
      <c r="P1938">
        <v>11724</v>
      </c>
      <c r="Q1938">
        <v>1100</v>
      </c>
      <c r="R1938">
        <v>0</v>
      </c>
      <c r="S1938">
        <v>0</v>
      </c>
      <c r="T1938">
        <v>1100</v>
      </c>
      <c r="U1938">
        <v>4500</v>
      </c>
      <c r="V1938">
        <v>-5538</v>
      </c>
      <c r="W1938">
        <v>26437</v>
      </c>
      <c r="X1938">
        <v>20822</v>
      </c>
      <c r="Y1938">
        <v>0.34</v>
      </c>
      <c r="Z1938">
        <v>38</v>
      </c>
      <c r="AA1938">
        <v>31736</v>
      </c>
      <c r="AB1938">
        <v>34</v>
      </c>
      <c r="AC1938">
        <v>62.38</v>
      </c>
    </row>
    <row r="1939" spans="1:29" x14ac:dyDescent="0.3">
      <c r="A1939">
        <v>2002</v>
      </c>
      <c r="B1939">
        <v>1</v>
      </c>
      <c r="C1939" s="1">
        <v>37276</v>
      </c>
      <c r="D1939">
        <v>26100</v>
      </c>
      <c r="E1939">
        <v>2985</v>
      </c>
      <c r="F1939">
        <v>252</v>
      </c>
      <c r="G1939">
        <v>188</v>
      </c>
      <c r="H1939">
        <v>42</v>
      </c>
      <c r="I1939">
        <v>1870</v>
      </c>
      <c r="J1939">
        <v>2352</v>
      </c>
      <c r="K1939">
        <v>31437</v>
      </c>
      <c r="L1939">
        <v>277</v>
      </c>
      <c r="M1939">
        <v>6843</v>
      </c>
      <c r="N1939">
        <v>4169</v>
      </c>
      <c r="O1939">
        <v>12</v>
      </c>
      <c r="P1939">
        <v>11301</v>
      </c>
      <c r="Q1939">
        <v>1100</v>
      </c>
      <c r="R1939">
        <v>0</v>
      </c>
      <c r="S1939">
        <v>0</v>
      </c>
      <c r="T1939">
        <v>1100</v>
      </c>
      <c r="U1939">
        <v>4300</v>
      </c>
      <c r="V1939">
        <v>-5364</v>
      </c>
      <c r="W1939">
        <v>24477</v>
      </c>
      <c r="X1939">
        <v>19036</v>
      </c>
      <c r="Y1939">
        <v>0.35</v>
      </c>
      <c r="Z1939">
        <v>39</v>
      </c>
      <c r="AA1939">
        <v>29567</v>
      </c>
      <c r="AB1939">
        <v>36</v>
      </c>
      <c r="AC1939">
        <v>62.74</v>
      </c>
    </row>
    <row r="1940" spans="1:29" x14ac:dyDescent="0.3">
      <c r="A1940">
        <v>2002</v>
      </c>
      <c r="B1940">
        <v>1</v>
      </c>
      <c r="C1940" s="1">
        <v>37277</v>
      </c>
      <c r="D1940">
        <v>24400</v>
      </c>
      <c r="E1940">
        <v>2235</v>
      </c>
      <c r="F1940">
        <v>239</v>
      </c>
      <c r="G1940">
        <v>187</v>
      </c>
      <c r="H1940">
        <v>45</v>
      </c>
      <c r="I1940">
        <v>1830</v>
      </c>
      <c r="J1940">
        <v>2301</v>
      </c>
      <c r="K1940">
        <v>28936</v>
      </c>
      <c r="L1940">
        <v>289</v>
      </c>
      <c r="M1940">
        <v>7246</v>
      </c>
      <c r="N1940">
        <v>4151</v>
      </c>
      <c r="O1940">
        <v>11</v>
      </c>
      <c r="P1940">
        <v>11697</v>
      </c>
      <c r="Q1940">
        <v>1050</v>
      </c>
      <c r="R1940">
        <v>0</v>
      </c>
      <c r="S1940">
        <v>0</v>
      </c>
      <c r="T1940">
        <v>1050</v>
      </c>
      <c r="U1940">
        <v>4074</v>
      </c>
      <c r="V1940">
        <v>-6004</v>
      </c>
      <c r="W1940">
        <v>22267</v>
      </c>
      <c r="X1940">
        <v>16189</v>
      </c>
      <c r="Y1940">
        <v>0.39</v>
      </c>
      <c r="Z1940">
        <v>44</v>
      </c>
      <c r="AA1940">
        <v>27106</v>
      </c>
      <c r="AB1940">
        <v>40</v>
      </c>
      <c r="AC1940">
        <v>63.19</v>
      </c>
    </row>
    <row r="1941" spans="1:29" x14ac:dyDescent="0.3">
      <c r="A1941">
        <v>2002</v>
      </c>
      <c r="B1941">
        <v>1</v>
      </c>
      <c r="C1941" s="1">
        <v>37278</v>
      </c>
      <c r="D1941">
        <v>23400</v>
      </c>
      <c r="E1941">
        <v>1675</v>
      </c>
      <c r="F1941">
        <v>245</v>
      </c>
      <c r="G1941">
        <v>184</v>
      </c>
      <c r="H1941">
        <v>39</v>
      </c>
      <c r="I1941">
        <v>1810</v>
      </c>
      <c r="J1941">
        <v>2278</v>
      </c>
      <c r="K1941">
        <v>27353</v>
      </c>
      <c r="L1941">
        <v>291</v>
      </c>
      <c r="M1941">
        <v>6931</v>
      </c>
      <c r="N1941">
        <v>4173</v>
      </c>
      <c r="O1941">
        <v>11</v>
      </c>
      <c r="P1941">
        <v>11406</v>
      </c>
      <c r="Q1941">
        <v>1050</v>
      </c>
      <c r="R1941">
        <v>0</v>
      </c>
      <c r="S1941">
        <v>0</v>
      </c>
      <c r="T1941">
        <v>1050</v>
      </c>
      <c r="U1941">
        <v>3941</v>
      </c>
      <c r="V1941">
        <v>-5870</v>
      </c>
      <c r="W1941">
        <v>20840</v>
      </c>
      <c r="X1941">
        <v>14897</v>
      </c>
      <c r="Y1941">
        <v>0.41</v>
      </c>
      <c r="Z1941">
        <v>46</v>
      </c>
      <c r="AA1941">
        <v>25543</v>
      </c>
      <c r="AB1941">
        <v>42</v>
      </c>
      <c r="AC1941">
        <v>63.67</v>
      </c>
    </row>
    <row r="1942" spans="1:29" x14ac:dyDescent="0.3">
      <c r="A1942">
        <v>2002</v>
      </c>
      <c r="B1942">
        <v>1</v>
      </c>
      <c r="C1942" s="1">
        <v>37279</v>
      </c>
      <c r="D1942">
        <v>22400</v>
      </c>
      <c r="E1942">
        <v>1285</v>
      </c>
      <c r="F1942">
        <v>233</v>
      </c>
      <c r="G1942">
        <v>183</v>
      </c>
      <c r="H1942">
        <v>30</v>
      </c>
      <c r="I1942">
        <v>1800</v>
      </c>
      <c r="J1942">
        <v>2246</v>
      </c>
      <c r="K1942">
        <v>25931</v>
      </c>
      <c r="L1942">
        <v>290</v>
      </c>
      <c r="M1942">
        <v>6907</v>
      </c>
      <c r="N1942">
        <v>4163</v>
      </c>
      <c r="O1942">
        <v>10</v>
      </c>
      <c r="P1942">
        <v>11370</v>
      </c>
      <c r="Q1942">
        <v>1000</v>
      </c>
      <c r="R1942">
        <v>0</v>
      </c>
      <c r="S1942">
        <v>0</v>
      </c>
      <c r="T1942">
        <v>1000</v>
      </c>
      <c r="U1942">
        <v>3808</v>
      </c>
      <c r="V1942">
        <v>-5966</v>
      </c>
      <c r="W1942">
        <v>19597</v>
      </c>
      <c r="X1942">
        <v>13561</v>
      </c>
      <c r="Y1942">
        <v>0.43</v>
      </c>
      <c r="Z1942">
        <v>48</v>
      </c>
      <c r="AA1942">
        <v>24131</v>
      </c>
      <c r="AB1942">
        <v>44</v>
      </c>
      <c r="AC1942">
        <v>64.19</v>
      </c>
    </row>
    <row r="1943" spans="1:29" x14ac:dyDescent="0.3">
      <c r="A1943">
        <v>2002</v>
      </c>
      <c r="B1943">
        <v>1</v>
      </c>
      <c r="C1943" s="1">
        <v>37280</v>
      </c>
      <c r="D1943">
        <v>21700</v>
      </c>
      <c r="E1943">
        <v>55</v>
      </c>
      <c r="F1943">
        <v>207</v>
      </c>
      <c r="G1943">
        <v>186</v>
      </c>
      <c r="H1943">
        <v>33</v>
      </c>
      <c r="I1943">
        <v>1770</v>
      </c>
      <c r="J1943">
        <v>2196</v>
      </c>
      <c r="K1943">
        <v>23951</v>
      </c>
      <c r="L1943">
        <v>288</v>
      </c>
      <c r="M1943">
        <v>7250</v>
      </c>
      <c r="N1943">
        <v>4177</v>
      </c>
      <c r="O1943">
        <v>15</v>
      </c>
      <c r="P1943">
        <v>11730</v>
      </c>
      <c r="Q1943">
        <v>1000</v>
      </c>
      <c r="R1943">
        <v>0</v>
      </c>
      <c r="S1943">
        <v>0</v>
      </c>
      <c r="T1943">
        <v>1000</v>
      </c>
      <c r="U1943">
        <v>3715</v>
      </c>
      <c r="V1943">
        <v>-6469</v>
      </c>
      <c r="W1943">
        <v>17760</v>
      </c>
      <c r="X1943">
        <v>11221</v>
      </c>
      <c r="Y1943">
        <v>0.48</v>
      </c>
      <c r="Z1943">
        <v>53</v>
      </c>
      <c r="AA1943">
        <v>22181</v>
      </c>
      <c r="AB1943">
        <v>49</v>
      </c>
      <c r="AC1943">
        <v>64.790000000000006</v>
      </c>
    </row>
    <row r="1944" spans="1:29" x14ac:dyDescent="0.3">
      <c r="A1944">
        <v>2002</v>
      </c>
      <c r="B1944">
        <v>1</v>
      </c>
      <c r="C1944" s="1">
        <v>37281</v>
      </c>
      <c r="D1944">
        <v>20700</v>
      </c>
      <c r="E1944">
        <v>55</v>
      </c>
      <c r="F1944">
        <v>203</v>
      </c>
      <c r="G1944">
        <v>185</v>
      </c>
      <c r="H1944">
        <v>33</v>
      </c>
      <c r="I1944">
        <v>1760</v>
      </c>
      <c r="J1944">
        <v>2181</v>
      </c>
      <c r="K1944">
        <v>22936</v>
      </c>
      <c r="L1944">
        <v>285</v>
      </c>
      <c r="M1944">
        <v>7247</v>
      </c>
      <c r="N1944">
        <v>4199</v>
      </c>
      <c r="O1944">
        <v>11</v>
      </c>
      <c r="P1944">
        <v>11742</v>
      </c>
      <c r="Q1944">
        <v>1000</v>
      </c>
      <c r="R1944">
        <v>0</v>
      </c>
      <c r="S1944">
        <v>0</v>
      </c>
      <c r="T1944">
        <v>1000</v>
      </c>
      <c r="U1944">
        <v>3582</v>
      </c>
      <c r="V1944">
        <v>-6629</v>
      </c>
      <c r="W1944">
        <v>16893</v>
      </c>
      <c r="X1944">
        <v>10194</v>
      </c>
      <c r="Y1944">
        <v>0.5</v>
      </c>
      <c r="Z1944">
        <v>56</v>
      </c>
      <c r="AA1944">
        <v>21176</v>
      </c>
      <c r="AB1944">
        <v>52</v>
      </c>
      <c r="AC1944">
        <v>65.430000000000007</v>
      </c>
    </row>
    <row r="1945" spans="1:29" x14ac:dyDescent="0.3">
      <c r="A1945">
        <v>2002</v>
      </c>
      <c r="B1945">
        <v>1</v>
      </c>
      <c r="C1945" s="1">
        <v>37282</v>
      </c>
      <c r="D1945">
        <v>19900</v>
      </c>
      <c r="E1945">
        <v>55</v>
      </c>
      <c r="F1945">
        <v>260</v>
      </c>
      <c r="G1945">
        <v>194</v>
      </c>
      <c r="H1945">
        <v>30</v>
      </c>
      <c r="I1945">
        <v>1740</v>
      </c>
      <c r="J1945">
        <v>2224</v>
      </c>
      <c r="K1945">
        <v>22179</v>
      </c>
      <c r="L1945">
        <v>250</v>
      </c>
      <c r="M1945">
        <v>7250</v>
      </c>
      <c r="N1945">
        <v>4204</v>
      </c>
      <c r="O1945">
        <v>9</v>
      </c>
      <c r="P1945">
        <v>11713</v>
      </c>
      <c r="Q1945">
        <v>1000</v>
      </c>
      <c r="R1945">
        <v>1375</v>
      </c>
      <c r="S1945">
        <v>0</v>
      </c>
      <c r="T1945">
        <v>-375</v>
      </c>
      <c r="U1945">
        <v>3476</v>
      </c>
      <c r="V1945">
        <v>-5770</v>
      </c>
      <c r="W1945">
        <v>16584</v>
      </c>
      <c r="X1945">
        <v>10841</v>
      </c>
      <c r="Y1945">
        <v>0.52</v>
      </c>
      <c r="Z1945">
        <v>51</v>
      </c>
      <c r="AA1945">
        <v>20439</v>
      </c>
      <c r="AB1945">
        <v>47</v>
      </c>
      <c r="AC1945">
        <v>65.989999999999995</v>
      </c>
    </row>
    <row r="1946" spans="1:29" x14ac:dyDescent="0.3">
      <c r="A1946">
        <v>2002</v>
      </c>
      <c r="B1946">
        <v>1</v>
      </c>
      <c r="C1946" s="1">
        <v>37283</v>
      </c>
      <c r="D1946">
        <v>20400</v>
      </c>
      <c r="E1946">
        <v>55</v>
      </c>
      <c r="F1946">
        <v>632</v>
      </c>
      <c r="G1946">
        <v>185</v>
      </c>
      <c r="H1946">
        <v>34</v>
      </c>
      <c r="I1946">
        <v>1740</v>
      </c>
      <c r="J1946">
        <v>2591</v>
      </c>
      <c r="K1946">
        <v>23046</v>
      </c>
      <c r="L1946">
        <v>248</v>
      </c>
      <c r="M1946">
        <v>7244</v>
      </c>
      <c r="N1946">
        <v>4210</v>
      </c>
      <c r="O1946">
        <v>9</v>
      </c>
      <c r="P1946">
        <v>11711</v>
      </c>
      <c r="Q1946">
        <v>950</v>
      </c>
      <c r="R1946">
        <v>1375</v>
      </c>
      <c r="S1946">
        <v>0</v>
      </c>
      <c r="T1946">
        <v>-425</v>
      </c>
      <c r="U1946">
        <v>3542</v>
      </c>
      <c r="V1946">
        <v>-5302</v>
      </c>
      <c r="W1946">
        <v>17032</v>
      </c>
      <c r="X1946">
        <v>11760</v>
      </c>
      <c r="Y1946">
        <v>0.5</v>
      </c>
      <c r="Z1946">
        <v>49</v>
      </c>
      <c r="AA1946">
        <v>21306</v>
      </c>
      <c r="AB1946">
        <v>45</v>
      </c>
      <c r="AC1946">
        <v>66.47</v>
      </c>
    </row>
    <row r="1947" spans="1:29" x14ac:dyDescent="0.3">
      <c r="A1947">
        <v>2002</v>
      </c>
      <c r="B1947">
        <v>1</v>
      </c>
      <c r="C1947" s="1">
        <v>37284</v>
      </c>
      <c r="D1947">
        <v>20500</v>
      </c>
      <c r="E1947">
        <v>55</v>
      </c>
      <c r="F1947">
        <v>418</v>
      </c>
      <c r="G1947">
        <v>184</v>
      </c>
      <c r="H1947">
        <v>42</v>
      </c>
      <c r="I1947">
        <v>1730</v>
      </c>
      <c r="J1947">
        <v>2374</v>
      </c>
      <c r="K1947">
        <v>22929</v>
      </c>
      <c r="L1947">
        <v>275</v>
      </c>
      <c r="M1947">
        <v>7242</v>
      </c>
      <c r="N1947">
        <v>4194</v>
      </c>
      <c r="O1947">
        <v>12</v>
      </c>
      <c r="P1947">
        <v>11723</v>
      </c>
      <c r="Q1947">
        <v>950</v>
      </c>
      <c r="R1947">
        <v>1375</v>
      </c>
      <c r="S1947">
        <v>0</v>
      </c>
      <c r="T1947">
        <v>-425</v>
      </c>
      <c r="U1947">
        <v>3556</v>
      </c>
      <c r="V1947">
        <v>-5517</v>
      </c>
      <c r="W1947">
        <v>17119</v>
      </c>
      <c r="X1947">
        <v>11631</v>
      </c>
      <c r="Y1947">
        <v>0.5</v>
      </c>
      <c r="Z1947">
        <v>49</v>
      </c>
      <c r="AA1947">
        <v>21199</v>
      </c>
      <c r="AB1947">
        <v>45</v>
      </c>
      <c r="AC1947">
        <v>66.930000000000007</v>
      </c>
    </row>
    <row r="1948" spans="1:29" x14ac:dyDescent="0.3">
      <c r="A1948">
        <v>2002</v>
      </c>
      <c r="B1948">
        <v>1</v>
      </c>
      <c r="C1948" s="1">
        <v>37285</v>
      </c>
      <c r="D1948">
        <v>20000</v>
      </c>
      <c r="E1948">
        <v>55</v>
      </c>
      <c r="F1948">
        <v>338</v>
      </c>
      <c r="G1948">
        <v>185</v>
      </c>
      <c r="H1948">
        <v>39</v>
      </c>
      <c r="I1948">
        <v>1730</v>
      </c>
      <c r="J1948">
        <v>2292</v>
      </c>
      <c r="K1948">
        <v>22347</v>
      </c>
      <c r="L1948">
        <v>280</v>
      </c>
      <c r="M1948">
        <v>7241</v>
      </c>
      <c r="N1948">
        <v>4180</v>
      </c>
      <c r="O1948">
        <v>12</v>
      </c>
      <c r="P1948">
        <v>11713</v>
      </c>
      <c r="Q1948">
        <v>950</v>
      </c>
      <c r="R1948">
        <v>1605</v>
      </c>
      <c r="S1948">
        <v>0</v>
      </c>
      <c r="T1948">
        <v>-655</v>
      </c>
      <c r="U1948">
        <v>3489</v>
      </c>
      <c r="V1948">
        <v>-5507</v>
      </c>
      <c r="W1948">
        <v>16749</v>
      </c>
      <c r="X1948">
        <v>11288</v>
      </c>
      <c r="Y1948">
        <v>0.51</v>
      </c>
      <c r="Z1948">
        <v>49</v>
      </c>
      <c r="AA1948">
        <v>20617</v>
      </c>
      <c r="AB1948">
        <v>45</v>
      </c>
      <c r="AC1948">
        <v>67.38</v>
      </c>
    </row>
    <row r="1949" spans="1:29" x14ac:dyDescent="0.3">
      <c r="A1949">
        <v>2002</v>
      </c>
      <c r="B1949">
        <v>1</v>
      </c>
      <c r="C1949" s="1">
        <v>37286</v>
      </c>
      <c r="D1949">
        <v>19600</v>
      </c>
      <c r="E1949">
        <v>55</v>
      </c>
      <c r="F1949">
        <v>274</v>
      </c>
      <c r="G1949">
        <v>185</v>
      </c>
      <c r="H1949">
        <v>40</v>
      </c>
      <c r="I1949">
        <v>1770</v>
      </c>
      <c r="J1949">
        <v>2269</v>
      </c>
      <c r="K1949">
        <v>21924</v>
      </c>
      <c r="L1949">
        <v>279</v>
      </c>
      <c r="M1949">
        <v>7238</v>
      </c>
      <c r="N1949">
        <v>4147</v>
      </c>
      <c r="O1949">
        <v>12</v>
      </c>
      <c r="P1949">
        <v>11676</v>
      </c>
      <c r="Q1949">
        <v>950</v>
      </c>
      <c r="R1949">
        <v>1605</v>
      </c>
      <c r="S1949">
        <v>0</v>
      </c>
      <c r="T1949">
        <v>-655</v>
      </c>
      <c r="U1949">
        <v>3436</v>
      </c>
      <c r="V1949">
        <v>-5546</v>
      </c>
      <c r="W1949">
        <v>16402</v>
      </c>
      <c r="X1949">
        <v>10903</v>
      </c>
      <c r="Y1949">
        <v>0.52</v>
      </c>
      <c r="Z1949">
        <v>50</v>
      </c>
      <c r="AA1949">
        <v>20154</v>
      </c>
      <c r="AB1949">
        <v>46</v>
      </c>
      <c r="AC1949">
        <v>67.83</v>
      </c>
    </row>
    <row r="1950" spans="1:29" x14ac:dyDescent="0.3">
      <c r="A1950">
        <v>2002</v>
      </c>
      <c r="B1950">
        <v>1</v>
      </c>
      <c r="C1950" s="1">
        <v>37287</v>
      </c>
      <c r="D1950">
        <v>19300</v>
      </c>
      <c r="E1950">
        <v>55</v>
      </c>
      <c r="F1950">
        <v>248</v>
      </c>
      <c r="G1950">
        <v>185</v>
      </c>
      <c r="H1950">
        <v>44</v>
      </c>
      <c r="I1950">
        <v>1760</v>
      </c>
      <c r="J1950">
        <v>2237</v>
      </c>
      <c r="K1950">
        <v>21592</v>
      </c>
      <c r="L1950">
        <v>289</v>
      </c>
      <c r="M1950">
        <v>7235</v>
      </c>
      <c r="N1950">
        <v>4139</v>
      </c>
      <c r="O1950">
        <v>14</v>
      </c>
      <c r="P1950">
        <v>11677</v>
      </c>
      <c r="Q1950">
        <v>900</v>
      </c>
      <c r="R1950">
        <v>229</v>
      </c>
      <c r="S1950">
        <v>0</v>
      </c>
      <c r="T1950">
        <v>671</v>
      </c>
      <c r="U1950">
        <v>3396</v>
      </c>
      <c r="V1950">
        <v>-6480</v>
      </c>
      <c r="W1950">
        <v>15771</v>
      </c>
      <c r="X1950">
        <v>9244</v>
      </c>
      <c r="Y1950">
        <v>0.53</v>
      </c>
      <c r="Z1950">
        <v>57</v>
      </c>
      <c r="AA1950">
        <v>19832</v>
      </c>
      <c r="AB1950">
        <v>53</v>
      </c>
      <c r="AC1950">
        <v>68.36</v>
      </c>
    </row>
    <row r="1951" spans="1:29" x14ac:dyDescent="0.3">
      <c r="A1951">
        <v>2002</v>
      </c>
      <c r="B1951">
        <v>2</v>
      </c>
      <c r="C1951" s="1">
        <v>37288</v>
      </c>
      <c r="D1951">
        <v>18700</v>
      </c>
      <c r="E1951">
        <v>57</v>
      </c>
      <c r="F1951">
        <v>250</v>
      </c>
      <c r="G1951">
        <v>185</v>
      </c>
      <c r="H1951">
        <v>44</v>
      </c>
      <c r="I1951">
        <v>1750</v>
      </c>
      <c r="J1951">
        <v>2229</v>
      </c>
      <c r="K1951">
        <v>20986</v>
      </c>
      <c r="L1951">
        <v>285</v>
      </c>
      <c r="M1951">
        <v>5485</v>
      </c>
      <c r="N1951">
        <v>4157</v>
      </c>
      <c r="O1951">
        <v>12</v>
      </c>
      <c r="P1951">
        <v>9939</v>
      </c>
      <c r="Q1951">
        <v>900</v>
      </c>
      <c r="R1951">
        <v>229</v>
      </c>
      <c r="S1951">
        <v>0</v>
      </c>
      <c r="T1951">
        <v>671</v>
      </c>
      <c r="U1951">
        <v>3316</v>
      </c>
      <c r="V1951">
        <v>-4830</v>
      </c>
      <c r="W1951">
        <v>15253</v>
      </c>
      <c r="X1951">
        <v>10377</v>
      </c>
      <c r="Y1951">
        <v>0.46</v>
      </c>
      <c r="Z1951">
        <v>51</v>
      </c>
      <c r="AA1951">
        <v>19236</v>
      </c>
      <c r="AB1951">
        <v>46</v>
      </c>
      <c r="AC1951">
        <v>68.790000000000006</v>
      </c>
    </row>
    <row r="1952" spans="1:29" x14ac:dyDescent="0.3">
      <c r="A1952">
        <v>2002</v>
      </c>
      <c r="B1952">
        <v>2</v>
      </c>
      <c r="C1952" s="1">
        <v>37289</v>
      </c>
      <c r="D1952">
        <v>18400</v>
      </c>
      <c r="E1952">
        <v>60</v>
      </c>
      <c r="F1952">
        <v>244</v>
      </c>
      <c r="G1952">
        <v>184</v>
      </c>
      <c r="H1952">
        <v>42</v>
      </c>
      <c r="I1952">
        <v>1740</v>
      </c>
      <c r="J1952">
        <v>2210</v>
      </c>
      <c r="K1952">
        <v>20670</v>
      </c>
      <c r="L1952">
        <v>301</v>
      </c>
      <c r="M1952">
        <v>5497</v>
      </c>
      <c r="N1952">
        <v>4051</v>
      </c>
      <c r="O1952">
        <v>10</v>
      </c>
      <c r="P1952">
        <v>9859</v>
      </c>
      <c r="Q1952">
        <v>900</v>
      </c>
      <c r="R1952">
        <v>229</v>
      </c>
      <c r="S1952">
        <v>0</v>
      </c>
      <c r="T1952">
        <v>671</v>
      </c>
      <c r="U1952">
        <v>3276</v>
      </c>
      <c r="V1952">
        <v>-4809</v>
      </c>
      <c r="W1952">
        <v>14996</v>
      </c>
      <c r="X1952">
        <v>10140</v>
      </c>
      <c r="Y1952">
        <v>0.46</v>
      </c>
      <c r="Z1952">
        <v>51</v>
      </c>
      <c r="AA1952">
        <v>18930</v>
      </c>
      <c r="AB1952">
        <v>46</v>
      </c>
      <c r="AC1952">
        <v>69.209999999999994</v>
      </c>
    </row>
    <row r="1953" spans="1:29" x14ac:dyDescent="0.3">
      <c r="A1953">
        <v>2002</v>
      </c>
      <c r="B1953">
        <v>2</v>
      </c>
      <c r="C1953" s="1">
        <v>37290</v>
      </c>
      <c r="D1953">
        <v>18200</v>
      </c>
      <c r="E1953">
        <v>60</v>
      </c>
      <c r="F1953">
        <v>225</v>
      </c>
      <c r="G1953">
        <v>185</v>
      </c>
      <c r="H1953">
        <v>36</v>
      </c>
      <c r="I1953">
        <v>1720</v>
      </c>
      <c r="J1953">
        <v>2166</v>
      </c>
      <c r="K1953">
        <v>20426</v>
      </c>
      <c r="L1953">
        <v>316</v>
      </c>
      <c r="M1953">
        <v>5544</v>
      </c>
      <c r="N1953">
        <v>4154</v>
      </c>
      <c r="O1953">
        <v>6</v>
      </c>
      <c r="P1953">
        <v>10020</v>
      </c>
      <c r="Q1953">
        <v>900</v>
      </c>
      <c r="R1953">
        <v>0</v>
      </c>
      <c r="S1953">
        <v>0</v>
      </c>
      <c r="T1953">
        <v>900</v>
      </c>
      <c r="U1953">
        <v>3250</v>
      </c>
      <c r="V1953">
        <v>-5190</v>
      </c>
      <c r="W1953">
        <v>14758</v>
      </c>
      <c r="X1953">
        <v>9506</v>
      </c>
      <c r="Y1953">
        <v>0.47</v>
      </c>
      <c r="Z1953">
        <v>53</v>
      </c>
      <c r="AA1953">
        <v>18706</v>
      </c>
      <c r="AB1953">
        <v>49</v>
      </c>
      <c r="AC1953">
        <v>69.650000000000006</v>
      </c>
    </row>
    <row r="1954" spans="1:29" x14ac:dyDescent="0.3">
      <c r="A1954">
        <v>2002</v>
      </c>
      <c r="B1954">
        <v>2</v>
      </c>
      <c r="C1954" s="1">
        <v>37291</v>
      </c>
      <c r="D1954">
        <v>17700</v>
      </c>
      <c r="E1954">
        <v>56</v>
      </c>
      <c r="F1954">
        <v>214</v>
      </c>
      <c r="G1954">
        <v>184</v>
      </c>
      <c r="H1954">
        <v>29</v>
      </c>
      <c r="I1954">
        <v>1700</v>
      </c>
      <c r="J1954">
        <v>2127</v>
      </c>
      <c r="K1954">
        <v>19883</v>
      </c>
      <c r="L1954">
        <v>299</v>
      </c>
      <c r="M1954">
        <v>5400</v>
      </c>
      <c r="N1954">
        <v>4142</v>
      </c>
      <c r="O1954">
        <v>13</v>
      </c>
      <c r="P1954">
        <v>9854</v>
      </c>
      <c r="Q1954">
        <v>900</v>
      </c>
      <c r="R1954">
        <v>0</v>
      </c>
      <c r="S1954">
        <v>0</v>
      </c>
      <c r="T1954">
        <v>900</v>
      </c>
      <c r="U1954">
        <v>3183</v>
      </c>
      <c r="V1954">
        <v>-5129</v>
      </c>
      <c r="W1954">
        <v>14321</v>
      </c>
      <c r="X1954">
        <v>9129</v>
      </c>
      <c r="Y1954">
        <v>0.48</v>
      </c>
      <c r="Z1954">
        <v>54</v>
      </c>
      <c r="AA1954">
        <v>18183</v>
      </c>
      <c r="AB1954">
        <v>50</v>
      </c>
      <c r="AC1954">
        <v>70.09</v>
      </c>
    </row>
    <row r="1955" spans="1:29" x14ac:dyDescent="0.3">
      <c r="A1955">
        <v>2002</v>
      </c>
      <c r="B1955">
        <v>2</v>
      </c>
      <c r="C1955" s="1">
        <v>37292</v>
      </c>
      <c r="D1955">
        <v>17000</v>
      </c>
      <c r="E1955">
        <v>55</v>
      </c>
      <c r="F1955">
        <v>206</v>
      </c>
      <c r="G1955">
        <v>181</v>
      </c>
      <c r="H1955">
        <v>29</v>
      </c>
      <c r="I1955">
        <v>1730</v>
      </c>
      <c r="J1955">
        <v>2146</v>
      </c>
      <c r="K1955">
        <v>19201</v>
      </c>
      <c r="L1955">
        <v>329</v>
      </c>
      <c r="M1955">
        <v>5496</v>
      </c>
      <c r="N1955">
        <v>4151</v>
      </c>
      <c r="O1955">
        <v>13</v>
      </c>
      <c r="P1955">
        <v>9989</v>
      </c>
      <c r="Q1955">
        <v>900</v>
      </c>
      <c r="R1955">
        <v>0</v>
      </c>
      <c r="S1955">
        <v>0</v>
      </c>
      <c r="T1955">
        <v>900</v>
      </c>
      <c r="U1955">
        <v>3090</v>
      </c>
      <c r="V1955">
        <v>-5338</v>
      </c>
      <c r="W1955">
        <v>13713</v>
      </c>
      <c r="X1955">
        <v>8312</v>
      </c>
      <c r="Y1955">
        <v>0.5</v>
      </c>
      <c r="Z1955">
        <v>57</v>
      </c>
      <c r="AA1955">
        <v>17471</v>
      </c>
      <c r="AB1955">
        <v>52</v>
      </c>
      <c r="AC1955">
        <v>70.569999999999993</v>
      </c>
    </row>
    <row r="1956" spans="1:29" x14ac:dyDescent="0.3">
      <c r="A1956">
        <v>2002</v>
      </c>
      <c r="B1956">
        <v>2</v>
      </c>
      <c r="C1956" s="1">
        <v>37293</v>
      </c>
      <c r="D1956">
        <v>16600</v>
      </c>
      <c r="E1956">
        <v>50</v>
      </c>
      <c r="F1956">
        <v>201</v>
      </c>
      <c r="G1956">
        <v>184</v>
      </c>
      <c r="H1956">
        <v>29</v>
      </c>
      <c r="I1956">
        <v>1790</v>
      </c>
      <c r="J1956">
        <v>2204</v>
      </c>
      <c r="K1956">
        <v>18854</v>
      </c>
      <c r="L1956">
        <v>334</v>
      </c>
      <c r="M1956">
        <v>5503</v>
      </c>
      <c r="N1956">
        <v>3693</v>
      </c>
      <c r="O1956">
        <v>23</v>
      </c>
      <c r="P1956">
        <v>9553</v>
      </c>
      <c r="Q1956">
        <v>900</v>
      </c>
      <c r="R1956">
        <v>0</v>
      </c>
      <c r="S1956">
        <v>0</v>
      </c>
      <c r="T1956">
        <v>900</v>
      </c>
      <c r="U1956">
        <v>3037</v>
      </c>
      <c r="V1956">
        <v>-4897</v>
      </c>
      <c r="W1956">
        <v>13361</v>
      </c>
      <c r="X1956">
        <v>8401</v>
      </c>
      <c r="Y1956">
        <v>0.49</v>
      </c>
      <c r="Z1956">
        <v>55</v>
      </c>
      <c r="AA1956">
        <v>17064</v>
      </c>
      <c r="AB1956">
        <v>51</v>
      </c>
      <c r="AC1956">
        <v>71.010000000000005</v>
      </c>
    </row>
    <row r="1957" spans="1:29" x14ac:dyDescent="0.3">
      <c r="A1957">
        <v>2002</v>
      </c>
      <c r="B1957">
        <v>2</v>
      </c>
      <c r="C1957" s="1">
        <v>37294</v>
      </c>
      <c r="D1957">
        <v>15900</v>
      </c>
      <c r="E1957">
        <v>45</v>
      </c>
      <c r="F1957">
        <v>198</v>
      </c>
      <c r="G1957">
        <v>192</v>
      </c>
      <c r="H1957">
        <v>29</v>
      </c>
      <c r="I1957">
        <v>1900</v>
      </c>
      <c r="J1957">
        <v>2319</v>
      </c>
      <c r="K1957">
        <v>18264</v>
      </c>
      <c r="L1957">
        <v>329</v>
      </c>
      <c r="M1957">
        <v>5497</v>
      </c>
      <c r="N1957">
        <v>3539</v>
      </c>
      <c r="O1957">
        <v>28</v>
      </c>
      <c r="P1957">
        <v>9393</v>
      </c>
      <c r="Q1957">
        <v>900</v>
      </c>
      <c r="R1957">
        <v>1605</v>
      </c>
      <c r="S1957">
        <v>0</v>
      </c>
      <c r="T1957">
        <v>-705</v>
      </c>
      <c r="U1957">
        <v>2944</v>
      </c>
      <c r="V1957">
        <v>-3672</v>
      </c>
      <c r="W1957">
        <v>13199</v>
      </c>
      <c r="X1957">
        <v>9576</v>
      </c>
      <c r="Y1957">
        <v>0.49</v>
      </c>
      <c r="Z1957">
        <v>48</v>
      </c>
      <c r="AA1957">
        <v>16364</v>
      </c>
      <c r="AB1957">
        <v>41</v>
      </c>
      <c r="AC1957">
        <v>71.34</v>
      </c>
    </row>
    <row r="1958" spans="1:29" x14ac:dyDescent="0.3">
      <c r="A1958">
        <v>2002</v>
      </c>
      <c r="B1958">
        <v>2</v>
      </c>
      <c r="C1958" s="1">
        <v>37295</v>
      </c>
      <c r="D1958">
        <v>15900</v>
      </c>
      <c r="E1958">
        <v>45</v>
      </c>
      <c r="F1958">
        <v>375</v>
      </c>
      <c r="G1958">
        <v>197</v>
      </c>
      <c r="H1958">
        <v>29</v>
      </c>
      <c r="I1958">
        <v>1940</v>
      </c>
      <c r="J1958">
        <v>2541</v>
      </c>
      <c r="K1958">
        <v>18486</v>
      </c>
      <c r="L1958">
        <v>316</v>
      </c>
      <c r="M1958">
        <v>5492</v>
      </c>
      <c r="N1958">
        <v>3570</v>
      </c>
      <c r="O1958">
        <v>32</v>
      </c>
      <c r="P1958">
        <v>9410</v>
      </c>
      <c r="Q1958">
        <v>900</v>
      </c>
      <c r="R1958">
        <v>1605</v>
      </c>
      <c r="S1958">
        <v>0</v>
      </c>
      <c r="T1958">
        <v>-705</v>
      </c>
      <c r="U1958">
        <v>2944</v>
      </c>
      <c r="V1958">
        <v>-3467</v>
      </c>
      <c r="W1958">
        <v>13199</v>
      </c>
      <c r="X1958">
        <v>9781</v>
      </c>
      <c r="Y1958">
        <v>0.49</v>
      </c>
      <c r="Z1958">
        <v>47</v>
      </c>
      <c r="AA1958">
        <v>16546</v>
      </c>
      <c r="AB1958">
        <v>41</v>
      </c>
      <c r="AC1958">
        <v>71.650000000000006</v>
      </c>
    </row>
    <row r="1959" spans="1:29" x14ac:dyDescent="0.3">
      <c r="A1959">
        <v>2002</v>
      </c>
      <c r="B1959">
        <v>2</v>
      </c>
      <c r="C1959" s="1">
        <v>37296</v>
      </c>
      <c r="D1959">
        <v>15600</v>
      </c>
      <c r="E1959">
        <v>43</v>
      </c>
      <c r="F1959">
        <v>431</v>
      </c>
      <c r="G1959">
        <v>181</v>
      </c>
      <c r="H1959">
        <v>30</v>
      </c>
      <c r="I1959">
        <v>1920</v>
      </c>
      <c r="J1959">
        <v>2562</v>
      </c>
      <c r="K1959">
        <v>18205</v>
      </c>
      <c r="L1959">
        <v>313</v>
      </c>
      <c r="M1959">
        <v>5489</v>
      </c>
      <c r="N1959">
        <v>3573</v>
      </c>
      <c r="O1959">
        <v>29</v>
      </c>
      <c r="P1959">
        <v>9404</v>
      </c>
      <c r="Q1959">
        <v>900</v>
      </c>
      <c r="R1959">
        <v>1605</v>
      </c>
      <c r="S1959">
        <v>0</v>
      </c>
      <c r="T1959">
        <v>-705</v>
      </c>
      <c r="U1959">
        <v>2904</v>
      </c>
      <c r="V1959">
        <v>-3480</v>
      </c>
      <c r="W1959">
        <v>12936</v>
      </c>
      <c r="X1959">
        <v>9506</v>
      </c>
      <c r="Y1959">
        <v>0.5</v>
      </c>
      <c r="Z1959">
        <v>48</v>
      </c>
      <c r="AA1959">
        <v>16285</v>
      </c>
      <c r="AB1959">
        <v>42</v>
      </c>
      <c r="AC1959">
        <v>71.95</v>
      </c>
    </row>
    <row r="1960" spans="1:29" x14ac:dyDescent="0.3">
      <c r="A1960">
        <v>2002</v>
      </c>
      <c r="B1960">
        <v>2</v>
      </c>
      <c r="C1960" s="1">
        <v>37297</v>
      </c>
      <c r="D1960">
        <v>15600</v>
      </c>
      <c r="E1960">
        <v>40</v>
      </c>
      <c r="F1960">
        <v>345</v>
      </c>
      <c r="G1960">
        <v>181</v>
      </c>
      <c r="H1960">
        <v>30</v>
      </c>
      <c r="I1960">
        <v>1920</v>
      </c>
      <c r="J1960">
        <v>2476</v>
      </c>
      <c r="K1960">
        <v>18116</v>
      </c>
      <c r="L1960">
        <v>302</v>
      </c>
      <c r="M1960">
        <v>5499</v>
      </c>
      <c r="N1960">
        <v>3537</v>
      </c>
      <c r="O1960">
        <v>31</v>
      </c>
      <c r="P1960">
        <v>9369</v>
      </c>
      <c r="Q1960">
        <v>850</v>
      </c>
      <c r="R1960">
        <v>1605</v>
      </c>
      <c r="S1960">
        <v>0</v>
      </c>
      <c r="T1960">
        <v>-755</v>
      </c>
      <c r="U1960">
        <v>2904</v>
      </c>
      <c r="V1960">
        <v>-3499</v>
      </c>
      <c r="W1960">
        <v>12947</v>
      </c>
      <c r="X1960">
        <v>9501</v>
      </c>
      <c r="Y1960">
        <v>0.5</v>
      </c>
      <c r="Z1960">
        <v>48</v>
      </c>
      <c r="AA1960">
        <v>16196</v>
      </c>
      <c r="AB1960">
        <v>41</v>
      </c>
      <c r="AC1960">
        <v>72.239999999999995</v>
      </c>
    </row>
    <row r="1961" spans="1:29" x14ac:dyDescent="0.3">
      <c r="A1961">
        <v>2002</v>
      </c>
      <c r="B1961">
        <v>2</v>
      </c>
      <c r="C1961" s="1">
        <v>37298</v>
      </c>
      <c r="D1961">
        <v>15700</v>
      </c>
      <c r="E1961">
        <v>40</v>
      </c>
      <c r="F1961">
        <v>318</v>
      </c>
      <c r="G1961">
        <v>181</v>
      </c>
      <c r="H1961">
        <v>27</v>
      </c>
      <c r="I1961">
        <v>1940</v>
      </c>
      <c r="J1961">
        <v>2466</v>
      </c>
      <c r="K1961">
        <v>18206</v>
      </c>
      <c r="L1961">
        <v>268</v>
      </c>
      <c r="M1961">
        <v>5495</v>
      </c>
      <c r="N1961">
        <v>3549</v>
      </c>
      <c r="O1961">
        <v>31</v>
      </c>
      <c r="P1961">
        <v>9343</v>
      </c>
      <c r="Q1961">
        <v>850</v>
      </c>
      <c r="R1961">
        <v>1605</v>
      </c>
      <c r="S1961">
        <v>0</v>
      </c>
      <c r="T1961">
        <v>-755</v>
      </c>
      <c r="U1961">
        <v>2917</v>
      </c>
      <c r="V1961">
        <v>-3469</v>
      </c>
      <c r="W1961">
        <v>13034</v>
      </c>
      <c r="X1961">
        <v>9618</v>
      </c>
      <c r="Y1961">
        <v>0.5</v>
      </c>
      <c r="Z1961">
        <v>47</v>
      </c>
      <c r="AA1961">
        <v>16266</v>
      </c>
      <c r="AB1961">
        <v>41</v>
      </c>
      <c r="AC1961">
        <v>72.5</v>
      </c>
    </row>
    <row r="1962" spans="1:29" x14ac:dyDescent="0.3">
      <c r="A1962">
        <v>2002</v>
      </c>
      <c r="B1962">
        <v>2</v>
      </c>
      <c r="C1962" s="1">
        <v>37299</v>
      </c>
      <c r="D1962">
        <v>15200</v>
      </c>
      <c r="E1962">
        <v>40</v>
      </c>
      <c r="F1962">
        <v>307</v>
      </c>
      <c r="G1962">
        <v>179</v>
      </c>
      <c r="H1962">
        <v>29</v>
      </c>
      <c r="I1962">
        <v>1950</v>
      </c>
      <c r="J1962">
        <v>2465</v>
      </c>
      <c r="K1962">
        <v>17705</v>
      </c>
      <c r="L1962">
        <v>269</v>
      </c>
      <c r="M1962">
        <v>5192</v>
      </c>
      <c r="N1962">
        <v>3540</v>
      </c>
      <c r="O1962">
        <v>33</v>
      </c>
      <c r="P1962">
        <v>9034</v>
      </c>
      <c r="Q1962">
        <v>850</v>
      </c>
      <c r="R1962">
        <v>0</v>
      </c>
      <c r="S1962">
        <v>0</v>
      </c>
      <c r="T1962">
        <v>850</v>
      </c>
      <c r="U1962">
        <v>2851</v>
      </c>
      <c r="V1962">
        <v>-4271</v>
      </c>
      <c r="W1962">
        <v>12151</v>
      </c>
      <c r="X1962">
        <v>7821</v>
      </c>
      <c r="Y1962">
        <v>0.49</v>
      </c>
      <c r="Z1962">
        <v>56</v>
      </c>
      <c r="AA1962">
        <v>15755</v>
      </c>
      <c r="AB1962">
        <v>50</v>
      </c>
      <c r="AC1962">
        <v>72.88</v>
      </c>
    </row>
    <row r="1963" spans="1:29" x14ac:dyDescent="0.3">
      <c r="A1963">
        <v>2002</v>
      </c>
      <c r="B1963">
        <v>2</v>
      </c>
      <c r="C1963" s="1">
        <v>37300</v>
      </c>
      <c r="D1963">
        <v>15000</v>
      </c>
      <c r="E1963">
        <v>54</v>
      </c>
      <c r="F1963">
        <v>303</v>
      </c>
      <c r="G1963">
        <v>183</v>
      </c>
      <c r="H1963">
        <v>31</v>
      </c>
      <c r="I1963">
        <v>1940</v>
      </c>
      <c r="J1963">
        <v>2457</v>
      </c>
      <c r="K1963">
        <v>17511</v>
      </c>
      <c r="L1963">
        <v>293</v>
      </c>
      <c r="M1963">
        <v>5190</v>
      </c>
      <c r="N1963">
        <v>3450</v>
      </c>
      <c r="O1963">
        <v>25</v>
      </c>
      <c r="P1963">
        <v>8958</v>
      </c>
      <c r="Q1963">
        <v>850</v>
      </c>
      <c r="R1963">
        <v>0</v>
      </c>
      <c r="S1963">
        <v>0</v>
      </c>
      <c r="T1963">
        <v>850</v>
      </c>
      <c r="U1963">
        <v>2824</v>
      </c>
      <c r="V1963">
        <v>-4230</v>
      </c>
      <c r="W1963">
        <v>11992</v>
      </c>
      <c r="X1963">
        <v>7703</v>
      </c>
      <c r="Y1963">
        <v>0.49</v>
      </c>
      <c r="Z1963">
        <v>56</v>
      </c>
      <c r="AA1963">
        <v>15571</v>
      </c>
      <c r="AB1963">
        <v>51</v>
      </c>
      <c r="AC1963">
        <v>73.260000000000005</v>
      </c>
    </row>
    <row r="1964" spans="1:29" x14ac:dyDescent="0.3">
      <c r="A1964">
        <v>2002</v>
      </c>
      <c r="B1964">
        <v>2</v>
      </c>
      <c r="C1964" s="1">
        <v>37301</v>
      </c>
      <c r="D1964">
        <v>14700</v>
      </c>
      <c r="E1964">
        <v>60</v>
      </c>
      <c r="F1964">
        <v>304</v>
      </c>
      <c r="G1964">
        <v>181</v>
      </c>
      <c r="H1964">
        <v>31</v>
      </c>
      <c r="I1964">
        <v>1900</v>
      </c>
      <c r="J1964">
        <v>2416</v>
      </c>
      <c r="K1964">
        <v>17176</v>
      </c>
      <c r="L1964">
        <v>295</v>
      </c>
      <c r="M1964">
        <v>4989</v>
      </c>
      <c r="N1964">
        <v>3367</v>
      </c>
      <c r="O1964">
        <v>25</v>
      </c>
      <c r="P1964">
        <v>8676</v>
      </c>
      <c r="Q1964">
        <v>850</v>
      </c>
      <c r="R1964">
        <v>0</v>
      </c>
      <c r="S1964">
        <v>0</v>
      </c>
      <c r="T1964">
        <v>850</v>
      </c>
      <c r="U1964">
        <v>2784</v>
      </c>
      <c r="V1964">
        <v>-4028</v>
      </c>
      <c r="W1964">
        <v>11738</v>
      </c>
      <c r="X1964">
        <v>7650</v>
      </c>
      <c r="Y1964">
        <v>0.49</v>
      </c>
      <c r="Z1964">
        <v>55</v>
      </c>
      <c r="AA1964">
        <v>15276</v>
      </c>
      <c r="AB1964">
        <v>50</v>
      </c>
      <c r="AC1964">
        <v>73.61</v>
      </c>
    </row>
    <row r="1965" spans="1:29" x14ac:dyDescent="0.3">
      <c r="A1965">
        <v>2002</v>
      </c>
      <c r="B1965">
        <v>2</v>
      </c>
      <c r="C1965" s="1">
        <v>37302</v>
      </c>
      <c r="D1965">
        <v>14600</v>
      </c>
      <c r="E1965">
        <v>60</v>
      </c>
      <c r="F1965">
        <v>303</v>
      </c>
      <c r="G1965">
        <v>179</v>
      </c>
      <c r="H1965">
        <v>33</v>
      </c>
      <c r="I1965">
        <v>1880</v>
      </c>
      <c r="J1965">
        <v>2395</v>
      </c>
      <c r="K1965">
        <v>17055</v>
      </c>
      <c r="L1965">
        <v>96</v>
      </c>
      <c r="M1965">
        <v>3989</v>
      </c>
      <c r="N1965">
        <v>3372</v>
      </c>
      <c r="O1965">
        <v>22</v>
      </c>
      <c r="P1965">
        <v>7479</v>
      </c>
      <c r="Q1965">
        <v>850</v>
      </c>
      <c r="R1965">
        <v>0</v>
      </c>
      <c r="S1965">
        <v>0</v>
      </c>
      <c r="T1965">
        <v>850</v>
      </c>
      <c r="U1965">
        <v>2771</v>
      </c>
      <c r="V1965">
        <v>-2865</v>
      </c>
      <c r="W1965">
        <v>11651</v>
      </c>
      <c r="X1965">
        <v>8726</v>
      </c>
      <c r="Y1965">
        <v>0.43</v>
      </c>
      <c r="Z1965">
        <v>49</v>
      </c>
      <c r="AA1965">
        <v>15175</v>
      </c>
      <c r="AB1965">
        <v>42</v>
      </c>
      <c r="AC1965">
        <v>73.86</v>
      </c>
    </row>
    <row r="1966" spans="1:29" x14ac:dyDescent="0.3">
      <c r="A1966">
        <v>2002</v>
      </c>
      <c r="B1966">
        <v>2</v>
      </c>
      <c r="C1966" s="1">
        <v>37303</v>
      </c>
      <c r="D1966">
        <v>14300</v>
      </c>
      <c r="E1966">
        <v>62</v>
      </c>
      <c r="F1966">
        <v>306</v>
      </c>
      <c r="G1966">
        <v>181</v>
      </c>
      <c r="H1966">
        <v>33</v>
      </c>
      <c r="I1966">
        <v>1880</v>
      </c>
      <c r="J1966">
        <v>2400</v>
      </c>
      <c r="K1966">
        <v>16762</v>
      </c>
      <c r="L1966">
        <v>91</v>
      </c>
      <c r="M1966">
        <v>3495</v>
      </c>
      <c r="N1966">
        <v>3365</v>
      </c>
      <c r="O1966">
        <v>21</v>
      </c>
      <c r="P1966">
        <v>6972</v>
      </c>
      <c r="Q1966">
        <v>850</v>
      </c>
      <c r="R1966">
        <v>917</v>
      </c>
      <c r="S1966">
        <v>0</v>
      </c>
      <c r="T1966">
        <v>-67</v>
      </c>
      <c r="U1966">
        <v>2731</v>
      </c>
      <c r="V1966">
        <v>-1797</v>
      </c>
      <c r="W1966">
        <v>11650</v>
      </c>
      <c r="X1966">
        <v>9857</v>
      </c>
      <c r="Y1966">
        <v>0.41</v>
      </c>
      <c r="Z1966">
        <v>41</v>
      </c>
      <c r="AA1966">
        <v>14882</v>
      </c>
      <c r="AB1966">
        <v>34</v>
      </c>
      <c r="AC1966">
        <v>74.02</v>
      </c>
    </row>
    <row r="1967" spans="1:29" x14ac:dyDescent="0.3">
      <c r="A1967">
        <v>2002</v>
      </c>
      <c r="B1967">
        <v>2</v>
      </c>
      <c r="C1967" s="1">
        <v>37304</v>
      </c>
      <c r="D1967">
        <v>14600</v>
      </c>
      <c r="E1967">
        <v>65</v>
      </c>
      <c r="F1967">
        <v>946</v>
      </c>
      <c r="G1967">
        <v>196</v>
      </c>
      <c r="H1967">
        <v>40</v>
      </c>
      <c r="I1967">
        <v>1900</v>
      </c>
      <c r="J1967">
        <v>3082</v>
      </c>
      <c r="K1967">
        <v>17747</v>
      </c>
      <c r="L1967">
        <v>76</v>
      </c>
      <c r="M1967">
        <v>2999</v>
      </c>
      <c r="N1967">
        <v>3378</v>
      </c>
      <c r="O1967">
        <v>8</v>
      </c>
      <c r="P1967">
        <v>6461</v>
      </c>
      <c r="Q1967">
        <v>850</v>
      </c>
      <c r="R1967">
        <v>2292</v>
      </c>
      <c r="S1967">
        <v>0</v>
      </c>
      <c r="T1967">
        <v>-1442</v>
      </c>
      <c r="U1967">
        <v>2771</v>
      </c>
      <c r="V1967">
        <v>329</v>
      </c>
      <c r="W1967">
        <v>12298</v>
      </c>
      <c r="X1967">
        <v>12728</v>
      </c>
      <c r="Y1967">
        <v>0.36</v>
      </c>
      <c r="Z1967">
        <v>28</v>
      </c>
      <c r="AA1967">
        <v>15847</v>
      </c>
      <c r="AB1967">
        <v>20</v>
      </c>
      <c r="AC1967">
        <v>74.010000000000005</v>
      </c>
    </row>
    <row r="1968" spans="1:29" x14ac:dyDescent="0.3">
      <c r="A1968">
        <v>2002</v>
      </c>
      <c r="B1968">
        <v>2</v>
      </c>
      <c r="C1968" s="1">
        <v>37305</v>
      </c>
      <c r="D1968">
        <v>14900</v>
      </c>
      <c r="E1968">
        <v>56</v>
      </c>
      <c r="F1968">
        <v>939</v>
      </c>
      <c r="G1968">
        <v>182</v>
      </c>
      <c r="H1968">
        <v>33</v>
      </c>
      <c r="I1968">
        <v>1940</v>
      </c>
      <c r="J1968">
        <v>3094</v>
      </c>
      <c r="K1968">
        <v>18050</v>
      </c>
      <c r="L1968">
        <v>77</v>
      </c>
      <c r="M1968">
        <v>2971</v>
      </c>
      <c r="N1968">
        <v>3359</v>
      </c>
      <c r="O1968">
        <v>12</v>
      </c>
      <c r="P1968">
        <v>6419</v>
      </c>
      <c r="Q1968">
        <v>850</v>
      </c>
      <c r="R1968">
        <v>2292</v>
      </c>
      <c r="S1968">
        <v>0</v>
      </c>
      <c r="T1968">
        <v>-1442</v>
      </c>
      <c r="U1968">
        <v>2811</v>
      </c>
      <c r="V1968">
        <v>423</v>
      </c>
      <c r="W1968">
        <v>12549</v>
      </c>
      <c r="X1968">
        <v>13073</v>
      </c>
      <c r="Y1968">
        <v>0.35</v>
      </c>
      <c r="Z1968">
        <v>28</v>
      </c>
      <c r="AA1968">
        <v>16110</v>
      </c>
      <c r="AB1968">
        <v>19</v>
      </c>
      <c r="AC1968">
        <v>73.98</v>
      </c>
    </row>
    <row r="1969" spans="1:29" x14ac:dyDescent="0.3">
      <c r="A1969">
        <v>2002</v>
      </c>
      <c r="B1969">
        <v>2</v>
      </c>
      <c r="C1969" s="1">
        <v>37306</v>
      </c>
      <c r="D1969">
        <v>15100</v>
      </c>
      <c r="E1969">
        <v>45</v>
      </c>
      <c r="F1969">
        <v>710</v>
      </c>
      <c r="G1969">
        <v>180</v>
      </c>
      <c r="H1969">
        <v>237</v>
      </c>
      <c r="I1969">
        <v>1940</v>
      </c>
      <c r="J1969">
        <v>3067</v>
      </c>
      <c r="K1969">
        <v>18212</v>
      </c>
      <c r="L1969">
        <v>71</v>
      </c>
      <c r="M1969">
        <v>4299</v>
      </c>
      <c r="N1969">
        <v>3375</v>
      </c>
      <c r="O1969">
        <v>13</v>
      </c>
      <c r="P1969">
        <v>7758</v>
      </c>
      <c r="Q1969">
        <v>850</v>
      </c>
      <c r="R1969">
        <v>2522</v>
      </c>
      <c r="S1969">
        <v>0</v>
      </c>
      <c r="T1969">
        <v>-1672</v>
      </c>
      <c r="U1969">
        <v>2837</v>
      </c>
      <c r="V1969">
        <v>-767</v>
      </c>
      <c r="W1969">
        <v>12776</v>
      </c>
      <c r="X1969">
        <v>12126</v>
      </c>
      <c r="Y1969">
        <v>0.42</v>
      </c>
      <c r="Z1969">
        <v>33</v>
      </c>
      <c r="AA1969">
        <v>16272</v>
      </c>
      <c r="AB1969">
        <v>25</v>
      </c>
      <c r="AC1969">
        <v>73.989999999999995</v>
      </c>
    </row>
    <row r="1970" spans="1:29" x14ac:dyDescent="0.3">
      <c r="A1970">
        <v>2002</v>
      </c>
      <c r="B1970">
        <v>2</v>
      </c>
      <c r="C1970" s="1">
        <v>37307</v>
      </c>
      <c r="D1970">
        <v>15700</v>
      </c>
      <c r="E1970">
        <v>45</v>
      </c>
      <c r="F1970">
        <v>1870</v>
      </c>
      <c r="G1970">
        <v>178</v>
      </c>
      <c r="H1970">
        <v>172</v>
      </c>
      <c r="I1970">
        <v>1960</v>
      </c>
      <c r="J1970">
        <v>4180</v>
      </c>
      <c r="K1970">
        <v>19925</v>
      </c>
      <c r="L1970">
        <v>46</v>
      </c>
      <c r="M1970">
        <v>4482</v>
      </c>
      <c r="N1970">
        <v>3368</v>
      </c>
      <c r="O1970">
        <v>12</v>
      </c>
      <c r="P1970">
        <v>7908</v>
      </c>
      <c r="Q1970">
        <v>850</v>
      </c>
      <c r="R1970">
        <v>2522</v>
      </c>
      <c r="S1970">
        <v>0</v>
      </c>
      <c r="T1970">
        <v>-1672</v>
      </c>
      <c r="U1970">
        <v>2917</v>
      </c>
      <c r="V1970">
        <v>275</v>
      </c>
      <c r="W1970">
        <v>13296</v>
      </c>
      <c r="X1970">
        <v>13688</v>
      </c>
      <c r="Y1970">
        <v>0.39</v>
      </c>
      <c r="Z1970">
        <v>31</v>
      </c>
      <c r="AA1970">
        <v>17965</v>
      </c>
      <c r="AB1970">
        <v>24</v>
      </c>
      <c r="AC1970">
        <v>73.930000000000007</v>
      </c>
    </row>
    <row r="1971" spans="1:29" x14ac:dyDescent="0.3">
      <c r="A1971">
        <v>2002</v>
      </c>
      <c r="B1971">
        <v>2</v>
      </c>
      <c r="C1971" s="1">
        <v>37308</v>
      </c>
      <c r="D1971">
        <v>19600</v>
      </c>
      <c r="E1971">
        <v>38</v>
      </c>
      <c r="F1971">
        <v>1400</v>
      </c>
      <c r="G1971">
        <v>178</v>
      </c>
      <c r="H1971">
        <v>122</v>
      </c>
      <c r="I1971">
        <v>2020</v>
      </c>
      <c r="J1971">
        <v>3720</v>
      </c>
      <c r="K1971">
        <v>23358</v>
      </c>
      <c r="L1971">
        <v>3</v>
      </c>
      <c r="M1971">
        <v>4573</v>
      </c>
      <c r="N1971">
        <v>3368</v>
      </c>
      <c r="O1971">
        <v>21</v>
      </c>
      <c r="P1971">
        <v>7965</v>
      </c>
      <c r="Q1971">
        <v>900</v>
      </c>
      <c r="R1971">
        <v>1605</v>
      </c>
      <c r="S1971">
        <v>0</v>
      </c>
      <c r="T1971">
        <v>-705</v>
      </c>
      <c r="U1971">
        <v>3436</v>
      </c>
      <c r="V1971">
        <v>-351</v>
      </c>
      <c r="W1971">
        <v>16399</v>
      </c>
      <c r="X1971">
        <v>16098</v>
      </c>
      <c r="Y1971">
        <v>0.34</v>
      </c>
      <c r="Z1971">
        <v>31</v>
      </c>
      <c r="AA1971">
        <v>21338</v>
      </c>
      <c r="AB1971">
        <v>25</v>
      </c>
      <c r="AC1971">
        <v>73.77</v>
      </c>
    </row>
    <row r="1972" spans="1:29" x14ac:dyDescent="0.3">
      <c r="A1972">
        <v>2002</v>
      </c>
      <c r="B1972">
        <v>2</v>
      </c>
      <c r="C1972" s="1">
        <v>37309</v>
      </c>
      <c r="D1972">
        <v>28600</v>
      </c>
      <c r="E1972">
        <v>65</v>
      </c>
      <c r="F1972">
        <v>1090</v>
      </c>
      <c r="G1972">
        <v>180</v>
      </c>
      <c r="H1972">
        <v>107</v>
      </c>
      <c r="I1972">
        <v>2020</v>
      </c>
      <c r="J1972">
        <v>3397</v>
      </c>
      <c r="K1972">
        <v>32062</v>
      </c>
      <c r="L1972">
        <v>0</v>
      </c>
      <c r="M1972">
        <v>5191</v>
      </c>
      <c r="N1972">
        <v>3367</v>
      </c>
      <c r="O1972">
        <v>22</v>
      </c>
      <c r="P1972">
        <v>8580</v>
      </c>
      <c r="Q1972">
        <v>900</v>
      </c>
      <c r="R1972">
        <v>229</v>
      </c>
      <c r="S1972">
        <v>0</v>
      </c>
      <c r="T1972">
        <v>671</v>
      </c>
      <c r="U1972">
        <v>4633</v>
      </c>
      <c r="V1972">
        <v>-986</v>
      </c>
      <c r="W1972">
        <v>23844</v>
      </c>
      <c r="X1972">
        <v>22811</v>
      </c>
      <c r="Y1972">
        <v>0.27</v>
      </c>
      <c r="Z1972">
        <v>29</v>
      </c>
      <c r="AA1972">
        <v>30042</v>
      </c>
      <c r="AB1972">
        <v>24</v>
      </c>
      <c r="AC1972">
        <v>73.39</v>
      </c>
    </row>
    <row r="1973" spans="1:29" x14ac:dyDescent="0.3">
      <c r="A1973">
        <v>2002</v>
      </c>
      <c r="B1973">
        <v>2</v>
      </c>
      <c r="C1973" s="1">
        <v>37310</v>
      </c>
      <c r="D1973">
        <v>31100</v>
      </c>
      <c r="E1973">
        <v>63</v>
      </c>
      <c r="F1973">
        <v>956</v>
      </c>
      <c r="G1973">
        <v>178</v>
      </c>
      <c r="H1973">
        <v>45</v>
      </c>
      <c r="I1973">
        <v>2000</v>
      </c>
      <c r="J1973">
        <v>3179</v>
      </c>
      <c r="K1973">
        <v>34342</v>
      </c>
      <c r="L1973">
        <v>3</v>
      </c>
      <c r="M1973">
        <v>5295</v>
      </c>
      <c r="N1973">
        <v>3386</v>
      </c>
      <c r="O1973">
        <v>22</v>
      </c>
      <c r="P1973">
        <v>8706</v>
      </c>
      <c r="Q1973">
        <v>900</v>
      </c>
      <c r="R1973">
        <v>229</v>
      </c>
      <c r="S1973">
        <v>0</v>
      </c>
      <c r="T1973">
        <v>671</v>
      </c>
      <c r="U1973">
        <v>4965</v>
      </c>
      <c r="V1973">
        <v>-998</v>
      </c>
      <c r="W1973">
        <v>26010</v>
      </c>
      <c r="X1973">
        <v>24965</v>
      </c>
      <c r="Y1973">
        <v>0.25</v>
      </c>
      <c r="Z1973">
        <v>27</v>
      </c>
      <c r="AA1973">
        <v>32342</v>
      </c>
      <c r="AB1973">
        <v>23</v>
      </c>
      <c r="AC1973">
        <v>72.98</v>
      </c>
    </row>
    <row r="1974" spans="1:29" x14ac:dyDescent="0.3">
      <c r="A1974">
        <v>2002</v>
      </c>
      <c r="B1974">
        <v>2</v>
      </c>
      <c r="C1974" s="1">
        <v>37311</v>
      </c>
      <c r="D1974">
        <v>27400</v>
      </c>
      <c r="E1974">
        <v>56</v>
      </c>
      <c r="F1974">
        <v>851</v>
      </c>
      <c r="G1974">
        <v>179</v>
      </c>
      <c r="H1974">
        <v>37</v>
      </c>
      <c r="I1974">
        <v>1980</v>
      </c>
      <c r="J1974">
        <v>3047</v>
      </c>
      <c r="K1974">
        <v>30503</v>
      </c>
      <c r="L1974">
        <v>5</v>
      </c>
      <c r="M1974">
        <v>6695</v>
      </c>
      <c r="N1974">
        <v>3376</v>
      </c>
      <c r="O1974">
        <v>18</v>
      </c>
      <c r="P1974">
        <v>10094</v>
      </c>
      <c r="Q1974">
        <v>900</v>
      </c>
      <c r="R1974">
        <v>0</v>
      </c>
      <c r="S1974">
        <v>0</v>
      </c>
      <c r="T1974">
        <v>900</v>
      </c>
      <c r="U1974">
        <v>4473</v>
      </c>
      <c r="V1974">
        <v>-3159</v>
      </c>
      <c r="W1974">
        <v>22731</v>
      </c>
      <c r="X1974">
        <v>19509</v>
      </c>
      <c r="Y1974">
        <v>0.33</v>
      </c>
      <c r="Z1974">
        <v>36</v>
      </c>
      <c r="AA1974">
        <v>28523</v>
      </c>
      <c r="AB1974">
        <v>32</v>
      </c>
      <c r="AC1974">
        <v>72.75</v>
      </c>
    </row>
    <row r="1975" spans="1:29" x14ac:dyDescent="0.3">
      <c r="A1975">
        <v>2002</v>
      </c>
      <c r="B1975">
        <v>2</v>
      </c>
      <c r="C1975" s="1">
        <v>37312</v>
      </c>
      <c r="D1975">
        <v>23500</v>
      </c>
      <c r="E1975">
        <v>55</v>
      </c>
      <c r="F1975">
        <v>739</v>
      </c>
      <c r="G1975">
        <v>177</v>
      </c>
      <c r="H1975">
        <v>46</v>
      </c>
      <c r="I1975">
        <v>1970</v>
      </c>
      <c r="J1975">
        <v>2932</v>
      </c>
      <c r="K1975">
        <v>26487</v>
      </c>
      <c r="L1975">
        <v>7</v>
      </c>
      <c r="M1975">
        <v>6597</v>
      </c>
      <c r="N1975">
        <v>3366</v>
      </c>
      <c r="O1975">
        <v>8</v>
      </c>
      <c r="P1975">
        <v>9978</v>
      </c>
      <c r="Q1975">
        <v>900</v>
      </c>
      <c r="R1975">
        <v>0</v>
      </c>
      <c r="S1975">
        <v>0</v>
      </c>
      <c r="T1975">
        <v>900</v>
      </c>
      <c r="U1975">
        <v>3955</v>
      </c>
      <c r="V1975">
        <v>-3677</v>
      </c>
      <c r="W1975">
        <v>19348</v>
      </c>
      <c r="X1975">
        <v>15609</v>
      </c>
      <c r="Y1975">
        <v>0.38</v>
      </c>
      <c r="Z1975">
        <v>41</v>
      </c>
      <c r="AA1975">
        <v>24517</v>
      </c>
      <c r="AB1975">
        <v>36</v>
      </c>
      <c r="AC1975">
        <v>72.67</v>
      </c>
    </row>
    <row r="1976" spans="1:29" x14ac:dyDescent="0.3">
      <c r="A1976">
        <v>2002</v>
      </c>
      <c r="B1976">
        <v>2</v>
      </c>
      <c r="C1976" s="1">
        <v>37313</v>
      </c>
      <c r="D1976">
        <v>21200</v>
      </c>
      <c r="E1976">
        <v>55</v>
      </c>
      <c r="F1976">
        <v>659</v>
      </c>
      <c r="G1976">
        <v>180</v>
      </c>
      <c r="H1976">
        <v>35</v>
      </c>
      <c r="I1976">
        <v>1970</v>
      </c>
      <c r="J1976">
        <v>2844</v>
      </c>
      <c r="K1976">
        <v>24099</v>
      </c>
      <c r="L1976">
        <v>5</v>
      </c>
      <c r="M1976">
        <v>4997</v>
      </c>
      <c r="N1976">
        <v>3504</v>
      </c>
      <c r="O1976">
        <v>11</v>
      </c>
      <c r="P1976">
        <v>8517</v>
      </c>
      <c r="Q1976">
        <v>900</v>
      </c>
      <c r="R1976">
        <v>0</v>
      </c>
      <c r="S1976">
        <v>0</v>
      </c>
      <c r="T1976">
        <v>900</v>
      </c>
      <c r="U1976">
        <v>3649</v>
      </c>
      <c r="V1976">
        <v>-2610</v>
      </c>
      <c r="W1976">
        <v>17354</v>
      </c>
      <c r="X1976">
        <v>14682</v>
      </c>
      <c r="Y1976">
        <v>0.35</v>
      </c>
      <c r="Z1976">
        <v>39</v>
      </c>
      <c r="AA1976">
        <v>22129</v>
      </c>
      <c r="AB1976">
        <v>34</v>
      </c>
      <c r="AC1976">
        <v>72.64</v>
      </c>
    </row>
    <row r="1977" spans="1:29" x14ac:dyDescent="0.3">
      <c r="A1977">
        <v>2002</v>
      </c>
      <c r="B1977">
        <v>2</v>
      </c>
      <c r="C1977" s="1">
        <v>37314</v>
      </c>
      <c r="D1977">
        <v>19500</v>
      </c>
      <c r="E1977">
        <v>34</v>
      </c>
      <c r="F1977">
        <v>613</v>
      </c>
      <c r="G1977">
        <v>183</v>
      </c>
      <c r="H1977">
        <v>32</v>
      </c>
      <c r="I1977">
        <v>1930</v>
      </c>
      <c r="J1977">
        <v>2758</v>
      </c>
      <c r="K1977">
        <v>22292</v>
      </c>
      <c r="L1977">
        <v>6</v>
      </c>
      <c r="M1977">
        <v>3999</v>
      </c>
      <c r="N1977">
        <v>3869</v>
      </c>
      <c r="O1977">
        <v>12</v>
      </c>
      <c r="P1977">
        <v>7886</v>
      </c>
      <c r="Q1977">
        <v>900</v>
      </c>
      <c r="R1977">
        <v>0</v>
      </c>
      <c r="S1977">
        <v>0</v>
      </c>
      <c r="T1977">
        <v>900</v>
      </c>
      <c r="U1977">
        <v>3423</v>
      </c>
      <c r="V1977">
        <v>-2290</v>
      </c>
      <c r="W1977">
        <v>15859</v>
      </c>
      <c r="X1977">
        <v>13506</v>
      </c>
      <c r="Y1977">
        <v>0.35</v>
      </c>
      <c r="Z1977">
        <v>39</v>
      </c>
      <c r="AA1977">
        <v>20362</v>
      </c>
      <c r="AB1977">
        <v>34</v>
      </c>
      <c r="AC1977">
        <v>72.66</v>
      </c>
    </row>
    <row r="1978" spans="1:29" x14ac:dyDescent="0.3">
      <c r="A1978">
        <v>2002</v>
      </c>
      <c r="B1978">
        <v>2</v>
      </c>
      <c r="C1978" s="1">
        <v>37315</v>
      </c>
      <c r="D1978">
        <v>18600</v>
      </c>
      <c r="E1978">
        <v>61</v>
      </c>
      <c r="F1978">
        <v>577</v>
      </c>
      <c r="G1978">
        <v>182</v>
      </c>
      <c r="H1978">
        <v>28</v>
      </c>
      <c r="I1978">
        <v>1900</v>
      </c>
      <c r="J1978">
        <v>2687</v>
      </c>
      <c r="K1978">
        <v>21348</v>
      </c>
      <c r="L1978">
        <v>9</v>
      </c>
      <c r="M1978">
        <v>3998</v>
      </c>
      <c r="N1978">
        <v>3995</v>
      </c>
      <c r="O1978">
        <v>14</v>
      </c>
      <c r="P1978">
        <v>8016</v>
      </c>
      <c r="Q1978">
        <v>900</v>
      </c>
      <c r="R1978">
        <v>0</v>
      </c>
      <c r="S1978">
        <v>0</v>
      </c>
      <c r="T1978">
        <v>900</v>
      </c>
      <c r="U1978">
        <v>3303</v>
      </c>
      <c r="V1978">
        <v>-2612</v>
      </c>
      <c r="W1978">
        <v>15106</v>
      </c>
      <c r="X1978">
        <v>12432</v>
      </c>
      <c r="Y1978">
        <v>0.37</v>
      </c>
      <c r="Z1978">
        <v>42</v>
      </c>
      <c r="AA1978">
        <v>19448</v>
      </c>
      <c r="AB1978">
        <v>36</v>
      </c>
      <c r="AC1978">
        <v>72.73</v>
      </c>
    </row>
    <row r="1979" spans="1:29" x14ac:dyDescent="0.3">
      <c r="A1979">
        <v>2002</v>
      </c>
      <c r="B1979">
        <v>3</v>
      </c>
      <c r="C1979" s="1">
        <v>37316</v>
      </c>
      <c r="D1979">
        <v>18000</v>
      </c>
      <c r="E1979">
        <v>69</v>
      </c>
      <c r="F1979">
        <v>543</v>
      </c>
      <c r="G1979">
        <v>186</v>
      </c>
      <c r="H1979">
        <v>27</v>
      </c>
      <c r="I1979">
        <v>1870</v>
      </c>
      <c r="J1979">
        <v>2626</v>
      </c>
      <c r="K1979">
        <v>20695</v>
      </c>
      <c r="L1979">
        <v>18</v>
      </c>
      <c r="M1979">
        <v>3992</v>
      </c>
      <c r="N1979">
        <v>4001</v>
      </c>
      <c r="O1979">
        <v>0</v>
      </c>
      <c r="P1979">
        <v>8011</v>
      </c>
      <c r="Q1979">
        <v>950</v>
      </c>
      <c r="R1979">
        <v>0</v>
      </c>
      <c r="S1979">
        <v>0</v>
      </c>
      <c r="T1979">
        <v>950</v>
      </c>
      <c r="U1979">
        <v>3223</v>
      </c>
      <c r="V1979">
        <v>-2780</v>
      </c>
      <c r="W1979">
        <v>14580</v>
      </c>
      <c r="X1979">
        <v>11734</v>
      </c>
      <c r="Y1979">
        <v>0.39</v>
      </c>
      <c r="Z1979">
        <v>43</v>
      </c>
      <c r="AA1979">
        <v>18825</v>
      </c>
      <c r="AB1979">
        <v>38</v>
      </c>
      <c r="AC1979">
        <v>72.84</v>
      </c>
    </row>
    <row r="1980" spans="1:29" x14ac:dyDescent="0.3">
      <c r="A1980">
        <v>2002</v>
      </c>
      <c r="B1980">
        <v>3</v>
      </c>
      <c r="C1980" s="1">
        <v>37317</v>
      </c>
      <c r="D1980">
        <v>17900</v>
      </c>
      <c r="E1980">
        <v>77</v>
      </c>
      <c r="F1980">
        <v>502</v>
      </c>
      <c r="G1980">
        <v>185</v>
      </c>
      <c r="H1980">
        <v>21</v>
      </c>
      <c r="I1980">
        <v>1890</v>
      </c>
      <c r="J1980">
        <v>2598</v>
      </c>
      <c r="K1980">
        <v>20575</v>
      </c>
      <c r="L1980">
        <v>23</v>
      </c>
      <c r="M1980">
        <v>3994</v>
      </c>
      <c r="N1980">
        <v>3983</v>
      </c>
      <c r="O1980">
        <v>0</v>
      </c>
      <c r="P1980">
        <v>8000</v>
      </c>
      <c r="Q1980">
        <v>1000</v>
      </c>
      <c r="R1980">
        <v>0</v>
      </c>
      <c r="S1980">
        <v>0</v>
      </c>
      <c r="T1980">
        <v>1000</v>
      </c>
      <c r="U1980">
        <v>3210</v>
      </c>
      <c r="V1980">
        <v>-2843</v>
      </c>
      <c r="W1980">
        <v>14487</v>
      </c>
      <c r="X1980">
        <v>11575</v>
      </c>
      <c r="Y1980">
        <v>0.39</v>
      </c>
      <c r="Z1980">
        <v>44</v>
      </c>
      <c r="AA1980">
        <v>18685</v>
      </c>
      <c r="AB1980">
        <v>38</v>
      </c>
      <c r="AC1980">
        <v>72.95</v>
      </c>
    </row>
    <row r="1981" spans="1:29" x14ac:dyDescent="0.3">
      <c r="A1981">
        <v>2002</v>
      </c>
      <c r="B1981">
        <v>3</v>
      </c>
      <c r="C1981" s="1">
        <v>37318</v>
      </c>
      <c r="D1981">
        <v>18500</v>
      </c>
      <c r="E1981">
        <v>80</v>
      </c>
      <c r="F1981">
        <v>460</v>
      </c>
      <c r="G1981">
        <v>184</v>
      </c>
      <c r="H1981">
        <v>16</v>
      </c>
      <c r="I1981">
        <v>1910</v>
      </c>
      <c r="J1981">
        <v>2570</v>
      </c>
      <c r="K1981">
        <v>21150</v>
      </c>
      <c r="L1981">
        <v>26</v>
      </c>
      <c r="M1981">
        <v>4191</v>
      </c>
      <c r="N1981">
        <v>3973</v>
      </c>
      <c r="O1981">
        <v>11</v>
      </c>
      <c r="P1981">
        <v>8201</v>
      </c>
      <c r="Q1981">
        <v>1000</v>
      </c>
      <c r="R1981">
        <v>0</v>
      </c>
      <c r="S1981">
        <v>0</v>
      </c>
      <c r="T1981">
        <v>1000</v>
      </c>
      <c r="U1981">
        <v>3290</v>
      </c>
      <c r="V1981">
        <v>-2991</v>
      </c>
      <c r="W1981">
        <v>15010</v>
      </c>
      <c r="X1981">
        <v>11949</v>
      </c>
      <c r="Y1981">
        <v>0.39</v>
      </c>
      <c r="Z1981">
        <v>44</v>
      </c>
      <c r="AA1981">
        <v>19240</v>
      </c>
      <c r="AB1981">
        <v>38</v>
      </c>
      <c r="AC1981">
        <v>73.040000000000006</v>
      </c>
    </row>
    <row r="1982" spans="1:29" x14ac:dyDescent="0.3">
      <c r="A1982">
        <v>2002</v>
      </c>
      <c r="B1982">
        <v>3</v>
      </c>
      <c r="C1982" s="1">
        <v>37319</v>
      </c>
      <c r="D1982">
        <v>18300</v>
      </c>
      <c r="E1982">
        <v>76</v>
      </c>
      <c r="F1982">
        <v>425</v>
      </c>
      <c r="G1982">
        <v>185</v>
      </c>
      <c r="H1982">
        <v>17</v>
      </c>
      <c r="I1982">
        <v>1960</v>
      </c>
      <c r="J1982">
        <v>2587</v>
      </c>
      <c r="K1982">
        <v>20963</v>
      </c>
      <c r="L1982">
        <v>17</v>
      </c>
      <c r="M1982">
        <v>4497</v>
      </c>
      <c r="N1982">
        <v>4077</v>
      </c>
      <c r="O1982">
        <v>12</v>
      </c>
      <c r="P1982">
        <v>8603</v>
      </c>
      <c r="Q1982">
        <v>992</v>
      </c>
      <c r="R1982">
        <v>0</v>
      </c>
      <c r="S1982">
        <v>0</v>
      </c>
      <c r="T1982">
        <v>992</v>
      </c>
      <c r="U1982">
        <v>3263</v>
      </c>
      <c r="V1982">
        <v>-3399</v>
      </c>
      <c r="W1982">
        <v>14835</v>
      </c>
      <c r="X1982">
        <v>11367</v>
      </c>
      <c r="Y1982">
        <v>0.41</v>
      </c>
      <c r="Z1982">
        <v>46</v>
      </c>
      <c r="AA1982">
        <v>19003</v>
      </c>
      <c r="AB1982">
        <v>40</v>
      </c>
      <c r="AC1982">
        <v>73.150000000000006</v>
      </c>
    </row>
    <row r="1983" spans="1:29" x14ac:dyDescent="0.3">
      <c r="A1983">
        <v>2002</v>
      </c>
      <c r="B1983">
        <v>3</v>
      </c>
      <c r="C1983" s="1">
        <v>37320</v>
      </c>
      <c r="D1983">
        <v>17900</v>
      </c>
      <c r="E1983">
        <v>63</v>
      </c>
      <c r="F1983">
        <v>404</v>
      </c>
      <c r="G1983">
        <v>185</v>
      </c>
      <c r="H1983">
        <v>15</v>
      </c>
      <c r="I1983">
        <v>1960</v>
      </c>
      <c r="J1983">
        <v>2564</v>
      </c>
      <c r="K1983">
        <v>20527</v>
      </c>
      <c r="L1983">
        <v>14</v>
      </c>
      <c r="M1983">
        <v>4199</v>
      </c>
      <c r="N1983">
        <v>4182</v>
      </c>
      <c r="O1983">
        <v>27</v>
      </c>
      <c r="P1983">
        <v>8422</v>
      </c>
      <c r="Q1983">
        <v>1042</v>
      </c>
      <c r="R1983">
        <v>0</v>
      </c>
      <c r="S1983">
        <v>0</v>
      </c>
      <c r="T1983">
        <v>1042</v>
      </c>
      <c r="U1983">
        <v>3210</v>
      </c>
      <c r="V1983">
        <v>-3326</v>
      </c>
      <c r="W1983">
        <v>14461</v>
      </c>
      <c r="X1983">
        <v>11062</v>
      </c>
      <c r="Y1983">
        <v>0.41</v>
      </c>
      <c r="Z1983">
        <v>46</v>
      </c>
      <c r="AA1983">
        <v>18567</v>
      </c>
      <c r="AB1983">
        <v>40</v>
      </c>
      <c r="AC1983">
        <v>73.27</v>
      </c>
    </row>
    <row r="1984" spans="1:29" x14ac:dyDescent="0.3">
      <c r="A1984">
        <v>2002</v>
      </c>
      <c r="B1984">
        <v>3</v>
      </c>
      <c r="C1984" s="1">
        <v>37321</v>
      </c>
      <c r="D1984">
        <v>18000</v>
      </c>
      <c r="E1984">
        <v>49</v>
      </c>
      <c r="F1984">
        <v>623</v>
      </c>
      <c r="G1984">
        <v>205</v>
      </c>
      <c r="H1984">
        <v>19</v>
      </c>
      <c r="I1984">
        <v>2030</v>
      </c>
      <c r="J1984">
        <v>2877</v>
      </c>
      <c r="K1984">
        <v>20926</v>
      </c>
      <c r="L1984">
        <v>4</v>
      </c>
      <c r="M1984">
        <v>4197</v>
      </c>
      <c r="N1984">
        <v>4188</v>
      </c>
      <c r="O1984">
        <v>31</v>
      </c>
      <c r="P1984">
        <v>8420</v>
      </c>
      <c r="Q1984">
        <v>1038</v>
      </c>
      <c r="R1984">
        <v>3438</v>
      </c>
      <c r="S1984">
        <v>0</v>
      </c>
      <c r="T1984">
        <v>-2400</v>
      </c>
      <c r="U1984">
        <v>3223</v>
      </c>
      <c r="V1984">
        <v>-761</v>
      </c>
      <c r="W1984">
        <v>15498</v>
      </c>
      <c r="X1984">
        <v>14905</v>
      </c>
      <c r="Y1984">
        <v>0.4</v>
      </c>
      <c r="Z1984">
        <v>29</v>
      </c>
      <c r="AA1984">
        <v>18896</v>
      </c>
      <c r="AB1984">
        <v>21</v>
      </c>
      <c r="AC1984">
        <v>73.2</v>
      </c>
    </row>
    <row r="1985" spans="1:29" x14ac:dyDescent="0.3">
      <c r="A1985">
        <v>2002</v>
      </c>
      <c r="B1985">
        <v>3</v>
      </c>
      <c r="C1985" s="1">
        <v>37322</v>
      </c>
      <c r="D1985">
        <v>19700</v>
      </c>
      <c r="E1985">
        <v>45</v>
      </c>
      <c r="F1985">
        <v>2550</v>
      </c>
      <c r="G1985">
        <v>220</v>
      </c>
      <c r="H1985">
        <v>21</v>
      </c>
      <c r="I1985">
        <v>2120</v>
      </c>
      <c r="J1985">
        <v>4911</v>
      </c>
      <c r="K1985">
        <v>24656</v>
      </c>
      <c r="L1985">
        <v>13</v>
      </c>
      <c r="M1985">
        <v>4165</v>
      </c>
      <c r="N1985">
        <v>4229</v>
      </c>
      <c r="O1985">
        <v>32</v>
      </c>
      <c r="P1985">
        <v>8439</v>
      </c>
      <c r="Q1985">
        <v>1045</v>
      </c>
      <c r="R1985">
        <v>4126</v>
      </c>
      <c r="S1985">
        <v>0</v>
      </c>
      <c r="T1985">
        <v>-3081</v>
      </c>
      <c r="U1985">
        <v>3449</v>
      </c>
      <c r="V1985">
        <v>1924</v>
      </c>
      <c r="W1985">
        <v>17158</v>
      </c>
      <c r="X1985">
        <v>19298</v>
      </c>
      <c r="Y1985">
        <v>0.34</v>
      </c>
      <c r="Z1985">
        <v>22</v>
      </c>
      <c r="AA1985">
        <v>22536</v>
      </c>
      <c r="AB1985">
        <v>14</v>
      </c>
      <c r="AC1985">
        <v>72.959999999999994</v>
      </c>
    </row>
    <row r="1986" spans="1:29" x14ac:dyDescent="0.3">
      <c r="A1986">
        <v>2002</v>
      </c>
      <c r="B1986">
        <v>3</v>
      </c>
      <c r="C1986" s="1">
        <v>37323</v>
      </c>
      <c r="D1986">
        <v>23800</v>
      </c>
      <c r="E1986">
        <v>59</v>
      </c>
      <c r="F1986">
        <v>1810</v>
      </c>
      <c r="G1986">
        <v>192</v>
      </c>
      <c r="H1986">
        <v>227</v>
      </c>
      <c r="I1986">
        <v>2160</v>
      </c>
      <c r="J1986">
        <v>4389</v>
      </c>
      <c r="K1986">
        <v>28248</v>
      </c>
      <c r="L1986">
        <v>119</v>
      </c>
      <c r="M1986">
        <v>4161</v>
      </c>
      <c r="N1986">
        <v>4212</v>
      </c>
      <c r="O1986">
        <v>33</v>
      </c>
      <c r="P1986">
        <v>8525</v>
      </c>
      <c r="Q1986">
        <v>1100</v>
      </c>
      <c r="R1986">
        <v>4126</v>
      </c>
      <c r="S1986">
        <v>0</v>
      </c>
      <c r="T1986">
        <v>-3026</v>
      </c>
      <c r="U1986">
        <v>3994</v>
      </c>
      <c r="V1986">
        <v>1826</v>
      </c>
      <c r="W1986">
        <v>20712</v>
      </c>
      <c r="X1986">
        <v>22749</v>
      </c>
      <c r="Y1986">
        <v>0.3</v>
      </c>
      <c r="Z1986">
        <v>19</v>
      </c>
      <c r="AA1986">
        <v>26088</v>
      </c>
      <c r="AB1986">
        <v>13</v>
      </c>
      <c r="AC1986">
        <v>72.63</v>
      </c>
    </row>
    <row r="1987" spans="1:29" x14ac:dyDescent="0.3">
      <c r="A1987">
        <v>2002</v>
      </c>
      <c r="B1987">
        <v>3</v>
      </c>
      <c r="C1987" s="1">
        <v>37324</v>
      </c>
      <c r="D1987">
        <v>26100</v>
      </c>
      <c r="E1987">
        <v>65</v>
      </c>
      <c r="F1987">
        <v>1170</v>
      </c>
      <c r="G1987">
        <v>190</v>
      </c>
      <c r="H1987">
        <v>451</v>
      </c>
      <c r="I1987">
        <v>2170</v>
      </c>
      <c r="J1987">
        <v>3981</v>
      </c>
      <c r="K1987">
        <v>30146</v>
      </c>
      <c r="L1987">
        <v>124</v>
      </c>
      <c r="M1987">
        <v>4082</v>
      </c>
      <c r="N1987">
        <v>4210</v>
      </c>
      <c r="O1987">
        <v>33</v>
      </c>
      <c r="P1987">
        <v>8449</v>
      </c>
      <c r="Q1987">
        <v>1100</v>
      </c>
      <c r="R1987">
        <v>4126</v>
      </c>
      <c r="S1987">
        <v>0</v>
      </c>
      <c r="T1987">
        <v>-3026</v>
      </c>
      <c r="U1987">
        <v>4300</v>
      </c>
      <c r="V1987">
        <v>1799</v>
      </c>
      <c r="W1987">
        <v>22712</v>
      </c>
      <c r="X1987">
        <v>24723</v>
      </c>
      <c r="Y1987">
        <v>0.28000000000000003</v>
      </c>
      <c r="Z1987">
        <v>18</v>
      </c>
      <c r="AA1987">
        <v>27976</v>
      </c>
      <c r="AB1987">
        <v>12</v>
      </c>
      <c r="AC1987">
        <v>72.260000000000005</v>
      </c>
    </row>
    <row r="1988" spans="1:29" x14ac:dyDescent="0.3">
      <c r="A1988">
        <v>2002</v>
      </c>
      <c r="B1988">
        <v>3</v>
      </c>
      <c r="C1988" s="1">
        <v>37325</v>
      </c>
      <c r="D1988">
        <v>27400</v>
      </c>
      <c r="E1988">
        <v>65</v>
      </c>
      <c r="F1988">
        <v>1270</v>
      </c>
      <c r="G1988">
        <v>209</v>
      </c>
      <c r="H1988">
        <v>274</v>
      </c>
      <c r="I1988">
        <v>2290</v>
      </c>
      <c r="J1988">
        <v>4043</v>
      </c>
      <c r="K1988">
        <v>31508</v>
      </c>
      <c r="L1988">
        <v>121</v>
      </c>
      <c r="M1988">
        <v>4088</v>
      </c>
      <c r="N1988">
        <v>4195</v>
      </c>
      <c r="O1988">
        <v>31</v>
      </c>
      <c r="P1988">
        <v>8435</v>
      </c>
      <c r="Q1988">
        <v>1100</v>
      </c>
      <c r="R1988">
        <v>5502</v>
      </c>
      <c r="S1988">
        <v>0</v>
      </c>
      <c r="T1988">
        <v>-4402</v>
      </c>
      <c r="U1988">
        <v>4473</v>
      </c>
      <c r="V1988">
        <v>2942</v>
      </c>
      <c r="W1988">
        <v>24224</v>
      </c>
      <c r="X1988">
        <v>27474</v>
      </c>
      <c r="Y1988">
        <v>0.26</v>
      </c>
      <c r="Z1988">
        <v>13</v>
      </c>
      <c r="AA1988">
        <v>29218</v>
      </c>
      <c r="AB1988">
        <v>6</v>
      </c>
      <c r="AC1988">
        <v>71.849999999999994</v>
      </c>
    </row>
    <row r="1989" spans="1:29" x14ac:dyDescent="0.3">
      <c r="A1989">
        <v>2002</v>
      </c>
      <c r="B1989">
        <v>3</v>
      </c>
      <c r="C1989" s="1">
        <v>37326</v>
      </c>
      <c r="D1989">
        <v>27900</v>
      </c>
      <c r="E1989">
        <v>56</v>
      </c>
      <c r="F1989">
        <v>1110</v>
      </c>
      <c r="G1989">
        <v>198</v>
      </c>
      <c r="H1989">
        <v>121</v>
      </c>
      <c r="I1989">
        <v>2390</v>
      </c>
      <c r="J1989">
        <v>3819</v>
      </c>
      <c r="K1989">
        <v>31775</v>
      </c>
      <c r="L1989">
        <v>126</v>
      </c>
      <c r="M1989">
        <v>4097</v>
      </c>
      <c r="N1989">
        <v>4195</v>
      </c>
      <c r="O1989">
        <v>34</v>
      </c>
      <c r="P1989">
        <v>8452</v>
      </c>
      <c r="Q1989">
        <v>1150</v>
      </c>
      <c r="R1989">
        <v>2063</v>
      </c>
      <c r="S1989">
        <v>0</v>
      </c>
      <c r="T1989">
        <v>-913</v>
      </c>
      <c r="U1989">
        <v>4540</v>
      </c>
      <c r="V1989">
        <v>500</v>
      </c>
      <c r="W1989">
        <v>23672</v>
      </c>
      <c r="X1989">
        <v>24236</v>
      </c>
      <c r="Y1989">
        <v>0.26</v>
      </c>
      <c r="Z1989">
        <v>24</v>
      </c>
      <c r="AA1989">
        <v>29385</v>
      </c>
      <c r="AB1989">
        <v>18</v>
      </c>
      <c r="AC1989">
        <v>71.53</v>
      </c>
    </row>
    <row r="1990" spans="1:29" x14ac:dyDescent="0.3">
      <c r="A1990">
        <v>2002</v>
      </c>
      <c r="B1990">
        <v>3</v>
      </c>
      <c r="C1990" s="1">
        <v>37327</v>
      </c>
      <c r="D1990">
        <v>28800</v>
      </c>
      <c r="E1990">
        <v>37</v>
      </c>
      <c r="F1990">
        <v>897</v>
      </c>
      <c r="G1990">
        <v>189</v>
      </c>
      <c r="H1990">
        <v>94</v>
      </c>
      <c r="I1990">
        <v>2330</v>
      </c>
      <c r="J1990">
        <v>3510</v>
      </c>
      <c r="K1990">
        <v>32347</v>
      </c>
      <c r="L1990">
        <v>138</v>
      </c>
      <c r="M1990">
        <v>4475</v>
      </c>
      <c r="N1990">
        <v>4214</v>
      </c>
      <c r="O1990">
        <v>38</v>
      </c>
      <c r="P1990">
        <v>8865</v>
      </c>
      <c r="Q1990">
        <v>1150</v>
      </c>
      <c r="R1990">
        <v>1375</v>
      </c>
      <c r="S1990">
        <v>0</v>
      </c>
      <c r="T1990">
        <v>-225</v>
      </c>
      <c r="U1990">
        <v>4659</v>
      </c>
      <c r="V1990">
        <v>-549</v>
      </c>
      <c r="W1990">
        <v>24241</v>
      </c>
      <c r="X1990">
        <v>23707</v>
      </c>
      <c r="Y1990">
        <v>0.27</v>
      </c>
      <c r="Z1990">
        <v>27</v>
      </c>
      <c r="AA1990">
        <v>30017</v>
      </c>
      <c r="AB1990">
        <v>21</v>
      </c>
      <c r="AC1990">
        <v>71.25</v>
      </c>
    </row>
    <row r="1991" spans="1:29" x14ac:dyDescent="0.3">
      <c r="A1991">
        <v>2002</v>
      </c>
      <c r="B1991">
        <v>3</v>
      </c>
      <c r="C1991" s="1">
        <v>37328</v>
      </c>
      <c r="D1991">
        <v>27800</v>
      </c>
      <c r="E1991">
        <v>60</v>
      </c>
      <c r="F1991">
        <v>810</v>
      </c>
      <c r="G1991">
        <v>188</v>
      </c>
      <c r="H1991">
        <v>50</v>
      </c>
      <c r="I1991">
        <v>2290</v>
      </c>
      <c r="J1991">
        <v>3338</v>
      </c>
      <c r="K1991">
        <v>31198</v>
      </c>
      <c r="L1991">
        <v>117</v>
      </c>
      <c r="M1991">
        <v>4458</v>
      </c>
      <c r="N1991">
        <v>4219</v>
      </c>
      <c r="O1991">
        <v>36</v>
      </c>
      <c r="P1991">
        <v>8830</v>
      </c>
      <c r="Q1991">
        <v>1167</v>
      </c>
      <c r="R1991">
        <v>1375</v>
      </c>
      <c r="S1991">
        <v>0</v>
      </c>
      <c r="T1991">
        <v>-208</v>
      </c>
      <c r="U1991">
        <v>4526</v>
      </c>
      <c r="V1991">
        <v>-830</v>
      </c>
      <c r="W1991">
        <v>23392</v>
      </c>
      <c r="X1991">
        <v>22576</v>
      </c>
      <c r="Y1991">
        <v>0.28000000000000003</v>
      </c>
      <c r="Z1991">
        <v>28</v>
      </c>
      <c r="AA1991">
        <v>28908</v>
      </c>
      <c r="AB1991">
        <v>22</v>
      </c>
      <c r="AC1991">
        <v>71.02</v>
      </c>
    </row>
    <row r="1992" spans="1:29" x14ac:dyDescent="0.3">
      <c r="A1992">
        <v>2002</v>
      </c>
      <c r="B1992">
        <v>3</v>
      </c>
      <c r="C1992" s="1">
        <v>37329</v>
      </c>
      <c r="D1992">
        <v>25800</v>
      </c>
      <c r="E1992">
        <v>53</v>
      </c>
      <c r="F1992">
        <v>740</v>
      </c>
      <c r="G1992">
        <v>187</v>
      </c>
      <c r="H1992">
        <v>30</v>
      </c>
      <c r="I1992">
        <v>2160</v>
      </c>
      <c r="J1992">
        <v>3117</v>
      </c>
      <c r="K1992">
        <v>28970</v>
      </c>
      <c r="L1992">
        <v>111</v>
      </c>
      <c r="M1992">
        <v>5023</v>
      </c>
      <c r="N1992">
        <v>4210</v>
      </c>
      <c r="O1992">
        <v>35</v>
      </c>
      <c r="P1992">
        <v>9379</v>
      </c>
      <c r="Q1992">
        <v>1199</v>
      </c>
      <c r="R1992">
        <v>1375</v>
      </c>
      <c r="S1992">
        <v>0</v>
      </c>
      <c r="T1992">
        <v>-176</v>
      </c>
      <c r="U1992">
        <v>4260</v>
      </c>
      <c r="V1992">
        <v>-1887</v>
      </c>
      <c r="W1992">
        <v>21642</v>
      </c>
      <c r="X1992">
        <v>19767</v>
      </c>
      <c r="Y1992">
        <v>0.32</v>
      </c>
      <c r="Z1992">
        <v>32</v>
      </c>
      <c r="AA1992">
        <v>26810</v>
      </c>
      <c r="AB1992">
        <v>26</v>
      </c>
      <c r="AC1992">
        <v>70.89</v>
      </c>
    </row>
    <row r="1993" spans="1:29" x14ac:dyDescent="0.3">
      <c r="A1993">
        <v>2002</v>
      </c>
      <c r="B1993">
        <v>3</v>
      </c>
      <c r="C1993" s="1">
        <v>37330</v>
      </c>
      <c r="D1993">
        <v>23900</v>
      </c>
      <c r="E1993">
        <v>60</v>
      </c>
      <c r="F1993">
        <v>675</v>
      </c>
      <c r="G1993">
        <v>185</v>
      </c>
      <c r="H1993">
        <v>60</v>
      </c>
      <c r="I1993">
        <v>2110</v>
      </c>
      <c r="J1993">
        <v>3030</v>
      </c>
      <c r="K1993">
        <v>26990</v>
      </c>
      <c r="L1993">
        <v>117</v>
      </c>
      <c r="M1993">
        <v>4991</v>
      </c>
      <c r="N1993">
        <v>4200</v>
      </c>
      <c r="O1993">
        <v>34</v>
      </c>
      <c r="P1993">
        <v>9342</v>
      </c>
      <c r="Q1993">
        <v>1217</v>
      </c>
      <c r="R1993">
        <v>0</v>
      </c>
      <c r="S1993">
        <v>0</v>
      </c>
      <c r="T1993">
        <v>1217</v>
      </c>
      <c r="U1993">
        <v>4008</v>
      </c>
      <c r="V1993">
        <v>-3095</v>
      </c>
      <c r="W1993">
        <v>19612</v>
      </c>
      <c r="X1993">
        <v>16431</v>
      </c>
      <c r="Y1993">
        <v>0.34</v>
      </c>
      <c r="Z1993">
        <v>39</v>
      </c>
      <c r="AA1993">
        <v>24880</v>
      </c>
      <c r="AB1993">
        <v>34</v>
      </c>
      <c r="AC1993">
        <v>70.88</v>
      </c>
    </row>
    <row r="1994" spans="1:29" x14ac:dyDescent="0.3">
      <c r="A1994">
        <v>2002</v>
      </c>
      <c r="B1994">
        <v>3</v>
      </c>
      <c r="C1994" s="1">
        <v>37331</v>
      </c>
      <c r="D1994">
        <v>22700</v>
      </c>
      <c r="E1994">
        <v>60</v>
      </c>
      <c r="F1994">
        <v>638</v>
      </c>
      <c r="G1994">
        <v>186</v>
      </c>
      <c r="H1994">
        <v>60</v>
      </c>
      <c r="I1994">
        <v>2080</v>
      </c>
      <c r="J1994">
        <v>2964</v>
      </c>
      <c r="K1994">
        <v>25724</v>
      </c>
      <c r="L1994">
        <v>114</v>
      </c>
      <c r="M1994">
        <v>4999</v>
      </c>
      <c r="N1994">
        <v>4186</v>
      </c>
      <c r="O1994">
        <v>35</v>
      </c>
      <c r="P1994">
        <v>9334</v>
      </c>
      <c r="Q1994">
        <v>1275</v>
      </c>
      <c r="R1994">
        <v>0</v>
      </c>
      <c r="S1994">
        <v>0</v>
      </c>
      <c r="T1994">
        <v>1275</v>
      </c>
      <c r="U1994">
        <v>3848</v>
      </c>
      <c r="V1994">
        <v>-3351</v>
      </c>
      <c r="W1994">
        <v>18555</v>
      </c>
      <c r="X1994">
        <v>15115</v>
      </c>
      <c r="Y1994">
        <v>0.36</v>
      </c>
      <c r="Z1994">
        <v>41</v>
      </c>
      <c r="AA1994">
        <v>23644</v>
      </c>
      <c r="AB1994">
        <v>36</v>
      </c>
      <c r="AC1994">
        <v>70.930000000000007</v>
      </c>
    </row>
    <row r="1995" spans="1:29" x14ac:dyDescent="0.3">
      <c r="A1995">
        <v>2002</v>
      </c>
      <c r="B1995">
        <v>3</v>
      </c>
      <c r="C1995" s="1">
        <v>37332</v>
      </c>
      <c r="D1995">
        <v>21500</v>
      </c>
      <c r="E1995">
        <v>60</v>
      </c>
      <c r="F1995">
        <v>629</v>
      </c>
      <c r="G1995">
        <v>189</v>
      </c>
      <c r="H1995">
        <v>48</v>
      </c>
      <c r="I1995">
        <v>2150</v>
      </c>
      <c r="J1995">
        <v>3016</v>
      </c>
      <c r="K1995">
        <v>24576</v>
      </c>
      <c r="L1995">
        <v>113</v>
      </c>
      <c r="M1995">
        <v>5500</v>
      </c>
      <c r="N1995">
        <v>4209</v>
      </c>
      <c r="O1995">
        <v>31</v>
      </c>
      <c r="P1995">
        <v>9853</v>
      </c>
      <c r="Q1995">
        <v>1325</v>
      </c>
      <c r="R1995">
        <v>1605</v>
      </c>
      <c r="S1995">
        <v>0</v>
      </c>
      <c r="T1995">
        <v>-280</v>
      </c>
      <c r="U1995">
        <v>3689</v>
      </c>
      <c r="V1995">
        <v>-2966</v>
      </c>
      <c r="W1995">
        <v>17950</v>
      </c>
      <c r="X1995">
        <v>15003</v>
      </c>
      <c r="Y1995">
        <v>0.39</v>
      </c>
      <c r="Z1995">
        <v>39</v>
      </c>
      <c r="AA1995">
        <v>22426</v>
      </c>
      <c r="AB1995">
        <v>33</v>
      </c>
      <c r="AC1995">
        <v>70.98</v>
      </c>
    </row>
    <row r="1996" spans="1:29" x14ac:dyDescent="0.3">
      <c r="A1996">
        <v>2002</v>
      </c>
      <c r="B1996">
        <v>3</v>
      </c>
      <c r="C1996" s="1">
        <v>37333</v>
      </c>
      <c r="D1996">
        <v>20900</v>
      </c>
      <c r="E1996">
        <v>60</v>
      </c>
      <c r="F1996">
        <v>588</v>
      </c>
      <c r="G1996">
        <v>187</v>
      </c>
      <c r="H1996">
        <v>37</v>
      </c>
      <c r="I1996">
        <v>2260</v>
      </c>
      <c r="J1996">
        <v>3072</v>
      </c>
      <c r="K1996">
        <v>24032</v>
      </c>
      <c r="L1996">
        <v>111</v>
      </c>
      <c r="M1996">
        <v>5191</v>
      </c>
      <c r="N1996">
        <v>4188</v>
      </c>
      <c r="O1996">
        <v>31</v>
      </c>
      <c r="P1996">
        <v>9521</v>
      </c>
      <c r="Q1996">
        <v>1332</v>
      </c>
      <c r="R1996">
        <v>1605</v>
      </c>
      <c r="S1996">
        <v>0</v>
      </c>
      <c r="T1996">
        <v>-273</v>
      </c>
      <c r="U1996">
        <v>3609</v>
      </c>
      <c r="V1996">
        <v>-2663</v>
      </c>
      <c r="W1996">
        <v>17428</v>
      </c>
      <c r="X1996">
        <v>14784</v>
      </c>
      <c r="Y1996">
        <v>0.39</v>
      </c>
      <c r="Z1996">
        <v>38</v>
      </c>
      <c r="AA1996">
        <v>21772</v>
      </c>
      <c r="AB1996">
        <v>32</v>
      </c>
      <c r="AC1996">
        <v>71.03</v>
      </c>
    </row>
    <row r="1997" spans="1:29" x14ac:dyDescent="0.3">
      <c r="A1997">
        <v>2002</v>
      </c>
      <c r="B1997">
        <v>3</v>
      </c>
      <c r="C1997" s="1">
        <v>37334</v>
      </c>
      <c r="D1997">
        <v>19900</v>
      </c>
      <c r="E1997">
        <v>65</v>
      </c>
      <c r="F1997">
        <v>528</v>
      </c>
      <c r="G1997">
        <v>186</v>
      </c>
      <c r="H1997">
        <v>27</v>
      </c>
      <c r="I1997">
        <v>2140</v>
      </c>
      <c r="J1997">
        <v>2881</v>
      </c>
      <c r="K1997">
        <v>22846</v>
      </c>
      <c r="L1997">
        <v>103</v>
      </c>
      <c r="M1997">
        <v>5298</v>
      </c>
      <c r="N1997">
        <v>4180</v>
      </c>
      <c r="O1997">
        <v>37</v>
      </c>
      <c r="P1997">
        <v>9618</v>
      </c>
      <c r="Q1997">
        <v>1377</v>
      </c>
      <c r="R1997">
        <v>1605</v>
      </c>
      <c r="S1997">
        <v>0</v>
      </c>
      <c r="T1997">
        <v>-228</v>
      </c>
      <c r="U1997">
        <v>3476</v>
      </c>
      <c r="V1997">
        <v>-3113</v>
      </c>
      <c r="W1997">
        <v>16553</v>
      </c>
      <c r="X1997">
        <v>13456</v>
      </c>
      <c r="Y1997">
        <v>0.41</v>
      </c>
      <c r="Z1997">
        <v>41</v>
      </c>
      <c r="AA1997">
        <v>20706</v>
      </c>
      <c r="AB1997">
        <v>35</v>
      </c>
      <c r="AC1997">
        <v>71.150000000000006</v>
      </c>
    </row>
    <row r="1998" spans="1:29" x14ac:dyDescent="0.3">
      <c r="A1998">
        <v>2002</v>
      </c>
      <c r="B1998">
        <v>3</v>
      </c>
      <c r="C1998" s="1">
        <v>37335</v>
      </c>
      <c r="D1998">
        <v>19100</v>
      </c>
      <c r="E1998">
        <v>59</v>
      </c>
      <c r="F1998">
        <v>494</v>
      </c>
      <c r="G1998">
        <v>131</v>
      </c>
      <c r="H1998">
        <v>38</v>
      </c>
      <c r="I1998">
        <v>2110</v>
      </c>
      <c r="J1998">
        <v>2773</v>
      </c>
      <c r="K1998">
        <v>21932</v>
      </c>
      <c r="L1998">
        <v>232</v>
      </c>
      <c r="M1998">
        <v>5297</v>
      </c>
      <c r="N1998">
        <v>4188</v>
      </c>
      <c r="O1998">
        <v>44</v>
      </c>
      <c r="P1998">
        <v>9761</v>
      </c>
      <c r="Q1998">
        <v>1382</v>
      </c>
      <c r="R1998">
        <v>1605</v>
      </c>
      <c r="S1998">
        <v>0</v>
      </c>
      <c r="T1998">
        <v>-223</v>
      </c>
      <c r="U1998">
        <v>3369</v>
      </c>
      <c r="V1998">
        <v>-3474</v>
      </c>
      <c r="W1998">
        <v>15852</v>
      </c>
      <c r="X1998">
        <v>12394</v>
      </c>
      <c r="Y1998">
        <v>0.43</v>
      </c>
      <c r="Z1998">
        <v>43</v>
      </c>
      <c r="AA1998">
        <v>19822</v>
      </c>
      <c r="AB1998">
        <v>37</v>
      </c>
      <c r="AC1998">
        <v>71.31</v>
      </c>
    </row>
    <row r="1999" spans="1:29" x14ac:dyDescent="0.3">
      <c r="A1999">
        <v>2002</v>
      </c>
      <c r="B1999">
        <v>3</v>
      </c>
      <c r="C1999" s="1">
        <v>37336</v>
      </c>
      <c r="D1999">
        <v>18300</v>
      </c>
      <c r="E1999">
        <v>47</v>
      </c>
      <c r="F1999">
        <v>472</v>
      </c>
      <c r="G1999">
        <v>98</v>
      </c>
      <c r="H1999">
        <v>29</v>
      </c>
      <c r="I1999">
        <v>2190</v>
      </c>
      <c r="J1999">
        <v>2789</v>
      </c>
      <c r="K1999">
        <v>21136</v>
      </c>
      <c r="L1999">
        <v>297</v>
      </c>
      <c r="M1999">
        <v>5296</v>
      </c>
      <c r="N1999">
        <v>4209</v>
      </c>
      <c r="O1999">
        <v>57</v>
      </c>
      <c r="P1999">
        <v>9859</v>
      </c>
      <c r="Q1999">
        <v>1439</v>
      </c>
      <c r="R1999">
        <v>1605</v>
      </c>
      <c r="S1999">
        <v>0</v>
      </c>
      <c r="T1999">
        <v>-165</v>
      </c>
      <c r="U1999">
        <v>3263</v>
      </c>
      <c r="V1999">
        <v>-3700</v>
      </c>
      <c r="W1999">
        <v>15130</v>
      </c>
      <c r="X1999">
        <v>11442</v>
      </c>
      <c r="Y1999">
        <v>0.45</v>
      </c>
      <c r="Z1999">
        <v>46</v>
      </c>
      <c r="AA1999">
        <v>18946</v>
      </c>
      <c r="AB1999">
        <v>40</v>
      </c>
      <c r="AC1999">
        <v>71.510000000000005</v>
      </c>
    </row>
    <row r="2000" spans="1:29" x14ac:dyDescent="0.3">
      <c r="A2000">
        <v>2002</v>
      </c>
      <c r="B2000">
        <v>3</v>
      </c>
      <c r="C2000" s="1">
        <v>37337</v>
      </c>
      <c r="D2000">
        <v>18100</v>
      </c>
      <c r="E2000">
        <v>50</v>
      </c>
      <c r="F2000">
        <v>481</v>
      </c>
      <c r="G2000">
        <v>97</v>
      </c>
      <c r="H2000">
        <v>30</v>
      </c>
      <c r="I2000">
        <v>2170</v>
      </c>
      <c r="J2000">
        <v>2778</v>
      </c>
      <c r="K2000">
        <v>20928</v>
      </c>
      <c r="L2000">
        <v>294</v>
      </c>
      <c r="M2000">
        <v>5298</v>
      </c>
      <c r="N2000">
        <v>4218</v>
      </c>
      <c r="O2000">
        <v>46</v>
      </c>
      <c r="P2000">
        <v>9856</v>
      </c>
      <c r="Q2000">
        <v>1488</v>
      </c>
      <c r="R2000">
        <v>2063</v>
      </c>
      <c r="S2000">
        <v>0</v>
      </c>
      <c r="T2000">
        <v>-575</v>
      </c>
      <c r="U2000">
        <v>3236</v>
      </c>
      <c r="V2000">
        <v>-3468</v>
      </c>
      <c r="W2000">
        <v>15075</v>
      </c>
      <c r="X2000">
        <v>11647</v>
      </c>
      <c r="Y2000">
        <v>0.45</v>
      </c>
      <c r="Z2000">
        <v>44</v>
      </c>
      <c r="AA2000">
        <v>18758</v>
      </c>
      <c r="AB2000">
        <v>38</v>
      </c>
      <c r="AC2000">
        <v>71.69</v>
      </c>
    </row>
    <row r="2001" spans="1:29" x14ac:dyDescent="0.3">
      <c r="A2001">
        <v>2002</v>
      </c>
      <c r="B2001">
        <v>3</v>
      </c>
      <c r="C2001" s="1">
        <v>37338</v>
      </c>
      <c r="D2001">
        <v>18300</v>
      </c>
      <c r="E2001">
        <v>50</v>
      </c>
      <c r="F2001">
        <v>1370</v>
      </c>
      <c r="G2001">
        <v>173</v>
      </c>
      <c r="H2001">
        <v>35</v>
      </c>
      <c r="I2001">
        <v>2250</v>
      </c>
      <c r="J2001">
        <v>3828</v>
      </c>
      <c r="K2001">
        <v>22178</v>
      </c>
      <c r="L2001">
        <v>294</v>
      </c>
      <c r="M2001">
        <v>1925</v>
      </c>
      <c r="N2001">
        <v>4240</v>
      </c>
      <c r="O2001">
        <v>47</v>
      </c>
      <c r="P2001">
        <v>6506</v>
      </c>
      <c r="Q2001">
        <v>1500</v>
      </c>
      <c r="R2001">
        <v>4814</v>
      </c>
      <c r="S2001">
        <v>0</v>
      </c>
      <c r="T2001">
        <v>-3314</v>
      </c>
      <c r="U2001">
        <v>3263</v>
      </c>
      <c r="V2001">
        <v>2739</v>
      </c>
      <c r="W2001">
        <v>16015</v>
      </c>
      <c r="X2001">
        <v>18986</v>
      </c>
      <c r="Y2001">
        <v>0.28000000000000003</v>
      </c>
      <c r="Z2001">
        <v>14</v>
      </c>
      <c r="AA2001">
        <v>19928</v>
      </c>
      <c r="AB2001">
        <v>5</v>
      </c>
      <c r="AC2001">
        <v>71.540000000000006</v>
      </c>
    </row>
    <row r="2002" spans="1:29" x14ac:dyDescent="0.3">
      <c r="A2002">
        <v>2002</v>
      </c>
      <c r="B2002">
        <v>3</v>
      </c>
      <c r="C2002" s="1">
        <v>37339</v>
      </c>
      <c r="D2002">
        <v>20500</v>
      </c>
      <c r="E2002">
        <v>50</v>
      </c>
      <c r="F2002">
        <v>1720</v>
      </c>
      <c r="G2002">
        <v>234</v>
      </c>
      <c r="H2002">
        <v>330</v>
      </c>
      <c r="I2002">
        <v>2400</v>
      </c>
      <c r="J2002">
        <v>4684</v>
      </c>
      <c r="K2002">
        <v>25234</v>
      </c>
      <c r="L2002">
        <v>295</v>
      </c>
      <c r="M2002">
        <v>1862</v>
      </c>
      <c r="N2002">
        <v>4238</v>
      </c>
      <c r="O2002">
        <v>55</v>
      </c>
      <c r="P2002">
        <v>6450</v>
      </c>
      <c r="Q2002">
        <v>1540</v>
      </c>
      <c r="R2002">
        <v>4814</v>
      </c>
      <c r="S2002">
        <v>0</v>
      </c>
      <c r="T2002">
        <v>-3274</v>
      </c>
      <c r="U2002">
        <v>3556</v>
      </c>
      <c r="V2002">
        <v>3918</v>
      </c>
      <c r="W2002">
        <v>17911</v>
      </c>
      <c r="X2002">
        <v>22058</v>
      </c>
      <c r="Y2002">
        <v>0.24</v>
      </c>
      <c r="Z2002">
        <v>13</v>
      </c>
      <c r="AA2002">
        <v>22834</v>
      </c>
      <c r="AB2002">
        <v>3</v>
      </c>
      <c r="AC2002">
        <v>71.31</v>
      </c>
    </row>
    <row r="2003" spans="1:29" x14ac:dyDescent="0.3">
      <c r="A2003">
        <v>2002</v>
      </c>
      <c r="B2003">
        <v>3</v>
      </c>
      <c r="C2003" s="1">
        <v>37340</v>
      </c>
      <c r="D2003">
        <v>23800</v>
      </c>
      <c r="E2003">
        <v>50</v>
      </c>
      <c r="F2003">
        <v>1120</v>
      </c>
      <c r="G2003">
        <v>214</v>
      </c>
      <c r="H2003">
        <v>236</v>
      </c>
      <c r="I2003">
        <v>2360</v>
      </c>
      <c r="J2003">
        <v>3930</v>
      </c>
      <c r="K2003">
        <v>27780</v>
      </c>
      <c r="L2003">
        <v>298</v>
      </c>
      <c r="M2003">
        <v>1778</v>
      </c>
      <c r="N2003">
        <v>4227</v>
      </c>
      <c r="O2003">
        <v>63</v>
      </c>
      <c r="P2003">
        <v>6366</v>
      </c>
      <c r="Q2003">
        <v>1550</v>
      </c>
      <c r="R2003">
        <v>4814</v>
      </c>
      <c r="S2003">
        <v>0</v>
      </c>
      <c r="T2003">
        <v>-3264</v>
      </c>
      <c r="U2003">
        <v>3994</v>
      </c>
      <c r="V2003">
        <v>3680</v>
      </c>
      <c r="W2003">
        <v>20769</v>
      </c>
      <c r="X2003">
        <v>24678</v>
      </c>
      <c r="Y2003">
        <v>0.22</v>
      </c>
      <c r="Z2003">
        <v>11</v>
      </c>
      <c r="AA2003">
        <v>25420</v>
      </c>
      <c r="AB2003">
        <v>3</v>
      </c>
      <c r="AC2003">
        <v>71.02</v>
      </c>
    </row>
    <row r="2004" spans="1:29" x14ac:dyDescent="0.3">
      <c r="A2004">
        <v>2002</v>
      </c>
      <c r="B2004">
        <v>3</v>
      </c>
      <c r="C2004" s="1">
        <v>37341</v>
      </c>
      <c r="D2004">
        <v>23600</v>
      </c>
      <c r="E2004">
        <v>50</v>
      </c>
      <c r="F2004">
        <v>892</v>
      </c>
      <c r="G2004">
        <v>179</v>
      </c>
      <c r="H2004">
        <v>95</v>
      </c>
      <c r="I2004">
        <v>2270</v>
      </c>
      <c r="J2004">
        <v>3436</v>
      </c>
      <c r="K2004">
        <v>27086</v>
      </c>
      <c r="L2004">
        <v>296</v>
      </c>
      <c r="M2004">
        <v>1293</v>
      </c>
      <c r="N2004">
        <v>4221</v>
      </c>
      <c r="O2004">
        <v>65</v>
      </c>
      <c r="P2004">
        <v>5875</v>
      </c>
      <c r="Q2004">
        <v>1593</v>
      </c>
      <c r="R2004">
        <v>4814</v>
      </c>
      <c r="S2004">
        <v>0</v>
      </c>
      <c r="T2004">
        <v>-3220</v>
      </c>
      <c r="U2004">
        <v>3968</v>
      </c>
      <c r="V2004">
        <v>3622</v>
      </c>
      <c r="W2004">
        <v>20584</v>
      </c>
      <c r="X2004">
        <v>24431</v>
      </c>
      <c r="Y2004">
        <v>0.2</v>
      </c>
      <c r="Z2004">
        <v>10</v>
      </c>
      <c r="AA2004">
        <v>24816</v>
      </c>
      <c r="AB2004">
        <v>2</v>
      </c>
      <c r="AC2004">
        <v>70.75</v>
      </c>
    </row>
    <row r="2005" spans="1:29" x14ac:dyDescent="0.3">
      <c r="A2005">
        <v>2002</v>
      </c>
      <c r="B2005">
        <v>3</v>
      </c>
      <c r="C2005" s="1">
        <v>37342</v>
      </c>
      <c r="D2005">
        <v>21600</v>
      </c>
      <c r="E2005">
        <v>50</v>
      </c>
      <c r="F2005">
        <v>775</v>
      </c>
      <c r="G2005">
        <v>172</v>
      </c>
      <c r="H2005">
        <v>74</v>
      </c>
      <c r="I2005">
        <v>2120</v>
      </c>
      <c r="J2005">
        <v>3141</v>
      </c>
      <c r="K2005">
        <v>24791</v>
      </c>
      <c r="L2005">
        <v>255</v>
      </c>
      <c r="M2005">
        <v>1692</v>
      </c>
      <c r="N2005">
        <v>4238</v>
      </c>
      <c r="O2005">
        <v>68</v>
      </c>
      <c r="P2005">
        <v>6253</v>
      </c>
      <c r="Q2005">
        <v>1592</v>
      </c>
      <c r="R2005">
        <v>2751</v>
      </c>
      <c r="S2005">
        <v>0</v>
      </c>
      <c r="T2005">
        <v>-1159</v>
      </c>
      <c r="U2005">
        <v>3702</v>
      </c>
      <c r="V2005">
        <v>1343</v>
      </c>
      <c r="W2005">
        <v>18273</v>
      </c>
      <c r="X2005">
        <v>19697</v>
      </c>
      <c r="Y2005">
        <v>0.24</v>
      </c>
      <c r="Z2005">
        <v>21</v>
      </c>
      <c r="AA2005">
        <v>22671</v>
      </c>
      <c r="AB2005">
        <v>13</v>
      </c>
      <c r="AC2005">
        <v>70.63</v>
      </c>
    </row>
    <row r="2006" spans="1:29" x14ac:dyDescent="0.3">
      <c r="A2006">
        <v>2002</v>
      </c>
      <c r="B2006">
        <v>3</v>
      </c>
      <c r="C2006" s="1">
        <v>37343</v>
      </c>
      <c r="D2006">
        <v>19700</v>
      </c>
      <c r="E2006">
        <v>50</v>
      </c>
      <c r="F2006">
        <v>714</v>
      </c>
      <c r="G2006">
        <v>170</v>
      </c>
      <c r="H2006">
        <v>63</v>
      </c>
      <c r="I2006">
        <v>2020</v>
      </c>
      <c r="J2006">
        <v>2967</v>
      </c>
      <c r="K2006">
        <v>22717</v>
      </c>
      <c r="L2006">
        <v>291</v>
      </c>
      <c r="M2006">
        <v>1691</v>
      </c>
      <c r="N2006">
        <v>4209</v>
      </c>
      <c r="O2006">
        <v>68</v>
      </c>
      <c r="P2006">
        <v>6259</v>
      </c>
      <c r="Q2006">
        <v>1632</v>
      </c>
      <c r="R2006">
        <v>0</v>
      </c>
      <c r="S2006">
        <v>0</v>
      </c>
      <c r="T2006">
        <v>1632</v>
      </c>
      <c r="U2006">
        <v>3449</v>
      </c>
      <c r="V2006">
        <v>-904</v>
      </c>
      <c r="W2006">
        <v>15844</v>
      </c>
      <c r="X2006">
        <v>14826</v>
      </c>
      <c r="Y2006">
        <v>0.26</v>
      </c>
      <c r="Z2006">
        <v>35</v>
      </c>
      <c r="AA2006">
        <v>20697</v>
      </c>
      <c r="AB2006">
        <v>28</v>
      </c>
      <c r="AC2006">
        <v>70.7</v>
      </c>
    </row>
    <row r="2007" spans="1:29" x14ac:dyDescent="0.3">
      <c r="A2007">
        <v>2002</v>
      </c>
      <c r="B2007">
        <v>3</v>
      </c>
      <c r="C2007" s="1">
        <v>37344</v>
      </c>
      <c r="D2007">
        <v>18200</v>
      </c>
      <c r="E2007">
        <v>68</v>
      </c>
      <c r="F2007">
        <v>683</v>
      </c>
      <c r="G2007">
        <v>170</v>
      </c>
      <c r="H2007">
        <v>68</v>
      </c>
      <c r="I2007">
        <v>1990</v>
      </c>
      <c r="J2007">
        <v>2911</v>
      </c>
      <c r="K2007">
        <v>21179</v>
      </c>
      <c r="L2007">
        <v>303</v>
      </c>
      <c r="M2007">
        <v>1700</v>
      </c>
      <c r="N2007">
        <v>4212</v>
      </c>
      <c r="O2007">
        <v>68</v>
      </c>
      <c r="P2007">
        <v>6283</v>
      </c>
      <c r="Q2007">
        <v>1644</v>
      </c>
      <c r="R2007">
        <v>0</v>
      </c>
      <c r="S2007">
        <v>0</v>
      </c>
      <c r="T2007">
        <v>1644</v>
      </c>
      <c r="U2007">
        <v>3250</v>
      </c>
      <c r="V2007">
        <v>-1191</v>
      </c>
      <c r="W2007">
        <v>14558</v>
      </c>
      <c r="X2007">
        <v>13252</v>
      </c>
      <c r="Y2007">
        <v>0.28000000000000003</v>
      </c>
      <c r="Z2007">
        <v>37</v>
      </c>
      <c r="AA2007">
        <v>19189</v>
      </c>
      <c r="AB2007">
        <v>31</v>
      </c>
      <c r="AC2007">
        <v>70.84</v>
      </c>
    </row>
    <row r="2008" spans="1:29" x14ac:dyDescent="0.3">
      <c r="A2008">
        <v>2002</v>
      </c>
      <c r="B2008">
        <v>3</v>
      </c>
      <c r="C2008" s="1">
        <v>37345</v>
      </c>
      <c r="D2008">
        <v>17600</v>
      </c>
      <c r="E2008">
        <v>82</v>
      </c>
      <c r="F2008">
        <v>685</v>
      </c>
      <c r="G2008">
        <v>170</v>
      </c>
      <c r="H2008">
        <v>64</v>
      </c>
      <c r="I2008">
        <v>1960</v>
      </c>
      <c r="J2008">
        <v>2879</v>
      </c>
      <c r="K2008">
        <v>20561</v>
      </c>
      <c r="L2008">
        <v>316</v>
      </c>
      <c r="M2008">
        <v>3199</v>
      </c>
      <c r="N2008">
        <v>4205</v>
      </c>
      <c r="O2008">
        <v>64</v>
      </c>
      <c r="P2008">
        <v>7784</v>
      </c>
      <c r="Q2008">
        <v>1638</v>
      </c>
      <c r="R2008">
        <v>0</v>
      </c>
      <c r="S2008">
        <v>0</v>
      </c>
      <c r="T2008">
        <v>1638</v>
      </c>
      <c r="U2008">
        <v>3170</v>
      </c>
      <c r="V2008">
        <v>-2800</v>
      </c>
      <c r="W2008">
        <v>14054</v>
      </c>
      <c r="X2008">
        <v>11139</v>
      </c>
      <c r="Y2008">
        <v>0.36</v>
      </c>
      <c r="Z2008">
        <v>46</v>
      </c>
      <c r="AA2008">
        <v>18601</v>
      </c>
      <c r="AB2008">
        <v>40</v>
      </c>
      <c r="AC2008">
        <v>71.09</v>
      </c>
    </row>
    <row r="2009" spans="1:29" x14ac:dyDescent="0.3">
      <c r="A2009">
        <v>2002</v>
      </c>
      <c r="B2009">
        <v>3</v>
      </c>
      <c r="C2009" s="1">
        <v>37346</v>
      </c>
      <c r="D2009">
        <v>17400</v>
      </c>
      <c r="E2009">
        <v>85</v>
      </c>
      <c r="F2009">
        <v>693</v>
      </c>
      <c r="G2009">
        <v>171</v>
      </c>
      <c r="H2009">
        <v>52</v>
      </c>
      <c r="I2009">
        <v>2030</v>
      </c>
      <c r="J2009">
        <v>2946</v>
      </c>
      <c r="K2009">
        <v>20431</v>
      </c>
      <c r="L2009">
        <v>327</v>
      </c>
      <c r="M2009">
        <v>4162</v>
      </c>
      <c r="N2009">
        <v>4193</v>
      </c>
      <c r="O2009">
        <v>64</v>
      </c>
      <c r="P2009">
        <v>8746</v>
      </c>
      <c r="Q2009">
        <v>1700</v>
      </c>
      <c r="R2009">
        <v>0</v>
      </c>
      <c r="S2009">
        <v>0</v>
      </c>
      <c r="T2009">
        <v>1700</v>
      </c>
      <c r="U2009">
        <v>3143</v>
      </c>
      <c r="V2009">
        <v>-3761</v>
      </c>
      <c r="W2009">
        <v>13866</v>
      </c>
      <c r="X2009">
        <v>9985</v>
      </c>
      <c r="Y2009">
        <v>0.41</v>
      </c>
      <c r="Z2009">
        <v>51</v>
      </c>
      <c r="AA2009">
        <v>18401</v>
      </c>
      <c r="AB2009">
        <v>46</v>
      </c>
      <c r="AC2009">
        <v>71.39</v>
      </c>
    </row>
    <row r="2010" spans="1:29" x14ac:dyDescent="0.3">
      <c r="A2010">
        <v>2002</v>
      </c>
      <c r="B2010">
        <v>4</v>
      </c>
      <c r="C2010" s="1">
        <v>37347</v>
      </c>
      <c r="D2010">
        <v>17000</v>
      </c>
      <c r="E2010">
        <v>99</v>
      </c>
      <c r="F2010">
        <v>703</v>
      </c>
      <c r="G2010">
        <v>167</v>
      </c>
      <c r="H2010">
        <v>69</v>
      </c>
      <c r="I2010">
        <v>1990</v>
      </c>
      <c r="J2010">
        <v>2929</v>
      </c>
      <c r="K2010">
        <v>20028</v>
      </c>
      <c r="L2010">
        <v>336</v>
      </c>
      <c r="M2010">
        <v>3799</v>
      </c>
      <c r="N2010">
        <v>4221</v>
      </c>
      <c r="O2010">
        <v>69</v>
      </c>
      <c r="P2010">
        <v>8425</v>
      </c>
      <c r="Q2010">
        <v>1727</v>
      </c>
      <c r="R2010">
        <v>0</v>
      </c>
      <c r="S2010">
        <v>0</v>
      </c>
      <c r="T2010">
        <v>1727</v>
      </c>
      <c r="U2010">
        <v>3090</v>
      </c>
      <c r="V2010">
        <v>-3529</v>
      </c>
      <c r="W2010">
        <v>13525</v>
      </c>
      <c r="X2010">
        <v>9876</v>
      </c>
      <c r="Y2010">
        <v>0.4</v>
      </c>
      <c r="Z2010">
        <v>51</v>
      </c>
      <c r="AA2010">
        <v>18038</v>
      </c>
      <c r="AB2010">
        <v>45</v>
      </c>
      <c r="AC2010">
        <v>71.69</v>
      </c>
    </row>
    <row r="2011" spans="1:29" x14ac:dyDescent="0.3">
      <c r="A2011">
        <v>2002</v>
      </c>
      <c r="B2011">
        <v>4</v>
      </c>
      <c r="C2011" s="1">
        <v>37348</v>
      </c>
      <c r="D2011">
        <v>16500</v>
      </c>
      <c r="E2011">
        <v>104</v>
      </c>
      <c r="F2011">
        <v>715</v>
      </c>
      <c r="G2011">
        <v>171</v>
      </c>
      <c r="H2011">
        <v>69</v>
      </c>
      <c r="I2011">
        <v>1810</v>
      </c>
      <c r="J2011">
        <v>2765</v>
      </c>
      <c r="K2011">
        <v>19369</v>
      </c>
      <c r="L2011">
        <v>344</v>
      </c>
      <c r="M2011">
        <v>3393</v>
      </c>
      <c r="N2011">
        <v>4251</v>
      </c>
      <c r="O2011">
        <v>71</v>
      </c>
      <c r="P2011">
        <v>8059</v>
      </c>
      <c r="Q2011">
        <v>1703</v>
      </c>
      <c r="R2011">
        <v>0</v>
      </c>
      <c r="S2011">
        <v>0</v>
      </c>
      <c r="T2011">
        <v>1703</v>
      </c>
      <c r="U2011">
        <v>3024</v>
      </c>
      <c r="V2011">
        <v>-3377</v>
      </c>
      <c r="W2011">
        <v>13104</v>
      </c>
      <c r="X2011">
        <v>9607</v>
      </c>
      <c r="Y2011">
        <v>0.39</v>
      </c>
      <c r="Z2011">
        <v>50</v>
      </c>
      <c r="AA2011">
        <v>17559</v>
      </c>
      <c r="AB2011">
        <v>45</v>
      </c>
      <c r="AC2011">
        <v>71.98</v>
      </c>
    </row>
    <row r="2012" spans="1:29" x14ac:dyDescent="0.3">
      <c r="A2012">
        <v>2002</v>
      </c>
      <c r="B2012">
        <v>4</v>
      </c>
      <c r="C2012" s="1">
        <v>37349</v>
      </c>
      <c r="D2012">
        <v>16700</v>
      </c>
      <c r="E2012">
        <v>119</v>
      </c>
      <c r="F2012">
        <v>721</v>
      </c>
      <c r="G2012">
        <v>196</v>
      </c>
      <c r="H2012">
        <v>63</v>
      </c>
      <c r="I2012">
        <v>1710</v>
      </c>
      <c r="J2012">
        <v>2690</v>
      </c>
      <c r="K2012">
        <v>19509</v>
      </c>
      <c r="L2012">
        <v>294</v>
      </c>
      <c r="M2012">
        <v>3700</v>
      </c>
      <c r="N2012">
        <v>4255</v>
      </c>
      <c r="O2012">
        <v>64</v>
      </c>
      <c r="P2012">
        <v>8313</v>
      </c>
      <c r="Q2012">
        <v>1724</v>
      </c>
      <c r="R2012">
        <v>0</v>
      </c>
      <c r="S2012">
        <v>0</v>
      </c>
      <c r="T2012">
        <v>1724</v>
      </c>
      <c r="U2012">
        <v>3050</v>
      </c>
      <c r="V2012">
        <v>-3693</v>
      </c>
      <c r="W2012">
        <v>13286</v>
      </c>
      <c r="X2012">
        <v>9472</v>
      </c>
      <c r="Y2012">
        <v>0.41</v>
      </c>
      <c r="Z2012">
        <v>51</v>
      </c>
      <c r="AA2012">
        <v>17799</v>
      </c>
      <c r="AB2012">
        <v>47</v>
      </c>
      <c r="AC2012">
        <v>72.27</v>
      </c>
    </row>
    <row r="2013" spans="1:29" x14ac:dyDescent="0.3">
      <c r="A2013">
        <v>2002</v>
      </c>
      <c r="B2013">
        <v>4</v>
      </c>
      <c r="C2013" s="1">
        <v>37350</v>
      </c>
      <c r="D2013">
        <v>17100</v>
      </c>
      <c r="E2013">
        <v>130</v>
      </c>
      <c r="F2013">
        <v>750</v>
      </c>
      <c r="G2013">
        <v>185</v>
      </c>
      <c r="H2013">
        <v>71</v>
      </c>
      <c r="I2013">
        <v>1660</v>
      </c>
      <c r="J2013">
        <v>2666</v>
      </c>
      <c r="K2013">
        <v>19896</v>
      </c>
      <c r="L2013">
        <v>323</v>
      </c>
      <c r="M2013">
        <v>3693</v>
      </c>
      <c r="N2013">
        <v>4248</v>
      </c>
      <c r="O2013">
        <v>59</v>
      </c>
      <c r="P2013">
        <v>8323</v>
      </c>
      <c r="Q2013">
        <v>1763</v>
      </c>
      <c r="R2013">
        <v>0</v>
      </c>
      <c r="S2013">
        <v>0</v>
      </c>
      <c r="T2013">
        <v>1763</v>
      </c>
      <c r="U2013">
        <v>3103</v>
      </c>
      <c r="V2013">
        <v>-3700</v>
      </c>
      <c r="W2013">
        <v>13633</v>
      </c>
      <c r="X2013">
        <v>9810</v>
      </c>
      <c r="Y2013">
        <v>0.4</v>
      </c>
      <c r="Z2013">
        <v>51</v>
      </c>
      <c r="AA2013">
        <v>18236</v>
      </c>
      <c r="AB2013">
        <v>46</v>
      </c>
      <c r="AC2013">
        <v>72.52</v>
      </c>
    </row>
    <row r="2014" spans="1:29" x14ac:dyDescent="0.3">
      <c r="A2014">
        <v>2002</v>
      </c>
      <c r="B2014">
        <v>4</v>
      </c>
      <c r="C2014" s="1">
        <v>37351</v>
      </c>
      <c r="D2014">
        <v>16700</v>
      </c>
      <c r="E2014">
        <v>153</v>
      </c>
      <c r="F2014">
        <v>760</v>
      </c>
      <c r="G2014">
        <v>178</v>
      </c>
      <c r="H2014">
        <v>67</v>
      </c>
      <c r="I2014">
        <v>1670</v>
      </c>
      <c r="J2014">
        <v>2675</v>
      </c>
      <c r="K2014">
        <v>19528</v>
      </c>
      <c r="L2014">
        <v>326</v>
      </c>
      <c r="M2014">
        <v>4379</v>
      </c>
      <c r="N2014">
        <v>3163</v>
      </c>
      <c r="O2014">
        <v>62</v>
      </c>
      <c r="P2014">
        <v>7930</v>
      </c>
      <c r="Q2014">
        <v>1768</v>
      </c>
      <c r="R2014">
        <v>0</v>
      </c>
      <c r="S2014">
        <v>0</v>
      </c>
      <c r="T2014">
        <v>1768</v>
      </c>
      <c r="U2014">
        <v>3050</v>
      </c>
      <c r="V2014">
        <v>-3354</v>
      </c>
      <c r="W2014">
        <v>13308</v>
      </c>
      <c r="X2014">
        <v>9830</v>
      </c>
      <c r="Y2014">
        <v>0.38</v>
      </c>
      <c r="Z2014">
        <v>50</v>
      </c>
      <c r="AA2014">
        <v>17858</v>
      </c>
      <c r="AB2014">
        <v>45</v>
      </c>
      <c r="AC2014">
        <v>72.75</v>
      </c>
    </row>
    <row r="2015" spans="1:29" x14ac:dyDescent="0.3">
      <c r="A2015">
        <v>2002</v>
      </c>
      <c r="B2015">
        <v>4</v>
      </c>
      <c r="C2015" s="1">
        <v>37352</v>
      </c>
      <c r="D2015">
        <v>16100</v>
      </c>
      <c r="E2015">
        <v>153</v>
      </c>
      <c r="F2015">
        <v>704</v>
      </c>
      <c r="G2015">
        <v>179</v>
      </c>
      <c r="H2015">
        <v>64</v>
      </c>
      <c r="I2015">
        <v>1710</v>
      </c>
      <c r="J2015">
        <v>2657</v>
      </c>
      <c r="K2015">
        <v>18910</v>
      </c>
      <c r="L2015">
        <v>318</v>
      </c>
      <c r="M2015">
        <v>4958</v>
      </c>
      <c r="N2015">
        <v>2763</v>
      </c>
      <c r="O2015">
        <v>53</v>
      </c>
      <c r="P2015">
        <v>8092</v>
      </c>
      <c r="Q2015">
        <v>1765</v>
      </c>
      <c r="R2015">
        <v>0</v>
      </c>
      <c r="S2015">
        <v>0</v>
      </c>
      <c r="T2015">
        <v>1765</v>
      </c>
      <c r="U2015">
        <v>2970</v>
      </c>
      <c r="V2015">
        <v>-3612</v>
      </c>
      <c r="W2015">
        <v>12789</v>
      </c>
      <c r="X2015">
        <v>9053</v>
      </c>
      <c r="Y2015">
        <v>0.41</v>
      </c>
      <c r="Z2015">
        <v>52</v>
      </c>
      <c r="AA2015">
        <v>17200</v>
      </c>
      <c r="AB2015">
        <v>47</v>
      </c>
      <c r="AC2015">
        <v>73.03</v>
      </c>
    </row>
    <row r="2016" spans="1:29" x14ac:dyDescent="0.3">
      <c r="A2016">
        <v>2002</v>
      </c>
      <c r="B2016">
        <v>4</v>
      </c>
      <c r="C2016" s="1">
        <v>37353</v>
      </c>
      <c r="D2016">
        <v>16200</v>
      </c>
      <c r="E2016">
        <v>146</v>
      </c>
      <c r="F2016">
        <v>656</v>
      </c>
      <c r="G2016">
        <v>181</v>
      </c>
      <c r="H2016">
        <v>80</v>
      </c>
      <c r="I2016">
        <v>1810</v>
      </c>
      <c r="J2016">
        <v>2727</v>
      </c>
      <c r="K2016">
        <v>19073</v>
      </c>
      <c r="L2016">
        <v>310</v>
      </c>
      <c r="M2016">
        <v>4538</v>
      </c>
      <c r="N2016">
        <v>2686</v>
      </c>
      <c r="O2016">
        <v>58</v>
      </c>
      <c r="P2016">
        <v>7592</v>
      </c>
      <c r="Q2016">
        <v>1800</v>
      </c>
      <c r="R2016">
        <v>0</v>
      </c>
      <c r="S2016">
        <v>0</v>
      </c>
      <c r="T2016">
        <v>1800</v>
      </c>
      <c r="U2016">
        <v>2984</v>
      </c>
      <c r="V2016">
        <v>-3052</v>
      </c>
      <c r="W2016">
        <v>12858</v>
      </c>
      <c r="X2016">
        <v>9681</v>
      </c>
      <c r="Y2016">
        <v>0.38</v>
      </c>
      <c r="Z2016">
        <v>49</v>
      </c>
      <c r="AA2016">
        <v>17263</v>
      </c>
      <c r="AB2016">
        <v>44</v>
      </c>
      <c r="AC2016">
        <v>73.239999999999995</v>
      </c>
    </row>
    <row r="2017" spans="1:29" x14ac:dyDescent="0.3">
      <c r="A2017">
        <v>2002</v>
      </c>
      <c r="B2017">
        <v>4</v>
      </c>
      <c r="C2017" s="1">
        <v>37354</v>
      </c>
      <c r="D2017">
        <v>15700</v>
      </c>
      <c r="E2017">
        <v>152</v>
      </c>
      <c r="F2017">
        <v>625</v>
      </c>
      <c r="G2017">
        <v>181</v>
      </c>
      <c r="H2017">
        <v>88</v>
      </c>
      <c r="I2017">
        <v>1930</v>
      </c>
      <c r="J2017">
        <v>2824</v>
      </c>
      <c r="K2017">
        <v>18676</v>
      </c>
      <c r="L2017">
        <v>332</v>
      </c>
      <c r="M2017">
        <v>4290</v>
      </c>
      <c r="N2017">
        <v>3045</v>
      </c>
      <c r="O2017">
        <v>57</v>
      </c>
      <c r="P2017">
        <v>7724</v>
      </c>
      <c r="Q2017">
        <v>1726</v>
      </c>
      <c r="R2017">
        <v>0</v>
      </c>
      <c r="S2017">
        <v>0</v>
      </c>
      <c r="T2017">
        <v>1726</v>
      </c>
      <c r="U2017">
        <v>2917</v>
      </c>
      <c r="V2017">
        <v>-3105</v>
      </c>
      <c r="W2017">
        <v>12451</v>
      </c>
      <c r="X2017">
        <v>9226</v>
      </c>
      <c r="Y2017">
        <v>0.39</v>
      </c>
      <c r="Z2017">
        <v>51</v>
      </c>
      <c r="AA2017">
        <v>16746</v>
      </c>
      <c r="AB2017">
        <v>45</v>
      </c>
      <c r="AC2017">
        <v>73.48</v>
      </c>
    </row>
    <row r="2018" spans="1:29" x14ac:dyDescent="0.3">
      <c r="A2018">
        <v>2002</v>
      </c>
      <c r="B2018">
        <v>4</v>
      </c>
      <c r="C2018" s="1">
        <v>37355</v>
      </c>
      <c r="D2018">
        <v>16200</v>
      </c>
      <c r="E2018">
        <v>159</v>
      </c>
      <c r="F2018">
        <v>614</v>
      </c>
      <c r="G2018">
        <v>173</v>
      </c>
      <c r="H2018">
        <v>85</v>
      </c>
      <c r="I2018">
        <v>1820</v>
      </c>
      <c r="J2018">
        <v>2692</v>
      </c>
      <c r="K2018">
        <v>19051</v>
      </c>
      <c r="L2018">
        <v>318</v>
      </c>
      <c r="M2018">
        <v>3691</v>
      </c>
      <c r="N2018">
        <v>3414</v>
      </c>
      <c r="O2018">
        <v>50</v>
      </c>
      <c r="P2018">
        <v>7473</v>
      </c>
      <c r="Q2018">
        <v>1783</v>
      </c>
      <c r="R2018">
        <v>0</v>
      </c>
      <c r="S2018">
        <v>0</v>
      </c>
      <c r="T2018">
        <v>1783</v>
      </c>
      <c r="U2018">
        <v>2984</v>
      </c>
      <c r="V2018">
        <v>-2956</v>
      </c>
      <c r="W2018">
        <v>12876</v>
      </c>
      <c r="X2018">
        <v>9795</v>
      </c>
      <c r="Y2018">
        <v>0.37</v>
      </c>
      <c r="Z2018">
        <v>49</v>
      </c>
      <c r="AA2018">
        <v>17231</v>
      </c>
      <c r="AB2018">
        <v>43</v>
      </c>
      <c r="AC2018">
        <v>73.66</v>
      </c>
    </row>
    <row r="2019" spans="1:29" x14ac:dyDescent="0.3">
      <c r="A2019">
        <v>2002</v>
      </c>
      <c r="B2019">
        <v>4</v>
      </c>
      <c r="C2019" s="1">
        <v>37356</v>
      </c>
      <c r="D2019">
        <v>16400</v>
      </c>
      <c r="E2019">
        <v>164</v>
      </c>
      <c r="F2019">
        <v>654</v>
      </c>
      <c r="G2019">
        <v>165</v>
      </c>
      <c r="H2019">
        <v>101</v>
      </c>
      <c r="I2019">
        <v>1800</v>
      </c>
      <c r="J2019">
        <v>2720</v>
      </c>
      <c r="K2019">
        <v>19284</v>
      </c>
      <c r="L2019">
        <v>294</v>
      </c>
      <c r="M2019">
        <v>3497</v>
      </c>
      <c r="N2019">
        <v>3406</v>
      </c>
      <c r="O2019">
        <v>51</v>
      </c>
      <c r="P2019">
        <v>7248</v>
      </c>
      <c r="Q2019">
        <v>1808</v>
      </c>
      <c r="R2019">
        <v>0</v>
      </c>
      <c r="S2019">
        <v>0</v>
      </c>
      <c r="T2019">
        <v>1808</v>
      </c>
      <c r="U2019">
        <v>3010</v>
      </c>
      <c r="V2019">
        <v>-2692</v>
      </c>
      <c r="W2019">
        <v>13048</v>
      </c>
      <c r="X2019">
        <v>10229</v>
      </c>
      <c r="Y2019">
        <v>0.36</v>
      </c>
      <c r="Z2019">
        <v>47</v>
      </c>
      <c r="AA2019">
        <v>17484</v>
      </c>
      <c r="AB2019">
        <v>41</v>
      </c>
      <c r="AC2019">
        <v>73.81</v>
      </c>
    </row>
    <row r="2020" spans="1:29" x14ac:dyDescent="0.3">
      <c r="A2020">
        <v>2002</v>
      </c>
      <c r="B2020">
        <v>4</v>
      </c>
      <c r="C2020" s="1">
        <v>37357</v>
      </c>
      <c r="D2020">
        <v>16100</v>
      </c>
      <c r="E2020">
        <v>194</v>
      </c>
      <c r="F2020">
        <v>654</v>
      </c>
      <c r="G2020">
        <v>166</v>
      </c>
      <c r="H2020">
        <v>113</v>
      </c>
      <c r="I2020">
        <v>1750</v>
      </c>
      <c r="J2020">
        <v>2683</v>
      </c>
      <c r="K2020">
        <v>18977</v>
      </c>
      <c r="L2020">
        <v>329</v>
      </c>
      <c r="M2020">
        <v>3600</v>
      </c>
      <c r="N2020">
        <v>3400</v>
      </c>
      <c r="O2020">
        <v>50</v>
      </c>
      <c r="P2020">
        <v>7379</v>
      </c>
      <c r="Q2020">
        <v>1765</v>
      </c>
      <c r="R2020">
        <v>0</v>
      </c>
      <c r="S2020">
        <v>0</v>
      </c>
      <c r="T2020">
        <v>1765</v>
      </c>
      <c r="U2020">
        <v>2970</v>
      </c>
      <c r="V2020">
        <v>-2873</v>
      </c>
      <c r="W2020">
        <v>12830</v>
      </c>
      <c r="X2020">
        <v>9833</v>
      </c>
      <c r="Y2020">
        <v>0.36</v>
      </c>
      <c r="Z2020">
        <v>48</v>
      </c>
      <c r="AA2020">
        <v>17227</v>
      </c>
      <c r="AB2020">
        <v>43</v>
      </c>
      <c r="AC2020">
        <v>73.97</v>
      </c>
    </row>
    <row r="2021" spans="1:29" x14ac:dyDescent="0.3">
      <c r="A2021">
        <v>2002</v>
      </c>
      <c r="B2021">
        <v>4</v>
      </c>
      <c r="C2021" s="1">
        <v>37358</v>
      </c>
      <c r="D2021">
        <v>16100</v>
      </c>
      <c r="E2021">
        <v>221</v>
      </c>
      <c r="F2021">
        <v>646</v>
      </c>
      <c r="G2021">
        <v>165</v>
      </c>
      <c r="H2021">
        <v>161</v>
      </c>
      <c r="I2021">
        <v>1750</v>
      </c>
      <c r="J2021">
        <v>2722</v>
      </c>
      <c r="K2021">
        <v>19043</v>
      </c>
      <c r="L2021">
        <v>330</v>
      </c>
      <c r="M2021">
        <v>3499</v>
      </c>
      <c r="N2021">
        <v>3398</v>
      </c>
      <c r="O2021">
        <v>51</v>
      </c>
      <c r="P2021">
        <v>7278</v>
      </c>
      <c r="Q2021">
        <v>1793</v>
      </c>
      <c r="R2021">
        <v>0</v>
      </c>
      <c r="S2021">
        <v>0</v>
      </c>
      <c r="T2021">
        <v>1793</v>
      </c>
      <c r="U2021">
        <v>2970</v>
      </c>
      <c r="V2021">
        <v>-2751</v>
      </c>
      <c r="W2021">
        <v>12849</v>
      </c>
      <c r="X2021">
        <v>9972</v>
      </c>
      <c r="Y2021">
        <v>0.36</v>
      </c>
      <c r="Z2021">
        <v>48</v>
      </c>
      <c r="AA2021">
        <v>17293</v>
      </c>
      <c r="AB2021">
        <v>42</v>
      </c>
      <c r="AC2021">
        <v>74.12</v>
      </c>
    </row>
    <row r="2022" spans="1:29" x14ac:dyDescent="0.3">
      <c r="A2022">
        <v>2002</v>
      </c>
      <c r="B2022">
        <v>4</v>
      </c>
      <c r="C2022" s="1">
        <v>37359</v>
      </c>
      <c r="D2022">
        <v>16000</v>
      </c>
      <c r="E2022">
        <v>248</v>
      </c>
      <c r="F2022">
        <v>640</v>
      </c>
      <c r="G2022">
        <v>169</v>
      </c>
      <c r="H2022">
        <v>175</v>
      </c>
      <c r="I2022">
        <v>1790</v>
      </c>
      <c r="J2022">
        <v>2774</v>
      </c>
      <c r="K2022">
        <v>19022</v>
      </c>
      <c r="L2022">
        <v>337</v>
      </c>
      <c r="M2022">
        <v>3195</v>
      </c>
      <c r="N2022">
        <v>3408</v>
      </c>
      <c r="O2022">
        <v>50</v>
      </c>
      <c r="P2022">
        <v>6990</v>
      </c>
      <c r="Q2022">
        <v>1850</v>
      </c>
      <c r="R2022">
        <v>0</v>
      </c>
      <c r="S2022">
        <v>0</v>
      </c>
      <c r="T2022">
        <v>1850</v>
      </c>
      <c r="U2022">
        <v>2957</v>
      </c>
      <c r="V2022">
        <v>-2461</v>
      </c>
      <c r="W2022">
        <v>12773</v>
      </c>
      <c r="X2022">
        <v>10182</v>
      </c>
      <c r="Y2022">
        <v>0.34</v>
      </c>
      <c r="Z2022">
        <v>46</v>
      </c>
      <c r="AA2022">
        <v>17232</v>
      </c>
      <c r="AB2022">
        <v>41</v>
      </c>
      <c r="AC2022">
        <v>74.239999999999995</v>
      </c>
    </row>
    <row r="2023" spans="1:29" x14ac:dyDescent="0.3">
      <c r="A2023">
        <v>2002</v>
      </c>
      <c r="B2023">
        <v>4</v>
      </c>
      <c r="C2023" s="1">
        <v>37360</v>
      </c>
      <c r="D2023">
        <v>14900</v>
      </c>
      <c r="E2023">
        <v>274</v>
      </c>
      <c r="F2023">
        <v>635</v>
      </c>
      <c r="G2023">
        <v>174</v>
      </c>
      <c r="H2023">
        <v>184</v>
      </c>
      <c r="I2023">
        <v>2200</v>
      </c>
      <c r="J2023">
        <v>3193</v>
      </c>
      <c r="K2023">
        <v>18367</v>
      </c>
      <c r="L2023">
        <v>324</v>
      </c>
      <c r="M2023">
        <v>3393</v>
      </c>
      <c r="N2023">
        <v>3439</v>
      </c>
      <c r="O2023">
        <v>57</v>
      </c>
      <c r="P2023">
        <v>7213</v>
      </c>
      <c r="Q2023">
        <v>1875</v>
      </c>
      <c r="R2023">
        <v>0</v>
      </c>
      <c r="S2023">
        <v>0</v>
      </c>
      <c r="T2023">
        <v>1875</v>
      </c>
      <c r="U2023">
        <v>2811</v>
      </c>
      <c r="V2023">
        <v>-2428</v>
      </c>
      <c r="W2023">
        <v>11838</v>
      </c>
      <c r="X2023">
        <v>9279</v>
      </c>
      <c r="Y2023">
        <v>0.37</v>
      </c>
      <c r="Z2023">
        <v>49</v>
      </c>
      <c r="AA2023">
        <v>16167</v>
      </c>
      <c r="AB2023">
        <v>43</v>
      </c>
      <c r="AC2023">
        <v>74.42</v>
      </c>
    </row>
    <row r="2024" spans="1:29" x14ac:dyDescent="0.3">
      <c r="A2024">
        <v>2002</v>
      </c>
      <c r="B2024">
        <v>4</v>
      </c>
      <c r="C2024" s="1">
        <v>37361</v>
      </c>
      <c r="D2024">
        <v>15600</v>
      </c>
      <c r="E2024">
        <v>298</v>
      </c>
      <c r="F2024">
        <v>656</v>
      </c>
      <c r="G2024">
        <v>176</v>
      </c>
      <c r="H2024">
        <v>189</v>
      </c>
      <c r="I2024">
        <v>2840</v>
      </c>
      <c r="J2024">
        <v>3861</v>
      </c>
      <c r="K2024">
        <v>19759</v>
      </c>
      <c r="L2024">
        <v>340</v>
      </c>
      <c r="M2024">
        <v>497</v>
      </c>
      <c r="N2024">
        <v>1660</v>
      </c>
      <c r="O2024">
        <v>68</v>
      </c>
      <c r="P2024">
        <v>2565</v>
      </c>
      <c r="Q2024">
        <v>1822</v>
      </c>
      <c r="R2024">
        <v>0</v>
      </c>
      <c r="S2024">
        <v>0</v>
      </c>
      <c r="T2024">
        <v>1822</v>
      </c>
      <c r="U2024">
        <v>2904</v>
      </c>
      <c r="V2024">
        <v>3015</v>
      </c>
      <c r="W2024">
        <v>12484</v>
      </c>
      <c r="X2024">
        <v>15372</v>
      </c>
      <c r="Y2024">
        <v>0.11</v>
      </c>
      <c r="Z2024">
        <v>22</v>
      </c>
      <c r="AA2024">
        <v>16919</v>
      </c>
      <c r="AB2024">
        <v>9</v>
      </c>
      <c r="AC2024">
        <v>74.260000000000005</v>
      </c>
    </row>
    <row r="2025" spans="1:29" x14ac:dyDescent="0.3">
      <c r="A2025">
        <v>2002</v>
      </c>
      <c r="B2025">
        <v>4</v>
      </c>
      <c r="C2025" s="1">
        <v>37362</v>
      </c>
      <c r="D2025">
        <v>15200</v>
      </c>
      <c r="E2025">
        <v>300</v>
      </c>
      <c r="F2025">
        <v>622</v>
      </c>
      <c r="G2025">
        <v>171</v>
      </c>
      <c r="H2025">
        <v>187</v>
      </c>
      <c r="I2025">
        <v>2960</v>
      </c>
      <c r="J2025">
        <v>3940</v>
      </c>
      <c r="K2025">
        <v>19440</v>
      </c>
      <c r="L2025">
        <v>315</v>
      </c>
      <c r="M2025">
        <v>593</v>
      </c>
      <c r="N2025">
        <v>998</v>
      </c>
      <c r="O2025">
        <v>69</v>
      </c>
      <c r="P2025">
        <v>1975</v>
      </c>
      <c r="Q2025">
        <v>1880</v>
      </c>
      <c r="R2025">
        <v>458</v>
      </c>
      <c r="S2025">
        <v>0</v>
      </c>
      <c r="T2025">
        <v>1421</v>
      </c>
      <c r="U2025">
        <v>2851</v>
      </c>
      <c r="V2025">
        <v>3892</v>
      </c>
      <c r="W2025">
        <v>12251</v>
      </c>
      <c r="X2025">
        <v>16044</v>
      </c>
      <c r="Y2025">
        <v>0.08</v>
      </c>
      <c r="Z2025">
        <v>17</v>
      </c>
      <c r="AA2025">
        <v>17303</v>
      </c>
      <c r="AB2025">
        <v>7</v>
      </c>
      <c r="AC2025">
        <v>74.08</v>
      </c>
    </row>
    <row r="2026" spans="1:29" x14ac:dyDescent="0.3">
      <c r="A2026">
        <v>2002</v>
      </c>
      <c r="B2026">
        <v>4</v>
      </c>
      <c r="C2026" s="1">
        <v>37363</v>
      </c>
      <c r="D2026">
        <v>14900</v>
      </c>
      <c r="E2026">
        <v>333</v>
      </c>
      <c r="F2026">
        <v>615</v>
      </c>
      <c r="G2026">
        <v>169</v>
      </c>
      <c r="H2026">
        <v>201</v>
      </c>
      <c r="I2026">
        <v>2990</v>
      </c>
      <c r="J2026">
        <v>3975</v>
      </c>
      <c r="K2026">
        <v>19208</v>
      </c>
      <c r="L2026">
        <v>146</v>
      </c>
      <c r="M2026">
        <v>584</v>
      </c>
      <c r="N2026">
        <v>996</v>
      </c>
      <c r="O2026">
        <v>68</v>
      </c>
      <c r="P2026">
        <v>1794</v>
      </c>
      <c r="Q2026">
        <v>1835</v>
      </c>
      <c r="R2026">
        <v>458</v>
      </c>
      <c r="S2026">
        <v>0</v>
      </c>
      <c r="T2026">
        <v>1376</v>
      </c>
      <c r="U2026">
        <v>2811</v>
      </c>
      <c r="V2026">
        <v>4097</v>
      </c>
      <c r="W2026">
        <v>12037</v>
      </c>
      <c r="X2026">
        <v>16037</v>
      </c>
      <c r="Y2026">
        <v>0.08</v>
      </c>
      <c r="Z2026">
        <v>17</v>
      </c>
      <c r="AA2026">
        <v>17058</v>
      </c>
      <c r="AB2026">
        <v>6</v>
      </c>
      <c r="AC2026">
        <v>73.92</v>
      </c>
    </row>
    <row r="2027" spans="1:29" x14ac:dyDescent="0.3">
      <c r="A2027">
        <v>2002</v>
      </c>
      <c r="B2027">
        <v>4</v>
      </c>
      <c r="C2027" s="1">
        <v>37364</v>
      </c>
      <c r="D2027">
        <v>15400</v>
      </c>
      <c r="E2027">
        <v>350</v>
      </c>
      <c r="F2027">
        <v>586</v>
      </c>
      <c r="G2027">
        <v>163</v>
      </c>
      <c r="H2027">
        <v>187</v>
      </c>
      <c r="I2027">
        <v>3130</v>
      </c>
      <c r="J2027">
        <v>4066</v>
      </c>
      <c r="K2027">
        <v>19816</v>
      </c>
      <c r="L2027">
        <v>121</v>
      </c>
      <c r="M2027">
        <v>477</v>
      </c>
      <c r="N2027">
        <v>933</v>
      </c>
      <c r="O2027">
        <v>65</v>
      </c>
      <c r="P2027">
        <v>1596</v>
      </c>
      <c r="Q2027">
        <v>1845</v>
      </c>
      <c r="R2027">
        <v>458</v>
      </c>
      <c r="S2027">
        <v>0</v>
      </c>
      <c r="T2027">
        <v>1387</v>
      </c>
      <c r="U2027">
        <v>2877</v>
      </c>
      <c r="V2027">
        <v>4446</v>
      </c>
      <c r="W2027">
        <v>12485</v>
      </c>
      <c r="X2027">
        <v>16833</v>
      </c>
      <c r="Y2027">
        <v>7.0000000000000007E-2</v>
      </c>
      <c r="Z2027">
        <v>15</v>
      </c>
      <c r="AA2027">
        <v>17638</v>
      </c>
      <c r="AB2027">
        <v>5</v>
      </c>
      <c r="AC2027">
        <v>73.73</v>
      </c>
    </row>
    <row r="2028" spans="1:29" x14ac:dyDescent="0.3">
      <c r="A2028">
        <v>2002</v>
      </c>
      <c r="B2028">
        <v>4</v>
      </c>
      <c r="C2028" s="1">
        <v>37365</v>
      </c>
      <c r="D2028">
        <v>14800</v>
      </c>
      <c r="E2028">
        <v>351</v>
      </c>
      <c r="F2028">
        <v>502</v>
      </c>
      <c r="G2028">
        <v>172</v>
      </c>
      <c r="H2028">
        <v>169</v>
      </c>
      <c r="I2028">
        <v>3200</v>
      </c>
      <c r="J2028">
        <v>4043</v>
      </c>
      <c r="K2028">
        <v>19194</v>
      </c>
      <c r="L2028">
        <v>134</v>
      </c>
      <c r="M2028">
        <v>602</v>
      </c>
      <c r="N2028">
        <v>943</v>
      </c>
      <c r="O2028">
        <v>60</v>
      </c>
      <c r="P2028">
        <v>1739</v>
      </c>
      <c r="Q2028">
        <v>1859</v>
      </c>
      <c r="R2028">
        <v>458</v>
      </c>
      <c r="S2028">
        <v>0</v>
      </c>
      <c r="T2028">
        <v>1401</v>
      </c>
      <c r="U2028">
        <v>2797</v>
      </c>
      <c r="V2028">
        <v>4191</v>
      </c>
      <c r="W2028">
        <v>11961</v>
      </c>
      <c r="X2028">
        <v>16055</v>
      </c>
      <c r="Y2028">
        <v>0.08</v>
      </c>
      <c r="Z2028">
        <v>16</v>
      </c>
      <c r="AA2028">
        <v>16904</v>
      </c>
      <c r="AB2028">
        <v>5</v>
      </c>
      <c r="AC2028">
        <v>73.58</v>
      </c>
    </row>
    <row r="2029" spans="1:29" x14ac:dyDescent="0.3">
      <c r="A2029">
        <v>2002</v>
      </c>
      <c r="B2029">
        <v>4</v>
      </c>
      <c r="C2029" s="1">
        <v>37366</v>
      </c>
      <c r="D2029">
        <v>14000</v>
      </c>
      <c r="E2029">
        <v>357</v>
      </c>
      <c r="F2029">
        <v>451</v>
      </c>
      <c r="G2029">
        <v>178</v>
      </c>
      <c r="H2029">
        <v>175</v>
      </c>
      <c r="I2029">
        <v>3310</v>
      </c>
      <c r="J2029">
        <v>4114</v>
      </c>
      <c r="K2029">
        <v>18471</v>
      </c>
      <c r="L2029">
        <v>160</v>
      </c>
      <c r="M2029">
        <v>638</v>
      </c>
      <c r="N2029">
        <v>889</v>
      </c>
      <c r="O2029">
        <v>57</v>
      </c>
      <c r="P2029">
        <v>1744</v>
      </c>
      <c r="Q2029">
        <v>1860</v>
      </c>
      <c r="R2029">
        <v>458</v>
      </c>
      <c r="S2029">
        <v>0</v>
      </c>
      <c r="T2029">
        <v>1401</v>
      </c>
      <c r="U2029">
        <v>2691</v>
      </c>
      <c r="V2029">
        <v>4150</v>
      </c>
      <c r="W2029">
        <v>11274</v>
      </c>
      <c r="X2029">
        <v>15325</v>
      </c>
      <c r="Y2029">
        <v>0.08</v>
      </c>
      <c r="Z2029">
        <v>17</v>
      </c>
      <c r="AA2029">
        <v>16138</v>
      </c>
      <c r="AB2029">
        <v>5</v>
      </c>
      <c r="AC2029">
        <v>73.47</v>
      </c>
    </row>
    <row r="2030" spans="1:29" x14ac:dyDescent="0.3">
      <c r="A2030">
        <v>2002</v>
      </c>
      <c r="B2030">
        <v>4</v>
      </c>
      <c r="C2030" s="1">
        <v>37367</v>
      </c>
      <c r="D2030">
        <v>13700</v>
      </c>
      <c r="E2030">
        <v>360</v>
      </c>
      <c r="F2030">
        <v>418</v>
      </c>
      <c r="G2030">
        <v>176</v>
      </c>
      <c r="H2030">
        <v>190</v>
      </c>
      <c r="I2030">
        <v>3370</v>
      </c>
      <c r="J2030">
        <v>4154</v>
      </c>
      <c r="K2030">
        <v>18214</v>
      </c>
      <c r="L2030">
        <v>158</v>
      </c>
      <c r="M2030">
        <v>650</v>
      </c>
      <c r="N2030">
        <v>892</v>
      </c>
      <c r="O2030">
        <v>54</v>
      </c>
      <c r="P2030">
        <v>1754</v>
      </c>
      <c r="Q2030">
        <v>1859</v>
      </c>
      <c r="R2030">
        <v>0</v>
      </c>
      <c r="S2030">
        <v>0</v>
      </c>
      <c r="T2030">
        <v>1859</v>
      </c>
      <c r="U2030">
        <v>2651</v>
      </c>
      <c r="V2030">
        <v>3843</v>
      </c>
      <c r="W2030">
        <v>10888</v>
      </c>
      <c r="X2030">
        <v>14601</v>
      </c>
      <c r="Y2030">
        <v>0.08</v>
      </c>
      <c r="Z2030">
        <v>20</v>
      </c>
      <c r="AA2030">
        <v>15745</v>
      </c>
      <c r="AB2030">
        <v>7</v>
      </c>
      <c r="AC2030">
        <v>73.39</v>
      </c>
    </row>
    <row r="2031" spans="1:29" x14ac:dyDescent="0.3">
      <c r="A2031">
        <v>2002</v>
      </c>
      <c r="B2031">
        <v>4</v>
      </c>
      <c r="C2031" s="1">
        <v>37368</v>
      </c>
      <c r="D2031">
        <v>13100</v>
      </c>
      <c r="E2031">
        <v>371</v>
      </c>
      <c r="F2031">
        <v>397</v>
      </c>
      <c r="G2031">
        <v>170</v>
      </c>
      <c r="H2031">
        <v>182</v>
      </c>
      <c r="I2031">
        <v>3430</v>
      </c>
      <c r="J2031">
        <v>4179</v>
      </c>
      <c r="K2031">
        <v>17650</v>
      </c>
      <c r="L2031">
        <v>162</v>
      </c>
      <c r="M2031">
        <v>648</v>
      </c>
      <c r="N2031">
        <v>882</v>
      </c>
      <c r="O2031">
        <v>60</v>
      </c>
      <c r="P2031">
        <v>1752</v>
      </c>
      <c r="Q2031">
        <v>1828</v>
      </c>
      <c r="R2031">
        <v>0</v>
      </c>
      <c r="S2031">
        <v>0</v>
      </c>
      <c r="T2031">
        <v>1828</v>
      </c>
      <c r="U2031">
        <v>2571</v>
      </c>
      <c r="V2031">
        <v>3810</v>
      </c>
      <c r="W2031">
        <v>10388</v>
      </c>
      <c r="X2031">
        <v>14070</v>
      </c>
      <c r="Y2031">
        <v>0.08</v>
      </c>
      <c r="Z2031">
        <v>20</v>
      </c>
      <c r="AA2031">
        <v>15146</v>
      </c>
      <c r="AB2031">
        <v>7</v>
      </c>
      <c r="AC2031">
        <v>73.349999999999994</v>
      </c>
    </row>
    <row r="2032" spans="1:29" x14ac:dyDescent="0.3">
      <c r="A2032">
        <v>2002</v>
      </c>
      <c r="B2032">
        <v>4</v>
      </c>
      <c r="C2032" s="1">
        <v>37369</v>
      </c>
      <c r="D2032">
        <v>12300</v>
      </c>
      <c r="E2032">
        <v>390</v>
      </c>
      <c r="F2032">
        <v>387</v>
      </c>
      <c r="G2032">
        <v>171</v>
      </c>
      <c r="H2032">
        <v>199</v>
      </c>
      <c r="I2032">
        <v>3250</v>
      </c>
      <c r="J2032">
        <v>4007</v>
      </c>
      <c r="K2032">
        <v>16697</v>
      </c>
      <c r="L2032">
        <v>158</v>
      </c>
      <c r="M2032">
        <v>642</v>
      </c>
      <c r="N2032">
        <v>879</v>
      </c>
      <c r="O2032">
        <v>76</v>
      </c>
      <c r="P2032">
        <v>1755</v>
      </c>
      <c r="Q2032">
        <v>1837</v>
      </c>
      <c r="R2032">
        <v>0</v>
      </c>
      <c r="S2032">
        <v>0</v>
      </c>
      <c r="T2032">
        <v>1837</v>
      </c>
      <c r="U2032">
        <v>2465</v>
      </c>
      <c r="V2032">
        <v>3523</v>
      </c>
      <c r="W2032">
        <v>9711</v>
      </c>
      <c r="X2032">
        <v>13105</v>
      </c>
      <c r="Y2032">
        <v>0.09</v>
      </c>
      <c r="Z2032">
        <v>22</v>
      </c>
      <c r="AA2032">
        <v>14309</v>
      </c>
      <c r="AB2032">
        <v>8</v>
      </c>
      <c r="AC2032">
        <v>73.349999999999994</v>
      </c>
    </row>
    <row r="2033" spans="1:29" x14ac:dyDescent="0.3">
      <c r="A2033">
        <v>2002</v>
      </c>
      <c r="B2033">
        <v>4</v>
      </c>
      <c r="C2033" s="1">
        <v>37370</v>
      </c>
      <c r="D2033">
        <v>10800</v>
      </c>
      <c r="E2033">
        <v>427</v>
      </c>
      <c r="F2033">
        <v>380</v>
      </c>
      <c r="G2033">
        <v>168</v>
      </c>
      <c r="H2033">
        <v>204</v>
      </c>
      <c r="I2033">
        <v>3220</v>
      </c>
      <c r="J2033">
        <v>3972</v>
      </c>
      <c r="K2033">
        <v>15199</v>
      </c>
      <c r="L2033">
        <v>175</v>
      </c>
      <c r="M2033">
        <v>647</v>
      </c>
      <c r="N2033">
        <v>891</v>
      </c>
      <c r="O2033">
        <v>81</v>
      </c>
      <c r="P2033">
        <v>1794</v>
      </c>
      <c r="Q2033">
        <v>1879</v>
      </c>
      <c r="R2033">
        <v>0</v>
      </c>
      <c r="S2033">
        <v>0</v>
      </c>
      <c r="T2033">
        <v>1879</v>
      </c>
      <c r="U2033">
        <v>2265</v>
      </c>
      <c r="V2033">
        <v>3222</v>
      </c>
      <c r="W2033">
        <v>8435</v>
      </c>
      <c r="X2033">
        <v>11526</v>
      </c>
      <c r="Y2033">
        <v>0.1</v>
      </c>
      <c r="Z2033">
        <v>24</v>
      </c>
      <c r="AA2033">
        <v>12824</v>
      </c>
      <c r="AB2033">
        <v>10</v>
      </c>
      <c r="AC2033">
        <v>73.44</v>
      </c>
    </row>
    <row r="2034" spans="1:29" x14ac:dyDescent="0.3">
      <c r="A2034">
        <v>2002</v>
      </c>
      <c r="B2034">
        <v>4</v>
      </c>
      <c r="C2034" s="1">
        <v>37371</v>
      </c>
      <c r="D2034">
        <v>11000</v>
      </c>
      <c r="E2034">
        <v>455</v>
      </c>
      <c r="F2034">
        <v>382</v>
      </c>
      <c r="G2034">
        <v>164</v>
      </c>
      <c r="H2034">
        <v>190</v>
      </c>
      <c r="I2034">
        <v>3310</v>
      </c>
      <c r="J2034">
        <v>4046</v>
      </c>
      <c r="K2034">
        <v>15501</v>
      </c>
      <c r="L2034">
        <v>168</v>
      </c>
      <c r="M2034">
        <v>635</v>
      </c>
      <c r="N2034">
        <v>879</v>
      </c>
      <c r="O2034">
        <v>72</v>
      </c>
      <c r="P2034">
        <v>1754</v>
      </c>
      <c r="Q2034">
        <v>1882</v>
      </c>
      <c r="R2034">
        <v>0</v>
      </c>
      <c r="S2034">
        <v>0</v>
      </c>
      <c r="T2034">
        <v>1882</v>
      </c>
      <c r="U2034">
        <v>2817</v>
      </c>
      <c r="V2034">
        <v>3886</v>
      </c>
      <c r="W2034">
        <v>8111</v>
      </c>
      <c r="X2034">
        <v>11865</v>
      </c>
      <c r="Y2034">
        <v>0.09</v>
      </c>
      <c r="Z2034">
        <v>23</v>
      </c>
      <c r="AA2034">
        <v>13067</v>
      </c>
      <c r="AB2034">
        <v>9</v>
      </c>
      <c r="AC2034">
        <v>73.5</v>
      </c>
    </row>
    <row r="2035" spans="1:29" x14ac:dyDescent="0.3">
      <c r="A2035">
        <v>2002</v>
      </c>
      <c r="B2035">
        <v>4</v>
      </c>
      <c r="C2035" s="1">
        <v>37372</v>
      </c>
      <c r="D2035">
        <v>10900</v>
      </c>
      <c r="E2035">
        <v>483</v>
      </c>
      <c r="F2035">
        <v>399</v>
      </c>
      <c r="G2035">
        <v>168</v>
      </c>
      <c r="H2035">
        <v>189</v>
      </c>
      <c r="I2035">
        <v>3410</v>
      </c>
      <c r="J2035">
        <v>4166</v>
      </c>
      <c r="K2035">
        <v>15549</v>
      </c>
      <c r="L2035">
        <v>162</v>
      </c>
      <c r="M2035">
        <v>641</v>
      </c>
      <c r="N2035">
        <v>882</v>
      </c>
      <c r="O2035">
        <v>58</v>
      </c>
      <c r="P2035">
        <v>1743</v>
      </c>
      <c r="Q2035">
        <v>1907</v>
      </c>
      <c r="R2035">
        <v>0</v>
      </c>
      <c r="S2035">
        <v>0</v>
      </c>
      <c r="T2035">
        <v>1907</v>
      </c>
      <c r="U2035">
        <v>2903</v>
      </c>
      <c r="V2035">
        <v>4086</v>
      </c>
      <c r="W2035">
        <v>7946</v>
      </c>
      <c r="X2035">
        <v>11899</v>
      </c>
      <c r="Y2035">
        <v>0.1</v>
      </c>
      <c r="Z2035">
        <v>23</v>
      </c>
      <c r="AA2035">
        <v>13047</v>
      </c>
      <c r="AB2035">
        <v>9</v>
      </c>
      <c r="AC2035">
        <v>73.56</v>
      </c>
    </row>
    <row r="2036" spans="1:29" x14ac:dyDescent="0.3">
      <c r="A2036">
        <v>2002</v>
      </c>
      <c r="B2036">
        <v>4</v>
      </c>
      <c r="C2036" s="1">
        <v>37373</v>
      </c>
      <c r="D2036">
        <v>10800</v>
      </c>
      <c r="E2036">
        <v>524</v>
      </c>
      <c r="F2036">
        <v>418</v>
      </c>
      <c r="G2036">
        <v>167</v>
      </c>
      <c r="H2036">
        <v>173</v>
      </c>
      <c r="I2036">
        <v>3450</v>
      </c>
      <c r="J2036">
        <v>4208</v>
      </c>
      <c r="K2036">
        <v>15532</v>
      </c>
      <c r="L2036">
        <v>152</v>
      </c>
      <c r="M2036">
        <v>642</v>
      </c>
      <c r="N2036">
        <v>882</v>
      </c>
      <c r="O2036">
        <v>47</v>
      </c>
      <c r="P2036">
        <v>1723</v>
      </c>
      <c r="Q2036">
        <v>1900</v>
      </c>
      <c r="R2036">
        <v>0</v>
      </c>
      <c r="S2036">
        <v>0</v>
      </c>
      <c r="T2036">
        <v>1900</v>
      </c>
      <c r="U2036">
        <v>2881</v>
      </c>
      <c r="V2036">
        <v>4131</v>
      </c>
      <c r="W2036">
        <v>7911</v>
      </c>
      <c r="X2036">
        <v>11910</v>
      </c>
      <c r="Y2036">
        <v>0.09</v>
      </c>
      <c r="Z2036">
        <v>23</v>
      </c>
      <c r="AA2036">
        <v>13011</v>
      </c>
      <c r="AB2036">
        <v>8</v>
      </c>
      <c r="AC2036">
        <v>73.61</v>
      </c>
    </row>
    <row r="2037" spans="1:29" x14ac:dyDescent="0.3">
      <c r="A2037">
        <v>2002</v>
      </c>
      <c r="B2037">
        <v>4</v>
      </c>
      <c r="C2037" s="1">
        <v>37374</v>
      </c>
      <c r="D2037">
        <v>11300</v>
      </c>
      <c r="E2037">
        <v>527</v>
      </c>
      <c r="F2037">
        <v>423</v>
      </c>
      <c r="G2037">
        <v>165</v>
      </c>
      <c r="H2037">
        <v>204</v>
      </c>
      <c r="I2037">
        <v>3500</v>
      </c>
      <c r="J2037">
        <v>4292</v>
      </c>
      <c r="K2037">
        <v>16119</v>
      </c>
      <c r="L2037">
        <v>148</v>
      </c>
      <c r="M2037">
        <v>649</v>
      </c>
      <c r="N2037">
        <v>877</v>
      </c>
      <c r="O2037">
        <v>41</v>
      </c>
      <c r="P2037">
        <v>1715</v>
      </c>
      <c r="Q2037">
        <v>1950</v>
      </c>
      <c r="R2037">
        <v>0</v>
      </c>
      <c r="S2037">
        <v>0</v>
      </c>
      <c r="T2037">
        <v>1950</v>
      </c>
      <c r="U2037">
        <v>2883</v>
      </c>
      <c r="V2037">
        <v>4193</v>
      </c>
      <c r="W2037">
        <v>8398</v>
      </c>
      <c r="X2037">
        <v>12455</v>
      </c>
      <c r="Y2037">
        <v>0.09</v>
      </c>
      <c r="Z2037">
        <v>23</v>
      </c>
      <c r="AA2037">
        <v>13585</v>
      </c>
      <c r="AB2037">
        <v>8</v>
      </c>
      <c r="AC2037">
        <v>73.63</v>
      </c>
    </row>
    <row r="2038" spans="1:29" x14ac:dyDescent="0.3">
      <c r="A2038">
        <v>2002</v>
      </c>
      <c r="B2038">
        <v>4</v>
      </c>
      <c r="C2038" s="1">
        <v>37375</v>
      </c>
      <c r="D2038">
        <v>11100</v>
      </c>
      <c r="E2038">
        <v>525</v>
      </c>
      <c r="F2038">
        <v>394</v>
      </c>
      <c r="G2038">
        <v>169</v>
      </c>
      <c r="H2038">
        <v>198</v>
      </c>
      <c r="I2038">
        <v>3610</v>
      </c>
      <c r="J2038">
        <v>4371</v>
      </c>
      <c r="K2038">
        <v>15996</v>
      </c>
      <c r="L2038">
        <v>150</v>
      </c>
      <c r="M2038">
        <v>648</v>
      </c>
      <c r="N2038">
        <v>884</v>
      </c>
      <c r="O2038">
        <v>37</v>
      </c>
      <c r="P2038">
        <v>1719</v>
      </c>
      <c r="Q2038">
        <v>1916</v>
      </c>
      <c r="R2038">
        <v>0</v>
      </c>
      <c r="S2038">
        <v>0</v>
      </c>
      <c r="T2038">
        <v>1916</v>
      </c>
      <c r="U2038">
        <v>2876</v>
      </c>
      <c r="V2038">
        <v>4282</v>
      </c>
      <c r="W2038">
        <v>8212</v>
      </c>
      <c r="X2038">
        <v>12360</v>
      </c>
      <c r="Y2038">
        <v>0.09</v>
      </c>
      <c r="Z2038">
        <v>23</v>
      </c>
      <c r="AA2038">
        <v>13472</v>
      </c>
      <c r="AB2038">
        <v>8</v>
      </c>
      <c r="AC2038">
        <v>73.66</v>
      </c>
    </row>
    <row r="2039" spans="1:29" x14ac:dyDescent="0.3">
      <c r="A2039">
        <v>2002</v>
      </c>
      <c r="B2039">
        <v>4</v>
      </c>
      <c r="C2039" s="1">
        <v>37376</v>
      </c>
      <c r="D2039">
        <v>11700</v>
      </c>
      <c r="E2039">
        <v>521</v>
      </c>
      <c r="F2039">
        <v>442</v>
      </c>
      <c r="G2039">
        <v>191</v>
      </c>
      <c r="H2039">
        <v>181</v>
      </c>
      <c r="I2039">
        <v>3570</v>
      </c>
      <c r="J2039">
        <v>4384</v>
      </c>
      <c r="K2039">
        <v>16605</v>
      </c>
      <c r="L2039">
        <v>145</v>
      </c>
      <c r="M2039">
        <v>614</v>
      </c>
      <c r="N2039">
        <v>878</v>
      </c>
      <c r="O2039">
        <v>35</v>
      </c>
      <c r="P2039">
        <v>1672</v>
      </c>
      <c r="Q2039">
        <v>1938</v>
      </c>
      <c r="R2039">
        <v>0</v>
      </c>
      <c r="S2039">
        <v>0</v>
      </c>
      <c r="T2039">
        <v>1938</v>
      </c>
      <c r="U2039">
        <v>2860</v>
      </c>
      <c r="V2039">
        <v>4312</v>
      </c>
      <c r="W2039">
        <v>8819</v>
      </c>
      <c r="X2039">
        <v>12995</v>
      </c>
      <c r="Y2039">
        <v>0.09</v>
      </c>
      <c r="Z2039">
        <v>22</v>
      </c>
      <c r="AA2039">
        <v>14119</v>
      </c>
      <c r="AB2039">
        <v>8</v>
      </c>
      <c r="AC2039">
        <v>73.650000000000006</v>
      </c>
    </row>
    <row r="2040" spans="1:29" x14ac:dyDescent="0.3">
      <c r="A2040">
        <v>2002</v>
      </c>
      <c r="B2040">
        <v>5</v>
      </c>
      <c r="C2040" s="1">
        <v>37377</v>
      </c>
      <c r="D2040">
        <v>12000</v>
      </c>
      <c r="E2040">
        <v>528</v>
      </c>
      <c r="F2040">
        <v>404</v>
      </c>
      <c r="G2040">
        <v>213</v>
      </c>
      <c r="H2040">
        <v>164</v>
      </c>
      <c r="I2040">
        <v>3390</v>
      </c>
      <c r="J2040">
        <v>4171</v>
      </c>
      <c r="K2040">
        <v>16699</v>
      </c>
      <c r="L2040">
        <v>153</v>
      </c>
      <c r="M2040">
        <v>611</v>
      </c>
      <c r="N2040">
        <v>848</v>
      </c>
      <c r="O2040">
        <v>50</v>
      </c>
      <c r="P2040">
        <v>1662</v>
      </c>
      <c r="Q2040">
        <v>1945</v>
      </c>
      <c r="R2040">
        <v>0</v>
      </c>
      <c r="S2040">
        <v>0</v>
      </c>
      <c r="T2040">
        <v>1945</v>
      </c>
      <c r="U2040">
        <v>2885</v>
      </c>
      <c r="V2040">
        <v>4130</v>
      </c>
      <c r="W2040">
        <v>9099</v>
      </c>
      <c r="X2040">
        <v>13093</v>
      </c>
      <c r="Y2040">
        <v>0.08</v>
      </c>
      <c r="Z2040">
        <v>22</v>
      </c>
      <c r="AA2040">
        <v>14221</v>
      </c>
      <c r="AB2040">
        <v>8</v>
      </c>
      <c r="AC2040">
        <v>73.64</v>
      </c>
    </row>
    <row r="2041" spans="1:29" x14ac:dyDescent="0.3">
      <c r="A2041">
        <v>2002</v>
      </c>
      <c r="B2041">
        <v>5</v>
      </c>
      <c r="C2041" s="1">
        <v>37378</v>
      </c>
      <c r="D2041">
        <v>11300</v>
      </c>
      <c r="E2041">
        <v>541</v>
      </c>
      <c r="F2041">
        <v>370</v>
      </c>
      <c r="G2041">
        <v>216</v>
      </c>
      <c r="H2041">
        <v>148</v>
      </c>
      <c r="I2041">
        <v>3310</v>
      </c>
      <c r="J2041">
        <v>4044</v>
      </c>
      <c r="K2041">
        <v>15885</v>
      </c>
      <c r="L2041">
        <v>143</v>
      </c>
      <c r="M2041">
        <v>619</v>
      </c>
      <c r="N2041">
        <v>829</v>
      </c>
      <c r="O2041">
        <v>75</v>
      </c>
      <c r="P2041">
        <v>1666</v>
      </c>
      <c r="Q2041">
        <v>1950</v>
      </c>
      <c r="R2041">
        <v>0</v>
      </c>
      <c r="S2041">
        <v>0</v>
      </c>
      <c r="T2041">
        <v>1950</v>
      </c>
      <c r="U2041">
        <v>2768</v>
      </c>
      <c r="V2041">
        <v>3879</v>
      </c>
      <c r="W2041">
        <v>8527</v>
      </c>
      <c r="X2041">
        <v>12269</v>
      </c>
      <c r="Y2041">
        <v>0.09</v>
      </c>
      <c r="Z2041">
        <v>23</v>
      </c>
      <c r="AA2041">
        <v>13441</v>
      </c>
      <c r="AB2041">
        <v>9</v>
      </c>
      <c r="AC2041">
        <v>73.67</v>
      </c>
    </row>
    <row r="2042" spans="1:29" x14ac:dyDescent="0.3">
      <c r="A2042">
        <v>2002</v>
      </c>
      <c r="B2042">
        <v>5</v>
      </c>
      <c r="C2042" s="1">
        <v>37379</v>
      </c>
      <c r="D2042">
        <v>11500</v>
      </c>
      <c r="E2042">
        <v>584</v>
      </c>
      <c r="F2042">
        <v>351</v>
      </c>
      <c r="G2042">
        <v>215</v>
      </c>
      <c r="H2042">
        <v>182</v>
      </c>
      <c r="I2042">
        <v>3360</v>
      </c>
      <c r="J2042">
        <v>4108</v>
      </c>
      <c r="K2042">
        <v>16192</v>
      </c>
      <c r="L2042">
        <v>140</v>
      </c>
      <c r="M2042">
        <v>621</v>
      </c>
      <c r="N2042">
        <v>828</v>
      </c>
      <c r="O2042">
        <v>85</v>
      </c>
      <c r="P2042">
        <v>1674</v>
      </c>
      <c r="Q2042">
        <v>1986</v>
      </c>
      <c r="R2042">
        <v>0</v>
      </c>
      <c r="S2042">
        <v>0</v>
      </c>
      <c r="T2042">
        <v>1986</v>
      </c>
      <c r="U2042">
        <v>2626</v>
      </c>
      <c r="V2042">
        <v>3769</v>
      </c>
      <c r="W2042">
        <v>8902</v>
      </c>
      <c r="X2042">
        <v>12531</v>
      </c>
      <c r="Y2042">
        <v>0.09</v>
      </c>
      <c r="Z2042">
        <v>23</v>
      </c>
      <c r="AA2042">
        <v>13710</v>
      </c>
      <c r="AB2042">
        <v>9</v>
      </c>
      <c r="AC2042">
        <v>73.680000000000007</v>
      </c>
    </row>
    <row r="2043" spans="1:29" x14ac:dyDescent="0.3">
      <c r="A2043">
        <v>2002</v>
      </c>
      <c r="B2043">
        <v>5</v>
      </c>
      <c r="C2043" s="1">
        <v>37380</v>
      </c>
      <c r="D2043">
        <v>10900</v>
      </c>
      <c r="E2043">
        <v>581</v>
      </c>
      <c r="F2043">
        <v>338</v>
      </c>
      <c r="G2043">
        <v>211</v>
      </c>
      <c r="H2043">
        <v>190</v>
      </c>
      <c r="I2043">
        <v>3390</v>
      </c>
      <c r="J2043">
        <v>4129</v>
      </c>
      <c r="K2043">
        <v>15610</v>
      </c>
      <c r="L2043">
        <v>139</v>
      </c>
      <c r="M2043">
        <v>633</v>
      </c>
      <c r="N2043">
        <v>828</v>
      </c>
      <c r="O2043">
        <v>82</v>
      </c>
      <c r="P2043">
        <v>1682</v>
      </c>
      <c r="Q2043">
        <v>2050</v>
      </c>
      <c r="R2043">
        <v>0</v>
      </c>
      <c r="S2043">
        <v>0</v>
      </c>
      <c r="T2043">
        <v>2050</v>
      </c>
      <c r="U2043">
        <v>2535</v>
      </c>
      <c r="V2043">
        <v>3650</v>
      </c>
      <c r="W2043">
        <v>8372</v>
      </c>
      <c r="X2043">
        <v>11878</v>
      </c>
      <c r="Y2043">
        <v>0.09</v>
      </c>
      <c r="Z2043">
        <v>24</v>
      </c>
      <c r="AA2043">
        <v>13099</v>
      </c>
      <c r="AB2043">
        <v>9</v>
      </c>
      <c r="AC2043">
        <v>73.73</v>
      </c>
    </row>
    <row r="2044" spans="1:29" x14ac:dyDescent="0.3">
      <c r="A2044">
        <v>2002</v>
      </c>
      <c r="B2044">
        <v>5</v>
      </c>
      <c r="C2044" s="1">
        <v>37381</v>
      </c>
      <c r="D2044">
        <v>10300</v>
      </c>
      <c r="E2044">
        <v>581</v>
      </c>
      <c r="F2044">
        <v>337</v>
      </c>
      <c r="G2044">
        <v>207</v>
      </c>
      <c r="H2044">
        <v>183</v>
      </c>
      <c r="I2044">
        <v>3430</v>
      </c>
      <c r="J2044">
        <v>4157</v>
      </c>
      <c r="K2044">
        <v>15038</v>
      </c>
      <c r="L2044">
        <v>149</v>
      </c>
      <c r="M2044">
        <v>646</v>
      </c>
      <c r="N2044">
        <v>828</v>
      </c>
      <c r="O2044">
        <v>87</v>
      </c>
      <c r="P2044">
        <v>1710</v>
      </c>
      <c r="Q2044">
        <v>2050</v>
      </c>
      <c r="R2044">
        <v>0</v>
      </c>
      <c r="S2044">
        <v>0</v>
      </c>
      <c r="T2044">
        <v>2050</v>
      </c>
      <c r="U2044">
        <v>2495</v>
      </c>
      <c r="V2044">
        <v>3609</v>
      </c>
      <c r="W2044">
        <v>7812</v>
      </c>
      <c r="X2044">
        <v>11278</v>
      </c>
      <c r="Y2044">
        <v>0.09</v>
      </c>
      <c r="Z2044">
        <v>25</v>
      </c>
      <c r="AA2044">
        <v>12501</v>
      </c>
      <c r="AB2044">
        <v>10</v>
      </c>
      <c r="AC2044">
        <v>73.81</v>
      </c>
    </row>
    <row r="2045" spans="1:29" x14ac:dyDescent="0.3">
      <c r="A2045">
        <v>2002</v>
      </c>
      <c r="B2045">
        <v>5</v>
      </c>
      <c r="C2045" s="1">
        <v>37382</v>
      </c>
      <c r="D2045">
        <v>9640</v>
      </c>
      <c r="E2045">
        <v>565</v>
      </c>
      <c r="F2045">
        <v>339</v>
      </c>
      <c r="G2045">
        <v>211</v>
      </c>
      <c r="H2045">
        <v>156</v>
      </c>
      <c r="I2045">
        <v>3500</v>
      </c>
      <c r="J2045">
        <v>4206</v>
      </c>
      <c r="K2045">
        <v>14411</v>
      </c>
      <c r="L2045">
        <v>161</v>
      </c>
      <c r="M2045">
        <v>648</v>
      </c>
      <c r="N2045">
        <v>827</v>
      </c>
      <c r="O2045">
        <v>79</v>
      </c>
      <c r="P2045">
        <v>1715</v>
      </c>
      <c r="Q2045">
        <v>1967</v>
      </c>
      <c r="R2045">
        <v>0</v>
      </c>
      <c r="S2045">
        <v>0</v>
      </c>
      <c r="T2045">
        <v>1967</v>
      </c>
      <c r="U2045">
        <v>2442</v>
      </c>
      <c r="V2045">
        <v>3654</v>
      </c>
      <c r="W2045">
        <v>7212</v>
      </c>
      <c r="X2045">
        <v>10729</v>
      </c>
      <c r="Y2045">
        <v>0.09</v>
      </c>
      <c r="Z2045">
        <v>26</v>
      </c>
      <c r="AA2045">
        <v>11870</v>
      </c>
      <c r="AB2045">
        <v>10</v>
      </c>
      <c r="AC2045">
        <v>73.92</v>
      </c>
    </row>
    <row r="2046" spans="1:29" x14ac:dyDescent="0.3">
      <c r="A2046">
        <v>2002</v>
      </c>
      <c r="B2046">
        <v>5</v>
      </c>
      <c r="C2046" s="1">
        <v>37383</v>
      </c>
      <c r="D2046">
        <v>10100</v>
      </c>
      <c r="E2046">
        <v>545</v>
      </c>
      <c r="F2046">
        <v>343</v>
      </c>
      <c r="G2046">
        <v>209</v>
      </c>
      <c r="H2046">
        <v>138</v>
      </c>
      <c r="I2046">
        <v>3460</v>
      </c>
      <c r="J2046">
        <v>4150</v>
      </c>
      <c r="K2046">
        <v>14795</v>
      </c>
      <c r="L2046">
        <v>151</v>
      </c>
      <c r="M2046">
        <v>641</v>
      </c>
      <c r="N2046">
        <v>829</v>
      </c>
      <c r="O2046">
        <v>76</v>
      </c>
      <c r="P2046">
        <v>1697</v>
      </c>
      <c r="Q2046">
        <v>2079</v>
      </c>
      <c r="R2046">
        <v>0</v>
      </c>
      <c r="S2046">
        <v>0</v>
      </c>
      <c r="T2046">
        <v>2079</v>
      </c>
      <c r="U2046">
        <v>2635</v>
      </c>
      <c r="V2046">
        <v>3737</v>
      </c>
      <c r="W2046">
        <v>7428</v>
      </c>
      <c r="X2046">
        <v>11019</v>
      </c>
      <c r="Y2046">
        <v>0.09</v>
      </c>
      <c r="Z2046">
        <v>26</v>
      </c>
      <c r="AA2046">
        <v>12234</v>
      </c>
      <c r="AB2046">
        <v>10</v>
      </c>
      <c r="AC2046">
        <v>74</v>
      </c>
    </row>
    <row r="2047" spans="1:29" x14ac:dyDescent="0.3">
      <c r="A2047">
        <v>2002</v>
      </c>
      <c r="B2047">
        <v>5</v>
      </c>
      <c r="C2047" s="1">
        <v>37384</v>
      </c>
      <c r="D2047">
        <v>9950</v>
      </c>
      <c r="E2047">
        <v>553</v>
      </c>
      <c r="F2047">
        <v>349</v>
      </c>
      <c r="G2047">
        <v>199</v>
      </c>
      <c r="H2047">
        <v>140</v>
      </c>
      <c r="I2047">
        <v>3360</v>
      </c>
      <c r="J2047">
        <v>4048</v>
      </c>
      <c r="K2047">
        <v>14551</v>
      </c>
      <c r="L2047">
        <v>4</v>
      </c>
      <c r="M2047">
        <v>650</v>
      </c>
      <c r="N2047">
        <v>827</v>
      </c>
      <c r="O2047">
        <v>86</v>
      </c>
      <c r="P2047">
        <v>1567</v>
      </c>
      <c r="Q2047">
        <v>2082</v>
      </c>
      <c r="R2047">
        <v>0</v>
      </c>
      <c r="S2047">
        <v>0</v>
      </c>
      <c r="T2047">
        <v>2082</v>
      </c>
      <c r="U2047">
        <v>2152</v>
      </c>
      <c r="V2047">
        <v>3280</v>
      </c>
      <c r="W2047">
        <v>7768</v>
      </c>
      <c r="X2047">
        <v>10902</v>
      </c>
      <c r="Y2047">
        <v>0.1</v>
      </c>
      <c r="Z2047">
        <v>25</v>
      </c>
      <c r="AA2047">
        <v>12109</v>
      </c>
      <c r="AB2047">
        <v>10</v>
      </c>
      <c r="AC2047">
        <v>74.09</v>
      </c>
    </row>
    <row r="2048" spans="1:29" x14ac:dyDescent="0.3">
      <c r="A2048">
        <v>2002</v>
      </c>
      <c r="B2048">
        <v>5</v>
      </c>
      <c r="C2048" s="1">
        <v>37385</v>
      </c>
      <c r="D2048">
        <v>9990</v>
      </c>
      <c r="E2048">
        <v>563</v>
      </c>
      <c r="F2048">
        <v>340</v>
      </c>
      <c r="G2048">
        <v>203</v>
      </c>
      <c r="H2048">
        <v>172</v>
      </c>
      <c r="I2048">
        <v>3240</v>
      </c>
      <c r="J2048">
        <v>3955</v>
      </c>
      <c r="K2048">
        <v>14508</v>
      </c>
      <c r="L2048">
        <v>8</v>
      </c>
      <c r="M2048">
        <v>693</v>
      </c>
      <c r="N2048">
        <v>827</v>
      </c>
      <c r="O2048">
        <v>85</v>
      </c>
      <c r="P2048">
        <v>1613</v>
      </c>
      <c r="Q2048">
        <v>2090</v>
      </c>
      <c r="R2048">
        <v>0</v>
      </c>
      <c r="S2048">
        <v>0</v>
      </c>
      <c r="T2048">
        <v>2090</v>
      </c>
      <c r="U2048">
        <v>2158</v>
      </c>
      <c r="V2048">
        <v>3141</v>
      </c>
      <c r="W2048">
        <v>7810</v>
      </c>
      <c r="X2048">
        <v>10805</v>
      </c>
      <c r="Y2048">
        <v>0.1</v>
      </c>
      <c r="Z2048">
        <v>26</v>
      </c>
      <c r="AA2048">
        <v>12089</v>
      </c>
      <c r="AB2048">
        <v>11</v>
      </c>
      <c r="AC2048">
        <v>74.17</v>
      </c>
    </row>
    <row r="2049" spans="1:29" x14ac:dyDescent="0.3">
      <c r="A2049">
        <v>2002</v>
      </c>
      <c r="B2049">
        <v>5</v>
      </c>
      <c r="C2049" s="1">
        <v>37386</v>
      </c>
      <c r="D2049">
        <v>9830</v>
      </c>
      <c r="E2049">
        <v>568</v>
      </c>
      <c r="F2049">
        <v>327</v>
      </c>
      <c r="G2049">
        <v>213</v>
      </c>
      <c r="H2049">
        <v>213</v>
      </c>
      <c r="I2049">
        <v>3170</v>
      </c>
      <c r="J2049">
        <v>3923</v>
      </c>
      <c r="K2049">
        <v>14321</v>
      </c>
      <c r="L2049">
        <v>9</v>
      </c>
      <c r="M2049">
        <v>690</v>
      </c>
      <c r="N2049">
        <v>827</v>
      </c>
      <c r="O2049">
        <v>86</v>
      </c>
      <c r="P2049">
        <v>1612</v>
      </c>
      <c r="Q2049">
        <v>2146</v>
      </c>
      <c r="R2049">
        <v>0</v>
      </c>
      <c r="S2049">
        <v>0</v>
      </c>
      <c r="T2049">
        <v>2146</v>
      </c>
      <c r="U2049">
        <v>2136</v>
      </c>
      <c r="V2049">
        <v>3053</v>
      </c>
      <c r="W2049">
        <v>7661</v>
      </c>
      <c r="X2049">
        <v>10563</v>
      </c>
      <c r="Y2049">
        <v>0.1</v>
      </c>
      <c r="Z2049">
        <v>26</v>
      </c>
      <c r="AA2049">
        <v>11939</v>
      </c>
      <c r="AB2049">
        <v>12</v>
      </c>
      <c r="AC2049">
        <v>74.27</v>
      </c>
    </row>
    <row r="2050" spans="1:29" x14ac:dyDescent="0.3">
      <c r="A2050">
        <v>2002</v>
      </c>
      <c r="B2050">
        <v>5</v>
      </c>
      <c r="C2050" s="1">
        <v>37387</v>
      </c>
      <c r="D2050">
        <v>9620</v>
      </c>
      <c r="E2050">
        <v>566</v>
      </c>
      <c r="F2050">
        <v>317</v>
      </c>
      <c r="G2050">
        <v>216</v>
      </c>
      <c r="H2050">
        <v>226</v>
      </c>
      <c r="I2050">
        <v>3290</v>
      </c>
      <c r="J2050">
        <v>4049</v>
      </c>
      <c r="K2050">
        <v>14235</v>
      </c>
      <c r="L2050">
        <v>6</v>
      </c>
      <c r="M2050">
        <v>694</v>
      </c>
      <c r="N2050">
        <v>828</v>
      </c>
      <c r="O2050">
        <v>93</v>
      </c>
      <c r="P2050">
        <v>1621</v>
      </c>
      <c r="Q2050">
        <v>2196</v>
      </c>
      <c r="R2050">
        <v>0</v>
      </c>
      <c r="S2050">
        <v>0</v>
      </c>
      <c r="T2050">
        <v>2196</v>
      </c>
      <c r="U2050">
        <v>2108</v>
      </c>
      <c r="V2050">
        <v>3109</v>
      </c>
      <c r="W2050">
        <v>7463</v>
      </c>
      <c r="X2050">
        <v>10418</v>
      </c>
      <c r="Y2050">
        <v>0.1</v>
      </c>
      <c r="Z2050">
        <v>27</v>
      </c>
      <c r="AA2050">
        <v>11767</v>
      </c>
      <c r="AB2050">
        <v>11</v>
      </c>
      <c r="AC2050">
        <v>74.37</v>
      </c>
    </row>
    <row r="2051" spans="1:29" x14ac:dyDescent="0.3">
      <c r="A2051">
        <v>2002</v>
      </c>
      <c r="B2051">
        <v>5</v>
      </c>
      <c r="C2051" s="1">
        <v>37388</v>
      </c>
      <c r="D2051">
        <v>9850</v>
      </c>
      <c r="E2051">
        <v>532</v>
      </c>
      <c r="F2051">
        <v>298</v>
      </c>
      <c r="G2051">
        <v>226</v>
      </c>
      <c r="H2051">
        <v>199</v>
      </c>
      <c r="I2051">
        <v>3360</v>
      </c>
      <c r="J2051">
        <v>4083</v>
      </c>
      <c r="K2051">
        <v>14465</v>
      </c>
      <c r="L2051">
        <v>8</v>
      </c>
      <c r="M2051">
        <v>690</v>
      </c>
      <c r="N2051">
        <v>828</v>
      </c>
      <c r="O2051">
        <v>96</v>
      </c>
      <c r="P2051">
        <v>1622</v>
      </c>
      <c r="Q2051">
        <v>2250</v>
      </c>
      <c r="R2051">
        <v>0</v>
      </c>
      <c r="S2051">
        <v>0</v>
      </c>
      <c r="T2051">
        <v>2250</v>
      </c>
      <c r="U2051">
        <v>2139</v>
      </c>
      <c r="V2051">
        <v>3138</v>
      </c>
      <c r="W2051">
        <v>7613</v>
      </c>
      <c r="X2051">
        <v>10593</v>
      </c>
      <c r="Y2051">
        <v>0.1</v>
      </c>
      <c r="Z2051">
        <v>27</v>
      </c>
      <c r="AA2051">
        <v>11944</v>
      </c>
      <c r="AB2051">
        <v>11</v>
      </c>
      <c r="AC2051">
        <v>74.459999999999994</v>
      </c>
    </row>
    <row r="2052" spans="1:29" x14ac:dyDescent="0.3">
      <c r="A2052">
        <v>2002</v>
      </c>
      <c r="B2052">
        <v>5</v>
      </c>
      <c r="C2052" s="1">
        <v>37389</v>
      </c>
      <c r="D2052">
        <v>9660</v>
      </c>
      <c r="E2052">
        <v>483</v>
      </c>
      <c r="F2052">
        <v>288</v>
      </c>
      <c r="G2052">
        <v>229</v>
      </c>
      <c r="H2052">
        <v>174</v>
      </c>
      <c r="I2052">
        <v>3400</v>
      </c>
      <c r="J2052">
        <v>4091</v>
      </c>
      <c r="K2052">
        <v>14234</v>
      </c>
      <c r="L2052">
        <v>5</v>
      </c>
      <c r="M2052">
        <v>696</v>
      </c>
      <c r="N2052">
        <v>829</v>
      </c>
      <c r="O2052">
        <v>95</v>
      </c>
      <c r="P2052">
        <v>1625</v>
      </c>
      <c r="Q2052">
        <v>2196</v>
      </c>
      <c r="R2052">
        <v>0</v>
      </c>
      <c r="S2052">
        <v>0</v>
      </c>
      <c r="T2052">
        <v>2196</v>
      </c>
      <c r="U2052">
        <v>2114</v>
      </c>
      <c r="V2052">
        <v>3152</v>
      </c>
      <c r="W2052">
        <v>7414</v>
      </c>
      <c r="X2052">
        <v>10413</v>
      </c>
      <c r="Y2052">
        <v>0.1</v>
      </c>
      <c r="Z2052">
        <v>27</v>
      </c>
      <c r="AA2052">
        <v>11695</v>
      </c>
      <c r="AB2052">
        <v>11</v>
      </c>
      <c r="AC2052">
        <v>74.55</v>
      </c>
    </row>
    <row r="2053" spans="1:29" x14ac:dyDescent="0.3">
      <c r="A2053">
        <v>2002</v>
      </c>
      <c r="B2053">
        <v>5</v>
      </c>
      <c r="C2053" s="1">
        <v>37390</v>
      </c>
      <c r="D2053">
        <v>10100</v>
      </c>
      <c r="E2053">
        <v>454</v>
      </c>
      <c r="F2053">
        <v>281</v>
      </c>
      <c r="G2053">
        <v>232</v>
      </c>
      <c r="H2053">
        <v>177</v>
      </c>
      <c r="I2053">
        <v>3210</v>
      </c>
      <c r="J2053">
        <v>3900</v>
      </c>
      <c r="K2053">
        <v>14454</v>
      </c>
      <c r="L2053">
        <v>8</v>
      </c>
      <c r="M2053">
        <v>691</v>
      </c>
      <c r="N2053">
        <v>830</v>
      </c>
      <c r="O2053">
        <v>92</v>
      </c>
      <c r="P2053">
        <v>1621</v>
      </c>
      <c r="Q2053">
        <v>2264</v>
      </c>
      <c r="R2053">
        <v>0</v>
      </c>
      <c r="S2053">
        <v>0</v>
      </c>
      <c r="T2053">
        <v>2264</v>
      </c>
      <c r="U2053">
        <v>2172</v>
      </c>
      <c r="V2053">
        <v>2980</v>
      </c>
      <c r="W2053">
        <v>7748</v>
      </c>
      <c r="X2053">
        <v>10569</v>
      </c>
      <c r="Y2053">
        <v>0.1</v>
      </c>
      <c r="Z2053">
        <v>27</v>
      </c>
      <c r="AA2053">
        <v>12028</v>
      </c>
      <c r="AB2053">
        <v>12</v>
      </c>
      <c r="AC2053">
        <v>74.62</v>
      </c>
    </row>
    <row r="2054" spans="1:29" x14ac:dyDescent="0.3">
      <c r="A2054">
        <v>2002</v>
      </c>
      <c r="B2054">
        <v>5</v>
      </c>
      <c r="C2054" s="1">
        <v>37391</v>
      </c>
      <c r="D2054">
        <v>10400</v>
      </c>
      <c r="E2054">
        <v>459</v>
      </c>
      <c r="F2054">
        <v>282</v>
      </c>
      <c r="G2054">
        <v>230</v>
      </c>
      <c r="H2054">
        <v>173</v>
      </c>
      <c r="I2054">
        <v>2930</v>
      </c>
      <c r="J2054">
        <v>3615</v>
      </c>
      <c r="K2054">
        <v>14474</v>
      </c>
      <c r="L2054">
        <v>7</v>
      </c>
      <c r="M2054">
        <v>693</v>
      </c>
      <c r="N2054">
        <v>833</v>
      </c>
      <c r="O2054">
        <v>87</v>
      </c>
      <c r="P2054">
        <v>1620</v>
      </c>
      <c r="Q2054">
        <v>2274</v>
      </c>
      <c r="R2054">
        <v>0</v>
      </c>
      <c r="S2054">
        <v>0</v>
      </c>
      <c r="T2054">
        <v>2274</v>
      </c>
      <c r="U2054">
        <v>2212</v>
      </c>
      <c r="V2054">
        <v>2729</v>
      </c>
      <c r="W2054">
        <v>8010</v>
      </c>
      <c r="X2054">
        <v>10580</v>
      </c>
      <c r="Y2054">
        <v>0.1</v>
      </c>
      <c r="Z2054">
        <v>27</v>
      </c>
      <c r="AA2054">
        <v>12228</v>
      </c>
      <c r="AB2054">
        <v>13</v>
      </c>
      <c r="AC2054">
        <v>74.69</v>
      </c>
    </row>
    <row r="2055" spans="1:29" x14ac:dyDescent="0.3">
      <c r="A2055">
        <v>2002</v>
      </c>
      <c r="B2055">
        <v>5</v>
      </c>
      <c r="C2055" s="1">
        <v>37392</v>
      </c>
      <c r="D2055">
        <v>10600</v>
      </c>
      <c r="E2055">
        <v>484</v>
      </c>
      <c r="F2055">
        <v>284</v>
      </c>
      <c r="G2055">
        <v>215</v>
      </c>
      <c r="H2055">
        <v>159</v>
      </c>
      <c r="I2055">
        <v>2680</v>
      </c>
      <c r="J2055">
        <v>3338</v>
      </c>
      <c r="K2055">
        <v>14422</v>
      </c>
      <c r="L2055">
        <v>8</v>
      </c>
      <c r="M2055">
        <v>699</v>
      </c>
      <c r="N2055">
        <v>832</v>
      </c>
      <c r="O2055">
        <v>87</v>
      </c>
      <c r="P2055">
        <v>1626</v>
      </c>
      <c r="Q2055">
        <v>2341</v>
      </c>
      <c r="R2055">
        <v>0</v>
      </c>
      <c r="S2055">
        <v>0</v>
      </c>
      <c r="T2055">
        <v>2341</v>
      </c>
      <c r="U2055">
        <v>2239</v>
      </c>
      <c r="V2055">
        <v>2429</v>
      </c>
      <c r="W2055">
        <v>8190</v>
      </c>
      <c r="X2055">
        <v>10455</v>
      </c>
      <c r="Y2055">
        <v>0.1</v>
      </c>
      <c r="Z2055">
        <v>28</v>
      </c>
      <c r="AA2055">
        <v>12329</v>
      </c>
      <c r="AB2055">
        <v>15</v>
      </c>
      <c r="AC2055">
        <v>74.77</v>
      </c>
    </row>
    <row r="2056" spans="1:29" x14ac:dyDescent="0.3">
      <c r="A2056">
        <v>2002</v>
      </c>
      <c r="B2056">
        <v>5</v>
      </c>
      <c r="C2056" s="1">
        <v>37393</v>
      </c>
      <c r="D2056">
        <v>11000</v>
      </c>
      <c r="E2056">
        <v>473</v>
      </c>
      <c r="F2056">
        <v>280</v>
      </c>
      <c r="G2056">
        <v>220</v>
      </c>
      <c r="H2056">
        <v>198</v>
      </c>
      <c r="I2056">
        <v>2450</v>
      </c>
      <c r="J2056">
        <v>3148</v>
      </c>
      <c r="K2056">
        <v>14621</v>
      </c>
      <c r="L2056">
        <v>7</v>
      </c>
      <c r="M2056">
        <v>692</v>
      </c>
      <c r="N2056">
        <v>831</v>
      </c>
      <c r="O2056">
        <v>96</v>
      </c>
      <c r="P2056">
        <v>1626</v>
      </c>
      <c r="Q2056">
        <v>2383</v>
      </c>
      <c r="R2056">
        <v>0</v>
      </c>
      <c r="S2056">
        <v>0</v>
      </c>
      <c r="T2056">
        <v>2383</v>
      </c>
      <c r="U2056">
        <v>2292</v>
      </c>
      <c r="V2056">
        <v>2264</v>
      </c>
      <c r="W2056">
        <v>8514</v>
      </c>
      <c r="X2056">
        <v>10611</v>
      </c>
      <c r="Y2056">
        <v>0.1</v>
      </c>
      <c r="Z2056">
        <v>27</v>
      </c>
      <c r="AA2056">
        <v>12171</v>
      </c>
      <c r="AB2056">
        <v>13</v>
      </c>
      <c r="AC2056">
        <v>74.83</v>
      </c>
    </row>
    <row r="2057" spans="1:29" x14ac:dyDescent="0.3">
      <c r="A2057">
        <v>2002</v>
      </c>
      <c r="B2057">
        <v>5</v>
      </c>
      <c r="C2057" s="1">
        <v>37394</v>
      </c>
      <c r="D2057">
        <v>12000</v>
      </c>
      <c r="E2057">
        <v>476</v>
      </c>
      <c r="F2057">
        <v>279</v>
      </c>
      <c r="G2057">
        <v>214</v>
      </c>
      <c r="H2057">
        <v>217</v>
      </c>
      <c r="I2057">
        <v>2360</v>
      </c>
      <c r="J2057">
        <v>3070</v>
      </c>
      <c r="K2057">
        <v>15546</v>
      </c>
      <c r="L2057">
        <v>8</v>
      </c>
      <c r="M2057">
        <v>699</v>
      </c>
      <c r="N2057">
        <v>833</v>
      </c>
      <c r="O2057">
        <v>88</v>
      </c>
      <c r="P2057">
        <v>1628</v>
      </c>
      <c r="Q2057">
        <v>2384</v>
      </c>
      <c r="R2057">
        <v>0</v>
      </c>
      <c r="S2057">
        <v>0</v>
      </c>
      <c r="T2057">
        <v>2384</v>
      </c>
      <c r="U2057">
        <v>2425</v>
      </c>
      <c r="V2057">
        <v>2317</v>
      </c>
      <c r="W2057">
        <v>9383</v>
      </c>
      <c r="X2057">
        <v>11533</v>
      </c>
      <c r="Y2057">
        <v>0.09</v>
      </c>
      <c r="Z2057">
        <v>26</v>
      </c>
      <c r="AA2057">
        <v>13186</v>
      </c>
      <c r="AB2057">
        <v>13</v>
      </c>
      <c r="AC2057">
        <v>74.83</v>
      </c>
    </row>
    <row r="2058" spans="1:29" x14ac:dyDescent="0.3">
      <c r="A2058">
        <v>2002</v>
      </c>
      <c r="B2058">
        <v>5</v>
      </c>
      <c r="C2058" s="1">
        <v>37395</v>
      </c>
      <c r="D2058">
        <v>13600</v>
      </c>
      <c r="E2058">
        <v>471</v>
      </c>
      <c r="F2058">
        <v>283</v>
      </c>
      <c r="G2058">
        <v>212</v>
      </c>
      <c r="H2058">
        <v>208</v>
      </c>
      <c r="I2058">
        <v>2310</v>
      </c>
      <c r="J2058">
        <v>3013</v>
      </c>
      <c r="K2058">
        <v>17084</v>
      </c>
      <c r="L2058">
        <v>5</v>
      </c>
      <c r="M2058">
        <v>696</v>
      </c>
      <c r="N2058">
        <v>831</v>
      </c>
      <c r="O2058">
        <v>86</v>
      </c>
      <c r="P2058">
        <v>1618</v>
      </c>
      <c r="Q2058">
        <v>2450</v>
      </c>
      <c r="R2058">
        <v>229</v>
      </c>
      <c r="S2058">
        <v>0</v>
      </c>
      <c r="T2058">
        <v>2220</v>
      </c>
      <c r="U2058">
        <v>2638</v>
      </c>
      <c r="V2058">
        <v>2589</v>
      </c>
      <c r="W2058">
        <v>10812</v>
      </c>
      <c r="X2058">
        <v>13245</v>
      </c>
      <c r="Y2058">
        <v>0.09</v>
      </c>
      <c r="Z2058">
        <v>22</v>
      </c>
      <c r="AA2058">
        <v>14774</v>
      </c>
      <c r="AB2058">
        <v>10</v>
      </c>
      <c r="AC2058">
        <v>74.75</v>
      </c>
    </row>
    <row r="2059" spans="1:29" x14ac:dyDescent="0.3">
      <c r="A2059">
        <v>2002</v>
      </c>
      <c r="B2059">
        <v>5</v>
      </c>
      <c r="C2059" s="1">
        <v>37396</v>
      </c>
      <c r="D2059">
        <v>15000</v>
      </c>
      <c r="E2059">
        <v>369</v>
      </c>
      <c r="F2059">
        <v>314</v>
      </c>
      <c r="G2059">
        <v>248</v>
      </c>
      <c r="H2059">
        <v>154</v>
      </c>
      <c r="I2059">
        <v>2340</v>
      </c>
      <c r="J2059">
        <v>3056</v>
      </c>
      <c r="K2059">
        <v>18425</v>
      </c>
      <c r="L2059">
        <v>12</v>
      </c>
      <c r="M2059">
        <v>693</v>
      </c>
      <c r="N2059">
        <v>830</v>
      </c>
      <c r="O2059">
        <v>84</v>
      </c>
      <c r="P2059">
        <v>1619</v>
      </c>
      <c r="Q2059">
        <v>2484</v>
      </c>
      <c r="R2059">
        <v>3897</v>
      </c>
      <c r="S2059">
        <v>0</v>
      </c>
      <c r="T2059">
        <v>-1413</v>
      </c>
      <c r="U2059">
        <v>2824</v>
      </c>
      <c r="V2059">
        <v>5180</v>
      </c>
      <c r="W2059">
        <v>12941</v>
      </c>
      <c r="X2059">
        <v>18219</v>
      </c>
      <c r="Y2059">
        <v>0.08</v>
      </c>
      <c r="Z2059">
        <v>1</v>
      </c>
      <c r="AA2059">
        <v>17400</v>
      </c>
      <c r="AB2059">
        <v>-5</v>
      </c>
      <c r="AC2059">
        <v>74.459999999999994</v>
      </c>
    </row>
    <row r="2060" spans="1:29" x14ac:dyDescent="0.3">
      <c r="A2060">
        <v>2002</v>
      </c>
      <c r="B2060">
        <v>5</v>
      </c>
      <c r="C2060" s="1">
        <v>37397</v>
      </c>
      <c r="D2060">
        <v>19000</v>
      </c>
      <c r="E2060">
        <v>290</v>
      </c>
      <c r="F2060">
        <v>513</v>
      </c>
      <c r="G2060">
        <v>236</v>
      </c>
      <c r="H2060">
        <v>132</v>
      </c>
      <c r="I2060">
        <v>2380</v>
      </c>
      <c r="J2060">
        <v>3261</v>
      </c>
      <c r="K2060">
        <v>22551</v>
      </c>
      <c r="L2060">
        <v>3</v>
      </c>
      <c r="M2060">
        <v>691</v>
      </c>
      <c r="N2060">
        <v>830</v>
      </c>
      <c r="O2060">
        <v>73</v>
      </c>
      <c r="P2060">
        <v>1597</v>
      </c>
      <c r="Q2060">
        <v>2486</v>
      </c>
      <c r="R2060">
        <v>4814</v>
      </c>
      <c r="S2060">
        <v>0</v>
      </c>
      <c r="T2060">
        <v>-2327</v>
      </c>
      <c r="U2060">
        <v>3356</v>
      </c>
      <c r="V2060">
        <v>6533</v>
      </c>
      <c r="W2060">
        <v>16586</v>
      </c>
      <c r="X2060">
        <v>23282</v>
      </c>
      <c r="Y2060">
        <v>0.06</v>
      </c>
      <c r="Z2060">
        <v>-3</v>
      </c>
      <c r="AA2060">
        <v>21932</v>
      </c>
      <c r="AB2060">
        <v>-6</v>
      </c>
      <c r="AC2060">
        <v>74.03</v>
      </c>
    </row>
    <row r="2061" spans="1:29" x14ac:dyDescent="0.3">
      <c r="A2061">
        <v>2002</v>
      </c>
      <c r="B2061">
        <v>5</v>
      </c>
      <c r="C2061" s="1">
        <v>37398</v>
      </c>
      <c r="D2061">
        <v>20200</v>
      </c>
      <c r="E2061">
        <v>271</v>
      </c>
      <c r="F2061">
        <v>440</v>
      </c>
      <c r="G2061">
        <v>218</v>
      </c>
      <c r="H2061">
        <v>123</v>
      </c>
      <c r="I2061">
        <v>2310</v>
      </c>
      <c r="J2061">
        <v>3091</v>
      </c>
      <c r="K2061">
        <v>23562</v>
      </c>
      <c r="L2061">
        <v>8</v>
      </c>
      <c r="M2061">
        <v>697</v>
      </c>
      <c r="N2061">
        <v>833</v>
      </c>
      <c r="O2061">
        <v>71</v>
      </c>
      <c r="P2061">
        <v>1609</v>
      </c>
      <c r="Q2061">
        <v>2556</v>
      </c>
      <c r="R2061">
        <v>4814</v>
      </c>
      <c r="S2061">
        <v>0</v>
      </c>
      <c r="T2061">
        <v>-2258</v>
      </c>
      <c r="U2061">
        <v>3516</v>
      </c>
      <c r="V2061">
        <v>6466</v>
      </c>
      <c r="W2061">
        <v>17588</v>
      </c>
      <c r="X2061">
        <v>24211</v>
      </c>
      <c r="Y2061">
        <v>0.06</v>
      </c>
      <c r="Z2061">
        <v>-3</v>
      </c>
      <c r="AA2061">
        <v>22902</v>
      </c>
      <c r="AB2061">
        <v>-6</v>
      </c>
      <c r="AC2061">
        <v>73.599999999999994</v>
      </c>
    </row>
    <row r="2062" spans="1:29" x14ac:dyDescent="0.3">
      <c r="A2062">
        <v>2002</v>
      </c>
      <c r="B2062">
        <v>5</v>
      </c>
      <c r="C2062" s="1">
        <v>37399</v>
      </c>
      <c r="D2062">
        <v>20300</v>
      </c>
      <c r="E2062">
        <v>266</v>
      </c>
      <c r="F2062">
        <v>350</v>
      </c>
      <c r="G2062">
        <v>218</v>
      </c>
      <c r="H2062">
        <v>169</v>
      </c>
      <c r="I2062">
        <v>2140</v>
      </c>
      <c r="J2062">
        <v>2877</v>
      </c>
      <c r="K2062">
        <v>23443</v>
      </c>
      <c r="L2062">
        <v>171</v>
      </c>
      <c r="M2062">
        <v>699</v>
      </c>
      <c r="N2062">
        <v>902</v>
      </c>
      <c r="O2062">
        <v>70</v>
      </c>
      <c r="P2062">
        <v>1842</v>
      </c>
      <c r="Q2062">
        <v>2621</v>
      </c>
      <c r="R2062">
        <v>4814</v>
      </c>
      <c r="S2062">
        <v>0</v>
      </c>
      <c r="T2062">
        <v>-2193</v>
      </c>
      <c r="U2062">
        <v>3529</v>
      </c>
      <c r="V2062">
        <v>5989</v>
      </c>
      <c r="W2062">
        <v>17651</v>
      </c>
      <c r="X2062">
        <v>23793</v>
      </c>
      <c r="Y2062">
        <v>7.0000000000000007E-2</v>
      </c>
      <c r="Z2062">
        <v>-1</v>
      </c>
      <c r="AA2062">
        <v>22522</v>
      </c>
      <c r="AB2062">
        <v>-6</v>
      </c>
      <c r="AC2062">
        <v>73.209999999999994</v>
      </c>
    </row>
    <row r="2063" spans="1:29" x14ac:dyDescent="0.3">
      <c r="A2063">
        <v>2002</v>
      </c>
      <c r="B2063">
        <v>5</v>
      </c>
      <c r="C2063" s="1">
        <v>37400</v>
      </c>
      <c r="D2063">
        <v>19800</v>
      </c>
      <c r="E2063">
        <v>260</v>
      </c>
      <c r="F2063">
        <v>320</v>
      </c>
      <c r="G2063">
        <v>212</v>
      </c>
      <c r="H2063">
        <v>203</v>
      </c>
      <c r="I2063">
        <v>2120</v>
      </c>
      <c r="J2063">
        <v>2855</v>
      </c>
      <c r="K2063">
        <v>22915</v>
      </c>
      <c r="L2063">
        <v>192</v>
      </c>
      <c r="M2063">
        <v>700</v>
      </c>
      <c r="N2063">
        <v>919</v>
      </c>
      <c r="O2063">
        <v>73</v>
      </c>
      <c r="P2063">
        <v>1884</v>
      </c>
      <c r="Q2063">
        <v>2677</v>
      </c>
      <c r="R2063">
        <v>4585</v>
      </c>
      <c r="S2063">
        <v>0</v>
      </c>
      <c r="T2063">
        <v>-1908</v>
      </c>
      <c r="U2063">
        <v>6157</v>
      </c>
      <c r="V2063">
        <v>8368</v>
      </c>
      <c r="W2063">
        <v>14437</v>
      </c>
      <c r="X2063">
        <v>22939</v>
      </c>
      <c r="Y2063">
        <v>7.0000000000000007E-2</v>
      </c>
      <c r="Z2063">
        <v>0</v>
      </c>
      <c r="AA2063">
        <v>21832</v>
      </c>
      <c r="AB2063">
        <v>-5</v>
      </c>
      <c r="AC2063">
        <v>72.86</v>
      </c>
    </row>
    <row r="2064" spans="1:29" x14ac:dyDescent="0.3">
      <c r="A2064">
        <v>2002</v>
      </c>
      <c r="B2064">
        <v>5</v>
      </c>
      <c r="C2064" s="1">
        <v>37401</v>
      </c>
      <c r="D2064">
        <v>18000</v>
      </c>
      <c r="E2064">
        <v>289</v>
      </c>
      <c r="F2064">
        <v>303</v>
      </c>
      <c r="G2064">
        <v>208</v>
      </c>
      <c r="H2064">
        <v>204</v>
      </c>
      <c r="I2064">
        <v>2030</v>
      </c>
      <c r="J2064">
        <v>2745</v>
      </c>
      <c r="K2064">
        <v>21034</v>
      </c>
      <c r="L2064">
        <v>197</v>
      </c>
      <c r="M2064">
        <v>687</v>
      </c>
      <c r="N2064">
        <v>924</v>
      </c>
      <c r="O2064">
        <v>81</v>
      </c>
      <c r="P2064">
        <v>1889</v>
      </c>
      <c r="Q2064">
        <v>2730</v>
      </c>
      <c r="R2064">
        <v>917</v>
      </c>
      <c r="S2064">
        <v>0</v>
      </c>
      <c r="T2064">
        <v>1813</v>
      </c>
      <c r="U2064">
        <v>7364</v>
      </c>
      <c r="V2064">
        <v>7041</v>
      </c>
      <c r="W2064">
        <v>10417</v>
      </c>
      <c r="X2064">
        <v>17332</v>
      </c>
      <c r="Y2064">
        <v>0.08</v>
      </c>
      <c r="Z2064">
        <v>18</v>
      </c>
      <c r="AA2064">
        <v>19004</v>
      </c>
      <c r="AB2064">
        <v>9</v>
      </c>
      <c r="AC2064">
        <v>72.709999999999994</v>
      </c>
    </row>
    <row r="2065" spans="1:29" x14ac:dyDescent="0.3">
      <c r="A2065">
        <v>2002</v>
      </c>
      <c r="B2065">
        <v>5</v>
      </c>
      <c r="C2065" s="1">
        <v>37402</v>
      </c>
      <c r="D2065">
        <v>16500</v>
      </c>
      <c r="E2065">
        <v>300</v>
      </c>
      <c r="F2065">
        <v>283</v>
      </c>
      <c r="G2065">
        <v>209</v>
      </c>
      <c r="H2065">
        <v>203</v>
      </c>
      <c r="I2065">
        <v>2100</v>
      </c>
      <c r="J2065">
        <v>2795</v>
      </c>
      <c r="K2065">
        <v>19595</v>
      </c>
      <c r="L2065">
        <v>185</v>
      </c>
      <c r="M2065">
        <v>706</v>
      </c>
      <c r="N2065">
        <v>926</v>
      </c>
      <c r="O2065">
        <v>85</v>
      </c>
      <c r="P2065">
        <v>1902</v>
      </c>
      <c r="Q2065">
        <v>2725</v>
      </c>
      <c r="R2065">
        <v>0</v>
      </c>
      <c r="S2065">
        <v>0</v>
      </c>
      <c r="T2065">
        <v>2725</v>
      </c>
      <c r="U2065">
        <v>7420</v>
      </c>
      <c r="V2065">
        <v>6542</v>
      </c>
      <c r="W2065">
        <v>8617</v>
      </c>
      <c r="X2065">
        <v>14968</v>
      </c>
      <c r="Y2065">
        <v>0.08</v>
      </c>
      <c r="Z2065">
        <v>24</v>
      </c>
      <c r="AA2065">
        <v>17495</v>
      </c>
      <c r="AB2065">
        <v>14</v>
      </c>
      <c r="AC2065">
        <v>72.66</v>
      </c>
    </row>
    <row r="2066" spans="1:29" x14ac:dyDescent="0.3">
      <c r="A2066">
        <v>2002</v>
      </c>
      <c r="B2066">
        <v>5</v>
      </c>
      <c r="C2066" s="1">
        <v>37403</v>
      </c>
      <c r="D2066">
        <v>15400</v>
      </c>
      <c r="E2066">
        <v>334</v>
      </c>
      <c r="F2066">
        <v>264</v>
      </c>
      <c r="G2066">
        <v>210</v>
      </c>
      <c r="H2066">
        <v>183</v>
      </c>
      <c r="I2066">
        <v>2180</v>
      </c>
      <c r="J2066">
        <v>2837</v>
      </c>
      <c r="K2066">
        <v>18571</v>
      </c>
      <c r="L2066">
        <v>190</v>
      </c>
      <c r="M2066">
        <v>697</v>
      </c>
      <c r="N2066">
        <v>922</v>
      </c>
      <c r="O2066">
        <v>78</v>
      </c>
      <c r="P2066">
        <v>1887</v>
      </c>
      <c r="Q2066">
        <v>2775</v>
      </c>
      <c r="R2066">
        <v>0</v>
      </c>
      <c r="S2066">
        <v>0</v>
      </c>
      <c r="T2066">
        <v>2775</v>
      </c>
      <c r="U2066">
        <v>6590</v>
      </c>
      <c r="V2066">
        <v>5737</v>
      </c>
      <c r="W2066">
        <v>8367</v>
      </c>
      <c r="X2066">
        <v>13909</v>
      </c>
      <c r="Y2066">
        <v>0.09</v>
      </c>
      <c r="Z2066">
        <v>25</v>
      </c>
      <c r="AA2066">
        <v>16391</v>
      </c>
      <c r="AB2066">
        <v>15</v>
      </c>
      <c r="AC2066">
        <v>72.66</v>
      </c>
    </row>
    <row r="2067" spans="1:29" x14ac:dyDescent="0.3">
      <c r="A2067">
        <v>2002</v>
      </c>
      <c r="B2067">
        <v>5</v>
      </c>
      <c r="C2067" s="1">
        <v>37404</v>
      </c>
      <c r="D2067">
        <v>14500</v>
      </c>
      <c r="E2067">
        <v>383</v>
      </c>
      <c r="F2067">
        <v>256</v>
      </c>
      <c r="G2067">
        <v>206</v>
      </c>
      <c r="H2067">
        <v>177</v>
      </c>
      <c r="I2067">
        <v>2080</v>
      </c>
      <c r="J2067">
        <v>2719</v>
      </c>
      <c r="K2067">
        <v>17602</v>
      </c>
      <c r="L2067">
        <v>195</v>
      </c>
      <c r="M2067">
        <v>698</v>
      </c>
      <c r="N2067">
        <v>926</v>
      </c>
      <c r="O2067">
        <v>79</v>
      </c>
      <c r="P2067">
        <v>1898</v>
      </c>
      <c r="Q2067">
        <v>2677</v>
      </c>
      <c r="R2067">
        <v>0</v>
      </c>
      <c r="S2067">
        <v>0</v>
      </c>
      <c r="T2067">
        <v>2677</v>
      </c>
      <c r="U2067">
        <v>4640</v>
      </c>
      <c r="V2067">
        <v>3721</v>
      </c>
      <c r="W2067">
        <v>9494</v>
      </c>
      <c r="X2067">
        <v>13028</v>
      </c>
      <c r="Y2067">
        <v>0.08</v>
      </c>
      <c r="Z2067">
        <v>26</v>
      </c>
      <c r="AA2067">
        <v>15522</v>
      </c>
      <c r="AB2067">
        <v>16</v>
      </c>
      <c r="AC2067">
        <v>72.709999999999994</v>
      </c>
    </row>
    <row r="2068" spans="1:29" x14ac:dyDescent="0.3">
      <c r="A2068">
        <v>2002</v>
      </c>
      <c r="B2068">
        <v>5</v>
      </c>
      <c r="C2068" s="1">
        <v>37405</v>
      </c>
      <c r="D2068">
        <v>14300</v>
      </c>
      <c r="E2068">
        <v>419</v>
      </c>
      <c r="F2068">
        <v>250</v>
      </c>
      <c r="G2068">
        <v>211</v>
      </c>
      <c r="H2068">
        <v>168</v>
      </c>
      <c r="I2068">
        <v>1950</v>
      </c>
      <c r="J2068">
        <v>2579</v>
      </c>
      <c r="K2068">
        <v>17298</v>
      </c>
      <c r="L2068">
        <v>366</v>
      </c>
      <c r="M2068">
        <v>661</v>
      </c>
      <c r="N2068">
        <v>924</v>
      </c>
      <c r="O2068">
        <v>78</v>
      </c>
      <c r="P2068">
        <v>2029</v>
      </c>
      <c r="Q2068">
        <v>2852</v>
      </c>
      <c r="R2068">
        <v>0</v>
      </c>
      <c r="S2068">
        <v>0</v>
      </c>
      <c r="T2068">
        <v>2852</v>
      </c>
      <c r="U2068">
        <v>3450</v>
      </c>
      <c r="V2068">
        <v>2146</v>
      </c>
      <c r="W2068">
        <v>10471</v>
      </c>
      <c r="X2068">
        <v>12417</v>
      </c>
      <c r="Y2068">
        <v>0.09</v>
      </c>
      <c r="Z2068">
        <v>28</v>
      </c>
      <c r="AA2068">
        <v>15348</v>
      </c>
      <c r="AB2068">
        <v>19</v>
      </c>
      <c r="AC2068">
        <v>72.78</v>
      </c>
    </row>
    <row r="2069" spans="1:29" x14ac:dyDescent="0.3">
      <c r="A2069">
        <v>2002</v>
      </c>
      <c r="B2069">
        <v>5</v>
      </c>
      <c r="C2069" s="1">
        <v>37406</v>
      </c>
      <c r="D2069">
        <v>13600</v>
      </c>
      <c r="E2069">
        <v>450</v>
      </c>
      <c r="F2069">
        <v>246</v>
      </c>
      <c r="G2069">
        <v>211</v>
      </c>
      <c r="H2069">
        <v>159</v>
      </c>
      <c r="I2069">
        <v>1910</v>
      </c>
      <c r="J2069">
        <v>2526</v>
      </c>
      <c r="K2069">
        <v>16576</v>
      </c>
      <c r="L2069">
        <v>393</v>
      </c>
      <c r="M2069">
        <v>692</v>
      </c>
      <c r="N2069">
        <v>922</v>
      </c>
      <c r="O2069">
        <v>90</v>
      </c>
      <c r="P2069">
        <v>2097</v>
      </c>
      <c r="Q2069">
        <v>2870</v>
      </c>
      <c r="R2069">
        <v>0</v>
      </c>
      <c r="S2069">
        <v>0</v>
      </c>
      <c r="T2069">
        <v>2870</v>
      </c>
      <c r="U2069">
        <v>3449</v>
      </c>
      <c r="V2069">
        <v>2012</v>
      </c>
      <c r="W2069">
        <v>9797</v>
      </c>
      <c r="X2069">
        <v>11609</v>
      </c>
      <c r="Y2069">
        <v>0.09</v>
      </c>
      <c r="Z2069">
        <v>30</v>
      </c>
      <c r="AA2069">
        <v>14666</v>
      </c>
      <c r="AB2069">
        <v>21</v>
      </c>
      <c r="AC2069">
        <v>72.89</v>
      </c>
    </row>
    <row r="2070" spans="1:29" x14ac:dyDescent="0.3">
      <c r="A2070">
        <v>2002</v>
      </c>
      <c r="B2070">
        <v>5</v>
      </c>
      <c r="C2070" s="1">
        <v>37407</v>
      </c>
      <c r="D2070">
        <v>13100</v>
      </c>
      <c r="E2070">
        <v>482</v>
      </c>
      <c r="F2070">
        <v>238</v>
      </c>
      <c r="G2070">
        <v>213</v>
      </c>
      <c r="H2070">
        <v>192</v>
      </c>
      <c r="I2070">
        <v>1760</v>
      </c>
      <c r="J2070">
        <v>2403</v>
      </c>
      <c r="K2070">
        <v>15985</v>
      </c>
      <c r="L2070">
        <v>382</v>
      </c>
      <c r="M2070">
        <v>690</v>
      </c>
      <c r="N2070">
        <v>923</v>
      </c>
      <c r="O2070">
        <v>100</v>
      </c>
      <c r="P2070">
        <v>2095</v>
      </c>
      <c r="Q2070">
        <v>2900</v>
      </c>
      <c r="R2070">
        <v>0</v>
      </c>
      <c r="S2070">
        <v>0</v>
      </c>
      <c r="T2070">
        <v>2900</v>
      </c>
      <c r="U2070">
        <v>4640</v>
      </c>
      <c r="V2070">
        <v>3063</v>
      </c>
      <c r="W2070">
        <v>8130</v>
      </c>
      <c r="X2070">
        <v>10990</v>
      </c>
      <c r="Y2070">
        <v>0.09</v>
      </c>
      <c r="Z2070">
        <v>31</v>
      </c>
      <c r="AA2070">
        <v>14225</v>
      </c>
      <c r="AB2070">
        <v>23</v>
      </c>
      <c r="AC2070">
        <v>73.03</v>
      </c>
    </row>
    <row r="2071" spans="1:29" x14ac:dyDescent="0.3">
      <c r="A2071">
        <v>2002</v>
      </c>
      <c r="B2071">
        <v>6</v>
      </c>
      <c r="C2071" s="1">
        <v>37408</v>
      </c>
      <c r="D2071">
        <v>12700</v>
      </c>
      <c r="E2071">
        <v>511</v>
      </c>
      <c r="F2071">
        <v>228</v>
      </c>
      <c r="G2071">
        <v>218</v>
      </c>
      <c r="H2071">
        <v>182</v>
      </c>
      <c r="I2071">
        <v>1690</v>
      </c>
      <c r="J2071">
        <v>2318</v>
      </c>
      <c r="K2071">
        <v>15529</v>
      </c>
      <c r="L2071">
        <v>390</v>
      </c>
      <c r="M2071">
        <v>977</v>
      </c>
      <c r="N2071">
        <v>1587</v>
      </c>
      <c r="O2071">
        <v>99</v>
      </c>
      <c r="P2071">
        <v>3053</v>
      </c>
      <c r="Q2071">
        <v>2950</v>
      </c>
      <c r="R2071">
        <v>0</v>
      </c>
      <c r="S2071">
        <v>0</v>
      </c>
      <c r="T2071">
        <v>2950</v>
      </c>
      <c r="U2071">
        <v>5760</v>
      </c>
      <c r="V2071">
        <v>3108</v>
      </c>
      <c r="W2071">
        <v>6625</v>
      </c>
      <c r="X2071">
        <v>9526</v>
      </c>
      <c r="Y2071">
        <v>0.16</v>
      </c>
      <c r="Z2071">
        <v>39</v>
      </c>
      <c r="AA2071">
        <v>13839</v>
      </c>
      <c r="AB2071">
        <v>31</v>
      </c>
      <c r="AC2071">
        <v>73.260000000000005</v>
      </c>
    </row>
    <row r="2072" spans="1:29" x14ac:dyDescent="0.3">
      <c r="A2072">
        <v>2002</v>
      </c>
      <c r="B2072">
        <v>6</v>
      </c>
      <c r="C2072" s="1">
        <v>37409</v>
      </c>
      <c r="D2072">
        <v>13100</v>
      </c>
      <c r="E2072">
        <v>513</v>
      </c>
      <c r="F2072">
        <v>215</v>
      </c>
      <c r="G2072">
        <v>222</v>
      </c>
      <c r="H2072">
        <v>222</v>
      </c>
      <c r="I2072">
        <v>1730</v>
      </c>
      <c r="J2072">
        <v>2389</v>
      </c>
      <c r="K2072">
        <v>16002</v>
      </c>
      <c r="L2072">
        <v>384</v>
      </c>
      <c r="M2072">
        <v>1191</v>
      </c>
      <c r="N2072">
        <v>2545</v>
      </c>
      <c r="O2072">
        <v>90</v>
      </c>
      <c r="P2072">
        <v>4210</v>
      </c>
      <c r="Q2072">
        <v>3050</v>
      </c>
      <c r="R2072">
        <v>0</v>
      </c>
      <c r="S2072">
        <v>0</v>
      </c>
      <c r="T2072">
        <v>3050</v>
      </c>
      <c r="U2072">
        <v>5770</v>
      </c>
      <c r="V2072">
        <v>1966</v>
      </c>
      <c r="W2072">
        <v>6989</v>
      </c>
      <c r="X2072">
        <v>8742</v>
      </c>
      <c r="Y2072">
        <v>0.23</v>
      </c>
      <c r="Z2072">
        <v>45</v>
      </c>
      <c r="AA2072">
        <v>14272</v>
      </c>
      <c r="AB2072">
        <v>39</v>
      </c>
      <c r="AC2072">
        <v>73.53</v>
      </c>
    </row>
    <row r="2073" spans="1:29" x14ac:dyDescent="0.3">
      <c r="A2073">
        <v>2002</v>
      </c>
      <c r="B2073">
        <v>6</v>
      </c>
      <c r="C2073" s="1">
        <v>37410</v>
      </c>
      <c r="D2073">
        <v>12800</v>
      </c>
      <c r="E2073">
        <v>529</v>
      </c>
      <c r="F2073">
        <v>200</v>
      </c>
      <c r="G2073">
        <v>224</v>
      </c>
      <c r="H2073">
        <v>232</v>
      </c>
      <c r="I2073">
        <v>1760</v>
      </c>
      <c r="J2073">
        <v>2416</v>
      </c>
      <c r="K2073">
        <v>15745</v>
      </c>
      <c r="L2073">
        <v>390</v>
      </c>
      <c r="M2073">
        <v>1289</v>
      </c>
      <c r="N2073">
        <v>3393</v>
      </c>
      <c r="O2073">
        <v>90</v>
      </c>
      <c r="P2073">
        <v>5162</v>
      </c>
      <c r="Q2073">
        <v>3100</v>
      </c>
      <c r="R2073">
        <v>0</v>
      </c>
      <c r="S2073">
        <v>0</v>
      </c>
      <c r="T2073">
        <v>3100</v>
      </c>
      <c r="U2073">
        <v>5030</v>
      </c>
      <c r="V2073">
        <v>270</v>
      </c>
      <c r="W2073">
        <v>7431</v>
      </c>
      <c r="X2073">
        <v>7484</v>
      </c>
      <c r="Y2073">
        <v>0.28999999999999998</v>
      </c>
      <c r="Z2073">
        <v>52</v>
      </c>
      <c r="AA2073">
        <v>13985</v>
      </c>
      <c r="AB2073">
        <v>46</v>
      </c>
      <c r="AC2073">
        <v>73.89</v>
      </c>
    </row>
    <row r="2074" spans="1:29" x14ac:dyDescent="0.3">
      <c r="A2074">
        <v>2002</v>
      </c>
      <c r="B2074">
        <v>6</v>
      </c>
      <c r="C2074" s="1">
        <v>37411</v>
      </c>
      <c r="D2074">
        <v>12800</v>
      </c>
      <c r="E2074">
        <v>546</v>
      </c>
      <c r="F2074">
        <v>184</v>
      </c>
      <c r="G2074">
        <v>215</v>
      </c>
      <c r="H2074">
        <v>175</v>
      </c>
      <c r="I2074">
        <v>1660</v>
      </c>
      <c r="J2074">
        <v>2234</v>
      </c>
      <c r="K2074">
        <v>15580</v>
      </c>
      <c r="L2074">
        <v>390</v>
      </c>
      <c r="M2074">
        <v>1996</v>
      </c>
      <c r="N2074">
        <v>3604</v>
      </c>
      <c r="O2074">
        <v>101</v>
      </c>
      <c r="P2074">
        <v>6091</v>
      </c>
      <c r="Q2074">
        <v>3049</v>
      </c>
      <c r="R2074">
        <v>0</v>
      </c>
      <c r="S2074">
        <v>0</v>
      </c>
      <c r="T2074">
        <v>3049</v>
      </c>
      <c r="U2074">
        <v>4520</v>
      </c>
      <c r="V2074">
        <v>-1319</v>
      </c>
      <c r="W2074">
        <v>7972</v>
      </c>
      <c r="X2074">
        <v>6440</v>
      </c>
      <c r="Y2074">
        <v>0.35</v>
      </c>
      <c r="Z2074">
        <v>59</v>
      </c>
      <c r="AA2074">
        <v>13920</v>
      </c>
      <c r="AB2074">
        <v>54</v>
      </c>
      <c r="AC2074">
        <v>74.319999999999993</v>
      </c>
    </row>
    <row r="2075" spans="1:29" x14ac:dyDescent="0.3">
      <c r="A2075">
        <v>2002</v>
      </c>
      <c r="B2075">
        <v>6</v>
      </c>
      <c r="C2075" s="1">
        <v>37412</v>
      </c>
      <c r="D2075">
        <v>12900</v>
      </c>
      <c r="E2075">
        <v>565</v>
      </c>
      <c r="F2075">
        <v>172</v>
      </c>
      <c r="G2075">
        <v>219</v>
      </c>
      <c r="H2075">
        <v>157</v>
      </c>
      <c r="I2075">
        <v>1530</v>
      </c>
      <c r="J2075">
        <v>2078</v>
      </c>
      <c r="K2075">
        <v>15543</v>
      </c>
      <c r="L2075">
        <v>399</v>
      </c>
      <c r="M2075">
        <v>1591</v>
      </c>
      <c r="N2075">
        <v>3584</v>
      </c>
      <c r="O2075">
        <v>90</v>
      </c>
      <c r="P2075">
        <v>5664</v>
      </c>
      <c r="Q2075">
        <v>3154</v>
      </c>
      <c r="R2075">
        <v>0</v>
      </c>
      <c r="S2075">
        <v>0</v>
      </c>
      <c r="T2075">
        <v>3154</v>
      </c>
      <c r="U2075">
        <v>4610</v>
      </c>
      <c r="V2075">
        <v>-1026</v>
      </c>
      <c r="W2075">
        <v>7972</v>
      </c>
      <c r="X2075">
        <v>6725</v>
      </c>
      <c r="Y2075">
        <v>0.33</v>
      </c>
      <c r="Z2075">
        <v>57</v>
      </c>
      <c r="AA2075">
        <v>14013</v>
      </c>
      <c r="AB2075">
        <v>52</v>
      </c>
      <c r="AC2075">
        <v>74.7</v>
      </c>
    </row>
    <row r="2076" spans="1:29" x14ac:dyDescent="0.3">
      <c r="A2076">
        <v>2002</v>
      </c>
      <c r="B2076">
        <v>6</v>
      </c>
      <c r="C2076" s="1">
        <v>37413</v>
      </c>
      <c r="D2076">
        <v>12800</v>
      </c>
      <c r="E2076">
        <v>605</v>
      </c>
      <c r="F2076">
        <v>161</v>
      </c>
      <c r="G2076">
        <v>218</v>
      </c>
      <c r="H2076">
        <v>167</v>
      </c>
      <c r="I2076">
        <v>1460</v>
      </c>
      <c r="J2076">
        <v>2006</v>
      </c>
      <c r="K2076">
        <v>15411</v>
      </c>
      <c r="L2076">
        <v>396</v>
      </c>
      <c r="M2076">
        <v>1782</v>
      </c>
      <c r="N2076">
        <v>3237</v>
      </c>
      <c r="O2076">
        <v>96</v>
      </c>
      <c r="P2076">
        <v>5511</v>
      </c>
      <c r="Q2076">
        <v>3199</v>
      </c>
      <c r="R2076">
        <v>0</v>
      </c>
      <c r="S2076">
        <v>0</v>
      </c>
      <c r="T2076">
        <v>3199</v>
      </c>
      <c r="U2076">
        <v>4760</v>
      </c>
      <c r="V2076">
        <v>-825</v>
      </c>
      <c r="W2076">
        <v>7749</v>
      </c>
      <c r="X2076">
        <v>6701</v>
      </c>
      <c r="Y2076">
        <v>0.32</v>
      </c>
      <c r="Z2076">
        <v>57</v>
      </c>
      <c r="AA2076">
        <v>13951</v>
      </c>
      <c r="AB2076">
        <v>52</v>
      </c>
      <c r="AC2076">
        <v>75.06</v>
      </c>
    </row>
    <row r="2077" spans="1:29" x14ac:dyDescent="0.3">
      <c r="A2077">
        <v>2002</v>
      </c>
      <c r="B2077">
        <v>6</v>
      </c>
      <c r="C2077" s="1">
        <v>37414</v>
      </c>
      <c r="D2077">
        <v>12500</v>
      </c>
      <c r="E2077">
        <v>623</v>
      </c>
      <c r="F2077">
        <v>150</v>
      </c>
      <c r="G2077">
        <v>215</v>
      </c>
      <c r="H2077">
        <v>178</v>
      </c>
      <c r="I2077">
        <v>1430</v>
      </c>
      <c r="J2077">
        <v>1973</v>
      </c>
      <c r="K2077">
        <v>15096</v>
      </c>
      <c r="L2077">
        <v>358</v>
      </c>
      <c r="M2077">
        <v>2491</v>
      </c>
      <c r="N2077">
        <v>2776</v>
      </c>
      <c r="O2077">
        <v>104</v>
      </c>
      <c r="P2077">
        <v>5729</v>
      </c>
      <c r="Q2077">
        <v>3249</v>
      </c>
      <c r="R2077">
        <v>0</v>
      </c>
      <c r="S2077">
        <v>0</v>
      </c>
      <c r="T2077">
        <v>3249</v>
      </c>
      <c r="U2077">
        <v>5390</v>
      </c>
      <c r="V2077">
        <v>-478</v>
      </c>
      <c r="W2077">
        <v>6823</v>
      </c>
      <c r="X2077">
        <v>6118</v>
      </c>
      <c r="Y2077">
        <v>0.34</v>
      </c>
      <c r="Z2077">
        <v>59</v>
      </c>
      <c r="AA2077">
        <v>13666</v>
      </c>
      <c r="AB2077">
        <v>55</v>
      </c>
      <c r="AC2077">
        <v>75.459999999999994</v>
      </c>
    </row>
    <row r="2078" spans="1:29" x14ac:dyDescent="0.3">
      <c r="A2078">
        <v>2002</v>
      </c>
      <c r="B2078">
        <v>6</v>
      </c>
      <c r="C2078" s="1">
        <v>37415</v>
      </c>
      <c r="D2078">
        <v>12200</v>
      </c>
      <c r="E2078">
        <v>624</v>
      </c>
      <c r="F2078">
        <v>140</v>
      </c>
      <c r="G2078">
        <v>214</v>
      </c>
      <c r="H2078">
        <v>190</v>
      </c>
      <c r="I2078">
        <v>1380</v>
      </c>
      <c r="J2078">
        <v>1924</v>
      </c>
      <c r="K2078">
        <v>14748</v>
      </c>
      <c r="L2078">
        <v>390</v>
      </c>
      <c r="M2078">
        <v>3199</v>
      </c>
      <c r="N2078">
        <v>2171</v>
      </c>
      <c r="O2078">
        <v>91</v>
      </c>
      <c r="P2078">
        <v>5851</v>
      </c>
      <c r="Q2078">
        <v>3299</v>
      </c>
      <c r="R2078">
        <v>0</v>
      </c>
      <c r="S2078">
        <v>0</v>
      </c>
      <c r="T2078">
        <v>3299</v>
      </c>
      <c r="U2078">
        <v>5890</v>
      </c>
      <c r="V2078">
        <v>-181</v>
      </c>
      <c r="W2078">
        <v>6010</v>
      </c>
      <c r="X2078">
        <v>5598</v>
      </c>
      <c r="Y2078">
        <v>0.36</v>
      </c>
      <c r="Z2078">
        <v>62</v>
      </c>
      <c r="AA2078">
        <v>13368</v>
      </c>
      <c r="AB2078">
        <v>58</v>
      </c>
      <c r="AC2078">
        <v>75.900000000000006</v>
      </c>
    </row>
    <row r="2079" spans="1:29" x14ac:dyDescent="0.3">
      <c r="A2079">
        <v>2002</v>
      </c>
      <c r="B2079">
        <v>6</v>
      </c>
      <c r="C2079" s="1">
        <v>37416</v>
      </c>
      <c r="D2079">
        <v>12000</v>
      </c>
      <c r="E2079">
        <v>621</v>
      </c>
      <c r="F2079">
        <v>125</v>
      </c>
      <c r="G2079">
        <v>214</v>
      </c>
      <c r="H2079">
        <v>188</v>
      </c>
      <c r="I2079">
        <v>1420</v>
      </c>
      <c r="J2079">
        <v>1947</v>
      </c>
      <c r="K2079">
        <v>14568</v>
      </c>
      <c r="L2079">
        <v>383</v>
      </c>
      <c r="M2079">
        <v>2558</v>
      </c>
      <c r="N2079">
        <v>1890</v>
      </c>
      <c r="O2079">
        <v>87</v>
      </c>
      <c r="P2079">
        <v>4918</v>
      </c>
      <c r="Q2079">
        <v>3349</v>
      </c>
      <c r="R2079">
        <v>0</v>
      </c>
      <c r="S2079">
        <v>0</v>
      </c>
      <c r="T2079">
        <v>3349</v>
      </c>
      <c r="U2079">
        <v>5140</v>
      </c>
      <c r="V2079">
        <v>-8</v>
      </c>
      <c r="W2079">
        <v>6543</v>
      </c>
      <c r="X2079">
        <v>6301</v>
      </c>
      <c r="Y2079">
        <v>0.3</v>
      </c>
      <c r="Z2079">
        <v>57</v>
      </c>
      <c r="AA2079">
        <v>13148</v>
      </c>
      <c r="AB2079">
        <v>52</v>
      </c>
      <c r="AC2079">
        <v>76.23</v>
      </c>
    </row>
    <row r="2080" spans="1:29" x14ac:dyDescent="0.3">
      <c r="A2080">
        <v>2002</v>
      </c>
      <c r="B2080">
        <v>6</v>
      </c>
      <c r="C2080" s="1">
        <v>37417</v>
      </c>
      <c r="D2080">
        <v>11500</v>
      </c>
      <c r="E2080">
        <v>609</v>
      </c>
      <c r="F2080">
        <v>118</v>
      </c>
      <c r="G2080">
        <v>219</v>
      </c>
      <c r="H2080">
        <v>166</v>
      </c>
      <c r="I2080">
        <v>1470</v>
      </c>
      <c r="J2080">
        <v>1973</v>
      </c>
      <c r="K2080">
        <v>14082</v>
      </c>
      <c r="L2080">
        <v>392</v>
      </c>
      <c r="M2080">
        <v>3199</v>
      </c>
      <c r="N2080">
        <v>1797</v>
      </c>
      <c r="O2080">
        <v>90</v>
      </c>
      <c r="P2080">
        <v>5478</v>
      </c>
      <c r="Q2080">
        <v>3465</v>
      </c>
      <c r="R2080">
        <v>0</v>
      </c>
      <c r="S2080">
        <v>0</v>
      </c>
      <c r="T2080">
        <v>3465</v>
      </c>
      <c r="U2080">
        <v>4620</v>
      </c>
      <c r="V2080">
        <v>-1137</v>
      </c>
      <c r="W2080">
        <v>6519</v>
      </c>
      <c r="X2080">
        <v>5139</v>
      </c>
      <c r="Y2080">
        <v>0.35</v>
      </c>
      <c r="Z2080">
        <v>64</v>
      </c>
      <c r="AA2080">
        <v>12612</v>
      </c>
      <c r="AB2080">
        <v>59</v>
      </c>
      <c r="AC2080">
        <v>76.680000000000007</v>
      </c>
    </row>
    <row r="2081" spans="1:29" x14ac:dyDescent="0.3">
      <c r="A2081">
        <v>2002</v>
      </c>
      <c r="B2081">
        <v>6</v>
      </c>
      <c r="C2081" s="1">
        <v>37418</v>
      </c>
      <c r="D2081">
        <v>11300</v>
      </c>
      <c r="E2081">
        <v>585</v>
      </c>
      <c r="F2081">
        <v>112</v>
      </c>
      <c r="G2081">
        <v>222</v>
      </c>
      <c r="H2081">
        <v>173</v>
      </c>
      <c r="I2081">
        <v>1360</v>
      </c>
      <c r="J2081">
        <v>1867</v>
      </c>
      <c r="K2081">
        <v>13752</v>
      </c>
      <c r="L2081">
        <v>386</v>
      </c>
      <c r="M2081">
        <v>3190</v>
      </c>
      <c r="N2081">
        <v>1777</v>
      </c>
      <c r="O2081">
        <v>91</v>
      </c>
      <c r="P2081">
        <v>5444</v>
      </c>
      <c r="Q2081">
        <v>3442</v>
      </c>
      <c r="R2081">
        <v>0</v>
      </c>
      <c r="S2081">
        <v>0</v>
      </c>
      <c r="T2081">
        <v>3442</v>
      </c>
      <c r="U2081">
        <v>4620</v>
      </c>
      <c r="V2081">
        <v>-1194</v>
      </c>
      <c r="W2081">
        <v>6301</v>
      </c>
      <c r="X2081">
        <v>4867</v>
      </c>
      <c r="Y2081">
        <v>0.35</v>
      </c>
      <c r="Z2081">
        <v>65</v>
      </c>
      <c r="AA2081">
        <v>12392</v>
      </c>
      <c r="AB2081">
        <v>61</v>
      </c>
      <c r="AC2081">
        <v>77.14</v>
      </c>
    </row>
    <row r="2082" spans="1:29" x14ac:dyDescent="0.3">
      <c r="A2082">
        <v>2002</v>
      </c>
      <c r="B2082">
        <v>6</v>
      </c>
      <c r="C2082" s="1">
        <v>37419</v>
      </c>
      <c r="D2082">
        <v>11000</v>
      </c>
      <c r="E2082">
        <v>606</v>
      </c>
      <c r="F2082">
        <v>105</v>
      </c>
      <c r="G2082">
        <v>217</v>
      </c>
      <c r="H2082">
        <v>189</v>
      </c>
      <c r="I2082">
        <v>1290</v>
      </c>
      <c r="J2082">
        <v>1801</v>
      </c>
      <c r="K2082">
        <v>13407</v>
      </c>
      <c r="L2082">
        <v>389</v>
      </c>
      <c r="M2082">
        <v>2596</v>
      </c>
      <c r="N2082">
        <v>1804</v>
      </c>
      <c r="O2082">
        <v>103</v>
      </c>
      <c r="P2082">
        <v>4892</v>
      </c>
      <c r="Q2082">
        <v>3484</v>
      </c>
      <c r="R2082">
        <v>0</v>
      </c>
      <c r="S2082">
        <v>0</v>
      </c>
      <c r="T2082">
        <v>3484</v>
      </c>
      <c r="U2082">
        <v>4450</v>
      </c>
      <c r="V2082">
        <v>-905</v>
      </c>
      <c r="W2082">
        <v>6180</v>
      </c>
      <c r="X2082">
        <v>5031</v>
      </c>
      <c r="Y2082">
        <v>0.32</v>
      </c>
      <c r="Z2082">
        <v>62</v>
      </c>
      <c r="AA2082">
        <v>12117</v>
      </c>
      <c r="AB2082">
        <v>58</v>
      </c>
      <c r="AC2082">
        <v>77.56</v>
      </c>
    </row>
    <row r="2083" spans="1:29" x14ac:dyDescent="0.3">
      <c r="A2083">
        <v>2002</v>
      </c>
      <c r="B2083">
        <v>6</v>
      </c>
      <c r="C2083" s="1">
        <v>37420</v>
      </c>
      <c r="D2083">
        <v>11600</v>
      </c>
      <c r="E2083">
        <v>584</v>
      </c>
      <c r="F2083">
        <v>98</v>
      </c>
      <c r="G2083">
        <v>218</v>
      </c>
      <c r="H2083">
        <v>206</v>
      </c>
      <c r="I2083">
        <v>1280</v>
      </c>
      <c r="J2083">
        <v>1802</v>
      </c>
      <c r="K2083">
        <v>13986</v>
      </c>
      <c r="L2083">
        <v>390</v>
      </c>
      <c r="M2083">
        <v>2590</v>
      </c>
      <c r="N2083">
        <v>1763</v>
      </c>
      <c r="O2083">
        <v>102</v>
      </c>
      <c r="P2083">
        <v>4845</v>
      </c>
      <c r="Q2083">
        <v>3560</v>
      </c>
      <c r="R2083">
        <v>0</v>
      </c>
      <c r="S2083">
        <v>0</v>
      </c>
      <c r="T2083">
        <v>3560</v>
      </c>
      <c r="U2083">
        <v>4600</v>
      </c>
      <c r="V2083">
        <v>-757</v>
      </c>
      <c r="W2083">
        <v>6587</v>
      </c>
      <c r="X2083">
        <v>5581</v>
      </c>
      <c r="Y2083">
        <v>0.3</v>
      </c>
      <c r="Z2083">
        <v>60</v>
      </c>
      <c r="AA2083">
        <v>12706</v>
      </c>
      <c r="AB2083">
        <v>56</v>
      </c>
      <c r="AC2083">
        <v>77.88</v>
      </c>
    </row>
    <row r="2084" spans="1:29" x14ac:dyDescent="0.3">
      <c r="A2084">
        <v>2002</v>
      </c>
      <c r="B2084">
        <v>6</v>
      </c>
      <c r="C2084" s="1">
        <v>37421</v>
      </c>
      <c r="D2084">
        <v>12700</v>
      </c>
      <c r="E2084">
        <v>601</v>
      </c>
      <c r="F2084">
        <v>92</v>
      </c>
      <c r="G2084">
        <v>213</v>
      </c>
      <c r="H2084">
        <v>235</v>
      </c>
      <c r="I2084">
        <v>1260</v>
      </c>
      <c r="J2084">
        <v>1800</v>
      </c>
      <c r="K2084">
        <v>15101</v>
      </c>
      <c r="L2084">
        <v>399</v>
      </c>
      <c r="M2084">
        <v>1796</v>
      </c>
      <c r="N2084">
        <v>1813</v>
      </c>
      <c r="O2084">
        <v>100</v>
      </c>
      <c r="P2084">
        <v>4108</v>
      </c>
      <c r="Q2084">
        <v>3587</v>
      </c>
      <c r="R2084">
        <v>0</v>
      </c>
      <c r="S2084">
        <v>0</v>
      </c>
      <c r="T2084">
        <v>3587</v>
      </c>
      <c r="U2084">
        <v>5270</v>
      </c>
      <c r="V2084">
        <v>630</v>
      </c>
      <c r="W2084">
        <v>7027</v>
      </c>
      <c r="X2084">
        <v>7406</v>
      </c>
      <c r="Y2084">
        <v>0.23</v>
      </c>
      <c r="Z2084">
        <v>51</v>
      </c>
      <c r="AA2084">
        <v>13841</v>
      </c>
      <c r="AB2084">
        <v>46</v>
      </c>
      <c r="AC2084">
        <v>78</v>
      </c>
    </row>
    <row r="2085" spans="1:29" x14ac:dyDescent="0.3">
      <c r="A2085">
        <v>2002</v>
      </c>
      <c r="B2085">
        <v>6</v>
      </c>
      <c r="C2085" s="1">
        <v>37422</v>
      </c>
      <c r="D2085">
        <v>12900</v>
      </c>
      <c r="E2085">
        <v>613</v>
      </c>
      <c r="F2085">
        <v>88</v>
      </c>
      <c r="G2085">
        <v>216</v>
      </c>
      <c r="H2085">
        <v>213</v>
      </c>
      <c r="I2085">
        <v>1360</v>
      </c>
      <c r="J2085">
        <v>1877</v>
      </c>
      <c r="K2085">
        <v>15390</v>
      </c>
      <c r="L2085">
        <v>399</v>
      </c>
      <c r="M2085">
        <v>1993</v>
      </c>
      <c r="N2085">
        <v>1756</v>
      </c>
      <c r="O2085">
        <v>101</v>
      </c>
      <c r="P2085">
        <v>4249</v>
      </c>
      <c r="Q2085">
        <v>3637</v>
      </c>
      <c r="R2085">
        <v>0</v>
      </c>
      <c r="S2085">
        <v>0</v>
      </c>
      <c r="T2085">
        <v>3637</v>
      </c>
      <c r="U2085">
        <v>6000</v>
      </c>
      <c r="V2085">
        <v>1264</v>
      </c>
      <c r="W2085">
        <v>6495</v>
      </c>
      <c r="X2085">
        <v>7504</v>
      </c>
      <c r="Y2085">
        <v>0.24</v>
      </c>
      <c r="Z2085">
        <v>51</v>
      </c>
      <c r="AA2085">
        <v>14030</v>
      </c>
      <c r="AB2085">
        <v>47</v>
      </c>
      <c r="AC2085">
        <v>78.11</v>
      </c>
    </row>
    <row r="2086" spans="1:29" x14ac:dyDescent="0.3">
      <c r="A2086">
        <v>2002</v>
      </c>
      <c r="B2086">
        <v>6</v>
      </c>
      <c r="C2086" s="1">
        <v>37423</v>
      </c>
      <c r="D2086">
        <v>13300</v>
      </c>
      <c r="E2086">
        <v>589</v>
      </c>
      <c r="F2086">
        <v>83</v>
      </c>
      <c r="G2086">
        <v>213</v>
      </c>
      <c r="H2086">
        <v>223</v>
      </c>
      <c r="I2086">
        <v>1430</v>
      </c>
      <c r="J2086">
        <v>1949</v>
      </c>
      <c r="K2086">
        <v>15838</v>
      </c>
      <c r="L2086">
        <v>399</v>
      </c>
      <c r="M2086">
        <v>1899</v>
      </c>
      <c r="N2086">
        <v>1779</v>
      </c>
      <c r="O2086">
        <v>81</v>
      </c>
      <c r="P2086">
        <v>4158</v>
      </c>
      <c r="Q2086">
        <v>3687</v>
      </c>
      <c r="R2086">
        <v>0</v>
      </c>
      <c r="S2086">
        <v>0</v>
      </c>
      <c r="T2086">
        <v>3687</v>
      </c>
      <c r="U2086">
        <v>6210</v>
      </c>
      <c r="V2086">
        <v>1604</v>
      </c>
      <c r="W2086">
        <v>6647</v>
      </c>
      <c r="X2086">
        <v>7993</v>
      </c>
      <c r="Y2086">
        <v>0.23</v>
      </c>
      <c r="Z2086">
        <v>50</v>
      </c>
      <c r="AA2086">
        <v>14408</v>
      </c>
      <c r="AB2086">
        <v>45</v>
      </c>
      <c r="AC2086">
        <v>78.17</v>
      </c>
    </row>
    <row r="2087" spans="1:29" x14ac:dyDescent="0.3">
      <c r="A2087">
        <v>2002</v>
      </c>
      <c r="B2087">
        <v>6</v>
      </c>
      <c r="C2087" s="1">
        <v>37424</v>
      </c>
      <c r="D2087">
        <v>14200</v>
      </c>
      <c r="E2087">
        <v>595</v>
      </c>
      <c r="F2087">
        <v>79</v>
      </c>
      <c r="G2087">
        <v>216</v>
      </c>
      <c r="H2087">
        <v>216</v>
      </c>
      <c r="I2087">
        <v>1420</v>
      </c>
      <c r="J2087">
        <v>1931</v>
      </c>
      <c r="K2087">
        <v>16726</v>
      </c>
      <c r="L2087">
        <v>399</v>
      </c>
      <c r="M2087">
        <v>1992</v>
      </c>
      <c r="N2087">
        <v>1714</v>
      </c>
      <c r="O2087">
        <v>92</v>
      </c>
      <c r="P2087">
        <v>4197</v>
      </c>
      <c r="Q2087">
        <v>3820</v>
      </c>
      <c r="R2087">
        <v>0</v>
      </c>
      <c r="S2087">
        <v>0</v>
      </c>
      <c r="T2087">
        <v>3820</v>
      </c>
      <c r="U2087">
        <v>6440</v>
      </c>
      <c r="V2087">
        <v>1691</v>
      </c>
      <c r="W2087">
        <v>7285</v>
      </c>
      <c r="X2087">
        <v>8709</v>
      </c>
      <c r="Y2087">
        <v>0.22</v>
      </c>
      <c r="Z2087">
        <v>48</v>
      </c>
      <c r="AA2087">
        <v>15306</v>
      </c>
      <c r="AB2087">
        <v>43</v>
      </c>
      <c r="AC2087">
        <v>78.17</v>
      </c>
    </row>
    <row r="2088" spans="1:29" x14ac:dyDescent="0.3">
      <c r="A2088">
        <v>2002</v>
      </c>
      <c r="B2088">
        <v>6</v>
      </c>
      <c r="C2088" s="1">
        <v>37425</v>
      </c>
      <c r="D2088">
        <v>14500</v>
      </c>
      <c r="E2088">
        <v>649</v>
      </c>
      <c r="F2088">
        <v>75</v>
      </c>
      <c r="G2088">
        <v>217</v>
      </c>
      <c r="H2088">
        <v>215</v>
      </c>
      <c r="I2088">
        <v>1340</v>
      </c>
      <c r="J2088">
        <v>1847</v>
      </c>
      <c r="K2088">
        <v>16996</v>
      </c>
      <c r="L2088">
        <v>408</v>
      </c>
      <c r="M2088">
        <v>2988</v>
      </c>
      <c r="N2088">
        <v>1687</v>
      </c>
      <c r="O2088">
        <v>93</v>
      </c>
      <c r="P2088">
        <v>5176</v>
      </c>
      <c r="Q2088">
        <v>3812</v>
      </c>
      <c r="R2088">
        <v>0</v>
      </c>
      <c r="S2088">
        <v>0</v>
      </c>
      <c r="T2088">
        <v>3812</v>
      </c>
      <c r="U2088">
        <v>6640</v>
      </c>
      <c r="V2088">
        <v>833</v>
      </c>
      <c r="W2088">
        <v>7442</v>
      </c>
      <c r="X2088">
        <v>8008</v>
      </c>
      <c r="Y2088">
        <v>0.27</v>
      </c>
      <c r="Z2088">
        <v>53</v>
      </c>
      <c r="AA2088">
        <v>15656</v>
      </c>
      <c r="AB2088">
        <v>49</v>
      </c>
      <c r="AC2088">
        <v>78.23</v>
      </c>
    </row>
    <row r="2089" spans="1:29" x14ac:dyDescent="0.3">
      <c r="A2089">
        <v>2002</v>
      </c>
      <c r="B2089">
        <v>6</v>
      </c>
      <c r="C2089" s="1">
        <v>37426</v>
      </c>
      <c r="D2089">
        <v>14600</v>
      </c>
      <c r="E2089">
        <v>660</v>
      </c>
      <c r="F2089">
        <v>71</v>
      </c>
      <c r="G2089">
        <v>213</v>
      </c>
      <c r="H2089">
        <v>221</v>
      </c>
      <c r="I2089">
        <v>1270</v>
      </c>
      <c r="J2089">
        <v>1775</v>
      </c>
      <c r="K2089">
        <v>17035</v>
      </c>
      <c r="L2089">
        <v>431</v>
      </c>
      <c r="M2089">
        <v>3491</v>
      </c>
      <c r="N2089">
        <v>1792</v>
      </c>
      <c r="O2089">
        <v>97</v>
      </c>
      <c r="P2089">
        <v>5811</v>
      </c>
      <c r="Q2089">
        <v>3849</v>
      </c>
      <c r="R2089">
        <v>0</v>
      </c>
      <c r="S2089">
        <v>0</v>
      </c>
      <c r="T2089">
        <v>3849</v>
      </c>
      <c r="U2089">
        <v>6940</v>
      </c>
      <c r="V2089">
        <v>403</v>
      </c>
      <c r="W2089">
        <v>7242</v>
      </c>
      <c r="X2089">
        <v>7376</v>
      </c>
      <c r="Y2089">
        <v>0.3</v>
      </c>
      <c r="Z2089">
        <v>57</v>
      </c>
      <c r="AA2089">
        <v>15765</v>
      </c>
      <c r="AB2089">
        <v>53</v>
      </c>
      <c r="AC2089">
        <v>78.33</v>
      </c>
    </row>
    <row r="2090" spans="1:29" x14ac:dyDescent="0.3">
      <c r="A2090">
        <v>2002</v>
      </c>
      <c r="B2090">
        <v>6</v>
      </c>
      <c r="C2090" s="1">
        <v>37427</v>
      </c>
      <c r="D2090">
        <v>14700</v>
      </c>
      <c r="E2090">
        <v>686</v>
      </c>
      <c r="F2090">
        <v>67</v>
      </c>
      <c r="G2090">
        <v>213</v>
      </c>
      <c r="H2090">
        <v>232</v>
      </c>
      <c r="I2090">
        <v>1260</v>
      </c>
      <c r="J2090">
        <v>1772</v>
      </c>
      <c r="K2090">
        <v>17158</v>
      </c>
      <c r="L2090">
        <v>433</v>
      </c>
      <c r="M2090">
        <v>3493</v>
      </c>
      <c r="N2090">
        <v>1831</v>
      </c>
      <c r="O2090">
        <v>95</v>
      </c>
      <c r="P2090">
        <v>5852</v>
      </c>
      <c r="Q2090">
        <v>3920</v>
      </c>
      <c r="R2090">
        <v>0</v>
      </c>
      <c r="S2090">
        <v>0</v>
      </c>
      <c r="T2090">
        <v>3920</v>
      </c>
      <c r="U2090">
        <v>7220</v>
      </c>
      <c r="V2090">
        <v>592</v>
      </c>
      <c r="W2090">
        <v>7068</v>
      </c>
      <c r="X2090">
        <v>7386</v>
      </c>
      <c r="Y2090">
        <v>0.31</v>
      </c>
      <c r="Z2090">
        <v>57</v>
      </c>
      <c r="AA2090">
        <v>15898</v>
      </c>
      <c r="AB2090">
        <v>54</v>
      </c>
      <c r="AC2090">
        <v>78.430000000000007</v>
      </c>
    </row>
    <row r="2091" spans="1:29" x14ac:dyDescent="0.3">
      <c r="A2091">
        <v>2002</v>
      </c>
      <c r="B2091">
        <v>6</v>
      </c>
      <c r="C2091" s="1">
        <v>37428</v>
      </c>
      <c r="D2091">
        <v>15200</v>
      </c>
      <c r="E2091">
        <v>716</v>
      </c>
      <c r="F2091">
        <v>65</v>
      </c>
      <c r="G2091">
        <v>220</v>
      </c>
      <c r="H2091">
        <v>221</v>
      </c>
      <c r="I2091">
        <v>1290</v>
      </c>
      <c r="J2091">
        <v>1796</v>
      </c>
      <c r="K2091">
        <v>17712</v>
      </c>
      <c r="L2091">
        <v>438</v>
      </c>
      <c r="M2091">
        <v>3493</v>
      </c>
      <c r="N2091">
        <v>1744</v>
      </c>
      <c r="O2091">
        <v>111</v>
      </c>
      <c r="P2091">
        <v>5786</v>
      </c>
      <c r="Q2091">
        <v>3975</v>
      </c>
      <c r="R2091">
        <v>0</v>
      </c>
      <c r="S2091">
        <v>0</v>
      </c>
      <c r="T2091">
        <v>3975</v>
      </c>
      <c r="U2091">
        <v>7370</v>
      </c>
      <c r="V2091">
        <v>796</v>
      </c>
      <c r="W2091">
        <v>7433</v>
      </c>
      <c r="X2091">
        <v>7951</v>
      </c>
      <c r="Y2091">
        <v>0.28999999999999998</v>
      </c>
      <c r="Z2091">
        <v>55</v>
      </c>
      <c r="AA2091">
        <v>16422</v>
      </c>
      <c r="AB2091">
        <v>52</v>
      </c>
      <c r="AC2091">
        <v>78.48</v>
      </c>
    </row>
    <row r="2092" spans="1:29" x14ac:dyDescent="0.3">
      <c r="A2092">
        <v>2002</v>
      </c>
      <c r="B2092">
        <v>6</v>
      </c>
      <c r="C2092" s="1">
        <v>37429</v>
      </c>
      <c r="D2092">
        <v>15400</v>
      </c>
      <c r="E2092">
        <v>689</v>
      </c>
      <c r="F2092">
        <v>61</v>
      </c>
      <c r="G2092">
        <v>221</v>
      </c>
      <c r="H2092">
        <v>226</v>
      </c>
      <c r="I2092">
        <v>1290</v>
      </c>
      <c r="J2092">
        <v>1798</v>
      </c>
      <c r="K2092">
        <v>17887</v>
      </c>
      <c r="L2092">
        <v>436</v>
      </c>
      <c r="M2092">
        <v>2490</v>
      </c>
      <c r="N2092">
        <v>1691</v>
      </c>
      <c r="O2092">
        <v>96</v>
      </c>
      <c r="P2092">
        <v>4713</v>
      </c>
      <c r="Q2092">
        <v>4024</v>
      </c>
      <c r="R2092">
        <v>0</v>
      </c>
      <c r="S2092">
        <v>0</v>
      </c>
      <c r="T2092">
        <v>4024</v>
      </c>
      <c r="U2092">
        <v>7360</v>
      </c>
      <c r="V2092">
        <v>1829</v>
      </c>
      <c r="W2092">
        <v>7602</v>
      </c>
      <c r="X2092">
        <v>9149</v>
      </c>
      <c r="Y2092">
        <v>0.23</v>
      </c>
      <c r="Z2092">
        <v>49</v>
      </c>
      <c r="AA2092">
        <v>16597</v>
      </c>
      <c r="AB2092">
        <v>45</v>
      </c>
      <c r="AC2092">
        <v>78.430000000000007</v>
      </c>
    </row>
    <row r="2093" spans="1:29" x14ac:dyDescent="0.3">
      <c r="A2093">
        <v>2002</v>
      </c>
      <c r="B2093">
        <v>6</v>
      </c>
      <c r="C2093" s="1">
        <v>37430</v>
      </c>
      <c r="D2093">
        <v>15100</v>
      </c>
      <c r="E2093">
        <v>643</v>
      </c>
      <c r="F2093">
        <v>59</v>
      </c>
      <c r="G2093">
        <v>216</v>
      </c>
      <c r="H2093">
        <v>220</v>
      </c>
      <c r="I2093">
        <v>1370</v>
      </c>
      <c r="J2093">
        <v>1865</v>
      </c>
      <c r="K2093">
        <v>17608</v>
      </c>
      <c r="L2093">
        <v>444</v>
      </c>
      <c r="M2093">
        <v>2996</v>
      </c>
      <c r="N2093">
        <v>2631</v>
      </c>
      <c r="O2093">
        <v>92</v>
      </c>
      <c r="P2093">
        <v>6163</v>
      </c>
      <c r="Q2093">
        <v>4025</v>
      </c>
      <c r="R2093">
        <v>0</v>
      </c>
      <c r="S2093">
        <v>0</v>
      </c>
      <c r="T2093">
        <v>4025</v>
      </c>
      <c r="U2093">
        <v>7380</v>
      </c>
      <c r="V2093">
        <v>466</v>
      </c>
      <c r="W2093">
        <v>7236</v>
      </c>
      <c r="X2093">
        <v>7420</v>
      </c>
      <c r="Y2093">
        <v>0.32</v>
      </c>
      <c r="Z2093">
        <v>58</v>
      </c>
      <c r="AA2093">
        <v>16238</v>
      </c>
      <c r="AB2093">
        <v>54</v>
      </c>
      <c r="AC2093">
        <v>78.52</v>
      </c>
    </row>
    <row r="2094" spans="1:29" x14ac:dyDescent="0.3">
      <c r="A2094">
        <v>2002</v>
      </c>
      <c r="B2094">
        <v>6</v>
      </c>
      <c r="C2094" s="1">
        <v>37431</v>
      </c>
      <c r="D2094">
        <v>15600</v>
      </c>
      <c r="E2094">
        <v>625</v>
      </c>
      <c r="F2094">
        <v>57</v>
      </c>
      <c r="G2094">
        <v>227</v>
      </c>
      <c r="H2094">
        <v>214</v>
      </c>
      <c r="I2094">
        <v>1420</v>
      </c>
      <c r="J2094">
        <v>1918</v>
      </c>
      <c r="K2094">
        <v>18143</v>
      </c>
      <c r="L2094">
        <v>439</v>
      </c>
      <c r="M2094">
        <v>0</v>
      </c>
      <c r="N2094">
        <v>4200</v>
      </c>
      <c r="O2094">
        <v>106</v>
      </c>
      <c r="P2094">
        <v>4745</v>
      </c>
      <c r="Q2094">
        <v>4126</v>
      </c>
      <c r="R2094">
        <v>0</v>
      </c>
      <c r="S2094">
        <v>0</v>
      </c>
      <c r="T2094">
        <v>4126</v>
      </c>
      <c r="U2094">
        <v>7470</v>
      </c>
      <c r="V2094">
        <v>1961</v>
      </c>
      <c r="W2094">
        <v>7600</v>
      </c>
      <c r="X2094">
        <v>9272</v>
      </c>
      <c r="Y2094">
        <v>0.23</v>
      </c>
      <c r="Z2094">
        <v>49</v>
      </c>
      <c r="AA2094">
        <v>16723</v>
      </c>
      <c r="AB2094">
        <v>45</v>
      </c>
      <c r="AC2094">
        <v>78.459999999999994</v>
      </c>
    </row>
    <row r="2095" spans="1:29" x14ac:dyDescent="0.3">
      <c r="A2095">
        <v>2002</v>
      </c>
      <c r="B2095">
        <v>6</v>
      </c>
      <c r="C2095" s="1">
        <v>37432</v>
      </c>
      <c r="D2095">
        <v>16000</v>
      </c>
      <c r="E2095">
        <v>648</v>
      </c>
      <c r="F2095">
        <v>50</v>
      </c>
      <c r="G2095">
        <v>227</v>
      </c>
      <c r="H2095">
        <v>223</v>
      </c>
      <c r="I2095">
        <v>1360</v>
      </c>
      <c r="J2095">
        <v>1860</v>
      </c>
      <c r="K2095">
        <v>18508</v>
      </c>
      <c r="L2095">
        <v>445</v>
      </c>
      <c r="M2095">
        <v>0</v>
      </c>
      <c r="N2095">
        <v>4328</v>
      </c>
      <c r="O2095">
        <v>111</v>
      </c>
      <c r="P2095">
        <v>4884</v>
      </c>
      <c r="Q2095">
        <v>4124</v>
      </c>
      <c r="R2095">
        <v>0</v>
      </c>
      <c r="S2095">
        <v>0</v>
      </c>
      <c r="T2095">
        <v>4124</v>
      </c>
      <c r="U2095">
        <v>7500</v>
      </c>
      <c r="V2095">
        <v>1795</v>
      </c>
      <c r="W2095">
        <v>7993</v>
      </c>
      <c r="X2095">
        <v>9500</v>
      </c>
      <c r="Y2095">
        <v>0.23</v>
      </c>
      <c r="Z2095">
        <v>49</v>
      </c>
      <c r="AA2095">
        <v>17148</v>
      </c>
      <c r="AB2095">
        <v>45</v>
      </c>
      <c r="AC2095">
        <v>78.39</v>
      </c>
    </row>
    <row r="2096" spans="1:29" x14ac:dyDescent="0.3">
      <c r="A2096">
        <v>2002</v>
      </c>
      <c r="B2096">
        <v>6</v>
      </c>
      <c r="C2096" s="1">
        <v>37433</v>
      </c>
      <c r="D2096">
        <v>15700</v>
      </c>
      <c r="E2096">
        <v>614</v>
      </c>
      <c r="F2096">
        <v>49</v>
      </c>
      <c r="G2096">
        <v>216</v>
      </c>
      <c r="H2096">
        <v>210</v>
      </c>
      <c r="I2096">
        <v>1280</v>
      </c>
      <c r="J2096">
        <v>1755</v>
      </c>
      <c r="K2096">
        <v>18069</v>
      </c>
      <c r="L2096">
        <v>439</v>
      </c>
      <c r="M2096">
        <v>2481</v>
      </c>
      <c r="N2096">
        <v>3646</v>
      </c>
      <c r="O2096">
        <v>106</v>
      </c>
      <c r="P2096">
        <v>6672</v>
      </c>
      <c r="Q2096">
        <v>4122</v>
      </c>
      <c r="R2096">
        <v>0</v>
      </c>
      <c r="S2096">
        <v>0</v>
      </c>
      <c r="T2096">
        <v>4122</v>
      </c>
      <c r="U2096">
        <v>7480</v>
      </c>
      <c r="V2096">
        <v>-116</v>
      </c>
      <c r="W2096">
        <v>7680</v>
      </c>
      <c r="X2096">
        <v>7275</v>
      </c>
      <c r="Y2096">
        <v>0.33</v>
      </c>
      <c r="Z2096">
        <v>60</v>
      </c>
      <c r="AA2096">
        <v>16789</v>
      </c>
      <c r="AB2096">
        <v>57</v>
      </c>
      <c r="AC2096">
        <v>78.5</v>
      </c>
    </row>
    <row r="2097" spans="1:29" x14ac:dyDescent="0.3">
      <c r="A2097">
        <v>2002</v>
      </c>
      <c r="B2097">
        <v>6</v>
      </c>
      <c r="C2097" s="1">
        <v>37434</v>
      </c>
      <c r="D2097">
        <v>16100</v>
      </c>
      <c r="E2097">
        <v>598</v>
      </c>
      <c r="F2097">
        <v>50</v>
      </c>
      <c r="G2097">
        <v>213</v>
      </c>
      <c r="H2097">
        <v>205</v>
      </c>
      <c r="I2097">
        <v>1310</v>
      </c>
      <c r="J2097">
        <v>1778</v>
      </c>
      <c r="K2097">
        <v>18476</v>
      </c>
      <c r="L2097">
        <v>445</v>
      </c>
      <c r="M2097">
        <v>2471</v>
      </c>
      <c r="N2097">
        <v>3384</v>
      </c>
      <c r="O2097">
        <v>97</v>
      </c>
      <c r="P2097">
        <v>6397</v>
      </c>
      <c r="Q2097">
        <v>4186</v>
      </c>
      <c r="R2097">
        <v>0</v>
      </c>
      <c r="S2097">
        <v>0</v>
      </c>
      <c r="T2097">
        <v>4186</v>
      </c>
      <c r="U2097">
        <v>7530</v>
      </c>
      <c r="V2097">
        <v>190</v>
      </c>
      <c r="W2097">
        <v>7996</v>
      </c>
      <c r="X2097">
        <v>7892</v>
      </c>
      <c r="Y2097">
        <v>0.31</v>
      </c>
      <c r="Z2097">
        <v>57</v>
      </c>
      <c r="AA2097">
        <v>17166</v>
      </c>
      <c r="AB2097">
        <v>54</v>
      </c>
      <c r="AC2097">
        <v>78.55</v>
      </c>
    </row>
    <row r="2098" spans="1:29" x14ac:dyDescent="0.3">
      <c r="A2098">
        <v>2002</v>
      </c>
      <c r="B2098">
        <v>6</v>
      </c>
      <c r="C2098" s="1">
        <v>37435</v>
      </c>
      <c r="D2098">
        <v>16500</v>
      </c>
      <c r="E2098">
        <v>610</v>
      </c>
      <c r="F2098">
        <v>49</v>
      </c>
      <c r="G2098">
        <v>213</v>
      </c>
      <c r="H2098">
        <v>208</v>
      </c>
      <c r="I2098">
        <v>1310</v>
      </c>
      <c r="J2098">
        <v>1780</v>
      </c>
      <c r="K2098">
        <v>18890</v>
      </c>
      <c r="L2098">
        <v>448</v>
      </c>
      <c r="M2098">
        <v>2776</v>
      </c>
      <c r="N2098">
        <v>3384</v>
      </c>
      <c r="O2098">
        <v>101</v>
      </c>
      <c r="P2098">
        <v>6709</v>
      </c>
      <c r="Q2098">
        <v>4169</v>
      </c>
      <c r="R2098">
        <v>0</v>
      </c>
      <c r="S2098">
        <v>0</v>
      </c>
      <c r="T2098">
        <v>4169</v>
      </c>
      <c r="U2098">
        <v>7640</v>
      </c>
      <c r="V2098">
        <v>1</v>
      </c>
      <c r="W2098">
        <v>8303</v>
      </c>
      <c r="X2098">
        <v>8012</v>
      </c>
      <c r="Y2098">
        <v>0.32</v>
      </c>
      <c r="Z2098">
        <v>58</v>
      </c>
      <c r="AA2098">
        <v>17580</v>
      </c>
      <c r="AB2098">
        <v>54</v>
      </c>
      <c r="AC2098">
        <v>78.58</v>
      </c>
    </row>
    <row r="2099" spans="1:29" x14ac:dyDescent="0.3">
      <c r="A2099">
        <v>2002</v>
      </c>
      <c r="B2099">
        <v>6</v>
      </c>
      <c r="C2099" s="1">
        <v>37436</v>
      </c>
      <c r="D2099">
        <v>17400</v>
      </c>
      <c r="E2099">
        <v>603</v>
      </c>
      <c r="F2099">
        <v>47</v>
      </c>
      <c r="G2099">
        <v>217</v>
      </c>
      <c r="H2099">
        <v>217</v>
      </c>
      <c r="I2099">
        <v>1350</v>
      </c>
      <c r="J2099">
        <v>1831</v>
      </c>
      <c r="K2099">
        <v>19834</v>
      </c>
      <c r="L2099">
        <v>437</v>
      </c>
      <c r="M2099">
        <v>2490</v>
      </c>
      <c r="N2099">
        <v>3362</v>
      </c>
      <c r="O2099">
        <v>104</v>
      </c>
      <c r="P2099">
        <v>6393</v>
      </c>
      <c r="Q2099">
        <v>4300</v>
      </c>
      <c r="R2099">
        <v>0</v>
      </c>
      <c r="S2099">
        <v>0</v>
      </c>
      <c r="T2099">
        <v>4300</v>
      </c>
      <c r="U2099">
        <v>7700</v>
      </c>
      <c r="V2099">
        <v>343</v>
      </c>
      <c r="W2099">
        <v>9099</v>
      </c>
      <c r="X2099">
        <v>9141</v>
      </c>
      <c r="Y2099">
        <v>0.3</v>
      </c>
      <c r="Z2099">
        <v>54</v>
      </c>
      <c r="AA2099">
        <v>18484</v>
      </c>
      <c r="AB2099">
        <v>51</v>
      </c>
      <c r="AC2099">
        <v>78.53</v>
      </c>
    </row>
    <row r="2100" spans="1:29" x14ac:dyDescent="0.3">
      <c r="A2100">
        <v>2002</v>
      </c>
      <c r="B2100">
        <v>6</v>
      </c>
      <c r="C2100" s="1">
        <v>37437</v>
      </c>
      <c r="D2100">
        <v>17700</v>
      </c>
      <c r="E2100">
        <v>581</v>
      </c>
      <c r="F2100">
        <v>45</v>
      </c>
      <c r="G2100">
        <v>218</v>
      </c>
      <c r="H2100">
        <v>238</v>
      </c>
      <c r="I2100">
        <v>1430</v>
      </c>
      <c r="J2100">
        <v>1931</v>
      </c>
      <c r="K2100">
        <v>20212</v>
      </c>
      <c r="L2100">
        <v>443</v>
      </c>
      <c r="M2100">
        <v>2476</v>
      </c>
      <c r="N2100">
        <v>3389</v>
      </c>
      <c r="O2100">
        <v>99</v>
      </c>
      <c r="P2100">
        <v>6407</v>
      </c>
      <c r="Q2100">
        <v>4199</v>
      </c>
      <c r="R2100">
        <v>0</v>
      </c>
      <c r="S2100">
        <v>0</v>
      </c>
      <c r="T2100">
        <v>4199</v>
      </c>
      <c r="U2100">
        <v>7610</v>
      </c>
      <c r="V2100">
        <v>404</v>
      </c>
      <c r="W2100">
        <v>9495</v>
      </c>
      <c r="X2100">
        <v>9606</v>
      </c>
      <c r="Y2100">
        <v>0.28999999999999998</v>
      </c>
      <c r="Z2100">
        <v>52</v>
      </c>
      <c r="AA2100">
        <v>18782</v>
      </c>
      <c r="AB2100">
        <v>49</v>
      </c>
      <c r="AC2100">
        <v>78.45</v>
      </c>
    </row>
    <row r="2101" spans="1:29" x14ac:dyDescent="0.3">
      <c r="A2101">
        <v>2002</v>
      </c>
      <c r="B2101">
        <v>7</v>
      </c>
      <c r="C2101" s="1">
        <v>37438</v>
      </c>
      <c r="D2101">
        <v>17300</v>
      </c>
      <c r="E2101">
        <v>598</v>
      </c>
      <c r="F2101">
        <v>43</v>
      </c>
      <c r="G2101">
        <v>169</v>
      </c>
      <c r="H2101">
        <v>240</v>
      </c>
      <c r="I2101">
        <v>1370</v>
      </c>
      <c r="J2101">
        <v>1822</v>
      </c>
      <c r="K2101">
        <v>19720</v>
      </c>
      <c r="L2101">
        <v>447</v>
      </c>
      <c r="M2101">
        <v>5495</v>
      </c>
      <c r="N2101">
        <v>4044</v>
      </c>
      <c r="O2101">
        <v>147</v>
      </c>
      <c r="P2101">
        <v>10133</v>
      </c>
      <c r="Q2101">
        <v>4229</v>
      </c>
      <c r="R2101">
        <v>0</v>
      </c>
      <c r="S2101">
        <v>0</v>
      </c>
      <c r="T2101">
        <v>4229</v>
      </c>
      <c r="U2101">
        <v>7600</v>
      </c>
      <c r="V2101">
        <v>-3460</v>
      </c>
      <c r="W2101">
        <v>9114</v>
      </c>
      <c r="X2101">
        <v>5357</v>
      </c>
      <c r="Y2101">
        <v>0.48</v>
      </c>
      <c r="Z2101">
        <v>73</v>
      </c>
      <c r="AA2101">
        <v>18350</v>
      </c>
      <c r="AB2101">
        <v>71</v>
      </c>
      <c r="AC2101">
        <v>78.75</v>
      </c>
    </row>
    <row r="2102" spans="1:29" x14ac:dyDescent="0.3">
      <c r="A2102">
        <v>2002</v>
      </c>
      <c r="B2102">
        <v>7</v>
      </c>
      <c r="C2102" s="1">
        <v>37439</v>
      </c>
      <c r="D2102">
        <v>16700</v>
      </c>
      <c r="E2102">
        <v>626</v>
      </c>
      <c r="F2102">
        <v>40</v>
      </c>
      <c r="G2102">
        <v>100</v>
      </c>
      <c r="H2102">
        <v>230</v>
      </c>
      <c r="I2102">
        <v>1330</v>
      </c>
      <c r="J2102">
        <v>1700</v>
      </c>
      <c r="K2102">
        <v>19026</v>
      </c>
      <c r="L2102">
        <v>454</v>
      </c>
      <c r="M2102">
        <v>5486</v>
      </c>
      <c r="N2102">
        <v>4351</v>
      </c>
      <c r="O2102">
        <v>104</v>
      </c>
      <c r="P2102">
        <v>10395</v>
      </c>
      <c r="Q2102">
        <v>4228</v>
      </c>
      <c r="R2102">
        <v>0</v>
      </c>
      <c r="S2102">
        <v>0</v>
      </c>
      <c r="T2102">
        <v>4228</v>
      </c>
      <c r="U2102">
        <v>7640</v>
      </c>
      <c r="V2102">
        <v>-3803</v>
      </c>
      <c r="W2102">
        <v>8502</v>
      </c>
      <c r="X2102">
        <v>4403</v>
      </c>
      <c r="Y2102">
        <v>0.51</v>
      </c>
      <c r="Z2102">
        <v>77</v>
      </c>
      <c r="AA2102">
        <v>17696</v>
      </c>
      <c r="AB2102">
        <v>75</v>
      </c>
      <c r="AC2102">
        <v>79.16</v>
      </c>
    </row>
    <row r="2103" spans="1:29" x14ac:dyDescent="0.3">
      <c r="A2103">
        <v>2002</v>
      </c>
      <c r="B2103">
        <v>7</v>
      </c>
      <c r="C2103" s="1">
        <v>37440</v>
      </c>
      <c r="D2103">
        <v>17300</v>
      </c>
      <c r="E2103">
        <v>637</v>
      </c>
      <c r="F2103">
        <v>38</v>
      </c>
      <c r="G2103">
        <v>80</v>
      </c>
      <c r="H2103">
        <v>216</v>
      </c>
      <c r="I2103">
        <v>1230</v>
      </c>
      <c r="J2103">
        <v>1564</v>
      </c>
      <c r="K2103">
        <v>19501</v>
      </c>
      <c r="L2103">
        <v>456</v>
      </c>
      <c r="M2103">
        <v>5496</v>
      </c>
      <c r="N2103">
        <v>4368</v>
      </c>
      <c r="O2103">
        <v>97</v>
      </c>
      <c r="P2103">
        <v>10417</v>
      </c>
      <c r="Q2103">
        <v>4265</v>
      </c>
      <c r="R2103">
        <v>0</v>
      </c>
      <c r="S2103">
        <v>0</v>
      </c>
      <c r="T2103">
        <v>4265</v>
      </c>
      <c r="U2103">
        <v>7720</v>
      </c>
      <c r="V2103">
        <v>-3906</v>
      </c>
      <c r="W2103">
        <v>9023</v>
      </c>
      <c r="X2103">
        <v>4818</v>
      </c>
      <c r="Y2103">
        <v>0.5</v>
      </c>
      <c r="Z2103">
        <v>75</v>
      </c>
      <c r="AA2103">
        <v>18271</v>
      </c>
      <c r="AB2103">
        <v>74</v>
      </c>
      <c r="AC2103">
        <v>79.489999999999995</v>
      </c>
    </row>
    <row r="2104" spans="1:29" x14ac:dyDescent="0.3">
      <c r="A2104">
        <v>2002</v>
      </c>
      <c r="B2104">
        <v>7</v>
      </c>
      <c r="C2104" s="1">
        <v>37441</v>
      </c>
      <c r="D2104">
        <v>17400</v>
      </c>
      <c r="E2104">
        <v>634</v>
      </c>
      <c r="F2104">
        <v>34</v>
      </c>
      <c r="G2104">
        <v>68</v>
      </c>
      <c r="H2104">
        <v>189</v>
      </c>
      <c r="I2104">
        <v>1180</v>
      </c>
      <c r="J2104">
        <v>1471</v>
      </c>
      <c r="K2104">
        <v>19505</v>
      </c>
      <c r="L2104">
        <v>446</v>
      </c>
      <c r="M2104">
        <v>4994</v>
      </c>
      <c r="N2104">
        <v>4369</v>
      </c>
      <c r="O2104">
        <v>95</v>
      </c>
      <c r="P2104">
        <v>9904</v>
      </c>
      <c r="Q2104">
        <v>4265</v>
      </c>
      <c r="R2104">
        <v>0</v>
      </c>
      <c r="S2104">
        <v>0</v>
      </c>
      <c r="T2104">
        <v>4265</v>
      </c>
      <c r="U2104">
        <v>7770</v>
      </c>
      <c r="V2104">
        <v>-3436</v>
      </c>
      <c r="W2104">
        <v>9070</v>
      </c>
      <c r="X2104">
        <v>5336</v>
      </c>
      <c r="Y2104">
        <v>0.48</v>
      </c>
      <c r="Z2104">
        <v>73</v>
      </c>
      <c r="AA2104">
        <v>18325</v>
      </c>
      <c r="AB2104">
        <v>71</v>
      </c>
      <c r="AC2104">
        <v>79.739999999999995</v>
      </c>
    </row>
    <row r="2105" spans="1:29" x14ac:dyDescent="0.3">
      <c r="A2105">
        <v>2002</v>
      </c>
      <c r="B2105">
        <v>7</v>
      </c>
      <c r="C2105" s="1">
        <v>37442</v>
      </c>
      <c r="D2105">
        <v>17200</v>
      </c>
      <c r="E2105">
        <v>620</v>
      </c>
      <c r="F2105">
        <v>32</v>
      </c>
      <c r="G2105">
        <v>72</v>
      </c>
      <c r="H2105">
        <v>191</v>
      </c>
      <c r="I2105">
        <v>1260</v>
      </c>
      <c r="J2105">
        <v>1555</v>
      </c>
      <c r="K2105">
        <v>19375</v>
      </c>
      <c r="L2105">
        <v>421</v>
      </c>
      <c r="M2105">
        <v>4991</v>
      </c>
      <c r="N2105">
        <v>4364</v>
      </c>
      <c r="O2105">
        <v>100</v>
      </c>
      <c r="P2105">
        <v>9876</v>
      </c>
      <c r="Q2105">
        <v>4334</v>
      </c>
      <c r="R2105">
        <v>0</v>
      </c>
      <c r="S2105">
        <v>0</v>
      </c>
      <c r="T2105">
        <v>4334</v>
      </c>
      <c r="U2105">
        <v>7820</v>
      </c>
      <c r="V2105">
        <v>-3318</v>
      </c>
      <c r="W2105">
        <v>8786</v>
      </c>
      <c r="X2105">
        <v>5165</v>
      </c>
      <c r="Y2105">
        <v>0.48</v>
      </c>
      <c r="Z2105">
        <v>73</v>
      </c>
      <c r="AA2105">
        <v>18115</v>
      </c>
      <c r="AB2105">
        <v>71</v>
      </c>
      <c r="AC2105">
        <v>79.989999999999995</v>
      </c>
    </row>
    <row r="2106" spans="1:29" x14ac:dyDescent="0.3">
      <c r="A2106">
        <v>2002</v>
      </c>
      <c r="B2106">
        <v>7</v>
      </c>
      <c r="C2106" s="1">
        <v>37443</v>
      </c>
      <c r="D2106">
        <v>17400</v>
      </c>
      <c r="E2106">
        <v>609</v>
      </c>
      <c r="F2106">
        <v>32</v>
      </c>
      <c r="G2106">
        <v>61</v>
      </c>
      <c r="H2106">
        <v>203</v>
      </c>
      <c r="I2106">
        <v>1260</v>
      </c>
      <c r="J2106">
        <v>1556</v>
      </c>
      <c r="K2106">
        <v>19565</v>
      </c>
      <c r="L2106">
        <v>384</v>
      </c>
      <c r="M2106">
        <v>4998</v>
      </c>
      <c r="N2106">
        <v>4357</v>
      </c>
      <c r="O2106">
        <v>105</v>
      </c>
      <c r="P2106">
        <v>9844</v>
      </c>
      <c r="Q2106">
        <v>4334</v>
      </c>
      <c r="R2106">
        <v>0</v>
      </c>
      <c r="S2106">
        <v>0</v>
      </c>
      <c r="T2106">
        <v>4334</v>
      </c>
      <c r="U2106">
        <v>7960</v>
      </c>
      <c r="V2106">
        <v>-3145</v>
      </c>
      <c r="W2106">
        <v>8835</v>
      </c>
      <c r="X2106">
        <v>5387</v>
      </c>
      <c r="Y2106">
        <v>0.47</v>
      </c>
      <c r="Z2106">
        <v>72</v>
      </c>
      <c r="AA2106">
        <v>18305</v>
      </c>
      <c r="AB2106">
        <v>71</v>
      </c>
      <c r="AC2106">
        <v>80.2</v>
      </c>
    </row>
    <row r="2107" spans="1:29" x14ac:dyDescent="0.3">
      <c r="A2107">
        <v>2002</v>
      </c>
      <c r="B2107">
        <v>7</v>
      </c>
      <c r="C2107" s="1">
        <v>37444</v>
      </c>
      <c r="D2107">
        <v>17700</v>
      </c>
      <c r="E2107">
        <v>577</v>
      </c>
      <c r="F2107">
        <v>30</v>
      </c>
      <c r="G2107">
        <v>57</v>
      </c>
      <c r="H2107">
        <v>217</v>
      </c>
      <c r="I2107">
        <v>1320</v>
      </c>
      <c r="J2107">
        <v>1624</v>
      </c>
      <c r="K2107">
        <v>19901</v>
      </c>
      <c r="L2107">
        <v>165</v>
      </c>
      <c r="M2107">
        <v>4998</v>
      </c>
      <c r="N2107">
        <v>4336</v>
      </c>
      <c r="O2107">
        <v>93</v>
      </c>
      <c r="P2107">
        <v>9592</v>
      </c>
      <c r="Q2107">
        <v>4334</v>
      </c>
      <c r="R2107">
        <v>0</v>
      </c>
      <c r="S2107">
        <v>0</v>
      </c>
      <c r="T2107">
        <v>4334</v>
      </c>
      <c r="U2107">
        <v>8130</v>
      </c>
      <c r="V2107">
        <v>-2655</v>
      </c>
      <c r="W2107">
        <v>8933</v>
      </c>
      <c r="X2107">
        <v>5975</v>
      </c>
      <c r="Y2107">
        <v>0.47</v>
      </c>
      <c r="Z2107">
        <v>70</v>
      </c>
      <c r="AA2107">
        <v>18581</v>
      </c>
      <c r="AB2107">
        <v>68</v>
      </c>
      <c r="AC2107">
        <v>80.33</v>
      </c>
    </row>
    <row r="2108" spans="1:29" x14ac:dyDescent="0.3">
      <c r="A2108">
        <v>2002</v>
      </c>
      <c r="B2108">
        <v>7</v>
      </c>
      <c r="C2108" s="1">
        <v>37445</v>
      </c>
      <c r="D2108">
        <v>18200</v>
      </c>
      <c r="E2108">
        <v>574</v>
      </c>
      <c r="F2108">
        <v>29</v>
      </c>
      <c r="G2108">
        <v>66</v>
      </c>
      <c r="H2108">
        <v>225</v>
      </c>
      <c r="I2108">
        <v>1420</v>
      </c>
      <c r="J2108">
        <v>1740</v>
      </c>
      <c r="K2108">
        <v>20514</v>
      </c>
      <c r="L2108">
        <v>429</v>
      </c>
      <c r="M2108">
        <v>4987</v>
      </c>
      <c r="N2108">
        <v>4331</v>
      </c>
      <c r="O2108">
        <v>99</v>
      </c>
      <c r="P2108">
        <v>9846</v>
      </c>
      <c r="Q2108">
        <v>4279</v>
      </c>
      <c r="R2108">
        <v>0</v>
      </c>
      <c r="S2108">
        <v>0</v>
      </c>
      <c r="T2108">
        <v>4279</v>
      </c>
      <c r="U2108">
        <v>8130</v>
      </c>
      <c r="V2108">
        <v>-2757</v>
      </c>
      <c r="W2108">
        <v>9446</v>
      </c>
      <c r="X2108">
        <v>6389</v>
      </c>
      <c r="Y2108">
        <v>0.45</v>
      </c>
      <c r="Z2108">
        <v>69</v>
      </c>
      <c r="AA2108">
        <v>19094</v>
      </c>
      <c r="AB2108">
        <v>67</v>
      </c>
      <c r="AC2108">
        <v>80.42</v>
      </c>
    </row>
    <row r="2109" spans="1:29" x14ac:dyDescent="0.3">
      <c r="A2109">
        <v>2002</v>
      </c>
      <c r="B2109">
        <v>7</v>
      </c>
      <c r="C2109" s="1">
        <v>37446</v>
      </c>
      <c r="D2109">
        <v>17900</v>
      </c>
      <c r="E2109">
        <v>594</v>
      </c>
      <c r="F2109">
        <v>29</v>
      </c>
      <c r="G2109">
        <v>71</v>
      </c>
      <c r="H2109">
        <v>245</v>
      </c>
      <c r="I2109">
        <v>1310</v>
      </c>
      <c r="J2109">
        <v>1655</v>
      </c>
      <c r="K2109">
        <v>20149</v>
      </c>
      <c r="L2109">
        <v>453</v>
      </c>
      <c r="M2109">
        <v>5486</v>
      </c>
      <c r="N2109">
        <v>4327</v>
      </c>
      <c r="O2109">
        <v>109</v>
      </c>
      <c r="P2109">
        <v>10375</v>
      </c>
      <c r="Q2109">
        <v>4316</v>
      </c>
      <c r="R2109">
        <v>0</v>
      </c>
      <c r="S2109">
        <v>0</v>
      </c>
      <c r="T2109">
        <v>4316</v>
      </c>
      <c r="U2109">
        <v>8170</v>
      </c>
      <c r="V2109">
        <v>-3355</v>
      </c>
      <c r="W2109">
        <v>9116</v>
      </c>
      <c r="X2109">
        <v>5459</v>
      </c>
      <c r="Y2109">
        <v>0.48</v>
      </c>
      <c r="Z2109">
        <v>73</v>
      </c>
      <c r="AA2109">
        <v>18839</v>
      </c>
      <c r="AB2109">
        <v>71</v>
      </c>
      <c r="AC2109">
        <v>80.599999999999994</v>
      </c>
    </row>
    <row r="2110" spans="1:29" x14ac:dyDescent="0.3">
      <c r="A2110">
        <v>2002</v>
      </c>
      <c r="B2110">
        <v>7</v>
      </c>
      <c r="C2110" s="1">
        <v>37447</v>
      </c>
      <c r="D2110">
        <v>18000</v>
      </c>
      <c r="E2110">
        <v>622</v>
      </c>
      <c r="F2110">
        <v>27</v>
      </c>
      <c r="G2110">
        <v>44</v>
      </c>
      <c r="H2110">
        <v>266</v>
      </c>
      <c r="I2110">
        <v>1250</v>
      </c>
      <c r="J2110">
        <v>1587</v>
      </c>
      <c r="K2110">
        <v>20209</v>
      </c>
      <c r="L2110">
        <v>455</v>
      </c>
      <c r="M2110">
        <v>5998</v>
      </c>
      <c r="N2110">
        <v>4337</v>
      </c>
      <c r="O2110">
        <v>125</v>
      </c>
      <c r="P2110">
        <v>10915</v>
      </c>
      <c r="Q2110">
        <v>4314</v>
      </c>
      <c r="R2110">
        <v>0</v>
      </c>
      <c r="S2110">
        <v>0</v>
      </c>
      <c r="T2110">
        <v>4314</v>
      </c>
      <c r="U2110">
        <v>8360</v>
      </c>
      <c r="V2110">
        <v>-3772</v>
      </c>
      <c r="W2110">
        <v>9054</v>
      </c>
      <c r="X2110">
        <v>4980</v>
      </c>
      <c r="Y2110">
        <v>0.51</v>
      </c>
      <c r="Z2110">
        <v>75</v>
      </c>
      <c r="AA2110">
        <v>18959</v>
      </c>
      <c r="AB2110">
        <v>74</v>
      </c>
      <c r="AC2110">
        <v>80.83</v>
      </c>
    </row>
    <row r="2111" spans="1:29" x14ac:dyDescent="0.3">
      <c r="A2111">
        <v>2002</v>
      </c>
      <c r="B2111">
        <v>7</v>
      </c>
      <c r="C2111" s="1">
        <v>37448</v>
      </c>
      <c r="D2111">
        <v>18300</v>
      </c>
      <c r="E2111">
        <v>635</v>
      </c>
      <c r="F2111">
        <v>25</v>
      </c>
      <c r="G2111">
        <v>34</v>
      </c>
      <c r="H2111">
        <v>243</v>
      </c>
      <c r="I2111">
        <v>1220</v>
      </c>
      <c r="J2111">
        <v>1522</v>
      </c>
      <c r="K2111">
        <v>20457</v>
      </c>
      <c r="L2111">
        <v>460</v>
      </c>
      <c r="M2111">
        <v>5998</v>
      </c>
      <c r="N2111">
        <v>4364</v>
      </c>
      <c r="O2111">
        <v>127</v>
      </c>
      <c r="P2111">
        <v>10949</v>
      </c>
      <c r="Q2111">
        <v>4346</v>
      </c>
      <c r="R2111">
        <v>0</v>
      </c>
      <c r="S2111">
        <v>0</v>
      </c>
      <c r="T2111">
        <v>4346</v>
      </c>
      <c r="U2111">
        <v>8540</v>
      </c>
      <c r="V2111">
        <v>-3712</v>
      </c>
      <c r="W2111">
        <v>9178</v>
      </c>
      <c r="X2111">
        <v>5162</v>
      </c>
      <c r="Y2111">
        <v>0.5</v>
      </c>
      <c r="Z2111">
        <v>75</v>
      </c>
      <c r="AA2111">
        <v>19237</v>
      </c>
      <c r="AB2111">
        <v>73</v>
      </c>
      <c r="AC2111">
        <v>81.02</v>
      </c>
    </row>
    <row r="2112" spans="1:29" x14ac:dyDescent="0.3">
      <c r="A2112">
        <v>2002</v>
      </c>
      <c r="B2112">
        <v>7</v>
      </c>
      <c r="C2112" s="1">
        <v>37449</v>
      </c>
      <c r="D2112">
        <v>18800</v>
      </c>
      <c r="E2112">
        <v>657</v>
      </c>
      <c r="F2112">
        <v>24</v>
      </c>
      <c r="G2112">
        <v>34</v>
      </c>
      <c r="H2112">
        <v>259</v>
      </c>
      <c r="I2112">
        <v>1230</v>
      </c>
      <c r="J2112">
        <v>1547</v>
      </c>
      <c r="K2112">
        <v>21004</v>
      </c>
      <c r="L2112">
        <v>453</v>
      </c>
      <c r="M2112">
        <v>6490</v>
      </c>
      <c r="N2112">
        <v>4345</v>
      </c>
      <c r="O2112">
        <v>119</v>
      </c>
      <c r="P2112">
        <v>11407</v>
      </c>
      <c r="Q2112">
        <v>4347</v>
      </c>
      <c r="R2112">
        <v>0</v>
      </c>
      <c r="S2112">
        <v>0</v>
      </c>
      <c r="T2112">
        <v>4347</v>
      </c>
      <c r="U2112">
        <v>8520</v>
      </c>
      <c r="V2112">
        <v>-4165</v>
      </c>
      <c r="W2112">
        <v>9720</v>
      </c>
      <c r="X2112">
        <v>5250</v>
      </c>
      <c r="Y2112">
        <v>0.51</v>
      </c>
      <c r="Z2112">
        <v>75</v>
      </c>
      <c r="AA2112">
        <v>19774</v>
      </c>
      <c r="AB2112">
        <v>73</v>
      </c>
      <c r="AC2112">
        <v>81.19</v>
      </c>
    </row>
    <row r="2113" spans="1:29" x14ac:dyDescent="0.3">
      <c r="A2113">
        <v>2002</v>
      </c>
      <c r="B2113">
        <v>7</v>
      </c>
      <c r="C2113" s="1">
        <v>37450</v>
      </c>
      <c r="D2113">
        <v>18800</v>
      </c>
      <c r="E2113">
        <v>650</v>
      </c>
      <c r="F2113">
        <v>22</v>
      </c>
      <c r="G2113">
        <v>32</v>
      </c>
      <c r="H2113">
        <v>250</v>
      </c>
      <c r="I2113">
        <v>1240</v>
      </c>
      <c r="J2113">
        <v>1544</v>
      </c>
      <c r="K2113">
        <v>20994</v>
      </c>
      <c r="L2113">
        <v>451</v>
      </c>
      <c r="M2113">
        <v>6484</v>
      </c>
      <c r="N2113">
        <v>4364</v>
      </c>
      <c r="O2113">
        <v>107</v>
      </c>
      <c r="P2113">
        <v>11406</v>
      </c>
      <c r="Q2113">
        <v>4324</v>
      </c>
      <c r="R2113">
        <v>0</v>
      </c>
      <c r="S2113">
        <v>0</v>
      </c>
      <c r="T2113">
        <v>4324</v>
      </c>
      <c r="U2113">
        <v>8620</v>
      </c>
      <c r="V2113">
        <v>-4053</v>
      </c>
      <c r="W2113">
        <v>9619</v>
      </c>
      <c r="X2113">
        <v>5264</v>
      </c>
      <c r="Y2113">
        <v>0.51</v>
      </c>
      <c r="Z2113">
        <v>75</v>
      </c>
      <c r="AA2113">
        <v>19754</v>
      </c>
      <c r="AB2113">
        <v>73</v>
      </c>
      <c r="AC2113">
        <v>81.349999999999994</v>
      </c>
    </row>
    <row r="2114" spans="1:29" x14ac:dyDescent="0.3">
      <c r="A2114">
        <v>2002</v>
      </c>
      <c r="B2114">
        <v>7</v>
      </c>
      <c r="C2114" s="1">
        <v>37451</v>
      </c>
      <c r="D2114">
        <v>19000</v>
      </c>
      <c r="E2114">
        <v>611</v>
      </c>
      <c r="F2114">
        <v>21</v>
      </c>
      <c r="G2114">
        <v>30</v>
      </c>
      <c r="H2114">
        <v>265</v>
      </c>
      <c r="I2114">
        <v>1230</v>
      </c>
      <c r="J2114">
        <v>1546</v>
      </c>
      <c r="K2114">
        <v>21157</v>
      </c>
      <c r="L2114">
        <v>449</v>
      </c>
      <c r="M2114">
        <v>6499</v>
      </c>
      <c r="N2114">
        <v>4377</v>
      </c>
      <c r="O2114">
        <v>110</v>
      </c>
      <c r="P2114">
        <v>11435</v>
      </c>
      <c r="Q2114">
        <v>4324</v>
      </c>
      <c r="R2114">
        <v>0</v>
      </c>
      <c r="S2114">
        <v>0</v>
      </c>
      <c r="T2114">
        <v>4324</v>
      </c>
      <c r="U2114">
        <v>8740</v>
      </c>
      <c r="V2114">
        <v>-3959</v>
      </c>
      <c r="W2114">
        <v>9660</v>
      </c>
      <c r="X2114">
        <v>5398</v>
      </c>
      <c r="Y2114">
        <v>0.51</v>
      </c>
      <c r="Z2114">
        <v>74</v>
      </c>
      <c r="AA2114">
        <v>19927</v>
      </c>
      <c r="AB2114">
        <v>73</v>
      </c>
      <c r="AC2114">
        <v>81.489999999999995</v>
      </c>
    </row>
    <row r="2115" spans="1:29" x14ac:dyDescent="0.3">
      <c r="A2115">
        <v>2002</v>
      </c>
      <c r="B2115">
        <v>7</v>
      </c>
      <c r="C2115" s="1">
        <v>37452</v>
      </c>
      <c r="D2115">
        <v>19200</v>
      </c>
      <c r="E2115">
        <v>574</v>
      </c>
      <c r="F2115">
        <v>20</v>
      </c>
      <c r="G2115">
        <v>32</v>
      </c>
      <c r="H2115">
        <v>228</v>
      </c>
      <c r="I2115">
        <v>1260</v>
      </c>
      <c r="J2115">
        <v>1540</v>
      </c>
      <c r="K2115">
        <v>21314</v>
      </c>
      <c r="L2115">
        <v>446</v>
      </c>
      <c r="M2115">
        <v>6494</v>
      </c>
      <c r="N2115">
        <v>4312</v>
      </c>
      <c r="O2115">
        <v>107</v>
      </c>
      <c r="P2115">
        <v>11359</v>
      </c>
      <c r="Q2115">
        <v>4382</v>
      </c>
      <c r="R2115">
        <v>0</v>
      </c>
      <c r="S2115">
        <v>0</v>
      </c>
      <c r="T2115">
        <v>4382</v>
      </c>
      <c r="U2115">
        <v>8760</v>
      </c>
      <c r="V2115">
        <v>-3907</v>
      </c>
      <c r="W2115">
        <v>9787</v>
      </c>
      <c r="X2115">
        <v>5573</v>
      </c>
      <c r="Y2115">
        <v>0.51</v>
      </c>
      <c r="Z2115">
        <v>74</v>
      </c>
      <c r="AA2115">
        <v>20054</v>
      </c>
      <c r="AB2115">
        <v>72</v>
      </c>
      <c r="AC2115">
        <v>81.599999999999994</v>
      </c>
    </row>
    <row r="2116" spans="1:29" x14ac:dyDescent="0.3">
      <c r="A2116">
        <v>2002</v>
      </c>
      <c r="B2116">
        <v>7</v>
      </c>
      <c r="C2116" s="1">
        <v>37453</v>
      </c>
      <c r="D2116">
        <v>19400</v>
      </c>
      <c r="E2116">
        <v>584</v>
      </c>
      <c r="F2116">
        <v>20</v>
      </c>
      <c r="G2116">
        <v>44</v>
      </c>
      <c r="H2116">
        <v>222</v>
      </c>
      <c r="I2116">
        <v>1210</v>
      </c>
      <c r="J2116">
        <v>1496</v>
      </c>
      <c r="K2116">
        <v>21480</v>
      </c>
      <c r="L2116">
        <v>451</v>
      </c>
      <c r="M2116">
        <v>6047</v>
      </c>
      <c r="N2116">
        <v>4316</v>
      </c>
      <c r="O2116">
        <v>97</v>
      </c>
      <c r="P2116">
        <v>10911</v>
      </c>
      <c r="Q2116">
        <v>4344</v>
      </c>
      <c r="R2116">
        <v>0</v>
      </c>
      <c r="S2116">
        <v>0</v>
      </c>
      <c r="T2116">
        <v>4344</v>
      </c>
      <c r="U2116">
        <v>8670</v>
      </c>
      <c r="V2116">
        <v>-3568</v>
      </c>
      <c r="W2116">
        <v>10098</v>
      </c>
      <c r="X2116">
        <v>6225</v>
      </c>
      <c r="Y2116">
        <v>0.48</v>
      </c>
      <c r="Z2116">
        <v>71</v>
      </c>
      <c r="AA2116">
        <v>20270</v>
      </c>
      <c r="AB2116">
        <v>69</v>
      </c>
      <c r="AC2116">
        <v>81.63</v>
      </c>
    </row>
    <row r="2117" spans="1:29" x14ac:dyDescent="0.3">
      <c r="A2117">
        <v>2002</v>
      </c>
      <c r="B2117">
        <v>7</v>
      </c>
      <c r="C2117" s="1">
        <v>37454</v>
      </c>
      <c r="D2117">
        <v>19500</v>
      </c>
      <c r="E2117">
        <v>579</v>
      </c>
      <c r="F2117">
        <v>19</v>
      </c>
      <c r="G2117">
        <v>38</v>
      </c>
      <c r="H2117">
        <v>203</v>
      </c>
      <c r="I2117">
        <v>1190</v>
      </c>
      <c r="J2117">
        <v>1450</v>
      </c>
      <c r="K2117">
        <v>21529</v>
      </c>
      <c r="L2117">
        <v>379</v>
      </c>
      <c r="M2117">
        <v>6359</v>
      </c>
      <c r="N2117">
        <v>4281</v>
      </c>
      <c r="O2117">
        <v>98</v>
      </c>
      <c r="P2117">
        <v>11117</v>
      </c>
      <c r="Q2117">
        <v>4337</v>
      </c>
      <c r="R2117">
        <v>0</v>
      </c>
      <c r="S2117">
        <v>0</v>
      </c>
      <c r="T2117">
        <v>4337</v>
      </c>
      <c r="U2117">
        <v>8690</v>
      </c>
      <c r="V2117">
        <v>-3797</v>
      </c>
      <c r="W2117">
        <v>10175</v>
      </c>
      <c r="X2117">
        <v>6075</v>
      </c>
      <c r="Y2117">
        <v>0.49</v>
      </c>
      <c r="Z2117">
        <v>72</v>
      </c>
      <c r="AA2117">
        <v>20339</v>
      </c>
      <c r="AB2117">
        <v>70</v>
      </c>
      <c r="AC2117">
        <v>81.67</v>
      </c>
    </row>
    <row r="2118" spans="1:29" x14ac:dyDescent="0.3">
      <c r="A2118">
        <v>2002</v>
      </c>
      <c r="B2118">
        <v>7</v>
      </c>
      <c r="C2118" s="1">
        <v>37455</v>
      </c>
      <c r="D2118">
        <v>19700</v>
      </c>
      <c r="E2118">
        <v>583</v>
      </c>
      <c r="F2118">
        <v>18</v>
      </c>
      <c r="G2118">
        <v>31</v>
      </c>
      <c r="H2118">
        <v>203</v>
      </c>
      <c r="I2118">
        <v>1150</v>
      </c>
      <c r="J2118">
        <v>1402</v>
      </c>
      <c r="K2118">
        <v>21685</v>
      </c>
      <c r="L2118">
        <v>259</v>
      </c>
      <c r="M2118">
        <v>6467</v>
      </c>
      <c r="N2118">
        <v>4379</v>
      </c>
      <c r="O2118">
        <v>99</v>
      </c>
      <c r="P2118">
        <v>11204</v>
      </c>
      <c r="Q2118">
        <v>4338</v>
      </c>
      <c r="R2118">
        <v>0</v>
      </c>
      <c r="S2118">
        <v>0</v>
      </c>
      <c r="T2118">
        <v>4338</v>
      </c>
      <c r="U2118">
        <v>8870</v>
      </c>
      <c r="V2118">
        <v>-3752</v>
      </c>
      <c r="W2118">
        <v>10198</v>
      </c>
      <c r="X2118">
        <v>6142</v>
      </c>
      <c r="Y2118">
        <v>0.5</v>
      </c>
      <c r="Z2118">
        <v>72</v>
      </c>
      <c r="AA2118">
        <v>20535</v>
      </c>
      <c r="AB2118">
        <v>70</v>
      </c>
      <c r="AC2118">
        <v>81.709999999999994</v>
      </c>
    </row>
    <row r="2119" spans="1:29" x14ac:dyDescent="0.3">
      <c r="A2119">
        <v>2002</v>
      </c>
      <c r="B2119">
        <v>7</v>
      </c>
      <c r="C2119" s="1">
        <v>37456</v>
      </c>
      <c r="D2119">
        <v>19600</v>
      </c>
      <c r="E2119">
        <v>582</v>
      </c>
      <c r="F2119">
        <v>18</v>
      </c>
      <c r="G2119">
        <v>31</v>
      </c>
      <c r="H2119">
        <v>230</v>
      </c>
      <c r="I2119">
        <v>1190</v>
      </c>
      <c r="J2119">
        <v>1469</v>
      </c>
      <c r="K2119">
        <v>21651</v>
      </c>
      <c r="L2119">
        <v>267</v>
      </c>
      <c r="M2119">
        <v>6496</v>
      </c>
      <c r="N2119">
        <v>4397</v>
      </c>
      <c r="O2119">
        <v>104</v>
      </c>
      <c r="P2119">
        <v>11264</v>
      </c>
      <c r="Q2119">
        <v>4352</v>
      </c>
      <c r="R2119">
        <v>0</v>
      </c>
      <c r="S2119">
        <v>0</v>
      </c>
      <c r="T2119">
        <v>4352</v>
      </c>
      <c r="U2119">
        <v>8800</v>
      </c>
      <c r="V2119">
        <v>-3823</v>
      </c>
      <c r="W2119">
        <v>10163</v>
      </c>
      <c r="X2119">
        <v>6035</v>
      </c>
      <c r="Y2119">
        <v>0.5</v>
      </c>
      <c r="Z2119">
        <v>72</v>
      </c>
      <c r="AA2119">
        <v>20461</v>
      </c>
      <c r="AB2119">
        <v>71</v>
      </c>
      <c r="AC2119">
        <v>81.75</v>
      </c>
    </row>
    <row r="2120" spans="1:29" x14ac:dyDescent="0.3">
      <c r="A2120">
        <v>2002</v>
      </c>
      <c r="B2120">
        <v>7</v>
      </c>
      <c r="C2120" s="1">
        <v>37457</v>
      </c>
      <c r="D2120">
        <v>19000</v>
      </c>
      <c r="E2120">
        <v>571</v>
      </c>
      <c r="F2120">
        <v>17</v>
      </c>
      <c r="G2120">
        <v>31</v>
      </c>
      <c r="H2120">
        <v>220</v>
      </c>
      <c r="I2120">
        <v>1150</v>
      </c>
      <c r="J2120">
        <v>1418</v>
      </c>
      <c r="K2120">
        <v>20989</v>
      </c>
      <c r="L2120">
        <v>261</v>
      </c>
      <c r="M2120">
        <v>6497</v>
      </c>
      <c r="N2120">
        <v>4431</v>
      </c>
      <c r="O2120">
        <v>106</v>
      </c>
      <c r="P2120">
        <v>11295</v>
      </c>
      <c r="Q2120">
        <v>4289</v>
      </c>
      <c r="R2120">
        <v>0</v>
      </c>
      <c r="S2120">
        <v>0</v>
      </c>
      <c r="T2120">
        <v>4289</v>
      </c>
      <c r="U2120">
        <v>8730</v>
      </c>
      <c r="V2120">
        <v>-3935</v>
      </c>
      <c r="W2120">
        <v>9640</v>
      </c>
      <c r="X2120">
        <v>5404</v>
      </c>
      <c r="Y2120">
        <v>0.52</v>
      </c>
      <c r="Z2120">
        <v>74</v>
      </c>
      <c r="AA2120">
        <v>19839</v>
      </c>
      <c r="AB2120">
        <v>73</v>
      </c>
      <c r="AC2120">
        <v>81.86</v>
      </c>
    </row>
    <row r="2121" spans="1:29" x14ac:dyDescent="0.3">
      <c r="A2121">
        <v>2002</v>
      </c>
      <c r="B2121">
        <v>7</v>
      </c>
      <c r="C2121" s="1">
        <v>37458</v>
      </c>
      <c r="D2121">
        <v>18900</v>
      </c>
      <c r="E2121">
        <v>560</v>
      </c>
      <c r="F2121">
        <v>16</v>
      </c>
      <c r="G2121">
        <v>34</v>
      </c>
      <c r="H2121">
        <v>258</v>
      </c>
      <c r="I2121">
        <v>1180</v>
      </c>
      <c r="J2121">
        <v>1488</v>
      </c>
      <c r="K2121">
        <v>20948</v>
      </c>
      <c r="L2121">
        <v>263</v>
      </c>
      <c r="M2121">
        <v>7173</v>
      </c>
      <c r="N2121">
        <v>4405</v>
      </c>
      <c r="O2121">
        <v>108</v>
      </c>
      <c r="P2121">
        <v>11949</v>
      </c>
      <c r="Q2121">
        <v>4289</v>
      </c>
      <c r="R2121">
        <v>0</v>
      </c>
      <c r="S2121">
        <v>0</v>
      </c>
      <c r="T2121">
        <v>4289</v>
      </c>
      <c r="U2121">
        <v>8750</v>
      </c>
      <c r="V2121">
        <v>-4499</v>
      </c>
      <c r="W2121">
        <v>9509</v>
      </c>
      <c r="X2121">
        <v>4709</v>
      </c>
      <c r="Y2121">
        <v>0.55000000000000004</v>
      </c>
      <c r="Z2121">
        <v>78</v>
      </c>
      <c r="AA2121">
        <v>19768</v>
      </c>
      <c r="AB2121">
        <v>76</v>
      </c>
      <c r="AC2121">
        <v>82.06</v>
      </c>
    </row>
    <row r="2122" spans="1:29" x14ac:dyDescent="0.3">
      <c r="A2122">
        <v>2002</v>
      </c>
      <c r="B2122">
        <v>7</v>
      </c>
      <c r="C2122" s="1">
        <v>37459</v>
      </c>
      <c r="D2122">
        <v>19700</v>
      </c>
      <c r="E2122">
        <v>567</v>
      </c>
      <c r="F2122">
        <v>17</v>
      </c>
      <c r="G2122">
        <v>48</v>
      </c>
      <c r="H2122">
        <v>275</v>
      </c>
      <c r="I2122">
        <v>1230</v>
      </c>
      <c r="J2122">
        <v>1570</v>
      </c>
      <c r="K2122">
        <v>21837</v>
      </c>
      <c r="L2122">
        <v>249</v>
      </c>
      <c r="M2122">
        <v>7176</v>
      </c>
      <c r="N2122">
        <v>4421</v>
      </c>
      <c r="O2122">
        <v>91</v>
      </c>
      <c r="P2122">
        <v>11937</v>
      </c>
      <c r="Q2122">
        <v>4316</v>
      </c>
      <c r="R2122">
        <v>0</v>
      </c>
      <c r="S2122">
        <v>0</v>
      </c>
      <c r="T2122">
        <v>4316</v>
      </c>
      <c r="U2122">
        <v>8800</v>
      </c>
      <c r="V2122">
        <v>-4372</v>
      </c>
      <c r="W2122">
        <v>10258</v>
      </c>
      <c r="X2122">
        <v>5584</v>
      </c>
      <c r="Y2122">
        <v>0.53</v>
      </c>
      <c r="Z2122">
        <v>74</v>
      </c>
      <c r="AA2122">
        <v>20607</v>
      </c>
      <c r="AB2122">
        <v>73</v>
      </c>
      <c r="AC2122">
        <v>82.13</v>
      </c>
    </row>
    <row r="2123" spans="1:29" x14ac:dyDescent="0.3">
      <c r="A2123">
        <v>2002</v>
      </c>
      <c r="B2123">
        <v>7</v>
      </c>
      <c r="C2123" s="1">
        <v>37460</v>
      </c>
      <c r="D2123">
        <v>20000</v>
      </c>
      <c r="E2123">
        <v>606</v>
      </c>
      <c r="F2123">
        <v>16</v>
      </c>
      <c r="G2123">
        <v>43</v>
      </c>
      <c r="H2123">
        <v>216</v>
      </c>
      <c r="I2123">
        <v>1190</v>
      </c>
      <c r="J2123">
        <v>1465</v>
      </c>
      <c r="K2123">
        <v>22071</v>
      </c>
      <c r="L2123">
        <v>239</v>
      </c>
      <c r="M2123">
        <v>7181</v>
      </c>
      <c r="N2123">
        <v>4396</v>
      </c>
      <c r="O2123">
        <v>97</v>
      </c>
      <c r="P2123">
        <v>11913</v>
      </c>
      <c r="Q2123">
        <v>4291</v>
      </c>
      <c r="R2123">
        <v>0</v>
      </c>
      <c r="S2123">
        <v>0</v>
      </c>
      <c r="T2123">
        <v>4291</v>
      </c>
      <c r="U2123">
        <v>8920</v>
      </c>
      <c r="V2123">
        <v>-4317</v>
      </c>
      <c r="W2123">
        <v>10485</v>
      </c>
      <c r="X2123">
        <v>5867</v>
      </c>
      <c r="Y2123">
        <v>0.52</v>
      </c>
      <c r="Z2123">
        <v>73</v>
      </c>
      <c r="AA2123">
        <v>20881</v>
      </c>
      <c r="AB2123">
        <v>72</v>
      </c>
      <c r="AC2123">
        <v>82.17</v>
      </c>
    </row>
    <row r="2124" spans="1:29" x14ac:dyDescent="0.3">
      <c r="A2124">
        <v>2002</v>
      </c>
      <c r="B2124">
        <v>7</v>
      </c>
      <c r="C2124" s="1">
        <v>37461</v>
      </c>
      <c r="D2124">
        <v>20400</v>
      </c>
      <c r="E2124">
        <v>623</v>
      </c>
      <c r="F2124">
        <v>15</v>
      </c>
      <c r="G2124">
        <v>41</v>
      </c>
      <c r="H2124">
        <v>214</v>
      </c>
      <c r="I2124">
        <v>1130</v>
      </c>
      <c r="J2124">
        <v>1400</v>
      </c>
      <c r="K2124">
        <v>22423</v>
      </c>
      <c r="L2124">
        <v>215</v>
      </c>
      <c r="M2124">
        <v>7155</v>
      </c>
      <c r="N2124">
        <v>4398</v>
      </c>
      <c r="O2124">
        <v>98</v>
      </c>
      <c r="P2124">
        <v>11866</v>
      </c>
      <c r="Q2124">
        <v>4251</v>
      </c>
      <c r="R2124">
        <v>0</v>
      </c>
      <c r="S2124">
        <v>0</v>
      </c>
      <c r="T2124">
        <v>4251</v>
      </c>
      <c r="U2124">
        <v>8067</v>
      </c>
      <c r="V2124">
        <v>-5162</v>
      </c>
      <c r="W2124">
        <v>11766</v>
      </c>
      <c r="X2124">
        <v>6306</v>
      </c>
      <c r="Y2124">
        <v>0.51</v>
      </c>
      <c r="Z2124">
        <v>72</v>
      </c>
      <c r="AA2124">
        <v>21293</v>
      </c>
      <c r="AB2124">
        <v>70</v>
      </c>
      <c r="AC2124">
        <v>82.16</v>
      </c>
    </row>
    <row r="2125" spans="1:29" x14ac:dyDescent="0.3">
      <c r="A2125">
        <v>2002</v>
      </c>
      <c r="B2125">
        <v>7</v>
      </c>
      <c r="C2125" s="1">
        <v>37462</v>
      </c>
      <c r="D2125">
        <v>20600</v>
      </c>
      <c r="E2125">
        <v>685</v>
      </c>
      <c r="F2125">
        <v>14</v>
      </c>
      <c r="G2125">
        <v>42</v>
      </c>
      <c r="H2125">
        <v>188</v>
      </c>
      <c r="I2125">
        <v>1150</v>
      </c>
      <c r="J2125">
        <v>1394</v>
      </c>
      <c r="K2125">
        <v>22679</v>
      </c>
      <c r="L2125">
        <v>194</v>
      </c>
      <c r="M2125">
        <v>7168</v>
      </c>
      <c r="N2125">
        <v>4398</v>
      </c>
      <c r="O2125">
        <v>106</v>
      </c>
      <c r="P2125">
        <v>11866</v>
      </c>
      <c r="Q2125">
        <v>4230</v>
      </c>
      <c r="R2125">
        <v>0</v>
      </c>
      <c r="S2125">
        <v>0</v>
      </c>
      <c r="T2125">
        <v>4230</v>
      </c>
      <c r="U2125">
        <v>8126</v>
      </c>
      <c r="V2125">
        <v>-5096</v>
      </c>
      <c r="W2125">
        <v>11975</v>
      </c>
      <c r="X2125">
        <v>6582</v>
      </c>
      <c r="Y2125">
        <v>0.51</v>
      </c>
      <c r="Z2125">
        <v>71</v>
      </c>
      <c r="AA2125">
        <v>21529</v>
      </c>
      <c r="AB2125">
        <v>69</v>
      </c>
      <c r="AC2125">
        <v>82.13</v>
      </c>
    </row>
    <row r="2126" spans="1:29" x14ac:dyDescent="0.3">
      <c r="A2126">
        <v>2002</v>
      </c>
      <c r="B2126">
        <v>7</v>
      </c>
      <c r="C2126" s="1">
        <v>37463</v>
      </c>
      <c r="D2126">
        <v>20500</v>
      </c>
      <c r="E2126">
        <v>692</v>
      </c>
      <c r="F2126">
        <v>14</v>
      </c>
      <c r="G2126">
        <v>41</v>
      </c>
      <c r="H2126">
        <v>196</v>
      </c>
      <c r="I2126">
        <v>1180</v>
      </c>
      <c r="J2126">
        <v>1431</v>
      </c>
      <c r="K2126">
        <v>22623</v>
      </c>
      <c r="L2126">
        <v>175</v>
      </c>
      <c r="M2126">
        <v>7175</v>
      </c>
      <c r="N2126">
        <v>4390</v>
      </c>
      <c r="O2126">
        <v>109</v>
      </c>
      <c r="P2126">
        <v>11849</v>
      </c>
      <c r="Q2126">
        <v>4241</v>
      </c>
      <c r="R2126">
        <v>0</v>
      </c>
      <c r="S2126">
        <v>0</v>
      </c>
      <c r="T2126">
        <v>4241</v>
      </c>
      <c r="U2126">
        <v>8097</v>
      </c>
      <c r="V2126">
        <v>-5078</v>
      </c>
      <c r="W2126">
        <v>11908</v>
      </c>
      <c r="X2126">
        <v>6533</v>
      </c>
      <c r="Y2126">
        <v>0.51</v>
      </c>
      <c r="Z2126">
        <v>71</v>
      </c>
      <c r="AA2126">
        <v>21443</v>
      </c>
      <c r="AB2126">
        <v>70</v>
      </c>
      <c r="AC2126">
        <v>82.1</v>
      </c>
    </row>
    <row r="2127" spans="1:29" x14ac:dyDescent="0.3">
      <c r="A2127">
        <v>2002</v>
      </c>
      <c r="B2127">
        <v>7</v>
      </c>
      <c r="C2127" s="1">
        <v>37464</v>
      </c>
      <c r="D2127">
        <v>20200</v>
      </c>
      <c r="E2127">
        <v>657</v>
      </c>
      <c r="F2127">
        <v>13</v>
      </c>
      <c r="G2127">
        <v>39</v>
      </c>
      <c r="H2127">
        <v>233</v>
      </c>
      <c r="I2127">
        <v>1150</v>
      </c>
      <c r="J2127">
        <v>1435</v>
      </c>
      <c r="K2127">
        <v>22292</v>
      </c>
      <c r="L2127">
        <v>141</v>
      </c>
      <c r="M2127">
        <v>7175</v>
      </c>
      <c r="N2127">
        <v>4378</v>
      </c>
      <c r="O2127">
        <v>110</v>
      </c>
      <c r="P2127">
        <v>11804</v>
      </c>
      <c r="Q2127">
        <v>4241</v>
      </c>
      <c r="R2127">
        <v>0</v>
      </c>
      <c r="S2127">
        <v>0</v>
      </c>
      <c r="T2127">
        <v>4241</v>
      </c>
      <c r="U2127">
        <v>8009</v>
      </c>
      <c r="V2127">
        <v>-5117</v>
      </c>
      <c r="W2127">
        <v>11661</v>
      </c>
      <c r="X2127">
        <v>6247</v>
      </c>
      <c r="Y2127">
        <v>0.52</v>
      </c>
      <c r="Z2127">
        <v>72</v>
      </c>
      <c r="AA2127">
        <v>21142</v>
      </c>
      <c r="AB2127">
        <v>70</v>
      </c>
      <c r="AC2127">
        <v>82.1</v>
      </c>
    </row>
    <row r="2128" spans="1:29" x14ac:dyDescent="0.3">
      <c r="A2128">
        <v>2002</v>
      </c>
      <c r="B2128">
        <v>7</v>
      </c>
      <c r="C2128" s="1">
        <v>37465</v>
      </c>
      <c r="D2128">
        <v>20000</v>
      </c>
      <c r="E2128">
        <v>634</v>
      </c>
      <c r="F2128">
        <v>12</v>
      </c>
      <c r="G2128">
        <v>37</v>
      </c>
      <c r="H2128">
        <v>255</v>
      </c>
      <c r="I2128">
        <v>1270</v>
      </c>
      <c r="J2128">
        <v>1574</v>
      </c>
      <c r="K2128">
        <v>22208</v>
      </c>
      <c r="L2128">
        <v>121</v>
      </c>
      <c r="M2128">
        <v>7172</v>
      </c>
      <c r="N2128">
        <v>4381</v>
      </c>
      <c r="O2128">
        <v>102</v>
      </c>
      <c r="P2128">
        <v>11776</v>
      </c>
      <c r="Q2128">
        <v>4189</v>
      </c>
      <c r="R2128">
        <v>0</v>
      </c>
      <c r="S2128">
        <v>0</v>
      </c>
      <c r="T2128">
        <v>4189</v>
      </c>
      <c r="U2128">
        <v>7950</v>
      </c>
      <c r="V2128">
        <v>-4975</v>
      </c>
      <c r="W2128">
        <v>11511</v>
      </c>
      <c r="X2128">
        <v>6242</v>
      </c>
      <c r="Y2128">
        <v>0.52</v>
      </c>
      <c r="Z2128">
        <v>72</v>
      </c>
      <c r="AA2128">
        <v>20938</v>
      </c>
      <c r="AB2128">
        <v>70</v>
      </c>
      <c r="AC2128">
        <v>82.1</v>
      </c>
    </row>
    <row r="2129" spans="1:29" x14ac:dyDescent="0.3">
      <c r="A2129">
        <v>2002</v>
      </c>
      <c r="B2129">
        <v>7</v>
      </c>
      <c r="C2129" s="1">
        <v>37466</v>
      </c>
      <c r="D2129">
        <v>20200</v>
      </c>
      <c r="E2129">
        <v>602</v>
      </c>
      <c r="F2129">
        <v>12</v>
      </c>
      <c r="G2129">
        <v>43</v>
      </c>
      <c r="H2129">
        <v>260</v>
      </c>
      <c r="I2129">
        <v>1280</v>
      </c>
      <c r="J2129">
        <v>1595</v>
      </c>
      <c r="K2129">
        <v>22397</v>
      </c>
      <c r="L2129">
        <v>129</v>
      </c>
      <c r="M2129">
        <v>7180</v>
      </c>
      <c r="N2129">
        <v>4389</v>
      </c>
      <c r="O2129">
        <v>92</v>
      </c>
      <c r="P2129">
        <v>11790</v>
      </c>
      <c r="Q2129">
        <v>4155</v>
      </c>
      <c r="R2129">
        <v>0</v>
      </c>
      <c r="S2129">
        <v>0</v>
      </c>
      <c r="T2129">
        <v>4155</v>
      </c>
      <c r="U2129">
        <v>8009</v>
      </c>
      <c r="V2129">
        <v>-4887</v>
      </c>
      <c r="W2129">
        <v>11630</v>
      </c>
      <c r="X2129">
        <v>6452</v>
      </c>
      <c r="Y2129">
        <v>0.51</v>
      </c>
      <c r="Z2129">
        <v>71</v>
      </c>
      <c r="AA2129">
        <v>21117</v>
      </c>
      <c r="AB2129">
        <v>69</v>
      </c>
      <c r="AC2129">
        <v>82.08</v>
      </c>
    </row>
    <row r="2130" spans="1:29" x14ac:dyDescent="0.3">
      <c r="A2130">
        <v>2002</v>
      </c>
      <c r="B2130">
        <v>7</v>
      </c>
      <c r="C2130" s="1">
        <v>37467</v>
      </c>
      <c r="D2130">
        <v>19700</v>
      </c>
      <c r="E2130">
        <v>573</v>
      </c>
      <c r="F2130">
        <v>12</v>
      </c>
      <c r="G2130">
        <v>49</v>
      </c>
      <c r="H2130">
        <v>216</v>
      </c>
      <c r="I2130">
        <v>1150</v>
      </c>
      <c r="J2130">
        <v>1427</v>
      </c>
      <c r="K2130">
        <v>21700</v>
      </c>
      <c r="L2130">
        <v>168</v>
      </c>
      <c r="M2130">
        <v>6413</v>
      </c>
      <c r="N2130">
        <v>4344</v>
      </c>
      <c r="O2130">
        <v>96</v>
      </c>
      <c r="P2130">
        <v>11021</v>
      </c>
      <c r="Q2130">
        <v>4170</v>
      </c>
      <c r="R2130">
        <v>0</v>
      </c>
      <c r="S2130">
        <v>0</v>
      </c>
      <c r="T2130">
        <v>4170</v>
      </c>
      <c r="U2130">
        <v>7862</v>
      </c>
      <c r="V2130">
        <v>-4443</v>
      </c>
      <c r="W2130">
        <v>11243</v>
      </c>
      <c r="X2130">
        <v>6508</v>
      </c>
      <c r="Y2130">
        <v>0.49</v>
      </c>
      <c r="Z2130">
        <v>70</v>
      </c>
      <c r="AA2130">
        <v>20550</v>
      </c>
      <c r="AB2130">
        <v>68</v>
      </c>
      <c r="AC2130">
        <v>82.05</v>
      </c>
    </row>
    <row r="2131" spans="1:29" x14ac:dyDescent="0.3">
      <c r="A2131">
        <v>2002</v>
      </c>
      <c r="B2131">
        <v>7</v>
      </c>
      <c r="C2131" s="1">
        <v>37468</v>
      </c>
      <c r="D2131">
        <v>19300</v>
      </c>
      <c r="E2131">
        <v>565</v>
      </c>
      <c r="F2131">
        <v>11</v>
      </c>
      <c r="G2131">
        <v>41</v>
      </c>
      <c r="H2131">
        <v>205</v>
      </c>
      <c r="I2131">
        <v>1140</v>
      </c>
      <c r="J2131">
        <v>1397</v>
      </c>
      <c r="K2131">
        <v>21262</v>
      </c>
      <c r="L2131">
        <v>147</v>
      </c>
      <c r="M2131">
        <v>5744</v>
      </c>
      <c r="N2131">
        <v>4354</v>
      </c>
      <c r="O2131">
        <v>90</v>
      </c>
      <c r="P2131">
        <v>10335</v>
      </c>
      <c r="Q2131">
        <v>4067</v>
      </c>
      <c r="R2131">
        <v>0</v>
      </c>
      <c r="S2131">
        <v>0</v>
      </c>
      <c r="T2131">
        <v>4067</v>
      </c>
      <c r="U2131">
        <v>7745</v>
      </c>
      <c r="V2131">
        <v>-3837</v>
      </c>
      <c r="W2131">
        <v>10981</v>
      </c>
      <c r="X2131">
        <v>6860</v>
      </c>
      <c r="Y2131">
        <v>0.47</v>
      </c>
      <c r="Z2131">
        <v>68</v>
      </c>
      <c r="AA2131">
        <v>20122</v>
      </c>
      <c r="AB2131">
        <v>66</v>
      </c>
      <c r="AC2131">
        <v>82</v>
      </c>
    </row>
    <row r="2132" spans="1:29" x14ac:dyDescent="0.3">
      <c r="A2132">
        <v>2002</v>
      </c>
      <c r="B2132">
        <v>8</v>
      </c>
      <c r="C2132" s="1">
        <v>37469</v>
      </c>
      <c r="D2132">
        <v>19100</v>
      </c>
      <c r="E2132">
        <v>580</v>
      </c>
      <c r="F2132">
        <v>11</v>
      </c>
      <c r="G2132">
        <v>38</v>
      </c>
      <c r="H2132">
        <v>217</v>
      </c>
      <c r="I2132">
        <v>1140</v>
      </c>
      <c r="J2132">
        <v>1406</v>
      </c>
      <c r="K2132">
        <v>21086</v>
      </c>
      <c r="L2132">
        <v>138</v>
      </c>
      <c r="M2132">
        <v>7171</v>
      </c>
      <c r="N2132">
        <v>4372</v>
      </c>
      <c r="O2132">
        <v>102</v>
      </c>
      <c r="P2132">
        <v>11783</v>
      </c>
      <c r="Q2132">
        <v>4075</v>
      </c>
      <c r="R2132">
        <v>0</v>
      </c>
      <c r="S2132">
        <v>0</v>
      </c>
      <c r="T2132">
        <v>4075</v>
      </c>
      <c r="U2132">
        <v>7686</v>
      </c>
      <c r="V2132">
        <v>-5339</v>
      </c>
      <c r="W2132">
        <v>10853</v>
      </c>
      <c r="X2132">
        <v>5228</v>
      </c>
      <c r="Y2132">
        <v>0.54</v>
      </c>
      <c r="Z2132">
        <v>75</v>
      </c>
      <c r="AA2132">
        <v>19946</v>
      </c>
      <c r="AB2132">
        <v>74</v>
      </c>
      <c r="AC2132">
        <v>82.12</v>
      </c>
    </row>
    <row r="2133" spans="1:29" x14ac:dyDescent="0.3">
      <c r="A2133">
        <v>2002</v>
      </c>
      <c r="B2133">
        <v>8</v>
      </c>
      <c r="C2133" s="1">
        <v>37470</v>
      </c>
      <c r="D2133">
        <v>18500</v>
      </c>
      <c r="E2133">
        <v>566</v>
      </c>
      <c r="F2133">
        <v>11</v>
      </c>
      <c r="G2133">
        <v>37</v>
      </c>
      <c r="H2133">
        <v>247</v>
      </c>
      <c r="I2133">
        <v>1160</v>
      </c>
      <c r="J2133">
        <v>1455</v>
      </c>
      <c r="K2133">
        <v>20521</v>
      </c>
      <c r="L2133">
        <v>123</v>
      </c>
      <c r="M2133">
        <v>7180</v>
      </c>
      <c r="N2133">
        <v>4394</v>
      </c>
      <c r="O2133">
        <v>103</v>
      </c>
      <c r="P2133">
        <v>11800</v>
      </c>
      <c r="Q2133">
        <v>4106</v>
      </c>
      <c r="R2133">
        <v>0</v>
      </c>
      <c r="S2133">
        <v>0</v>
      </c>
      <c r="T2133">
        <v>4106</v>
      </c>
      <c r="U2133">
        <v>7511</v>
      </c>
      <c r="V2133">
        <v>-5504</v>
      </c>
      <c r="W2133">
        <v>10406</v>
      </c>
      <c r="X2133">
        <v>4614</v>
      </c>
      <c r="Y2133">
        <v>0.56000000000000005</v>
      </c>
      <c r="Z2133">
        <v>78</v>
      </c>
      <c r="AA2133">
        <v>19361</v>
      </c>
      <c r="AB2133">
        <v>76</v>
      </c>
      <c r="AC2133">
        <v>82.31</v>
      </c>
    </row>
    <row r="2134" spans="1:29" x14ac:dyDescent="0.3">
      <c r="A2134">
        <v>2002</v>
      </c>
      <c r="B2134">
        <v>8</v>
      </c>
      <c r="C2134" s="1">
        <v>37471</v>
      </c>
      <c r="D2134">
        <v>18000</v>
      </c>
      <c r="E2134">
        <v>536</v>
      </c>
      <c r="F2134">
        <v>10</v>
      </c>
      <c r="G2134">
        <v>36</v>
      </c>
      <c r="H2134">
        <v>253</v>
      </c>
      <c r="I2134">
        <v>1180</v>
      </c>
      <c r="J2134">
        <v>1479</v>
      </c>
      <c r="K2134">
        <v>20015</v>
      </c>
      <c r="L2134">
        <v>144</v>
      </c>
      <c r="M2134">
        <v>7180</v>
      </c>
      <c r="N2134">
        <v>4411</v>
      </c>
      <c r="O2134">
        <v>105</v>
      </c>
      <c r="P2134">
        <v>11840</v>
      </c>
      <c r="Q2134">
        <v>4056</v>
      </c>
      <c r="R2134">
        <v>0</v>
      </c>
      <c r="S2134">
        <v>0</v>
      </c>
      <c r="T2134">
        <v>4056</v>
      </c>
      <c r="U2134">
        <v>7960</v>
      </c>
      <c r="V2134">
        <v>-5037</v>
      </c>
      <c r="W2134">
        <v>9440</v>
      </c>
      <c r="X2134">
        <v>4119</v>
      </c>
      <c r="Y2134">
        <v>0.56999999999999995</v>
      </c>
      <c r="Z2134">
        <v>79</v>
      </c>
      <c r="AA2134">
        <v>18835</v>
      </c>
      <c r="AB2134">
        <v>78</v>
      </c>
      <c r="AC2134">
        <v>82.57</v>
      </c>
    </row>
    <row r="2135" spans="1:29" x14ac:dyDescent="0.3">
      <c r="A2135">
        <v>2002</v>
      </c>
      <c r="B2135">
        <v>8</v>
      </c>
      <c r="C2135" s="1">
        <v>37472</v>
      </c>
      <c r="D2135">
        <v>18800</v>
      </c>
      <c r="E2135">
        <v>504</v>
      </c>
      <c r="F2135">
        <v>10</v>
      </c>
      <c r="G2135">
        <v>35</v>
      </c>
      <c r="H2135">
        <v>223</v>
      </c>
      <c r="I2135">
        <v>1140</v>
      </c>
      <c r="J2135">
        <v>1408</v>
      </c>
      <c r="K2135">
        <v>20712</v>
      </c>
      <c r="L2135">
        <v>132</v>
      </c>
      <c r="M2135">
        <v>7172</v>
      </c>
      <c r="N2135">
        <v>4386</v>
      </c>
      <c r="O2135">
        <v>90</v>
      </c>
      <c r="P2135">
        <v>11780</v>
      </c>
      <c r="Q2135">
        <v>4056</v>
      </c>
      <c r="R2135">
        <v>0</v>
      </c>
      <c r="S2135">
        <v>0</v>
      </c>
      <c r="T2135">
        <v>4056</v>
      </c>
      <c r="U2135">
        <v>7598</v>
      </c>
      <c r="V2135">
        <v>-5410</v>
      </c>
      <c r="W2135">
        <v>10570</v>
      </c>
      <c r="X2135">
        <v>4876</v>
      </c>
      <c r="Y2135">
        <v>0.55000000000000004</v>
      </c>
      <c r="Z2135">
        <v>76</v>
      </c>
      <c r="AA2135">
        <v>19572</v>
      </c>
      <c r="AB2135">
        <v>75</v>
      </c>
      <c r="AC2135">
        <v>82.7</v>
      </c>
    </row>
    <row r="2136" spans="1:29" x14ac:dyDescent="0.3">
      <c r="A2136">
        <v>2002</v>
      </c>
      <c r="B2136">
        <v>8</v>
      </c>
      <c r="C2136" s="1">
        <v>37473</v>
      </c>
      <c r="D2136">
        <v>18400</v>
      </c>
      <c r="E2136">
        <v>492</v>
      </c>
      <c r="F2136">
        <v>10</v>
      </c>
      <c r="G2136">
        <v>42</v>
      </c>
      <c r="H2136">
        <v>211</v>
      </c>
      <c r="I2136">
        <v>1210</v>
      </c>
      <c r="J2136">
        <v>1473</v>
      </c>
      <c r="K2136">
        <v>20365</v>
      </c>
      <c r="L2136">
        <v>133</v>
      </c>
      <c r="M2136">
        <v>7146</v>
      </c>
      <c r="N2136">
        <v>4311</v>
      </c>
      <c r="O2136">
        <v>86</v>
      </c>
      <c r="P2136">
        <v>11676</v>
      </c>
      <c r="Q2136">
        <v>4042</v>
      </c>
      <c r="R2136">
        <v>0</v>
      </c>
      <c r="S2136">
        <v>0</v>
      </c>
      <c r="T2136">
        <v>4042</v>
      </c>
      <c r="U2136">
        <v>7481</v>
      </c>
      <c r="V2136">
        <v>-5349</v>
      </c>
      <c r="W2136">
        <v>10279</v>
      </c>
      <c r="X2136">
        <v>4647</v>
      </c>
      <c r="Y2136">
        <v>0.56000000000000005</v>
      </c>
      <c r="Z2136">
        <v>77</v>
      </c>
      <c r="AA2136">
        <v>19155</v>
      </c>
      <c r="AB2136">
        <v>76</v>
      </c>
      <c r="AC2136">
        <v>82.86</v>
      </c>
    </row>
    <row r="2137" spans="1:29" x14ac:dyDescent="0.3">
      <c r="A2137">
        <v>2002</v>
      </c>
      <c r="B2137">
        <v>8</v>
      </c>
      <c r="C2137" s="1">
        <v>37474</v>
      </c>
      <c r="D2137">
        <v>18700</v>
      </c>
      <c r="E2137">
        <v>529</v>
      </c>
      <c r="F2137">
        <v>11</v>
      </c>
      <c r="G2137">
        <v>51</v>
      </c>
      <c r="H2137">
        <v>196</v>
      </c>
      <c r="I2137">
        <v>1140</v>
      </c>
      <c r="J2137">
        <v>1398</v>
      </c>
      <c r="K2137">
        <v>20627</v>
      </c>
      <c r="L2137">
        <v>100</v>
      </c>
      <c r="M2137">
        <v>7167</v>
      </c>
      <c r="N2137">
        <v>4366</v>
      </c>
      <c r="O2137">
        <v>89</v>
      </c>
      <c r="P2137">
        <v>11722</v>
      </c>
      <c r="Q2137">
        <v>4079</v>
      </c>
      <c r="R2137">
        <v>0</v>
      </c>
      <c r="S2137">
        <v>0</v>
      </c>
      <c r="T2137">
        <v>4079</v>
      </c>
      <c r="U2137">
        <v>7569</v>
      </c>
      <c r="V2137">
        <v>-5406</v>
      </c>
      <c r="W2137">
        <v>10518</v>
      </c>
      <c r="X2137">
        <v>4826</v>
      </c>
      <c r="Y2137">
        <v>0.56000000000000005</v>
      </c>
      <c r="Z2137">
        <v>77</v>
      </c>
      <c r="AA2137">
        <v>19487</v>
      </c>
      <c r="AB2137">
        <v>75</v>
      </c>
      <c r="AC2137">
        <v>82.99</v>
      </c>
    </row>
    <row r="2138" spans="1:29" x14ac:dyDescent="0.3">
      <c r="A2138">
        <v>2002</v>
      </c>
      <c r="B2138">
        <v>8</v>
      </c>
      <c r="C2138" s="1">
        <v>37475</v>
      </c>
      <c r="D2138">
        <v>18700</v>
      </c>
      <c r="E2138">
        <v>549</v>
      </c>
      <c r="F2138">
        <v>10</v>
      </c>
      <c r="G2138">
        <v>39</v>
      </c>
      <c r="H2138">
        <v>187</v>
      </c>
      <c r="I2138">
        <v>1050</v>
      </c>
      <c r="J2138">
        <v>1286</v>
      </c>
      <c r="K2138">
        <v>20535</v>
      </c>
      <c r="L2138">
        <v>82</v>
      </c>
      <c r="M2138">
        <v>7174</v>
      </c>
      <c r="N2138">
        <v>4362</v>
      </c>
      <c r="O2138">
        <v>98</v>
      </c>
      <c r="P2138">
        <v>11716</v>
      </c>
      <c r="Q2138">
        <v>3991</v>
      </c>
      <c r="R2138">
        <v>0</v>
      </c>
      <c r="S2138">
        <v>0</v>
      </c>
      <c r="T2138">
        <v>3991</v>
      </c>
      <c r="U2138">
        <v>7569</v>
      </c>
      <c r="V2138">
        <v>-5455</v>
      </c>
      <c r="W2138">
        <v>10562</v>
      </c>
      <c r="X2138">
        <v>4828</v>
      </c>
      <c r="Y2138">
        <v>0.56000000000000005</v>
      </c>
      <c r="Z2138">
        <v>76</v>
      </c>
      <c r="AA2138">
        <v>19485</v>
      </c>
      <c r="AB2138">
        <v>75</v>
      </c>
      <c r="AC2138">
        <v>83.1</v>
      </c>
    </row>
    <row r="2139" spans="1:29" x14ac:dyDescent="0.3">
      <c r="A2139">
        <v>2002</v>
      </c>
      <c r="B2139">
        <v>8</v>
      </c>
      <c r="C2139" s="1">
        <v>37476</v>
      </c>
      <c r="D2139">
        <v>18200</v>
      </c>
      <c r="E2139">
        <v>554</v>
      </c>
      <c r="F2139">
        <v>10</v>
      </c>
      <c r="G2139">
        <v>36</v>
      </c>
      <c r="H2139">
        <v>196</v>
      </c>
      <c r="I2139">
        <v>1010</v>
      </c>
      <c r="J2139">
        <v>1252</v>
      </c>
      <c r="K2139">
        <v>20006</v>
      </c>
      <c r="L2139">
        <v>83</v>
      </c>
      <c r="M2139">
        <v>7178</v>
      </c>
      <c r="N2139">
        <v>4371</v>
      </c>
      <c r="O2139">
        <v>111</v>
      </c>
      <c r="P2139">
        <v>11743</v>
      </c>
      <c r="Q2139">
        <v>4000</v>
      </c>
      <c r="R2139">
        <v>0</v>
      </c>
      <c r="S2139">
        <v>0</v>
      </c>
      <c r="T2139">
        <v>4000</v>
      </c>
      <c r="U2139">
        <v>8250</v>
      </c>
      <c r="V2139">
        <v>-4841</v>
      </c>
      <c r="W2139">
        <v>9384</v>
      </c>
      <c r="X2139">
        <v>4263</v>
      </c>
      <c r="Y2139">
        <v>0.56999999999999995</v>
      </c>
      <c r="Z2139">
        <v>79</v>
      </c>
      <c r="AA2139">
        <v>18996</v>
      </c>
      <c r="AB2139">
        <v>78</v>
      </c>
      <c r="AC2139">
        <v>83.3</v>
      </c>
    </row>
    <row r="2140" spans="1:29" x14ac:dyDescent="0.3">
      <c r="A2140">
        <v>2002</v>
      </c>
      <c r="B2140">
        <v>8</v>
      </c>
      <c r="C2140" s="1">
        <v>37477</v>
      </c>
      <c r="D2140">
        <v>17800</v>
      </c>
      <c r="E2140">
        <v>585</v>
      </c>
      <c r="F2140">
        <v>9</v>
      </c>
      <c r="G2140">
        <v>51</v>
      </c>
      <c r="H2140">
        <v>214</v>
      </c>
      <c r="I2140">
        <v>1040</v>
      </c>
      <c r="J2140">
        <v>1314</v>
      </c>
      <c r="K2140">
        <v>19699</v>
      </c>
      <c r="L2140">
        <v>82</v>
      </c>
      <c r="M2140">
        <v>7171</v>
      </c>
      <c r="N2140">
        <v>4390</v>
      </c>
      <c r="O2140">
        <v>113</v>
      </c>
      <c r="P2140">
        <v>11756</v>
      </c>
      <c r="Q2140">
        <v>3924</v>
      </c>
      <c r="R2140">
        <v>0</v>
      </c>
      <c r="S2140">
        <v>0</v>
      </c>
      <c r="T2140">
        <v>3924</v>
      </c>
      <c r="U2140">
        <v>8250</v>
      </c>
      <c r="V2140">
        <v>-4743</v>
      </c>
      <c r="W2140">
        <v>9036</v>
      </c>
      <c r="X2140">
        <v>4018</v>
      </c>
      <c r="Y2140">
        <v>0.57999999999999996</v>
      </c>
      <c r="Z2140">
        <v>80</v>
      </c>
      <c r="AA2140">
        <v>18659</v>
      </c>
      <c r="AB2140">
        <v>78</v>
      </c>
      <c r="AC2140">
        <v>83.52</v>
      </c>
    </row>
    <row r="2141" spans="1:29" x14ac:dyDescent="0.3">
      <c r="A2141">
        <v>2002</v>
      </c>
      <c r="B2141">
        <v>8</v>
      </c>
      <c r="C2141" s="1">
        <v>37478</v>
      </c>
      <c r="D2141">
        <v>17600</v>
      </c>
      <c r="E2141">
        <v>592</v>
      </c>
      <c r="F2141">
        <v>9</v>
      </c>
      <c r="G2141">
        <v>55</v>
      </c>
      <c r="H2141">
        <v>200</v>
      </c>
      <c r="I2141">
        <v>1050</v>
      </c>
      <c r="J2141">
        <v>1314</v>
      </c>
      <c r="K2141">
        <v>19506</v>
      </c>
      <c r="L2141">
        <v>85</v>
      </c>
      <c r="M2141">
        <v>7178</v>
      </c>
      <c r="N2141">
        <v>4385</v>
      </c>
      <c r="O2141">
        <v>110</v>
      </c>
      <c r="P2141">
        <v>11758</v>
      </c>
      <c r="Q2141">
        <v>3924</v>
      </c>
      <c r="R2141">
        <v>0</v>
      </c>
      <c r="S2141">
        <v>0</v>
      </c>
      <c r="T2141">
        <v>3924</v>
      </c>
      <c r="U2141">
        <v>8290</v>
      </c>
      <c r="V2141">
        <v>-4705</v>
      </c>
      <c r="W2141">
        <v>8803</v>
      </c>
      <c r="X2141">
        <v>3823</v>
      </c>
      <c r="Y2141">
        <v>0.59</v>
      </c>
      <c r="Z2141">
        <v>80</v>
      </c>
      <c r="AA2141">
        <v>18456</v>
      </c>
      <c r="AB2141">
        <v>79</v>
      </c>
      <c r="AC2141">
        <v>83.76</v>
      </c>
    </row>
    <row r="2142" spans="1:29" x14ac:dyDescent="0.3">
      <c r="A2142">
        <v>2002</v>
      </c>
      <c r="B2142">
        <v>8</v>
      </c>
      <c r="C2142" s="1">
        <v>37479</v>
      </c>
      <c r="D2142">
        <v>17200</v>
      </c>
      <c r="E2142">
        <v>583</v>
      </c>
      <c r="F2142">
        <v>9</v>
      </c>
      <c r="G2142">
        <v>59</v>
      </c>
      <c r="H2142">
        <v>249</v>
      </c>
      <c r="I2142">
        <v>1090</v>
      </c>
      <c r="J2142">
        <v>1407</v>
      </c>
      <c r="K2142">
        <v>19190</v>
      </c>
      <c r="L2142">
        <v>83</v>
      </c>
      <c r="M2142">
        <v>7176</v>
      </c>
      <c r="N2142">
        <v>4383</v>
      </c>
      <c r="O2142">
        <v>100</v>
      </c>
      <c r="P2142">
        <v>11742</v>
      </c>
      <c r="Q2142">
        <v>3874</v>
      </c>
      <c r="R2142">
        <v>0</v>
      </c>
      <c r="S2142">
        <v>0</v>
      </c>
      <c r="T2142">
        <v>3874</v>
      </c>
      <c r="U2142">
        <v>8170</v>
      </c>
      <c r="V2142">
        <v>-4684</v>
      </c>
      <c r="W2142">
        <v>8528</v>
      </c>
      <c r="X2142">
        <v>3573</v>
      </c>
      <c r="Y2142">
        <v>0.6</v>
      </c>
      <c r="Z2142">
        <v>81</v>
      </c>
      <c r="AA2142">
        <v>18100</v>
      </c>
      <c r="AB2142">
        <v>80</v>
      </c>
      <c r="AC2142">
        <v>84.03</v>
      </c>
    </row>
    <row r="2143" spans="1:29" x14ac:dyDescent="0.3">
      <c r="A2143">
        <v>2002</v>
      </c>
      <c r="B2143">
        <v>8</v>
      </c>
      <c r="C2143" s="1">
        <v>37480</v>
      </c>
      <c r="D2143">
        <v>16900</v>
      </c>
      <c r="E2143">
        <v>565</v>
      </c>
      <c r="F2143">
        <v>9</v>
      </c>
      <c r="G2143">
        <v>62</v>
      </c>
      <c r="H2143">
        <v>250</v>
      </c>
      <c r="I2143">
        <v>1150</v>
      </c>
      <c r="J2143">
        <v>1471</v>
      </c>
      <c r="K2143">
        <v>18936</v>
      </c>
      <c r="L2143">
        <v>105</v>
      </c>
      <c r="M2143">
        <v>7175</v>
      </c>
      <c r="N2143">
        <v>4407</v>
      </c>
      <c r="O2143">
        <v>101</v>
      </c>
      <c r="P2143">
        <v>11788</v>
      </c>
      <c r="Q2143">
        <v>3757</v>
      </c>
      <c r="R2143">
        <v>0</v>
      </c>
      <c r="S2143">
        <v>0</v>
      </c>
      <c r="T2143">
        <v>3757</v>
      </c>
      <c r="U2143">
        <v>8110</v>
      </c>
      <c r="V2143">
        <v>-4649</v>
      </c>
      <c r="W2143">
        <v>8303</v>
      </c>
      <c r="X2143">
        <v>3391</v>
      </c>
      <c r="Y2143">
        <v>0.6</v>
      </c>
      <c r="Z2143">
        <v>82</v>
      </c>
      <c r="AA2143">
        <v>17786</v>
      </c>
      <c r="AB2143">
        <v>81</v>
      </c>
      <c r="AC2143">
        <v>84.31</v>
      </c>
    </row>
    <row r="2144" spans="1:29" x14ac:dyDescent="0.3">
      <c r="A2144">
        <v>2002</v>
      </c>
      <c r="B2144">
        <v>8</v>
      </c>
      <c r="C2144" s="1">
        <v>37481</v>
      </c>
      <c r="D2144">
        <v>16900</v>
      </c>
      <c r="E2144">
        <v>549</v>
      </c>
      <c r="F2144">
        <v>9</v>
      </c>
      <c r="G2144">
        <v>37</v>
      </c>
      <c r="H2144">
        <v>263</v>
      </c>
      <c r="I2144">
        <v>1090</v>
      </c>
      <c r="J2144">
        <v>1399</v>
      </c>
      <c r="K2144">
        <v>18848</v>
      </c>
      <c r="L2144">
        <v>139</v>
      </c>
      <c r="M2144">
        <v>6491</v>
      </c>
      <c r="N2144">
        <v>4453</v>
      </c>
      <c r="O2144">
        <v>104</v>
      </c>
      <c r="P2144">
        <v>11187</v>
      </c>
      <c r="Q2144">
        <v>3806</v>
      </c>
      <c r="R2144">
        <v>0</v>
      </c>
      <c r="S2144">
        <v>0</v>
      </c>
      <c r="T2144">
        <v>3806</v>
      </c>
      <c r="U2144">
        <v>7042</v>
      </c>
      <c r="V2144">
        <v>-5220</v>
      </c>
      <c r="W2144">
        <v>9342</v>
      </c>
      <c r="X2144">
        <v>3855</v>
      </c>
      <c r="Y2144">
        <v>0.57999999999999996</v>
      </c>
      <c r="Z2144">
        <v>80</v>
      </c>
      <c r="AA2144">
        <v>17758</v>
      </c>
      <c r="AB2144">
        <v>78</v>
      </c>
      <c r="AC2144">
        <v>84.5</v>
      </c>
    </row>
    <row r="2145" spans="1:29" x14ac:dyDescent="0.3">
      <c r="A2145">
        <v>2002</v>
      </c>
      <c r="B2145">
        <v>8</v>
      </c>
      <c r="C2145" s="1">
        <v>37482</v>
      </c>
      <c r="D2145">
        <v>17300</v>
      </c>
      <c r="E2145">
        <v>549</v>
      </c>
      <c r="F2145">
        <v>8</v>
      </c>
      <c r="G2145">
        <v>29</v>
      </c>
      <c r="H2145">
        <v>254</v>
      </c>
      <c r="I2145">
        <v>1020</v>
      </c>
      <c r="J2145">
        <v>1311</v>
      </c>
      <c r="K2145">
        <v>19160</v>
      </c>
      <c r="L2145">
        <v>144</v>
      </c>
      <c r="M2145">
        <v>6465</v>
      </c>
      <c r="N2145">
        <v>4363</v>
      </c>
      <c r="O2145">
        <v>107</v>
      </c>
      <c r="P2145">
        <v>11079</v>
      </c>
      <c r="Q2145">
        <v>3736</v>
      </c>
      <c r="R2145">
        <v>0</v>
      </c>
      <c r="S2145">
        <v>0</v>
      </c>
      <c r="T2145">
        <v>3736</v>
      </c>
      <c r="U2145">
        <v>7159</v>
      </c>
      <c r="V2145">
        <v>-5037</v>
      </c>
      <c r="W2145">
        <v>9644</v>
      </c>
      <c r="X2145">
        <v>4345</v>
      </c>
      <c r="Y2145">
        <v>0.56000000000000005</v>
      </c>
      <c r="Z2145">
        <v>77</v>
      </c>
      <c r="AA2145">
        <v>18140</v>
      </c>
      <c r="AB2145">
        <v>76</v>
      </c>
      <c r="AC2145">
        <v>84.61</v>
      </c>
    </row>
    <row r="2146" spans="1:29" x14ac:dyDescent="0.3">
      <c r="A2146">
        <v>2002</v>
      </c>
      <c r="B2146">
        <v>8</v>
      </c>
      <c r="C2146" s="1">
        <v>37483</v>
      </c>
      <c r="D2146">
        <v>17200</v>
      </c>
      <c r="E2146">
        <v>528</v>
      </c>
      <c r="F2146">
        <v>7</v>
      </c>
      <c r="G2146">
        <v>48</v>
      </c>
      <c r="H2146">
        <v>225</v>
      </c>
      <c r="I2146">
        <v>1050</v>
      </c>
      <c r="J2146">
        <v>1330</v>
      </c>
      <c r="K2146">
        <v>19058</v>
      </c>
      <c r="L2146">
        <v>120</v>
      </c>
      <c r="M2146">
        <v>7178</v>
      </c>
      <c r="N2146">
        <v>4341</v>
      </c>
      <c r="O2146">
        <v>106</v>
      </c>
      <c r="P2146">
        <v>11745</v>
      </c>
      <c r="Q2146">
        <v>3755</v>
      </c>
      <c r="R2146">
        <v>0</v>
      </c>
      <c r="S2146">
        <v>0</v>
      </c>
      <c r="T2146">
        <v>3755</v>
      </c>
      <c r="U2146">
        <v>7130</v>
      </c>
      <c r="V2146">
        <v>-5726</v>
      </c>
      <c r="W2146">
        <v>9547</v>
      </c>
      <c r="X2146">
        <v>3558</v>
      </c>
      <c r="Y2146">
        <v>0.6</v>
      </c>
      <c r="Z2146">
        <v>81</v>
      </c>
      <c r="AA2146">
        <v>18008</v>
      </c>
      <c r="AB2146">
        <v>80</v>
      </c>
      <c r="AC2146">
        <v>84.83</v>
      </c>
    </row>
    <row r="2147" spans="1:29" x14ac:dyDescent="0.3">
      <c r="A2147">
        <v>2002</v>
      </c>
      <c r="B2147">
        <v>8</v>
      </c>
      <c r="C2147" s="1">
        <v>37484</v>
      </c>
      <c r="D2147">
        <v>17300</v>
      </c>
      <c r="E2147">
        <v>534</v>
      </c>
      <c r="F2147">
        <v>8</v>
      </c>
      <c r="G2147">
        <v>54</v>
      </c>
      <c r="H2147">
        <v>223</v>
      </c>
      <c r="I2147">
        <v>1060</v>
      </c>
      <c r="J2147">
        <v>1345</v>
      </c>
      <c r="K2147">
        <v>19179</v>
      </c>
      <c r="L2147">
        <v>87</v>
      </c>
      <c r="M2147">
        <v>6881</v>
      </c>
      <c r="N2147">
        <v>4352</v>
      </c>
      <c r="O2147">
        <v>108</v>
      </c>
      <c r="P2147">
        <v>11428</v>
      </c>
      <c r="Q2147">
        <v>3705</v>
      </c>
      <c r="R2147">
        <v>0</v>
      </c>
      <c r="S2147">
        <v>0</v>
      </c>
      <c r="T2147">
        <v>3705</v>
      </c>
      <c r="U2147">
        <v>7159</v>
      </c>
      <c r="V2147">
        <v>-5332</v>
      </c>
      <c r="W2147">
        <v>9638</v>
      </c>
      <c r="X2147">
        <v>4046</v>
      </c>
      <c r="Y2147">
        <v>0.57999999999999996</v>
      </c>
      <c r="Z2147">
        <v>79</v>
      </c>
      <c r="AA2147">
        <v>18119</v>
      </c>
      <c r="AB2147">
        <v>78</v>
      </c>
      <c r="AC2147">
        <v>84.96</v>
      </c>
    </row>
    <row r="2148" spans="1:29" x14ac:dyDescent="0.3">
      <c r="A2148">
        <v>2002</v>
      </c>
      <c r="B2148">
        <v>8</v>
      </c>
      <c r="C2148" s="1">
        <v>37485</v>
      </c>
      <c r="D2148">
        <v>17400</v>
      </c>
      <c r="E2148">
        <v>551</v>
      </c>
      <c r="F2148">
        <v>7</v>
      </c>
      <c r="G2148">
        <v>51</v>
      </c>
      <c r="H2148">
        <v>249</v>
      </c>
      <c r="I2148">
        <v>1060</v>
      </c>
      <c r="J2148">
        <v>1367</v>
      </c>
      <c r="K2148">
        <v>19318</v>
      </c>
      <c r="L2148">
        <v>88</v>
      </c>
      <c r="M2148">
        <v>7178</v>
      </c>
      <c r="N2148">
        <v>4254</v>
      </c>
      <c r="O2148">
        <v>102</v>
      </c>
      <c r="P2148">
        <v>11622</v>
      </c>
      <c r="Q2148">
        <v>3705</v>
      </c>
      <c r="R2148">
        <v>0</v>
      </c>
      <c r="S2148">
        <v>0</v>
      </c>
      <c r="T2148">
        <v>3705</v>
      </c>
      <c r="U2148">
        <v>7188</v>
      </c>
      <c r="V2148">
        <v>-5474</v>
      </c>
      <c r="W2148">
        <v>9725</v>
      </c>
      <c r="X2148">
        <v>3992</v>
      </c>
      <c r="Y2148">
        <v>0.59</v>
      </c>
      <c r="Z2148">
        <v>79</v>
      </c>
      <c r="AA2148">
        <v>18258</v>
      </c>
      <c r="AB2148">
        <v>78</v>
      </c>
      <c r="AC2148">
        <v>85.1</v>
      </c>
    </row>
    <row r="2149" spans="1:29" x14ac:dyDescent="0.3">
      <c r="A2149">
        <v>2002</v>
      </c>
      <c r="B2149">
        <v>8</v>
      </c>
      <c r="C2149" s="1">
        <v>37486</v>
      </c>
      <c r="D2149">
        <v>17100</v>
      </c>
      <c r="E2149">
        <v>549</v>
      </c>
      <c r="F2149">
        <v>7</v>
      </c>
      <c r="G2149">
        <v>49</v>
      </c>
      <c r="H2149">
        <v>319</v>
      </c>
      <c r="I2149">
        <v>1180</v>
      </c>
      <c r="J2149">
        <v>1555</v>
      </c>
      <c r="K2149">
        <v>19204</v>
      </c>
      <c r="L2149">
        <v>83</v>
      </c>
      <c r="M2149">
        <v>7180</v>
      </c>
      <c r="N2149">
        <v>4311</v>
      </c>
      <c r="O2149">
        <v>92</v>
      </c>
      <c r="P2149">
        <v>11666</v>
      </c>
      <c r="Q2149">
        <v>3655</v>
      </c>
      <c r="R2149">
        <v>0</v>
      </c>
      <c r="S2149">
        <v>0</v>
      </c>
      <c r="T2149">
        <v>3655</v>
      </c>
      <c r="U2149">
        <v>7940</v>
      </c>
      <c r="V2149">
        <v>-4547</v>
      </c>
      <c r="W2149">
        <v>8686</v>
      </c>
      <c r="X2149">
        <v>3883</v>
      </c>
      <c r="Y2149">
        <v>0.59</v>
      </c>
      <c r="Z2149">
        <v>80</v>
      </c>
      <c r="AA2149">
        <v>18024</v>
      </c>
      <c r="AB2149">
        <v>78</v>
      </c>
      <c r="AC2149">
        <v>85.24</v>
      </c>
    </row>
    <row r="2150" spans="1:29" x14ac:dyDescent="0.3">
      <c r="A2150">
        <v>2002</v>
      </c>
      <c r="B2150">
        <v>8</v>
      </c>
      <c r="C2150" s="1">
        <v>37487</v>
      </c>
      <c r="D2150">
        <v>16600</v>
      </c>
      <c r="E2150">
        <v>515</v>
      </c>
      <c r="F2150">
        <v>7</v>
      </c>
      <c r="G2150">
        <v>52</v>
      </c>
      <c r="H2150">
        <v>278</v>
      </c>
      <c r="I2150">
        <v>1230</v>
      </c>
      <c r="J2150">
        <v>1567</v>
      </c>
      <c r="K2150">
        <v>18682</v>
      </c>
      <c r="L2150">
        <v>90</v>
      </c>
      <c r="M2150">
        <v>7173</v>
      </c>
      <c r="N2150">
        <v>4264</v>
      </c>
      <c r="O2150">
        <v>95</v>
      </c>
      <c r="P2150">
        <v>11622</v>
      </c>
      <c r="Q2150">
        <v>3545</v>
      </c>
      <c r="R2150">
        <v>0</v>
      </c>
      <c r="S2150">
        <v>0</v>
      </c>
      <c r="T2150">
        <v>3545</v>
      </c>
      <c r="U2150">
        <v>8050</v>
      </c>
      <c r="V2150">
        <v>-4310</v>
      </c>
      <c r="W2150">
        <v>8072</v>
      </c>
      <c r="X2150">
        <v>3514</v>
      </c>
      <c r="Y2150">
        <v>0.6</v>
      </c>
      <c r="Z2150">
        <v>81</v>
      </c>
      <c r="AA2150">
        <v>17452</v>
      </c>
      <c r="AB2150">
        <v>80</v>
      </c>
      <c r="AC2150">
        <v>85.44</v>
      </c>
    </row>
    <row r="2151" spans="1:29" x14ac:dyDescent="0.3">
      <c r="A2151">
        <v>2002</v>
      </c>
      <c r="B2151">
        <v>8</v>
      </c>
      <c r="C2151" s="1">
        <v>37488</v>
      </c>
      <c r="D2151">
        <v>17600</v>
      </c>
      <c r="E2151">
        <v>447</v>
      </c>
      <c r="F2151">
        <v>6</v>
      </c>
      <c r="G2151">
        <v>47</v>
      </c>
      <c r="H2151">
        <v>215</v>
      </c>
      <c r="I2151">
        <v>1130</v>
      </c>
      <c r="J2151">
        <v>1398</v>
      </c>
      <c r="K2151">
        <v>19445</v>
      </c>
      <c r="L2151">
        <v>61</v>
      </c>
      <c r="M2151">
        <v>7171</v>
      </c>
      <c r="N2151">
        <v>4289</v>
      </c>
      <c r="O2151">
        <v>93</v>
      </c>
      <c r="P2151">
        <v>11614</v>
      </c>
      <c r="Q2151">
        <v>3645</v>
      </c>
      <c r="R2151">
        <v>0</v>
      </c>
      <c r="S2151">
        <v>0</v>
      </c>
      <c r="T2151">
        <v>3645</v>
      </c>
      <c r="U2151">
        <v>8010</v>
      </c>
      <c r="V2151">
        <v>-4576</v>
      </c>
      <c r="W2151">
        <v>9016</v>
      </c>
      <c r="X2151">
        <v>4186</v>
      </c>
      <c r="Y2151">
        <v>0.59</v>
      </c>
      <c r="Z2151">
        <v>78</v>
      </c>
      <c r="AA2151">
        <v>18315</v>
      </c>
      <c r="AB2151">
        <v>77</v>
      </c>
      <c r="AC2151">
        <v>85.51</v>
      </c>
    </row>
    <row r="2152" spans="1:29" x14ac:dyDescent="0.3">
      <c r="A2152">
        <v>2002</v>
      </c>
      <c r="B2152">
        <v>8</v>
      </c>
      <c r="C2152" s="1">
        <v>37489</v>
      </c>
      <c r="D2152">
        <v>17800</v>
      </c>
      <c r="E2152">
        <v>441</v>
      </c>
      <c r="F2152">
        <v>4</v>
      </c>
      <c r="G2152">
        <v>35</v>
      </c>
      <c r="H2152">
        <v>210</v>
      </c>
      <c r="I2152">
        <v>1100</v>
      </c>
      <c r="J2152">
        <v>1349</v>
      </c>
      <c r="K2152">
        <v>19590</v>
      </c>
      <c r="L2152">
        <v>65</v>
      </c>
      <c r="M2152">
        <v>7145</v>
      </c>
      <c r="N2152">
        <v>4246</v>
      </c>
      <c r="O2152">
        <v>95</v>
      </c>
      <c r="P2152">
        <v>11551</v>
      </c>
      <c r="Q2152">
        <v>3568</v>
      </c>
      <c r="R2152">
        <v>0</v>
      </c>
      <c r="S2152">
        <v>0</v>
      </c>
      <c r="T2152">
        <v>3568</v>
      </c>
      <c r="U2152">
        <v>8010</v>
      </c>
      <c r="V2152">
        <v>-4511</v>
      </c>
      <c r="W2152">
        <v>9232</v>
      </c>
      <c r="X2152">
        <v>4472</v>
      </c>
      <c r="Y2152">
        <v>0.57999999999999996</v>
      </c>
      <c r="Z2152">
        <v>77</v>
      </c>
      <c r="AA2152">
        <v>18490</v>
      </c>
      <c r="AB2152">
        <v>76</v>
      </c>
      <c r="AC2152">
        <v>85.54</v>
      </c>
    </row>
    <row r="2153" spans="1:29" x14ac:dyDescent="0.3">
      <c r="A2153">
        <v>2002</v>
      </c>
      <c r="B2153">
        <v>8</v>
      </c>
      <c r="C2153" s="1">
        <v>37490</v>
      </c>
      <c r="D2153">
        <v>17500</v>
      </c>
      <c r="E2153">
        <v>468</v>
      </c>
      <c r="F2153">
        <v>4</v>
      </c>
      <c r="G2153">
        <v>37</v>
      </c>
      <c r="H2153">
        <v>220</v>
      </c>
      <c r="I2153">
        <v>1060</v>
      </c>
      <c r="J2153">
        <v>1321</v>
      </c>
      <c r="K2153">
        <v>19289</v>
      </c>
      <c r="L2153">
        <v>84</v>
      </c>
      <c r="M2153">
        <v>7160</v>
      </c>
      <c r="N2153">
        <v>4367</v>
      </c>
      <c r="O2153">
        <v>88</v>
      </c>
      <c r="P2153">
        <v>11699</v>
      </c>
      <c r="Q2153">
        <v>3528</v>
      </c>
      <c r="R2153">
        <v>0</v>
      </c>
      <c r="S2153">
        <v>0</v>
      </c>
      <c r="T2153">
        <v>3528</v>
      </c>
      <c r="U2153">
        <v>8030</v>
      </c>
      <c r="V2153">
        <v>-4641</v>
      </c>
      <c r="W2153">
        <v>8950</v>
      </c>
      <c r="X2153">
        <v>4062</v>
      </c>
      <c r="Y2153">
        <v>0.59</v>
      </c>
      <c r="Z2153">
        <v>79</v>
      </c>
      <c r="AA2153">
        <v>18229</v>
      </c>
      <c r="AB2153">
        <v>78</v>
      </c>
      <c r="AC2153">
        <v>85.63</v>
      </c>
    </row>
    <row r="2154" spans="1:29" x14ac:dyDescent="0.3">
      <c r="A2154">
        <v>2002</v>
      </c>
      <c r="B2154">
        <v>8</v>
      </c>
      <c r="C2154" s="1">
        <v>37491</v>
      </c>
      <c r="D2154">
        <v>17500</v>
      </c>
      <c r="E2154">
        <v>475</v>
      </c>
      <c r="F2154">
        <v>5</v>
      </c>
      <c r="G2154">
        <v>64</v>
      </c>
      <c r="H2154">
        <v>226</v>
      </c>
      <c r="I2154">
        <v>1070</v>
      </c>
      <c r="J2154">
        <v>1365</v>
      </c>
      <c r="K2154">
        <v>19340</v>
      </c>
      <c r="L2154">
        <v>88</v>
      </c>
      <c r="M2154">
        <v>7172</v>
      </c>
      <c r="N2154">
        <v>4329</v>
      </c>
      <c r="O2154">
        <v>87</v>
      </c>
      <c r="P2154">
        <v>11676</v>
      </c>
      <c r="Q2154">
        <v>3508</v>
      </c>
      <c r="R2154">
        <v>0</v>
      </c>
      <c r="S2154">
        <v>0</v>
      </c>
      <c r="T2154">
        <v>3508</v>
      </c>
      <c r="U2154">
        <v>7890</v>
      </c>
      <c r="V2154">
        <v>-4702</v>
      </c>
      <c r="W2154">
        <v>9103</v>
      </c>
      <c r="X2154">
        <v>4156</v>
      </c>
      <c r="Y2154">
        <v>0.59</v>
      </c>
      <c r="Z2154">
        <v>79</v>
      </c>
      <c r="AA2154">
        <v>18270</v>
      </c>
      <c r="AB2154">
        <v>77</v>
      </c>
      <c r="AC2154">
        <v>85.7</v>
      </c>
    </row>
    <row r="2155" spans="1:29" x14ac:dyDescent="0.3">
      <c r="A2155">
        <v>2002</v>
      </c>
      <c r="B2155">
        <v>8</v>
      </c>
      <c r="C2155" s="1">
        <v>37492</v>
      </c>
      <c r="D2155">
        <v>16600</v>
      </c>
      <c r="E2155">
        <v>466</v>
      </c>
      <c r="F2155">
        <v>5</v>
      </c>
      <c r="G2155">
        <v>51</v>
      </c>
      <c r="H2155">
        <v>288</v>
      </c>
      <c r="I2155">
        <v>1090</v>
      </c>
      <c r="J2155">
        <v>1434</v>
      </c>
      <c r="K2155">
        <v>18500</v>
      </c>
      <c r="L2155">
        <v>89</v>
      </c>
      <c r="M2155">
        <v>7167</v>
      </c>
      <c r="N2155">
        <v>4276</v>
      </c>
      <c r="O2155">
        <v>94</v>
      </c>
      <c r="P2155">
        <v>11626</v>
      </c>
      <c r="Q2155">
        <v>3458</v>
      </c>
      <c r="R2155">
        <v>0</v>
      </c>
      <c r="S2155">
        <v>0</v>
      </c>
      <c r="T2155">
        <v>3458</v>
      </c>
      <c r="U2155">
        <v>7590</v>
      </c>
      <c r="V2155">
        <v>-4849</v>
      </c>
      <c r="W2155">
        <v>8508</v>
      </c>
      <c r="X2155">
        <v>3416</v>
      </c>
      <c r="Y2155">
        <v>0.61</v>
      </c>
      <c r="Z2155">
        <v>82</v>
      </c>
      <c r="AA2155">
        <v>17410</v>
      </c>
      <c r="AB2155">
        <v>80</v>
      </c>
      <c r="AC2155">
        <v>85.89</v>
      </c>
    </row>
    <row r="2156" spans="1:29" x14ac:dyDescent="0.3">
      <c r="A2156">
        <v>2002</v>
      </c>
      <c r="B2156">
        <v>8</v>
      </c>
      <c r="C2156" s="1">
        <v>37493</v>
      </c>
      <c r="D2156">
        <v>15800</v>
      </c>
      <c r="E2156">
        <v>423</v>
      </c>
      <c r="F2156">
        <v>6</v>
      </c>
      <c r="G2156">
        <v>38</v>
      </c>
      <c r="H2156">
        <v>287</v>
      </c>
      <c r="I2156">
        <v>1250</v>
      </c>
      <c r="J2156">
        <v>1581</v>
      </c>
      <c r="K2156">
        <v>17804</v>
      </c>
      <c r="L2156">
        <v>83</v>
      </c>
      <c r="M2156">
        <v>7173</v>
      </c>
      <c r="N2156">
        <v>4288</v>
      </c>
      <c r="O2156">
        <v>94</v>
      </c>
      <c r="P2156">
        <v>11638</v>
      </c>
      <c r="Q2156">
        <v>3408</v>
      </c>
      <c r="R2156">
        <v>0</v>
      </c>
      <c r="S2156">
        <v>0</v>
      </c>
      <c r="T2156">
        <v>3408</v>
      </c>
      <c r="U2156">
        <v>7220</v>
      </c>
      <c r="V2156">
        <v>-5052</v>
      </c>
      <c r="W2156">
        <v>8049</v>
      </c>
      <c r="X2156">
        <v>2758</v>
      </c>
      <c r="Y2156">
        <v>0.64</v>
      </c>
      <c r="Z2156">
        <v>85</v>
      </c>
      <c r="AA2156">
        <v>16554</v>
      </c>
      <c r="AB2156">
        <v>83</v>
      </c>
      <c r="AC2156">
        <v>86.21</v>
      </c>
    </row>
    <row r="2157" spans="1:29" x14ac:dyDescent="0.3">
      <c r="A2157">
        <v>2002</v>
      </c>
      <c r="B2157">
        <v>8</v>
      </c>
      <c r="C2157" s="1">
        <v>37494</v>
      </c>
      <c r="D2157">
        <v>15100</v>
      </c>
      <c r="E2157">
        <v>425</v>
      </c>
      <c r="F2157">
        <v>6</v>
      </c>
      <c r="G2157">
        <v>47</v>
      </c>
      <c r="H2157">
        <v>296</v>
      </c>
      <c r="I2157">
        <v>1270</v>
      </c>
      <c r="J2157">
        <v>1619</v>
      </c>
      <c r="K2157">
        <v>17144</v>
      </c>
      <c r="L2157">
        <v>93</v>
      </c>
      <c r="M2157">
        <v>6992</v>
      </c>
      <c r="N2157">
        <v>4304</v>
      </c>
      <c r="O2157">
        <v>93</v>
      </c>
      <c r="P2157">
        <v>11482</v>
      </c>
      <c r="Q2157">
        <v>3450</v>
      </c>
      <c r="R2157">
        <v>0</v>
      </c>
      <c r="S2157">
        <v>0</v>
      </c>
      <c r="T2157">
        <v>3450</v>
      </c>
      <c r="U2157">
        <v>6900</v>
      </c>
      <c r="V2157">
        <v>-5205</v>
      </c>
      <c r="W2157">
        <v>7659</v>
      </c>
      <c r="X2157">
        <v>2213</v>
      </c>
      <c r="Y2157">
        <v>0.66</v>
      </c>
      <c r="Z2157">
        <v>87</v>
      </c>
      <c r="AA2157">
        <v>15874</v>
      </c>
      <c r="AB2157">
        <v>86</v>
      </c>
      <c r="AC2157">
        <v>86.66</v>
      </c>
    </row>
    <row r="2158" spans="1:29" x14ac:dyDescent="0.3">
      <c r="A2158">
        <v>2002</v>
      </c>
      <c r="B2158">
        <v>8</v>
      </c>
      <c r="C2158" s="1">
        <v>37495</v>
      </c>
      <c r="D2158">
        <v>14100</v>
      </c>
      <c r="E2158">
        <v>448</v>
      </c>
      <c r="F2158">
        <v>7</v>
      </c>
      <c r="G2158">
        <v>48</v>
      </c>
      <c r="H2158">
        <v>250</v>
      </c>
      <c r="I2158">
        <v>1180</v>
      </c>
      <c r="J2158">
        <v>1485</v>
      </c>
      <c r="K2158">
        <v>16033</v>
      </c>
      <c r="L2158">
        <v>67</v>
      </c>
      <c r="M2158">
        <v>6297</v>
      </c>
      <c r="N2158">
        <v>4338</v>
      </c>
      <c r="O2158">
        <v>99</v>
      </c>
      <c r="P2158">
        <v>10801</v>
      </c>
      <c r="Q2158">
        <v>3443</v>
      </c>
      <c r="R2158">
        <v>0</v>
      </c>
      <c r="S2158">
        <v>0</v>
      </c>
      <c r="T2158">
        <v>3443</v>
      </c>
      <c r="U2158">
        <v>6670</v>
      </c>
      <c r="V2158">
        <v>-4884</v>
      </c>
      <c r="W2158">
        <v>6914</v>
      </c>
      <c r="X2158">
        <v>1789</v>
      </c>
      <c r="Y2158">
        <v>0.66</v>
      </c>
      <c r="Z2158">
        <v>89</v>
      </c>
      <c r="AA2158">
        <v>14853</v>
      </c>
      <c r="AB2158">
        <v>88</v>
      </c>
      <c r="AC2158">
        <v>87.21</v>
      </c>
    </row>
    <row r="2159" spans="1:29" x14ac:dyDescent="0.3">
      <c r="A2159">
        <v>2002</v>
      </c>
      <c r="B2159">
        <v>8</v>
      </c>
      <c r="C2159" s="1">
        <v>37496</v>
      </c>
      <c r="D2159">
        <v>13500</v>
      </c>
      <c r="E2159">
        <v>455</v>
      </c>
      <c r="F2159">
        <v>7</v>
      </c>
      <c r="G2159">
        <v>45</v>
      </c>
      <c r="H2159">
        <v>195</v>
      </c>
      <c r="I2159">
        <v>1150</v>
      </c>
      <c r="J2159">
        <v>1397</v>
      </c>
      <c r="K2159">
        <v>15352</v>
      </c>
      <c r="L2159">
        <v>73</v>
      </c>
      <c r="M2159">
        <v>5191</v>
      </c>
      <c r="N2159">
        <v>4275</v>
      </c>
      <c r="O2159">
        <v>101</v>
      </c>
      <c r="P2159">
        <v>9640</v>
      </c>
      <c r="Q2159">
        <v>3325</v>
      </c>
      <c r="R2159">
        <v>0</v>
      </c>
      <c r="S2159">
        <v>0</v>
      </c>
      <c r="T2159">
        <v>3325</v>
      </c>
      <c r="U2159">
        <v>6600</v>
      </c>
      <c r="V2159">
        <v>-3804</v>
      </c>
      <c r="W2159">
        <v>6424</v>
      </c>
      <c r="X2159">
        <v>2387</v>
      </c>
      <c r="Y2159">
        <v>0.61</v>
      </c>
      <c r="Z2159">
        <v>84</v>
      </c>
      <c r="AA2159">
        <v>14202</v>
      </c>
      <c r="AB2159">
        <v>83</v>
      </c>
      <c r="AC2159">
        <v>87.55</v>
      </c>
    </row>
    <row r="2160" spans="1:29" x14ac:dyDescent="0.3">
      <c r="A2160">
        <v>2002</v>
      </c>
      <c r="B2160">
        <v>8</v>
      </c>
      <c r="C2160" s="1">
        <v>37497</v>
      </c>
      <c r="D2160">
        <v>14500</v>
      </c>
      <c r="E2160">
        <v>451</v>
      </c>
      <c r="F2160">
        <v>5</v>
      </c>
      <c r="G2160">
        <v>47</v>
      </c>
      <c r="H2160">
        <v>157</v>
      </c>
      <c r="I2160">
        <v>1080</v>
      </c>
      <c r="J2160">
        <v>1289</v>
      </c>
      <c r="K2160">
        <v>16240</v>
      </c>
      <c r="L2160">
        <v>79</v>
      </c>
      <c r="M2160">
        <v>4600</v>
      </c>
      <c r="N2160">
        <v>4291</v>
      </c>
      <c r="O2160">
        <v>98</v>
      </c>
      <c r="P2160">
        <v>9068</v>
      </c>
      <c r="Q2160">
        <v>3259</v>
      </c>
      <c r="R2160">
        <v>0</v>
      </c>
      <c r="S2160">
        <v>0</v>
      </c>
      <c r="T2160">
        <v>3259</v>
      </c>
      <c r="U2160">
        <v>6480</v>
      </c>
      <c r="V2160">
        <v>-3417</v>
      </c>
      <c r="W2160">
        <v>7558</v>
      </c>
      <c r="X2160">
        <v>3913</v>
      </c>
      <c r="Y2160">
        <v>0.54</v>
      </c>
      <c r="Z2160">
        <v>76</v>
      </c>
      <c r="AA2160">
        <v>15160</v>
      </c>
      <c r="AB2160">
        <v>74</v>
      </c>
      <c r="AC2160">
        <v>87.56</v>
      </c>
    </row>
    <row r="2161" spans="1:29" x14ac:dyDescent="0.3">
      <c r="A2161">
        <v>2002</v>
      </c>
      <c r="B2161">
        <v>8</v>
      </c>
      <c r="C2161" s="1">
        <v>37498</v>
      </c>
      <c r="D2161">
        <v>14900</v>
      </c>
      <c r="E2161">
        <v>461</v>
      </c>
      <c r="F2161">
        <v>5</v>
      </c>
      <c r="G2161">
        <v>51</v>
      </c>
      <c r="H2161">
        <v>163</v>
      </c>
      <c r="I2161">
        <v>1080</v>
      </c>
      <c r="J2161">
        <v>1299</v>
      </c>
      <c r="K2161">
        <v>16660</v>
      </c>
      <c r="L2161">
        <v>90</v>
      </c>
      <c r="M2161">
        <v>5495</v>
      </c>
      <c r="N2161">
        <v>4281</v>
      </c>
      <c r="O2161">
        <v>102</v>
      </c>
      <c r="P2161">
        <v>9968</v>
      </c>
      <c r="Q2161">
        <v>3214</v>
      </c>
      <c r="R2161">
        <v>0</v>
      </c>
      <c r="S2161">
        <v>0</v>
      </c>
      <c r="T2161">
        <v>3214</v>
      </c>
      <c r="U2161">
        <v>6360</v>
      </c>
      <c r="V2161">
        <v>-4398</v>
      </c>
      <c r="W2161">
        <v>8101</v>
      </c>
      <c r="X2161">
        <v>3478</v>
      </c>
      <c r="Y2161">
        <v>0.57999999999999996</v>
      </c>
      <c r="Z2161">
        <v>79</v>
      </c>
      <c r="AA2161">
        <v>15580</v>
      </c>
      <c r="AB2161">
        <v>78</v>
      </c>
      <c r="AC2161">
        <v>87.63</v>
      </c>
    </row>
    <row r="2162" spans="1:29" x14ac:dyDescent="0.3">
      <c r="A2162">
        <v>2002</v>
      </c>
      <c r="B2162">
        <v>8</v>
      </c>
      <c r="C2162" s="1">
        <v>37499</v>
      </c>
      <c r="D2162">
        <v>14900</v>
      </c>
      <c r="E2162">
        <v>454</v>
      </c>
      <c r="F2162">
        <v>7</v>
      </c>
      <c r="G2162">
        <v>50</v>
      </c>
      <c r="H2162">
        <v>196</v>
      </c>
      <c r="I2162">
        <v>1100</v>
      </c>
      <c r="J2162">
        <v>1353</v>
      </c>
      <c r="K2162">
        <v>16707</v>
      </c>
      <c r="L2162">
        <v>86</v>
      </c>
      <c r="M2162">
        <v>5999</v>
      </c>
      <c r="N2162">
        <v>4281</v>
      </c>
      <c r="O2162">
        <v>97</v>
      </c>
      <c r="P2162">
        <v>10463</v>
      </c>
      <c r="Q2162">
        <v>3167</v>
      </c>
      <c r="R2162">
        <v>0</v>
      </c>
      <c r="S2162">
        <v>0</v>
      </c>
      <c r="T2162">
        <v>3167</v>
      </c>
      <c r="U2162">
        <v>6290</v>
      </c>
      <c r="V2162">
        <v>-4879</v>
      </c>
      <c r="W2162">
        <v>8177</v>
      </c>
      <c r="X2162">
        <v>3077</v>
      </c>
      <c r="Y2162">
        <v>0.61</v>
      </c>
      <c r="Z2162">
        <v>82</v>
      </c>
      <c r="AA2162">
        <v>15607</v>
      </c>
      <c r="AB2162">
        <v>80</v>
      </c>
      <c r="AC2162">
        <v>87.79</v>
      </c>
    </row>
    <row r="2163" spans="1:29" x14ac:dyDescent="0.3">
      <c r="A2163">
        <v>2002</v>
      </c>
      <c r="B2163">
        <v>9</v>
      </c>
      <c r="C2163" s="1">
        <v>37500</v>
      </c>
      <c r="D2163">
        <v>14800</v>
      </c>
      <c r="E2163">
        <v>443</v>
      </c>
      <c r="F2163">
        <v>7</v>
      </c>
      <c r="G2163">
        <v>48</v>
      </c>
      <c r="H2163">
        <v>238</v>
      </c>
      <c r="I2163">
        <v>1180</v>
      </c>
      <c r="J2163">
        <v>1473</v>
      </c>
      <c r="K2163">
        <v>16716</v>
      </c>
      <c r="L2163">
        <v>84</v>
      </c>
      <c r="M2163">
        <v>6000</v>
      </c>
      <c r="N2163">
        <v>4264</v>
      </c>
      <c r="O2163">
        <v>100</v>
      </c>
      <c r="P2163">
        <v>10448</v>
      </c>
      <c r="Q2163">
        <v>3124</v>
      </c>
      <c r="R2163">
        <v>0</v>
      </c>
      <c r="S2163">
        <v>0</v>
      </c>
      <c r="T2163">
        <v>3124</v>
      </c>
      <c r="U2163">
        <v>6320</v>
      </c>
      <c r="V2163">
        <v>-4686</v>
      </c>
      <c r="W2163">
        <v>8048</v>
      </c>
      <c r="X2163">
        <v>3143</v>
      </c>
      <c r="Y2163">
        <v>0.61</v>
      </c>
      <c r="Z2163">
        <v>81</v>
      </c>
      <c r="AA2163">
        <v>15536</v>
      </c>
      <c r="AB2163">
        <v>80</v>
      </c>
      <c r="AC2163">
        <v>87.92</v>
      </c>
    </row>
    <row r="2164" spans="1:29" x14ac:dyDescent="0.3">
      <c r="A2164">
        <v>2002</v>
      </c>
      <c r="B2164">
        <v>9</v>
      </c>
      <c r="C2164" s="1">
        <v>37501</v>
      </c>
      <c r="D2164">
        <v>14100</v>
      </c>
      <c r="E2164">
        <v>440</v>
      </c>
      <c r="F2164">
        <v>7</v>
      </c>
      <c r="G2164">
        <v>49</v>
      </c>
      <c r="H2164">
        <v>253</v>
      </c>
      <c r="I2164">
        <v>1220</v>
      </c>
      <c r="J2164">
        <v>1529</v>
      </c>
      <c r="K2164">
        <v>16069</v>
      </c>
      <c r="L2164">
        <v>81</v>
      </c>
      <c r="M2164">
        <v>5800</v>
      </c>
      <c r="N2164">
        <v>4313</v>
      </c>
      <c r="O2164">
        <v>97</v>
      </c>
      <c r="P2164">
        <v>10291</v>
      </c>
      <c r="Q2164">
        <v>3124</v>
      </c>
      <c r="R2164">
        <v>0</v>
      </c>
      <c r="S2164">
        <v>0</v>
      </c>
      <c r="T2164">
        <v>3124</v>
      </c>
      <c r="U2164">
        <v>6290</v>
      </c>
      <c r="V2164">
        <v>-4502</v>
      </c>
      <c r="W2164">
        <v>7375</v>
      </c>
      <c r="X2164">
        <v>2654</v>
      </c>
      <c r="Y2164">
        <v>0.62</v>
      </c>
      <c r="Z2164">
        <v>83</v>
      </c>
      <c r="AA2164">
        <v>14849</v>
      </c>
      <c r="AB2164">
        <v>82</v>
      </c>
      <c r="AC2164">
        <v>88.15</v>
      </c>
    </row>
    <row r="2165" spans="1:29" x14ac:dyDescent="0.3">
      <c r="A2165">
        <v>2002</v>
      </c>
      <c r="B2165">
        <v>9</v>
      </c>
      <c r="C2165" s="1">
        <v>37502</v>
      </c>
      <c r="D2165">
        <v>13400</v>
      </c>
      <c r="E2165">
        <v>456</v>
      </c>
      <c r="F2165">
        <v>7</v>
      </c>
      <c r="G2165">
        <v>50</v>
      </c>
      <c r="H2165">
        <v>254</v>
      </c>
      <c r="I2165">
        <v>1160</v>
      </c>
      <c r="J2165">
        <v>1471</v>
      </c>
      <c r="K2165">
        <v>15327</v>
      </c>
      <c r="L2165">
        <v>79</v>
      </c>
      <c r="M2165">
        <v>4947</v>
      </c>
      <c r="N2165">
        <v>4252</v>
      </c>
      <c r="O2165">
        <v>91</v>
      </c>
      <c r="P2165">
        <v>9369</v>
      </c>
      <c r="Q2165">
        <v>3043</v>
      </c>
      <c r="R2165">
        <v>0</v>
      </c>
      <c r="S2165">
        <v>0</v>
      </c>
      <c r="T2165">
        <v>3043</v>
      </c>
      <c r="U2165">
        <v>6270</v>
      </c>
      <c r="V2165">
        <v>-3606</v>
      </c>
      <c r="W2165">
        <v>6734</v>
      </c>
      <c r="X2165">
        <v>2915</v>
      </c>
      <c r="Y2165">
        <v>0.59</v>
      </c>
      <c r="Z2165">
        <v>81</v>
      </c>
      <c r="AA2165">
        <v>14167</v>
      </c>
      <c r="AB2165">
        <v>79</v>
      </c>
      <c r="AC2165">
        <v>88.31</v>
      </c>
    </row>
    <row r="2166" spans="1:29" x14ac:dyDescent="0.3">
      <c r="A2166">
        <v>2002</v>
      </c>
      <c r="B2166">
        <v>9</v>
      </c>
      <c r="C2166" s="1">
        <v>37503</v>
      </c>
      <c r="D2166">
        <v>13400</v>
      </c>
      <c r="E2166">
        <v>463</v>
      </c>
      <c r="F2166">
        <v>5</v>
      </c>
      <c r="G2166">
        <v>46</v>
      </c>
      <c r="H2166">
        <v>239</v>
      </c>
      <c r="I2166">
        <v>1020</v>
      </c>
      <c r="J2166">
        <v>1310</v>
      </c>
      <c r="K2166">
        <v>15173</v>
      </c>
      <c r="L2166">
        <v>78</v>
      </c>
      <c r="M2166">
        <v>4291</v>
      </c>
      <c r="N2166">
        <v>4245</v>
      </c>
      <c r="O2166">
        <v>105</v>
      </c>
      <c r="P2166">
        <v>8719</v>
      </c>
      <c r="Q2166">
        <v>3000</v>
      </c>
      <c r="R2166">
        <v>0</v>
      </c>
      <c r="S2166">
        <v>0</v>
      </c>
      <c r="T2166">
        <v>3000</v>
      </c>
      <c r="U2166">
        <v>6270</v>
      </c>
      <c r="V2166">
        <v>-3089</v>
      </c>
      <c r="W2166">
        <v>6753</v>
      </c>
      <c r="X2166">
        <v>3454</v>
      </c>
      <c r="Y2166">
        <v>0.56000000000000005</v>
      </c>
      <c r="Z2166">
        <v>77</v>
      </c>
      <c r="AA2166">
        <v>14153</v>
      </c>
      <c r="AB2166">
        <v>76</v>
      </c>
      <c r="AC2166">
        <v>88.35</v>
      </c>
    </row>
    <row r="2167" spans="1:29" x14ac:dyDescent="0.3">
      <c r="A2167">
        <v>2002</v>
      </c>
      <c r="B2167">
        <v>9</v>
      </c>
      <c r="C2167" s="1">
        <v>37504</v>
      </c>
      <c r="D2167">
        <v>13600</v>
      </c>
      <c r="E2167">
        <v>479</v>
      </c>
      <c r="F2167">
        <v>4</v>
      </c>
      <c r="G2167">
        <v>37</v>
      </c>
      <c r="H2167">
        <v>203</v>
      </c>
      <c r="I2167">
        <v>991</v>
      </c>
      <c r="J2167">
        <v>1235</v>
      </c>
      <c r="K2167">
        <v>15314</v>
      </c>
      <c r="L2167">
        <v>75</v>
      </c>
      <c r="M2167">
        <v>3990</v>
      </c>
      <c r="N2167">
        <v>4282</v>
      </c>
      <c r="O2167">
        <v>96</v>
      </c>
      <c r="P2167">
        <v>8443</v>
      </c>
      <c r="Q2167">
        <v>2978</v>
      </c>
      <c r="R2167">
        <v>0</v>
      </c>
      <c r="S2167">
        <v>0</v>
      </c>
      <c r="T2167">
        <v>2978</v>
      </c>
      <c r="U2167">
        <v>6330</v>
      </c>
      <c r="V2167">
        <v>-2814</v>
      </c>
      <c r="W2167">
        <v>6915</v>
      </c>
      <c r="X2167">
        <v>3893</v>
      </c>
      <c r="Y2167">
        <v>0.54</v>
      </c>
      <c r="Z2167">
        <v>75</v>
      </c>
      <c r="AA2167">
        <v>14323</v>
      </c>
      <c r="AB2167">
        <v>73</v>
      </c>
      <c r="AC2167">
        <v>88.32</v>
      </c>
    </row>
    <row r="2168" spans="1:29" x14ac:dyDescent="0.3">
      <c r="A2168">
        <v>2002</v>
      </c>
      <c r="B2168">
        <v>9</v>
      </c>
      <c r="C2168" s="1">
        <v>37505</v>
      </c>
      <c r="D2168">
        <v>13600</v>
      </c>
      <c r="E2168">
        <v>495</v>
      </c>
      <c r="F2168">
        <v>5</v>
      </c>
      <c r="G2168">
        <v>35</v>
      </c>
      <c r="H2168">
        <v>197</v>
      </c>
      <c r="I2168">
        <v>1040</v>
      </c>
      <c r="J2168">
        <v>1277</v>
      </c>
      <c r="K2168">
        <v>15372</v>
      </c>
      <c r="L2168">
        <v>65</v>
      </c>
      <c r="M2168">
        <v>4294</v>
      </c>
      <c r="N2168">
        <v>3795</v>
      </c>
      <c r="O2168">
        <v>99</v>
      </c>
      <c r="P2168">
        <v>8253</v>
      </c>
      <c r="Q2168">
        <v>2903</v>
      </c>
      <c r="R2168">
        <v>0</v>
      </c>
      <c r="S2168">
        <v>0</v>
      </c>
      <c r="T2168">
        <v>2903</v>
      </c>
      <c r="U2168">
        <v>6470</v>
      </c>
      <c r="V2168">
        <v>-2392</v>
      </c>
      <c r="W2168">
        <v>6812</v>
      </c>
      <c r="X2168">
        <v>4217</v>
      </c>
      <c r="Y2168">
        <v>0.52</v>
      </c>
      <c r="Z2168">
        <v>73</v>
      </c>
      <c r="AA2168">
        <v>14332</v>
      </c>
      <c r="AB2168">
        <v>71</v>
      </c>
      <c r="AC2168">
        <v>88.23</v>
      </c>
    </row>
    <row r="2169" spans="1:29" x14ac:dyDescent="0.3">
      <c r="A2169">
        <v>2002</v>
      </c>
      <c r="B2169">
        <v>9</v>
      </c>
      <c r="C2169" s="1">
        <v>37506</v>
      </c>
      <c r="D2169">
        <v>13700</v>
      </c>
      <c r="E2169">
        <v>472</v>
      </c>
      <c r="F2169">
        <v>5</v>
      </c>
      <c r="G2169">
        <v>33</v>
      </c>
      <c r="H2169">
        <v>214</v>
      </c>
      <c r="I2169">
        <v>1070</v>
      </c>
      <c r="J2169">
        <v>1322</v>
      </c>
      <c r="K2169">
        <v>15494</v>
      </c>
      <c r="L2169">
        <v>78</v>
      </c>
      <c r="M2169">
        <v>3998</v>
      </c>
      <c r="N2169">
        <v>4371</v>
      </c>
      <c r="O2169">
        <v>96</v>
      </c>
      <c r="P2169">
        <v>8543</v>
      </c>
      <c r="Q2169">
        <v>2849</v>
      </c>
      <c r="R2169">
        <v>0</v>
      </c>
      <c r="S2169">
        <v>0</v>
      </c>
      <c r="T2169">
        <v>2849</v>
      </c>
      <c r="U2169">
        <v>6530</v>
      </c>
      <c r="V2169">
        <v>-2544</v>
      </c>
      <c r="W2169">
        <v>6844</v>
      </c>
      <c r="X2169">
        <v>4101</v>
      </c>
      <c r="Y2169">
        <v>0.53</v>
      </c>
      <c r="Z2169">
        <v>74</v>
      </c>
      <c r="AA2169">
        <v>14424</v>
      </c>
      <c r="AB2169">
        <v>72</v>
      </c>
      <c r="AC2169">
        <v>88.16</v>
      </c>
    </row>
    <row r="2170" spans="1:29" x14ac:dyDescent="0.3">
      <c r="A2170">
        <v>2002</v>
      </c>
      <c r="B2170">
        <v>9</v>
      </c>
      <c r="C2170" s="1">
        <v>37507</v>
      </c>
      <c r="D2170">
        <v>13500</v>
      </c>
      <c r="E2170">
        <v>433</v>
      </c>
      <c r="F2170">
        <v>5</v>
      </c>
      <c r="G2170">
        <v>32</v>
      </c>
      <c r="H2170">
        <v>286</v>
      </c>
      <c r="I2170">
        <v>1140</v>
      </c>
      <c r="J2170">
        <v>1463</v>
      </c>
      <c r="K2170">
        <v>15396</v>
      </c>
      <c r="L2170">
        <v>77</v>
      </c>
      <c r="M2170">
        <v>3992</v>
      </c>
      <c r="N2170">
        <v>4379</v>
      </c>
      <c r="O2170">
        <v>98</v>
      </c>
      <c r="P2170">
        <v>8546</v>
      </c>
      <c r="Q2170">
        <v>2799</v>
      </c>
      <c r="R2170">
        <v>0</v>
      </c>
      <c r="S2170">
        <v>0</v>
      </c>
      <c r="T2170">
        <v>2799</v>
      </c>
      <c r="U2170">
        <v>6570</v>
      </c>
      <c r="V2170">
        <v>-2332</v>
      </c>
      <c r="W2170">
        <v>6579</v>
      </c>
      <c r="X2170">
        <v>4051</v>
      </c>
      <c r="Y2170">
        <v>0.54</v>
      </c>
      <c r="Z2170">
        <v>74</v>
      </c>
      <c r="AA2170">
        <v>14256</v>
      </c>
      <c r="AB2170">
        <v>72</v>
      </c>
      <c r="AC2170">
        <v>88.11</v>
      </c>
    </row>
    <row r="2171" spans="1:29" x14ac:dyDescent="0.3">
      <c r="A2171">
        <v>2002</v>
      </c>
      <c r="B2171">
        <v>9</v>
      </c>
      <c r="C2171" s="1">
        <v>37508</v>
      </c>
      <c r="D2171">
        <v>13900</v>
      </c>
      <c r="E2171">
        <v>414</v>
      </c>
      <c r="F2171">
        <v>5</v>
      </c>
      <c r="G2171">
        <v>33</v>
      </c>
      <c r="H2171">
        <v>231</v>
      </c>
      <c r="I2171">
        <v>1170</v>
      </c>
      <c r="J2171">
        <v>1439</v>
      </c>
      <c r="K2171">
        <v>15753</v>
      </c>
      <c r="L2171">
        <v>76</v>
      </c>
      <c r="M2171">
        <v>4999</v>
      </c>
      <c r="N2171">
        <v>4011</v>
      </c>
      <c r="O2171">
        <v>82</v>
      </c>
      <c r="P2171">
        <v>9168</v>
      </c>
      <c r="Q2171">
        <v>2900</v>
      </c>
      <c r="R2171">
        <v>0</v>
      </c>
      <c r="S2171">
        <v>0</v>
      </c>
      <c r="T2171">
        <v>2900</v>
      </c>
      <c r="U2171">
        <v>6690</v>
      </c>
      <c r="V2171">
        <v>-2924</v>
      </c>
      <c r="W2171">
        <v>6812</v>
      </c>
      <c r="X2171">
        <v>3685</v>
      </c>
      <c r="Y2171">
        <v>0.56999999999999995</v>
      </c>
      <c r="Z2171">
        <v>77</v>
      </c>
      <c r="AA2171">
        <v>14583</v>
      </c>
      <c r="AB2171">
        <v>75</v>
      </c>
      <c r="AC2171">
        <v>88.12</v>
      </c>
    </row>
    <row r="2172" spans="1:29" x14ac:dyDescent="0.3">
      <c r="A2172">
        <v>2002</v>
      </c>
      <c r="B2172">
        <v>9</v>
      </c>
      <c r="C2172" s="1">
        <v>37509</v>
      </c>
      <c r="D2172">
        <v>13800</v>
      </c>
      <c r="E2172">
        <v>433</v>
      </c>
      <c r="F2172">
        <v>6</v>
      </c>
      <c r="G2172">
        <v>37</v>
      </c>
      <c r="H2172">
        <v>225</v>
      </c>
      <c r="I2172">
        <v>1120</v>
      </c>
      <c r="J2172">
        <v>1388</v>
      </c>
      <c r="K2172">
        <v>15621</v>
      </c>
      <c r="L2172">
        <v>89</v>
      </c>
      <c r="M2172">
        <v>4995</v>
      </c>
      <c r="N2172">
        <v>3992</v>
      </c>
      <c r="O2172">
        <v>82</v>
      </c>
      <c r="P2172">
        <v>9158</v>
      </c>
      <c r="Q2172">
        <v>2812</v>
      </c>
      <c r="R2172">
        <v>0</v>
      </c>
      <c r="S2172">
        <v>0</v>
      </c>
      <c r="T2172">
        <v>2812</v>
      </c>
      <c r="U2172">
        <v>6700</v>
      </c>
      <c r="V2172">
        <v>-2898</v>
      </c>
      <c r="W2172">
        <v>6746</v>
      </c>
      <c r="X2172">
        <v>3651</v>
      </c>
      <c r="Y2172">
        <v>0.56999999999999995</v>
      </c>
      <c r="Z2172">
        <v>77</v>
      </c>
      <c r="AA2172">
        <v>14501</v>
      </c>
      <c r="AB2172">
        <v>75</v>
      </c>
      <c r="AC2172">
        <v>88.14</v>
      </c>
    </row>
    <row r="2173" spans="1:29" x14ac:dyDescent="0.3">
      <c r="A2173">
        <v>2002</v>
      </c>
      <c r="B2173">
        <v>9</v>
      </c>
      <c r="C2173" s="1">
        <v>37510</v>
      </c>
      <c r="D2173">
        <v>14000</v>
      </c>
      <c r="E2173">
        <v>464</v>
      </c>
      <c r="F2173">
        <v>6</v>
      </c>
      <c r="G2173">
        <v>42</v>
      </c>
      <c r="H2173">
        <v>199</v>
      </c>
      <c r="I2173">
        <v>1090</v>
      </c>
      <c r="J2173">
        <v>1337</v>
      </c>
      <c r="K2173">
        <v>15801</v>
      </c>
      <c r="L2173">
        <v>84</v>
      </c>
      <c r="M2173">
        <v>5492</v>
      </c>
      <c r="N2173">
        <v>4308</v>
      </c>
      <c r="O2173">
        <v>91</v>
      </c>
      <c r="P2173">
        <v>9975</v>
      </c>
      <c r="Q2173">
        <v>2751</v>
      </c>
      <c r="R2173">
        <v>0</v>
      </c>
      <c r="S2173">
        <v>0</v>
      </c>
      <c r="T2173">
        <v>2751</v>
      </c>
      <c r="U2173">
        <v>6710</v>
      </c>
      <c r="V2173">
        <v>-3716</v>
      </c>
      <c r="W2173">
        <v>6984</v>
      </c>
      <c r="X2173">
        <v>3075</v>
      </c>
      <c r="Y2173">
        <v>0.62</v>
      </c>
      <c r="Z2173">
        <v>81</v>
      </c>
      <c r="AA2173">
        <v>14711</v>
      </c>
      <c r="AB2173">
        <v>79</v>
      </c>
      <c r="AC2173">
        <v>88.26</v>
      </c>
    </row>
    <row r="2174" spans="1:29" x14ac:dyDescent="0.3">
      <c r="A2174">
        <v>2002</v>
      </c>
      <c r="B2174">
        <v>9</v>
      </c>
      <c r="C2174" s="1">
        <v>37511</v>
      </c>
      <c r="D2174">
        <v>14400</v>
      </c>
      <c r="E2174">
        <v>474</v>
      </c>
      <c r="F2174">
        <v>7</v>
      </c>
      <c r="G2174">
        <v>39</v>
      </c>
      <c r="H2174">
        <v>198</v>
      </c>
      <c r="I2174">
        <v>1130</v>
      </c>
      <c r="J2174">
        <v>1374</v>
      </c>
      <c r="K2174">
        <v>16248</v>
      </c>
      <c r="L2174">
        <v>83</v>
      </c>
      <c r="M2174">
        <v>5592</v>
      </c>
      <c r="N2174">
        <v>4308</v>
      </c>
      <c r="O2174">
        <v>94</v>
      </c>
      <c r="P2174">
        <v>10077</v>
      </c>
      <c r="Q2174">
        <v>2689</v>
      </c>
      <c r="R2174">
        <v>0</v>
      </c>
      <c r="S2174">
        <v>0</v>
      </c>
      <c r="T2174">
        <v>2689</v>
      </c>
      <c r="U2174">
        <v>6710</v>
      </c>
      <c r="V2174">
        <v>-3742</v>
      </c>
      <c r="W2174">
        <v>7411</v>
      </c>
      <c r="X2174">
        <v>3481</v>
      </c>
      <c r="Y2174">
        <v>0.61</v>
      </c>
      <c r="Z2174">
        <v>79</v>
      </c>
      <c r="AA2174">
        <v>15118</v>
      </c>
      <c r="AB2174">
        <v>77</v>
      </c>
      <c r="AC2174">
        <v>88.3</v>
      </c>
    </row>
    <row r="2175" spans="1:29" x14ac:dyDescent="0.3">
      <c r="A2175">
        <v>2002</v>
      </c>
      <c r="B2175">
        <v>9</v>
      </c>
      <c r="C2175" s="1">
        <v>37512</v>
      </c>
      <c r="D2175">
        <v>14600</v>
      </c>
      <c r="E2175">
        <v>467</v>
      </c>
      <c r="F2175">
        <v>7</v>
      </c>
      <c r="G2175">
        <v>36</v>
      </c>
      <c r="H2175">
        <v>200</v>
      </c>
      <c r="I2175">
        <v>1150</v>
      </c>
      <c r="J2175">
        <v>1393</v>
      </c>
      <c r="K2175">
        <v>16460</v>
      </c>
      <c r="L2175">
        <v>85</v>
      </c>
      <c r="M2175">
        <v>5594</v>
      </c>
      <c r="N2175">
        <v>4341</v>
      </c>
      <c r="O2175">
        <v>98</v>
      </c>
      <c r="P2175">
        <v>10118</v>
      </c>
      <c r="Q2175">
        <v>2642</v>
      </c>
      <c r="R2175">
        <v>0</v>
      </c>
      <c r="S2175">
        <v>0</v>
      </c>
      <c r="T2175">
        <v>2642</v>
      </c>
      <c r="U2175">
        <v>6510</v>
      </c>
      <c r="V2175">
        <v>-3931</v>
      </c>
      <c r="W2175">
        <v>7817</v>
      </c>
      <c r="X2175">
        <v>3701</v>
      </c>
      <c r="Y2175">
        <v>0.6</v>
      </c>
      <c r="Z2175">
        <v>78</v>
      </c>
      <c r="AA2175">
        <v>15310</v>
      </c>
      <c r="AB2175">
        <v>76</v>
      </c>
      <c r="AC2175">
        <v>88.3</v>
      </c>
    </row>
    <row r="2176" spans="1:29" x14ac:dyDescent="0.3">
      <c r="A2176">
        <v>2002</v>
      </c>
      <c r="B2176">
        <v>9</v>
      </c>
      <c r="C2176" s="1">
        <v>37513</v>
      </c>
      <c r="D2176">
        <v>14400</v>
      </c>
      <c r="E2176">
        <v>438</v>
      </c>
      <c r="F2176">
        <v>7</v>
      </c>
      <c r="G2176">
        <v>42</v>
      </c>
      <c r="H2176">
        <v>212</v>
      </c>
      <c r="I2176">
        <v>1160</v>
      </c>
      <c r="J2176">
        <v>1421</v>
      </c>
      <c r="K2176">
        <v>16259</v>
      </c>
      <c r="L2176">
        <v>89</v>
      </c>
      <c r="M2176">
        <v>5199</v>
      </c>
      <c r="N2176">
        <v>4305</v>
      </c>
      <c r="O2176">
        <v>84</v>
      </c>
      <c r="P2176">
        <v>9677</v>
      </c>
      <c r="Q2176">
        <v>2600</v>
      </c>
      <c r="R2176">
        <v>0</v>
      </c>
      <c r="S2176">
        <v>0</v>
      </c>
      <c r="T2176">
        <v>2600</v>
      </c>
      <c r="U2176">
        <v>6320</v>
      </c>
      <c r="V2176">
        <v>-3626</v>
      </c>
      <c r="W2176">
        <v>7790</v>
      </c>
      <c r="X2176">
        <v>3982</v>
      </c>
      <c r="Y2176">
        <v>0.57999999999999996</v>
      </c>
      <c r="Z2176">
        <v>76</v>
      </c>
      <c r="AA2176">
        <v>15099</v>
      </c>
      <c r="AB2176">
        <v>74</v>
      </c>
      <c r="AC2176">
        <v>88.25</v>
      </c>
    </row>
    <row r="2177" spans="1:29" x14ac:dyDescent="0.3">
      <c r="A2177">
        <v>2002</v>
      </c>
      <c r="B2177">
        <v>9</v>
      </c>
      <c r="C2177" s="1">
        <v>37514</v>
      </c>
      <c r="D2177">
        <v>13800</v>
      </c>
      <c r="E2177">
        <v>370</v>
      </c>
      <c r="F2177">
        <v>6</v>
      </c>
      <c r="G2177">
        <v>41</v>
      </c>
      <c r="H2177">
        <v>246</v>
      </c>
      <c r="I2177">
        <v>1240</v>
      </c>
      <c r="J2177">
        <v>1533</v>
      </c>
      <c r="K2177">
        <v>15703</v>
      </c>
      <c r="L2177">
        <v>77</v>
      </c>
      <c r="M2177">
        <v>5492</v>
      </c>
      <c r="N2177">
        <v>4328</v>
      </c>
      <c r="O2177">
        <v>89</v>
      </c>
      <c r="P2177">
        <v>9986</v>
      </c>
      <c r="Q2177">
        <v>2550</v>
      </c>
      <c r="R2177">
        <v>0</v>
      </c>
      <c r="S2177">
        <v>0</v>
      </c>
      <c r="T2177">
        <v>2550</v>
      </c>
      <c r="U2177">
        <v>6240</v>
      </c>
      <c r="V2177">
        <v>-3870</v>
      </c>
      <c r="W2177">
        <v>7216</v>
      </c>
      <c r="X2177">
        <v>3167</v>
      </c>
      <c r="Y2177">
        <v>0.62</v>
      </c>
      <c r="Z2177">
        <v>80</v>
      </c>
      <c r="AA2177">
        <v>14463</v>
      </c>
      <c r="AB2177">
        <v>78</v>
      </c>
      <c r="AC2177">
        <v>88.35</v>
      </c>
    </row>
    <row r="2178" spans="1:29" x14ac:dyDescent="0.3">
      <c r="A2178">
        <v>2002</v>
      </c>
      <c r="B2178">
        <v>9</v>
      </c>
      <c r="C2178" s="1">
        <v>37515</v>
      </c>
      <c r="D2178">
        <v>14000</v>
      </c>
      <c r="E2178">
        <v>339</v>
      </c>
      <c r="F2178">
        <v>6</v>
      </c>
      <c r="G2178">
        <v>51</v>
      </c>
      <c r="H2178">
        <v>229</v>
      </c>
      <c r="I2178">
        <v>1340</v>
      </c>
      <c r="J2178">
        <v>1626</v>
      </c>
      <c r="K2178">
        <v>15965</v>
      </c>
      <c r="L2178">
        <v>81</v>
      </c>
      <c r="M2178">
        <v>4800</v>
      </c>
      <c r="N2178">
        <v>4304</v>
      </c>
      <c r="O2178">
        <v>88</v>
      </c>
      <c r="P2178">
        <v>9273</v>
      </c>
      <c r="Q2178">
        <v>2565</v>
      </c>
      <c r="R2178">
        <v>0</v>
      </c>
      <c r="S2178">
        <v>0</v>
      </c>
      <c r="T2178">
        <v>2565</v>
      </c>
      <c r="U2178">
        <v>6210</v>
      </c>
      <c r="V2178">
        <v>-3104</v>
      </c>
      <c r="W2178">
        <v>7411</v>
      </c>
      <c r="X2178">
        <v>4127</v>
      </c>
      <c r="Y2178">
        <v>0.56999999999999995</v>
      </c>
      <c r="Z2178">
        <v>74</v>
      </c>
      <c r="AA2178">
        <v>14625</v>
      </c>
      <c r="AB2178">
        <v>72</v>
      </c>
      <c r="AC2178">
        <v>88.27</v>
      </c>
    </row>
    <row r="2179" spans="1:29" x14ac:dyDescent="0.3">
      <c r="A2179">
        <v>2002</v>
      </c>
      <c r="B2179">
        <v>9</v>
      </c>
      <c r="C2179" s="1">
        <v>37516</v>
      </c>
      <c r="D2179">
        <v>13600</v>
      </c>
      <c r="E2179">
        <v>346</v>
      </c>
      <c r="F2179">
        <v>6</v>
      </c>
      <c r="G2179">
        <v>47</v>
      </c>
      <c r="H2179">
        <v>247</v>
      </c>
      <c r="I2179">
        <v>1230</v>
      </c>
      <c r="J2179">
        <v>1530</v>
      </c>
      <c r="K2179">
        <v>15476</v>
      </c>
      <c r="L2179">
        <v>72</v>
      </c>
      <c r="M2179">
        <v>4992</v>
      </c>
      <c r="N2179">
        <v>3918</v>
      </c>
      <c r="O2179">
        <v>89</v>
      </c>
      <c r="P2179">
        <v>9071</v>
      </c>
      <c r="Q2179">
        <v>2486</v>
      </c>
      <c r="R2179">
        <v>0</v>
      </c>
      <c r="S2179">
        <v>0</v>
      </c>
      <c r="T2179">
        <v>2486</v>
      </c>
      <c r="U2179">
        <v>6320</v>
      </c>
      <c r="V2179">
        <v>-2836</v>
      </c>
      <c r="W2179">
        <v>6930</v>
      </c>
      <c r="X2179">
        <v>3919</v>
      </c>
      <c r="Y2179">
        <v>0.56999999999999995</v>
      </c>
      <c r="Z2179">
        <v>75</v>
      </c>
      <c r="AA2179">
        <v>14246</v>
      </c>
      <c r="AB2179">
        <v>72</v>
      </c>
      <c r="AC2179">
        <v>88.24</v>
      </c>
    </row>
    <row r="2180" spans="1:29" x14ac:dyDescent="0.3">
      <c r="A2180">
        <v>2002</v>
      </c>
      <c r="B2180">
        <v>9</v>
      </c>
      <c r="C2180" s="1">
        <v>37517</v>
      </c>
      <c r="D2180">
        <v>14000</v>
      </c>
      <c r="E2180">
        <v>356</v>
      </c>
      <c r="F2180">
        <v>6</v>
      </c>
      <c r="G2180">
        <v>32</v>
      </c>
      <c r="H2180">
        <v>219</v>
      </c>
      <c r="I2180">
        <v>1170</v>
      </c>
      <c r="J2180">
        <v>1427</v>
      </c>
      <c r="K2180">
        <v>15783</v>
      </c>
      <c r="L2180">
        <v>71</v>
      </c>
      <c r="M2180">
        <v>4994</v>
      </c>
      <c r="N2180">
        <v>3994</v>
      </c>
      <c r="O2180">
        <v>86</v>
      </c>
      <c r="P2180">
        <v>9145</v>
      </c>
      <c r="Q2180">
        <v>2452</v>
      </c>
      <c r="R2180">
        <v>0</v>
      </c>
      <c r="S2180">
        <v>0</v>
      </c>
      <c r="T2180">
        <v>2452</v>
      </c>
      <c r="U2180">
        <v>6420</v>
      </c>
      <c r="V2180">
        <v>-2891</v>
      </c>
      <c r="W2180">
        <v>7250</v>
      </c>
      <c r="X2180">
        <v>4187</v>
      </c>
      <c r="Y2180">
        <v>0.56999999999999995</v>
      </c>
      <c r="Z2180">
        <v>73</v>
      </c>
      <c r="AA2180">
        <v>14613</v>
      </c>
      <c r="AB2180">
        <v>71</v>
      </c>
      <c r="AC2180">
        <v>88.16</v>
      </c>
    </row>
    <row r="2181" spans="1:29" x14ac:dyDescent="0.3">
      <c r="A2181">
        <v>2002</v>
      </c>
      <c r="B2181">
        <v>9</v>
      </c>
      <c r="C2181" s="1">
        <v>37518</v>
      </c>
      <c r="D2181">
        <v>13900</v>
      </c>
      <c r="E2181">
        <v>355</v>
      </c>
      <c r="F2181">
        <v>6</v>
      </c>
      <c r="G2181">
        <v>32</v>
      </c>
      <c r="H2181">
        <v>224</v>
      </c>
      <c r="I2181">
        <v>1130</v>
      </c>
      <c r="J2181">
        <v>1392</v>
      </c>
      <c r="K2181">
        <v>15647</v>
      </c>
      <c r="L2181">
        <v>73</v>
      </c>
      <c r="M2181">
        <v>4992</v>
      </c>
      <c r="N2181">
        <v>4395</v>
      </c>
      <c r="O2181">
        <v>93</v>
      </c>
      <c r="P2181">
        <v>9553</v>
      </c>
      <c r="Q2181">
        <v>2379</v>
      </c>
      <c r="R2181">
        <v>0</v>
      </c>
      <c r="S2181">
        <v>0</v>
      </c>
      <c r="T2181">
        <v>2379</v>
      </c>
      <c r="U2181">
        <v>6500</v>
      </c>
      <c r="V2181">
        <v>-3208</v>
      </c>
      <c r="W2181">
        <v>7089</v>
      </c>
      <c r="X2181">
        <v>3715</v>
      </c>
      <c r="Y2181">
        <v>0.6</v>
      </c>
      <c r="Z2181">
        <v>76</v>
      </c>
      <c r="AA2181">
        <v>14517</v>
      </c>
      <c r="AB2181">
        <v>74</v>
      </c>
      <c r="AC2181">
        <v>88.16</v>
      </c>
    </row>
    <row r="2182" spans="1:29" x14ac:dyDescent="0.3">
      <c r="A2182">
        <v>2002</v>
      </c>
      <c r="B2182">
        <v>9</v>
      </c>
      <c r="C2182" s="1">
        <v>37519</v>
      </c>
      <c r="D2182">
        <v>13700</v>
      </c>
      <c r="E2182">
        <v>340</v>
      </c>
      <c r="F2182">
        <v>6</v>
      </c>
      <c r="G2182">
        <v>38</v>
      </c>
      <c r="H2182">
        <v>238</v>
      </c>
      <c r="I2182">
        <v>1190</v>
      </c>
      <c r="J2182">
        <v>1472</v>
      </c>
      <c r="K2182">
        <v>15512</v>
      </c>
      <c r="L2182">
        <v>73</v>
      </c>
      <c r="M2182">
        <v>3995</v>
      </c>
      <c r="N2182">
        <v>4407</v>
      </c>
      <c r="O2182">
        <v>93</v>
      </c>
      <c r="P2182">
        <v>8568</v>
      </c>
      <c r="Q2182">
        <v>2365</v>
      </c>
      <c r="R2182">
        <v>0</v>
      </c>
      <c r="S2182">
        <v>0</v>
      </c>
      <c r="T2182">
        <v>2365</v>
      </c>
      <c r="U2182">
        <v>6550</v>
      </c>
      <c r="V2182">
        <v>-2083</v>
      </c>
      <c r="W2182">
        <v>6828</v>
      </c>
      <c r="X2182">
        <v>4580</v>
      </c>
      <c r="Y2182">
        <v>0.54</v>
      </c>
      <c r="Z2182">
        <v>70</v>
      </c>
      <c r="AA2182">
        <v>14322</v>
      </c>
      <c r="AB2182">
        <v>68</v>
      </c>
      <c r="AC2182">
        <v>88.03</v>
      </c>
    </row>
    <row r="2183" spans="1:29" x14ac:dyDescent="0.3">
      <c r="A2183">
        <v>2002</v>
      </c>
      <c r="B2183">
        <v>9</v>
      </c>
      <c r="C2183" s="1">
        <v>37520</v>
      </c>
      <c r="D2183">
        <v>13500</v>
      </c>
      <c r="E2183">
        <v>319</v>
      </c>
      <c r="F2183">
        <v>6</v>
      </c>
      <c r="G2183">
        <v>38</v>
      </c>
      <c r="H2183">
        <v>233</v>
      </c>
      <c r="I2183">
        <v>1180</v>
      </c>
      <c r="J2183">
        <v>1457</v>
      </c>
      <c r="K2183">
        <v>15276</v>
      </c>
      <c r="L2183">
        <v>76</v>
      </c>
      <c r="M2183">
        <v>2997</v>
      </c>
      <c r="N2183">
        <v>4361</v>
      </c>
      <c r="O2183">
        <v>89</v>
      </c>
      <c r="P2183">
        <v>7523</v>
      </c>
      <c r="Q2183">
        <v>2350</v>
      </c>
      <c r="R2183">
        <v>0</v>
      </c>
      <c r="S2183">
        <v>0</v>
      </c>
      <c r="T2183">
        <v>2350</v>
      </c>
      <c r="U2183">
        <v>6460</v>
      </c>
      <c r="V2183">
        <v>-1134</v>
      </c>
      <c r="W2183">
        <v>6701</v>
      </c>
      <c r="X2183">
        <v>5403</v>
      </c>
      <c r="Y2183">
        <v>0.48</v>
      </c>
      <c r="Z2183">
        <v>65</v>
      </c>
      <c r="AA2183">
        <v>14096</v>
      </c>
      <c r="AB2183">
        <v>62</v>
      </c>
      <c r="AC2183">
        <v>87.8</v>
      </c>
    </row>
    <row r="2184" spans="1:29" x14ac:dyDescent="0.3">
      <c r="A2184">
        <v>2002</v>
      </c>
      <c r="B2184">
        <v>9</v>
      </c>
      <c r="C2184" s="1">
        <v>37521</v>
      </c>
      <c r="D2184">
        <v>13300</v>
      </c>
      <c r="E2184">
        <v>294</v>
      </c>
      <c r="F2184">
        <v>5</v>
      </c>
      <c r="G2184">
        <v>34</v>
      </c>
      <c r="H2184">
        <v>218</v>
      </c>
      <c r="I2184">
        <v>1260</v>
      </c>
      <c r="J2184">
        <v>1517</v>
      </c>
      <c r="K2184">
        <v>15111</v>
      </c>
      <c r="L2184">
        <v>74</v>
      </c>
      <c r="M2184">
        <v>2996</v>
      </c>
      <c r="N2184">
        <v>4378</v>
      </c>
      <c r="O2184">
        <v>103</v>
      </c>
      <c r="P2184">
        <v>7551</v>
      </c>
      <c r="Q2184">
        <v>2300</v>
      </c>
      <c r="R2184">
        <v>0</v>
      </c>
      <c r="S2184">
        <v>0</v>
      </c>
      <c r="T2184">
        <v>2300</v>
      </c>
      <c r="U2184">
        <v>6330</v>
      </c>
      <c r="V2184">
        <v>-1199</v>
      </c>
      <c r="W2184">
        <v>6620</v>
      </c>
      <c r="X2184">
        <v>5260</v>
      </c>
      <c r="Y2184">
        <v>0.48</v>
      </c>
      <c r="Z2184">
        <v>65</v>
      </c>
      <c r="AA2184">
        <v>13851</v>
      </c>
      <c r="AB2184">
        <v>62</v>
      </c>
      <c r="AC2184">
        <v>87.59</v>
      </c>
    </row>
    <row r="2185" spans="1:29" x14ac:dyDescent="0.3">
      <c r="A2185">
        <v>2002</v>
      </c>
      <c r="B2185">
        <v>9</v>
      </c>
      <c r="C2185" s="1">
        <v>37522</v>
      </c>
      <c r="D2185">
        <v>13300</v>
      </c>
      <c r="E2185">
        <v>304</v>
      </c>
      <c r="F2185">
        <v>6</v>
      </c>
      <c r="G2185">
        <v>34</v>
      </c>
      <c r="H2185">
        <v>218</v>
      </c>
      <c r="I2185">
        <v>1270</v>
      </c>
      <c r="J2185">
        <v>1528</v>
      </c>
      <c r="K2185">
        <v>15132</v>
      </c>
      <c r="L2185">
        <v>85</v>
      </c>
      <c r="M2185">
        <v>2996</v>
      </c>
      <c r="N2185">
        <v>4351</v>
      </c>
      <c r="O2185">
        <v>97</v>
      </c>
      <c r="P2185">
        <v>7529</v>
      </c>
      <c r="Q2185">
        <v>2241</v>
      </c>
      <c r="R2185">
        <v>0</v>
      </c>
      <c r="S2185">
        <v>0</v>
      </c>
      <c r="T2185">
        <v>2241</v>
      </c>
      <c r="U2185">
        <v>6270</v>
      </c>
      <c r="V2185">
        <v>-1188</v>
      </c>
      <c r="W2185">
        <v>6706</v>
      </c>
      <c r="X2185">
        <v>5362</v>
      </c>
      <c r="Y2185">
        <v>0.48</v>
      </c>
      <c r="Z2185">
        <v>65</v>
      </c>
      <c r="AA2185">
        <v>13862</v>
      </c>
      <c r="AB2185">
        <v>61</v>
      </c>
      <c r="AC2185">
        <v>87.39</v>
      </c>
    </row>
    <row r="2186" spans="1:29" x14ac:dyDescent="0.3">
      <c r="A2186">
        <v>2002</v>
      </c>
      <c r="B2186">
        <v>9</v>
      </c>
      <c r="C2186" s="1">
        <v>37523</v>
      </c>
      <c r="D2186">
        <v>13100</v>
      </c>
      <c r="E2186">
        <v>311</v>
      </c>
      <c r="F2186">
        <v>7</v>
      </c>
      <c r="G2186">
        <v>33</v>
      </c>
      <c r="H2186">
        <v>212</v>
      </c>
      <c r="I2186">
        <v>1230</v>
      </c>
      <c r="J2186">
        <v>1482</v>
      </c>
      <c r="K2186">
        <v>14893</v>
      </c>
      <c r="L2186">
        <v>87</v>
      </c>
      <c r="M2186">
        <v>2994</v>
      </c>
      <c r="N2186">
        <v>4383</v>
      </c>
      <c r="O2186">
        <v>90</v>
      </c>
      <c r="P2186">
        <v>7554</v>
      </c>
      <c r="Q2186">
        <v>2262</v>
      </c>
      <c r="R2186">
        <v>0</v>
      </c>
      <c r="S2186">
        <v>0</v>
      </c>
      <c r="T2186">
        <v>2262</v>
      </c>
      <c r="U2186">
        <v>6250</v>
      </c>
      <c r="V2186">
        <v>-1293</v>
      </c>
      <c r="W2186">
        <v>6528</v>
      </c>
      <c r="X2186">
        <v>5077</v>
      </c>
      <c r="Y2186">
        <v>0.49</v>
      </c>
      <c r="Z2186">
        <v>66</v>
      </c>
      <c r="AA2186">
        <v>13663</v>
      </c>
      <c r="AB2186">
        <v>63</v>
      </c>
      <c r="AC2186">
        <v>87.23</v>
      </c>
    </row>
    <row r="2187" spans="1:29" x14ac:dyDescent="0.3">
      <c r="A2187">
        <v>2002</v>
      </c>
      <c r="B2187">
        <v>9</v>
      </c>
      <c r="C2187" s="1">
        <v>37524</v>
      </c>
      <c r="D2187">
        <v>12800</v>
      </c>
      <c r="E2187">
        <v>353</v>
      </c>
      <c r="F2187">
        <v>6</v>
      </c>
      <c r="G2187">
        <v>33</v>
      </c>
      <c r="H2187">
        <v>190</v>
      </c>
      <c r="I2187">
        <v>1200</v>
      </c>
      <c r="J2187">
        <v>1429</v>
      </c>
      <c r="K2187">
        <v>14582</v>
      </c>
      <c r="L2187">
        <v>84</v>
      </c>
      <c r="M2187">
        <v>2995</v>
      </c>
      <c r="N2187">
        <v>4481</v>
      </c>
      <c r="O2187">
        <v>86</v>
      </c>
      <c r="P2187">
        <v>7646</v>
      </c>
      <c r="Q2187">
        <v>2194</v>
      </c>
      <c r="R2187">
        <v>0</v>
      </c>
      <c r="S2187">
        <v>0</v>
      </c>
      <c r="T2187">
        <v>2194</v>
      </c>
      <c r="U2187">
        <v>6110</v>
      </c>
      <c r="V2187">
        <v>-1533</v>
      </c>
      <c r="W2187">
        <v>6429</v>
      </c>
      <c r="X2187">
        <v>4742</v>
      </c>
      <c r="Y2187">
        <v>0.51</v>
      </c>
      <c r="Z2187">
        <v>67</v>
      </c>
      <c r="AA2187">
        <v>13382</v>
      </c>
      <c r="AB2187">
        <v>65</v>
      </c>
      <c r="AC2187">
        <v>87.13</v>
      </c>
    </row>
    <row r="2188" spans="1:29" x14ac:dyDescent="0.3">
      <c r="A2188">
        <v>2002</v>
      </c>
      <c r="B2188">
        <v>9</v>
      </c>
      <c r="C2188" s="1">
        <v>37525</v>
      </c>
      <c r="D2188">
        <v>12000</v>
      </c>
      <c r="E2188">
        <v>369</v>
      </c>
      <c r="F2188">
        <v>4</v>
      </c>
      <c r="G2188">
        <v>32</v>
      </c>
      <c r="H2188">
        <v>175</v>
      </c>
      <c r="I2188">
        <v>1220</v>
      </c>
      <c r="J2188">
        <v>1431</v>
      </c>
      <c r="K2188">
        <v>13800</v>
      </c>
      <c r="L2188">
        <v>82</v>
      </c>
      <c r="M2188">
        <v>2696</v>
      </c>
      <c r="N2188">
        <v>4379</v>
      </c>
      <c r="O2188">
        <v>102</v>
      </c>
      <c r="P2188">
        <v>7259</v>
      </c>
      <c r="Q2188">
        <v>2209</v>
      </c>
      <c r="R2188">
        <v>0</v>
      </c>
      <c r="S2188">
        <v>0</v>
      </c>
      <c r="T2188">
        <v>2209</v>
      </c>
      <c r="U2188">
        <v>5960</v>
      </c>
      <c r="V2188">
        <v>-1304</v>
      </c>
      <c r="W2188">
        <v>5790</v>
      </c>
      <c r="X2188">
        <v>4332</v>
      </c>
      <c r="Y2188">
        <v>0.51</v>
      </c>
      <c r="Z2188">
        <v>69</v>
      </c>
      <c r="AA2188">
        <v>12580</v>
      </c>
      <c r="AB2188">
        <v>66</v>
      </c>
      <c r="AC2188">
        <v>87.09</v>
      </c>
    </row>
    <row r="2189" spans="1:29" x14ac:dyDescent="0.3">
      <c r="A2189">
        <v>2002</v>
      </c>
      <c r="B2189">
        <v>9</v>
      </c>
      <c r="C2189" s="1">
        <v>37526</v>
      </c>
      <c r="D2189">
        <v>12700</v>
      </c>
      <c r="E2189">
        <v>363</v>
      </c>
      <c r="F2189">
        <v>5</v>
      </c>
      <c r="G2189">
        <v>40</v>
      </c>
      <c r="H2189">
        <v>157</v>
      </c>
      <c r="I2189">
        <v>1190</v>
      </c>
      <c r="J2189">
        <v>1392</v>
      </c>
      <c r="K2189">
        <v>14455</v>
      </c>
      <c r="L2189">
        <v>71</v>
      </c>
      <c r="M2189">
        <v>2690</v>
      </c>
      <c r="N2189">
        <v>4360</v>
      </c>
      <c r="O2189">
        <v>81</v>
      </c>
      <c r="P2189">
        <v>7202</v>
      </c>
      <c r="Q2189">
        <v>2171</v>
      </c>
      <c r="R2189">
        <v>0</v>
      </c>
      <c r="S2189">
        <v>0</v>
      </c>
      <c r="T2189">
        <v>2171</v>
      </c>
      <c r="U2189">
        <v>5770</v>
      </c>
      <c r="V2189">
        <v>-1451</v>
      </c>
      <c r="W2189">
        <v>6685</v>
      </c>
      <c r="X2189">
        <v>5082</v>
      </c>
      <c r="Y2189">
        <v>0.49</v>
      </c>
      <c r="Z2189">
        <v>65</v>
      </c>
      <c r="AA2189">
        <v>13265</v>
      </c>
      <c r="AB2189">
        <v>62</v>
      </c>
      <c r="AC2189">
        <v>86.95</v>
      </c>
    </row>
    <row r="2190" spans="1:29" x14ac:dyDescent="0.3">
      <c r="A2190">
        <v>2002</v>
      </c>
      <c r="B2190">
        <v>9</v>
      </c>
      <c r="C2190" s="1">
        <v>37527</v>
      </c>
      <c r="D2190">
        <v>12800</v>
      </c>
      <c r="E2190">
        <v>312</v>
      </c>
      <c r="F2190">
        <v>5</v>
      </c>
      <c r="G2190">
        <v>43</v>
      </c>
      <c r="H2190">
        <v>158</v>
      </c>
      <c r="I2190">
        <v>1180</v>
      </c>
      <c r="J2190">
        <v>1386</v>
      </c>
      <c r="K2190">
        <v>14498</v>
      </c>
      <c r="L2190">
        <v>65</v>
      </c>
      <c r="M2190">
        <v>2698</v>
      </c>
      <c r="N2190">
        <v>4453</v>
      </c>
      <c r="O2190">
        <v>92</v>
      </c>
      <c r="P2190">
        <v>7308</v>
      </c>
      <c r="Q2190">
        <v>2165</v>
      </c>
      <c r="R2190">
        <v>0</v>
      </c>
      <c r="S2190">
        <v>0</v>
      </c>
      <c r="T2190">
        <v>2165</v>
      </c>
      <c r="U2190">
        <v>5550</v>
      </c>
      <c r="V2190">
        <v>-1780</v>
      </c>
      <c r="W2190">
        <v>6956</v>
      </c>
      <c r="X2190">
        <v>5025</v>
      </c>
      <c r="Y2190">
        <v>0.49</v>
      </c>
      <c r="Z2190">
        <v>65</v>
      </c>
      <c r="AA2190">
        <v>13318</v>
      </c>
      <c r="AB2190">
        <v>62</v>
      </c>
      <c r="AC2190">
        <v>86.82</v>
      </c>
    </row>
    <row r="2191" spans="1:29" x14ac:dyDescent="0.3">
      <c r="A2191">
        <v>2002</v>
      </c>
      <c r="B2191">
        <v>9</v>
      </c>
      <c r="C2191" s="1">
        <v>37528</v>
      </c>
      <c r="D2191">
        <v>12400</v>
      </c>
      <c r="E2191">
        <v>263</v>
      </c>
      <c r="F2191">
        <v>5</v>
      </c>
      <c r="G2191">
        <v>61</v>
      </c>
      <c r="H2191">
        <v>199</v>
      </c>
      <c r="I2191">
        <v>1240</v>
      </c>
      <c r="J2191">
        <v>1505</v>
      </c>
      <c r="K2191">
        <v>14168</v>
      </c>
      <c r="L2191">
        <v>74</v>
      </c>
      <c r="M2191">
        <v>1991</v>
      </c>
      <c r="N2191">
        <v>4377</v>
      </c>
      <c r="O2191">
        <v>77</v>
      </c>
      <c r="P2191">
        <v>6519</v>
      </c>
      <c r="Q2191">
        <v>2115</v>
      </c>
      <c r="R2191">
        <v>0</v>
      </c>
      <c r="S2191">
        <v>0</v>
      </c>
      <c r="T2191">
        <v>2115</v>
      </c>
      <c r="U2191">
        <v>5390</v>
      </c>
      <c r="V2191">
        <v>-998</v>
      </c>
      <c r="W2191">
        <v>6681</v>
      </c>
      <c r="X2191">
        <v>5534</v>
      </c>
      <c r="Y2191">
        <v>0.45</v>
      </c>
      <c r="Z2191">
        <v>61</v>
      </c>
      <c r="AA2191">
        <v>12928</v>
      </c>
      <c r="AB2191">
        <v>57</v>
      </c>
      <c r="AC2191">
        <v>86.64</v>
      </c>
    </row>
    <row r="2192" spans="1:29" x14ac:dyDescent="0.3">
      <c r="A2192">
        <v>2002</v>
      </c>
      <c r="B2192">
        <v>9</v>
      </c>
      <c r="C2192" s="1">
        <v>37529</v>
      </c>
      <c r="D2192">
        <v>12800</v>
      </c>
      <c r="E2192">
        <v>263</v>
      </c>
      <c r="F2192">
        <v>6</v>
      </c>
      <c r="G2192">
        <v>101</v>
      </c>
      <c r="H2192">
        <v>179</v>
      </c>
      <c r="I2192">
        <v>1340</v>
      </c>
      <c r="J2192">
        <v>1626</v>
      </c>
      <c r="K2192">
        <v>14689</v>
      </c>
      <c r="L2192">
        <v>81</v>
      </c>
      <c r="M2192">
        <v>2495</v>
      </c>
      <c r="N2192">
        <v>4323</v>
      </c>
      <c r="O2192">
        <v>86</v>
      </c>
      <c r="P2192">
        <v>6985</v>
      </c>
      <c r="Q2192">
        <v>2150</v>
      </c>
      <c r="R2192">
        <v>0</v>
      </c>
      <c r="S2192">
        <v>0</v>
      </c>
      <c r="T2192">
        <v>2150</v>
      </c>
      <c r="U2192">
        <v>5400</v>
      </c>
      <c r="V2192">
        <v>-1357</v>
      </c>
      <c r="W2192">
        <v>7061</v>
      </c>
      <c r="X2192">
        <v>5553</v>
      </c>
      <c r="Y2192">
        <v>0.46</v>
      </c>
      <c r="Z2192">
        <v>62</v>
      </c>
      <c r="AA2192">
        <v>13349</v>
      </c>
      <c r="AB2192">
        <v>58</v>
      </c>
      <c r="AC2192">
        <v>86.47</v>
      </c>
    </row>
    <row r="2193" spans="1:29" x14ac:dyDescent="0.3">
      <c r="A2193">
        <v>2002</v>
      </c>
      <c r="B2193">
        <v>10</v>
      </c>
      <c r="C2193" s="1">
        <v>37530</v>
      </c>
      <c r="D2193">
        <v>12300</v>
      </c>
      <c r="E2193">
        <v>257</v>
      </c>
      <c r="F2193">
        <v>7</v>
      </c>
      <c r="G2193">
        <v>146</v>
      </c>
      <c r="H2193">
        <v>180</v>
      </c>
      <c r="I2193">
        <v>1330</v>
      </c>
      <c r="J2193">
        <v>1663</v>
      </c>
      <c r="K2193">
        <v>14220</v>
      </c>
      <c r="L2193">
        <v>76</v>
      </c>
      <c r="M2193">
        <v>2492</v>
      </c>
      <c r="N2193">
        <v>4335</v>
      </c>
      <c r="O2193">
        <v>79</v>
      </c>
      <c r="P2193">
        <v>6982</v>
      </c>
      <c r="Q2193">
        <v>2132</v>
      </c>
      <c r="R2193">
        <v>0</v>
      </c>
      <c r="S2193">
        <v>0</v>
      </c>
      <c r="T2193">
        <v>2132</v>
      </c>
      <c r="U2193">
        <v>5310</v>
      </c>
      <c r="V2193">
        <v>-1396</v>
      </c>
      <c r="W2193">
        <v>6650</v>
      </c>
      <c r="X2193">
        <v>5105</v>
      </c>
      <c r="Y2193">
        <v>0.48</v>
      </c>
      <c r="Z2193">
        <v>64</v>
      </c>
      <c r="AA2193">
        <v>12890</v>
      </c>
      <c r="AB2193">
        <v>60</v>
      </c>
      <c r="AC2193">
        <v>86.36</v>
      </c>
    </row>
    <row r="2194" spans="1:29" x14ac:dyDescent="0.3">
      <c r="A2194">
        <v>2002</v>
      </c>
      <c r="B2194">
        <v>10</v>
      </c>
      <c r="C2194" s="1">
        <v>37531</v>
      </c>
      <c r="D2194">
        <v>11900</v>
      </c>
      <c r="E2194">
        <v>260</v>
      </c>
      <c r="F2194">
        <v>7</v>
      </c>
      <c r="G2194">
        <v>160</v>
      </c>
      <c r="H2194">
        <v>197</v>
      </c>
      <c r="I2194">
        <v>1250</v>
      </c>
      <c r="J2194">
        <v>1614</v>
      </c>
      <c r="K2194">
        <v>13774</v>
      </c>
      <c r="L2194">
        <v>64</v>
      </c>
      <c r="M2194">
        <v>2508</v>
      </c>
      <c r="N2194">
        <v>4330</v>
      </c>
      <c r="O2194">
        <v>84</v>
      </c>
      <c r="P2194">
        <v>6986</v>
      </c>
      <c r="Q2194">
        <v>2072</v>
      </c>
      <c r="R2194">
        <v>0</v>
      </c>
      <c r="S2194">
        <v>0</v>
      </c>
      <c r="T2194">
        <v>2072</v>
      </c>
      <c r="U2194">
        <v>5090</v>
      </c>
      <c r="V2194">
        <v>-1629</v>
      </c>
      <c r="W2194">
        <v>6490</v>
      </c>
      <c r="X2194">
        <v>4716</v>
      </c>
      <c r="Y2194">
        <v>0.49</v>
      </c>
      <c r="Z2194">
        <v>66</v>
      </c>
      <c r="AA2194">
        <v>12524</v>
      </c>
      <c r="AB2194">
        <v>62</v>
      </c>
      <c r="AC2194">
        <v>86.31</v>
      </c>
    </row>
    <row r="2195" spans="1:29" x14ac:dyDescent="0.3">
      <c r="A2195">
        <v>2002</v>
      </c>
      <c r="B2195">
        <v>10</v>
      </c>
      <c r="C2195" s="1">
        <v>37532</v>
      </c>
      <c r="D2195">
        <v>11300</v>
      </c>
      <c r="E2195">
        <v>264</v>
      </c>
      <c r="F2195">
        <v>7</v>
      </c>
      <c r="G2195">
        <v>156</v>
      </c>
      <c r="H2195">
        <v>184</v>
      </c>
      <c r="I2195">
        <v>1250</v>
      </c>
      <c r="J2195">
        <v>1597</v>
      </c>
      <c r="K2195">
        <v>13161</v>
      </c>
      <c r="L2195">
        <v>66</v>
      </c>
      <c r="M2195">
        <v>1997</v>
      </c>
      <c r="N2195">
        <v>4320</v>
      </c>
      <c r="O2195">
        <v>67</v>
      </c>
      <c r="P2195">
        <v>6450</v>
      </c>
      <c r="Q2195">
        <v>2041</v>
      </c>
      <c r="R2195">
        <v>0</v>
      </c>
      <c r="S2195">
        <v>0</v>
      </c>
      <c r="T2195">
        <v>2041</v>
      </c>
      <c r="U2195">
        <v>5260</v>
      </c>
      <c r="V2195">
        <v>-920</v>
      </c>
      <c r="W2195">
        <v>5733</v>
      </c>
      <c r="X2195">
        <v>4670</v>
      </c>
      <c r="Y2195">
        <v>0.48</v>
      </c>
      <c r="Z2195">
        <v>65</v>
      </c>
      <c r="AA2195">
        <v>11911</v>
      </c>
      <c r="AB2195">
        <v>61</v>
      </c>
      <c r="AC2195">
        <v>86.26</v>
      </c>
    </row>
    <row r="2196" spans="1:29" x14ac:dyDescent="0.3">
      <c r="A2196">
        <v>2002</v>
      </c>
      <c r="B2196">
        <v>10</v>
      </c>
      <c r="C2196" s="1">
        <v>37533</v>
      </c>
      <c r="D2196">
        <v>10900</v>
      </c>
      <c r="E2196">
        <v>261</v>
      </c>
      <c r="F2196">
        <v>8</v>
      </c>
      <c r="G2196">
        <v>151</v>
      </c>
      <c r="H2196">
        <v>182</v>
      </c>
      <c r="I2196">
        <v>1320</v>
      </c>
      <c r="J2196">
        <v>1661</v>
      </c>
      <c r="K2196">
        <v>12822</v>
      </c>
      <c r="L2196">
        <v>70</v>
      </c>
      <c r="M2196">
        <v>1992</v>
      </c>
      <c r="N2196">
        <v>4297</v>
      </c>
      <c r="O2196">
        <v>69</v>
      </c>
      <c r="P2196">
        <v>6428</v>
      </c>
      <c r="Q2196">
        <v>2021</v>
      </c>
      <c r="R2196">
        <v>0</v>
      </c>
      <c r="S2196">
        <v>0</v>
      </c>
      <c r="T2196">
        <v>2021</v>
      </c>
      <c r="U2196">
        <v>5330</v>
      </c>
      <c r="V2196">
        <v>-751</v>
      </c>
      <c r="W2196">
        <v>5265</v>
      </c>
      <c r="X2196">
        <v>4373</v>
      </c>
      <c r="Y2196">
        <v>0.49</v>
      </c>
      <c r="Z2196">
        <v>66</v>
      </c>
      <c r="AA2196">
        <v>11502</v>
      </c>
      <c r="AB2196">
        <v>62</v>
      </c>
      <c r="AC2196">
        <v>86.27</v>
      </c>
    </row>
    <row r="2197" spans="1:29" x14ac:dyDescent="0.3">
      <c r="A2197">
        <v>2002</v>
      </c>
      <c r="B2197">
        <v>10</v>
      </c>
      <c r="C2197" s="1">
        <v>37534</v>
      </c>
      <c r="D2197">
        <v>10700</v>
      </c>
      <c r="E2197">
        <v>271</v>
      </c>
      <c r="F2197">
        <v>8</v>
      </c>
      <c r="G2197">
        <v>143</v>
      </c>
      <c r="H2197">
        <v>173</v>
      </c>
      <c r="I2197">
        <v>1340</v>
      </c>
      <c r="J2197">
        <v>1664</v>
      </c>
      <c r="K2197">
        <v>12635</v>
      </c>
      <c r="L2197">
        <v>72</v>
      </c>
      <c r="M2197">
        <v>1293</v>
      </c>
      <c r="N2197">
        <v>4320</v>
      </c>
      <c r="O2197">
        <v>62</v>
      </c>
      <c r="P2197">
        <v>5747</v>
      </c>
      <c r="Q2197">
        <v>1990</v>
      </c>
      <c r="R2197">
        <v>0</v>
      </c>
      <c r="S2197">
        <v>0</v>
      </c>
      <c r="T2197">
        <v>1990</v>
      </c>
      <c r="U2197">
        <v>5300</v>
      </c>
      <c r="V2197">
        <v>-77</v>
      </c>
      <c r="W2197">
        <v>5114</v>
      </c>
      <c r="X2197">
        <v>4898</v>
      </c>
      <c r="Y2197">
        <v>0.44</v>
      </c>
      <c r="Z2197">
        <v>61</v>
      </c>
      <c r="AA2197">
        <v>11295</v>
      </c>
      <c r="AB2197">
        <v>57</v>
      </c>
      <c r="AC2197">
        <v>86.19</v>
      </c>
    </row>
    <row r="2198" spans="1:29" x14ac:dyDescent="0.3">
      <c r="A2198">
        <v>2002</v>
      </c>
      <c r="B2198">
        <v>10</v>
      </c>
      <c r="C2198" s="1">
        <v>37535</v>
      </c>
      <c r="D2198">
        <v>10300</v>
      </c>
      <c r="E2198">
        <v>262</v>
      </c>
      <c r="F2198">
        <v>8</v>
      </c>
      <c r="G2198">
        <v>137</v>
      </c>
      <c r="H2198">
        <v>148</v>
      </c>
      <c r="I2198">
        <v>1310</v>
      </c>
      <c r="J2198">
        <v>1603</v>
      </c>
      <c r="K2198">
        <v>12165</v>
      </c>
      <c r="L2198">
        <v>71</v>
      </c>
      <c r="M2198">
        <v>1292</v>
      </c>
      <c r="N2198">
        <v>4306</v>
      </c>
      <c r="O2198">
        <v>66</v>
      </c>
      <c r="P2198">
        <v>5735</v>
      </c>
      <c r="Q2198">
        <v>1990</v>
      </c>
      <c r="R2198">
        <v>0</v>
      </c>
      <c r="S2198">
        <v>0</v>
      </c>
      <c r="T2198">
        <v>1990</v>
      </c>
      <c r="U2198">
        <v>5170</v>
      </c>
      <c r="V2198">
        <v>-255</v>
      </c>
      <c r="W2198">
        <v>4835</v>
      </c>
      <c r="X2198">
        <v>4441</v>
      </c>
      <c r="Y2198">
        <v>0.46</v>
      </c>
      <c r="Z2198">
        <v>63</v>
      </c>
      <c r="AA2198">
        <v>10855</v>
      </c>
      <c r="AB2198">
        <v>59</v>
      </c>
      <c r="AC2198">
        <v>86.19</v>
      </c>
    </row>
    <row r="2199" spans="1:29" x14ac:dyDescent="0.3">
      <c r="A2199">
        <v>2002</v>
      </c>
      <c r="B2199">
        <v>10</v>
      </c>
      <c r="C2199" s="1">
        <v>37536</v>
      </c>
      <c r="D2199">
        <v>9940</v>
      </c>
      <c r="E2199">
        <v>248</v>
      </c>
      <c r="F2199">
        <v>9</v>
      </c>
      <c r="G2199">
        <v>149</v>
      </c>
      <c r="H2199">
        <v>184</v>
      </c>
      <c r="I2199">
        <v>1310</v>
      </c>
      <c r="J2199">
        <v>1652</v>
      </c>
      <c r="K2199">
        <v>11840</v>
      </c>
      <c r="L2199">
        <v>70</v>
      </c>
      <c r="M2199">
        <v>999</v>
      </c>
      <c r="N2199">
        <v>4283</v>
      </c>
      <c r="O2199">
        <v>70</v>
      </c>
      <c r="P2199">
        <v>5422</v>
      </c>
      <c r="Q2199">
        <v>1889</v>
      </c>
      <c r="R2199">
        <v>0</v>
      </c>
      <c r="S2199">
        <v>0</v>
      </c>
      <c r="T2199">
        <v>1889</v>
      </c>
      <c r="U2199">
        <v>5030</v>
      </c>
      <c r="V2199">
        <v>31</v>
      </c>
      <c r="W2199">
        <v>4629</v>
      </c>
      <c r="X2199">
        <v>4528</v>
      </c>
      <c r="Y2199">
        <v>0.44</v>
      </c>
      <c r="Z2199">
        <v>62</v>
      </c>
      <c r="AA2199">
        <v>10530</v>
      </c>
      <c r="AB2199">
        <v>57</v>
      </c>
      <c r="AC2199">
        <v>86.17</v>
      </c>
    </row>
    <row r="2200" spans="1:29" x14ac:dyDescent="0.3">
      <c r="A2200">
        <v>2002</v>
      </c>
      <c r="B2200">
        <v>10</v>
      </c>
      <c r="C2200" s="1">
        <v>37537</v>
      </c>
      <c r="D2200">
        <v>9470</v>
      </c>
      <c r="E2200">
        <v>249</v>
      </c>
      <c r="F2200">
        <v>8</v>
      </c>
      <c r="G2200">
        <v>149</v>
      </c>
      <c r="H2200">
        <v>184</v>
      </c>
      <c r="I2200">
        <v>1280</v>
      </c>
      <c r="J2200">
        <v>1621</v>
      </c>
      <c r="K2200">
        <v>11340</v>
      </c>
      <c r="L2200">
        <v>81</v>
      </c>
      <c r="M2200">
        <v>981</v>
      </c>
      <c r="N2200">
        <v>4278</v>
      </c>
      <c r="O2200">
        <v>88</v>
      </c>
      <c r="P2200">
        <v>5428</v>
      </c>
      <c r="Q2200">
        <v>1912</v>
      </c>
      <c r="R2200">
        <v>0</v>
      </c>
      <c r="S2200">
        <v>0</v>
      </c>
      <c r="T2200">
        <v>1912</v>
      </c>
      <c r="U2200">
        <v>4850</v>
      </c>
      <c r="V2200">
        <v>-200</v>
      </c>
      <c r="W2200">
        <v>4334</v>
      </c>
      <c r="X2200">
        <v>4000</v>
      </c>
      <c r="Y2200">
        <v>0.46</v>
      </c>
      <c r="Z2200">
        <v>65</v>
      </c>
      <c r="AA2200">
        <v>10060</v>
      </c>
      <c r="AB2200">
        <v>60</v>
      </c>
      <c r="AC2200">
        <v>86.24</v>
      </c>
    </row>
    <row r="2201" spans="1:29" x14ac:dyDescent="0.3">
      <c r="A2201">
        <v>2002</v>
      </c>
      <c r="B2201">
        <v>10</v>
      </c>
      <c r="C2201" s="1">
        <v>37538</v>
      </c>
      <c r="D2201">
        <v>9180</v>
      </c>
      <c r="E2201">
        <v>250</v>
      </c>
      <c r="F2201">
        <v>7</v>
      </c>
      <c r="G2201">
        <v>123</v>
      </c>
      <c r="H2201">
        <v>184</v>
      </c>
      <c r="I2201">
        <v>1290</v>
      </c>
      <c r="J2201">
        <v>1604</v>
      </c>
      <c r="K2201">
        <v>11034</v>
      </c>
      <c r="L2201">
        <v>74</v>
      </c>
      <c r="M2201">
        <v>999</v>
      </c>
      <c r="N2201">
        <v>4440</v>
      </c>
      <c r="O2201">
        <v>82</v>
      </c>
      <c r="P2201">
        <v>5595</v>
      </c>
      <c r="Q2201">
        <v>1927</v>
      </c>
      <c r="R2201">
        <v>0</v>
      </c>
      <c r="S2201">
        <v>0</v>
      </c>
      <c r="T2201">
        <v>1927</v>
      </c>
      <c r="U2201">
        <v>4680</v>
      </c>
      <c r="V2201">
        <v>-563</v>
      </c>
      <c r="W2201">
        <v>4210</v>
      </c>
      <c r="X2201">
        <v>3512</v>
      </c>
      <c r="Y2201">
        <v>0.49</v>
      </c>
      <c r="Z2201">
        <v>68</v>
      </c>
      <c r="AA2201">
        <v>9744</v>
      </c>
      <c r="AB2201">
        <v>64</v>
      </c>
      <c r="AC2201">
        <v>86.38</v>
      </c>
    </row>
    <row r="2202" spans="1:29" x14ac:dyDescent="0.3">
      <c r="A2202">
        <v>2002</v>
      </c>
      <c r="B2202">
        <v>10</v>
      </c>
      <c r="C2202" s="1">
        <v>37539</v>
      </c>
      <c r="D2202">
        <v>9090</v>
      </c>
      <c r="E2202">
        <v>247</v>
      </c>
      <c r="F2202">
        <v>7</v>
      </c>
      <c r="G2202">
        <v>113</v>
      </c>
      <c r="H2202">
        <v>177</v>
      </c>
      <c r="I2202">
        <v>1250</v>
      </c>
      <c r="J2202">
        <v>1547</v>
      </c>
      <c r="K2202">
        <v>10884</v>
      </c>
      <c r="L2202">
        <v>70</v>
      </c>
      <c r="M2202">
        <v>990</v>
      </c>
      <c r="N2202">
        <v>4359</v>
      </c>
      <c r="O2202">
        <v>72</v>
      </c>
      <c r="P2202">
        <v>5491</v>
      </c>
      <c r="Q2202">
        <v>1874</v>
      </c>
      <c r="R2202">
        <v>0</v>
      </c>
      <c r="S2202">
        <v>0</v>
      </c>
      <c r="T2202">
        <v>1874</v>
      </c>
      <c r="U2202">
        <v>4530</v>
      </c>
      <c r="V2202">
        <v>-633</v>
      </c>
      <c r="W2202">
        <v>4282</v>
      </c>
      <c r="X2202">
        <v>3519</v>
      </c>
      <c r="Y2202">
        <v>0.49</v>
      </c>
      <c r="Z2202">
        <v>68</v>
      </c>
      <c r="AA2202">
        <v>9634</v>
      </c>
      <c r="AB2202">
        <v>63</v>
      </c>
      <c r="AC2202">
        <v>86.52</v>
      </c>
    </row>
    <row r="2203" spans="1:29" x14ac:dyDescent="0.3">
      <c r="A2203">
        <v>2002</v>
      </c>
      <c r="B2203">
        <v>10</v>
      </c>
      <c r="C2203" s="1">
        <v>37540</v>
      </c>
      <c r="D2203">
        <v>10200</v>
      </c>
      <c r="E2203">
        <v>259</v>
      </c>
      <c r="F2203">
        <v>8</v>
      </c>
      <c r="G2203">
        <v>115</v>
      </c>
      <c r="H2203">
        <v>163</v>
      </c>
      <c r="I2203">
        <v>1250</v>
      </c>
      <c r="J2203">
        <v>1536</v>
      </c>
      <c r="K2203">
        <v>11995</v>
      </c>
      <c r="L2203">
        <v>62</v>
      </c>
      <c r="M2203">
        <v>999</v>
      </c>
      <c r="N2203">
        <v>4232</v>
      </c>
      <c r="O2203">
        <v>77</v>
      </c>
      <c r="P2203">
        <v>5370</v>
      </c>
      <c r="Q2203">
        <v>1872</v>
      </c>
      <c r="R2203">
        <v>0</v>
      </c>
      <c r="S2203">
        <v>0</v>
      </c>
      <c r="T2203">
        <v>1872</v>
      </c>
      <c r="U2203">
        <v>4530</v>
      </c>
      <c r="V2203">
        <v>-521</v>
      </c>
      <c r="W2203">
        <v>5405</v>
      </c>
      <c r="X2203">
        <v>4753</v>
      </c>
      <c r="Y2203">
        <v>0.43</v>
      </c>
      <c r="Z2203">
        <v>60</v>
      </c>
      <c r="AA2203">
        <v>10745</v>
      </c>
      <c r="AB2203">
        <v>56</v>
      </c>
      <c r="AC2203">
        <v>86.45</v>
      </c>
    </row>
    <row r="2204" spans="1:29" x14ac:dyDescent="0.3">
      <c r="A2204">
        <v>2002</v>
      </c>
      <c r="B2204">
        <v>10</v>
      </c>
      <c r="C2204" s="1">
        <v>37541</v>
      </c>
      <c r="D2204">
        <v>9900</v>
      </c>
      <c r="E2204">
        <v>244</v>
      </c>
      <c r="F2204">
        <v>7</v>
      </c>
      <c r="G2204">
        <v>114</v>
      </c>
      <c r="H2204">
        <v>172</v>
      </c>
      <c r="I2204">
        <v>1320</v>
      </c>
      <c r="J2204">
        <v>1613</v>
      </c>
      <c r="K2204">
        <v>11757</v>
      </c>
      <c r="L2204">
        <v>74</v>
      </c>
      <c r="M2204">
        <v>996</v>
      </c>
      <c r="N2204">
        <v>4308</v>
      </c>
      <c r="O2204">
        <v>80</v>
      </c>
      <c r="P2204">
        <v>5458</v>
      </c>
      <c r="Q2204">
        <v>1872</v>
      </c>
      <c r="R2204">
        <v>0</v>
      </c>
      <c r="S2204">
        <v>0</v>
      </c>
      <c r="T2204">
        <v>1872</v>
      </c>
      <c r="U2204">
        <v>4520</v>
      </c>
      <c r="V2204">
        <v>-542</v>
      </c>
      <c r="W2204">
        <v>5100</v>
      </c>
      <c r="X2204">
        <v>4427</v>
      </c>
      <c r="Y2204">
        <v>0.45</v>
      </c>
      <c r="Z2204">
        <v>62</v>
      </c>
      <c r="AA2204">
        <v>10437</v>
      </c>
      <c r="AB2204">
        <v>58</v>
      </c>
      <c r="AC2204">
        <v>86.44</v>
      </c>
    </row>
    <row r="2205" spans="1:29" x14ac:dyDescent="0.3">
      <c r="A2205">
        <v>2002</v>
      </c>
      <c r="B2205">
        <v>10</v>
      </c>
      <c r="C2205" s="1">
        <v>37542</v>
      </c>
      <c r="D2205">
        <v>9830</v>
      </c>
      <c r="E2205">
        <v>224</v>
      </c>
      <c r="F2205">
        <v>6</v>
      </c>
      <c r="G2205">
        <v>117</v>
      </c>
      <c r="H2205">
        <v>184</v>
      </c>
      <c r="I2205">
        <v>1430</v>
      </c>
      <c r="J2205">
        <v>1737</v>
      </c>
      <c r="K2205">
        <v>11791</v>
      </c>
      <c r="L2205">
        <v>73</v>
      </c>
      <c r="M2205">
        <v>995</v>
      </c>
      <c r="N2205">
        <v>4262</v>
      </c>
      <c r="O2205">
        <v>79</v>
      </c>
      <c r="P2205">
        <v>5409</v>
      </c>
      <c r="Q2205">
        <v>1875</v>
      </c>
      <c r="R2205">
        <v>0</v>
      </c>
      <c r="S2205">
        <v>0</v>
      </c>
      <c r="T2205">
        <v>1875</v>
      </c>
      <c r="U2205">
        <v>4470</v>
      </c>
      <c r="V2205">
        <v>-421</v>
      </c>
      <c r="W2205">
        <v>5059</v>
      </c>
      <c r="X2205">
        <v>4507</v>
      </c>
      <c r="Y2205">
        <v>0.44</v>
      </c>
      <c r="Z2205">
        <v>62</v>
      </c>
      <c r="AA2205">
        <v>10361</v>
      </c>
      <c r="AB2205">
        <v>56</v>
      </c>
      <c r="AC2205">
        <v>86.41</v>
      </c>
    </row>
    <row r="2206" spans="1:29" x14ac:dyDescent="0.3">
      <c r="A2206">
        <v>2002</v>
      </c>
      <c r="B2206">
        <v>10</v>
      </c>
      <c r="C2206" s="1">
        <v>37543</v>
      </c>
      <c r="D2206">
        <v>9620</v>
      </c>
      <c r="E2206">
        <v>224</v>
      </c>
      <c r="F2206">
        <v>7</v>
      </c>
      <c r="G2206">
        <v>122</v>
      </c>
      <c r="H2206">
        <v>151</v>
      </c>
      <c r="I2206">
        <v>1480</v>
      </c>
      <c r="J2206">
        <v>1760</v>
      </c>
      <c r="K2206">
        <v>11604</v>
      </c>
      <c r="L2206">
        <v>70</v>
      </c>
      <c r="M2206">
        <v>992</v>
      </c>
      <c r="N2206">
        <v>4309</v>
      </c>
      <c r="O2206">
        <v>76</v>
      </c>
      <c r="P2206">
        <v>5447</v>
      </c>
      <c r="Q2206">
        <v>1825</v>
      </c>
      <c r="R2206">
        <v>0</v>
      </c>
      <c r="S2206">
        <v>0</v>
      </c>
      <c r="T2206">
        <v>1825</v>
      </c>
      <c r="U2206">
        <v>4490</v>
      </c>
      <c r="V2206">
        <v>-382</v>
      </c>
      <c r="W2206">
        <v>4843</v>
      </c>
      <c r="X2206">
        <v>4333</v>
      </c>
      <c r="Y2206">
        <v>0.45</v>
      </c>
      <c r="Z2206">
        <v>63</v>
      </c>
      <c r="AA2206">
        <v>10124</v>
      </c>
      <c r="AB2206">
        <v>57</v>
      </c>
      <c r="AC2206">
        <v>86.41</v>
      </c>
    </row>
    <row r="2207" spans="1:29" x14ac:dyDescent="0.3">
      <c r="A2207">
        <v>2002</v>
      </c>
      <c r="B2207">
        <v>10</v>
      </c>
      <c r="C2207" s="1">
        <v>37544</v>
      </c>
      <c r="D2207">
        <v>9340</v>
      </c>
      <c r="E2207">
        <v>236</v>
      </c>
      <c r="F2207">
        <v>8</v>
      </c>
      <c r="G2207">
        <v>126</v>
      </c>
      <c r="H2207">
        <v>139</v>
      </c>
      <c r="I2207">
        <v>1440</v>
      </c>
      <c r="J2207">
        <v>1713</v>
      </c>
      <c r="K2207">
        <v>11289</v>
      </c>
      <c r="L2207">
        <v>77</v>
      </c>
      <c r="M2207">
        <v>992</v>
      </c>
      <c r="N2207">
        <v>4299</v>
      </c>
      <c r="O2207">
        <v>73</v>
      </c>
      <c r="P2207">
        <v>5441</v>
      </c>
      <c r="Q2207">
        <v>1850</v>
      </c>
      <c r="R2207">
        <v>0</v>
      </c>
      <c r="S2207">
        <v>0</v>
      </c>
      <c r="T2207">
        <v>1850</v>
      </c>
      <c r="U2207">
        <v>4330</v>
      </c>
      <c r="V2207">
        <v>-601</v>
      </c>
      <c r="W2207">
        <v>4728</v>
      </c>
      <c r="X2207">
        <v>3997</v>
      </c>
      <c r="Y2207">
        <v>0.47</v>
      </c>
      <c r="Z2207">
        <v>65</v>
      </c>
      <c r="AA2207">
        <v>9849</v>
      </c>
      <c r="AB2207">
        <v>59</v>
      </c>
      <c r="AC2207">
        <v>86.46</v>
      </c>
    </row>
    <row r="2208" spans="1:29" x14ac:dyDescent="0.3">
      <c r="A2208">
        <v>2002</v>
      </c>
      <c r="B2208">
        <v>10</v>
      </c>
      <c r="C2208" s="1">
        <v>37545</v>
      </c>
      <c r="D2208">
        <v>9470</v>
      </c>
      <c r="E2208">
        <v>237</v>
      </c>
      <c r="F2208">
        <v>8</v>
      </c>
      <c r="G2208">
        <v>127</v>
      </c>
      <c r="H2208">
        <v>103</v>
      </c>
      <c r="I2208">
        <v>1420</v>
      </c>
      <c r="J2208">
        <v>1658</v>
      </c>
      <c r="K2208">
        <v>11365</v>
      </c>
      <c r="L2208">
        <v>75</v>
      </c>
      <c r="M2208">
        <v>979</v>
      </c>
      <c r="N2208">
        <v>4207</v>
      </c>
      <c r="O2208">
        <v>70</v>
      </c>
      <c r="P2208">
        <v>5331</v>
      </c>
      <c r="Q2208">
        <v>1833</v>
      </c>
      <c r="R2208">
        <v>0</v>
      </c>
      <c r="S2208">
        <v>0</v>
      </c>
      <c r="T2208">
        <v>1833</v>
      </c>
      <c r="U2208">
        <v>3209</v>
      </c>
      <c r="V2208">
        <v>-1656</v>
      </c>
      <c r="W2208">
        <v>5985</v>
      </c>
      <c r="X2208">
        <v>4201</v>
      </c>
      <c r="Y2208">
        <v>0.45</v>
      </c>
      <c r="Z2208">
        <v>63</v>
      </c>
      <c r="AA2208">
        <v>9945</v>
      </c>
      <c r="AB2208">
        <v>58</v>
      </c>
      <c r="AC2208">
        <v>86.48</v>
      </c>
    </row>
    <row r="2209" spans="1:29" x14ac:dyDescent="0.3">
      <c r="A2209">
        <v>2002</v>
      </c>
      <c r="B2209">
        <v>10</v>
      </c>
      <c r="C2209" s="1">
        <v>37546</v>
      </c>
      <c r="D2209">
        <v>9410</v>
      </c>
      <c r="E2209">
        <v>231</v>
      </c>
      <c r="F2209">
        <v>7</v>
      </c>
      <c r="G2209">
        <v>125</v>
      </c>
      <c r="H2209">
        <v>72</v>
      </c>
      <c r="I2209">
        <v>1350</v>
      </c>
      <c r="J2209">
        <v>1554</v>
      </c>
      <c r="K2209">
        <v>11195</v>
      </c>
      <c r="L2209">
        <v>71</v>
      </c>
      <c r="M2209">
        <v>982</v>
      </c>
      <c r="N2209">
        <v>4196</v>
      </c>
      <c r="O2209">
        <v>72</v>
      </c>
      <c r="P2209">
        <v>5321</v>
      </c>
      <c r="Q2209">
        <v>1837</v>
      </c>
      <c r="R2209">
        <v>0</v>
      </c>
      <c r="S2209">
        <v>0</v>
      </c>
      <c r="T2209">
        <v>1837</v>
      </c>
      <c r="U2209">
        <v>2606</v>
      </c>
      <c r="V2209">
        <v>-2355</v>
      </c>
      <c r="W2209">
        <v>6521</v>
      </c>
      <c r="X2209">
        <v>4037</v>
      </c>
      <c r="Y2209">
        <v>0.46</v>
      </c>
      <c r="Z2209">
        <v>64</v>
      </c>
      <c r="AA2209">
        <v>9845</v>
      </c>
      <c r="AB2209">
        <v>59</v>
      </c>
      <c r="AC2209">
        <v>86.52</v>
      </c>
    </row>
    <row r="2210" spans="1:29" x14ac:dyDescent="0.3">
      <c r="A2210">
        <v>2002</v>
      </c>
      <c r="B2210">
        <v>10</v>
      </c>
      <c r="C2210" s="1">
        <v>37547</v>
      </c>
      <c r="D2210">
        <v>9410</v>
      </c>
      <c r="E2210">
        <v>214</v>
      </c>
      <c r="F2210">
        <v>8</v>
      </c>
      <c r="G2210">
        <v>123</v>
      </c>
      <c r="H2210">
        <v>58</v>
      </c>
      <c r="I2210">
        <v>1570</v>
      </c>
      <c r="J2210">
        <v>1759</v>
      </c>
      <c r="K2210">
        <v>11383</v>
      </c>
      <c r="L2210">
        <v>70</v>
      </c>
      <c r="M2210">
        <v>987</v>
      </c>
      <c r="N2210">
        <v>4349</v>
      </c>
      <c r="O2210">
        <v>69</v>
      </c>
      <c r="P2210">
        <v>5475</v>
      </c>
      <c r="Q2210">
        <v>1789</v>
      </c>
      <c r="R2210">
        <v>0</v>
      </c>
      <c r="S2210">
        <v>0</v>
      </c>
      <c r="T2210">
        <v>1789</v>
      </c>
      <c r="U2210">
        <v>2801</v>
      </c>
      <c r="V2210">
        <v>-2078</v>
      </c>
      <c r="W2210">
        <v>6322</v>
      </c>
      <c r="X2210">
        <v>4118</v>
      </c>
      <c r="Y2210">
        <v>0.47</v>
      </c>
      <c r="Z2210">
        <v>64</v>
      </c>
      <c r="AA2210">
        <v>9813</v>
      </c>
      <c r="AB2210">
        <v>58</v>
      </c>
      <c r="AC2210">
        <v>86.54</v>
      </c>
    </row>
    <row r="2211" spans="1:29" x14ac:dyDescent="0.3">
      <c r="A2211">
        <v>2002</v>
      </c>
      <c r="B2211">
        <v>10</v>
      </c>
      <c r="C2211" s="1">
        <v>37548</v>
      </c>
      <c r="D2211">
        <v>9250</v>
      </c>
      <c r="E2211">
        <v>192</v>
      </c>
      <c r="F2211">
        <v>8</v>
      </c>
      <c r="G2211">
        <v>117</v>
      </c>
      <c r="H2211">
        <v>32</v>
      </c>
      <c r="I2211">
        <v>1840</v>
      </c>
      <c r="J2211">
        <v>1997</v>
      </c>
      <c r="K2211">
        <v>11439</v>
      </c>
      <c r="L2211">
        <v>64</v>
      </c>
      <c r="M2211">
        <v>983</v>
      </c>
      <c r="N2211">
        <v>4286</v>
      </c>
      <c r="O2211">
        <v>67</v>
      </c>
      <c r="P2211">
        <v>5400</v>
      </c>
      <c r="Q2211">
        <v>1790</v>
      </c>
      <c r="R2211">
        <v>0</v>
      </c>
      <c r="S2211">
        <v>0</v>
      </c>
      <c r="T2211">
        <v>1790</v>
      </c>
      <c r="U2211">
        <v>3690</v>
      </c>
      <c r="V2211">
        <v>-877</v>
      </c>
      <c r="W2211">
        <v>5251</v>
      </c>
      <c r="X2211">
        <v>4249</v>
      </c>
      <c r="Y2211">
        <v>0.46</v>
      </c>
      <c r="Z2211">
        <v>63</v>
      </c>
      <c r="AA2211">
        <v>9599</v>
      </c>
      <c r="AB2211">
        <v>56</v>
      </c>
      <c r="AC2211">
        <v>86.55</v>
      </c>
    </row>
    <row r="2212" spans="1:29" x14ac:dyDescent="0.3">
      <c r="A2212">
        <v>2002</v>
      </c>
      <c r="B2212">
        <v>10</v>
      </c>
      <c r="C2212" s="1">
        <v>37549</v>
      </c>
      <c r="D2212">
        <v>9120</v>
      </c>
      <c r="E2212">
        <v>171</v>
      </c>
      <c r="F2212">
        <v>9</v>
      </c>
      <c r="G2212">
        <v>113</v>
      </c>
      <c r="H2212">
        <v>26</v>
      </c>
      <c r="I2212">
        <v>1990</v>
      </c>
      <c r="J2212">
        <v>2138</v>
      </c>
      <c r="K2212">
        <v>11429</v>
      </c>
      <c r="L2212">
        <v>71</v>
      </c>
      <c r="M2212">
        <v>995</v>
      </c>
      <c r="N2212">
        <v>4253</v>
      </c>
      <c r="O2212">
        <v>65</v>
      </c>
      <c r="P2212">
        <v>5384</v>
      </c>
      <c r="Q2212">
        <v>1790</v>
      </c>
      <c r="R2212">
        <v>0</v>
      </c>
      <c r="S2212">
        <v>0</v>
      </c>
      <c r="T2212">
        <v>1790</v>
      </c>
      <c r="U2212">
        <v>4030</v>
      </c>
      <c r="V2212">
        <v>-380</v>
      </c>
      <c r="W2212">
        <v>4760</v>
      </c>
      <c r="X2212">
        <v>4255</v>
      </c>
      <c r="Y2212">
        <v>0.46</v>
      </c>
      <c r="Z2212">
        <v>63</v>
      </c>
      <c r="AA2212">
        <v>9439</v>
      </c>
      <c r="AB2212">
        <v>55</v>
      </c>
      <c r="AC2212">
        <v>86.55</v>
      </c>
    </row>
    <row r="2213" spans="1:29" x14ac:dyDescent="0.3">
      <c r="A2213">
        <v>2002</v>
      </c>
      <c r="B2213">
        <v>10</v>
      </c>
      <c r="C2213" s="1">
        <v>37550</v>
      </c>
      <c r="D2213">
        <v>9190</v>
      </c>
      <c r="E2213">
        <v>148</v>
      </c>
      <c r="F2213">
        <v>9</v>
      </c>
      <c r="G2213">
        <v>115</v>
      </c>
      <c r="H2213">
        <v>26</v>
      </c>
      <c r="I2213">
        <v>2060</v>
      </c>
      <c r="J2213">
        <v>2210</v>
      </c>
      <c r="K2213">
        <v>11548</v>
      </c>
      <c r="L2213">
        <v>71</v>
      </c>
      <c r="M2213">
        <v>1489</v>
      </c>
      <c r="N2213">
        <v>4301</v>
      </c>
      <c r="O2213">
        <v>71</v>
      </c>
      <c r="P2213">
        <v>5932</v>
      </c>
      <c r="Q2213">
        <v>1793</v>
      </c>
      <c r="R2213">
        <v>0</v>
      </c>
      <c r="S2213">
        <v>0</v>
      </c>
      <c r="T2213">
        <v>1793</v>
      </c>
      <c r="U2213">
        <v>4370</v>
      </c>
      <c r="V2213">
        <v>-518</v>
      </c>
      <c r="W2213">
        <v>4466</v>
      </c>
      <c r="X2213">
        <v>3822</v>
      </c>
      <c r="Y2213">
        <v>0.5</v>
      </c>
      <c r="Z2213">
        <v>67</v>
      </c>
      <c r="AA2213">
        <v>9488</v>
      </c>
      <c r="AB2213">
        <v>60</v>
      </c>
      <c r="AC2213">
        <v>86.63</v>
      </c>
    </row>
    <row r="2214" spans="1:29" x14ac:dyDescent="0.3">
      <c r="A2214">
        <v>2002</v>
      </c>
      <c r="B2214">
        <v>10</v>
      </c>
      <c r="C2214" s="1">
        <v>37551</v>
      </c>
      <c r="D2214">
        <v>9010</v>
      </c>
      <c r="E2214">
        <v>129</v>
      </c>
      <c r="F2214">
        <v>10</v>
      </c>
      <c r="G2214">
        <v>115</v>
      </c>
      <c r="H2214">
        <v>30</v>
      </c>
      <c r="I2214">
        <v>2050</v>
      </c>
      <c r="J2214">
        <v>2205</v>
      </c>
      <c r="K2214">
        <v>11344</v>
      </c>
      <c r="L2214">
        <v>70</v>
      </c>
      <c r="M2214">
        <v>2296</v>
      </c>
      <c r="N2214">
        <v>3776</v>
      </c>
      <c r="O2214">
        <v>73</v>
      </c>
      <c r="P2214">
        <v>6215</v>
      </c>
      <c r="Q2214">
        <v>1787</v>
      </c>
      <c r="R2214">
        <v>0</v>
      </c>
      <c r="S2214">
        <v>0</v>
      </c>
      <c r="T2214">
        <v>1787</v>
      </c>
      <c r="U2214">
        <v>3870</v>
      </c>
      <c r="V2214">
        <v>-1302</v>
      </c>
      <c r="W2214">
        <v>4769</v>
      </c>
      <c r="X2214">
        <v>3341</v>
      </c>
      <c r="Y2214">
        <v>0.53</v>
      </c>
      <c r="Z2214">
        <v>71</v>
      </c>
      <c r="AA2214">
        <v>9294</v>
      </c>
      <c r="AB2214">
        <v>64</v>
      </c>
      <c r="AC2214">
        <v>86.78</v>
      </c>
    </row>
    <row r="2215" spans="1:29" x14ac:dyDescent="0.3">
      <c r="A2215">
        <v>2002</v>
      </c>
      <c r="B2215">
        <v>10</v>
      </c>
      <c r="C2215" s="1">
        <v>37552</v>
      </c>
      <c r="D2215">
        <v>9500</v>
      </c>
      <c r="E2215">
        <v>125</v>
      </c>
      <c r="F2215">
        <v>10</v>
      </c>
      <c r="G2215">
        <v>114</v>
      </c>
      <c r="H2215">
        <v>39</v>
      </c>
      <c r="I2215">
        <v>2250</v>
      </c>
      <c r="J2215">
        <v>2413</v>
      </c>
      <c r="K2215">
        <v>12038</v>
      </c>
      <c r="L2215">
        <v>67</v>
      </c>
      <c r="M2215">
        <v>1994</v>
      </c>
      <c r="N2215">
        <v>4502</v>
      </c>
      <c r="O2215">
        <v>71</v>
      </c>
      <c r="P2215">
        <v>6634</v>
      </c>
      <c r="Q2215">
        <v>1730</v>
      </c>
      <c r="R2215">
        <v>0</v>
      </c>
      <c r="S2215">
        <v>0</v>
      </c>
      <c r="T2215">
        <v>1730</v>
      </c>
      <c r="U2215">
        <v>3740</v>
      </c>
      <c r="V2215">
        <v>-1606</v>
      </c>
      <c r="W2215">
        <v>5401</v>
      </c>
      <c r="X2215">
        <v>3674</v>
      </c>
      <c r="Y2215">
        <v>0.54</v>
      </c>
      <c r="Z2215">
        <v>69</v>
      </c>
      <c r="AA2215">
        <v>9788</v>
      </c>
      <c r="AB2215">
        <v>62</v>
      </c>
      <c r="AC2215">
        <v>86.87</v>
      </c>
    </row>
    <row r="2216" spans="1:29" x14ac:dyDescent="0.3">
      <c r="A2216">
        <v>2002</v>
      </c>
      <c r="B2216">
        <v>10</v>
      </c>
      <c r="C2216" s="1">
        <v>37553</v>
      </c>
      <c r="D2216">
        <v>9190</v>
      </c>
      <c r="E2216">
        <v>118</v>
      </c>
      <c r="F2216">
        <v>11</v>
      </c>
      <c r="G2216">
        <v>117</v>
      </c>
      <c r="H2216">
        <v>40</v>
      </c>
      <c r="I2216">
        <v>2410</v>
      </c>
      <c r="J2216">
        <v>2578</v>
      </c>
      <c r="K2216">
        <v>11886</v>
      </c>
      <c r="L2216">
        <v>71</v>
      </c>
      <c r="M2216">
        <v>1937</v>
      </c>
      <c r="N2216">
        <v>4298</v>
      </c>
      <c r="O2216">
        <v>61</v>
      </c>
      <c r="P2216">
        <v>6367</v>
      </c>
      <c r="Q2216">
        <v>1733</v>
      </c>
      <c r="R2216">
        <v>0</v>
      </c>
      <c r="S2216">
        <v>0</v>
      </c>
      <c r="T2216">
        <v>1733</v>
      </c>
      <c r="U2216">
        <v>3770</v>
      </c>
      <c r="V2216">
        <v>-1145</v>
      </c>
      <c r="W2216">
        <v>5053</v>
      </c>
      <c r="X2216">
        <v>3786</v>
      </c>
      <c r="Y2216">
        <v>0.52</v>
      </c>
      <c r="Z2216">
        <v>68</v>
      </c>
      <c r="AA2216">
        <v>9476</v>
      </c>
      <c r="AB2216">
        <v>60</v>
      </c>
      <c r="AC2216">
        <v>86.93</v>
      </c>
    </row>
    <row r="2217" spans="1:29" x14ac:dyDescent="0.3">
      <c r="A2217">
        <v>2002</v>
      </c>
      <c r="B2217">
        <v>10</v>
      </c>
      <c r="C2217" s="1">
        <v>37554</v>
      </c>
      <c r="D2217">
        <v>9030</v>
      </c>
      <c r="E2217">
        <v>99</v>
      </c>
      <c r="F2217">
        <v>11</v>
      </c>
      <c r="G2217">
        <v>120</v>
      </c>
      <c r="H2217">
        <v>40</v>
      </c>
      <c r="I2217">
        <v>2560</v>
      </c>
      <c r="J2217">
        <v>2731</v>
      </c>
      <c r="K2217">
        <v>11860</v>
      </c>
      <c r="L2217">
        <v>69</v>
      </c>
      <c r="M2217">
        <v>1788</v>
      </c>
      <c r="N2217">
        <v>4294</v>
      </c>
      <c r="O2217">
        <v>52</v>
      </c>
      <c r="P2217">
        <v>6203</v>
      </c>
      <c r="Q2217">
        <v>1726</v>
      </c>
      <c r="R2217">
        <v>0</v>
      </c>
      <c r="S2217">
        <v>0</v>
      </c>
      <c r="T2217">
        <v>1726</v>
      </c>
      <c r="U2217">
        <v>3760</v>
      </c>
      <c r="V2217">
        <v>-834</v>
      </c>
      <c r="W2217">
        <v>4886</v>
      </c>
      <c r="X2217">
        <v>3931</v>
      </c>
      <c r="Y2217">
        <v>0.51</v>
      </c>
      <c r="Z2217">
        <v>67</v>
      </c>
      <c r="AA2217">
        <v>9300</v>
      </c>
      <c r="AB2217">
        <v>58</v>
      </c>
      <c r="AC2217">
        <v>86.96</v>
      </c>
    </row>
    <row r="2218" spans="1:29" x14ac:dyDescent="0.3">
      <c r="A2218">
        <v>2002</v>
      </c>
      <c r="B2218">
        <v>10</v>
      </c>
      <c r="C2218" s="1">
        <v>37555</v>
      </c>
      <c r="D2218">
        <v>9160</v>
      </c>
      <c r="E2218">
        <v>79</v>
      </c>
      <c r="F2218">
        <v>11</v>
      </c>
      <c r="G2218">
        <v>118</v>
      </c>
      <c r="H2218">
        <v>40</v>
      </c>
      <c r="I2218">
        <v>2590</v>
      </c>
      <c r="J2218">
        <v>2759</v>
      </c>
      <c r="K2218">
        <v>11998</v>
      </c>
      <c r="L2218">
        <v>67</v>
      </c>
      <c r="M2218">
        <v>1798</v>
      </c>
      <c r="N2218">
        <v>4309</v>
      </c>
      <c r="O2218">
        <v>60</v>
      </c>
      <c r="P2218">
        <v>6234</v>
      </c>
      <c r="Q2218">
        <v>1737</v>
      </c>
      <c r="R2218">
        <v>0</v>
      </c>
      <c r="S2218">
        <v>0</v>
      </c>
      <c r="T2218">
        <v>1737</v>
      </c>
      <c r="U2218">
        <v>3560</v>
      </c>
      <c r="V2218">
        <v>-1045</v>
      </c>
      <c r="W2218">
        <v>5193</v>
      </c>
      <c r="X2218">
        <v>4026</v>
      </c>
      <c r="Y2218">
        <v>0.51</v>
      </c>
      <c r="Z2218">
        <v>66</v>
      </c>
      <c r="AA2218">
        <v>9408</v>
      </c>
      <c r="AB2218">
        <v>57</v>
      </c>
      <c r="AC2218">
        <v>86.98</v>
      </c>
    </row>
    <row r="2219" spans="1:29" x14ac:dyDescent="0.3">
      <c r="A2219">
        <v>2002</v>
      </c>
      <c r="B2219">
        <v>10</v>
      </c>
      <c r="C2219" s="1">
        <v>37556</v>
      </c>
      <c r="D2219">
        <v>9790</v>
      </c>
      <c r="E2219">
        <v>75</v>
      </c>
      <c r="F2219">
        <v>11</v>
      </c>
      <c r="G2219">
        <v>107</v>
      </c>
      <c r="H2219">
        <v>40</v>
      </c>
      <c r="I2219">
        <v>2510</v>
      </c>
      <c r="J2219">
        <v>2668</v>
      </c>
      <c r="K2219">
        <v>12533</v>
      </c>
      <c r="L2219">
        <v>53</v>
      </c>
      <c r="M2219">
        <v>2185</v>
      </c>
      <c r="N2219">
        <v>4519</v>
      </c>
      <c r="O2219">
        <v>60</v>
      </c>
      <c r="P2219">
        <v>6817</v>
      </c>
      <c r="Q2219">
        <v>1737</v>
      </c>
      <c r="R2219">
        <v>0</v>
      </c>
      <c r="S2219">
        <v>0</v>
      </c>
      <c r="T2219">
        <v>1737</v>
      </c>
      <c r="U2219">
        <v>4040</v>
      </c>
      <c r="V2219">
        <v>-1238</v>
      </c>
      <c r="W2219">
        <v>5339</v>
      </c>
      <c r="X2219">
        <v>3979</v>
      </c>
      <c r="Y2219">
        <v>0.53</v>
      </c>
      <c r="Z2219">
        <v>68</v>
      </c>
      <c r="AA2219">
        <v>10023</v>
      </c>
      <c r="AB2219">
        <v>60</v>
      </c>
      <c r="AC2219">
        <v>87</v>
      </c>
    </row>
    <row r="2220" spans="1:29" x14ac:dyDescent="0.3">
      <c r="A2220">
        <v>2002</v>
      </c>
      <c r="B2220">
        <v>10</v>
      </c>
      <c r="C2220" s="1">
        <v>37557</v>
      </c>
      <c r="D2220">
        <v>9830</v>
      </c>
      <c r="E2220">
        <v>83</v>
      </c>
      <c r="F2220">
        <v>12</v>
      </c>
      <c r="G2220">
        <v>109</v>
      </c>
      <c r="H2220">
        <v>41</v>
      </c>
      <c r="I2220">
        <v>2330</v>
      </c>
      <c r="J2220">
        <v>2492</v>
      </c>
      <c r="K2220">
        <v>12405</v>
      </c>
      <c r="L2220">
        <v>56</v>
      </c>
      <c r="M2220">
        <v>2986</v>
      </c>
      <c r="N2220">
        <v>4224</v>
      </c>
      <c r="O2220">
        <v>60</v>
      </c>
      <c r="P2220">
        <v>7326</v>
      </c>
      <c r="Q2220">
        <v>1750</v>
      </c>
      <c r="R2220">
        <v>0</v>
      </c>
      <c r="S2220">
        <v>0</v>
      </c>
      <c r="T2220">
        <v>1750</v>
      </c>
      <c r="U2220">
        <v>4150</v>
      </c>
      <c r="V2220">
        <v>-1822</v>
      </c>
      <c r="W2220">
        <v>5273</v>
      </c>
      <c r="X2220">
        <v>3329</v>
      </c>
      <c r="Y2220">
        <v>0.57999999999999996</v>
      </c>
      <c r="Z2220">
        <v>73</v>
      </c>
      <c r="AA2220">
        <v>10075</v>
      </c>
      <c r="AB2220">
        <v>67</v>
      </c>
      <c r="AC2220">
        <v>87.14</v>
      </c>
    </row>
    <row r="2221" spans="1:29" x14ac:dyDescent="0.3">
      <c r="A2221">
        <v>2002</v>
      </c>
      <c r="B2221">
        <v>10</v>
      </c>
      <c r="C2221" s="1">
        <v>37558</v>
      </c>
      <c r="D2221">
        <v>10100</v>
      </c>
      <c r="E2221">
        <v>96</v>
      </c>
      <c r="F2221">
        <v>12</v>
      </c>
      <c r="G2221">
        <v>110</v>
      </c>
      <c r="H2221">
        <v>44</v>
      </c>
      <c r="I2221">
        <v>2190</v>
      </c>
      <c r="J2221">
        <v>2356</v>
      </c>
      <c r="K2221">
        <v>12552</v>
      </c>
      <c r="L2221">
        <v>67</v>
      </c>
      <c r="M2221">
        <v>4485</v>
      </c>
      <c r="N2221">
        <v>2214</v>
      </c>
      <c r="O2221">
        <v>53</v>
      </c>
      <c r="P2221">
        <v>6819</v>
      </c>
      <c r="Q2221">
        <v>1680</v>
      </c>
      <c r="R2221">
        <v>0</v>
      </c>
      <c r="S2221">
        <v>0</v>
      </c>
      <c r="T2221">
        <v>1680</v>
      </c>
      <c r="U2221">
        <v>4320</v>
      </c>
      <c r="V2221">
        <v>-1235</v>
      </c>
      <c r="W2221">
        <v>5406</v>
      </c>
      <c r="X2221">
        <v>4053</v>
      </c>
      <c r="Y2221">
        <v>0.53</v>
      </c>
      <c r="Z2221">
        <v>68</v>
      </c>
      <c r="AA2221">
        <v>10362</v>
      </c>
      <c r="AB2221">
        <v>61</v>
      </c>
      <c r="AC2221">
        <v>87.14</v>
      </c>
    </row>
    <row r="2222" spans="1:29" x14ac:dyDescent="0.3">
      <c r="A2222">
        <v>2002</v>
      </c>
      <c r="B2222">
        <v>10</v>
      </c>
      <c r="C2222" s="1">
        <v>37559</v>
      </c>
      <c r="D2222">
        <v>10600</v>
      </c>
      <c r="E2222">
        <v>118</v>
      </c>
      <c r="F2222">
        <v>12</v>
      </c>
      <c r="G2222">
        <v>110</v>
      </c>
      <c r="H2222">
        <v>39</v>
      </c>
      <c r="I2222">
        <v>2010</v>
      </c>
      <c r="J2222">
        <v>2171</v>
      </c>
      <c r="K2222">
        <v>12889</v>
      </c>
      <c r="L2222">
        <v>72</v>
      </c>
      <c r="M2222">
        <v>3996</v>
      </c>
      <c r="N2222">
        <v>2207</v>
      </c>
      <c r="O2222">
        <v>44</v>
      </c>
      <c r="P2222">
        <v>6319</v>
      </c>
      <c r="Q2222">
        <v>1688</v>
      </c>
      <c r="R2222">
        <v>0</v>
      </c>
      <c r="S2222">
        <v>0</v>
      </c>
      <c r="T2222">
        <v>1688</v>
      </c>
      <c r="U2222">
        <v>4640</v>
      </c>
      <c r="V2222">
        <v>-605</v>
      </c>
      <c r="W2222">
        <v>5605</v>
      </c>
      <c r="X2222">
        <v>4882</v>
      </c>
      <c r="Y2222">
        <v>0.48</v>
      </c>
      <c r="Z2222">
        <v>62</v>
      </c>
      <c r="AA2222">
        <v>10879</v>
      </c>
      <c r="AB2222">
        <v>55</v>
      </c>
      <c r="AC2222">
        <v>87.02</v>
      </c>
    </row>
    <row r="2223" spans="1:29" x14ac:dyDescent="0.3">
      <c r="A2223">
        <v>2002</v>
      </c>
      <c r="B2223">
        <v>10</v>
      </c>
      <c r="C2223" s="1">
        <v>37560</v>
      </c>
      <c r="D2223">
        <v>10600</v>
      </c>
      <c r="E2223">
        <v>118</v>
      </c>
      <c r="F2223">
        <v>12</v>
      </c>
      <c r="G2223">
        <v>127</v>
      </c>
      <c r="H2223">
        <v>37</v>
      </c>
      <c r="I2223">
        <v>1870</v>
      </c>
      <c r="J2223">
        <v>2046</v>
      </c>
      <c r="K2223">
        <v>12764</v>
      </c>
      <c r="L2223">
        <v>72</v>
      </c>
      <c r="M2223">
        <v>4000</v>
      </c>
      <c r="N2223">
        <v>2102</v>
      </c>
      <c r="O2223">
        <v>63</v>
      </c>
      <c r="P2223">
        <v>6237</v>
      </c>
      <c r="Q2223">
        <v>1688</v>
      </c>
      <c r="R2223">
        <v>0</v>
      </c>
      <c r="S2223">
        <v>0</v>
      </c>
      <c r="T2223">
        <v>1688</v>
      </c>
      <c r="U2223">
        <v>4800</v>
      </c>
      <c r="V2223">
        <v>-488</v>
      </c>
      <c r="W2223">
        <v>5445</v>
      </c>
      <c r="X2223">
        <v>4839</v>
      </c>
      <c r="Y2223">
        <v>0.48</v>
      </c>
      <c r="Z2223">
        <v>62</v>
      </c>
      <c r="AA2223">
        <v>10894</v>
      </c>
      <c r="AB2223">
        <v>56</v>
      </c>
      <c r="AC2223">
        <v>86.92</v>
      </c>
    </row>
    <row r="2224" spans="1:29" x14ac:dyDescent="0.3">
      <c r="A2224">
        <v>2002</v>
      </c>
      <c r="B2224">
        <v>11</v>
      </c>
      <c r="C2224" s="1">
        <v>37561</v>
      </c>
      <c r="D2224">
        <v>10300</v>
      </c>
      <c r="E2224">
        <v>113</v>
      </c>
      <c r="F2224">
        <v>12</v>
      </c>
      <c r="G2224">
        <v>132</v>
      </c>
      <c r="H2224">
        <v>39</v>
      </c>
      <c r="I2224">
        <v>1790</v>
      </c>
      <c r="J2224">
        <v>1973</v>
      </c>
      <c r="K2224">
        <v>12386</v>
      </c>
      <c r="L2224">
        <v>68</v>
      </c>
      <c r="M2224">
        <v>3992</v>
      </c>
      <c r="N2224">
        <v>2110</v>
      </c>
      <c r="O2224">
        <v>29</v>
      </c>
      <c r="P2224">
        <v>6199</v>
      </c>
      <c r="Q2224">
        <v>1693</v>
      </c>
      <c r="R2224">
        <v>0</v>
      </c>
      <c r="S2224">
        <v>0</v>
      </c>
      <c r="T2224">
        <v>1693</v>
      </c>
      <c r="U2224">
        <v>4720</v>
      </c>
      <c r="V2224">
        <v>-606</v>
      </c>
      <c r="W2224">
        <v>5219</v>
      </c>
      <c r="X2224">
        <v>4494</v>
      </c>
      <c r="Y2224">
        <v>0.49</v>
      </c>
      <c r="Z2224">
        <v>64</v>
      </c>
      <c r="AA2224">
        <v>10596</v>
      </c>
      <c r="AB2224">
        <v>58</v>
      </c>
      <c r="AC2224">
        <v>86.87</v>
      </c>
    </row>
    <row r="2225" spans="1:29" x14ac:dyDescent="0.3">
      <c r="A2225">
        <v>2002</v>
      </c>
      <c r="B2225">
        <v>11</v>
      </c>
      <c r="C2225" s="1">
        <v>37562</v>
      </c>
      <c r="D2225">
        <v>10300</v>
      </c>
      <c r="E2225">
        <v>89</v>
      </c>
      <c r="F2225">
        <v>12</v>
      </c>
      <c r="G2225">
        <v>126</v>
      </c>
      <c r="H2225">
        <v>39</v>
      </c>
      <c r="I2225">
        <v>1720</v>
      </c>
      <c r="J2225">
        <v>1897</v>
      </c>
      <c r="K2225">
        <v>12286</v>
      </c>
      <c r="L2225">
        <v>69</v>
      </c>
      <c r="M2225">
        <v>1494</v>
      </c>
      <c r="N2225">
        <v>4375</v>
      </c>
      <c r="O2225">
        <v>40</v>
      </c>
      <c r="P2225">
        <v>5978</v>
      </c>
      <c r="Q2225">
        <v>1690</v>
      </c>
      <c r="R2225">
        <v>0</v>
      </c>
      <c r="S2225">
        <v>0</v>
      </c>
      <c r="T2225">
        <v>1690</v>
      </c>
      <c r="U2225">
        <v>4770</v>
      </c>
      <c r="V2225">
        <v>-410</v>
      </c>
      <c r="W2225">
        <v>5146</v>
      </c>
      <c r="X2225">
        <v>4618</v>
      </c>
      <c r="Y2225">
        <v>0.48</v>
      </c>
      <c r="Z2225">
        <v>62</v>
      </c>
      <c r="AA2225">
        <v>10566</v>
      </c>
      <c r="AB2225">
        <v>56</v>
      </c>
      <c r="AC2225">
        <v>86.8</v>
      </c>
    </row>
    <row r="2226" spans="1:29" x14ac:dyDescent="0.3">
      <c r="A2226">
        <v>2002</v>
      </c>
      <c r="B2226">
        <v>11</v>
      </c>
      <c r="C2226" s="1">
        <v>37563</v>
      </c>
      <c r="D2226">
        <v>10100</v>
      </c>
      <c r="E2226">
        <v>80</v>
      </c>
      <c r="F2226">
        <v>12</v>
      </c>
      <c r="G2226">
        <v>121</v>
      </c>
      <c r="H2226">
        <v>40</v>
      </c>
      <c r="I2226">
        <v>1720</v>
      </c>
      <c r="J2226">
        <v>1893</v>
      </c>
      <c r="K2226">
        <v>12073</v>
      </c>
      <c r="L2226">
        <v>72</v>
      </c>
      <c r="M2226">
        <v>1996</v>
      </c>
      <c r="N2226">
        <v>4262</v>
      </c>
      <c r="O2226">
        <v>49</v>
      </c>
      <c r="P2226">
        <v>6379</v>
      </c>
      <c r="Q2226">
        <v>1690</v>
      </c>
      <c r="R2226">
        <v>0</v>
      </c>
      <c r="S2226">
        <v>0</v>
      </c>
      <c r="T2226">
        <v>1690</v>
      </c>
      <c r="U2226">
        <v>4900</v>
      </c>
      <c r="V2226">
        <v>-684</v>
      </c>
      <c r="W2226">
        <v>4807</v>
      </c>
      <c r="X2226">
        <v>4004</v>
      </c>
      <c r="Y2226">
        <v>0.52</v>
      </c>
      <c r="Z2226">
        <v>67</v>
      </c>
      <c r="AA2226">
        <v>10353</v>
      </c>
      <c r="AB2226">
        <v>61</v>
      </c>
      <c r="AC2226">
        <v>86.83</v>
      </c>
    </row>
    <row r="2227" spans="1:29" x14ac:dyDescent="0.3">
      <c r="A2227">
        <v>2002</v>
      </c>
      <c r="B2227">
        <v>11</v>
      </c>
      <c r="C2227" s="1">
        <v>37564</v>
      </c>
      <c r="D2227">
        <v>10200</v>
      </c>
      <c r="E2227">
        <v>62</v>
      </c>
      <c r="F2227">
        <v>12</v>
      </c>
      <c r="G2227">
        <v>535</v>
      </c>
      <c r="H2227">
        <v>39</v>
      </c>
      <c r="I2227">
        <v>1680</v>
      </c>
      <c r="J2227">
        <v>2266</v>
      </c>
      <c r="K2227">
        <v>12528</v>
      </c>
      <c r="L2227">
        <v>76</v>
      </c>
      <c r="M2227">
        <v>3495</v>
      </c>
      <c r="N2227">
        <v>2079</v>
      </c>
      <c r="O2227">
        <v>68</v>
      </c>
      <c r="P2227">
        <v>5718</v>
      </c>
      <c r="Q2227">
        <v>1690</v>
      </c>
      <c r="R2227">
        <v>0</v>
      </c>
      <c r="S2227">
        <v>0</v>
      </c>
      <c r="T2227">
        <v>1690</v>
      </c>
      <c r="U2227">
        <v>4690</v>
      </c>
      <c r="V2227">
        <v>140</v>
      </c>
      <c r="W2227">
        <v>5099</v>
      </c>
      <c r="X2227">
        <v>5120</v>
      </c>
      <c r="Y2227">
        <v>0.44</v>
      </c>
      <c r="Z2227">
        <v>59</v>
      </c>
      <c r="AA2227">
        <v>10848</v>
      </c>
      <c r="AB2227">
        <v>53</v>
      </c>
      <c r="AC2227">
        <v>86.7</v>
      </c>
    </row>
    <row r="2228" spans="1:29" x14ac:dyDescent="0.3">
      <c r="A2228">
        <v>2002</v>
      </c>
      <c r="B2228">
        <v>11</v>
      </c>
      <c r="C2228" s="1">
        <v>37565</v>
      </c>
      <c r="D2228">
        <v>10500</v>
      </c>
      <c r="E2228">
        <v>44</v>
      </c>
      <c r="F2228">
        <v>13</v>
      </c>
      <c r="G2228">
        <v>389</v>
      </c>
      <c r="H2228">
        <v>37</v>
      </c>
      <c r="I2228">
        <v>1700</v>
      </c>
      <c r="J2228">
        <v>2139</v>
      </c>
      <c r="K2228">
        <v>12683</v>
      </c>
      <c r="L2228">
        <v>57</v>
      </c>
      <c r="M2228">
        <v>3497</v>
      </c>
      <c r="N2228">
        <v>1595</v>
      </c>
      <c r="O2228">
        <v>85</v>
      </c>
      <c r="P2228">
        <v>5234</v>
      </c>
      <c r="Q2228">
        <v>1700</v>
      </c>
      <c r="R2228">
        <v>0</v>
      </c>
      <c r="S2228">
        <v>0</v>
      </c>
      <c r="T2228">
        <v>1700</v>
      </c>
      <c r="U2228">
        <v>4490</v>
      </c>
      <c r="V2228">
        <v>290</v>
      </c>
      <c r="W2228">
        <v>5578</v>
      </c>
      <c r="X2228">
        <v>5749</v>
      </c>
      <c r="Y2228">
        <v>0.4</v>
      </c>
      <c r="Z2228">
        <v>55</v>
      </c>
      <c r="AA2228">
        <v>10983</v>
      </c>
      <c r="AB2228">
        <v>48</v>
      </c>
      <c r="AC2228">
        <v>86.5</v>
      </c>
    </row>
    <row r="2229" spans="1:29" x14ac:dyDescent="0.3">
      <c r="A2229">
        <v>2002</v>
      </c>
      <c r="B2229">
        <v>11</v>
      </c>
      <c r="C2229" s="1">
        <v>37566</v>
      </c>
      <c r="D2229">
        <v>11100</v>
      </c>
      <c r="E2229">
        <v>40</v>
      </c>
      <c r="F2229">
        <v>13</v>
      </c>
      <c r="G2229">
        <v>237</v>
      </c>
      <c r="H2229">
        <v>41</v>
      </c>
      <c r="I2229">
        <v>1700</v>
      </c>
      <c r="J2229">
        <v>1991</v>
      </c>
      <c r="K2229">
        <v>13131</v>
      </c>
      <c r="L2229">
        <v>70</v>
      </c>
      <c r="M2229">
        <v>1497</v>
      </c>
      <c r="N2229">
        <v>2371</v>
      </c>
      <c r="O2229">
        <v>87</v>
      </c>
      <c r="P2229">
        <v>4025</v>
      </c>
      <c r="Q2229">
        <v>1700</v>
      </c>
      <c r="R2229">
        <v>0</v>
      </c>
      <c r="S2229">
        <v>0</v>
      </c>
      <c r="T2229">
        <v>1700</v>
      </c>
      <c r="U2229">
        <v>4370</v>
      </c>
      <c r="V2229">
        <v>1231</v>
      </c>
      <c r="W2229">
        <v>6294</v>
      </c>
      <c r="X2229">
        <v>7406</v>
      </c>
      <c r="Y2229">
        <v>0.28999999999999998</v>
      </c>
      <c r="Z2229">
        <v>44</v>
      </c>
      <c r="AA2229">
        <v>11431</v>
      </c>
      <c r="AB2229">
        <v>35</v>
      </c>
      <c r="AC2229">
        <v>86.15</v>
      </c>
    </row>
    <row r="2230" spans="1:29" x14ac:dyDescent="0.3">
      <c r="A2230">
        <v>2002</v>
      </c>
      <c r="B2230">
        <v>11</v>
      </c>
      <c r="C2230" s="1">
        <v>37567</v>
      </c>
      <c r="D2230">
        <v>11200</v>
      </c>
      <c r="E2230">
        <v>12</v>
      </c>
      <c r="F2230">
        <v>16</v>
      </c>
      <c r="G2230">
        <v>231</v>
      </c>
      <c r="H2230">
        <v>41</v>
      </c>
      <c r="I2230">
        <v>1740</v>
      </c>
      <c r="J2230">
        <v>2028</v>
      </c>
      <c r="K2230">
        <v>13240</v>
      </c>
      <c r="L2230">
        <v>74</v>
      </c>
      <c r="M2230">
        <v>1491</v>
      </c>
      <c r="N2230">
        <v>4230</v>
      </c>
      <c r="O2230">
        <v>79</v>
      </c>
      <c r="P2230">
        <v>5874</v>
      </c>
      <c r="Q2230">
        <v>1700</v>
      </c>
      <c r="R2230">
        <v>5502</v>
      </c>
      <c r="S2230">
        <v>0</v>
      </c>
      <c r="T2230">
        <v>-3802</v>
      </c>
      <c r="U2230">
        <v>4280</v>
      </c>
      <c r="V2230">
        <v>2905</v>
      </c>
      <c r="W2230">
        <v>7996</v>
      </c>
      <c r="X2230">
        <v>11168</v>
      </c>
      <c r="Y2230">
        <v>0.43</v>
      </c>
      <c r="Z2230">
        <v>16</v>
      </c>
      <c r="AA2230">
        <v>11500</v>
      </c>
      <c r="AB2230">
        <v>3</v>
      </c>
      <c r="AC2230">
        <v>85.55</v>
      </c>
    </row>
    <row r="2231" spans="1:29" x14ac:dyDescent="0.3">
      <c r="A2231">
        <v>2002</v>
      </c>
      <c r="B2231">
        <v>11</v>
      </c>
      <c r="C2231" s="1">
        <v>37568</v>
      </c>
      <c r="D2231">
        <v>13800</v>
      </c>
      <c r="E2231">
        <v>0</v>
      </c>
      <c r="F2231">
        <v>28</v>
      </c>
      <c r="G2231">
        <v>288</v>
      </c>
      <c r="H2231">
        <v>39</v>
      </c>
      <c r="I2231">
        <v>1860</v>
      </c>
      <c r="J2231">
        <v>2215</v>
      </c>
      <c r="K2231">
        <v>16015</v>
      </c>
      <c r="L2231">
        <v>65</v>
      </c>
      <c r="M2231">
        <v>1492</v>
      </c>
      <c r="N2231">
        <v>2878</v>
      </c>
      <c r="O2231">
        <v>59</v>
      </c>
      <c r="P2231">
        <v>4494</v>
      </c>
      <c r="Q2231">
        <v>1650</v>
      </c>
      <c r="R2231">
        <v>12608</v>
      </c>
      <c r="S2231">
        <v>0</v>
      </c>
      <c r="T2231">
        <v>-10958</v>
      </c>
      <c r="U2231">
        <v>5120</v>
      </c>
      <c r="V2231">
        <v>9963</v>
      </c>
      <c r="W2231">
        <v>11748</v>
      </c>
      <c r="X2231">
        <v>22478</v>
      </c>
      <c r="Y2231">
        <v>0.27</v>
      </c>
      <c r="Z2231">
        <v>-40</v>
      </c>
      <c r="AA2231">
        <v>16450</v>
      </c>
      <c r="AB2231">
        <v>-37</v>
      </c>
      <c r="AC2231">
        <v>84.53</v>
      </c>
    </row>
    <row r="2232" spans="1:29" x14ac:dyDescent="0.3">
      <c r="A2232">
        <v>2002</v>
      </c>
      <c r="B2232">
        <v>11</v>
      </c>
      <c r="C2232" s="1">
        <v>37569</v>
      </c>
      <c r="D2232">
        <v>15100</v>
      </c>
      <c r="E2232">
        <v>11</v>
      </c>
      <c r="F2232">
        <v>293</v>
      </c>
      <c r="G2232">
        <v>237</v>
      </c>
      <c r="H2232">
        <v>45</v>
      </c>
      <c r="I2232">
        <v>2150</v>
      </c>
      <c r="J2232">
        <v>2725</v>
      </c>
      <c r="K2232">
        <v>17836</v>
      </c>
      <c r="L2232">
        <v>63</v>
      </c>
      <c r="M2232">
        <v>1492</v>
      </c>
      <c r="N2232">
        <v>1347</v>
      </c>
      <c r="O2232">
        <v>54</v>
      </c>
      <c r="P2232">
        <v>2956</v>
      </c>
      <c r="Q2232">
        <v>1700</v>
      </c>
      <c r="R2232">
        <v>12837</v>
      </c>
      <c r="S2232">
        <v>0</v>
      </c>
      <c r="T2232">
        <v>-11137</v>
      </c>
      <c r="U2232">
        <v>5150</v>
      </c>
      <c r="V2232">
        <v>12158</v>
      </c>
      <c r="W2232">
        <v>13079</v>
      </c>
      <c r="X2232">
        <v>26017</v>
      </c>
      <c r="Y2232">
        <v>0.16</v>
      </c>
      <c r="Z2232">
        <v>-46</v>
      </c>
      <c r="AA2232">
        <v>19558</v>
      </c>
      <c r="AB2232">
        <v>-33</v>
      </c>
      <c r="AC2232">
        <v>83.48</v>
      </c>
    </row>
    <row r="2233" spans="1:29" x14ac:dyDescent="0.3">
      <c r="A2233">
        <v>2002</v>
      </c>
      <c r="B2233">
        <v>11</v>
      </c>
      <c r="C2233" s="1">
        <v>37570</v>
      </c>
      <c r="D2233">
        <v>15200</v>
      </c>
      <c r="E2233">
        <v>30</v>
      </c>
      <c r="F2233">
        <v>234</v>
      </c>
      <c r="G2233">
        <v>219</v>
      </c>
      <c r="H2233">
        <v>49</v>
      </c>
      <c r="I2233">
        <v>2060</v>
      </c>
      <c r="J2233">
        <v>2562</v>
      </c>
      <c r="K2233">
        <v>17792</v>
      </c>
      <c r="L2233">
        <v>65</v>
      </c>
      <c r="M2233">
        <v>1491</v>
      </c>
      <c r="N2233">
        <v>1058</v>
      </c>
      <c r="O2233">
        <v>55</v>
      </c>
      <c r="P2233">
        <v>2669</v>
      </c>
      <c r="Q2233">
        <v>1650</v>
      </c>
      <c r="R2233">
        <v>13066</v>
      </c>
      <c r="S2233">
        <v>0</v>
      </c>
      <c r="T2233">
        <v>-11416</v>
      </c>
      <c r="U2233">
        <v>4830</v>
      </c>
      <c r="V2233">
        <v>12144</v>
      </c>
      <c r="W2233">
        <v>13597</v>
      </c>
      <c r="X2233">
        <v>26539</v>
      </c>
      <c r="Y2233">
        <v>0.14000000000000001</v>
      </c>
      <c r="Z2233">
        <v>-49</v>
      </c>
      <c r="AA2233">
        <v>19918</v>
      </c>
      <c r="AB2233">
        <v>-33</v>
      </c>
      <c r="AC2233">
        <v>82.47</v>
      </c>
    </row>
    <row r="2234" spans="1:29" x14ac:dyDescent="0.3">
      <c r="A2234">
        <v>2002</v>
      </c>
      <c r="B2234">
        <v>11</v>
      </c>
      <c r="C2234" s="1">
        <v>37571</v>
      </c>
      <c r="D2234">
        <v>15400</v>
      </c>
      <c r="E2234">
        <v>30</v>
      </c>
      <c r="F2234">
        <v>147</v>
      </c>
      <c r="G2234">
        <v>214</v>
      </c>
      <c r="H2234">
        <v>41</v>
      </c>
      <c r="I2234">
        <v>1990</v>
      </c>
      <c r="J2234">
        <v>2392</v>
      </c>
      <c r="K2234">
        <v>17822</v>
      </c>
      <c r="L2234">
        <v>64</v>
      </c>
      <c r="M2234">
        <v>2997</v>
      </c>
      <c r="N2234">
        <v>3144</v>
      </c>
      <c r="O2234">
        <v>59</v>
      </c>
      <c r="P2234">
        <v>6264</v>
      </c>
      <c r="Q2234">
        <v>1650</v>
      </c>
      <c r="R2234">
        <v>13066</v>
      </c>
      <c r="S2234">
        <v>0</v>
      </c>
      <c r="T2234">
        <v>-11416</v>
      </c>
      <c r="U2234">
        <v>5350</v>
      </c>
      <c r="V2234">
        <v>8898</v>
      </c>
      <c r="W2234">
        <v>13277</v>
      </c>
      <c r="X2234">
        <v>22974</v>
      </c>
      <c r="Y2234">
        <v>0.34</v>
      </c>
      <c r="Z2234">
        <v>-29</v>
      </c>
      <c r="AA2234">
        <v>18241</v>
      </c>
      <c r="AB2234">
        <v>-26</v>
      </c>
      <c r="AC2234">
        <v>81.61</v>
      </c>
    </row>
    <row r="2235" spans="1:29" x14ac:dyDescent="0.3">
      <c r="A2235">
        <v>2002</v>
      </c>
      <c r="B2235">
        <v>11</v>
      </c>
      <c r="C2235" s="1">
        <v>37572</v>
      </c>
      <c r="D2235">
        <v>15000</v>
      </c>
      <c r="E2235">
        <v>38</v>
      </c>
      <c r="F2235">
        <v>120</v>
      </c>
      <c r="G2235">
        <v>210</v>
      </c>
      <c r="H2235">
        <v>39</v>
      </c>
      <c r="I2235">
        <v>1940</v>
      </c>
      <c r="J2235">
        <v>2309</v>
      </c>
      <c r="K2235">
        <v>17347</v>
      </c>
      <c r="L2235">
        <v>59</v>
      </c>
      <c r="M2235">
        <v>3992</v>
      </c>
      <c r="N2235">
        <v>4343</v>
      </c>
      <c r="O2235">
        <v>73</v>
      </c>
      <c r="P2235">
        <v>8467</v>
      </c>
      <c r="Q2235">
        <v>1650</v>
      </c>
      <c r="R2235">
        <v>7565</v>
      </c>
      <c r="S2235">
        <v>0</v>
      </c>
      <c r="T2235">
        <v>-5915</v>
      </c>
      <c r="U2235">
        <v>5260</v>
      </c>
      <c r="V2235">
        <v>2946</v>
      </c>
      <c r="W2235">
        <v>11434</v>
      </c>
      <c r="X2235">
        <v>14794</v>
      </c>
      <c r="Y2235">
        <v>0.48</v>
      </c>
      <c r="Z2235">
        <v>15</v>
      </c>
      <c r="AA2235">
        <v>15407</v>
      </c>
      <c r="AB2235">
        <v>4</v>
      </c>
      <c r="AC2235">
        <v>81.08</v>
      </c>
    </row>
    <row r="2236" spans="1:29" x14ac:dyDescent="0.3">
      <c r="A2236">
        <v>2002</v>
      </c>
      <c r="B2236">
        <v>11</v>
      </c>
      <c r="C2236" s="1">
        <v>37573</v>
      </c>
      <c r="D2236">
        <v>14700</v>
      </c>
      <c r="E2236">
        <v>81</v>
      </c>
      <c r="F2236">
        <v>82</v>
      </c>
      <c r="G2236">
        <v>202</v>
      </c>
      <c r="H2236">
        <v>41</v>
      </c>
      <c r="I2236">
        <v>1880</v>
      </c>
      <c r="J2236">
        <v>2205</v>
      </c>
      <c r="K2236">
        <v>16986</v>
      </c>
      <c r="L2236">
        <v>59</v>
      </c>
      <c r="M2236">
        <v>4994</v>
      </c>
      <c r="N2236">
        <v>4254</v>
      </c>
      <c r="O2236">
        <v>62</v>
      </c>
      <c r="P2236">
        <v>9369</v>
      </c>
      <c r="Q2236">
        <v>1650</v>
      </c>
      <c r="R2236">
        <v>458</v>
      </c>
      <c r="S2236">
        <v>0</v>
      </c>
      <c r="T2236">
        <v>1192</v>
      </c>
      <c r="U2236">
        <v>6150</v>
      </c>
      <c r="V2236">
        <v>-1788</v>
      </c>
      <c r="W2236">
        <v>8297</v>
      </c>
      <c r="X2236">
        <v>6426</v>
      </c>
      <c r="Y2236">
        <v>0.54</v>
      </c>
      <c r="Z2236">
        <v>62</v>
      </c>
      <c r="AA2236">
        <v>15106</v>
      </c>
      <c r="AB2236">
        <v>57</v>
      </c>
      <c r="AC2236">
        <v>81.12</v>
      </c>
    </row>
    <row r="2237" spans="1:29" x14ac:dyDescent="0.3">
      <c r="A2237">
        <v>2002</v>
      </c>
      <c r="B2237">
        <v>11</v>
      </c>
      <c r="C2237" s="1">
        <v>37574</v>
      </c>
      <c r="D2237">
        <v>14200</v>
      </c>
      <c r="E2237">
        <v>67</v>
      </c>
      <c r="F2237">
        <v>68</v>
      </c>
      <c r="G2237">
        <v>205</v>
      </c>
      <c r="H2237">
        <v>43</v>
      </c>
      <c r="I2237">
        <v>1830</v>
      </c>
      <c r="J2237">
        <v>2146</v>
      </c>
      <c r="K2237">
        <v>16413</v>
      </c>
      <c r="L2237">
        <v>67</v>
      </c>
      <c r="M2237">
        <v>5497</v>
      </c>
      <c r="N2237">
        <v>4281</v>
      </c>
      <c r="O2237">
        <v>53</v>
      </c>
      <c r="P2237">
        <v>9898</v>
      </c>
      <c r="Q2237">
        <v>1650</v>
      </c>
      <c r="R2237">
        <v>229</v>
      </c>
      <c r="S2237">
        <v>0</v>
      </c>
      <c r="T2237">
        <v>1421</v>
      </c>
      <c r="U2237">
        <v>6390</v>
      </c>
      <c r="V2237">
        <v>-2285</v>
      </c>
      <c r="W2237">
        <v>7479</v>
      </c>
      <c r="X2237">
        <v>5094</v>
      </c>
      <c r="Y2237">
        <v>0.6</v>
      </c>
      <c r="Z2237">
        <v>69</v>
      </c>
      <c r="AA2237">
        <v>14583</v>
      </c>
      <c r="AB2237">
        <v>65</v>
      </c>
      <c r="AC2237">
        <v>81.3</v>
      </c>
    </row>
    <row r="2238" spans="1:29" x14ac:dyDescent="0.3">
      <c r="A2238">
        <v>2002</v>
      </c>
      <c r="B2238">
        <v>11</v>
      </c>
      <c r="C2238" s="1">
        <v>37575</v>
      </c>
      <c r="D2238">
        <v>13500</v>
      </c>
      <c r="E2238">
        <v>53</v>
      </c>
      <c r="F2238">
        <v>62</v>
      </c>
      <c r="G2238">
        <v>207</v>
      </c>
      <c r="H2238">
        <v>44</v>
      </c>
      <c r="I2238">
        <v>1810</v>
      </c>
      <c r="J2238">
        <v>2123</v>
      </c>
      <c r="K2238">
        <v>15676</v>
      </c>
      <c r="L2238">
        <v>70</v>
      </c>
      <c r="M2238">
        <v>5722</v>
      </c>
      <c r="N2238">
        <v>4264</v>
      </c>
      <c r="O2238">
        <v>56</v>
      </c>
      <c r="P2238">
        <v>10112</v>
      </c>
      <c r="Q2238">
        <v>1700</v>
      </c>
      <c r="R2238">
        <v>0</v>
      </c>
      <c r="S2238">
        <v>0</v>
      </c>
      <c r="T2238">
        <v>1700</v>
      </c>
      <c r="U2238">
        <v>6270</v>
      </c>
      <c r="V2238">
        <v>-2824</v>
      </c>
      <c r="W2238">
        <v>6807</v>
      </c>
      <c r="X2238">
        <v>3864</v>
      </c>
      <c r="Y2238">
        <v>0.64</v>
      </c>
      <c r="Z2238">
        <v>75</v>
      </c>
      <c r="AA2238">
        <v>13866</v>
      </c>
      <c r="AB2238">
        <v>72</v>
      </c>
      <c r="AC2238">
        <v>81.66</v>
      </c>
    </row>
    <row r="2239" spans="1:29" x14ac:dyDescent="0.3">
      <c r="A2239">
        <v>2002</v>
      </c>
      <c r="B2239">
        <v>11</v>
      </c>
      <c r="C2239" s="1">
        <v>37576</v>
      </c>
      <c r="D2239">
        <v>12800</v>
      </c>
      <c r="E2239">
        <v>50</v>
      </c>
      <c r="F2239">
        <v>57</v>
      </c>
      <c r="G2239">
        <v>208</v>
      </c>
      <c r="H2239">
        <v>40</v>
      </c>
      <c r="I2239">
        <v>1760</v>
      </c>
      <c r="J2239">
        <v>2065</v>
      </c>
      <c r="K2239">
        <v>14915</v>
      </c>
      <c r="L2239">
        <v>72</v>
      </c>
      <c r="M2239">
        <v>5715</v>
      </c>
      <c r="N2239">
        <v>4260</v>
      </c>
      <c r="O2239">
        <v>60</v>
      </c>
      <c r="P2239">
        <v>10107</v>
      </c>
      <c r="Q2239">
        <v>1700</v>
      </c>
      <c r="R2239">
        <v>0</v>
      </c>
      <c r="S2239">
        <v>0</v>
      </c>
      <c r="T2239">
        <v>1700</v>
      </c>
      <c r="U2239">
        <v>6150</v>
      </c>
      <c r="V2239">
        <v>-2997</v>
      </c>
      <c r="W2239">
        <v>6224</v>
      </c>
      <c r="X2239">
        <v>3108</v>
      </c>
      <c r="Y2239">
        <v>0.67</v>
      </c>
      <c r="Z2239">
        <v>79</v>
      </c>
      <c r="AA2239">
        <v>13155</v>
      </c>
      <c r="AB2239">
        <v>76</v>
      </c>
      <c r="AC2239">
        <v>82.13</v>
      </c>
    </row>
    <row r="2240" spans="1:29" x14ac:dyDescent="0.3">
      <c r="A2240">
        <v>2002</v>
      </c>
      <c r="B2240">
        <v>11</v>
      </c>
      <c r="C2240" s="1">
        <v>37577</v>
      </c>
      <c r="D2240">
        <v>12200</v>
      </c>
      <c r="E2240">
        <v>20</v>
      </c>
      <c r="F2240">
        <v>51</v>
      </c>
      <c r="G2240">
        <v>208</v>
      </c>
      <c r="H2240">
        <v>38</v>
      </c>
      <c r="I2240">
        <v>1720</v>
      </c>
      <c r="J2240">
        <v>2017</v>
      </c>
      <c r="K2240">
        <v>14237</v>
      </c>
      <c r="L2240">
        <v>75</v>
      </c>
      <c r="M2240">
        <v>5492</v>
      </c>
      <c r="N2240">
        <v>4279</v>
      </c>
      <c r="O2240">
        <v>45</v>
      </c>
      <c r="P2240">
        <v>9891</v>
      </c>
      <c r="Q2240">
        <v>1700</v>
      </c>
      <c r="R2240">
        <v>0</v>
      </c>
      <c r="S2240">
        <v>0</v>
      </c>
      <c r="T2240">
        <v>1700</v>
      </c>
      <c r="U2240">
        <v>5930</v>
      </c>
      <c r="V2240">
        <v>-3049</v>
      </c>
      <c r="W2240">
        <v>5814</v>
      </c>
      <c r="X2240">
        <v>2646</v>
      </c>
      <c r="Y2240">
        <v>0.69</v>
      </c>
      <c r="Z2240">
        <v>81</v>
      </c>
      <c r="AA2240">
        <v>12517</v>
      </c>
      <c r="AB2240">
        <v>79</v>
      </c>
      <c r="AC2240">
        <v>82.69</v>
      </c>
    </row>
    <row r="2241" spans="1:29" x14ac:dyDescent="0.3">
      <c r="A2241">
        <v>2002</v>
      </c>
      <c r="B2241">
        <v>11</v>
      </c>
      <c r="C2241" s="1">
        <v>37578</v>
      </c>
      <c r="D2241">
        <v>11800</v>
      </c>
      <c r="E2241">
        <v>0</v>
      </c>
      <c r="F2241">
        <v>46</v>
      </c>
      <c r="G2241">
        <v>211</v>
      </c>
      <c r="H2241">
        <v>38</v>
      </c>
      <c r="I2241">
        <v>1700</v>
      </c>
      <c r="J2241">
        <v>1995</v>
      </c>
      <c r="K2241">
        <v>13795</v>
      </c>
      <c r="L2241">
        <v>71</v>
      </c>
      <c r="M2241">
        <v>4898</v>
      </c>
      <c r="N2241">
        <v>4276</v>
      </c>
      <c r="O2241">
        <v>56</v>
      </c>
      <c r="P2241">
        <v>9301</v>
      </c>
      <c r="Q2241">
        <v>1700</v>
      </c>
      <c r="R2241">
        <v>0</v>
      </c>
      <c r="S2241">
        <v>0</v>
      </c>
      <c r="T2241">
        <v>1700</v>
      </c>
      <c r="U2241">
        <v>5790</v>
      </c>
      <c r="V2241">
        <v>-2621</v>
      </c>
      <c r="W2241">
        <v>5534</v>
      </c>
      <c r="X2241">
        <v>2794</v>
      </c>
      <c r="Y2241">
        <v>0.67</v>
      </c>
      <c r="Z2241">
        <v>80</v>
      </c>
      <c r="AA2241">
        <v>12095</v>
      </c>
      <c r="AB2241">
        <v>77</v>
      </c>
      <c r="AC2241">
        <v>83.17</v>
      </c>
    </row>
    <row r="2242" spans="1:29" x14ac:dyDescent="0.3">
      <c r="A2242">
        <v>2002</v>
      </c>
      <c r="B2242">
        <v>11</v>
      </c>
      <c r="C2242" s="1">
        <v>37579</v>
      </c>
      <c r="D2242">
        <v>11400</v>
      </c>
      <c r="E2242">
        <v>0</v>
      </c>
      <c r="F2242">
        <v>43</v>
      </c>
      <c r="G2242">
        <v>211</v>
      </c>
      <c r="H2242">
        <v>37</v>
      </c>
      <c r="I2242">
        <v>1670</v>
      </c>
      <c r="J2242">
        <v>1961</v>
      </c>
      <c r="K2242">
        <v>13361</v>
      </c>
      <c r="L2242">
        <v>69</v>
      </c>
      <c r="M2242">
        <v>3998</v>
      </c>
      <c r="N2242">
        <v>4022</v>
      </c>
      <c r="O2242">
        <v>59</v>
      </c>
      <c r="P2242">
        <v>8148</v>
      </c>
      <c r="Q2242">
        <v>1700</v>
      </c>
      <c r="R2242">
        <v>0</v>
      </c>
      <c r="S2242">
        <v>0</v>
      </c>
      <c r="T2242">
        <v>1700</v>
      </c>
      <c r="U2242">
        <v>5540</v>
      </c>
      <c r="V2242">
        <v>-1752</v>
      </c>
      <c r="W2242">
        <v>5384</v>
      </c>
      <c r="X2242">
        <v>3513</v>
      </c>
      <c r="Y2242">
        <v>0.6</v>
      </c>
      <c r="Z2242">
        <v>74</v>
      </c>
      <c r="AA2242">
        <v>11691</v>
      </c>
      <c r="AB2242">
        <v>70</v>
      </c>
      <c r="AC2242">
        <v>83.49</v>
      </c>
    </row>
    <row r="2243" spans="1:29" x14ac:dyDescent="0.3">
      <c r="A2243">
        <v>2002</v>
      </c>
      <c r="B2243">
        <v>11</v>
      </c>
      <c r="C2243" s="1">
        <v>37580</v>
      </c>
      <c r="D2243">
        <v>10900</v>
      </c>
      <c r="E2243">
        <v>27</v>
      </c>
      <c r="F2243">
        <v>42</v>
      </c>
      <c r="G2243">
        <v>212</v>
      </c>
      <c r="H2243">
        <v>38</v>
      </c>
      <c r="I2243">
        <v>1650</v>
      </c>
      <c r="J2243">
        <v>1942</v>
      </c>
      <c r="K2243">
        <v>12869</v>
      </c>
      <c r="L2243">
        <v>71</v>
      </c>
      <c r="M2243">
        <v>4993</v>
      </c>
      <c r="N2243">
        <v>4084</v>
      </c>
      <c r="O2243">
        <v>68</v>
      </c>
      <c r="P2243">
        <v>9216</v>
      </c>
      <c r="Q2243">
        <v>1750</v>
      </c>
      <c r="R2243">
        <v>0</v>
      </c>
      <c r="S2243">
        <v>0</v>
      </c>
      <c r="T2243">
        <v>1750</v>
      </c>
      <c r="U2243">
        <v>5310</v>
      </c>
      <c r="V2243">
        <v>-3101</v>
      </c>
      <c r="W2243">
        <v>5127</v>
      </c>
      <c r="X2243">
        <v>1903</v>
      </c>
      <c r="Y2243">
        <v>0.71</v>
      </c>
      <c r="Z2243">
        <v>85</v>
      </c>
      <c r="AA2243">
        <v>11219</v>
      </c>
      <c r="AB2243">
        <v>83</v>
      </c>
      <c r="AC2243">
        <v>84.18</v>
      </c>
    </row>
    <row r="2244" spans="1:29" x14ac:dyDescent="0.3">
      <c r="A2244">
        <v>2002</v>
      </c>
      <c r="B2244">
        <v>11</v>
      </c>
      <c r="C2244" s="1">
        <v>37581</v>
      </c>
      <c r="D2244">
        <v>10600</v>
      </c>
      <c r="E2244">
        <v>71</v>
      </c>
      <c r="F2244">
        <v>40</v>
      </c>
      <c r="G2244">
        <v>211</v>
      </c>
      <c r="H2244">
        <v>41</v>
      </c>
      <c r="I2244">
        <v>1650</v>
      </c>
      <c r="J2244">
        <v>1942</v>
      </c>
      <c r="K2244">
        <v>12613</v>
      </c>
      <c r="L2244">
        <v>79</v>
      </c>
      <c r="M2244">
        <v>3497</v>
      </c>
      <c r="N2244">
        <v>4457</v>
      </c>
      <c r="O2244">
        <v>56</v>
      </c>
      <c r="P2244">
        <v>8089</v>
      </c>
      <c r="Q2244">
        <v>1750</v>
      </c>
      <c r="R2244">
        <v>0</v>
      </c>
      <c r="S2244">
        <v>0</v>
      </c>
      <c r="T2244">
        <v>1750</v>
      </c>
      <c r="U2244">
        <v>5200</v>
      </c>
      <c r="V2244">
        <v>-2085</v>
      </c>
      <c r="W2244">
        <v>4981</v>
      </c>
      <c r="X2244">
        <v>2774</v>
      </c>
      <c r="Y2244">
        <v>0.63</v>
      </c>
      <c r="Z2244">
        <v>78</v>
      </c>
      <c r="AA2244">
        <v>10963</v>
      </c>
      <c r="AB2244">
        <v>75</v>
      </c>
      <c r="AC2244">
        <v>84.59</v>
      </c>
    </row>
    <row r="2245" spans="1:29" x14ac:dyDescent="0.3">
      <c r="A2245">
        <v>2002</v>
      </c>
      <c r="B2245">
        <v>11</v>
      </c>
      <c r="C2245" s="1">
        <v>37582</v>
      </c>
      <c r="D2245">
        <v>9890</v>
      </c>
      <c r="E2245">
        <v>50</v>
      </c>
      <c r="F2245">
        <v>40</v>
      </c>
      <c r="G2245">
        <v>214</v>
      </c>
      <c r="H2245">
        <v>48</v>
      </c>
      <c r="I2245">
        <v>1630</v>
      </c>
      <c r="J2245">
        <v>1932</v>
      </c>
      <c r="K2245">
        <v>11872</v>
      </c>
      <c r="L2245">
        <v>88</v>
      </c>
      <c r="M2245">
        <v>2991</v>
      </c>
      <c r="N2245">
        <v>4244</v>
      </c>
      <c r="O2245">
        <v>70</v>
      </c>
      <c r="P2245">
        <v>7393</v>
      </c>
      <c r="Q2245">
        <v>1750</v>
      </c>
      <c r="R2245">
        <v>0</v>
      </c>
      <c r="S2245">
        <v>0</v>
      </c>
      <c r="T2245">
        <v>1750</v>
      </c>
      <c r="U2245">
        <v>5010</v>
      </c>
      <c r="V2245">
        <v>-1589</v>
      </c>
      <c r="W2245">
        <v>4440</v>
      </c>
      <c r="X2245">
        <v>2729</v>
      </c>
      <c r="Y2245">
        <v>0.61</v>
      </c>
      <c r="Z2245">
        <v>77</v>
      </c>
      <c r="AA2245">
        <v>10242</v>
      </c>
      <c r="AB2245">
        <v>73</v>
      </c>
      <c r="AC2245">
        <v>84.99</v>
      </c>
    </row>
    <row r="2246" spans="1:29" x14ac:dyDescent="0.3">
      <c r="A2246">
        <v>2002</v>
      </c>
      <c r="B2246">
        <v>11</v>
      </c>
      <c r="C2246" s="1">
        <v>37583</v>
      </c>
      <c r="D2246">
        <v>10500</v>
      </c>
      <c r="E2246">
        <v>46</v>
      </c>
      <c r="F2246">
        <v>40</v>
      </c>
      <c r="G2246">
        <v>213</v>
      </c>
      <c r="H2246">
        <v>52</v>
      </c>
      <c r="I2246">
        <v>1590</v>
      </c>
      <c r="J2246">
        <v>1895</v>
      </c>
      <c r="K2246">
        <v>12441</v>
      </c>
      <c r="L2246">
        <v>85</v>
      </c>
      <c r="M2246">
        <v>1995</v>
      </c>
      <c r="N2246">
        <v>4244</v>
      </c>
      <c r="O2246">
        <v>65</v>
      </c>
      <c r="P2246">
        <v>6389</v>
      </c>
      <c r="Q2246">
        <v>1750</v>
      </c>
      <c r="R2246">
        <v>0</v>
      </c>
      <c r="S2246">
        <v>0</v>
      </c>
      <c r="T2246">
        <v>1750</v>
      </c>
      <c r="U2246">
        <v>4920</v>
      </c>
      <c r="V2246">
        <v>-711</v>
      </c>
      <c r="W2246">
        <v>5136</v>
      </c>
      <c r="X2246">
        <v>4302</v>
      </c>
      <c r="Y2246">
        <v>0.5</v>
      </c>
      <c r="Z2246">
        <v>65</v>
      </c>
      <c r="AA2246">
        <v>10851</v>
      </c>
      <c r="AB2246">
        <v>60</v>
      </c>
      <c r="AC2246">
        <v>85.07</v>
      </c>
    </row>
    <row r="2247" spans="1:29" x14ac:dyDescent="0.3">
      <c r="A2247">
        <v>2002</v>
      </c>
      <c r="B2247">
        <v>11</v>
      </c>
      <c r="C2247" s="1">
        <v>37584</v>
      </c>
      <c r="D2247">
        <v>10500</v>
      </c>
      <c r="E2247">
        <v>40</v>
      </c>
      <c r="F2247">
        <v>40</v>
      </c>
      <c r="G2247">
        <v>214</v>
      </c>
      <c r="H2247">
        <v>51</v>
      </c>
      <c r="I2247">
        <v>1560</v>
      </c>
      <c r="J2247">
        <v>1865</v>
      </c>
      <c r="K2247">
        <v>12405</v>
      </c>
      <c r="L2247">
        <v>81</v>
      </c>
      <c r="M2247">
        <v>2491</v>
      </c>
      <c r="N2247">
        <v>4208</v>
      </c>
      <c r="O2247">
        <v>62</v>
      </c>
      <c r="P2247">
        <v>6842</v>
      </c>
      <c r="Q2247">
        <v>1750</v>
      </c>
      <c r="R2247">
        <v>0</v>
      </c>
      <c r="S2247">
        <v>0</v>
      </c>
      <c r="T2247">
        <v>1750</v>
      </c>
      <c r="U2247">
        <v>4810</v>
      </c>
      <c r="V2247">
        <v>-1304</v>
      </c>
      <c r="W2247">
        <v>5240</v>
      </c>
      <c r="X2247">
        <v>3813</v>
      </c>
      <c r="Y2247">
        <v>0.54</v>
      </c>
      <c r="Z2247">
        <v>69</v>
      </c>
      <c r="AA2247">
        <v>10845</v>
      </c>
      <c r="AB2247">
        <v>65</v>
      </c>
      <c r="AC2247">
        <v>85.23</v>
      </c>
    </row>
    <row r="2248" spans="1:29" x14ac:dyDescent="0.3">
      <c r="A2248">
        <v>2002</v>
      </c>
      <c r="B2248">
        <v>11</v>
      </c>
      <c r="C2248" s="1">
        <v>37585</v>
      </c>
      <c r="D2248">
        <v>10300</v>
      </c>
      <c r="E2248">
        <v>33</v>
      </c>
      <c r="F2248">
        <v>39</v>
      </c>
      <c r="G2248">
        <v>214</v>
      </c>
      <c r="H2248">
        <v>49</v>
      </c>
      <c r="I2248">
        <v>1550</v>
      </c>
      <c r="J2248">
        <v>1852</v>
      </c>
      <c r="K2248">
        <v>12185</v>
      </c>
      <c r="L2248">
        <v>77</v>
      </c>
      <c r="M2248">
        <v>2498</v>
      </c>
      <c r="N2248">
        <v>4235</v>
      </c>
      <c r="O2248">
        <v>64</v>
      </c>
      <c r="P2248">
        <v>6874</v>
      </c>
      <c r="Q2248">
        <v>1800</v>
      </c>
      <c r="R2248">
        <v>0</v>
      </c>
      <c r="S2248">
        <v>0</v>
      </c>
      <c r="T2248">
        <v>1800</v>
      </c>
      <c r="U2248">
        <v>4560</v>
      </c>
      <c r="V2248">
        <v>-1632</v>
      </c>
      <c r="W2248">
        <v>5269</v>
      </c>
      <c r="X2248">
        <v>3511</v>
      </c>
      <c r="Y2248">
        <v>0.55000000000000004</v>
      </c>
      <c r="Z2248">
        <v>71</v>
      </c>
      <c r="AA2248">
        <v>10635</v>
      </c>
      <c r="AB2248">
        <v>67</v>
      </c>
      <c r="AC2248">
        <v>85.43</v>
      </c>
    </row>
    <row r="2249" spans="1:29" x14ac:dyDescent="0.3">
      <c r="A2249">
        <v>2002</v>
      </c>
      <c r="B2249">
        <v>11</v>
      </c>
      <c r="C2249" s="1">
        <v>37586</v>
      </c>
      <c r="D2249">
        <v>10100</v>
      </c>
      <c r="E2249">
        <v>29</v>
      </c>
      <c r="F2249">
        <v>38</v>
      </c>
      <c r="G2249">
        <v>209</v>
      </c>
      <c r="H2249">
        <v>45</v>
      </c>
      <c r="I2249">
        <v>1520</v>
      </c>
      <c r="J2249">
        <v>1812</v>
      </c>
      <c r="K2249">
        <v>11941</v>
      </c>
      <c r="L2249">
        <v>77</v>
      </c>
      <c r="M2249">
        <v>2298</v>
      </c>
      <c r="N2249">
        <v>4258</v>
      </c>
      <c r="O2249">
        <v>73</v>
      </c>
      <c r="P2249">
        <v>6706</v>
      </c>
      <c r="Q2249">
        <v>1800</v>
      </c>
      <c r="R2249">
        <v>0</v>
      </c>
      <c r="S2249">
        <v>0</v>
      </c>
      <c r="T2249">
        <v>1800</v>
      </c>
      <c r="U2249">
        <v>4610</v>
      </c>
      <c r="V2249">
        <v>-1454</v>
      </c>
      <c r="W2249">
        <v>5015</v>
      </c>
      <c r="X2249">
        <v>3435</v>
      </c>
      <c r="Y2249">
        <v>0.55000000000000004</v>
      </c>
      <c r="Z2249">
        <v>71</v>
      </c>
      <c r="AA2249">
        <v>10421</v>
      </c>
      <c r="AB2249">
        <v>67</v>
      </c>
      <c r="AC2249">
        <v>85.63</v>
      </c>
    </row>
    <row r="2250" spans="1:29" x14ac:dyDescent="0.3">
      <c r="A2250">
        <v>2002</v>
      </c>
      <c r="B2250">
        <v>11</v>
      </c>
      <c r="C2250" s="1">
        <v>37587</v>
      </c>
      <c r="D2250">
        <v>10300</v>
      </c>
      <c r="E2250">
        <v>53</v>
      </c>
      <c r="F2250">
        <v>38</v>
      </c>
      <c r="G2250">
        <v>212</v>
      </c>
      <c r="H2250">
        <v>48</v>
      </c>
      <c r="I2250">
        <v>1490</v>
      </c>
      <c r="J2250">
        <v>1788</v>
      </c>
      <c r="K2250">
        <v>12141</v>
      </c>
      <c r="L2250">
        <v>79</v>
      </c>
      <c r="M2250">
        <v>2091</v>
      </c>
      <c r="N2250">
        <v>4213</v>
      </c>
      <c r="O2250">
        <v>69</v>
      </c>
      <c r="P2250">
        <v>6452</v>
      </c>
      <c r="Q2250">
        <v>1850</v>
      </c>
      <c r="R2250">
        <v>0</v>
      </c>
      <c r="S2250">
        <v>0</v>
      </c>
      <c r="T2250">
        <v>1850</v>
      </c>
      <c r="U2250">
        <v>4700</v>
      </c>
      <c r="V2250">
        <v>-1166</v>
      </c>
      <c r="W2250">
        <v>5135</v>
      </c>
      <c r="X2250">
        <v>3839</v>
      </c>
      <c r="Y2250">
        <v>0.52</v>
      </c>
      <c r="Z2250">
        <v>68</v>
      </c>
      <c r="AA2250">
        <v>10651</v>
      </c>
      <c r="AB2250">
        <v>64</v>
      </c>
      <c r="AC2250">
        <v>85.75</v>
      </c>
    </row>
    <row r="2251" spans="1:29" x14ac:dyDescent="0.3">
      <c r="A2251">
        <v>2002</v>
      </c>
      <c r="B2251">
        <v>11</v>
      </c>
      <c r="C2251" s="1">
        <v>37588</v>
      </c>
      <c r="D2251">
        <v>10400</v>
      </c>
      <c r="E2251">
        <v>40</v>
      </c>
      <c r="F2251">
        <v>37</v>
      </c>
      <c r="G2251">
        <v>212</v>
      </c>
      <c r="H2251">
        <v>43</v>
      </c>
      <c r="I2251">
        <v>1460</v>
      </c>
      <c r="J2251">
        <v>1752</v>
      </c>
      <c r="K2251">
        <v>12192</v>
      </c>
      <c r="L2251">
        <v>73</v>
      </c>
      <c r="M2251">
        <v>2096</v>
      </c>
      <c r="N2251">
        <v>4213</v>
      </c>
      <c r="O2251">
        <v>74</v>
      </c>
      <c r="P2251">
        <v>6456</v>
      </c>
      <c r="Q2251">
        <v>1900</v>
      </c>
      <c r="R2251">
        <v>0</v>
      </c>
      <c r="S2251">
        <v>0</v>
      </c>
      <c r="T2251">
        <v>1900</v>
      </c>
      <c r="U2251">
        <v>4750</v>
      </c>
      <c r="V2251">
        <v>-1189</v>
      </c>
      <c r="W2251">
        <v>5158</v>
      </c>
      <c r="X2251">
        <v>3836</v>
      </c>
      <c r="Y2251">
        <v>0.52</v>
      </c>
      <c r="Z2251">
        <v>69</v>
      </c>
      <c r="AA2251">
        <v>10732</v>
      </c>
      <c r="AB2251">
        <v>64</v>
      </c>
      <c r="AC2251">
        <v>85.86</v>
      </c>
    </row>
    <row r="2252" spans="1:29" x14ac:dyDescent="0.3">
      <c r="A2252">
        <v>2002</v>
      </c>
      <c r="B2252">
        <v>11</v>
      </c>
      <c r="C2252" s="1">
        <v>37589</v>
      </c>
      <c r="D2252">
        <v>10200</v>
      </c>
      <c r="E2252">
        <v>40</v>
      </c>
      <c r="F2252">
        <v>36</v>
      </c>
      <c r="G2252">
        <v>213</v>
      </c>
      <c r="H2252">
        <v>44</v>
      </c>
      <c r="I2252">
        <v>1460</v>
      </c>
      <c r="J2252">
        <v>1753</v>
      </c>
      <c r="K2252">
        <v>11993</v>
      </c>
      <c r="L2252">
        <v>59</v>
      </c>
      <c r="M2252">
        <v>1993</v>
      </c>
      <c r="N2252">
        <v>4256</v>
      </c>
      <c r="O2252">
        <v>73</v>
      </c>
      <c r="P2252">
        <v>6381</v>
      </c>
      <c r="Q2252">
        <v>1900</v>
      </c>
      <c r="R2252">
        <v>0</v>
      </c>
      <c r="S2252">
        <v>0</v>
      </c>
      <c r="T2252">
        <v>1900</v>
      </c>
      <c r="U2252">
        <v>4800</v>
      </c>
      <c r="V2252">
        <v>-1063</v>
      </c>
      <c r="W2252">
        <v>4908</v>
      </c>
      <c r="X2252">
        <v>3712</v>
      </c>
      <c r="Y2252">
        <v>0.52</v>
      </c>
      <c r="Z2252">
        <v>69</v>
      </c>
      <c r="AA2252">
        <v>10533</v>
      </c>
      <c r="AB2252">
        <v>65</v>
      </c>
      <c r="AC2252">
        <v>85.99</v>
      </c>
    </row>
    <row r="2253" spans="1:29" x14ac:dyDescent="0.3">
      <c r="A2253">
        <v>2002</v>
      </c>
      <c r="B2253">
        <v>11</v>
      </c>
      <c r="C2253" s="1">
        <v>37590</v>
      </c>
      <c r="D2253">
        <v>9900</v>
      </c>
      <c r="E2253">
        <v>47</v>
      </c>
      <c r="F2253">
        <v>36</v>
      </c>
      <c r="G2253">
        <v>212</v>
      </c>
      <c r="H2253">
        <v>44</v>
      </c>
      <c r="I2253">
        <v>1460</v>
      </c>
      <c r="J2253">
        <v>1752</v>
      </c>
      <c r="K2253">
        <v>11699</v>
      </c>
      <c r="L2253">
        <v>59</v>
      </c>
      <c r="M2253">
        <v>1999</v>
      </c>
      <c r="N2253">
        <v>4287</v>
      </c>
      <c r="O2253">
        <v>71</v>
      </c>
      <c r="P2253">
        <v>6416</v>
      </c>
      <c r="Q2253">
        <v>1950</v>
      </c>
      <c r="R2253">
        <v>0</v>
      </c>
      <c r="S2253">
        <v>0</v>
      </c>
      <c r="T2253">
        <v>1950</v>
      </c>
      <c r="U2253">
        <v>4800</v>
      </c>
      <c r="V2253">
        <v>-1132</v>
      </c>
      <c r="W2253">
        <v>4601</v>
      </c>
      <c r="X2253">
        <v>3333</v>
      </c>
      <c r="Y2253">
        <v>0.54</v>
      </c>
      <c r="Z2253">
        <v>72</v>
      </c>
      <c r="AA2253">
        <v>10239</v>
      </c>
      <c r="AB2253">
        <v>67</v>
      </c>
      <c r="AC2253">
        <v>86.19</v>
      </c>
    </row>
    <row r="2254" spans="1:29" x14ac:dyDescent="0.3">
      <c r="A2254">
        <v>2002</v>
      </c>
      <c r="B2254">
        <v>12</v>
      </c>
      <c r="C2254" s="1">
        <v>37591</v>
      </c>
      <c r="D2254">
        <v>9930</v>
      </c>
      <c r="E2254">
        <v>43</v>
      </c>
      <c r="F2254">
        <v>36</v>
      </c>
      <c r="G2254">
        <v>211</v>
      </c>
      <c r="H2254">
        <v>45</v>
      </c>
      <c r="I2254">
        <v>1460</v>
      </c>
      <c r="J2254">
        <v>1752</v>
      </c>
      <c r="K2254">
        <v>11725</v>
      </c>
      <c r="L2254">
        <v>58</v>
      </c>
      <c r="M2254">
        <v>1496</v>
      </c>
      <c r="N2254">
        <v>4300</v>
      </c>
      <c r="O2254">
        <v>59</v>
      </c>
      <c r="P2254">
        <v>5913</v>
      </c>
      <c r="Q2254">
        <v>2000</v>
      </c>
      <c r="R2254">
        <v>0</v>
      </c>
      <c r="S2254">
        <v>0</v>
      </c>
      <c r="T2254">
        <v>2000</v>
      </c>
      <c r="U2254">
        <v>4860</v>
      </c>
      <c r="V2254">
        <v>-601</v>
      </c>
      <c r="W2254">
        <v>4553</v>
      </c>
      <c r="X2254">
        <v>3812</v>
      </c>
      <c r="Y2254">
        <v>0.49</v>
      </c>
      <c r="Z2254">
        <v>67</v>
      </c>
      <c r="AA2254">
        <v>10265</v>
      </c>
      <c r="AB2254">
        <v>63</v>
      </c>
      <c r="AC2254">
        <v>86.28</v>
      </c>
    </row>
    <row r="2255" spans="1:29" x14ac:dyDescent="0.3">
      <c r="A2255">
        <v>2002</v>
      </c>
      <c r="B2255">
        <v>12</v>
      </c>
      <c r="C2255" s="1">
        <v>37592</v>
      </c>
      <c r="D2255">
        <v>10000</v>
      </c>
      <c r="E2255">
        <v>38</v>
      </c>
      <c r="F2255">
        <v>36</v>
      </c>
      <c r="G2255">
        <v>211</v>
      </c>
      <c r="H2255">
        <v>45</v>
      </c>
      <c r="I2255">
        <v>1450</v>
      </c>
      <c r="J2255">
        <v>1742</v>
      </c>
      <c r="K2255">
        <v>11780</v>
      </c>
      <c r="L2255">
        <v>66</v>
      </c>
      <c r="M2255">
        <v>1993</v>
      </c>
      <c r="N2255">
        <v>4294</v>
      </c>
      <c r="O2255">
        <v>66</v>
      </c>
      <c r="P2255">
        <v>6419</v>
      </c>
      <c r="Q2255">
        <v>2000</v>
      </c>
      <c r="R2255">
        <v>0</v>
      </c>
      <c r="S2255">
        <v>0</v>
      </c>
      <c r="T2255">
        <v>2000</v>
      </c>
      <c r="U2255">
        <v>4820</v>
      </c>
      <c r="V2255">
        <v>-1157</v>
      </c>
      <c r="W2255">
        <v>4658</v>
      </c>
      <c r="X2255">
        <v>3361</v>
      </c>
      <c r="Y2255">
        <v>0.53</v>
      </c>
      <c r="Z2255">
        <v>71</v>
      </c>
      <c r="AA2255">
        <v>10330</v>
      </c>
      <c r="AB2255">
        <v>67</v>
      </c>
      <c r="AC2255">
        <v>86.45</v>
      </c>
    </row>
    <row r="2256" spans="1:29" x14ac:dyDescent="0.3">
      <c r="A2256">
        <v>2002</v>
      </c>
      <c r="B2256">
        <v>12</v>
      </c>
      <c r="C2256" s="1">
        <v>37593</v>
      </c>
      <c r="D2256">
        <v>10200</v>
      </c>
      <c r="E2256">
        <v>40</v>
      </c>
      <c r="F2256">
        <v>36</v>
      </c>
      <c r="G2256">
        <v>209</v>
      </c>
      <c r="H2256">
        <v>45</v>
      </c>
      <c r="I2256">
        <v>1440</v>
      </c>
      <c r="J2256">
        <v>1730</v>
      </c>
      <c r="K2256">
        <v>11970</v>
      </c>
      <c r="L2256">
        <v>76</v>
      </c>
      <c r="M2256">
        <v>1990</v>
      </c>
      <c r="N2256">
        <v>4291</v>
      </c>
      <c r="O2256">
        <v>74</v>
      </c>
      <c r="P2256">
        <v>6431</v>
      </c>
      <c r="Q2256">
        <v>2000</v>
      </c>
      <c r="R2256">
        <v>0</v>
      </c>
      <c r="S2256">
        <v>0</v>
      </c>
      <c r="T2256">
        <v>2000</v>
      </c>
      <c r="U2256">
        <v>3820</v>
      </c>
      <c r="V2256">
        <v>-2181</v>
      </c>
      <c r="W2256">
        <v>5860</v>
      </c>
      <c r="X2256">
        <v>3539</v>
      </c>
      <c r="Y2256">
        <v>0.52</v>
      </c>
      <c r="Z2256">
        <v>70</v>
      </c>
      <c r="AA2256">
        <v>10530</v>
      </c>
      <c r="AB2256">
        <v>66</v>
      </c>
      <c r="AC2256">
        <v>86.58</v>
      </c>
    </row>
    <row r="2257" spans="1:29" x14ac:dyDescent="0.3">
      <c r="A2257">
        <v>2002</v>
      </c>
      <c r="B2257">
        <v>12</v>
      </c>
      <c r="C2257" s="1">
        <v>37594</v>
      </c>
      <c r="D2257">
        <v>10300</v>
      </c>
      <c r="E2257">
        <v>30</v>
      </c>
      <c r="F2257">
        <v>36</v>
      </c>
      <c r="G2257">
        <v>210</v>
      </c>
      <c r="H2257">
        <v>47</v>
      </c>
      <c r="I2257">
        <v>1440</v>
      </c>
      <c r="J2257">
        <v>1733</v>
      </c>
      <c r="K2257">
        <v>12063</v>
      </c>
      <c r="L2257">
        <v>70</v>
      </c>
      <c r="M2257">
        <v>1995</v>
      </c>
      <c r="N2257">
        <v>4292</v>
      </c>
      <c r="O2257">
        <v>74</v>
      </c>
      <c r="P2257">
        <v>6431</v>
      </c>
      <c r="Q2257">
        <v>2050</v>
      </c>
      <c r="R2257">
        <v>0</v>
      </c>
      <c r="S2257">
        <v>0</v>
      </c>
      <c r="T2257">
        <v>2050</v>
      </c>
      <c r="U2257">
        <v>3015</v>
      </c>
      <c r="V2257">
        <v>-3015</v>
      </c>
      <c r="W2257">
        <v>6741</v>
      </c>
      <c r="X2257">
        <v>3582</v>
      </c>
      <c r="Y2257">
        <v>0.52</v>
      </c>
      <c r="Z2257">
        <v>70</v>
      </c>
      <c r="AA2257">
        <v>10623</v>
      </c>
      <c r="AB2257">
        <v>66</v>
      </c>
      <c r="AC2257">
        <v>86.69</v>
      </c>
    </row>
    <row r="2258" spans="1:29" x14ac:dyDescent="0.3">
      <c r="A2258">
        <v>2002</v>
      </c>
      <c r="B2258">
        <v>12</v>
      </c>
      <c r="C2258" s="1">
        <v>37595</v>
      </c>
      <c r="D2258">
        <v>10500</v>
      </c>
      <c r="E2258">
        <v>30</v>
      </c>
      <c r="F2258">
        <v>37</v>
      </c>
      <c r="G2258">
        <v>209</v>
      </c>
      <c r="H2258">
        <v>44</v>
      </c>
      <c r="I2258">
        <v>1440</v>
      </c>
      <c r="J2258">
        <v>1730</v>
      </c>
      <c r="K2258">
        <v>12260</v>
      </c>
      <c r="L2258">
        <v>73</v>
      </c>
      <c r="M2258">
        <v>1997</v>
      </c>
      <c r="N2258">
        <v>3671</v>
      </c>
      <c r="O2258">
        <v>71</v>
      </c>
      <c r="P2258">
        <v>5812</v>
      </c>
      <c r="Q2258">
        <v>2100</v>
      </c>
      <c r="R2258">
        <v>0</v>
      </c>
      <c r="S2258">
        <v>0</v>
      </c>
      <c r="T2258">
        <v>2100</v>
      </c>
      <c r="U2258">
        <v>2982</v>
      </c>
      <c r="V2258">
        <v>-2465</v>
      </c>
      <c r="W2258">
        <v>6960</v>
      </c>
      <c r="X2258">
        <v>4348</v>
      </c>
      <c r="Y2258">
        <v>0.46</v>
      </c>
      <c r="Z2258">
        <v>65</v>
      </c>
      <c r="AA2258">
        <v>10820</v>
      </c>
      <c r="AB2258">
        <v>60</v>
      </c>
      <c r="AC2258">
        <v>86.67</v>
      </c>
    </row>
    <row r="2259" spans="1:29" x14ac:dyDescent="0.3">
      <c r="A2259">
        <v>2002</v>
      </c>
      <c r="B2259">
        <v>12</v>
      </c>
      <c r="C2259" s="1">
        <v>37596</v>
      </c>
      <c r="D2259">
        <v>10700</v>
      </c>
      <c r="E2259">
        <v>30</v>
      </c>
      <c r="F2259">
        <v>36</v>
      </c>
      <c r="G2259">
        <v>209</v>
      </c>
      <c r="H2259">
        <v>40</v>
      </c>
      <c r="I2259">
        <v>1460</v>
      </c>
      <c r="J2259">
        <v>1745</v>
      </c>
      <c r="K2259">
        <v>12475</v>
      </c>
      <c r="L2259">
        <v>73</v>
      </c>
      <c r="M2259">
        <v>1988</v>
      </c>
      <c r="N2259">
        <v>3411</v>
      </c>
      <c r="O2259">
        <v>81</v>
      </c>
      <c r="P2259">
        <v>5553</v>
      </c>
      <c r="Q2259">
        <v>2100</v>
      </c>
      <c r="R2259">
        <v>0</v>
      </c>
      <c r="S2259">
        <v>0</v>
      </c>
      <c r="T2259">
        <v>2100</v>
      </c>
      <c r="U2259">
        <v>2986</v>
      </c>
      <c r="V2259">
        <v>-2187</v>
      </c>
      <c r="W2259">
        <v>7156</v>
      </c>
      <c r="X2259">
        <v>4822</v>
      </c>
      <c r="Y2259">
        <v>0.43</v>
      </c>
      <c r="Z2259">
        <v>61</v>
      </c>
      <c r="AA2259">
        <v>11015</v>
      </c>
      <c r="AB2259">
        <v>56</v>
      </c>
      <c r="AC2259">
        <v>86.59</v>
      </c>
    </row>
    <row r="2260" spans="1:29" x14ac:dyDescent="0.3">
      <c r="A2260">
        <v>2002</v>
      </c>
      <c r="B2260">
        <v>12</v>
      </c>
      <c r="C2260" s="1">
        <v>37597</v>
      </c>
      <c r="D2260">
        <v>11000</v>
      </c>
      <c r="E2260">
        <v>37</v>
      </c>
      <c r="F2260">
        <v>36</v>
      </c>
      <c r="G2260">
        <v>209</v>
      </c>
      <c r="H2260">
        <v>39</v>
      </c>
      <c r="I2260">
        <v>1460</v>
      </c>
      <c r="J2260">
        <v>1744</v>
      </c>
      <c r="K2260">
        <v>12781</v>
      </c>
      <c r="L2260">
        <v>70</v>
      </c>
      <c r="M2260">
        <v>1977</v>
      </c>
      <c r="N2260">
        <v>2910</v>
      </c>
      <c r="O2260">
        <v>83</v>
      </c>
      <c r="P2260">
        <v>5040</v>
      </c>
      <c r="Q2260">
        <v>2150</v>
      </c>
      <c r="R2260">
        <v>0</v>
      </c>
      <c r="S2260">
        <v>0</v>
      </c>
      <c r="T2260">
        <v>2150</v>
      </c>
      <c r="U2260">
        <v>2927</v>
      </c>
      <c r="V2260">
        <v>-1767</v>
      </c>
      <c r="W2260">
        <v>7508</v>
      </c>
      <c r="X2260">
        <v>5591</v>
      </c>
      <c r="Y2260">
        <v>0.38</v>
      </c>
      <c r="Z2260">
        <v>56</v>
      </c>
      <c r="AA2260">
        <v>11321</v>
      </c>
      <c r="AB2260">
        <v>51</v>
      </c>
      <c r="AC2260">
        <v>86.42</v>
      </c>
    </row>
    <row r="2261" spans="1:29" x14ac:dyDescent="0.3">
      <c r="A2261">
        <v>2002</v>
      </c>
      <c r="B2261">
        <v>12</v>
      </c>
      <c r="C2261" s="1">
        <v>37598</v>
      </c>
      <c r="D2261">
        <v>11300</v>
      </c>
      <c r="E2261">
        <v>40</v>
      </c>
      <c r="F2261">
        <v>35</v>
      </c>
      <c r="G2261">
        <v>209</v>
      </c>
      <c r="H2261">
        <v>40</v>
      </c>
      <c r="I2261">
        <v>1450</v>
      </c>
      <c r="J2261">
        <v>1734</v>
      </c>
      <c r="K2261">
        <v>13074</v>
      </c>
      <c r="L2261">
        <v>70</v>
      </c>
      <c r="M2261">
        <v>2014</v>
      </c>
      <c r="N2261">
        <v>2721</v>
      </c>
      <c r="O2261">
        <v>72</v>
      </c>
      <c r="P2261">
        <v>4877</v>
      </c>
      <c r="Q2261">
        <v>2150</v>
      </c>
      <c r="R2261">
        <v>0</v>
      </c>
      <c r="S2261">
        <v>0</v>
      </c>
      <c r="T2261">
        <v>2150</v>
      </c>
      <c r="U2261">
        <v>2893</v>
      </c>
      <c r="V2261">
        <v>-1648</v>
      </c>
      <c r="W2261">
        <v>7845</v>
      </c>
      <c r="X2261">
        <v>6047</v>
      </c>
      <c r="Y2261">
        <v>0.36</v>
      </c>
      <c r="Z2261">
        <v>54</v>
      </c>
      <c r="AA2261">
        <v>11624</v>
      </c>
      <c r="AB2261">
        <v>48</v>
      </c>
      <c r="AC2261">
        <v>86.2</v>
      </c>
    </row>
    <row r="2262" spans="1:29" x14ac:dyDescent="0.3">
      <c r="A2262">
        <v>2002</v>
      </c>
      <c r="B2262">
        <v>12</v>
      </c>
      <c r="C2262" s="1">
        <v>37599</v>
      </c>
      <c r="D2262">
        <v>11300</v>
      </c>
      <c r="E2262">
        <v>38</v>
      </c>
      <c r="F2262">
        <v>35</v>
      </c>
      <c r="G2262">
        <v>209</v>
      </c>
      <c r="H2262">
        <v>47</v>
      </c>
      <c r="I2262">
        <v>1470</v>
      </c>
      <c r="J2262">
        <v>1761</v>
      </c>
      <c r="K2262">
        <v>13099</v>
      </c>
      <c r="L2262">
        <v>78</v>
      </c>
      <c r="M2262">
        <v>1970</v>
      </c>
      <c r="N2262">
        <v>2724</v>
      </c>
      <c r="O2262">
        <v>64</v>
      </c>
      <c r="P2262">
        <v>4836</v>
      </c>
      <c r="Q2262">
        <v>2150</v>
      </c>
      <c r="R2262">
        <v>0</v>
      </c>
      <c r="S2262">
        <v>0</v>
      </c>
      <c r="T2262">
        <v>2150</v>
      </c>
      <c r="U2262">
        <v>2940</v>
      </c>
      <c r="V2262">
        <v>-1533</v>
      </c>
      <c r="W2262">
        <v>7796</v>
      </c>
      <c r="X2262">
        <v>6113</v>
      </c>
      <c r="Y2262">
        <v>0.36</v>
      </c>
      <c r="Z2262">
        <v>53</v>
      </c>
      <c r="AA2262">
        <v>11629</v>
      </c>
      <c r="AB2262">
        <v>47</v>
      </c>
      <c r="AC2262">
        <v>85.99</v>
      </c>
    </row>
    <row r="2263" spans="1:29" x14ac:dyDescent="0.3">
      <c r="A2263">
        <v>2002</v>
      </c>
      <c r="B2263">
        <v>12</v>
      </c>
      <c r="C2263" s="1">
        <v>37600</v>
      </c>
      <c r="D2263">
        <v>12000</v>
      </c>
      <c r="E2263">
        <v>33</v>
      </c>
      <c r="F2263">
        <v>36</v>
      </c>
      <c r="G2263">
        <v>210</v>
      </c>
      <c r="H2263">
        <v>50</v>
      </c>
      <c r="I2263">
        <v>1480</v>
      </c>
      <c r="J2263">
        <v>1776</v>
      </c>
      <c r="K2263">
        <v>13809</v>
      </c>
      <c r="L2263">
        <v>80</v>
      </c>
      <c r="M2263">
        <v>1993</v>
      </c>
      <c r="N2263">
        <v>2734</v>
      </c>
      <c r="O2263">
        <v>47</v>
      </c>
      <c r="P2263">
        <v>4854</v>
      </c>
      <c r="Q2263">
        <v>2200</v>
      </c>
      <c r="R2263">
        <v>458</v>
      </c>
      <c r="S2263">
        <v>0</v>
      </c>
      <c r="T2263">
        <v>1742</v>
      </c>
      <c r="U2263">
        <v>3860</v>
      </c>
      <c r="V2263">
        <v>-350</v>
      </c>
      <c r="W2263">
        <v>7685</v>
      </c>
      <c r="X2263">
        <v>7213</v>
      </c>
      <c r="Y2263">
        <v>0.34</v>
      </c>
      <c r="Z2263">
        <v>48</v>
      </c>
      <c r="AA2263">
        <v>12329</v>
      </c>
      <c r="AB2263">
        <v>41</v>
      </c>
      <c r="AC2263">
        <v>85.68</v>
      </c>
    </row>
    <row r="2264" spans="1:29" x14ac:dyDescent="0.3">
      <c r="A2264">
        <v>2002</v>
      </c>
      <c r="B2264">
        <v>12</v>
      </c>
      <c r="C2264" s="1">
        <v>37601</v>
      </c>
      <c r="D2264">
        <v>12100</v>
      </c>
      <c r="E2264">
        <v>75</v>
      </c>
      <c r="F2264">
        <v>37</v>
      </c>
      <c r="G2264">
        <v>209</v>
      </c>
      <c r="H2264">
        <v>45</v>
      </c>
      <c r="I2264">
        <v>1480</v>
      </c>
      <c r="J2264">
        <v>1771</v>
      </c>
      <c r="K2264">
        <v>13946</v>
      </c>
      <c r="L2264">
        <v>72</v>
      </c>
      <c r="M2264">
        <v>1979</v>
      </c>
      <c r="N2264">
        <v>2721</v>
      </c>
      <c r="O2264">
        <v>14</v>
      </c>
      <c r="P2264">
        <v>4786</v>
      </c>
      <c r="Q2264">
        <v>2200</v>
      </c>
      <c r="R2264">
        <v>458</v>
      </c>
      <c r="S2264">
        <v>0</v>
      </c>
      <c r="T2264">
        <v>1742</v>
      </c>
      <c r="U2264">
        <v>5130</v>
      </c>
      <c r="V2264">
        <v>983</v>
      </c>
      <c r="W2264">
        <v>6557</v>
      </c>
      <c r="X2264">
        <v>7418</v>
      </c>
      <c r="Y2264">
        <v>0.34</v>
      </c>
      <c r="Z2264">
        <v>47</v>
      </c>
      <c r="AA2264">
        <v>12466</v>
      </c>
      <c r="AB2264">
        <v>40</v>
      </c>
      <c r="AC2264">
        <v>85.37</v>
      </c>
    </row>
    <row r="2265" spans="1:29" x14ac:dyDescent="0.3">
      <c r="A2265">
        <v>2002</v>
      </c>
      <c r="B2265">
        <v>12</v>
      </c>
      <c r="C2265" s="1">
        <v>37602</v>
      </c>
      <c r="D2265">
        <v>12200</v>
      </c>
      <c r="E2265">
        <v>97</v>
      </c>
      <c r="F2265">
        <v>39</v>
      </c>
      <c r="G2265">
        <v>209</v>
      </c>
      <c r="H2265">
        <v>45</v>
      </c>
      <c r="I2265">
        <v>1460</v>
      </c>
      <c r="J2265">
        <v>1753</v>
      </c>
      <c r="K2265">
        <v>14050</v>
      </c>
      <c r="L2265">
        <v>74</v>
      </c>
      <c r="M2265">
        <v>1980</v>
      </c>
      <c r="N2265">
        <v>2721</v>
      </c>
      <c r="O2265">
        <v>0</v>
      </c>
      <c r="P2265">
        <v>4775</v>
      </c>
      <c r="Q2265">
        <v>2200</v>
      </c>
      <c r="R2265">
        <v>458</v>
      </c>
      <c r="S2265">
        <v>0</v>
      </c>
      <c r="T2265">
        <v>1742</v>
      </c>
      <c r="U2265">
        <v>5380</v>
      </c>
      <c r="V2265">
        <v>1226</v>
      </c>
      <c r="W2265">
        <v>6429</v>
      </c>
      <c r="X2265">
        <v>7533</v>
      </c>
      <c r="Y2265">
        <v>0.33</v>
      </c>
      <c r="Z2265">
        <v>46</v>
      </c>
      <c r="AA2265">
        <v>12590</v>
      </c>
      <c r="AB2265">
        <v>40</v>
      </c>
      <c r="AC2265">
        <v>85.07</v>
      </c>
    </row>
    <row r="2266" spans="1:29" x14ac:dyDescent="0.3">
      <c r="A2266">
        <v>2002</v>
      </c>
      <c r="B2266">
        <v>12</v>
      </c>
      <c r="C2266" s="1">
        <v>37603</v>
      </c>
      <c r="D2266">
        <v>12100</v>
      </c>
      <c r="E2266">
        <v>70</v>
      </c>
      <c r="F2266">
        <v>48</v>
      </c>
      <c r="G2266">
        <v>237</v>
      </c>
      <c r="H2266">
        <v>46</v>
      </c>
      <c r="I2266">
        <v>1480</v>
      </c>
      <c r="J2266">
        <v>1811</v>
      </c>
      <c r="K2266">
        <v>13981</v>
      </c>
      <c r="L2266">
        <v>65</v>
      </c>
      <c r="M2266">
        <v>2969</v>
      </c>
      <c r="N2266">
        <v>2723</v>
      </c>
      <c r="O2266">
        <v>0</v>
      </c>
      <c r="P2266">
        <v>5757</v>
      </c>
      <c r="Q2266">
        <v>2200</v>
      </c>
      <c r="R2266">
        <v>4585</v>
      </c>
      <c r="S2266">
        <v>0</v>
      </c>
      <c r="T2266">
        <v>-2385</v>
      </c>
      <c r="U2266">
        <v>5635</v>
      </c>
      <c r="V2266">
        <v>3240</v>
      </c>
      <c r="W2266">
        <v>7202</v>
      </c>
      <c r="X2266">
        <v>10609</v>
      </c>
      <c r="Y2266">
        <v>0.41</v>
      </c>
      <c r="Z2266">
        <v>24</v>
      </c>
      <c r="AA2266">
        <v>12501</v>
      </c>
      <c r="AB2266">
        <v>15</v>
      </c>
      <c r="AC2266">
        <v>84.57</v>
      </c>
    </row>
    <row r="2267" spans="1:29" x14ac:dyDescent="0.3">
      <c r="A2267">
        <v>2002</v>
      </c>
      <c r="B2267">
        <v>12</v>
      </c>
      <c r="C2267" s="1">
        <v>37604</v>
      </c>
      <c r="D2267">
        <v>14500</v>
      </c>
      <c r="E2267">
        <v>50</v>
      </c>
      <c r="F2267">
        <v>95</v>
      </c>
      <c r="G2267">
        <v>260</v>
      </c>
      <c r="H2267">
        <v>46</v>
      </c>
      <c r="I2267">
        <v>1600</v>
      </c>
      <c r="J2267">
        <v>2001</v>
      </c>
      <c r="K2267">
        <v>16551</v>
      </c>
      <c r="L2267">
        <v>61</v>
      </c>
      <c r="M2267">
        <v>3492</v>
      </c>
      <c r="N2267">
        <v>3417</v>
      </c>
      <c r="O2267">
        <v>0</v>
      </c>
      <c r="P2267">
        <v>6970</v>
      </c>
      <c r="Q2267">
        <v>2200</v>
      </c>
      <c r="R2267">
        <v>7565</v>
      </c>
      <c r="S2267">
        <v>0</v>
      </c>
      <c r="T2267">
        <v>-5365</v>
      </c>
      <c r="U2267">
        <v>6339</v>
      </c>
      <c r="V2267">
        <v>4856</v>
      </c>
      <c r="W2267">
        <v>9714</v>
      </c>
      <c r="X2267">
        <v>14945</v>
      </c>
      <c r="Y2267">
        <v>0.42</v>
      </c>
      <c r="Z2267">
        <v>10</v>
      </c>
      <c r="AA2267">
        <v>14951</v>
      </c>
      <c r="AB2267">
        <v>0</v>
      </c>
      <c r="AC2267">
        <v>83.87</v>
      </c>
    </row>
    <row r="2268" spans="1:29" x14ac:dyDescent="0.3">
      <c r="A2268">
        <v>2002</v>
      </c>
      <c r="B2268">
        <v>12</v>
      </c>
      <c r="C2268" s="1">
        <v>37605</v>
      </c>
      <c r="D2268">
        <v>19600</v>
      </c>
      <c r="E2268">
        <v>50</v>
      </c>
      <c r="F2268">
        <v>366</v>
      </c>
      <c r="G2268">
        <v>243</v>
      </c>
      <c r="H2268">
        <v>93</v>
      </c>
      <c r="I2268">
        <v>1680</v>
      </c>
      <c r="J2268">
        <v>2382</v>
      </c>
      <c r="K2268">
        <v>22032</v>
      </c>
      <c r="L2268">
        <v>66</v>
      </c>
      <c r="M2268">
        <v>4000</v>
      </c>
      <c r="N2268">
        <v>3718</v>
      </c>
      <c r="O2268">
        <v>0</v>
      </c>
      <c r="P2268">
        <v>7784</v>
      </c>
      <c r="Q2268">
        <v>2200</v>
      </c>
      <c r="R2268">
        <v>7565</v>
      </c>
      <c r="S2268">
        <v>0</v>
      </c>
      <c r="T2268">
        <v>-5365</v>
      </c>
      <c r="U2268">
        <v>7833</v>
      </c>
      <c r="V2268">
        <v>5918</v>
      </c>
      <c r="W2268">
        <v>13319</v>
      </c>
      <c r="X2268">
        <v>19613</v>
      </c>
      <c r="Y2268">
        <v>0.35</v>
      </c>
      <c r="Z2268">
        <v>11</v>
      </c>
      <c r="AA2268">
        <v>20352</v>
      </c>
      <c r="AB2268">
        <v>4</v>
      </c>
      <c r="AC2268">
        <v>83.03</v>
      </c>
    </row>
    <row r="2269" spans="1:29" x14ac:dyDescent="0.3">
      <c r="A2269">
        <v>2002</v>
      </c>
      <c r="B2269">
        <v>12</v>
      </c>
      <c r="C2269" s="1">
        <v>37606</v>
      </c>
      <c r="D2269">
        <v>34600</v>
      </c>
      <c r="E2269">
        <v>2125</v>
      </c>
      <c r="F2269">
        <v>692</v>
      </c>
      <c r="G2269">
        <v>320</v>
      </c>
      <c r="H2269">
        <v>227</v>
      </c>
      <c r="I2269">
        <v>1740</v>
      </c>
      <c r="J2269">
        <v>2979</v>
      </c>
      <c r="K2269">
        <v>39704</v>
      </c>
      <c r="L2269">
        <v>47</v>
      </c>
      <c r="M2269">
        <v>4497</v>
      </c>
      <c r="N2269">
        <v>3441</v>
      </c>
      <c r="O2269">
        <v>0</v>
      </c>
      <c r="P2269">
        <v>7985</v>
      </c>
      <c r="Q2269">
        <v>2200</v>
      </c>
      <c r="R2269">
        <v>16275</v>
      </c>
      <c r="S2269">
        <v>0</v>
      </c>
      <c r="T2269">
        <v>-14075</v>
      </c>
      <c r="U2269">
        <v>8659</v>
      </c>
      <c r="V2269">
        <v>12802</v>
      </c>
      <c r="W2269">
        <v>32007</v>
      </c>
      <c r="X2269">
        <v>45794</v>
      </c>
      <c r="Y2269">
        <v>0.2</v>
      </c>
      <c r="Z2269">
        <v>-15</v>
      </c>
      <c r="AA2269">
        <v>37964</v>
      </c>
      <c r="AB2269">
        <v>-21</v>
      </c>
      <c r="AC2269">
        <v>81.7</v>
      </c>
    </row>
    <row r="2270" spans="1:29" x14ac:dyDescent="0.3">
      <c r="A2270">
        <v>2002</v>
      </c>
      <c r="B2270">
        <v>12</v>
      </c>
      <c r="C2270" s="1">
        <v>37607</v>
      </c>
      <c r="D2270">
        <v>46300</v>
      </c>
      <c r="E2270">
        <v>7370</v>
      </c>
      <c r="F2270">
        <v>958</v>
      </c>
      <c r="G2270">
        <v>260</v>
      </c>
      <c r="H2270">
        <v>1070</v>
      </c>
      <c r="I2270">
        <v>2090</v>
      </c>
      <c r="J2270">
        <v>4378</v>
      </c>
      <c r="K2270">
        <v>58048</v>
      </c>
      <c r="L2270">
        <v>37</v>
      </c>
      <c r="M2270">
        <v>3000</v>
      </c>
      <c r="N2270">
        <v>3003</v>
      </c>
      <c r="O2270">
        <v>0</v>
      </c>
      <c r="P2270">
        <v>6040</v>
      </c>
      <c r="Q2270">
        <v>2200</v>
      </c>
      <c r="R2270">
        <v>16505</v>
      </c>
      <c r="S2270">
        <v>0</v>
      </c>
      <c r="T2270">
        <v>-14305</v>
      </c>
      <c r="U2270">
        <v>6987</v>
      </c>
      <c r="V2270">
        <v>14623</v>
      </c>
      <c r="W2270">
        <v>50688</v>
      </c>
      <c r="X2270">
        <v>66313</v>
      </c>
      <c r="Y2270">
        <v>0.1</v>
      </c>
      <c r="Z2270">
        <v>-14</v>
      </c>
      <c r="AA2270">
        <v>58835</v>
      </c>
      <c r="AB2270">
        <v>-13</v>
      </c>
      <c r="AC2270">
        <v>80.19</v>
      </c>
    </row>
    <row r="2271" spans="1:29" x14ac:dyDescent="0.3">
      <c r="A2271">
        <v>2002</v>
      </c>
      <c r="B2271">
        <v>12</v>
      </c>
      <c r="C2271" s="1">
        <v>37608</v>
      </c>
      <c r="D2271">
        <v>48400</v>
      </c>
      <c r="E2271">
        <v>5753</v>
      </c>
      <c r="F2271">
        <v>506</v>
      </c>
      <c r="G2271">
        <v>224</v>
      </c>
      <c r="H2271">
        <v>441</v>
      </c>
      <c r="I2271">
        <v>2500</v>
      </c>
      <c r="J2271">
        <v>3671</v>
      </c>
      <c r="K2271">
        <v>57824</v>
      </c>
      <c r="L2271">
        <v>36</v>
      </c>
      <c r="M2271">
        <v>7193</v>
      </c>
      <c r="N2271">
        <v>3569</v>
      </c>
      <c r="O2271">
        <v>0</v>
      </c>
      <c r="P2271">
        <v>10798</v>
      </c>
      <c r="Q2271">
        <v>2150</v>
      </c>
      <c r="R2271">
        <v>12378</v>
      </c>
      <c r="S2271">
        <v>0</v>
      </c>
      <c r="T2271">
        <v>-10228</v>
      </c>
      <c r="U2271">
        <v>8139</v>
      </c>
      <c r="V2271">
        <v>7661</v>
      </c>
      <c r="W2271">
        <v>48878</v>
      </c>
      <c r="X2271">
        <v>57254</v>
      </c>
      <c r="Y2271">
        <v>0.19</v>
      </c>
      <c r="Z2271">
        <v>1</v>
      </c>
      <c r="AA2271">
        <v>55324</v>
      </c>
      <c r="AB2271">
        <v>-3</v>
      </c>
      <c r="AC2271">
        <v>78.87</v>
      </c>
    </row>
    <row r="2272" spans="1:29" x14ac:dyDescent="0.3">
      <c r="A2272">
        <v>2002</v>
      </c>
      <c r="B2272">
        <v>12</v>
      </c>
      <c r="C2272" s="1">
        <v>37609</v>
      </c>
      <c r="D2272">
        <v>53200</v>
      </c>
      <c r="E2272">
        <v>5027</v>
      </c>
      <c r="F2272">
        <v>333</v>
      </c>
      <c r="G2272">
        <v>232</v>
      </c>
      <c r="H2272">
        <v>220</v>
      </c>
      <c r="I2272">
        <v>2470</v>
      </c>
      <c r="J2272">
        <v>3255</v>
      </c>
      <c r="K2272">
        <v>61482</v>
      </c>
      <c r="L2272">
        <v>44</v>
      </c>
      <c r="M2272">
        <v>7400</v>
      </c>
      <c r="N2272">
        <v>3783</v>
      </c>
      <c r="O2272">
        <v>0</v>
      </c>
      <c r="P2272">
        <v>11227</v>
      </c>
      <c r="Q2272">
        <v>2150</v>
      </c>
      <c r="R2272">
        <v>12837</v>
      </c>
      <c r="S2272">
        <v>0</v>
      </c>
      <c r="T2272">
        <v>-10687</v>
      </c>
      <c r="U2272">
        <v>8938</v>
      </c>
      <c r="V2272">
        <v>7912</v>
      </c>
      <c r="W2272">
        <v>52281</v>
      </c>
      <c r="X2272">
        <v>60942</v>
      </c>
      <c r="Y2272">
        <v>0.18</v>
      </c>
      <c r="Z2272">
        <v>1</v>
      </c>
      <c r="AA2272">
        <v>59012</v>
      </c>
      <c r="AB2272">
        <v>-3</v>
      </c>
      <c r="AC2272">
        <v>77.569999999999993</v>
      </c>
    </row>
    <row r="2273" spans="1:29" x14ac:dyDescent="0.3">
      <c r="A2273">
        <v>2002</v>
      </c>
      <c r="B2273">
        <v>12</v>
      </c>
      <c r="C2273" s="1">
        <v>37610</v>
      </c>
      <c r="D2273">
        <v>52400</v>
      </c>
      <c r="E2273">
        <v>4980</v>
      </c>
      <c r="F2273">
        <v>392</v>
      </c>
      <c r="G2273">
        <v>265</v>
      </c>
      <c r="H2273">
        <v>336</v>
      </c>
      <c r="I2273">
        <v>2690</v>
      </c>
      <c r="J2273">
        <v>3683</v>
      </c>
      <c r="K2273">
        <v>61063</v>
      </c>
      <c r="L2273">
        <v>27</v>
      </c>
      <c r="M2273">
        <v>7494</v>
      </c>
      <c r="N2273">
        <v>3802</v>
      </c>
      <c r="O2273">
        <v>18</v>
      </c>
      <c r="P2273">
        <v>11341</v>
      </c>
      <c r="Q2273">
        <v>2150</v>
      </c>
      <c r="R2273">
        <v>14900</v>
      </c>
      <c r="S2273">
        <v>0</v>
      </c>
      <c r="T2273">
        <v>-12750</v>
      </c>
      <c r="U2273">
        <v>9274</v>
      </c>
      <c r="V2273">
        <v>9903</v>
      </c>
      <c r="W2273">
        <v>51676</v>
      </c>
      <c r="X2273">
        <v>62471</v>
      </c>
      <c r="Y2273">
        <v>0.18</v>
      </c>
      <c r="Z2273">
        <v>-2</v>
      </c>
      <c r="AA2273">
        <v>58373</v>
      </c>
      <c r="AB2273">
        <v>-7</v>
      </c>
      <c r="AC2273">
        <v>76.34</v>
      </c>
    </row>
    <row r="2274" spans="1:29" x14ac:dyDescent="0.3">
      <c r="A2274">
        <v>2002</v>
      </c>
      <c r="B2274">
        <v>12</v>
      </c>
      <c r="C2274" s="1">
        <v>37611</v>
      </c>
      <c r="D2274">
        <v>48800</v>
      </c>
      <c r="E2274">
        <v>5750</v>
      </c>
      <c r="F2274">
        <v>466</v>
      </c>
      <c r="G2274">
        <v>241</v>
      </c>
      <c r="H2274">
        <v>328</v>
      </c>
      <c r="I2274">
        <v>2940</v>
      </c>
      <c r="J2274">
        <v>3975</v>
      </c>
      <c r="K2274">
        <v>58525</v>
      </c>
      <c r="L2274">
        <v>32</v>
      </c>
      <c r="M2274">
        <v>7494</v>
      </c>
      <c r="N2274">
        <v>3790</v>
      </c>
      <c r="O2274">
        <v>0</v>
      </c>
      <c r="P2274">
        <v>11316</v>
      </c>
      <c r="Q2274">
        <v>2100</v>
      </c>
      <c r="R2274">
        <v>6418</v>
      </c>
      <c r="S2274">
        <v>0</v>
      </c>
      <c r="T2274">
        <v>-4318</v>
      </c>
      <c r="U2274">
        <v>8808</v>
      </c>
      <c r="V2274">
        <v>4274</v>
      </c>
      <c r="W2274">
        <v>46951</v>
      </c>
      <c r="X2274">
        <v>51527</v>
      </c>
      <c r="Y2274">
        <v>0.19</v>
      </c>
      <c r="Z2274">
        <v>12</v>
      </c>
      <c r="AA2274">
        <v>55585</v>
      </c>
      <c r="AB2274">
        <v>7</v>
      </c>
      <c r="AC2274">
        <v>75.290000000000006</v>
      </c>
    </row>
    <row r="2275" spans="1:29" x14ac:dyDescent="0.3">
      <c r="A2275">
        <v>2002</v>
      </c>
      <c r="B2275">
        <v>12</v>
      </c>
      <c r="C2275" s="1">
        <v>37612</v>
      </c>
      <c r="D2275">
        <v>48900</v>
      </c>
      <c r="E2275">
        <v>6401</v>
      </c>
      <c r="F2275">
        <v>344</v>
      </c>
      <c r="G2275">
        <v>219</v>
      </c>
      <c r="H2275">
        <v>179</v>
      </c>
      <c r="I2275">
        <v>3010</v>
      </c>
      <c r="J2275">
        <v>3752</v>
      </c>
      <c r="K2275">
        <v>59053</v>
      </c>
      <c r="L2275">
        <v>35</v>
      </c>
      <c r="M2275">
        <v>7495</v>
      </c>
      <c r="N2275">
        <v>3805</v>
      </c>
      <c r="O2275">
        <v>14</v>
      </c>
      <c r="P2275">
        <v>11349</v>
      </c>
      <c r="Q2275">
        <v>2100</v>
      </c>
      <c r="R2275">
        <v>6189</v>
      </c>
      <c r="S2275">
        <v>0</v>
      </c>
      <c r="T2275">
        <v>-4089</v>
      </c>
      <c r="U2275">
        <v>8583</v>
      </c>
      <c r="V2275">
        <v>3644</v>
      </c>
      <c r="W2275">
        <v>47863</v>
      </c>
      <c r="X2275">
        <v>51793</v>
      </c>
      <c r="Y2275">
        <v>0.19</v>
      </c>
      <c r="Z2275">
        <v>12</v>
      </c>
      <c r="AA2275">
        <v>56043</v>
      </c>
      <c r="AB2275">
        <v>8</v>
      </c>
      <c r="AC2275">
        <v>74.3</v>
      </c>
    </row>
    <row r="2276" spans="1:29" x14ac:dyDescent="0.3">
      <c r="A2276">
        <v>2002</v>
      </c>
      <c r="B2276">
        <v>12</v>
      </c>
      <c r="C2276" s="1">
        <v>37613</v>
      </c>
      <c r="D2276">
        <v>51200</v>
      </c>
      <c r="E2276">
        <v>5675</v>
      </c>
      <c r="F2276">
        <v>230</v>
      </c>
      <c r="G2276">
        <v>215</v>
      </c>
      <c r="H2276">
        <v>132</v>
      </c>
      <c r="I2276">
        <v>2880</v>
      </c>
      <c r="J2276">
        <v>3457</v>
      </c>
      <c r="K2276">
        <v>60332</v>
      </c>
      <c r="L2276">
        <v>37</v>
      </c>
      <c r="M2276">
        <v>7572</v>
      </c>
      <c r="N2276">
        <v>3797</v>
      </c>
      <c r="O2276">
        <v>14</v>
      </c>
      <c r="P2276">
        <v>11420</v>
      </c>
      <c r="Q2276">
        <v>2050</v>
      </c>
      <c r="R2276">
        <v>6189</v>
      </c>
      <c r="S2276">
        <v>0</v>
      </c>
      <c r="T2276">
        <v>-4139</v>
      </c>
      <c r="U2276">
        <v>8815</v>
      </c>
      <c r="V2276">
        <v>3543</v>
      </c>
      <c r="W2276">
        <v>49219</v>
      </c>
      <c r="X2276">
        <v>53052</v>
      </c>
      <c r="Y2276">
        <v>0.19</v>
      </c>
      <c r="Z2276">
        <v>12</v>
      </c>
      <c r="AA2276">
        <v>57452</v>
      </c>
      <c r="AB2276">
        <v>8</v>
      </c>
      <c r="AC2276">
        <v>73.349999999999994</v>
      </c>
    </row>
    <row r="2277" spans="1:29" x14ac:dyDescent="0.3">
      <c r="A2277">
        <v>2002</v>
      </c>
      <c r="B2277">
        <v>12</v>
      </c>
      <c r="C2277" s="1">
        <v>37614</v>
      </c>
      <c r="D2277">
        <v>50700</v>
      </c>
      <c r="E2277">
        <v>5304</v>
      </c>
      <c r="F2277">
        <v>175</v>
      </c>
      <c r="G2277">
        <v>213</v>
      </c>
      <c r="H2277">
        <v>113</v>
      </c>
      <c r="I2277">
        <v>2740</v>
      </c>
      <c r="J2277">
        <v>3241</v>
      </c>
      <c r="K2277">
        <v>59245</v>
      </c>
      <c r="L2277">
        <v>42</v>
      </c>
      <c r="M2277">
        <v>7474</v>
      </c>
      <c r="N2277">
        <v>3809</v>
      </c>
      <c r="O2277">
        <v>1</v>
      </c>
      <c r="P2277">
        <v>11326</v>
      </c>
      <c r="Q2277">
        <v>2050</v>
      </c>
      <c r="R2277">
        <v>2751</v>
      </c>
      <c r="S2277">
        <v>0</v>
      </c>
      <c r="T2277">
        <v>-701</v>
      </c>
      <c r="U2277">
        <v>8763</v>
      </c>
      <c r="V2277">
        <v>1134</v>
      </c>
      <c r="W2277">
        <v>47437</v>
      </c>
      <c r="X2277">
        <v>48620</v>
      </c>
      <c r="Y2277">
        <v>0.19</v>
      </c>
      <c r="Z2277">
        <v>18</v>
      </c>
      <c r="AA2277">
        <v>56505</v>
      </c>
      <c r="AB2277">
        <v>14</v>
      </c>
      <c r="AC2277">
        <v>72.510000000000005</v>
      </c>
    </row>
    <row r="2278" spans="1:29" x14ac:dyDescent="0.3">
      <c r="A2278">
        <v>2002</v>
      </c>
      <c r="B2278">
        <v>12</v>
      </c>
      <c r="C2278" s="1">
        <v>37615</v>
      </c>
      <c r="D2278">
        <v>44700</v>
      </c>
      <c r="E2278">
        <v>5074</v>
      </c>
      <c r="F2278">
        <v>149</v>
      </c>
      <c r="G2278">
        <v>212</v>
      </c>
      <c r="H2278">
        <v>98</v>
      </c>
      <c r="I2278">
        <v>2610</v>
      </c>
      <c r="J2278">
        <v>3069</v>
      </c>
      <c r="K2278">
        <v>52843</v>
      </c>
      <c r="L2278">
        <v>61</v>
      </c>
      <c r="M2278">
        <v>7170</v>
      </c>
      <c r="N2278">
        <v>3799</v>
      </c>
      <c r="O2278">
        <v>0</v>
      </c>
      <c r="P2278">
        <v>11030</v>
      </c>
      <c r="Q2278">
        <v>2000</v>
      </c>
      <c r="R2278">
        <v>229</v>
      </c>
      <c r="S2278">
        <v>0</v>
      </c>
      <c r="T2278">
        <v>1771</v>
      </c>
      <c r="U2278">
        <v>7928</v>
      </c>
      <c r="V2278">
        <v>-1184</v>
      </c>
      <c r="W2278">
        <v>41350</v>
      </c>
      <c r="X2278">
        <v>40042</v>
      </c>
      <c r="Y2278">
        <v>0.21</v>
      </c>
      <c r="Z2278">
        <v>24</v>
      </c>
      <c r="AA2278">
        <v>50233</v>
      </c>
      <c r="AB2278">
        <v>20</v>
      </c>
      <c r="AC2278">
        <v>71.83</v>
      </c>
    </row>
    <row r="2279" spans="1:29" x14ac:dyDescent="0.3">
      <c r="A2279">
        <v>2002</v>
      </c>
      <c r="B2279">
        <v>12</v>
      </c>
      <c r="C2279" s="1">
        <v>37616</v>
      </c>
      <c r="D2279">
        <v>36800</v>
      </c>
      <c r="E2279">
        <v>4800</v>
      </c>
      <c r="F2279">
        <v>131</v>
      </c>
      <c r="G2279">
        <v>211</v>
      </c>
      <c r="H2279">
        <v>79</v>
      </c>
      <c r="I2279">
        <v>2460</v>
      </c>
      <c r="J2279">
        <v>2881</v>
      </c>
      <c r="K2279">
        <v>44481</v>
      </c>
      <c r="L2279">
        <v>48</v>
      </c>
      <c r="M2279">
        <v>7521</v>
      </c>
      <c r="N2279">
        <v>3801</v>
      </c>
      <c r="O2279">
        <v>0</v>
      </c>
      <c r="P2279">
        <v>11370</v>
      </c>
      <c r="Q2279">
        <v>2000</v>
      </c>
      <c r="R2279">
        <v>0</v>
      </c>
      <c r="S2279">
        <v>0</v>
      </c>
      <c r="T2279">
        <v>2000</v>
      </c>
      <c r="U2279">
        <v>6814</v>
      </c>
      <c r="V2279">
        <v>-2975</v>
      </c>
      <c r="W2279">
        <v>34226</v>
      </c>
      <c r="X2279">
        <v>31111</v>
      </c>
      <c r="Y2279">
        <v>0.25</v>
      </c>
      <c r="Z2279">
        <v>30</v>
      </c>
      <c r="AA2279">
        <v>42021</v>
      </c>
      <c r="AB2279">
        <v>26</v>
      </c>
      <c r="AC2279">
        <v>71.36</v>
      </c>
    </row>
    <row r="2280" spans="1:29" x14ac:dyDescent="0.3">
      <c r="A2280">
        <v>2002</v>
      </c>
      <c r="B2280">
        <v>12</v>
      </c>
      <c r="C2280" s="1">
        <v>37617</v>
      </c>
      <c r="D2280">
        <v>31800</v>
      </c>
      <c r="E2280">
        <v>4380</v>
      </c>
      <c r="F2280">
        <v>121</v>
      </c>
      <c r="G2280">
        <v>210</v>
      </c>
      <c r="H2280">
        <v>70</v>
      </c>
      <c r="I2280">
        <v>2340</v>
      </c>
      <c r="J2280">
        <v>2741</v>
      </c>
      <c r="K2280">
        <v>38921</v>
      </c>
      <c r="L2280">
        <v>41</v>
      </c>
      <c r="M2280">
        <v>3994</v>
      </c>
      <c r="N2280">
        <v>2543</v>
      </c>
      <c r="O2280">
        <v>4</v>
      </c>
      <c r="P2280">
        <v>6582</v>
      </c>
      <c r="Q2280">
        <v>1950</v>
      </c>
      <c r="R2280">
        <v>0</v>
      </c>
      <c r="S2280">
        <v>0</v>
      </c>
      <c r="T2280">
        <v>1950</v>
      </c>
      <c r="U2280">
        <v>6014</v>
      </c>
      <c r="V2280">
        <v>905</v>
      </c>
      <c r="W2280">
        <v>29620</v>
      </c>
      <c r="X2280">
        <v>30389</v>
      </c>
      <c r="Y2280">
        <v>0.17</v>
      </c>
      <c r="Z2280">
        <v>22</v>
      </c>
      <c r="AA2280">
        <v>36581</v>
      </c>
      <c r="AB2280">
        <v>17</v>
      </c>
      <c r="AC2280">
        <v>70.930000000000007</v>
      </c>
    </row>
    <row r="2281" spans="1:29" x14ac:dyDescent="0.3">
      <c r="A2281">
        <v>2002</v>
      </c>
      <c r="B2281">
        <v>12</v>
      </c>
      <c r="C2281" s="1">
        <v>37618</v>
      </c>
      <c r="D2281">
        <v>31400</v>
      </c>
      <c r="E2281">
        <v>4180</v>
      </c>
      <c r="F2281">
        <v>156</v>
      </c>
      <c r="G2281">
        <v>220</v>
      </c>
      <c r="H2281">
        <v>66</v>
      </c>
      <c r="I2281">
        <v>2250</v>
      </c>
      <c r="J2281">
        <v>2692</v>
      </c>
      <c r="K2281">
        <v>38272</v>
      </c>
      <c r="L2281">
        <v>55</v>
      </c>
      <c r="M2281">
        <v>4000</v>
      </c>
      <c r="N2281">
        <v>2043</v>
      </c>
      <c r="O2281">
        <v>0</v>
      </c>
      <c r="P2281">
        <v>6098</v>
      </c>
      <c r="Q2281">
        <v>1950</v>
      </c>
      <c r="R2281">
        <v>1834</v>
      </c>
      <c r="S2281">
        <v>0</v>
      </c>
      <c r="T2281">
        <v>116</v>
      </c>
      <c r="U2281">
        <v>5963</v>
      </c>
      <c r="V2281">
        <v>2481</v>
      </c>
      <c r="W2281">
        <v>29584</v>
      </c>
      <c r="X2281">
        <v>32058</v>
      </c>
      <c r="Y2281">
        <v>0.16</v>
      </c>
      <c r="Z2281">
        <v>16</v>
      </c>
      <c r="AA2281">
        <v>36022</v>
      </c>
      <c r="AB2281">
        <v>11</v>
      </c>
      <c r="AC2281">
        <v>70.489999999999995</v>
      </c>
    </row>
    <row r="2282" spans="1:29" x14ac:dyDescent="0.3">
      <c r="A2282">
        <v>2002</v>
      </c>
      <c r="B2282">
        <v>12</v>
      </c>
      <c r="C2282" s="1">
        <v>37619</v>
      </c>
      <c r="D2282">
        <v>39800</v>
      </c>
      <c r="E2282">
        <v>4780</v>
      </c>
      <c r="F2282">
        <v>870</v>
      </c>
      <c r="G2282">
        <v>228</v>
      </c>
      <c r="H2282">
        <v>70</v>
      </c>
      <c r="I2282">
        <v>2220</v>
      </c>
      <c r="J2282">
        <v>3388</v>
      </c>
      <c r="K2282">
        <v>47968</v>
      </c>
      <c r="L2282">
        <v>60</v>
      </c>
      <c r="M2282">
        <v>3993</v>
      </c>
      <c r="N2282">
        <v>2048</v>
      </c>
      <c r="O2282">
        <v>0</v>
      </c>
      <c r="P2282">
        <v>6101</v>
      </c>
      <c r="Q2282">
        <v>1900</v>
      </c>
      <c r="R2282">
        <v>2751</v>
      </c>
      <c r="S2282">
        <v>0</v>
      </c>
      <c r="T2282">
        <v>-851</v>
      </c>
      <c r="U2282">
        <v>6961</v>
      </c>
      <c r="V2282">
        <v>4801</v>
      </c>
      <c r="W2282">
        <v>37857</v>
      </c>
      <c r="X2282">
        <v>42717</v>
      </c>
      <c r="Y2282">
        <v>0.13</v>
      </c>
      <c r="Z2282">
        <v>11</v>
      </c>
      <c r="AA2282">
        <v>45748</v>
      </c>
      <c r="AB2282">
        <v>7</v>
      </c>
      <c r="AC2282">
        <v>69.89</v>
      </c>
    </row>
    <row r="2283" spans="1:29" x14ac:dyDescent="0.3">
      <c r="A2283">
        <v>2002</v>
      </c>
      <c r="B2283">
        <v>12</v>
      </c>
      <c r="C2283" s="1">
        <v>37620</v>
      </c>
      <c r="D2283">
        <v>48800</v>
      </c>
      <c r="E2283">
        <v>5193</v>
      </c>
      <c r="F2283">
        <v>603</v>
      </c>
      <c r="G2283">
        <v>218</v>
      </c>
      <c r="H2283">
        <v>166</v>
      </c>
      <c r="I2283">
        <v>2220</v>
      </c>
      <c r="J2283">
        <v>3207</v>
      </c>
      <c r="K2283">
        <v>57200</v>
      </c>
      <c r="L2283">
        <v>49</v>
      </c>
      <c r="M2283">
        <v>3995</v>
      </c>
      <c r="N2283">
        <v>2018</v>
      </c>
      <c r="O2283">
        <v>10</v>
      </c>
      <c r="P2283">
        <v>6072</v>
      </c>
      <c r="Q2283">
        <v>1850</v>
      </c>
      <c r="R2283">
        <v>2980</v>
      </c>
      <c r="S2283">
        <v>0</v>
      </c>
      <c r="T2283">
        <v>-1130</v>
      </c>
      <c r="U2283">
        <v>8476</v>
      </c>
      <c r="V2283">
        <v>6346</v>
      </c>
      <c r="W2283">
        <v>45833</v>
      </c>
      <c r="X2283">
        <v>52258</v>
      </c>
      <c r="Y2283">
        <v>0.11</v>
      </c>
      <c r="Z2283">
        <v>9</v>
      </c>
      <c r="AA2283">
        <v>54980</v>
      </c>
      <c r="AB2283">
        <v>5</v>
      </c>
      <c r="AC2283">
        <v>69.19</v>
      </c>
    </row>
    <row r="2284" spans="1:29" x14ac:dyDescent="0.3">
      <c r="A2284">
        <v>2002</v>
      </c>
      <c r="B2284">
        <v>12</v>
      </c>
      <c r="C2284" s="1">
        <v>37621</v>
      </c>
      <c r="D2284">
        <v>57500</v>
      </c>
      <c r="E2284">
        <v>5210</v>
      </c>
      <c r="F2284">
        <v>489</v>
      </c>
      <c r="G2284">
        <v>239</v>
      </c>
      <c r="H2284">
        <v>134</v>
      </c>
      <c r="I2284">
        <v>2230</v>
      </c>
      <c r="J2284">
        <v>3092</v>
      </c>
      <c r="K2284">
        <v>65802</v>
      </c>
      <c r="L2284">
        <v>46</v>
      </c>
      <c r="M2284">
        <v>5001</v>
      </c>
      <c r="N2284">
        <v>3637</v>
      </c>
      <c r="O2284">
        <v>18</v>
      </c>
      <c r="P2284">
        <v>8702</v>
      </c>
      <c r="Q2284">
        <v>1800</v>
      </c>
      <c r="R2284">
        <v>5272</v>
      </c>
      <c r="S2284">
        <v>0</v>
      </c>
      <c r="T2284">
        <v>-3472</v>
      </c>
      <c r="U2284">
        <v>9840</v>
      </c>
      <c r="V2284">
        <v>6487</v>
      </c>
      <c r="W2284">
        <v>53842</v>
      </c>
      <c r="X2284">
        <v>60573</v>
      </c>
      <c r="Y2284">
        <v>0.13</v>
      </c>
      <c r="Z2284">
        <v>8</v>
      </c>
      <c r="AA2284">
        <v>63572</v>
      </c>
      <c r="AB2284">
        <v>5</v>
      </c>
      <c r="AC2284">
        <v>68.430000000000007</v>
      </c>
    </row>
    <row r="2285" spans="1:29" x14ac:dyDescent="0.3">
      <c r="A2285">
        <v>2003</v>
      </c>
      <c r="B2285">
        <v>1</v>
      </c>
      <c r="C2285" s="1">
        <v>37622</v>
      </c>
      <c r="D2285">
        <v>63400</v>
      </c>
      <c r="E2285">
        <v>10460</v>
      </c>
      <c r="F2285">
        <v>469</v>
      </c>
      <c r="G2285">
        <v>224</v>
      </c>
      <c r="H2285">
        <v>473</v>
      </c>
      <c r="I2285">
        <v>2260</v>
      </c>
      <c r="J2285">
        <v>3426</v>
      </c>
      <c r="K2285">
        <v>77286</v>
      </c>
      <c r="L2285">
        <v>60</v>
      </c>
      <c r="M2285">
        <v>4994</v>
      </c>
      <c r="N2285">
        <v>4221</v>
      </c>
      <c r="O2285">
        <v>19</v>
      </c>
      <c r="P2285">
        <v>9294</v>
      </c>
      <c r="Q2285">
        <v>1700</v>
      </c>
      <c r="R2285">
        <v>5272</v>
      </c>
      <c r="S2285">
        <v>0</v>
      </c>
      <c r="T2285">
        <v>-3572</v>
      </c>
      <c r="U2285">
        <v>10642</v>
      </c>
      <c r="V2285">
        <v>7096</v>
      </c>
      <c r="W2285">
        <v>64218</v>
      </c>
      <c r="X2285">
        <v>71565</v>
      </c>
      <c r="Y2285">
        <v>0.12</v>
      </c>
      <c r="Z2285">
        <v>7</v>
      </c>
      <c r="AA2285">
        <v>75026</v>
      </c>
      <c r="AB2285">
        <v>5</v>
      </c>
      <c r="AC2285">
        <v>67.61</v>
      </c>
    </row>
    <row r="2286" spans="1:29" x14ac:dyDescent="0.3">
      <c r="A2286">
        <v>2003</v>
      </c>
      <c r="B2286">
        <v>1</v>
      </c>
      <c r="C2286" s="1">
        <v>37623</v>
      </c>
      <c r="D2286">
        <v>64700</v>
      </c>
      <c r="E2286">
        <v>17260</v>
      </c>
      <c r="F2286">
        <v>320</v>
      </c>
      <c r="G2286">
        <v>214</v>
      </c>
      <c r="H2286">
        <v>232</v>
      </c>
      <c r="I2286">
        <v>2320</v>
      </c>
      <c r="J2286">
        <v>3086</v>
      </c>
      <c r="K2286">
        <v>85046</v>
      </c>
      <c r="L2286">
        <v>62</v>
      </c>
      <c r="M2286">
        <v>4993</v>
      </c>
      <c r="N2286">
        <v>4214</v>
      </c>
      <c r="O2286">
        <v>17</v>
      </c>
      <c r="P2286">
        <v>9286</v>
      </c>
      <c r="Q2286">
        <v>1650</v>
      </c>
      <c r="R2286">
        <v>3438</v>
      </c>
      <c r="S2286">
        <v>0</v>
      </c>
      <c r="T2286">
        <v>-1788</v>
      </c>
      <c r="U2286">
        <v>10816</v>
      </c>
      <c r="V2286">
        <v>5779</v>
      </c>
      <c r="W2286">
        <v>71645</v>
      </c>
      <c r="X2286">
        <v>77549</v>
      </c>
      <c r="Y2286">
        <v>0.11</v>
      </c>
      <c r="Z2286">
        <v>9</v>
      </c>
      <c r="AA2286">
        <v>82726</v>
      </c>
      <c r="AB2286">
        <v>6</v>
      </c>
      <c r="AC2286">
        <v>66.78</v>
      </c>
    </row>
    <row r="2287" spans="1:29" x14ac:dyDescent="0.3">
      <c r="A2287">
        <v>2003</v>
      </c>
      <c r="B2287">
        <v>1</v>
      </c>
      <c r="C2287" s="1">
        <v>37624</v>
      </c>
      <c r="D2287">
        <v>65300</v>
      </c>
      <c r="E2287">
        <v>25560</v>
      </c>
      <c r="F2287">
        <v>261</v>
      </c>
      <c r="G2287">
        <v>211</v>
      </c>
      <c r="H2287">
        <v>154</v>
      </c>
      <c r="I2287">
        <v>2280</v>
      </c>
      <c r="J2287">
        <v>2906</v>
      </c>
      <c r="K2287">
        <v>93766</v>
      </c>
      <c r="L2287">
        <v>69</v>
      </c>
      <c r="M2287">
        <v>7394</v>
      </c>
      <c r="N2287">
        <v>4229</v>
      </c>
      <c r="O2287">
        <v>17</v>
      </c>
      <c r="P2287">
        <v>11709</v>
      </c>
      <c r="Q2287">
        <v>1600</v>
      </c>
      <c r="R2287">
        <v>2522</v>
      </c>
      <c r="S2287">
        <v>0</v>
      </c>
      <c r="T2287">
        <v>-922</v>
      </c>
      <c r="U2287">
        <v>10918</v>
      </c>
      <c r="V2287">
        <v>2714</v>
      </c>
      <c r="W2287">
        <v>80200</v>
      </c>
      <c r="X2287">
        <v>82979</v>
      </c>
      <c r="Y2287">
        <v>0.12</v>
      </c>
      <c r="Z2287">
        <v>12</v>
      </c>
      <c r="AA2287">
        <v>91486</v>
      </c>
      <c r="AB2287">
        <v>9</v>
      </c>
      <c r="AC2287">
        <v>65.95</v>
      </c>
    </row>
    <row r="2288" spans="1:29" x14ac:dyDescent="0.3">
      <c r="A2288">
        <v>2003</v>
      </c>
      <c r="B2288">
        <v>1</v>
      </c>
      <c r="C2288" s="1">
        <v>37625</v>
      </c>
      <c r="D2288">
        <v>63800</v>
      </c>
      <c r="E2288">
        <v>19560</v>
      </c>
      <c r="F2288">
        <v>234</v>
      </c>
      <c r="G2288">
        <v>209</v>
      </c>
      <c r="H2288">
        <v>125</v>
      </c>
      <c r="I2288">
        <v>2200</v>
      </c>
      <c r="J2288">
        <v>2768</v>
      </c>
      <c r="K2288">
        <v>86128</v>
      </c>
      <c r="L2288">
        <v>13</v>
      </c>
      <c r="M2288">
        <v>7348</v>
      </c>
      <c r="N2288">
        <v>4210</v>
      </c>
      <c r="O2288">
        <v>16</v>
      </c>
      <c r="P2288">
        <v>11587</v>
      </c>
      <c r="Q2288">
        <v>1550</v>
      </c>
      <c r="R2288">
        <v>2292</v>
      </c>
      <c r="S2288">
        <v>0</v>
      </c>
      <c r="T2288">
        <v>-742</v>
      </c>
      <c r="U2288">
        <v>10864</v>
      </c>
      <c r="V2288">
        <v>2528</v>
      </c>
      <c r="W2288">
        <v>72704</v>
      </c>
      <c r="X2288">
        <v>75284</v>
      </c>
      <c r="Y2288">
        <v>0.13</v>
      </c>
      <c r="Z2288">
        <v>13</v>
      </c>
      <c r="AA2288">
        <v>83928</v>
      </c>
      <c r="AB2288">
        <v>10</v>
      </c>
      <c r="AC2288">
        <v>65.23</v>
      </c>
    </row>
    <row r="2289" spans="1:29" x14ac:dyDescent="0.3">
      <c r="A2289">
        <v>2003</v>
      </c>
      <c r="B2289">
        <v>1</v>
      </c>
      <c r="C2289" s="1">
        <v>37626</v>
      </c>
      <c r="D2289">
        <v>61300</v>
      </c>
      <c r="E2289">
        <v>9090</v>
      </c>
      <c r="F2289">
        <v>217</v>
      </c>
      <c r="G2289">
        <v>207</v>
      </c>
      <c r="H2289">
        <v>105</v>
      </c>
      <c r="I2289">
        <v>2140</v>
      </c>
      <c r="J2289">
        <v>2669</v>
      </c>
      <c r="K2289">
        <v>73059</v>
      </c>
      <c r="L2289">
        <v>77</v>
      </c>
      <c r="M2289">
        <v>7341</v>
      </c>
      <c r="N2289">
        <v>4208</v>
      </c>
      <c r="O2289">
        <v>15</v>
      </c>
      <c r="P2289">
        <v>11641</v>
      </c>
      <c r="Q2289">
        <v>1500</v>
      </c>
      <c r="R2289">
        <v>0</v>
      </c>
      <c r="S2289">
        <v>0</v>
      </c>
      <c r="T2289">
        <v>1500</v>
      </c>
      <c r="U2289">
        <v>10448</v>
      </c>
      <c r="V2289">
        <v>501</v>
      </c>
      <c r="W2289">
        <v>59522</v>
      </c>
      <c r="X2289">
        <v>59918</v>
      </c>
      <c r="Y2289">
        <v>0.16</v>
      </c>
      <c r="Z2289">
        <v>18</v>
      </c>
      <c r="AA2289">
        <v>70919</v>
      </c>
      <c r="AB2289">
        <v>16</v>
      </c>
      <c r="AC2289">
        <v>64.7</v>
      </c>
    </row>
    <row r="2290" spans="1:29" x14ac:dyDescent="0.3">
      <c r="A2290">
        <v>2003</v>
      </c>
      <c r="B2290">
        <v>1</v>
      </c>
      <c r="C2290" s="1">
        <v>37627</v>
      </c>
      <c r="D2290">
        <v>57000</v>
      </c>
      <c r="E2290">
        <v>5760</v>
      </c>
      <c r="F2290">
        <v>206</v>
      </c>
      <c r="G2290">
        <v>207</v>
      </c>
      <c r="H2290">
        <v>91</v>
      </c>
      <c r="I2290">
        <v>2080</v>
      </c>
      <c r="J2290">
        <v>2584</v>
      </c>
      <c r="K2290">
        <v>65344</v>
      </c>
      <c r="L2290">
        <v>73</v>
      </c>
      <c r="M2290">
        <v>7341</v>
      </c>
      <c r="N2290">
        <v>4202</v>
      </c>
      <c r="O2290">
        <v>6</v>
      </c>
      <c r="P2290">
        <v>11622</v>
      </c>
      <c r="Q2290">
        <v>1450</v>
      </c>
      <c r="R2290">
        <v>0</v>
      </c>
      <c r="S2290">
        <v>0</v>
      </c>
      <c r="T2290">
        <v>1450</v>
      </c>
      <c r="U2290">
        <v>9834</v>
      </c>
      <c r="V2290">
        <v>-146</v>
      </c>
      <c r="W2290">
        <v>52520</v>
      </c>
      <c r="X2290">
        <v>52272</v>
      </c>
      <c r="Y2290">
        <v>0.18</v>
      </c>
      <c r="Z2290">
        <v>20</v>
      </c>
      <c r="AA2290">
        <v>63264</v>
      </c>
      <c r="AB2290">
        <v>17</v>
      </c>
      <c r="AC2290">
        <v>64.290000000000006</v>
      </c>
    </row>
    <row r="2291" spans="1:29" x14ac:dyDescent="0.3">
      <c r="A2291">
        <v>2003</v>
      </c>
      <c r="B2291">
        <v>1</v>
      </c>
      <c r="C2291" s="1">
        <v>37628</v>
      </c>
      <c r="D2291">
        <v>50700</v>
      </c>
      <c r="E2291">
        <v>5264</v>
      </c>
      <c r="F2291">
        <v>198</v>
      </c>
      <c r="G2291">
        <v>205</v>
      </c>
      <c r="H2291">
        <v>82</v>
      </c>
      <c r="I2291">
        <v>1990</v>
      </c>
      <c r="J2291">
        <v>2475</v>
      </c>
      <c r="K2291">
        <v>58439</v>
      </c>
      <c r="L2291">
        <v>98</v>
      </c>
      <c r="M2291">
        <v>7292</v>
      </c>
      <c r="N2291">
        <v>4232</v>
      </c>
      <c r="O2291">
        <v>3</v>
      </c>
      <c r="P2291">
        <v>11625</v>
      </c>
      <c r="Q2291">
        <v>1450</v>
      </c>
      <c r="R2291">
        <v>0</v>
      </c>
      <c r="S2291">
        <v>0</v>
      </c>
      <c r="T2291">
        <v>1450</v>
      </c>
      <c r="U2291">
        <v>7572</v>
      </c>
      <c r="V2291">
        <v>-2520</v>
      </c>
      <c r="W2291">
        <v>47986</v>
      </c>
      <c r="X2291">
        <v>45364</v>
      </c>
      <c r="Y2291">
        <v>0.2</v>
      </c>
      <c r="Z2291">
        <v>22</v>
      </c>
      <c r="AA2291">
        <v>56449</v>
      </c>
      <c r="AB2291">
        <v>20</v>
      </c>
      <c r="AC2291">
        <v>63.99</v>
      </c>
    </row>
    <row r="2292" spans="1:29" x14ac:dyDescent="0.3">
      <c r="A2292">
        <v>2003</v>
      </c>
      <c r="B2292">
        <v>1</v>
      </c>
      <c r="C2292" s="1">
        <v>37629</v>
      </c>
      <c r="D2292">
        <v>44100</v>
      </c>
      <c r="E2292">
        <v>5045</v>
      </c>
      <c r="F2292">
        <v>191</v>
      </c>
      <c r="G2292">
        <v>205</v>
      </c>
      <c r="H2292">
        <v>75</v>
      </c>
      <c r="I2292">
        <v>1910</v>
      </c>
      <c r="J2292">
        <v>2381</v>
      </c>
      <c r="K2292">
        <v>51526</v>
      </c>
      <c r="L2292">
        <v>226</v>
      </c>
      <c r="M2292">
        <v>7295</v>
      </c>
      <c r="N2292">
        <v>4259</v>
      </c>
      <c r="O2292">
        <v>10</v>
      </c>
      <c r="P2292">
        <v>11790</v>
      </c>
      <c r="Q2292">
        <v>1450</v>
      </c>
      <c r="R2292">
        <v>0</v>
      </c>
      <c r="S2292">
        <v>0</v>
      </c>
      <c r="T2292">
        <v>1450</v>
      </c>
      <c r="U2292">
        <v>6694</v>
      </c>
      <c r="V2292">
        <v>-3657</v>
      </c>
      <c r="W2292">
        <v>42045</v>
      </c>
      <c r="X2292">
        <v>38286</v>
      </c>
      <c r="Y2292">
        <v>0.22</v>
      </c>
      <c r="Z2292">
        <v>26</v>
      </c>
      <c r="AA2292">
        <v>49616</v>
      </c>
      <c r="AB2292">
        <v>23</v>
      </c>
      <c r="AC2292">
        <v>63.81</v>
      </c>
    </row>
    <row r="2293" spans="1:29" x14ac:dyDescent="0.3">
      <c r="A2293">
        <v>2003</v>
      </c>
      <c r="B2293">
        <v>1</v>
      </c>
      <c r="C2293" s="1">
        <v>37630</v>
      </c>
      <c r="D2293">
        <v>38300</v>
      </c>
      <c r="E2293">
        <v>4869</v>
      </c>
      <c r="F2293">
        <v>189</v>
      </c>
      <c r="G2293">
        <v>207</v>
      </c>
      <c r="H2293">
        <v>70</v>
      </c>
      <c r="I2293">
        <v>1830</v>
      </c>
      <c r="J2293">
        <v>2296</v>
      </c>
      <c r="K2293">
        <v>45465</v>
      </c>
      <c r="L2293">
        <v>249</v>
      </c>
      <c r="M2293">
        <v>6709</v>
      </c>
      <c r="N2293">
        <v>4256</v>
      </c>
      <c r="O2293">
        <v>16</v>
      </c>
      <c r="P2293">
        <v>11230</v>
      </c>
      <c r="Q2293">
        <v>1350</v>
      </c>
      <c r="R2293">
        <v>1375</v>
      </c>
      <c r="S2293">
        <v>0</v>
      </c>
      <c r="T2293">
        <v>-25</v>
      </c>
      <c r="U2293">
        <v>5923</v>
      </c>
      <c r="V2293">
        <v>-2995</v>
      </c>
      <c r="W2293">
        <v>37253</v>
      </c>
      <c r="X2293">
        <v>34260</v>
      </c>
      <c r="Y2293">
        <v>0.24</v>
      </c>
      <c r="Z2293">
        <v>25</v>
      </c>
      <c r="AA2293">
        <v>43635</v>
      </c>
      <c r="AB2293">
        <v>21</v>
      </c>
      <c r="AC2293">
        <v>63.72</v>
      </c>
    </row>
    <row r="2294" spans="1:29" x14ac:dyDescent="0.3">
      <c r="A2294">
        <v>2003</v>
      </c>
      <c r="B2294">
        <v>1</v>
      </c>
      <c r="C2294" s="1">
        <v>37631</v>
      </c>
      <c r="D2294">
        <v>34500</v>
      </c>
      <c r="E2294">
        <v>4810</v>
      </c>
      <c r="F2294">
        <v>218</v>
      </c>
      <c r="G2294">
        <v>220</v>
      </c>
      <c r="H2294">
        <v>59</v>
      </c>
      <c r="I2294">
        <v>1810</v>
      </c>
      <c r="J2294">
        <v>2307</v>
      </c>
      <c r="K2294">
        <v>41617</v>
      </c>
      <c r="L2294">
        <v>252</v>
      </c>
      <c r="M2294">
        <v>7286</v>
      </c>
      <c r="N2294">
        <v>4214</v>
      </c>
      <c r="O2294">
        <v>13</v>
      </c>
      <c r="P2294">
        <v>11765</v>
      </c>
      <c r="Q2294">
        <v>1300</v>
      </c>
      <c r="R2294">
        <v>2063</v>
      </c>
      <c r="S2294">
        <v>0</v>
      </c>
      <c r="T2294">
        <v>-763</v>
      </c>
      <c r="U2294">
        <v>5418</v>
      </c>
      <c r="V2294">
        <v>-3545</v>
      </c>
      <c r="W2294">
        <v>34106</v>
      </c>
      <c r="X2294">
        <v>30615</v>
      </c>
      <c r="Y2294">
        <v>0.28000000000000003</v>
      </c>
      <c r="Z2294">
        <v>26</v>
      </c>
      <c r="AA2294">
        <v>39807</v>
      </c>
      <c r="AB2294">
        <v>23</v>
      </c>
      <c r="AC2294">
        <v>63.7</v>
      </c>
    </row>
    <row r="2295" spans="1:29" x14ac:dyDescent="0.3">
      <c r="A2295">
        <v>2003</v>
      </c>
      <c r="B2295">
        <v>1</v>
      </c>
      <c r="C2295" s="1">
        <v>37632</v>
      </c>
      <c r="D2295">
        <v>33400</v>
      </c>
      <c r="E2295">
        <v>4710</v>
      </c>
      <c r="F2295">
        <v>302</v>
      </c>
      <c r="G2295">
        <v>210</v>
      </c>
      <c r="H2295">
        <v>95</v>
      </c>
      <c r="I2295">
        <v>1840</v>
      </c>
      <c r="J2295">
        <v>2447</v>
      </c>
      <c r="K2295">
        <v>40557</v>
      </c>
      <c r="L2295">
        <v>252</v>
      </c>
      <c r="M2295">
        <v>6555</v>
      </c>
      <c r="N2295">
        <v>4201</v>
      </c>
      <c r="O2295">
        <v>10</v>
      </c>
      <c r="P2295">
        <v>11018</v>
      </c>
      <c r="Q2295">
        <v>1300</v>
      </c>
      <c r="R2295">
        <v>2063</v>
      </c>
      <c r="S2295">
        <v>0</v>
      </c>
      <c r="T2295">
        <v>-763</v>
      </c>
      <c r="U2295">
        <v>6008</v>
      </c>
      <c r="V2295">
        <v>-2067</v>
      </c>
      <c r="W2295">
        <v>32316</v>
      </c>
      <c r="X2295">
        <v>30302</v>
      </c>
      <c r="Y2295">
        <v>0.27</v>
      </c>
      <c r="Z2295">
        <v>25</v>
      </c>
      <c r="AA2295">
        <v>38717</v>
      </c>
      <c r="AB2295">
        <v>22</v>
      </c>
      <c r="AC2295">
        <v>63.7</v>
      </c>
    </row>
    <row r="2296" spans="1:29" x14ac:dyDescent="0.3">
      <c r="A2296">
        <v>2003</v>
      </c>
      <c r="B2296">
        <v>1</v>
      </c>
      <c r="C2296" s="1">
        <v>37633</v>
      </c>
      <c r="D2296">
        <v>35700</v>
      </c>
      <c r="E2296">
        <v>4656</v>
      </c>
      <c r="F2296">
        <v>313</v>
      </c>
      <c r="G2296">
        <v>206</v>
      </c>
      <c r="H2296">
        <v>139</v>
      </c>
      <c r="I2296">
        <v>1890</v>
      </c>
      <c r="J2296">
        <v>2548</v>
      </c>
      <c r="K2296">
        <v>42904</v>
      </c>
      <c r="L2296">
        <v>254</v>
      </c>
      <c r="M2296">
        <v>7063</v>
      </c>
      <c r="N2296">
        <v>4254</v>
      </c>
      <c r="O2296">
        <v>10</v>
      </c>
      <c r="P2296">
        <v>11581</v>
      </c>
      <c r="Q2296">
        <v>1250</v>
      </c>
      <c r="R2296">
        <v>2063</v>
      </c>
      <c r="S2296">
        <v>0</v>
      </c>
      <c r="T2296">
        <v>-813</v>
      </c>
      <c r="U2296">
        <v>6267</v>
      </c>
      <c r="V2296">
        <v>-2237</v>
      </c>
      <c r="W2296">
        <v>34317</v>
      </c>
      <c r="X2296">
        <v>32136</v>
      </c>
      <c r="Y2296">
        <v>0.26</v>
      </c>
      <c r="Z2296">
        <v>25</v>
      </c>
      <c r="AA2296">
        <v>41014</v>
      </c>
      <c r="AB2296">
        <v>22</v>
      </c>
      <c r="AC2296">
        <v>63.65</v>
      </c>
    </row>
    <row r="2297" spans="1:29" x14ac:dyDescent="0.3">
      <c r="A2297">
        <v>2003</v>
      </c>
      <c r="B2297">
        <v>1</v>
      </c>
      <c r="C2297" s="1">
        <v>37634</v>
      </c>
      <c r="D2297">
        <v>39800</v>
      </c>
      <c r="E2297">
        <v>4700</v>
      </c>
      <c r="F2297">
        <v>274</v>
      </c>
      <c r="G2297">
        <v>208</v>
      </c>
      <c r="H2297">
        <v>128</v>
      </c>
      <c r="I2297">
        <v>2040</v>
      </c>
      <c r="J2297">
        <v>2650</v>
      </c>
      <c r="K2297">
        <v>47150</v>
      </c>
      <c r="L2297">
        <v>254</v>
      </c>
      <c r="M2297">
        <v>7166</v>
      </c>
      <c r="N2297">
        <v>4258</v>
      </c>
      <c r="O2297">
        <v>10</v>
      </c>
      <c r="P2297">
        <v>11688</v>
      </c>
      <c r="Q2297">
        <v>1250</v>
      </c>
      <c r="R2297">
        <v>2063</v>
      </c>
      <c r="S2297">
        <v>0</v>
      </c>
      <c r="T2297">
        <v>-813</v>
      </c>
      <c r="U2297">
        <v>6778</v>
      </c>
      <c r="V2297">
        <v>-1732</v>
      </c>
      <c r="W2297">
        <v>37950</v>
      </c>
      <c r="X2297">
        <v>36275</v>
      </c>
      <c r="Y2297">
        <v>0.24</v>
      </c>
      <c r="Z2297">
        <v>23</v>
      </c>
      <c r="AA2297">
        <v>45110</v>
      </c>
      <c r="AB2297">
        <v>20</v>
      </c>
      <c r="AC2297">
        <v>63.53</v>
      </c>
    </row>
    <row r="2298" spans="1:29" x14ac:dyDescent="0.3">
      <c r="A2298">
        <v>2003</v>
      </c>
      <c r="B2298">
        <v>1</v>
      </c>
      <c r="C2298" s="1">
        <v>37635</v>
      </c>
      <c r="D2298">
        <v>43200</v>
      </c>
      <c r="E2298">
        <v>5110</v>
      </c>
      <c r="F2298">
        <v>253</v>
      </c>
      <c r="G2298">
        <v>208</v>
      </c>
      <c r="H2298">
        <v>106</v>
      </c>
      <c r="I2298">
        <v>2040</v>
      </c>
      <c r="J2298">
        <v>2607</v>
      </c>
      <c r="K2298">
        <v>50917</v>
      </c>
      <c r="L2298">
        <v>257</v>
      </c>
      <c r="M2298">
        <v>7351</v>
      </c>
      <c r="N2298">
        <v>4262</v>
      </c>
      <c r="O2298">
        <v>11</v>
      </c>
      <c r="P2298">
        <v>11881</v>
      </c>
      <c r="Q2298">
        <v>1200</v>
      </c>
      <c r="R2298">
        <v>688</v>
      </c>
      <c r="S2298">
        <v>0</v>
      </c>
      <c r="T2298">
        <v>512</v>
      </c>
      <c r="U2298">
        <v>7298</v>
      </c>
      <c r="V2298">
        <v>-2309</v>
      </c>
      <c r="W2298">
        <v>40869</v>
      </c>
      <c r="X2298">
        <v>38524</v>
      </c>
      <c r="Y2298">
        <v>0.23</v>
      </c>
      <c r="Z2298">
        <v>24</v>
      </c>
      <c r="AA2298">
        <v>48877</v>
      </c>
      <c r="AB2298">
        <v>21</v>
      </c>
      <c r="AC2298">
        <v>63.38</v>
      </c>
    </row>
    <row r="2299" spans="1:29" x14ac:dyDescent="0.3">
      <c r="A2299">
        <v>2003</v>
      </c>
      <c r="B2299">
        <v>1</v>
      </c>
      <c r="C2299" s="1">
        <v>37636</v>
      </c>
      <c r="D2299">
        <v>50900</v>
      </c>
      <c r="E2299">
        <v>5174</v>
      </c>
      <c r="F2299">
        <v>242</v>
      </c>
      <c r="G2299">
        <v>208</v>
      </c>
      <c r="H2299">
        <v>89</v>
      </c>
      <c r="I2299">
        <v>2020</v>
      </c>
      <c r="J2299">
        <v>2559</v>
      </c>
      <c r="K2299">
        <v>58633</v>
      </c>
      <c r="L2299">
        <v>254</v>
      </c>
      <c r="M2299">
        <v>2342</v>
      </c>
      <c r="N2299">
        <v>4274</v>
      </c>
      <c r="O2299">
        <v>0</v>
      </c>
      <c r="P2299">
        <v>6870</v>
      </c>
      <c r="Q2299">
        <v>1200</v>
      </c>
      <c r="R2299">
        <v>0</v>
      </c>
      <c r="S2299">
        <v>0</v>
      </c>
      <c r="T2299">
        <v>1200</v>
      </c>
      <c r="U2299">
        <v>8272</v>
      </c>
      <c r="V2299">
        <v>3181</v>
      </c>
      <c r="W2299">
        <v>47466</v>
      </c>
      <c r="X2299">
        <v>50563</v>
      </c>
      <c r="Y2299">
        <v>0.11</v>
      </c>
      <c r="Z2299">
        <v>14</v>
      </c>
      <c r="AA2299">
        <v>56613</v>
      </c>
      <c r="AB2299">
        <v>11</v>
      </c>
      <c r="AC2299">
        <v>63.06</v>
      </c>
    </row>
    <row r="2300" spans="1:29" x14ac:dyDescent="0.3">
      <c r="A2300">
        <v>2003</v>
      </c>
      <c r="B2300">
        <v>1</v>
      </c>
      <c r="C2300" s="1">
        <v>37637</v>
      </c>
      <c r="D2300">
        <v>60100</v>
      </c>
      <c r="E2300">
        <v>5565</v>
      </c>
      <c r="F2300">
        <v>227</v>
      </c>
      <c r="G2300">
        <v>208</v>
      </c>
      <c r="H2300">
        <v>78</v>
      </c>
      <c r="I2300">
        <v>1950</v>
      </c>
      <c r="J2300">
        <v>2463</v>
      </c>
      <c r="K2300">
        <v>68128</v>
      </c>
      <c r="L2300">
        <v>257</v>
      </c>
      <c r="M2300">
        <v>2320</v>
      </c>
      <c r="N2300">
        <v>4266</v>
      </c>
      <c r="O2300">
        <v>0</v>
      </c>
      <c r="P2300">
        <v>6843</v>
      </c>
      <c r="Q2300">
        <v>1150</v>
      </c>
      <c r="R2300">
        <v>0</v>
      </c>
      <c r="S2300">
        <v>0</v>
      </c>
      <c r="T2300">
        <v>1150</v>
      </c>
      <c r="U2300">
        <v>9751</v>
      </c>
      <c r="V2300">
        <v>4623</v>
      </c>
      <c r="W2300">
        <v>55592</v>
      </c>
      <c r="X2300">
        <v>60135</v>
      </c>
      <c r="Y2300">
        <v>0.1</v>
      </c>
      <c r="Z2300">
        <v>12</v>
      </c>
      <c r="AA2300">
        <v>66178</v>
      </c>
      <c r="AB2300">
        <v>9</v>
      </c>
      <c r="AC2300">
        <v>62.64</v>
      </c>
    </row>
    <row r="2301" spans="1:29" x14ac:dyDescent="0.3">
      <c r="A2301">
        <v>2003</v>
      </c>
      <c r="B2301">
        <v>1</v>
      </c>
      <c r="C2301" s="1">
        <v>37638</v>
      </c>
      <c r="D2301">
        <v>64900</v>
      </c>
      <c r="E2301">
        <v>16889</v>
      </c>
      <c r="F2301">
        <v>213</v>
      </c>
      <c r="G2301">
        <v>210</v>
      </c>
      <c r="H2301">
        <v>70</v>
      </c>
      <c r="I2301">
        <v>1910</v>
      </c>
      <c r="J2301">
        <v>2403</v>
      </c>
      <c r="K2301">
        <v>84192</v>
      </c>
      <c r="L2301">
        <v>257</v>
      </c>
      <c r="M2301">
        <v>2312</v>
      </c>
      <c r="N2301">
        <v>4276</v>
      </c>
      <c r="O2301">
        <v>0</v>
      </c>
      <c r="P2301">
        <v>6845</v>
      </c>
      <c r="Q2301">
        <v>1150</v>
      </c>
      <c r="R2301">
        <v>0</v>
      </c>
      <c r="S2301">
        <v>0</v>
      </c>
      <c r="T2301">
        <v>1150</v>
      </c>
      <c r="U2301">
        <v>10830</v>
      </c>
      <c r="V2301">
        <v>5640</v>
      </c>
      <c r="W2301">
        <v>70637</v>
      </c>
      <c r="X2301">
        <v>76197</v>
      </c>
      <c r="Y2301">
        <v>0.08</v>
      </c>
      <c r="Z2301">
        <v>9</v>
      </c>
      <c r="AA2301">
        <v>82282</v>
      </c>
      <c r="AB2301">
        <v>7</v>
      </c>
      <c r="AC2301">
        <v>62.1</v>
      </c>
    </row>
    <row r="2302" spans="1:29" x14ac:dyDescent="0.3">
      <c r="A2302">
        <v>2003</v>
      </c>
      <c r="B2302">
        <v>1</v>
      </c>
      <c r="C2302" s="1">
        <v>37639</v>
      </c>
      <c r="D2302">
        <v>64600</v>
      </c>
      <c r="E2302">
        <v>17967</v>
      </c>
      <c r="F2302">
        <v>212</v>
      </c>
      <c r="G2302">
        <v>211</v>
      </c>
      <c r="H2302">
        <v>61</v>
      </c>
      <c r="I2302">
        <v>1860</v>
      </c>
      <c r="J2302">
        <v>2344</v>
      </c>
      <c r="K2302">
        <v>84911</v>
      </c>
      <c r="L2302">
        <v>256</v>
      </c>
      <c r="M2302">
        <v>2294</v>
      </c>
      <c r="N2302">
        <v>4281</v>
      </c>
      <c r="O2302">
        <v>0</v>
      </c>
      <c r="P2302">
        <v>6831</v>
      </c>
      <c r="Q2302">
        <v>1100</v>
      </c>
      <c r="R2302">
        <v>0</v>
      </c>
      <c r="S2302">
        <v>0</v>
      </c>
      <c r="T2302">
        <v>1100</v>
      </c>
      <c r="U2302">
        <v>11045</v>
      </c>
      <c r="V2302">
        <v>5843</v>
      </c>
      <c r="W2302">
        <v>71214</v>
      </c>
      <c r="X2302">
        <v>76980</v>
      </c>
      <c r="Y2302">
        <v>0.08</v>
      </c>
      <c r="Z2302">
        <v>9</v>
      </c>
      <c r="AA2302">
        <v>83051</v>
      </c>
      <c r="AB2302">
        <v>7</v>
      </c>
      <c r="AC2302">
        <v>61.58</v>
      </c>
    </row>
    <row r="2303" spans="1:29" x14ac:dyDescent="0.3">
      <c r="A2303">
        <v>2003</v>
      </c>
      <c r="B2303">
        <v>1</v>
      </c>
      <c r="C2303" s="1">
        <v>37640</v>
      </c>
      <c r="D2303">
        <v>62600</v>
      </c>
      <c r="E2303">
        <v>8760</v>
      </c>
      <c r="F2303">
        <v>222</v>
      </c>
      <c r="G2303">
        <v>211</v>
      </c>
      <c r="H2303">
        <v>55</v>
      </c>
      <c r="I2303">
        <v>1810</v>
      </c>
      <c r="J2303">
        <v>2298</v>
      </c>
      <c r="K2303">
        <v>73658</v>
      </c>
      <c r="L2303">
        <v>255</v>
      </c>
      <c r="M2303">
        <v>2296</v>
      </c>
      <c r="N2303">
        <v>4282</v>
      </c>
      <c r="O2303">
        <v>0</v>
      </c>
      <c r="P2303">
        <v>6833</v>
      </c>
      <c r="Q2303">
        <v>1100</v>
      </c>
      <c r="R2303">
        <v>0</v>
      </c>
      <c r="S2303">
        <v>0</v>
      </c>
      <c r="T2303">
        <v>1100</v>
      </c>
      <c r="U2303">
        <v>10742</v>
      </c>
      <c r="V2303">
        <v>5492</v>
      </c>
      <c r="W2303">
        <v>60310</v>
      </c>
      <c r="X2303">
        <v>65725</v>
      </c>
      <c r="Y2303">
        <v>0.09</v>
      </c>
      <c r="Z2303">
        <v>11</v>
      </c>
      <c r="AA2303">
        <v>71848</v>
      </c>
      <c r="AB2303">
        <v>9</v>
      </c>
      <c r="AC2303">
        <v>61.18</v>
      </c>
    </row>
    <row r="2304" spans="1:29" x14ac:dyDescent="0.3">
      <c r="A2304">
        <v>2003</v>
      </c>
      <c r="B2304">
        <v>1</v>
      </c>
      <c r="C2304" s="1">
        <v>37641</v>
      </c>
      <c r="D2304">
        <v>59200</v>
      </c>
      <c r="E2304">
        <v>5560</v>
      </c>
      <c r="F2304">
        <v>225</v>
      </c>
      <c r="G2304">
        <v>211</v>
      </c>
      <c r="H2304">
        <v>50</v>
      </c>
      <c r="I2304">
        <v>1780</v>
      </c>
      <c r="J2304">
        <v>2266</v>
      </c>
      <c r="K2304">
        <v>67026</v>
      </c>
      <c r="L2304">
        <v>258</v>
      </c>
      <c r="M2304">
        <v>2290</v>
      </c>
      <c r="N2304">
        <v>4244</v>
      </c>
      <c r="O2304">
        <v>0</v>
      </c>
      <c r="P2304">
        <v>6792</v>
      </c>
      <c r="Q2304">
        <v>1100</v>
      </c>
      <c r="R2304">
        <v>229</v>
      </c>
      <c r="S2304">
        <v>0</v>
      </c>
      <c r="T2304">
        <v>871</v>
      </c>
      <c r="U2304">
        <v>10248</v>
      </c>
      <c r="V2304">
        <v>5156</v>
      </c>
      <c r="W2304">
        <v>54268</v>
      </c>
      <c r="X2304">
        <v>59364</v>
      </c>
      <c r="Y2304">
        <v>0.1</v>
      </c>
      <c r="Z2304">
        <v>11</v>
      </c>
      <c r="AA2304">
        <v>65246</v>
      </c>
      <c r="AB2304">
        <v>9</v>
      </c>
      <c r="AC2304">
        <v>60.88</v>
      </c>
    </row>
    <row r="2305" spans="1:29" x14ac:dyDescent="0.3">
      <c r="A2305">
        <v>2003</v>
      </c>
      <c r="B2305">
        <v>1</v>
      </c>
      <c r="C2305" s="1">
        <v>37642</v>
      </c>
      <c r="D2305">
        <v>54500</v>
      </c>
      <c r="E2305">
        <v>5130</v>
      </c>
      <c r="F2305">
        <v>225</v>
      </c>
      <c r="G2305">
        <v>210</v>
      </c>
      <c r="H2305">
        <v>54</v>
      </c>
      <c r="I2305">
        <v>1740</v>
      </c>
      <c r="J2305">
        <v>2229</v>
      </c>
      <c r="K2305">
        <v>61859</v>
      </c>
      <c r="L2305">
        <v>259</v>
      </c>
      <c r="M2305">
        <v>7189</v>
      </c>
      <c r="N2305">
        <v>4269</v>
      </c>
      <c r="O2305">
        <v>0</v>
      </c>
      <c r="P2305">
        <v>11717</v>
      </c>
      <c r="Q2305">
        <v>1050</v>
      </c>
      <c r="R2305">
        <v>458</v>
      </c>
      <c r="S2305">
        <v>0</v>
      </c>
      <c r="T2305">
        <v>592</v>
      </c>
      <c r="U2305">
        <v>9502</v>
      </c>
      <c r="V2305">
        <v>-371</v>
      </c>
      <c r="W2305">
        <v>49962</v>
      </c>
      <c r="X2305">
        <v>49550</v>
      </c>
      <c r="Y2305">
        <v>0.19</v>
      </c>
      <c r="Z2305">
        <v>20</v>
      </c>
      <c r="AA2305">
        <v>60119</v>
      </c>
      <c r="AB2305">
        <v>18</v>
      </c>
      <c r="AC2305">
        <v>60.71</v>
      </c>
    </row>
    <row r="2306" spans="1:29" x14ac:dyDescent="0.3">
      <c r="A2306">
        <v>2003</v>
      </c>
      <c r="B2306">
        <v>1</v>
      </c>
      <c r="C2306" s="1">
        <v>37643</v>
      </c>
      <c r="D2306">
        <v>50000</v>
      </c>
      <c r="E2306">
        <v>4960</v>
      </c>
      <c r="F2306">
        <v>234</v>
      </c>
      <c r="G2306">
        <v>211</v>
      </c>
      <c r="H2306">
        <v>42</v>
      </c>
      <c r="I2306">
        <v>1710</v>
      </c>
      <c r="J2306">
        <v>2197</v>
      </c>
      <c r="K2306">
        <v>57157</v>
      </c>
      <c r="L2306">
        <v>236</v>
      </c>
      <c r="M2306">
        <v>7194</v>
      </c>
      <c r="N2306">
        <v>4258</v>
      </c>
      <c r="O2306">
        <v>0</v>
      </c>
      <c r="P2306">
        <v>11688</v>
      </c>
      <c r="Q2306">
        <v>1050</v>
      </c>
      <c r="R2306">
        <v>688</v>
      </c>
      <c r="S2306">
        <v>0</v>
      </c>
      <c r="T2306">
        <v>362</v>
      </c>
      <c r="U2306">
        <v>8769</v>
      </c>
      <c r="V2306">
        <v>-958</v>
      </c>
      <c r="W2306">
        <v>46090</v>
      </c>
      <c r="X2306">
        <v>45106</v>
      </c>
      <c r="Y2306">
        <v>0.2</v>
      </c>
      <c r="Z2306">
        <v>21</v>
      </c>
      <c r="AA2306">
        <v>55447</v>
      </c>
      <c r="AB2306">
        <v>19</v>
      </c>
      <c r="AC2306">
        <v>60.61</v>
      </c>
    </row>
    <row r="2307" spans="1:29" x14ac:dyDescent="0.3">
      <c r="A2307">
        <v>2003</v>
      </c>
      <c r="B2307">
        <v>1</v>
      </c>
      <c r="C2307" s="1">
        <v>37644</v>
      </c>
      <c r="D2307">
        <v>47000</v>
      </c>
      <c r="E2307">
        <v>4910</v>
      </c>
      <c r="F2307">
        <v>259</v>
      </c>
      <c r="G2307">
        <v>210</v>
      </c>
      <c r="H2307">
        <v>39</v>
      </c>
      <c r="I2307">
        <v>1690</v>
      </c>
      <c r="J2307">
        <v>2198</v>
      </c>
      <c r="K2307">
        <v>54108</v>
      </c>
      <c r="L2307">
        <v>253</v>
      </c>
      <c r="M2307">
        <v>7037</v>
      </c>
      <c r="N2307">
        <v>4259</v>
      </c>
      <c r="O2307">
        <v>10</v>
      </c>
      <c r="P2307">
        <v>11559</v>
      </c>
      <c r="Q2307">
        <v>1000</v>
      </c>
      <c r="R2307">
        <v>688</v>
      </c>
      <c r="S2307">
        <v>0</v>
      </c>
      <c r="T2307">
        <v>312</v>
      </c>
      <c r="U2307">
        <v>8226</v>
      </c>
      <c r="V2307">
        <v>-1338</v>
      </c>
      <c r="W2307">
        <v>43597</v>
      </c>
      <c r="X2307">
        <v>42237</v>
      </c>
      <c r="Y2307">
        <v>0.21</v>
      </c>
      <c r="Z2307">
        <v>22</v>
      </c>
      <c r="AA2307">
        <v>52418</v>
      </c>
      <c r="AB2307">
        <v>19</v>
      </c>
      <c r="AC2307">
        <v>60.56</v>
      </c>
    </row>
    <row r="2308" spans="1:29" x14ac:dyDescent="0.3">
      <c r="A2308">
        <v>2003</v>
      </c>
      <c r="B2308">
        <v>1</v>
      </c>
      <c r="C2308" s="1">
        <v>37645</v>
      </c>
      <c r="D2308">
        <v>47600</v>
      </c>
      <c r="E2308">
        <v>4950</v>
      </c>
      <c r="F2308">
        <v>359</v>
      </c>
      <c r="G2308">
        <v>210</v>
      </c>
      <c r="H2308">
        <v>37</v>
      </c>
      <c r="I2308">
        <v>1680</v>
      </c>
      <c r="J2308">
        <v>2286</v>
      </c>
      <c r="K2308">
        <v>54836</v>
      </c>
      <c r="L2308">
        <v>258</v>
      </c>
      <c r="M2308">
        <v>6952</v>
      </c>
      <c r="N2308">
        <v>4274</v>
      </c>
      <c r="O2308">
        <v>10</v>
      </c>
      <c r="P2308">
        <v>11494</v>
      </c>
      <c r="Q2308">
        <v>1000</v>
      </c>
      <c r="R2308">
        <v>688</v>
      </c>
      <c r="S2308">
        <v>0</v>
      </c>
      <c r="T2308">
        <v>312</v>
      </c>
      <c r="U2308">
        <v>8191</v>
      </c>
      <c r="V2308">
        <v>-1220</v>
      </c>
      <c r="W2308">
        <v>44272</v>
      </c>
      <c r="X2308">
        <v>43029</v>
      </c>
      <c r="Y2308">
        <v>0.2</v>
      </c>
      <c r="Z2308">
        <v>22</v>
      </c>
      <c r="AA2308">
        <v>53156</v>
      </c>
      <c r="AB2308">
        <v>19</v>
      </c>
      <c r="AC2308">
        <v>60.5</v>
      </c>
    </row>
    <row r="2309" spans="1:29" x14ac:dyDescent="0.3">
      <c r="A2309">
        <v>2003</v>
      </c>
      <c r="B2309">
        <v>1</v>
      </c>
      <c r="C2309" s="1">
        <v>37646</v>
      </c>
      <c r="D2309">
        <v>49500</v>
      </c>
      <c r="E2309">
        <v>4870</v>
      </c>
      <c r="F2309">
        <v>382</v>
      </c>
      <c r="G2309">
        <v>209</v>
      </c>
      <c r="H2309">
        <v>38</v>
      </c>
      <c r="I2309">
        <v>1670</v>
      </c>
      <c r="J2309">
        <v>2299</v>
      </c>
      <c r="K2309">
        <v>56669</v>
      </c>
      <c r="L2309">
        <v>253</v>
      </c>
      <c r="M2309">
        <v>4697</v>
      </c>
      <c r="N2309">
        <v>4314</v>
      </c>
      <c r="O2309">
        <v>11</v>
      </c>
      <c r="P2309">
        <v>9275</v>
      </c>
      <c r="Q2309">
        <v>1000</v>
      </c>
      <c r="R2309">
        <v>458</v>
      </c>
      <c r="S2309">
        <v>0</v>
      </c>
      <c r="T2309">
        <v>542</v>
      </c>
      <c r="U2309">
        <v>8411</v>
      </c>
      <c r="V2309">
        <v>1083</v>
      </c>
      <c r="W2309">
        <v>45807</v>
      </c>
      <c r="X2309">
        <v>46852</v>
      </c>
      <c r="Y2309">
        <v>0.16</v>
      </c>
      <c r="Z2309">
        <v>17</v>
      </c>
      <c r="AA2309">
        <v>54999</v>
      </c>
      <c r="AB2309">
        <v>15</v>
      </c>
      <c r="AC2309">
        <v>60.39</v>
      </c>
    </row>
    <row r="2310" spans="1:29" x14ac:dyDescent="0.3">
      <c r="A2310">
        <v>2003</v>
      </c>
      <c r="B2310">
        <v>1</v>
      </c>
      <c r="C2310" s="1">
        <v>37647</v>
      </c>
      <c r="D2310">
        <v>51100</v>
      </c>
      <c r="E2310">
        <v>4728</v>
      </c>
      <c r="F2310">
        <v>353</v>
      </c>
      <c r="G2310">
        <v>210</v>
      </c>
      <c r="H2310">
        <v>37</v>
      </c>
      <c r="I2310">
        <v>1660</v>
      </c>
      <c r="J2310">
        <v>2260</v>
      </c>
      <c r="K2310">
        <v>58088</v>
      </c>
      <c r="L2310">
        <v>257</v>
      </c>
      <c r="M2310">
        <v>4689</v>
      </c>
      <c r="N2310">
        <v>4312</v>
      </c>
      <c r="O2310">
        <v>11</v>
      </c>
      <c r="P2310">
        <v>9269</v>
      </c>
      <c r="Q2310">
        <v>1000</v>
      </c>
      <c r="R2310">
        <v>229</v>
      </c>
      <c r="S2310">
        <v>0</v>
      </c>
      <c r="T2310">
        <v>771</v>
      </c>
      <c r="U2310">
        <v>8775</v>
      </c>
      <c r="V2310">
        <v>1265</v>
      </c>
      <c r="W2310">
        <v>46837</v>
      </c>
      <c r="X2310">
        <v>48049</v>
      </c>
      <c r="Y2310">
        <v>0.15</v>
      </c>
      <c r="Z2310">
        <v>17</v>
      </c>
      <c r="AA2310">
        <v>56428</v>
      </c>
      <c r="AB2310">
        <v>15</v>
      </c>
      <c r="AC2310">
        <v>60.26</v>
      </c>
    </row>
    <row r="2311" spans="1:29" x14ac:dyDescent="0.3">
      <c r="A2311">
        <v>2003</v>
      </c>
      <c r="B2311">
        <v>1</v>
      </c>
      <c r="C2311" s="1">
        <v>37648</v>
      </c>
      <c r="D2311">
        <v>52100</v>
      </c>
      <c r="E2311">
        <v>4435</v>
      </c>
      <c r="F2311">
        <v>347</v>
      </c>
      <c r="G2311">
        <v>211</v>
      </c>
      <c r="H2311">
        <v>36</v>
      </c>
      <c r="I2311">
        <v>1660</v>
      </c>
      <c r="J2311">
        <v>2254</v>
      </c>
      <c r="K2311">
        <v>58789</v>
      </c>
      <c r="L2311">
        <v>272</v>
      </c>
      <c r="M2311">
        <v>4671</v>
      </c>
      <c r="N2311">
        <v>4308</v>
      </c>
      <c r="O2311">
        <v>18</v>
      </c>
      <c r="P2311">
        <v>9269</v>
      </c>
      <c r="Q2311">
        <v>950</v>
      </c>
      <c r="R2311">
        <v>0</v>
      </c>
      <c r="S2311">
        <v>0</v>
      </c>
      <c r="T2311">
        <v>950</v>
      </c>
      <c r="U2311">
        <v>8965</v>
      </c>
      <c r="V2311">
        <v>1332</v>
      </c>
      <c r="W2311">
        <v>47304</v>
      </c>
      <c r="X2311">
        <v>48570</v>
      </c>
      <c r="Y2311">
        <v>0.15</v>
      </c>
      <c r="Z2311">
        <v>17</v>
      </c>
      <c r="AA2311">
        <v>57129</v>
      </c>
      <c r="AB2311">
        <v>15</v>
      </c>
      <c r="AC2311">
        <v>60.14</v>
      </c>
    </row>
    <row r="2312" spans="1:29" x14ac:dyDescent="0.3">
      <c r="A2312">
        <v>2003</v>
      </c>
      <c r="B2312">
        <v>1</v>
      </c>
      <c r="C2312" s="1">
        <v>37649</v>
      </c>
      <c r="D2312">
        <v>52000</v>
      </c>
      <c r="E2312">
        <v>4126</v>
      </c>
      <c r="F2312">
        <v>350</v>
      </c>
      <c r="G2312">
        <v>209</v>
      </c>
      <c r="H2312">
        <v>37</v>
      </c>
      <c r="I2312">
        <v>1700</v>
      </c>
      <c r="J2312">
        <v>2296</v>
      </c>
      <c r="K2312">
        <v>58422</v>
      </c>
      <c r="L2312">
        <v>256</v>
      </c>
      <c r="M2312">
        <v>4646</v>
      </c>
      <c r="N2312">
        <v>4331</v>
      </c>
      <c r="O2312">
        <v>25</v>
      </c>
      <c r="P2312">
        <v>9258</v>
      </c>
      <c r="Q2312">
        <v>950</v>
      </c>
      <c r="R2312">
        <v>0</v>
      </c>
      <c r="S2312">
        <v>0</v>
      </c>
      <c r="T2312">
        <v>950</v>
      </c>
      <c r="U2312">
        <v>8933</v>
      </c>
      <c r="V2312">
        <v>1354</v>
      </c>
      <c r="W2312">
        <v>46927</v>
      </c>
      <c r="X2312">
        <v>48214</v>
      </c>
      <c r="Y2312">
        <v>0.15</v>
      </c>
      <c r="Z2312">
        <v>17</v>
      </c>
      <c r="AA2312">
        <v>56722</v>
      </c>
      <c r="AB2312">
        <v>15</v>
      </c>
      <c r="AC2312">
        <v>60.03</v>
      </c>
    </row>
    <row r="2313" spans="1:29" x14ac:dyDescent="0.3">
      <c r="A2313">
        <v>2003</v>
      </c>
      <c r="B2313">
        <v>1</v>
      </c>
      <c r="C2313" s="1">
        <v>37650</v>
      </c>
      <c r="D2313">
        <v>51200</v>
      </c>
      <c r="E2313">
        <v>3873</v>
      </c>
      <c r="F2313">
        <v>351</v>
      </c>
      <c r="G2313">
        <v>210</v>
      </c>
      <c r="H2313">
        <v>36</v>
      </c>
      <c r="I2313">
        <v>1970</v>
      </c>
      <c r="J2313">
        <v>2567</v>
      </c>
      <c r="K2313">
        <v>57640</v>
      </c>
      <c r="L2313">
        <v>255</v>
      </c>
      <c r="M2313">
        <v>7295</v>
      </c>
      <c r="N2313">
        <v>4314</v>
      </c>
      <c r="O2313">
        <v>23</v>
      </c>
      <c r="P2313">
        <v>11887</v>
      </c>
      <c r="Q2313">
        <v>950</v>
      </c>
      <c r="R2313">
        <v>0</v>
      </c>
      <c r="S2313">
        <v>0</v>
      </c>
      <c r="T2313">
        <v>950</v>
      </c>
      <c r="U2313">
        <v>8775</v>
      </c>
      <c r="V2313">
        <v>-1162</v>
      </c>
      <c r="W2313">
        <v>46032</v>
      </c>
      <c r="X2313">
        <v>44803</v>
      </c>
      <c r="Y2313">
        <v>0.2</v>
      </c>
      <c r="Z2313">
        <v>22</v>
      </c>
      <c r="AA2313">
        <v>55670</v>
      </c>
      <c r="AB2313">
        <v>20</v>
      </c>
      <c r="AC2313">
        <v>59.97</v>
      </c>
    </row>
    <row r="2314" spans="1:29" x14ac:dyDescent="0.3">
      <c r="A2314">
        <v>2003</v>
      </c>
      <c r="B2314">
        <v>1</v>
      </c>
      <c r="C2314" s="1">
        <v>37651</v>
      </c>
      <c r="D2314">
        <v>49700</v>
      </c>
      <c r="E2314">
        <v>3620</v>
      </c>
      <c r="F2314">
        <v>320</v>
      </c>
      <c r="G2314">
        <v>210</v>
      </c>
      <c r="H2314">
        <v>36</v>
      </c>
      <c r="I2314">
        <v>2020</v>
      </c>
      <c r="J2314">
        <v>2586</v>
      </c>
      <c r="K2314">
        <v>55906</v>
      </c>
      <c r="L2314">
        <v>256</v>
      </c>
      <c r="M2314">
        <v>7279</v>
      </c>
      <c r="N2314">
        <v>4318</v>
      </c>
      <c r="O2314">
        <v>26</v>
      </c>
      <c r="P2314">
        <v>11879</v>
      </c>
      <c r="Q2314">
        <v>950</v>
      </c>
      <c r="R2314">
        <v>0</v>
      </c>
      <c r="S2314">
        <v>0</v>
      </c>
      <c r="T2314">
        <v>950</v>
      </c>
      <c r="U2314">
        <v>8580</v>
      </c>
      <c r="V2314">
        <v>-1331</v>
      </c>
      <c r="W2314">
        <v>44474</v>
      </c>
      <c r="X2314">
        <v>43077</v>
      </c>
      <c r="Y2314">
        <v>0.21</v>
      </c>
      <c r="Z2314">
        <v>23</v>
      </c>
      <c r="AA2314">
        <v>53886</v>
      </c>
      <c r="AB2314">
        <v>20</v>
      </c>
      <c r="AC2314">
        <v>59.94</v>
      </c>
    </row>
    <row r="2315" spans="1:29" x14ac:dyDescent="0.3">
      <c r="A2315">
        <v>2003</v>
      </c>
      <c r="B2315">
        <v>1</v>
      </c>
      <c r="C2315" s="1">
        <v>37652</v>
      </c>
      <c r="D2315">
        <v>47800</v>
      </c>
      <c r="E2315">
        <v>3490</v>
      </c>
      <c r="F2315">
        <v>299</v>
      </c>
      <c r="G2315">
        <v>211</v>
      </c>
      <c r="H2315">
        <v>36</v>
      </c>
      <c r="I2315">
        <v>1840</v>
      </c>
      <c r="J2315">
        <v>2386</v>
      </c>
      <c r="K2315">
        <v>53676</v>
      </c>
      <c r="L2315">
        <v>256</v>
      </c>
      <c r="M2315">
        <v>7290</v>
      </c>
      <c r="N2315">
        <v>4314</v>
      </c>
      <c r="O2315">
        <v>27</v>
      </c>
      <c r="P2315">
        <v>11887</v>
      </c>
      <c r="Q2315">
        <v>900</v>
      </c>
      <c r="R2315">
        <v>0</v>
      </c>
      <c r="S2315">
        <v>0</v>
      </c>
      <c r="T2315">
        <v>900</v>
      </c>
      <c r="U2315">
        <v>8308</v>
      </c>
      <c r="V2315">
        <v>-1778</v>
      </c>
      <c r="W2315">
        <v>42730</v>
      </c>
      <c r="X2315">
        <v>40889</v>
      </c>
      <c r="Y2315">
        <v>0.22</v>
      </c>
      <c r="Z2315">
        <v>24</v>
      </c>
      <c r="AA2315">
        <v>51836</v>
      </c>
      <c r="AB2315">
        <v>21</v>
      </c>
      <c r="AC2315">
        <v>59.95</v>
      </c>
    </row>
    <row r="2316" spans="1:29" x14ac:dyDescent="0.3">
      <c r="A2316">
        <v>2003</v>
      </c>
      <c r="B2316">
        <v>2</v>
      </c>
      <c r="C2316" s="1">
        <v>37653</v>
      </c>
      <c r="D2316">
        <v>44900</v>
      </c>
      <c r="E2316">
        <v>3419</v>
      </c>
      <c r="F2316">
        <v>300</v>
      </c>
      <c r="G2316">
        <v>210</v>
      </c>
      <c r="H2316">
        <v>36</v>
      </c>
      <c r="I2316">
        <v>1740</v>
      </c>
      <c r="J2316">
        <v>2286</v>
      </c>
      <c r="K2316">
        <v>50605</v>
      </c>
      <c r="L2316">
        <v>255</v>
      </c>
      <c r="M2316">
        <v>7278</v>
      </c>
      <c r="N2316">
        <v>4317</v>
      </c>
      <c r="O2316">
        <v>29</v>
      </c>
      <c r="P2316">
        <v>11879</v>
      </c>
      <c r="Q2316">
        <v>900</v>
      </c>
      <c r="R2316">
        <v>0</v>
      </c>
      <c r="S2316">
        <v>0</v>
      </c>
      <c r="T2316">
        <v>900</v>
      </c>
      <c r="U2316">
        <v>7831</v>
      </c>
      <c r="V2316">
        <v>-2347</v>
      </c>
      <c r="W2316">
        <v>40236</v>
      </c>
      <c r="X2316">
        <v>37826</v>
      </c>
      <c r="Y2316">
        <v>0.23</v>
      </c>
      <c r="Z2316">
        <v>25</v>
      </c>
      <c r="AA2316">
        <v>48865</v>
      </c>
      <c r="AB2316">
        <v>23</v>
      </c>
      <c r="AC2316">
        <v>60</v>
      </c>
    </row>
    <row r="2317" spans="1:29" x14ac:dyDescent="0.3">
      <c r="A2317">
        <v>2003</v>
      </c>
      <c r="B2317">
        <v>2</v>
      </c>
      <c r="C2317" s="1">
        <v>37654</v>
      </c>
      <c r="D2317">
        <v>42400</v>
      </c>
      <c r="E2317">
        <v>3306</v>
      </c>
      <c r="F2317">
        <v>314</v>
      </c>
      <c r="G2317">
        <v>211</v>
      </c>
      <c r="H2317">
        <v>35</v>
      </c>
      <c r="I2317">
        <v>1750</v>
      </c>
      <c r="J2317">
        <v>2310</v>
      </c>
      <c r="K2317">
        <v>48016</v>
      </c>
      <c r="L2317">
        <v>256</v>
      </c>
      <c r="M2317">
        <v>7299</v>
      </c>
      <c r="N2317">
        <v>4305</v>
      </c>
      <c r="O2317">
        <v>27</v>
      </c>
      <c r="P2317">
        <v>11887</v>
      </c>
      <c r="Q2317">
        <v>900</v>
      </c>
      <c r="R2317">
        <v>0</v>
      </c>
      <c r="S2317">
        <v>0</v>
      </c>
      <c r="T2317">
        <v>900</v>
      </c>
      <c r="U2317">
        <v>7368</v>
      </c>
      <c r="V2317">
        <v>-2794</v>
      </c>
      <c r="W2317">
        <v>38086</v>
      </c>
      <c r="X2317">
        <v>35229</v>
      </c>
      <c r="Y2317">
        <v>0.24</v>
      </c>
      <c r="Z2317">
        <v>27</v>
      </c>
      <c r="AA2317">
        <v>46266</v>
      </c>
      <c r="AB2317">
        <v>24</v>
      </c>
      <c r="AC2317">
        <v>60.1</v>
      </c>
    </row>
    <row r="2318" spans="1:29" x14ac:dyDescent="0.3">
      <c r="A2318">
        <v>2003</v>
      </c>
      <c r="B2318">
        <v>2</v>
      </c>
      <c r="C2318" s="1">
        <v>37655</v>
      </c>
      <c r="D2318">
        <v>40200</v>
      </c>
      <c r="E2318">
        <v>3130</v>
      </c>
      <c r="F2318">
        <v>294</v>
      </c>
      <c r="G2318">
        <v>211</v>
      </c>
      <c r="H2318">
        <v>35</v>
      </c>
      <c r="I2318">
        <v>1770</v>
      </c>
      <c r="J2318">
        <v>2310</v>
      </c>
      <c r="K2318">
        <v>45640</v>
      </c>
      <c r="L2318">
        <v>252</v>
      </c>
      <c r="M2318">
        <v>7294</v>
      </c>
      <c r="N2318">
        <v>4294</v>
      </c>
      <c r="O2318">
        <v>41</v>
      </c>
      <c r="P2318">
        <v>11881</v>
      </c>
      <c r="Q2318">
        <v>900</v>
      </c>
      <c r="R2318">
        <v>0</v>
      </c>
      <c r="S2318">
        <v>0</v>
      </c>
      <c r="T2318">
        <v>900</v>
      </c>
      <c r="U2318">
        <v>6993</v>
      </c>
      <c r="V2318">
        <v>-3163</v>
      </c>
      <c r="W2318">
        <v>36085</v>
      </c>
      <c r="X2318">
        <v>32859</v>
      </c>
      <c r="Y2318">
        <v>0.25</v>
      </c>
      <c r="Z2318">
        <v>28</v>
      </c>
      <c r="AA2318">
        <v>43870</v>
      </c>
      <c r="AB2318">
        <v>25</v>
      </c>
      <c r="AC2318">
        <v>60.24</v>
      </c>
    </row>
    <row r="2319" spans="1:29" x14ac:dyDescent="0.3">
      <c r="A2319">
        <v>2003</v>
      </c>
      <c r="B2319">
        <v>2</v>
      </c>
      <c r="C2319" s="1">
        <v>37656</v>
      </c>
      <c r="D2319">
        <v>37900</v>
      </c>
      <c r="E2319">
        <v>3070</v>
      </c>
      <c r="F2319">
        <v>265</v>
      </c>
      <c r="G2319">
        <v>211</v>
      </c>
      <c r="H2319">
        <v>35</v>
      </c>
      <c r="I2319">
        <v>1770</v>
      </c>
      <c r="J2319">
        <v>2281</v>
      </c>
      <c r="K2319">
        <v>43251</v>
      </c>
      <c r="L2319">
        <v>252</v>
      </c>
      <c r="M2319">
        <v>7060</v>
      </c>
      <c r="N2319">
        <v>4282</v>
      </c>
      <c r="O2319">
        <v>39</v>
      </c>
      <c r="P2319">
        <v>11633</v>
      </c>
      <c r="Q2319">
        <v>900</v>
      </c>
      <c r="R2319">
        <v>0</v>
      </c>
      <c r="S2319">
        <v>0</v>
      </c>
      <c r="T2319">
        <v>900</v>
      </c>
      <c r="U2319">
        <v>6614</v>
      </c>
      <c r="V2319">
        <v>-3323</v>
      </c>
      <c r="W2319">
        <v>34104</v>
      </c>
      <c r="X2319">
        <v>30718</v>
      </c>
      <c r="Y2319">
        <v>0.26</v>
      </c>
      <c r="Z2319">
        <v>29</v>
      </c>
      <c r="AA2319">
        <v>41481</v>
      </c>
      <c r="AB2319">
        <v>26</v>
      </c>
      <c r="AC2319">
        <v>60.41</v>
      </c>
    </row>
    <row r="2320" spans="1:29" x14ac:dyDescent="0.3">
      <c r="A2320">
        <v>2003</v>
      </c>
      <c r="B2320">
        <v>2</v>
      </c>
      <c r="C2320" s="1">
        <v>37657</v>
      </c>
      <c r="D2320">
        <v>35400</v>
      </c>
      <c r="E2320">
        <v>2983</v>
      </c>
      <c r="F2320">
        <v>243</v>
      </c>
      <c r="G2320">
        <v>214</v>
      </c>
      <c r="H2320">
        <v>35</v>
      </c>
      <c r="I2320">
        <v>1780</v>
      </c>
      <c r="J2320">
        <v>2272</v>
      </c>
      <c r="K2320">
        <v>40655</v>
      </c>
      <c r="L2320">
        <v>255</v>
      </c>
      <c r="M2320">
        <v>6917</v>
      </c>
      <c r="N2320">
        <v>4284</v>
      </c>
      <c r="O2320">
        <v>40</v>
      </c>
      <c r="P2320">
        <v>11496</v>
      </c>
      <c r="Q2320">
        <v>900</v>
      </c>
      <c r="R2320">
        <v>0</v>
      </c>
      <c r="S2320">
        <v>0</v>
      </c>
      <c r="T2320">
        <v>900</v>
      </c>
      <c r="U2320">
        <v>6170</v>
      </c>
      <c r="V2320">
        <v>-3639</v>
      </c>
      <c r="W2320">
        <v>31961</v>
      </c>
      <c r="X2320">
        <v>28259</v>
      </c>
      <c r="Y2320">
        <v>0.28000000000000003</v>
      </c>
      <c r="Z2320">
        <v>30</v>
      </c>
      <c r="AA2320">
        <v>38875</v>
      </c>
      <c r="AB2320">
        <v>27</v>
      </c>
      <c r="AC2320">
        <v>60.63</v>
      </c>
    </row>
    <row r="2321" spans="1:29" x14ac:dyDescent="0.3">
      <c r="A2321">
        <v>2003</v>
      </c>
      <c r="B2321">
        <v>2</v>
      </c>
      <c r="C2321" s="1">
        <v>37658</v>
      </c>
      <c r="D2321">
        <v>33000</v>
      </c>
      <c r="E2321">
        <v>2697</v>
      </c>
      <c r="F2321">
        <v>223</v>
      </c>
      <c r="G2321">
        <v>213</v>
      </c>
      <c r="H2321">
        <v>35</v>
      </c>
      <c r="I2321">
        <v>1800</v>
      </c>
      <c r="J2321">
        <v>2271</v>
      </c>
      <c r="K2321">
        <v>37968</v>
      </c>
      <c r="L2321">
        <v>253</v>
      </c>
      <c r="M2321">
        <v>7145</v>
      </c>
      <c r="N2321">
        <v>4287</v>
      </c>
      <c r="O2321">
        <v>40</v>
      </c>
      <c r="P2321">
        <v>11725</v>
      </c>
      <c r="Q2321">
        <v>900</v>
      </c>
      <c r="R2321">
        <v>0</v>
      </c>
      <c r="S2321">
        <v>0</v>
      </c>
      <c r="T2321">
        <v>900</v>
      </c>
      <c r="U2321">
        <v>5786</v>
      </c>
      <c r="V2321">
        <v>-4253</v>
      </c>
      <c r="W2321">
        <v>29659</v>
      </c>
      <c r="X2321">
        <v>25343</v>
      </c>
      <c r="Y2321">
        <v>0.3</v>
      </c>
      <c r="Z2321">
        <v>33</v>
      </c>
      <c r="AA2321">
        <v>36168</v>
      </c>
      <c r="AB2321">
        <v>30</v>
      </c>
      <c r="AC2321">
        <v>60.91</v>
      </c>
    </row>
    <row r="2322" spans="1:29" x14ac:dyDescent="0.3">
      <c r="A2322">
        <v>2003</v>
      </c>
      <c r="B2322">
        <v>2</v>
      </c>
      <c r="C2322" s="1">
        <v>37659</v>
      </c>
      <c r="D2322">
        <v>30900</v>
      </c>
      <c r="E2322">
        <v>1980</v>
      </c>
      <c r="F2322">
        <v>209</v>
      </c>
      <c r="G2322">
        <v>214</v>
      </c>
      <c r="H2322">
        <v>36</v>
      </c>
      <c r="I2322">
        <v>1810</v>
      </c>
      <c r="J2322">
        <v>2269</v>
      </c>
      <c r="K2322">
        <v>35149</v>
      </c>
      <c r="L2322">
        <v>259</v>
      </c>
      <c r="M2322">
        <v>6845</v>
      </c>
      <c r="N2322">
        <v>4269</v>
      </c>
      <c r="O2322">
        <v>34</v>
      </c>
      <c r="P2322">
        <v>11407</v>
      </c>
      <c r="Q2322">
        <v>900</v>
      </c>
      <c r="R2322">
        <v>0</v>
      </c>
      <c r="S2322">
        <v>0</v>
      </c>
      <c r="T2322">
        <v>900</v>
      </c>
      <c r="U2322">
        <v>5468</v>
      </c>
      <c r="V2322">
        <v>-4255</v>
      </c>
      <c r="W2322">
        <v>27160</v>
      </c>
      <c r="X2322">
        <v>22842</v>
      </c>
      <c r="Y2322">
        <v>0.32</v>
      </c>
      <c r="Z2322">
        <v>35</v>
      </c>
      <c r="AA2322">
        <v>33339</v>
      </c>
      <c r="AB2322">
        <v>31</v>
      </c>
      <c r="AC2322">
        <v>61.24</v>
      </c>
    </row>
    <row r="2323" spans="1:29" x14ac:dyDescent="0.3">
      <c r="A2323">
        <v>2003</v>
      </c>
      <c r="B2323">
        <v>2</v>
      </c>
      <c r="C2323" s="1">
        <v>37660</v>
      </c>
      <c r="D2323">
        <v>28800</v>
      </c>
      <c r="E2323">
        <v>1279</v>
      </c>
      <c r="F2323">
        <v>197</v>
      </c>
      <c r="G2323">
        <v>213</v>
      </c>
      <c r="H2323">
        <v>36</v>
      </c>
      <c r="I2323">
        <v>1820</v>
      </c>
      <c r="J2323">
        <v>2266</v>
      </c>
      <c r="K2323">
        <v>32345</v>
      </c>
      <c r="L2323">
        <v>260</v>
      </c>
      <c r="M2323">
        <v>7247</v>
      </c>
      <c r="N2323">
        <v>4313</v>
      </c>
      <c r="O2323">
        <v>26</v>
      </c>
      <c r="P2323">
        <v>11846</v>
      </c>
      <c r="Q2323">
        <v>900</v>
      </c>
      <c r="R2323">
        <v>0</v>
      </c>
      <c r="S2323">
        <v>0</v>
      </c>
      <c r="T2323">
        <v>900</v>
      </c>
      <c r="U2323">
        <v>5109</v>
      </c>
      <c r="V2323">
        <v>-5056</v>
      </c>
      <c r="W2323">
        <v>24718</v>
      </c>
      <c r="X2323">
        <v>19599</v>
      </c>
      <c r="Y2323">
        <v>0.36</v>
      </c>
      <c r="Z2323">
        <v>39</v>
      </c>
      <c r="AA2323">
        <v>30525</v>
      </c>
      <c r="AB2323">
        <v>36</v>
      </c>
      <c r="AC2323">
        <v>61.65</v>
      </c>
    </row>
    <row r="2324" spans="1:29" x14ac:dyDescent="0.3">
      <c r="A2324">
        <v>2003</v>
      </c>
      <c r="B2324">
        <v>2</v>
      </c>
      <c r="C2324" s="1">
        <v>37661</v>
      </c>
      <c r="D2324">
        <v>27200</v>
      </c>
      <c r="E2324">
        <v>70</v>
      </c>
      <c r="F2324">
        <v>187</v>
      </c>
      <c r="G2324">
        <v>214</v>
      </c>
      <c r="H2324">
        <v>37</v>
      </c>
      <c r="I2324">
        <v>1820</v>
      </c>
      <c r="J2324">
        <v>2258</v>
      </c>
      <c r="K2324">
        <v>29528</v>
      </c>
      <c r="L2324">
        <v>256</v>
      </c>
      <c r="M2324">
        <v>7002</v>
      </c>
      <c r="N2324">
        <v>4288</v>
      </c>
      <c r="O2324">
        <v>23</v>
      </c>
      <c r="P2324">
        <v>11569</v>
      </c>
      <c r="Q2324">
        <v>900</v>
      </c>
      <c r="R2324">
        <v>0</v>
      </c>
      <c r="S2324">
        <v>0</v>
      </c>
      <c r="T2324">
        <v>900</v>
      </c>
      <c r="U2324">
        <v>4760</v>
      </c>
      <c r="V2324">
        <v>-5136</v>
      </c>
      <c r="W2324">
        <v>22258</v>
      </c>
      <c r="X2324">
        <v>17059</v>
      </c>
      <c r="Y2324">
        <v>0.38</v>
      </c>
      <c r="Z2324">
        <v>42</v>
      </c>
      <c r="AA2324">
        <v>27708</v>
      </c>
      <c r="AB2324">
        <v>38</v>
      </c>
      <c r="AC2324">
        <v>62.12</v>
      </c>
    </row>
    <row r="2325" spans="1:29" x14ac:dyDescent="0.3">
      <c r="A2325">
        <v>2003</v>
      </c>
      <c r="B2325">
        <v>2</v>
      </c>
      <c r="C2325" s="1">
        <v>37662</v>
      </c>
      <c r="D2325">
        <v>26100</v>
      </c>
      <c r="E2325">
        <v>70</v>
      </c>
      <c r="F2325">
        <v>178</v>
      </c>
      <c r="G2325">
        <v>214</v>
      </c>
      <c r="H2325">
        <v>38</v>
      </c>
      <c r="I2325">
        <v>1820</v>
      </c>
      <c r="J2325">
        <v>2250</v>
      </c>
      <c r="K2325">
        <v>28420</v>
      </c>
      <c r="L2325">
        <v>255</v>
      </c>
      <c r="M2325">
        <v>7112</v>
      </c>
      <c r="N2325">
        <v>4293</v>
      </c>
      <c r="O2325">
        <v>24</v>
      </c>
      <c r="P2325">
        <v>11684</v>
      </c>
      <c r="Q2325">
        <v>850</v>
      </c>
      <c r="R2325">
        <v>0</v>
      </c>
      <c r="S2325">
        <v>0</v>
      </c>
      <c r="T2325">
        <v>850</v>
      </c>
      <c r="U2325">
        <v>4596</v>
      </c>
      <c r="V2325">
        <v>-5391</v>
      </c>
      <c r="W2325">
        <v>21336</v>
      </c>
      <c r="X2325">
        <v>15886</v>
      </c>
      <c r="Y2325">
        <v>0.4</v>
      </c>
      <c r="Z2325">
        <v>44</v>
      </c>
      <c r="AA2325">
        <v>26600</v>
      </c>
      <c r="AB2325">
        <v>40</v>
      </c>
      <c r="AC2325">
        <v>62.62</v>
      </c>
    </row>
    <row r="2326" spans="1:29" x14ac:dyDescent="0.3">
      <c r="A2326">
        <v>2003</v>
      </c>
      <c r="B2326">
        <v>2</v>
      </c>
      <c r="C2326" s="1">
        <v>37663</v>
      </c>
      <c r="D2326">
        <v>25700</v>
      </c>
      <c r="E2326">
        <v>81</v>
      </c>
      <c r="F2326">
        <v>170</v>
      </c>
      <c r="G2326">
        <v>214</v>
      </c>
      <c r="H2326">
        <v>38</v>
      </c>
      <c r="I2326">
        <v>1820</v>
      </c>
      <c r="J2326">
        <v>2242</v>
      </c>
      <c r="K2326">
        <v>28023</v>
      </c>
      <c r="L2326">
        <v>255</v>
      </c>
      <c r="M2326">
        <v>7295</v>
      </c>
      <c r="N2326">
        <v>4315</v>
      </c>
      <c r="O2326">
        <v>29</v>
      </c>
      <c r="P2326">
        <v>11894</v>
      </c>
      <c r="Q2326">
        <v>850</v>
      </c>
      <c r="R2326">
        <v>0</v>
      </c>
      <c r="S2326">
        <v>0</v>
      </c>
      <c r="T2326">
        <v>850</v>
      </c>
      <c r="U2326">
        <v>4620</v>
      </c>
      <c r="V2326">
        <v>-5585</v>
      </c>
      <c r="W2326">
        <v>20923</v>
      </c>
      <c r="X2326">
        <v>15279</v>
      </c>
      <c r="Y2326">
        <v>0.41</v>
      </c>
      <c r="Z2326">
        <v>45</v>
      </c>
      <c r="AA2326">
        <v>26203</v>
      </c>
      <c r="AB2326">
        <v>42</v>
      </c>
      <c r="AC2326">
        <v>63.11</v>
      </c>
    </row>
    <row r="2327" spans="1:29" x14ac:dyDescent="0.3">
      <c r="A2327">
        <v>2003</v>
      </c>
      <c r="B2327">
        <v>2</v>
      </c>
      <c r="C2327" s="1">
        <v>37664</v>
      </c>
      <c r="D2327">
        <v>26900</v>
      </c>
      <c r="E2327">
        <v>90</v>
      </c>
      <c r="F2327">
        <v>166</v>
      </c>
      <c r="G2327">
        <v>217</v>
      </c>
      <c r="H2327">
        <v>37</v>
      </c>
      <c r="I2327">
        <v>1830</v>
      </c>
      <c r="J2327">
        <v>2250</v>
      </c>
      <c r="K2327">
        <v>29240</v>
      </c>
      <c r="L2327">
        <v>255</v>
      </c>
      <c r="M2327">
        <v>7191</v>
      </c>
      <c r="N2327">
        <v>4334</v>
      </c>
      <c r="O2327">
        <v>23</v>
      </c>
      <c r="P2327">
        <v>11803</v>
      </c>
      <c r="Q2327">
        <v>850</v>
      </c>
      <c r="R2327">
        <v>2751</v>
      </c>
      <c r="S2327">
        <v>0</v>
      </c>
      <c r="T2327">
        <v>-1901</v>
      </c>
      <c r="U2327">
        <v>4877</v>
      </c>
      <c r="V2327">
        <v>-3440</v>
      </c>
      <c r="W2327">
        <v>22645</v>
      </c>
      <c r="X2327">
        <v>19338</v>
      </c>
      <c r="Y2327">
        <v>0.39</v>
      </c>
      <c r="Z2327">
        <v>34</v>
      </c>
      <c r="AA2327">
        <v>27410</v>
      </c>
      <c r="AB2327">
        <v>29</v>
      </c>
      <c r="AC2327">
        <v>63.43</v>
      </c>
    </row>
    <row r="2328" spans="1:29" x14ac:dyDescent="0.3">
      <c r="A2328">
        <v>2003</v>
      </c>
      <c r="B2328">
        <v>2</v>
      </c>
      <c r="C2328" s="1">
        <v>37665</v>
      </c>
      <c r="D2328">
        <v>31100</v>
      </c>
      <c r="E2328">
        <v>84</v>
      </c>
      <c r="F2328">
        <v>179</v>
      </c>
      <c r="G2328">
        <v>232</v>
      </c>
      <c r="H2328">
        <v>34</v>
      </c>
      <c r="I2328">
        <v>1880</v>
      </c>
      <c r="J2328">
        <v>2325</v>
      </c>
      <c r="K2328">
        <v>33509</v>
      </c>
      <c r="L2328">
        <v>256</v>
      </c>
      <c r="M2328">
        <v>7241</v>
      </c>
      <c r="N2328">
        <v>4349</v>
      </c>
      <c r="O2328">
        <v>26</v>
      </c>
      <c r="P2328">
        <v>11872</v>
      </c>
      <c r="Q2328">
        <v>850</v>
      </c>
      <c r="R2328">
        <v>2751</v>
      </c>
      <c r="S2328">
        <v>0</v>
      </c>
      <c r="T2328">
        <v>-1901</v>
      </c>
      <c r="U2328">
        <v>5328</v>
      </c>
      <c r="V2328">
        <v>-2983</v>
      </c>
      <c r="W2328">
        <v>26388</v>
      </c>
      <c r="X2328">
        <v>23538</v>
      </c>
      <c r="Y2328">
        <v>0.35</v>
      </c>
      <c r="Z2328">
        <v>30</v>
      </c>
      <c r="AA2328">
        <v>31629</v>
      </c>
      <c r="AB2328">
        <v>26</v>
      </c>
      <c r="AC2328">
        <v>63.6</v>
      </c>
    </row>
    <row r="2329" spans="1:29" x14ac:dyDescent="0.3">
      <c r="A2329">
        <v>2003</v>
      </c>
      <c r="B2329">
        <v>2</v>
      </c>
      <c r="C2329" s="1">
        <v>37666</v>
      </c>
      <c r="D2329">
        <v>34100</v>
      </c>
      <c r="E2329">
        <v>1205</v>
      </c>
      <c r="F2329">
        <v>281</v>
      </c>
      <c r="G2329">
        <v>215</v>
      </c>
      <c r="H2329">
        <v>33</v>
      </c>
      <c r="I2329">
        <v>1870</v>
      </c>
      <c r="J2329">
        <v>2399</v>
      </c>
      <c r="K2329">
        <v>37704</v>
      </c>
      <c r="L2329">
        <v>257</v>
      </c>
      <c r="M2329">
        <v>491</v>
      </c>
      <c r="N2329">
        <v>3827</v>
      </c>
      <c r="O2329">
        <v>23</v>
      </c>
      <c r="P2329">
        <v>4598</v>
      </c>
      <c r="Q2329">
        <v>850</v>
      </c>
      <c r="R2329">
        <v>2751</v>
      </c>
      <c r="S2329">
        <v>0</v>
      </c>
      <c r="T2329">
        <v>-1901</v>
      </c>
      <c r="U2329">
        <v>5738</v>
      </c>
      <c r="V2329">
        <v>4774</v>
      </c>
      <c r="W2329">
        <v>30099</v>
      </c>
      <c r="X2329">
        <v>35007</v>
      </c>
      <c r="Y2329">
        <v>0.11</v>
      </c>
      <c r="Z2329">
        <v>7</v>
      </c>
      <c r="AA2329">
        <v>35834</v>
      </c>
      <c r="AB2329">
        <v>2</v>
      </c>
      <c r="AC2329">
        <v>63.5</v>
      </c>
    </row>
    <row r="2330" spans="1:29" x14ac:dyDescent="0.3">
      <c r="A2330">
        <v>2003</v>
      </c>
      <c r="B2330">
        <v>2</v>
      </c>
      <c r="C2330" s="1">
        <v>37667</v>
      </c>
      <c r="D2330">
        <v>36000</v>
      </c>
      <c r="E2330">
        <v>1920</v>
      </c>
      <c r="F2330">
        <v>277</v>
      </c>
      <c r="G2330">
        <v>212</v>
      </c>
      <c r="H2330">
        <v>35</v>
      </c>
      <c r="I2330">
        <v>1850</v>
      </c>
      <c r="J2330">
        <v>2374</v>
      </c>
      <c r="K2330">
        <v>40294</v>
      </c>
      <c r="L2330">
        <v>260</v>
      </c>
      <c r="M2330">
        <v>485</v>
      </c>
      <c r="N2330">
        <v>3610</v>
      </c>
      <c r="O2330">
        <v>22</v>
      </c>
      <c r="P2330">
        <v>4377</v>
      </c>
      <c r="Q2330">
        <v>850</v>
      </c>
      <c r="R2330">
        <v>2751</v>
      </c>
      <c r="S2330">
        <v>0</v>
      </c>
      <c r="T2330">
        <v>-1901</v>
      </c>
      <c r="U2330">
        <v>6180</v>
      </c>
      <c r="V2330">
        <v>5413</v>
      </c>
      <c r="W2330">
        <v>32272</v>
      </c>
      <c r="X2330">
        <v>37818</v>
      </c>
      <c r="Y2330">
        <v>0.1</v>
      </c>
      <c r="Z2330">
        <v>6</v>
      </c>
      <c r="AA2330">
        <v>38444</v>
      </c>
      <c r="AB2330">
        <v>2</v>
      </c>
      <c r="AC2330">
        <v>63.36</v>
      </c>
    </row>
    <row r="2331" spans="1:29" x14ac:dyDescent="0.3">
      <c r="A2331">
        <v>2003</v>
      </c>
      <c r="B2331">
        <v>2</v>
      </c>
      <c r="C2331" s="1">
        <v>37668</v>
      </c>
      <c r="D2331">
        <v>37700</v>
      </c>
      <c r="E2331">
        <v>2280</v>
      </c>
      <c r="F2331">
        <v>352</v>
      </c>
      <c r="G2331">
        <v>235</v>
      </c>
      <c r="H2331">
        <v>38</v>
      </c>
      <c r="I2331">
        <v>1880</v>
      </c>
      <c r="J2331">
        <v>2505</v>
      </c>
      <c r="K2331">
        <v>42485</v>
      </c>
      <c r="L2331">
        <v>260</v>
      </c>
      <c r="M2331">
        <v>7275</v>
      </c>
      <c r="N2331">
        <v>4198</v>
      </c>
      <c r="O2331">
        <v>23</v>
      </c>
      <c r="P2331">
        <v>11756</v>
      </c>
      <c r="Q2331">
        <v>850</v>
      </c>
      <c r="R2331">
        <v>5502</v>
      </c>
      <c r="S2331">
        <v>0</v>
      </c>
      <c r="T2331">
        <v>-4652</v>
      </c>
      <c r="U2331">
        <v>6573</v>
      </c>
      <c r="V2331">
        <v>346</v>
      </c>
      <c r="W2331">
        <v>34709</v>
      </c>
      <c r="X2331">
        <v>35381</v>
      </c>
      <c r="Y2331">
        <v>0.27</v>
      </c>
      <c r="Z2331">
        <v>17</v>
      </c>
      <c r="AA2331">
        <v>40605</v>
      </c>
      <c r="AB2331">
        <v>13</v>
      </c>
      <c r="AC2331">
        <v>63.27</v>
      </c>
    </row>
    <row r="2332" spans="1:29" x14ac:dyDescent="0.3">
      <c r="A2332">
        <v>2003</v>
      </c>
      <c r="B2332">
        <v>2</v>
      </c>
      <c r="C2332" s="1">
        <v>37669</v>
      </c>
      <c r="D2332">
        <v>40900</v>
      </c>
      <c r="E2332">
        <v>2848</v>
      </c>
      <c r="F2332">
        <v>424</v>
      </c>
      <c r="G2332">
        <v>215</v>
      </c>
      <c r="H2332">
        <v>38</v>
      </c>
      <c r="I2332">
        <v>1910</v>
      </c>
      <c r="J2332">
        <v>2587</v>
      </c>
      <c r="K2332">
        <v>46335</v>
      </c>
      <c r="L2332">
        <v>260</v>
      </c>
      <c r="M2332">
        <v>7282</v>
      </c>
      <c r="N2332">
        <v>4352</v>
      </c>
      <c r="O2332">
        <v>23</v>
      </c>
      <c r="P2332">
        <v>11917</v>
      </c>
      <c r="Q2332">
        <v>850</v>
      </c>
      <c r="R2332">
        <v>2751</v>
      </c>
      <c r="S2332">
        <v>0</v>
      </c>
      <c r="T2332">
        <v>-1901</v>
      </c>
      <c r="U2332">
        <v>7052</v>
      </c>
      <c r="V2332">
        <v>-1043</v>
      </c>
      <c r="W2332">
        <v>37228</v>
      </c>
      <c r="X2332">
        <v>36319</v>
      </c>
      <c r="Y2332">
        <v>0.25</v>
      </c>
      <c r="Z2332">
        <v>22</v>
      </c>
      <c r="AA2332">
        <v>44425</v>
      </c>
      <c r="AB2332">
        <v>18</v>
      </c>
      <c r="AC2332">
        <v>63.17</v>
      </c>
    </row>
    <row r="2333" spans="1:29" x14ac:dyDescent="0.3">
      <c r="A2333">
        <v>2003</v>
      </c>
      <c r="B2333">
        <v>2</v>
      </c>
      <c r="C2333" s="1">
        <v>37670</v>
      </c>
      <c r="D2333">
        <v>45300</v>
      </c>
      <c r="E2333">
        <v>3165</v>
      </c>
      <c r="F2333">
        <v>332</v>
      </c>
      <c r="G2333">
        <v>213</v>
      </c>
      <c r="H2333">
        <v>38</v>
      </c>
      <c r="I2333">
        <v>1900</v>
      </c>
      <c r="J2333">
        <v>2483</v>
      </c>
      <c r="K2333">
        <v>50948</v>
      </c>
      <c r="L2333">
        <v>259</v>
      </c>
      <c r="M2333">
        <v>7270</v>
      </c>
      <c r="N2333">
        <v>4341</v>
      </c>
      <c r="O2333">
        <v>30</v>
      </c>
      <c r="P2333">
        <v>11900</v>
      </c>
      <c r="Q2333">
        <v>850</v>
      </c>
      <c r="R2333">
        <v>2751</v>
      </c>
      <c r="S2333">
        <v>0</v>
      </c>
      <c r="T2333">
        <v>-1901</v>
      </c>
      <c r="U2333">
        <v>7602</v>
      </c>
      <c r="V2333">
        <v>-579</v>
      </c>
      <c r="W2333">
        <v>41395</v>
      </c>
      <c r="X2333">
        <v>40949</v>
      </c>
      <c r="Y2333">
        <v>0.23</v>
      </c>
      <c r="Z2333">
        <v>20</v>
      </c>
      <c r="AA2333">
        <v>49048</v>
      </c>
      <c r="AB2333">
        <v>17</v>
      </c>
      <c r="AC2333">
        <v>63</v>
      </c>
    </row>
    <row r="2334" spans="1:29" x14ac:dyDescent="0.3">
      <c r="A2334">
        <v>2003</v>
      </c>
      <c r="B2334">
        <v>2</v>
      </c>
      <c r="C2334" s="1">
        <v>37671</v>
      </c>
      <c r="D2334">
        <v>45200</v>
      </c>
      <c r="E2334">
        <v>3155</v>
      </c>
      <c r="F2334">
        <v>297</v>
      </c>
      <c r="G2334">
        <v>218</v>
      </c>
      <c r="H2334">
        <v>38</v>
      </c>
      <c r="I2334">
        <v>1920</v>
      </c>
      <c r="J2334">
        <v>2473</v>
      </c>
      <c r="K2334">
        <v>50828</v>
      </c>
      <c r="L2334">
        <v>259</v>
      </c>
      <c r="M2334">
        <v>7298</v>
      </c>
      <c r="N2334">
        <v>4361</v>
      </c>
      <c r="O2334">
        <v>33</v>
      </c>
      <c r="P2334">
        <v>11951</v>
      </c>
      <c r="Q2334">
        <v>850</v>
      </c>
      <c r="R2334">
        <v>3209</v>
      </c>
      <c r="S2334">
        <v>0</v>
      </c>
      <c r="T2334">
        <v>-2359</v>
      </c>
      <c r="U2334">
        <v>7703</v>
      </c>
      <c r="V2334">
        <v>-242</v>
      </c>
      <c r="W2334">
        <v>41313</v>
      </c>
      <c r="X2334">
        <v>41236</v>
      </c>
      <c r="Y2334">
        <v>0.23</v>
      </c>
      <c r="Z2334">
        <v>19</v>
      </c>
      <c r="AA2334">
        <v>48908</v>
      </c>
      <c r="AB2334">
        <v>16</v>
      </c>
      <c r="AC2334">
        <v>62.83</v>
      </c>
    </row>
    <row r="2335" spans="1:29" x14ac:dyDescent="0.3">
      <c r="A2335">
        <v>2003</v>
      </c>
      <c r="B2335">
        <v>2</v>
      </c>
      <c r="C2335" s="1">
        <v>37672</v>
      </c>
      <c r="D2335">
        <v>43400</v>
      </c>
      <c r="E2335">
        <v>2954</v>
      </c>
      <c r="F2335">
        <v>305</v>
      </c>
      <c r="G2335">
        <v>215</v>
      </c>
      <c r="H2335">
        <v>38</v>
      </c>
      <c r="I2335">
        <v>1940</v>
      </c>
      <c r="J2335">
        <v>2498</v>
      </c>
      <c r="K2335">
        <v>48852</v>
      </c>
      <c r="L2335">
        <v>259</v>
      </c>
      <c r="M2335">
        <v>7216</v>
      </c>
      <c r="N2335">
        <v>4295</v>
      </c>
      <c r="O2335">
        <v>29</v>
      </c>
      <c r="P2335">
        <v>11799</v>
      </c>
      <c r="Q2335">
        <v>850</v>
      </c>
      <c r="R2335">
        <v>3209</v>
      </c>
      <c r="S2335">
        <v>0</v>
      </c>
      <c r="T2335">
        <v>-2359</v>
      </c>
      <c r="U2335">
        <v>7534</v>
      </c>
      <c r="V2335">
        <v>-233</v>
      </c>
      <c r="W2335">
        <v>39481</v>
      </c>
      <c r="X2335">
        <v>39413</v>
      </c>
      <c r="Y2335">
        <v>0.24</v>
      </c>
      <c r="Z2335">
        <v>19</v>
      </c>
      <c r="AA2335">
        <v>46912</v>
      </c>
      <c r="AB2335">
        <v>16</v>
      </c>
      <c r="AC2335">
        <v>62.7</v>
      </c>
    </row>
    <row r="2336" spans="1:29" x14ac:dyDescent="0.3">
      <c r="A2336">
        <v>2003</v>
      </c>
      <c r="B2336">
        <v>2</v>
      </c>
      <c r="C2336" s="1">
        <v>37673</v>
      </c>
      <c r="D2336">
        <v>42300</v>
      </c>
      <c r="E2336">
        <v>2660</v>
      </c>
      <c r="F2336">
        <v>278</v>
      </c>
      <c r="G2336">
        <v>213</v>
      </c>
      <c r="H2336">
        <v>39</v>
      </c>
      <c r="I2336">
        <v>1970</v>
      </c>
      <c r="J2336">
        <v>2500</v>
      </c>
      <c r="K2336">
        <v>47460</v>
      </c>
      <c r="L2336">
        <v>259</v>
      </c>
      <c r="M2336">
        <v>7190</v>
      </c>
      <c r="N2336">
        <v>4296</v>
      </c>
      <c r="O2336">
        <v>33</v>
      </c>
      <c r="P2336">
        <v>11778</v>
      </c>
      <c r="Q2336">
        <v>900</v>
      </c>
      <c r="R2336">
        <v>458</v>
      </c>
      <c r="S2336">
        <v>0</v>
      </c>
      <c r="T2336">
        <v>442</v>
      </c>
      <c r="U2336">
        <v>7321</v>
      </c>
      <c r="V2336">
        <v>-2244</v>
      </c>
      <c r="W2336">
        <v>37515</v>
      </c>
      <c r="X2336">
        <v>35241</v>
      </c>
      <c r="Y2336">
        <v>0.24</v>
      </c>
      <c r="Z2336">
        <v>26</v>
      </c>
      <c r="AA2336">
        <v>45490</v>
      </c>
      <c r="AB2336">
        <v>23</v>
      </c>
      <c r="AC2336">
        <v>62.65</v>
      </c>
    </row>
    <row r="2337" spans="1:29" x14ac:dyDescent="0.3">
      <c r="A2337">
        <v>2003</v>
      </c>
      <c r="B2337">
        <v>2</v>
      </c>
      <c r="C2337" s="1">
        <v>37674</v>
      </c>
      <c r="D2337">
        <v>41100</v>
      </c>
      <c r="E2337">
        <v>2280</v>
      </c>
      <c r="F2337">
        <v>261</v>
      </c>
      <c r="G2337">
        <v>213</v>
      </c>
      <c r="H2337">
        <v>35</v>
      </c>
      <c r="I2337">
        <v>1960</v>
      </c>
      <c r="J2337">
        <v>2469</v>
      </c>
      <c r="K2337">
        <v>45849</v>
      </c>
      <c r="L2337">
        <v>260</v>
      </c>
      <c r="M2337">
        <v>7122</v>
      </c>
      <c r="N2337">
        <v>4313</v>
      </c>
      <c r="O2337">
        <v>28</v>
      </c>
      <c r="P2337">
        <v>11723</v>
      </c>
      <c r="Q2337">
        <v>900</v>
      </c>
      <c r="R2337">
        <v>458</v>
      </c>
      <c r="S2337">
        <v>0</v>
      </c>
      <c r="T2337">
        <v>442</v>
      </c>
      <c r="U2337">
        <v>7092</v>
      </c>
      <c r="V2337">
        <v>-2449</v>
      </c>
      <c r="W2337">
        <v>36164</v>
      </c>
      <c r="X2337">
        <v>33685</v>
      </c>
      <c r="Y2337">
        <v>0.25</v>
      </c>
      <c r="Z2337">
        <v>27</v>
      </c>
      <c r="AA2337">
        <v>43889</v>
      </c>
      <c r="AB2337">
        <v>23</v>
      </c>
      <c r="AC2337">
        <v>62.64</v>
      </c>
    </row>
    <row r="2338" spans="1:29" x14ac:dyDescent="0.3">
      <c r="A2338">
        <v>2003</v>
      </c>
      <c r="B2338">
        <v>2</v>
      </c>
      <c r="C2338" s="1">
        <v>37675</v>
      </c>
      <c r="D2338">
        <v>39900</v>
      </c>
      <c r="E2338">
        <v>1890</v>
      </c>
      <c r="F2338">
        <v>249</v>
      </c>
      <c r="G2338">
        <v>214</v>
      </c>
      <c r="H2338">
        <v>34</v>
      </c>
      <c r="I2338">
        <v>1940</v>
      </c>
      <c r="J2338">
        <v>2437</v>
      </c>
      <c r="K2338">
        <v>44227</v>
      </c>
      <c r="L2338">
        <v>257</v>
      </c>
      <c r="M2338">
        <v>7296</v>
      </c>
      <c r="N2338">
        <v>4333</v>
      </c>
      <c r="O2338">
        <v>29</v>
      </c>
      <c r="P2338">
        <v>11915</v>
      </c>
      <c r="Q2338">
        <v>900</v>
      </c>
      <c r="R2338">
        <v>458</v>
      </c>
      <c r="S2338">
        <v>0</v>
      </c>
      <c r="T2338">
        <v>442</v>
      </c>
      <c r="U2338">
        <v>6859</v>
      </c>
      <c r="V2338">
        <v>-2906</v>
      </c>
      <c r="W2338">
        <v>34807</v>
      </c>
      <c r="X2338">
        <v>31871</v>
      </c>
      <c r="Y2338">
        <v>0.26</v>
      </c>
      <c r="Z2338">
        <v>28</v>
      </c>
      <c r="AA2338">
        <v>42287</v>
      </c>
      <c r="AB2338">
        <v>25</v>
      </c>
      <c r="AC2338">
        <v>62.65</v>
      </c>
    </row>
    <row r="2339" spans="1:29" x14ac:dyDescent="0.3">
      <c r="A2339">
        <v>2003</v>
      </c>
      <c r="B2339">
        <v>2</v>
      </c>
      <c r="C2339" s="1">
        <v>37676</v>
      </c>
      <c r="D2339">
        <v>38700</v>
      </c>
      <c r="E2339">
        <v>1600</v>
      </c>
      <c r="F2339">
        <v>241</v>
      </c>
      <c r="G2339">
        <v>214</v>
      </c>
      <c r="H2339">
        <v>35</v>
      </c>
      <c r="I2339">
        <v>1950</v>
      </c>
      <c r="J2339">
        <v>2440</v>
      </c>
      <c r="K2339">
        <v>42740</v>
      </c>
      <c r="L2339">
        <v>259</v>
      </c>
      <c r="M2339">
        <v>7296</v>
      </c>
      <c r="N2339">
        <v>4347</v>
      </c>
      <c r="O2339">
        <v>28</v>
      </c>
      <c r="P2339">
        <v>11930</v>
      </c>
      <c r="Q2339">
        <v>900</v>
      </c>
      <c r="R2339">
        <v>0</v>
      </c>
      <c r="S2339">
        <v>0</v>
      </c>
      <c r="T2339">
        <v>900</v>
      </c>
      <c r="U2339">
        <v>6614</v>
      </c>
      <c r="V2339">
        <v>-3461</v>
      </c>
      <c r="W2339">
        <v>33434</v>
      </c>
      <c r="X2339">
        <v>29910</v>
      </c>
      <c r="Y2339">
        <v>0.27</v>
      </c>
      <c r="Z2339">
        <v>30</v>
      </c>
      <c r="AA2339">
        <v>40790</v>
      </c>
      <c r="AB2339">
        <v>27</v>
      </c>
      <c r="AC2339">
        <v>62.71</v>
      </c>
    </row>
    <row r="2340" spans="1:29" x14ac:dyDescent="0.3">
      <c r="A2340">
        <v>2003</v>
      </c>
      <c r="B2340">
        <v>2</v>
      </c>
      <c r="C2340" s="1">
        <v>37677</v>
      </c>
      <c r="D2340">
        <v>37200</v>
      </c>
      <c r="E2340">
        <v>1419</v>
      </c>
      <c r="F2340">
        <v>243</v>
      </c>
      <c r="G2340">
        <v>214</v>
      </c>
      <c r="H2340">
        <v>35</v>
      </c>
      <c r="I2340">
        <v>2000</v>
      </c>
      <c r="J2340">
        <v>2492</v>
      </c>
      <c r="K2340">
        <v>41111</v>
      </c>
      <c r="L2340">
        <v>258</v>
      </c>
      <c r="M2340">
        <v>7291</v>
      </c>
      <c r="N2340">
        <v>4366</v>
      </c>
      <c r="O2340">
        <v>35</v>
      </c>
      <c r="P2340">
        <v>11950</v>
      </c>
      <c r="Q2340">
        <v>900</v>
      </c>
      <c r="R2340">
        <v>229</v>
      </c>
      <c r="S2340">
        <v>0</v>
      </c>
      <c r="T2340">
        <v>671</v>
      </c>
      <c r="U2340">
        <v>6320</v>
      </c>
      <c r="V2340">
        <v>-3574</v>
      </c>
      <c r="W2340">
        <v>32111</v>
      </c>
      <c r="X2340">
        <v>28490</v>
      </c>
      <c r="Y2340">
        <v>0.28000000000000003</v>
      </c>
      <c r="Z2340">
        <v>31</v>
      </c>
      <c r="AA2340">
        <v>39111</v>
      </c>
      <c r="AB2340">
        <v>27</v>
      </c>
      <c r="AC2340">
        <v>62.8</v>
      </c>
    </row>
    <row r="2341" spans="1:29" x14ac:dyDescent="0.3">
      <c r="A2341">
        <v>2003</v>
      </c>
      <c r="B2341">
        <v>2</v>
      </c>
      <c r="C2341" s="1">
        <v>37678</v>
      </c>
      <c r="D2341">
        <v>35200</v>
      </c>
      <c r="E2341">
        <v>1281</v>
      </c>
      <c r="F2341">
        <v>237</v>
      </c>
      <c r="G2341">
        <v>215</v>
      </c>
      <c r="H2341">
        <v>35</v>
      </c>
      <c r="I2341">
        <v>2030</v>
      </c>
      <c r="J2341">
        <v>2517</v>
      </c>
      <c r="K2341">
        <v>38998</v>
      </c>
      <c r="L2341">
        <v>258</v>
      </c>
      <c r="M2341">
        <v>3998</v>
      </c>
      <c r="N2341">
        <v>4372</v>
      </c>
      <c r="O2341">
        <v>33</v>
      </c>
      <c r="P2341">
        <v>8661</v>
      </c>
      <c r="Q2341">
        <v>900</v>
      </c>
      <c r="R2341">
        <v>229</v>
      </c>
      <c r="S2341">
        <v>0</v>
      </c>
      <c r="T2341">
        <v>671</v>
      </c>
      <c r="U2341">
        <v>5985</v>
      </c>
      <c r="V2341">
        <v>-595</v>
      </c>
      <c r="W2341">
        <v>30308</v>
      </c>
      <c r="X2341">
        <v>29666</v>
      </c>
      <c r="Y2341">
        <v>0.21</v>
      </c>
      <c r="Z2341">
        <v>24</v>
      </c>
      <c r="AA2341">
        <v>36968</v>
      </c>
      <c r="AB2341">
        <v>20</v>
      </c>
      <c r="AC2341">
        <v>62.85</v>
      </c>
    </row>
    <row r="2342" spans="1:29" x14ac:dyDescent="0.3">
      <c r="A2342">
        <v>2003</v>
      </c>
      <c r="B2342">
        <v>2</v>
      </c>
      <c r="C2342" s="1">
        <v>37679</v>
      </c>
      <c r="D2342">
        <v>32900</v>
      </c>
      <c r="E2342">
        <v>1179</v>
      </c>
      <c r="F2342">
        <v>239</v>
      </c>
      <c r="G2342">
        <v>212</v>
      </c>
      <c r="H2342">
        <v>34</v>
      </c>
      <c r="I2342">
        <v>2050</v>
      </c>
      <c r="J2342">
        <v>2535</v>
      </c>
      <c r="K2342">
        <v>36614</v>
      </c>
      <c r="L2342">
        <v>259</v>
      </c>
      <c r="M2342">
        <v>2984</v>
      </c>
      <c r="N2342">
        <v>4372</v>
      </c>
      <c r="O2342">
        <v>31</v>
      </c>
      <c r="P2342">
        <v>7646</v>
      </c>
      <c r="Q2342">
        <v>900</v>
      </c>
      <c r="R2342">
        <v>458</v>
      </c>
      <c r="S2342">
        <v>0</v>
      </c>
      <c r="T2342">
        <v>442</v>
      </c>
      <c r="U2342">
        <v>5205</v>
      </c>
      <c r="V2342">
        <v>-194</v>
      </c>
      <c r="W2342">
        <v>28751</v>
      </c>
      <c r="X2342">
        <v>28526</v>
      </c>
      <c r="Y2342">
        <v>0.2</v>
      </c>
      <c r="Z2342">
        <v>22</v>
      </c>
      <c r="AA2342">
        <v>34564</v>
      </c>
      <c r="AB2342">
        <v>17</v>
      </c>
      <c r="AC2342">
        <v>62.93</v>
      </c>
    </row>
    <row r="2343" spans="1:29" x14ac:dyDescent="0.3">
      <c r="A2343">
        <v>2003</v>
      </c>
      <c r="B2343">
        <v>2</v>
      </c>
      <c r="C2343" s="1">
        <v>37680</v>
      </c>
      <c r="D2343">
        <v>30000</v>
      </c>
      <c r="E2343">
        <v>75</v>
      </c>
      <c r="F2343">
        <v>236</v>
      </c>
      <c r="G2343">
        <v>213</v>
      </c>
      <c r="H2343">
        <v>34</v>
      </c>
      <c r="I2343">
        <v>2030</v>
      </c>
      <c r="J2343">
        <v>2513</v>
      </c>
      <c r="K2343">
        <v>32588</v>
      </c>
      <c r="L2343">
        <v>258</v>
      </c>
      <c r="M2343">
        <v>5361</v>
      </c>
      <c r="N2343">
        <v>4345</v>
      </c>
      <c r="O2343">
        <v>30</v>
      </c>
      <c r="P2343">
        <v>9994</v>
      </c>
      <c r="Q2343">
        <v>900</v>
      </c>
      <c r="R2343">
        <v>458</v>
      </c>
      <c r="S2343">
        <v>0</v>
      </c>
      <c r="T2343">
        <v>442</v>
      </c>
      <c r="U2343">
        <v>4819</v>
      </c>
      <c r="V2343">
        <v>-2949</v>
      </c>
      <c r="W2343">
        <v>25132</v>
      </c>
      <c r="X2343">
        <v>22153</v>
      </c>
      <c r="Y2343">
        <v>0.3</v>
      </c>
      <c r="Z2343">
        <v>32</v>
      </c>
      <c r="AA2343">
        <v>30558</v>
      </c>
      <c r="AB2343">
        <v>28</v>
      </c>
      <c r="AC2343">
        <v>63.17</v>
      </c>
    </row>
    <row r="2344" spans="1:29" x14ac:dyDescent="0.3">
      <c r="A2344">
        <v>2003</v>
      </c>
      <c r="B2344">
        <v>3</v>
      </c>
      <c r="C2344" s="1">
        <v>37681</v>
      </c>
      <c r="D2344">
        <v>27400</v>
      </c>
      <c r="E2344">
        <v>75</v>
      </c>
      <c r="F2344">
        <v>221</v>
      </c>
      <c r="G2344">
        <v>212</v>
      </c>
      <c r="H2344">
        <v>34</v>
      </c>
      <c r="I2344">
        <v>2020</v>
      </c>
      <c r="J2344">
        <v>2487</v>
      </c>
      <c r="K2344">
        <v>29962</v>
      </c>
      <c r="L2344">
        <v>259</v>
      </c>
      <c r="M2344">
        <v>7259</v>
      </c>
      <c r="N2344">
        <v>4353</v>
      </c>
      <c r="O2344">
        <v>31</v>
      </c>
      <c r="P2344">
        <v>11902</v>
      </c>
      <c r="Q2344">
        <v>950</v>
      </c>
      <c r="R2344">
        <v>458</v>
      </c>
      <c r="S2344">
        <v>0</v>
      </c>
      <c r="T2344">
        <v>492</v>
      </c>
      <c r="U2344">
        <v>4473</v>
      </c>
      <c r="V2344">
        <v>-5261</v>
      </c>
      <c r="W2344">
        <v>22864</v>
      </c>
      <c r="X2344">
        <v>17568</v>
      </c>
      <c r="Y2344">
        <v>0.39</v>
      </c>
      <c r="Z2344">
        <v>41</v>
      </c>
      <c r="AA2344">
        <v>27942</v>
      </c>
      <c r="AB2344">
        <v>37</v>
      </c>
      <c r="AC2344">
        <v>63.54</v>
      </c>
    </row>
    <row r="2345" spans="1:29" x14ac:dyDescent="0.3">
      <c r="A2345">
        <v>2003</v>
      </c>
      <c r="B2345">
        <v>3</v>
      </c>
      <c r="C2345" s="1">
        <v>37682</v>
      </c>
      <c r="D2345">
        <v>25200</v>
      </c>
      <c r="E2345">
        <v>75</v>
      </c>
      <c r="F2345">
        <v>208</v>
      </c>
      <c r="G2345">
        <v>211</v>
      </c>
      <c r="H2345">
        <v>34</v>
      </c>
      <c r="I2345">
        <v>2050</v>
      </c>
      <c r="J2345">
        <v>2503</v>
      </c>
      <c r="K2345">
        <v>27778</v>
      </c>
      <c r="L2345">
        <v>254</v>
      </c>
      <c r="M2345">
        <v>7038</v>
      </c>
      <c r="N2345">
        <v>4302</v>
      </c>
      <c r="O2345">
        <v>30</v>
      </c>
      <c r="P2345">
        <v>11624</v>
      </c>
      <c r="Q2345">
        <v>1000</v>
      </c>
      <c r="R2345">
        <v>229</v>
      </c>
      <c r="S2345">
        <v>0</v>
      </c>
      <c r="T2345">
        <v>771</v>
      </c>
      <c r="U2345">
        <v>4181</v>
      </c>
      <c r="V2345">
        <v>-5442</v>
      </c>
      <c r="W2345">
        <v>20879</v>
      </c>
      <c r="X2345">
        <v>15383</v>
      </c>
      <c r="Y2345">
        <v>0.41</v>
      </c>
      <c r="Z2345">
        <v>45</v>
      </c>
      <c r="AA2345">
        <v>25728</v>
      </c>
      <c r="AB2345">
        <v>40</v>
      </c>
      <c r="AC2345">
        <v>63.98</v>
      </c>
    </row>
    <row r="2346" spans="1:29" x14ac:dyDescent="0.3">
      <c r="A2346">
        <v>2003</v>
      </c>
      <c r="B2346">
        <v>3</v>
      </c>
      <c r="C2346" s="1">
        <v>37683</v>
      </c>
      <c r="D2346">
        <v>23100</v>
      </c>
      <c r="E2346">
        <v>69</v>
      </c>
      <c r="F2346">
        <v>198</v>
      </c>
      <c r="G2346">
        <v>208</v>
      </c>
      <c r="H2346">
        <v>34</v>
      </c>
      <c r="I2346">
        <v>2120</v>
      </c>
      <c r="J2346">
        <v>2560</v>
      </c>
      <c r="K2346">
        <v>25729</v>
      </c>
      <c r="L2346">
        <v>258</v>
      </c>
      <c r="M2346">
        <v>7254</v>
      </c>
      <c r="N2346">
        <v>4318</v>
      </c>
      <c r="O2346">
        <v>33</v>
      </c>
      <c r="P2346">
        <v>11863</v>
      </c>
      <c r="Q2346">
        <v>1000</v>
      </c>
      <c r="R2346">
        <v>229</v>
      </c>
      <c r="S2346">
        <v>0</v>
      </c>
      <c r="T2346">
        <v>771</v>
      </c>
      <c r="U2346">
        <v>3901</v>
      </c>
      <c r="V2346">
        <v>-5903</v>
      </c>
      <c r="W2346">
        <v>19052</v>
      </c>
      <c r="X2346">
        <v>13095</v>
      </c>
      <c r="Y2346">
        <v>0.45</v>
      </c>
      <c r="Z2346">
        <v>49</v>
      </c>
      <c r="AA2346">
        <v>23609</v>
      </c>
      <c r="AB2346">
        <v>45</v>
      </c>
      <c r="AC2346">
        <v>64.5</v>
      </c>
    </row>
    <row r="2347" spans="1:29" x14ac:dyDescent="0.3">
      <c r="A2347">
        <v>2003</v>
      </c>
      <c r="B2347">
        <v>3</v>
      </c>
      <c r="C2347" s="1">
        <v>37684</v>
      </c>
      <c r="D2347">
        <v>21700</v>
      </c>
      <c r="E2347">
        <v>69</v>
      </c>
      <c r="F2347">
        <v>195</v>
      </c>
      <c r="G2347">
        <v>211</v>
      </c>
      <c r="H2347">
        <v>37</v>
      </c>
      <c r="I2347">
        <v>2130</v>
      </c>
      <c r="J2347">
        <v>2573</v>
      </c>
      <c r="K2347">
        <v>24342</v>
      </c>
      <c r="L2347">
        <v>261</v>
      </c>
      <c r="M2347">
        <v>7227</v>
      </c>
      <c r="N2347">
        <v>4327</v>
      </c>
      <c r="O2347">
        <v>33</v>
      </c>
      <c r="P2347">
        <v>11848</v>
      </c>
      <c r="Q2347">
        <v>1000</v>
      </c>
      <c r="R2347">
        <v>0</v>
      </c>
      <c r="S2347">
        <v>0</v>
      </c>
      <c r="T2347">
        <v>1000</v>
      </c>
      <c r="U2347">
        <v>3715</v>
      </c>
      <c r="V2347">
        <v>-6210</v>
      </c>
      <c r="W2347">
        <v>17774</v>
      </c>
      <c r="X2347">
        <v>11494</v>
      </c>
      <c r="Y2347">
        <v>0.47</v>
      </c>
      <c r="Z2347">
        <v>53</v>
      </c>
      <c r="AA2347">
        <v>22212</v>
      </c>
      <c r="AB2347">
        <v>48</v>
      </c>
      <c r="AC2347">
        <v>65.08</v>
      </c>
    </row>
    <row r="2348" spans="1:29" x14ac:dyDescent="0.3">
      <c r="A2348">
        <v>2003</v>
      </c>
      <c r="B2348">
        <v>3</v>
      </c>
      <c r="C2348" s="1">
        <v>37685</v>
      </c>
      <c r="D2348">
        <v>20700</v>
      </c>
      <c r="E2348">
        <v>75</v>
      </c>
      <c r="F2348">
        <v>191</v>
      </c>
      <c r="G2348">
        <v>211</v>
      </c>
      <c r="H2348">
        <v>39</v>
      </c>
      <c r="I2348">
        <v>2050</v>
      </c>
      <c r="J2348">
        <v>2491</v>
      </c>
      <c r="K2348">
        <v>23266</v>
      </c>
      <c r="L2348">
        <v>256</v>
      </c>
      <c r="M2348">
        <v>7341</v>
      </c>
      <c r="N2348">
        <v>4315</v>
      </c>
      <c r="O2348">
        <v>30</v>
      </c>
      <c r="P2348">
        <v>11942</v>
      </c>
      <c r="Q2348">
        <v>1050</v>
      </c>
      <c r="R2348">
        <v>0</v>
      </c>
      <c r="S2348">
        <v>0</v>
      </c>
      <c r="T2348">
        <v>1050</v>
      </c>
      <c r="U2348">
        <v>3582</v>
      </c>
      <c r="V2348">
        <v>-6551</v>
      </c>
      <c r="W2348">
        <v>16899</v>
      </c>
      <c r="X2348">
        <v>10274</v>
      </c>
      <c r="Y2348">
        <v>0.5</v>
      </c>
      <c r="Z2348">
        <v>56</v>
      </c>
      <c r="AA2348">
        <v>21216</v>
      </c>
      <c r="AB2348">
        <v>52</v>
      </c>
      <c r="AC2348">
        <v>65.69</v>
      </c>
    </row>
    <row r="2349" spans="1:29" x14ac:dyDescent="0.3">
      <c r="A2349">
        <v>2003</v>
      </c>
      <c r="B2349">
        <v>3</v>
      </c>
      <c r="C2349" s="1">
        <v>37686</v>
      </c>
      <c r="D2349">
        <v>19500</v>
      </c>
      <c r="E2349">
        <v>75</v>
      </c>
      <c r="F2349">
        <v>181</v>
      </c>
      <c r="G2349">
        <v>207</v>
      </c>
      <c r="H2349">
        <v>44</v>
      </c>
      <c r="I2349">
        <v>2070</v>
      </c>
      <c r="J2349">
        <v>2502</v>
      </c>
      <c r="K2349">
        <v>22077</v>
      </c>
      <c r="L2349">
        <v>257</v>
      </c>
      <c r="M2349">
        <v>7062</v>
      </c>
      <c r="N2349">
        <v>4309</v>
      </c>
      <c r="O2349">
        <v>30</v>
      </c>
      <c r="P2349">
        <v>11658</v>
      </c>
      <c r="Q2349">
        <v>1050</v>
      </c>
      <c r="R2349">
        <v>0</v>
      </c>
      <c r="S2349">
        <v>0</v>
      </c>
      <c r="T2349">
        <v>1050</v>
      </c>
      <c r="U2349">
        <v>3423</v>
      </c>
      <c r="V2349">
        <v>-6416</v>
      </c>
      <c r="W2349">
        <v>15858</v>
      </c>
      <c r="X2349">
        <v>9369</v>
      </c>
      <c r="Y2349">
        <v>0.52</v>
      </c>
      <c r="Z2349">
        <v>58</v>
      </c>
      <c r="AA2349">
        <v>20007</v>
      </c>
      <c r="AB2349">
        <v>53</v>
      </c>
      <c r="AC2349">
        <v>66.33</v>
      </c>
    </row>
    <row r="2350" spans="1:29" x14ac:dyDescent="0.3">
      <c r="A2350">
        <v>2003</v>
      </c>
      <c r="B2350">
        <v>3</v>
      </c>
      <c r="C2350" s="1">
        <v>37687</v>
      </c>
      <c r="D2350">
        <v>19000</v>
      </c>
      <c r="E2350">
        <v>75</v>
      </c>
      <c r="F2350">
        <v>174</v>
      </c>
      <c r="G2350">
        <v>208</v>
      </c>
      <c r="H2350">
        <v>50</v>
      </c>
      <c r="I2350">
        <v>2130</v>
      </c>
      <c r="J2350">
        <v>2562</v>
      </c>
      <c r="K2350">
        <v>21637</v>
      </c>
      <c r="L2350">
        <v>257</v>
      </c>
      <c r="M2350">
        <v>7344</v>
      </c>
      <c r="N2350">
        <v>4305</v>
      </c>
      <c r="O2350">
        <v>36</v>
      </c>
      <c r="P2350">
        <v>11942</v>
      </c>
      <c r="Q2350">
        <v>1006</v>
      </c>
      <c r="R2350">
        <v>0</v>
      </c>
      <c r="S2350">
        <v>0</v>
      </c>
      <c r="T2350">
        <v>1006</v>
      </c>
      <c r="U2350">
        <v>3356</v>
      </c>
      <c r="V2350">
        <v>-6678</v>
      </c>
      <c r="W2350">
        <v>15437</v>
      </c>
      <c r="X2350">
        <v>8689</v>
      </c>
      <c r="Y2350">
        <v>0.54</v>
      </c>
      <c r="Z2350">
        <v>60</v>
      </c>
      <c r="AA2350">
        <v>19507</v>
      </c>
      <c r="AB2350">
        <v>55</v>
      </c>
      <c r="AC2350">
        <v>66.989999999999995</v>
      </c>
    </row>
    <row r="2351" spans="1:29" x14ac:dyDescent="0.3">
      <c r="A2351">
        <v>2003</v>
      </c>
      <c r="B2351">
        <v>3</v>
      </c>
      <c r="C2351" s="1">
        <v>37688</v>
      </c>
      <c r="D2351">
        <v>18600</v>
      </c>
      <c r="E2351">
        <v>73</v>
      </c>
      <c r="F2351">
        <v>170</v>
      </c>
      <c r="G2351">
        <v>204</v>
      </c>
      <c r="H2351">
        <v>46</v>
      </c>
      <c r="I2351">
        <v>2210</v>
      </c>
      <c r="J2351">
        <v>2630</v>
      </c>
      <c r="K2351">
        <v>21303</v>
      </c>
      <c r="L2351">
        <v>256</v>
      </c>
      <c r="M2351">
        <v>5937</v>
      </c>
      <c r="N2351">
        <v>4308</v>
      </c>
      <c r="O2351">
        <v>31</v>
      </c>
      <c r="P2351">
        <v>10532</v>
      </c>
      <c r="Q2351">
        <v>1056</v>
      </c>
      <c r="R2351">
        <v>0</v>
      </c>
      <c r="S2351">
        <v>0</v>
      </c>
      <c r="T2351">
        <v>1056</v>
      </c>
      <c r="U2351">
        <v>3303</v>
      </c>
      <c r="V2351">
        <v>-5286</v>
      </c>
      <c r="W2351">
        <v>15074</v>
      </c>
      <c r="X2351">
        <v>9715</v>
      </c>
      <c r="Y2351">
        <v>0.48</v>
      </c>
      <c r="Z2351">
        <v>54</v>
      </c>
      <c r="AA2351">
        <v>19093</v>
      </c>
      <c r="AB2351">
        <v>49</v>
      </c>
      <c r="AC2351">
        <v>67.53</v>
      </c>
    </row>
    <row r="2352" spans="1:29" x14ac:dyDescent="0.3">
      <c r="A2352">
        <v>2003</v>
      </c>
      <c r="B2352">
        <v>3</v>
      </c>
      <c r="C2352" s="1">
        <v>37689</v>
      </c>
      <c r="D2352">
        <v>18000</v>
      </c>
      <c r="E2352">
        <v>70</v>
      </c>
      <c r="F2352">
        <v>164</v>
      </c>
      <c r="G2352">
        <v>206</v>
      </c>
      <c r="H2352">
        <v>44</v>
      </c>
      <c r="I2352">
        <v>2240</v>
      </c>
      <c r="J2352">
        <v>2654</v>
      </c>
      <c r="K2352">
        <v>20724</v>
      </c>
      <c r="L2352">
        <v>256</v>
      </c>
      <c r="M2352">
        <v>4922</v>
      </c>
      <c r="N2352">
        <v>4325</v>
      </c>
      <c r="O2352">
        <v>32</v>
      </c>
      <c r="P2352">
        <v>9535</v>
      </c>
      <c r="Q2352">
        <v>1056</v>
      </c>
      <c r="R2352">
        <v>0</v>
      </c>
      <c r="S2352">
        <v>0</v>
      </c>
      <c r="T2352">
        <v>1056</v>
      </c>
      <c r="U2352">
        <v>3223</v>
      </c>
      <c r="V2352">
        <v>-4344</v>
      </c>
      <c r="W2352">
        <v>14551</v>
      </c>
      <c r="X2352">
        <v>10133</v>
      </c>
      <c r="Y2352">
        <v>0.44</v>
      </c>
      <c r="Z2352">
        <v>51</v>
      </c>
      <c r="AA2352">
        <v>18484</v>
      </c>
      <c r="AB2352">
        <v>45</v>
      </c>
      <c r="AC2352">
        <v>68.02</v>
      </c>
    </row>
    <row r="2353" spans="1:29" x14ac:dyDescent="0.3">
      <c r="A2353">
        <v>2003</v>
      </c>
      <c r="B2353">
        <v>3</v>
      </c>
      <c r="C2353" s="1">
        <v>37690</v>
      </c>
      <c r="D2353">
        <v>17300</v>
      </c>
      <c r="E2353">
        <v>70</v>
      </c>
      <c r="F2353">
        <v>159</v>
      </c>
      <c r="G2353">
        <v>207</v>
      </c>
      <c r="H2353">
        <v>65</v>
      </c>
      <c r="I2353">
        <v>2260</v>
      </c>
      <c r="J2353">
        <v>2691</v>
      </c>
      <c r="K2353">
        <v>20061</v>
      </c>
      <c r="L2353">
        <v>251</v>
      </c>
      <c r="M2353">
        <v>5183</v>
      </c>
      <c r="N2353">
        <v>4287</v>
      </c>
      <c r="O2353">
        <v>33</v>
      </c>
      <c r="P2353">
        <v>9754</v>
      </c>
      <c r="Q2353">
        <v>1100</v>
      </c>
      <c r="R2353">
        <v>0</v>
      </c>
      <c r="S2353">
        <v>0</v>
      </c>
      <c r="T2353">
        <v>1100</v>
      </c>
      <c r="U2353">
        <v>3130</v>
      </c>
      <c r="V2353">
        <v>-4648</v>
      </c>
      <c r="W2353">
        <v>13932</v>
      </c>
      <c r="X2353">
        <v>9207</v>
      </c>
      <c r="Y2353">
        <v>0.47</v>
      </c>
      <c r="Z2353">
        <v>54</v>
      </c>
      <c r="AA2353">
        <v>17801</v>
      </c>
      <c r="AB2353">
        <v>48</v>
      </c>
      <c r="AC2353">
        <v>68.55</v>
      </c>
    </row>
    <row r="2354" spans="1:29" x14ac:dyDescent="0.3">
      <c r="A2354">
        <v>2003</v>
      </c>
      <c r="B2354">
        <v>3</v>
      </c>
      <c r="C2354" s="1">
        <v>37691</v>
      </c>
      <c r="D2354">
        <v>16700</v>
      </c>
      <c r="E2354">
        <v>70</v>
      </c>
      <c r="F2354">
        <v>154</v>
      </c>
      <c r="G2354">
        <v>207</v>
      </c>
      <c r="H2354">
        <v>46</v>
      </c>
      <c r="I2354">
        <v>2200</v>
      </c>
      <c r="J2354">
        <v>2607</v>
      </c>
      <c r="K2354">
        <v>19377</v>
      </c>
      <c r="L2354">
        <v>255</v>
      </c>
      <c r="M2354">
        <v>4273</v>
      </c>
      <c r="N2354">
        <v>4372</v>
      </c>
      <c r="O2354">
        <v>35</v>
      </c>
      <c r="P2354">
        <v>8935</v>
      </c>
      <c r="Q2354">
        <v>1150</v>
      </c>
      <c r="R2354">
        <v>0</v>
      </c>
      <c r="S2354">
        <v>0</v>
      </c>
      <c r="T2354">
        <v>1150</v>
      </c>
      <c r="U2354">
        <v>3050</v>
      </c>
      <c r="V2354">
        <v>-4026</v>
      </c>
      <c r="W2354">
        <v>13398</v>
      </c>
      <c r="X2354">
        <v>9292</v>
      </c>
      <c r="Y2354">
        <v>0.45</v>
      </c>
      <c r="Z2354">
        <v>52</v>
      </c>
      <c r="AA2354">
        <v>17177</v>
      </c>
      <c r="AB2354">
        <v>46</v>
      </c>
      <c r="AC2354">
        <v>69.040000000000006</v>
      </c>
    </row>
    <row r="2355" spans="1:29" x14ac:dyDescent="0.3">
      <c r="A2355">
        <v>2003</v>
      </c>
      <c r="B2355">
        <v>3</v>
      </c>
      <c r="C2355" s="1">
        <v>37692</v>
      </c>
      <c r="D2355">
        <v>16300</v>
      </c>
      <c r="E2355">
        <v>70</v>
      </c>
      <c r="F2355">
        <v>151</v>
      </c>
      <c r="G2355">
        <v>206</v>
      </c>
      <c r="H2355">
        <v>57</v>
      </c>
      <c r="I2355">
        <v>2200</v>
      </c>
      <c r="J2355">
        <v>2614</v>
      </c>
      <c r="K2355">
        <v>18984</v>
      </c>
      <c r="L2355">
        <v>242</v>
      </c>
      <c r="M2355">
        <v>6291</v>
      </c>
      <c r="N2355">
        <v>4427</v>
      </c>
      <c r="O2355">
        <v>35</v>
      </c>
      <c r="P2355">
        <v>10995</v>
      </c>
      <c r="Q2355">
        <v>1112</v>
      </c>
      <c r="R2355">
        <v>0</v>
      </c>
      <c r="S2355">
        <v>0</v>
      </c>
      <c r="T2355">
        <v>1112</v>
      </c>
      <c r="U2355">
        <v>2997</v>
      </c>
      <c r="V2355">
        <v>-6107</v>
      </c>
      <c r="W2355">
        <v>13062</v>
      </c>
      <c r="X2355">
        <v>6876</v>
      </c>
      <c r="Y2355">
        <v>0.56000000000000005</v>
      </c>
      <c r="Z2355">
        <v>64</v>
      </c>
      <c r="AA2355">
        <v>16784</v>
      </c>
      <c r="AB2355">
        <v>59</v>
      </c>
      <c r="AC2355">
        <v>69.69</v>
      </c>
    </row>
    <row r="2356" spans="1:29" x14ac:dyDescent="0.3">
      <c r="A2356">
        <v>2003</v>
      </c>
      <c r="B2356">
        <v>3</v>
      </c>
      <c r="C2356" s="1">
        <v>37693</v>
      </c>
      <c r="D2356">
        <v>15600</v>
      </c>
      <c r="E2356">
        <v>88</v>
      </c>
      <c r="F2356">
        <v>154</v>
      </c>
      <c r="G2356">
        <v>188</v>
      </c>
      <c r="H2356">
        <v>64</v>
      </c>
      <c r="I2356">
        <v>2280</v>
      </c>
      <c r="J2356">
        <v>2686</v>
      </c>
      <c r="K2356">
        <v>18374</v>
      </c>
      <c r="L2356">
        <v>255</v>
      </c>
      <c r="M2356">
        <v>6015</v>
      </c>
      <c r="N2356">
        <v>4410</v>
      </c>
      <c r="O2356">
        <v>36</v>
      </c>
      <c r="P2356">
        <v>10716</v>
      </c>
      <c r="Q2356">
        <v>1156</v>
      </c>
      <c r="R2356">
        <v>0</v>
      </c>
      <c r="S2356">
        <v>0</v>
      </c>
      <c r="T2356">
        <v>1156</v>
      </c>
      <c r="U2356">
        <v>2904</v>
      </c>
      <c r="V2356">
        <v>-5877</v>
      </c>
      <c r="W2356">
        <v>12461</v>
      </c>
      <c r="X2356">
        <v>6503</v>
      </c>
      <c r="Y2356">
        <v>0.56000000000000005</v>
      </c>
      <c r="Z2356">
        <v>65</v>
      </c>
      <c r="AA2356">
        <v>16094</v>
      </c>
      <c r="AB2356">
        <v>60</v>
      </c>
      <c r="AC2356">
        <v>70.349999999999994</v>
      </c>
    </row>
    <row r="2357" spans="1:29" x14ac:dyDescent="0.3">
      <c r="A2357">
        <v>2003</v>
      </c>
      <c r="B2357">
        <v>3</v>
      </c>
      <c r="C2357" s="1">
        <v>37694</v>
      </c>
      <c r="D2357">
        <v>15800</v>
      </c>
      <c r="E2357">
        <v>78</v>
      </c>
      <c r="F2357">
        <v>164</v>
      </c>
      <c r="G2357">
        <v>185</v>
      </c>
      <c r="H2357">
        <v>65</v>
      </c>
      <c r="I2357">
        <v>2270</v>
      </c>
      <c r="J2357">
        <v>2684</v>
      </c>
      <c r="K2357">
        <v>18562</v>
      </c>
      <c r="L2357">
        <v>255</v>
      </c>
      <c r="M2357">
        <v>5699</v>
      </c>
      <c r="N2357">
        <v>4352</v>
      </c>
      <c r="O2357">
        <v>34</v>
      </c>
      <c r="P2357">
        <v>10340</v>
      </c>
      <c r="Q2357">
        <v>1209</v>
      </c>
      <c r="R2357">
        <v>688</v>
      </c>
      <c r="S2357">
        <v>0</v>
      </c>
      <c r="T2357">
        <v>521</v>
      </c>
      <c r="U2357">
        <v>2930</v>
      </c>
      <c r="V2357">
        <v>-5065</v>
      </c>
      <c r="W2357">
        <v>12802</v>
      </c>
      <c r="X2357">
        <v>7701</v>
      </c>
      <c r="Y2357">
        <v>0.54</v>
      </c>
      <c r="Z2357">
        <v>59</v>
      </c>
      <c r="AA2357">
        <v>16292</v>
      </c>
      <c r="AB2357">
        <v>53</v>
      </c>
      <c r="AC2357">
        <v>70.86</v>
      </c>
    </row>
    <row r="2358" spans="1:29" x14ac:dyDescent="0.3">
      <c r="A2358">
        <v>2003</v>
      </c>
      <c r="B2358">
        <v>3</v>
      </c>
      <c r="C2358" s="1">
        <v>37695</v>
      </c>
      <c r="D2358">
        <v>18100</v>
      </c>
      <c r="E2358">
        <v>70</v>
      </c>
      <c r="F2358">
        <v>398</v>
      </c>
      <c r="G2358">
        <v>256</v>
      </c>
      <c r="H2358">
        <v>82</v>
      </c>
      <c r="I2358">
        <v>2470</v>
      </c>
      <c r="J2358">
        <v>3206</v>
      </c>
      <c r="K2358">
        <v>21376</v>
      </c>
      <c r="L2358">
        <v>254</v>
      </c>
      <c r="M2358">
        <v>5392</v>
      </c>
      <c r="N2358">
        <v>4313</v>
      </c>
      <c r="O2358">
        <v>32</v>
      </c>
      <c r="P2358">
        <v>9991</v>
      </c>
      <c r="Q2358">
        <v>1210</v>
      </c>
      <c r="R2358">
        <v>5731</v>
      </c>
      <c r="S2358">
        <v>0</v>
      </c>
      <c r="T2358">
        <v>-4521</v>
      </c>
      <c r="U2358">
        <v>3236</v>
      </c>
      <c r="V2358">
        <v>-610</v>
      </c>
      <c r="W2358">
        <v>16200</v>
      </c>
      <c r="X2358">
        <v>15906</v>
      </c>
      <c r="Y2358">
        <v>0.45</v>
      </c>
      <c r="Z2358">
        <v>26</v>
      </c>
      <c r="AA2358">
        <v>18906</v>
      </c>
      <c r="AB2358">
        <v>16</v>
      </c>
      <c r="AC2358">
        <v>70.88</v>
      </c>
    </row>
    <row r="2359" spans="1:29" x14ac:dyDescent="0.3">
      <c r="A2359">
        <v>2003</v>
      </c>
      <c r="B2359">
        <v>3</v>
      </c>
      <c r="C2359" s="1">
        <v>37696</v>
      </c>
      <c r="D2359">
        <v>26000</v>
      </c>
      <c r="E2359">
        <v>1740</v>
      </c>
      <c r="F2359">
        <v>693</v>
      </c>
      <c r="G2359">
        <v>218</v>
      </c>
      <c r="H2359">
        <v>60</v>
      </c>
      <c r="I2359">
        <v>2620</v>
      </c>
      <c r="J2359">
        <v>3591</v>
      </c>
      <c r="K2359">
        <v>31331</v>
      </c>
      <c r="L2359">
        <v>189</v>
      </c>
      <c r="M2359">
        <v>4995</v>
      </c>
      <c r="N2359">
        <v>4295</v>
      </c>
      <c r="O2359">
        <v>26</v>
      </c>
      <c r="P2359">
        <v>9505</v>
      </c>
      <c r="Q2359">
        <v>1300</v>
      </c>
      <c r="R2359">
        <v>6418</v>
      </c>
      <c r="S2359">
        <v>0</v>
      </c>
      <c r="T2359">
        <v>-5118</v>
      </c>
      <c r="U2359">
        <v>4287</v>
      </c>
      <c r="V2359">
        <v>1700</v>
      </c>
      <c r="W2359">
        <v>24886</v>
      </c>
      <c r="X2359">
        <v>26944</v>
      </c>
      <c r="Y2359">
        <v>0.3</v>
      </c>
      <c r="Z2359">
        <v>14</v>
      </c>
      <c r="AA2359">
        <v>28711</v>
      </c>
      <c r="AB2359">
        <v>6</v>
      </c>
      <c r="AC2359">
        <v>70.55</v>
      </c>
    </row>
    <row r="2360" spans="1:29" x14ac:dyDescent="0.3">
      <c r="A2360">
        <v>2003</v>
      </c>
      <c r="B2360">
        <v>3</v>
      </c>
      <c r="C2360" s="1">
        <v>37697</v>
      </c>
      <c r="D2360">
        <v>37300</v>
      </c>
      <c r="E2360">
        <v>4240</v>
      </c>
      <c r="F2360">
        <v>459</v>
      </c>
      <c r="G2360">
        <v>187</v>
      </c>
      <c r="H2360">
        <v>93</v>
      </c>
      <c r="I2360">
        <v>2540</v>
      </c>
      <c r="J2360">
        <v>3279</v>
      </c>
      <c r="K2360">
        <v>44819</v>
      </c>
      <c r="L2360">
        <v>238</v>
      </c>
      <c r="M2360">
        <v>6688</v>
      </c>
      <c r="N2360">
        <v>4357</v>
      </c>
      <c r="O2360">
        <v>34</v>
      </c>
      <c r="P2360">
        <v>11317</v>
      </c>
      <c r="Q2360">
        <v>1290</v>
      </c>
      <c r="R2360">
        <v>6418</v>
      </c>
      <c r="S2360">
        <v>0</v>
      </c>
      <c r="T2360">
        <v>-5128</v>
      </c>
      <c r="U2360">
        <v>5790</v>
      </c>
      <c r="V2360">
        <v>1086</v>
      </c>
      <c r="W2360">
        <v>37186</v>
      </c>
      <c r="X2360">
        <v>38631</v>
      </c>
      <c r="Y2360">
        <v>0.25</v>
      </c>
      <c r="Z2360">
        <v>14</v>
      </c>
      <c r="AA2360">
        <v>42279</v>
      </c>
      <c r="AB2360">
        <v>9</v>
      </c>
      <c r="AC2360">
        <v>70.010000000000005</v>
      </c>
    </row>
    <row r="2361" spans="1:29" x14ac:dyDescent="0.3">
      <c r="A2361">
        <v>2003</v>
      </c>
      <c r="B2361">
        <v>3</v>
      </c>
      <c r="C2361" s="1">
        <v>37698</v>
      </c>
      <c r="D2361">
        <v>39600</v>
      </c>
      <c r="E2361">
        <v>4296</v>
      </c>
      <c r="F2361">
        <v>392</v>
      </c>
      <c r="G2361">
        <v>189</v>
      </c>
      <c r="H2361">
        <v>105</v>
      </c>
      <c r="I2361">
        <v>2500</v>
      </c>
      <c r="J2361">
        <v>3186</v>
      </c>
      <c r="K2361">
        <v>47082</v>
      </c>
      <c r="L2361">
        <v>254</v>
      </c>
      <c r="M2361">
        <v>6443</v>
      </c>
      <c r="N2361">
        <v>4375</v>
      </c>
      <c r="O2361">
        <v>31</v>
      </c>
      <c r="P2361">
        <v>11103</v>
      </c>
      <c r="Q2361">
        <v>1316</v>
      </c>
      <c r="R2361">
        <v>6418</v>
      </c>
      <c r="S2361">
        <v>0</v>
      </c>
      <c r="T2361">
        <v>-5103</v>
      </c>
      <c r="U2361">
        <v>6096</v>
      </c>
      <c r="V2361">
        <v>1495</v>
      </c>
      <c r="W2361">
        <v>39229</v>
      </c>
      <c r="X2361">
        <v>41082</v>
      </c>
      <c r="Y2361">
        <v>0.23</v>
      </c>
      <c r="Z2361">
        <v>13</v>
      </c>
      <c r="AA2361">
        <v>44582</v>
      </c>
      <c r="AB2361">
        <v>8</v>
      </c>
      <c r="AC2361">
        <v>69.459999999999994</v>
      </c>
    </row>
    <row r="2362" spans="1:29" x14ac:dyDescent="0.3">
      <c r="A2362">
        <v>2003</v>
      </c>
      <c r="B2362">
        <v>3</v>
      </c>
      <c r="C2362" s="1">
        <v>37699</v>
      </c>
      <c r="D2362">
        <v>35800</v>
      </c>
      <c r="E2362">
        <v>3290</v>
      </c>
      <c r="F2362">
        <v>346</v>
      </c>
      <c r="G2362">
        <v>185</v>
      </c>
      <c r="H2362">
        <v>90</v>
      </c>
      <c r="I2362">
        <v>2420</v>
      </c>
      <c r="J2362">
        <v>3041</v>
      </c>
      <c r="K2362">
        <v>42131</v>
      </c>
      <c r="L2362">
        <v>254</v>
      </c>
      <c r="M2362">
        <v>6638</v>
      </c>
      <c r="N2362">
        <v>4360</v>
      </c>
      <c r="O2362">
        <v>38</v>
      </c>
      <c r="P2362">
        <v>11290</v>
      </c>
      <c r="Q2362">
        <v>1374</v>
      </c>
      <c r="R2362">
        <v>5960</v>
      </c>
      <c r="S2362">
        <v>0</v>
      </c>
      <c r="T2362">
        <v>-4586</v>
      </c>
      <c r="U2362">
        <v>5590</v>
      </c>
      <c r="V2362">
        <v>322</v>
      </c>
      <c r="W2362">
        <v>34784</v>
      </c>
      <c r="X2362">
        <v>35426</v>
      </c>
      <c r="Y2362">
        <v>0.26</v>
      </c>
      <c r="Z2362">
        <v>16</v>
      </c>
      <c r="AA2362">
        <v>39711</v>
      </c>
      <c r="AB2362">
        <v>11</v>
      </c>
      <c r="AC2362">
        <v>69.03</v>
      </c>
    </row>
    <row r="2363" spans="1:29" x14ac:dyDescent="0.3">
      <c r="A2363">
        <v>2003</v>
      </c>
      <c r="B2363">
        <v>3</v>
      </c>
      <c r="C2363" s="1">
        <v>37700</v>
      </c>
      <c r="D2363">
        <v>31100</v>
      </c>
      <c r="E2363">
        <v>2600</v>
      </c>
      <c r="F2363">
        <v>355</v>
      </c>
      <c r="G2363">
        <v>221</v>
      </c>
      <c r="H2363">
        <v>78</v>
      </c>
      <c r="I2363">
        <v>2320</v>
      </c>
      <c r="J2363">
        <v>2974</v>
      </c>
      <c r="K2363">
        <v>36674</v>
      </c>
      <c r="L2363">
        <v>254</v>
      </c>
      <c r="M2363">
        <v>6588</v>
      </c>
      <c r="N2363">
        <v>4336</v>
      </c>
      <c r="O2363">
        <v>32</v>
      </c>
      <c r="P2363">
        <v>11210</v>
      </c>
      <c r="Q2363">
        <v>1371</v>
      </c>
      <c r="R2363">
        <v>917</v>
      </c>
      <c r="S2363">
        <v>0</v>
      </c>
      <c r="T2363">
        <v>454</v>
      </c>
      <c r="U2363">
        <v>4965</v>
      </c>
      <c r="V2363">
        <v>-3566</v>
      </c>
      <c r="W2363">
        <v>28607</v>
      </c>
      <c r="X2363">
        <v>25010</v>
      </c>
      <c r="Y2363">
        <v>0.3</v>
      </c>
      <c r="Z2363">
        <v>32</v>
      </c>
      <c r="AA2363">
        <v>34354</v>
      </c>
      <c r="AB2363">
        <v>27</v>
      </c>
      <c r="AC2363">
        <v>68.86</v>
      </c>
    </row>
    <row r="2364" spans="1:29" x14ac:dyDescent="0.3">
      <c r="A2364">
        <v>2003</v>
      </c>
      <c r="B2364">
        <v>3</v>
      </c>
      <c r="C2364" s="1">
        <v>37701</v>
      </c>
      <c r="D2364">
        <v>27500</v>
      </c>
      <c r="E2364">
        <v>2067</v>
      </c>
      <c r="F2364">
        <v>364</v>
      </c>
      <c r="G2364">
        <v>218</v>
      </c>
      <c r="H2364">
        <v>74</v>
      </c>
      <c r="I2364">
        <v>2230</v>
      </c>
      <c r="J2364">
        <v>2886</v>
      </c>
      <c r="K2364">
        <v>32453</v>
      </c>
      <c r="L2364">
        <v>251</v>
      </c>
      <c r="M2364">
        <v>6207</v>
      </c>
      <c r="N2364">
        <v>4341</v>
      </c>
      <c r="O2364">
        <v>35</v>
      </c>
      <c r="P2364">
        <v>10834</v>
      </c>
      <c r="Q2364">
        <v>1423</v>
      </c>
      <c r="R2364">
        <v>229</v>
      </c>
      <c r="S2364">
        <v>0</v>
      </c>
      <c r="T2364">
        <v>1194</v>
      </c>
      <c r="U2364">
        <v>4487</v>
      </c>
      <c r="V2364">
        <v>-4238</v>
      </c>
      <c r="W2364">
        <v>24746</v>
      </c>
      <c r="X2364">
        <v>20425</v>
      </c>
      <c r="Y2364">
        <v>0.32</v>
      </c>
      <c r="Z2364">
        <v>37</v>
      </c>
      <c r="AA2364">
        <v>30223</v>
      </c>
      <c r="AB2364">
        <v>32</v>
      </c>
      <c r="AC2364">
        <v>68.819999999999993</v>
      </c>
    </row>
    <row r="2365" spans="1:29" x14ac:dyDescent="0.3">
      <c r="A2365">
        <v>2003</v>
      </c>
      <c r="B2365">
        <v>3</v>
      </c>
      <c r="C2365" s="1">
        <v>37702</v>
      </c>
      <c r="D2365">
        <v>24900</v>
      </c>
      <c r="E2365">
        <v>1610</v>
      </c>
      <c r="F2365">
        <v>324</v>
      </c>
      <c r="G2365">
        <v>206</v>
      </c>
      <c r="H2365">
        <v>68</v>
      </c>
      <c r="I2365">
        <v>2180</v>
      </c>
      <c r="J2365">
        <v>2778</v>
      </c>
      <c r="K2365">
        <v>29288</v>
      </c>
      <c r="L2365">
        <v>252</v>
      </c>
      <c r="M2365">
        <v>4945</v>
      </c>
      <c r="N2365">
        <v>4346</v>
      </c>
      <c r="O2365">
        <v>31</v>
      </c>
      <c r="P2365">
        <v>9574</v>
      </c>
      <c r="Q2365">
        <v>1475</v>
      </c>
      <c r="R2365">
        <v>229</v>
      </c>
      <c r="S2365">
        <v>0</v>
      </c>
      <c r="T2365">
        <v>1246</v>
      </c>
      <c r="U2365">
        <v>4141</v>
      </c>
      <c r="V2365">
        <v>-3465</v>
      </c>
      <c r="W2365">
        <v>22021</v>
      </c>
      <c r="X2365">
        <v>18469</v>
      </c>
      <c r="Y2365">
        <v>0.32</v>
      </c>
      <c r="Z2365">
        <v>37</v>
      </c>
      <c r="AA2365">
        <v>27108</v>
      </c>
      <c r="AB2365">
        <v>32</v>
      </c>
      <c r="AC2365">
        <v>68.849999999999994</v>
      </c>
    </row>
    <row r="2366" spans="1:29" x14ac:dyDescent="0.3">
      <c r="A2366">
        <v>2003</v>
      </c>
      <c r="B2366">
        <v>3</v>
      </c>
      <c r="C2366" s="1">
        <v>37703</v>
      </c>
      <c r="D2366">
        <v>23400</v>
      </c>
      <c r="E2366">
        <v>1588</v>
      </c>
      <c r="F2366">
        <v>421</v>
      </c>
      <c r="G2366">
        <v>221</v>
      </c>
      <c r="H2366">
        <v>69</v>
      </c>
      <c r="I2366">
        <v>2200</v>
      </c>
      <c r="J2366">
        <v>2911</v>
      </c>
      <c r="K2366">
        <v>27899</v>
      </c>
      <c r="L2366">
        <v>252</v>
      </c>
      <c r="M2366">
        <v>6214</v>
      </c>
      <c r="N2366">
        <v>4348</v>
      </c>
      <c r="O2366">
        <v>28</v>
      </c>
      <c r="P2366">
        <v>10842</v>
      </c>
      <c r="Q2366">
        <v>1473</v>
      </c>
      <c r="R2366">
        <v>1375</v>
      </c>
      <c r="S2366">
        <v>0</v>
      </c>
      <c r="T2366">
        <v>98</v>
      </c>
      <c r="U2366">
        <v>3941</v>
      </c>
      <c r="V2366">
        <v>-4054</v>
      </c>
      <c r="W2366">
        <v>21019</v>
      </c>
      <c r="X2366">
        <v>16959</v>
      </c>
      <c r="Y2366">
        <v>0.38</v>
      </c>
      <c r="Z2366">
        <v>39</v>
      </c>
      <c r="AA2366">
        <v>25699</v>
      </c>
      <c r="AB2366">
        <v>34</v>
      </c>
      <c r="AC2366">
        <v>68.930000000000007</v>
      </c>
    </row>
    <row r="2367" spans="1:29" x14ac:dyDescent="0.3">
      <c r="A2367">
        <v>2003</v>
      </c>
      <c r="B2367">
        <v>3</v>
      </c>
      <c r="C2367" s="1">
        <v>37704</v>
      </c>
      <c r="D2367">
        <v>22000</v>
      </c>
      <c r="E2367">
        <v>1412</v>
      </c>
      <c r="F2367">
        <v>665</v>
      </c>
      <c r="G2367">
        <v>178</v>
      </c>
      <c r="H2367">
        <v>59</v>
      </c>
      <c r="I2367">
        <v>2180</v>
      </c>
      <c r="J2367">
        <v>3082</v>
      </c>
      <c r="K2367">
        <v>26494</v>
      </c>
      <c r="L2367">
        <v>252</v>
      </c>
      <c r="M2367">
        <v>6534</v>
      </c>
      <c r="N2367">
        <v>4290</v>
      </c>
      <c r="O2367">
        <v>35</v>
      </c>
      <c r="P2367">
        <v>11111</v>
      </c>
      <c r="Q2367">
        <v>1531</v>
      </c>
      <c r="R2367">
        <v>1146</v>
      </c>
      <c r="S2367">
        <v>0</v>
      </c>
      <c r="T2367">
        <v>385</v>
      </c>
      <c r="U2367">
        <v>3755</v>
      </c>
      <c r="V2367">
        <v>-4524</v>
      </c>
      <c r="W2367">
        <v>19549</v>
      </c>
      <c r="X2367">
        <v>14998</v>
      </c>
      <c r="Y2367">
        <v>0.41</v>
      </c>
      <c r="Z2367">
        <v>43</v>
      </c>
      <c r="AA2367">
        <v>24314</v>
      </c>
      <c r="AB2367">
        <v>38</v>
      </c>
      <c r="AC2367">
        <v>69.09</v>
      </c>
    </row>
    <row r="2368" spans="1:29" x14ac:dyDescent="0.3">
      <c r="A2368">
        <v>2003</v>
      </c>
      <c r="B2368">
        <v>3</v>
      </c>
      <c r="C2368" s="1">
        <v>37705</v>
      </c>
      <c r="D2368">
        <v>22200</v>
      </c>
      <c r="E2368">
        <v>1190</v>
      </c>
      <c r="F2368">
        <v>556</v>
      </c>
      <c r="G2368">
        <v>160</v>
      </c>
      <c r="H2368">
        <v>50</v>
      </c>
      <c r="I2368">
        <v>2100</v>
      </c>
      <c r="J2368">
        <v>2866</v>
      </c>
      <c r="K2368">
        <v>26256</v>
      </c>
      <c r="L2368">
        <v>249</v>
      </c>
      <c r="M2368">
        <v>6067</v>
      </c>
      <c r="N2368">
        <v>4450</v>
      </c>
      <c r="O2368">
        <v>36</v>
      </c>
      <c r="P2368">
        <v>10802</v>
      </c>
      <c r="Q2368">
        <v>1545</v>
      </c>
      <c r="R2368">
        <v>1146</v>
      </c>
      <c r="S2368">
        <v>0</v>
      </c>
      <c r="T2368">
        <v>399</v>
      </c>
      <c r="U2368">
        <v>3782</v>
      </c>
      <c r="V2368">
        <v>-4414</v>
      </c>
      <c r="W2368">
        <v>19497</v>
      </c>
      <c r="X2368">
        <v>15055</v>
      </c>
      <c r="Y2368">
        <v>0.4</v>
      </c>
      <c r="Z2368">
        <v>43</v>
      </c>
      <c r="AA2368">
        <v>24156</v>
      </c>
      <c r="AB2368">
        <v>38</v>
      </c>
      <c r="AC2368">
        <v>69.239999999999995</v>
      </c>
    </row>
    <row r="2369" spans="1:29" x14ac:dyDescent="0.3">
      <c r="A2369">
        <v>2003</v>
      </c>
      <c r="B2369">
        <v>3</v>
      </c>
      <c r="C2369" s="1">
        <v>37706</v>
      </c>
      <c r="D2369">
        <v>21700</v>
      </c>
      <c r="E2369">
        <v>1177</v>
      </c>
      <c r="F2369">
        <v>497</v>
      </c>
      <c r="G2369">
        <v>135</v>
      </c>
      <c r="H2369">
        <v>42</v>
      </c>
      <c r="I2369">
        <v>2060</v>
      </c>
      <c r="J2369">
        <v>2734</v>
      </c>
      <c r="K2369">
        <v>25611</v>
      </c>
      <c r="L2369">
        <v>247</v>
      </c>
      <c r="M2369">
        <v>6589</v>
      </c>
      <c r="N2369">
        <v>4435</v>
      </c>
      <c r="O2369">
        <v>32</v>
      </c>
      <c r="P2369">
        <v>11303</v>
      </c>
      <c r="Q2369">
        <v>1594</v>
      </c>
      <c r="R2369">
        <v>1146</v>
      </c>
      <c r="S2369">
        <v>0</v>
      </c>
      <c r="T2369">
        <v>448</v>
      </c>
      <c r="U2369">
        <v>3715</v>
      </c>
      <c r="V2369">
        <v>-5145</v>
      </c>
      <c r="W2369">
        <v>19037</v>
      </c>
      <c r="X2369">
        <v>13860</v>
      </c>
      <c r="Y2369">
        <v>0.43</v>
      </c>
      <c r="Z2369">
        <v>46</v>
      </c>
      <c r="AA2369">
        <v>23551</v>
      </c>
      <c r="AB2369">
        <v>41</v>
      </c>
      <c r="AC2369">
        <v>69.430000000000007</v>
      </c>
    </row>
    <row r="2370" spans="1:29" x14ac:dyDescent="0.3">
      <c r="A2370">
        <v>2003</v>
      </c>
      <c r="B2370">
        <v>3</v>
      </c>
      <c r="C2370" s="1">
        <v>37707</v>
      </c>
      <c r="D2370">
        <v>20700</v>
      </c>
      <c r="E2370">
        <v>1250</v>
      </c>
      <c r="F2370">
        <v>664</v>
      </c>
      <c r="G2370">
        <v>133</v>
      </c>
      <c r="H2370">
        <v>41</v>
      </c>
      <c r="I2370">
        <v>2010</v>
      </c>
      <c r="J2370">
        <v>2848</v>
      </c>
      <c r="K2370">
        <v>24798</v>
      </c>
      <c r="L2370">
        <v>259</v>
      </c>
      <c r="M2370">
        <v>6458</v>
      </c>
      <c r="N2370">
        <v>4436</v>
      </c>
      <c r="O2370">
        <v>37</v>
      </c>
      <c r="P2370">
        <v>11190</v>
      </c>
      <c r="Q2370">
        <v>1600</v>
      </c>
      <c r="R2370">
        <v>1146</v>
      </c>
      <c r="S2370">
        <v>0</v>
      </c>
      <c r="T2370">
        <v>454</v>
      </c>
      <c r="U2370">
        <v>3582</v>
      </c>
      <c r="V2370">
        <v>-5055</v>
      </c>
      <c r="W2370">
        <v>18241</v>
      </c>
      <c r="X2370">
        <v>13154</v>
      </c>
      <c r="Y2370">
        <v>0.44</v>
      </c>
      <c r="Z2370">
        <v>47</v>
      </c>
      <c r="AA2370">
        <v>22788</v>
      </c>
      <c r="AB2370">
        <v>42</v>
      </c>
      <c r="AC2370">
        <v>69.650000000000006</v>
      </c>
    </row>
    <row r="2371" spans="1:29" x14ac:dyDescent="0.3">
      <c r="A2371">
        <v>2003</v>
      </c>
      <c r="B2371">
        <v>3</v>
      </c>
      <c r="C2371" s="1">
        <v>37708</v>
      </c>
      <c r="D2371">
        <v>21400</v>
      </c>
      <c r="E2371">
        <v>1134</v>
      </c>
      <c r="F2371">
        <v>564</v>
      </c>
      <c r="G2371">
        <v>134</v>
      </c>
      <c r="H2371">
        <v>39</v>
      </c>
      <c r="I2371">
        <v>1980</v>
      </c>
      <c r="J2371">
        <v>2717</v>
      </c>
      <c r="K2371">
        <v>25251</v>
      </c>
      <c r="L2371">
        <v>251</v>
      </c>
      <c r="M2371">
        <v>6334</v>
      </c>
      <c r="N2371">
        <v>4431</v>
      </c>
      <c r="O2371">
        <v>37</v>
      </c>
      <c r="P2371">
        <v>11053</v>
      </c>
      <c r="Q2371">
        <v>1650</v>
      </c>
      <c r="R2371">
        <v>0</v>
      </c>
      <c r="S2371">
        <v>0</v>
      </c>
      <c r="T2371">
        <v>1650</v>
      </c>
      <c r="U2371">
        <v>3675</v>
      </c>
      <c r="V2371">
        <v>-5733</v>
      </c>
      <c r="W2371">
        <v>18397</v>
      </c>
      <c r="X2371">
        <v>12548</v>
      </c>
      <c r="Y2371">
        <v>0.43</v>
      </c>
      <c r="Z2371">
        <v>50</v>
      </c>
      <c r="AA2371">
        <v>23271</v>
      </c>
      <c r="AB2371">
        <v>46</v>
      </c>
      <c r="AC2371">
        <v>69.88</v>
      </c>
    </row>
    <row r="2372" spans="1:29" x14ac:dyDescent="0.3">
      <c r="A2372">
        <v>2003</v>
      </c>
      <c r="B2372">
        <v>3</v>
      </c>
      <c r="C2372" s="1">
        <v>37709</v>
      </c>
      <c r="D2372">
        <v>22800</v>
      </c>
      <c r="E2372">
        <v>105</v>
      </c>
      <c r="F2372">
        <v>493</v>
      </c>
      <c r="G2372">
        <v>133</v>
      </c>
      <c r="H2372">
        <v>45</v>
      </c>
      <c r="I2372">
        <v>1980</v>
      </c>
      <c r="J2372">
        <v>2651</v>
      </c>
      <c r="K2372">
        <v>25556</v>
      </c>
      <c r="L2372">
        <v>251</v>
      </c>
      <c r="M2372">
        <v>6195</v>
      </c>
      <c r="N2372">
        <v>4414</v>
      </c>
      <c r="O2372">
        <v>34</v>
      </c>
      <c r="P2372">
        <v>10894</v>
      </c>
      <c r="Q2372">
        <v>1650</v>
      </c>
      <c r="R2372">
        <v>0</v>
      </c>
      <c r="S2372">
        <v>0</v>
      </c>
      <c r="T2372">
        <v>1650</v>
      </c>
      <c r="U2372">
        <v>3861</v>
      </c>
      <c r="V2372">
        <v>-5454</v>
      </c>
      <c r="W2372">
        <v>18582</v>
      </c>
      <c r="X2372">
        <v>13012</v>
      </c>
      <c r="Y2372">
        <v>0.42</v>
      </c>
      <c r="Z2372">
        <v>49</v>
      </c>
      <c r="AA2372">
        <v>23576</v>
      </c>
      <c r="AB2372">
        <v>45</v>
      </c>
      <c r="AC2372">
        <v>70.08</v>
      </c>
    </row>
    <row r="2373" spans="1:29" x14ac:dyDescent="0.3">
      <c r="A2373">
        <v>2003</v>
      </c>
      <c r="B2373">
        <v>3</v>
      </c>
      <c r="C2373" s="1">
        <v>37710</v>
      </c>
      <c r="D2373">
        <v>21400</v>
      </c>
      <c r="E2373">
        <v>112</v>
      </c>
      <c r="F2373">
        <v>445</v>
      </c>
      <c r="G2373">
        <v>136</v>
      </c>
      <c r="H2373">
        <v>46</v>
      </c>
      <c r="I2373">
        <v>1970</v>
      </c>
      <c r="J2373">
        <v>2597</v>
      </c>
      <c r="K2373">
        <v>24109</v>
      </c>
      <c r="L2373">
        <v>252</v>
      </c>
      <c r="M2373">
        <v>6198</v>
      </c>
      <c r="N2373">
        <v>4395</v>
      </c>
      <c r="O2373">
        <v>36</v>
      </c>
      <c r="P2373">
        <v>10881</v>
      </c>
      <c r="Q2373">
        <v>1650</v>
      </c>
      <c r="R2373">
        <v>0</v>
      </c>
      <c r="S2373">
        <v>0</v>
      </c>
      <c r="T2373">
        <v>1650</v>
      </c>
      <c r="U2373">
        <v>3675</v>
      </c>
      <c r="V2373">
        <v>-5681</v>
      </c>
      <c r="W2373">
        <v>17375</v>
      </c>
      <c r="X2373">
        <v>11578</v>
      </c>
      <c r="Y2373">
        <v>0.44</v>
      </c>
      <c r="Z2373">
        <v>52</v>
      </c>
      <c r="AA2373">
        <v>22139</v>
      </c>
      <c r="AB2373">
        <v>48</v>
      </c>
      <c r="AC2373">
        <v>70.349999999999994</v>
      </c>
    </row>
    <row r="2374" spans="1:29" x14ac:dyDescent="0.3">
      <c r="A2374">
        <v>2003</v>
      </c>
      <c r="B2374">
        <v>3</v>
      </c>
      <c r="C2374" s="1">
        <v>37711</v>
      </c>
      <c r="D2374">
        <v>19800</v>
      </c>
      <c r="E2374">
        <v>129</v>
      </c>
      <c r="F2374">
        <v>417</v>
      </c>
      <c r="G2374">
        <v>151</v>
      </c>
      <c r="H2374">
        <v>45</v>
      </c>
      <c r="I2374">
        <v>2000</v>
      </c>
      <c r="J2374">
        <v>2613</v>
      </c>
      <c r="K2374">
        <v>22542</v>
      </c>
      <c r="L2374">
        <v>251</v>
      </c>
      <c r="M2374">
        <v>5398</v>
      </c>
      <c r="N2374">
        <v>4359</v>
      </c>
      <c r="O2374">
        <v>41</v>
      </c>
      <c r="P2374">
        <v>10049</v>
      </c>
      <c r="Q2374">
        <v>1681</v>
      </c>
      <c r="R2374">
        <v>0</v>
      </c>
      <c r="S2374">
        <v>0</v>
      </c>
      <c r="T2374">
        <v>1681</v>
      </c>
      <c r="U2374">
        <v>3462</v>
      </c>
      <c r="V2374">
        <v>-5066</v>
      </c>
      <c r="W2374">
        <v>15996</v>
      </c>
      <c r="X2374">
        <v>10812</v>
      </c>
      <c r="Y2374">
        <v>0.43</v>
      </c>
      <c r="Z2374">
        <v>52</v>
      </c>
      <c r="AA2374">
        <v>20542</v>
      </c>
      <c r="AB2374">
        <v>47</v>
      </c>
      <c r="AC2374">
        <v>70.64</v>
      </c>
    </row>
    <row r="2375" spans="1:29" x14ac:dyDescent="0.3">
      <c r="A2375">
        <v>2003</v>
      </c>
      <c r="B2375">
        <v>4</v>
      </c>
      <c r="C2375" s="1">
        <v>37712</v>
      </c>
      <c r="D2375">
        <v>18400</v>
      </c>
      <c r="E2375">
        <v>140</v>
      </c>
      <c r="F2375">
        <v>411</v>
      </c>
      <c r="G2375">
        <v>174</v>
      </c>
      <c r="H2375">
        <v>60</v>
      </c>
      <c r="I2375">
        <v>1950</v>
      </c>
      <c r="J2375">
        <v>2595</v>
      </c>
      <c r="K2375">
        <v>21135</v>
      </c>
      <c r="L2375">
        <v>252</v>
      </c>
      <c r="M2375">
        <v>5697</v>
      </c>
      <c r="N2375">
        <v>3644</v>
      </c>
      <c r="O2375">
        <v>42</v>
      </c>
      <c r="P2375">
        <v>9635</v>
      </c>
      <c r="Q2375">
        <v>1750</v>
      </c>
      <c r="R2375">
        <v>229</v>
      </c>
      <c r="S2375">
        <v>0</v>
      </c>
      <c r="T2375">
        <v>1521</v>
      </c>
      <c r="U2375">
        <v>3276</v>
      </c>
      <c r="V2375">
        <v>-4752</v>
      </c>
      <c r="W2375">
        <v>14838</v>
      </c>
      <c r="X2375">
        <v>9979</v>
      </c>
      <c r="Y2375">
        <v>0.44</v>
      </c>
      <c r="Z2375">
        <v>53</v>
      </c>
      <c r="AA2375">
        <v>19185</v>
      </c>
      <c r="AB2375">
        <v>48</v>
      </c>
      <c r="AC2375">
        <v>70.97</v>
      </c>
    </row>
    <row r="2376" spans="1:29" x14ac:dyDescent="0.3">
      <c r="A2376">
        <v>2003</v>
      </c>
      <c r="B2376">
        <v>4</v>
      </c>
      <c r="C2376" s="1">
        <v>37713</v>
      </c>
      <c r="D2376">
        <v>18000</v>
      </c>
      <c r="E2376">
        <v>135</v>
      </c>
      <c r="F2376">
        <v>478</v>
      </c>
      <c r="G2376">
        <v>177</v>
      </c>
      <c r="H2376">
        <v>82</v>
      </c>
      <c r="I2376">
        <v>2010</v>
      </c>
      <c r="J2376">
        <v>2747</v>
      </c>
      <c r="K2376">
        <v>20882</v>
      </c>
      <c r="L2376">
        <v>245</v>
      </c>
      <c r="M2376">
        <v>5558</v>
      </c>
      <c r="N2376">
        <v>3352</v>
      </c>
      <c r="O2376">
        <v>39</v>
      </c>
      <c r="P2376">
        <v>9194</v>
      </c>
      <c r="Q2376">
        <v>1730</v>
      </c>
      <c r="R2376">
        <v>917</v>
      </c>
      <c r="S2376">
        <v>0</v>
      </c>
      <c r="T2376">
        <v>813</v>
      </c>
      <c r="U2376">
        <v>3223</v>
      </c>
      <c r="V2376">
        <v>-3753</v>
      </c>
      <c r="W2376">
        <v>14684</v>
      </c>
      <c r="X2376">
        <v>10875</v>
      </c>
      <c r="Y2376">
        <v>0.43</v>
      </c>
      <c r="Z2376">
        <v>48</v>
      </c>
      <c r="AA2376">
        <v>18872</v>
      </c>
      <c r="AB2376">
        <v>42</v>
      </c>
      <c r="AC2376">
        <v>71.22</v>
      </c>
    </row>
    <row r="2377" spans="1:29" x14ac:dyDescent="0.3">
      <c r="A2377">
        <v>2003</v>
      </c>
      <c r="B2377">
        <v>4</v>
      </c>
      <c r="C2377" s="1">
        <v>37714</v>
      </c>
      <c r="D2377">
        <v>17800</v>
      </c>
      <c r="E2377">
        <v>124</v>
      </c>
      <c r="F2377">
        <v>488</v>
      </c>
      <c r="G2377">
        <v>173</v>
      </c>
      <c r="H2377">
        <v>49</v>
      </c>
      <c r="I2377">
        <v>2050</v>
      </c>
      <c r="J2377">
        <v>2760</v>
      </c>
      <c r="K2377">
        <v>20684</v>
      </c>
      <c r="L2377">
        <v>241</v>
      </c>
      <c r="M2377">
        <v>5098</v>
      </c>
      <c r="N2377">
        <v>2915</v>
      </c>
      <c r="O2377">
        <v>38</v>
      </c>
      <c r="P2377">
        <v>8292</v>
      </c>
      <c r="Q2377">
        <v>1721</v>
      </c>
      <c r="R2377">
        <v>917</v>
      </c>
      <c r="S2377">
        <v>0</v>
      </c>
      <c r="T2377">
        <v>804</v>
      </c>
      <c r="U2377">
        <v>3196</v>
      </c>
      <c r="V2377">
        <v>-2859</v>
      </c>
      <c r="W2377">
        <v>14502</v>
      </c>
      <c r="X2377">
        <v>11587</v>
      </c>
      <c r="Y2377">
        <v>0.39</v>
      </c>
      <c r="Z2377">
        <v>44</v>
      </c>
      <c r="AA2377">
        <v>18634</v>
      </c>
      <c r="AB2377">
        <v>38</v>
      </c>
      <c r="AC2377">
        <v>71.42</v>
      </c>
    </row>
    <row r="2378" spans="1:29" x14ac:dyDescent="0.3">
      <c r="A2378">
        <v>2003</v>
      </c>
      <c r="B2378">
        <v>4</v>
      </c>
      <c r="C2378" s="1">
        <v>37715</v>
      </c>
      <c r="D2378">
        <v>18200</v>
      </c>
      <c r="E2378">
        <v>115</v>
      </c>
      <c r="F2378">
        <v>484</v>
      </c>
      <c r="G2378">
        <v>185</v>
      </c>
      <c r="H2378">
        <v>47</v>
      </c>
      <c r="I2378">
        <v>2030</v>
      </c>
      <c r="J2378">
        <v>2746</v>
      </c>
      <c r="K2378">
        <v>21061</v>
      </c>
      <c r="L2378">
        <v>241</v>
      </c>
      <c r="M2378">
        <v>5686</v>
      </c>
      <c r="N2378">
        <v>2761</v>
      </c>
      <c r="O2378">
        <v>45</v>
      </c>
      <c r="P2378">
        <v>8733</v>
      </c>
      <c r="Q2378">
        <v>1789</v>
      </c>
      <c r="R2378">
        <v>2063</v>
      </c>
      <c r="S2378">
        <v>0</v>
      </c>
      <c r="T2378">
        <v>-274</v>
      </c>
      <c r="U2378">
        <v>3250</v>
      </c>
      <c r="V2378">
        <v>-2560</v>
      </c>
      <c r="W2378">
        <v>15142</v>
      </c>
      <c r="X2378">
        <v>12602</v>
      </c>
      <c r="Y2378">
        <v>0.4</v>
      </c>
      <c r="Z2378">
        <v>40</v>
      </c>
      <c r="AA2378">
        <v>19031</v>
      </c>
      <c r="AB2378">
        <v>34</v>
      </c>
      <c r="AC2378">
        <v>71.56</v>
      </c>
    </row>
    <row r="2379" spans="1:29" x14ac:dyDescent="0.3">
      <c r="A2379">
        <v>2003</v>
      </c>
      <c r="B2379">
        <v>4</v>
      </c>
      <c r="C2379" s="1">
        <v>37716</v>
      </c>
      <c r="D2379">
        <v>18200</v>
      </c>
      <c r="E2379">
        <v>126</v>
      </c>
      <c r="F2379">
        <v>708</v>
      </c>
      <c r="G2379">
        <v>176</v>
      </c>
      <c r="H2379">
        <v>52</v>
      </c>
      <c r="I2379">
        <v>2080</v>
      </c>
      <c r="J2379">
        <v>3016</v>
      </c>
      <c r="K2379">
        <v>21342</v>
      </c>
      <c r="L2379">
        <v>241</v>
      </c>
      <c r="M2379">
        <v>5673</v>
      </c>
      <c r="N2379">
        <v>2711</v>
      </c>
      <c r="O2379">
        <v>34</v>
      </c>
      <c r="P2379">
        <v>8659</v>
      </c>
      <c r="Q2379">
        <v>1800</v>
      </c>
      <c r="R2379">
        <v>2063</v>
      </c>
      <c r="S2379">
        <v>0</v>
      </c>
      <c r="T2379">
        <v>-263</v>
      </c>
      <c r="U2379">
        <v>3250</v>
      </c>
      <c r="V2379">
        <v>-2222</v>
      </c>
      <c r="W2379">
        <v>15150</v>
      </c>
      <c r="X2379">
        <v>12946</v>
      </c>
      <c r="Y2379">
        <v>0.39</v>
      </c>
      <c r="Z2379">
        <v>39</v>
      </c>
      <c r="AA2379">
        <v>19262</v>
      </c>
      <c r="AB2379">
        <v>33</v>
      </c>
      <c r="AC2379">
        <v>71.67</v>
      </c>
    </row>
    <row r="2380" spans="1:29" x14ac:dyDescent="0.3">
      <c r="A2380">
        <v>2003</v>
      </c>
      <c r="B2380">
        <v>4</v>
      </c>
      <c r="C2380" s="1">
        <v>37717</v>
      </c>
      <c r="D2380">
        <v>17800</v>
      </c>
      <c r="E2380">
        <v>137</v>
      </c>
      <c r="F2380">
        <v>553</v>
      </c>
      <c r="G2380">
        <v>165</v>
      </c>
      <c r="H2380">
        <v>44</v>
      </c>
      <c r="I2380">
        <v>2010</v>
      </c>
      <c r="J2380">
        <v>2772</v>
      </c>
      <c r="K2380">
        <v>20709</v>
      </c>
      <c r="L2380">
        <v>232</v>
      </c>
      <c r="M2380">
        <v>4797</v>
      </c>
      <c r="N2380">
        <v>2663</v>
      </c>
      <c r="O2380">
        <v>35</v>
      </c>
      <c r="P2380">
        <v>7727</v>
      </c>
      <c r="Q2380">
        <v>1800</v>
      </c>
      <c r="R2380">
        <v>1834</v>
      </c>
      <c r="S2380">
        <v>0</v>
      </c>
      <c r="T2380">
        <v>-34</v>
      </c>
      <c r="U2380">
        <v>3196</v>
      </c>
      <c r="V2380">
        <v>-1737</v>
      </c>
      <c r="W2380">
        <v>14750</v>
      </c>
      <c r="X2380">
        <v>13015</v>
      </c>
      <c r="Y2380">
        <v>0.36</v>
      </c>
      <c r="Z2380">
        <v>37</v>
      </c>
      <c r="AA2380">
        <v>18699</v>
      </c>
      <c r="AB2380">
        <v>30</v>
      </c>
      <c r="AC2380">
        <v>71.77</v>
      </c>
    </row>
    <row r="2381" spans="1:29" x14ac:dyDescent="0.3">
      <c r="A2381">
        <v>2003</v>
      </c>
      <c r="B2381">
        <v>4</v>
      </c>
      <c r="C2381" s="1">
        <v>37718</v>
      </c>
      <c r="D2381">
        <v>17800</v>
      </c>
      <c r="E2381">
        <v>154</v>
      </c>
      <c r="F2381">
        <v>468</v>
      </c>
      <c r="G2381">
        <v>165</v>
      </c>
      <c r="H2381">
        <v>58</v>
      </c>
      <c r="I2381">
        <v>2050</v>
      </c>
      <c r="J2381">
        <v>2741</v>
      </c>
      <c r="K2381">
        <v>20695</v>
      </c>
      <c r="L2381">
        <v>270</v>
      </c>
      <c r="M2381">
        <v>4788</v>
      </c>
      <c r="N2381">
        <v>2745</v>
      </c>
      <c r="O2381">
        <v>37</v>
      </c>
      <c r="P2381">
        <v>7840</v>
      </c>
      <c r="Q2381">
        <v>1800</v>
      </c>
      <c r="R2381">
        <v>1146</v>
      </c>
      <c r="S2381">
        <v>0</v>
      </c>
      <c r="T2381">
        <v>654</v>
      </c>
      <c r="U2381">
        <v>3196</v>
      </c>
      <c r="V2381">
        <v>-2328</v>
      </c>
      <c r="W2381">
        <v>14575</v>
      </c>
      <c r="X2381">
        <v>12201</v>
      </c>
      <c r="Y2381">
        <v>0.36</v>
      </c>
      <c r="Z2381">
        <v>41</v>
      </c>
      <c r="AA2381">
        <v>18645</v>
      </c>
      <c r="AB2381">
        <v>35</v>
      </c>
      <c r="AC2381">
        <v>71.900000000000006</v>
      </c>
    </row>
    <row r="2382" spans="1:29" x14ac:dyDescent="0.3">
      <c r="A2382">
        <v>2003</v>
      </c>
      <c r="B2382">
        <v>4</v>
      </c>
      <c r="C2382" s="1">
        <v>37719</v>
      </c>
      <c r="D2382">
        <v>16700</v>
      </c>
      <c r="E2382">
        <v>171</v>
      </c>
      <c r="F2382">
        <v>429</v>
      </c>
      <c r="G2382">
        <v>160</v>
      </c>
      <c r="H2382">
        <v>83</v>
      </c>
      <c r="I2382">
        <v>1970</v>
      </c>
      <c r="J2382">
        <v>2642</v>
      </c>
      <c r="K2382">
        <v>19513</v>
      </c>
      <c r="L2382">
        <v>329</v>
      </c>
      <c r="M2382">
        <v>5081</v>
      </c>
      <c r="N2382">
        <v>2723</v>
      </c>
      <c r="O2382">
        <v>43</v>
      </c>
      <c r="P2382">
        <v>8176</v>
      </c>
      <c r="Q2382">
        <v>1834</v>
      </c>
      <c r="R2382">
        <v>1146</v>
      </c>
      <c r="S2382">
        <v>0</v>
      </c>
      <c r="T2382">
        <v>688</v>
      </c>
      <c r="U2382">
        <v>3050</v>
      </c>
      <c r="V2382">
        <v>-2931</v>
      </c>
      <c r="W2382">
        <v>13628</v>
      </c>
      <c r="X2382">
        <v>10649</v>
      </c>
      <c r="Y2382">
        <v>0.4</v>
      </c>
      <c r="Z2382">
        <v>45</v>
      </c>
      <c r="AA2382">
        <v>17543</v>
      </c>
      <c r="AB2382">
        <v>39</v>
      </c>
      <c r="AC2382">
        <v>72.12</v>
      </c>
    </row>
    <row r="2383" spans="1:29" x14ac:dyDescent="0.3">
      <c r="A2383">
        <v>2003</v>
      </c>
      <c r="B2383">
        <v>4</v>
      </c>
      <c r="C2383" s="1">
        <v>37720</v>
      </c>
      <c r="D2383">
        <v>15800</v>
      </c>
      <c r="E2383">
        <v>189</v>
      </c>
      <c r="F2383">
        <v>430</v>
      </c>
      <c r="G2383">
        <v>163</v>
      </c>
      <c r="H2383">
        <v>150</v>
      </c>
      <c r="I2383">
        <v>1920</v>
      </c>
      <c r="J2383">
        <v>2663</v>
      </c>
      <c r="K2383">
        <v>18652</v>
      </c>
      <c r="L2383">
        <v>337</v>
      </c>
      <c r="M2383">
        <v>4392</v>
      </c>
      <c r="N2383">
        <v>2754</v>
      </c>
      <c r="O2383">
        <v>44</v>
      </c>
      <c r="P2383">
        <v>7527</v>
      </c>
      <c r="Q2383">
        <v>1827</v>
      </c>
      <c r="R2383">
        <v>0</v>
      </c>
      <c r="S2383">
        <v>0</v>
      </c>
      <c r="T2383">
        <v>1827</v>
      </c>
      <c r="U2383">
        <v>2930</v>
      </c>
      <c r="V2383">
        <v>-3121</v>
      </c>
      <c r="W2383">
        <v>12547</v>
      </c>
      <c r="X2383">
        <v>9298</v>
      </c>
      <c r="Y2383">
        <v>0.38</v>
      </c>
      <c r="Z2383">
        <v>50</v>
      </c>
      <c r="AA2383">
        <v>16732</v>
      </c>
      <c r="AB2383">
        <v>44</v>
      </c>
      <c r="AC2383">
        <v>72.41</v>
      </c>
    </row>
    <row r="2384" spans="1:29" x14ac:dyDescent="0.3">
      <c r="A2384">
        <v>2003</v>
      </c>
      <c r="B2384">
        <v>4</v>
      </c>
      <c r="C2384" s="1">
        <v>37721</v>
      </c>
      <c r="D2384">
        <v>15100</v>
      </c>
      <c r="E2384">
        <v>241</v>
      </c>
      <c r="F2384">
        <v>454</v>
      </c>
      <c r="G2384">
        <v>169</v>
      </c>
      <c r="H2384">
        <v>200</v>
      </c>
      <c r="I2384">
        <v>1850</v>
      </c>
      <c r="J2384">
        <v>2673</v>
      </c>
      <c r="K2384">
        <v>18014</v>
      </c>
      <c r="L2384">
        <v>337</v>
      </c>
      <c r="M2384">
        <v>5191</v>
      </c>
      <c r="N2384">
        <v>2754</v>
      </c>
      <c r="O2384">
        <v>44</v>
      </c>
      <c r="P2384">
        <v>8326</v>
      </c>
      <c r="Q2384">
        <v>1823</v>
      </c>
      <c r="R2384">
        <v>0</v>
      </c>
      <c r="S2384">
        <v>0</v>
      </c>
      <c r="T2384">
        <v>1823</v>
      </c>
      <c r="U2384">
        <v>2837</v>
      </c>
      <c r="V2384">
        <v>-4000</v>
      </c>
      <c r="W2384">
        <v>11993</v>
      </c>
      <c r="X2384">
        <v>7865</v>
      </c>
      <c r="Y2384">
        <v>0.44</v>
      </c>
      <c r="Z2384">
        <v>56</v>
      </c>
      <c r="AA2384">
        <v>16164</v>
      </c>
      <c r="AB2384">
        <v>51</v>
      </c>
      <c r="AC2384">
        <v>72.8</v>
      </c>
    </row>
    <row r="2385" spans="1:29" x14ac:dyDescent="0.3">
      <c r="A2385">
        <v>2003</v>
      </c>
      <c r="B2385">
        <v>4</v>
      </c>
      <c r="C2385" s="1">
        <v>37722</v>
      </c>
      <c r="D2385">
        <v>15100</v>
      </c>
      <c r="E2385">
        <v>253</v>
      </c>
      <c r="F2385">
        <v>488</v>
      </c>
      <c r="G2385">
        <v>167</v>
      </c>
      <c r="H2385">
        <v>187</v>
      </c>
      <c r="I2385">
        <v>1880</v>
      </c>
      <c r="J2385">
        <v>2722</v>
      </c>
      <c r="K2385">
        <v>18075</v>
      </c>
      <c r="L2385">
        <v>332</v>
      </c>
      <c r="M2385">
        <v>4093</v>
      </c>
      <c r="N2385">
        <v>3218</v>
      </c>
      <c r="O2385">
        <v>44</v>
      </c>
      <c r="P2385">
        <v>7687</v>
      </c>
      <c r="Q2385">
        <v>1807</v>
      </c>
      <c r="R2385">
        <v>0</v>
      </c>
      <c r="S2385">
        <v>0</v>
      </c>
      <c r="T2385">
        <v>1807</v>
      </c>
      <c r="U2385">
        <v>2837</v>
      </c>
      <c r="V2385">
        <v>-3302</v>
      </c>
      <c r="W2385">
        <v>12010</v>
      </c>
      <c r="X2385">
        <v>8581</v>
      </c>
      <c r="Y2385">
        <v>0.4</v>
      </c>
      <c r="Z2385">
        <v>53</v>
      </c>
      <c r="AA2385">
        <v>16195</v>
      </c>
      <c r="AB2385">
        <v>47</v>
      </c>
      <c r="AC2385">
        <v>73.099999999999994</v>
      </c>
    </row>
    <row r="2386" spans="1:29" x14ac:dyDescent="0.3">
      <c r="A2386">
        <v>2003</v>
      </c>
      <c r="B2386">
        <v>4</v>
      </c>
      <c r="C2386" s="1">
        <v>37723</v>
      </c>
      <c r="D2386">
        <v>14400</v>
      </c>
      <c r="E2386">
        <v>191</v>
      </c>
      <c r="F2386">
        <v>609</v>
      </c>
      <c r="G2386">
        <v>195</v>
      </c>
      <c r="H2386">
        <v>155</v>
      </c>
      <c r="I2386">
        <v>1970</v>
      </c>
      <c r="J2386">
        <v>2929</v>
      </c>
      <c r="K2386">
        <v>17520</v>
      </c>
      <c r="L2386">
        <v>247</v>
      </c>
      <c r="M2386">
        <v>3098</v>
      </c>
      <c r="N2386">
        <v>3411</v>
      </c>
      <c r="O2386">
        <v>40</v>
      </c>
      <c r="P2386">
        <v>6796</v>
      </c>
      <c r="Q2386">
        <v>1840</v>
      </c>
      <c r="R2386">
        <v>2751</v>
      </c>
      <c r="S2386">
        <v>0</v>
      </c>
      <c r="T2386">
        <v>-911</v>
      </c>
      <c r="U2386">
        <v>2744</v>
      </c>
      <c r="V2386">
        <v>-531</v>
      </c>
      <c r="W2386">
        <v>12102</v>
      </c>
      <c r="X2386">
        <v>11635</v>
      </c>
      <c r="Y2386">
        <v>0.37</v>
      </c>
      <c r="Z2386">
        <v>34</v>
      </c>
      <c r="AA2386">
        <v>15550</v>
      </c>
      <c r="AB2386">
        <v>25</v>
      </c>
      <c r="AC2386">
        <v>73.2</v>
      </c>
    </row>
    <row r="2387" spans="1:29" x14ac:dyDescent="0.3">
      <c r="A2387">
        <v>2003</v>
      </c>
      <c r="B2387">
        <v>4</v>
      </c>
      <c r="C2387" s="1">
        <v>37724</v>
      </c>
      <c r="D2387">
        <v>16000</v>
      </c>
      <c r="E2387">
        <v>123</v>
      </c>
      <c r="F2387">
        <v>2920</v>
      </c>
      <c r="G2387">
        <v>231</v>
      </c>
      <c r="H2387">
        <v>146</v>
      </c>
      <c r="I2387">
        <v>2260</v>
      </c>
      <c r="J2387">
        <v>5557</v>
      </c>
      <c r="K2387">
        <v>21680</v>
      </c>
      <c r="L2387">
        <v>144</v>
      </c>
      <c r="M2387">
        <v>3870</v>
      </c>
      <c r="N2387">
        <v>3417</v>
      </c>
      <c r="O2387">
        <v>33</v>
      </c>
      <c r="P2387">
        <v>7464</v>
      </c>
      <c r="Q2387">
        <v>1890</v>
      </c>
      <c r="R2387">
        <v>4126</v>
      </c>
      <c r="S2387">
        <v>0</v>
      </c>
      <c r="T2387">
        <v>-2236</v>
      </c>
      <c r="U2387">
        <v>2957</v>
      </c>
      <c r="V2387">
        <v>2504</v>
      </c>
      <c r="W2387">
        <v>13792</v>
      </c>
      <c r="X2387">
        <v>16452</v>
      </c>
      <c r="Y2387">
        <v>0.34</v>
      </c>
      <c r="Z2387">
        <v>24</v>
      </c>
      <c r="AA2387">
        <v>19420</v>
      </c>
      <c r="AB2387">
        <v>15</v>
      </c>
      <c r="AC2387">
        <v>73.06</v>
      </c>
    </row>
    <row r="2388" spans="1:29" x14ac:dyDescent="0.3">
      <c r="A2388">
        <v>2003</v>
      </c>
      <c r="B2388">
        <v>4</v>
      </c>
      <c r="C2388" s="1">
        <v>37725</v>
      </c>
      <c r="D2388">
        <v>19600</v>
      </c>
      <c r="E2388">
        <v>110</v>
      </c>
      <c r="F2388">
        <v>2370</v>
      </c>
      <c r="G2388">
        <v>176</v>
      </c>
      <c r="H2388">
        <v>154</v>
      </c>
      <c r="I2388">
        <v>2600</v>
      </c>
      <c r="J2388">
        <v>5300</v>
      </c>
      <c r="K2388">
        <v>25010</v>
      </c>
      <c r="L2388">
        <v>177</v>
      </c>
      <c r="M2388">
        <v>4176</v>
      </c>
      <c r="N2388">
        <v>3416</v>
      </c>
      <c r="O2388">
        <v>38</v>
      </c>
      <c r="P2388">
        <v>7807</v>
      </c>
      <c r="Q2388">
        <v>1871</v>
      </c>
      <c r="R2388">
        <v>4126</v>
      </c>
      <c r="S2388">
        <v>0</v>
      </c>
      <c r="T2388">
        <v>-2255</v>
      </c>
      <c r="U2388">
        <v>3436</v>
      </c>
      <c r="V2388">
        <v>2395</v>
      </c>
      <c r="W2388">
        <v>16906</v>
      </c>
      <c r="X2388">
        <v>19458</v>
      </c>
      <c r="Y2388">
        <v>0.3</v>
      </c>
      <c r="Z2388">
        <v>22</v>
      </c>
      <c r="AA2388">
        <v>22410</v>
      </c>
      <c r="AB2388">
        <v>13</v>
      </c>
      <c r="AC2388">
        <v>72.819999999999993</v>
      </c>
    </row>
    <row r="2389" spans="1:29" x14ac:dyDescent="0.3">
      <c r="A2389">
        <v>2003</v>
      </c>
      <c r="B2389">
        <v>4</v>
      </c>
      <c r="C2389" s="1">
        <v>37726</v>
      </c>
      <c r="D2389">
        <v>24800</v>
      </c>
      <c r="E2389">
        <v>2427</v>
      </c>
      <c r="F2389">
        <v>1480</v>
      </c>
      <c r="G2389">
        <v>164</v>
      </c>
      <c r="H2389">
        <v>116</v>
      </c>
      <c r="I2389">
        <v>2840</v>
      </c>
      <c r="J2389">
        <v>4600</v>
      </c>
      <c r="K2389">
        <v>31827</v>
      </c>
      <c r="L2389">
        <v>326</v>
      </c>
      <c r="M2389">
        <v>642</v>
      </c>
      <c r="N2389">
        <v>1609</v>
      </c>
      <c r="O2389">
        <v>42</v>
      </c>
      <c r="P2389">
        <v>2619</v>
      </c>
      <c r="Q2389">
        <v>1900</v>
      </c>
      <c r="R2389">
        <v>4126</v>
      </c>
      <c r="S2389">
        <v>0</v>
      </c>
      <c r="T2389">
        <v>-2226</v>
      </c>
      <c r="U2389">
        <v>4127</v>
      </c>
      <c r="V2389">
        <v>7556</v>
      </c>
      <c r="W2389">
        <v>23723</v>
      </c>
      <c r="X2389">
        <v>31434</v>
      </c>
      <c r="Y2389">
        <v>7.0000000000000007E-2</v>
      </c>
      <c r="Z2389">
        <v>1</v>
      </c>
      <c r="AA2389">
        <v>30315</v>
      </c>
      <c r="AB2389">
        <v>-4</v>
      </c>
      <c r="AC2389">
        <v>72.290000000000006</v>
      </c>
    </row>
    <row r="2390" spans="1:29" x14ac:dyDescent="0.3">
      <c r="A2390">
        <v>2003</v>
      </c>
      <c r="B2390">
        <v>4</v>
      </c>
      <c r="C2390" s="1">
        <v>37727</v>
      </c>
      <c r="D2390">
        <v>25900</v>
      </c>
      <c r="E2390">
        <v>3620</v>
      </c>
      <c r="F2390">
        <v>1130</v>
      </c>
      <c r="G2390">
        <v>166</v>
      </c>
      <c r="H2390">
        <v>97</v>
      </c>
      <c r="I2390">
        <v>3000</v>
      </c>
      <c r="J2390">
        <v>4393</v>
      </c>
      <c r="K2390">
        <v>33913</v>
      </c>
      <c r="L2390">
        <v>309</v>
      </c>
      <c r="M2390">
        <v>649</v>
      </c>
      <c r="N2390">
        <v>860</v>
      </c>
      <c r="O2390">
        <v>39</v>
      </c>
      <c r="P2390">
        <v>1857</v>
      </c>
      <c r="Q2390">
        <v>1900</v>
      </c>
      <c r="R2390">
        <v>4126</v>
      </c>
      <c r="S2390">
        <v>0</v>
      </c>
      <c r="T2390">
        <v>-2226</v>
      </c>
      <c r="U2390">
        <v>4274</v>
      </c>
      <c r="V2390">
        <v>8256</v>
      </c>
      <c r="W2390">
        <v>25870</v>
      </c>
      <c r="X2390">
        <v>34282</v>
      </c>
      <c r="Y2390">
        <v>0.04</v>
      </c>
      <c r="Z2390">
        <v>-1</v>
      </c>
      <c r="AA2390">
        <v>32991</v>
      </c>
      <c r="AB2390">
        <v>-4</v>
      </c>
      <c r="AC2390">
        <v>71.73</v>
      </c>
    </row>
    <row r="2391" spans="1:29" x14ac:dyDescent="0.3">
      <c r="A2391">
        <v>2003</v>
      </c>
      <c r="B2391">
        <v>4</v>
      </c>
      <c r="C2391" s="1">
        <v>37728</v>
      </c>
      <c r="D2391">
        <v>23300</v>
      </c>
      <c r="E2391">
        <v>3740</v>
      </c>
      <c r="F2391">
        <v>957</v>
      </c>
      <c r="G2391">
        <v>166</v>
      </c>
      <c r="H2391">
        <v>88</v>
      </c>
      <c r="I2391">
        <v>3090</v>
      </c>
      <c r="J2391">
        <v>4301</v>
      </c>
      <c r="K2391">
        <v>31341</v>
      </c>
      <c r="L2391">
        <v>310</v>
      </c>
      <c r="M2391">
        <v>645</v>
      </c>
      <c r="N2391">
        <v>861</v>
      </c>
      <c r="O2391">
        <v>40</v>
      </c>
      <c r="P2391">
        <v>1856</v>
      </c>
      <c r="Q2391">
        <v>1900</v>
      </c>
      <c r="R2391">
        <v>1375</v>
      </c>
      <c r="S2391">
        <v>0</v>
      </c>
      <c r="T2391">
        <v>525</v>
      </c>
      <c r="U2391">
        <v>3928</v>
      </c>
      <c r="V2391">
        <v>6032</v>
      </c>
      <c r="W2391">
        <v>22965</v>
      </c>
      <c r="X2391">
        <v>28961</v>
      </c>
      <c r="Y2391">
        <v>0.05</v>
      </c>
      <c r="Z2391">
        <v>8</v>
      </c>
      <c r="AA2391">
        <v>29265</v>
      </c>
      <c r="AB2391">
        <v>1</v>
      </c>
      <c r="AC2391">
        <v>71.31</v>
      </c>
    </row>
    <row r="2392" spans="1:29" x14ac:dyDescent="0.3">
      <c r="A2392">
        <v>2003</v>
      </c>
      <c r="B2392">
        <v>4</v>
      </c>
      <c r="C2392" s="1">
        <v>37729</v>
      </c>
      <c r="D2392">
        <v>21500</v>
      </c>
      <c r="E2392">
        <v>3447</v>
      </c>
      <c r="F2392">
        <v>915</v>
      </c>
      <c r="G2392">
        <v>165</v>
      </c>
      <c r="H2392">
        <v>108</v>
      </c>
      <c r="I2392">
        <v>3160</v>
      </c>
      <c r="J2392">
        <v>4348</v>
      </c>
      <c r="K2392">
        <v>29295</v>
      </c>
      <c r="L2392">
        <v>316</v>
      </c>
      <c r="M2392">
        <v>645</v>
      </c>
      <c r="N2392">
        <v>861</v>
      </c>
      <c r="O2392">
        <v>43</v>
      </c>
      <c r="P2392">
        <v>1865</v>
      </c>
      <c r="Q2392">
        <v>1879</v>
      </c>
      <c r="R2392">
        <v>0</v>
      </c>
      <c r="S2392">
        <v>0</v>
      </c>
      <c r="T2392">
        <v>1879</v>
      </c>
      <c r="U2392">
        <v>3689</v>
      </c>
      <c r="V2392">
        <v>4950</v>
      </c>
      <c r="W2392">
        <v>20732</v>
      </c>
      <c r="X2392">
        <v>25551</v>
      </c>
      <c r="Y2392">
        <v>0.05</v>
      </c>
      <c r="Z2392">
        <v>13</v>
      </c>
      <c r="AA2392">
        <v>26959</v>
      </c>
      <c r="AB2392">
        <v>5</v>
      </c>
      <c r="AC2392">
        <v>71</v>
      </c>
    </row>
    <row r="2393" spans="1:29" x14ac:dyDescent="0.3">
      <c r="A2393">
        <v>2003</v>
      </c>
      <c r="B2393">
        <v>4</v>
      </c>
      <c r="C2393" s="1">
        <v>37730</v>
      </c>
      <c r="D2393">
        <v>20400</v>
      </c>
      <c r="E2393">
        <v>2124</v>
      </c>
      <c r="F2393">
        <v>809</v>
      </c>
      <c r="G2393">
        <v>165</v>
      </c>
      <c r="H2393">
        <v>113</v>
      </c>
      <c r="I2393">
        <v>3180</v>
      </c>
      <c r="J2393">
        <v>4267</v>
      </c>
      <c r="K2393">
        <v>26791</v>
      </c>
      <c r="L2393">
        <v>298</v>
      </c>
      <c r="M2393">
        <v>643</v>
      </c>
      <c r="N2393">
        <v>859</v>
      </c>
      <c r="O2393">
        <v>42</v>
      </c>
      <c r="P2393">
        <v>1842</v>
      </c>
      <c r="Q2393">
        <v>1900</v>
      </c>
      <c r="R2393">
        <v>0</v>
      </c>
      <c r="S2393">
        <v>0</v>
      </c>
      <c r="T2393">
        <v>1900</v>
      </c>
      <c r="U2393">
        <v>3542</v>
      </c>
      <c r="V2393">
        <v>4732</v>
      </c>
      <c r="W2393">
        <v>18450</v>
      </c>
      <c r="X2393">
        <v>23049</v>
      </c>
      <c r="Y2393">
        <v>0.06</v>
      </c>
      <c r="Z2393">
        <v>14</v>
      </c>
      <c r="AA2393">
        <v>24439</v>
      </c>
      <c r="AB2393">
        <v>6</v>
      </c>
      <c r="AC2393">
        <v>70.760000000000005</v>
      </c>
    </row>
    <row r="2394" spans="1:29" x14ac:dyDescent="0.3">
      <c r="A2394">
        <v>2003</v>
      </c>
      <c r="B2394">
        <v>4</v>
      </c>
      <c r="C2394" s="1">
        <v>37731</v>
      </c>
      <c r="D2394">
        <v>19800</v>
      </c>
      <c r="E2394">
        <v>1369</v>
      </c>
      <c r="F2394">
        <v>730</v>
      </c>
      <c r="G2394">
        <v>166</v>
      </c>
      <c r="H2394">
        <v>116</v>
      </c>
      <c r="I2394">
        <v>3350</v>
      </c>
      <c r="J2394">
        <v>4362</v>
      </c>
      <c r="K2394">
        <v>25531</v>
      </c>
      <c r="L2394">
        <v>296</v>
      </c>
      <c r="M2394">
        <v>599</v>
      </c>
      <c r="N2394">
        <v>861</v>
      </c>
      <c r="O2394">
        <v>36</v>
      </c>
      <c r="P2394">
        <v>1792</v>
      </c>
      <c r="Q2394">
        <v>1824</v>
      </c>
      <c r="R2394">
        <v>0</v>
      </c>
      <c r="S2394">
        <v>0</v>
      </c>
      <c r="T2394">
        <v>1824</v>
      </c>
      <c r="U2394">
        <v>3462</v>
      </c>
      <c r="V2394">
        <v>4847</v>
      </c>
      <c r="W2394">
        <v>17196</v>
      </c>
      <c r="X2394">
        <v>21915</v>
      </c>
      <c r="Y2394">
        <v>0.05</v>
      </c>
      <c r="Z2394">
        <v>14</v>
      </c>
      <c r="AA2394">
        <v>23080</v>
      </c>
      <c r="AB2394">
        <v>5</v>
      </c>
      <c r="AC2394">
        <v>70.58</v>
      </c>
    </row>
    <row r="2395" spans="1:29" x14ac:dyDescent="0.3">
      <c r="A2395">
        <v>2003</v>
      </c>
      <c r="B2395">
        <v>4</v>
      </c>
      <c r="C2395" s="1">
        <v>37732</v>
      </c>
      <c r="D2395">
        <v>19000</v>
      </c>
      <c r="E2395">
        <v>173</v>
      </c>
      <c r="F2395">
        <v>724</v>
      </c>
      <c r="G2395">
        <v>170</v>
      </c>
      <c r="H2395">
        <v>151</v>
      </c>
      <c r="I2395">
        <v>3470</v>
      </c>
      <c r="J2395">
        <v>4515</v>
      </c>
      <c r="K2395">
        <v>23688</v>
      </c>
      <c r="L2395">
        <v>288</v>
      </c>
      <c r="M2395">
        <v>646</v>
      </c>
      <c r="N2395">
        <v>861</v>
      </c>
      <c r="O2395">
        <v>38</v>
      </c>
      <c r="P2395">
        <v>1833</v>
      </c>
      <c r="Q2395">
        <v>1900</v>
      </c>
      <c r="R2395">
        <v>688</v>
      </c>
      <c r="S2395">
        <v>0</v>
      </c>
      <c r="T2395">
        <v>1212</v>
      </c>
      <c r="U2395">
        <v>3356</v>
      </c>
      <c r="V2395">
        <v>5250</v>
      </c>
      <c r="W2395">
        <v>15478</v>
      </c>
      <c r="X2395">
        <v>20642</v>
      </c>
      <c r="Y2395">
        <v>0.06</v>
      </c>
      <c r="Z2395">
        <v>13</v>
      </c>
      <c r="AA2395">
        <v>21345</v>
      </c>
      <c r="AB2395">
        <v>3</v>
      </c>
      <c r="AC2395">
        <v>70.44</v>
      </c>
    </row>
    <row r="2396" spans="1:29" x14ac:dyDescent="0.3">
      <c r="A2396">
        <v>2003</v>
      </c>
      <c r="B2396">
        <v>4</v>
      </c>
      <c r="C2396" s="1">
        <v>37733</v>
      </c>
      <c r="D2396">
        <v>19000</v>
      </c>
      <c r="E2396">
        <v>194</v>
      </c>
      <c r="F2396">
        <v>838</v>
      </c>
      <c r="G2396">
        <v>172</v>
      </c>
      <c r="H2396">
        <v>168</v>
      </c>
      <c r="I2396">
        <v>3390</v>
      </c>
      <c r="J2396">
        <v>4568</v>
      </c>
      <c r="K2396">
        <v>23762</v>
      </c>
      <c r="L2396">
        <v>281</v>
      </c>
      <c r="M2396">
        <v>639</v>
      </c>
      <c r="N2396">
        <v>862</v>
      </c>
      <c r="O2396">
        <v>13</v>
      </c>
      <c r="P2396">
        <v>1795</v>
      </c>
      <c r="Q2396">
        <v>1854</v>
      </c>
      <c r="R2396">
        <v>917</v>
      </c>
      <c r="S2396">
        <v>0</v>
      </c>
      <c r="T2396">
        <v>937</v>
      </c>
      <c r="U2396">
        <v>3356</v>
      </c>
      <c r="V2396">
        <v>5520</v>
      </c>
      <c r="W2396">
        <v>15576</v>
      </c>
      <c r="X2396">
        <v>21030</v>
      </c>
      <c r="Y2396">
        <v>0.06</v>
      </c>
      <c r="Z2396">
        <v>11</v>
      </c>
      <c r="AA2396">
        <v>21573</v>
      </c>
      <c r="AB2396">
        <v>3</v>
      </c>
      <c r="AC2396">
        <v>70.3</v>
      </c>
    </row>
    <row r="2397" spans="1:29" x14ac:dyDescent="0.3">
      <c r="A2397">
        <v>2003</v>
      </c>
      <c r="B2397">
        <v>4</v>
      </c>
      <c r="C2397" s="1">
        <v>37734</v>
      </c>
      <c r="D2397">
        <v>18400</v>
      </c>
      <c r="E2397">
        <v>203</v>
      </c>
      <c r="F2397">
        <v>713</v>
      </c>
      <c r="G2397">
        <v>163</v>
      </c>
      <c r="H2397">
        <v>142</v>
      </c>
      <c r="I2397">
        <v>3300</v>
      </c>
      <c r="J2397">
        <v>4318</v>
      </c>
      <c r="K2397">
        <v>22921</v>
      </c>
      <c r="L2397">
        <v>286</v>
      </c>
      <c r="M2397">
        <v>627</v>
      </c>
      <c r="N2397">
        <v>859</v>
      </c>
      <c r="O2397">
        <v>7</v>
      </c>
      <c r="P2397">
        <v>1779</v>
      </c>
      <c r="Q2397">
        <v>1842</v>
      </c>
      <c r="R2397">
        <v>917</v>
      </c>
      <c r="S2397">
        <v>0</v>
      </c>
      <c r="T2397">
        <v>925</v>
      </c>
      <c r="U2397">
        <v>3276</v>
      </c>
      <c r="V2397">
        <v>5214</v>
      </c>
      <c r="W2397">
        <v>15068</v>
      </c>
      <c r="X2397">
        <v>20217</v>
      </c>
      <c r="Y2397">
        <v>0.06</v>
      </c>
      <c r="Z2397">
        <v>12</v>
      </c>
      <c r="AA2397">
        <v>20753</v>
      </c>
      <c r="AB2397">
        <v>3</v>
      </c>
      <c r="AC2397">
        <v>70.19</v>
      </c>
    </row>
    <row r="2398" spans="1:29" x14ac:dyDescent="0.3">
      <c r="A2398">
        <v>2003</v>
      </c>
      <c r="B2398">
        <v>4</v>
      </c>
      <c r="C2398" s="1">
        <v>37735</v>
      </c>
      <c r="D2398">
        <v>18600</v>
      </c>
      <c r="E2398">
        <v>186</v>
      </c>
      <c r="F2398">
        <v>755</v>
      </c>
      <c r="G2398">
        <v>173</v>
      </c>
      <c r="H2398">
        <v>128</v>
      </c>
      <c r="I2398">
        <v>3050</v>
      </c>
      <c r="J2398">
        <v>4106</v>
      </c>
      <c r="K2398">
        <v>22892</v>
      </c>
      <c r="L2398">
        <v>286</v>
      </c>
      <c r="M2398">
        <v>615</v>
      </c>
      <c r="N2398">
        <v>859</v>
      </c>
      <c r="O2398">
        <v>6</v>
      </c>
      <c r="P2398">
        <v>1766</v>
      </c>
      <c r="Q2398">
        <v>1904</v>
      </c>
      <c r="R2398">
        <v>1834</v>
      </c>
      <c r="S2398">
        <v>0</v>
      </c>
      <c r="T2398">
        <v>70</v>
      </c>
      <c r="U2398">
        <v>3303</v>
      </c>
      <c r="V2398">
        <v>5597</v>
      </c>
      <c r="W2398">
        <v>15464</v>
      </c>
      <c r="X2398">
        <v>21056</v>
      </c>
      <c r="Y2398">
        <v>0.06</v>
      </c>
      <c r="Z2398">
        <v>8</v>
      </c>
      <c r="AA2398">
        <v>21096</v>
      </c>
      <c r="AB2398">
        <v>0</v>
      </c>
      <c r="AC2398">
        <v>70.06</v>
      </c>
    </row>
    <row r="2399" spans="1:29" x14ac:dyDescent="0.3">
      <c r="A2399">
        <v>2003</v>
      </c>
      <c r="B2399">
        <v>4</v>
      </c>
      <c r="C2399" s="1">
        <v>37736</v>
      </c>
      <c r="D2399">
        <v>20300</v>
      </c>
      <c r="E2399">
        <v>1677</v>
      </c>
      <c r="F2399">
        <v>1360</v>
      </c>
      <c r="G2399">
        <v>175</v>
      </c>
      <c r="H2399">
        <v>96</v>
      </c>
      <c r="I2399">
        <v>3070</v>
      </c>
      <c r="J2399">
        <v>4701</v>
      </c>
      <c r="K2399">
        <v>26678</v>
      </c>
      <c r="L2399">
        <v>259</v>
      </c>
      <c r="M2399">
        <v>643</v>
      </c>
      <c r="N2399">
        <v>857</v>
      </c>
      <c r="O2399">
        <v>9</v>
      </c>
      <c r="P2399">
        <v>1768</v>
      </c>
      <c r="Q2399">
        <v>1907</v>
      </c>
      <c r="R2399">
        <v>1834</v>
      </c>
      <c r="S2399">
        <v>0</v>
      </c>
      <c r="T2399">
        <v>73</v>
      </c>
      <c r="U2399">
        <v>3529</v>
      </c>
      <c r="V2399">
        <v>6414</v>
      </c>
      <c r="W2399">
        <v>18428</v>
      </c>
      <c r="X2399">
        <v>24836</v>
      </c>
      <c r="Y2399">
        <v>0.05</v>
      </c>
      <c r="Z2399">
        <v>7</v>
      </c>
      <c r="AA2399">
        <v>24879</v>
      </c>
      <c r="AB2399">
        <v>0</v>
      </c>
      <c r="AC2399">
        <v>69.83</v>
      </c>
    </row>
    <row r="2400" spans="1:29" x14ac:dyDescent="0.3">
      <c r="A2400">
        <v>2003</v>
      </c>
      <c r="B2400">
        <v>4</v>
      </c>
      <c r="C2400" s="1">
        <v>37737</v>
      </c>
      <c r="D2400">
        <v>27100</v>
      </c>
      <c r="E2400">
        <v>3315</v>
      </c>
      <c r="F2400">
        <v>1790</v>
      </c>
      <c r="G2400">
        <v>174</v>
      </c>
      <c r="H2400">
        <v>72</v>
      </c>
      <c r="I2400">
        <v>3200</v>
      </c>
      <c r="J2400">
        <v>5236</v>
      </c>
      <c r="K2400">
        <v>35651</v>
      </c>
      <c r="L2400">
        <v>283</v>
      </c>
      <c r="M2400">
        <v>639</v>
      </c>
      <c r="N2400">
        <v>861</v>
      </c>
      <c r="O2400">
        <v>3</v>
      </c>
      <c r="P2400">
        <v>1786</v>
      </c>
      <c r="Q2400">
        <v>1950</v>
      </c>
      <c r="R2400">
        <v>1146</v>
      </c>
      <c r="S2400">
        <v>0</v>
      </c>
      <c r="T2400">
        <v>804</v>
      </c>
      <c r="U2400">
        <v>4433</v>
      </c>
      <c r="V2400">
        <v>7360</v>
      </c>
      <c r="W2400">
        <v>25757</v>
      </c>
      <c r="X2400">
        <v>33061</v>
      </c>
      <c r="Y2400">
        <v>0.04</v>
      </c>
      <c r="Z2400">
        <v>7</v>
      </c>
      <c r="AA2400">
        <v>33527</v>
      </c>
      <c r="AB2400">
        <v>1</v>
      </c>
      <c r="AC2400">
        <v>69.430000000000007</v>
      </c>
    </row>
    <row r="2401" spans="1:29" x14ac:dyDescent="0.3">
      <c r="A2401">
        <v>2003</v>
      </c>
      <c r="B2401">
        <v>4</v>
      </c>
      <c r="C2401" s="1">
        <v>37738</v>
      </c>
      <c r="D2401">
        <v>34400</v>
      </c>
      <c r="E2401">
        <v>3728</v>
      </c>
      <c r="F2401">
        <v>1490</v>
      </c>
      <c r="G2401">
        <v>170</v>
      </c>
      <c r="H2401">
        <v>81</v>
      </c>
      <c r="I2401">
        <v>3240</v>
      </c>
      <c r="J2401">
        <v>4981</v>
      </c>
      <c r="K2401">
        <v>43109</v>
      </c>
      <c r="L2401">
        <v>285</v>
      </c>
      <c r="M2401">
        <v>639</v>
      </c>
      <c r="N2401">
        <v>854</v>
      </c>
      <c r="O2401">
        <v>3</v>
      </c>
      <c r="P2401">
        <v>1781</v>
      </c>
      <c r="Q2401">
        <v>1935</v>
      </c>
      <c r="R2401">
        <v>1834</v>
      </c>
      <c r="S2401">
        <v>0</v>
      </c>
      <c r="T2401">
        <v>101</v>
      </c>
      <c r="U2401">
        <v>5404</v>
      </c>
      <c r="V2401">
        <v>8538</v>
      </c>
      <c r="W2401">
        <v>32696</v>
      </c>
      <c r="X2401">
        <v>41227</v>
      </c>
      <c r="Y2401">
        <v>0.03</v>
      </c>
      <c r="Z2401">
        <v>4</v>
      </c>
      <c r="AA2401">
        <v>41285</v>
      </c>
      <c r="AB2401">
        <v>0</v>
      </c>
      <c r="AC2401">
        <v>68.91</v>
      </c>
    </row>
    <row r="2402" spans="1:29" x14ac:dyDescent="0.3">
      <c r="A2402">
        <v>2003</v>
      </c>
      <c r="B2402">
        <v>4</v>
      </c>
      <c r="C2402" s="1">
        <v>37739</v>
      </c>
      <c r="D2402">
        <v>36900</v>
      </c>
      <c r="E2402">
        <v>3558</v>
      </c>
      <c r="F2402">
        <v>2130</v>
      </c>
      <c r="G2402">
        <v>193</v>
      </c>
      <c r="H2402">
        <v>88</v>
      </c>
      <c r="I2402">
        <v>3320</v>
      </c>
      <c r="J2402">
        <v>5731</v>
      </c>
      <c r="K2402">
        <v>46189</v>
      </c>
      <c r="L2402">
        <v>286</v>
      </c>
      <c r="M2402">
        <v>645</v>
      </c>
      <c r="N2402">
        <v>858</v>
      </c>
      <c r="O2402">
        <v>17</v>
      </c>
      <c r="P2402">
        <v>1806</v>
      </c>
      <c r="Q2402">
        <v>1907</v>
      </c>
      <c r="R2402">
        <v>5272</v>
      </c>
      <c r="S2402">
        <v>0</v>
      </c>
      <c r="T2402">
        <v>-3366</v>
      </c>
      <c r="U2402">
        <v>5737</v>
      </c>
      <c r="V2402">
        <v>11849</v>
      </c>
      <c r="W2402">
        <v>35664</v>
      </c>
      <c r="X2402">
        <v>47749</v>
      </c>
      <c r="Y2402">
        <v>0.03</v>
      </c>
      <c r="Z2402">
        <v>-3</v>
      </c>
      <c r="AA2402">
        <v>45797</v>
      </c>
      <c r="AB2402">
        <v>-4</v>
      </c>
      <c r="AC2402">
        <v>68.319999999999993</v>
      </c>
    </row>
    <row r="2403" spans="1:29" x14ac:dyDescent="0.3">
      <c r="A2403">
        <v>2003</v>
      </c>
      <c r="B2403">
        <v>4</v>
      </c>
      <c r="C2403" s="1">
        <v>37740</v>
      </c>
      <c r="D2403">
        <v>38500</v>
      </c>
      <c r="E2403">
        <v>3705</v>
      </c>
      <c r="F2403">
        <v>1920</v>
      </c>
      <c r="G2403">
        <v>176</v>
      </c>
      <c r="H2403">
        <v>52</v>
      </c>
      <c r="I2403">
        <v>3420</v>
      </c>
      <c r="J2403">
        <v>5568</v>
      </c>
      <c r="K2403">
        <v>47773</v>
      </c>
      <c r="L2403">
        <v>272</v>
      </c>
      <c r="M2403">
        <v>623</v>
      </c>
      <c r="N2403">
        <v>858</v>
      </c>
      <c r="O2403">
        <v>23</v>
      </c>
      <c r="P2403">
        <v>1776</v>
      </c>
      <c r="Q2403">
        <v>1939</v>
      </c>
      <c r="R2403">
        <v>4355</v>
      </c>
      <c r="S2403">
        <v>0</v>
      </c>
      <c r="T2403">
        <v>-2416</v>
      </c>
      <c r="U2403">
        <v>5950</v>
      </c>
      <c r="V2403">
        <v>11312</v>
      </c>
      <c r="W2403">
        <v>36932</v>
      </c>
      <c r="X2403">
        <v>48414</v>
      </c>
      <c r="Y2403">
        <v>0.03</v>
      </c>
      <c r="Z2403">
        <v>-1</v>
      </c>
      <c r="AA2403">
        <v>47012</v>
      </c>
      <c r="AB2403">
        <v>-3</v>
      </c>
      <c r="AC2403">
        <v>67.760000000000005</v>
      </c>
    </row>
    <row r="2404" spans="1:29" x14ac:dyDescent="0.3">
      <c r="A2404">
        <v>2003</v>
      </c>
      <c r="B2404">
        <v>4</v>
      </c>
      <c r="C2404" s="1">
        <v>37741</v>
      </c>
      <c r="D2404">
        <v>40800</v>
      </c>
      <c r="E2404">
        <v>4385</v>
      </c>
      <c r="F2404">
        <v>1630</v>
      </c>
      <c r="G2404">
        <v>173</v>
      </c>
      <c r="H2404">
        <v>74</v>
      </c>
      <c r="I2404">
        <v>3320</v>
      </c>
      <c r="J2404">
        <v>5197</v>
      </c>
      <c r="K2404">
        <v>50382</v>
      </c>
      <c r="L2404">
        <v>247</v>
      </c>
      <c r="M2404">
        <v>625</v>
      </c>
      <c r="N2404">
        <v>858</v>
      </c>
      <c r="O2404">
        <v>20</v>
      </c>
      <c r="P2404">
        <v>1750</v>
      </c>
      <c r="Q2404">
        <v>1939</v>
      </c>
      <c r="R2404">
        <v>4355</v>
      </c>
      <c r="S2404">
        <v>0</v>
      </c>
      <c r="T2404">
        <v>-2416</v>
      </c>
      <c r="U2404">
        <v>6255</v>
      </c>
      <c r="V2404">
        <v>11273</v>
      </c>
      <c r="W2404">
        <v>39606</v>
      </c>
      <c r="X2404">
        <v>51049</v>
      </c>
      <c r="Y2404">
        <v>0.03</v>
      </c>
      <c r="Z2404">
        <v>-1</v>
      </c>
      <c r="AA2404">
        <v>49647</v>
      </c>
      <c r="AB2404">
        <v>-3</v>
      </c>
      <c r="AC2404">
        <v>67.19</v>
      </c>
    </row>
    <row r="2405" spans="1:29" x14ac:dyDescent="0.3">
      <c r="A2405">
        <v>2003</v>
      </c>
      <c r="B2405">
        <v>5</v>
      </c>
      <c r="C2405" s="1">
        <v>37742</v>
      </c>
      <c r="D2405">
        <v>42400</v>
      </c>
      <c r="E2405">
        <v>4620</v>
      </c>
      <c r="F2405">
        <v>1420</v>
      </c>
      <c r="G2405">
        <v>173</v>
      </c>
      <c r="H2405">
        <v>74</v>
      </c>
      <c r="I2405">
        <v>3280</v>
      </c>
      <c r="J2405">
        <v>4947</v>
      </c>
      <c r="K2405">
        <v>51967</v>
      </c>
      <c r="L2405">
        <v>247</v>
      </c>
      <c r="M2405">
        <v>602</v>
      </c>
      <c r="N2405">
        <v>856</v>
      </c>
      <c r="O2405">
        <v>27</v>
      </c>
      <c r="P2405">
        <v>1732</v>
      </c>
      <c r="Q2405">
        <v>1994</v>
      </c>
      <c r="R2405">
        <v>4355</v>
      </c>
      <c r="S2405">
        <v>0</v>
      </c>
      <c r="T2405">
        <v>-2361</v>
      </c>
      <c r="U2405">
        <v>6468</v>
      </c>
      <c r="V2405">
        <v>11218</v>
      </c>
      <c r="W2405">
        <v>41213</v>
      </c>
      <c r="X2405">
        <v>52596</v>
      </c>
      <c r="Y2405">
        <v>0.03</v>
      </c>
      <c r="Z2405">
        <v>-1</v>
      </c>
      <c r="AA2405">
        <v>51227</v>
      </c>
      <c r="AB2405">
        <v>-3</v>
      </c>
      <c r="AC2405">
        <v>66.63</v>
      </c>
    </row>
    <row r="2406" spans="1:29" x14ac:dyDescent="0.3">
      <c r="A2406">
        <v>2003</v>
      </c>
      <c r="B2406">
        <v>5</v>
      </c>
      <c r="C2406" s="1">
        <v>37743</v>
      </c>
      <c r="D2406">
        <v>44700</v>
      </c>
      <c r="E2406">
        <v>4613</v>
      </c>
      <c r="F2406">
        <v>1290</v>
      </c>
      <c r="G2406">
        <v>176</v>
      </c>
      <c r="H2406">
        <v>79</v>
      </c>
      <c r="I2406">
        <v>3260</v>
      </c>
      <c r="J2406">
        <v>4805</v>
      </c>
      <c r="K2406">
        <v>54118</v>
      </c>
      <c r="L2406">
        <v>252</v>
      </c>
      <c r="M2406">
        <v>641</v>
      </c>
      <c r="N2406">
        <v>859</v>
      </c>
      <c r="O2406">
        <v>38</v>
      </c>
      <c r="P2406">
        <v>1790</v>
      </c>
      <c r="Q2406">
        <v>1966</v>
      </c>
      <c r="R2406">
        <v>5043</v>
      </c>
      <c r="S2406">
        <v>0</v>
      </c>
      <c r="T2406">
        <v>-3077</v>
      </c>
      <c r="U2406">
        <v>6774</v>
      </c>
      <c r="V2406">
        <v>11789</v>
      </c>
      <c r="W2406">
        <v>43400</v>
      </c>
      <c r="X2406">
        <v>55405</v>
      </c>
      <c r="Y2406">
        <v>0.03</v>
      </c>
      <c r="Z2406">
        <v>-2</v>
      </c>
      <c r="AA2406">
        <v>53620</v>
      </c>
      <c r="AB2406">
        <v>-3</v>
      </c>
      <c r="AC2406">
        <v>66.08</v>
      </c>
    </row>
    <row r="2407" spans="1:29" x14ac:dyDescent="0.3">
      <c r="A2407">
        <v>2003</v>
      </c>
      <c r="B2407">
        <v>5</v>
      </c>
      <c r="C2407" s="1">
        <v>37744</v>
      </c>
      <c r="D2407">
        <v>48800</v>
      </c>
      <c r="E2407">
        <v>4627</v>
      </c>
      <c r="F2407">
        <v>1370</v>
      </c>
      <c r="G2407">
        <v>185</v>
      </c>
      <c r="H2407">
        <v>81</v>
      </c>
      <c r="I2407">
        <v>3330</v>
      </c>
      <c r="J2407">
        <v>4966</v>
      </c>
      <c r="K2407">
        <v>58393</v>
      </c>
      <c r="L2407">
        <v>256</v>
      </c>
      <c r="M2407">
        <v>643</v>
      </c>
      <c r="N2407">
        <v>859</v>
      </c>
      <c r="O2407">
        <v>43</v>
      </c>
      <c r="P2407">
        <v>1801</v>
      </c>
      <c r="Q2407">
        <v>2016</v>
      </c>
      <c r="R2407">
        <v>1834</v>
      </c>
      <c r="S2407">
        <v>0</v>
      </c>
      <c r="T2407">
        <v>182</v>
      </c>
      <c r="U2407">
        <v>7319</v>
      </c>
      <c r="V2407">
        <v>10366</v>
      </c>
      <c r="W2407">
        <v>46057</v>
      </c>
      <c r="X2407">
        <v>56410</v>
      </c>
      <c r="Y2407">
        <v>0.03</v>
      </c>
      <c r="Z2407">
        <v>3</v>
      </c>
      <c r="AA2407">
        <v>56516</v>
      </c>
      <c r="AB2407">
        <v>0</v>
      </c>
      <c r="AC2407">
        <v>65.540000000000006</v>
      </c>
    </row>
    <row r="2408" spans="1:29" x14ac:dyDescent="0.3">
      <c r="A2408">
        <v>2003</v>
      </c>
      <c r="B2408">
        <v>5</v>
      </c>
      <c r="C2408" s="1">
        <v>37745</v>
      </c>
      <c r="D2408">
        <v>53500</v>
      </c>
      <c r="E2408">
        <v>4684</v>
      </c>
      <c r="F2408">
        <v>1840</v>
      </c>
      <c r="G2408">
        <v>181</v>
      </c>
      <c r="H2408">
        <v>88</v>
      </c>
      <c r="I2408">
        <v>3490</v>
      </c>
      <c r="J2408">
        <v>5599</v>
      </c>
      <c r="K2408">
        <v>63783</v>
      </c>
      <c r="L2408">
        <v>252</v>
      </c>
      <c r="M2408">
        <v>611</v>
      </c>
      <c r="N2408">
        <v>863</v>
      </c>
      <c r="O2408">
        <v>43</v>
      </c>
      <c r="P2408">
        <v>1769</v>
      </c>
      <c r="Q2408">
        <v>2066</v>
      </c>
      <c r="R2408">
        <v>1834</v>
      </c>
      <c r="S2408">
        <v>0</v>
      </c>
      <c r="T2408">
        <v>232</v>
      </c>
      <c r="U2408">
        <v>7945</v>
      </c>
      <c r="V2408">
        <v>11624</v>
      </c>
      <c r="W2408">
        <v>50174</v>
      </c>
      <c r="X2408">
        <v>61782</v>
      </c>
      <c r="Y2408">
        <v>0.02</v>
      </c>
      <c r="Z2408">
        <v>3</v>
      </c>
      <c r="AA2408">
        <v>61917</v>
      </c>
      <c r="AB2408">
        <v>0</v>
      </c>
      <c r="AC2408">
        <v>64.97</v>
      </c>
    </row>
    <row r="2409" spans="1:29" x14ac:dyDescent="0.3">
      <c r="A2409">
        <v>2003</v>
      </c>
      <c r="B2409">
        <v>5</v>
      </c>
      <c r="C2409" s="1">
        <v>37746</v>
      </c>
      <c r="D2409">
        <v>56900</v>
      </c>
      <c r="E2409">
        <v>4775</v>
      </c>
      <c r="F2409">
        <v>1770</v>
      </c>
      <c r="G2409">
        <v>177</v>
      </c>
      <c r="H2409">
        <v>81</v>
      </c>
      <c r="I2409">
        <v>3460</v>
      </c>
      <c r="J2409">
        <v>5488</v>
      </c>
      <c r="K2409">
        <v>67163</v>
      </c>
      <c r="L2409">
        <v>262</v>
      </c>
      <c r="M2409">
        <v>618</v>
      </c>
      <c r="N2409">
        <v>860</v>
      </c>
      <c r="O2409">
        <v>43</v>
      </c>
      <c r="P2409">
        <v>1783</v>
      </c>
      <c r="Q2409">
        <v>2075</v>
      </c>
      <c r="R2409">
        <v>1834</v>
      </c>
      <c r="S2409">
        <v>0</v>
      </c>
      <c r="T2409">
        <v>241</v>
      </c>
      <c r="U2409">
        <v>8397</v>
      </c>
      <c r="V2409">
        <v>11945</v>
      </c>
      <c r="W2409">
        <v>53211</v>
      </c>
      <c r="X2409">
        <v>65139</v>
      </c>
      <c r="Y2409">
        <v>0.02</v>
      </c>
      <c r="Z2409">
        <v>3</v>
      </c>
      <c r="AA2409">
        <v>65279</v>
      </c>
      <c r="AB2409">
        <v>0</v>
      </c>
      <c r="AC2409">
        <v>64.400000000000006</v>
      </c>
    </row>
    <row r="2410" spans="1:29" x14ac:dyDescent="0.3">
      <c r="A2410">
        <v>2003</v>
      </c>
      <c r="B2410">
        <v>5</v>
      </c>
      <c r="C2410" s="1">
        <v>37747</v>
      </c>
      <c r="D2410">
        <v>59300</v>
      </c>
      <c r="E2410">
        <v>4785</v>
      </c>
      <c r="F2410">
        <v>1560</v>
      </c>
      <c r="G2410">
        <v>172</v>
      </c>
      <c r="H2410">
        <v>99</v>
      </c>
      <c r="I2410">
        <v>3320</v>
      </c>
      <c r="J2410">
        <v>5151</v>
      </c>
      <c r="K2410">
        <v>69236</v>
      </c>
      <c r="L2410">
        <v>258</v>
      </c>
      <c r="M2410">
        <v>571</v>
      </c>
      <c r="N2410">
        <v>856</v>
      </c>
      <c r="O2410">
        <v>39</v>
      </c>
      <c r="P2410">
        <v>1724</v>
      </c>
      <c r="Q2410">
        <v>2100</v>
      </c>
      <c r="R2410">
        <v>1834</v>
      </c>
      <c r="S2410">
        <v>0</v>
      </c>
      <c r="T2410">
        <v>266</v>
      </c>
      <c r="U2410">
        <v>8716</v>
      </c>
      <c r="V2410">
        <v>11970</v>
      </c>
      <c r="W2410">
        <v>55295</v>
      </c>
      <c r="X2410">
        <v>67246</v>
      </c>
      <c r="Y2410">
        <v>0.02</v>
      </c>
      <c r="Z2410">
        <v>3</v>
      </c>
      <c r="AA2410">
        <v>67400</v>
      </c>
      <c r="AB2410">
        <v>0</v>
      </c>
      <c r="AC2410">
        <v>63.84</v>
      </c>
    </row>
    <row r="2411" spans="1:29" x14ac:dyDescent="0.3">
      <c r="A2411">
        <v>2003</v>
      </c>
      <c r="B2411">
        <v>5</v>
      </c>
      <c r="C2411" s="1">
        <v>37748</v>
      </c>
      <c r="D2411">
        <v>61800</v>
      </c>
      <c r="E2411">
        <v>4705</v>
      </c>
      <c r="F2411">
        <v>1380</v>
      </c>
      <c r="G2411">
        <v>166</v>
      </c>
      <c r="H2411">
        <v>112</v>
      </c>
      <c r="I2411">
        <v>3210</v>
      </c>
      <c r="J2411">
        <v>4868</v>
      </c>
      <c r="K2411">
        <v>71373</v>
      </c>
      <c r="L2411">
        <v>258</v>
      </c>
      <c r="M2411">
        <v>648</v>
      </c>
      <c r="N2411">
        <v>859</v>
      </c>
      <c r="O2411">
        <v>43</v>
      </c>
      <c r="P2411">
        <v>1808</v>
      </c>
      <c r="Q2411">
        <v>2129</v>
      </c>
      <c r="R2411">
        <v>229</v>
      </c>
      <c r="S2411">
        <v>0</v>
      </c>
      <c r="T2411">
        <v>1900</v>
      </c>
      <c r="U2411">
        <v>9048</v>
      </c>
      <c r="V2411">
        <v>10873</v>
      </c>
      <c r="W2411">
        <v>56925</v>
      </c>
      <c r="X2411">
        <v>67665</v>
      </c>
      <c r="Y2411">
        <v>0.02</v>
      </c>
      <c r="Z2411">
        <v>5</v>
      </c>
      <c r="AA2411">
        <v>69001</v>
      </c>
      <c r="AB2411">
        <v>2</v>
      </c>
      <c r="AC2411">
        <v>63.3</v>
      </c>
    </row>
    <row r="2412" spans="1:29" x14ac:dyDescent="0.3">
      <c r="A2412">
        <v>2003</v>
      </c>
      <c r="B2412">
        <v>5</v>
      </c>
      <c r="C2412" s="1">
        <v>37749</v>
      </c>
      <c r="D2412">
        <v>62400</v>
      </c>
      <c r="E2412">
        <v>4355</v>
      </c>
      <c r="F2412">
        <v>1350</v>
      </c>
      <c r="G2412">
        <v>168</v>
      </c>
      <c r="H2412">
        <v>114</v>
      </c>
      <c r="I2412">
        <v>3240</v>
      </c>
      <c r="J2412">
        <v>4872</v>
      </c>
      <c r="K2412">
        <v>71627</v>
      </c>
      <c r="L2412">
        <v>269</v>
      </c>
      <c r="M2412">
        <v>641</v>
      </c>
      <c r="N2412">
        <v>861</v>
      </c>
      <c r="O2412">
        <v>43</v>
      </c>
      <c r="P2412">
        <v>1814</v>
      </c>
      <c r="Q2412">
        <v>2131</v>
      </c>
      <c r="R2412">
        <v>0</v>
      </c>
      <c r="S2412">
        <v>0</v>
      </c>
      <c r="T2412">
        <v>2131</v>
      </c>
      <c r="U2412">
        <v>9128</v>
      </c>
      <c r="V2412">
        <v>10801</v>
      </c>
      <c r="W2412">
        <v>57030</v>
      </c>
      <c r="X2412">
        <v>67682</v>
      </c>
      <c r="Y2412">
        <v>0.02</v>
      </c>
      <c r="Z2412">
        <v>6</v>
      </c>
      <c r="AA2412">
        <v>69201</v>
      </c>
      <c r="AB2412">
        <v>2</v>
      </c>
      <c r="AC2412">
        <v>62.8</v>
      </c>
    </row>
    <row r="2413" spans="1:29" x14ac:dyDescent="0.3">
      <c r="A2413">
        <v>2003</v>
      </c>
      <c r="B2413">
        <v>5</v>
      </c>
      <c r="C2413" s="1">
        <v>37750</v>
      </c>
      <c r="D2413">
        <v>61400</v>
      </c>
      <c r="E2413">
        <v>3345</v>
      </c>
      <c r="F2413">
        <v>1510</v>
      </c>
      <c r="G2413">
        <v>178</v>
      </c>
      <c r="H2413">
        <v>102</v>
      </c>
      <c r="I2413">
        <v>3290</v>
      </c>
      <c r="J2413">
        <v>5080</v>
      </c>
      <c r="K2413">
        <v>69825</v>
      </c>
      <c r="L2413">
        <v>280</v>
      </c>
      <c r="M2413">
        <v>643</v>
      </c>
      <c r="N2413">
        <v>856</v>
      </c>
      <c r="O2413">
        <v>43</v>
      </c>
      <c r="P2413">
        <v>1822</v>
      </c>
      <c r="Q2413">
        <v>2190</v>
      </c>
      <c r="R2413">
        <v>0</v>
      </c>
      <c r="S2413">
        <v>0</v>
      </c>
      <c r="T2413">
        <v>2190</v>
      </c>
      <c r="U2413">
        <v>8995</v>
      </c>
      <c r="V2413">
        <v>10830</v>
      </c>
      <c r="W2413">
        <v>55136</v>
      </c>
      <c r="X2413">
        <v>65813</v>
      </c>
      <c r="Y2413">
        <v>0.02</v>
      </c>
      <c r="Z2413">
        <v>6</v>
      </c>
      <c r="AA2413">
        <v>67358</v>
      </c>
      <c r="AB2413">
        <v>2</v>
      </c>
      <c r="AC2413">
        <v>62.34</v>
      </c>
    </row>
    <row r="2414" spans="1:29" x14ac:dyDescent="0.3">
      <c r="A2414">
        <v>2003</v>
      </c>
      <c r="B2414">
        <v>5</v>
      </c>
      <c r="C2414" s="1">
        <v>37751</v>
      </c>
      <c r="D2414">
        <v>58900</v>
      </c>
      <c r="E2414">
        <v>2535</v>
      </c>
      <c r="F2414">
        <v>1280</v>
      </c>
      <c r="G2414">
        <v>188</v>
      </c>
      <c r="H2414">
        <v>90</v>
      </c>
      <c r="I2414">
        <v>3270</v>
      </c>
      <c r="J2414">
        <v>4828</v>
      </c>
      <c r="K2414">
        <v>66263</v>
      </c>
      <c r="L2414">
        <v>282</v>
      </c>
      <c r="M2414">
        <v>640</v>
      </c>
      <c r="N2414">
        <v>855</v>
      </c>
      <c r="O2414">
        <v>43</v>
      </c>
      <c r="P2414">
        <v>1820</v>
      </c>
      <c r="Q2414">
        <v>2190</v>
      </c>
      <c r="R2414">
        <v>0</v>
      </c>
      <c r="S2414">
        <v>0</v>
      </c>
      <c r="T2414">
        <v>2190</v>
      </c>
      <c r="U2414">
        <v>8663</v>
      </c>
      <c r="V2414">
        <v>10247</v>
      </c>
      <c r="W2414">
        <v>52159</v>
      </c>
      <c r="X2414">
        <v>62253</v>
      </c>
      <c r="Y2414">
        <v>0.02</v>
      </c>
      <c r="Z2414">
        <v>6</v>
      </c>
      <c r="AA2414">
        <v>63809</v>
      </c>
      <c r="AB2414">
        <v>2</v>
      </c>
      <c r="AC2414">
        <v>61.94</v>
      </c>
    </row>
    <row r="2415" spans="1:29" x14ac:dyDescent="0.3">
      <c r="A2415">
        <v>2003</v>
      </c>
      <c r="B2415">
        <v>5</v>
      </c>
      <c r="C2415" s="1">
        <v>37752</v>
      </c>
      <c r="D2415">
        <v>55400</v>
      </c>
      <c r="E2415">
        <v>2036</v>
      </c>
      <c r="F2415">
        <v>1160</v>
      </c>
      <c r="G2415">
        <v>187</v>
      </c>
      <c r="H2415">
        <v>111</v>
      </c>
      <c r="I2415">
        <v>3370</v>
      </c>
      <c r="J2415">
        <v>4828</v>
      </c>
      <c r="K2415">
        <v>62264</v>
      </c>
      <c r="L2415">
        <v>280</v>
      </c>
      <c r="M2415">
        <v>626</v>
      </c>
      <c r="N2415">
        <v>855</v>
      </c>
      <c r="O2415">
        <v>46</v>
      </c>
      <c r="P2415">
        <v>1807</v>
      </c>
      <c r="Q2415">
        <v>2240</v>
      </c>
      <c r="R2415">
        <v>0</v>
      </c>
      <c r="S2415">
        <v>0</v>
      </c>
      <c r="T2415">
        <v>2240</v>
      </c>
      <c r="U2415">
        <v>8197</v>
      </c>
      <c r="V2415">
        <v>9763</v>
      </c>
      <c r="W2415">
        <v>48612</v>
      </c>
      <c r="X2415">
        <v>58217</v>
      </c>
      <c r="Y2415">
        <v>0.02</v>
      </c>
      <c r="Z2415">
        <v>6</v>
      </c>
      <c r="AA2415">
        <v>59738</v>
      </c>
      <c r="AB2415">
        <v>3</v>
      </c>
      <c r="AC2415">
        <v>61.61</v>
      </c>
    </row>
    <row r="2416" spans="1:29" x14ac:dyDescent="0.3">
      <c r="A2416">
        <v>2003</v>
      </c>
      <c r="B2416">
        <v>5</v>
      </c>
      <c r="C2416" s="1">
        <v>37753</v>
      </c>
      <c r="D2416">
        <v>51100</v>
      </c>
      <c r="E2416">
        <v>1713</v>
      </c>
      <c r="F2416">
        <v>1130</v>
      </c>
      <c r="G2416">
        <v>181</v>
      </c>
      <c r="H2416">
        <v>140</v>
      </c>
      <c r="I2416">
        <v>3360</v>
      </c>
      <c r="J2416">
        <v>4811</v>
      </c>
      <c r="K2416">
        <v>57624</v>
      </c>
      <c r="L2416">
        <v>284</v>
      </c>
      <c r="M2416">
        <v>641</v>
      </c>
      <c r="N2416">
        <v>856</v>
      </c>
      <c r="O2416">
        <v>42</v>
      </c>
      <c r="P2416">
        <v>1823</v>
      </c>
      <c r="Q2416">
        <v>2169</v>
      </c>
      <c r="R2416">
        <v>0</v>
      </c>
      <c r="S2416">
        <v>0</v>
      </c>
      <c r="T2416">
        <v>2169</v>
      </c>
      <c r="U2416">
        <v>7625</v>
      </c>
      <c r="V2416">
        <v>9203</v>
      </c>
      <c r="W2416">
        <v>44580</v>
      </c>
      <c r="X2416">
        <v>53632</v>
      </c>
      <c r="Y2416">
        <v>0.02</v>
      </c>
      <c r="Z2416">
        <v>7</v>
      </c>
      <c r="AA2416">
        <v>55115</v>
      </c>
      <c r="AB2416">
        <v>3</v>
      </c>
      <c r="AC2416">
        <v>61.35</v>
      </c>
    </row>
    <row r="2417" spans="1:29" x14ac:dyDescent="0.3">
      <c r="A2417">
        <v>2003</v>
      </c>
      <c r="B2417">
        <v>5</v>
      </c>
      <c r="C2417" s="1">
        <v>37754</v>
      </c>
      <c r="D2417">
        <v>45300</v>
      </c>
      <c r="E2417">
        <v>1477</v>
      </c>
      <c r="F2417">
        <v>1140</v>
      </c>
      <c r="G2417">
        <v>165</v>
      </c>
      <c r="H2417">
        <v>147</v>
      </c>
      <c r="I2417">
        <v>3190</v>
      </c>
      <c r="J2417">
        <v>4642</v>
      </c>
      <c r="K2417">
        <v>51419</v>
      </c>
      <c r="L2417">
        <v>283</v>
      </c>
      <c r="M2417">
        <v>0</v>
      </c>
      <c r="N2417">
        <v>733</v>
      </c>
      <c r="O2417">
        <v>49</v>
      </c>
      <c r="P2417">
        <v>1065</v>
      </c>
      <c r="Q2417">
        <v>2217</v>
      </c>
      <c r="R2417">
        <v>0</v>
      </c>
      <c r="S2417">
        <v>0</v>
      </c>
      <c r="T2417">
        <v>2217</v>
      </c>
      <c r="U2417">
        <v>6854</v>
      </c>
      <c r="V2417">
        <v>8990</v>
      </c>
      <c r="W2417">
        <v>39302</v>
      </c>
      <c r="X2417">
        <v>48137</v>
      </c>
      <c r="Y2417">
        <v>0.01</v>
      </c>
      <c r="Z2417">
        <v>6</v>
      </c>
      <c r="AA2417">
        <v>49423</v>
      </c>
      <c r="AB2417">
        <v>3</v>
      </c>
      <c r="AC2417">
        <v>61.17</v>
      </c>
    </row>
    <row r="2418" spans="1:29" x14ac:dyDescent="0.3">
      <c r="A2418">
        <v>2003</v>
      </c>
      <c r="B2418">
        <v>5</v>
      </c>
      <c r="C2418" s="1">
        <v>37755</v>
      </c>
      <c r="D2418">
        <v>39900</v>
      </c>
      <c r="E2418">
        <v>1254</v>
      </c>
      <c r="F2418">
        <v>1180</v>
      </c>
      <c r="G2418">
        <v>156</v>
      </c>
      <c r="H2418">
        <v>160</v>
      </c>
      <c r="I2418">
        <v>2830</v>
      </c>
      <c r="J2418">
        <v>4326</v>
      </c>
      <c r="K2418">
        <v>45480</v>
      </c>
      <c r="L2418">
        <v>284</v>
      </c>
      <c r="M2418">
        <v>643</v>
      </c>
      <c r="N2418">
        <v>862</v>
      </c>
      <c r="O2418">
        <v>56</v>
      </c>
      <c r="P2418">
        <v>1845</v>
      </c>
      <c r="Q2418">
        <v>2309</v>
      </c>
      <c r="R2418">
        <v>0</v>
      </c>
      <c r="S2418">
        <v>0</v>
      </c>
      <c r="T2418">
        <v>2309</v>
      </c>
      <c r="U2418">
        <v>6136</v>
      </c>
      <c r="V2418">
        <v>7115</v>
      </c>
      <c r="W2418">
        <v>34372</v>
      </c>
      <c r="X2418">
        <v>41325</v>
      </c>
      <c r="Y2418">
        <v>0.03</v>
      </c>
      <c r="Z2418">
        <v>9</v>
      </c>
      <c r="AA2418">
        <v>43294</v>
      </c>
      <c r="AB2418">
        <v>5</v>
      </c>
      <c r="AC2418">
        <v>61.1</v>
      </c>
    </row>
    <row r="2419" spans="1:29" x14ac:dyDescent="0.3">
      <c r="A2419">
        <v>2003</v>
      </c>
      <c r="B2419">
        <v>5</v>
      </c>
      <c r="C2419" s="1">
        <v>37756</v>
      </c>
      <c r="D2419">
        <v>36700</v>
      </c>
      <c r="E2419">
        <v>223</v>
      </c>
      <c r="F2419">
        <v>1170</v>
      </c>
      <c r="G2419">
        <v>164</v>
      </c>
      <c r="H2419">
        <v>149</v>
      </c>
      <c r="I2419">
        <v>2600</v>
      </c>
      <c r="J2419">
        <v>4083</v>
      </c>
      <c r="K2419">
        <v>41006</v>
      </c>
      <c r="L2419">
        <v>284</v>
      </c>
      <c r="M2419">
        <v>645</v>
      </c>
      <c r="N2419">
        <v>861</v>
      </c>
      <c r="O2419">
        <v>64</v>
      </c>
      <c r="P2419">
        <v>1854</v>
      </c>
      <c r="Q2419">
        <v>2274</v>
      </c>
      <c r="R2419">
        <v>0</v>
      </c>
      <c r="S2419">
        <v>0</v>
      </c>
      <c r="T2419">
        <v>2274</v>
      </c>
      <c r="U2419">
        <v>5710</v>
      </c>
      <c r="V2419">
        <v>6461</v>
      </c>
      <c r="W2419">
        <v>30576</v>
      </c>
      <c r="X2419">
        <v>36878</v>
      </c>
      <c r="Y2419">
        <v>0.03</v>
      </c>
      <c r="Z2419">
        <v>10</v>
      </c>
      <c r="AA2419">
        <v>38406</v>
      </c>
      <c r="AB2419">
        <v>4</v>
      </c>
      <c r="AC2419">
        <v>61.11</v>
      </c>
    </row>
    <row r="2420" spans="1:29" x14ac:dyDescent="0.3">
      <c r="A2420">
        <v>2003</v>
      </c>
      <c r="B2420">
        <v>5</v>
      </c>
      <c r="C2420" s="1">
        <v>37757</v>
      </c>
      <c r="D2420">
        <v>35300</v>
      </c>
      <c r="E2420">
        <v>250</v>
      </c>
      <c r="F2420">
        <v>1150</v>
      </c>
      <c r="G2420">
        <v>179</v>
      </c>
      <c r="H2420">
        <v>152</v>
      </c>
      <c r="I2420">
        <v>2430</v>
      </c>
      <c r="J2420">
        <v>3911</v>
      </c>
      <c r="K2420">
        <v>39461</v>
      </c>
      <c r="L2420">
        <v>280</v>
      </c>
      <c r="M2420">
        <v>639</v>
      </c>
      <c r="N2420">
        <v>860</v>
      </c>
      <c r="O2420">
        <v>67</v>
      </c>
      <c r="P2420">
        <v>1846</v>
      </c>
      <c r="Q2420">
        <v>2360</v>
      </c>
      <c r="R2420">
        <v>0</v>
      </c>
      <c r="S2420">
        <v>0</v>
      </c>
      <c r="T2420">
        <v>2360</v>
      </c>
      <c r="U2420">
        <v>5524</v>
      </c>
      <c r="V2420">
        <v>6054</v>
      </c>
      <c r="W2420">
        <v>29365</v>
      </c>
      <c r="X2420">
        <v>35255</v>
      </c>
      <c r="Y2420">
        <v>0.04</v>
      </c>
      <c r="Z2420">
        <v>11</v>
      </c>
      <c r="AA2420">
        <v>37031</v>
      </c>
      <c r="AB2420">
        <v>5</v>
      </c>
      <c r="AC2420">
        <v>61.15</v>
      </c>
    </row>
    <row r="2421" spans="1:29" x14ac:dyDescent="0.3">
      <c r="A2421">
        <v>2003</v>
      </c>
      <c r="B2421">
        <v>5</v>
      </c>
      <c r="C2421" s="1">
        <v>37758</v>
      </c>
      <c r="D2421">
        <v>34500</v>
      </c>
      <c r="E2421">
        <v>283</v>
      </c>
      <c r="F2421">
        <v>1080</v>
      </c>
      <c r="G2421">
        <v>188</v>
      </c>
      <c r="H2421">
        <v>175</v>
      </c>
      <c r="I2421">
        <v>2270</v>
      </c>
      <c r="J2421">
        <v>3713</v>
      </c>
      <c r="K2421">
        <v>38496</v>
      </c>
      <c r="L2421">
        <v>288</v>
      </c>
      <c r="M2421">
        <v>650</v>
      </c>
      <c r="N2421">
        <v>861</v>
      </c>
      <c r="O2421">
        <v>79</v>
      </c>
      <c r="P2421">
        <v>1878</v>
      </c>
      <c r="Q2421">
        <v>2450</v>
      </c>
      <c r="R2421">
        <v>0</v>
      </c>
      <c r="S2421">
        <v>0</v>
      </c>
      <c r="T2421">
        <v>2450</v>
      </c>
      <c r="U2421">
        <v>5418</v>
      </c>
      <c r="V2421">
        <v>5660</v>
      </c>
      <c r="W2421">
        <v>28679</v>
      </c>
      <c r="X2421">
        <v>34168</v>
      </c>
      <c r="Y2421">
        <v>0.04</v>
      </c>
      <c r="Z2421">
        <v>11</v>
      </c>
      <c r="AA2421">
        <v>36226</v>
      </c>
      <c r="AB2421">
        <v>6</v>
      </c>
      <c r="AC2421">
        <v>61.2</v>
      </c>
    </row>
    <row r="2422" spans="1:29" x14ac:dyDescent="0.3">
      <c r="A2422">
        <v>2003</v>
      </c>
      <c r="B2422">
        <v>5</v>
      </c>
      <c r="C2422" s="1">
        <v>37759</v>
      </c>
      <c r="D2422">
        <v>33900</v>
      </c>
      <c r="E2422">
        <v>316</v>
      </c>
      <c r="F2422">
        <v>1000</v>
      </c>
      <c r="G2422">
        <v>190</v>
      </c>
      <c r="H2422">
        <v>205</v>
      </c>
      <c r="I2422">
        <v>2210</v>
      </c>
      <c r="J2422">
        <v>3605</v>
      </c>
      <c r="K2422">
        <v>37821</v>
      </c>
      <c r="L2422">
        <v>296</v>
      </c>
      <c r="M2422">
        <v>646</v>
      </c>
      <c r="N2422">
        <v>862</v>
      </c>
      <c r="O2422">
        <v>80</v>
      </c>
      <c r="P2422">
        <v>1884</v>
      </c>
      <c r="Q2422">
        <v>2450</v>
      </c>
      <c r="R2422">
        <v>0</v>
      </c>
      <c r="S2422">
        <v>0</v>
      </c>
      <c r="T2422">
        <v>2450</v>
      </c>
      <c r="U2422">
        <v>5338</v>
      </c>
      <c r="V2422">
        <v>5466</v>
      </c>
      <c r="W2422">
        <v>28192</v>
      </c>
      <c r="X2422">
        <v>33487</v>
      </c>
      <c r="Y2422">
        <v>0.04</v>
      </c>
      <c r="Z2422">
        <v>11</v>
      </c>
      <c r="AA2422">
        <v>35611</v>
      </c>
      <c r="AB2422">
        <v>6</v>
      </c>
      <c r="AC2422">
        <v>61.27</v>
      </c>
    </row>
    <row r="2423" spans="1:29" x14ac:dyDescent="0.3">
      <c r="A2423">
        <v>2003</v>
      </c>
      <c r="B2423">
        <v>5</v>
      </c>
      <c r="C2423" s="1">
        <v>37760</v>
      </c>
      <c r="D2423">
        <v>33100</v>
      </c>
      <c r="E2423">
        <v>321</v>
      </c>
      <c r="F2423">
        <v>941</v>
      </c>
      <c r="G2423">
        <v>180</v>
      </c>
      <c r="H2423">
        <v>192</v>
      </c>
      <c r="I2423">
        <v>2290</v>
      </c>
      <c r="J2423">
        <v>3603</v>
      </c>
      <c r="K2423">
        <v>37024</v>
      </c>
      <c r="L2423">
        <v>294</v>
      </c>
      <c r="M2423">
        <v>646</v>
      </c>
      <c r="N2423">
        <v>1449</v>
      </c>
      <c r="O2423">
        <v>86</v>
      </c>
      <c r="P2423">
        <v>2475</v>
      </c>
      <c r="Q2423">
        <v>2396</v>
      </c>
      <c r="R2423">
        <v>0</v>
      </c>
      <c r="S2423">
        <v>0</v>
      </c>
      <c r="T2423">
        <v>2396</v>
      </c>
      <c r="U2423">
        <v>5231</v>
      </c>
      <c r="V2423">
        <v>4802</v>
      </c>
      <c r="W2423">
        <v>27519</v>
      </c>
      <c r="X2423">
        <v>32154</v>
      </c>
      <c r="Y2423">
        <v>0.05</v>
      </c>
      <c r="Z2423">
        <v>13</v>
      </c>
      <c r="AA2423">
        <v>34734</v>
      </c>
      <c r="AB2423">
        <v>7</v>
      </c>
      <c r="AC2423">
        <v>61.36</v>
      </c>
    </row>
    <row r="2424" spans="1:29" x14ac:dyDescent="0.3">
      <c r="A2424">
        <v>2003</v>
      </c>
      <c r="B2424">
        <v>5</v>
      </c>
      <c r="C2424" s="1">
        <v>37761</v>
      </c>
      <c r="D2424">
        <v>32200</v>
      </c>
      <c r="E2424">
        <v>343</v>
      </c>
      <c r="F2424">
        <v>874</v>
      </c>
      <c r="G2424">
        <v>200</v>
      </c>
      <c r="H2424">
        <v>180</v>
      </c>
      <c r="I2424">
        <v>2160</v>
      </c>
      <c r="J2424">
        <v>3414</v>
      </c>
      <c r="K2424">
        <v>35957</v>
      </c>
      <c r="L2424">
        <v>310</v>
      </c>
      <c r="M2424">
        <v>639</v>
      </c>
      <c r="N2424">
        <v>1693</v>
      </c>
      <c r="O2424">
        <v>98</v>
      </c>
      <c r="P2424">
        <v>2740</v>
      </c>
      <c r="Q2424">
        <v>2381</v>
      </c>
      <c r="R2424">
        <v>0</v>
      </c>
      <c r="S2424">
        <v>0</v>
      </c>
      <c r="T2424">
        <v>2381</v>
      </c>
      <c r="U2424">
        <v>5112</v>
      </c>
      <c r="V2424">
        <v>4238</v>
      </c>
      <c r="W2424">
        <v>26765</v>
      </c>
      <c r="X2424">
        <v>30836</v>
      </c>
      <c r="Y2424">
        <v>0.06</v>
      </c>
      <c r="Z2424">
        <v>14</v>
      </c>
      <c r="AA2424">
        <v>33797</v>
      </c>
      <c r="AB2424">
        <v>9</v>
      </c>
      <c r="AC2424">
        <v>61.47</v>
      </c>
    </row>
    <row r="2425" spans="1:29" x14ac:dyDescent="0.3">
      <c r="A2425">
        <v>2003</v>
      </c>
      <c r="B2425">
        <v>5</v>
      </c>
      <c r="C2425" s="1">
        <v>37762</v>
      </c>
      <c r="D2425">
        <v>30900</v>
      </c>
      <c r="E2425">
        <v>387</v>
      </c>
      <c r="F2425">
        <v>838</v>
      </c>
      <c r="G2425">
        <v>207</v>
      </c>
      <c r="H2425">
        <v>192</v>
      </c>
      <c r="I2425">
        <v>2020</v>
      </c>
      <c r="J2425">
        <v>3257</v>
      </c>
      <c r="K2425">
        <v>34544</v>
      </c>
      <c r="L2425">
        <v>316</v>
      </c>
      <c r="M2425">
        <v>536</v>
      </c>
      <c r="N2425">
        <v>1693</v>
      </c>
      <c r="O2425">
        <v>106</v>
      </c>
      <c r="P2425">
        <v>2651</v>
      </c>
      <c r="Q2425">
        <v>2497</v>
      </c>
      <c r="R2425">
        <v>0</v>
      </c>
      <c r="S2425">
        <v>0</v>
      </c>
      <c r="T2425">
        <v>2497</v>
      </c>
      <c r="U2425">
        <v>4939</v>
      </c>
      <c r="V2425">
        <v>3921</v>
      </c>
      <c r="W2425">
        <v>25649</v>
      </c>
      <c r="X2425">
        <v>29395</v>
      </c>
      <c r="Y2425">
        <v>0.06</v>
      </c>
      <c r="Z2425">
        <v>15</v>
      </c>
      <c r="AA2425">
        <v>32524</v>
      </c>
      <c r="AB2425">
        <v>10</v>
      </c>
      <c r="AC2425">
        <v>61.6</v>
      </c>
    </row>
    <row r="2426" spans="1:29" x14ac:dyDescent="0.3">
      <c r="A2426">
        <v>2003</v>
      </c>
      <c r="B2426">
        <v>5</v>
      </c>
      <c r="C2426" s="1">
        <v>37763</v>
      </c>
      <c r="D2426">
        <v>29400</v>
      </c>
      <c r="E2426">
        <v>410</v>
      </c>
      <c r="F2426">
        <v>832</v>
      </c>
      <c r="G2426">
        <v>203</v>
      </c>
      <c r="H2426">
        <v>195</v>
      </c>
      <c r="I2426">
        <v>2010</v>
      </c>
      <c r="J2426">
        <v>3240</v>
      </c>
      <c r="K2426">
        <v>33050</v>
      </c>
      <c r="L2426">
        <v>247</v>
      </c>
      <c r="M2426">
        <v>647</v>
      </c>
      <c r="N2426">
        <v>1690</v>
      </c>
      <c r="O2426">
        <v>109</v>
      </c>
      <c r="P2426">
        <v>2693</v>
      </c>
      <c r="Q2426">
        <v>2517</v>
      </c>
      <c r="R2426">
        <v>0</v>
      </c>
      <c r="S2426">
        <v>0</v>
      </c>
      <c r="T2426">
        <v>2517</v>
      </c>
      <c r="U2426">
        <v>4739</v>
      </c>
      <c r="V2426">
        <v>3650</v>
      </c>
      <c r="W2426">
        <v>24366</v>
      </c>
      <c r="X2426">
        <v>27840</v>
      </c>
      <c r="Y2426">
        <v>7.0000000000000007E-2</v>
      </c>
      <c r="Z2426">
        <v>16</v>
      </c>
      <c r="AA2426">
        <v>31040</v>
      </c>
      <c r="AB2426">
        <v>10</v>
      </c>
      <c r="AC2426">
        <v>61.76</v>
      </c>
    </row>
    <row r="2427" spans="1:29" x14ac:dyDescent="0.3">
      <c r="A2427">
        <v>2003</v>
      </c>
      <c r="B2427">
        <v>5</v>
      </c>
      <c r="C2427" s="1">
        <v>37764</v>
      </c>
      <c r="D2427">
        <v>28400</v>
      </c>
      <c r="E2427">
        <v>441</v>
      </c>
      <c r="F2427">
        <v>836</v>
      </c>
      <c r="G2427">
        <v>217</v>
      </c>
      <c r="H2427">
        <v>209</v>
      </c>
      <c r="I2427">
        <v>1960</v>
      </c>
      <c r="J2427">
        <v>3222</v>
      </c>
      <c r="K2427">
        <v>32063</v>
      </c>
      <c r="L2427">
        <v>153</v>
      </c>
      <c r="M2427">
        <v>648</v>
      </c>
      <c r="N2427">
        <v>1693</v>
      </c>
      <c r="O2427">
        <v>107</v>
      </c>
      <c r="P2427">
        <v>2601</v>
      </c>
      <c r="Q2427">
        <v>2576</v>
      </c>
      <c r="R2427">
        <v>0</v>
      </c>
      <c r="S2427">
        <v>0</v>
      </c>
      <c r="T2427">
        <v>2576</v>
      </c>
      <c r="U2427">
        <v>4606</v>
      </c>
      <c r="V2427">
        <v>3552</v>
      </c>
      <c r="W2427">
        <v>23513</v>
      </c>
      <c r="X2427">
        <v>26885</v>
      </c>
      <c r="Y2427">
        <v>7.0000000000000007E-2</v>
      </c>
      <c r="Z2427">
        <v>16</v>
      </c>
      <c r="AA2427">
        <v>30103</v>
      </c>
      <c r="AB2427">
        <v>11</v>
      </c>
      <c r="AC2427">
        <v>61.94</v>
      </c>
    </row>
    <row r="2428" spans="1:29" x14ac:dyDescent="0.3">
      <c r="A2428">
        <v>2003</v>
      </c>
      <c r="B2428">
        <v>5</v>
      </c>
      <c r="C2428" s="1">
        <v>37765</v>
      </c>
      <c r="D2428">
        <v>27100</v>
      </c>
      <c r="E2428">
        <v>457</v>
      </c>
      <c r="F2428">
        <v>819</v>
      </c>
      <c r="G2428">
        <v>220</v>
      </c>
      <c r="H2428">
        <v>244</v>
      </c>
      <c r="I2428">
        <v>1940</v>
      </c>
      <c r="J2428">
        <v>3223</v>
      </c>
      <c r="K2428">
        <v>30780</v>
      </c>
      <c r="L2428">
        <v>178</v>
      </c>
      <c r="M2428">
        <v>544</v>
      </c>
      <c r="N2428">
        <v>1694</v>
      </c>
      <c r="O2428">
        <v>110</v>
      </c>
      <c r="P2428">
        <v>2526</v>
      </c>
      <c r="Q2428">
        <v>2624</v>
      </c>
      <c r="R2428">
        <v>0</v>
      </c>
      <c r="S2428">
        <v>0</v>
      </c>
      <c r="T2428">
        <v>2624</v>
      </c>
      <c r="U2428">
        <v>4433</v>
      </c>
      <c r="V2428">
        <v>3425</v>
      </c>
      <c r="W2428">
        <v>22389</v>
      </c>
      <c r="X2428">
        <v>25630</v>
      </c>
      <c r="Y2428">
        <v>7.0000000000000007E-2</v>
      </c>
      <c r="Z2428">
        <v>17</v>
      </c>
      <c r="AA2428">
        <v>28840</v>
      </c>
      <c r="AB2428">
        <v>11</v>
      </c>
      <c r="AC2428">
        <v>62.14</v>
      </c>
    </row>
    <row r="2429" spans="1:29" x14ac:dyDescent="0.3">
      <c r="A2429">
        <v>2003</v>
      </c>
      <c r="B2429">
        <v>5</v>
      </c>
      <c r="C2429" s="1">
        <v>37766</v>
      </c>
      <c r="D2429">
        <v>27700</v>
      </c>
      <c r="E2429">
        <v>482</v>
      </c>
      <c r="F2429">
        <v>784</v>
      </c>
      <c r="G2429">
        <v>222</v>
      </c>
      <c r="H2429">
        <v>263</v>
      </c>
      <c r="I2429">
        <v>1950</v>
      </c>
      <c r="J2429">
        <v>3219</v>
      </c>
      <c r="K2429">
        <v>31401</v>
      </c>
      <c r="L2429">
        <v>176</v>
      </c>
      <c r="M2429">
        <v>590</v>
      </c>
      <c r="N2429">
        <v>1695</v>
      </c>
      <c r="O2429">
        <v>99</v>
      </c>
      <c r="P2429">
        <v>2560</v>
      </c>
      <c r="Q2429">
        <v>2674</v>
      </c>
      <c r="R2429">
        <v>0</v>
      </c>
      <c r="S2429">
        <v>0</v>
      </c>
      <c r="T2429">
        <v>2674</v>
      </c>
      <c r="U2429">
        <v>4513</v>
      </c>
      <c r="V2429">
        <v>3434</v>
      </c>
      <c r="W2429">
        <v>22920</v>
      </c>
      <c r="X2429">
        <v>26167</v>
      </c>
      <c r="Y2429">
        <v>7.0000000000000007E-2</v>
      </c>
      <c r="Z2429">
        <v>17</v>
      </c>
      <c r="AA2429">
        <v>29451</v>
      </c>
      <c r="AB2429">
        <v>11</v>
      </c>
      <c r="AC2429">
        <v>62.31</v>
      </c>
    </row>
    <row r="2430" spans="1:29" x14ac:dyDescent="0.3">
      <c r="A2430">
        <v>2003</v>
      </c>
      <c r="B2430">
        <v>5</v>
      </c>
      <c r="C2430" s="1">
        <v>37767</v>
      </c>
      <c r="D2430">
        <v>28100</v>
      </c>
      <c r="E2430">
        <v>477</v>
      </c>
      <c r="F2430">
        <v>728</v>
      </c>
      <c r="G2430">
        <v>227</v>
      </c>
      <c r="H2430">
        <v>247</v>
      </c>
      <c r="I2430">
        <v>2020</v>
      </c>
      <c r="J2430">
        <v>3222</v>
      </c>
      <c r="K2430">
        <v>31799</v>
      </c>
      <c r="L2430">
        <v>174</v>
      </c>
      <c r="M2430">
        <v>644</v>
      </c>
      <c r="N2430">
        <v>1693</v>
      </c>
      <c r="O2430">
        <v>101</v>
      </c>
      <c r="P2430">
        <v>2612</v>
      </c>
      <c r="Q2430">
        <v>2750</v>
      </c>
      <c r="R2430">
        <v>0</v>
      </c>
      <c r="S2430">
        <v>0</v>
      </c>
      <c r="T2430">
        <v>2750</v>
      </c>
      <c r="U2430">
        <v>4566</v>
      </c>
      <c r="V2430">
        <v>3388</v>
      </c>
      <c r="W2430">
        <v>23241</v>
      </c>
      <c r="X2430">
        <v>26437</v>
      </c>
      <c r="Y2430">
        <v>7.0000000000000007E-2</v>
      </c>
      <c r="Z2430">
        <v>17</v>
      </c>
      <c r="AA2430">
        <v>29779</v>
      </c>
      <c r="AB2430">
        <v>11</v>
      </c>
      <c r="AC2430">
        <v>62.47</v>
      </c>
    </row>
    <row r="2431" spans="1:29" x14ac:dyDescent="0.3">
      <c r="A2431">
        <v>2003</v>
      </c>
      <c r="B2431">
        <v>5</v>
      </c>
      <c r="C2431" s="1">
        <v>37768</v>
      </c>
      <c r="D2431">
        <v>27300</v>
      </c>
      <c r="E2431">
        <v>480</v>
      </c>
      <c r="F2431">
        <v>673</v>
      </c>
      <c r="G2431">
        <v>287</v>
      </c>
      <c r="H2431">
        <v>232</v>
      </c>
      <c r="I2431">
        <v>1900</v>
      </c>
      <c r="J2431">
        <v>3092</v>
      </c>
      <c r="K2431">
        <v>30872</v>
      </c>
      <c r="L2431">
        <v>183</v>
      </c>
      <c r="M2431">
        <v>647</v>
      </c>
      <c r="N2431">
        <v>1748</v>
      </c>
      <c r="O2431">
        <v>99</v>
      </c>
      <c r="P2431">
        <v>2677</v>
      </c>
      <c r="Q2431">
        <v>2571</v>
      </c>
      <c r="R2431">
        <v>0</v>
      </c>
      <c r="S2431">
        <v>0</v>
      </c>
      <c r="T2431">
        <v>2571</v>
      </c>
      <c r="U2431">
        <v>4460</v>
      </c>
      <c r="V2431">
        <v>3204</v>
      </c>
      <c r="W2431">
        <v>22600</v>
      </c>
      <c r="X2431">
        <v>25624</v>
      </c>
      <c r="Y2431">
        <v>7.0000000000000007E-2</v>
      </c>
      <c r="Z2431">
        <v>17</v>
      </c>
      <c r="AA2431">
        <v>28972</v>
      </c>
      <c r="AB2431">
        <v>12</v>
      </c>
      <c r="AC2431">
        <v>62.64</v>
      </c>
    </row>
    <row r="2432" spans="1:29" x14ac:dyDescent="0.3">
      <c r="A2432">
        <v>2003</v>
      </c>
      <c r="B2432">
        <v>5</v>
      </c>
      <c r="C2432" s="1">
        <v>37769</v>
      </c>
      <c r="D2432">
        <v>26800</v>
      </c>
      <c r="E2432">
        <v>480</v>
      </c>
      <c r="F2432">
        <v>644</v>
      </c>
      <c r="G2432">
        <v>529</v>
      </c>
      <c r="H2432">
        <v>205</v>
      </c>
      <c r="I2432">
        <v>1810</v>
      </c>
      <c r="J2432">
        <v>3188</v>
      </c>
      <c r="K2432">
        <v>30468</v>
      </c>
      <c r="L2432">
        <v>161</v>
      </c>
      <c r="M2432">
        <v>647</v>
      </c>
      <c r="N2432">
        <v>3105</v>
      </c>
      <c r="O2432">
        <v>109</v>
      </c>
      <c r="P2432">
        <v>4022</v>
      </c>
      <c r="Q2432">
        <v>2733</v>
      </c>
      <c r="R2432">
        <v>0</v>
      </c>
      <c r="S2432">
        <v>0</v>
      </c>
      <c r="T2432">
        <v>2733</v>
      </c>
      <c r="U2432">
        <v>4393</v>
      </c>
      <c r="V2432">
        <v>1783</v>
      </c>
      <c r="W2432">
        <v>22121</v>
      </c>
      <c r="X2432">
        <v>23713</v>
      </c>
      <c r="Y2432">
        <v>0.12</v>
      </c>
      <c r="Z2432">
        <v>22</v>
      </c>
      <c r="AA2432">
        <v>28658</v>
      </c>
      <c r="AB2432">
        <v>17</v>
      </c>
      <c r="AC2432">
        <v>62.85</v>
      </c>
    </row>
    <row r="2433" spans="1:29" x14ac:dyDescent="0.3">
      <c r="A2433">
        <v>2003</v>
      </c>
      <c r="B2433">
        <v>5</v>
      </c>
      <c r="C2433" s="1">
        <v>37770</v>
      </c>
      <c r="D2433">
        <v>27200</v>
      </c>
      <c r="E2433">
        <v>509</v>
      </c>
      <c r="F2433">
        <v>617</v>
      </c>
      <c r="G2433">
        <v>861</v>
      </c>
      <c r="H2433">
        <v>190</v>
      </c>
      <c r="I2433">
        <v>1890</v>
      </c>
      <c r="J2433">
        <v>3558</v>
      </c>
      <c r="K2433">
        <v>31267</v>
      </c>
      <c r="L2433">
        <v>186</v>
      </c>
      <c r="M2433">
        <v>2695</v>
      </c>
      <c r="N2433">
        <v>3625</v>
      </c>
      <c r="O2433">
        <v>92</v>
      </c>
      <c r="P2433">
        <v>6598</v>
      </c>
      <c r="Q2433">
        <v>2831</v>
      </c>
      <c r="R2433">
        <v>0</v>
      </c>
      <c r="S2433">
        <v>0</v>
      </c>
      <c r="T2433">
        <v>2831</v>
      </c>
      <c r="U2433">
        <v>4447</v>
      </c>
      <c r="V2433">
        <v>-434</v>
      </c>
      <c r="W2433">
        <v>22470</v>
      </c>
      <c r="X2433">
        <v>21838</v>
      </c>
      <c r="Y2433">
        <v>0.2</v>
      </c>
      <c r="Z2433">
        <v>30</v>
      </c>
      <c r="AA2433">
        <v>29377</v>
      </c>
      <c r="AB2433">
        <v>26</v>
      </c>
      <c r="AC2433">
        <v>63.1</v>
      </c>
    </row>
    <row r="2434" spans="1:29" x14ac:dyDescent="0.3">
      <c r="A2434">
        <v>2003</v>
      </c>
      <c r="B2434">
        <v>5</v>
      </c>
      <c r="C2434" s="1">
        <v>37771</v>
      </c>
      <c r="D2434">
        <v>28200</v>
      </c>
      <c r="E2434">
        <v>545</v>
      </c>
      <c r="F2434">
        <v>604</v>
      </c>
      <c r="G2434">
        <v>1300</v>
      </c>
      <c r="H2434">
        <v>197</v>
      </c>
      <c r="I2434">
        <v>2000</v>
      </c>
      <c r="J2434">
        <v>4101</v>
      </c>
      <c r="K2434">
        <v>32846</v>
      </c>
      <c r="L2434">
        <v>184</v>
      </c>
      <c r="M2434">
        <v>4195</v>
      </c>
      <c r="N2434">
        <v>3898</v>
      </c>
      <c r="O2434">
        <v>89</v>
      </c>
      <c r="P2434">
        <v>8366</v>
      </c>
      <c r="Q2434">
        <v>2823</v>
      </c>
      <c r="R2434">
        <v>0</v>
      </c>
      <c r="S2434">
        <v>0</v>
      </c>
      <c r="T2434">
        <v>2823</v>
      </c>
      <c r="U2434">
        <v>6640</v>
      </c>
      <c r="V2434">
        <v>540</v>
      </c>
      <c r="W2434">
        <v>21314</v>
      </c>
      <c r="X2434">
        <v>21657</v>
      </c>
      <c r="Y2434">
        <v>0.24</v>
      </c>
      <c r="Z2434">
        <v>34</v>
      </c>
      <c r="AA2434">
        <v>30846</v>
      </c>
      <c r="AB2434">
        <v>30</v>
      </c>
      <c r="AC2434">
        <v>63.34</v>
      </c>
    </row>
    <row r="2435" spans="1:29" x14ac:dyDescent="0.3">
      <c r="A2435">
        <v>2003</v>
      </c>
      <c r="B2435">
        <v>5</v>
      </c>
      <c r="C2435" s="1">
        <v>37772</v>
      </c>
      <c r="D2435">
        <v>28100</v>
      </c>
      <c r="E2435">
        <v>574</v>
      </c>
      <c r="F2435">
        <v>559</v>
      </c>
      <c r="G2435">
        <v>1570</v>
      </c>
      <c r="H2435">
        <v>211</v>
      </c>
      <c r="I2435">
        <v>2020</v>
      </c>
      <c r="J2435">
        <v>4360</v>
      </c>
      <c r="K2435">
        <v>33034</v>
      </c>
      <c r="L2435">
        <v>193</v>
      </c>
      <c r="M2435">
        <v>6673</v>
      </c>
      <c r="N2435">
        <v>4393</v>
      </c>
      <c r="O2435">
        <v>97</v>
      </c>
      <c r="P2435">
        <v>11356</v>
      </c>
      <c r="Q2435">
        <v>2874</v>
      </c>
      <c r="R2435">
        <v>0</v>
      </c>
      <c r="S2435">
        <v>0</v>
      </c>
      <c r="T2435">
        <v>2874</v>
      </c>
      <c r="U2435">
        <v>10323</v>
      </c>
      <c r="V2435">
        <v>1459</v>
      </c>
      <c r="W2435">
        <v>17546</v>
      </c>
      <c r="X2435">
        <v>18804</v>
      </c>
      <c r="Y2435">
        <v>0.33</v>
      </c>
      <c r="Z2435">
        <v>43</v>
      </c>
      <c r="AA2435">
        <v>31014</v>
      </c>
      <c r="AB2435">
        <v>39</v>
      </c>
      <c r="AC2435">
        <v>63.66</v>
      </c>
    </row>
    <row r="2436" spans="1:29" x14ac:dyDescent="0.3">
      <c r="A2436">
        <v>2003</v>
      </c>
      <c r="B2436">
        <v>6</v>
      </c>
      <c r="C2436" s="1">
        <v>37773</v>
      </c>
      <c r="D2436">
        <v>28200</v>
      </c>
      <c r="E2436">
        <v>587</v>
      </c>
      <c r="F2436">
        <v>510</v>
      </c>
      <c r="G2436">
        <v>1480</v>
      </c>
      <c r="H2436">
        <v>235</v>
      </c>
      <c r="I2436">
        <v>2000</v>
      </c>
      <c r="J2436">
        <v>4225</v>
      </c>
      <c r="K2436">
        <v>33012</v>
      </c>
      <c r="L2436">
        <v>191</v>
      </c>
      <c r="M2436">
        <v>6678</v>
      </c>
      <c r="N2436">
        <v>4393</v>
      </c>
      <c r="O2436">
        <v>86</v>
      </c>
      <c r="P2436">
        <v>11348</v>
      </c>
      <c r="Q2436">
        <v>2924</v>
      </c>
      <c r="R2436">
        <v>0</v>
      </c>
      <c r="S2436">
        <v>0</v>
      </c>
      <c r="T2436">
        <v>2924</v>
      </c>
      <c r="U2436">
        <v>10353</v>
      </c>
      <c r="V2436">
        <v>1329</v>
      </c>
      <c r="W2436">
        <v>17616</v>
      </c>
      <c r="X2436">
        <v>18740</v>
      </c>
      <c r="Y2436">
        <v>0.33</v>
      </c>
      <c r="Z2436">
        <v>43</v>
      </c>
      <c r="AA2436">
        <v>31012</v>
      </c>
      <c r="AB2436">
        <v>40</v>
      </c>
      <c r="AC2436">
        <v>63.97</v>
      </c>
    </row>
    <row r="2437" spans="1:29" x14ac:dyDescent="0.3">
      <c r="A2437">
        <v>2003</v>
      </c>
      <c r="B2437">
        <v>6</v>
      </c>
      <c r="C2437" s="1">
        <v>37774</v>
      </c>
      <c r="D2437">
        <v>28100</v>
      </c>
      <c r="E2437">
        <v>585</v>
      </c>
      <c r="F2437">
        <v>462</v>
      </c>
      <c r="G2437">
        <v>1320</v>
      </c>
      <c r="H2437">
        <v>213</v>
      </c>
      <c r="I2437">
        <v>1980</v>
      </c>
      <c r="J2437">
        <v>3975</v>
      </c>
      <c r="K2437">
        <v>32660</v>
      </c>
      <c r="L2437">
        <v>197</v>
      </c>
      <c r="M2437">
        <v>6590</v>
      </c>
      <c r="N2437">
        <v>4397</v>
      </c>
      <c r="O2437">
        <v>89</v>
      </c>
      <c r="P2437">
        <v>11273</v>
      </c>
      <c r="Q2437">
        <v>3034</v>
      </c>
      <c r="R2437">
        <v>0</v>
      </c>
      <c r="S2437">
        <v>0</v>
      </c>
      <c r="T2437">
        <v>3034</v>
      </c>
      <c r="U2437">
        <v>6341</v>
      </c>
      <c r="V2437">
        <v>-2929</v>
      </c>
      <c r="W2437">
        <v>21494</v>
      </c>
      <c r="X2437">
        <v>18353</v>
      </c>
      <c r="Y2437">
        <v>0.33</v>
      </c>
      <c r="Z2437">
        <v>44</v>
      </c>
      <c r="AA2437">
        <v>30680</v>
      </c>
      <c r="AB2437">
        <v>40</v>
      </c>
      <c r="AC2437">
        <v>64.27</v>
      </c>
    </row>
    <row r="2438" spans="1:29" x14ac:dyDescent="0.3">
      <c r="A2438">
        <v>2003</v>
      </c>
      <c r="B2438">
        <v>6</v>
      </c>
      <c r="C2438" s="1">
        <v>37775</v>
      </c>
      <c r="D2438">
        <v>28300</v>
      </c>
      <c r="E2438">
        <v>574</v>
      </c>
      <c r="F2438">
        <v>427</v>
      </c>
      <c r="G2438">
        <v>1130</v>
      </c>
      <c r="H2438">
        <v>193</v>
      </c>
      <c r="I2438">
        <v>1920</v>
      </c>
      <c r="J2438">
        <v>3670</v>
      </c>
      <c r="K2438">
        <v>32544</v>
      </c>
      <c r="L2438">
        <v>207</v>
      </c>
      <c r="M2438">
        <v>6621</v>
      </c>
      <c r="N2438">
        <v>4433</v>
      </c>
      <c r="O2438">
        <v>99</v>
      </c>
      <c r="P2438">
        <v>11360</v>
      </c>
      <c r="Q2438">
        <v>3031</v>
      </c>
      <c r="R2438">
        <v>0</v>
      </c>
      <c r="S2438">
        <v>0</v>
      </c>
      <c r="T2438">
        <v>3031</v>
      </c>
      <c r="U2438">
        <v>4593</v>
      </c>
      <c r="V2438">
        <v>-5067</v>
      </c>
      <c r="W2438">
        <v>23432</v>
      </c>
      <c r="X2438">
        <v>18153</v>
      </c>
      <c r="Y2438">
        <v>0.34</v>
      </c>
      <c r="Z2438">
        <v>44</v>
      </c>
      <c r="AA2438">
        <v>30624</v>
      </c>
      <c r="AB2438">
        <v>41</v>
      </c>
      <c r="AC2438">
        <v>64.56</v>
      </c>
    </row>
    <row r="2439" spans="1:29" x14ac:dyDescent="0.3">
      <c r="A2439">
        <v>2003</v>
      </c>
      <c r="B2439">
        <v>6</v>
      </c>
      <c r="C2439" s="1">
        <v>37776</v>
      </c>
      <c r="D2439">
        <v>27700</v>
      </c>
      <c r="E2439">
        <v>559</v>
      </c>
      <c r="F2439">
        <v>394</v>
      </c>
      <c r="G2439">
        <v>960</v>
      </c>
      <c r="H2439">
        <v>202</v>
      </c>
      <c r="I2439">
        <v>1840</v>
      </c>
      <c r="J2439">
        <v>3396</v>
      </c>
      <c r="K2439">
        <v>31655</v>
      </c>
      <c r="L2439">
        <v>206</v>
      </c>
      <c r="M2439">
        <v>6674</v>
      </c>
      <c r="N2439">
        <v>4456</v>
      </c>
      <c r="O2439">
        <v>101</v>
      </c>
      <c r="P2439">
        <v>11437</v>
      </c>
      <c r="Q2439">
        <v>3099</v>
      </c>
      <c r="R2439">
        <v>0</v>
      </c>
      <c r="S2439">
        <v>0</v>
      </c>
      <c r="T2439">
        <v>3099</v>
      </c>
      <c r="U2439">
        <v>4513</v>
      </c>
      <c r="V2439">
        <v>-5542</v>
      </c>
      <c r="W2439">
        <v>22878</v>
      </c>
      <c r="X2439">
        <v>17119</v>
      </c>
      <c r="Y2439">
        <v>0.35</v>
      </c>
      <c r="Z2439">
        <v>46</v>
      </c>
      <c r="AA2439">
        <v>29815</v>
      </c>
      <c r="AB2439">
        <v>43</v>
      </c>
      <c r="AC2439">
        <v>64.87</v>
      </c>
    </row>
    <row r="2440" spans="1:29" x14ac:dyDescent="0.3">
      <c r="A2440">
        <v>2003</v>
      </c>
      <c r="B2440">
        <v>6</v>
      </c>
      <c r="C2440" s="1">
        <v>37777</v>
      </c>
      <c r="D2440">
        <v>28000</v>
      </c>
      <c r="E2440">
        <v>545</v>
      </c>
      <c r="F2440">
        <v>369</v>
      </c>
      <c r="G2440">
        <v>731</v>
      </c>
      <c r="H2440">
        <v>209</v>
      </c>
      <c r="I2440">
        <v>1870</v>
      </c>
      <c r="J2440">
        <v>3179</v>
      </c>
      <c r="K2440">
        <v>31724</v>
      </c>
      <c r="L2440">
        <v>211</v>
      </c>
      <c r="M2440">
        <v>6680</v>
      </c>
      <c r="N2440">
        <v>4456</v>
      </c>
      <c r="O2440">
        <v>95</v>
      </c>
      <c r="P2440">
        <v>11442</v>
      </c>
      <c r="Q2440">
        <v>3155</v>
      </c>
      <c r="R2440">
        <v>0</v>
      </c>
      <c r="S2440">
        <v>0</v>
      </c>
      <c r="T2440">
        <v>3155</v>
      </c>
      <c r="U2440">
        <v>4553</v>
      </c>
      <c r="V2440">
        <v>-5761</v>
      </c>
      <c r="W2440">
        <v>23109</v>
      </c>
      <c r="X2440">
        <v>17127</v>
      </c>
      <c r="Y2440">
        <v>0.35</v>
      </c>
      <c r="Z2440">
        <v>46</v>
      </c>
      <c r="AA2440">
        <v>29854</v>
      </c>
      <c r="AB2440">
        <v>43</v>
      </c>
      <c r="AC2440">
        <v>65.17</v>
      </c>
    </row>
    <row r="2441" spans="1:29" x14ac:dyDescent="0.3">
      <c r="A2441">
        <v>2003</v>
      </c>
      <c r="B2441">
        <v>6</v>
      </c>
      <c r="C2441" s="1">
        <v>37778</v>
      </c>
      <c r="D2441">
        <v>27700</v>
      </c>
      <c r="E2441">
        <v>537</v>
      </c>
      <c r="F2441">
        <v>340</v>
      </c>
      <c r="G2441">
        <v>547</v>
      </c>
      <c r="H2441">
        <v>202</v>
      </c>
      <c r="I2441">
        <v>1920</v>
      </c>
      <c r="J2441">
        <v>3009</v>
      </c>
      <c r="K2441">
        <v>31246</v>
      </c>
      <c r="L2441">
        <v>214</v>
      </c>
      <c r="M2441">
        <v>6616</v>
      </c>
      <c r="N2441">
        <v>4515</v>
      </c>
      <c r="O2441">
        <v>93</v>
      </c>
      <c r="P2441">
        <v>11438</v>
      </c>
      <c r="Q2441">
        <v>3200</v>
      </c>
      <c r="R2441">
        <v>0</v>
      </c>
      <c r="S2441">
        <v>0</v>
      </c>
      <c r="T2441">
        <v>3200</v>
      </c>
      <c r="U2441">
        <v>7787</v>
      </c>
      <c r="V2441">
        <v>-2722</v>
      </c>
      <c r="W2441">
        <v>19555</v>
      </c>
      <c r="X2441">
        <v>16609</v>
      </c>
      <c r="Y2441">
        <v>0.35</v>
      </c>
      <c r="Z2441">
        <v>47</v>
      </c>
      <c r="AA2441">
        <v>29326</v>
      </c>
      <c r="AB2441">
        <v>43</v>
      </c>
      <c r="AC2441">
        <v>65.47</v>
      </c>
    </row>
    <row r="2442" spans="1:29" x14ac:dyDescent="0.3">
      <c r="A2442">
        <v>2003</v>
      </c>
      <c r="B2442">
        <v>6</v>
      </c>
      <c r="C2442" s="1">
        <v>37779</v>
      </c>
      <c r="D2442">
        <v>26700</v>
      </c>
      <c r="E2442">
        <v>561</v>
      </c>
      <c r="F2442">
        <v>314</v>
      </c>
      <c r="G2442">
        <v>407</v>
      </c>
      <c r="H2442">
        <v>201</v>
      </c>
      <c r="I2442">
        <v>2070</v>
      </c>
      <c r="J2442">
        <v>2992</v>
      </c>
      <c r="K2442">
        <v>30253</v>
      </c>
      <c r="L2442">
        <v>213</v>
      </c>
      <c r="M2442">
        <v>6352</v>
      </c>
      <c r="N2442">
        <v>4491</v>
      </c>
      <c r="O2442">
        <v>87</v>
      </c>
      <c r="P2442">
        <v>11143</v>
      </c>
      <c r="Q2442">
        <v>3269</v>
      </c>
      <c r="R2442">
        <v>0</v>
      </c>
      <c r="S2442">
        <v>0</v>
      </c>
      <c r="T2442">
        <v>3269</v>
      </c>
      <c r="U2442">
        <v>9913</v>
      </c>
      <c r="V2442">
        <v>-363</v>
      </c>
      <c r="W2442">
        <v>16432</v>
      </c>
      <c r="X2442">
        <v>15840</v>
      </c>
      <c r="Y2442">
        <v>0.36</v>
      </c>
      <c r="Z2442">
        <v>48</v>
      </c>
      <c r="AA2442">
        <v>28183</v>
      </c>
      <c r="AB2442">
        <v>44</v>
      </c>
      <c r="AC2442">
        <v>65.78</v>
      </c>
    </row>
    <row r="2443" spans="1:29" x14ac:dyDescent="0.3">
      <c r="A2443">
        <v>2003</v>
      </c>
      <c r="B2443">
        <v>6</v>
      </c>
      <c r="C2443" s="1">
        <v>37780</v>
      </c>
      <c r="D2443">
        <v>25800</v>
      </c>
      <c r="E2443">
        <v>553</v>
      </c>
      <c r="F2443">
        <v>291</v>
      </c>
      <c r="G2443">
        <v>405</v>
      </c>
      <c r="H2443">
        <v>206</v>
      </c>
      <c r="I2443">
        <v>2150</v>
      </c>
      <c r="J2443">
        <v>3052</v>
      </c>
      <c r="K2443">
        <v>29405</v>
      </c>
      <c r="L2443">
        <v>215</v>
      </c>
      <c r="M2443">
        <v>5995</v>
      </c>
      <c r="N2443">
        <v>4449</v>
      </c>
      <c r="O2443">
        <v>94</v>
      </c>
      <c r="P2443">
        <v>10753</v>
      </c>
      <c r="Q2443">
        <v>3319</v>
      </c>
      <c r="R2443">
        <v>0</v>
      </c>
      <c r="S2443">
        <v>0</v>
      </c>
      <c r="T2443">
        <v>3319</v>
      </c>
      <c r="U2443">
        <v>9649</v>
      </c>
      <c r="V2443">
        <v>-210</v>
      </c>
      <c r="W2443">
        <v>15774</v>
      </c>
      <c r="X2443">
        <v>15332</v>
      </c>
      <c r="Y2443">
        <v>0.35</v>
      </c>
      <c r="Z2443">
        <v>48</v>
      </c>
      <c r="AA2443">
        <v>27255</v>
      </c>
      <c r="AB2443">
        <v>44</v>
      </c>
      <c r="AC2443">
        <v>66.099999999999994</v>
      </c>
    </row>
    <row r="2444" spans="1:29" x14ac:dyDescent="0.3">
      <c r="A2444">
        <v>2003</v>
      </c>
      <c r="B2444">
        <v>6</v>
      </c>
      <c r="C2444" s="1">
        <v>37781</v>
      </c>
      <c r="D2444">
        <v>25700</v>
      </c>
      <c r="E2444">
        <v>563</v>
      </c>
      <c r="F2444">
        <v>272</v>
      </c>
      <c r="G2444">
        <v>405</v>
      </c>
      <c r="H2444">
        <v>212</v>
      </c>
      <c r="I2444">
        <v>2200</v>
      </c>
      <c r="J2444">
        <v>3089</v>
      </c>
      <c r="K2444">
        <v>29352</v>
      </c>
      <c r="L2444">
        <v>210</v>
      </c>
      <c r="M2444">
        <v>6673</v>
      </c>
      <c r="N2444">
        <v>4420</v>
      </c>
      <c r="O2444">
        <v>92</v>
      </c>
      <c r="P2444">
        <v>11395</v>
      </c>
      <c r="Q2444">
        <v>3369</v>
      </c>
      <c r="R2444">
        <v>0</v>
      </c>
      <c r="S2444">
        <v>0</v>
      </c>
      <c r="T2444">
        <v>3369</v>
      </c>
      <c r="U2444">
        <v>6068</v>
      </c>
      <c r="V2444">
        <v>-4428</v>
      </c>
      <c r="W2444">
        <v>19252</v>
      </c>
      <c r="X2444">
        <v>14588</v>
      </c>
      <c r="Y2444">
        <v>0.38</v>
      </c>
      <c r="Z2444">
        <v>50</v>
      </c>
      <c r="AA2444">
        <v>27152</v>
      </c>
      <c r="AB2444">
        <v>46</v>
      </c>
      <c r="AC2444">
        <v>66.430000000000007</v>
      </c>
    </row>
    <row r="2445" spans="1:29" x14ac:dyDescent="0.3">
      <c r="A2445">
        <v>2003</v>
      </c>
      <c r="B2445">
        <v>6</v>
      </c>
      <c r="C2445" s="1">
        <v>37782</v>
      </c>
      <c r="D2445">
        <v>25900</v>
      </c>
      <c r="E2445">
        <v>563</v>
      </c>
      <c r="F2445">
        <v>250</v>
      </c>
      <c r="G2445">
        <v>319</v>
      </c>
      <c r="H2445">
        <v>210</v>
      </c>
      <c r="I2445">
        <v>2130</v>
      </c>
      <c r="J2445">
        <v>2909</v>
      </c>
      <c r="K2445">
        <v>29372</v>
      </c>
      <c r="L2445">
        <v>207</v>
      </c>
      <c r="M2445">
        <v>6670</v>
      </c>
      <c r="N2445">
        <v>4415</v>
      </c>
      <c r="O2445">
        <v>107</v>
      </c>
      <c r="P2445">
        <v>11399</v>
      </c>
      <c r="Q2445">
        <v>3417</v>
      </c>
      <c r="R2445">
        <v>0</v>
      </c>
      <c r="S2445">
        <v>0</v>
      </c>
      <c r="T2445">
        <v>3417</v>
      </c>
      <c r="U2445">
        <v>4274</v>
      </c>
      <c r="V2445">
        <v>-6438</v>
      </c>
      <c r="W2445">
        <v>21232</v>
      </c>
      <c r="X2445">
        <v>14556</v>
      </c>
      <c r="Y2445">
        <v>0.37</v>
      </c>
      <c r="Z2445">
        <v>50</v>
      </c>
      <c r="AA2445">
        <v>27242</v>
      </c>
      <c r="AB2445">
        <v>47</v>
      </c>
      <c r="AC2445">
        <v>66.75</v>
      </c>
    </row>
    <row r="2446" spans="1:29" x14ac:dyDescent="0.3">
      <c r="A2446">
        <v>2003</v>
      </c>
      <c r="B2446">
        <v>6</v>
      </c>
      <c r="C2446" s="1">
        <v>37783</v>
      </c>
      <c r="D2446">
        <v>25300</v>
      </c>
      <c r="E2446">
        <v>586</v>
      </c>
      <c r="F2446">
        <v>229</v>
      </c>
      <c r="G2446">
        <v>282</v>
      </c>
      <c r="H2446">
        <v>224</v>
      </c>
      <c r="I2446">
        <v>2080</v>
      </c>
      <c r="J2446">
        <v>2815</v>
      </c>
      <c r="K2446">
        <v>28701</v>
      </c>
      <c r="L2446">
        <v>214</v>
      </c>
      <c r="M2446">
        <v>6191</v>
      </c>
      <c r="N2446">
        <v>4408</v>
      </c>
      <c r="O2446">
        <v>100</v>
      </c>
      <c r="P2446">
        <v>10913</v>
      </c>
      <c r="Q2446">
        <v>3482</v>
      </c>
      <c r="R2446">
        <v>0</v>
      </c>
      <c r="S2446">
        <v>0</v>
      </c>
      <c r="T2446">
        <v>3482</v>
      </c>
      <c r="U2446">
        <v>4194</v>
      </c>
      <c r="V2446">
        <v>-6168</v>
      </c>
      <c r="W2446">
        <v>20717</v>
      </c>
      <c r="X2446">
        <v>14305</v>
      </c>
      <c r="Y2446">
        <v>0.37</v>
      </c>
      <c r="Z2446">
        <v>50</v>
      </c>
      <c r="AA2446">
        <v>26621</v>
      </c>
      <c r="AB2446">
        <v>46</v>
      </c>
      <c r="AC2446">
        <v>67.06</v>
      </c>
    </row>
    <row r="2447" spans="1:29" x14ac:dyDescent="0.3">
      <c r="A2447">
        <v>2003</v>
      </c>
      <c r="B2447">
        <v>6</v>
      </c>
      <c r="C2447" s="1">
        <v>37784</v>
      </c>
      <c r="D2447">
        <v>24600</v>
      </c>
      <c r="E2447">
        <v>570</v>
      </c>
      <c r="F2447">
        <v>212</v>
      </c>
      <c r="G2447">
        <v>253</v>
      </c>
      <c r="H2447">
        <v>213</v>
      </c>
      <c r="I2447">
        <v>1990</v>
      </c>
      <c r="J2447">
        <v>2668</v>
      </c>
      <c r="K2447">
        <v>27838</v>
      </c>
      <c r="L2447">
        <v>203</v>
      </c>
      <c r="M2447">
        <v>6358</v>
      </c>
      <c r="N2447">
        <v>4401</v>
      </c>
      <c r="O2447">
        <v>96</v>
      </c>
      <c r="P2447">
        <v>11058</v>
      </c>
      <c r="Q2447">
        <v>3526</v>
      </c>
      <c r="R2447">
        <v>0</v>
      </c>
      <c r="S2447">
        <v>0</v>
      </c>
      <c r="T2447">
        <v>3526</v>
      </c>
      <c r="U2447">
        <v>7475</v>
      </c>
      <c r="V2447">
        <v>-3207</v>
      </c>
      <c r="W2447">
        <v>16708</v>
      </c>
      <c r="X2447">
        <v>13254</v>
      </c>
      <c r="Y2447">
        <v>0.38</v>
      </c>
      <c r="Z2447">
        <v>52</v>
      </c>
      <c r="AA2447">
        <v>25848</v>
      </c>
      <c r="AB2447">
        <v>49</v>
      </c>
      <c r="AC2447">
        <v>67.400000000000006</v>
      </c>
    </row>
    <row r="2448" spans="1:29" x14ac:dyDescent="0.3">
      <c r="A2448">
        <v>2003</v>
      </c>
      <c r="B2448">
        <v>6</v>
      </c>
      <c r="C2448" s="1">
        <v>37785</v>
      </c>
      <c r="D2448">
        <v>24200</v>
      </c>
      <c r="E2448">
        <v>582</v>
      </c>
      <c r="F2448">
        <v>199</v>
      </c>
      <c r="G2448">
        <v>286</v>
      </c>
      <c r="H2448">
        <v>204</v>
      </c>
      <c r="I2448">
        <v>1980</v>
      </c>
      <c r="J2448">
        <v>2669</v>
      </c>
      <c r="K2448">
        <v>27451</v>
      </c>
      <c r="L2448">
        <v>207</v>
      </c>
      <c r="M2448">
        <v>6287</v>
      </c>
      <c r="N2448">
        <v>4432</v>
      </c>
      <c r="O2448">
        <v>88</v>
      </c>
      <c r="P2448">
        <v>11014</v>
      </c>
      <c r="Q2448">
        <v>3543</v>
      </c>
      <c r="R2448">
        <v>0</v>
      </c>
      <c r="S2448">
        <v>0</v>
      </c>
      <c r="T2448">
        <v>3543</v>
      </c>
      <c r="U2448">
        <v>9181</v>
      </c>
      <c r="V2448">
        <v>-1467</v>
      </c>
      <c r="W2448">
        <v>14609</v>
      </c>
      <c r="X2448">
        <v>12895</v>
      </c>
      <c r="Y2448">
        <v>0.39</v>
      </c>
      <c r="Z2448">
        <v>53</v>
      </c>
      <c r="AA2448">
        <v>25471</v>
      </c>
      <c r="AB2448">
        <v>49</v>
      </c>
      <c r="AC2448">
        <v>67.739999999999995</v>
      </c>
    </row>
    <row r="2449" spans="1:29" x14ac:dyDescent="0.3">
      <c r="A2449">
        <v>2003</v>
      </c>
      <c r="B2449">
        <v>6</v>
      </c>
      <c r="C2449" s="1">
        <v>37786</v>
      </c>
      <c r="D2449">
        <v>23300</v>
      </c>
      <c r="E2449">
        <v>556</v>
      </c>
      <c r="F2449">
        <v>185</v>
      </c>
      <c r="G2449">
        <v>700</v>
      </c>
      <c r="H2449">
        <v>237</v>
      </c>
      <c r="I2449">
        <v>2010</v>
      </c>
      <c r="J2449">
        <v>3132</v>
      </c>
      <c r="K2449">
        <v>26988</v>
      </c>
      <c r="L2449">
        <v>200</v>
      </c>
      <c r="M2449">
        <v>5799</v>
      </c>
      <c r="N2449">
        <v>4365</v>
      </c>
      <c r="O2449">
        <v>94</v>
      </c>
      <c r="P2449">
        <v>10458</v>
      </c>
      <c r="Q2449">
        <v>3599</v>
      </c>
      <c r="R2449">
        <v>0</v>
      </c>
      <c r="S2449">
        <v>0</v>
      </c>
      <c r="T2449">
        <v>3599</v>
      </c>
      <c r="U2449">
        <v>8917</v>
      </c>
      <c r="V2449">
        <v>-748</v>
      </c>
      <c r="W2449">
        <v>13931</v>
      </c>
      <c r="X2449">
        <v>12931</v>
      </c>
      <c r="Y2449">
        <v>0.37</v>
      </c>
      <c r="Z2449">
        <v>52</v>
      </c>
      <c r="AA2449">
        <v>24978</v>
      </c>
      <c r="AB2449">
        <v>48</v>
      </c>
      <c r="AC2449">
        <v>68.06</v>
      </c>
    </row>
    <row r="2450" spans="1:29" x14ac:dyDescent="0.3">
      <c r="A2450">
        <v>2003</v>
      </c>
      <c r="B2450">
        <v>6</v>
      </c>
      <c r="C2450" s="1">
        <v>37787</v>
      </c>
      <c r="D2450">
        <v>22200</v>
      </c>
      <c r="E2450">
        <v>532</v>
      </c>
      <c r="F2450">
        <v>174</v>
      </c>
      <c r="G2450">
        <v>998</v>
      </c>
      <c r="H2450">
        <v>235</v>
      </c>
      <c r="I2450">
        <v>2150</v>
      </c>
      <c r="J2450">
        <v>3557</v>
      </c>
      <c r="K2450">
        <v>26289</v>
      </c>
      <c r="L2450">
        <v>201</v>
      </c>
      <c r="M2450">
        <v>5794</v>
      </c>
      <c r="N2450">
        <v>4371</v>
      </c>
      <c r="O2450">
        <v>96</v>
      </c>
      <c r="P2450">
        <v>10462</v>
      </c>
      <c r="Q2450">
        <v>3649</v>
      </c>
      <c r="R2450">
        <v>0</v>
      </c>
      <c r="S2450">
        <v>0</v>
      </c>
      <c r="T2450">
        <v>3649</v>
      </c>
      <c r="U2450">
        <v>8990</v>
      </c>
      <c r="V2450">
        <v>-287</v>
      </c>
      <c r="W2450">
        <v>12720</v>
      </c>
      <c r="X2450">
        <v>12178</v>
      </c>
      <c r="Y2450">
        <v>0.38</v>
      </c>
      <c r="Z2450">
        <v>54</v>
      </c>
      <c r="AA2450">
        <v>24139</v>
      </c>
      <c r="AB2450">
        <v>50</v>
      </c>
      <c r="AC2450">
        <v>68.400000000000006</v>
      </c>
    </row>
    <row r="2451" spans="1:29" x14ac:dyDescent="0.3">
      <c r="A2451">
        <v>2003</v>
      </c>
      <c r="B2451">
        <v>6</v>
      </c>
      <c r="C2451" s="1">
        <v>37788</v>
      </c>
      <c r="D2451">
        <v>21900</v>
      </c>
      <c r="E2451">
        <v>514</v>
      </c>
      <c r="F2451">
        <v>164</v>
      </c>
      <c r="G2451">
        <v>1010</v>
      </c>
      <c r="H2451">
        <v>262</v>
      </c>
      <c r="I2451">
        <v>2200</v>
      </c>
      <c r="J2451">
        <v>3636</v>
      </c>
      <c r="K2451">
        <v>26050</v>
      </c>
      <c r="L2451">
        <v>210</v>
      </c>
      <c r="M2451">
        <v>6598</v>
      </c>
      <c r="N2451">
        <v>4373</v>
      </c>
      <c r="O2451">
        <v>88</v>
      </c>
      <c r="P2451">
        <v>11269</v>
      </c>
      <c r="Q2451">
        <v>3762</v>
      </c>
      <c r="R2451">
        <v>0</v>
      </c>
      <c r="S2451">
        <v>0</v>
      </c>
      <c r="T2451">
        <v>3762</v>
      </c>
      <c r="U2451">
        <v>8840</v>
      </c>
      <c r="V2451">
        <v>-1238</v>
      </c>
      <c r="W2451">
        <v>12521</v>
      </c>
      <c r="X2451">
        <v>11019</v>
      </c>
      <c r="Y2451">
        <v>0.42</v>
      </c>
      <c r="Z2451">
        <v>58</v>
      </c>
      <c r="AA2451">
        <v>23850</v>
      </c>
      <c r="AB2451">
        <v>54</v>
      </c>
      <c r="AC2451">
        <v>68.790000000000006</v>
      </c>
    </row>
    <row r="2452" spans="1:29" x14ac:dyDescent="0.3">
      <c r="A2452">
        <v>2003</v>
      </c>
      <c r="B2452">
        <v>6</v>
      </c>
      <c r="C2452" s="1">
        <v>37789</v>
      </c>
      <c r="D2452">
        <v>21500</v>
      </c>
      <c r="E2452">
        <v>514</v>
      </c>
      <c r="F2452">
        <v>151</v>
      </c>
      <c r="G2452">
        <v>1010</v>
      </c>
      <c r="H2452">
        <v>236</v>
      </c>
      <c r="I2452">
        <v>2150</v>
      </c>
      <c r="J2452">
        <v>3547</v>
      </c>
      <c r="K2452">
        <v>25561</v>
      </c>
      <c r="L2452">
        <v>201</v>
      </c>
      <c r="M2452">
        <v>6590</v>
      </c>
      <c r="N2452">
        <v>4416</v>
      </c>
      <c r="O2452">
        <v>110</v>
      </c>
      <c r="P2452">
        <v>11317</v>
      </c>
      <c r="Q2452">
        <v>3765</v>
      </c>
      <c r="R2452">
        <v>0</v>
      </c>
      <c r="S2452">
        <v>0</v>
      </c>
      <c r="T2452">
        <v>3765</v>
      </c>
      <c r="U2452">
        <v>8650</v>
      </c>
      <c r="V2452">
        <v>-1567</v>
      </c>
      <c r="W2452">
        <v>12310</v>
      </c>
      <c r="X2452">
        <v>10479</v>
      </c>
      <c r="Y2452">
        <v>0.43</v>
      </c>
      <c r="Z2452">
        <v>59</v>
      </c>
      <c r="AA2452">
        <v>23411</v>
      </c>
      <c r="AB2452">
        <v>55</v>
      </c>
      <c r="AC2452">
        <v>69.19</v>
      </c>
    </row>
    <row r="2453" spans="1:29" x14ac:dyDescent="0.3">
      <c r="A2453">
        <v>2003</v>
      </c>
      <c r="B2453">
        <v>6</v>
      </c>
      <c r="C2453" s="1">
        <v>37790</v>
      </c>
      <c r="D2453">
        <v>20700</v>
      </c>
      <c r="E2453">
        <v>537</v>
      </c>
      <c r="F2453">
        <v>141</v>
      </c>
      <c r="G2453">
        <v>1020</v>
      </c>
      <c r="H2453">
        <v>229</v>
      </c>
      <c r="I2453">
        <v>2120</v>
      </c>
      <c r="J2453">
        <v>3510</v>
      </c>
      <c r="K2453">
        <v>24747</v>
      </c>
      <c r="L2453">
        <v>206</v>
      </c>
      <c r="M2453">
        <v>6641</v>
      </c>
      <c r="N2453">
        <v>4377</v>
      </c>
      <c r="O2453">
        <v>101</v>
      </c>
      <c r="P2453">
        <v>11325</v>
      </c>
      <c r="Q2453">
        <v>3776</v>
      </c>
      <c r="R2453">
        <v>0</v>
      </c>
      <c r="S2453">
        <v>0</v>
      </c>
      <c r="T2453">
        <v>3776</v>
      </c>
      <c r="U2453">
        <v>8350</v>
      </c>
      <c r="V2453">
        <v>-1920</v>
      </c>
      <c r="W2453">
        <v>11830</v>
      </c>
      <c r="X2453">
        <v>9646</v>
      </c>
      <c r="Y2453">
        <v>0.44</v>
      </c>
      <c r="Z2453">
        <v>61</v>
      </c>
      <c r="AA2453">
        <v>22627</v>
      </c>
      <c r="AB2453">
        <v>57</v>
      </c>
      <c r="AC2453">
        <v>69.62</v>
      </c>
    </row>
    <row r="2454" spans="1:29" x14ac:dyDescent="0.3">
      <c r="A2454">
        <v>2003</v>
      </c>
      <c r="B2454">
        <v>6</v>
      </c>
      <c r="C2454" s="1">
        <v>37791</v>
      </c>
      <c r="D2454">
        <v>20100</v>
      </c>
      <c r="E2454">
        <v>578</v>
      </c>
      <c r="F2454">
        <v>130</v>
      </c>
      <c r="G2454">
        <v>1010</v>
      </c>
      <c r="H2454">
        <v>229</v>
      </c>
      <c r="I2454">
        <v>2030</v>
      </c>
      <c r="J2454">
        <v>3399</v>
      </c>
      <c r="K2454">
        <v>24077</v>
      </c>
      <c r="L2454">
        <v>228</v>
      </c>
      <c r="M2454">
        <v>5607</v>
      </c>
      <c r="N2454">
        <v>4458</v>
      </c>
      <c r="O2454">
        <v>97</v>
      </c>
      <c r="P2454">
        <v>10390</v>
      </c>
      <c r="Q2454">
        <v>3850</v>
      </c>
      <c r="R2454">
        <v>0</v>
      </c>
      <c r="S2454">
        <v>0</v>
      </c>
      <c r="T2454">
        <v>3850</v>
      </c>
      <c r="U2454">
        <v>8030</v>
      </c>
      <c r="V2454">
        <v>-1463</v>
      </c>
      <c r="W2454">
        <v>11570</v>
      </c>
      <c r="X2454">
        <v>9837</v>
      </c>
      <c r="Y2454">
        <v>0.41</v>
      </c>
      <c r="Z2454">
        <v>59</v>
      </c>
      <c r="AA2454">
        <v>22047</v>
      </c>
      <c r="AB2454">
        <v>55</v>
      </c>
      <c r="AC2454">
        <v>70.010000000000005</v>
      </c>
    </row>
    <row r="2455" spans="1:29" x14ac:dyDescent="0.3">
      <c r="A2455">
        <v>2003</v>
      </c>
      <c r="B2455">
        <v>6</v>
      </c>
      <c r="C2455" s="1">
        <v>37792</v>
      </c>
      <c r="D2455">
        <v>19500</v>
      </c>
      <c r="E2455">
        <v>607</v>
      </c>
      <c r="F2455">
        <v>125</v>
      </c>
      <c r="G2455">
        <v>1010</v>
      </c>
      <c r="H2455">
        <v>231</v>
      </c>
      <c r="I2455">
        <v>1970</v>
      </c>
      <c r="J2455">
        <v>3336</v>
      </c>
      <c r="K2455">
        <v>23443</v>
      </c>
      <c r="L2455">
        <v>230</v>
      </c>
      <c r="M2455">
        <v>6471</v>
      </c>
      <c r="N2455">
        <v>4435</v>
      </c>
      <c r="O2455">
        <v>94</v>
      </c>
      <c r="P2455">
        <v>11230</v>
      </c>
      <c r="Q2455">
        <v>3923</v>
      </c>
      <c r="R2455">
        <v>0</v>
      </c>
      <c r="S2455">
        <v>0</v>
      </c>
      <c r="T2455">
        <v>3923</v>
      </c>
      <c r="U2455">
        <v>7790</v>
      </c>
      <c r="V2455">
        <v>-2654</v>
      </c>
      <c r="W2455">
        <v>11219</v>
      </c>
      <c r="X2455">
        <v>8290</v>
      </c>
      <c r="Y2455">
        <v>0.46</v>
      </c>
      <c r="Z2455">
        <v>65</v>
      </c>
      <c r="AA2455">
        <v>21473</v>
      </c>
      <c r="AB2455">
        <v>61</v>
      </c>
      <c r="AC2455">
        <v>70.5</v>
      </c>
    </row>
    <row r="2456" spans="1:29" x14ac:dyDescent="0.3">
      <c r="A2456">
        <v>2003</v>
      </c>
      <c r="B2456">
        <v>6</v>
      </c>
      <c r="C2456" s="1">
        <v>37793</v>
      </c>
      <c r="D2456">
        <v>19100</v>
      </c>
      <c r="E2456">
        <v>621</v>
      </c>
      <c r="F2456">
        <v>118</v>
      </c>
      <c r="G2456">
        <v>1000</v>
      </c>
      <c r="H2456">
        <v>229</v>
      </c>
      <c r="I2456">
        <v>1960</v>
      </c>
      <c r="J2456">
        <v>3307</v>
      </c>
      <c r="K2456">
        <v>23028</v>
      </c>
      <c r="L2456">
        <v>229</v>
      </c>
      <c r="M2456">
        <v>6361</v>
      </c>
      <c r="N2456">
        <v>4426</v>
      </c>
      <c r="O2456">
        <v>94</v>
      </c>
      <c r="P2456">
        <v>11110</v>
      </c>
      <c r="Q2456">
        <v>3974</v>
      </c>
      <c r="R2456">
        <v>0</v>
      </c>
      <c r="S2456">
        <v>0</v>
      </c>
      <c r="T2456">
        <v>3974</v>
      </c>
      <c r="U2456">
        <v>7510</v>
      </c>
      <c r="V2456">
        <v>-2876</v>
      </c>
      <c r="W2456">
        <v>11098</v>
      </c>
      <c r="X2456">
        <v>7944</v>
      </c>
      <c r="Y2456">
        <v>0.47</v>
      </c>
      <c r="Z2456">
        <v>66</v>
      </c>
      <c r="AA2456">
        <v>21068</v>
      </c>
      <c r="AB2456">
        <v>62</v>
      </c>
      <c r="AC2456">
        <v>70.98</v>
      </c>
    </row>
    <row r="2457" spans="1:29" x14ac:dyDescent="0.3">
      <c r="A2457">
        <v>2003</v>
      </c>
      <c r="B2457">
        <v>6</v>
      </c>
      <c r="C2457" s="1">
        <v>37794</v>
      </c>
      <c r="D2457">
        <v>18400</v>
      </c>
      <c r="E2457">
        <v>594</v>
      </c>
      <c r="F2457">
        <v>113</v>
      </c>
      <c r="G2457">
        <v>1020</v>
      </c>
      <c r="H2457">
        <v>227</v>
      </c>
      <c r="I2457">
        <v>2000</v>
      </c>
      <c r="J2457">
        <v>3360</v>
      </c>
      <c r="K2457">
        <v>22354</v>
      </c>
      <c r="L2457">
        <v>226</v>
      </c>
      <c r="M2457">
        <v>6675</v>
      </c>
      <c r="N2457">
        <v>4415</v>
      </c>
      <c r="O2457">
        <v>93</v>
      </c>
      <c r="P2457">
        <v>11409</v>
      </c>
      <c r="Q2457">
        <v>4024</v>
      </c>
      <c r="R2457">
        <v>0</v>
      </c>
      <c r="S2457">
        <v>0</v>
      </c>
      <c r="T2457">
        <v>4024</v>
      </c>
      <c r="U2457">
        <v>7210</v>
      </c>
      <c r="V2457">
        <v>-3455</v>
      </c>
      <c r="W2457">
        <v>10657</v>
      </c>
      <c r="X2457">
        <v>6921</v>
      </c>
      <c r="Y2457">
        <v>0.49</v>
      </c>
      <c r="Z2457">
        <v>69</v>
      </c>
      <c r="AA2457">
        <v>20354</v>
      </c>
      <c r="AB2457">
        <v>66</v>
      </c>
      <c r="AC2457">
        <v>71.52</v>
      </c>
    </row>
    <row r="2458" spans="1:29" x14ac:dyDescent="0.3">
      <c r="A2458">
        <v>2003</v>
      </c>
      <c r="B2458">
        <v>6</v>
      </c>
      <c r="C2458" s="1">
        <v>37795</v>
      </c>
      <c r="D2458">
        <v>17200</v>
      </c>
      <c r="E2458">
        <v>580</v>
      </c>
      <c r="F2458">
        <v>108</v>
      </c>
      <c r="G2458">
        <v>1030</v>
      </c>
      <c r="H2458">
        <v>239</v>
      </c>
      <c r="I2458">
        <v>2020</v>
      </c>
      <c r="J2458">
        <v>3397</v>
      </c>
      <c r="K2458">
        <v>21177</v>
      </c>
      <c r="L2458">
        <v>228</v>
      </c>
      <c r="M2458">
        <v>6680</v>
      </c>
      <c r="N2458">
        <v>4379</v>
      </c>
      <c r="O2458">
        <v>98</v>
      </c>
      <c r="P2458">
        <v>11385</v>
      </c>
      <c r="Q2458">
        <v>4008</v>
      </c>
      <c r="R2458">
        <v>0</v>
      </c>
      <c r="S2458">
        <v>0</v>
      </c>
      <c r="T2458">
        <v>4008</v>
      </c>
      <c r="U2458">
        <v>6940</v>
      </c>
      <c r="V2458">
        <v>-3653</v>
      </c>
      <c r="W2458">
        <v>9718</v>
      </c>
      <c r="X2458">
        <v>5785</v>
      </c>
      <c r="Y2458">
        <v>0.52</v>
      </c>
      <c r="Z2458">
        <v>73</v>
      </c>
      <c r="AA2458">
        <v>19157</v>
      </c>
      <c r="AB2458">
        <v>70</v>
      </c>
      <c r="AC2458">
        <v>72.16</v>
      </c>
    </row>
    <row r="2459" spans="1:29" x14ac:dyDescent="0.3">
      <c r="A2459">
        <v>2003</v>
      </c>
      <c r="B2459">
        <v>6</v>
      </c>
      <c r="C2459" s="1">
        <v>37796</v>
      </c>
      <c r="D2459">
        <v>16700</v>
      </c>
      <c r="E2459">
        <v>569</v>
      </c>
      <c r="F2459">
        <v>102</v>
      </c>
      <c r="G2459">
        <v>1030</v>
      </c>
      <c r="H2459">
        <v>225</v>
      </c>
      <c r="I2459">
        <v>2020</v>
      </c>
      <c r="J2459">
        <v>3377</v>
      </c>
      <c r="K2459">
        <v>20646</v>
      </c>
      <c r="L2459">
        <v>147</v>
      </c>
      <c r="M2459">
        <v>5792</v>
      </c>
      <c r="N2459">
        <v>4348</v>
      </c>
      <c r="O2459">
        <v>95</v>
      </c>
      <c r="P2459">
        <v>10382</v>
      </c>
      <c r="Q2459">
        <v>4071</v>
      </c>
      <c r="R2459">
        <v>0</v>
      </c>
      <c r="S2459">
        <v>0</v>
      </c>
      <c r="T2459">
        <v>4071</v>
      </c>
      <c r="U2459">
        <v>6730</v>
      </c>
      <c r="V2459">
        <v>-2921</v>
      </c>
      <c r="W2459">
        <v>9399</v>
      </c>
      <c r="X2459">
        <v>6193</v>
      </c>
      <c r="Y2459">
        <v>0.49</v>
      </c>
      <c r="Z2459">
        <v>70</v>
      </c>
      <c r="AA2459">
        <v>18626</v>
      </c>
      <c r="AB2459">
        <v>67</v>
      </c>
      <c r="AC2459">
        <v>72.709999999999994</v>
      </c>
    </row>
    <row r="2460" spans="1:29" x14ac:dyDescent="0.3">
      <c r="A2460">
        <v>2003</v>
      </c>
      <c r="B2460">
        <v>6</v>
      </c>
      <c r="C2460" s="1">
        <v>37797</v>
      </c>
      <c r="D2460">
        <v>16200</v>
      </c>
      <c r="E2460">
        <v>572</v>
      </c>
      <c r="F2460">
        <v>99</v>
      </c>
      <c r="G2460">
        <v>1010</v>
      </c>
      <c r="H2460">
        <v>248</v>
      </c>
      <c r="I2460">
        <v>1990</v>
      </c>
      <c r="J2460">
        <v>3347</v>
      </c>
      <c r="K2460">
        <v>20119</v>
      </c>
      <c r="L2460">
        <v>195</v>
      </c>
      <c r="M2460">
        <v>4000</v>
      </c>
      <c r="N2460">
        <v>4403</v>
      </c>
      <c r="O2460">
        <v>103</v>
      </c>
      <c r="P2460">
        <v>8701</v>
      </c>
      <c r="Q2460">
        <v>4123</v>
      </c>
      <c r="R2460">
        <v>0</v>
      </c>
      <c r="S2460">
        <v>0</v>
      </c>
      <c r="T2460">
        <v>4123</v>
      </c>
      <c r="U2460">
        <v>6560</v>
      </c>
      <c r="V2460">
        <v>-1474</v>
      </c>
      <c r="W2460">
        <v>9057</v>
      </c>
      <c r="X2460">
        <v>7295</v>
      </c>
      <c r="Y2460">
        <v>0.41</v>
      </c>
      <c r="Z2460">
        <v>64</v>
      </c>
      <c r="AA2460">
        <v>18129</v>
      </c>
      <c r="AB2460">
        <v>60</v>
      </c>
      <c r="AC2460">
        <v>73.13</v>
      </c>
    </row>
    <row r="2461" spans="1:29" x14ac:dyDescent="0.3">
      <c r="A2461">
        <v>2003</v>
      </c>
      <c r="B2461">
        <v>6</v>
      </c>
      <c r="C2461" s="1">
        <v>37798</v>
      </c>
      <c r="D2461">
        <v>15000</v>
      </c>
      <c r="E2461">
        <v>558</v>
      </c>
      <c r="F2461">
        <v>92</v>
      </c>
      <c r="G2461">
        <v>1020</v>
      </c>
      <c r="H2461">
        <v>268</v>
      </c>
      <c r="I2461">
        <v>1980</v>
      </c>
      <c r="J2461">
        <v>3360</v>
      </c>
      <c r="K2461">
        <v>18918</v>
      </c>
      <c r="L2461">
        <v>254</v>
      </c>
      <c r="M2461">
        <v>3492</v>
      </c>
      <c r="N2461">
        <v>4396</v>
      </c>
      <c r="O2461">
        <v>110</v>
      </c>
      <c r="P2461">
        <v>8252</v>
      </c>
      <c r="Q2461">
        <v>4140</v>
      </c>
      <c r="R2461">
        <v>0</v>
      </c>
      <c r="S2461">
        <v>0</v>
      </c>
      <c r="T2461">
        <v>4140</v>
      </c>
      <c r="U2461">
        <v>6360</v>
      </c>
      <c r="V2461">
        <v>-1223</v>
      </c>
      <c r="W2461">
        <v>8039</v>
      </c>
      <c r="X2461">
        <v>6525</v>
      </c>
      <c r="Y2461">
        <v>0.41</v>
      </c>
      <c r="Z2461">
        <v>66</v>
      </c>
      <c r="AA2461">
        <v>16938</v>
      </c>
      <c r="AB2461">
        <v>61</v>
      </c>
      <c r="AC2461">
        <v>73.59</v>
      </c>
    </row>
    <row r="2462" spans="1:29" x14ac:dyDescent="0.3">
      <c r="A2462">
        <v>2003</v>
      </c>
      <c r="B2462">
        <v>6</v>
      </c>
      <c r="C2462" s="1">
        <v>37799</v>
      </c>
      <c r="D2462">
        <v>15200</v>
      </c>
      <c r="E2462">
        <v>566</v>
      </c>
      <c r="F2462">
        <v>86</v>
      </c>
      <c r="G2462">
        <v>1020</v>
      </c>
      <c r="H2462">
        <v>265</v>
      </c>
      <c r="I2462">
        <v>2040</v>
      </c>
      <c r="J2462">
        <v>3411</v>
      </c>
      <c r="K2462">
        <v>19177</v>
      </c>
      <c r="L2462">
        <v>259</v>
      </c>
      <c r="M2462">
        <v>3483</v>
      </c>
      <c r="N2462">
        <v>4403</v>
      </c>
      <c r="O2462">
        <v>113</v>
      </c>
      <c r="P2462">
        <v>8258</v>
      </c>
      <c r="Q2462">
        <v>4195</v>
      </c>
      <c r="R2462">
        <v>0</v>
      </c>
      <c r="S2462">
        <v>0</v>
      </c>
      <c r="T2462">
        <v>4195</v>
      </c>
      <c r="U2462">
        <v>6540</v>
      </c>
      <c r="V2462">
        <v>-1033</v>
      </c>
      <c r="W2462">
        <v>8051</v>
      </c>
      <c r="X2462">
        <v>6724</v>
      </c>
      <c r="Y2462">
        <v>0.41</v>
      </c>
      <c r="Z2462">
        <v>65</v>
      </c>
      <c r="AA2462">
        <v>17137</v>
      </c>
      <c r="AB2462">
        <v>61</v>
      </c>
      <c r="AC2462">
        <v>74.010000000000005</v>
      </c>
    </row>
    <row r="2463" spans="1:29" x14ac:dyDescent="0.3">
      <c r="A2463">
        <v>2003</v>
      </c>
      <c r="B2463">
        <v>6</v>
      </c>
      <c r="C2463" s="1">
        <v>37800</v>
      </c>
      <c r="D2463">
        <v>17400</v>
      </c>
      <c r="E2463">
        <v>550</v>
      </c>
      <c r="F2463">
        <v>80</v>
      </c>
      <c r="G2463">
        <v>1010</v>
      </c>
      <c r="H2463">
        <v>274</v>
      </c>
      <c r="I2463">
        <v>2050</v>
      </c>
      <c r="J2463">
        <v>3414</v>
      </c>
      <c r="K2463">
        <v>21364</v>
      </c>
      <c r="L2463">
        <v>273</v>
      </c>
      <c r="M2463">
        <v>3471</v>
      </c>
      <c r="N2463">
        <v>4410</v>
      </c>
      <c r="O2463">
        <v>115</v>
      </c>
      <c r="P2463">
        <v>8269</v>
      </c>
      <c r="Q2463">
        <v>4200</v>
      </c>
      <c r="R2463">
        <v>0</v>
      </c>
      <c r="S2463">
        <v>0</v>
      </c>
      <c r="T2463">
        <v>4200</v>
      </c>
      <c r="U2463">
        <v>7100</v>
      </c>
      <c r="V2463">
        <v>-485</v>
      </c>
      <c r="W2463">
        <v>9674</v>
      </c>
      <c r="X2463">
        <v>8895</v>
      </c>
      <c r="Y2463">
        <v>0.37</v>
      </c>
      <c r="Z2463">
        <v>58</v>
      </c>
      <c r="AA2463">
        <v>19314</v>
      </c>
      <c r="AB2463">
        <v>54</v>
      </c>
      <c r="AC2463">
        <v>74.23</v>
      </c>
    </row>
    <row r="2464" spans="1:29" x14ac:dyDescent="0.3">
      <c r="A2464">
        <v>2003</v>
      </c>
      <c r="B2464">
        <v>6</v>
      </c>
      <c r="C2464" s="1">
        <v>37801</v>
      </c>
      <c r="D2464">
        <v>18600</v>
      </c>
      <c r="E2464">
        <v>519</v>
      </c>
      <c r="F2464">
        <v>74</v>
      </c>
      <c r="G2464">
        <v>1040</v>
      </c>
      <c r="H2464">
        <v>284</v>
      </c>
      <c r="I2464">
        <v>2090</v>
      </c>
      <c r="J2464">
        <v>3488</v>
      </c>
      <c r="K2464">
        <v>22607</v>
      </c>
      <c r="L2464">
        <v>274</v>
      </c>
      <c r="M2464">
        <v>4461</v>
      </c>
      <c r="N2464">
        <v>4398</v>
      </c>
      <c r="O2464">
        <v>111</v>
      </c>
      <c r="P2464">
        <v>9244</v>
      </c>
      <c r="Q2464">
        <v>4250</v>
      </c>
      <c r="R2464">
        <v>0</v>
      </c>
      <c r="S2464">
        <v>0</v>
      </c>
      <c r="T2464">
        <v>4250</v>
      </c>
      <c r="U2464">
        <v>7540</v>
      </c>
      <c r="V2464">
        <v>-978</v>
      </c>
      <c r="W2464">
        <v>10389</v>
      </c>
      <c r="X2464">
        <v>9114</v>
      </c>
      <c r="Y2464">
        <v>0.39</v>
      </c>
      <c r="Z2464">
        <v>60</v>
      </c>
      <c r="AA2464">
        <v>20517</v>
      </c>
      <c r="AB2464">
        <v>56</v>
      </c>
      <c r="AC2464">
        <v>74.42</v>
      </c>
    </row>
    <row r="2465" spans="1:29" x14ac:dyDescent="0.3">
      <c r="A2465">
        <v>2003</v>
      </c>
      <c r="B2465">
        <v>6</v>
      </c>
      <c r="C2465" s="1">
        <v>37802</v>
      </c>
      <c r="D2465">
        <v>19100</v>
      </c>
      <c r="E2465">
        <v>504</v>
      </c>
      <c r="F2465">
        <v>71</v>
      </c>
      <c r="G2465">
        <v>1050</v>
      </c>
      <c r="H2465">
        <v>229</v>
      </c>
      <c r="I2465">
        <v>2100</v>
      </c>
      <c r="J2465">
        <v>3450</v>
      </c>
      <c r="K2465">
        <v>23054</v>
      </c>
      <c r="L2465">
        <v>275</v>
      </c>
      <c r="M2465">
        <v>6674</v>
      </c>
      <c r="N2465">
        <v>4350</v>
      </c>
      <c r="O2465">
        <v>109</v>
      </c>
      <c r="P2465">
        <v>11408</v>
      </c>
      <c r="Q2465">
        <v>4232</v>
      </c>
      <c r="R2465">
        <v>0</v>
      </c>
      <c r="S2465">
        <v>0</v>
      </c>
      <c r="T2465">
        <v>4232</v>
      </c>
      <c r="U2465">
        <v>7790</v>
      </c>
      <c r="V2465">
        <v>-2919</v>
      </c>
      <c r="W2465">
        <v>10629</v>
      </c>
      <c r="X2465">
        <v>7413</v>
      </c>
      <c r="Y2465">
        <v>0.48</v>
      </c>
      <c r="Z2465">
        <v>68</v>
      </c>
      <c r="AA2465">
        <v>20954</v>
      </c>
      <c r="AB2465">
        <v>65</v>
      </c>
      <c r="AC2465">
        <v>74.73</v>
      </c>
    </row>
    <row r="2466" spans="1:29" x14ac:dyDescent="0.3">
      <c r="A2466">
        <v>2003</v>
      </c>
      <c r="B2466">
        <v>7</v>
      </c>
      <c r="C2466" s="1">
        <v>37803</v>
      </c>
      <c r="D2466">
        <v>19600</v>
      </c>
      <c r="E2466">
        <v>511</v>
      </c>
      <c r="F2466">
        <v>67</v>
      </c>
      <c r="G2466">
        <v>1040</v>
      </c>
      <c r="H2466">
        <v>210</v>
      </c>
      <c r="I2466">
        <v>2090</v>
      </c>
      <c r="J2466">
        <v>3407</v>
      </c>
      <c r="K2466">
        <v>23518</v>
      </c>
      <c r="L2466">
        <v>275</v>
      </c>
      <c r="M2466">
        <v>6680</v>
      </c>
      <c r="N2466">
        <v>4350</v>
      </c>
      <c r="O2466">
        <v>107</v>
      </c>
      <c r="P2466">
        <v>11412</v>
      </c>
      <c r="Q2466">
        <v>4238</v>
      </c>
      <c r="R2466">
        <v>0</v>
      </c>
      <c r="S2466">
        <v>0</v>
      </c>
      <c r="T2466">
        <v>4238</v>
      </c>
      <c r="U2466">
        <v>7920</v>
      </c>
      <c r="V2466">
        <v>-2840</v>
      </c>
      <c r="W2466">
        <v>11004</v>
      </c>
      <c r="X2466">
        <v>7868</v>
      </c>
      <c r="Y2466">
        <v>0.47</v>
      </c>
      <c r="Z2466">
        <v>67</v>
      </c>
      <c r="AA2466">
        <v>21428</v>
      </c>
      <c r="AB2466">
        <v>63</v>
      </c>
      <c r="AC2466">
        <v>74.989999999999995</v>
      </c>
    </row>
    <row r="2467" spans="1:29" x14ac:dyDescent="0.3">
      <c r="A2467">
        <v>2003</v>
      </c>
      <c r="B2467">
        <v>7</v>
      </c>
      <c r="C2467" s="1">
        <v>37804</v>
      </c>
      <c r="D2467">
        <v>19500</v>
      </c>
      <c r="E2467">
        <v>541</v>
      </c>
      <c r="F2467">
        <v>63</v>
      </c>
      <c r="G2467">
        <v>1060</v>
      </c>
      <c r="H2467">
        <v>212</v>
      </c>
      <c r="I2467">
        <v>1780</v>
      </c>
      <c r="J2467">
        <v>3115</v>
      </c>
      <c r="K2467">
        <v>23156</v>
      </c>
      <c r="L2467">
        <v>269</v>
      </c>
      <c r="M2467">
        <v>6675</v>
      </c>
      <c r="N2467">
        <v>4346</v>
      </c>
      <c r="O2467">
        <v>106</v>
      </c>
      <c r="P2467">
        <v>11396</v>
      </c>
      <c r="Q2467">
        <v>4212</v>
      </c>
      <c r="R2467">
        <v>0</v>
      </c>
      <c r="S2467">
        <v>0</v>
      </c>
      <c r="T2467">
        <v>4212</v>
      </c>
      <c r="U2467">
        <v>7890</v>
      </c>
      <c r="V2467">
        <v>-3128</v>
      </c>
      <c r="W2467">
        <v>10972</v>
      </c>
      <c r="X2467">
        <v>7549</v>
      </c>
      <c r="Y2467">
        <v>0.47</v>
      </c>
      <c r="Z2467">
        <v>67</v>
      </c>
      <c r="AA2467">
        <v>21376</v>
      </c>
      <c r="AB2467">
        <v>65</v>
      </c>
      <c r="AC2467">
        <v>75.260000000000005</v>
      </c>
    </row>
    <row r="2468" spans="1:29" x14ac:dyDescent="0.3">
      <c r="A2468">
        <v>2003</v>
      </c>
      <c r="B2468">
        <v>7</v>
      </c>
      <c r="C2468" s="1">
        <v>37805</v>
      </c>
      <c r="D2468">
        <v>19400</v>
      </c>
      <c r="E2468">
        <v>572</v>
      </c>
      <c r="F2468">
        <v>60</v>
      </c>
      <c r="G2468">
        <v>1060</v>
      </c>
      <c r="H2468">
        <v>233</v>
      </c>
      <c r="I2468">
        <v>1500</v>
      </c>
      <c r="J2468">
        <v>2853</v>
      </c>
      <c r="K2468">
        <v>22825</v>
      </c>
      <c r="L2468">
        <v>247</v>
      </c>
      <c r="M2468">
        <v>6672</v>
      </c>
      <c r="N2468">
        <v>4339</v>
      </c>
      <c r="O2468">
        <v>107</v>
      </c>
      <c r="P2468">
        <v>11365</v>
      </c>
      <c r="Q2468">
        <v>4290</v>
      </c>
      <c r="R2468">
        <v>0</v>
      </c>
      <c r="S2468">
        <v>0</v>
      </c>
      <c r="T2468">
        <v>4290</v>
      </c>
      <c r="U2468">
        <v>7840</v>
      </c>
      <c r="V2468">
        <v>-3460</v>
      </c>
      <c r="W2468">
        <v>10931</v>
      </c>
      <c r="X2468">
        <v>7170</v>
      </c>
      <c r="Y2468">
        <v>0.48</v>
      </c>
      <c r="Z2468">
        <v>69</v>
      </c>
      <c r="AA2468">
        <v>21325</v>
      </c>
      <c r="AB2468">
        <v>66</v>
      </c>
      <c r="AC2468">
        <v>75.540000000000006</v>
      </c>
    </row>
    <row r="2469" spans="1:29" x14ac:dyDescent="0.3">
      <c r="A2469">
        <v>2003</v>
      </c>
      <c r="B2469">
        <v>7</v>
      </c>
      <c r="C2469" s="1">
        <v>37806</v>
      </c>
      <c r="D2469">
        <v>19700</v>
      </c>
      <c r="E2469">
        <v>597</v>
      </c>
      <c r="F2469">
        <v>59</v>
      </c>
      <c r="G2469">
        <v>1050</v>
      </c>
      <c r="H2469">
        <v>259</v>
      </c>
      <c r="I2469">
        <v>1450</v>
      </c>
      <c r="J2469">
        <v>2818</v>
      </c>
      <c r="K2469">
        <v>23115</v>
      </c>
      <c r="L2469">
        <v>261</v>
      </c>
      <c r="M2469">
        <v>6678</v>
      </c>
      <c r="N2469">
        <v>4347</v>
      </c>
      <c r="O2469">
        <v>98</v>
      </c>
      <c r="P2469">
        <v>11384</v>
      </c>
      <c r="Q2469">
        <v>4300</v>
      </c>
      <c r="R2469">
        <v>0</v>
      </c>
      <c r="S2469">
        <v>0</v>
      </c>
      <c r="T2469">
        <v>4300</v>
      </c>
      <c r="U2469">
        <v>7940</v>
      </c>
      <c r="V2469">
        <v>-3421</v>
      </c>
      <c r="W2469">
        <v>11153</v>
      </c>
      <c r="X2469">
        <v>7431</v>
      </c>
      <c r="Y2469">
        <v>0.47</v>
      </c>
      <c r="Z2469">
        <v>68</v>
      </c>
      <c r="AA2469">
        <v>21665</v>
      </c>
      <c r="AB2469">
        <v>66</v>
      </c>
      <c r="AC2469">
        <v>75.790000000000006</v>
      </c>
    </row>
    <row r="2470" spans="1:29" x14ac:dyDescent="0.3">
      <c r="A2470">
        <v>2003</v>
      </c>
      <c r="B2470">
        <v>7</v>
      </c>
      <c r="C2470" s="1">
        <v>37807</v>
      </c>
      <c r="D2470">
        <v>19500</v>
      </c>
      <c r="E2470">
        <v>607</v>
      </c>
      <c r="F2470">
        <v>57</v>
      </c>
      <c r="G2470">
        <v>1050</v>
      </c>
      <c r="H2470">
        <v>268</v>
      </c>
      <c r="I2470">
        <v>1480</v>
      </c>
      <c r="J2470">
        <v>2855</v>
      </c>
      <c r="K2470">
        <v>22962</v>
      </c>
      <c r="L2470">
        <v>260</v>
      </c>
      <c r="M2470">
        <v>6678</v>
      </c>
      <c r="N2470">
        <v>4390</v>
      </c>
      <c r="O2470">
        <v>97</v>
      </c>
      <c r="P2470">
        <v>11425</v>
      </c>
      <c r="Q2470">
        <v>4350</v>
      </c>
      <c r="R2470">
        <v>0</v>
      </c>
      <c r="S2470">
        <v>0</v>
      </c>
      <c r="T2470">
        <v>4350</v>
      </c>
      <c r="U2470">
        <v>7970</v>
      </c>
      <c r="V2470">
        <v>-3427</v>
      </c>
      <c r="W2470">
        <v>10919</v>
      </c>
      <c r="X2470">
        <v>7187</v>
      </c>
      <c r="Y2470">
        <v>0.48</v>
      </c>
      <c r="Z2470">
        <v>69</v>
      </c>
      <c r="AA2470">
        <v>21482</v>
      </c>
      <c r="AB2470">
        <v>67</v>
      </c>
      <c r="AC2470">
        <v>76.05</v>
      </c>
    </row>
    <row r="2471" spans="1:29" x14ac:dyDescent="0.3">
      <c r="A2471">
        <v>2003</v>
      </c>
      <c r="B2471">
        <v>7</v>
      </c>
      <c r="C2471" s="1">
        <v>37808</v>
      </c>
      <c r="D2471">
        <v>19600</v>
      </c>
      <c r="E2471">
        <v>600</v>
      </c>
      <c r="F2471">
        <v>54</v>
      </c>
      <c r="G2471">
        <v>1050</v>
      </c>
      <c r="H2471">
        <v>262</v>
      </c>
      <c r="I2471">
        <v>1500</v>
      </c>
      <c r="J2471">
        <v>2866</v>
      </c>
      <c r="K2471">
        <v>23066</v>
      </c>
      <c r="L2471">
        <v>249</v>
      </c>
      <c r="M2471">
        <v>6667</v>
      </c>
      <c r="N2471">
        <v>4419</v>
      </c>
      <c r="O2471">
        <v>99</v>
      </c>
      <c r="P2471">
        <v>11434</v>
      </c>
      <c r="Q2471">
        <v>4350</v>
      </c>
      <c r="R2471">
        <v>0</v>
      </c>
      <c r="S2471">
        <v>0</v>
      </c>
      <c r="T2471">
        <v>4350</v>
      </c>
      <c r="U2471">
        <v>8020</v>
      </c>
      <c r="V2471">
        <v>-3375</v>
      </c>
      <c r="W2471">
        <v>10962</v>
      </c>
      <c r="X2471">
        <v>7282</v>
      </c>
      <c r="Y2471">
        <v>0.48</v>
      </c>
      <c r="Z2471">
        <v>68</v>
      </c>
      <c r="AA2471">
        <v>21566</v>
      </c>
      <c r="AB2471">
        <v>66</v>
      </c>
      <c r="AC2471">
        <v>76.28</v>
      </c>
    </row>
    <row r="2472" spans="1:29" x14ac:dyDescent="0.3">
      <c r="A2472">
        <v>2003</v>
      </c>
      <c r="B2472">
        <v>7</v>
      </c>
      <c r="C2472" s="1">
        <v>37809</v>
      </c>
      <c r="D2472">
        <v>19700</v>
      </c>
      <c r="E2472">
        <v>584</v>
      </c>
      <c r="F2472">
        <v>53</v>
      </c>
      <c r="G2472">
        <v>1050</v>
      </c>
      <c r="H2472">
        <v>250</v>
      </c>
      <c r="I2472">
        <v>1530</v>
      </c>
      <c r="J2472">
        <v>2883</v>
      </c>
      <c r="K2472">
        <v>23167</v>
      </c>
      <c r="L2472">
        <v>256</v>
      </c>
      <c r="M2472">
        <v>6674</v>
      </c>
      <c r="N2472">
        <v>4410</v>
      </c>
      <c r="O2472">
        <v>106</v>
      </c>
      <c r="P2472">
        <v>11446</v>
      </c>
      <c r="Q2472">
        <v>4223</v>
      </c>
      <c r="R2472">
        <v>0</v>
      </c>
      <c r="S2472">
        <v>0</v>
      </c>
      <c r="T2472">
        <v>4223</v>
      </c>
      <c r="U2472">
        <v>8170</v>
      </c>
      <c r="V2472">
        <v>-3138</v>
      </c>
      <c r="W2472">
        <v>10931</v>
      </c>
      <c r="X2472">
        <v>7497</v>
      </c>
      <c r="Y2472">
        <v>0.47</v>
      </c>
      <c r="Z2472">
        <v>68</v>
      </c>
      <c r="AA2472">
        <v>21637</v>
      </c>
      <c r="AB2472">
        <v>65</v>
      </c>
      <c r="AC2472">
        <v>76.489999999999995</v>
      </c>
    </row>
    <row r="2473" spans="1:29" x14ac:dyDescent="0.3">
      <c r="A2473">
        <v>2003</v>
      </c>
      <c r="B2473">
        <v>7</v>
      </c>
      <c r="C2473" s="1">
        <v>37810</v>
      </c>
      <c r="D2473">
        <v>20500</v>
      </c>
      <c r="E2473">
        <v>566</v>
      </c>
      <c r="F2473">
        <v>51</v>
      </c>
      <c r="G2473">
        <v>992</v>
      </c>
      <c r="H2473">
        <v>219</v>
      </c>
      <c r="I2473">
        <v>1440</v>
      </c>
      <c r="J2473">
        <v>2702</v>
      </c>
      <c r="K2473">
        <v>23768</v>
      </c>
      <c r="L2473">
        <v>263</v>
      </c>
      <c r="M2473">
        <v>7173</v>
      </c>
      <c r="N2473">
        <v>4318</v>
      </c>
      <c r="O2473">
        <v>101</v>
      </c>
      <c r="P2473">
        <v>11855</v>
      </c>
      <c r="Q2473">
        <v>4325</v>
      </c>
      <c r="R2473">
        <v>0</v>
      </c>
      <c r="S2473">
        <v>0</v>
      </c>
      <c r="T2473">
        <v>4325</v>
      </c>
      <c r="U2473">
        <v>8350</v>
      </c>
      <c r="V2473">
        <v>-3614</v>
      </c>
      <c r="W2473">
        <v>11505</v>
      </c>
      <c r="X2473">
        <v>7588</v>
      </c>
      <c r="Y2473">
        <v>0.48</v>
      </c>
      <c r="Z2473">
        <v>68</v>
      </c>
      <c r="AA2473">
        <v>22328</v>
      </c>
      <c r="AB2473">
        <v>66</v>
      </c>
      <c r="AC2473">
        <v>76.67</v>
      </c>
    </row>
    <row r="2474" spans="1:29" x14ac:dyDescent="0.3">
      <c r="A2474">
        <v>2003</v>
      </c>
      <c r="B2474">
        <v>7</v>
      </c>
      <c r="C2474" s="1">
        <v>37811</v>
      </c>
      <c r="D2474">
        <v>21000</v>
      </c>
      <c r="E2474">
        <v>601</v>
      </c>
      <c r="F2474">
        <v>48</v>
      </c>
      <c r="G2474">
        <v>878</v>
      </c>
      <c r="H2474">
        <v>227</v>
      </c>
      <c r="I2474">
        <v>1340</v>
      </c>
      <c r="J2474">
        <v>2493</v>
      </c>
      <c r="K2474">
        <v>24094</v>
      </c>
      <c r="L2474">
        <v>262</v>
      </c>
      <c r="M2474">
        <v>7175</v>
      </c>
      <c r="N2474">
        <v>4231</v>
      </c>
      <c r="O2474">
        <v>115</v>
      </c>
      <c r="P2474">
        <v>11783</v>
      </c>
      <c r="Q2474">
        <v>4333</v>
      </c>
      <c r="R2474">
        <v>0</v>
      </c>
      <c r="S2474">
        <v>0</v>
      </c>
      <c r="T2474">
        <v>4333</v>
      </c>
      <c r="U2474">
        <v>8630</v>
      </c>
      <c r="V2474">
        <v>-3477</v>
      </c>
      <c r="W2474">
        <v>11758</v>
      </c>
      <c r="X2474">
        <v>7977</v>
      </c>
      <c r="Y2474">
        <v>0.47</v>
      </c>
      <c r="Z2474">
        <v>67</v>
      </c>
      <c r="AA2474">
        <v>22754</v>
      </c>
      <c r="AB2474">
        <v>65</v>
      </c>
      <c r="AC2474">
        <v>76.81</v>
      </c>
    </row>
    <row r="2475" spans="1:29" x14ac:dyDescent="0.3">
      <c r="A2475">
        <v>2003</v>
      </c>
      <c r="B2475">
        <v>7</v>
      </c>
      <c r="C2475" s="1">
        <v>37812</v>
      </c>
      <c r="D2475">
        <v>21200</v>
      </c>
      <c r="E2475">
        <v>603</v>
      </c>
      <c r="F2475">
        <v>46</v>
      </c>
      <c r="G2475">
        <v>789</v>
      </c>
      <c r="H2475">
        <v>260</v>
      </c>
      <c r="I2475">
        <v>1270</v>
      </c>
      <c r="J2475">
        <v>2365</v>
      </c>
      <c r="K2475">
        <v>24168</v>
      </c>
      <c r="L2475">
        <v>275</v>
      </c>
      <c r="M2475">
        <v>7171</v>
      </c>
      <c r="N2475">
        <v>4252</v>
      </c>
      <c r="O2475">
        <v>106</v>
      </c>
      <c r="P2475">
        <v>11804</v>
      </c>
      <c r="Q2475">
        <v>4312</v>
      </c>
      <c r="R2475">
        <v>0</v>
      </c>
      <c r="S2475">
        <v>0</v>
      </c>
      <c r="T2475">
        <v>4312</v>
      </c>
      <c r="U2475">
        <v>8840</v>
      </c>
      <c r="V2475">
        <v>-3402</v>
      </c>
      <c r="W2475">
        <v>11756</v>
      </c>
      <c r="X2475">
        <v>8052</v>
      </c>
      <c r="Y2475">
        <v>0.47</v>
      </c>
      <c r="Z2475">
        <v>67</v>
      </c>
      <c r="AA2475">
        <v>22898</v>
      </c>
      <c r="AB2475">
        <v>65</v>
      </c>
      <c r="AC2475">
        <v>76.94</v>
      </c>
    </row>
    <row r="2476" spans="1:29" x14ac:dyDescent="0.3">
      <c r="A2476">
        <v>2003</v>
      </c>
      <c r="B2476">
        <v>7</v>
      </c>
      <c r="C2476" s="1">
        <v>37813</v>
      </c>
      <c r="D2476">
        <v>21600</v>
      </c>
      <c r="E2476">
        <v>624</v>
      </c>
      <c r="F2476">
        <v>45</v>
      </c>
      <c r="G2476">
        <v>673</v>
      </c>
      <c r="H2476">
        <v>285</v>
      </c>
      <c r="I2476">
        <v>1210</v>
      </c>
      <c r="J2476">
        <v>2213</v>
      </c>
      <c r="K2476">
        <v>24437</v>
      </c>
      <c r="L2476">
        <v>257</v>
      </c>
      <c r="M2476">
        <v>7164</v>
      </c>
      <c r="N2476">
        <v>4283</v>
      </c>
      <c r="O2476">
        <v>110</v>
      </c>
      <c r="P2476">
        <v>11814</v>
      </c>
      <c r="Q2476">
        <v>4316</v>
      </c>
      <c r="R2476">
        <v>0</v>
      </c>
      <c r="S2476">
        <v>0</v>
      </c>
      <c r="T2476">
        <v>4316</v>
      </c>
      <c r="U2476">
        <v>9040</v>
      </c>
      <c r="V2476">
        <v>-3366</v>
      </c>
      <c r="W2476">
        <v>11976</v>
      </c>
      <c r="X2476">
        <v>8308</v>
      </c>
      <c r="Y2476">
        <v>0.46</v>
      </c>
      <c r="Z2476">
        <v>66</v>
      </c>
      <c r="AA2476">
        <v>23227</v>
      </c>
      <c r="AB2476">
        <v>64</v>
      </c>
      <c r="AC2476">
        <v>77.040000000000006</v>
      </c>
    </row>
    <row r="2477" spans="1:29" x14ac:dyDescent="0.3">
      <c r="A2477">
        <v>2003</v>
      </c>
      <c r="B2477">
        <v>7</v>
      </c>
      <c r="C2477" s="1">
        <v>37814</v>
      </c>
      <c r="D2477">
        <v>21900</v>
      </c>
      <c r="E2477">
        <v>628</v>
      </c>
      <c r="F2477">
        <v>43</v>
      </c>
      <c r="G2477">
        <v>597</v>
      </c>
      <c r="H2477">
        <v>290</v>
      </c>
      <c r="I2477">
        <v>1240</v>
      </c>
      <c r="J2477">
        <v>2170</v>
      </c>
      <c r="K2477">
        <v>24698</v>
      </c>
      <c r="L2477">
        <v>229</v>
      </c>
      <c r="M2477">
        <v>7132</v>
      </c>
      <c r="N2477">
        <v>4323</v>
      </c>
      <c r="O2477">
        <v>110</v>
      </c>
      <c r="P2477">
        <v>11794</v>
      </c>
      <c r="Q2477">
        <v>4324</v>
      </c>
      <c r="R2477">
        <v>0</v>
      </c>
      <c r="S2477">
        <v>0</v>
      </c>
      <c r="T2477">
        <v>4324</v>
      </c>
      <c r="U2477">
        <v>9310</v>
      </c>
      <c r="V2477">
        <v>-3125</v>
      </c>
      <c r="W2477">
        <v>12007</v>
      </c>
      <c r="X2477">
        <v>8580</v>
      </c>
      <c r="Y2477">
        <v>0.46</v>
      </c>
      <c r="Z2477">
        <v>65</v>
      </c>
      <c r="AA2477">
        <v>23458</v>
      </c>
      <c r="AB2477">
        <v>63</v>
      </c>
      <c r="AC2477">
        <v>77.11</v>
      </c>
    </row>
    <row r="2478" spans="1:29" x14ac:dyDescent="0.3">
      <c r="A2478">
        <v>2003</v>
      </c>
      <c r="B2478">
        <v>7</v>
      </c>
      <c r="C2478" s="1">
        <v>37815</v>
      </c>
      <c r="D2478">
        <v>22600</v>
      </c>
      <c r="E2478">
        <v>625</v>
      </c>
      <c r="F2478">
        <v>41</v>
      </c>
      <c r="G2478">
        <v>522</v>
      </c>
      <c r="H2478">
        <v>267</v>
      </c>
      <c r="I2478">
        <v>1270</v>
      </c>
      <c r="J2478">
        <v>2100</v>
      </c>
      <c r="K2478">
        <v>25325</v>
      </c>
      <c r="L2478">
        <v>230</v>
      </c>
      <c r="M2478">
        <v>7173</v>
      </c>
      <c r="N2478">
        <v>4348</v>
      </c>
      <c r="O2478">
        <v>108</v>
      </c>
      <c r="P2478">
        <v>11859</v>
      </c>
      <c r="Q2478">
        <v>4324</v>
      </c>
      <c r="R2478">
        <v>0</v>
      </c>
      <c r="S2478">
        <v>0</v>
      </c>
      <c r="T2478">
        <v>4324</v>
      </c>
      <c r="U2478">
        <v>9420</v>
      </c>
      <c r="V2478">
        <v>-3150</v>
      </c>
      <c r="W2478">
        <v>12594</v>
      </c>
      <c r="X2478">
        <v>9141</v>
      </c>
      <c r="Y2478">
        <v>0.45</v>
      </c>
      <c r="Z2478">
        <v>64</v>
      </c>
      <c r="AA2478">
        <v>24055</v>
      </c>
      <c r="AB2478">
        <v>62</v>
      </c>
      <c r="AC2478">
        <v>77.14</v>
      </c>
    </row>
    <row r="2479" spans="1:29" x14ac:dyDescent="0.3">
      <c r="A2479">
        <v>2003</v>
      </c>
      <c r="B2479">
        <v>7</v>
      </c>
      <c r="C2479" s="1">
        <v>37816</v>
      </c>
      <c r="D2479">
        <v>23200</v>
      </c>
      <c r="E2479">
        <v>627</v>
      </c>
      <c r="F2479">
        <v>38</v>
      </c>
      <c r="G2479">
        <v>521</v>
      </c>
      <c r="H2479">
        <v>244</v>
      </c>
      <c r="I2479">
        <v>1270</v>
      </c>
      <c r="J2479">
        <v>2073</v>
      </c>
      <c r="K2479">
        <v>25900</v>
      </c>
      <c r="L2479">
        <v>234</v>
      </c>
      <c r="M2479">
        <v>7175</v>
      </c>
      <c r="N2479">
        <v>4310</v>
      </c>
      <c r="O2479">
        <v>108</v>
      </c>
      <c r="P2479">
        <v>11827</v>
      </c>
      <c r="Q2479">
        <v>4383</v>
      </c>
      <c r="R2479">
        <v>0</v>
      </c>
      <c r="S2479">
        <v>0</v>
      </c>
      <c r="T2479">
        <v>4383</v>
      </c>
      <c r="U2479">
        <v>9640</v>
      </c>
      <c r="V2479">
        <v>-2963</v>
      </c>
      <c r="W2479">
        <v>12960</v>
      </c>
      <c r="X2479">
        <v>9689</v>
      </c>
      <c r="Y2479">
        <v>0.44</v>
      </c>
      <c r="Z2479">
        <v>63</v>
      </c>
      <c r="AA2479">
        <v>24630</v>
      </c>
      <c r="AB2479">
        <v>61</v>
      </c>
      <c r="AC2479">
        <v>77.13</v>
      </c>
    </row>
    <row r="2480" spans="1:29" x14ac:dyDescent="0.3">
      <c r="A2480">
        <v>2003</v>
      </c>
      <c r="B2480">
        <v>7</v>
      </c>
      <c r="C2480" s="1">
        <v>37817</v>
      </c>
      <c r="D2480">
        <v>23300</v>
      </c>
      <c r="E2480">
        <v>639</v>
      </c>
      <c r="F2480">
        <v>38</v>
      </c>
      <c r="G2480">
        <v>517</v>
      </c>
      <c r="H2480">
        <v>241</v>
      </c>
      <c r="I2480">
        <v>1180</v>
      </c>
      <c r="J2480">
        <v>1976</v>
      </c>
      <c r="K2480">
        <v>25915</v>
      </c>
      <c r="L2480">
        <v>231</v>
      </c>
      <c r="M2480">
        <v>7172</v>
      </c>
      <c r="N2480">
        <v>4361</v>
      </c>
      <c r="O2480">
        <v>105</v>
      </c>
      <c r="P2480">
        <v>11869</v>
      </c>
      <c r="Q2480">
        <v>4337</v>
      </c>
      <c r="R2480">
        <v>0</v>
      </c>
      <c r="S2480">
        <v>0</v>
      </c>
      <c r="T2480">
        <v>4337</v>
      </c>
      <c r="U2480">
        <v>9810</v>
      </c>
      <c r="V2480">
        <v>-2902</v>
      </c>
      <c r="W2480">
        <v>12915</v>
      </c>
      <c r="X2480">
        <v>9709</v>
      </c>
      <c r="Y2480">
        <v>0.44</v>
      </c>
      <c r="Z2480">
        <v>63</v>
      </c>
      <c r="AA2480">
        <v>24735</v>
      </c>
      <c r="AB2480">
        <v>61</v>
      </c>
      <c r="AC2480">
        <v>77.12</v>
      </c>
    </row>
    <row r="2481" spans="1:29" x14ac:dyDescent="0.3">
      <c r="A2481">
        <v>2003</v>
      </c>
      <c r="B2481">
        <v>7</v>
      </c>
      <c r="C2481" s="1">
        <v>37818</v>
      </c>
      <c r="D2481">
        <v>23700</v>
      </c>
      <c r="E2481">
        <v>630</v>
      </c>
      <c r="F2481">
        <v>36</v>
      </c>
      <c r="G2481">
        <v>521</v>
      </c>
      <c r="H2481">
        <v>237</v>
      </c>
      <c r="I2481">
        <v>1160</v>
      </c>
      <c r="J2481">
        <v>1954</v>
      </c>
      <c r="K2481">
        <v>26284</v>
      </c>
      <c r="L2481">
        <v>228</v>
      </c>
      <c r="M2481">
        <v>7061</v>
      </c>
      <c r="N2481">
        <v>4346</v>
      </c>
      <c r="O2481">
        <v>114</v>
      </c>
      <c r="P2481">
        <v>11749</v>
      </c>
      <c r="Q2481">
        <v>4331</v>
      </c>
      <c r="R2481">
        <v>0</v>
      </c>
      <c r="S2481">
        <v>0</v>
      </c>
      <c r="T2481">
        <v>4331</v>
      </c>
      <c r="U2481">
        <v>9740</v>
      </c>
      <c r="V2481">
        <v>-2870</v>
      </c>
      <c r="W2481">
        <v>13377</v>
      </c>
      <c r="X2481">
        <v>10204</v>
      </c>
      <c r="Y2481">
        <v>0.43</v>
      </c>
      <c r="Z2481">
        <v>61</v>
      </c>
      <c r="AA2481">
        <v>25124</v>
      </c>
      <c r="AB2481">
        <v>59</v>
      </c>
      <c r="AC2481">
        <v>77.08</v>
      </c>
    </row>
    <row r="2482" spans="1:29" x14ac:dyDescent="0.3">
      <c r="A2482">
        <v>2003</v>
      </c>
      <c r="B2482">
        <v>7</v>
      </c>
      <c r="C2482" s="1">
        <v>37819</v>
      </c>
      <c r="D2482">
        <v>23500</v>
      </c>
      <c r="E2482">
        <v>612</v>
      </c>
      <c r="F2482">
        <v>34</v>
      </c>
      <c r="G2482">
        <v>514</v>
      </c>
      <c r="H2482">
        <v>241</v>
      </c>
      <c r="I2482">
        <v>1180</v>
      </c>
      <c r="J2482">
        <v>1969</v>
      </c>
      <c r="K2482">
        <v>26081</v>
      </c>
      <c r="L2482">
        <v>232</v>
      </c>
      <c r="M2482">
        <v>6614</v>
      </c>
      <c r="N2482">
        <v>4357</v>
      </c>
      <c r="O2482">
        <v>113</v>
      </c>
      <c r="P2482">
        <v>11316</v>
      </c>
      <c r="Q2482">
        <v>4333</v>
      </c>
      <c r="R2482">
        <v>0</v>
      </c>
      <c r="S2482">
        <v>0</v>
      </c>
      <c r="T2482">
        <v>4333</v>
      </c>
      <c r="U2482">
        <v>9540</v>
      </c>
      <c r="V2482">
        <v>-2623</v>
      </c>
      <c r="W2482">
        <v>13359</v>
      </c>
      <c r="X2482">
        <v>10432</v>
      </c>
      <c r="Y2482">
        <v>0.42</v>
      </c>
      <c r="Z2482">
        <v>60</v>
      </c>
      <c r="AA2482">
        <v>24901</v>
      </c>
      <c r="AB2482">
        <v>58</v>
      </c>
      <c r="AC2482">
        <v>77.02</v>
      </c>
    </row>
    <row r="2483" spans="1:29" x14ac:dyDescent="0.3">
      <c r="A2483">
        <v>2003</v>
      </c>
      <c r="B2483">
        <v>7</v>
      </c>
      <c r="C2483" s="1">
        <v>37820</v>
      </c>
      <c r="D2483">
        <v>22900</v>
      </c>
      <c r="E2483">
        <v>613</v>
      </c>
      <c r="F2483">
        <v>33</v>
      </c>
      <c r="G2483">
        <v>513</v>
      </c>
      <c r="H2483">
        <v>237</v>
      </c>
      <c r="I2483">
        <v>1190</v>
      </c>
      <c r="J2483">
        <v>1973</v>
      </c>
      <c r="K2483">
        <v>25486</v>
      </c>
      <c r="L2483">
        <v>245</v>
      </c>
      <c r="M2483">
        <v>6474</v>
      </c>
      <c r="N2483">
        <v>4403</v>
      </c>
      <c r="O2483">
        <v>106</v>
      </c>
      <c r="P2483">
        <v>11228</v>
      </c>
      <c r="Q2483">
        <v>4323</v>
      </c>
      <c r="R2483">
        <v>0</v>
      </c>
      <c r="S2483">
        <v>0</v>
      </c>
      <c r="T2483">
        <v>4323</v>
      </c>
      <c r="U2483">
        <v>9330</v>
      </c>
      <c r="V2483">
        <v>-2735</v>
      </c>
      <c r="W2483">
        <v>12972</v>
      </c>
      <c r="X2483">
        <v>9935</v>
      </c>
      <c r="Y2483">
        <v>0.42</v>
      </c>
      <c r="Z2483">
        <v>61</v>
      </c>
      <c r="AA2483">
        <v>24296</v>
      </c>
      <c r="AB2483">
        <v>59</v>
      </c>
      <c r="AC2483">
        <v>77</v>
      </c>
    </row>
    <row r="2484" spans="1:29" x14ac:dyDescent="0.3">
      <c r="A2484">
        <v>2003</v>
      </c>
      <c r="B2484">
        <v>7</v>
      </c>
      <c r="C2484" s="1">
        <v>37821</v>
      </c>
      <c r="D2484">
        <v>22600</v>
      </c>
      <c r="E2484">
        <v>622</v>
      </c>
      <c r="F2484">
        <v>31</v>
      </c>
      <c r="G2484">
        <v>504</v>
      </c>
      <c r="H2484">
        <v>242</v>
      </c>
      <c r="I2484">
        <v>1250</v>
      </c>
      <c r="J2484">
        <v>2027</v>
      </c>
      <c r="K2484">
        <v>25249</v>
      </c>
      <c r="L2484">
        <v>247</v>
      </c>
      <c r="M2484">
        <v>6502</v>
      </c>
      <c r="N2484">
        <v>4506</v>
      </c>
      <c r="O2484">
        <v>108</v>
      </c>
      <c r="P2484">
        <v>11363</v>
      </c>
      <c r="Q2484">
        <v>4339</v>
      </c>
      <c r="R2484">
        <v>0</v>
      </c>
      <c r="S2484">
        <v>0</v>
      </c>
      <c r="T2484">
        <v>4339</v>
      </c>
      <c r="U2484">
        <v>9180</v>
      </c>
      <c r="V2484">
        <v>-2977</v>
      </c>
      <c r="W2484">
        <v>12827</v>
      </c>
      <c r="X2484">
        <v>9546</v>
      </c>
      <c r="Y2484">
        <v>0.43</v>
      </c>
      <c r="Z2484">
        <v>62</v>
      </c>
      <c r="AA2484">
        <v>23999</v>
      </c>
      <c r="AB2484">
        <v>60</v>
      </c>
      <c r="AC2484">
        <v>77.010000000000005</v>
      </c>
    </row>
    <row r="2485" spans="1:29" x14ac:dyDescent="0.3">
      <c r="A2485">
        <v>2003</v>
      </c>
      <c r="B2485">
        <v>7</v>
      </c>
      <c r="C2485" s="1">
        <v>37822</v>
      </c>
      <c r="D2485">
        <v>23000</v>
      </c>
      <c r="E2485">
        <v>610</v>
      </c>
      <c r="F2485">
        <v>30</v>
      </c>
      <c r="G2485">
        <v>458</v>
      </c>
      <c r="H2485">
        <v>319</v>
      </c>
      <c r="I2485">
        <v>1210</v>
      </c>
      <c r="J2485">
        <v>2017</v>
      </c>
      <c r="K2485">
        <v>25627</v>
      </c>
      <c r="L2485">
        <v>241</v>
      </c>
      <c r="M2485">
        <v>6616</v>
      </c>
      <c r="N2485">
        <v>4424</v>
      </c>
      <c r="O2485">
        <v>109</v>
      </c>
      <c r="P2485">
        <v>11390</v>
      </c>
      <c r="Q2485">
        <v>4289</v>
      </c>
      <c r="R2485">
        <v>0</v>
      </c>
      <c r="S2485">
        <v>0</v>
      </c>
      <c r="T2485">
        <v>4289</v>
      </c>
      <c r="U2485">
        <v>9170</v>
      </c>
      <c r="V2485">
        <v>-2991</v>
      </c>
      <c r="W2485">
        <v>13239</v>
      </c>
      <c r="X2485">
        <v>9948</v>
      </c>
      <c r="Y2485">
        <v>0.43</v>
      </c>
      <c r="Z2485">
        <v>61</v>
      </c>
      <c r="AA2485">
        <v>24417</v>
      </c>
      <c r="AB2485">
        <v>59</v>
      </c>
      <c r="AC2485">
        <v>76.989999999999995</v>
      </c>
    </row>
    <row r="2486" spans="1:29" x14ac:dyDescent="0.3">
      <c r="A2486">
        <v>2003</v>
      </c>
      <c r="B2486">
        <v>7</v>
      </c>
      <c r="C2486" s="1">
        <v>37823</v>
      </c>
      <c r="D2486">
        <v>23200</v>
      </c>
      <c r="E2486">
        <v>619</v>
      </c>
      <c r="F2486">
        <v>28</v>
      </c>
      <c r="G2486">
        <v>346</v>
      </c>
      <c r="H2486">
        <v>292</v>
      </c>
      <c r="I2486">
        <v>1210</v>
      </c>
      <c r="J2486">
        <v>1876</v>
      </c>
      <c r="K2486">
        <v>25695</v>
      </c>
      <c r="L2486">
        <v>247</v>
      </c>
      <c r="M2486">
        <v>6625</v>
      </c>
      <c r="N2486">
        <v>4372</v>
      </c>
      <c r="O2486">
        <v>109</v>
      </c>
      <c r="P2486">
        <v>11353</v>
      </c>
      <c r="Q2486">
        <v>4269</v>
      </c>
      <c r="R2486">
        <v>0</v>
      </c>
      <c r="S2486">
        <v>0</v>
      </c>
      <c r="T2486">
        <v>4269</v>
      </c>
      <c r="U2486">
        <v>9290</v>
      </c>
      <c r="V2486">
        <v>-2962</v>
      </c>
      <c r="W2486">
        <v>13334</v>
      </c>
      <c r="X2486">
        <v>10072</v>
      </c>
      <c r="Y2486">
        <v>0.42</v>
      </c>
      <c r="Z2486">
        <v>61</v>
      </c>
      <c r="AA2486">
        <v>24485</v>
      </c>
      <c r="AB2486">
        <v>59</v>
      </c>
      <c r="AC2486">
        <v>76.959999999999994</v>
      </c>
    </row>
    <row r="2487" spans="1:29" x14ac:dyDescent="0.3">
      <c r="A2487">
        <v>2003</v>
      </c>
      <c r="B2487">
        <v>7</v>
      </c>
      <c r="C2487" s="1">
        <v>37824</v>
      </c>
      <c r="D2487">
        <v>23100</v>
      </c>
      <c r="E2487">
        <v>633</v>
      </c>
      <c r="F2487">
        <v>27</v>
      </c>
      <c r="G2487">
        <v>286</v>
      </c>
      <c r="H2487">
        <v>266</v>
      </c>
      <c r="I2487">
        <v>1190</v>
      </c>
      <c r="J2487">
        <v>1769</v>
      </c>
      <c r="K2487">
        <v>25502</v>
      </c>
      <c r="L2487">
        <v>119</v>
      </c>
      <c r="M2487">
        <v>6637</v>
      </c>
      <c r="N2487">
        <v>4391</v>
      </c>
      <c r="O2487">
        <v>113</v>
      </c>
      <c r="P2487">
        <v>11260</v>
      </c>
      <c r="Q2487">
        <v>4286</v>
      </c>
      <c r="R2487">
        <v>0</v>
      </c>
      <c r="S2487">
        <v>0</v>
      </c>
      <c r="T2487">
        <v>4286</v>
      </c>
      <c r="U2487">
        <v>9280</v>
      </c>
      <c r="V2487">
        <v>-2997</v>
      </c>
      <c r="W2487">
        <v>13253</v>
      </c>
      <c r="X2487">
        <v>9956</v>
      </c>
      <c r="Y2487">
        <v>0.43</v>
      </c>
      <c r="Z2487">
        <v>61</v>
      </c>
      <c r="AA2487">
        <v>24312</v>
      </c>
      <c r="AB2487">
        <v>59</v>
      </c>
      <c r="AC2487">
        <v>76.94</v>
      </c>
    </row>
    <row r="2488" spans="1:29" x14ac:dyDescent="0.3">
      <c r="A2488">
        <v>2003</v>
      </c>
      <c r="B2488">
        <v>7</v>
      </c>
      <c r="C2488" s="1">
        <v>37825</v>
      </c>
      <c r="D2488">
        <v>23600</v>
      </c>
      <c r="E2488">
        <v>644</v>
      </c>
      <c r="F2488">
        <v>25</v>
      </c>
      <c r="G2488">
        <v>166</v>
      </c>
      <c r="H2488">
        <v>257</v>
      </c>
      <c r="I2488">
        <v>1130</v>
      </c>
      <c r="J2488">
        <v>1578</v>
      </c>
      <c r="K2488">
        <v>25822</v>
      </c>
      <c r="L2488">
        <v>303</v>
      </c>
      <c r="M2488">
        <v>6655</v>
      </c>
      <c r="N2488">
        <v>4392</v>
      </c>
      <c r="O2488">
        <v>113</v>
      </c>
      <c r="P2488">
        <v>11463</v>
      </c>
      <c r="Q2488">
        <v>4282</v>
      </c>
      <c r="R2488">
        <v>0</v>
      </c>
      <c r="S2488">
        <v>0</v>
      </c>
      <c r="T2488">
        <v>4282</v>
      </c>
      <c r="U2488">
        <v>9380</v>
      </c>
      <c r="V2488">
        <v>-3289</v>
      </c>
      <c r="W2488">
        <v>13665</v>
      </c>
      <c r="X2488">
        <v>10076</v>
      </c>
      <c r="Y2488">
        <v>0.43</v>
      </c>
      <c r="Z2488">
        <v>61</v>
      </c>
      <c r="AA2488">
        <v>24692</v>
      </c>
      <c r="AB2488">
        <v>59</v>
      </c>
      <c r="AC2488">
        <v>76.92</v>
      </c>
    </row>
    <row r="2489" spans="1:29" x14ac:dyDescent="0.3">
      <c r="A2489">
        <v>2003</v>
      </c>
      <c r="B2489">
        <v>7</v>
      </c>
      <c r="C2489" s="1">
        <v>37826</v>
      </c>
      <c r="D2489">
        <v>23800</v>
      </c>
      <c r="E2489">
        <v>622</v>
      </c>
      <c r="F2489">
        <v>24</v>
      </c>
      <c r="G2489">
        <v>166</v>
      </c>
      <c r="H2489">
        <v>211</v>
      </c>
      <c r="I2489">
        <v>1160</v>
      </c>
      <c r="J2489">
        <v>1561</v>
      </c>
      <c r="K2489">
        <v>25983</v>
      </c>
      <c r="L2489">
        <v>320</v>
      </c>
      <c r="M2489">
        <v>6671</v>
      </c>
      <c r="N2489">
        <v>4361</v>
      </c>
      <c r="O2489">
        <v>110</v>
      </c>
      <c r="P2489">
        <v>11462</v>
      </c>
      <c r="Q2489">
        <v>4270</v>
      </c>
      <c r="R2489">
        <v>0</v>
      </c>
      <c r="S2489">
        <v>0</v>
      </c>
      <c r="T2489">
        <v>4270</v>
      </c>
      <c r="U2489">
        <v>9480</v>
      </c>
      <c r="V2489">
        <v>-3196</v>
      </c>
      <c r="W2489">
        <v>13746</v>
      </c>
      <c r="X2489">
        <v>10251</v>
      </c>
      <c r="Y2489">
        <v>0.42</v>
      </c>
      <c r="Z2489">
        <v>61</v>
      </c>
      <c r="AA2489">
        <v>24823</v>
      </c>
      <c r="AB2489">
        <v>59</v>
      </c>
      <c r="AC2489">
        <v>76.88</v>
      </c>
    </row>
    <row r="2490" spans="1:29" x14ac:dyDescent="0.3">
      <c r="A2490">
        <v>2003</v>
      </c>
      <c r="B2490">
        <v>7</v>
      </c>
      <c r="C2490" s="1">
        <v>37827</v>
      </c>
      <c r="D2490">
        <v>23600</v>
      </c>
      <c r="E2490">
        <v>600</v>
      </c>
      <c r="F2490">
        <v>24</v>
      </c>
      <c r="G2490">
        <v>168</v>
      </c>
      <c r="H2490">
        <v>195</v>
      </c>
      <c r="I2490">
        <v>1190</v>
      </c>
      <c r="J2490">
        <v>1577</v>
      </c>
      <c r="K2490">
        <v>25777</v>
      </c>
      <c r="L2490">
        <v>327</v>
      </c>
      <c r="M2490">
        <v>6671</v>
      </c>
      <c r="N2490">
        <v>4364</v>
      </c>
      <c r="O2490">
        <v>109</v>
      </c>
      <c r="P2490">
        <v>11471</v>
      </c>
      <c r="Q2490">
        <v>4210</v>
      </c>
      <c r="R2490">
        <v>0</v>
      </c>
      <c r="S2490">
        <v>0</v>
      </c>
      <c r="T2490">
        <v>4210</v>
      </c>
      <c r="U2490">
        <v>9520</v>
      </c>
      <c r="V2490">
        <v>-3110</v>
      </c>
      <c r="W2490">
        <v>13501</v>
      </c>
      <c r="X2490">
        <v>10096</v>
      </c>
      <c r="Y2490">
        <v>0.42</v>
      </c>
      <c r="Z2490">
        <v>61</v>
      </c>
      <c r="AA2490">
        <v>24587</v>
      </c>
      <c r="AB2490">
        <v>59</v>
      </c>
      <c r="AC2490">
        <v>76.86</v>
      </c>
    </row>
    <row r="2491" spans="1:29" x14ac:dyDescent="0.3">
      <c r="A2491">
        <v>2003</v>
      </c>
      <c r="B2491">
        <v>7</v>
      </c>
      <c r="C2491" s="1">
        <v>37828</v>
      </c>
      <c r="D2491">
        <v>24300</v>
      </c>
      <c r="E2491">
        <v>586</v>
      </c>
      <c r="F2491">
        <v>24</v>
      </c>
      <c r="G2491">
        <v>203</v>
      </c>
      <c r="H2491">
        <v>239</v>
      </c>
      <c r="I2491">
        <v>1170</v>
      </c>
      <c r="J2491">
        <v>1636</v>
      </c>
      <c r="K2491">
        <v>26522</v>
      </c>
      <c r="L2491">
        <v>322</v>
      </c>
      <c r="M2491">
        <v>6657</v>
      </c>
      <c r="N2491">
        <v>3786</v>
      </c>
      <c r="O2491">
        <v>107</v>
      </c>
      <c r="P2491">
        <v>10872</v>
      </c>
      <c r="Q2491">
        <v>4239</v>
      </c>
      <c r="R2491">
        <v>0</v>
      </c>
      <c r="S2491">
        <v>0</v>
      </c>
      <c r="T2491">
        <v>4239</v>
      </c>
      <c r="U2491">
        <v>9600</v>
      </c>
      <c r="V2491">
        <v>-2392</v>
      </c>
      <c r="W2491">
        <v>14099</v>
      </c>
      <c r="X2491">
        <v>11410</v>
      </c>
      <c r="Y2491">
        <v>0.39</v>
      </c>
      <c r="Z2491">
        <v>57</v>
      </c>
      <c r="AA2491">
        <v>25352</v>
      </c>
      <c r="AB2491">
        <v>55</v>
      </c>
      <c r="AC2491">
        <v>76.760000000000005</v>
      </c>
    </row>
    <row r="2492" spans="1:29" x14ac:dyDescent="0.3">
      <c r="A2492">
        <v>2003</v>
      </c>
      <c r="B2492">
        <v>7</v>
      </c>
      <c r="C2492" s="1">
        <v>37829</v>
      </c>
      <c r="D2492">
        <v>24500</v>
      </c>
      <c r="E2492">
        <v>600</v>
      </c>
      <c r="F2492">
        <v>23</v>
      </c>
      <c r="G2492">
        <v>371</v>
      </c>
      <c r="H2492">
        <v>243</v>
      </c>
      <c r="I2492">
        <v>1290</v>
      </c>
      <c r="J2492">
        <v>1927</v>
      </c>
      <c r="K2492">
        <v>27027</v>
      </c>
      <c r="L2492">
        <v>304</v>
      </c>
      <c r="M2492">
        <v>6673</v>
      </c>
      <c r="N2492">
        <v>3518</v>
      </c>
      <c r="O2492">
        <v>109</v>
      </c>
      <c r="P2492">
        <v>10604</v>
      </c>
      <c r="Q2492">
        <v>4239</v>
      </c>
      <c r="R2492">
        <v>0</v>
      </c>
      <c r="S2492">
        <v>0</v>
      </c>
      <c r="T2492">
        <v>4239</v>
      </c>
      <c r="U2492">
        <v>9870</v>
      </c>
      <c r="V2492">
        <v>-1562</v>
      </c>
      <c r="W2492">
        <v>14043</v>
      </c>
      <c r="X2492">
        <v>12184</v>
      </c>
      <c r="Y2492">
        <v>0.37</v>
      </c>
      <c r="Z2492">
        <v>55</v>
      </c>
      <c r="AA2492">
        <v>25737</v>
      </c>
      <c r="AB2492">
        <v>53</v>
      </c>
      <c r="AC2492">
        <v>76.62</v>
      </c>
    </row>
    <row r="2493" spans="1:29" x14ac:dyDescent="0.3">
      <c r="A2493">
        <v>2003</v>
      </c>
      <c r="B2493">
        <v>7</v>
      </c>
      <c r="C2493" s="1">
        <v>37830</v>
      </c>
      <c r="D2493">
        <v>24800</v>
      </c>
      <c r="E2493">
        <v>596</v>
      </c>
      <c r="F2493">
        <v>21</v>
      </c>
      <c r="G2493">
        <v>475</v>
      </c>
      <c r="H2493">
        <v>248</v>
      </c>
      <c r="I2493">
        <v>1290</v>
      </c>
      <c r="J2493">
        <v>2034</v>
      </c>
      <c r="K2493">
        <v>27430</v>
      </c>
      <c r="L2493">
        <v>297</v>
      </c>
      <c r="M2493">
        <v>5994</v>
      </c>
      <c r="N2493">
        <v>3536</v>
      </c>
      <c r="O2493">
        <v>106</v>
      </c>
      <c r="P2493">
        <v>9933</v>
      </c>
      <c r="Q2493">
        <v>4156</v>
      </c>
      <c r="R2493">
        <v>0</v>
      </c>
      <c r="S2493">
        <v>0</v>
      </c>
      <c r="T2493">
        <v>4156</v>
      </c>
      <c r="U2493">
        <v>10090</v>
      </c>
      <c r="V2493">
        <v>-510</v>
      </c>
      <c r="W2493">
        <v>14142</v>
      </c>
      <c r="X2493">
        <v>13341</v>
      </c>
      <c r="Y2493">
        <v>0.34</v>
      </c>
      <c r="Z2493">
        <v>51</v>
      </c>
      <c r="AA2493">
        <v>26140</v>
      </c>
      <c r="AB2493">
        <v>49</v>
      </c>
      <c r="AC2493">
        <v>76.44</v>
      </c>
    </row>
    <row r="2494" spans="1:29" x14ac:dyDescent="0.3">
      <c r="A2494">
        <v>2003</v>
      </c>
      <c r="B2494">
        <v>7</v>
      </c>
      <c r="C2494" s="1">
        <v>37831</v>
      </c>
      <c r="D2494">
        <v>25300</v>
      </c>
      <c r="E2494">
        <v>628</v>
      </c>
      <c r="F2494">
        <v>20</v>
      </c>
      <c r="G2494">
        <v>476</v>
      </c>
      <c r="H2494">
        <v>250</v>
      </c>
      <c r="I2494">
        <v>1310</v>
      </c>
      <c r="J2494">
        <v>2056</v>
      </c>
      <c r="K2494">
        <v>27984</v>
      </c>
      <c r="L2494">
        <v>260</v>
      </c>
      <c r="M2494">
        <v>5987</v>
      </c>
      <c r="N2494">
        <v>3506</v>
      </c>
      <c r="O2494">
        <v>103</v>
      </c>
      <c r="P2494">
        <v>9856</v>
      </c>
      <c r="Q2494">
        <v>4185</v>
      </c>
      <c r="R2494">
        <v>0</v>
      </c>
      <c r="S2494">
        <v>0</v>
      </c>
      <c r="T2494">
        <v>4185</v>
      </c>
      <c r="U2494">
        <v>10230</v>
      </c>
      <c r="V2494">
        <v>-290</v>
      </c>
      <c r="W2494">
        <v>14526</v>
      </c>
      <c r="X2494">
        <v>13943</v>
      </c>
      <c r="Y2494">
        <v>0.34</v>
      </c>
      <c r="Z2494">
        <v>50</v>
      </c>
      <c r="AA2494">
        <v>26674</v>
      </c>
      <c r="AB2494">
        <v>48</v>
      </c>
      <c r="AC2494">
        <v>76.23</v>
      </c>
    </row>
    <row r="2495" spans="1:29" x14ac:dyDescent="0.3">
      <c r="A2495">
        <v>2003</v>
      </c>
      <c r="B2495">
        <v>7</v>
      </c>
      <c r="C2495" s="1">
        <v>37832</v>
      </c>
      <c r="D2495">
        <v>25500</v>
      </c>
      <c r="E2495">
        <v>630</v>
      </c>
      <c r="F2495">
        <v>20</v>
      </c>
      <c r="G2495">
        <v>489</v>
      </c>
      <c r="H2495">
        <v>226</v>
      </c>
      <c r="I2495">
        <v>1250</v>
      </c>
      <c r="J2495">
        <v>1985</v>
      </c>
      <c r="K2495">
        <v>28115</v>
      </c>
      <c r="L2495">
        <v>259</v>
      </c>
      <c r="M2495">
        <v>5999</v>
      </c>
      <c r="N2495">
        <v>3451</v>
      </c>
      <c r="O2495">
        <v>103</v>
      </c>
      <c r="P2495">
        <v>9812</v>
      </c>
      <c r="Q2495">
        <v>4173</v>
      </c>
      <c r="R2495">
        <v>0</v>
      </c>
      <c r="S2495">
        <v>0</v>
      </c>
      <c r="T2495">
        <v>4173</v>
      </c>
      <c r="U2495">
        <v>10270</v>
      </c>
      <c r="V2495">
        <v>-270</v>
      </c>
      <c r="W2495">
        <v>14691</v>
      </c>
      <c r="X2495">
        <v>14129</v>
      </c>
      <c r="Y2495">
        <v>0.33</v>
      </c>
      <c r="Z2495">
        <v>50</v>
      </c>
      <c r="AA2495">
        <v>26865</v>
      </c>
      <c r="AB2495">
        <v>47</v>
      </c>
      <c r="AC2495">
        <v>76.02</v>
      </c>
    </row>
    <row r="2496" spans="1:29" x14ac:dyDescent="0.3">
      <c r="A2496">
        <v>2003</v>
      </c>
      <c r="B2496">
        <v>7</v>
      </c>
      <c r="C2496" s="1">
        <v>37833</v>
      </c>
      <c r="D2496">
        <v>25600</v>
      </c>
      <c r="E2496">
        <v>613</v>
      </c>
      <c r="F2496">
        <v>18</v>
      </c>
      <c r="G2496">
        <v>485</v>
      </c>
      <c r="H2496">
        <v>242</v>
      </c>
      <c r="I2496">
        <v>1210</v>
      </c>
      <c r="J2496">
        <v>1955</v>
      </c>
      <c r="K2496">
        <v>28168</v>
      </c>
      <c r="L2496">
        <v>241</v>
      </c>
      <c r="M2496">
        <v>5990</v>
      </c>
      <c r="N2496">
        <v>3453</v>
      </c>
      <c r="O2496">
        <v>97</v>
      </c>
      <c r="P2496">
        <v>9781</v>
      </c>
      <c r="Q2496">
        <v>4140</v>
      </c>
      <c r="R2496">
        <v>0</v>
      </c>
      <c r="S2496">
        <v>0</v>
      </c>
      <c r="T2496">
        <v>4140</v>
      </c>
      <c r="U2496">
        <v>10130</v>
      </c>
      <c r="V2496">
        <v>-387</v>
      </c>
      <c r="W2496">
        <v>14924</v>
      </c>
      <c r="X2496">
        <v>14247</v>
      </c>
      <c r="Y2496">
        <v>0.33</v>
      </c>
      <c r="Z2496">
        <v>49</v>
      </c>
      <c r="AA2496">
        <v>26958</v>
      </c>
      <c r="AB2496">
        <v>47</v>
      </c>
      <c r="AC2496">
        <v>75.83</v>
      </c>
    </row>
    <row r="2497" spans="1:29" x14ac:dyDescent="0.3">
      <c r="A2497">
        <v>2003</v>
      </c>
      <c r="B2497">
        <v>8</v>
      </c>
      <c r="C2497" s="1">
        <v>37834</v>
      </c>
      <c r="D2497">
        <v>25100</v>
      </c>
      <c r="E2497">
        <v>573</v>
      </c>
      <c r="F2497">
        <v>19</v>
      </c>
      <c r="G2497">
        <v>496</v>
      </c>
      <c r="H2497">
        <v>234</v>
      </c>
      <c r="I2497">
        <v>1240</v>
      </c>
      <c r="J2497">
        <v>1989</v>
      </c>
      <c r="K2497">
        <v>27662</v>
      </c>
      <c r="L2497">
        <v>251</v>
      </c>
      <c r="M2497">
        <v>6663</v>
      </c>
      <c r="N2497">
        <v>4081</v>
      </c>
      <c r="O2497">
        <v>103</v>
      </c>
      <c r="P2497">
        <v>11098</v>
      </c>
      <c r="Q2497">
        <v>4133</v>
      </c>
      <c r="R2497">
        <v>0</v>
      </c>
      <c r="S2497">
        <v>0</v>
      </c>
      <c r="T2497">
        <v>4133</v>
      </c>
      <c r="U2497">
        <v>10110</v>
      </c>
      <c r="V2497">
        <v>-1685</v>
      </c>
      <c r="W2497">
        <v>14406</v>
      </c>
      <c r="X2497">
        <v>12431</v>
      </c>
      <c r="Y2497">
        <v>0.39</v>
      </c>
      <c r="Z2497">
        <v>55</v>
      </c>
      <c r="AA2497">
        <v>26422</v>
      </c>
      <c r="AB2497">
        <v>53</v>
      </c>
      <c r="AC2497">
        <v>75.73</v>
      </c>
    </row>
    <row r="2498" spans="1:29" x14ac:dyDescent="0.3">
      <c r="A2498">
        <v>2003</v>
      </c>
      <c r="B2498">
        <v>8</v>
      </c>
      <c r="C2498" s="1">
        <v>37835</v>
      </c>
      <c r="D2498">
        <v>24900</v>
      </c>
      <c r="E2498">
        <v>521</v>
      </c>
      <c r="F2498">
        <v>20</v>
      </c>
      <c r="G2498">
        <v>495</v>
      </c>
      <c r="H2498">
        <v>233</v>
      </c>
      <c r="I2498">
        <v>1270</v>
      </c>
      <c r="J2498">
        <v>2018</v>
      </c>
      <c r="K2498">
        <v>27439</v>
      </c>
      <c r="L2498">
        <v>252</v>
      </c>
      <c r="M2498">
        <v>6674</v>
      </c>
      <c r="N2498">
        <v>4229</v>
      </c>
      <c r="O2498">
        <v>100</v>
      </c>
      <c r="P2498">
        <v>11255</v>
      </c>
      <c r="Q2498">
        <v>4133</v>
      </c>
      <c r="R2498">
        <v>0</v>
      </c>
      <c r="S2498">
        <v>0</v>
      </c>
      <c r="T2498">
        <v>4133</v>
      </c>
      <c r="U2498">
        <v>10090</v>
      </c>
      <c r="V2498">
        <v>-1834</v>
      </c>
      <c r="W2498">
        <v>14174</v>
      </c>
      <c r="X2498">
        <v>12050</v>
      </c>
      <c r="Y2498">
        <v>0.39</v>
      </c>
      <c r="Z2498">
        <v>56</v>
      </c>
      <c r="AA2498">
        <v>26169</v>
      </c>
      <c r="AB2498">
        <v>54</v>
      </c>
      <c r="AC2498">
        <v>75.650000000000006</v>
      </c>
    </row>
    <row r="2499" spans="1:29" x14ac:dyDescent="0.3">
      <c r="A2499">
        <v>2003</v>
      </c>
      <c r="B2499">
        <v>8</v>
      </c>
      <c r="C2499" s="1">
        <v>37836</v>
      </c>
      <c r="D2499">
        <v>25000</v>
      </c>
      <c r="E2499">
        <v>466</v>
      </c>
      <c r="F2499">
        <v>36</v>
      </c>
      <c r="G2499">
        <v>509</v>
      </c>
      <c r="H2499">
        <v>250</v>
      </c>
      <c r="I2499">
        <v>1410</v>
      </c>
      <c r="J2499">
        <v>2205</v>
      </c>
      <c r="K2499">
        <v>27671</v>
      </c>
      <c r="L2499">
        <v>242</v>
      </c>
      <c r="M2499">
        <v>6014</v>
      </c>
      <c r="N2499">
        <v>4286</v>
      </c>
      <c r="O2499">
        <v>105</v>
      </c>
      <c r="P2499">
        <v>10647</v>
      </c>
      <c r="Q2499">
        <v>4100</v>
      </c>
      <c r="R2499">
        <v>0</v>
      </c>
      <c r="S2499">
        <v>0</v>
      </c>
      <c r="T2499">
        <v>4100</v>
      </c>
      <c r="U2499">
        <v>10090</v>
      </c>
      <c r="V2499">
        <v>-1017</v>
      </c>
      <c r="W2499">
        <v>14228</v>
      </c>
      <c r="X2499">
        <v>12924</v>
      </c>
      <c r="Y2499">
        <v>0.37</v>
      </c>
      <c r="Z2499">
        <v>53</v>
      </c>
      <c r="AA2499">
        <v>26261</v>
      </c>
      <c r="AB2499">
        <v>51</v>
      </c>
      <c r="AC2499">
        <v>75.540000000000006</v>
      </c>
    </row>
    <row r="2500" spans="1:29" x14ac:dyDescent="0.3">
      <c r="A2500">
        <v>2003</v>
      </c>
      <c r="B2500">
        <v>8</v>
      </c>
      <c r="C2500" s="1">
        <v>37837</v>
      </c>
      <c r="D2500">
        <v>25400</v>
      </c>
      <c r="E2500">
        <v>476</v>
      </c>
      <c r="F2500">
        <v>58</v>
      </c>
      <c r="G2500">
        <v>507</v>
      </c>
      <c r="H2500">
        <v>234</v>
      </c>
      <c r="I2500">
        <v>1480</v>
      </c>
      <c r="J2500">
        <v>2279</v>
      </c>
      <c r="K2500">
        <v>28155</v>
      </c>
      <c r="L2500">
        <v>236</v>
      </c>
      <c r="M2500">
        <v>6638</v>
      </c>
      <c r="N2500">
        <v>4304</v>
      </c>
      <c r="O2500">
        <v>106</v>
      </c>
      <c r="P2500">
        <v>11284</v>
      </c>
      <c r="Q2500">
        <v>4078</v>
      </c>
      <c r="R2500">
        <v>0</v>
      </c>
      <c r="S2500">
        <v>0</v>
      </c>
      <c r="T2500">
        <v>4078</v>
      </c>
      <c r="U2500">
        <v>10160</v>
      </c>
      <c r="V2500">
        <v>-1496</v>
      </c>
      <c r="W2500">
        <v>14574</v>
      </c>
      <c r="X2500">
        <v>12793</v>
      </c>
      <c r="Y2500">
        <v>0.39</v>
      </c>
      <c r="Z2500">
        <v>55</v>
      </c>
      <c r="AA2500">
        <v>26675</v>
      </c>
      <c r="AB2500">
        <v>52</v>
      </c>
      <c r="AC2500">
        <v>75.44</v>
      </c>
    </row>
    <row r="2501" spans="1:29" x14ac:dyDescent="0.3">
      <c r="A2501">
        <v>2003</v>
      </c>
      <c r="B2501">
        <v>8</v>
      </c>
      <c r="C2501" s="1">
        <v>37838</v>
      </c>
      <c r="D2501">
        <v>25700</v>
      </c>
      <c r="E2501">
        <v>499</v>
      </c>
      <c r="F2501">
        <v>40</v>
      </c>
      <c r="G2501">
        <v>507</v>
      </c>
      <c r="H2501">
        <v>234</v>
      </c>
      <c r="I2501">
        <v>1430</v>
      </c>
      <c r="J2501">
        <v>2211</v>
      </c>
      <c r="K2501">
        <v>28410</v>
      </c>
      <c r="L2501">
        <v>226</v>
      </c>
      <c r="M2501">
        <v>6658</v>
      </c>
      <c r="N2501">
        <v>4264</v>
      </c>
      <c r="O2501">
        <v>100</v>
      </c>
      <c r="P2501">
        <v>11248</v>
      </c>
      <c r="Q2501">
        <v>4037</v>
      </c>
      <c r="R2501">
        <v>0</v>
      </c>
      <c r="S2501">
        <v>0</v>
      </c>
      <c r="T2501">
        <v>4037</v>
      </c>
      <c r="U2501">
        <v>10150</v>
      </c>
      <c r="V2501">
        <v>-1512</v>
      </c>
      <c r="W2501">
        <v>14919</v>
      </c>
      <c r="X2501">
        <v>13124</v>
      </c>
      <c r="Y2501">
        <v>0.38</v>
      </c>
      <c r="Z2501">
        <v>54</v>
      </c>
      <c r="AA2501">
        <v>26980</v>
      </c>
      <c r="AB2501">
        <v>51</v>
      </c>
      <c r="AC2501">
        <v>75.33</v>
      </c>
    </row>
    <row r="2502" spans="1:29" x14ac:dyDescent="0.3">
      <c r="A2502">
        <v>2003</v>
      </c>
      <c r="B2502">
        <v>8</v>
      </c>
      <c r="C2502" s="1">
        <v>37839</v>
      </c>
      <c r="D2502">
        <v>25400</v>
      </c>
      <c r="E2502">
        <v>510</v>
      </c>
      <c r="F2502">
        <v>32</v>
      </c>
      <c r="G2502">
        <v>500</v>
      </c>
      <c r="H2502">
        <v>226</v>
      </c>
      <c r="I2502">
        <v>1350</v>
      </c>
      <c r="J2502">
        <v>2108</v>
      </c>
      <c r="K2502">
        <v>28018</v>
      </c>
      <c r="L2502">
        <v>227</v>
      </c>
      <c r="M2502">
        <v>7064</v>
      </c>
      <c r="N2502">
        <v>4263</v>
      </c>
      <c r="O2502">
        <v>90</v>
      </c>
      <c r="P2502">
        <v>11644</v>
      </c>
      <c r="Q2502">
        <v>4043</v>
      </c>
      <c r="R2502">
        <v>0</v>
      </c>
      <c r="S2502">
        <v>0</v>
      </c>
      <c r="T2502">
        <v>4043</v>
      </c>
      <c r="U2502">
        <v>10170</v>
      </c>
      <c r="V2502">
        <v>-1994</v>
      </c>
      <c r="W2502">
        <v>14608</v>
      </c>
      <c r="X2502">
        <v>12331</v>
      </c>
      <c r="Y2502">
        <v>0.4</v>
      </c>
      <c r="Z2502">
        <v>56</v>
      </c>
      <c r="AA2502">
        <v>26668</v>
      </c>
      <c r="AB2502">
        <v>54</v>
      </c>
      <c r="AC2502">
        <v>75.260000000000005</v>
      </c>
    </row>
    <row r="2503" spans="1:29" x14ac:dyDescent="0.3">
      <c r="A2503">
        <v>2003</v>
      </c>
      <c r="B2503">
        <v>8</v>
      </c>
      <c r="C2503" s="1">
        <v>37840</v>
      </c>
      <c r="D2503">
        <v>24800</v>
      </c>
      <c r="E2503">
        <v>517</v>
      </c>
      <c r="F2503">
        <v>27</v>
      </c>
      <c r="G2503">
        <v>485</v>
      </c>
      <c r="H2503">
        <v>217</v>
      </c>
      <c r="I2503">
        <v>1270</v>
      </c>
      <c r="J2503">
        <v>1999</v>
      </c>
      <c r="K2503">
        <v>27316</v>
      </c>
      <c r="L2503">
        <v>230</v>
      </c>
      <c r="M2503">
        <v>7114</v>
      </c>
      <c r="N2503">
        <v>4277</v>
      </c>
      <c r="O2503">
        <v>98</v>
      </c>
      <c r="P2503">
        <v>11719</v>
      </c>
      <c r="Q2503">
        <v>3980</v>
      </c>
      <c r="R2503">
        <v>0</v>
      </c>
      <c r="S2503">
        <v>0</v>
      </c>
      <c r="T2503">
        <v>3980</v>
      </c>
      <c r="U2503">
        <v>9880</v>
      </c>
      <c r="V2503">
        <v>-2427</v>
      </c>
      <c r="W2503">
        <v>14323</v>
      </c>
      <c r="X2503">
        <v>11617</v>
      </c>
      <c r="Y2503">
        <v>0.41</v>
      </c>
      <c r="Z2503">
        <v>57</v>
      </c>
      <c r="AA2503">
        <v>26046</v>
      </c>
      <c r="AB2503">
        <v>55</v>
      </c>
      <c r="AC2503">
        <v>75.239999999999995</v>
      </c>
    </row>
    <row r="2504" spans="1:29" x14ac:dyDescent="0.3">
      <c r="A2504">
        <v>2003</v>
      </c>
      <c r="B2504">
        <v>8</v>
      </c>
      <c r="C2504" s="1">
        <v>37841</v>
      </c>
      <c r="D2504">
        <v>23300</v>
      </c>
      <c r="E2504">
        <v>557</v>
      </c>
      <c r="F2504">
        <v>26</v>
      </c>
      <c r="G2504">
        <v>484</v>
      </c>
      <c r="H2504">
        <v>234</v>
      </c>
      <c r="I2504">
        <v>1300</v>
      </c>
      <c r="J2504">
        <v>2044</v>
      </c>
      <c r="K2504">
        <v>25901</v>
      </c>
      <c r="L2504">
        <v>213</v>
      </c>
      <c r="M2504">
        <v>7168</v>
      </c>
      <c r="N2504">
        <v>4279</v>
      </c>
      <c r="O2504">
        <v>95</v>
      </c>
      <c r="P2504">
        <v>11755</v>
      </c>
      <c r="Q2504">
        <v>3984</v>
      </c>
      <c r="R2504">
        <v>0</v>
      </c>
      <c r="S2504">
        <v>0</v>
      </c>
      <c r="T2504">
        <v>3984</v>
      </c>
      <c r="U2504">
        <v>9430</v>
      </c>
      <c r="V2504">
        <v>-2871</v>
      </c>
      <c r="W2504">
        <v>13311</v>
      </c>
      <c r="X2504">
        <v>10162</v>
      </c>
      <c r="Y2504">
        <v>0.44</v>
      </c>
      <c r="Z2504">
        <v>61</v>
      </c>
      <c r="AA2504">
        <v>24601</v>
      </c>
      <c r="AB2504">
        <v>59</v>
      </c>
      <c r="AC2504">
        <v>75.3</v>
      </c>
    </row>
    <row r="2505" spans="1:29" x14ac:dyDescent="0.3">
      <c r="A2505">
        <v>2003</v>
      </c>
      <c r="B2505">
        <v>8</v>
      </c>
      <c r="C2505" s="1">
        <v>37842</v>
      </c>
      <c r="D2505">
        <v>21700</v>
      </c>
      <c r="E2505">
        <v>540</v>
      </c>
      <c r="F2505">
        <v>25</v>
      </c>
      <c r="G2505">
        <v>479</v>
      </c>
      <c r="H2505">
        <v>264</v>
      </c>
      <c r="I2505">
        <v>1290</v>
      </c>
      <c r="J2505">
        <v>2058</v>
      </c>
      <c r="K2505">
        <v>24298</v>
      </c>
      <c r="L2505">
        <v>216</v>
      </c>
      <c r="M2505">
        <v>7061</v>
      </c>
      <c r="N2505">
        <v>4257</v>
      </c>
      <c r="O2505">
        <v>98</v>
      </c>
      <c r="P2505">
        <v>11632</v>
      </c>
      <c r="Q2505">
        <v>3939</v>
      </c>
      <c r="R2505">
        <v>0</v>
      </c>
      <c r="S2505">
        <v>0</v>
      </c>
      <c r="T2505">
        <v>3939</v>
      </c>
      <c r="U2505">
        <v>8930</v>
      </c>
      <c r="V2505">
        <v>-3205</v>
      </c>
      <c r="W2505">
        <v>12207</v>
      </c>
      <c r="X2505">
        <v>8726</v>
      </c>
      <c r="Y2505">
        <v>0.46</v>
      </c>
      <c r="Z2505">
        <v>64</v>
      </c>
      <c r="AA2505">
        <v>23008</v>
      </c>
      <c r="AB2505">
        <v>62</v>
      </c>
      <c r="AC2505">
        <v>75.459999999999994</v>
      </c>
    </row>
    <row r="2506" spans="1:29" x14ac:dyDescent="0.3">
      <c r="A2506">
        <v>2003</v>
      </c>
      <c r="B2506">
        <v>8</v>
      </c>
      <c r="C2506" s="1">
        <v>37843</v>
      </c>
      <c r="D2506">
        <v>20300</v>
      </c>
      <c r="E2506">
        <v>506</v>
      </c>
      <c r="F2506">
        <v>23</v>
      </c>
      <c r="G2506">
        <v>474</v>
      </c>
      <c r="H2506">
        <v>271</v>
      </c>
      <c r="I2506">
        <v>1330</v>
      </c>
      <c r="J2506">
        <v>2098</v>
      </c>
      <c r="K2506">
        <v>22904</v>
      </c>
      <c r="L2506">
        <v>228</v>
      </c>
      <c r="M2506">
        <v>7174</v>
      </c>
      <c r="N2506">
        <v>4263</v>
      </c>
      <c r="O2506">
        <v>85</v>
      </c>
      <c r="P2506">
        <v>11750</v>
      </c>
      <c r="Q2506">
        <v>3939</v>
      </c>
      <c r="R2506">
        <v>0</v>
      </c>
      <c r="S2506">
        <v>0</v>
      </c>
      <c r="T2506">
        <v>3939</v>
      </c>
      <c r="U2506">
        <v>8530</v>
      </c>
      <c r="V2506">
        <v>-3682</v>
      </c>
      <c r="W2506">
        <v>11173</v>
      </c>
      <c r="X2506">
        <v>7215</v>
      </c>
      <c r="Y2506">
        <v>0.5</v>
      </c>
      <c r="Z2506">
        <v>69</v>
      </c>
      <c r="AA2506">
        <v>21574</v>
      </c>
      <c r="AB2506">
        <v>67</v>
      </c>
      <c r="AC2506">
        <v>75.73</v>
      </c>
    </row>
    <row r="2507" spans="1:29" x14ac:dyDescent="0.3">
      <c r="A2507">
        <v>2003</v>
      </c>
      <c r="B2507">
        <v>8</v>
      </c>
      <c r="C2507" s="1">
        <v>37844</v>
      </c>
      <c r="D2507">
        <v>19200</v>
      </c>
      <c r="E2507">
        <v>496</v>
      </c>
      <c r="F2507">
        <v>21</v>
      </c>
      <c r="G2507">
        <v>479</v>
      </c>
      <c r="H2507">
        <v>248</v>
      </c>
      <c r="I2507">
        <v>1360</v>
      </c>
      <c r="J2507">
        <v>2108</v>
      </c>
      <c r="K2507">
        <v>21804</v>
      </c>
      <c r="L2507">
        <v>227</v>
      </c>
      <c r="M2507">
        <v>7158</v>
      </c>
      <c r="N2507">
        <v>4258</v>
      </c>
      <c r="O2507">
        <v>89</v>
      </c>
      <c r="P2507">
        <v>11732</v>
      </c>
      <c r="Q2507">
        <v>3934</v>
      </c>
      <c r="R2507">
        <v>0</v>
      </c>
      <c r="S2507">
        <v>0</v>
      </c>
      <c r="T2507">
        <v>3934</v>
      </c>
      <c r="U2507">
        <v>8250</v>
      </c>
      <c r="V2507">
        <v>-3931</v>
      </c>
      <c r="W2507">
        <v>10345</v>
      </c>
      <c r="X2507">
        <v>6138</v>
      </c>
      <c r="Y2507">
        <v>0.52</v>
      </c>
      <c r="Z2507">
        <v>72</v>
      </c>
      <c r="AA2507">
        <v>20444</v>
      </c>
      <c r="AB2507">
        <v>70</v>
      </c>
      <c r="AC2507">
        <v>76.09</v>
      </c>
    </row>
    <row r="2508" spans="1:29" x14ac:dyDescent="0.3">
      <c r="A2508">
        <v>2003</v>
      </c>
      <c r="B2508">
        <v>8</v>
      </c>
      <c r="C2508" s="1">
        <v>37845</v>
      </c>
      <c r="D2508">
        <v>17900</v>
      </c>
      <c r="E2508">
        <v>464</v>
      </c>
      <c r="F2508">
        <v>20</v>
      </c>
      <c r="G2508">
        <v>486</v>
      </c>
      <c r="H2508">
        <v>217</v>
      </c>
      <c r="I2508">
        <v>1310</v>
      </c>
      <c r="J2508">
        <v>2033</v>
      </c>
      <c r="K2508">
        <v>20397</v>
      </c>
      <c r="L2508">
        <v>231</v>
      </c>
      <c r="M2508">
        <v>7175</v>
      </c>
      <c r="N2508">
        <v>4245</v>
      </c>
      <c r="O2508">
        <v>97</v>
      </c>
      <c r="P2508">
        <v>11748</v>
      </c>
      <c r="Q2508">
        <v>3893</v>
      </c>
      <c r="R2508">
        <v>0</v>
      </c>
      <c r="S2508">
        <v>0</v>
      </c>
      <c r="T2508">
        <v>3893</v>
      </c>
      <c r="U2508">
        <v>7920</v>
      </c>
      <c r="V2508">
        <v>-4326</v>
      </c>
      <c r="W2508">
        <v>9354</v>
      </c>
      <c r="X2508">
        <v>4756</v>
      </c>
      <c r="Y2508">
        <v>0.56000000000000005</v>
      </c>
      <c r="Z2508">
        <v>77</v>
      </c>
      <c r="AA2508">
        <v>19087</v>
      </c>
      <c r="AB2508">
        <v>75</v>
      </c>
      <c r="AC2508">
        <v>76.599999999999994</v>
      </c>
    </row>
    <row r="2509" spans="1:29" x14ac:dyDescent="0.3">
      <c r="A2509">
        <v>2003</v>
      </c>
      <c r="B2509">
        <v>8</v>
      </c>
      <c r="C2509" s="1">
        <v>37846</v>
      </c>
      <c r="D2509">
        <v>17400</v>
      </c>
      <c r="E2509">
        <v>448</v>
      </c>
      <c r="F2509">
        <v>19</v>
      </c>
      <c r="G2509">
        <v>481</v>
      </c>
      <c r="H2509">
        <v>195</v>
      </c>
      <c r="I2509">
        <v>1220</v>
      </c>
      <c r="J2509">
        <v>1915</v>
      </c>
      <c r="K2509">
        <v>19763</v>
      </c>
      <c r="L2509">
        <v>235</v>
      </c>
      <c r="M2509">
        <v>7033</v>
      </c>
      <c r="N2509">
        <v>4278</v>
      </c>
      <c r="O2509">
        <v>102</v>
      </c>
      <c r="P2509">
        <v>11648</v>
      </c>
      <c r="Q2509">
        <v>3836</v>
      </c>
      <c r="R2509">
        <v>0</v>
      </c>
      <c r="S2509">
        <v>0</v>
      </c>
      <c r="T2509">
        <v>3836</v>
      </c>
      <c r="U2509">
        <v>7690</v>
      </c>
      <c r="V2509">
        <v>-4536</v>
      </c>
      <c r="W2509">
        <v>9084</v>
      </c>
      <c r="X2509">
        <v>4279</v>
      </c>
      <c r="Y2509">
        <v>0.56999999999999995</v>
      </c>
      <c r="Z2509">
        <v>78</v>
      </c>
      <c r="AA2509">
        <v>18543</v>
      </c>
      <c r="AB2509">
        <v>77</v>
      </c>
      <c r="AC2509">
        <v>77.150000000000006</v>
      </c>
    </row>
    <row r="2510" spans="1:29" x14ac:dyDescent="0.3">
      <c r="A2510">
        <v>2003</v>
      </c>
      <c r="B2510">
        <v>8</v>
      </c>
      <c r="C2510" s="1">
        <v>37847</v>
      </c>
      <c r="D2510">
        <v>17100</v>
      </c>
      <c r="E2510">
        <v>458</v>
      </c>
      <c r="F2510">
        <v>17</v>
      </c>
      <c r="G2510">
        <v>471</v>
      </c>
      <c r="H2510">
        <v>218</v>
      </c>
      <c r="I2510">
        <v>1190</v>
      </c>
      <c r="J2510">
        <v>1896</v>
      </c>
      <c r="K2510">
        <v>19454</v>
      </c>
      <c r="L2510">
        <v>224</v>
      </c>
      <c r="M2510">
        <v>7115</v>
      </c>
      <c r="N2510">
        <v>4254</v>
      </c>
      <c r="O2510">
        <v>108</v>
      </c>
      <c r="P2510">
        <v>11701</v>
      </c>
      <c r="Q2510">
        <v>3779</v>
      </c>
      <c r="R2510">
        <v>0</v>
      </c>
      <c r="S2510">
        <v>0</v>
      </c>
      <c r="T2510">
        <v>3779</v>
      </c>
      <c r="U2510">
        <v>7590</v>
      </c>
      <c r="V2510">
        <v>-4672</v>
      </c>
      <c r="W2510">
        <v>8910</v>
      </c>
      <c r="X2510">
        <v>3973</v>
      </c>
      <c r="Y2510">
        <v>0.57999999999999996</v>
      </c>
      <c r="Z2510">
        <v>80</v>
      </c>
      <c r="AA2510">
        <v>18264</v>
      </c>
      <c r="AB2510">
        <v>78</v>
      </c>
      <c r="AC2510">
        <v>77.709999999999994</v>
      </c>
    </row>
    <row r="2511" spans="1:29" x14ac:dyDescent="0.3">
      <c r="A2511">
        <v>2003</v>
      </c>
      <c r="B2511">
        <v>8</v>
      </c>
      <c r="C2511" s="1">
        <v>37848</v>
      </c>
      <c r="D2511">
        <v>17000</v>
      </c>
      <c r="E2511">
        <v>506</v>
      </c>
      <c r="F2511">
        <v>17</v>
      </c>
      <c r="G2511">
        <v>477</v>
      </c>
      <c r="H2511">
        <v>252</v>
      </c>
      <c r="I2511">
        <v>1130</v>
      </c>
      <c r="J2511">
        <v>1876</v>
      </c>
      <c r="K2511">
        <v>19382</v>
      </c>
      <c r="L2511">
        <v>229</v>
      </c>
      <c r="M2511">
        <v>6994</v>
      </c>
      <c r="N2511">
        <v>4347</v>
      </c>
      <c r="O2511">
        <v>93</v>
      </c>
      <c r="P2511">
        <v>11663</v>
      </c>
      <c r="Q2511">
        <v>3789</v>
      </c>
      <c r="R2511">
        <v>0</v>
      </c>
      <c r="S2511">
        <v>0</v>
      </c>
      <c r="T2511">
        <v>3789</v>
      </c>
      <c r="U2511">
        <v>7480</v>
      </c>
      <c r="V2511">
        <v>-4770</v>
      </c>
      <c r="W2511">
        <v>8965</v>
      </c>
      <c r="X2511">
        <v>3930</v>
      </c>
      <c r="Y2511">
        <v>0.57999999999999996</v>
      </c>
      <c r="Z2511">
        <v>80</v>
      </c>
      <c r="AA2511">
        <v>18252</v>
      </c>
      <c r="AB2511">
        <v>78</v>
      </c>
      <c r="AC2511">
        <v>78.25</v>
      </c>
    </row>
    <row r="2512" spans="1:29" x14ac:dyDescent="0.3">
      <c r="A2512">
        <v>2003</v>
      </c>
      <c r="B2512">
        <v>8</v>
      </c>
      <c r="C2512" s="1">
        <v>37849</v>
      </c>
      <c r="D2512">
        <v>16900</v>
      </c>
      <c r="E2512">
        <v>513</v>
      </c>
      <c r="F2512">
        <v>16</v>
      </c>
      <c r="G2512">
        <v>492</v>
      </c>
      <c r="H2512">
        <v>266</v>
      </c>
      <c r="I2512">
        <v>1140</v>
      </c>
      <c r="J2512">
        <v>1914</v>
      </c>
      <c r="K2512">
        <v>19327</v>
      </c>
      <c r="L2512">
        <v>222</v>
      </c>
      <c r="M2512">
        <v>7026</v>
      </c>
      <c r="N2512">
        <v>4324</v>
      </c>
      <c r="O2512">
        <v>85</v>
      </c>
      <c r="P2512">
        <v>11657</v>
      </c>
      <c r="Q2512">
        <v>3739</v>
      </c>
      <c r="R2512">
        <v>0</v>
      </c>
      <c r="S2512">
        <v>0</v>
      </c>
      <c r="T2512">
        <v>3739</v>
      </c>
      <c r="U2512">
        <v>7310</v>
      </c>
      <c r="V2512">
        <v>-4863</v>
      </c>
      <c r="W2512">
        <v>9056</v>
      </c>
      <c r="X2512">
        <v>3931</v>
      </c>
      <c r="Y2512">
        <v>0.57999999999999996</v>
      </c>
      <c r="Z2512">
        <v>80</v>
      </c>
      <c r="AA2512">
        <v>18187</v>
      </c>
      <c r="AB2512">
        <v>78</v>
      </c>
      <c r="AC2512">
        <v>78.760000000000005</v>
      </c>
    </row>
    <row r="2513" spans="1:29" x14ac:dyDescent="0.3">
      <c r="A2513">
        <v>2003</v>
      </c>
      <c r="B2513">
        <v>8</v>
      </c>
      <c r="C2513" s="1">
        <v>37850</v>
      </c>
      <c r="D2513">
        <v>16700</v>
      </c>
      <c r="E2513">
        <v>488</v>
      </c>
      <c r="F2513">
        <v>15</v>
      </c>
      <c r="G2513">
        <v>490</v>
      </c>
      <c r="H2513">
        <v>291</v>
      </c>
      <c r="I2513">
        <v>1230</v>
      </c>
      <c r="J2513">
        <v>2026</v>
      </c>
      <c r="K2513">
        <v>19214</v>
      </c>
      <c r="L2513">
        <v>233</v>
      </c>
      <c r="M2513">
        <v>6954</v>
      </c>
      <c r="N2513">
        <v>4361</v>
      </c>
      <c r="O2513">
        <v>83</v>
      </c>
      <c r="P2513">
        <v>11631</v>
      </c>
      <c r="Q2513">
        <v>3760</v>
      </c>
      <c r="R2513">
        <v>0</v>
      </c>
      <c r="S2513">
        <v>0</v>
      </c>
      <c r="T2513">
        <v>3760</v>
      </c>
      <c r="U2513">
        <v>7240</v>
      </c>
      <c r="V2513">
        <v>-4809</v>
      </c>
      <c r="W2513">
        <v>8895</v>
      </c>
      <c r="X2513">
        <v>3823</v>
      </c>
      <c r="Y2513">
        <v>0.59</v>
      </c>
      <c r="Z2513">
        <v>80</v>
      </c>
      <c r="AA2513">
        <v>17984</v>
      </c>
      <c r="AB2513">
        <v>79</v>
      </c>
      <c r="AC2513">
        <v>79.260000000000005</v>
      </c>
    </row>
    <row r="2514" spans="1:29" x14ac:dyDescent="0.3">
      <c r="A2514">
        <v>2003</v>
      </c>
      <c r="B2514">
        <v>8</v>
      </c>
      <c r="C2514" s="1">
        <v>37851</v>
      </c>
      <c r="D2514">
        <v>16700</v>
      </c>
      <c r="E2514">
        <v>494</v>
      </c>
      <c r="F2514">
        <v>15</v>
      </c>
      <c r="G2514">
        <v>467</v>
      </c>
      <c r="H2514">
        <v>283</v>
      </c>
      <c r="I2514">
        <v>1310</v>
      </c>
      <c r="J2514">
        <v>2075</v>
      </c>
      <c r="K2514">
        <v>19269</v>
      </c>
      <c r="L2514">
        <v>234</v>
      </c>
      <c r="M2514">
        <v>7096</v>
      </c>
      <c r="N2514">
        <v>4371</v>
      </c>
      <c r="O2514">
        <v>78</v>
      </c>
      <c r="P2514">
        <v>11779</v>
      </c>
      <c r="Q2514">
        <v>3738</v>
      </c>
      <c r="R2514">
        <v>0</v>
      </c>
      <c r="S2514">
        <v>0</v>
      </c>
      <c r="T2514">
        <v>3738</v>
      </c>
      <c r="U2514">
        <v>7210</v>
      </c>
      <c r="V2514">
        <v>-4923</v>
      </c>
      <c r="W2514">
        <v>8937</v>
      </c>
      <c r="X2514">
        <v>3752</v>
      </c>
      <c r="Y2514">
        <v>0.59</v>
      </c>
      <c r="Z2514">
        <v>81</v>
      </c>
      <c r="AA2514">
        <v>17959</v>
      </c>
      <c r="AB2514">
        <v>79</v>
      </c>
      <c r="AC2514">
        <v>79.75</v>
      </c>
    </row>
    <row r="2515" spans="1:29" x14ac:dyDescent="0.3">
      <c r="A2515">
        <v>2003</v>
      </c>
      <c r="B2515">
        <v>8</v>
      </c>
      <c r="C2515" s="1">
        <v>37852</v>
      </c>
      <c r="D2515">
        <v>16300</v>
      </c>
      <c r="E2515">
        <v>500</v>
      </c>
      <c r="F2515">
        <v>14</v>
      </c>
      <c r="G2515">
        <v>376</v>
      </c>
      <c r="H2515">
        <v>259</v>
      </c>
      <c r="I2515">
        <v>1220</v>
      </c>
      <c r="J2515">
        <v>1869</v>
      </c>
      <c r="K2515">
        <v>18669</v>
      </c>
      <c r="L2515">
        <v>232</v>
      </c>
      <c r="M2515">
        <v>7175</v>
      </c>
      <c r="N2515">
        <v>4344</v>
      </c>
      <c r="O2515">
        <v>74</v>
      </c>
      <c r="P2515">
        <v>11825</v>
      </c>
      <c r="Q2515">
        <v>3649</v>
      </c>
      <c r="R2515">
        <v>0</v>
      </c>
      <c r="S2515">
        <v>0</v>
      </c>
      <c r="T2515">
        <v>3649</v>
      </c>
      <c r="U2515">
        <v>7040</v>
      </c>
      <c r="V2515">
        <v>-5288</v>
      </c>
      <c r="W2515">
        <v>8738</v>
      </c>
      <c r="X2515">
        <v>3195</v>
      </c>
      <c r="Y2515">
        <v>0.61</v>
      </c>
      <c r="Z2515">
        <v>83</v>
      </c>
      <c r="AA2515">
        <v>17449</v>
      </c>
      <c r="AB2515">
        <v>82</v>
      </c>
      <c r="AC2515">
        <v>80.31</v>
      </c>
    </row>
    <row r="2516" spans="1:29" x14ac:dyDescent="0.3">
      <c r="A2516">
        <v>2003</v>
      </c>
      <c r="B2516">
        <v>8</v>
      </c>
      <c r="C2516" s="1">
        <v>37853</v>
      </c>
      <c r="D2516">
        <v>16500</v>
      </c>
      <c r="E2516">
        <v>521</v>
      </c>
      <c r="F2516">
        <v>14</v>
      </c>
      <c r="G2516">
        <v>290</v>
      </c>
      <c r="H2516">
        <v>231</v>
      </c>
      <c r="I2516">
        <v>1160</v>
      </c>
      <c r="J2516">
        <v>1695</v>
      </c>
      <c r="K2516">
        <v>18716</v>
      </c>
      <c r="L2516">
        <v>225</v>
      </c>
      <c r="M2516">
        <v>7167</v>
      </c>
      <c r="N2516">
        <v>4356</v>
      </c>
      <c r="O2516">
        <v>76</v>
      </c>
      <c r="P2516">
        <v>11824</v>
      </c>
      <c r="Q2516">
        <v>3635</v>
      </c>
      <c r="R2516">
        <v>0</v>
      </c>
      <c r="S2516">
        <v>0</v>
      </c>
      <c r="T2516">
        <v>3635</v>
      </c>
      <c r="U2516">
        <v>6850</v>
      </c>
      <c r="V2516">
        <v>-5642</v>
      </c>
      <c r="W2516">
        <v>9153</v>
      </c>
      <c r="X2516">
        <v>3256</v>
      </c>
      <c r="Y2516">
        <v>0.61</v>
      </c>
      <c r="Z2516">
        <v>83</v>
      </c>
      <c r="AA2516">
        <v>17556</v>
      </c>
      <c r="AB2516">
        <v>81</v>
      </c>
      <c r="AC2516">
        <v>80.83</v>
      </c>
    </row>
    <row r="2517" spans="1:29" x14ac:dyDescent="0.3">
      <c r="A2517">
        <v>2003</v>
      </c>
      <c r="B2517">
        <v>8</v>
      </c>
      <c r="C2517" s="1">
        <v>37854</v>
      </c>
      <c r="D2517">
        <v>16700</v>
      </c>
      <c r="E2517">
        <v>536</v>
      </c>
      <c r="F2517">
        <v>13</v>
      </c>
      <c r="G2517">
        <v>243</v>
      </c>
      <c r="H2517">
        <v>230</v>
      </c>
      <c r="I2517">
        <v>1140</v>
      </c>
      <c r="J2517">
        <v>1626</v>
      </c>
      <c r="K2517">
        <v>18862</v>
      </c>
      <c r="L2517">
        <v>217</v>
      </c>
      <c r="M2517">
        <v>7170</v>
      </c>
      <c r="N2517">
        <v>4395</v>
      </c>
      <c r="O2517">
        <v>73</v>
      </c>
      <c r="P2517">
        <v>11855</v>
      </c>
      <c r="Q2517">
        <v>3586</v>
      </c>
      <c r="R2517">
        <v>0</v>
      </c>
      <c r="S2517">
        <v>0</v>
      </c>
      <c r="T2517">
        <v>3586</v>
      </c>
      <c r="U2517">
        <v>6960</v>
      </c>
      <c r="V2517">
        <v>-5600</v>
      </c>
      <c r="W2517">
        <v>9272</v>
      </c>
      <c r="X2517">
        <v>3421</v>
      </c>
      <c r="Y2517">
        <v>0.61</v>
      </c>
      <c r="Z2517">
        <v>82</v>
      </c>
      <c r="AA2517">
        <v>17722</v>
      </c>
      <c r="AB2517">
        <v>81</v>
      </c>
      <c r="AC2517">
        <v>81.290000000000006</v>
      </c>
    </row>
    <row r="2518" spans="1:29" x14ac:dyDescent="0.3">
      <c r="A2518">
        <v>2003</v>
      </c>
      <c r="B2518">
        <v>8</v>
      </c>
      <c r="C2518" s="1">
        <v>37855</v>
      </c>
      <c r="D2518">
        <v>18200</v>
      </c>
      <c r="E2518">
        <v>476</v>
      </c>
      <c r="F2518">
        <v>14</v>
      </c>
      <c r="G2518">
        <v>213</v>
      </c>
      <c r="H2518">
        <v>223</v>
      </c>
      <c r="I2518">
        <v>1210</v>
      </c>
      <c r="J2518">
        <v>1660</v>
      </c>
      <c r="K2518">
        <v>20336</v>
      </c>
      <c r="L2518">
        <v>188</v>
      </c>
      <c r="M2518">
        <v>7176</v>
      </c>
      <c r="N2518">
        <v>4338</v>
      </c>
      <c r="O2518">
        <v>78</v>
      </c>
      <c r="P2518">
        <v>11780</v>
      </c>
      <c r="Q2518">
        <v>3558</v>
      </c>
      <c r="R2518">
        <v>1834</v>
      </c>
      <c r="S2518">
        <v>0</v>
      </c>
      <c r="T2518">
        <v>1724</v>
      </c>
      <c r="U2518">
        <v>7370</v>
      </c>
      <c r="V2518">
        <v>-3871</v>
      </c>
      <c r="W2518">
        <v>10823</v>
      </c>
      <c r="X2518">
        <v>6832</v>
      </c>
      <c r="Y2518">
        <v>0.56000000000000005</v>
      </c>
      <c r="Z2518">
        <v>66</v>
      </c>
      <c r="AA2518">
        <v>19126</v>
      </c>
      <c r="AB2518">
        <v>64</v>
      </c>
      <c r="AC2518">
        <v>81.28</v>
      </c>
    </row>
    <row r="2519" spans="1:29" x14ac:dyDescent="0.3">
      <c r="A2519">
        <v>2003</v>
      </c>
      <c r="B2519">
        <v>8</v>
      </c>
      <c r="C2519" s="1">
        <v>37856</v>
      </c>
      <c r="D2519">
        <v>18700</v>
      </c>
      <c r="E2519">
        <v>410</v>
      </c>
      <c r="F2519">
        <v>14</v>
      </c>
      <c r="G2519">
        <v>203</v>
      </c>
      <c r="H2519">
        <v>254</v>
      </c>
      <c r="I2519">
        <v>1280</v>
      </c>
      <c r="J2519">
        <v>1751</v>
      </c>
      <c r="K2519">
        <v>20861</v>
      </c>
      <c r="L2519">
        <v>185</v>
      </c>
      <c r="M2519">
        <v>7155</v>
      </c>
      <c r="N2519">
        <v>4374</v>
      </c>
      <c r="O2519">
        <v>81</v>
      </c>
      <c r="P2519">
        <v>11795</v>
      </c>
      <c r="Q2519">
        <v>3560</v>
      </c>
      <c r="R2519">
        <v>1834</v>
      </c>
      <c r="S2519">
        <v>0</v>
      </c>
      <c r="T2519">
        <v>1726</v>
      </c>
      <c r="U2519">
        <v>7820</v>
      </c>
      <c r="V2519">
        <v>-3346</v>
      </c>
      <c r="W2519">
        <v>10807</v>
      </c>
      <c r="X2519">
        <v>7340</v>
      </c>
      <c r="Y2519">
        <v>0.55000000000000004</v>
      </c>
      <c r="Z2519">
        <v>65</v>
      </c>
      <c r="AA2519">
        <v>19581</v>
      </c>
      <c r="AB2519">
        <v>63</v>
      </c>
      <c r="AC2519">
        <v>81.22</v>
      </c>
    </row>
    <row r="2520" spans="1:29" x14ac:dyDescent="0.3">
      <c r="A2520">
        <v>2003</v>
      </c>
      <c r="B2520">
        <v>8</v>
      </c>
      <c r="C2520" s="1">
        <v>37857</v>
      </c>
      <c r="D2520">
        <v>18600</v>
      </c>
      <c r="E2520">
        <v>381</v>
      </c>
      <c r="F2520">
        <v>18</v>
      </c>
      <c r="G2520">
        <v>202</v>
      </c>
      <c r="H2520">
        <v>297</v>
      </c>
      <c r="I2520">
        <v>1390</v>
      </c>
      <c r="J2520">
        <v>1907</v>
      </c>
      <c r="K2520">
        <v>20888</v>
      </c>
      <c r="L2520">
        <v>170</v>
      </c>
      <c r="M2520">
        <v>7166</v>
      </c>
      <c r="N2520">
        <v>4358</v>
      </c>
      <c r="O2520">
        <v>75</v>
      </c>
      <c r="P2520">
        <v>11769</v>
      </c>
      <c r="Q2520">
        <v>3525</v>
      </c>
      <c r="R2520">
        <v>1834</v>
      </c>
      <c r="S2520">
        <v>0</v>
      </c>
      <c r="T2520">
        <v>1691</v>
      </c>
      <c r="U2520">
        <v>7960</v>
      </c>
      <c r="V2520">
        <v>-3001</v>
      </c>
      <c r="W2520">
        <v>10548</v>
      </c>
      <c r="X2520">
        <v>7428</v>
      </c>
      <c r="Y2520">
        <v>0.55000000000000004</v>
      </c>
      <c r="Z2520">
        <v>64</v>
      </c>
      <c r="AA2520">
        <v>19498</v>
      </c>
      <c r="AB2520">
        <v>62</v>
      </c>
      <c r="AC2520">
        <v>81.16</v>
      </c>
    </row>
    <row r="2521" spans="1:29" x14ac:dyDescent="0.3">
      <c r="A2521">
        <v>2003</v>
      </c>
      <c r="B2521">
        <v>8</v>
      </c>
      <c r="C2521" s="1">
        <v>37858</v>
      </c>
      <c r="D2521">
        <v>18400</v>
      </c>
      <c r="E2521">
        <v>388</v>
      </c>
      <c r="F2521">
        <v>16</v>
      </c>
      <c r="G2521">
        <v>192</v>
      </c>
      <c r="H2521">
        <v>285</v>
      </c>
      <c r="I2521">
        <v>1440</v>
      </c>
      <c r="J2521">
        <v>1933</v>
      </c>
      <c r="K2521">
        <v>20721</v>
      </c>
      <c r="L2521">
        <v>177</v>
      </c>
      <c r="M2521">
        <v>7180</v>
      </c>
      <c r="N2521">
        <v>4379</v>
      </c>
      <c r="O2521">
        <v>75</v>
      </c>
      <c r="P2521">
        <v>11811</v>
      </c>
      <c r="Q2521">
        <v>3381</v>
      </c>
      <c r="R2521">
        <v>1834</v>
      </c>
      <c r="S2521">
        <v>0</v>
      </c>
      <c r="T2521">
        <v>1547</v>
      </c>
      <c r="U2521">
        <v>8100</v>
      </c>
      <c r="V2521">
        <v>-2783</v>
      </c>
      <c r="W2521">
        <v>10255</v>
      </c>
      <c r="X2521">
        <v>7363</v>
      </c>
      <c r="Y2521">
        <v>0.55000000000000004</v>
      </c>
      <c r="Z2521">
        <v>64</v>
      </c>
      <c r="AA2521">
        <v>19281</v>
      </c>
      <c r="AB2521">
        <v>62</v>
      </c>
      <c r="AC2521">
        <v>81.099999999999994</v>
      </c>
    </row>
    <row r="2522" spans="1:29" x14ac:dyDescent="0.3">
      <c r="A2522">
        <v>2003</v>
      </c>
      <c r="B2522">
        <v>8</v>
      </c>
      <c r="C2522" s="1">
        <v>37859</v>
      </c>
      <c r="D2522">
        <v>18100</v>
      </c>
      <c r="E2522">
        <v>389</v>
      </c>
      <c r="F2522">
        <v>16</v>
      </c>
      <c r="G2522">
        <v>169</v>
      </c>
      <c r="H2522">
        <v>268</v>
      </c>
      <c r="I2522">
        <v>1340</v>
      </c>
      <c r="J2522">
        <v>1793</v>
      </c>
      <c r="K2522">
        <v>20282</v>
      </c>
      <c r="L2522">
        <v>175</v>
      </c>
      <c r="M2522">
        <v>6790</v>
      </c>
      <c r="N2522">
        <v>4337</v>
      </c>
      <c r="O2522">
        <v>77</v>
      </c>
      <c r="P2522">
        <v>11379</v>
      </c>
      <c r="Q2522">
        <v>3415</v>
      </c>
      <c r="R2522">
        <v>1834</v>
      </c>
      <c r="S2522">
        <v>0</v>
      </c>
      <c r="T2522">
        <v>1581</v>
      </c>
      <c r="U2522">
        <v>8050</v>
      </c>
      <c r="V2522">
        <v>-2564</v>
      </c>
      <c r="W2522">
        <v>9996</v>
      </c>
      <c r="X2522">
        <v>7322</v>
      </c>
      <c r="Y2522">
        <v>0.55000000000000004</v>
      </c>
      <c r="Z2522">
        <v>64</v>
      </c>
      <c r="AA2522">
        <v>18942</v>
      </c>
      <c r="AB2522">
        <v>61</v>
      </c>
      <c r="AC2522">
        <v>81.05</v>
      </c>
    </row>
    <row r="2523" spans="1:29" x14ac:dyDescent="0.3">
      <c r="A2523">
        <v>2003</v>
      </c>
      <c r="B2523">
        <v>8</v>
      </c>
      <c r="C2523" s="1">
        <v>37860</v>
      </c>
      <c r="D2523">
        <v>17500</v>
      </c>
      <c r="E2523">
        <v>398</v>
      </c>
      <c r="F2523">
        <v>14</v>
      </c>
      <c r="G2523">
        <v>141</v>
      </c>
      <c r="H2523">
        <v>255</v>
      </c>
      <c r="I2523">
        <v>1260</v>
      </c>
      <c r="J2523">
        <v>1670</v>
      </c>
      <c r="K2523">
        <v>19568</v>
      </c>
      <c r="L2523">
        <v>172</v>
      </c>
      <c r="M2523">
        <v>7103</v>
      </c>
      <c r="N2523">
        <v>4382</v>
      </c>
      <c r="O2523">
        <v>81</v>
      </c>
      <c r="P2523">
        <v>11738</v>
      </c>
      <c r="Q2523">
        <v>3418</v>
      </c>
      <c r="R2523">
        <v>0</v>
      </c>
      <c r="S2523">
        <v>0</v>
      </c>
      <c r="T2523">
        <v>3418</v>
      </c>
      <c r="U2523">
        <v>7940</v>
      </c>
      <c r="V2523">
        <v>-4350</v>
      </c>
      <c r="W2523">
        <v>9001</v>
      </c>
      <c r="X2523">
        <v>4412</v>
      </c>
      <c r="Y2523">
        <v>0.59</v>
      </c>
      <c r="Z2523">
        <v>77</v>
      </c>
      <c r="AA2523">
        <v>18308</v>
      </c>
      <c r="AB2523">
        <v>76</v>
      </c>
      <c r="AC2523">
        <v>81.34</v>
      </c>
    </row>
    <row r="2524" spans="1:29" x14ac:dyDescent="0.3">
      <c r="A2524">
        <v>2003</v>
      </c>
      <c r="B2524">
        <v>8</v>
      </c>
      <c r="C2524" s="1">
        <v>37861</v>
      </c>
      <c r="D2524">
        <v>17300</v>
      </c>
      <c r="E2524">
        <v>416</v>
      </c>
      <c r="F2524">
        <v>13</v>
      </c>
      <c r="G2524">
        <v>169</v>
      </c>
      <c r="H2524">
        <v>260</v>
      </c>
      <c r="I2524">
        <v>1220</v>
      </c>
      <c r="J2524">
        <v>1662</v>
      </c>
      <c r="K2524">
        <v>19378</v>
      </c>
      <c r="L2524">
        <v>178</v>
      </c>
      <c r="M2524">
        <v>7140</v>
      </c>
      <c r="N2524">
        <v>4351</v>
      </c>
      <c r="O2524">
        <v>77</v>
      </c>
      <c r="P2524">
        <v>11746</v>
      </c>
      <c r="Q2524">
        <v>3350</v>
      </c>
      <c r="R2524">
        <v>0</v>
      </c>
      <c r="S2524">
        <v>0</v>
      </c>
      <c r="T2524">
        <v>3350</v>
      </c>
      <c r="U2524">
        <v>7910</v>
      </c>
      <c r="V2524">
        <v>-4352</v>
      </c>
      <c r="W2524">
        <v>8868</v>
      </c>
      <c r="X2524">
        <v>4282</v>
      </c>
      <c r="Y2524">
        <v>0.59</v>
      </c>
      <c r="Z2524">
        <v>78</v>
      </c>
      <c r="AA2524">
        <v>18158</v>
      </c>
      <c r="AB2524">
        <v>76</v>
      </c>
      <c r="AC2524">
        <v>81.62</v>
      </c>
    </row>
    <row r="2525" spans="1:29" x14ac:dyDescent="0.3">
      <c r="A2525">
        <v>2003</v>
      </c>
      <c r="B2525">
        <v>8</v>
      </c>
      <c r="C2525" s="1">
        <v>37862</v>
      </c>
      <c r="D2525">
        <v>17200</v>
      </c>
      <c r="E2525">
        <v>421</v>
      </c>
      <c r="F2525">
        <v>13</v>
      </c>
      <c r="G2525">
        <v>152</v>
      </c>
      <c r="H2525">
        <v>279</v>
      </c>
      <c r="I2525">
        <v>1260</v>
      </c>
      <c r="J2525">
        <v>1704</v>
      </c>
      <c r="K2525">
        <v>19325</v>
      </c>
      <c r="L2525">
        <v>182</v>
      </c>
      <c r="M2525">
        <v>7114</v>
      </c>
      <c r="N2525">
        <v>4319</v>
      </c>
      <c r="O2525">
        <v>74</v>
      </c>
      <c r="P2525">
        <v>11689</v>
      </c>
      <c r="Q2525">
        <v>3307</v>
      </c>
      <c r="R2525">
        <v>0</v>
      </c>
      <c r="S2525">
        <v>0</v>
      </c>
      <c r="T2525">
        <v>3307</v>
      </c>
      <c r="U2525">
        <v>7850</v>
      </c>
      <c r="V2525">
        <v>-4285</v>
      </c>
      <c r="W2525">
        <v>8845</v>
      </c>
      <c r="X2525">
        <v>4329</v>
      </c>
      <c r="Y2525">
        <v>0.59</v>
      </c>
      <c r="Z2525">
        <v>78</v>
      </c>
      <c r="AA2525">
        <v>18065</v>
      </c>
      <c r="AB2525">
        <v>76</v>
      </c>
      <c r="AC2525">
        <v>81.89</v>
      </c>
    </row>
    <row r="2526" spans="1:29" x14ac:dyDescent="0.3">
      <c r="A2526">
        <v>2003</v>
      </c>
      <c r="B2526">
        <v>8</v>
      </c>
      <c r="C2526" s="1">
        <v>37863</v>
      </c>
      <c r="D2526">
        <v>16600</v>
      </c>
      <c r="E2526">
        <v>411</v>
      </c>
      <c r="F2526">
        <v>13</v>
      </c>
      <c r="G2526">
        <v>152</v>
      </c>
      <c r="H2526">
        <v>297</v>
      </c>
      <c r="I2526">
        <v>1240</v>
      </c>
      <c r="J2526">
        <v>1702</v>
      </c>
      <c r="K2526">
        <v>18713</v>
      </c>
      <c r="L2526">
        <v>195</v>
      </c>
      <c r="M2526">
        <v>7181</v>
      </c>
      <c r="N2526">
        <v>4320</v>
      </c>
      <c r="O2526">
        <v>73</v>
      </c>
      <c r="P2526">
        <v>11769</v>
      </c>
      <c r="Q2526">
        <v>3261</v>
      </c>
      <c r="R2526">
        <v>0</v>
      </c>
      <c r="S2526">
        <v>0</v>
      </c>
      <c r="T2526">
        <v>3261</v>
      </c>
      <c r="U2526">
        <v>7690</v>
      </c>
      <c r="V2526">
        <v>-4496</v>
      </c>
      <c r="W2526">
        <v>8408</v>
      </c>
      <c r="X2526">
        <v>3684</v>
      </c>
      <c r="Y2526">
        <v>0.61</v>
      </c>
      <c r="Z2526">
        <v>80</v>
      </c>
      <c r="AA2526">
        <v>17473</v>
      </c>
      <c r="AB2526">
        <v>79</v>
      </c>
      <c r="AC2526">
        <v>82.24</v>
      </c>
    </row>
    <row r="2527" spans="1:29" x14ac:dyDescent="0.3">
      <c r="A2527">
        <v>2003</v>
      </c>
      <c r="B2527">
        <v>8</v>
      </c>
      <c r="C2527" s="1">
        <v>37864</v>
      </c>
      <c r="D2527">
        <v>16500</v>
      </c>
      <c r="E2527">
        <v>397</v>
      </c>
      <c r="F2527">
        <v>13</v>
      </c>
      <c r="G2527">
        <v>163</v>
      </c>
      <c r="H2527">
        <v>268</v>
      </c>
      <c r="I2527">
        <v>1280</v>
      </c>
      <c r="J2527">
        <v>1724</v>
      </c>
      <c r="K2527">
        <v>18621</v>
      </c>
      <c r="L2527">
        <v>196</v>
      </c>
      <c r="M2527">
        <v>6833</v>
      </c>
      <c r="N2527">
        <v>4353</v>
      </c>
      <c r="O2527">
        <v>73</v>
      </c>
      <c r="P2527">
        <v>11455</v>
      </c>
      <c r="Q2527">
        <v>3210</v>
      </c>
      <c r="R2527">
        <v>0</v>
      </c>
      <c r="S2527">
        <v>0</v>
      </c>
      <c r="T2527">
        <v>3210</v>
      </c>
      <c r="U2527">
        <v>7540</v>
      </c>
      <c r="V2527">
        <v>-4278</v>
      </c>
      <c r="W2527">
        <v>8458</v>
      </c>
      <c r="X2527">
        <v>3956</v>
      </c>
      <c r="Y2527">
        <v>0.6</v>
      </c>
      <c r="Z2527">
        <v>79</v>
      </c>
      <c r="AA2527">
        <v>17341</v>
      </c>
      <c r="AB2527">
        <v>77</v>
      </c>
      <c r="AC2527">
        <v>82.53</v>
      </c>
    </row>
    <row r="2528" spans="1:29" x14ac:dyDescent="0.3">
      <c r="A2528">
        <v>2003</v>
      </c>
      <c r="B2528">
        <v>9</v>
      </c>
      <c r="C2528" s="1">
        <v>37865</v>
      </c>
      <c r="D2528">
        <v>16400</v>
      </c>
      <c r="E2528">
        <v>396</v>
      </c>
      <c r="F2528">
        <v>11</v>
      </c>
      <c r="G2528">
        <v>133</v>
      </c>
      <c r="H2528">
        <v>252</v>
      </c>
      <c r="I2528">
        <v>1330</v>
      </c>
      <c r="J2528">
        <v>1726</v>
      </c>
      <c r="K2528">
        <v>18522</v>
      </c>
      <c r="L2528">
        <v>198</v>
      </c>
      <c r="M2528">
        <v>7167</v>
      </c>
      <c r="N2528">
        <v>4204</v>
      </c>
      <c r="O2528">
        <v>81</v>
      </c>
      <c r="P2528">
        <v>11650</v>
      </c>
      <c r="Q2528">
        <v>3160</v>
      </c>
      <c r="R2528">
        <v>0</v>
      </c>
      <c r="S2528">
        <v>0</v>
      </c>
      <c r="T2528">
        <v>3160</v>
      </c>
      <c r="U2528">
        <v>7480</v>
      </c>
      <c r="V2528">
        <v>-4498</v>
      </c>
      <c r="W2528">
        <v>8431</v>
      </c>
      <c r="X2528">
        <v>3712</v>
      </c>
      <c r="Y2528">
        <v>0.61</v>
      </c>
      <c r="Z2528">
        <v>80</v>
      </c>
      <c r="AA2528">
        <v>17192</v>
      </c>
      <c r="AB2528">
        <v>78</v>
      </c>
      <c r="AC2528">
        <v>82.84</v>
      </c>
    </row>
    <row r="2529" spans="1:29" x14ac:dyDescent="0.3">
      <c r="A2529">
        <v>2003</v>
      </c>
      <c r="B2529">
        <v>9</v>
      </c>
      <c r="C2529" s="1">
        <v>37866</v>
      </c>
      <c r="D2529">
        <v>16400</v>
      </c>
      <c r="E2529">
        <v>438</v>
      </c>
      <c r="F2529">
        <v>11</v>
      </c>
      <c r="G2529">
        <v>149</v>
      </c>
      <c r="H2529">
        <v>229</v>
      </c>
      <c r="I2529">
        <v>1310</v>
      </c>
      <c r="J2529">
        <v>1699</v>
      </c>
      <c r="K2529">
        <v>18537</v>
      </c>
      <c r="L2529">
        <v>202</v>
      </c>
      <c r="M2529">
        <v>7060</v>
      </c>
      <c r="N2529">
        <v>4432</v>
      </c>
      <c r="O2529">
        <v>88</v>
      </c>
      <c r="P2529">
        <v>11782</v>
      </c>
      <c r="Q2529">
        <v>3200</v>
      </c>
      <c r="R2529">
        <v>0</v>
      </c>
      <c r="S2529">
        <v>0</v>
      </c>
      <c r="T2529">
        <v>3200</v>
      </c>
      <c r="U2529">
        <v>7390</v>
      </c>
      <c r="V2529">
        <v>-4773</v>
      </c>
      <c r="W2529">
        <v>8552</v>
      </c>
      <c r="X2529">
        <v>3555</v>
      </c>
      <c r="Y2529">
        <v>0.62</v>
      </c>
      <c r="Z2529">
        <v>81</v>
      </c>
      <c r="AA2529">
        <v>17227</v>
      </c>
      <c r="AB2529">
        <v>79</v>
      </c>
      <c r="AC2529">
        <v>83.16</v>
      </c>
    </row>
    <row r="2530" spans="1:29" x14ac:dyDescent="0.3">
      <c r="A2530">
        <v>2003</v>
      </c>
      <c r="B2530">
        <v>9</v>
      </c>
      <c r="C2530" s="1">
        <v>37867</v>
      </c>
      <c r="D2530">
        <v>16500</v>
      </c>
      <c r="E2530">
        <v>472</v>
      </c>
      <c r="F2530">
        <v>10</v>
      </c>
      <c r="G2530">
        <v>123</v>
      </c>
      <c r="H2530">
        <v>225</v>
      </c>
      <c r="I2530">
        <v>1230</v>
      </c>
      <c r="J2530">
        <v>1588</v>
      </c>
      <c r="K2530">
        <v>18560</v>
      </c>
      <c r="L2530">
        <v>206</v>
      </c>
      <c r="M2530">
        <v>7139</v>
      </c>
      <c r="N2530">
        <v>4409</v>
      </c>
      <c r="O2530">
        <v>83</v>
      </c>
      <c r="P2530">
        <v>11837</v>
      </c>
      <c r="Q2530">
        <v>3138</v>
      </c>
      <c r="R2530">
        <v>0</v>
      </c>
      <c r="S2530">
        <v>0</v>
      </c>
      <c r="T2530">
        <v>3138</v>
      </c>
      <c r="U2530">
        <v>7390</v>
      </c>
      <c r="V2530">
        <v>-4899</v>
      </c>
      <c r="W2530">
        <v>8703</v>
      </c>
      <c r="X2530">
        <v>3585</v>
      </c>
      <c r="Y2530">
        <v>0.62</v>
      </c>
      <c r="Z2530">
        <v>81</v>
      </c>
      <c r="AA2530">
        <v>17330</v>
      </c>
      <c r="AB2530">
        <v>79</v>
      </c>
      <c r="AC2530">
        <v>83.47</v>
      </c>
    </row>
    <row r="2531" spans="1:29" x14ac:dyDescent="0.3">
      <c r="A2531">
        <v>2003</v>
      </c>
      <c r="B2531">
        <v>9</v>
      </c>
      <c r="C2531" s="1">
        <v>37868</v>
      </c>
      <c r="D2531">
        <v>17000</v>
      </c>
      <c r="E2531">
        <v>462</v>
      </c>
      <c r="F2531">
        <v>10</v>
      </c>
      <c r="G2531">
        <v>128</v>
      </c>
      <c r="H2531">
        <v>231</v>
      </c>
      <c r="I2531">
        <v>1190</v>
      </c>
      <c r="J2531">
        <v>1559</v>
      </c>
      <c r="K2531">
        <v>19021</v>
      </c>
      <c r="L2531">
        <v>207</v>
      </c>
      <c r="M2531">
        <v>7112</v>
      </c>
      <c r="N2531">
        <v>4391</v>
      </c>
      <c r="O2531">
        <v>86</v>
      </c>
      <c r="P2531">
        <v>11796</v>
      </c>
      <c r="Q2531">
        <v>3058</v>
      </c>
      <c r="R2531">
        <v>0</v>
      </c>
      <c r="S2531">
        <v>0</v>
      </c>
      <c r="T2531">
        <v>3058</v>
      </c>
      <c r="U2531">
        <v>7440</v>
      </c>
      <c r="V2531">
        <v>-4784</v>
      </c>
      <c r="W2531">
        <v>9166</v>
      </c>
      <c r="X2531">
        <v>4168</v>
      </c>
      <c r="Y2531">
        <v>0.6</v>
      </c>
      <c r="Z2531">
        <v>78</v>
      </c>
      <c r="AA2531">
        <v>17831</v>
      </c>
      <c r="AB2531">
        <v>77</v>
      </c>
      <c r="AC2531">
        <v>83.65</v>
      </c>
    </row>
    <row r="2532" spans="1:29" x14ac:dyDescent="0.3">
      <c r="A2532">
        <v>2003</v>
      </c>
      <c r="B2532">
        <v>9</v>
      </c>
      <c r="C2532" s="1">
        <v>37869</v>
      </c>
      <c r="D2532">
        <v>17300</v>
      </c>
      <c r="E2532">
        <v>506</v>
      </c>
      <c r="F2532">
        <v>9</v>
      </c>
      <c r="G2532">
        <v>130</v>
      </c>
      <c r="H2532">
        <v>246</v>
      </c>
      <c r="I2532">
        <v>1180</v>
      </c>
      <c r="J2532">
        <v>1565</v>
      </c>
      <c r="K2532">
        <v>19371</v>
      </c>
      <c r="L2532">
        <v>210</v>
      </c>
      <c r="M2532">
        <v>7048</v>
      </c>
      <c r="N2532">
        <v>4388</v>
      </c>
      <c r="O2532">
        <v>77</v>
      </c>
      <c r="P2532">
        <v>11723</v>
      </c>
      <c r="Q2532">
        <v>3003</v>
      </c>
      <c r="R2532">
        <v>0</v>
      </c>
      <c r="S2532">
        <v>0</v>
      </c>
      <c r="T2532">
        <v>3003</v>
      </c>
      <c r="U2532">
        <v>7440</v>
      </c>
      <c r="V2532">
        <v>-4670</v>
      </c>
      <c r="W2532">
        <v>9525</v>
      </c>
      <c r="X2532">
        <v>4646</v>
      </c>
      <c r="Y2532">
        <v>0.59</v>
      </c>
      <c r="Z2532">
        <v>76</v>
      </c>
      <c r="AA2532">
        <v>18191</v>
      </c>
      <c r="AB2532">
        <v>74</v>
      </c>
      <c r="AC2532">
        <v>83.76</v>
      </c>
    </row>
    <row r="2533" spans="1:29" x14ac:dyDescent="0.3">
      <c r="A2533">
        <v>2003</v>
      </c>
      <c r="B2533">
        <v>9</v>
      </c>
      <c r="C2533" s="1">
        <v>37870</v>
      </c>
      <c r="D2533">
        <v>16900</v>
      </c>
      <c r="E2533">
        <v>487</v>
      </c>
      <c r="F2533">
        <v>10</v>
      </c>
      <c r="G2533">
        <v>125</v>
      </c>
      <c r="H2533">
        <v>284</v>
      </c>
      <c r="I2533">
        <v>1240</v>
      </c>
      <c r="J2533">
        <v>1659</v>
      </c>
      <c r="K2533">
        <v>19046</v>
      </c>
      <c r="L2533">
        <v>211</v>
      </c>
      <c r="M2533">
        <v>7011</v>
      </c>
      <c r="N2533">
        <v>4402</v>
      </c>
      <c r="O2533">
        <v>62</v>
      </c>
      <c r="P2533">
        <v>11686</v>
      </c>
      <c r="Q2533">
        <v>2975</v>
      </c>
      <c r="R2533">
        <v>0</v>
      </c>
      <c r="S2533">
        <v>0</v>
      </c>
      <c r="T2533">
        <v>2975</v>
      </c>
      <c r="U2533">
        <v>7390</v>
      </c>
      <c r="V2533">
        <v>-4571</v>
      </c>
      <c r="W2533">
        <v>9164</v>
      </c>
      <c r="X2533">
        <v>4384</v>
      </c>
      <c r="Y2533">
        <v>0.6</v>
      </c>
      <c r="Z2533">
        <v>77</v>
      </c>
      <c r="AA2533">
        <v>17806</v>
      </c>
      <c r="AB2533">
        <v>75</v>
      </c>
      <c r="AC2533">
        <v>83.9</v>
      </c>
    </row>
    <row r="2534" spans="1:29" x14ac:dyDescent="0.3">
      <c r="A2534">
        <v>2003</v>
      </c>
      <c r="B2534">
        <v>9</v>
      </c>
      <c r="C2534" s="1">
        <v>37871</v>
      </c>
      <c r="D2534">
        <v>16600</v>
      </c>
      <c r="E2534">
        <v>470</v>
      </c>
      <c r="F2534">
        <v>10</v>
      </c>
      <c r="G2534">
        <v>128</v>
      </c>
      <c r="H2534">
        <v>299</v>
      </c>
      <c r="I2534">
        <v>1330</v>
      </c>
      <c r="J2534">
        <v>1767</v>
      </c>
      <c r="K2534">
        <v>18837</v>
      </c>
      <c r="L2534">
        <v>212</v>
      </c>
      <c r="M2534">
        <v>7036</v>
      </c>
      <c r="N2534">
        <v>4394</v>
      </c>
      <c r="O2534">
        <v>71</v>
      </c>
      <c r="P2534">
        <v>11713</v>
      </c>
      <c r="Q2534">
        <v>2900</v>
      </c>
      <c r="R2534">
        <v>0</v>
      </c>
      <c r="S2534">
        <v>0</v>
      </c>
      <c r="T2534">
        <v>2900</v>
      </c>
      <c r="U2534">
        <v>7430</v>
      </c>
      <c r="V2534">
        <v>-4401</v>
      </c>
      <c r="W2534">
        <v>8828</v>
      </c>
      <c r="X2534">
        <v>4224</v>
      </c>
      <c r="Y2534">
        <v>0.6</v>
      </c>
      <c r="Z2534">
        <v>78</v>
      </c>
      <c r="AA2534">
        <v>17507</v>
      </c>
      <c r="AB2534">
        <v>76</v>
      </c>
      <c r="AC2534">
        <v>84.05</v>
      </c>
    </row>
    <row r="2535" spans="1:29" x14ac:dyDescent="0.3">
      <c r="A2535">
        <v>2003</v>
      </c>
      <c r="B2535">
        <v>9</v>
      </c>
      <c r="C2535" s="1">
        <v>37872</v>
      </c>
      <c r="D2535">
        <v>16400</v>
      </c>
      <c r="E2535">
        <v>470</v>
      </c>
      <c r="F2535">
        <v>11</v>
      </c>
      <c r="G2535">
        <v>136</v>
      </c>
      <c r="H2535">
        <v>255</v>
      </c>
      <c r="I2535">
        <v>1400</v>
      </c>
      <c r="J2535">
        <v>1802</v>
      </c>
      <c r="K2535">
        <v>18672</v>
      </c>
      <c r="L2535">
        <v>205</v>
      </c>
      <c r="M2535">
        <v>6773</v>
      </c>
      <c r="N2535">
        <v>3959</v>
      </c>
      <c r="O2535">
        <v>80</v>
      </c>
      <c r="P2535">
        <v>11017</v>
      </c>
      <c r="Q2535">
        <v>2847</v>
      </c>
      <c r="R2535">
        <v>0</v>
      </c>
      <c r="S2535">
        <v>0</v>
      </c>
      <c r="T2535">
        <v>2847</v>
      </c>
      <c r="U2535">
        <v>7370</v>
      </c>
      <c r="V2535">
        <v>-3696</v>
      </c>
      <c r="W2535">
        <v>8703</v>
      </c>
      <c r="X2535">
        <v>4808</v>
      </c>
      <c r="Y2535">
        <v>0.56999999999999995</v>
      </c>
      <c r="Z2535">
        <v>74</v>
      </c>
      <c r="AA2535">
        <v>17272</v>
      </c>
      <c r="AB2535">
        <v>72</v>
      </c>
      <c r="AC2535">
        <v>84.11</v>
      </c>
    </row>
    <row r="2536" spans="1:29" x14ac:dyDescent="0.3">
      <c r="A2536">
        <v>2003</v>
      </c>
      <c r="B2536">
        <v>9</v>
      </c>
      <c r="C2536" s="1">
        <v>37873</v>
      </c>
      <c r="D2536">
        <v>16200</v>
      </c>
      <c r="E2536">
        <v>455</v>
      </c>
      <c r="F2536">
        <v>11</v>
      </c>
      <c r="G2536">
        <v>128</v>
      </c>
      <c r="H2536">
        <v>229</v>
      </c>
      <c r="I2536">
        <v>1310</v>
      </c>
      <c r="J2536">
        <v>1678</v>
      </c>
      <c r="K2536">
        <v>18333</v>
      </c>
      <c r="L2536">
        <v>208</v>
      </c>
      <c r="M2536">
        <v>7094</v>
      </c>
      <c r="N2536">
        <v>4063</v>
      </c>
      <c r="O2536">
        <v>79</v>
      </c>
      <c r="P2536">
        <v>11444</v>
      </c>
      <c r="Q2536">
        <v>2860</v>
      </c>
      <c r="R2536">
        <v>0</v>
      </c>
      <c r="S2536">
        <v>0</v>
      </c>
      <c r="T2536">
        <v>2860</v>
      </c>
      <c r="U2536">
        <v>7430</v>
      </c>
      <c r="V2536">
        <v>-4194</v>
      </c>
      <c r="W2536">
        <v>8424</v>
      </c>
      <c r="X2536">
        <v>4030</v>
      </c>
      <c r="Y2536">
        <v>0.61</v>
      </c>
      <c r="Z2536">
        <v>78</v>
      </c>
      <c r="AA2536">
        <v>17023</v>
      </c>
      <c r="AB2536">
        <v>76</v>
      </c>
      <c r="AC2536">
        <v>84.29</v>
      </c>
    </row>
    <row r="2537" spans="1:29" x14ac:dyDescent="0.3">
      <c r="A2537">
        <v>2003</v>
      </c>
      <c r="B2537">
        <v>9</v>
      </c>
      <c r="C2537" s="1">
        <v>37874</v>
      </c>
      <c r="D2537">
        <v>16700</v>
      </c>
      <c r="E2537">
        <v>429</v>
      </c>
      <c r="F2537">
        <v>10</v>
      </c>
      <c r="G2537">
        <v>115</v>
      </c>
      <c r="H2537">
        <v>234</v>
      </c>
      <c r="I2537">
        <v>1230</v>
      </c>
      <c r="J2537">
        <v>1589</v>
      </c>
      <c r="K2537">
        <v>18718</v>
      </c>
      <c r="L2537">
        <v>199</v>
      </c>
      <c r="M2537">
        <v>6926</v>
      </c>
      <c r="N2537">
        <v>4407</v>
      </c>
      <c r="O2537">
        <v>80</v>
      </c>
      <c r="P2537">
        <v>11612</v>
      </c>
      <c r="Q2537">
        <v>2802</v>
      </c>
      <c r="R2537">
        <v>0</v>
      </c>
      <c r="S2537">
        <v>0</v>
      </c>
      <c r="T2537">
        <v>2802</v>
      </c>
      <c r="U2537">
        <v>7520</v>
      </c>
      <c r="V2537">
        <v>-4325</v>
      </c>
      <c r="W2537">
        <v>8824</v>
      </c>
      <c r="X2537">
        <v>4303</v>
      </c>
      <c r="Y2537">
        <v>0.6</v>
      </c>
      <c r="Z2537">
        <v>77</v>
      </c>
      <c r="AA2537">
        <v>17488</v>
      </c>
      <c r="AB2537">
        <v>75</v>
      </c>
      <c r="AC2537">
        <v>84.41</v>
      </c>
    </row>
    <row r="2538" spans="1:29" x14ac:dyDescent="0.3">
      <c r="A2538">
        <v>2003</v>
      </c>
      <c r="B2538">
        <v>9</v>
      </c>
      <c r="C2538" s="1">
        <v>37875</v>
      </c>
      <c r="D2538">
        <v>17000</v>
      </c>
      <c r="E2538">
        <v>376</v>
      </c>
      <c r="F2538">
        <v>9</v>
      </c>
      <c r="G2538">
        <v>125</v>
      </c>
      <c r="H2538">
        <v>218</v>
      </c>
      <c r="I2538">
        <v>1260</v>
      </c>
      <c r="J2538">
        <v>1612</v>
      </c>
      <c r="K2538">
        <v>18988</v>
      </c>
      <c r="L2538">
        <v>187</v>
      </c>
      <c r="M2538">
        <v>6987</v>
      </c>
      <c r="N2538">
        <v>4387</v>
      </c>
      <c r="O2538">
        <v>86</v>
      </c>
      <c r="P2538">
        <v>11647</v>
      </c>
      <c r="Q2538">
        <v>2738</v>
      </c>
      <c r="R2538">
        <v>0</v>
      </c>
      <c r="S2538">
        <v>0</v>
      </c>
      <c r="T2538">
        <v>2738</v>
      </c>
      <c r="U2538">
        <v>7570</v>
      </c>
      <c r="V2538">
        <v>-4245</v>
      </c>
      <c r="W2538">
        <v>9039</v>
      </c>
      <c r="X2538">
        <v>4602</v>
      </c>
      <c r="Y2538">
        <v>0.6</v>
      </c>
      <c r="Z2538">
        <v>76</v>
      </c>
      <c r="AA2538">
        <v>17728</v>
      </c>
      <c r="AB2538">
        <v>74</v>
      </c>
      <c r="AC2538">
        <v>84.48</v>
      </c>
    </row>
    <row r="2539" spans="1:29" x14ac:dyDescent="0.3">
      <c r="A2539">
        <v>2003</v>
      </c>
      <c r="B2539">
        <v>9</v>
      </c>
      <c r="C2539" s="1">
        <v>37876</v>
      </c>
      <c r="D2539">
        <v>16800</v>
      </c>
      <c r="E2539">
        <v>369</v>
      </c>
      <c r="F2539">
        <v>9</v>
      </c>
      <c r="G2539">
        <v>108</v>
      </c>
      <c r="H2539">
        <v>239</v>
      </c>
      <c r="I2539">
        <v>1260</v>
      </c>
      <c r="J2539">
        <v>1616</v>
      </c>
      <c r="K2539">
        <v>18785</v>
      </c>
      <c r="L2539">
        <v>177</v>
      </c>
      <c r="M2539">
        <v>7102</v>
      </c>
      <c r="N2539">
        <v>4392</v>
      </c>
      <c r="O2539">
        <v>97</v>
      </c>
      <c r="P2539">
        <v>11768</v>
      </c>
      <c r="Q2539">
        <v>2694</v>
      </c>
      <c r="R2539">
        <v>0</v>
      </c>
      <c r="S2539">
        <v>0</v>
      </c>
      <c r="T2539">
        <v>2694</v>
      </c>
      <c r="U2539">
        <v>7550</v>
      </c>
      <c r="V2539">
        <v>-4352</v>
      </c>
      <c r="W2539">
        <v>8865</v>
      </c>
      <c r="X2539">
        <v>4324</v>
      </c>
      <c r="Y2539">
        <v>0.61</v>
      </c>
      <c r="Z2539">
        <v>77</v>
      </c>
      <c r="AA2539">
        <v>17525</v>
      </c>
      <c r="AB2539">
        <v>75</v>
      </c>
      <c r="AC2539">
        <v>84.58</v>
      </c>
    </row>
    <row r="2540" spans="1:29" x14ac:dyDescent="0.3">
      <c r="A2540">
        <v>2003</v>
      </c>
      <c r="B2540">
        <v>9</v>
      </c>
      <c r="C2540" s="1">
        <v>37877</v>
      </c>
      <c r="D2540">
        <v>16300</v>
      </c>
      <c r="E2540">
        <v>385</v>
      </c>
      <c r="F2540">
        <v>9</v>
      </c>
      <c r="G2540">
        <v>115</v>
      </c>
      <c r="H2540">
        <v>238</v>
      </c>
      <c r="I2540">
        <v>1280</v>
      </c>
      <c r="J2540">
        <v>1642</v>
      </c>
      <c r="K2540">
        <v>18327</v>
      </c>
      <c r="L2540">
        <v>149</v>
      </c>
      <c r="M2540">
        <v>7177</v>
      </c>
      <c r="N2540">
        <v>4389</v>
      </c>
      <c r="O2540">
        <v>80</v>
      </c>
      <c r="P2540">
        <v>11795</v>
      </c>
      <c r="Q2540">
        <v>2662</v>
      </c>
      <c r="R2540">
        <v>0</v>
      </c>
      <c r="S2540">
        <v>0</v>
      </c>
      <c r="T2540">
        <v>2662</v>
      </c>
      <c r="U2540">
        <v>7320</v>
      </c>
      <c r="V2540">
        <v>-4563</v>
      </c>
      <c r="W2540">
        <v>8620</v>
      </c>
      <c r="X2540">
        <v>3870</v>
      </c>
      <c r="Y2540">
        <v>0.63</v>
      </c>
      <c r="Z2540">
        <v>79</v>
      </c>
      <c r="AA2540">
        <v>17047</v>
      </c>
      <c r="AB2540">
        <v>77</v>
      </c>
      <c r="AC2540">
        <v>84.76</v>
      </c>
    </row>
    <row r="2541" spans="1:29" x14ac:dyDescent="0.3">
      <c r="A2541">
        <v>2003</v>
      </c>
      <c r="B2541">
        <v>9</v>
      </c>
      <c r="C2541" s="1">
        <v>37878</v>
      </c>
      <c r="D2541">
        <v>15800</v>
      </c>
      <c r="E2541">
        <v>379</v>
      </c>
      <c r="F2541">
        <v>9</v>
      </c>
      <c r="G2541">
        <v>119</v>
      </c>
      <c r="H2541">
        <v>212</v>
      </c>
      <c r="I2541">
        <v>1310</v>
      </c>
      <c r="J2541">
        <v>1650</v>
      </c>
      <c r="K2541">
        <v>17829</v>
      </c>
      <c r="L2541">
        <v>130</v>
      </c>
      <c r="M2541">
        <v>7122</v>
      </c>
      <c r="N2541">
        <v>4399</v>
      </c>
      <c r="O2541">
        <v>73</v>
      </c>
      <c r="P2541">
        <v>11724</v>
      </c>
      <c r="Q2541">
        <v>2610</v>
      </c>
      <c r="R2541">
        <v>0</v>
      </c>
      <c r="S2541">
        <v>0</v>
      </c>
      <c r="T2541">
        <v>2610</v>
      </c>
      <c r="U2541">
        <v>7240</v>
      </c>
      <c r="V2541">
        <v>-4530</v>
      </c>
      <c r="W2541">
        <v>8208</v>
      </c>
      <c r="X2541">
        <v>3496</v>
      </c>
      <c r="Y2541">
        <v>0.64</v>
      </c>
      <c r="Z2541">
        <v>80</v>
      </c>
      <c r="AA2541">
        <v>16519</v>
      </c>
      <c r="AB2541">
        <v>79</v>
      </c>
      <c r="AC2541">
        <v>84.99</v>
      </c>
    </row>
    <row r="2542" spans="1:29" x14ac:dyDescent="0.3">
      <c r="A2542">
        <v>2003</v>
      </c>
      <c r="B2542">
        <v>9</v>
      </c>
      <c r="C2542" s="1">
        <v>37879</v>
      </c>
      <c r="D2542">
        <v>15300</v>
      </c>
      <c r="E2542">
        <v>394</v>
      </c>
      <c r="F2542">
        <v>10</v>
      </c>
      <c r="G2542">
        <v>119</v>
      </c>
      <c r="H2542">
        <v>211</v>
      </c>
      <c r="I2542">
        <v>1450</v>
      </c>
      <c r="J2542">
        <v>1790</v>
      </c>
      <c r="K2542">
        <v>17484</v>
      </c>
      <c r="L2542">
        <v>138</v>
      </c>
      <c r="M2542">
        <v>7146</v>
      </c>
      <c r="N2542">
        <v>3446</v>
      </c>
      <c r="O2542">
        <v>72</v>
      </c>
      <c r="P2542">
        <v>10802</v>
      </c>
      <c r="Q2542">
        <v>2529</v>
      </c>
      <c r="R2542">
        <v>0</v>
      </c>
      <c r="S2542">
        <v>0</v>
      </c>
      <c r="T2542">
        <v>2529</v>
      </c>
      <c r="U2542">
        <v>7120</v>
      </c>
      <c r="V2542">
        <v>-3537</v>
      </c>
      <c r="W2542">
        <v>7866</v>
      </c>
      <c r="X2542">
        <v>4152</v>
      </c>
      <c r="Y2542">
        <v>0.6</v>
      </c>
      <c r="Z2542">
        <v>76</v>
      </c>
      <c r="AA2542">
        <v>16034</v>
      </c>
      <c r="AB2542">
        <v>74</v>
      </c>
      <c r="AC2542">
        <v>85.09</v>
      </c>
    </row>
    <row r="2543" spans="1:29" x14ac:dyDescent="0.3">
      <c r="A2543">
        <v>2003</v>
      </c>
      <c r="B2543">
        <v>9</v>
      </c>
      <c r="C2543" s="1">
        <v>37880</v>
      </c>
      <c r="D2543">
        <v>15800</v>
      </c>
      <c r="E2543">
        <v>415</v>
      </c>
      <c r="F2543">
        <v>9</v>
      </c>
      <c r="G2543">
        <v>102</v>
      </c>
      <c r="H2543">
        <v>235</v>
      </c>
      <c r="I2543">
        <v>1380</v>
      </c>
      <c r="J2543">
        <v>1726</v>
      </c>
      <c r="K2543">
        <v>17941</v>
      </c>
      <c r="L2543">
        <v>144</v>
      </c>
      <c r="M2543">
        <v>7159</v>
      </c>
      <c r="N2543">
        <v>2814</v>
      </c>
      <c r="O2543">
        <v>71</v>
      </c>
      <c r="P2543">
        <v>10188</v>
      </c>
      <c r="Q2543">
        <v>2556</v>
      </c>
      <c r="R2543">
        <v>0</v>
      </c>
      <c r="S2543">
        <v>0</v>
      </c>
      <c r="T2543">
        <v>2556</v>
      </c>
      <c r="U2543">
        <v>6810</v>
      </c>
      <c r="V2543">
        <v>-3313</v>
      </c>
      <c r="W2543">
        <v>8689</v>
      </c>
      <c r="X2543">
        <v>5198</v>
      </c>
      <c r="Y2543">
        <v>0.55000000000000004</v>
      </c>
      <c r="Z2543">
        <v>71</v>
      </c>
      <c r="AA2543">
        <v>16561</v>
      </c>
      <c r="AB2543">
        <v>69</v>
      </c>
      <c r="AC2543">
        <v>85.05</v>
      </c>
    </row>
    <row r="2544" spans="1:29" x14ac:dyDescent="0.3">
      <c r="A2544">
        <v>2003</v>
      </c>
      <c r="B2544">
        <v>9</v>
      </c>
      <c r="C2544" s="1">
        <v>37881</v>
      </c>
      <c r="D2544">
        <v>16300</v>
      </c>
      <c r="E2544">
        <v>428</v>
      </c>
      <c r="F2544">
        <v>8</v>
      </c>
      <c r="G2544">
        <v>91</v>
      </c>
      <c r="H2544">
        <v>219</v>
      </c>
      <c r="I2544">
        <v>1250</v>
      </c>
      <c r="J2544">
        <v>1568</v>
      </c>
      <c r="K2544">
        <v>18296</v>
      </c>
      <c r="L2544">
        <v>149</v>
      </c>
      <c r="M2544">
        <v>7173</v>
      </c>
      <c r="N2544">
        <v>3487</v>
      </c>
      <c r="O2544">
        <v>68</v>
      </c>
      <c r="P2544">
        <v>10877</v>
      </c>
      <c r="Q2544">
        <v>2510</v>
      </c>
      <c r="R2544">
        <v>0</v>
      </c>
      <c r="S2544">
        <v>0</v>
      </c>
      <c r="T2544">
        <v>2510</v>
      </c>
      <c r="U2544">
        <v>6580</v>
      </c>
      <c r="V2544">
        <v>-4361</v>
      </c>
      <c r="W2544">
        <v>9445</v>
      </c>
      <c r="X2544">
        <v>4909</v>
      </c>
      <c r="Y2544">
        <v>0.57999999999999996</v>
      </c>
      <c r="Z2544">
        <v>73</v>
      </c>
      <c r="AA2544">
        <v>17046</v>
      </c>
      <c r="AB2544">
        <v>71</v>
      </c>
      <c r="AC2544">
        <v>85.04</v>
      </c>
    </row>
    <row r="2545" spans="1:29" x14ac:dyDescent="0.3">
      <c r="A2545">
        <v>2003</v>
      </c>
      <c r="B2545">
        <v>9</v>
      </c>
      <c r="C2545" s="1">
        <v>37882</v>
      </c>
      <c r="D2545">
        <v>16400</v>
      </c>
      <c r="E2545">
        <v>402</v>
      </c>
      <c r="F2545">
        <v>8</v>
      </c>
      <c r="G2545">
        <v>86</v>
      </c>
      <c r="H2545">
        <v>212</v>
      </c>
      <c r="I2545">
        <v>1220</v>
      </c>
      <c r="J2545">
        <v>1526</v>
      </c>
      <c r="K2545">
        <v>18328</v>
      </c>
      <c r="L2545">
        <v>150</v>
      </c>
      <c r="M2545">
        <v>7161</v>
      </c>
      <c r="N2545">
        <v>4397</v>
      </c>
      <c r="O2545">
        <v>88</v>
      </c>
      <c r="P2545">
        <v>11796</v>
      </c>
      <c r="Q2545">
        <v>2462</v>
      </c>
      <c r="R2545">
        <v>0</v>
      </c>
      <c r="S2545">
        <v>0</v>
      </c>
      <c r="T2545">
        <v>2462</v>
      </c>
      <c r="U2545">
        <v>6580</v>
      </c>
      <c r="V2545">
        <v>-5290</v>
      </c>
      <c r="W2545">
        <v>9533</v>
      </c>
      <c r="X2545">
        <v>4070</v>
      </c>
      <c r="Y2545">
        <v>0.63</v>
      </c>
      <c r="Z2545">
        <v>78</v>
      </c>
      <c r="AA2545">
        <v>17108</v>
      </c>
      <c r="AB2545">
        <v>76</v>
      </c>
      <c r="AC2545">
        <v>85.16</v>
      </c>
    </row>
    <row r="2546" spans="1:29" x14ac:dyDescent="0.3">
      <c r="A2546">
        <v>2003</v>
      </c>
      <c r="B2546">
        <v>9</v>
      </c>
      <c r="C2546" s="1">
        <v>37883</v>
      </c>
      <c r="D2546">
        <v>15700</v>
      </c>
      <c r="E2546">
        <v>374</v>
      </c>
      <c r="F2546">
        <v>8</v>
      </c>
      <c r="G2546">
        <v>83</v>
      </c>
      <c r="H2546">
        <v>210</v>
      </c>
      <c r="I2546">
        <v>1270</v>
      </c>
      <c r="J2546">
        <v>1571</v>
      </c>
      <c r="K2546">
        <v>17645</v>
      </c>
      <c r="L2546">
        <v>142</v>
      </c>
      <c r="M2546">
        <v>7170</v>
      </c>
      <c r="N2546">
        <v>4392</v>
      </c>
      <c r="O2546">
        <v>76</v>
      </c>
      <c r="P2546">
        <v>11780</v>
      </c>
      <c r="Q2546">
        <v>2404</v>
      </c>
      <c r="R2546">
        <v>0</v>
      </c>
      <c r="S2546">
        <v>0</v>
      </c>
      <c r="T2546">
        <v>2404</v>
      </c>
      <c r="U2546">
        <v>6490</v>
      </c>
      <c r="V2546">
        <v>-5282</v>
      </c>
      <c r="W2546">
        <v>8911</v>
      </c>
      <c r="X2546">
        <v>3461</v>
      </c>
      <c r="Y2546">
        <v>0.65</v>
      </c>
      <c r="Z2546">
        <v>80</v>
      </c>
      <c r="AA2546">
        <v>16375</v>
      </c>
      <c r="AB2546">
        <v>79</v>
      </c>
      <c r="AC2546">
        <v>85.37</v>
      </c>
    </row>
    <row r="2547" spans="1:29" x14ac:dyDescent="0.3">
      <c r="A2547">
        <v>2003</v>
      </c>
      <c r="B2547">
        <v>9</v>
      </c>
      <c r="C2547" s="1">
        <v>37884</v>
      </c>
      <c r="D2547">
        <v>15200</v>
      </c>
      <c r="E2547">
        <v>359</v>
      </c>
      <c r="F2547">
        <v>8</v>
      </c>
      <c r="G2547">
        <v>76</v>
      </c>
      <c r="H2547">
        <v>195</v>
      </c>
      <c r="I2547">
        <v>1250</v>
      </c>
      <c r="J2547">
        <v>1529</v>
      </c>
      <c r="K2547">
        <v>17088</v>
      </c>
      <c r="L2547">
        <v>132</v>
      </c>
      <c r="M2547">
        <v>7154</v>
      </c>
      <c r="N2547">
        <v>4395</v>
      </c>
      <c r="O2547">
        <v>72</v>
      </c>
      <c r="P2547">
        <v>11753</v>
      </c>
      <c r="Q2547">
        <v>2400</v>
      </c>
      <c r="R2547">
        <v>0</v>
      </c>
      <c r="S2547">
        <v>0</v>
      </c>
      <c r="T2547">
        <v>2400</v>
      </c>
      <c r="U2547">
        <v>6440</v>
      </c>
      <c r="V2547">
        <v>-5344</v>
      </c>
      <c r="W2547">
        <v>8447</v>
      </c>
      <c r="X2547">
        <v>2935</v>
      </c>
      <c r="Y2547">
        <v>0.67</v>
      </c>
      <c r="Z2547">
        <v>83</v>
      </c>
      <c r="AA2547">
        <v>15838</v>
      </c>
      <c r="AB2547">
        <v>81</v>
      </c>
      <c r="AC2547">
        <v>85.68</v>
      </c>
    </row>
    <row r="2548" spans="1:29" x14ac:dyDescent="0.3">
      <c r="A2548">
        <v>2003</v>
      </c>
      <c r="B2548">
        <v>9</v>
      </c>
      <c r="C2548" s="1">
        <v>37885</v>
      </c>
      <c r="D2548">
        <v>14700</v>
      </c>
      <c r="E2548">
        <v>321</v>
      </c>
      <c r="F2548">
        <v>7</v>
      </c>
      <c r="G2548">
        <v>70</v>
      </c>
      <c r="H2548">
        <v>196</v>
      </c>
      <c r="I2548">
        <v>1330</v>
      </c>
      <c r="J2548">
        <v>1603</v>
      </c>
      <c r="K2548">
        <v>16624</v>
      </c>
      <c r="L2548">
        <v>134</v>
      </c>
      <c r="M2548">
        <v>7125</v>
      </c>
      <c r="N2548">
        <v>4333</v>
      </c>
      <c r="O2548">
        <v>74</v>
      </c>
      <c r="P2548">
        <v>11666</v>
      </c>
      <c r="Q2548">
        <v>2375</v>
      </c>
      <c r="R2548">
        <v>0</v>
      </c>
      <c r="S2548">
        <v>0</v>
      </c>
      <c r="T2548">
        <v>2375</v>
      </c>
      <c r="U2548">
        <v>6510</v>
      </c>
      <c r="V2548">
        <v>-5097</v>
      </c>
      <c r="W2548">
        <v>7846</v>
      </c>
      <c r="X2548">
        <v>2583</v>
      </c>
      <c r="Y2548">
        <v>0.69</v>
      </c>
      <c r="Z2548">
        <v>84</v>
      </c>
      <c r="AA2548">
        <v>15294</v>
      </c>
      <c r="AB2548">
        <v>83</v>
      </c>
      <c r="AC2548">
        <v>86.05</v>
      </c>
    </row>
    <row r="2549" spans="1:29" x14ac:dyDescent="0.3">
      <c r="A2549">
        <v>2003</v>
      </c>
      <c r="B2549">
        <v>9</v>
      </c>
      <c r="C2549" s="1">
        <v>37886</v>
      </c>
      <c r="D2549">
        <v>14300</v>
      </c>
      <c r="E2549">
        <v>325</v>
      </c>
      <c r="F2549">
        <v>8</v>
      </c>
      <c r="G2549">
        <v>69</v>
      </c>
      <c r="H2549">
        <v>152</v>
      </c>
      <c r="I2549">
        <v>1330</v>
      </c>
      <c r="J2549">
        <v>1559</v>
      </c>
      <c r="K2549">
        <v>16184</v>
      </c>
      <c r="L2549">
        <v>170</v>
      </c>
      <c r="M2549">
        <v>6809</v>
      </c>
      <c r="N2549">
        <v>4506</v>
      </c>
      <c r="O2549">
        <v>81</v>
      </c>
      <c r="P2549">
        <v>11566</v>
      </c>
      <c r="Q2549">
        <v>2307</v>
      </c>
      <c r="R2549">
        <v>0</v>
      </c>
      <c r="S2549">
        <v>0</v>
      </c>
      <c r="T2549">
        <v>2307</v>
      </c>
      <c r="U2549">
        <v>6620</v>
      </c>
      <c r="V2549">
        <v>-4886</v>
      </c>
      <c r="W2549">
        <v>7359</v>
      </c>
      <c r="X2549">
        <v>2311</v>
      </c>
      <c r="Y2549">
        <v>0.7</v>
      </c>
      <c r="Z2549">
        <v>86</v>
      </c>
      <c r="AA2549">
        <v>14854</v>
      </c>
      <c r="AB2549">
        <v>84</v>
      </c>
      <c r="AC2549">
        <v>86.48</v>
      </c>
    </row>
    <row r="2550" spans="1:29" x14ac:dyDescent="0.3">
      <c r="A2550">
        <v>2003</v>
      </c>
      <c r="B2550">
        <v>9</v>
      </c>
      <c r="C2550" s="1">
        <v>37887</v>
      </c>
      <c r="D2550">
        <v>13500</v>
      </c>
      <c r="E2550">
        <v>345</v>
      </c>
      <c r="F2550">
        <v>8</v>
      </c>
      <c r="G2550">
        <v>73</v>
      </c>
      <c r="H2550">
        <v>134</v>
      </c>
      <c r="I2550">
        <v>1280</v>
      </c>
      <c r="J2550">
        <v>1495</v>
      </c>
      <c r="K2550">
        <v>15340</v>
      </c>
      <c r="L2550">
        <v>198</v>
      </c>
      <c r="M2550">
        <v>7098</v>
      </c>
      <c r="N2550">
        <v>4414</v>
      </c>
      <c r="O2550">
        <v>86</v>
      </c>
      <c r="P2550">
        <v>11796</v>
      </c>
      <c r="Q2550">
        <v>2321</v>
      </c>
      <c r="R2550">
        <v>0</v>
      </c>
      <c r="S2550">
        <v>0</v>
      </c>
      <c r="T2550">
        <v>2321</v>
      </c>
      <c r="U2550">
        <v>6580</v>
      </c>
      <c r="V2550">
        <v>-5230</v>
      </c>
      <c r="W2550">
        <v>6615</v>
      </c>
      <c r="X2550">
        <v>1223</v>
      </c>
      <c r="Y2550">
        <v>0.75</v>
      </c>
      <c r="Z2550">
        <v>92</v>
      </c>
      <c r="AA2550">
        <v>14060</v>
      </c>
      <c r="AB2550">
        <v>91</v>
      </c>
      <c r="AC2550">
        <v>87.29</v>
      </c>
    </row>
    <row r="2551" spans="1:29" x14ac:dyDescent="0.3">
      <c r="A2551">
        <v>2003</v>
      </c>
      <c r="B2551">
        <v>9</v>
      </c>
      <c r="C2551" s="1">
        <v>37888</v>
      </c>
      <c r="D2551">
        <v>13400</v>
      </c>
      <c r="E2551">
        <v>358</v>
      </c>
      <c r="F2551">
        <v>8</v>
      </c>
      <c r="G2551">
        <v>77</v>
      </c>
      <c r="H2551">
        <v>155</v>
      </c>
      <c r="I2551">
        <v>1300</v>
      </c>
      <c r="J2551">
        <v>1540</v>
      </c>
      <c r="K2551">
        <v>15298</v>
      </c>
      <c r="L2551">
        <v>182</v>
      </c>
      <c r="M2551">
        <v>6298</v>
      </c>
      <c r="N2551">
        <v>4406</v>
      </c>
      <c r="O2551">
        <v>87</v>
      </c>
      <c r="P2551">
        <v>10973</v>
      </c>
      <c r="Q2551">
        <v>2270</v>
      </c>
      <c r="R2551">
        <v>0</v>
      </c>
      <c r="S2551">
        <v>0</v>
      </c>
      <c r="T2551">
        <v>2270</v>
      </c>
      <c r="U2551">
        <v>6430</v>
      </c>
      <c r="V2551">
        <v>-4480</v>
      </c>
      <c r="W2551">
        <v>6692</v>
      </c>
      <c r="X2551">
        <v>2054</v>
      </c>
      <c r="Y2551">
        <v>0.7</v>
      </c>
      <c r="Z2551">
        <v>87</v>
      </c>
      <c r="AA2551">
        <v>13998</v>
      </c>
      <c r="AB2551">
        <v>85</v>
      </c>
      <c r="AC2551">
        <v>87.72</v>
      </c>
    </row>
    <row r="2552" spans="1:29" x14ac:dyDescent="0.3">
      <c r="A2552">
        <v>2003</v>
      </c>
      <c r="B2552">
        <v>9</v>
      </c>
      <c r="C2552" s="1">
        <v>37889</v>
      </c>
      <c r="D2552">
        <v>13500</v>
      </c>
      <c r="E2552">
        <v>344</v>
      </c>
      <c r="F2552">
        <v>7</v>
      </c>
      <c r="G2552">
        <v>74</v>
      </c>
      <c r="H2552">
        <v>177</v>
      </c>
      <c r="I2552">
        <v>1290</v>
      </c>
      <c r="J2552">
        <v>1548</v>
      </c>
      <c r="K2552">
        <v>15392</v>
      </c>
      <c r="L2552">
        <v>164</v>
      </c>
      <c r="M2552">
        <v>5798</v>
      </c>
      <c r="N2552">
        <v>4420</v>
      </c>
      <c r="O2552">
        <v>94</v>
      </c>
      <c r="P2552">
        <v>10476</v>
      </c>
      <c r="Q2552">
        <v>2215</v>
      </c>
      <c r="R2552">
        <v>0</v>
      </c>
      <c r="S2552">
        <v>0</v>
      </c>
      <c r="T2552">
        <v>2215</v>
      </c>
      <c r="U2552">
        <v>5440</v>
      </c>
      <c r="V2552">
        <v>-4927</v>
      </c>
      <c r="W2552">
        <v>7784</v>
      </c>
      <c r="X2552">
        <v>2701</v>
      </c>
      <c r="Y2552">
        <v>0.66</v>
      </c>
      <c r="Z2552">
        <v>82</v>
      </c>
      <c r="AA2552">
        <v>14102</v>
      </c>
      <c r="AB2552">
        <v>81</v>
      </c>
      <c r="AC2552">
        <v>87.95</v>
      </c>
    </row>
    <row r="2553" spans="1:29" x14ac:dyDescent="0.3">
      <c r="A2553">
        <v>2003</v>
      </c>
      <c r="B2553">
        <v>9</v>
      </c>
      <c r="C2553" s="1">
        <v>37890</v>
      </c>
      <c r="D2553">
        <v>13100</v>
      </c>
      <c r="E2553">
        <v>348</v>
      </c>
      <c r="F2553">
        <v>7</v>
      </c>
      <c r="G2553">
        <v>97</v>
      </c>
      <c r="H2553">
        <v>191</v>
      </c>
      <c r="I2553">
        <v>1360</v>
      </c>
      <c r="J2553">
        <v>1655</v>
      </c>
      <c r="K2553">
        <v>15103</v>
      </c>
      <c r="L2553">
        <v>147</v>
      </c>
      <c r="M2553">
        <v>5938</v>
      </c>
      <c r="N2553">
        <v>4425</v>
      </c>
      <c r="O2553">
        <v>84</v>
      </c>
      <c r="P2553">
        <v>10594</v>
      </c>
      <c r="Q2553">
        <v>2187</v>
      </c>
      <c r="R2553">
        <v>0</v>
      </c>
      <c r="S2553">
        <v>0</v>
      </c>
      <c r="T2553">
        <v>2187</v>
      </c>
      <c r="U2553">
        <v>4560</v>
      </c>
      <c r="V2553">
        <v>-5800</v>
      </c>
      <c r="W2553">
        <v>8276</v>
      </c>
      <c r="X2553">
        <v>2322</v>
      </c>
      <c r="Y2553">
        <v>0.68</v>
      </c>
      <c r="Z2553">
        <v>85</v>
      </c>
      <c r="AA2553">
        <v>13743</v>
      </c>
      <c r="AB2553">
        <v>83</v>
      </c>
      <c r="AC2553">
        <v>88.27</v>
      </c>
    </row>
    <row r="2554" spans="1:29" x14ac:dyDescent="0.3">
      <c r="A2554">
        <v>2003</v>
      </c>
      <c r="B2554">
        <v>9</v>
      </c>
      <c r="C2554" s="1">
        <v>37891</v>
      </c>
      <c r="D2554">
        <v>12900</v>
      </c>
      <c r="E2554">
        <v>344</v>
      </c>
      <c r="F2554">
        <v>7</v>
      </c>
      <c r="G2554">
        <v>81</v>
      </c>
      <c r="H2554">
        <v>197</v>
      </c>
      <c r="I2554">
        <v>1420</v>
      </c>
      <c r="J2554">
        <v>1705</v>
      </c>
      <c r="K2554">
        <v>14949</v>
      </c>
      <c r="L2554">
        <v>133</v>
      </c>
      <c r="M2554">
        <v>6098</v>
      </c>
      <c r="N2554">
        <v>4448</v>
      </c>
      <c r="O2554">
        <v>71</v>
      </c>
      <c r="P2554">
        <v>10750</v>
      </c>
      <c r="Q2554">
        <v>2139</v>
      </c>
      <c r="R2554">
        <v>0</v>
      </c>
      <c r="S2554">
        <v>0</v>
      </c>
      <c r="T2554">
        <v>2139</v>
      </c>
      <c r="U2554">
        <v>4480</v>
      </c>
      <c r="V2554">
        <v>-5956</v>
      </c>
      <c r="W2554">
        <v>8165</v>
      </c>
      <c r="X2554">
        <v>2060</v>
      </c>
      <c r="Y2554">
        <v>0.7</v>
      </c>
      <c r="Z2554">
        <v>86</v>
      </c>
      <c r="AA2554">
        <v>13529</v>
      </c>
      <c r="AB2554">
        <v>85</v>
      </c>
      <c r="AC2554">
        <v>88.65</v>
      </c>
    </row>
    <row r="2555" spans="1:29" x14ac:dyDescent="0.3">
      <c r="A2555">
        <v>2003</v>
      </c>
      <c r="B2555">
        <v>9</v>
      </c>
      <c r="C2555" s="1">
        <v>37892</v>
      </c>
      <c r="D2555">
        <v>12600</v>
      </c>
      <c r="E2555">
        <v>302</v>
      </c>
      <c r="F2555">
        <v>7</v>
      </c>
      <c r="G2555">
        <v>76</v>
      </c>
      <c r="H2555">
        <v>199</v>
      </c>
      <c r="I2555">
        <v>1390</v>
      </c>
      <c r="J2555">
        <v>1672</v>
      </c>
      <c r="K2555">
        <v>14574</v>
      </c>
      <c r="L2555">
        <v>136</v>
      </c>
      <c r="M2555">
        <v>5879</v>
      </c>
      <c r="N2555">
        <v>4501</v>
      </c>
      <c r="O2555">
        <v>62</v>
      </c>
      <c r="P2555">
        <v>10578</v>
      </c>
      <c r="Q2555">
        <v>2150</v>
      </c>
      <c r="R2555">
        <v>0</v>
      </c>
      <c r="S2555">
        <v>0</v>
      </c>
      <c r="T2555">
        <v>2150</v>
      </c>
      <c r="U2555">
        <v>4470</v>
      </c>
      <c r="V2555">
        <v>-5834</v>
      </c>
      <c r="W2555">
        <v>7830</v>
      </c>
      <c r="X2555">
        <v>1846</v>
      </c>
      <c r="Y2555">
        <v>0.71</v>
      </c>
      <c r="Z2555">
        <v>87</v>
      </c>
      <c r="AA2555">
        <v>13184</v>
      </c>
      <c r="AB2555">
        <v>86</v>
      </c>
      <c r="AC2555">
        <v>89.08</v>
      </c>
    </row>
    <row r="2556" spans="1:29" x14ac:dyDescent="0.3">
      <c r="A2556">
        <v>2003</v>
      </c>
      <c r="B2556">
        <v>9</v>
      </c>
      <c r="C2556" s="1">
        <v>37893</v>
      </c>
      <c r="D2556">
        <v>12800</v>
      </c>
      <c r="E2556">
        <v>309</v>
      </c>
      <c r="F2556">
        <v>8</v>
      </c>
      <c r="G2556">
        <v>81</v>
      </c>
      <c r="H2556">
        <v>204</v>
      </c>
      <c r="I2556">
        <v>1450</v>
      </c>
      <c r="J2556">
        <v>1743</v>
      </c>
      <c r="K2556">
        <v>14852</v>
      </c>
      <c r="L2556">
        <v>115</v>
      </c>
      <c r="M2556">
        <v>5481</v>
      </c>
      <c r="N2556">
        <v>4509</v>
      </c>
      <c r="O2556">
        <v>54</v>
      </c>
      <c r="P2556">
        <v>10159</v>
      </c>
      <c r="Q2556">
        <v>2150</v>
      </c>
      <c r="R2556">
        <v>0</v>
      </c>
      <c r="S2556">
        <v>0</v>
      </c>
      <c r="T2556">
        <v>2150</v>
      </c>
      <c r="U2556">
        <v>4540</v>
      </c>
      <c r="V2556">
        <v>-5273</v>
      </c>
      <c r="W2556">
        <v>7967</v>
      </c>
      <c r="X2556">
        <v>2543</v>
      </c>
      <c r="Y2556">
        <v>0.67</v>
      </c>
      <c r="Z2556">
        <v>83</v>
      </c>
      <c r="AA2556">
        <v>13402</v>
      </c>
      <c r="AB2556">
        <v>81</v>
      </c>
      <c r="AC2556">
        <v>89.27</v>
      </c>
    </row>
    <row r="2557" spans="1:29" x14ac:dyDescent="0.3">
      <c r="A2557">
        <v>2003</v>
      </c>
      <c r="B2557">
        <v>9</v>
      </c>
      <c r="C2557" s="1">
        <v>37894</v>
      </c>
      <c r="D2557">
        <v>12600</v>
      </c>
      <c r="E2557">
        <v>289</v>
      </c>
      <c r="F2557">
        <v>8</v>
      </c>
      <c r="G2557">
        <v>98</v>
      </c>
      <c r="H2557">
        <v>189</v>
      </c>
      <c r="I2557">
        <v>1420</v>
      </c>
      <c r="J2557">
        <v>1715</v>
      </c>
      <c r="K2557">
        <v>14604</v>
      </c>
      <c r="L2557">
        <v>91</v>
      </c>
      <c r="M2557">
        <v>5277</v>
      </c>
      <c r="N2557">
        <v>4496</v>
      </c>
      <c r="O2557">
        <v>67</v>
      </c>
      <c r="P2557">
        <v>9931</v>
      </c>
      <c r="Q2557">
        <v>2150</v>
      </c>
      <c r="R2557">
        <v>0</v>
      </c>
      <c r="S2557">
        <v>0</v>
      </c>
      <c r="T2557">
        <v>2150</v>
      </c>
      <c r="U2557">
        <v>5110</v>
      </c>
      <c r="V2557">
        <v>-4504</v>
      </c>
      <c r="W2557">
        <v>7177</v>
      </c>
      <c r="X2557">
        <v>2523</v>
      </c>
      <c r="Y2557">
        <v>0.67</v>
      </c>
      <c r="Z2557">
        <v>83</v>
      </c>
      <c r="AA2557">
        <v>13184</v>
      </c>
      <c r="AB2557">
        <v>81</v>
      </c>
      <c r="AC2557">
        <v>89.47</v>
      </c>
    </row>
    <row r="2558" spans="1:29" x14ac:dyDescent="0.3">
      <c r="A2558">
        <v>2003</v>
      </c>
      <c r="B2558">
        <v>10</v>
      </c>
      <c r="C2558" s="1">
        <v>37895</v>
      </c>
      <c r="D2558">
        <v>12600</v>
      </c>
      <c r="E2558">
        <v>288</v>
      </c>
      <c r="F2558">
        <v>7</v>
      </c>
      <c r="G2558">
        <v>109</v>
      </c>
      <c r="H2558">
        <v>176</v>
      </c>
      <c r="I2558">
        <v>1360</v>
      </c>
      <c r="J2558">
        <v>1652</v>
      </c>
      <c r="K2558">
        <v>14540</v>
      </c>
      <c r="L2558">
        <v>75</v>
      </c>
      <c r="M2558">
        <v>3462</v>
      </c>
      <c r="N2558">
        <v>4407</v>
      </c>
      <c r="O2558">
        <v>75</v>
      </c>
      <c r="P2558">
        <v>8019</v>
      </c>
      <c r="Q2558">
        <v>2129</v>
      </c>
      <c r="R2558">
        <v>0</v>
      </c>
      <c r="S2558">
        <v>0</v>
      </c>
      <c r="T2558">
        <v>2129</v>
      </c>
      <c r="U2558">
        <v>5810</v>
      </c>
      <c r="V2558">
        <v>-1941</v>
      </c>
      <c r="W2558">
        <v>6482</v>
      </c>
      <c r="X2558">
        <v>4392</v>
      </c>
      <c r="Y2558">
        <v>0.54</v>
      </c>
      <c r="Z2558">
        <v>70</v>
      </c>
      <c r="AA2558">
        <v>13180</v>
      </c>
      <c r="AB2558">
        <v>67</v>
      </c>
      <c r="AC2558">
        <v>89.29</v>
      </c>
    </row>
    <row r="2559" spans="1:29" x14ac:dyDescent="0.3">
      <c r="A2559">
        <v>2003</v>
      </c>
      <c r="B2559">
        <v>10</v>
      </c>
      <c r="C2559" s="1">
        <v>37896</v>
      </c>
      <c r="D2559">
        <v>12800</v>
      </c>
      <c r="E2559">
        <v>258</v>
      </c>
      <c r="F2559">
        <v>7</v>
      </c>
      <c r="G2559">
        <v>116</v>
      </c>
      <c r="H2559">
        <v>194</v>
      </c>
      <c r="I2559">
        <v>1370</v>
      </c>
      <c r="J2559">
        <v>1687</v>
      </c>
      <c r="K2559">
        <v>14745</v>
      </c>
      <c r="L2559">
        <v>84</v>
      </c>
      <c r="M2559">
        <v>3498</v>
      </c>
      <c r="N2559">
        <v>4399</v>
      </c>
      <c r="O2559">
        <v>82</v>
      </c>
      <c r="P2559">
        <v>8063</v>
      </c>
      <c r="Q2559">
        <v>2067</v>
      </c>
      <c r="R2559">
        <v>0</v>
      </c>
      <c r="S2559">
        <v>0</v>
      </c>
      <c r="T2559">
        <v>2067</v>
      </c>
      <c r="U2559">
        <v>5800</v>
      </c>
      <c r="V2559">
        <v>-1919</v>
      </c>
      <c r="W2559">
        <v>6679</v>
      </c>
      <c r="X2559">
        <v>4615</v>
      </c>
      <c r="Y2559">
        <v>0.53</v>
      </c>
      <c r="Z2559">
        <v>69</v>
      </c>
      <c r="AA2559">
        <v>13375</v>
      </c>
      <c r="AB2559">
        <v>65</v>
      </c>
      <c r="AC2559">
        <v>89.09</v>
      </c>
    </row>
    <row r="2560" spans="1:29" x14ac:dyDescent="0.3">
      <c r="A2560">
        <v>2003</v>
      </c>
      <c r="B2560">
        <v>10</v>
      </c>
      <c r="C2560" s="1">
        <v>37897</v>
      </c>
      <c r="D2560">
        <v>12400</v>
      </c>
      <c r="E2560">
        <v>250</v>
      </c>
      <c r="F2560">
        <v>8</v>
      </c>
      <c r="G2560">
        <v>117</v>
      </c>
      <c r="H2560">
        <v>183</v>
      </c>
      <c r="I2560">
        <v>1430</v>
      </c>
      <c r="J2560">
        <v>1738</v>
      </c>
      <c r="K2560">
        <v>14388</v>
      </c>
      <c r="L2560">
        <v>80</v>
      </c>
      <c r="M2560">
        <v>4002</v>
      </c>
      <c r="N2560">
        <v>4385</v>
      </c>
      <c r="O2560">
        <v>84</v>
      </c>
      <c r="P2560">
        <v>8551</v>
      </c>
      <c r="Q2560">
        <v>2022</v>
      </c>
      <c r="R2560">
        <v>0</v>
      </c>
      <c r="S2560">
        <v>0</v>
      </c>
      <c r="T2560">
        <v>2022</v>
      </c>
      <c r="U2560">
        <v>5570</v>
      </c>
      <c r="V2560">
        <v>-2558</v>
      </c>
      <c r="W2560">
        <v>6514</v>
      </c>
      <c r="X2560">
        <v>3815</v>
      </c>
      <c r="Y2560">
        <v>0.57999999999999996</v>
      </c>
      <c r="Z2560">
        <v>73</v>
      </c>
      <c r="AA2560">
        <v>12958</v>
      </c>
      <c r="AB2560">
        <v>71</v>
      </c>
      <c r="AC2560">
        <v>89.03</v>
      </c>
    </row>
    <row r="2561" spans="1:29" x14ac:dyDescent="0.3">
      <c r="A2561">
        <v>2003</v>
      </c>
      <c r="B2561">
        <v>10</v>
      </c>
      <c r="C2561" s="1">
        <v>37898</v>
      </c>
      <c r="D2561">
        <v>12200</v>
      </c>
      <c r="E2561">
        <v>234</v>
      </c>
      <c r="F2561">
        <v>7</v>
      </c>
      <c r="G2561">
        <v>115</v>
      </c>
      <c r="H2561">
        <v>187</v>
      </c>
      <c r="I2561">
        <v>1500</v>
      </c>
      <c r="J2561">
        <v>1809</v>
      </c>
      <c r="K2561">
        <v>14243</v>
      </c>
      <c r="L2561">
        <v>87</v>
      </c>
      <c r="M2561">
        <v>3502</v>
      </c>
      <c r="N2561">
        <v>4380</v>
      </c>
      <c r="O2561">
        <v>75</v>
      </c>
      <c r="P2561">
        <v>8044</v>
      </c>
      <c r="Q2561">
        <v>2030</v>
      </c>
      <c r="R2561">
        <v>0</v>
      </c>
      <c r="S2561">
        <v>0</v>
      </c>
      <c r="T2561">
        <v>2030</v>
      </c>
      <c r="U2561">
        <v>5460</v>
      </c>
      <c r="V2561">
        <v>-2094</v>
      </c>
      <c r="W2561">
        <v>6406</v>
      </c>
      <c r="X2561">
        <v>4169</v>
      </c>
      <c r="Y2561">
        <v>0.55000000000000004</v>
      </c>
      <c r="Z2561">
        <v>71</v>
      </c>
      <c r="AA2561">
        <v>12743</v>
      </c>
      <c r="AB2561">
        <v>67</v>
      </c>
      <c r="AC2561">
        <v>88.91</v>
      </c>
    </row>
    <row r="2562" spans="1:29" x14ac:dyDescent="0.3">
      <c r="A2562">
        <v>2003</v>
      </c>
      <c r="B2562">
        <v>10</v>
      </c>
      <c r="C2562" s="1">
        <v>37899</v>
      </c>
      <c r="D2562">
        <v>11900</v>
      </c>
      <c r="E2562">
        <v>213</v>
      </c>
      <c r="F2562">
        <v>7</v>
      </c>
      <c r="G2562">
        <v>119</v>
      </c>
      <c r="H2562">
        <v>190</v>
      </c>
      <c r="I2562">
        <v>1580</v>
      </c>
      <c r="J2562">
        <v>1896</v>
      </c>
      <c r="K2562">
        <v>14009</v>
      </c>
      <c r="L2562">
        <v>89</v>
      </c>
      <c r="M2562">
        <v>2996</v>
      </c>
      <c r="N2562">
        <v>4357</v>
      </c>
      <c r="O2562">
        <v>73</v>
      </c>
      <c r="P2562">
        <v>7515</v>
      </c>
      <c r="Q2562">
        <v>1980</v>
      </c>
      <c r="R2562">
        <v>0</v>
      </c>
      <c r="S2562">
        <v>0</v>
      </c>
      <c r="T2562">
        <v>1980</v>
      </c>
      <c r="U2562">
        <v>5440</v>
      </c>
      <c r="V2562">
        <v>-1465</v>
      </c>
      <c r="W2562">
        <v>6119</v>
      </c>
      <c r="X2562">
        <v>4515</v>
      </c>
      <c r="Y2562">
        <v>0.52</v>
      </c>
      <c r="Z2562">
        <v>68</v>
      </c>
      <c r="AA2562">
        <v>12429</v>
      </c>
      <c r="AB2562">
        <v>64</v>
      </c>
      <c r="AC2562">
        <v>88.74</v>
      </c>
    </row>
    <row r="2563" spans="1:29" x14ac:dyDescent="0.3">
      <c r="A2563">
        <v>2003</v>
      </c>
      <c r="B2563">
        <v>10</v>
      </c>
      <c r="C2563" s="1">
        <v>37900</v>
      </c>
      <c r="D2563">
        <v>11500</v>
      </c>
      <c r="E2563">
        <v>217</v>
      </c>
      <c r="F2563">
        <v>8</v>
      </c>
      <c r="G2563">
        <v>120</v>
      </c>
      <c r="H2563">
        <v>174</v>
      </c>
      <c r="I2563">
        <v>1610</v>
      </c>
      <c r="J2563">
        <v>1912</v>
      </c>
      <c r="K2563">
        <v>13629</v>
      </c>
      <c r="L2563">
        <v>78</v>
      </c>
      <c r="M2563">
        <v>2968</v>
      </c>
      <c r="N2563">
        <v>4367</v>
      </c>
      <c r="O2563">
        <v>71</v>
      </c>
      <c r="P2563">
        <v>7484</v>
      </c>
      <c r="Q2563">
        <v>2000</v>
      </c>
      <c r="R2563">
        <v>0</v>
      </c>
      <c r="S2563">
        <v>0</v>
      </c>
      <c r="T2563">
        <v>2000</v>
      </c>
      <c r="U2563">
        <v>5510</v>
      </c>
      <c r="V2563">
        <v>-1362</v>
      </c>
      <c r="W2563">
        <v>5647</v>
      </c>
      <c r="X2563">
        <v>4145</v>
      </c>
      <c r="Y2563">
        <v>0.54</v>
      </c>
      <c r="Z2563">
        <v>70</v>
      </c>
      <c r="AA2563">
        <v>12019</v>
      </c>
      <c r="AB2563">
        <v>66</v>
      </c>
      <c r="AC2563">
        <v>88.64</v>
      </c>
    </row>
    <row r="2564" spans="1:29" x14ac:dyDescent="0.3">
      <c r="A2564">
        <v>2003</v>
      </c>
      <c r="B2564">
        <v>10</v>
      </c>
      <c r="C2564" s="1">
        <v>37901</v>
      </c>
      <c r="D2564">
        <v>11500</v>
      </c>
      <c r="E2564">
        <v>220</v>
      </c>
      <c r="F2564">
        <v>9</v>
      </c>
      <c r="G2564">
        <v>118</v>
      </c>
      <c r="H2564">
        <v>168</v>
      </c>
      <c r="I2564">
        <v>1710</v>
      </c>
      <c r="J2564">
        <v>2005</v>
      </c>
      <c r="K2564">
        <v>13725</v>
      </c>
      <c r="L2564">
        <v>58</v>
      </c>
      <c r="M2564">
        <v>2964</v>
      </c>
      <c r="N2564">
        <v>4371</v>
      </c>
      <c r="O2564">
        <v>66</v>
      </c>
      <c r="P2564">
        <v>7459</v>
      </c>
      <c r="Q2564">
        <v>1930</v>
      </c>
      <c r="R2564">
        <v>0</v>
      </c>
      <c r="S2564">
        <v>0</v>
      </c>
      <c r="T2564">
        <v>1930</v>
      </c>
      <c r="U2564">
        <v>5660</v>
      </c>
      <c r="V2564">
        <v>-1049</v>
      </c>
      <c r="W2564">
        <v>5520</v>
      </c>
      <c r="X2564">
        <v>4336</v>
      </c>
      <c r="Y2564">
        <v>0.53</v>
      </c>
      <c r="Z2564">
        <v>68</v>
      </c>
      <c r="AA2564">
        <v>12015</v>
      </c>
      <c r="AB2564">
        <v>64</v>
      </c>
      <c r="AC2564">
        <v>88.52</v>
      </c>
    </row>
    <row r="2565" spans="1:29" x14ac:dyDescent="0.3">
      <c r="A2565">
        <v>2003</v>
      </c>
      <c r="B2565">
        <v>10</v>
      </c>
      <c r="C2565" s="1">
        <v>37902</v>
      </c>
      <c r="D2565">
        <v>11500</v>
      </c>
      <c r="E2565">
        <v>220</v>
      </c>
      <c r="F2565">
        <v>8</v>
      </c>
      <c r="G2565">
        <v>119</v>
      </c>
      <c r="H2565">
        <v>188</v>
      </c>
      <c r="I2565">
        <v>1780</v>
      </c>
      <c r="J2565">
        <v>2095</v>
      </c>
      <c r="K2565">
        <v>13815</v>
      </c>
      <c r="L2565">
        <v>53</v>
      </c>
      <c r="M2565">
        <v>2995</v>
      </c>
      <c r="N2565">
        <v>4380</v>
      </c>
      <c r="O2565">
        <v>81</v>
      </c>
      <c r="P2565">
        <v>7509</v>
      </c>
      <c r="Q2565">
        <v>1922</v>
      </c>
      <c r="R2565">
        <v>0</v>
      </c>
      <c r="S2565">
        <v>0</v>
      </c>
      <c r="T2565">
        <v>1922</v>
      </c>
      <c r="U2565">
        <v>5700</v>
      </c>
      <c r="V2565">
        <v>-963</v>
      </c>
      <c r="W2565">
        <v>5482</v>
      </c>
      <c r="X2565">
        <v>4384</v>
      </c>
      <c r="Y2565">
        <v>0.53</v>
      </c>
      <c r="Z2565">
        <v>68</v>
      </c>
      <c r="AA2565">
        <v>12035</v>
      </c>
      <c r="AB2565">
        <v>64</v>
      </c>
      <c r="AC2565">
        <v>88.4</v>
      </c>
    </row>
    <row r="2566" spans="1:29" x14ac:dyDescent="0.3">
      <c r="A2566">
        <v>2003</v>
      </c>
      <c r="B2566">
        <v>10</v>
      </c>
      <c r="C2566" s="1">
        <v>37903</v>
      </c>
      <c r="D2566">
        <v>11900</v>
      </c>
      <c r="E2566">
        <v>199</v>
      </c>
      <c r="F2566">
        <v>8</v>
      </c>
      <c r="G2566">
        <v>113</v>
      </c>
      <c r="H2566">
        <v>185</v>
      </c>
      <c r="I2566">
        <v>1730</v>
      </c>
      <c r="J2566">
        <v>2036</v>
      </c>
      <c r="K2566">
        <v>14135</v>
      </c>
      <c r="L2566">
        <v>52</v>
      </c>
      <c r="M2566">
        <v>2986</v>
      </c>
      <c r="N2566">
        <v>4375</v>
      </c>
      <c r="O2566">
        <v>95</v>
      </c>
      <c r="P2566">
        <v>7508</v>
      </c>
      <c r="Q2566">
        <v>1930</v>
      </c>
      <c r="R2566">
        <v>0</v>
      </c>
      <c r="S2566">
        <v>0</v>
      </c>
      <c r="T2566">
        <v>1930</v>
      </c>
      <c r="U2566">
        <v>5640</v>
      </c>
      <c r="V2566">
        <v>-1087</v>
      </c>
      <c r="W2566">
        <v>5919</v>
      </c>
      <c r="X2566">
        <v>4697</v>
      </c>
      <c r="Y2566">
        <v>0.52</v>
      </c>
      <c r="Z2566">
        <v>67</v>
      </c>
      <c r="AA2566">
        <v>12405</v>
      </c>
      <c r="AB2566">
        <v>62</v>
      </c>
      <c r="AC2566">
        <v>88.23</v>
      </c>
    </row>
    <row r="2567" spans="1:29" x14ac:dyDescent="0.3">
      <c r="A2567">
        <v>2003</v>
      </c>
      <c r="B2567">
        <v>10</v>
      </c>
      <c r="C2567" s="1">
        <v>37904</v>
      </c>
      <c r="D2567">
        <v>11700</v>
      </c>
      <c r="E2567">
        <v>190</v>
      </c>
      <c r="F2567">
        <v>8</v>
      </c>
      <c r="G2567">
        <v>114</v>
      </c>
      <c r="H2567">
        <v>217</v>
      </c>
      <c r="I2567">
        <v>1730</v>
      </c>
      <c r="J2567">
        <v>2069</v>
      </c>
      <c r="K2567">
        <v>13959</v>
      </c>
      <c r="L2567">
        <v>61</v>
      </c>
      <c r="M2567">
        <v>3492</v>
      </c>
      <c r="N2567">
        <v>4154</v>
      </c>
      <c r="O2567">
        <v>91</v>
      </c>
      <c r="P2567">
        <v>7798</v>
      </c>
      <c r="Q2567">
        <v>1885</v>
      </c>
      <c r="R2567">
        <v>0</v>
      </c>
      <c r="S2567">
        <v>0</v>
      </c>
      <c r="T2567">
        <v>1885</v>
      </c>
      <c r="U2567">
        <v>5540</v>
      </c>
      <c r="V2567">
        <v>-1414</v>
      </c>
      <c r="W2567">
        <v>5822</v>
      </c>
      <c r="X2567">
        <v>4276</v>
      </c>
      <c r="Y2567">
        <v>0.55000000000000004</v>
      </c>
      <c r="Z2567">
        <v>69</v>
      </c>
      <c r="AA2567">
        <v>12229</v>
      </c>
      <c r="AB2567">
        <v>65</v>
      </c>
      <c r="AC2567">
        <v>88.14</v>
      </c>
    </row>
    <row r="2568" spans="1:29" x14ac:dyDescent="0.3">
      <c r="A2568">
        <v>2003</v>
      </c>
      <c r="B2568">
        <v>10</v>
      </c>
      <c r="C2568" s="1">
        <v>37905</v>
      </c>
      <c r="D2568">
        <v>11100</v>
      </c>
      <c r="E2568">
        <v>204</v>
      </c>
      <c r="F2568">
        <v>8</v>
      </c>
      <c r="G2568">
        <v>114</v>
      </c>
      <c r="H2568">
        <v>229</v>
      </c>
      <c r="I2568">
        <v>1650</v>
      </c>
      <c r="J2568">
        <v>2001</v>
      </c>
      <c r="K2568">
        <v>13305</v>
      </c>
      <c r="L2568">
        <v>73</v>
      </c>
      <c r="M2568">
        <v>3497</v>
      </c>
      <c r="N2568">
        <v>4548</v>
      </c>
      <c r="O2568">
        <v>79</v>
      </c>
      <c r="P2568">
        <v>8197</v>
      </c>
      <c r="Q2568">
        <v>1885</v>
      </c>
      <c r="R2568">
        <v>0</v>
      </c>
      <c r="S2568">
        <v>0</v>
      </c>
      <c r="T2568">
        <v>1885</v>
      </c>
      <c r="U2568">
        <v>5420</v>
      </c>
      <c r="V2568">
        <v>-2001</v>
      </c>
      <c r="W2568">
        <v>5356</v>
      </c>
      <c r="X2568">
        <v>3223</v>
      </c>
      <c r="Y2568">
        <v>0.6</v>
      </c>
      <c r="Z2568">
        <v>76</v>
      </c>
      <c r="AA2568">
        <v>11655</v>
      </c>
      <c r="AB2568">
        <v>72</v>
      </c>
      <c r="AC2568">
        <v>88.24</v>
      </c>
    </row>
    <row r="2569" spans="1:29" x14ac:dyDescent="0.3">
      <c r="A2569">
        <v>2003</v>
      </c>
      <c r="B2569">
        <v>10</v>
      </c>
      <c r="C2569" s="1">
        <v>37906</v>
      </c>
      <c r="D2569">
        <v>11100</v>
      </c>
      <c r="E2569">
        <v>207</v>
      </c>
      <c r="F2569">
        <v>8</v>
      </c>
      <c r="G2569">
        <v>113</v>
      </c>
      <c r="H2569">
        <v>223</v>
      </c>
      <c r="I2569">
        <v>1660</v>
      </c>
      <c r="J2569">
        <v>2004</v>
      </c>
      <c r="K2569">
        <v>13311</v>
      </c>
      <c r="L2569">
        <v>69</v>
      </c>
      <c r="M2569">
        <v>3001</v>
      </c>
      <c r="N2569">
        <v>4364</v>
      </c>
      <c r="O2569">
        <v>83</v>
      </c>
      <c r="P2569">
        <v>7517</v>
      </c>
      <c r="Q2569">
        <v>1885</v>
      </c>
      <c r="R2569">
        <v>0</v>
      </c>
      <c r="S2569">
        <v>0</v>
      </c>
      <c r="T2569">
        <v>1885</v>
      </c>
      <c r="U2569">
        <v>5280</v>
      </c>
      <c r="V2569">
        <v>-1458</v>
      </c>
      <c r="W2569">
        <v>5499</v>
      </c>
      <c r="X2569">
        <v>3909</v>
      </c>
      <c r="Y2569">
        <v>0.55000000000000004</v>
      </c>
      <c r="Z2569">
        <v>71</v>
      </c>
      <c r="AA2569">
        <v>11651</v>
      </c>
      <c r="AB2569">
        <v>66</v>
      </c>
      <c r="AC2569">
        <v>88.2</v>
      </c>
    </row>
    <row r="2570" spans="1:29" x14ac:dyDescent="0.3">
      <c r="A2570">
        <v>2003</v>
      </c>
      <c r="B2570">
        <v>10</v>
      </c>
      <c r="C2570" s="1">
        <v>37907</v>
      </c>
      <c r="D2570">
        <v>10600</v>
      </c>
      <c r="E2570">
        <v>205</v>
      </c>
      <c r="F2570">
        <v>8</v>
      </c>
      <c r="G2570">
        <v>114</v>
      </c>
      <c r="H2570">
        <v>210</v>
      </c>
      <c r="I2570">
        <v>1680</v>
      </c>
      <c r="J2570">
        <v>2012</v>
      </c>
      <c r="K2570">
        <v>12817</v>
      </c>
      <c r="L2570">
        <v>75</v>
      </c>
      <c r="M2570">
        <v>2500</v>
      </c>
      <c r="N2570">
        <v>4381</v>
      </c>
      <c r="O2570">
        <v>84</v>
      </c>
      <c r="P2570">
        <v>7040</v>
      </c>
      <c r="Q2570">
        <v>1897</v>
      </c>
      <c r="R2570">
        <v>0</v>
      </c>
      <c r="S2570">
        <v>0</v>
      </c>
      <c r="T2570">
        <v>1897</v>
      </c>
      <c r="U2570">
        <v>5140</v>
      </c>
      <c r="V2570">
        <v>-1121</v>
      </c>
      <c r="W2570">
        <v>5134</v>
      </c>
      <c r="X2570">
        <v>3880</v>
      </c>
      <c r="Y2570">
        <v>0.54</v>
      </c>
      <c r="Z2570">
        <v>70</v>
      </c>
      <c r="AA2570">
        <v>11137</v>
      </c>
      <c r="AB2570">
        <v>65</v>
      </c>
      <c r="AC2570">
        <v>88.17</v>
      </c>
    </row>
    <row r="2571" spans="1:29" x14ac:dyDescent="0.3">
      <c r="A2571">
        <v>2003</v>
      </c>
      <c r="B2571">
        <v>10</v>
      </c>
      <c r="C2571" s="1">
        <v>37908</v>
      </c>
      <c r="D2571">
        <v>10600</v>
      </c>
      <c r="E2571">
        <v>208</v>
      </c>
      <c r="F2571">
        <v>9</v>
      </c>
      <c r="G2571">
        <v>115</v>
      </c>
      <c r="H2571">
        <v>216</v>
      </c>
      <c r="I2571">
        <v>1680</v>
      </c>
      <c r="J2571">
        <v>2020</v>
      </c>
      <c r="K2571">
        <v>12828</v>
      </c>
      <c r="L2571">
        <v>90</v>
      </c>
      <c r="M2571">
        <v>2494</v>
      </c>
      <c r="N2571">
        <v>4374</v>
      </c>
      <c r="O2571">
        <v>87</v>
      </c>
      <c r="P2571">
        <v>7045</v>
      </c>
      <c r="Q2571">
        <v>1834</v>
      </c>
      <c r="R2571">
        <v>0</v>
      </c>
      <c r="S2571">
        <v>0</v>
      </c>
      <c r="T2571">
        <v>1834</v>
      </c>
      <c r="U2571">
        <v>5040</v>
      </c>
      <c r="V2571">
        <v>-1178</v>
      </c>
      <c r="W2571">
        <v>5255</v>
      </c>
      <c r="X2571">
        <v>3949</v>
      </c>
      <c r="Y2571">
        <v>0.53</v>
      </c>
      <c r="Z2571">
        <v>69</v>
      </c>
      <c r="AA2571">
        <v>11148</v>
      </c>
      <c r="AB2571">
        <v>65</v>
      </c>
      <c r="AC2571">
        <v>88.14</v>
      </c>
    </row>
    <row r="2572" spans="1:29" x14ac:dyDescent="0.3">
      <c r="A2572">
        <v>2003</v>
      </c>
      <c r="B2572">
        <v>10</v>
      </c>
      <c r="C2572" s="1">
        <v>37909</v>
      </c>
      <c r="D2572">
        <v>10500</v>
      </c>
      <c r="E2572">
        <v>214</v>
      </c>
      <c r="F2572">
        <v>9</v>
      </c>
      <c r="G2572">
        <v>121</v>
      </c>
      <c r="H2572">
        <v>218</v>
      </c>
      <c r="I2572">
        <v>1710</v>
      </c>
      <c r="J2572">
        <v>2058</v>
      </c>
      <c r="K2572">
        <v>12772</v>
      </c>
      <c r="L2572">
        <v>85</v>
      </c>
      <c r="M2572">
        <v>1999</v>
      </c>
      <c r="N2572">
        <v>4391</v>
      </c>
      <c r="O2572">
        <v>93</v>
      </c>
      <c r="P2572">
        <v>6568</v>
      </c>
      <c r="Q2572">
        <v>1837</v>
      </c>
      <c r="R2572">
        <v>0</v>
      </c>
      <c r="S2572">
        <v>0</v>
      </c>
      <c r="T2572">
        <v>1837</v>
      </c>
      <c r="U2572">
        <v>4910</v>
      </c>
      <c r="V2572">
        <v>-795</v>
      </c>
      <c r="W2572">
        <v>5290</v>
      </c>
      <c r="X2572">
        <v>4366</v>
      </c>
      <c r="Y2572">
        <v>0.5</v>
      </c>
      <c r="Z2572">
        <v>66</v>
      </c>
      <c r="AA2572">
        <v>11062</v>
      </c>
      <c r="AB2572">
        <v>61</v>
      </c>
      <c r="AC2572">
        <v>88.04</v>
      </c>
    </row>
    <row r="2573" spans="1:29" x14ac:dyDescent="0.3">
      <c r="A2573">
        <v>2003</v>
      </c>
      <c r="B2573">
        <v>10</v>
      </c>
      <c r="C2573" s="1">
        <v>37910</v>
      </c>
      <c r="D2573">
        <v>10900</v>
      </c>
      <c r="E2573">
        <v>185</v>
      </c>
      <c r="F2573">
        <v>8</v>
      </c>
      <c r="G2573">
        <v>119</v>
      </c>
      <c r="H2573">
        <v>225</v>
      </c>
      <c r="I2573">
        <v>1650</v>
      </c>
      <c r="J2573">
        <v>2002</v>
      </c>
      <c r="K2573">
        <v>13087</v>
      </c>
      <c r="L2573">
        <v>67</v>
      </c>
      <c r="M2573">
        <v>1993</v>
      </c>
      <c r="N2573">
        <v>4393</v>
      </c>
      <c r="O2573">
        <v>112</v>
      </c>
      <c r="P2573">
        <v>6565</v>
      </c>
      <c r="Q2573">
        <v>1845</v>
      </c>
      <c r="R2573">
        <v>0</v>
      </c>
      <c r="S2573">
        <v>0</v>
      </c>
      <c r="T2573">
        <v>1845</v>
      </c>
      <c r="U2573">
        <v>4730</v>
      </c>
      <c r="V2573">
        <v>-1032</v>
      </c>
      <c r="W2573">
        <v>5838</v>
      </c>
      <c r="X2573">
        <v>4677</v>
      </c>
      <c r="Y2573">
        <v>0.49</v>
      </c>
      <c r="Z2573">
        <v>64</v>
      </c>
      <c r="AA2573">
        <v>11437</v>
      </c>
      <c r="AB2573">
        <v>59</v>
      </c>
      <c r="AC2573">
        <v>87.9</v>
      </c>
    </row>
    <row r="2574" spans="1:29" x14ac:dyDescent="0.3">
      <c r="A2574">
        <v>2003</v>
      </c>
      <c r="B2574">
        <v>10</v>
      </c>
      <c r="C2574" s="1">
        <v>37911</v>
      </c>
      <c r="D2574">
        <v>10500</v>
      </c>
      <c r="E2574">
        <v>177</v>
      </c>
      <c r="F2574">
        <v>9</v>
      </c>
      <c r="G2574">
        <v>114</v>
      </c>
      <c r="H2574">
        <v>170</v>
      </c>
      <c r="I2574">
        <v>1630</v>
      </c>
      <c r="J2574">
        <v>1923</v>
      </c>
      <c r="K2574">
        <v>12600</v>
      </c>
      <c r="L2574">
        <v>66</v>
      </c>
      <c r="M2574">
        <v>2490</v>
      </c>
      <c r="N2574">
        <v>4392</v>
      </c>
      <c r="O2574">
        <v>109</v>
      </c>
      <c r="P2574">
        <v>7057</v>
      </c>
      <c r="Q2574">
        <v>1831</v>
      </c>
      <c r="R2574">
        <v>0</v>
      </c>
      <c r="S2574">
        <v>0</v>
      </c>
      <c r="T2574">
        <v>1831</v>
      </c>
      <c r="U2574">
        <v>4620</v>
      </c>
      <c r="V2574">
        <v>-1704</v>
      </c>
      <c r="W2574">
        <v>5544</v>
      </c>
      <c r="X2574">
        <v>3712</v>
      </c>
      <c r="Y2574">
        <v>0.54</v>
      </c>
      <c r="Z2574">
        <v>71</v>
      </c>
      <c r="AA2574">
        <v>10970</v>
      </c>
      <c r="AB2574">
        <v>66</v>
      </c>
      <c r="AC2574">
        <v>87.92</v>
      </c>
    </row>
    <row r="2575" spans="1:29" x14ac:dyDescent="0.3">
      <c r="A2575">
        <v>2003</v>
      </c>
      <c r="B2575">
        <v>10</v>
      </c>
      <c r="C2575" s="1">
        <v>37912</v>
      </c>
      <c r="D2575">
        <v>10300</v>
      </c>
      <c r="E2575">
        <v>166</v>
      </c>
      <c r="F2575">
        <v>9</v>
      </c>
      <c r="G2575">
        <v>113</v>
      </c>
      <c r="H2575">
        <v>152</v>
      </c>
      <c r="I2575">
        <v>2000</v>
      </c>
      <c r="J2575">
        <v>2274</v>
      </c>
      <c r="K2575">
        <v>12740</v>
      </c>
      <c r="L2575">
        <v>68</v>
      </c>
      <c r="M2575">
        <v>2487</v>
      </c>
      <c r="N2575">
        <v>4425</v>
      </c>
      <c r="O2575">
        <v>102</v>
      </c>
      <c r="P2575">
        <v>7082</v>
      </c>
      <c r="Q2575">
        <v>1800</v>
      </c>
      <c r="R2575">
        <v>0</v>
      </c>
      <c r="S2575">
        <v>0</v>
      </c>
      <c r="T2575">
        <v>1800</v>
      </c>
      <c r="U2575">
        <v>4630</v>
      </c>
      <c r="V2575">
        <v>-1348</v>
      </c>
      <c r="W2575">
        <v>5332</v>
      </c>
      <c r="X2575">
        <v>3858</v>
      </c>
      <c r="Y2575">
        <v>0.54</v>
      </c>
      <c r="Z2575">
        <v>70</v>
      </c>
      <c r="AA2575">
        <v>10740</v>
      </c>
      <c r="AB2575">
        <v>64</v>
      </c>
      <c r="AC2575">
        <v>87.91</v>
      </c>
    </row>
    <row r="2576" spans="1:29" x14ac:dyDescent="0.3">
      <c r="A2576">
        <v>2003</v>
      </c>
      <c r="B2576">
        <v>10</v>
      </c>
      <c r="C2576" s="1">
        <v>37913</v>
      </c>
      <c r="D2576">
        <v>10900</v>
      </c>
      <c r="E2576">
        <v>135</v>
      </c>
      <c r="F2576">
        <v>8</v>
      </c>
      <c r="G2576">
        <v>113</v>
      </c>
      <c r="H2576">
        <v>167</v>
      </c>
      <c r="I2576">
        <v>2140</v>
      </c>
      <c r="J2576">
        <v>2428</v>
      </c>
      <c r="K2576">
        <v>13463</v>
      </c>
      <c r="L2576">
        <v>64</v>
      </c>
      <c r="M2576">
        <v>1443</v>
      </c>
      <c r="N2576">
        <v>4334</v>
      </c>
      <c r="O2576">
        <v>118</v>
      </c>
      <c r="P2576">
        <v>5959</v>
      </c>
      <c r="Q2576">
        <v>1800</v>
      </c>
      <c r="R2576">
        <v>0</v>
      </c>
      <c r="S2576">
        <v>0</v>
      </c>
      <c r="T2576">
        <v>1800</v>
      </c>
      <c r="U2576">
        <v>4710</v>
      </c>
      <c r="V2576">
        <v>9</v>
      </c>
      <c r="W2576">
        <v>5821</v>
      </c>
      <c r="X2576">
        <v>5704</v>
      </c>
      <c r="Y2576">
        <v>0.43</v>
      </c>
      <c r="Z2576">
        <v>58</v>
      </c>
      <c r="AA2576">
        <v>11323</v>
      </c>
      <c r="AB2576">
        <v>50</v>
      </c>
      <c r="AC2576">
        <v>87.65</v>
      </c>
    </row>
    <row r="2577" spans="1:29" x14ac:dyDescent="0.3">
      <c r="A2577">
        <v>2003</v>
      </c>
      <c r="B2577">
        <v>10</v>
      </c>
      <c r="C2577" s="1">
        <v>37914</v>
      </c>
      <c r="D2577">
        <v>10600</v>
      </c>
      <c r="E2577">
        <v>130</v>
      </c>
      <c r="F2577">
        <v>9</v>
      </c>
      <c r="G2577">
        <v>116</v>
      </c>
      <c r="H2577">
        <v>157</v>
      </c>
      <c r="I2577">
        <v>2200</v>
      </c>
      <c r="J2577">
        <v>2482</v>
      </c>
      <c r="K2577">
        <v>13212</v>
      </c>
      <c r="L2577">
        <v>66</v>
      </c>
      <c r="M2577">
        <v>3502</v>
      </c>
      <c r="N2577">
        <v>4337</v>
      </c>
      <c r="O2577">
        <v>117</v>
      </c>
      <c r="P2577">
        <v>8022</v>
      </c>
      <c r="Q2577">
        <v>1770</v>
      </c>
      <c r="R2577">
        <v>0</v>
      </c>
      <c r="S2577">
        <v>0</v>
      </c>
      <c r="T2577">
        <v>1770</v>
      </c>
      <c r="U2577">
        <v>4880</v>
      </c>
      <c r="V2577">
        <v>-1811</v>
      </c>
      <c r="W2577">
        <v>5354</v>
      </c>
      <c r="X2577">
        <v>3420</v>
      </c>
      <c r="Y2577">
        <v>0.59</v>
      </c>
      <c r="Z2577">
        <v>74</v>
      </c>
      <c r="AA2577">
        <v>11012</v>
      </c>
      <c r="AB2577">
        <v>69</v>
      </c>
      <c r="AC2577">
        <v>87.73</v>
      </c>
    </row>
    <row r="2578" spans="1:29" x14ac:dyDescent="0.3">
      <c r="A2578">
        <v>2003</v>
      </c>
      <c r="B2578">
        <v>10</v>
      </c>
      <c r="C2578" s="1">
        <v>37915</v>
      </c>
      <c r="D2578">
        <v>10500</v>
      </c>
      <c r="E2578">
        <v>119</v>
      </c>
      <c r="F2578">
        <v>9</v>
      </c>
      <c r="G2578">
        <v>115</v>
      </c>
      <c r="H2578">
        <v>142</v>
      </c>
      <c r="I2578">
        <v>2320</v>
      </c>
      <c r="J2578">
        <v>2586</v>
      </c>
      <c r="K2578">
        <v>13205</v>
      </c>
      <c r="L2578">
        <v>70</v>
      </c>
      <c r="M2578">
        <v>3328</v>
      </c>
      <c r="N2578">
        <v>4382</v>
      </c>
      <c r="O2578">
        <v>118</v>
      </c>
      <c r="P2578">
        <v>7898</v>
      </c>
      <c r="Q2578">
        <v>1784</v>
      </c>
      <c r="R2578">
        <v>0</v>
      </c>
      <c r="S2578">
        <v>0</v>
      </c>
      <c r="T2578">
        <v>1784</v>
      </c>
      <c r="U2578">
        <v>5050</v>
      </c>
      <c r="V2578">
        <v>-1421</v>
      </c>
      <c r="W2578">
        <v>5070</v>
      </c>
      <c r="X2578">
        <v>3523</v>
      </c>
      <c r="Y2578">
        <v>0.57999999999999996</v>
      </c>
      <c r="Z2578">
        <v>73</v>
      </c>
      <c r="AA2578">
        <v>10885</v>
      </c>
      <c r="AB2578">
        <v>68</v>
      </c>
      <c r="AC2578">
        <v>87.79</v>
      </c>
    </row>
    <row r="2579" spans="1:29" x14ac:dyDescent="0.3">
      <c r="A2579">
        <v>2003</v>
      </c>
      <c r="B2579">
        <v>10</v>
      </c>
      <c r="C2579" s="1">
        <v>37916</v>
      </c>
      <c r="D2579">
        <v>10300</v>
      </c>
      <c r="E2579">
        <v>108</v>
      </c>
      <c r="F2579">
        <v>10</v>
      </c>
      <c r="G2579">
        <v>112</v>
      </c>
      <c r="H2579">
        <v>135</v>
      </c>
      <c r="I2579">
        <v>2700</v>
      </c>
      <c r="J2579">
        <v>2957</v>
      </c>
      <c r="K2579">
        <v>13365</v>
      </c>
      <c r="L2579">
        <v>74</v>
      </c>
      <c r="M2579">
        <v>3491</v>
      </c>
      <c r="N2579">
        <v>4387</v>
      </c>
      <c r="O2579">
        <v>117</v>
      </c>
      <c r="P2579">
        <v>8069</v>
      </c>
      <c r="Q2579">
        <v>1770</v>
      </c>
      <c r="R2579">
        <v>0</v>
      </c>
      <c r="S2579">
        <v>0</v>
      </c>
      <c r="T2579">
        <v>1770</v>
      </c>
      <c r="U2579">
        <v>5140</v>
      </c>
      <c r="V2579">
        <v>-1123</v>
      </c>
      <c r="W2579">
        <v>4772</v>
      </c>
      <c r="X2579">
        <v>3526</v>
      </c>
      <c r="Y2579">
        <v>0.59</v>
      </c>
      <c r="Z2579">
        <v>74</v>
      </c>
      <c r="AA2579">
        <v>10665</v>
      </c>
      <c r="AB2579">
        <v>67</v>
      </c>
      <c r="AC2579">
        <v>87.85</v>
      </c>
    </row>
    <row r="2580" spans="1:29" x14ac:dyDescent="0.3">
      <c r="A2580">
        <v>2003</v>
      </c>
      <c r="B2580">
        <v>10</v>
      </c>
      <c r="C2580" s="1">
        <v>37917</v>
      </c>
      <c r="D2580">
        <v>10900</v>
      </c>
      <c r="E2580">
        <v>100</v>
      </c>
      <c r="F2580">
        <v>10</v>
      </c>
      <c r="G2580">
        <v>113</v>
      </c>
      <c r="H2580">
        <v>127</v>
      </c>
      <c r="I2580">
        <v>2750</v>
      </c>
      <c r="J2580">
        <v>3000</v>
      </c>
      <c r="K2580">
        <v>14000</v>
      </c>
      <c r="L2580">
        <v>60</v>
      </c>
      <c r="M2580">
        <v>4004</v>
      </c>
      <c r="N2580">
        <v>4366</v>
      </c>
      <c r="O2580">
        <v>113</v>
      </c>
      <c r="P2580">
        <v>8543</v>
      </c>
      <c r="Q2580">
        <v>1714</v>
      </c>
      <c r="R2580">
        <v>0</v>
      </c>
      <c r="S2580">
        <v>0</v>
      </c>
      <c r="T2580">
        <v>1714</v>
      </c>
      <c r="U2580">
        <v>5220</v>
      </c>
      <c r="V2580">
        <v>-1437</v>
      </c>
      <c r="W2580">
        <v>5300</v>
      </c>
      <c r="X2580">
        <v>3743</v>
      </c>
      <c r="Y2580">
        <v>0.6</v>
      </c>
      <c r="Z2580">
        <v>73</v>
      </c>
      <c r="AA2580">
        <v>11250</v>
      </c>
      <c r="AB2580">
        <v>67</v>
      </c>
      <c r="AC2580">
        <v>87.86</v>
      </c>
    </row>
    <row r="2581" spans="1:29" x14ac:dyDescent="0.3">
      <c r="A2581">
        <v>2003</v>
      </c>
      <c r="B2581">
        <v>10</v>
      </c>
      <c r="C2581" s="1">
        <v>37918</v>
      </c>
      <c r="D2581">
        <v>10400</v>
      </c>
      <c r="E2581">
        <v>77</v>
      </c>
      <c r="F2581">
        <v>9</v>
      </c>
      <c r="G2581">
        <v>116</v>
      </c>
      <c r="H2581">
        <v>125</v>
      </c>
      <c r="I2581">
        <v>2720</v>
      </c>
      <c r="J2581">
        <v>2970</v>
      </c>
      <c r="K2581">
        <v>13447</v>
      </c>
      <c r="L2581">
        <v>95</v>
      </c>
      <c r="M2581">
        <v>4005</v>
      </c>
      <c r="N2581">
        <v>4351</v>
      </c>
      <c r="O2581">
        <v>115</v>
      </c>
      <c r="P2581">
        <v>8566</v>
      </c>
      <c r="Q2581">
        <v>1724</v>
      </c>
      <c r="R2581">
        <v>0</v>
      </c>
      <c r="S2581">
        <v>0</v>
      </c>
      <c r="T2581">
        <v>1724</v>
      </c>
      <c r="U2581">
        <v>5140</v>
      </c>
      <c r="V2581">
        <v>-1576</v>
      </c>
      <c r="W2581">
        <v>4854</v>
      </c>
      <c r="X2581">
        <v>3157</v>
      </c>
      <c r="Y2581">
        <v>0.62</v>
      </c>
      <c r="Z2581">
        <v>77</v>
      </c>
      <c r="AA2581">
        <v>10727</v>
      </c>
      <c r="AB2581">
        <v>71</v>
      </c>
      <c r="AC2581">
        <v>87.99</v>
      </c>
    </row>
    <row r="2582" spans="1:29" x14ac:dyDescent="0.3">
      <c r="A2582">
        <v>2003</v>
      </c>
      <c r="B2582">
        <v>10</v>
      </c>
      <c r="C2582" s="1">
        <v>37919</v>
      </c>
      <c r="D2582">
        <v>10000</v>
      </c>
      <c r="E2582">
        <v>74</v>
      </c>
      <c r="F2582">
        <v>9</v>
      </c>
      <c r="G2582">
        <v>122</v>
      </c>
      <c r="H2582">
        <v>125</v>
      </c>
      <c r="I2582">
        <v>2830</v>
      </c>
      <c r="J2582">
        <v>3086</v>
      </c>
      <c r="K2582">
        <v>13160</v>
      </c>
      <c r="L2582">
        <v>78</v>
      </c>
      <c r="M2582">
        <v>4002</v>
      </c>
      <c r="N2582">
        <v>4356</v>
      </c>
      <c r="O2582">
        <v>101</v>
      </c>
      <c r="P2582">
        <v>8537</v>
      </c>
      <c r="Q2582">
        <v>1725</v>
      </c>
      <c r="R2582">
        <v>0</v>
      </c>
      <c r="S2582">
        <v>0</v>
      </c>
      <c r="T2582">
        <v>1725</v>
      </c>
      <c r="U2582">
        <v>5050</v>
      </c>
      <c r="V2582">
        <v>-1522</v>
      </c>
      <c r="W2582">
        <v>4541</v>
      </c>
      <c r="X2582">
        <v>2898</v>
      </c>
      <c r="Y2582">
        <v>0.63</v>
      </c>
      <c r="Z2582">
        <v>78</v>
      </c>
      <c r="AA2582">
        <v>10330</v>
      </c>
      <c r="AB2582">
        <v>72</v>
      </c>
      <c r="AC2582">
        <v>88.16</v>
      </c>
    </row>
    <row r="2583" spans="1:29" x14ac:dyDescent="0.3">
      <c r="A2583">
        <v>2003</v>
      </c>
      <c r="B2583">
        <v>10</v>
      </c>
      <c r="C2583" s="1">
        <v>37920</v>
      </c>
      <c r="D2583">
        <v>9860</v>
      </c>
      <c r="E2583">
        <v>128</v>
      </c>
      <c r="F2583">
        <v>9</v>
      </c>
      <c r="G2583">
        <v>120</v>
      </c>
      <c r="H2583">
        <v>122</v>
      </c>
      <c r="I2583">
        <v>2830</v>
      </c>
      <c r="J2583">
        <v>3081</v>
      </c>
      <c r="K2583">
        <v>13069</v>
      </c>
      <c r="L2583">
        <v>80</v>
      </c>
      <c r="M2583">
        <v>3275</v>
      </c>
      <c r="N2583">
        <v>4503</v>
      </c>
      <c r="O2583">
        <v>35</v>
      </c>
      <c r="P2583">
        <v>7893</v>
      </c>
      <c r="Q2583">
        <v>1745</v>
      </c>
      <c r="R2583">
        <v>0</v>
      </c>
      <c r="S2583">
        <v>0</v>
      </c>
      <c r="T2583">
        <v>1745</v>
      </c>
      <c r="U2583">
        <v>5020</v>
      </c>
      <c r="V2583">
        <v>-926</v>
      </c>
      <c r="W2583">
        <v>4479</v>
      </c>
      <c r="X2583">
        <v>3431</v>
      </c>
      <c r="Y2583">
        <v>0.59</v>
      </c>
      <c r="Z2583">
        <v>74</v>
      </c>
      <c r="AA2583">
        <v>10239</v>
      </c>
      <c r="AB2583">
        <v>66</v>
      </c>
      <c r="AC2583">
        <v>88.21</v>
      </c>
    </row>
    <row r="2584" spans="1:29" x14ac:dyDescent="0.3">
      <c r="A2584">
        <v>2003</v>
      </c>
      <c r="B2584">
        <v>10</v>
      </c>
      <c r="C2584" s="1">
        <v>37921</v>
      </c>
      <c r="D2584">
        <v>9970</v>
      </c>
      <c r="E2584">
        <v>146</v>
      </c>
      <c r="F2584">
        <v>9</v>
      </c>
      <c r="G2584">
        <v>122</v>
      </c>
      <c r="H2584">
        <v>115</v>
      </c>
      <c r="I2584">
        <v>2640</v>
      </c>
      <c r="J2584">
        <v>2886</v>
      </c>
      <c r="K2584">
        <v>13002</v>
      </c>
      <c r="L2584">
        <v>51</v>
      </c>
      <c r="M2584">
        <v>3985</v>
      </c>
      <c r="N2584">
        <v>4458</v>
      </c>
      <c r="O2584">
        <v>0</v>
      </c>
      <c r="P2584">
        <v>8494</v>
      </c>
      <c r="Q2584">
        <v>1750</v>
      </c>
      <c r="R2584">
        <v>0</v>
      </c>
      <c r="S2584">
        <v>0</v>
      </c>
      <c r="T2584">
        <v>1750</v>
      </c>
      <c r="U2584">
        <v>5530</v>
      </c>
      <c r="V2584">
        <v>-1216</v>
      </c>
      <c r="W2584">
        <v>4096</v>
      </c>
      <c r="X2584">
        <v>2758</v>
      </c>
      <c r="Y2584">
        <v>0.65</v>
      </c>
      <c r="Z2584">
        <v>79</v>
      </c>
      <c r="AA2584">
        <v>10362</v>
      </c>
      <c r="AB2584">
        <v>73</v>
      </c>
      <c r="AC2584">
        <v>88.41</v>
      </c>
    </row>
    <row r="2585" spans="1:29" x14ac:dyDescent="0.3">
      <c r="A2585">
        <v>2003</v>
      </c>
      <c r="B2585">
        <v>10</v>
      </c>
      <c r="C2585" s="1">
        <v>37922</v>
      </c>
      <c r="D2585">
        <v>10500</v>
      </c>
      <c r="E2585">
        <v>148</v>
      </c>
      <c r="F2585">
        <v>8</v>
      </c>
      <c r="G2585">
        <v>137</v>
      </c>
      <c r="H2585">
        <v>101</v>
      </c>
      <c r="I2585">
        <v>2440</v>
      </c>
      <c r="J2585">
        <v>2686</v>
      </c>
      <c r="K2585">
        <v>13334</v>
      </c>
      <c r="L2585">
        <v>59</v>
      </c>
      <c r="M2585">
        <v>1982</v>
      </c>
      <c r="N2585">
        <v>4551</v>
      </c>
      <c r="O2585">
        <v>0</v>
      </c>
      <c r="P2585">
        <v>6592</v>
      </c>
      <c r="Q2585">
        <v>1750</v>
      </c>
      <c r="R2585">
        <v>0</v>
      </c>
      <c r="S2585">
        <v>0</v>
      </c>
      <c r="T2585">
        <v>1750</v>
      </c>
      <c r="U2585">
        <v>5950</v>
      </c>
      <c r="V2585">
        <v>907</v>
      </c>
      <c r="W2585">
        <v>4208</v>
      </c>
      <c r="X2585">
        <v>4992</v>
      </c>
      <c r="Y2585">
        <v>0.49</v>
      </c>
      <c r="Z2585">
        <v>63</v>
      </c>
      <c r="AA2585">
        <v>10894</v>
      </c>
      <c r="AB2585">
        <v>54</v>
      </c>
      <c r="AC2585">
        <v>88.2</v>
      </c>
    </row>
    <row r="2586" spans="1:29" x14ac:dyDescent="0.3">
      <c r="A2586">
        <v>2003</v>
      </c>
      <c r="B2586">
        <v>10</v>
      </c>
      <c r="C2586" s="1">
        <v>37923</v>
      </c>
      <c r="D2586">
        <v>9420</v>
      </c>
      <c r="E2586">
        <v>146</v>
      </c>
      <c r="F2586">
        <v>8</v>
      </c>
      <c r="G2586">
        <v>135</v>
      </c>
      <c r="H2586">
        <v>64</v>
      </c>
      <c r="I2586">
        <v>2360</v>
      </c>
      <c r="J2586">
        <v>2567</v>
      </c>
      <c r="K2586">
        <v>12133</v>
      </c>
      <c r="L2586">
        <v>58</v>
      </c>
      <c r="M2586">
        <v>1571</v>
      </c>
      <c r="N2586">
        <v>4375</v>
      </c>
      <c r="O2586">
        <v>0</v>
      </c>
      <c r="P2586">
        <v>6004</v>
      </c>
      <c r="Q2586">
        <v>1700</v>
      </c>
      <c r="R2586">
        <v>0</v>
      </c>
      <c r="S2586">
        <v>0</v>
      </c>
      <c r="T2586">
        <v>1700</v>
      </c>
      <c r="U2586">
        <v>5250</v>
      </c>
      <c r="V2586">
        <v>708</v>
      </c>
      <c r="W2586">
        <v>3840</v>
      </c>
      <c r="X2586">
        <v>4429</v>
      </c>
      <c r="Y2586">
        <v>0.49</v>
      </c>
      <c r="Z2586">
        <v>63</v>
      </c>
      <c r="AA2586">
        <v>9773</v>
      </c>
      <c r="AB2586">
        <v>55</v>
      </c>
      <c r="AC2586">
        <v>88.09</v>
      </c>
    </row>
    <row r="2587" spans="1:29" x14ac:dyDescent="0.3">
      <c r="A2587">
        <v>2003</v>
      </c>
      <c r="B2587">
        <v>10</v>
      </c>
      <c r="C2587" s="1">
        <v>37924</v>
      </c>
      <c r="D2587">
        <v>10900</v>
      </c>
      <c r="E2587">
        <v>138</v>
      </c>
      <c r="F2587">
        <v>9</v>
      </c>
      <c r="G2587">
        <v>127</v>
      </c>
      <c r="H2587">
        <v>45</v>
      </c>
      <c r="I2587">
        <v>2360</v>
      </c>
      <c r="J2587">
        <v>2541</v>
      </c>
      <c r="K2587">
        <v>13579</v>
      </c>
      <c r="L2587">
        <v>63</v>
      </c>
      <c r="M2587">
        <v>497</v>
      </c>
      <c r="N2587">
        <v>3355</v>
      </c>
      <c r="O2587">
        <v>0</v>
      </c>
      <c r="P2587">
        <v>3915</v>
      </c>
      <c r="Q2587">
        <v>1670</v>
      </c>
      <c r="R2587">
        <v>0</v>
      </c>
      <c r="S2587">
        <v>0</v>
      </c>
      <c r="T2587">
        <v>1670</v>
      </c>
      <c r="U2587">
        <v>4640</v>
      </c>
      <c r="V2587">
        <v>2181</v>
      </c>
      <c r="W2587">
        <v>5930</v>
      </c>
      <c r="X2587">
        <v>7994</v>
      </c>
      <c r="Y2587">
        <v>0.28000000000000003</v>
      </c>
      <c r="Z2587">
        <v>41</v>
      </c>
      <c r="AA2587">
        <v>11219</v>
      </c>
      <c r="AB2587">
        <v>29</v>
      </c>
      <c r="AC2587">
        <v>87.6</v>
      </c>
    </row>
    <row r="2588" spans="1:29" x14ac:dyDescent="0.3">
      <c r="A2588">
        <v>2003</v>
      </c>
      <c r="B2588">
        <v>10</v>
      </c>
      <c r="C2588" s="1">
        <v>37925</v>
      </c>
      <c r="D2588">
        <v>11300</v>
      </c>
      <c r="E2588">
        <v>132</v>
      </c>
      <c r="F2588">
        <v>10</v>
      </c>
      <c r="G2588">
        <v>124</v>
      </c>
      <c r="H2588">
        <v>33</v>
      </c>
      <c r="I2588">
        <v>2220</v>
      </c>
      <c r="J2588">
        <v>2387</v>
      </c>
      <c r="K2588">
        <v>13819</v>
      </c>
      <c r="L2588">
        <v>70</v>
      </c>
      <c r="M2588">
        <v>297</v>
      </c>
      <c r="N2588">
        <v>2806</v>
      </c>
      <c r="O2588">
        <v>0</v>
      </c>
      <c r="P2588">
        <v>3173</v>
      </c>
      <c r="Q2588">
        <v>1693</v>
      </c>
      <c r="R2588">
        <v>0</v>
      </c>
      <c r="S2588">
        <v>0</v>
      </c>
      <c r="T2588">
        <v>1693</v>
      </c>
      <c r="U2588">
        <v>4820</v>
      </c>
      <c r="V2588">
        <v>2933</v>
      </c>
      <c r="W2588">
        <v>6138</v>
      </c>
      <c r="X2588">
        <v>8952</v>
      </c>
      <c r="Y2588">
        <v>0.22</v>
      </c>
      <c r="Z2588">
        <v>35</v>
      </c>
      <c r="AA2588">
        <v>11599</v>
      </c>
      <c r="AB2588">
        <v>23</v>
      </c>
      <c r="AC2588">
        <v>87.07</v>
      </c>
    </row>
    <row r="2589" spans="1:29" x14ac:dyDescent="0.3">
      <c r="A2589">
        <v>2003</v>
      </c>
      <c r="B2589">
        <v>11</v>
      </c>
      <c r="C2589" s="1">
        <v>37926</v>
      </c>
      <c r="D2589">
        <v>11500</v>
      </c>
      <c r="E2589">
        <v>116</v>
      </c>
      <c r="F2589">
        <v>11</v>
      </c>
      <c r="G2589">
        <v>126</v>
      </c>
      <c r="H2589">
        <v>28</v>
      </c>
      <c r="I2589">
        <v>2040</v>
      </c>
      <c r="J2589">
        <v>2205</v>
      </c>
      <c r="K2589">
        <v>13821</v>
      </c>
      <c r="L2589">
        <v>72</v>
      </c>
      <c r="M2589">
        <v>293</v>
      </c>
      <c r="N2589">
        <v>3414</v>
      </c>
      <c r="O2589">
        <v>0</v>
      </c>
      <c r="P2589">
        <v>3779</v>
      </c>
      <c r="Q2589">
        <v>1700</v>
      </c>
      <c r="R2589">
        <v>0</v>
      </c>
      <c r="S2589">
        <v>0</v>
      </c>
      <c r="T2589">
        <v>1700</v>
      </c>
      <c r="U2589">
        <v>4990</v>
      </c>
      <c r="V2589">
        <v>2311</v>
      </c>
      <c r="W2589">
        <v>6150</v>
      </c>
      <c r="X2589">
        <v>8342</v>
      </c>
      <c r="Y2589">
        <v>0.27</v>
      </c>
      <c r="Z2589">
        <v>40</v>
      </c>
      <c r="AA2589">
        <v>11781</v>
      </c>
      <c r="AB2589">
        <v>29</v>
      </c>
      <c r="AC2589">
        <v>86.61</v>
      </c>
    </row>
    <row r="2590" spans="1:29" x14ac:dyDescent="0.3">
      <c r="A2590">
        <v>2003</v>
      </c>
      <c r="B2590">
        <v>11</v>
      </c>
      <c r="C2590" s="1">
        <v>37927</v>
      </c>
      <c r="D2590">
        <v>11700</v>
      </c>
      <c r="E2590">
        <v>103</v>
      </c>
      <c r="F2590">
        <v>11</v>
      </c>
      <c r="G2590">
        <v>128</v>
      </c>
      <c r="H2590">
        <v>26</v>
      </c>
      <c r="I2590">
        <v>1910</v>
      </c>
      <c r="J2590">
        <v>2075</v>
      </c>
      <c r="K2590">
        <v>13878</v>
      </c>
      <c r="L2590">
        <v>66</v>
      </c>
      <c r="M2590">
        <v>262</v>
      </c>
      <c r="N2590">
        <v>4179</v>
      </c>
      <c r="O2590">
        <v>0</v>
      </c>
      <c r="P2590">
        <v>4507</v>
      </c>
      <c r="Q2590">
        <v>1700</v>
      </c>
      <c r="R2590">
        <v>458</v>
      </c>
      <c r="S2590">
        <v>0</v>
      </c>
      <c r="T2590">
        <v>1242</v>
      </c>
      <c r="U2590">
        <v>5160</v>
      </c>
      <c r="V2590">
        <v>1921</v>
      </c>
      <c r="W2590">
        <v>6295</v>
      </c>
      <c r="X2590">
        <v>8129</v>
      </c>
      <c r="Y2590">
        <v>0.32</v>
      </c>
      <c r="Z2590">
        <v>41</v>
      </c>
      <c r="AA2590">
        <v>11968</v>
      </c>
      <c r="AB2590">
        <v>32</v>
      </c>
      <c r="AC2590">
        <v>86.19</v>
      </c>
    </row>
    <row r="2591" spans="1:29" x14ac:dyDescent="0.3">
      <c r="A2591">
        <v>2003</v>
      </c>
      <c r="B2591">
        <v>11</v>
      </c>
      <c r="C2591" s="1">
        <v>37928</v>
      </c>
      <c r="D2591">
        <v>12100</v>
      </c>
      <c r="E2591">
        <v>100</v>
      </c>
      <c r="F2591">
        <v>16</v>
      </c>
      <c r="G2591">
        <v>182</v>
      </c>
      <c r="H2591">
        <v>22</v>
      </c>
      <c r="I2591">
        <v>1840</v>
      </c>
      <c r="J2591">
        <v>2060</v>
      </c>
      <c r="K2591">
        <v>14260</v>
      </c>
      <c r="L2591">
        <v>59</v>
      </c>
      <c r="M2591">
        <v>3981</v>
      </c>
      <c r="N2591">
        <v>4401</v>
      </c>
      <c r="O2591">
        <v>0</v>
      </c>
      <c r="P2591">
        <v>8441</v>
      </c>
      <c r="Q2591">
        <v>1700</v>
      </c>
      <c r="R2591">
        <v>1146</v>
      </c>
      <c r="S2591">
        <v>0</v>
      </c>
      <c r="T2591">
        <v>554</v>
      </c>
      <c r="U2591">
        <v>5360</v>
      </c>
      <c r="V2591">
        <v>-1381</v>
      </c>
      <c r="W2591">
        <v>6685</v>
      </c>
      <c r="X2591">
        <v>5265</v>
      </c>
      <c r="Y2591">
        <v>0.59</v>
      </c>
      <c r="Z2591">
        <v>63</v>
      </c>
      <c r="AA2591">
        <v>12420</v>
      </c>
      <c r="AB2591">
        <v>58</v>
      </c>
      <c r="AC2591">
        <v>86.08</v>
      </c>
    </row>
    <row r="2592" spans="1:29" x14ac:dyDescent="0.3">
      <c r="A2592">
        <v>2003</v>
      </c>
      <c r="B2592">
        <v>11</v>
      </c>
      <c r="C2592" s="1">
        <v>37929</v>
      </c>
      <c r="D2592">
        <v>11800</v>
      </c>
      <c r="E2592">
        <v>100</v>
      </c>
      <c r="F2592">
        <v>25</v>
      </c>
      <c r="G2592">
        <v>574</v>
      </c>
      <c r="H2592">
        <v>19</v>
      </c>
      <c r="I2592">
        <v>1820</v>
      </c>
      <c r="J2592">
        <v>2438</v>
      </c>
      <c r="K2592">
        <v>14338</v>
      </c>
      <c r="L2592">
        <v>54</v>
      </c>
      <c r="M2592">
        <v>4477</v>
      </c>
      <c r="N2592">
        <v>4406</v>
      </c>
      <c r="O2592">
        <v>0</v>
      </c>
      <c r="P2592">
        <v>8937</v>
      </c>
      <c r="Q2592">
        <v>1700</v>
      </c>
      <c r="R2592">
        <v>1146</v>
      </c>
      <c r="S2592">
        <v>0</v>
      </c>
      <c r="T2592">
        <v>554</v>
      </c>
      <c r="U2592">
        <v>5450</v>
      </c>
      <c r="V2592">
        <v>-1409</v>
      </c>
      <c r="W2592">
        <v>6295</v>
      </c>
      <c r="X2592">
        <v>4847</v>
      </c>
      <c r="Y2592">
        <v>0.62</v>
      </c>
      <c r="Z2592">
        <v>66</v>
      </c>
      <c r="AA2592">
        <v>12518</v>
      </c>
      <c r="AB2592">
        <v>61</v>
      </c>
      <c r="AC2592">
        <v>86.02</v>
      </c>
    </row>
    <row r="2593" spans="1:29" x14ac:dyDescent="0.3">
      <c r="A2593">
        <v>2003</v>
      </c>
      <c r="B2593">
        <v>11</v>
      </c>
      <c r="C2593" s="1">
        <v>37930</v>
      </c>
      <c r="D2593">
        <v>12000</v>
      </c>
      <c r="E2593">
        <v>79</v>
      </c>
      <c r="F2593">
        <v>29</v>
      </c>
      <c r="G2593">
        <v>419</v>
      </c>
      <c r="H2593">
        <v>21</v>
      </c>
      <c r="I2593">
        <v>1770</v>
      </c>
      <c r="J2593">
        <v>2239</v>
      </c>
      <c r="K2593">
        <v>14318</v>
      </c>
      <c r="L2593">
        <v>42</v>
      </c>
      <c r="M2593">
        <v>4653</v>
      </c>
      <c r="N2593">
        <v>4360</v>
      </c>
      <c r="O2593">
        <v>19</v>
      </c>
      <c r="P2593">
        <v>9074</v>
      </c>
      <c r="Q2593">
        <v>1700</v>
      </c>
      <c r="R2593">
        <v>1146</v>
      </c>
      <c r="S2593">
        <v>0</v>
      </c>
      <c r="T2593">
        <v>554</v>
      </c>
      <c r="U2593">
        <v>5580</v>
      </c>
      <c r="V2593">
        <v>-1615</v>
      </c>
      <c r="W2593">
        <v>6344</v>
      </c>
      <c r="X2593">
        <v>4690</v>
      </c>
      <c r="Y2593">
        <v>0.63</v>
      </c>
      <c r="Z2593">
        <v>67</v>
      </c>
      <c r="AA2593">
        <v>12548</v>
      </c>
      <c r="AB2593">
        <v>63</v>
      </c>
      <c r="AC2593">
        <v>85.99</v>
      </c>
    </row>
    <row r="2594" spans="1:29" x14ac:dyDescent="0.3">
      <c r="A2594">
        <v>2003</v>
      </c>
      <c r="B2594">
        <v>11</v>
      </c>
      <c r="C2594" s="1">
        <v>37931</v>
      </c>
      <c r="D2594">
        <v>11900</v>
      </c>
      <c r="E2594">
        <v>62</v>
      </c>
      <c r="F2594">
        <v>28</v>
      </c>
      <c r="G2594">
        <v>297</v>
      </c>
      <c r="H2594">
        <v>29</v>
      </c>
      <c r="I2594">
        <v>1770</v>
      </c>
      <c r="J2594">
        <v>2124</v>
      </c>
      <c r="K2594">
        <v>14086</v>
      </c>
      <c r="L2594">
        <v>16</v>
      </c>
      <c r="M2594">
        <v>4988</v>
      </c>
      <c r="N2594">
        <v>4339</v>
      </c>
      <c r="O2594">
        <v>11</v>
      </c>
      <c r="P2594">
        <v>9354</v>
      </c>
      <c r="Q2594">
        <v>1700</v>
      </c>
      <c r="R2594">
        <v>1375</v>
      </c>
      <c r="S2594">
        <v>0</v>
      </c>
      <c r="T2594">
        <v>325</v>
      </c>
      <c r="U2594">
        <v>5630</v>
      </c>
      <c r="V2594">
        <v>-1811</v>
      </c>
      <c r="W2594">
        <v>6241</v>
      </c>
      <c r="X2594">
        <v>4407</v>
      </c>
      <c r="Y2594">
        <v>0.66</v>
      </c>
      <c r="Z2594">
        <v>69</v>
      </c>
      <c r="AA2594">
        <v>12316</v>
      </c>
      <c r="AB2594">
        <v>64</v>
      </c>
      <c r="AC2594">
        <v>86</v>
      </c>
    </row>
    <row r="2595" spans="1:29" x14ac:dyDescent="0.3">
      <c r="A2595">
        <v>2003</v>
      </c>
      <c r="B2595">
        <v>11</v>
      </c>
      <c r="C2595" s="1">
        <v>37932</v>
      </c>
      <c r="D2595">
        <v>12000</v>
      </c>
      <c r="E2595">
        <v>50</v>
      </c>
      <c r="F2595">
        <v>26</v>
      </c>
      <c r="G2595">
        <v>297</v>
      </c>
      <c r="H2595">
        <v>28</v>
      </c>
      <c r="I2595">
        <v>1810</v>
      </c>
      <c r="J2595">
        <v>2161</v>
      </c>
      <c r="K2595">
        <v>14211</v>
      </c>
      <c r="L2595">
        <v>20</v>
      </c>
      <c r="M2595">
        <v>5289</v>
      </c>
      <c r="N2595">
        <v>4337</v>
      </c>
      <c r="O2595">
        <v>26</v>
      </c>
      <c r="P2595">
        <v>9672</v>
      </c>
      <c r="Q2595">
        <v>1700</v>
      </c>
      <c r="R2595">
        <v>2751</v>
      </c>
      <c r="S2595">
        <v>0</v>
      </c>
      <c r="T2595">
        <v>-1051</v>
      </c>
      <c r="U2595">
        <v>5690</v>
      </c>
      <c r="V2595">
        <v>-1138</v>
      </c>
      <c r="W2595">
        <v>6654</v>
      </c>
      <c r="X2595">
        <v>5590</v>
      </c>
      <c r="Y2595">
        <v>0.68</v>
      </c>
      <c r="Z2595">
        <v>61</v>
      </c>
      <c r="AA2595">
        <v>12401</v>
      </c>
      <c r="AB2595">
        <v>55</v>
      </c>
      <c r="AC2595">
        <v>85.86</v>
      </c>
    </row>
    <row r="2596" spans="1:29" x14ac:dyDescent="0.3">
      <c r="A2596">
        <v>2003</v>
      </c>
      <c r="B2596">
        <v>11</v>
      </c>
      <c r="C2596" s="1">
        <v>37933</v>
      </c>
      <c r="D2596">
        <v>11800</v>
      </c>
      <c r="E2596">
        <v>50</v>
      </c>
      <c r="F2596">
        <v>27</v>
      </c>
      <c r="G2596">
        <v>292</v>
      </c>
      <c r="H2596">
        <v>28</v>
      </c>
      <c r="I2596">
        <v>1790</v>
      </c>
      <c r="J2596">
        <v>2137</v>
      </c>
      <c r="K2596">
        <v>13987</v>
      </c>
      <c r="L2596">
        <v>23</v>
      </c>
      <c r="M2596">
        <v>4499</v>
      </c>
      <c r="N2596">
        <v>4353</v>
      </c>
      <c r="O2596">
        <v>45</v>
      </c>
      <c r="P2596">
        <v>8920</v>
      </c>
      <c r="Q2596">
        <v>1650</v>
      </c>
      <c r="R2596">
        <v>10545</v>
      </c>
      <c r="S2596">
        <v>0</v>
      </c>
      <c r="T2596">
        <v>-8895</v>
      </c>
      <c r="U2596">
        <v>5780</v>
      </c>
      <c r="V2596">
        <v>4778</v>
      </c>
      <c r="W2596">
        <v>8560</v>
      </c>
      <c r="X2596">
        <v>13962</v>
      </c>
      <c r="Y2596">
        <v>0.63</v>
      </c>
      <c r="Z2596">
        <v>0</v>
      </c>
      <c r="AA2596">
        <v>12197</v>
      </c>
      <c r="AB2596">
        <v>-14</v>
      </c>
      <c r="AC2596">
        <v>85.13</v>
      </c>
    </row>
    <row r="2597" spans="1:29" x14ac:dyDescent="0.3">
      <c r="A2597">
        <v>2003</v>
      </c>
      <c r="B2597">
        <v>11</v>
      </c>
      <c r="C2597" s="1">
        <v>37934</v>
      </c>
      <c r="D2597">
        <v>12800</v>
      </c>
      <c r="E2597">
        <v>50</v>
      </c>
      <c r="F2597">
        <v>39</v>
      </c>
      <c r="G2597">
        <v>324</v>
      </c>
      <c r="H2597">
        <v>29</v>
      </c>
      <c r="I2597">
        <v>1890</v>
      </c>
      <c r="J2597">
        <v>2282</v>
      </c>
      <c r="K2597">
        <v>15132</v>
      </c>
      <c r="L2597">
        <v>27</v>
      </c>
      <c r="M2597">
        <v>4501</v>
      </c>
      <c r="N2597">
        <v>4346</v>
      </c>
      <c r="O2597">
        <v>53</v>
      </c>
      <c r="P2597">
        <v>8927</v>
      </c>
      <c r="Q2597">
        <v>1700</v>
      </c>
      <c r="R2597">
        <v>10774</v>
      </c>
      <c r="S2597">
        <v>0</v>
      </c>
      <c r="T2597">
        <v>-9074</v>
      </c>
      <c r="U2597">
        <v>6000</v>
      </c>
      <c r="V2597">
        <v>5253</v>
      </c>
      <c r="W2597">
        <v>9391</v>
      </c>
      <c r="X2597">
        <v>15279</v>
      </c>
      <c r="Y2597">
        <v>0.57999999999999996</v>
      </c>
      <c r="Z2597">
        <v>-1</v>
      </c>
      <c r="AA2597">
        <v>13242</v>
      </c>
      <c r="AB2597">
        <v>-15</v>
      </c>
      <c r="AC2597">
        <v>84.39</v>
      </c>
    </row>
    <row r="2598" spans="1:29" x14ac:dyDescent="0.3">
      <c r="A2598">
        <v>2003</v>
      </c>
      <c r="B2598">
        <v>11</v>
      </c>
      <c r="C2598" s="1">
        <v>37935</v>
      </c>
      <c r="D2598">
        <v>13600</v>
      </c>
      <c r="E2598">
        <v>0</v>
      </c>
      <c r="F2598">
        <v>58</v>
      </c>
      <c r="G2598">
        <v>285</v>
      </c>
      <c r="H2598">
        <v>28</v>
      </c>
      <c r="I2598">
        <v>1880</v>
      </c>
      <c r="J2598">
        <v>2251</v>
      </c>
      <c r="K2598">
        <v>15851</v>
      </c>
      <c r="L2598">
        <v>62</v>
      </c>
      <c r="M2598">
        <v>6006</v>
      </c>
      <c r="N2598">
        <v>4356</v>
      </c>
      <c r="O2598">
        <v>68</v>
      </c>
      <c r="P2598">
        <v>10492</v>
      </c>
      <c r="Q2598">
        <v>1650</v>
      </c>
      <c r="R2598">
        <v>10774</v>
      </c>
      <c r="S2598">
        <v>0</v>
      </c>
      <c r="T2598">
        <v>-9124</v>
      </c>
      <c r="U2598">
        <v>6130</v>
      </c>
      <c r="V2598">
        <v>3819</v>
      </c>
      <c r="W2598">
        <v>10025</v>
      </c>
      <c r="X2598">
        <v>14483</v>
      </c>
      <c r="Y2598">
        <v>0.65</v>
      </c>
      <c r="Z2598">
        <v>9</v>
      </c>
      <c r="AA2598">
        <v>13971</v>
      </c>
      <c r="AB2598">
        <v>-4</v>
      </c>
      <c r="AC2598">
        <v>83.72</v>
      </c>
    </row>
    <row r="2599" spans="1:29" x14ac:dyDescent="0.3">
      <c r="A2599">
        <v>2003</v>
      </c>
      <c r="B2599">
        <v>11</v>
      </c>
      <c r="C2599" s="1">
        <v>37936</v>
      </c>
      <c r="D2599">
        <v>14200</v>
      </c>
      <c r="E2599">
        <v>0</v>
      </c>
      <c r="F2599">
        <v>59</v>
      </c>
      <c r="G2599">
        <v>280</v>
      </c>
      <c r="H2599">
        <v>28</v>
      </c>
      <c r="I2599">
        <v>1810</v>
      </c>
      <c r="J2599">
        <v>2177</v>
      </c>
      <c r="K2599">
        <v>16377</v>
      </c>
      <c r="L2599">
        <v>74</v>
      </c>
      <c r="M2599">
        <v>5996</v>
      </c>
      <c r="N2599">
        <v>4366</v>
      </c>
      <c r="O2599">
        <v>63</v>
      </c>
      <c r="P2599">
        <v>10499</v>
      </c>
      <c r="Q2599">
        <v>1650</v>
      </c>
      <c r="R2599">
        <v>10545</v>
      </c>
      <c r="S2599">
        <v>0</v>
      </c>
      <c r="T2599">
        <v>-8895</v>
      </c>
      <c r="U2599">
        <v>6290</v>
      </c>
      <c r="V2599">
        <v>3749</v>
      </c>
      <c r="W2599">
        <v>10400</v>
      </c>
      <c r="X2599">
        <v>14773</v>
      </c>
      <c r="Y2599">
        <v>0.63</v>
      </c>
      <c r="Z2599">
        <v>10</v>
      </c>
      <c r="AA2599">
        <v>14567</v>
      </c>
      <c r="AB2599">
        <v>-1</v>
      </c>
      <c r="AC2599">
        <v>83.08</v>
      </c>
    </row>
    <row r="2600" spans="1:29" x14ac:dyDescent="0.3">
      <c r="A2600">
        <v>2003</v>
      </c>
      <c r="B2600">
        <v>11</v>
      </c>
      <c r="C2600" s="1">
        <v>37937</v>
      </c>
      <c r="D2600">
        <v>14500</v>
      </c>
      <c r="E2600">
        <v>0</v>
      </c>
      <c r="F2600">
        <v>42</v>
      </c>
      <c r="G2600">
        <v>279</v>
      </c>
      <c r="H2600">
        <v>28</v>
      </c>
      <c r="I2600">
        <v>1770</v>
      </c>
      <c r="J2600">
        <v>2119</v>
      </c>
      <c r="K2600">
        <v>16619</v>
      </c>
      <c r="L2600">
        <v>63</v>
      </c>
      <c r="M2600">
        <v>6295</v>
      </c>
      <c r="N2600">
        <v>4295</v>
      </c>
      <c r="O2600">
        <v>69</v>
      </c>
      <c r="P2600">
        <v>10722</v>
      </c>
      <c r="Q2600">
        <v>1650</v>
      </c>
      <c r="R2600">
        <v>8711</v>
      </c>
      <c r="S2600">
        <v>0</v>
      </c>
      <c r="T2600">
        <v>-7061</v>
      </c>
      <c r="U2600">
        <v>6340</v>
      </c>
      <c r="V2600">
        <v>2326</v>
      </c>
      <c r="W2600">
        <v>10137</v>
      </c>
      <c r="X2600">
        <v>12958</v>
      </c>
      <c r="Y2600">
        <v>0.64</v>
      </c>
      <c r="Z2600">
        <v>22</v>
      </c>
      <c r="AA2600">
        <v>14849</v>
      </c>
      <c r="AB2600">
        <v>13</v>
      </c>
      <c r="AC2600">
        <v>82.55</v>
      </c>
    </row>
    <row r="2601" spans="1:29" x14ac:dyDescent="0.3">
      <c r="A2601">
        <v>2003</v>
      </c>
      <c r="B2601">
        <v>11</v>
      </c>
      <c r="C2601" s="1">
        <v>37938</v>
      </c>
      <c r="D2601">
        <v>14400</v>
      </c>
      <c r="E2601">
        <v>36</v>
      </c>
      <c r="F2601">
        <v>34</v>
      </c>
      <c r="G2601">
        <v>277</v>
      </c>
      <c r="H2601">
        <v>25</v>
      </c>
      <c r="I2601">
        <v>1670</v>
      </c>
      <c r="J2601">
        <v>2006</v>
      </c>
      <c r="K2601">
        <v>16442</v>
      </c>
      <c r="L2601">
        <v>60</v>
      </c>
      <c r="M2601">
        <v>6659</v>
      </c>
      <c r="N2601">
        <v>4341</v>
      </c>
      <c r="O2601">
        <v>68</v>
      </c>
      <c r="P2601">
        <v>11128</v>
      </c>
      <c r="Q2601">
        <v>1650</v>
      </c>
      <c r="R2601">
        <v>229</v>
      </c>
      <c r="S2601">
        <v>0</v>
      </c>
      <c r="T2601">
        <v>1421</v>
      </c>
      <c r="U2601">
        <v>6240</v>
      </c>
      <c r="V2601">
        <v>-3805</v>
      </c>
      <c r="W2601">
        <v>7798</v>
      </c>
      <c r="X2601">
        <v>3894</v>
      </c>
      <c r="Y2601">
        <v>0.67</v>
      </c>
      <c r="Z2601">
        <v>76</v>
      </c>
      <c r="AA2601">
        <v>14772</v>
      </c>
      <c r="AB2601">
        <v>74</v>
      </c>
      <c r="AC2601">
        <v>82.83</v>
      </c>
    </row>
    <row r="2602" spans="1:29" x14ac:dyDescent="0.3">
      <c r="A2602">
        <v>2003</v>
      </c>
      <c r="B2602">
        <v>11</v>
      </c>
      <c r="C2602" s="1">
        <v>37939</v>
      </c>
      <c r="D2602">
        <v>13700</v>
      </c>
      <c r="E2602">
        <v>65</v>
      </c>
      <c r="F2602">
        <v>30</v>
      </c>
      <c r="G2602">
        <v>282</v>
      </c>
      <c r="H2602">
        <v>21</v>
      </c>
      <c r="I2602">
        <v>1590</v>
      </c>
      <c r="J2602">
        <v>1923</v>
      </c>
      <c r="K2602">
        <v>15688</v>
      </c>
      <c r="L2602">
        <v>61</v>
      </c>
      <c r="M2602">
        <v>5995</v>
      </c>
      <c r="N2602">
        <v>4438</v>
      </c>
      <c r="O2602">
        <v>64</v>
      </c>
      <c r="P2602">
        <v>10558</v>
      </c>
      <c r="Q2602">
        <v>1650</v>
      </c>
      <c r="R2602">
        <v>0</v>
      </c>
      <c r="S2602">
        <v>0</v>
      </c>
      <c r="T2602">
        <v>1650</v>
      </c>
      <c r="U2602">
        <v>5980</v>
      </c>
      <c r="V2602">
        <v>-3727</v>
      </c>
      <c r="W2602">
        <v>7323</v>
      </c>
      <c r="X2602">
        <v>3480</v>
      </c>
      <c r="Y2602">
        <v>0.67</v>
      </c>
      <c r="Z2602">
        <v>78</v>
      </c>
      <c r="AA2602">
        <v>14098</v>
      </c>
      <c r="AB2602">
        <v>75</v>
      </c>
      <c r="AC2602">
        <v>83.17</v>
      </c>
    </row>
    <row r="2603" spans="1:29" x14ac:dyDescent="0.3">
      <c r="A2603">
        <v>2003</v>
      </c>
      <c r="B2603">
        <v>11</v>
      </c>
      <c r="C2603" s="1">
        <v>37940</v>
      </c>
      <c r="D2603">
        <v>13500</v>
      </c>
      <c r="E2603">
        <v>32</v>
      </c>
      <c r="F2603">
        <v>31</v>
      </c>
      <c r="G2603">
        <v>285</v>
      </c>
      <c r="H2603">
        <v>21</v>
      </c>
      <c r="I2603">
        <v>1570</v>
      </c>
      <c r="J2603">
        <v>1907</v>
      </c>
      <c r="K2603">
        <v>15439</v>
      </c>
      <c r="L2603">
        <v>60</v>
      </c>
      <c r="M2603">
        <v>4987</v>
      </c>
      <c r="N2603">
        <v>4348</v>
      </c>
      <c r="O2603">
        <v>60</v>
      </c>
      <c r="P2603">
        <v>9455</v>
      </c>
      <c r="Q2603">
        <v>1700</v>
      </c>
      <c r="R2603">
        <v>688</v>
      </c>
      <c r="S2603">
        <v>0</v>
      </c>
      <c r="T2603">
        <v>1012</v>
      </c>
      <c r="U2603">
        <v>5730</v>
      </c>
      <c r="V2603">
        <v>-2476</v>
      </c>
      <c r="W2603">
        <v>7519</v>
      </c>
      <c r="X2603">
        <v>4972</v>
      </c>
      <c r="Y2603">
        <v>0.6</v>
      </c>
      <c r="Z2603">
        <v>68</v>
      </c>
      <c r="AA2603">
        <v>13869</v>
      </c>
      <c r="AB2603">
        <v>64</v>
      </c>
      <c r="AC2603">
        <v>83.26</v>
      </c>
    </row>
    <row r="2604" spans="1:29" x14ac:dyDescent="0.3">
      <c r="A2604">
        <v>2003</v>
      </c>
      <c r="B2604">
        <v>11</v>
      </c>
      <c r="C2604" s="1">
        <v>37941</v>
      </c>
      <c r="D2604">
        <v>13300</v>
      </c>
      <c r="E2604">
        <v>15</v>
      </c>
      <c r="F2604">
        <v>35</v>
      </c>
      <c r="G2604">
        <v>279</v>
      </c>
      <c r="H2604">
        <v>21</v>
      </c>
      <c r="I2604">
        <v>1570</v>
      </c>
      <c r="J2604">
        <v>1905</v>
      </c>
      <c r="K2604">
        <v>15220</v>
      </c>
      <c r="L2604">
        <v>61</v>
      </c>
      <c r="M2604">
        <v>5007</v>
      </c>
      <c r="N2604">
        <v>4392</v>
      </c>
      <c r="O2604">
        <v>59</v>
      </c>
      <c r="P2604">
        <v>9519</v>
      </c>
      <c r="Q2604">
        <v>1700</v>
      </c>
      <c r="R2604">
        <v>688</v>
      </c>
      <c r="S2604">
        <v>0</v>
      </c>
      <c r="T2604">
        <v>1012</v>
      </c>
      <c r="U2604">
        <v>5670</v>
      </c>
      <c r="V2604">
        <v>-2602</v>
      </c>
      <c r="W2604">
        <v>7362</v>
      </c>
      <c r="X2604">
        <v>4689</v>
      </c>
      <c r="Y2604">
        <v>0.62</v>
      </c>
      <c r="Z2604">
        <v>69</v>
      </c>
      <c r="AA2604">
        <v>13650</v>
      </c>
      <c r="AB2604">
        <v>66</v>
      </c>
      <c r="AC2604">
        <v>83.38</v>
      </c>
    </row>
    <row r="2605" spans="1:29" x14ac:dyDescent="0.3">
      <c r="A2605">
        <v>2003</v>
      </c>
      <c r="B2605">
        <v>11</v>
      </c>
      <c r="C2605" s="1">
        <v>37942</v>
      </c>
      <c r="D2605">
        <v>13500</v>
      </c>
      <c r="E2605">
        <v>0</v>
      </c>
      <c r="F2605">
        <v>57</v>
      </c>
      <c r="G2605">
        <v>276</v>
      </c>
      <c r="H2605">
        <v>23</v>
      </c>
      <c r="I2605">
        <v>1560</v>
      </c>
      <c r="J2605">
        <v>1916</v>
      </c>
      <c r="K2605">
        <v>15416</v>
      </c>
      <c r="L2605">
        <v>61</v>
      </c>
      <c r="M2605">
        <v>4502</v>
      </c>
      <c r="N2605">
        <v>4405</v>
      </c>
      <c r="O2605">
        <v>60</v>
      </c>
      <c r="P2605">
        <v>9028</v>
      </c>
      <c r="Q2605">
        <v>1700</v>
      </c>
      <c r="R2605">
        <v>688</v>
      </c>
      <c r="S2605">
        <v>0</v>
      </c>
      <c r="T2605">
        <v>1012</v>
      </c>
      <c r="U2605">
        <v>5650</v>
      </c>
      <c r="V2605">
        <v>-2120</v>
      </c>
      <c r="W2605">
        <v>7567</v>
      </c>
      <c r="X2605">
        <v>5376</v>
      </c>
      <c r="Y2605">
        <v>0.57999999999999996</v>
      </c>
      <c r="Z2605">
        <v>65</v>
      </c>
      <c r="AA2605">
        <v>13856</v>
      </c>
      <c r="AB2605">
        <v>61</v>
      </c>
      <c r="AC2605">
        <v>83.41</v>
      </c>
    </row>
    <row r="2606" spans="1:29" x14ac:dyDescent="0.3">
      <c r="A2606">
        <v>2003</v>
      </c>
      <c r="B2606">
        <v>11</v>
      </c>
      <c r="C2606" s="1">
        <v>37943</v>
      </c>
      <c r="D2606">
        <v>13500</v>
      </c>
      <c r="E2606">
        <v>0</v>
      </c>
      <c r="F2606">
        <v>45</v>
      </c>
      <c r="G2606">
        <v>274</v>
      </c>
      <c r="H2606">
        <v>26</v>
      </c>
      <c r="I2606">
        <v>1530</v>
      </c>
      <c r="J2606">
        <v>1875</v>
      </c>
      <c r="K2606">
        <v>15375</v>
      </c>
      <c r="L2606">
        <v>63</v>
      </c>
      <c r="M2606">
        <v>4311</v>
      </c>
      <c r="N2606">
        <v>4272</v>
      </c>
      <c r="O2606">
        <v>64</v>
      </c>
      <c r="P2606">
        <v>8710</v>
      </c>
      <c r="Q2606">
        <v>1700</v>
      </c>
      <c r="R2606">
        <v>688</v>
      </c>
      <c r="S2606">
        <v>0</v>
      </c>
      <c r="T2606">
        <v>1012</v>
      </c>
      <c r="U2606">
        <v>5790</v>
      </c>
      <c r="V2606">
        <v>-1703</v>
      </c>
      <c r="W2606">
        <v>7427</v>
      </c>
      <c r="X2606">
        <v>5652</v>
      </c>
      <c r="Y2606">
        <v>0.56000000000000005</v>
      </c>
      <c r="Z2606">
        <v>63</v>
      </c>
      <c r="AA2606">
        <v>13845</v>
      </c>
      <c r="AB2606">
        <v>59</v>
      </c>
      <c r="AC2606">
        <v>83.4</v>
      </c>
    </row>
    <row r="2607" spans="1:29" x14ac:dyDescent="0.3">
      <c r="A2607">
        <v>2003</v>
      </c>
      <c r="B2607">
        <v>11</v>
      </c>
      <c r="C2607" s="1">
        <v>37944</v>
      </c>
      <c r="D2607">
        <v>12800</v>
      </c>
      <c r="E2607">
        <v>9</v>
      </c>
      <c r="F2607">
        <v>37</v>
      </c>
      <c r="G2607">
        <v>273</v>
      </c>
      <c r="H2607">
        <v>33</v>
      </c>
      <c r="I2607">
        <v>1520</v>
      </c>
      <c r="J2607">
        <v>1863</v>
      </c>
      <c r="K2607">
        <v>14672</v>
      </c>
      <c r="L2607">
        <v>73</v>
      </c>
      <c r="M2607">
        <v>4330</v>
      </c>
      <c r="N2607">
        <v>4353</v>
      </c>
      <c r="O2607">
        <v>69</v>
      </c>
      <c r="P2607">
        <v>8825</v>
      </c>
      <c r="Q2607">
        <v>1700</v>
      </c>
      <c r="R2607">
        <v>688</v>
      </c>
      <c r="S2607">
        <v>0</v>
      </c>
      <c r="T2607">
        <v>1012</v>
      </c>
      <c r="U2607">
        <v>5950</v>
      </c>
      <c r="V2607">
        <v>-1670</v>
      </c>
      <c r="W2607">
        <v>6576</v>
      </c>
      <c r="X2607">
        <v>4834</v>
      </c>
      <c r="Y2607">
        <v>0.59</v>
      </c>
      <c r="Z2607">
        <v>67</v>
      </c>
      <c r="AA2607">
        <v>13152</v>
      </c>
      <c r="AB2607">
        <v>63</v>
      </c>
      <c r="AC2607">
        <v>83.5</v>
      </c>
    </row>
    <row r="2608" spans="1:29" x14ac:dyDescent="0.3">
      <c r="A2608">
        <v>2003</v>
      </c>
      <c r="B2608">
        <v>11</v>
      </c>
      <c r="C2608" s="1">
        <v>37945</v>
      </c>
      <c r="D2608">
        <v>12400</v>
      </c>
      <c r="E2608">
        <v>75</v>
      </c>
      <c r="F2608">
        <v>34</v>
      </c>
      <c r="G2608">
        <v>276</v>
      </c>
      <c r="H2608">
        <v>36</v>
      </c>
      <c r="I2608">
        <v>1530</v>
      </c>
      <c r="J2608">
        <v>1876</v>
      </c>
      <c r="K2608">
        <v>14351</v>
      </c>
      <c r="L2608">
        <v>62</v>
      </c>
      <c r="M2608">
        <v>3689</v>
      </c>
      <c r="N2608">
        <v>4348</v>
      </c>
      <c r="O2608">
        <v>74</v>
      </c>
      <c r="P2608">
        <v>8173</v>
      </c>
      <c r="Q2608">
        <v>1750</v>
      </c>
      <c r="R2608">
        <v>0</v>
      </c>
      <c r="S2608">
        <v>0</v>
      </c>
      <c r="T2608">
        <v>1750</v>
      </c>
      <c r="U2608">
        <v>5930</v>
      </c>
      <c r="V2608">
        <v>-1505</v>
      </c>
      <c r="W2608">
        <v>6055</v>
      </c>
      <c r="X2608">
        <v>4428</v>
      </c>
      <c r="Y2608">
        <v>0.56000000000000005</v>
      </c>
      <c r="Z2608">
        <v>69</v>
      </c>
      <c r="AA2608">
        <v>12821</v>
      </c>
      <c r="AB2608">
        <v>65</v>
      </c>
      <c r="AC2608">
        <v>83.64</v>
      </c>
    </row>
    <row r="2609" spans="1:29" x14ac:dyDescent="0.3">
      <c r="A2609">
        <v>2003</v>
      </c>
      <c r="B2609">
        <v>11</v>
      </c>
      <c r="C2609" s="1">
        <v>37946</v>
      </c>
      <c r="D2609">
        <v>12100</v>
      </c>
      <c r="E2609">
        <v>75</v>
      </c>
      <c r="F2609">
        <v>32</v>
      </c>
      <c r="G2609">
        <v>276</v>
      </c>
      <c r="H2609">
        <v>42</v>
      </c>
      <c r="I2609">
        <v>1510</v>
      </c>
      <c r="J2609">
        <v>1860</v>
      </c>
      <c r="K2609">
        <v>14035</v>
      </c>
      <c r="L2609">
        <v>47</v>
      </c>
      <c r="M2609">
        <v>3264</v>
      </c>
      <c r="N2609">
        <v>4358</v>
      </c>
      <c r="O2609">
        <v>72</v>
      </c>
      <c r="P2609">
        <v>7741</v>
      </c>
      <c r="Q2609">
        <v>1750</v>
      </c>
      <c r="R2609">
        <v>0</v>
      </c>
      <c r="S2609">
        <v>0</v>
      </c>
      <c r="T2609">
        <v>1750</v>
      </c>
      <c r="U2609">
        <v>5700</v>
      </c>
      <c r="V2609">
        <v>-1319</v>
      </c>
      <c r="W2609">
        <v>5985</v>
      </c>
      <c r="X2609">
        <v>4544</v>
      </c>
      <c r="Y2609">
        <v>0.54</v>
      </c>
      <c r="Z2609">
        <v>68</v>
      </c>
      <c r="AA2609">
        <v>12525</v>
      </c>
      <c r="AB2609">
        <v>64</v>
      </c>
      <c r="AC2609">
        <v>83.76</v>
      </c>
    </row>
    <row r="2610" spans="1:29" x14ac:dyDescent="0.3">
      <c r="A2610">
        <v>2003</v>
      </c>
      <c r="B2610">
        <v>11</v>
      </c>
      <c r="C2610" s="1">
        <v>37947</v>
      </c>
      <c r="D2610">
        <v>11900</v>
      </c>
      <c r="E2610">
        <v>57</v>
      </c>
      <c r="F2610">
        <v>30</v>
      </c>
      <c r="G2610">
        <v>276</v>
      </c>
      <c r="H2610">
        <v>44</v>
      </c>
      <c r="I2610">
        <v>1500</v>
      </c>
      <c r="J2610">
        <v>1850</v>
      </c>
      <c r="K2610">
        <v>13807</v>
      </c>
      <c r="L2610">
        <v>61</v>
      </c>
      <c r="M2610">
        <v>2973</v>
      </c>
      <c r="N2610">
        <v>4347</v>
      </c>
      <c r="O2610">
        <v>79</v>
      </c>
      <c r="P2610">
        <v>7460</v>
      </c>
      <c r="Q2610">
        <v>1750</v>
      </c>
      <c r="R2610">
        <v>0</v>
      </c>
      <c r="S2610">
        <v>0</v>
      </c>
      <c r="T2610">
        <v>1750</v>
      </c>
      <c r="U2610">
        <v>5520</v>
      </c>
      <c r="V2610">
        <v>-1227</v>
      </c>
      <c r="W2610">
        <v>5947</v>
      </c>
      <c r="X2610">
        <v>4597</v>
      </c>
      <c r="Y2610">
        <v>0.53</v>
      </c>
      <c r="Z2610">
        <v>67</v>
      </c>
      <c r="AA2610">
        <v>12307</v>
      </c>
      <c r="AB2610">
        <v>63</v>
      </c>
      <c r="AC2610">
        <v>83.87</v>
      </c>
    </row>
    <row r="2611" spans="1:29" x14ac:dyDescent="0.3">
      <c r="A2611">
        <v>2003</v>
      </c>
      <c r="B2611">
        <v>11</v>
      </c>
      <c r="C2611" s="1">
        <v>37948</v>
      </c>
      <c r="D2611">
        <v>11400</v>
      </c>
      <c r="E2611">
        <v>43</v>
      </c>
      <c r="F2611">
        <v>28</v>
      </c>
      <c r="G2611">
        <v>278</v>
      </c>
      <c r="H2611">
        <v>44</v>
      </c>
      <c r="I2611">
        <v>1510</v>
      </c>
      <c r="J2611">
        <v>1860</v>
      </c>
      <c r="K2611">
        <v>13303</v>
      </c>
      <c r="L2611">
        <v>63</v>
      </c>
      <c r="M2611">
        <v>2480</v>
      </c>
      <c r="N2611">
        <v>4335</v>
      </c>
      <c r="O2611">
        <v>75</v>
      </c>
      <c r="P2611">
        <v>6953</v>
      </c>
      <c r="Q2611">
        <v>1750</v>
      </c>
      <c r="R2611">
        <v>0</v>
      </c>
      <c r="S2611">
        <v>0</v>
      </c>
      <c r="T2611">
        <v>1750</v>
      </c>
      <c r="U2611">
        <v>5410</v>
      </c>
      <c r="V2611">
        <v>-820</v>
      </c>
      <c r="W2611">
        <v>5543</v>
      </c>
      <c r="X2611">
        <v>4600</v>
      </c>
      <c r="Y2611">
        <v>0.51</v>
      </c>
      <c r="Z2611">
        <v>65</v>
      </c>
      <c r="AA2611">
        <v>11793</v>
      </c>
      <c r="AB2611">
        <v>61</v>
      </c>
      <c r="AC2611">
        <v>83.97</v>
      </c>
    </row>
    <row r="2612" spans="1:29" x14ac:dyDescent="0.3">
      <c r="A2612">
        <v>2003</v>
      </c>
      <c r="B2612">
        <v>11</v>
      </c>
      <c r="C2612" s="1">
        <v>37949</v>
      </c>
      <c r="D2612">
        <v>11200</v>
      </c>
      <c r="E2612">
        <v>40</v>
      </c>
      <c r="F2612">
        <v>27</v>
      </c>
      <c r="G2612">
        <v>278</v>
      </c>
      <c r="H2612">
        <v>44</v>
      </c>
      <c r="I2612">
        <v>1530</v>
      </c>
      <c r="J2612">
        <v>1879</v>
      </c>
      <c r="K2612">
        <v>13119</v>
      </c>
      <c r="L2612">
        <v>60</v>
      </c>
      <c r="M2612">
        <v>2478</v>
      </c>
      <c r="N2612">
        <v>4358</v>
      </c>
      <c r="O2612">
        <v>77</v>
      </c>
      <c r="P2612">
        <v>6973</v>
      </c>
      <c r="Q2612">
        <v>1750</v>
      </c>
      <c r="R2612">
        <v>0</v>
      </c>
      <c r="S2612">
        <v>0</v>
      </c>
      <c r="T2612">
        <v>1750</v>
      </c>
      <c r="U2612">
        <v>5400</v>
      </c>
      <c r="V2612">
        <v>-831</v>
      </c>
      <c r="W2612">
        <v>5350</v>
      </c>
      <c r="X2612">
        <v>4396</v>
      </c>
      <c r="Y2612">
        <v>0.52</v>
      </c>
      <c r="Z2612">
        <v>66</v>
      </c>
      <c r="AA2612">
        <v>11589</v>
      </c>
      <c r="AB2612">
        <v>62</v>
      </c>
      <c r="AC2612">
        <v>84.09</v>
      </c>
    </row>
    <row r="2613" spans="1:29" x14ac:dyDescent="0.3">
      <c r="A2613">
        <v>2003</v>
      </c>
      <c r="B2613">
        <v>11</v>
      </c>
      <c r="C2613" s="1">
        <v>37950</v>
      </c>
      <c r="D2613">
        <v>11300</v>
      </c>
      <c r="E2613">
        <v>26</v>
      </c>
      <c r="F2613">
        <v>27</v>
      </c>
      <c r="G2613">
        <v>277</v>
      </c>
      <c r="H2613">
        <v>44</v>
      </c>
      <c r="I2613">
        <v>1480</v>
      </c>
      <c r="J2613">
        <v>1828</v>
      </c>
      <c r="K2613">
        <v>13154</v>
      </c>
      <c r="L2613">
        <v>61</v>
      </c>
      <c r="M2613">
        <v>2472</v>
      </c>
      <c r="N2613">
        <v>4399</v>
      </c>
      <c r="O2613">
        <v>80</v>
      </c>
      <c r="P2613">
        <v>7012</v>
      </c>
      <c r="Q2613">
        <v>1800</v>
      </c>
      <c r="R2613">
        <v>0</v>
      </c>
      <c r="S2613">
        <v>0</v>
      </c>
      <c r="T2613">
        <v>1800</v>
      </c>
      <c r="U2613">
        <v>5330</v>
      </c>
      <c r="V2613">
        <v>-1024</v>
      </c>
      <c r="W2613">
        <v>5492</v>
      </c>
      <c r="X2613">
        <v>4342</v>
      </c>
      <c r="Y2613">
        <v>0.52</v>
      </c>
      <c r="Z2613">
        <v>67</v>
      </c>
      <c r="AA2613">
        <v>11674</v>
      </c>
      <c r="AB2613">
        <v>63</v>
      </c>
      <c r="AC2613">
        <v>84.22</v>
      </c>
    </row>
    <row r="2614" spans="1:29" x14ac:dyDescent="0.3">
      <c r="A2614">
        <v>2003</v>
      </c>
      <c r="B2614">
        <v>11</v>
      </c>
      <c r="C2614" s="1">
        <v>37951</v>
      </c>
      <c r="D2614">
        <v>11700</v>
      </c>
      <c r="E2614">
        <v>20</v>
      </c>
      <c r="F2614">
        <v>27</v>
      </c>
      <c r="G2614">
        <v>278</v>
      </c>
      <c r="H2614">
        <v>44</v>
      </c>
      <c r="I2614">
        <v>1470</v>
      </c>
      <c r="J2614">
        <v>1819</v>
      </c>
      <c r="K2614">
        <v>13539</v>
      </c>
      <c r="L2614">
        <v>62</v>
      </c>
      <c r="M2614">
        <v>2485</v>
      </c>
      <c r="N2614">
        <v>4384</v>
      </c>
      <c r="O2614">
        <v>75</v>
      </c>
      <c r="P2614">
        <v>7006</v>
      </c>
      <c r="Q2614">
        <v>1800</v>
      </c>
      <c r="R2614">
        <v>0</v>
      </c>
      <c r="S2614">
        <v>0</v>
      </c>
      <c r="T2614">
        <v>1800</v>
      </c>
      <c r="U2614">
        <v>5280</v>
      </c>
      <c r="V2614">
        <v>-1077</v>
      </c>
      <c r="W2614">
        <v>5936</v>
      </c>
      <c r="X2614">
        <v>4733</v>
      </c>
      <c r="Y2614">
        <v>0.51</v>
      </c>
      <c r="Z2614">
        <v>65</v>
      </c>
      <c r="AA2614">
        <v>12069</v>
      </c>
      <c r="AB2614">
        <v>61</v>
      </c>
      <c r="AC2614">
        <v>84.28</v>
      </c>
    </row>
    <row r="2615" spans="1:29" x14ac:dyDescent="0.3">
      <c r="A2615">
        <v>2003</v>
      </c>
      <c r="B2615">
        <v>11</v>
      </c>
      <c r="C2615" s="1">
        <v>37952</v>
      </c>
      <c r="D2615">
        <v>11800</v>
      </c>
      <c r="E2615">
        <v>20</v>
      </c>
      <c r="F2615">
        <v>27</v>
      </c>
      <c r="G2615">
        <v>274</v>
      </c>
      <c r="H2615">
        <v>43</v>
      </c>
      <c r="I2615">
        <v>1460</v>
      </c>
      <c r="J2615">
        <v>1804</v>
      </c>
      <c r="K2615">
        <v>13624</v>
      </c>
      <c r="L2615">
        <v>61</v>
      </c>
      <c r="M2615">
        <v>1496</v>
      </c>
      <c r="N2615">
        <v>4335</v>
      </c>
      <c r="O2615">
        <v>78</v>
      </c>
      <c r="P2615">
        <v>5970</v>
      </c>
      <c r="Q2615">
        <v>1850</v>
      </c>
      <c r="R2615">
        <v>0</v>
      </c>
      <c r="S2615">
        <v>0</v>
      </c>
      <c r="T2615">
        <v>1850</v>
      </c>
      <c r="U2615">
        <v>5210</v>
      </c>
      <c r="V2615">
        <v>-158</v>
      </c>
      <c r="W2615">
        <v>6092</v>
      </c>
      <c r="X2615">
        <v>5804</v>
      </c>
      <c r="Y2615">
        <v>0.43</v>
      </c>
      <c r="Z2615">
        <v>57</v>
      </c>
      <c r="AA2615">
        <v>12164</v>
      </c>
      <c r="AB2615">
        <v>52</v>
      </c>
      <c r="AC2615">
        <v>84.21</v>
      </c>
    </row>
    <row r="2616" spans="1:29" x14ac:dyDescent="0.3">
      <c r="A2616">
        <v>2003</v>
      </c>
      <c r="B2616">
        <v>11</v>
      </c>
      <c r="C2616" s="1">
        <v>37953</v>
      </c>
      <c r="D2616">
        <v>11400</v>
      </c>
      <c r="E2616">
        <v>20</v>
      </c>
      <c r="F2616">
        <v>27</v>
      </c>
      <c r="G2616">
        <v>274</v>
      </c>
      <c r="H2616">
        <v>43</v>
      </c>
      <c r="I2616">
        <v>1450</v>
      </c>
      <c r="J2616">
        <v>1794</v>
      </c>
      <c r="K2616">
        <v>13214</v>
      </c>
      <c r="L2616">
        <v>63</v>
      </c>
      <c r="M2616">
        <v>1492</v>
      </c>
      <c r="N2616">
        <v>4404</v>
      </c>
      <c r="O2616">
        <v>71</v>
      </c>
      <c r="P2616">
        <v>6030</v>
      </c>
      <c r="Q2616">
        <v>1900</v>
      </c>
      <c r="R2616">
        <v>0</v>
      </c>
      <c r="S2616">
        <v>0</v>
      </c>
      <c r="T2616">
        <v>1900</v>
      </c>
      <c r="U2616">
        <v>5210</v>
      </c>
      <c r="V2616">
        <v>-261</v>
      </c>
      <c r="W2616">
        <v>5678</v>
      </c>
      <c r="X2616">
        <v>5284</v>
      </c>
      <c r="Y2616">
        <v>0.45</v>
      </c>
      <c r="Z2616">
        <v>60</v>
      </c>
      <c r="AA2616">
        <v>11764</v>
      </c>
      <c r="AB2616">
        <v>55</v>
      </c>
      <c r="AC2616">
        <v>84.2</v>
      </c>
    </row>
    <row r="2617" spans="1:29" x14ac:dyDescent="0.3">
      <c r="A2617">
        <v>2003</v>
      </c>
      <c r="B2617">
        <v>11</v>
      </c>
      <c r="C2617" s="1">
        <v>37954</v>
      </c>
      <c r="D2617">
        <v>11700</v>
      </c>
      <c r="E2617">
        <v>20</v>
      </c>
      <c r="F2617">
        <v>27</v>
      </c>
      <c r="G2617">
        <v>272</v>
      </c>
      <c r="H2617">
        <v>43</v>
      </c>
      <c r="I2617">
        <v>1430</v>
      </c>
      <c r="J2617">
        <v>1772</v>
      </c>
      <c r="K2617">
        <v>13492</v>
      </c>
      <c r="L2617">
        <v>52</v>
      </c>
      <c r="M2617">
        <v>2499</v>
      </c>
      <c r="N2617">
        <v>4357</v>
      </c>
      <c r="O2617">
        <v>71</v>
      </c>
      <c r="P2617">
        <v>6979</v>
      </c>
      <c r="Q2617">
        <v>1900</v>
      </c>
      <c r="R2617">
        <v>0</v>
      </c>
      <c r="S2617">
        <v>0</v>
      </c>
      <c r="T2617">
        <v>1900</v>
      </c>
      <c r="U2617">
        <v>5280</v>
      </c>
      <c r="V2617">
        <v>-1162</v>
      </c>
      <c r="W2617">
        <v>5908</v>
      </c>
      <c r="X2617">
        <v>4613</v>
      </c>
      <c r="Y2617">
        <v>0.51</v>
      </c>
      <c r="Z2617">
        <v>66</v>
      </c>
      <c r="AA2617">
        <v>12062</v>
      </c>
      <c r="AB2617">
        <v>62</v>
      </c>
      <c r="AC2617">
        <v>84.28</v>
      </c>
    </row>
    <row r="2618" spans="1:29" x14ac:dyDescent="0.3">
      <c r="A2618">
        <v>2003</v>
      </c>
      <c r="B2618">
        <v>11</v>
      </c>
      <c r="C2618" s="1">
        <v>37955</v>
      </c>
      <c r="D2618">
        <v>12000</v>
      </c>
      <c r="E2618">
        <v>20</v>
      </c>
      <c r="F2618">
        <v>27</v>
      </c>
      <c r="G2618">
        <v>275</v>
      </c>
      <c r="H2618">
        <v>43</v>
      </c>
      <c r="I2618">
        <v>1430</v>
      </c>
      <c r="J2618">
        <v>1775</v>
      </c>
      <c r="K2618">
        <v>13795</v>
      </c>
      <c r="L2618">
        <v>32</v>
      </c>
      <c r="M2618">
        <v>2470</v>
      </c>
      <c r="N2618">
        <v>4385</v>
      </c>
      <c r="O2618">
        <v>74</v>
      </c>
      <c r="P2618">
        <v>6961</v>
      </c>
      <c r="Q2618">
        <v>1950</v>
      </c>
      <c r="R2618">
        <v>917</v>
      </c>
      <c r="S2618">
        <v>0</v>
      </c>
      <c r="T2618">
        <v>1033</v>
      </c>
      <c r="U2618">
        <v>5606</v>
      </c>
      <c r="V2618">
        <v>-252</v>
      </c>
      <c r="W2618">
        <v>6125</v>
      </c>
      <c r="X2618">
        <v>5801</v>
      </c>
      <c r="Y2618">
        <v>0.5</v>
      </c>
      <c r="Z2618">
        <v>58</v>
      </c>
      <c r="AA2618">
        <v>12365</v>
      </c>
      <c r="AB2618">
        <v>53</v>
      </c>
      <c r="AC2618">
        <v>84.21</v>
      </c>
    </row>
    <row r="2619" spans="1:29" x14ac:dyDescent="0.3">
      <c r="A2619">
        <v>2003</v>
      </c>
      <c r="B2619">
        <v>12</v>
      </c>
      <c r="C2619" s="1">
        <v>37956</v>
      </c>
      <c r="D2619">
        <v>12500</v>
      </c>
      <c r="E2619">
        <v>20</v>
      </c>
      <c r="F2619">
        <v>28</v>
      </c>
      <c r="G2619">
        <v>276</v>
      </c>
      <c r="H2619">
        <v>49</v>
      </c>
      <c r="I2619">
        <v>1420</v>
      </c>
      <c r="J2619">
        <v>1773</v>
      </c>
      <c r="K2619">
        <v>14293</v>
      </c>
      <c r="L2619">
        <v>29</v>
      </c>
      <c r="M2619">
        <v>2485</v>
      </c>
      <c r="N2619">
        <v>4347</v>
      </c>
      <c r="O2619">
        <v>82</v>
      </c>
      <c r="P2619">
        <v>6943</v>
      </c>
      <c r="Q2619">
        <v>2000</v>
      </c>
      <c r="R2619">
        <v>1433</v>
      </c>
      <c r="S2619">
        <v>0</v>
      </c>
      <c r="T2619">
        <v>567</v>
      </c>
      <c r="U2619">
        <v>3850</v>
      </c>
      <c r="V2619">
        <v>-1689</v>
      </c>
      <c r="W2619">
        <v>8511</v>
      </c>
      <c r="X2619">
        <v>6783</v>
      </c>
      <c r="Y2619">
        <v>0.48</v>
      </c>
      <c r="Z2619">
        <v>53</v>
      </c>
      <c r="AA2619">
        <v>12873</v>
      </c>
      <c r="AB2619">
        <v>47</v>
      </c>
      <c r="AC2619">
        <v>84.04</v>
      </c>
    </row>
    <row r="2620" spans="1:29" x14ac:dyDescent="0.3">
      <c r="A2620">
        <v>2003</v>
      </c>
      <c r="B2620">
        <v>12</v>
      </c>
      <c r="C2620" s="1">
        <v>37957</v>
      </c>
      <c r="D2620">
        <v>13900</v>
      </c>
      <c r="E2620">
        <v>20</v>
      </c>
      <c r="F2620">
        <v>29</v>
      </c>
      <c r="G2620">
        <v>275</v>
      </c>
      <c r="H2620">
        <v>56</v>
      </c>
      <c r="I2620">
        <v>1410</v>
      </c>
      <c r="J2620">
        <v>1770</v>
      </c>
      <c r="K2620">
        <v>15690</v>
      </c>
      <c r="L2620">
        <v>21</v>
      </c>
      <c r="M2620">
        <v>1486</v>
      </c>
      <c r="N2620">
        <v>4349</v>
      </c>
      <c r="O2620">
        <v>77</v>
      </c>
      <c r="P2620">
        <v>5933</v>
      </c>
      <c r="Q2620">
        <v>2000</v>
      </c>
      <c r="R2620">
        <v>1433</v>
      </c>
      <c r="S2620">
        <v>0</v>
      </c>
      <c r="T2620">
        <v>567</v>
      </c>
      <c r="U2620">
        <v>2678</v>
      </c>
      <c r="V2620">
        <v>-1854</v>
      </c>
      <c r="W2620">
        <v>11083</v>
      </c>
      <c r="X2620">
        <v>9190</v>
      </c>
      <c r="Y2620">
        <v>0.37</v>
      </c>
      <c r="Z2620">
        <v>41</v>
      </c>
      <c r="AA2620">
        <v>14280</v>
      </c>
      <c r="AB2620">
        <v>36</v>
      </c>
      <c r="AC2620">
        <v>83.69</v>
      </c>
    </row>
    <row r="2621" spans="1:29" x14ac:dyDescent="0.3">
      <c r="A2621">
        <v>2003</v>
      </c>
      <c r="B2621">
        <v>12</v>
      </c>
      <c r="C2621" s="1">
        <v>37958</v>
      </c>
      <c r="D2621">
        <v>15100</v>
      </c>
      <c r="E2621">
        <v>20</v>
      </c>
      <c r="F2621">
        <v>29</v>
      </c>
      <c r="G2621">
        <v>271</v>
      </c>
      <c r="H2621">
        <v>56</v>
      </c>
      <c r="I2621">
        <v>1400</v>
      </c>
      <c r="J2621">
        <v>1756</v>
      </c>
      <c r="K2621">
        <v>16876</v>
      </c>
      <c r="L2621">
        <v>17</v>
      </c>
      <c r="M2621">
        <v>2002</v>
      </c>
      <c r="N2621">
        <v>4335</v>
      </c>
      <c r="O2621">
        <v>78</v>
      </c>
      <c r="P2621">
        <v>6432</v>
      </c>
      <c r="Q2621">
        <v>2000</v>
      </c>
      <c r="R2621">
        <v>1433</v>
      </c>
      <c r="S2621">
        <v>0</v>
      </c>
      <c r="T2621">
        <v>567</v>
      </c>
      <c r="U2621">
        <v>2837</v>
      </c>
      <c r="V2621">
        <v>-2207</v>
      </c>
      <c r="W2621">
        <v>12124</v>
      </c>
      <c r="X2621">
        <v>9877</v>
      </c>
      <c r="Y2621">
        <v>0.38</v>
      </c>
      <c r="Z2621">
        <v>41</v>
      </c>
      <c r="AA2621">
        <v>15476</v>
      </c>
      <c r="AB2621">
        <v>36</v>
      </c>
      <c r="AC2621">
        <v>83.3</v>
      </c>
    </row>
    <row r="2622" spans="1:29" x14ac:dyDescent="0.3">
      <c r="A2622">
        <v>2003</v>
      </c>
      <c r="B2622">
        <v>12</v>
      </c>
      <c r="C2622" s="1">
        <v>37959</v>
      </c>
      <c r="D2622">
        <v>16300</v>
      </c>
      <c r="E2622">
        <v>20</v>
      </c>
      <c r="F2622">
        <v>30</v>
      </c>
      <c r="G2622">
        <v>272</v>
      </c>
      <c r="H2622">
        <v>56</v>
      </c>
      <c r="I2622">
        <v>1400</v>
      </c>
      <c r="J2622">
        <v>1758</v>
      </c>
      <c r="K2622">
        <v>18078</v>
      </c>
      <c r="L2622">
        <v>20</v>
      </c>
      <c r="M2622">
        <v>2499</v>
      </c>
      <c r="N2622">
        <v>4346</v>
      </c>
      <c r="O2622">
        <v>88</v>
      </c>
      <c r="P2622">
        <v>6953</v>
      </c>
      <c r="Q2622">
        <v>2050</v>
      </c>
      <c r="R2622">
        <v>1891</v>
      </c>
      <c r="S2622">
        <v>0</v>
      </c>
      <c r="T2622">
        <v>159</v>
      </c>
      <c r="U2622">
        <v>2997</v>
      </c>
      <c r="V2622">
        <v>-2301</v>
      </c>
      <c r="W2622">
        <v>13279</v>
      </c>
      <c r="X2622">
        <v>10966</v>
      </c>
      <c r="Y2622">
        <v>0.38</v>
      </c>
      <c r="Z2622">
        <v>39</v>
      </c>
      <c r="AA2622">
        <v>16678</v>
      </c>
      <c r="AB2622">
        <v>34</v>
      </c>
      <c r="AC2622">
        <v>82.88</v>
      </c>
    </row>
    <row r="2623" spans="1:29" x14ac:dyDescent="0.3">
      <c r="A2623">
        <v>2003</v>
      </c>
      <c r="B2623">
        <v>12</v>
      </c>
      <c r="C2623" s="1">
        <v>37960</v>
      </c>
      <c r="D2623">
        <v>16700</v>
      </c>
      <c r="E2623">
        <v>20</v>
      </c>
      <c r="F2623">
        <v>32</v>
      </c>
      <c r="G2623">
        <v>276</v>
      </c>
      <c r="H2623">
        <v>55</v>
      </c>
      <c r="I2623">
        <v>1400</v>
      </c>
      <c r="J2623">
        <v>1763</v>
      </c>
      <c r="K2623">
        <v>18483</v>
      </c>
      <c r="L2623">
        <v>23</v>
      </c>
      <c r="M2623">
        <v>2495</v>
      </c>
      <c r="N2623">
        <v>4366</v>
      </c>
      <c r="O2623">
        <v>94</v>
      </c>
      <c r="P2623">
        <v>6978</v>
      </c>
      <c r="Q2623">
        <v>2100</v>
      </c>
      <c r="R2623">
        <v>1433</v>
      </c>
      <c r="S2623">
        <v>0</v>
      </c>
      <c r="T2623">
        <v>667</v>
      </c>
      <c r="U2623">
        <v>3050</v>
      </c>
      <c r="V2623">
        <v>-2599</v>
      </c>
      <c r="W2623">
        <v>13483</v>
      </c>
      <c r="X2623">
        <v>10838</v>
      </c>
      <c r="Y2623">
        <v>0.37</v>
      </c>
      <c r="Z2623">
        <v>41</v>
      </c>
      <c r="AA2623">
        <v>17083</v>
      </c>
      <c r="AB2623">
        <v>37</v>
      </c>
      <c r="AC2623">
        <v>82.48</v>
      </c>
    </row>
    <row r="2624" spans="1:29" x14ac:dyDescent="0.3">
      <c r="A2624">
        <v>2003</v>
      </c>
      <c r="B2624">
        <v>12</v>
      </c>
      <c r="C2624" s="1">
        <v>37961</v>
      </c>
      <c r="D2624">
        <v>15900</v>
      </c>
      <c r="E2624">
        <v>20</v>
      </c>
      <c r="F2624">
        <v>33</v>
      </c>
      <c r="G2624">
        <v>278</v>
      </c>
      <c r="H2624">
        <v>51</v>
      </c>
      <c r="I2624">
        <v>1420</v>
      </c>
      <c r="J2624">
        <v>1782</v>
      </c>
      <c r="K2624">
        <v>17702</v>
      </c>
      <c r="L2624">
        <v>30</v>
      </c>
      <c r="M2624">
        <v>2498</v>
      </c>
      <c r="N2624">
        <v>4386</v>
      </c>
      <c r="O2624">
        <v>90</v>
      </c>
      <c r="P2624">
        <v>7004</v>
      </c>
      <c r="Q2624">
        <v>2100</v>
      </c>
      <c r="R2624">
        <v>2522</v>
      </c>
      <c r="S2624">
        <v>0</v>
      </c>
      <c r="T2624">
        <v>-422</v>
      </c>
      <c r="U2624">
        <v>2944</v>
      </c>
      <c r="V2624">
        <v>-2004</v>
      </c>
      <c r="W2624">
        <v>13094</v>
      </c>
      <c r="X2624">
        <v>11120</v>
      </c>
      <c r="Y2624">
        <v>0.39</v>
      </c>
      <c r="Z2624">
        <v>37</v>
      </c>
      <c r="AA2624">
        <v>16282</v>
      </c>
      <c r="AB2624">
        <v>32</v>
      </c>
      <c r="AC2624">
        <v>82.08</v>
      </c>
    </row>
    <row r="2625" spans="1:29" x14ac:dyDescent="0.3">
      <c r="A2625">
        <v>2003</v>
      </c>
      <c r="B2625">
        <v>12</v>
      </c>
      <c r="C2625" s="1">
        <v>37962</v>
      </c>
      <c r="D2625">
        <v>16200</v>
      </c>
      <c r="E2625">
        <v>20</v>
      </c>
      <c r="F2625">
        <v>63</v>
      </c>
      <c r="G2625">
        <v>283</v>
      </c>
      <c r="H2625">
        <v>52</v>
      </c>
      <c r="I2625">
        <v>1430</v>
      </c>
      <c r="J2625">
        <v>1828</v>
      </c>
      <c r="K2625">
        <v>18048</v>
      </c>
      <c r="L2625">
        <v>26</v>
      </c>
      <c r="M2625">
        <v>2997</v>
      </c>
      <c r="N2625">
        <v>4391</v>
      </c>
      <c r="O2625">
        <v>91</v>
      </c>
      <c r="P2625">
        <v>7505</v>
      </c>
      <c r="Q2625">
        <v>2150</v>
      </c>
      <c r="R2625">
        <v>3438</v>
      </c>
      <c r="S2625">
        <v>0</v>
      </c>
      <c r="T2625">
        <v>-1288</v>
      </c>
      <c r="U2625">
        <v>2984</v>
      </c>
      <c r="V2625">
        <v>-1856</v>
      </c>
      <c r="W2625">
        <v>13597</v>
      </c>
      <c r="X2625">
        <v>11831</v>
      </c>
      <c r="Y2625">
        <v>0.41</v>
      </c>
      <c r="Z2625">
        <v>34</v>
      </c>
      <c r="AA2625">
        <v>16618</v>
      </c>
      <c r="AB2625">
        <v>29</v>
      </c>
      <c r="AC2625">
        <v>81.67</v>
      </c>
    </row>
    <row r="2626" spans="1:29" x14ac:dyDescent="0.3">
      <c r="A2626">
        <v>2003</v>
      </c>
      <c r="B2626">
        <v>12</v>
      </c>
      <c r="C2626" s="1">
        <v>37963</v>
      </c>
      <c r="D2626">
        <v>19000</v>
      </c>
      <c r="E2626">
        <v>24</v>
      </c>
      <c r="F2626">
        <v>228</v>
      </c>
      <c r="G2626">
        <v>273</v>
      </c>
      <c r="H2626">
        <v>51</v>
      </c>
      <c r="I2626">
        <v>1440</v>
      </c>
      <c r="J2626">
        <v>1992</v>
      </c>
      <c r="K2626">
        <v>21016</v>
      </c>
      <c r="L2626">
        <v>32</v>
      </c>
      <c r="M2626">
        <v>454</v>
      </c>
      <c r="N2626">
        <v>4369</v>
      </c>
      <c r="O2626">
        <v>85</v>
      </c>
      <c r="P2626">
        <v>4940</v>
      </c>
      <c r="Q2626">
        <v>2150</v>
      </c>
      <c r="R2626">
        <v>3438</v>
      </c>
      <c r="S2626">
        <v>0</v>
      </c>
      <c r="T2626">
        <v>-1288</v>
      </c>
      <c r="U2626">
        <v>3356</v>
      </c>
      <c r="V2626">
        <v>1245</v>
      </c>
      <c r="W2626">
        <v>16029</v>
      </c>
      <c r="X2626">
        <v>17364</v>
      </c>
      <c r="Y2626">
        <v>0.23</v>
      </c>
      <c r="Z2626">
        <v>17</v>
      </c>
      <c r="AA2626">
        <v>19576</v>
      </c>
      <c r="AB2626">
        <v>11</v>
      </c>
      <c r="AC2626">
        <v>81.040000000000006</v>
      </c>
    </row>
    <row r="2627" spans="1:29" x14ac:dyDescent="0.3">
      <c r="A2627">
        <v>2003</v>
      </c>
      <c r="B2627">
        <v>12</v>
      </c>
      <c r="C2627" s="1">
        <v>37964</v>
      </c>
      <c r="D2627">
        <v>23600</v>
      </c>
      <c r="E2627">
        <v>30</v>
      </c>
      <c r="F2627">
        <v>117</v>
      </c>
      <c r="G2627">
        <v>272</v>
      </c>
      <c r="H2627">
        <v>51</v>
      </c>
      <c r="I2627">
        <v>1410</v>
      </c>
      <c r="J2627">
        <v>1850</v>
      </c>
      <c r="K2627">
        <v>25480</v>
      </c>
      <c r="L2627">
        <v>35</v>
      </c>
      <c r="M2627">
        <v>459</v>
      </c>
      <c r="N2627">
        <v>3790</v>
      </c>
      <c r="O2627">
        <v>75</v>
      </c>
      <c r="P2627">
        <v>4359</v>
      </c>
      <c r="Q2627">
        <v>2150</v>
      </c>
      <c r="R2627">
        <v>2980</v>
      </c>
      <c r="S2627">
        <v>0</v>
      </c>
      <c r="T2627">
        <v>-830</v>
      </c>
      <c r="U2627">
        <v>3968</v>
      </c>
      <c r="V2627">
        <v>1998</v>
      </c>
      <c r="W2627">
        <v>19895</v>
      </c>
      <c r="X2627">
        <v>21951</v>
      </c>
      <c r="Y2627">
        <v>0.17</v>
      </c>
      <c r="Z2627">
        <v>14</v>
      </c>
      <c r="AA2627">
        <v>24070</v>
      </c>
      <c r="AB2627">
        <v>9</v>
      </c>
      <c r="AC2627">
        <v>80.28</v>
      </c>
    </row>
    <row r="2628" spans="1:29" x14ac:dyDescent="0.3">
      <c r="A2628">
        <v>2003</v>
      </c>
      <c r="B2628">
        <v>12</v>
      </c>
      <c r="C2628" s="1">
        <v>37965</v>
      </c>
      <c r="D2628">
        <v>22600</v>
      </c>
      <c r="E2628">
        <v>37</v>
      </c>
      <c r="F2628">
        <v>93</v>
      </c>
      <c r="G2628">
        <v>302</v>
      </c>
      <c r="H2628">
        <v>52</v>
      </c>
      <c r="I2628">
        <v>1410</v>
      </c>
      <c r="J2628">
        <v>1857</v>
      </c>
      <c r="K2628">
        <v>24494</v>
      </c>
      <c r="L2628">
        <v>33</v>
      </c>
      <c r="M2628">
        <v>492</v>
      </c>
      <c r="N2628">
        <v>3092</v>
      </c>
      <c r="O2628">
        <v>77</v>
      </c>
      <c r="P2628">
        <v>3694</v>
      </c>
      <c r="Q2628">
        <v>2200</v>
      </c>
      <c r="R2628">
        <v>6877</v>
      </c>
      <c r="S2628">
        <v>0</v>
      </c>
      <c r="T2628">
        <v>-4677</v>
      </c>
      <c r="U2628">
        <v>3835</v>
      </c>
      <c r="V2628">
        <v>5038</v>
      </c>
      <c r="W2628">
        <v>20112</v>
      </c>
      <c r="X2628">
        <v>25477</v>
      </c>
      <c r="Y2628">
        <v>0.15</v>
      </c>
      <c r="Z2628">
        <v>-4</v>
      </c>
      <c r="AA2628">
        <v>23084</v>
      </c>
      <c r="AB2628">
        <v>-10</v>
      </c>
      <c r="AC2628">
        <v>79.48</v>
      </c>
    </row>
    <row r="2629" spans="1:29" x14ac:dyDescent="0.3">
      <c r="A2629">
        <v>2003</v>
      </c>
      <c r="B2629">
        <v>12</v>
      </c>
      <c r="C2629" s="1">
        <v>37966</v>
      </c>
      <c r="D2629">
        <v>21400</v>
      </c>
      <c r="E2629">
        <v>40</v>
      </c>
      <c r="F2629">
        <v>168</v>
      </c>
      <c r="G2629">
        <v>303</v>
      </c>
      <c r="H2629">
        <v>53</v>
      </c>
      <c r="I2629">
        <v>1480</v>
      </c>
      <c r="J2629">
        <v>2004</v>
      </c>
      <c r="K2629">
        <v>23444</v>
      </c>
      <c r="L2629">
        <v>16</v>
      </c>
      <c r="M2629">
        <v>974</v>
      </c>
      <c r="N2629">
        <v>2728</v>
      </c>
      <c r="O2629">
        <v>70</v>
      </c>
      <c r="P2629">
        <v>3788</v>
      </c>
      <c r="Q2629">
        <v>2200</v>
      </c>
      <c r="R2629">
        <v>5272</v>
      </c>
      <c r="S2629">
        <v>0</v>
      </c>
      <c r="T2629">
        <v>-3072</v>
      </c>
      <c r="U2629">
        <v>3675</v>
      </c>
      <c r="V2629">
        <v>3888</v>
      </c>
      <c r="W2629">
        <v>18625</v>
      </c>
      <c r="X2629">
        <v>22728</v>
      </c>
      <c r="Y2629">
        <v>0.16</v>
      </c>
      <c r="Z2629">
        <v>3</v>
      </c>
      <c r="AA2629">
        <v>21964</v>
      </c>
      <c r="AB2629">
        <v>-3</v>
      </c>
      <c r="AC2629">
        <v>78.790000000000006</v>
      </c>
    </row>
    <row r="2630" spans="1:29" x14ac:dyDescent="0.3">
      <c r="A2630">
        <v>2003</v>
      </c>
      <c r="B2630">
        <v>12</v>
      </c>
      <c r="C2630" s="1">
        <v>37967</v>
      </c>
      <c r="D2630">
        <v>23900</v>
      </c>
      <c r="E2630">
        <v>40</v>
      </c>
      <c r="F2630">
        <v>185</v>
      </c>
      <c r="G2630">
        <v>277</v>
      </c>
      <c r="H2630">
        <v>52</v>
      </c>
      <c r="I2630">
        <v>1500</v>
      </c>
      <c r="J2630">
        <v>2014</v>
      </c>
      <c r="K2630">
        <v>25954</v>
      </c>
      <c r="L2630">
        <v>21</v>
      </c>
      <c r="M2630">
        <v>1986</v>
      </c>
      <c r="N2630">
        <v>2776</v>
      </c>
      <c r="O2630">
        <v>77</v>
      </c>
      <c r="P2630">
        <v>4860</v>
      </c>
      <c r="Q2630">
        <v>2200</v>
      </c>
      <c r="R2630">
        <v>4585</v>
      </c>
      <c r="S2630">
        <v>0</v>
      </c>
      <c r="T2630">
        <v>-2385</v>
      </c>
      <c r="U2630">
        <v>4008</v>
      </c>
      <c r="V2630">
        <v>2712</v>
      </c>
      <c r="W2630">
        <v>20600</v>
      </c>
      <c r="X2630">
        <v>23479</v>
      </c>
      <c r="Y2630">
        <v>0.18</v>
      </c>
      <c r="Z2630">
        <v>10</v>
      </c>
      <c r="AA2630">
        <v>24454</v>
      </c>
      <c r="AB2630">
        <v>4</v>
      </c>
      <c r="AC2630">
        <v>78.11</v>
      </c>
    </row>
    <row r="2631" spans="1:29" x14ac:dyDescent="0.3">
      <c r="A2631">
        <v>2003</v>
      </c>
      <c r="B2631">
        <v>12</v>
      </c>
      <c r="C2631" s="1">
        <v>37968</v>
      </c>
      <c r="D2631">
        <v>26000</v>
      </c>
      <c r="E2631">
        <v>40</v>
      </c>
      <c r="F2631">
        <v>164</v>
      </c>
      <c r="G2631">
        <v>277</v>
      </c>
      <c r="H2631">
        <v>52</v>
      </c>
      <c r="I2631">
        <v>1480</v>
      </c>
      <c r="J2631">
        <v>1973</v>
      </c>
      <c r="K2631">
        <v>28013</v>
      </c>
      <c r="L2631">
        <v>28</v>
      </c>
      <c r="M2631">
        <v>2996</v>
      </c>
      <c r="N2631">
        <v>3411</v>
      </c>
      <c r="O2631">
        <v>77</v>
      </c>
      <c r="P2631">
        <v>6512</v>
      </c>
      <c r="Q2631">
        <v>2200</v>
      </c>
      <c r="R2631">
        <v>4585</v>
      </c>
      <c r="S2631">
        <v>0</v>
      </c>
      <c r="T2631">
        <v>-2385</v>
      </c>
      <c r="U2631">
        <v>4287</v>
      </c>
      <c r="V2631">
        <v>1298</v>
      </c>
      <c r="W2631">
        <v>22421</v>
      </c>
      <c r="X2631">
        <v>23886</v>
      </c>
      <c r="Y2631">
        <v>0.23</v>
      </c>
      <c r="Z2631">
        <v>15</v>
      </c>
      <c r="AA2631">
        <v>26533</v>
      </c>
      <c r="AB2631">
        <v>10</v>
      </c>
      <c r="AC2631">
        <v>77.47</v>
      </c>
    </row>
    <row r="2632" spans="1:29" x14ac:dyDescent="0.3">
      <c r="A2632">
        <v>2003</v>
      </c>
      <c r="B2632">
        <v>12</v>
      </c>
      <c r="C2632" s="1">
        <v>37969</v>
      </c>
      <c r="D2632">
        <v>26300</v>
      </c>
      <c r="E2632">
        <v>26</v>
      </c>
      <c r="F2632">
        <v>332</v>
      </c>
      <c r="G2632">
        <v>294</v>
      </c>
      <c r="H2632">
        <v>53</v>
      </c>
      <c r="I2632">
        <v>1470</v>
      </c>
      <c r="J2632">
        <v>2149</v>
      </c>
      <c r="K2632">
        <v>28475</v>
      </c>
      <c r="L2632">
        <v>30</v>
      </c>
      <c r="M2632">
        <v>4006</v>
      </c>
      <c r="N2632">
        <v>4220</v>
      </c>
      <c r="O2632">
        <v>75</v>
      </c>
      <c r="P2632">
        <v>8331</v>
      </c>
      <c r="Q2632">
        <v>2200</v>
      </c>
      <c r="R2632">
        <v>7335</v>
      </c>
      <c r="S2632">
        <v>0</v>
      </c>
      <c r="T2632">
        <v>-5135</v>
      </c>
      <c r="U2632">
        <v>4327</v>
      </c>
      <c r="V2632">
        <v>1483</v>
      </c>
      <c r="W2632">
        <v>23437</v>
      </c>
      <c r="X2632">
        <v>25279</v>
      </c>
      <c r="Y2632">
        <v>0.28999999999999998</v>
      </c>
      <c r="Z2632">
        <v>11</v>
      </c>
      <c r="AA2632">
        <v>27005</v>
      </c>
      <c r="AB2632">
        <v>6</v>
      </c>
      <c r="AC2632">
        <v>76.819999999999993</v>
      </c>
    </row>
    <row r="2633" spans="1:29" x14ac:dyDescent="0.3">
      <c r="A2633">
        <v>2003</v>
      </c>
      <c r="B2633">
        <v>12</v>
      </c>
      <c r="C2633" s="1">
        <v>37970</v>
      </c>
      <c r="D2633">
        <v>29800</v>
      </c>
      <c r="E2633">
        <v>1053</v>
      </c>
      <c r="F2633">
        <v>348</v>
      </c>
      <c r="G2633">
        <v>277</v>
      </c>
      <c r="H2633">
        <v>52</v>
      </c>
      <c r="I2633">
        <v>1480</v>
      </c>
      <c r="J2633">
        <v>2157</v>
      </c>
      <c r="K2633">
        <v>33010</v>
      </c>
      <c r="L2633">
        <v>28</v>
      </c>
      <c r="M2633">
        <v>6634</v>
      </c>
      <c r="N2633">
        <v>4405</v>
      </c>
      <c r="O2633">
        <v>76</v>
      </c>
      <c r="P2633">
        <v>11143</v>
      </c>
      <c r="Q2633">
        <v>2200</v>
      </c>
      <c r="R2633">
        <v>2980</v>
      </c>
      <c r="S2633">
        <v>0</v>
      </c>
      <c r="T2633">
        <v>-780</v>
      </c>
      <c r="U2633">
        <v>4792</v>
      </c>
      <c r="V2633">
        <v>-3687</v>
      </c>
      <c r="W2633">
        <v>26279</v>
      </c>
      <c r="X2633">
        <v>22647</v>
      </c>
      <c r="Y2633">
        <v>0.33</v>
      </c>
      <c r="Z2633">
        <v>31</v>
      </c>
      <c r="AA2633">
        <v>31530</v>
      </c>
      <c r="AB2633">
        <v>28</v>
      </c>
      <c r="AC2633">
        <v>76.28</v>
      </c>
    </row>
    <row r="2634" spans="1:29" x14ac:dyDescent="0.3">
      <c r="A2634">
        <v>2003</v>
      </c>
      <c r="B2634">
        <v>12</v>
      </c>
      <c r="C2634" s="1">
        <v>37971</v>
      </c>
      <c r="D2634">
        <v>35000</v>
      </c>
      <c r="E2634">
        <v>1457</v>
      </c>
      <c r="F2634">
        <v>186</v>
      </c>
      <c r="G2634">
        <v>273</v>
      </c>
      <c r="H2634">
        <v>52</v>
      </c>
      <c r="I2634">
        <v>1460</v>
      </c>
      <c r="J2634">
        <v>1971</v>
      </c>
      <c r="K2634">
        <v>38428</v>
      </c>
      <c r="L2634">
        <v>26</v>
      </c>
      <c r="M2634">
        <v>6687</v>
      </c>
      <c r="N2634">
        <v>4298</v>
      </c>
      <c r="O2634">
        <v>74</v>
      </c>
      <c r="P2634">
        <v>11085</v>
      </c>
      <c r="Q2634">
        <v>2200</v>
      </c>
      <c r="R2634">
        <v>2980</v>
      </c>
      <c r="S2634">
        <v>0</v>
      </c>
      <c r="T2634">
        <v>-780</v>
      </c>
      <c r="U2634">
        <v>5484</v>
      </c>
      <c r="V2634">
        <v>-3123</v>
      </c>
      <c r="W2634">
        <v>31191</v>
      </c>
      <c r="X2634">
        <v>28123</v>
      </c>
      <c r="Y2634">
        <v>0.28999999999999998</v>
      </c>
      <c r="Z2634">
        <v>27</v>
      </c>
      <c r="AA2634">
        <v>36968</v>
      </c>
      <c r="AB2634">
        <v>24</v>
      </c>
      <c r="AC2634">
        <v>75.63</v>
      </c>
    </row>
    <row r="2635" spans="1:29" x14ac:dyDescent="0.3">
      <c r="A2635">
        <v>2003</v>
      </c>
      <c r="B2635">
        <v>12</v>
      </c>
      <c r="C2635" s="1">
        <v>37972</v>
      </c>
      <c r="D2635">
        <v>34400</v>
      </c>
      <c r="E2635">
        <v>1710</v>
      </c>
      <c r="F2635">
        <v>131</v>
      </c>
      <c r="G2635">
        <v>272</v>
      </c>
      <c r="H2635">
        <v>52</v>
      </c>
      <c r="I2635">
        <v>1440</v>
      </c>
      <c r="J2635">
        <v>1895</v>
      </c>
      <c r="K2635">
        <v>38005</v>
      </c>
      <c r="L2635">
        <v>33</v>
      </c>
      <c r="M2635">
        <v>6035</v>
      </c>
      <c r="N2635">
        <v>4401</v>
      </c>
      <c r="O2635">
        <v>77</v>
      </c>
      <c r="P2635">
        <v>10546</v>
      </c>
      <c r="Q2635">
        <v>2200</v>
      </c>
      <c r="R2635">
        <v>2751</v>
      </c>
      <c r="S2635">
        <v>0</v>
      </c>
      <c r="T2635">
        <v>-551</v>
      </c>
      <c r="U2635">
        <v>5404</v>
      </c>
      <c r="V2635">
        <v>-2889</v>
      </c>
      <c r="W2635">
        <v>30860</v>
      </c>
      <c r="X2635">
        <v>28010</v>
      </c>
      <c r="Y2635">
        <v>0.27</v>
      </c>
      <c r="Z2635">
        <v>26</v>
      </c>
      <c r="AA2635">
        <v>36565</v>
      </c>
      <c r="AB2635">
        <v>23</v>
      </c>
      <c r="AC2635">
        <v>75.02</v>
      </c>
    </row>
    <row r="2636" spans="1:29" x14ac:dyDescent="0.3">
      <c r="A2636">
        <v>2003</v>
      </c>
      <c r="B2636">
        <v>12</v>
      </c>
      <c r="C2636" s="1">
        <v>37973</v>
      </c>
      <c r="D2636">
        <v>31100</v>
      </c>
      <c r="E2636">
        <v>1510</v>
      </c>
      <c r="F2636">
        <v>106</v>
      </c>
      <c r="G2636">
        <v>272</v>
      </c>
      <c r="H2636">
        <v>55</v>
      </c>
      <c r="I2636">
        <v>1440</v>
      </c>
      <c r="J2636">
        <v>1873</v>
      </c>
      <c r="K2636">
        <v>34483</v>
      </c>
      <c r="L2636">
        <v>32</v>
      </c>
      <c r="M2636">
        <v>5177</v>
      </c>
      <c r="N2636">
        <v>4386</v>
      </c>
      <c r="O2636">
        <v>83</v>
      </c>
      <c r="P2636">
        <v>9678</v>
      </c>
      <c r="Q2636">
        <v>2150</v>
      </c>
      <c r="R2636">
        <v>2751</v>
      </c>
      <c r="S2636">
        <v>0</v>
      </c>
      <c r="T2636">
        <v>-601</v>
      </c>
      <c r="U2636">
        <v>4965</v>
      </c>
      <c r="V2636">
        <v>-2449</v>
      </c>
      <c r="W2636">
        <v>27813</v>
      </c>
      <c r="X2636">
        <v>25406</v>
      </c>
      <c r="Y2636">
        <v>0.28000000000000003</v>
      </c>
      <c r="Z2636">
        <v>26</v>
      </c>
      <c r="AA2636">
        <v>33043</v>
      </c>
      <c r="AB2636">
        <v>23</v>
      </c>
      <c r="AC2636">
        <v>74.5</v>
      </c>
    </row>
    <row r="2637" spans="1:29" x14ac:dyDescent="0.3">
      <c r="A2637">
        <v>2003</v>
      </c>
      <c r="B2637">
        <v>12</v>
      </c>
      <c r="C2637" s="1">
        <v>37974</v>
      </c>
      <c r="D2637">
        <v>28800</v>
      </c>
      <c r="E2637">
        <v>1137</v>
      </c>
      <c r="F2637">
        <v>95</v>
      </c>
      <c r="G2637">
        <v>277</v>
      </c>
      <c r="H2637">
        <v>60</v>
      </c>
      <c r="I2637">
        <v>1440</v>
      </c>
      <c r="J2637">
        <v>1872</v>
      </c>
      <c r="K2637">
        <v>31809</v>
      </c>
      <c r="L2637">
        <v>30</v>
      </c>
      <c r="M2637">
        <v>4919</v>
      </c>
      <c r="N2637">
        <v>4315</v>
      </c>
      <c r="O2637">
        <v>85</v>
      </c>
      <c r="P2637">
        <v>9349</v>
      </c>
      <c r="Q2637">
        <v>2150</v>
      </c>
      <c r="R2637">
        <v>1605</v>
      </c>
      <c r="S2637">
        <v>0</v>
      </c>
      <c r="T2637">
        <v>545</v>
      </c>
      <c r="U2637">
        <v>4659</v>
      </c>
      <c r="V2637">
        <v>-3172</v>
      </c>
      <c r="W2637">
        <v>25125</v>
      </c>
      <c r="X2637">
        <v>21915</v>
      </c>
      <c r="Y2637">
        <v>0.28999999999999998</v>
      </c>
      <c r="Z2637">
        <v>31</v>
      </c>
      <c r="AA2637">
        <v>30369</v>
      </c>
      <c r="AB2637">
        <v>28</v>
      </c>
      <c r="AC2637">
        <v>74.11</v>
      </c>
    </row>
    <row r="2638" spans="1:29" x14ac:dyDescent="0.3">
      <c r="A2638">
        <v>2003</v>
      </c>
      <c r="B2638">
        <v>12</v>
      </c>
      <c r="C2638" s="1">
        <v>37975</v>
      </c>
      <c r="D2638">
        <v>27400</v>
      </c>
      <c r="E2638">
        <v>30</v>
      </c>
      <c r="F2638">
        <v>99</v>
      </c>
      <c r="G2638">
        <v>282</v>
      </c>
      <c r="H2638">
        <v>61</v>
      </c>
      <c r="I2638">
        <v>1500</v>
      </c>
      <c r="J2638">
        <v>1942</v>
      </c>
      <c r="K2638">
        <v>29372</v>
      </c>
      <c r="L2638">
        <v>22</v>
      </c>
      <c r="M2638">
        <v>5289</v>
      </c>
      <c r="N2638">
        <v>4353</v>
      </c>
      <c r="O2638">
        <v>81</v>
      </c>
      <c r="P2638">
        <v>9745</v>
      </c>
      <c r="Q2638">
        <v>2150</v>
      </c>
      <c r="R2638">
        <v>1834</v>
      </c>
      <c r="S2638">
        <v>0</v>
      </c>
      <c r="T2638">
        <v>316</v>
      </c>
      <c r="U2638">
        <v>4473</v>
      </c>
      <c r="V2638">
        <v>-3535</v>
      </c>
      <c r="W2638">
        <v>22868</v>
      </c>
      <c r="X2638">
        <v>19311</v>
      </c>
      <c r="Y2638">
        <v>0.33</v>
      </c>
      <c r="Z2638">
        <v>34</v>
      </c>
      <c r="AA2638">
        <v>27872</v>
      </c>
      <c r="AB2638">
        <v>31</v>
      </c>
      <c r="AC2638">
        <v>73.819999999999993</v>
      </c>
    </row>
    <row r="2639" spans="1:29" x14ac:dyDescent="0.3">
      <c r="A2639">
        <v>2003</v>
      </c>
      <c r="B2639">
        <v>12</v>
      </c>
      <c r="C2639" s="1">
        <v>37976</v>
      </c>
      <c r="D2639">
        <v>26900</v>
      </c>
      <c r="E2639">
        <v>30</v>
      </c>
      <c r="F2639">
        <v>119</v>
      </c>
      <c r="G2639">
        <v>276</v>
      </c>
      <c r="H2639">
        <v>61</v>
      </c>
      <c r="I2639">
        <v>1520</v>
      </c>
      <c r="J2639">
        <v>1976</v>
      </c>
      <c r="K2639">
        <v>28906</v>
      </c>
      <c r="L2639">
        <v>14</v>
      </c>
      <c r="M2639">
        <v>6351</v>
      </c>
      <c r="N2639">
        <v>4343</v>
      </c>
      <c r="O2639">
        <v>69</v>
      </c>
      <c r="P2639">
        <v>10777</v>
      </c>
      <c r="Q2639">
        <v>2100</v>
      </c>
      <c r="R2639">
        <v>2063</v>
      </c>
      <c r="S2639">
        <v>0</v>
      </c>
      <c r="T2639">
        <v>37</v>
      </c>
      <c r="U2639">
        <v>4407</v>
      </c>
      <c r="V2639">
        <v>-4418</v>
      </c>
      <c r="W2639">
        <v>22513</v>
      </c>
      <c r="X2639">
        <v>18092</v>
      </c>
      <c r="Y2639">
        <v>0.37</v>
      </c>
      <c r="Z2639">
        <v>37</v>
      </c>
      <c r="AA2639">
        <v>27386</v>
      </c>
      <c r="AB2639">
        <v>34</v>
      </c>
      <c r="AC2639">
        <v>73.59</v>
      </c>
    </row>
    <row r="2640" spans="1:29" x14ac:dyDescent="0.3">
      <c r="A2640">
        <v>2003</v>
      </c>
      <c r="B2640">
        <v>12</v>
      </c>
      <c r="C2640" s="1">
        <v>37977</v>
      </c>
      <c r="D2640">
        <v>28400</v>
      </c>
      <c r="E2640">
        <v>1215</v>
      </c>
      <c r="F2640">
        <v>194</v>
      </c>
      <c r="G2640">
        <v>272</v>
      </c>
      <c r="H2640">
        <v>61</v>
      </c>
      <c r="I2640">
        <v>1500</v>
      </c>
      <c r="J2640">
        <v>2027</v>
      </c>
      <c r="K2640">
        <v>31642</v>
      </c>
      <c r="L2640">
        <v>49</v>
      </c>
      <c r="M2640">
        <v>6340</v>
      </c>
      <c r="N2640">
        <v>4347</v>
      </c>
      <c r="O2640">
        <v>73</v>
      </c>
      <c r="P2640">
        <v>10809</v>
      </c>
      <c r="Q2640">
        <v>2100</v>
      </c>
      <c r="R2640">
        <v>2063</v>
      </c>
      <c r="S2640">
        <v>0</v>
      </c>
      <c r="T2640">
        <v>37</v>
      </c>
      <c r="U2640">
        <v>4606</v>
      </c>
      <c r="V2640">
        <v>-4200</v>
      </c>
      <c r="W2640">
        <v>24998</v>
      </c>
      <c r="X2640">
        <v>20796</v>
      </c>
      <c r="Y2640">
        <v>0.34</v>
      </c>
      <c r="Z2640">
        <v>34</v>
      </c>
      <c r="AA2640">
        <v>30142</v>
      </c>
      <c r="AB2640">
        <v>31</v>
      </c>
      <c r="AC2640">
        <v>73.28</v>
      </c>
    </row>
    <row r="2641" spans="1:29" x14ac:dyDescent="0.3">
      <c r="A2641">
        <v>2003</v>
      </c>
      <c r="B2641">
        <v>12</v>
      </c>
      <c r="C2641" s="1">
        <v>37978</v>
      </c>
      <c r="D2641">
        <v>28900</v>
      </c>
      <c r="E2641">
        <v>1910</v>
      </c>
      <c r="F2641">
        <v>155</v>
      </c>
      <c r="G2641">
        <v>280</v>
      </c>
      <c r="H2641">
        <v>61</v>
      </c>
      <c r="I2641">
        <v>1510</v>
      </c>
      <c r="J2641">
        <v>2006</v>
      </c>
      <c r="K2641">
        <v>32816</v>
      </c>
      <c r="L2641">
        <v>41</v>
      </c>
      <c r="M2641">
        <v>7138</v>
      </c>
      <c r="N2641">
        <v>4367</v>
      </c>
      <c r="O2641">
        <v>68</v>
      </c>
      <c r="P2641">
        <v>11614</v>
      </c>
      <c r="Q2641">
        <v>2050</v>
      </c>
      <c r="R2641">
        <v>3209</v>
      </c>
      <c r="S2641">
        <v>0</v>
      </c>
      <c r="T2641">
        <v>-1159</v>
      </c>
      <c r="U2641">
        <v>4673</v>
      </c>
      <c r="V2641">
        <v>-4182</v>
      </c>
      <c r="W2641">
        <v>26462</v>
      </c>
      <c r="X2641">
        <v>22361</v>
      </c>
      <c r="Y2641">
        <v>0.35</v>
      </c>
      <c r="Z2641">
        <v>32</v>
      </c>
      <c r="AA2641">
        <v>31306</v>
      </c>
      <c r="AB2641">
        <v>29</v>
      </c>
      <c r="AC2641">
        <v>72.94</v>
      </c>
    </row>
    <row r="2642" spans="1:29" x14ac:dyDescent="0.3">
      <c r="A2642">
        <v>2003</v>
      </c>
      <c r="B2642">
        <v>12</v>
      </c>
      <c r="C2642" s="1">
        <v>37979</v>
      </c>
      <c r="D2642">
        <v>28600</v>
      </c>
      <c r="E2642">
        <v>1977</v>
      </c>
      <c r="F2642">
        <v>218</v>
      </c>
      <c r="G2642">
        <v>301</v>
      </c>
      <c r="H2642">
        <v>62</v>
      </c>
      <c r="I2642">
        <v>1510</v>
      </c>
      <c r="J2642">
        <v>2091</v>
      </c>
      <c r="K2642">
        <v>32668</v>
      </c>
      <c r="L2642">
        <v>15</v>
      </c>
      <c r="M2642">
        <v>7159</v>
      </c>
      <c r="N2642">
        <v>4296</v>
      </c>
      <c r="O2642">
        <v>64</v>
      </c>
      <c r="P2642">
        <v>11534</v>
      </c>
      <c r="Q2642">
        <v>2050</v>
      </c>
      <c r="R2642">
        <v>3897</v>
      </c>
      <c r="S2642">
        <v>0</v>
      </c>
      <c r="T2642">
        <v>-1847</v>
      </c>
      <c r="U2642">
        <v>4633</v>
      </c>
      <c r="V2642">
        <v>-3610</v>
      </c>
      <c r="W2642">
        <v>26461</v>
      </c>
      <c r="X2642">
        <v>22981</v>
      </c>
      <c r="Y2642">
        <v>0.35</v>
      </c>
      <c r="Z2642">
        <v>30</v>
      </c>
      <c r="AA2642">
        <v>31158</v>
      </c>
      <c r="AB2642">
        <v>26</v>
      </c>
      <c r="AC2642">
        <v>72.599999999999994</v>
      </c>
    </row>
    <row r="2643" spans="1:29" x14ac:dyDescent="0.3">
      <c r="A2643">
        <v>2003</v>
      </c>
      <c r="B2643">
        <v>12</v>
      </c>
      <c r="C2643" s="1">
        <v>37980</v>
      </c>
      <c r="D2643">
        <v>32900</v>
      </c>
      <c r="E2643">
        <v>2450</v>
      </c>
      <c r="F2643">
        <v>784</v>
      </c>
      <c r="G2643">
        <v>297</v>
      </c>
      <c r="H2643">
        <v>61</v>
      </c>
      <c r="I2643">
        <v>1580</v>
      </c>
      <c r="J2643">
        <v>2722</v>
      </c>
      <c r="K2643">
        <v>38072</v>
      </c>
      <c r="L2643">
        <v>24</v>
      </c>
      <c r="M2643">
        <v>7159</v>
      </c>
      <c r="N2643">
        <v>4240</v>
      </c>
      <c r="O2643">
        <v>64</v>
      </c>
      <c r="P2643">
        <v>11487</v>
      </c>
      <c r="Q2643">
        <v>2000</v>
      </c>
      <c r="R2643">
        <v>3668</v>
      </c>
      <c r="S2643">
        <v>0</v>
      </c>
      <c r="T2643">
        <v>-1668</v>
      </c>
      <c r="U2643">
        <v>5205</v>
      </c>
      <c r="V2643">
        <v>-2476</v>
      </c>
      <c r="W2643">
        <v>30612</v>
      </c>
      <c r="X2643">
        <v>28253</v>
      </c>
      <c r="Y2643">
        <v>0.3</v>
      </c>
      <c r="Z2643">
        <v>26</v>
      </c>
      <c r="AA2643">
        <v>36492</v>
      </c>
      <c r="AB2643">
        <v>23</v>
      </c>
      <c r="AC2643">
        <v>72.150000000000006</v>
      </c>
    </row>
    <row r="2644" spans="1:29" x14ac:dyDescent="0.3">
      <c r="A2644">
        <v>2003</v>
      </c>
      <c r="B2644">
        <v>12</v>
      </c>
      <c r="C2644" s="1">
        <v>37981</v>
      </c>
      <c r="D2644">
        <v>39700</v>
      </c>
      <c r="E2644">
        <v>3293</v>
      </c>
      <c r="F2644">
        <v>603</v>
      </c>
      <c r="G2644">
        <v>278</v>
      </c>
      <c r="H2644">
        <v>80</v>
      </c>
      <c r="I2644">
        <v>1650</v>
      </c>
      <c r="J2644">
        <v>2611</v>
      </c>
      <c r="K2644">
        <v>45604</v>
      </c>
      <c r="L2644">
        <v>32</v>
      </c>
      <c r="M2644">
        <v>7159</v>
      </c>
      <c r="N2644">
        <v>4319</v>
      </c>
      <c r="O2644">
        <v>68</v>
      </c>
      <c r="P2644">
        <v>11578</v>
      </c>
      <c r="Q2644">
        <v>2000</v>
      </c>
      <c r="R2644">
        <v>3438</v>
      </c>
      <c r="S2644">
        <v>0</v>
      </c>
      <c r="T2644">
        <v>-1438</v>
      </c>
      <c r="U2644">
        <v>6109</v>
      </c>
      <c r="V2644">
        <v>-1923</v>
      </c>
      <c r="W2644">
        <v>37287</v>
      </c>
      <c r="X2644">
        <v>35464</v>
      </c>
      <c r="Y2644">
        <v>0.25</v>
      </c>
      <c r="Z2644">
        <v>22</v>
      </c>
      <c r="AA2644">
        <v>43954</v>
      </c>
      <c r="AB2644">
        <v>19</v>
      </c>
      <c r="AC2644">
        <v>71.58</v>
      </c>
    </row>
    <row r="2645" spans="1:29" x14ac:dyDescent="0.3">
      <c r="A2645">
        <v>2003</v>
      </c>
      <c r="B2645">
        <v>12</v>
      </c>
      <c r="C2645" s="1">
        <v>37982</v>
      </c>
      <c r="D2645">
        <v>42300</v>
      </c>
      <c r="E2645">
        <v>3310</v>
      </c>
      <c r="F2645">
        <v>344</v>
      </c>
      <c r="G2645">
        <v>274</v>
      </c>
      <c r="H2645">
        <v>79</v>
      </c>
      <c r="I2645">
        <v>1680</v>
      </c>
      <c r="J2645">
        <v>2377</v>
      </c>
      <c r="K2645">
        <v>47987</v>
      </c>
      <c r="L2645">
        <v>30</v>
      </c>
      <c r="M2645">
        <v>6455</v>
      </c>
      <c r="N2645">
        <v>4351</v>
      </c>
      <c r="O2645">
        <v>72</v>
      </c>
      <c r="P2645">
        <v>10908</v>
      </c>
      <c r="Q2645">
        <v>1950</v>
      </c>
      <c r="R2645">
        <v>3438</v>
      </c>
      <c r="S2645">
        <v>0</v>
      </c>
      <c r="T2645">
        <v>-1488</v>
      </c>
      <c r="U2645">
        <v>6455</v>
      </c>
      <c r="V2645">
        <v>-1109</v>
      </c>
      <c r="W2645">
        <v>39572</v>
      </c>
      <c r="X2645">
        <v>38567</v>
      </c>
      <c r="Y2645">
        <v>0.23</v>
      </c>
      <c r="Z2645">
        <v>20</v>
      </c>
      <c r="AA2645">
        <v>46307</v>
      </c>
      <c r="AB2645">
        <v>17</v>
      </c>
      <c r="AC2645">
        <v>70.98</v>
      </c>
    </row>
    <row r="2646" spans="1:29" x14ac:dyDescent="0.3">
      <c r="A2646">
        <v>2003</v>
      </c>
      <c r="B2646">
        <v>12</v>
      </c>
      <c r="C2646" s="1">
        <v>37983</v>
      </c>
      <c r="D2646">
        <v>44000</v>
      </c>
      <c r="E2646">
        <v>3330</v>
      </c>
      <c r="F2646">
        <v>245</v>
      </c>
      <c r="G2646">
        <v>274</v>
      </c>
      <c r="H2646">
        <v>73</v>
      </c>
      <c r="I2646">
        <v>1650</v>
      </c>
      <c r="J2646">
        <v>2242</v>
      </c>
      <c r="K2646">
        <v>49572</v>
      </c>
      <c r="L2646">
        <v>29</v>
      </c>
      <c r="M2646">
        <v>6319</v>
      </c>
      <c r="N2646">
        <v>4312</v>
      </c>
      <c r="O2646">
        <v>77</v>
      </c>
      <c r="P2646">
        <v>10737</v>
      </c>
      <c r="Q2646">
        <v>1950</v>
      </c>
      <c r="R2646">
        <v>2292</v>
      </c>
      <c r="S2646">
        <v>0</v>
      </c>
      <c r="T2646">
        <v>-342</v>
      </c>
      <c r="U2646">
        <v>6681</v>
      </c>
      <c r="V2646">
        <v>-1592</v>
      </c>
      <c r="W2646">
        <v>40745</v>
      </c>
      <c r="X2646">
        <v>39177</v>
      </c>
      <c r="Y2646">
        <v>0.21</v>
      </c>
      <c r="Z2646">
        <v>21</v>
      </c>
      <c r="AA2646">
        <v>47922</v>
      </c>
      <c r="AB2646">
        <v>18</v>
      </c>
      <c r="AC2646">
        <v>70.41</v>
      </c>
    </row>
    <row r="2647" spans="1:29" x14ac:dyDescent="0.3">
      <c r="A2647">
        <v>2003</v>
      </c>
      <c r="B2647">
        <v>12</v>
      </c>
      <c r="C2647" s="1">
        <v>37984</v>
      </c>
      <c r="D2647">
        <v>43100</v>
      </c>
      <c r="E2647">
        <v>3480</v>
      </c>
      <c r="F2647">
        <v>302</v>
      </c>
      <c r="G2647">
        <v>310</v>
      </c>
      <c r="H2647">
        <v>77</v>
      </c>
      <c r="I2647">
        <v>1650</v>
      </c>
      <c r="J2647">
        <v>2339</v>
      </c>
      <c r="K2647">
        <v>48919</v>
      </c>
      <c r="L2647">
        <v>19</v>
      </c>
      <c r="M2647">
        <v>6797</v>
      </c>
      <c r="N2647">
        <v>4324</v>
      </c>
      <c r="O2647">
        <v>79</v>
      </c>
      <c r="P2647">
        <v>11219</v>
      </c>
      <c r="Q2647">
        <v>1900</v>
      </c>
      <c r="R2647">
        <v>5043</v>
      </c>
      <c r="S2647">
        <v>0</v>
      </c>
      <c r="T2647">
        <v>-3143</v>
      </c>
      <c r="U2647">
        <v>6561</v>
      </c>
      <c r="V2647">
        <v>-276</v>
      </c>
      <c r="W2647">
        <v>40899</v>
      </c>
      <c r="X2647">
        <v>40843</v>
      </c>
      <c r="Y2647">
        <v>0.23</v>
      </c>
      <c r="Z2647">
        <v>17</v>
      </c>
      <c r="AA2647">
        <v>47269</v>
      </c>
      <c r="AB2647">
        <v>14</v>
      </c>
      <c r="AC2647">
        <v>69.84</v>
      </c>
    </row>
    <row r="2648" spans="1:29" x14ac:dyDescent="0.3">
      <c r="A2648">
        <v>2003</v>
      </c>
      <c r="B2648">
        <v>12</v>
      </c>
      <c r="C2648" s="1">
        <v>37985</v>
      </c>
      <c r="D2648">
        <v>43700</v>
      </c>
      <c r="E2648">
        <v>5587</v>
      </c>
      <c r="F2648">
        <v>448</v>
      </c>
      <c r="G2648">
        <v>305</v>
      </c>
      <c r="H2648">
        <v>91</v>
      </c>
      <c r="I2648">
        <v>1740</v>
      </c>
      <c r="J2648">
        <v>2584</v>
      </c>
      <c r="K2648">
        <v>51871</v>
      </c>
      <c r="L2648">
        <v>46</v>
      </c>
      <c r="M2648">
        <v>5297</v>
      </c>
      <c r="N2648">
        <v>4354</v>
      </c>
      <c r="O2648">
        <v>78</v>
      </c>
      <c r="P2648">
        <v>9775</v>
      </c>
      <c r="Q2648">
        <v>1850</v>
      </c>
      <c r="R2648">
        <v>5043</v>
      </c>
      <c r="S2648">
        <v>0</v>
      </c>
      <c r="T2648">
        <v>-3193</v>
      </c>
      <c r="U2648">
        <v>6641</v>
      </c>
      <c r="V2648">
        <v>1526</v>
      </c>
      <c r="W2648">
        <v>43540</v>
      </c>
      <c r="X2648">
        <v>45289</v>
      </c>
      <c r="Y2648">
        <v>0.19</v>
      </c>
      <c r="Z2648">
        <v>13</v>
      </c>
      <c r="AA2648">
        <v>50131</v>
      </c>
      <c r="AB2648">
        <v>10</v>
      </c>
      <c r="AC2648">
        <v>69.23</v>
      </c>
    </row>
    <row r="2649" spans="1:29" x14ac:dyDescent="0.3">
      <c r="A2649">
        <v>2003</v>
      </c>
      <c r="B2649">
        <v>12</v>
      </c>
      <c r="C2649" s="1">
        <v>37986</v>
      </c>
      <c r="D2649">
        <v>47000</v>
      </c>
      <c r="E2649">
        <v>7120</v>
      </c>
      <c r="F2649">
        <v>334</v>
      </c>
      <c r="G2649">
        <v>283</v>
      </c>
      <c r="H2649">
        <v>105</v>
      </c>
      <c r="I2649">
        <v>1760</v>
      </c>
      <c r="J2649">
        <v>2482</v>
      </c>
      <c r="K2649">
        <v>56602</v>
      </c>
      <c r="L2649">
        <v>60</v>
      </c>
      <c r="M2649">
        <v>3874</v>
      </c>
      <c r="N2649">
        <v>4331</v>
      </c>
      <c r="O2649">
        <v>59</v>
      </c>
      <c r="P2649">
        <v>8324</v>
      </c>
      <c r="Q2649">
        <v>1800</v>
      </c>
      <c r="R2649">
        <v>5043</v>
      </c>
      <c r="S2649">
        <v>0</v>
      </c>
      <c r="T2649">
        <v>-3243</v>
      </c>
      <c r="U2649">
        <v>7080</v>
      </c>
      <c r="V2649">
        <v>3346</v>
      </c>
      <c r="W2649">
        <v>47948</v>
      </c>
      <c r="X2649">
        <v>51521</v>
      </c>
      <c r="Y2649">
        <v>0.14000000000000001</v>
      </c>
      <c r="Z2649">
        <v>9</v>
      </c>
      <c r="AA2649">
        <v>54842</v>
      </c>
      <c r="AB2649">
        <v>6</v>
      </c>
      <c r="AC2649">
        <v>68.58</v>
      </c>
    </row>
    <row r="2650" spans="1:29" x14ac:dyDescent="0.3">
      <c r="A2650">
        <v>2004</v>
      </c>
      <c r="B2650">
        <v>1</v>
      </c>
      <c r="C2650" s="1">
        <v>37987</v>
      </c>
      <c r="D2650">
        <v>52900</v>
      </c>
      <c r="E2650">
        <v>5776</v>
      </c>
      <c r="F2650">
        <v>830</v>
      </c>
      <c r="G2650">
        <v>357</v>
      </c>
      <c r="H2650">
        <v>128</v>
      </c>
      <c r="I2650">
        <v>1790</v>
      </c>
      <c r="J2650">
        <v>3105</v>
      </c>
      <c r="K2650">
        <v>61781</v>
      </c>
      <c r="L2650">
        <v>64</v>
      </c>
      <c r="M2650">
        <v>4344</v>
      </c>
      <c r="N2650">
        <v>4308</v>
      </c>
      <c r="O2650">
        <v>47</v>
      </c>
      <c r="P2650">
        <v>8763</v>
      </c>
      <c r="Q2650">
        <v>1700</v>
      </c>
      <c r="R2650">
        <v>10545</v>
      </c>
      <c r="S2650">
        <v>0</v>
      </c>
      <c r="T2650">
        <v>-8845</v>
      </c>
      <c r="U2650">
        <v>7865</v>
      </c>
      <c r="V2650">
        <v>7956</v>
      </c>
      <c r="W2650">
        <v>53288</v>
      </c>
      <c r="X2650">
        <v>61863</v>
      </c>
      <c r="Y2650">
        <v>0.14000000000000001</v>
      </c>
      <c r="Z2650">
        <v>0</v>
      </c>
      <c r="AA2650">
        <v>59991</v>
      </c>
      <c r="AB2650">
        <v>-3</v>
      </c>
      <c r="AC2650">
        <v>67.84</v>
      </c>
    </row>
    <row r="2651" spans="1:29" x14ac:dyDescent="0.3">
      <c r="A2651">
        <v>2004</v>
      </c>
      <c r="B2651">
        <v>1</v>
      </c>
      <c r="C2651" s="1">
        <v>37988</v>
      </c>
      <c r="D2651">
        <v>59300</v>
      </c>
      <c r="E2651">
        <v>6090</v>
      </c>
      <c r="F2651">
        <v>1100</v>
      </c>
      <c r="G2651">
        <v>360</v>
      </c>
      <c r="H2651">
        <v>1158</v>
      </c>
      <c r="I2651">
        <v>2050</v>
      </c>
      <c r="J2651">
        <v>4668</v>
      </c>
      <c r="K2651">
        <v>70058</v>
      </c>
      <c r="L2651">
        <v>62</v>
      </c>
      <c r="M2651">
        <v>6197</v>
      </c>
      <c r="N2651">
        <v>4258</v>
      </c>
      <c r="O2651">
        <v>59</v>
      </c>
      <c r="P2651">
        <v>10576</v>
      </c>
      <c r="Q2651">
        <v>1650</v>
      </c>
      <c r="R2651">
        <v>11691</v>
      </c>
      <c r="S2651">
        <v>0</v>
      </c>
      <c r="T2651">
        <v>-10041</v>
      </c>
      <c r="U2651">
        <v>8716</v>
      </c>
      <c r="V2651">
        <v>9334</v>
      </c>
      <c r="W2651">
        <v>59486</v>
      </c>
      <c r="X2651">
        <v>69523</v>
      </c>
      <c r="Y2651">
        <v>0.15</v>
      </c>
      <c r="Z2651">
        <v>1</v>
      </c>
      <c r="AA2651">
        <v>68008</v>
      </c>
      <c r="AB2651">
        <v>-2</v>
      </c>
      <c r="AC2651">
        <v>67.069999999999993</v>
      </c>
    </row>
    <row r="2652" spans="1:29" x14ac:dyDescent="0.3">
      <c r="A2652">
        <v>2004</v>
      </c>
      <c r="B2652">
        <v>1</v>
      </c>
      <c r="C2652" s="1">
        <v>37989</v>
      </c>
      <c r="D2652">
        <v>61000</v>
      </c>
      <c r="E2652">
        <v>6887</v>
      </c>
      <c r="F2652">
        <v>635</v>
      </c>
      <c r="G2652">
        <v>305</v>
      </c>
      <c r="H2652">
        <v>1028</v>
      </c>
      <c r="I2652">
        <v>2420</v>
      </c>
      <c r="J2652">
        <v>4388</v>
      </c>
      <c r="K2652">
        <v>72275</v>
      </c>
      <c r="L2652">
        <v>63</v>
      </c>
      <c r="M2652">
        <v>6849</v>
      </c>
      <c r="N2652">
        <v>4274</v>
      </c>
      <c r="O2652">
        <v>52</v>
      </c>
      <c r="P2652">
        <v>11238</v>
      </c>
      <c r="Q2652">
        <v>1600</v>
      </c>
      <c r="R2652">
        <v>6648</v>
      </c>
      <c r="S2652">
        <v>0</v>
      </c>
      <c r="T2652">
        <v>-5048</v>
      </c>
      <c r="U2652">
        <v>10566</v>
      </c>
      <c r="V2652">
        <v>6997</v>
      </c>
      <c r="W2652">
        <v>58734</v>
      </c>
      <c r="X2652">
        <v>66085</v>
      </c>
      <c r="Y2652">
        <v>0.15</v>
      </c>
      <c r="Z2652">
        <v>9</v>
      </c>
      <c r="AA2652">
        <v>69855</v>
      </c>
      <c r="AB2652">
        <v>5</v>
      </c>
      <c r="AC2652">
        <v>66.37</v>
      </c>
    </row>
    <row r="2653" spans="1:29" x14ac:dyDescent="0.3">
      <c r="A2653">
        <v>2004</v>
      </c>
      <c r="B2653">
        <v>1</v>
      </c>
      <c r="C2653" s="1">
        <v>37990</v>
      </c>
      <c r="D2653">
        <v>61200</v>
      </c>
      <c r="E2653">
        <v>7136</v>
      </c>
      <c r="F2653">
        <v>397</v>
      </c>
      <c r="G2653">
        <v>286</v>
      </c>
      <c r="H2653">
        <v>487</v>
      </c>
      <c r="I2653">
        <v>2380</v>
      </c>
      <c r="J2653">
        <v>3550</v>
      </c>
      <c r="K2653">
        <v>71886</v>
      </c>
      <c r="L2653">
        <v>65</v>
      </c>
      <c r="M2653">
        <v>7206</v>
      </c>
      <c r="N2653">
        <v>4249</v>
      </c>
      <c r="O2653">
        <v>52</v>
      </c>
      <c r="P2653">
        <v>11572</v>
      </c>
      <c r="Q2653">
        <v>1550</v>
      </c>
      <c r="R2653">
        <v>6648</v>
      </c>
      <c r="S2653">
        <v>0</v>
      </c>
      <c r="T2653">
        <v>-5098</v>
      </c>
      <c r="U2653">
        <v>10586</v>
      </c>
      <c r="V2653">
        <v>5877</v>
      </c>
      <c r="W2653">
        <v>59177</v>
      </c>
      <c r="X2653">
        <v>65412</v>
      </c>
      <c r="Y2653">
        <v>0.16</v>
      </c>
      <c r="Z2653">
        <v>9</v>
      </c>
      <c r="AA2653">
        <v>69506</v>
      </c>
      <c r="AB2653">
        <v>6</v>
      </c>
      <c r="AC2653">
        <v>65.72</v>
      </c>
    </row>
    <row r="2654" spans="1:29" x14ac:dyDescent="0.3">
      <c r="A2654">
        <v>2004</v>
      </c>
      <c r="B2654">
        <v>1</v>
      </c>
      <c r="C2654" s="1">
        <v>37991</v>
      </c>
      <c r="D2654">
        <v>59000</v>
      </c>
      <c r="E2654">
        <v>6580</v>
      </c>
      <c r="F2654">
        <v>295</v>
      </c>
      <c r="G2654">
        <v>280</v>
      </c>
      <c r="H2654">
        <v>188</v>
      </c>
      <c r="I2654">
        <v>2240</v>
      </c>
      <c r="J2654">
        <v>3003</v>
      </c>
      <c r="K2654">
        <v>68583</v>
      </c>
      <c r="L2654">
        <v>65</v>
      </c>
      <c r="M2654">
        <v>6812</v>
      </c>
      <c r="N2654">
        <v>4332</v>
      </c>
      <c r="O2654">
        <v>53</v>
      </c>
      <c r="P2654">
        <v>11262</v>
      </c>
      <c r="Q2654">
        <v>1500</v>
      </c>
      <c r="R2654">
        <v>6648</v>
      </c>
      <c r="S2654">
        <v>0</v>
      </c>
      <c r="T2654">
        <v>-5148</v>
      </c>
      <c r="U2654">
        <v>10291</v>
      </c>
      <c r="V2654">
        <v>5378</v>
      </c>
      <c r="W2654">
        <v>56730</v>
      </c>
      <c r="X2654">
        <v>62469</v>
      </c>
      <c r="Y2654">
        <v>0.16</v>
      </c>
      <c r="Z2654">
        <v>9</v>
      </c>
      <c r="AA2654">
        <v>66343</v>
      </c>
      <c r="AB2654">
        <v>6</v>
      </c>
      <c r="AC2654">
        <v>65.14</v>
      </c>
    </row>
    <row r="2655" spans="1:29" x14ac:dyDescent="0.3">
      <c r="A2655">
        <v>2004</v>
      </c>
      <c r="B2655">
        <v>1</v>
      </c>
      <c r="C2655" s="1">
        <v>37992</v>
      </c>
      <c r="D2655">
        <v>53800</v>
      </c>
      <c r="E2655">
        <v>6260</v>
      </c>
      <c r="F2655">
        <v>255</v>
      </c>
      <c r="G2655">
        <v>278</v>
      </c>
      <c r="H2655">
        <v>138</v>
      </c>
      <c r="I2655">
        <v>2150</v>
      </c>
      <c r="J2655">
        <v>2821</v>
      </c>
      <c r="K2655">
        <v>62881</v>
      </c>
      <c r="L2655">
        <v>71</v>
      </c>
      <c r="M2655">
        <v>7199</v>
      </c>
      <c r="N2655">
        <v>4372</v>
      </c>
      <c r="O2655">
        <v>52</v>
      </c>
      <c r="P2655">
        <v>11694</v>
      </c>
      <c r="Q2655">
        <v>1450</v>
      </c>
      <c r="R2655">
        <v>1834</v>
      </c>
      <c r="S2655">
        <v>0</v>
      </c>
      <c r="T2655">
        <v>-384</v>
      </c>
      <c r="U2655">
        <v>9412</v>
      </c>
      <c r="V2655">
        <v>788</v>
      </c>
      <c r="W2655">
        <v>50755</v>
      </c>
      <c r="X2655">
        <v>51571</v>
      </c>
      <c r="Y2655">
        <v>0.18</v>
      </c>
      <c r="Z2655">
        <v>18</v>
      </c>
      <c r="AA2655">
        <v>60731</v>
      </c>
      <c r="AB2655">
        <v>15</v>
      </c>
      <c r="AC2655">
        <v>64.709999999999994</v>
      </c>
    </row>
    <row r="2656" spans="1:29" x14ac:dyDescent="0.3">
      <c r="A2656">
        <v>2004</v>
      </c>
      <c r="B2656">
        <v>1</v>
      </c>
      <c r="C2656" s="1">
        <v>37993</v>
      </c>
      <c r="D2656">
        <v>48100</v>
      </c>
      <c r="E2656">
        <v>6260</v>
      </c>
      <c r="F2656">
        <v>268</v>
      </c>
      <c r="G2656">
        <v>282</v>
      </c>
      <c r="H2656">
        <v>114</v>
      </c>
      <c r="I2656">
        <v>2060</v>
      </c>
      <c r="J2656">
        <v>2724</v>
      </c>
      <c r="K2656">
        <v>57084</v>
      </c>
      <c r="L2656">
        <v>63</v>
      </c>
      <c r="M2656">
        <v>7251</v>
      </c>
      <c r="N2656">
        <v>4377</v>
      </c>
      <c r="O2656">
        <v>44</v>
      </c>
      <c r="P2656">
        <v>11735</v>
      </c>
      <c r="Q2656">
        <v>1450</v>
      </c>
      <c r="R2656">
        <v>1375</v>
      </c>
      <c r="S2656">
        <v>0</v>
      </c>
      <c r="T2656">
        <v>75</v>
      </c>
      <c r="U2656">
        <v>8454</v>
      </c>
      <c r="V2656">
        <v>-606</v>
      </c>
      <c r="W2656">
        <v>45885</v>
      </c>
      <c r="X2656">
        <v>45274</v>
      </c>
      <c r="Y2656">
        <v>0.2</v>
      </c>
      <c r="Z2656">
        <v>21</v>
      </c>
      <c r="AA2656">
        <v>55024</v>
      </c>
      <c r="AB2656">
        <v>18</v>
      </c>
      <c r="AC2656">
        <v>64.39</v>
      </c>
    </row>
    <row r="2657" spans="1:29" x14ac:dyDescent="0.3">
      <c r="A2657">
        <v>2004</v>
      </c>
      <c r="B2657">
        <v>1</v>
      </c>
      <c r="C2657" s="1">
        <v>37994</v>
      </c>
      <c r="D2657">
        <v>43800</v>
      </c>
      <c r="E2657">
        <v>6137</v>
      </c>
      <c r="F2657">
        <v>257</v>
      </c>
      <c r="G2657">
        <v>279</v>
      </c>
      <c r="H2657">
        <v>100</v>
      </c>
      <c r="I2657">
        <v>1970</v>
      </c>
      <c r="J2657">
        <v>2606</v>
      </c>
      <c r="K2657">
        <v>52543</v>
      </c>
      <c r="L2657">
        <v>73</v>
      </c>
      <c r="M2657">
        <v>7295</v>
      </c>
      <c r="N2657">
        <v>4394</v>
      </c>
      <c r="O2657">
        <v>55</v>
      </c>
      <c r="P2657">
        <v>11817</v>
      </c>
      <c r="Q2657">
        <v>1450</v>
      </c>
      <c r="R2657">
        <v>1375</v>
      </c>
      <c r="S2657">
        <v>0</v>
      </c>
      <c r="T2657">
        <v>75</v>
      </c>
      <c r="U2657">
        <v>7660</v>
      </c>
      <c r="V2657">
        <v>-1600</v>
      </c>
      <c r="W2657">
        <v>42256</v>
      </c>
      <c r="X2657">
        <v>40651</v>
      </c>
      <c r="Y2657">
        <v>0.22</v>
      </c>
      <c r="Z2657">
        <v>23</v>
      </c>
      <c r="AA2657">
        <v>50573</v>
      </c>
      <c r="AB2657">
        <v>20</v>
      </c>
      <c r="AC2657">
        <v>64.150000000000006</v>
      </c>
    </row>
    <row r="2658" spans="1:29" x14ac:dyDescent="0.3">
      <c r="A2658">
        <v>2004</v>
      </c>
      <c r="B2658">
        <v>1</v>
      </c>
      <c r="C2658" s="1">
        <v>37995</v>
      </c>
      <c r="D2658">
        <v>42000</v>
      </c>
      <c r="E2658">
        <v>6090</v>
      </c>
      <c r="F2658">
        <v>246</v>
      </c>
      <c r="G2658">
        <v>275</v>
      </c>
      <c r="H2658">
        <v>96</v>
      </c>
      <c r="I2658">
        <v>1920</v>
      </c>
      <c r="J2658">
        <v>2537</v>
      </c>
      <c r="K2658">
        <v>50627</v>
      </c>
      <c r="L2658">
        <v>86</v>
      </c>
      <c r="M2658">
        <v>7311</v>
      </c>
      <c r="N2658">
        <v>4377</v>
      </c>
      <c r="O2658">
        <v>45</v>
      </c>
      <c r="P2658">
        <v>11819</v>
      </c>
      <c r="Q2658">
        <v>1350</v>
      </c>
      <c r="R2658">
        <v>1375</v>
      </c>
      <c r="S2658">
        <v>0</v>
      </c>
      <c r="T2658">
        <v>-25</v>
      </c>
      <c r="U2658">
        <v>7240</v>
      </c>
      <c r="V2658">
        <v>-2026</v>
      </c>
      <c r="W2658">
        <v>40857</v>
      </c>
      <c r="X2658">
        <v>38833</v>
      </c>
      <c r="Y2658">
        <v>0.23</v>
      </c>
      <c r="Z2658">
        <v>23</v>
      </c>
      <c r="AA2658">
        <v>48707</v>
      </c>
      <c r="AB2658">
        <v>20</v>
      </c>
      <c r="AC2658">
        <v>63.96</v>
      </c>
    </row>
    <row r="2659" spans="1:29" x14ac:dyDescent="0.3">
      <c r="A2659">
        <v>2004</v>
      </c>
      <c r="B2659">
        <v>1</v>
      </c>
      <c r="C2659" s="1">
        <v>37996</v>
      </c>
      <c r="D2659">
        <v>42200</v>
      </c>
      <c r="E2659">
        <v>6140</v>
      </c>
      <c r="F2659">
        <v>236</v>
      </c>
      <c r="G2659">
        <v>274</v>
      </c>
      <c r="H2659">
        <v>93</v>
      </c>
      <c r="I2659">
        <v>1890</v>
      </c>
      <c r="J2659">
        <v>2493</v>
      </c>
      <c r="K2659">
        <v>50833</v>
      </c>
      <c r="L2659">
        <v>82</v>
      </c>
      <c r="M2659">
        <v>6474</v>
      </c>
      <c r="N2659">
        <v>4380</v>
      </c>
      <c r="O2659">
        <v>36</v>
      </c>
      <c r="P2659">
        <v>10972</v>
      </c>
      <c r="Q2659">
        <v>1300</v>
      </c>
      <c r="R2659">
        <v>1375</v>
      </c>
      <c r="S2659">
        <v>0</v>
      </c>
      <c r="T2659">
        <v>-75</v>
      </c>
      <c r="U2659">
        <v>7192</v>
      </c>
      <c r="V2659">
        <v>-1238</v>
      </c>
      <c r="W2659">
        <v>41169</v>
      </c>
      <c r="X2659">
        <v>39936</v>
      </c>
      <c r="Y2659">
        <v>0.21</v>
      </c>
      <c r="Z2659">
        <v>21</v>
      </c>
      <c r="AA2659">
        <v>48943</v>
      </c>
      <c r="AB2659">
        <v>18</v>
      </c>
      <c r="AC2659">
        <v>63.76</v>
      </c>
    </row>
    <row r="2660" spans="1:29" x14ac:dyDescent="0.3">
      <c r="A2660">
        <v>2004</v>
      </c>
      <c r="B2660">
        <v>1</v>
      </c>
      <c r="C2660" s="1">
        <v>37997</v>
      </c>
      <c r="D2660">
        <v>43300</v>
      </c>
      <c r="E2660">
        <v>6190</v>
      </c>
      <c r="F2660">
        <v>226</v>
      </c>
      <c r="G2660">
        <v>272</v>
      </c>
      <c r="H2660">
        <v>84</v>
      </c>
      <c r="I2660">
        <v>1850</v>
      </c>
      <c r="J2660">
        <v>2432</v>
      </c>
      <c r="K2660">
        <v>51922</v>
      </c>
      <c r="L2660">
        <v>85</v>
      </c>
      <c r="M2660">
        <v>6870</v>
      </c>
      <c r="N2660">
        <v>4378</v>
      </c>
      <c r="O2660">
        <v>30</v>
      </c>
      <c r="P2660">
        <v>11363</v>
      </c>
      <c r="Q2660">
        <v>1300</v>
      </c>
      <c r="R2660">
        <v>688</v>
      </c>
      <c r="S2660">
        <v>0</v>
      </c>
      <c r="T2660">
        <v>612</v>
      </c>
      <c r="U2660">
        <v>7459</v>
      </c>
      <c r="V2660">
        <v>-1870</v>
      </c>
      <c r="W2660">
        <v>41860</v>
      </c>
      <c r="X2660">
        <v>39947</v>
      </c>
      <c r="Y2660">
        <v>0.22</v>
      </c>
      <c r="Z2660">
        <v>23</v>
      </c>
      <c r="AA2660">
        <v>50072</v>
      </c>
      <c r="AB2660">
        <v>20</v>
      </c>
      <c r="AC2660">
        <v>63.57</v>
      </c>
    </row>
    <row r="2661" spans="1:29" x14ac:dyDescent="0.3">
      <c r="A2661">
        <v>2004</v>
      </c>
      <c r="B2661">
        <v>1</v>
      </c>
      <c r="C2661" s="1">
        <v>37998</v>
      </c>
      <c r="D2661">
        <v>45200</v>
      </c>
      <c r="E2661">
        <v>5990</v>
      </c>
      <c r="F2661">
        <v>216</v>
      </c>
      <c r="G2661">
        <v>300</v>
      </c>
      <c r="H2661">
        <v>78</v>
      </c>
      <c r="I2661">
        <v>1800</v>
      </c>
      <c r="J2661">
        <v>2394</v>
      </c>
      <c r="K2661">
        <v>53584</v>
      </c>
      <c r="L2661">
        <v>57</v>
      </c>
      <c r="M2661">
        <v>6535</v>
      </c>
      <c r="N2661">
        <v>4394</v>
      </c>
      <c r="O2661">
        <v>29</v>
      </c>
      <c r="P2661">
        <v>11015</v>
      </c>
      <c r="Q2661">
        <v>1250</v>
      </c>
      <c r="R2661">
        <v>0</v>
      </c>
      <c r="S2661">
        <v>0</v>
      </c>
      <c r="T2661">
        <v>1250</v>
      </c>
      <c r="U2661">
        <v>7682</v>
      </c>
      <c r="V2661">
        <v>-1751</v>
      </c>
      <c r="W2661">
        <v>43158</v>
      </c>
      <c r="X2661">
        <v>41319</v>
      </c>
      <c r="Y2661">
        <v>0.2</v>
      </c>
      <c r="Z2661">
        <v>23</v>
      </c>
      <c r="AA2661">
        <v>51784</v>
      </c>
      <c r="AB2661">
        <v>20</v>
      </c>
      <c r="AC2661">
        <v>63.37</v>
      </c>
    </row>
    <row r="2662" spans="1:29" x14ac:dyDescent="0.3">
      <c r="A2662">
        <v>2004</v>
      </c>
      <c r="B2662">
        <v>1</v>
      </c>
      <c r="C2662" s="1">
        <v>37999</v>
      </c>
      <c r="D2662">
        <v>44500</v>
      </c>
      <c r="E2662">
        <v>5757</v>
      </c>
      <c r="F2662">
        <v>208</v>
      </c>
      <c r="G2662">
        <v>275</v>
      </c>
      <c r="H2662">
        <v>81</v>
      </c>
      <c r="I2662">
        <v>1760</v>
      </c>
      <c r="J2662">
        <v>2324</v>
      </c>
      <c r="K2662">
        <v>52581</v>
      </c>
      <c r="L2662">
        <v>201</v>
      </c>
      <c r="M2662">
        <v>6187</v>
      </c>
      <c r="N2662">
        <v>4375</v>
      </c>
      <c r="O2662">
        <v>28</v>
      </c>
      <c r="P2662">
        <v>10791</v>
      </c>
      <c r="Q2662">
        <v>1250</v>
      </c>
      <c r="R2662">
        <v>0</v>
      </c>
      <c r="S2662">
        <v>0</v>
      </c>
      <c r="T2662">
        <v>1250</v>
      </c>
      <c r="U2662">
        <v>7570</v>
      </c>
      <c r="V2662">
        <v>-1709</v>
      </c>
      <c r="W2662">
        <v>42337</v>
      </c>
      <c r="X2662">
        <v>40540</v>
      </c>
      <c r="Y2662">
        <v>0.2</v>
      </c>
      <c r="Z2662">
        <v>23</v>
      </c>
      <c r="AA2662">
        <v>50821</v>
      </c>
      <c r="AB2662">
        <v>20</v>
      </c>
      <c r="AC2662">
        <v>63.19</v>
      </c>
    </row>
    <row r="2663" spans="1:29" x14ac:dyDescent="0.3">
      <c r="A2663">
        <v>2004</v>
      </c>
      <c r="B2663">
        <v>1</v>
      </c>
      <c r="C2663" s="1">
        <v>38000</v>
      </c>
      <c r="D2663">
        <v>40700</v>
      </c>
      <c r="E2663">
        <v>5470</v>
      </c>
      <c r="F2663">
        <v>204</v>
      </c>
      <c r="G2663">
        <v>276</v>
      </c>
      <c r="H2663">
        <v>79</v>
      </c>
      <c r="I2663">
        <v>1730</v>
      </c>
      <c r="J2663">
        <v>2289</v>
      </c>
      <c r="K2663">
        <v>48459</v>
      </c>
      <c r="L2663">
        <v>283</v>
      </c>
      <c r="M2663">
        <v>6299</v>
      </c>
      <c r="N2663">
        <v>4375</v>
      </c>
      <c r="O2663">
        <v>45</v>
      </c>
      <c r="P2663">
        <v>11002</v>
      </c>
      <c r="Q2663">
        <v>1200</v>
      </c>
      <c r="R2663">
        <v>0</v>
      </c>
      <c r="S2663">
        <v>0</v>
      </c>
      <c r="T2663">
        <v>1200</v>
      </c>
      <c r="U2663">
        <v>7066</v>
      </c>
      <c r="V2663">
        <v>-2427</v>
      </c>
      <c r="W2663">
        <v>38768</v>
      </c>
      <c r="X2663">
        <v>36257</v>
      </c>
      <c r="Y2663">
        <v>0.22</v>
      </c>
      <c r="Z2663">
        <v>25</v>
      </c>
      <c r="AA2663">
        <v>46729</v>
      </c>
      <c r="AB2663">
        <v>22</v>
      </c>
      <c r="AC2663">
        <v>63.1</v>
      </c>
    </row>
    <row r="2664" spans="1:29" x14ac:dyDescent="0.3">
      <c r="A2664">
        <v>2004</v>
      </c>
      <c r="B2664">
        <v>1</v>
      </c>
      <c r="C2664" s="1">
        <v>38001</v>
      </c>
      <c r="D2664">
        <v>37200</v>
      </c>
      <c r="E2664">
        <v>4910</v>
      </c>
      <c r="F2664">
        <v>204</v>
      </c>
      <c r="G2664">
        <v>276</v>
      </c>
      <c r="H2664">
        <v>70</v>
      </c>
      <c r="I2664">
        <v>1700</v>
      </c>
      <c r="J2664">
        <v>2250</v>
      </c>
      <c r="K2664">
        <v>44360</v>
      </c>
      <c r="L2664">
        <v>285</v>
      </c>
      <c r="M2664">
        <v>6858</v>
      </c>
      <c r="N2664">
        <v>4402</v>
      </c>
      <c r="O2664">
        <v>38</v>
      </c>
      <c r="P2664">
        <v>11583</v>
      </c>
      <c r="Q2664">
        <v>1200</v>
      </c>
      <c r="R2664">
        <v>0</v>
      </c>
      <c r="S2664">
        <v>0</v>
      </c>
      <c r="T2664">
        <v>1200</v>
      </c>
      <c r="U2664">
        <v>6572</v>
      </c>
      <c r="V2664">
        <v>-3541</v>
      </c>
      <c r="W2664">
        <v>35202</v>
      </c>
      <c r="X2664">
        <v>31577</v>
      </c>
      <c r="Y2664">
        <v>0.25</v>
      </c>
      <c r="Z2664">
        <v>29</v>
      </c>
      <c r="AA2664">
        <v>42660</v>
      </c>
      <c r="AB2664">
        <v>26</v>
      </c>
      <c r="AC2664">
        <v>63.1</v>
      </c>
    </row>
    <row r="2665" spans="1:29" x14ac:dyDescent="0.3">
      <c r="A2665">
        <v>2004</v>
      </c>
      <c r="B2665">
        <v>1</v>
      </c>
      <c r="C2665" s="1">
        <v>38002</v>
      </c>
      <c r="D2665">
        <v>34700</v>
      </c>
      <c r="E2665">
        <v>4080</v>
      </c>
      <c r="F2665">
        <v>204</v>
      </c>
      <c r="G2665">
        <v>274</v>
      </c>
      <c r="H2665">
        <v>58</v>
      </c>
      <c r="I2665">
        <v>1670</v>
      </c>
      <c r="J2665">
        <v>2206</v>
      </c>
      <c r="K2665">
        <v>40986</v>
      </c>
      <c r="L2665">
        <v>285</v>
      </c>
      <c r="M2665">
        <v>6715</v>
      </c>
      <c r="N2665">
        <v>4352</v>
      </c>
      <c r="O2665">
        <v>26</v>
      </c>
      <c r="P2665">
        <v>11378</v>
      </c>
      <c r="Q2665">
        <v>1150</v>
      </c>
      <c r="R2665">
        <v>229</v>
      </c>
      <c r="S2665">
        <v>0</v>
      </c>
      <c r="T2665">
        <v>921</v>
      </c>
      <c r="U2665">
        <v>6193</v>
      </c>
      <c r="V2665">
        <v>-3578</v>
      </c>
      <c r="W2665">
        <v>32329</v>
      </c>
      <c r="X2665">
        <v>28687</v>
      </c>
      <c r="Y2665">
        <v>0.27</v>
      </c>
      <c r="Z2665">
        <v>30</v>
      </c>
      <c r="AA2665">
        <v>39316</v>
      </c>
      <c r="AB2665">
        <v>27</v>
      </c>
      <c r="AC2665">
        <v>63.16</v>
      </c>
    </row>
    <row r="2666" spans="1:29" x14ac:dyDescent="0.3">
      <c r="A2666">
        <v>2004</v>
      </c>
      <c r="B2666">
        <v>1</v>
      </c>
      <c r="C2666" s="1">
        <v>38003</v>
      </c>
      <c r="D2666">
        <v>32500</v>
      </c>
      <c r="E2666">
        <v>3420</v>
      </c>
      <c r="F2666">
        <v>203</v>
      </c>
      <c r="G2666">
        <v>273</v>
      </c>
      <c r="H2666">
        <v>52</v>
      </c>
      <c r="I2666">
        <v>1650</v>
      </c>
      <c r="J2666">
        <v>2178</v>
      </c>
      <c r="K2666">
        <v>38098</v>
      </c>
      <c r="L2666">
        <v>284</v>
      </c>
      <c r="M2666">
        <v>7050</v>
      </c>
      <c r="N2666">
        <v>4364</v>
      </c>
      <c r="O2666">
        <v>27</v>
      </c>
      <c r="P2666">
        <v>11725</v>
      </c>
      <c r="Q2666">
        <v>1150</v>
      </c>
      <c r="R2666">
        <v>229</v>
      </c>
      <c r="S2666">
        <v>0</v>
      </c>
      <c r="T2666">
        <v>921</v>
      </c>
      <c r="U2666">
        <v>5863</v>
      </c>
      <c r="V2666">
        <v>-4283</v>
      </c>
      <c r="W2666">
        <v>29799</v>
      </c>
      <c r="X2666">
        <v>25452</v>
      </c>
      <c r="Y2666">
        <v>0.3</v>
      </c>
      <c r="Z2666">
        <v>33</v>
      </c>
      <c r="AA2666">
        <v>36448</v>
      </c>
      <c r="AB2666">
        <v>30</v>
      </c>
      <c r="AC2666">
        <v>63.29</v>
      </c>
    </row>
    <row r="2667" spans="1:29" x14ac:dyDescent="0.3">
      <c r="A2667">
        <v>2004</v>
      </c>
      <c r="B2667">
        <v>1</v>
      </c>
      <c r="C2667" s="1">
        <v>38004</v>
      </c>
      <c r="D2667">
        <v>30500</v>
      </c>
      <c r="E2667">
        <v>2850</v>
      </c>
      <c r="F2667">
        <v>199</v>
      </c>
      <c r="G2667">
        <v>273</v>
      </c>
      <c r="H2667">
        <v>55</v>
      </c>
      <c r="I2667">
        <v>1650</v>
      </c>
      <c r="J2667">
        <v>2177</v>
      </c>
      <c r="K2667">
        <v>35527</v>
      </c>
      <c r="L2667">
        <v>283</v>
      </c>
      <c r="M2667">
        <v>7184</v>
      </c>
      <c r="N2667">
        <v>4387</v>
      </c>
      <c r="O2667">
        <v>24</v>
      </c>
      <c r="P2667">
        <v>11878</v>
      </c>
      <c r="Q2667">
        <v>1100</v>
      </c>
      <c r="R2667">
        <v>229</v>
      </c>
      <c r="S2667">
        <v>0</v>
      </c>
      <c r="T2667">
        <v>871</v>
      </c>
      <c r="U2667">
        <v>5497</v>
      </c>
      <c r="V2667">
        <v>-4770</v>
      </c>
      <c r="W2667">
        <v>27609</v>
      </c>
      <c r="X2667">
        <v>22778</v>
      </c>
      <c r="Y2667">
        <v>0.33</v>
      </c>
      <c r="Z2667">
        <v>36</v>
      </c>
      <c r="AA2667">
        <v>33877</v>
      </c>
      <c r="AB2667">
        <v>33</v>
      </c>
      <c r="AC2667">
        <v>63.49</v>
      </c>
    </row>
    <row r="2668" spans="1:29" x14ac:dyDescent="0.3">
      <c r="A2668">
        <v>2004</v>
      </c>
      <c r="B2668">
        <v>1</v>
      </c>
      <c r="C2668" s="1">
        <v>38005</v>
      </c>
      <c r="D2668">
        <v>28600</v>
      </c>
      <c r="E2668">
        <v>2373</v>
      </c>
      <c r="F2668">
        <v>195</v>
      </c>
      <c r="G2668">
        <v>276</v>
      </c>
      <c r="H2668">
        <v>62</v>
      </c>
      <c r="I2668">
        <v>1640</v>
      </c>
      <c r="J2668">
        <v>2173</v>
      </c>
      <c r="K2668">
        <v>33146</v>
      </c>
      <c r="L2668">
        <v>290</v>
      </c>
      <c r="M2668">
        <v>7175</v>
      </c>
      <c r="N2668">
        <v>4375</v>
      </c>
      <c r="O2668">
        <v>30</v>
      </c>
      <c r="P2668">
        <v>11870</v>
      </c>
      <c r="Q2668">
        <v>1100</v>
      </c>
      <c r="R2668">
        <v>229</v>
      </c>
      <c r="S2668">
        <v>0</v>
      </c>
      <c r="T2668">
        <v>871</v>
      </c>
      <c r="U2668">
        <v>5203</v>
      </c>
      <c r="V2668">
        <v>-5060</v>
      </c>
      <c r="W2668">
        <v>25526</v>
      </c>
      <c r="X2668">
        <v>20405</v>
      </c>
      <c r="Y2668">
        <v>0.35</v>
      </c>
      <c r="Z2668">
        <v>38</v>
      </c>
      <c r="AA2668">
        <v>31506</v>
      </c>
      <c r="AB2668">
        <v>35</v>
      </c>
      <c r="AC2668">
        <v>63.75</v>
      </c>
    </row>
    <row r="2669" spans="1:29" x14ac:dyDescent="0.3">
      <c r="A2669">
        <v>2004</v>
      </c>
      <c r="B2669">
        <v>1</v>
      </c>
      <c r="C2669" s="1">
        <v>38006</v>
      </c>
      <c r="D2669">
        <v>26900</v>
      </c>
      <c r="E2669">
        <v>1870</v>
      </c>
      <c r="F2669">
        <v>194</v>
      </c>
      <c r="G2669">
        <v>277</v>
      </c>
      <c r="H2669">
        <v>63</v>
      </c>
      <c r="I2669">
        <v>1630</v>
      </c>
      <c r="J2669">
        <v>2164</v>
      </c>
      <c r="K2669">
        <v>30934</v>
      </c>
      <c r="L2669">
        <v>284</v>
      </c>
      <c r="M2669">
        <v>7177</v>
      </c>
      <c r="N2669">
        <v>4375</v>
      </c>
      <c r="O2669">
        <v>30</v>
      </c>
      <c r="P2669">
        <v>11866</v>
      </c>
      <c r="Q2669">
        <v>1100</v>
      </c>
      <c r="R2669">
        <v>229</v>
      </c>
      <c r="S2669">
        <v>0</v>
      </c>
      <c r="T2669">
        <v>871</v>
      </c>
      <c r="U2669">
        <v>4978</v>
      </c>
      <c r="V2669">
        <v>-5290</v>
      </c>
      <c r="W2669">
        <v>23548</v>
      </c>
      <c r="X2669">
        <v>18197</v>
      </c>
      <c r="Y2669">
        <v>0.37</v>
      </c>
      <c r="Z2669">
        <v>41</v>
      </c>
      <c r="AA2669">
        <v>29304</v>
      </c>
      <c r="AB2669">
        <v>38</v>
      </c>
      <c r="AC2669">
        <v>64.069999999999993</v>
      </c>
    </row>
    <row r="2670" spans="1:29" x14ac:dyDescent="0.3">
      <c r="A2670">
        <v>2004</v>
      </c>
      <c r="B2670">
        <v>1</v>
      </c>
      <c r="C2670" s="1">
        <v>38007</v>
      </c>
      <c r="D2670">
        <v>25500</v>
      </c>
      <c r="E2670">
        <v>1427</v>
      </c>
      <c r="F2670">
        <v>190</v>
      </c>
      <c r="G2670">
        <v>276</v>
      </c>
      <c r="H2670">
        <v>62</v>
      </c>
      <c r="I2670">
        <v>1610</v>
      </c>
      <c r="J2670">
        <v>2138</v>
      </c>
      <c r="K2670">
        <v>29065</v>
      </c>
      <c r="L2670">
        <v>291</v>
      </c>
      <c r="M2670">
        <v>7188</v>
      </c>
      <c r="N2670">
        <v>4379</v>
      </c>
      <c r="O2670">
        <v>28</v>
      </c>
      <c r="P2670">
        <v>11886</v>
      </c>
      <c r="Q2670">
        <v>1050</v>
      </c>
      <c r="R2670">
        <v>0</v>
      </c>
      <c r="S2670">
        <v>0</v>
      </c>
      <c r="T2670">
        <v>1050</v>
      </c>
      <c r="U2670">
        <v>4788</v>
      </c>
      <c r="V2670">
        <v>-5642</v>
      </c>
      <c r="W2670">
        <v>21845</v>
      </c>
      <c r="X2670">
        <v>16129</v>
      </c>
      <c r="Y2670">
        <v>0.4</v>
      </c>
      <c r="Z2670">
        <v>45</v>
      </c>
      <c r="AA2670">
        <v>27455</v>
      </c>
      <c r="AB2670">
        <v>41</v>
      </c>
      <c r="AC2670">
        <v>64.45</v>
      </c>
    </row>
    <row r="2671" spans="1:29" x14ac:dyDescent="0.3">
      <c r="A2671">
        <v>2004</v>
      </c>
      <c r="B2671">
        <v>1</v>
      </c>
      <c r="C2671" s="1">
        <v>38008</v>
      </c>
      <c r="D2671">
        <v>24200</v>
      </c>
      <c r="E2671">
        <v>1120</v>
      </c>
      <c r="F2671">
        <v>182</v>
      </c>
      <c r="G2671">
        <v>278</v>
      </c>
      <c r="H2671">
        <v>61</v>
      </c>
      <c r="I2671">
        <v>1600</v>
      </c>
      <c r="J2671">
        <v>2121</v>
      </c>
      <c r="K2671">
        <v>27441</v>
      </c>
      <c r="L2671">
        <v>264</v>
      </c>
      <c r="M2671">
        <v>7188</v>
      </c>
      <c r="N2671">
        <v>4366</v>
      </c>
      <c r="O2671">
        <v>25</v>
      </c>
      <c r="P2671">
        <v>11843</v>
      </c>
      <c r="Q2671">
        <v>1050</v>
      </c>
      <c r="R2671">
        <v>0</v>
      </c>
      <c r="S2671">
        <v>0</v>
      </c>
      <c r="T2671">
        <v>1050</v>
      </c>
      <c r="U2671">
        <v>4578</v>
      </c>
      <c r="V2671">
        <v>-5826</v>
      </c>
      <c r="W2671">
        <v>20448</v>
      </c>
      <c r="X2671">
        <v>14548</v>
      </c>
      <c r="Y2671">
        <v>0.42</v>
      </c>
      <c r="Z2671">
        <v>47</v>
      </c>
      <c r="AA2671">
        <v>25841</v>
      </c>
      <c r="AB2671">
        <v>44</v>
      </c>
      <c r="AC2671">
        <v>64.87</v>
      </c>
    </row>
    <row r="2672" spans="1:29" x14ac:dyDescent="0.3">
      <c r="A2672">
        <v>2004</v>
      </c>
      <c r="B2672">
        <v>1</v>
      </c>
      <c r="C2672" s="1">
        <v>38009</v>
      </c>
      <c r="D2672">
        <v>23000</v>
      </c>
      <c r="E2672">
        <v>60</v>
      </c>
      <c r="F2672">
        <v>174</v>
      </c>
      <c r="G2672">
        <v>278</v>
      </c>
      <c r="H2672">
        <v>60</v>
      </c>
      <c r="I2672">
        <v>1580</v>
      </c>
      <c r="J2672">
        <v>2092</v>
      </c>
      <c r="K2672">
        <v>25152</v>
      </c>
      <c r="L2672">
        <v>288</v>
      </c>
      <c r="M2672">
        <v>7181</v>
      </c>
      <c r="N2672">
        <v>4361</v>
      </c>
      <c r="O2672">
        <v>21</v>
      </c>
      <c r="P2672">
        <v>11851</v>
      </c>
      <c r="Q2672">
        <v>1000</v>
      </c>
      <c r="R2672">
        <v>229</v>
      </c>
      <c r="S2672">
        <v>0</v>
      </c>
      <c r="T2672">
        <v>771</v>
      </c>
      <c r="U2672">
        <v>4399</v>
      </c>
      <c r="V2672">
        <v>-5861</v>
      </c>
      <c r="W2672">
        <v>18445</v>
      </c>
      <c r="X2672">
        <v>12530</v>
      </c>
      <c r="Y2672">
        <v>0.46</v>
      </c>
      <c r="Z2672">
        <v>50</v>
      </c>
      <c r="AA2672">
        <v>23572</v>
      </c>
      <c r="AB2672">
        <v>47</v>
      </c>
      <c r="AC2672">
        <v>65.37</v>
      </c>
    </row>
    <row r="2673" spans="1:29" x14ac:dyDescent="0.3">
      <c r="A2673">
        <v>2004</v>
      </c>
      <c r="B2673">
        <v>1</v>
      </c>
      <c r="C2673" s="1">
        <v>38010</v>
      </c>
      <c r="D2673">
        <v>22400</v>
      </c>
      <c r="E2673">
        <v>60</v>
      </c>
      <c r="F2673">
        <v>172</v>
      </c>
      <c r="G2673">
        <v>282</v>
      </c>
      <c r="H2673">
        <v>61</v>
      </c>
      <c r="I2673">
        <v>1590</v>
      </c>
      <c r="J2673">
        <v>2105</v>
      </c>
      <c r="K2673">
        <v>24565</v>
      </c>
      <c r="L2673">
        <v>279</v>
      </c>
      <c r="M2673">
        <v>7179</v>
      </c>
      <c r="N2673">
        <v>4362</v>
      </c>
      <c r="O2673">
        <v>20</v>
      </c>
      <c r="P2673">
        <v>11840</v>
      </c>
      <c r="Q2673">
        <v>1000</v>
      </c>
      <c r="R2673">
        <v>1146</v>
      </c>
      <c r="S2673">
        <v>0</v>
      </c>
      <c r="T2673">
        <v>-146</v>
      </c>
      <c r="U2673">
        <v>4282</v>
      </c>
      <c r="V2673">
        <v>-5358</v>
      </c>
      <c r="W2673">
        <v>18219</v>
      </c>
      <c r="X2673">
        <v>12871</v>
      </c>
      <c r="Y2673">
        <v>0.47</v>
      </c>
      <c r="Z2673">
        <v>48</v>
      </c>
      <c r="AA2673">
        <v>22975</v>
      </c>
      <c r="AB2673">
        <v>44</v>
      </c>
      <c r="AC2673">
        <v>65.83</v>
      </c>
    </row>
    <row r="2674" spans="1:29" x14ac:dyDescent="0.3">
      <c r="A2674">
        <v>2004</v>
      </c>
      <c r="B2674">
        <v>1</v>
      </c>
      <c r="C2674" s="1">
        <v>38011</v>
      </c>
      <c r="D2674">
        <v>21700</v>
      </c>
      <c r="E2674">
        <v>60</v>
      </c>
      <c r="F2674">
        <v>176</v>
      </c>
      <c r="G2674">
        <v>280</v>
      </c>
      <c r="H2674">
        <v>61</v>
      </c>
      <c r="I2674">
        <v>1600</v>
      </c>
      <c r="J2674">
        <v>2117</v>
      </c>
      <c r="K2674">
        <v>23877</v>
      </c>
      <c r="L2674">
        <v>285</v>
      </c>
      <c r="M2674">
        <v>7010</v>
      </c>
      <c r="N2674">
        <v>4391</v>
      </c>
      <c r="O2674">
        <v>19</v>
      </c>
      <c r="P2674">
        <v>11705</v>
      </c>
      <c r="Q2674">
        <v>1000</v>
      </c>
      <c r="R2674">
        <v>1146</v>
      </c>
      <c r="S2674">
        <v>0</v>
      </c>
      <c r="T2674">
        <v>-146</v>
      </c>
      <c r="U2674">
        <v>4201</v>
      </c>
      <c r="V2674">
        <v>-5292</v>
      </c>
      <c r="W2674">
        <v>17600</v>
      </c>
      <c r="X2674">
        <v>12318</v>
      </c>
      <c r="Y2674">
        <v>0.48</v>
      </c>
      <c r="Z2674">
        <v>48</v>
      </c>
      <c r="AA2674">
        <v>22277</v>
      </c>
      <c r="AB2674">
        <v>45</v>
      </c>
      <c r="AC2674">
        <v>66.28</v>
      </c>
    </row>
    <row r="2675" spans="1:29" x14ac:dyDescent="0.3">
      <c r="A2675">
        <v>2004</v>
      </c>
      <c r="B2675">
        <v>1</v>
      </c>
      <c r="C2675" s="1">
        <v>38012</v>
      </c>
      <c r="D2675">
        <v>21100</v>
      </c>
      <c r="E2675">
        <v>60</v>
      </c>
      <c r="F2675">
        <v>172</v>
      </c>
      <c r="G2675">
        <v>279</v>
      </c>
      <c r="H2675">
        <v>61</v>
      </c>
      <c r="I2675">
        <v>1590</v>
      </c>
      <c r="J2675">
        <v>2102</v>
      </c>
      <c r="K2675">
        <v>23262</v>
      </c>
      <c r="L2675">
        <v>282</v>
      </c>
      <c r="M2675">
        <v>6620</v>
      </c>
      <c r="N2675">
        <v>4354</v>
      </c>
      <c r="O2675">
        <v>26</v>
      </c>
      <c r="P2675">
        <v>11282</v>
      </c>
      <c r="Q2675">
        <v>1000</v>
      </c>
      <c r="R2675">
        <v>1146</v>
      </c>
      <c r="S2675">
        <v>0</v>
      </c>
      <c r="T2675">
        <v>-146</v>
      </c>
      <c r="U2675">
        <v>4048</v>
      </c>
      <c r="V2675">
        <v>-5037</v>
      </c>
      <c r="W2675">
        <v>17153</v>
      </c>
      <c r="X2675">
        <v>12126</v>
      </c>
      <c r="Y2675">
        <v>0.47</v>
      </c>
      <c r="Z2675">
        <v>48</v>
      </c>
      <c r="AA2675">
        <v>21672</v>
      </c>
      <c r="AB2675">
        <v>44</v>
      </c>
      <c r="AC2675">
        <v>66.72</v>
      </c>
    </row>
    <row r="2676" spans="1:29" x14ac:dyDescent="0.3">
      <c r="A2676">
        <v>2004</v>
      </c>
      <c r="B2676">
        <v>1</v>
      </c>
      <c r="C2676" s="1">
        <v>38013</v>
      </c>
      <c r="D2676">
        <v>20500</v>
      </c>
      <c r="E2676">
        <v>60</v>
      </c>
      <c r="F2676">
        <v>224</v>
      </c>
      <c r="G2676">
        <v>284</v>
      </c>
      <c r="H2676">
        <v>61</v>
      </c>
      <c r="I2676">
        <v>1600</v>
      </c>
      <c r="J2676">
        <v>2169</v>
      </c>
      <c r="K2676">
        <v>22729</v>
      </c>
      <c r="L2676">
        <v>285</v>
      </c>
      <c r="M2676">
        <v>6727</v>
      </c>
      <c r="N2676">
        <v>4348</v>
      </c>
      <c r="O2676">
        <v>29</v>
      </c>
      <c r="P2676">
        <v>11389</v>
      </c>
      <c r="Q2676">
        <v>950</v>
      </c>
      <c r="R2676">
        <v>1834</v>
      </c>
      <c r="S2676">
        <v>0</v>
      </c>
      <c r="T2676">
        <v>-884</v>
      </c>
      <c r="U2676">
        <v>4018</v>
      </c>
      <c r="V2676">
        <v>-4628</v>
      </c>
      <c r="W2676">
        <v>16789</v>
      </c>
      <c r="X2676">
        <v>12224</v>
      </c>
      <c r="Y2676">
        <v>0.49</v>
      </c>
      <c r="Z2676">
        <v>46</v>
      </c>
      <c r="AA2676">
        <v>21129</v>
      </c>
      <c r="AB2676">
        <v>42</v>
      </c>
      <c r="AC2676">
        <v>67.14</v>
      </c>
    </row>
    <row r="2677" spans="1:29" x14ac:dyDescent="0.3">
      <c r="A2677">
        <v>2004</v>
      </c>
      <c r="B2677">
        <v>1</v>
      </c>
      <c r="C2677" s="1">
        <v>38014</v>
      </c>
      <c r="D2677">
        <v>21300</v>
      </c>
      <c r="E2677">
        <v>60</v>
      </c>
      <c r="F2677">
        <v>372</v>
      </c>
      <c r="G2677">
        <v>285</v>
      </c>
      <c r="H2677">
        <v>61</v>
      </c>
      <c r="I2677">
        <v>1620</v>
      </c>
      <c r="J2677">
        <v>2338</v>
      </c>
      <c r="K2677">
        <v>23698</v>
      </c>
      <c r="L2677">
        <v>286</v>
      </c>
      <c r="M2677">
        <v>6823</v>
      </c>
      <c r="N2677">
        <v>4334</v>
      </c>
      <c r="O2677">
        <v>26</v>
      </c>
      <c r="P2677">
        <v>11469</v>
      </c>
      <c r="Q2677">
        <v>950</v>
      </c>
      <c r="R2677">
        <v>1605</v>
      </c>
      <c r="S2677">
        <v>0</v>
      </c>
      <c r="T2677">
        <v>-655</v>
      </c>
      <c r="U2677">
        <v>4005</v>
      </c>
      <c r="V2677">
        <v>-4701</v>
      </c>
      <c r="W2677">
        <v>17538</v>
      </c>
      <c r="X2677">
        <v>12884</v>
      </c>
      <c r="Y2677">
        <v>0.47</v>
      </c>
      <c r="Z2677">
        <v>46</v>
      </c>
      <c r="AA2677">
        <v>22078</v>
      </c>
      <c r="AB2677">
        <v>42</v>
      </c>
      <c r="AC2677">
        <v>67.489999999999995</v>
      </c>
    </row>
    <row r="2678" spans="1:29" x14ac:dyDescent="0.3">
      <c r="A2678">
        <v>2004</v>
      </c>
      <c r="B2678">
        <v>1</v>
      </c>
      <c r="C2678" s="1">
        <v>38015</v>
      </c>
      <c r="D2678">
        <v>23400</v>
      </c>
      <c r="E2678">
        <v>60</v>
      </c>
      <c r="F2678">
        <v>278</v>
      </c>
      <c r="G2678">
        <v>283</v>
      </c>
      <c r="H2678">
        <v>60</v>
      </c>
      <c r="I2678">
        <v>1620</v>
      </c>
      <c r="J2678">
        <v>2241</v>
      </c>
      <c r="K2678">
        <v>25701</v>
      </c>
      <c r="L2678">
        <v>280</v>
      </c>
      <c r="M2678">
        <v>6669</v>
      </c>
      <c r="N2678">
        <v>4358</v>
      </c>
      <c r="O2678">
        <v>29</v>
      </c>
      <c r="P2678">
        <v>11336</v>
      </c>
      <c r="Q2678">
        <v>950</v>
      </c>
      <c r="R2678">
        <v>688</v>
      </c>
      <c r="S2678">
        <v>0</v>
      </c>
      <c r="T2678">
        <v>262</v>
      </c>
      <c r="U2678">
        <v>4182</v>
      </c>
      <c r="V2678">
        <v>-5084</v>
      </c>
      <c r="W2678">
        <v>19205</v>
      </c>
      <c r="X2678">
        <v>14103</v>
      </c>
      <c r="Y2678">
        <v>0.43</v>
      </c>
      <c r="Z2678">
        <v>45</v>
      </c>
      <c r="AA2678">
        <v>24081</v>
      </c>
      <c r="AB2678">
        <v>41</v>
      </c>
      <c r="AC2678">
        <v>67.77</v>
      </c>
    </row>
    <row r="2679" spans="1:29" x14ac:dyDescent="0.3">
      <c r="A2679">
        <v>2004</v>
      </c>
      <c r="B2679">
        <v>1</v>
      </c>
      <c r="C2679" s="1">
        <v>38016</v>
      </c>
      <c r="D2679">
        <v>24900</v>
      </c>
      <c r="E2679">
        <v>60</v>
      </c>
      <c r="F2679">
        <v>235</v>
      </c>
      <c r="G2679">
        <v>285</v>
      </c>
      <c r="H2679">
        <v>57</v>
      </c>
      <c r="I2679">
        <v>1600</v>
      </c>
      <c r="J2679">
        <v>2177</v>
      </c>
      <c r="K2679">
        <v>27137</v>
      </c>
      <c r="L2679">
        <v>284</v>
      </c>
      <c r="M2679">
        <v>7116</v>
      </c>
      <c r="N2679">
        <v>4366</v>
      </c>
      <c r="O2679">
        <v>30</v>
      </c>
      <c r="P2679">
        <v>11796</v>
      </c>
      <c r="Q2679">
        <v>950</v>
      </c>
      <c r="R2679">
        <v>688</v>
      </c>
      <c r="S2679">
        <v>0</v>
      </c>
      <c r="T2679">
        <v>262</v>
      </c>
      <c r="U2679">
        <v>4418</v>
      </c>
      <c r="V2679">
        <v>-5372</v>
      </c>
      <c r="W2679">
        <v>20469</v>
      </c>
      <c r="X2679">
        <v>15079</v>
      </c>
      <c r="Y2679">
        <v>0.42</v>
      </c>
      <c r="Z2679">
        <v>44</v>
      </c>
      <c r="AA2679">
        <v>25537</v>
      </c>
      <c r="AB2679">
        <v>41</v>
      </c>
      <c r="AC2679">
        <v>67.989999999999995</v>
      </c>
    </row>
    <row r="2680" spans="1:29" x14ac:dyDescent="0.3">
      <c r="A2680">
        <v>2004</v>
      </c>
      <c r="B2680">
        <v>1</v>
      </c>
      <c r="C2680" s="1">
        <v>38017</v>
      </c>
      <c r="D2680">
        <v>24400</v>
      </c>
      <c r="E2680">
        <v>60</v>
      </c>
      <c r="F2680">
        <v>231</v>
      </c>
      <c r="G2680">
        <v>283</v>
      </c>
      <c r="H2680">
        <v>54</v>
      </c>
      <c r="I2680">
        <v>1590</v>
      </c>
      <c r="J2680">
        <v>2158</v>
      </c>
      <c r="K2680">
        <v>26618</v>
      </c>
      <c r="L2680">
        <v>282</v>
      </c>
      <c r="M2680">
        <v>7027</v>
      </c>
      <c r="N2680">
        <v>4374</v>
      </c>
      <c r="O2680">
        <v>27</v>
      </c>
      <c r="P2680">
        <v>11710</v>
      </c>
      <c r="Q2680">
        <v>900</v>
      </c>
      <c r="R2680">
        <v>688</v>
      </c>
      <c r="S2680">
        <v>0</v>
      </c>
      <c r="T2680">
        <v>212</v>
      </c>
      <c r="U2680">
        <v>4418</v>
      </c>
      <c r="V2680">
        <v>-5272</v>
      </c>
      <c r="W2680">
        <v>19983</v>
      </c>
      <c r="X2680">
        <v>14696</v>
      </c>
      <c r="Y2680">
        <v>0.43</v>
      </c>
      <c r="Z2680">
        <v>45</v>
      </c>
      <c r="AA2680">
        <v>25028</v>
      </c>
      <c r="AB2680">
        <v>41</v>
      </c>
      <c r="AC2680">
        <v>68.209999999999994</v>
      </c>
    </row>
    <row r="2681" spans="1:29" x14ac:dyDescent="0.3">
      <c r="A2681">
        <v>2004</v>
      </c>
      <c r="B2681">
        <v>2</v>
      </c>
      <c r="C2681" s="1">
        <v>38018</v>
      </c>
      <c r="D2681">
        <v>23500</v>
      </c>
      <c r="E2681">
        <v>60</v>
      </c>
      <c r="F2681">
        <v>213</v>
      </c>
      <c r="G2681">
        <v>284</v>
      </c>
      <c r="H2681">
        <v>54</v>
      </c>
      <c r="I2681">
        <v>1580</v>
      </c>
      <c r="J2681">
        <v>2131</v>
      </c>
      <c r="K2681">
        <v>25691</v>
      </c>
      <c r="L2681">
        <v>280</v>
      </c>
      <c r="M2681">
        <v>4905</v>
      </c>
      <c r="N2681">
        <v>4363</v>
      </c>
      <c r="O2681">
        <v>25</v>
      </c>
      <c r="P2681">
        <v>9573</v>
      </c>
      <c r="Q2681">
        <v>900</v>
      </c>
      <c r="R2681">
        <v>0</v>
      </c>
      <c r="S2681">
        <v>0</v>
      </c>
      <c r="T2681">
        <v>900</v>
      </c>
      <c r="U2681">
        <v>4310</v>
      </c>
      <c r="V2681">
        <v>-3717</v>
      </c>
      <c r="W2681">
        <v>18998</v>
      </c>
      <c r="X2681">
        <v>15218</v>
      </c>
      <c r="Y2681">
        <v>0.36</v>
      </c>
      <c r="Z2681">
        <v>41</v>
      </c>
      <c r="AA2681">
        <v>24111</v>
      </c>
      <c r="AB2681">
        <v>37</v>
      </c>
      <c r="AC2681">
        <v>68.400000000000006</v>
      </c>
    </row>
    <row r="2682" spans="1:29" x14ac:dyDescent="0.3">
      <c r="A2682">
        <v>2004</v>
      </c>
      <c r="B2682">
        <v>2</v>
      </c>
      <c r="C2682" s="1">
        <v>38019</v>
      </c>
      <c r="D2682">
        <v>22800</v>
      </c>
      <c r="E2682">
        <v>60</v>
      </c>
      <c r="F2682">
        <v>297</v>
      </c>
      <c r="G2682">
        <v>306</v>
      </c>
      <c r="H2682">
        <v>56</v>
      </c>
      <c r="I2682">
        <v>1590</v>
      </c>
      <c r="J2682">
        <v>2249</v>
      </c>
      <c r="K2682">
        <v>25109</v>
      </c>
      <c r="L2682">
        <v>279</v>
      </c>
      <c r="M2682">
        <v>4805</v>
      </c>
      <c r="N2682">
        <v>4304</v>
      </c>
      <c r="O2682">
        <v>28</v>
      </c>
      <c r="P2682">
        <v>9416</v>
      </c>
      <c r="Q2682">
        <v>900</v>
      </c>
      <c r="R2682">
        <v>4355</v>
      </c>
      <c r="S2682">
        <v>0</v>
      </c>
      <c r="T2682">
        <v>-3455</v>
      </c>
      <c r="U2682">
        <v>4380</v>
      </c>
      <c r="V2682">
        <v>-541</v>
      </c>
      <c r="W2682">
        <v>19448</v>
      </c>
      <c r="X2682">
        <v>19148</v>
      </c>
      <c r="Y2682">
        <v>0.36</v>
      </c>
      <c r="Z2682">
        <v>24</v>
      </c>
      <c r="AA2682">
        <v>23519</v>
      </c>
      <c r="AB2682">
        <v>19</v>
      </c>
      <c r="AC2682">
        <v>68.430000000000007</v>
      </c>
    </row>
    <row r="2683" spans="1:29" x14ac:dyDescent="0.3">
      <c r="A2683">
        <v>2004</v>
      </c>
      <c r="B2683">
        <v>2</v>
      </c>
      <c r="C2683" s="1">
        <v>38020</v>
      </c>
      <c r="D2683">
        <v>24500</v>
      </c>
      <c r="E2683">
        <v>53</v>
      </c>
      <c r="F2683">
        <v>537</v>
      </c>
      <c r="G2683">
        <v>301</v>
      </c>
      <c r="H2683">
        <v>57</v>
      </c>
      <c r="I2683">
        <v>1680</v>
      </c>
      <c r="J2683">
        <v>2575</v>
      </c>
      <c r="K2683">
        <v>27128</v>
      </c>
      <c r="L2683">
        <v>283</v>
      </c>
      <c r="M2683">
        <v>4206</v>
      </c>
      <c r="N2683">
        <v>4279</v>
      </c>
      <c r="O2683">
        <v>27</v>
      </c>
      <c r="P2683">
        <v>8795</v>
      </c>
      <c r="Q2683">
        <v>900</v>
      </c>
      <c r="R2683">
        <v>5043</v>
      </c>
      <c r="S2683">
        <v>0</v>
      </c>
      <c r="T2683">
        <v>-4143</v>
      </c>
      <c r="U2683">
        <v>4703</v>
      </c>
      <c r="V2683">
        <v>1176</v>
      </c>
      <c r="W2683">
        <v>21010</v>
      </c>
      <c r="X2683">
        <v>22476</v>
      </c>
      <c r="Y2683">
        <v>0.31</v>
      </c>
      <c r="Z2683">
        <v>17</v>
      </c>
      <c r="AA2683">
        <v>25448</v>
      </c>
      <c r="AB2683">
        <v>12</v>
      </c>
      <c r="AC2683">
        <v>68.36</v>
      </c>
    </row>
    <row r="2684" spans="1:29" x14ac:dyDescent="0.3">
      <c r="A2684">
        <v>2004</v>
      </c>
      <c r="B2684">
        <v>2</v>
      </c>
      <c r="C2684" s="1">
        <v>38021</v>
      </c>
      <c r="D2684">
        <v>32400</v>
      </c>
      <c r="E2684">
        <v>1980</v>
      </c>
      <c r="F2684">
        <v>485</v>
      </c>
      <c r="G2684">
        <v>290</v>
      </c>
      <c r="H2684">
        <v>67</v>
      </c>
      <c r="I2684">
        <v>1690</v>
      </c>
      <c r="J2684">
        <v>2532</v>
      </c>
      <c r="K2684">
        <v>36912</v>
      </c>
      <c r="L2684">
        <v>289</v>
      </c>
      <c r="M2684">
        <v>4500</v>
      </c>
      <c r="N2684">
        <v>3827</v>
      </c>
      <c r="O2684">
        <v>29</v>
      </c>
      <c r="P2684">
        <v>8645</v>
      </c>
      <c r="Q2684">
        <v>900</v>
      </c>
      <c r="R2684">
        <v>5043</v>
      </c>
      <c r="S2684">
        <v>0</v>
      </c>
      <c r="T2684">
        <v>-4143</v>
      </c>
      <c r="U2684">
        <v>5586</v>
      </c>
      <c r="V2684">
        <v>2166</v>
      </c>
      <c r="W2684">
        <v>29954</v>
      </c>
      <c r="X2684">
        <v>32410</v>
      </c>
      <c r="Y2684">
        <v>0.23</v>
      </c>
      <c r="Z2684">
        <v>12</v>
      </c>
      <c r="AA2684">
        <v>35222</v>
      </c>
      <c r="AB2684">
        <v>8</v>
      </c>
      <c r="AC2684">
        <v>68.05</v>
      </c>
    </row>
    <row r="2685" spans="1:29" x14ac:dyDescent="0.3">
      <c r="A2685">
        <v>2004</v>
      </c>
      <c r="B2685">
        <v>2</v>
      </c>
      <c r="C2685" s="1">
        <v>38022</v>
      </c>
      <c r="D2685">
        <v>38400</v>
      </c>
      <c r="E2685">
        <v>2633</v>
      </c>
      <c r="F2685">
        <v>354</v>
      </c>
      <c r="G2685">
        <v>286</v>
      </c>
      <c r="H2685">
        <v>137</v>
      </c>
      <c r="I2685">
        <v>1740</v>
      </c>
      <c r="J2685">
        <v>2517</v>
      </c>
      <c r="K2685">
        <v>43550</v>
      </c>
      <c r="L2685">
        <v>295</v>
      </c>
      <c r="M2685">
        <v>5970</v>
      </c>
      <c r="N2685">
        <v>4333</v>
      </c>
      <c r="O2685">
        <v>28</v>
      </c>
      <c r="P2685">
        <v>10626</v>
      </c>
      <c r="Q2685">
        <v>900</v>
      </c>
      <c r="R2685">
        <v>5043</v>
      </c>
      <c r="S2685">
        <v>0</v>
      </c>
      <c r="T2685">
        <v>-4143</v>
      </c>
      <c r="U2685">
        <v>6433</v>
      </c>
      <c r="V2685">
        <v>1017</v>
      </c>
      <c r="W2685">
        <v>35760</v>
      </c>
      <c r="X2685">
        <v>37067</v>
      </c>
      <c r="Y2685">
        <v>0.24</v>
      </c>
      <c r="Z2685">
        <v>15</v>
      </c>
      <c r="AA2685">
        <v>41810</v>
      </c>
      <c r="AB2685">
        <v>11</v>
      </c>
      <c r="AC2685">
        <v>67.67</v>
      </c>
    </row>
    <row r="2686" spans="1:29" x14ac:dyDescent="0.3">
      <c r="A2686">
        <v>2004</v>
      </c>
      <c r="B2686">
        <v>2</v>
      </c>
      <c r="C2686" s="1">
        <v>38023</v>
      </c>
      <c r="D2686">
        <v>38100</v>
      </c>
      <c r="E2686">
        <v>2787</v>
      </c>
      <c r="F2686">
        <v>298</v>
      </c>
      <c r="G2686">
        <v>286</v>
      </c>
      <c r="H2686">
        <v>118</v>
      </c>
      <c r="I2686">
        <v>1830</v>
      </c>
      <c r="J2686">
        <v>2532</v>
      </c>
      <c r="K2686">
        <v>43419</v>
      </c>
      <c r="L2686">
        <v>290</v>
      </c>
      <c r="M2686">
        <v>5177</v>
      </c>
      <c r="N2686">
        <v>4326</v>
      </c>
      <c r="O2686">
        <v>29</v>
      </c>
      <c r="P2686">
        <v>9822</v>
      </c>
      <c r="Q2686">
        <v>900</v>
      </c>
      <c r="R2686">
        <v>5272</v>
      </c>
      <c r="S2686">
        <v>0</v>
      </c>
      <c r="T2686">
        <v>-4372</v>
      </c>
      <c r="U2686">
        <v>6565</v>
      </c>
      <c r="V2686">
        <v>2117</v>
      </c>
      <c r="W2686">
        <v>35546</v>
      </c>
      <c r="X2686">
        <v>37969</v>
      </c>
      <c r="Y2686">
        <v>0.22</v>
      </c>
      <c r="Z2686">
        <v>13</v>
      </c>
      <c r="AA2686">
        <v>41589</v>
      </c>
      <c r="AB2686">
        <v>9</v>
      </c>
      <c r="AC2686">
        <v>67.3</v>
      </c>
    </row>
    <row r="2687" spans="1:29" x14ac:dyDescent="0.3">
      <c r="A2687">
        <v>2004</v>
      </c>
      <c r="B2687">
        <v>2</v>
      </c>
      <c r="C2687" s="1">
        <v>38024</v>
      </c>
      <c r="D2687">
        <v>34600</v>
      </c>
      <c r="E2687">
        <v>2760</v>
      </c>
      <c r="F2687">
        <v>299</v>
      </c>
      <c r="G2687">
        <v>287</v>
      </c>
      <c r="H2687">
        <v>96</v>
      </c>
      <c r="I2687">
        <v>1810</v>
      </c>
      <c r="J2687">
        <v>2492</v>
      </c>
      <c r="K2687">
        <v>39852</v>
      </c>
      <c r="L2687">
        <v>287</v>
      </c>
      <c r="M2687">
        <v>5207</v>
      </c>
      <c r="N2687">
        <v>3834</v>
      </c>
      <c r="O2687">
        <v>26</v>
      </c>
      <c r="P2687">
        <v>9354</v>
      </c>
      <c r="Q2687">
        <v>900</v>
      </c>
      <c r="R2687">
        <v>917</v>
      </c>
      <c r="S2687">
        <v>0</v>
      </c>
      <c r="T2687">
        <v>-17</v>
      </c>
      <c r="U2687">
        <v>6148</v>
      </c>
      <c r="V2687">
        <v>-703</v>
      </c>
      <c r="W2687">
        <v>31217</v>
      </c>
      <c r="X2687">
        <v>30515</v>
      </c>
      <c r="Y2687">
        <v>0.23</v>
      </c>
      <c r="Z2687">
        <v>23</v>
      </c>
      <c r="AA2687">
        <v>38042</v>
      </c>
      <c r="AB2687">
        <v>20</v>
      </c>
      <c r="AC2687">
        <v>67.09</v>
      </c>
    </row>
    <row r="2688" spans="1:29" x14ac:dyDescent="0.3">
      <c r="A2688">
        <v>2004</v>
      </c>
      <c r="B2688">
        <v>2</v>
      </c>
      <c r="C2688" s="1">
        <v>38025</v>
      </c>
      <c r="D2688">
        <v>31600</v>
      </c>
      <c r="E2688">
        <v>2390</v>
      </c>
      <c r="F2688">
        <v>286</v>
      </c>
      <c r="G2688">
        <v>286</v>
      </c>
      <c r="H2688">
        <v>82</v>
      </c>
      <c r="I2688">
        <v>1780</v>
      </c>
      <c r="J2688">
        <v>2434</v>
      </c>
      <c r="K2688">
        <v>36424</v>
      </c>
      <c r="L2688">
        <v>284</v>
      </c>
      <c r="M2688">
        <v>5848</v>
      </c>
      <c r="N2688">
        <v>3680</v>
      </c>
      <c r="O2688">
        <v>27</v>
      </c>
      <c r="P2688">
        <v>9839</v>
      </c>
      <c r="Q2688">
        <v>900</v>
      </c>
      <c r="R2688">
        <v>229</v>
      </c>
      <c r="S2688">
        <v>0</v>
      </c>
      <c r="T2688">
        <v>671</v>
      </c>
      <c r="U2688">
        <v>5632</v>
      </c>
      <c r="V2688">
        <v>-2209</v>
      </c>
      <c r="W2688">
        <v>28170</v>
      </c>
      <c r="X2688">
        <v>25914</v>
      </c>
      <c r="Y2688">
        <v>0.26</v>
      </c>
      <c r="Z2688">
        <v>29</v>
      </c>
      <c r="AA2688">
        <v>34644</v>
      </c>
      <c r="AB2688">
        <v>25</v>
      </c>
      <c r="AC2688">
        <v>67</v>
      </c>
    </row>
    <row r="2689" spans="1:29" x14ac:dyDescent="0.3">
      <c r="A2689">
        <v>2004</v>
      </c>
      <c r="B2689">
        <v>2</v>
      </c>
      <c r="C2689" s="1">
        <v>38026</v>
      </c>
      <c r="D2689">
        <v>29600</v>
      </c>
      <c r="E2689">
        <v>1980</v>
      </c>
      <c r="F2689">
        <v>250</v>
      </c>
      <c r="G2689">
        <v>287</v>
      </c>
      <c r="H2689">
        <v>75</v>
      </c>
      <c r="I2689">
        <v>1760</v>
      </c>
      <c r="J2689">
        <v>2372</v>
      </c>
      <c r="K2689">
        <v>33952</v>
      </c>
      <c r="L2689">
        <v>286</v>
      </c>
      <c r="M2689">
        <v>6286</v>
      </c>
      <c r="N2689">
        <v>3663</v>
      </c>
      <c r="O2689">
        <v>27</v>
      </c>
      <c r="P2689">
        <v>10262</v>
      </c>
      <c r="Q2689">
        <v>900</v>
      </c>
      <c r="R2689">
        <v>229</v>
      </c>
      <c r="S2689">
        <v>0</v>
      </c>
      <c r="T2689">
        <v>671</v>
      </c>
      <c r="U2689">
        <v>5310</v>
      </c>
      <c r="V2689">
        <v>-3016</v>
      </c>
      <c r="W2689">
        <v>26082</v>
      </c>
      <c r="X2689">
        <v>23019</v>
      </c>
      <c r="Y2689">
        <v>0.28999999999999998</v>
      </c>
      <c r="Z2689">
        <v>32</v>
      </c>
      <c r="AA2689">
        <v>32192</v>
      </c>
      <c r="AB2689">
        <v>28</v>
      </c>
      <c r="AC2689">
        <v>66.989999999999995</v>
      </c>
    </row>
    <row r="2690" spans="1:29" x14ac:dyDescent="0.3">
      <c r="A2690">
        <v>2004</v>
      </c>
      <c r="B2690">
        <v>2</v>
      </c>
      <c r="C2690" s="1">
        <v>38027</v>
      </c>
      <c r="D2690">
        <v>27800</v>
      </c>
      <c r="E2690">
        <v>1514</v>
      </c>
      <c r="F2690">
        <v>235</v>
      </c>
      <c r="G2690">
        <v>286</v>
      </c>
      <c r="H2690">
        <v>69</v>
      </c>
      <c r="I2690">
        <v>1770</v>
      </c>
      <c r="J2690">
        <v>2360</v>
      </c>
      <c r="K2690">
        <v>31674</v>
      </c>
      <c r="L2690">
        <v>286</v>
      </c>
      <c r="M2690">
        <v>6176</v>
      </c>
      <c r="N2690">
        <v>3665</v>
      </c>
      <c r="O2690">
        <v>32</v>
      </c>
      <c r="P2690">
        <v>10159</v>
      </c>
      <c r="Q2690">
        <v>850</v>
      </c>
      <c r="R2690">
        <v>229</v>
      </c>
      <c r="S2690">
        <v>0</v>
      </c>
      <c r="T2690">
        <v>621</v>
      </c>
      <c r="U2690">
        <v>4996</v>
      </c>
      <c r="V2690">
        <v>-3207</v>
      </c>
      <c r="W2690">
        <v>24144</v>
      </c>
      <c r="X2690">
        <v>20894</v>
      </c>
      <c r="Y2690">
        <v>0.31</v>
      </c>
      <c r="Z2690">
        <v>34</v>
      </c>
      <c r="AA2690">
        <v>29904</v>
      </c>
      <c r="AB2690">
        <v>30</v>
      </c>
      <c r="AC2690">
        <v>67.040000000000006</v>
      </c>
    </row>
    <row r="2691" spans="1:29" x14ac:dyDescent="0.3">
      <c r="A2691">
        <v>2004</v>
      </c>
      <c r="B2691">
        <v>2</v>
      </c>
      <c r="C2691" s="1">
        <v>38028</v>
      </c>
      <c r="D2691">
        <v>26000</v>
      </c>
      <c r="E2691">
        <v>1070</v>
      </c>
      <c r="F2691">
        <v>218</v>
      </c>
      <c r="G2691">
        <v>289</v>
      </c>
      <c r="H2691">
        <v>64</v>
      </c>
      <c r="I2691">
        <v>1740</v>
      </c>
      <c r="J2691">
        <v>2311</v>
      </c>
      <c r="K2691">
        <v>29381</v>
      </c>
      <c r="L2691">
        <v>290</v>
      </c>
      <c r="M2691">
        <v>5894</v>
      </c>
      <c r="N2691">
        <v>3712</v>
      </c>
      <c r="O2691">
        <v>30</v>
      </c>
      <c r="P2691">
        <v>9926</v>
      </c>
      <c r="Q2691">
        <v>850</v>
      </c>
      <c r="R2691">
        <v>0</v>
      </c>
      <c r="S2691">
        <v>0</v>
      </c>
      <c r="T2691">
        <v>850</v>
      </c>
      <c r="U2691">
        <v>4733</v>
      </c>
      <c r="V2691">
        <v>-3434</v>
      </c>
      <c r="W2691">
        <v>22099</v>
      </c>
      <c r="X2691">
        <v>18605</v>
      </c>
      <c r="Y2691">
        <v>0.33</v>
      </c>
      <c r="Z2691">
        <v>37</v>
      </c>
      <c r="AA2691">
        <v>27641</v>
      </c>
      <c r="AB2691">
        <v>33</v>
      </c>
      <c r="AC2691">
        <v>67.16</v>
      </c>
    </row>
    <row r="2692" spans="1:29" x14ac:dyDescent="0.3">
      <c r="A2692">
        <v>2004</v>
      </c>
      <c r="B2692">
        <v>2</v>
      </c>
      <c r="C2692" s="1">
        <v>38029</v>
      </c>
      <c r="D2692">
        <v>24600</v>
      </c>
      <c r="E2692">
        <v>60</v>
      </c>
      <c r="F2692">
        <v>208</v>
      </c>
      <c r="G2692">
        <v>291</v>
      </c>
      <c r="H2692">
        <v>64</v>
      </c>
      <c r="I2692">
        <v>1730</v>
      </c>
      <c r="J2692">
        <v>2293</v>
      </c>
      <c r="K2692">
        <v>26953</v>
      </c>
      <c r="L2692">
        <v>283</v>
      </c>
      <c r="M2692">
        <v>6326</v>
      </c>
      <c r="N2692">
        <v>3713</v>
      </c>
      <c r="O2692">
        <v>31</v>
      </c>
      <c r="P2692">
        <v>10353</v>
      </c>
      <c r="Q2692">
        <v>850</v>
      </c>
      <c r="R2692">
        <v>0</v>
      </c>
      <c r="S2692">
        <v>0</v>
      </c>
      <c r="T2692">
        <v>850</v>
      </c>
      <c r="U2692">
        <v>4538</v>
      </c>
      <c r="V2692">
        <v>-4074</v>
      </c>
      <c r="W2692">
        <v>19884</v>
      </c>
      <c r="X2692">
        <v>15750</v>
      </c>
      <c r="Y2692">
        <v>0.37</v>
      </c>
      <c r="Z2692">
        <v>42</v>
      </c>
      <c r="AA2692">
        <v>25223</v>
      </c>
      <c r="AB2692">
        <v>38</v>
      </c>
      <c r="AC2692">
        <v>67.39</v>
      </c>
    </row>
    <row r="2693" spans="1:29" x14ac:dyDescent="0.3">
      <c r="A2693">
        <v>2004</v>
      </c>
      <c r="B2693">
        <v>2</v>
      </c>
      <c r="C2693" s="1">
        <v>38030</v>
      </c>
      <c r="D2693">
        <v>23300</v>
      </c>
      <c r="E2693">
        <v>60</v>
      </c>
      <c r="F2693">
        <v>199</v>
      </c>
      <c r="G2693">
        <v>290</v>
      </c>
      <c r="H2693">
        <v>64</v>
      </c>
      <c r="I2693">
        <v>1750</v>
      </c>
      <c r="J2693">
        <v>2303</v>
      </c>
      <c r="K2693">
        <v>25663</v>
      </c>
      <c r="L2693">
        <v>294</v>
      </c>
      <c r="M2693">
        <v>6507</v>
      </c>
      <c r="N2693">
        <v>3689</v>
      </c>
      <c r="O2693">
        <v>29</v>
      </c>
      <c r="P2693">
        <v>10519</v>
      </c>
      <c r="Q2693">
        <v>850</v>
      </c>
      <c r="R2693">
        <v>0</v>
      </c>
      <c r="S2693">
        <v>0</v>
      </c>
      <c r="T2693">
        <v>850</v>
      </c>
      <c r="U2693">
        <v>4390</v>
      </c>
      <c r="V2693">
        <v>-4378</v>
      </c>
      <c r="W2693">
        <v>18732</v>
      </c>
      <c r="X2693">
        <v>14294</v>
      </c>
      <c r="Y2693">
        <v>0.4</v>
      </c>
      <c r="Z2693">
        <v>44</v>
      </c>
      <c r="AA2693">
        <v>23913</v>
      </c>
      <c r="AB2693">
        <v>40</v>
      </c>
      <c r="AC2693">
        <v>67.66</v>
      </c>
    </row>
    <row r="2694" spans="1:29" x14ac:dyDescent="0.3">
      <c r="A2694">
        <v>2004</v>
      </c>
      <c r="B2694">
        <v>2</v>
      </c>
      <c r="C2694" s="1">
        <v>38031</v>
      </c>
      <c r="D2694">
        <v>22200</v>
      </c>
      <c r="E2694">
        <v>63</v>
      </c>
      <c r="F2694">
        <v>194</v>
      </c>
      <c r="G2694">
        <v>290</v>
      </c>
      <c r="H2694">
        <v>64</v>
      </c>
      <c r="I2694">
        <v>1790</v>
      </c>
      <c r="J2694">
        <v>2338</v>
      </c>
      <c r="K2694">
        <v>24601</v>
      </c>
      <c r="L2694">
        <v>289</v>
      </c>
      <c r="M2694">
        <v>6316</v>
      </c>
      <c r="N2694">
        <v>3695</v>
      </c>
      <c r="O2694">
        <v>25</v>
      </c>
      <c r="P2694">
        <v>10325</v>
      </c>
      <c r="Q2694">
        <v>850</v>
      </c>
      <c r="R2694">
        <v>0</v>
      </c>
      <c r="S2694">
        <v>0</v>
      </c>
      <c r="T2694">
        <v>850</v>
      </c>
      <c r="U2694">
        <v>4195</v>
      </c>
      <c r="V2694">
        <v>-4344</v>
      </c>
      <c r="W2694">
        <v>17830</v>
      </c>
      <c r="X2694">
        <v>13426</v>
      </c>
      <c r="Y2694">
        <v>0.41</v>
      </c>
      <c r="Z2694">
        <v>45</v>
      </c>
      <c r="AA2694">
        <v>22811</v>
      </c>
      <c r="AB2694">
        <v>41</v>
      </c>
      <c r="AC2694">
        <v>67.959999999999994</v>
      </c>
    </row>
    <row r="2695" spans="1:29" x14ac:dyDescent="0.3">
      <c r="A2695">
        <v>2004</v>
      </c>
      <c r="B2695">
        <v>2</v>
      </c>
      <c r="C2695" s="1">
        <v>38032</v>
      </c>
      <c r="D2695">
        <v>21200</v>
      </c>
      <c r="E2695">
        <v>65</v>
      </c>
      <c r="F2695">
        <v>188</v>
      </c>
      <c r="G2695">
        <v>290</v>
      </c>
      <c r="H2695">
        <v>64</v>
      </c>
      <c r="I2695">
        <v>1800</v>
      </c>
      <c r="J2695">
        <v>2342</v>
      </c>
      <c r="K2695">
        <v>23607</v>
      </c>
      <c r="L2695">
        <v>268</v>
      </c>
      <c r="M2695">
        <v>6510</v>
      </c>
      <c r="N2695">
        <v>3716</v>
      </c>
      <c r="O2695">
        <v>27</v>
      </c>
      <c r="P2695">
        <v>10521</v>
      </c>
      <c r="Q2695">
        <v>850</v>
      </c>
      <c r="R2695">
        <v>0</v>
      </c>
      <c r="S2695">
        <v>0</v>
      </c>
      <c r="T2695">
        <v>850</v>
      </c>
      <c r="U2695">
        <v>4069</v>
      </c>
      <c r="V2695">
        <v>-4662</v>
      </c>
      <c r="W2695">
        <v>16958</v>
      </c>
      <c r="X2695">
        <v>12236</v>
      </c>
      <c r="Y2695">
        <v>0.43</v>
      </c>
      <c r="Z2695">
        <v>48</v>
      </c>
      <c r="AA2695">
        <v>21807</v>
      </c>
      <c r="AB2695">
        <v>44</v>
      </c>
      <c r="AC2695">
        <v>68.31</v>
      </c>
    </row>
    <row r="2696" spans="1:29" x14ac:dyDescent="0.3">
      <c r="A2696">
        <v>2004</v>
      </c>
      <c r="B2696">
        <v>2</v>
      </c>
      <c r="C2696" s="1">
        <v>38033</v>
      </c>
      <c r="D2696">
        <v>20300</v>
      </c>
      <c r="E2696">
        <v>61</v>
      </c>
      <c r="F2696">
        <v>201</v>
      </c>
      <c r="G2696">
        <v>315</v>
      </c>
      <c r="H2696">
        <v>64</v>
      </c>
      <c r="I2696">
        <v>1840</v>
      </c>
      <c r="J2696">
        <v>2420</v>
      </c>
      <c r="K2696">
        <v>22781</v>
      </c>
      <c r="L2696">
        <v>91</v>
      </c>
      <c r="M2696">
        <v>6480</v>
      </c>
      <c r="N2696">
        <v>3702</v>
      </c>
      <c r="O2696">
        <v>23</v>
      </c>
      <c r="P2696">
        <v>10296</v>
      </c>
      <c r="Q2696">
        <v>850</v>
      </c>
      <c r="R2696">
        <v>4585</v>
      </c>
      <c r="S2696">
        <v>0</v>
      </c>
      <c r="T2696">
        <v>-3735</v>
      </c>
      <c r="U2696">
        <v>4202</v>
      </c>
      <c r="V2696">
        <v>-1247</v>
      </c>
      <c r="W2696">
        <v>17205</v>
      </c>
      <c r="X2696">
        <v>16220</v>
      </c>
      <c r="Y2696">
        <v>0.45</v>
      </c>
      <c r="Z2696">
        <v>29</v>
      </c>
      <c r="AA2696">
        <v>20941</v>
      </c>
      <c r="AB2696">
        <v>23</v>
      </c>
      <c r="AC2696">
        <v>68.45</v>
      </c>
    </row>
    <row r="2697" spans="1:29" x14ac:dyDescent="0.3">
      <c r="A2697">
        <v>2004</v>
      </c>
      <c r="B2697">
        <v>2</v>
      </c>
      <c r="C2697" s="1">
        <v>38034</v>
      </c>
      <c r="D2697">
        <v>22900</v>
      </c>
      <c r="E2697">
        <v>1384</v>
      </c>
      <c r="F2697">
        <v>447</v>
      </c>
      <c r="G2697">
        <v>293</v>
      </c>
      <c r="H2697">
        <v>65</v>
      </c>
      <c r="I2697">
        <v>1890</v>
      </c>
      <c r="J2697">
        <v>2695</v>
      </c>
      <c r="K2697">
        <v>26979</v>
      </c>
      <c r="L2697">
        <v>83</v>
      </c>
      <c r="M2697">
        <v>6485</v>
      </c>
      <c r="N2697">
        <v>3732</v>
      </c>
      <c r="O2697">
        <v>34</v>
      </c>
      <c r="P2697">
        <v>10334</v>
      </c>
      <c r="Q2697">
        <v>850</v>
      </c>
      <c r="R2697">
        <v>6648</v>
      </c>
      <c r="S2697">
        <v>0</v>
      </c>
      <c r="T2697">
        <v>-5798</v>
      </c>
      <c r="U2697">
        <v>4809</v>
      </c>
      <c r="V2697">
        <v>938</v>
      </c>
      <c r="W2697">
        <v>21098</v>
      </c>
      <c r="X2697">
        <v>22443</v>
      </c>
      <c r="Y2697">
        <v>0.38</v>
      </c>
      <c r="Z2697">
        <v>17</v>
      </c>
      <c r="AA2697">
        <v>25089</v>
      </c>
      <c r="AB2697">
        <v>11</v>
      </c>
      <c r="AC2697">
        <v>68.38</v>
      </c>
    </row>
    <row r="2698" spans="1:29" x14ac:dyDescent="0.3">
      <c r="A2698">
        <v>2004</v>
      </c>
      <c r="B2698">
        <v>2</v>
      </c>
      <c r="C2698" s="1">
        <v>38035</v>
      </c>
      <c r="D2698">
        <v>39000</v>
      </c>
      <c r="E2698">
        <v>6470</v>
      </c>
      <c r="F2698">
        <v>1270</v>
      </c>
      <c r="G2698">
        <v>351</v>
      </c>
      <c r="H2698">
        <v>66</v>
      </c>
      <c r="I2698">
        <v>1920</v>
      </c>
      <c r="J2698">
        <v>3607</v>
      </c>
      <c r="K2698">
        <v>49077</v>
      </c>
      <c r="L2698">
        <v>67</v>
      </c>
      <c r="M2698">
        <v>7253</v>
      </c>
      <c r="N2698">
        <v>3724</v>
      </c>
      <c r="O2698">
        <v>26</v>
      </c>
      <c r="P2698">
        <v>11070</v>
      </c>
      <c r="Q2698">
        <v>850</v>
      </c>
      <c r="R2698">
        <v>10201</v>
      </c>
      <c r="S2698">
        <v>0</v>
      </c>
      <c r="T2698">
        <v>-9351</v>
      </c>
      <c r="U2698">
        <v>6755</v>
      </c>
      <c r="V2698">
        <v>5370</v>
      </c>
      <c r="W2698">
        <v>41333</v>
      </c>
      <c r="X2698">
        <v>47358</v>
      </c>
      <c r="Y2698">
        <v>0.22</v>
      </c>
      <c r="Z2698">
        <v>4</v>
      </c>
      <c r="AA2698">
        <v>47157</v>
      </c>
      <c r="AB2698">
        <v>0</v>
      </c>
      <c r="AC2698">
        <v>67.819999999999993</v>
      </c>
    </row>
    <row r="2699" spans="1:29" x14ac:dyDescent="0.3">
      <c r="A2699">
        <v>2004</v>
      </c>
      <c r="B2699">
        <v>2</v>
      </c>
      <c r="C2699" s="1">
        <v>38036</v>
      </c>
      <c r="D2699">
        <v>56600</v>
      </c>
      <c r="E2699">
        <v>9070</v>
      </c>
      <c r="F2699">
        <v>1270</v>
      </c>
      <c r="G2699">
        <v>328</v>
      </c>
      <c r="H2699">
        <v>711</v>
      </c>
      <c r="I2699">
        <v>2100</v>
      </c>
      <c r="J2699">
        <v>4409</v>
      </c>
      <c r="K2699">
        <v>70079</v>
      </c>
      <c r="L2699">
        <v>74</v>
      </c>
      <c r="M2699">
        <v>7309</v>
      </c>
      <c r="N2699">
        <v>3718</v>
      </c>
      <c r="O2699">
        <v>22</v>
      </c>
      <c r="P2699">
        <v>11123</v>
      </c>
      <c r="Q2699">
        <v>850</v>
      </c>
      <c r="R2699">
        <v>10201</v>
      </c>
      <c r="S2699">
        <v>0</v>
      </c>
      <c r="T2699">
        <v>-9351</v>
      </c>
      <c r="U2699">
        <v>9341</v>
      </c>
      <c r="V2699">
        <v>8705</v>
      </c>
      <c r="W2699">
        <v>58947</v>
      </c>
      <c r="X2699">
        <v>68307</v>
      </c>
      <c r="Y2699">
        <v>0.16</v>
      </c>
      <c r="Z2699">
        <v>3</v>
      </c>
      <c r="AA2699">
        <v>67979</v>
      </c>
      <c r="AB2699">
        <v>0</v>
      </c>
      <c r="AC2699">
        <v>67.06</v>
      </c>
    </row>
    <row r="2700" spans="1:29" x14ac:dyDescent="0.3">
      <c r="A2700">
        <v>2004</v>
      </c>
      <c r="B2700">
        <v>2</v>
      </c>
      <c r="C2700" s="1">
        <v>38037</v>
      </c>
      <c r="D2700">
        <v>69300</v>
      </c>
      <c r="E2700">
        <v>41588</v>
      </c>
      <c r="F2700">
        <v>870</v>
      </c>
      <c r="G2700">
        <v>300</v>
      </c>
      <c r="H2700">
        <v>340</v>
      </c>
      <c r="I2700">
        <v>2600</v>
      </c>
      <c r="J2700">
        <v>4110</v>
      </c>
      <c r="K2700">
        <v>114998</v>
      </c>
      <c r="L2700">
        <v>86</v>
      </c>
      <c r="M2700">
        <v>7360</v>
      </c>
      <c r="N2700">
        <v>3715</v>
      </c>
      <c r="O2700">
        <v>27</v>
      </c>
      <c r="P2700">
        <v>11188</v>
      </c>
      <c r="Q2700">
        <v>850</v>
      </c>
      <c r="R2700">
        <v>10201</v>
      </c>
      <c r="S2700">
        <v>0</v>
      </c>
      <c r="T2700">
        <v>-9351</v>
      </c>
      <c r="U2700">
        <v>11537</v>
      </c>
      <c r="V2700">
        <v>10537</v>
      </c>
      <c r="W2700">
        <v>101969</v>
      </c>
      <c r="X2700">
        <v>113161</v>
      </c>
      <c r="Y2700">
        <v>0.1</v>
      </c>
      <c r="Z2700">
        <v>2</v>
      </c>
      <c r="AA2700">
        <v>112398</v>
      </c>
      <c r="AB2700">
        <v>-1</v>
      </c>
      <c r="AC2700">
        <v>66.02</v>
      </c>
    </row>
    <row r="2701" spans="1:29" x14ac:dyDescent="0.3">
      <c r="A2701">
        <v>2004</v>
      </c>
      <c r="B2701">
        <v>2</v>
      </c>
      <c r="C2701" s="1">
        <v>38038</v>
      </c>
      <c r="D2701">
        <v>73300</v>
      </c>
      <c r="E2701">
        <v>81576</v>
      </c>
      <c r="F2701">
        <v>707</v>
      </c>
      <c r="G2701">
        <v>292</v>
      </c>
      <c r="H2701">
        <v>163</v>
      </c>
      <c r="I2701">
        <v>2550</v>
      </c>
      <c r="J2701">
        <v>3712</v>
      </c>
      <c r="K2701">
        <v>158588</v>
      </c>
      <c r="L2701">
        <v>86</v>
      </c>
      <c r="M2701">
        <v>7503</v>
      </c>
      <c r="N2701">
        <v>3718</v>
      </c>
      <c r="O2701">
        <v>25</v>
      </c>
      <c r="P2701">
        <v>11332</v>
      </c>
      <c r="Q2701">
        <v>900</v>
      </c>
      <c r="R2701">
        <v>5845</v>
      </c>
      <c r="S2701">
        <v>0</v>
      </c>
      <c r="T2701">
        <v>-4945</v>
      </c>
      <c r="U2701">
        <v>12696</v>
      </c>
      <c r="V2701">
        <v>8290</v>
      </c>
      <c r="W2701">
        <v>143565</v>
      </c>
      <c r="X2701">
        <v>152201</v>
      </c>
      <c r="Y2701">
        <v>7.0000000000000007E-2</v>
      </c>
      <c r="Z2701">
        <v>4</v>
      </c>
      <c r="AA2701">
        <v>156038</v>
      </c>
      <c r="AB2701">
        <v>2</v>
      </c>
      <c r="AC2701">
        <v>64.84</v>
      </c>
    </row>
    <row r="2702" spans="1:29" x14ac:dyDescent="0.3">
      <c r="A2702">
        <v>2004</v>
      </c>
      <c r="B2702">
        <v>2</v>
      </c>
      <c r="C2702" s="1">
        <v>38039</v>
      </c>
      <c r="D2702">
        <v>73800</v>
      </c>
      <c r="E2702">
        <v>79594</v>
      </c>
      <c r="F2702">
        <v>620</v>
      </c>
      <c r="G2702">
        <v>295</v>
      </c>
      <c r="H2702">
        <v>122</v>
      </c>
      <c r="I2702">
        <v>2550</v>
      </c>
      <c r="J2702">
        <v>3587</v>
      </c>
      <c r="K2702">
        <v>156981</v>
      </c>
      <c r="L2702">
        <v>92</v>
      </c>
      <c r="M2702">
        <v>7491</v>
      </c>
      <c r="N2702">
        <v>3731</v>
      </c>
      <c r="O2702">
        <v>24</v>
      </c>
      <c r="P2702">
        <v>11338</v>
      </c>
      <c r="Q2702">
        <v>900</v>
      </c>
      <c r="R2702">
        <v>4241</v>
      </c>
      <c r="S2702">
        <v>0</v>
      </c>
      <c r="T2702">
        <v>-3341</v>
      </c>
      <c r="U2702">
        <v>13007</v>
      </c>
      <c r="V2702">
        <v>7427</v>
      </c>
      <c r="W2702">
        <v>141322</v>
      </c>
      <c r="X2702">
        <v>148984</v>
      </c>
      <c r="Y2702">
        <v>7.0000000000000007E-2</v>
      </c>
      <c r="Z2702">
        <v>5</v>
      </c>
      <c r="AA2702">
        <v>154431</v>
      </c>
      <c r="AB2702">
        <v>4</v>
      </c>
      <c r="AC2702">
        <v>63.74</v>
      </c>
    </row>
    <row r="2703" spans="1:29" x14ac:dyDescent="0.3">
      <c r="A2703">
        <v>2004</v>
      </c>
      <c r="B2703">
        <v>2</v>
      </c>
      <c r="C2703" s="1">
        <v>38040</v>
      </c>
      <c r="D2703">
        <v>73100</v>
      </c>
      <c r="E2703">
        <v>66364</v>
      </c>
      <c r="F2703">
        <v>577</v>
      </c>
      <c r="G2703">
        <v>295</v>
      </c>
      <c r="H2703">
        <v>101</v>
      </c>
      <c r="I2703">
        <v>2540</v>
      </c>
      <c r="J2703">
        <v>3513</v>
      </c>
      <c r="K2703">
        <v>142977</v>
      </c>
      <c r="L2703">
        <v>101</v>
      </c>
      <c r="M2703">
        <v>7509</v>
      </c>
      <c r="N2703">
        <v>4235</v>
      </c>
      <c r="O2703">
        <v>27</v>
      </c>
      <c r="P2703">
        <v>11872</v>
      </c>
      <c r="Q2703">
        <v>900</v>
      </c>
      <c r="R2703">
        <v>917</v>
      </c>
      <c r="S2703">
        <v>0</v>
      </c>
      <c r="T2703">
        <v>-17</v>
      </c>
      <c r="U2703">
        <v>12856</v>
      </c>
      <c r="V2703">
        <v>4508</v>
      </c>
      <c r="W2703">
        <v>126613</v>
      </c>
      <c r="X2703">
        <v>131122</v>
      </c>
      <c r="Y2703">
        <v>0.08</v>
      </c>
      <c r="Z2703">
        <v>8</v>
      </c>
      <c r="AA2703">
        <v>140437</v>
      </c>
      <c r="AB2703">
        <v>7</v>
      </c>
      <c r="AC2703">
        <v>62.79</v>
      </c>
    </row>
    <row r="2704" spans="1:29" x14ac:dyDescent="0.3">
      <c r="A2704">
        <v>2004</v>
      </c>
      <c r="B2704">
        <v>2</v>
      </c>
      <c r="C2704" s="1">
        <v>38041</v>
      </c>
      <c r="D2704">
        <v>71900</v>
      </c>
      <c r="E2704">
        <v>54221</v>
      </c>
      <c r="F2704">
        <v>570</v>
      </c>
      <c r="G2704">
        <v>288</v>
      </c>
      <c r="H2704">
        <v>92</v>
      </c>
      <c r="I2704">
        <v>2480</v>
      </c>
      <c r="J2704">
        <v>3430</v>
      </c>
      <c r="K2704">
        <v>129551</v>
      </c>
      <c r="L2704">
        <v>89</v>
      </c>
      <c r="M2704">
        <v>7265</v>
      </c>
      <c r="N2704">
        <v>4394</v>
      </c>
      <c r="O2704">
        <v>28</v>
      </c>
      <c r="P2704">
        <v>11776</v>
      </c>
      <c r="Q2704">
        <v>900</v>
      </c>
      <c r="R2704">
        <v>917</v>
      </c>
      <c r="S2704">
        <v>0</v>
      </c>
      <c r="T2704">
        <v>-17</v>
      </c>
      <c r="U2704">
        <v>12748</v>
      </c>
      <c r="V2704">
        <v>4413</v>
      </c>
      <c r="W2704">
        <v>113378</v>
      </c>
      <c r="X2704">
        <v>117792</v>
      </c>
      <c r="Y2704">
        <v>0.09</v>
      </c>
      <c r="Z2704">
        <v>9</v>
      </c>
      <c r="AA2704">
        <v>127071</v>
      </c>
      <c r="AB2704">
        <v>7</v>
      </c>
      <c r="AC2704">
        <v>61.95</v>
      </c>
    </row>
    <row r="2705" spans="1:29" x14ac:dyDescent="0.3">
      <c r="A2705">
        <v>2004</v>
      </c>
      <c r="B2705">
        <v>2</v>
      </c>
      <c r="C2705" s="1">
        <v>38042</v>
      </c>
      <c r="D2705">
        <v>71900</v>
      </c>
      <c r="E2705">
        <v>51622</v>
      </c>
      <c r="F2705">
        <v>1170</v>
      </c>
      <c r="G2705">
        <v>321</v>
      </c>
      <c r="H2705">
        <v>94</v>
      </c>
      <c r="I2705">
        <v>2420</v>
      </c>
      <c r="J2705">
        <v>4005</v>
      </c>
      <c r="K2705">
        <v>127527</v>
      </c>
      <c r="L2705">
        <v>0</v>
      </c>
      <c r="M2705">
        <v>7298</v>
      </c>
      <c r="N2705">
        <v>3968</v>
      </c>
      <c r="O2705">
        <v>27</v>
      </c>
      <c r="P2705">
        <v>11293</v>
      </c>
      <c r="Q2705">
        <v>900</v>
      </c>
      <c r="R2705">
        <v>4126</v>
      </c>
      <c r="S2705">
        <v>0</v>
      </c>
      <c r="T2705">
        <v>-3226</v>
      </c>
      <c r="U2705">
        <v>12933</v>
      </c>
      <c r="V2705">
        <v>7742</v>
      </c>
      <c r="W2705">
        <v>111492</v>
      </c>
      <c r="X2705">
        <v>119460</v>
      </c>
      <c r="Y2705">
        <v>0.09</v>
      </c>
      <c r="Z2705">
        <v>6</v>
      </c>
      <c r="AA2705">
        <v>125107</v>
      </c>
      <c r="AB2705">
        <v>5</v>
      </c>
      <c r="AC2705">
        <v>61.16</v>
      </c>
    </row>
    <row r="2706" spans="1:29" x14ac:dyDescent="0.3">
      <c r="A2706">
        <v>2004</v>
      </c>
      <c r="B2706">
        <v>2</v>
      </c>
      <c r="C2706" s="1">
        <v>38043</v>
      </c>
      <c r="D2706">
        <v>74600</v>
      </c>
      <c r="E2706">
        <v>95502</v>
      </c>
      <c r="F2706">
        <v>3810</v>
      </c>
      <c r="G2706">
        <v>376</v>
      </c>
      <c r="H2706">
        <v>711</v>
      </c>
      <c r="I2706">
        <v>2810</v>
      </c>
      <c r="J2706">
        <v>7707</v>
      </c>
      <c r="K2706">
        <v>177809</v>
      </c>
      <c r="L2706">
        <v>0</v>
      </c>
      <c r="M2706">
        <v>7443</v>
      </c>
      <c r="N2706">
        <v>4286</v>
      </c>
      <c r="O2706">
        <v>25</v>
      </c>
      <c r="P2706">
        <v>11754</v>
      </c>
      <c r="Q2706">
        <v>900</v>
      </c>
      <c r="R2706">
        <v>6877</v>
      </c>
      <c r="S2706">
        <v>0</v>
      </c>
      <c r="T2706">
        <v>-5977</v>
      </c>
      <c r="U2706">
        <v>13083</v>
      </c>
      <c r="V2706">
        <v>12921</v>
      </c>
      <c r="W2706">
        <v>158693</v>
      </c>
      <c r="X2706">
        <v>172032</v>
      </c>
      <c r="Y2706">
        <v>7.0000000000000007E-2</v>
      </c>
      <c r="Z2706">
        <v>3</v>
      </c>
      <c r="AA2706">
        <v>174999</v>
      </c>
      <c r="AB2706">
        <v>2</v>
      </c>
      <c r="AC2706">
        <v>60.17</v>
      </c>
    </row>
    <row r="2707" spans="1:29" x14ac:dyDescent="0.3">
      <c r="A2707">
        <v>2004</v>
      </c>
      <c r="B2707">
        <v>2</v>
      </c>
      <c r="C2707" s="1">
        <v>38044</v>
      </c>
      <c r="D2707">
        <v>74700</v>
      </c>
      <c r="E2707">
        <v>99611</v>
      </c>
      <c r="F2707">
        <v>2900</v>
      </c>
      <c r="G2707">
        <v>388</v>
      </c>
      <c r="H2707">
        <v>1171</v>
      </c>
      <c r="I2707">
        <v>3910</v>
      </c>
      <c r="J2707">
        <v>8369</v>
      </c>
      <c r="K2707">
        <v>182680</v>
      </c>
      <c r="L2707">
        <v>0</v>
      </c>
      <c r="M2707">
        <v>7205</v>
      </c>
      <c r="N2707">
        <v>4483</v>
      </c>
      <c r="O2707">
        <v>29</v>
      </c>
      <c r="P2707">
        <v>11717</v>
      </c>
      <c r="Q2707">
        <v>900</v>
      </c>
      <c r="R2707">
        <v>6648</v>
      </c>
      <c r="S2707">
        <v>0</v>
      </c>
      <c r="T2707">
        <v>-5748</v>
      </c>
      <c r="U2707">
        <v>13125</v>
      </c>
      <c r="V2707">
        <v>13513</v>
      </c>
      <c r="W2707">
        <v>162795</v>
      </c>
      <c r="X2707">
        <v>176711</v>
      </c>
      <c r="Y2707">
        <v>0.06</v>
      </c>
      <c r="Z2707">
        <v>3</v>
      </c>
      <c r="AA2707">
        <v>178770</v>
      </c>
      <c r="AB2707">
        <v>1</v>
      </c>
      <c r="AC2707">
        <v>59.22</v>
      </c>
    </row>
    <row r="2708" spans="1:29" x14ac:dyDescent="0.3">
      <c r="A2708">
        <v>2004</v>
      </c>
      <c r="B2708">
        <v>2</v>
      </c>
      <c r="C2708" s="1">
        <v>38045</v>
      </c>
      <c r="D2708">
        <v>73800</v>
      </c>
      <c r="E2708">
        <v>105288</v>
      </c>
      <c r="F2708">
        <v>1500</v>
      </c>
      <c r="G2708">
        <v>326</v>
      </c>
      <c r="H2708">
        <v>1050</v>
      </c>
      <c r="I2708">
        <v>4220</v>
      </c>
      <c r="J2708">
        <v>7096</v>
      </c>
      <c r="K2708">
        <v>186184</v>
      </c>
      <c r="L2708">
        <v>0</v>
      </c>
      <c r="M2708">
        <v>7259</v>
      </c>
      <c r="N2708">
        <v>4467</v>
      </c>
      <c r="O2708">
        <v>29</v>
      </c>
      <c r="P2708">
        <v>11755</v>
      </c>
      <c r="Q2708">
        <v>900</v>
      </c>
      <c r="R2708">
        <v>6418</v>
      </c>
      <c r="S2708">
        <v>0</v>
      </c>
      <c r="T2708">
        <v>-5518</v>
      </c>
      <c r="U2708">
        <v>12786</v>
      </c>
      <c r="V2708">
        <v>11714</v>
      </c>
      <c r="W2708">
        <v>167847</v>
      </c>
      <c r="X2708">
        <v>179947</v>
      </c>
      <c r="Y2708">
        <v>0.06</v>
      </c>
      <c r="Z2708">
        <v>3</v>
      </c>
      <c r="AA2708">
        <v>181964</v>
      </c>
      <c r="AB2708">
        <v>1</v>
      </c>
      <c r="AC2708">
        <v>58.3</v>
      </c>
    </row>
    <row r="2709" spans="1:29" x14ac:dyDescent="0.3">
      <c r="A2709">
        <v>2004</v>
      </c>
      <c r="B2709">
        <v>2</v>
      </c>
      <c r="C2709" s="1">
        <v>38046</v>
      </c>
      <c r="D2709">
        <v>72400</v>
      </c>
      <c r="E2709">
        <v>97559</v>
      </c>
      <c r="F2709">
        <v>1110</v>
      </c>
      <c r="G2709">
        <v>301</v>
      </c>
      <c r="H2709">
        <v>913</v>
      </c>
      <c r="I2709">
        <v>3970</v>
      </c>
      <c r="J2709">
        <v>6294</v>
      </c>
      <c r="K2709">
        <v>176253</v>
      </c>
      <c r="L2709">
        <v>0</v>
      </c>
      <c r="M2709">
        <v>7337</v>
      </c>
      <c r="N2709">
        <v>4390</v>
      </c>
      <c r="O2709">
        <v>26</v>
      </c>
      <c r="P2709">
        <v>11753</v>
      </c>
      <c r="Q2709">
        <v>950</v>
      </c>
      <c r="R2709">
        <v>6418</v>
      </c>
      <c r="S2709">
        <v>0</v>
      </c>
      <c r="T2709">
        <v>-5468</v>
      </c>
      <c r="U2709">
        <v>12681</v>
      </c>
      <c r="V2709">
        <v>10776</v>
      </c>
      <c r="W2709">
        <v>158809</v>
      </c>
      <c r="X2709">
        <v>169968</v>
      </c>
      <c r="Y2709">
        <v>7.0000000000000007E-2</v>
      </c>
      <c r="Z2709">
        <v>4</v>
      </c>
      <c r="AA2709">
        <v>172283</v>
      </c>
      <c r="AB2709">
        <v>1</v>
      </c>
      <c r="AC2709">
        <v>57.48</v>
      </c>
    </row>
    <row r="2710" spans="1:29" x14ac:dyDescent="0.3">
      <c r="A2710">
        <v>2004</v>
      </c>
      <c r="B2710">
        <v>3</v>
      </c>
      <c r="C2710" s="1">
        <v>38047</v>
      </c>
      <c r="D2710">
        <v>71300</v>
      </c>
      <c r="E2710">
        <v>87135</v>
      </c>
      <c r="F2710">
        <v>1040</v>
      </c>
      <c r="G2710">
        <v>306</v>
      </c>
      <c r="H2710">
        <v>805</v>
      </c>
      <c r="I2710">
        <v>3920</v>
      </c>
      <c r="J2710">
        <v>6071</v>
      </c>
      <c r="K2710">
        <v>164506</v>
      </c>
      <c r="L2710">
        <v>1</v>
      </c>
      <c r="M2710">
        <v>8008</v>
      </c>
      <c r="N2710">
        <v>4454</v>
      </c>
      <c r="O2710">
        <v>28</v>
      </c>
      <c r="P2710">
        <v>12491</v>
      </c>
      <c r="Q2710">
        <v>950</v>
      </c>
      <c r="R2710">
        <v>4355</v>
      </c>
      <c r="S2710">
        <v>0</v>
      </c>
      <c r="T2710">
        <v>-3405</v>
      </c>
      <c r="U2710">
        <v>12563</v>
      </c>
      <c r="V2710">
        <v>8356</v>
      </c>
      <c r="W2710">
        <v>146826</v>
      </c>
      <c r="X2710">
        <v>155420</v>
      </c>
      <c r="Y2710">
        <v>0.08</v>
      </c>
      <c r="Z2710">
        <v>6</v>
      </c>
      <c r="AA2710">
        <v>160586</v>
      </c>
      <c r="AB2710">
        <v>3</v>
      </c>
      <c r="AC2710">
        <v>56.76</v>
      </c>
    </row>
    <row r="2711" spans="1:29" x14ac:dyDescent="0.3">
      <c r="A2711">
        <v>2004</v>
      </c>
      <c r="B2711">
        <v>3</v>
      </c>
      <c r="C2711" s="1">
        <v>38048</v>
      </c>
      <c r="D2711">
        <v>71000</v>
      </c>
      <c r="E2711">
        <v>79941</v>
      </c>
      <c r="F2711">
        <v>1170</v>
      </c>
      <c r="G2711">
        <v>299</v>
      </c>
      <c r="H2711">
        <v>914</v>
      </c>
      <c r="I2711">
        <v>3850</v>
      </c>
      <c r="J2711">
        <v>6233</v>
      </c>
      <c r="K2711">
        <v>157174</v>
      </c>
      <c r="L2711">
        <v>2</v>
      </c>
      <c r="M2711">
        <v>7905</v>
      </c>
      <c r="N2711">
        <v>4479</v>
      </c>
      <c r="O2711">
        <v>28</v>
      </c>
      <c r="P2711">
        <v>12414</v>
      </c>
      <c r="Q2711">
        <v>1000</v>
      </c>
      <c r="R2711">
        <v>1375</v>
      </c>
      <c r="S2711">
        <v>0</v>
      </c>
      <c r="T2711">
        <v>-375</v>
      </c>
      <c r="U2711">
        <v>12278</v>
      </c>
      <c r="V2711">
        <v>6341</v>
      </c>
      <c r="W2711">
        <v>138768</v>
      </c>
      <c r="X2711">
        <v>145135</v>
      </c>
      <c r="Y2711">
        <v>0.08</v>
      </c>
      <c r="Z2711">
        <v>8</v>
      </c>
      <c r="AA2711">
        <v>153324</v>
      </c>
      <c r="AB2711">
        <v>5</v>
      </c>
      <c r="AC2711">
        <v>56.12</v>
      </c>
    </row>
    <row r="2712" spans="1:29" x14ac:dyDescent="0.3">
      <c r="A2712">
        <v>2004</v>
      </c>
      <c r="B2712">
        <v>3</v>
      </c>
      <c r="C2712" s="1">
        <v>38049</v>
      </c>
      <c r="D2712">
        <v>70300</v>
      </c>
      <c r="E2712">
        <v>69410</v>
      </c>
      <c r="F2712">
        <v>865</v>
      </c>
      <c r="G2712">
        <v>293</v>
      </c>
      <c r="H2712">
        <v>918</v>
      </c>
      <c r="I2712">
        <v>3640</v>
      </c>
      <c r="J2712">
        <v>5716</v>
      </c>
      <c r="K2712">
        <v>145426</v>
      </c>
      <c r="L2712">
        <v>5</v>
      </c>
      <c r="M2712">
        <v>6790</v>
      </c>
      <c r="N2712">
        <v>4452</v>
      </c>
      <c r="O2712">
        <v>28</v>
      </c>
      <c r="P2712">
        <v>11275</v>
      </c>
      <c r="Q2712">
        <v>1000</v>
      </c>
      <c r="R2712">
        <v>1146</v>
      </c>
      <c r="S2712">
        <v>0</v>
      </c>
      <c r="T2712">
        <v>-146</v>
      </c>
      <c r="U2712">
        <v>12222</v>
      </c>
      <c r="V2712">
        <v>6758</v>
      </c>
      <c r="W2712">
        <v>127529</v>
      </c>
      <c r="X2712">
        <v>134297</v>
      </c>
      <c r="Y2712">
        <v>0.08</v>
      </c>
      <c r="Z2712">
        <v>8</v>
      </c>
      <c r="AA2712">
        <v>141786</v>
      </c>
      <c r="AB2712">
        <v>5</v>
      </c>
      <c r="AC2712">
        <v>55.57</v>
      </c>
    </row>
    <row r="2713" spans="1:29" x14ac:dyDescent="0.3">
      <c r="A2713">
        <v>2004</v>
      </c>
      <c r="B2713">
        <v>3</v>
      </c>
      <c r="C2713" s="1">
        <v>38050</v>
      </c>
      <c r="D2713">
        <v>69500</v>
      </c>
      <c r="E2713">
        <v>63390</v>
      </c>
      <c r="F2713">
        <v>743</v>
      </c>
      <c r="G2713">
        <v>289</v>
      </c>
      <c r="H2713">
        <v>668</v>
      </c>
      <c r="I2713">
        <v>3430</v>
      </c>
      <c r="J2713">
        <v>5130</v>
      </c>
      <c r="K2713">
        <v>138020</v>
      </c>
      <c r="L2713">
        <v>2</v>
      </c>
      <c r="M2713">
        <v>7808</v>
      </c>
      <c r="N2713">
        <v>4435</v>
      </c>
      <c r="O2713">
        <v>29</v>
      </c>
      <c r="P2713">
        <v>12274</v>
      </c>
      <c r="Q2713">
        <v>1000</v>
      </c>
      <c r="R2713">
        <v>1146</v>
      </c>
      <c r="S2713">
        <v>0</v>
      </c>
      <c r="T2713">
        <v>-146</v>
      </c>
      <c r="U2713">
        <v>12171</v>
      </c>
      <c r="V2713">
        <v>5122</v>
      </c>
      <c r="W2713">
        <v>120760</v>
      </c>
      <c r="X2713">
        <v>125892</v>
      </c>
      <c r="Y2713">
        <v>0.09</v>
      </c>
      <c r="Z2713">
        <v>9</v>
      </c>
      <c r="AA2713">
        <v>134590</v>
      </c>
      <c r="AB2713">
        <v>6</v>
      </c>
      <c r="AC2713">
        <v>55.09</v>
      </c>
    </row>
    <row r="2714" spans="1:29" x14ac:dyDescent="0.3">
      <c r="A2714">
        <v>2004</v>
      </c>
      <c r="B2714">
        <v>3</v>
      </c>
      <c r="C2714" s="1">
        <v>38051</v>
      </c>
      <c r="D2714">
        <v>68600</v>
      </c>
      <c r="E2714">
        <v>51766</v>
      </c>
      <c r="F2714">
        <v>655</v>
      </c>
      <c r="G2714">
        <v>286</v>
      </c>
      <c r="H2714">
        <v>252</v>
      </c>
      <c r="I2714">
        <v>3360</v>
      </c>
      <c r="J2714">
        <v>4553</v>
      </c>
      <c r="K2714">
        <v>124919</v>
      </c>
      <c r="L2714">
        <v>4</v>
      </c>
      <c r="M2714">
        <v>7701</v>
      </c>
      <c r="N2714">
        <v>4440</v>
      </c>
      <c r="O2714">
        <v>26</v>
      </c>
      <c r="P2714">
        <v>12171</v>
      </c>
      <c r="Q2714">
        <v>1050</v>
      </c>
      <c r="R2714">
        <v>1146</v>
      </c>
      <c r="S2714">
        <v>0</v>
      </c>
      <c r="T2714">
        <v>-96</v>
      </c>
      <c r="U2714">
        <v>12084</v>
      </c>
      <c r="V2714">
        <v>4528</v>
      </c>
      <c r="W2714">
        <v>108309</v>
      </c>
      <c r="X2714">
        <v>112844</v>
      </c>
      <c r="Y2714">
        <v>0.1</v>
      </c>
      <c r="Z2714">
        <v>10</v>
      </c>
      <c r="AA2714">
        <v>121559</v>
      </c>
      <c r="AB2714">
        <v>7</v>
      </c>
      <c r="AC2714">
        <v>54.71</v>
      </c>
    </row>
    <row r="2715" spans="1:29" x14ac:dyDescent="0.3">
      <c r="A2715">
        <v>2004</v>
      </c>
      <c r="B2715">
        <v>3</v>
      </c>
      <c r="C2715" s="1">
        <v>38052</v>
      </c>
      <c r="D2715">
        <v>67500</v>
      </c>
      <c r="E2715">
        <v>41436</v>
      </c>
      <c r="F2715">
        <v>594</v>
      </c>
      <c r="G2715">
        <v>286</v>
      </c>
      <c r="H2715">
        <v>156</v>
      </c>
      <c r="I2715">
        <v>3330</v>
      </c>
      <c r="J2715">
        <v>4366</v>
      </c>
      <c r="K2715">
        <v>113302</v>
      </c>
      <c r="L2715">
        <v>3</v>
      </c>
      <c r="M2715">
        <v>7655</v>
      </c>
      <c r="N2715">
        <v>4421</v>
      </c>
      <c r="O2715">
        <v>26</v>
      </c>
      <c r="P2715">
        <v>12105</v>
      </c>
      <c r="Q2715">
        <v>1050</v>
      </c>
      <c r="R2715">
        <v>0</v>
      </c>
      <c r="S2715">
        <v>0</v>
      </c>
      <c r="T2715">
        <v>1050</v>
      </c>
      <c r="U2715">
        <v>11786</v>
      </c>
      <c r="V2715">
        <v>3365</v>
      </c>
      <c r="W2715">
        <v>96856</v>
      </c>
      <c r="X2715">
        <v>100147</v>
      </c>
      <c r="Y2715">
        <v>0.11</v>
      </c>
      <c r="Z2715">
        <v>12</v>
      </c>
      <c r="AA2715">
        <v>109972</v>
      </c>
      <c r="AB2715">
        <v>9</v>
      </c>
      <c r="AC2715">
        <v>54.42</v>
      </c>
    </row>
    <row r="2716" spans="1:29" x14ac:dyDescent="0.3">
      <c r="A2716">
        <v>2004</v>
      </c>
      <c r="B2716">
        <v>3</v>
      </c>
      <c r="C2716" s="1">
        <v>38053</v>
      </c>
      <c r="D2716">
        <v>66300</v>
      </c>
      <c r="E2716">
        <v>31708</v>
      </c>
      <c r="F2716">
        <v>560</v>
      </c>
      <c r="G2716">
        <v>284</v>
      </c>
      <c r="H2716">
        <v>130</v>
      </c>
      <c r="I2716">
        <v>3250</v>
      </c>
      <c r="J2716">
        <v>4224</v>
      </c>
      <c r="K2716">
        <v>102232</v>
      </c>
      <c r="L2716">
        <v>5</v>
      </c>
      <c r="M2716">
        <v>7196</v>
      </c>
      <c r="N2716">
        <v>4421</v>
      </c>
      <c r="O2716">
        <v>26</v>
      </c>
      <c r="P2716">
        <v>11648</v>
      </c>
      <c r="Q2716">
        <v>1050</v>
      </c>
      <c r="R2716">
        <v>0</v>
      </c>
      <c r="S2716">
        <v>0</v>
      </c>
      <c r="T2716">
        <v>1050</v>
      </c>
      <c r="U2716">
        <v>11642</v>
      </c>
      <c r="V2716">
        <v>3536</v>
      </c>
      <c r="W2716">
        <v>86072</v>
      </c>
      <c r="X2716">
        <v>89534</v>
      </c>
      <c r="Y2716">
        <v>0.11</v>
      </c>
      <c r="Z2716">
        <v>12</v>
      </c>
      <c r="AA2716">
        <v>98982</v>
      </c>
      <c r="AB2716">
        <v>10</v>
      </c>
      <c r="AC2716">
        <v>54.22</v>
      </c>
    </row>
    <row r="2717" spans="1:29" x14ac:dyDescent="0.3">
      <c r="A2717">
        <v>2004</v>
      </c>
      <c r="B2717">
        <v>3</v>
      </c>
      <c r="C2717" s="1">
        <v>38054</v>
      </c>
      <c r="D2717">
        <v>65400</v>
      </c>
      <c r="E2717">
        <v>23572</v>
      </c>
      <c r="F2717">
        <v>566</v>
      </c>
      <c r="G2717">
        <v>282</v>
      </c>
      <c r="H2717">
        <v>115</v>
      </c>
      <c r="I2717">
        <v>3400</v>
      </c>
      <c r="J2717">
        <v>4363</v>
      </c>
      <c r="K2717">
        <v>93335</v>
      </c>
      <c r="L2717">
        <v>1</v>
      </c>
      <c r="M2717">
        <v>7485</v>
      </c>
      <c r="N2717">
        <v>4373</v>
      </c>
      <c r="O2717">
        <v>29</v>
      </c>
      <c r="P2717">
        <v>11888</v>
      </c>
      <c r="Q2717">
        <v>1100</v>
      </c>
      <c r="R2717">
        <v>0</v>
      </c>
      <c r="S2717">
        <v>0</v>
      </c>
      <c r="T2717">
        <v>1100</v>
      </c>
      <c r="U2717">
        <v>11510</v>
      </c>
      <c r="V2717">
        <v>3270</v>
      </c>
      <c r="W2717">
        <v>77154</v>
      </c>
      <c r="X2717">
        <v>80347</v>
      </c>
      <c r="Y2717">
        <v>0.13</v>
      </c>
      <c r="Z2717">
        <v>14</v>
      </c>
      <c r="AA2717">
        <v>89935</v>
      </c>
      <c r="AB2717">
        <v>11</v>
      </c>
      <c r="AC2717">
        <v>54.11</v>
      </c>
    </row>
    <row r="2718" spans="1:29" x14ac:dyDescent="0.3">
      <c r="A2718">
        <v>2004</v>
      </c>
      <c r="B2718">
        <v>3</v>
      </c>
      <c r="C2718" s="1">
        <v>38055</v>
      </c>
      <c r="D2718">
        <v>63800</v>
      </c>
      <c r="E2718">
        <v>16560</v>
      </c>
      <c r="F2718">
        <v>611</v>
      </c>
      <c r="G2718">
        <v>281</v>
      </c>
      <c r="H2718">
        <v>103</v>
      </c>
      <c r="I2718">
        <v>3410</v>
      </c>
      <c r="J2718">
        <v>4405</v>
      </c>
      <c r="K2718">
        <v>84765</v>
      </c>
      <c r="L2718">
        <v>2</v>
      </c>
      <c r="M2718">
        <v>7760</v>
      </c>
      <c r="N2718">
        <v>4329</v>
      </c>
      <c r="O2718">
        <v>17</v>
      </c>
      <c r="P2718">
        <v>12108</v>
      </c>
      <c r="Q2718">
        <v>1080</v>
      </c>
      <c r="R2718">
        <v>0</v>
      </c>
      <c r="S2718">
        <v>0</v>
      </c>
      <c r="T2718">
        <v>1080</v>
      </c>
      <c r="U2718">
        <v>11235</v>
      </c>
      <c r="V2718">
        <v>2830</v>
      </c>
      <c r="W2718">
        <v>68823</v>
      </c>
      <c r="X2718">
        <v>71577</v>
      </c>
      <c r="Y2718">
        <v>0.14000000000000001</v>
      </c>
      <c r="Z2718">
        <v>16</v>
      </c>
      <c r="AA2718">
        <v>81355</v>
      </c>
      <c r="AB2718">
        <v>12</v>
      </c>
      <c r="AC2718">
        <v>54.07</v>
      </c>
    </row>
    <row r="2719" spans="1:29" x14ac:dyDescent="0.3">
      <c r="A2719">
        <v>2004</v>
      </c>
      <c r="B2719">
        <v>3</v>
      </c>
      <c r="C2719" s="1">
        <v>38056</v>
      </c>
      <c r="D2719">
        <v>62400</v>
      </c>
      <c r="E2719">
        <v>9800</v>
      </c>
      <c r="F2719">
        <v>688</v>
      </c>
      <c r="G2719">
        <v>283</v>
      </c>
      <c r="H2719">
        <v>94</v>
      </c>
      <c r="I2719">
        <v>3310</v>
      </c>
      <c r="J2719">
        <v>4375</v>
      </c>
      <c r="K2719">
        <v>76575</v>
      </c>
      <c r="L2719">
        <v>7</v>
      </c>
      <c r="M2719">
        <v>7754</v>
      </c>
      <c r="N2719">
        <v>4328</v>
      </c>
      <c r="O2719">
        <v>2</v>
      </c>
      <c r="P2719">
        <v>12091</v>
      </c>
      <c r="Q2719">
        <v>1100</v>
      </c>
      <c r="R2719">
        <v>0</v>
      </c>
      <c r="S2719">
        <v>0</v>
      </c>
      <c r="T2719">
        <v>1100</v>
      </c>
      <c r="U2719">
        <v>10836</v>
      </c>
      <c r="V2719">
        <v>2405</v>
      </c>
      <c r="W2719">
        <v>61056</v>
      </c>
      <c r="X2719">
        <v>63384</v>
      </c>
      <c r="Y2719">
        <v>0.16</v>
      </c>
      <c r="Z2719">
        <v>17</v>
      </c>
      <c r="AA2719">
        <v>73265</v>
      </c>
      <c r="AB2719">
        <v>13</v>
      </c>
      <c r="AC2719">
        <v>54.12</v>
      </c>
    </row>
    <row r="2720" spans="1:29" x14ac:dyDescent="0.3">
      <c r="A2720">
        <v>2004</v>
      </c>
      <c r="B2720">
        <v>3</v>
      </c>
      <c r="C2720" s="1">
        <v>38057</v>
      </c>
      <c r="D2720">
        <v>60000</v>
      </c>
      <c r="E2720">
        <v>6667</v>
      </c>
      <c r="F2720">
        <v>753</v>
      </c>
      <c r="G2720">
        <v>283</v>
      </c>
      <c r="H2720">
        <v>74</v>
      </c>
      <c r="I2720">
        <v>3290</v>
      </c>
      <c r="J2720">
        <v>4400</v>
      </c>
      <c r="K2720">
        <v>71067</v>
      </c>
      <c r="L2720">
        <v>48</v>
      </c>
      <c r="M2720">
        <v>7355</v>
      </c>
      <c r="N2720">
        <v>4329</v>
      </c>
      <c r="O2720">
        <v>0</v>
      </c>
      <c r="P2720">
        <v>11732</v>
      </c>
      <c r="Q2720">
        <v>1150</v>
      </c>
      <c r="R2720">
        <v>0</v>
      </c>
      <c r="S2720">
        <v>0</v>
      </c>
      <c r="T2720">
        <v>1150</v>
      </c>
      <c r="U2720">
        <v>10435</v>
      </c>
      <c r="V2720">
        <v>2356</v>
      </c>
      <c r="W2720">
        <v>55910</v>
      </c>
      <c r="X2720">
        <v>58185</v>
      </c>
      <c r="Y2720">
        <v>0.16</v>
      </c>
      <c r="Z2720">
        <v>18</v>
      </c>
      <c r="AA2720">
        <v>67777</v>
      </c>
      <c r="AB2720">
        <v>14</v>
      </c>
      <c r="AC2720">
        <v>54.22</v>
      </c>
    </row>
    <row r="2721" spans="1:29" x14ac:dyDescent="0.3">
      <c r="A2721">
        <v>2004</v>
      </c>
      <c r="B2721">
        <v>3</v>
      </c>
      <c r="C2721" s="1">
        <v>38058</v>
      </c>
      <c r="D2721">
        <v>57000</v>
      </c>
      <c r="E2721">
        <v>6117</v>
      </c>
      <c r="F2721">
        <v>761</v>
      </c>
      <c r="G2721">
        <v>284</v>
      </c>
      <c r="H2721">
        <v>52</v>
      </c>
      <c r="I2721">
        <v>3450</v>
      </c>
      <c r="J2721">
        <v>4547</v>
      </c>
      <c r="K2721">
        <v>67664</v>
      </c>
      <c r="L2721">
        <v>89</v>
      </c>
      <c r="M2721">
        <v>7678</v>
      </c>
      <c r="N2721">
        <v>4332</v>
      </c>
      <c r="O2721">
        <v>0</v>
      </c>
      <c r="P2721">
        <v>12099</v>
      </c>
      <c r="Q2721">
        <v>1138</v>
      </c>
      <c r="R2721">
        <v>0</v>
      </c>
      <c r="S2721">
        <v>0</v>
      </c>
      <c r="T2721">
        <v>1138</v>
      </c>
      <c r="U2721">
        <v>9759</v>
      </c>
      <c r="V2721">
        <v>1467</v>
      </c>
      <c r="W2721">
        <v>53039</v>
      </c>
      <c r="X2721">
        <v>54427</v>
      </c>
      <c r="Y2721">
        <v>0.18</v>
      </c>
      <c r="Z2721">
        <v>20</v>
      </c>
      <c r="AA2721">
        <v>64214</v>
      </c>
      <c r="AB2721">
        <v>15</v>
      </c>
      <c r="AC2721">
        <v>54.35</v>
      </c>
    </row>
    <row r="2722" spans="1:29" x14ac:dyDescent="0.3">
      <c r="A2722">
        <v>2004</v>
      </c>
      <c r="B2722">
        <v>3</v>
      </c>
      <c r="C2722" s="1">
        <v>38059</v>
      </c>
      <c r="D2722">
        <v>53400</v>
      </c>
      <c r="E2722">
        <v>5495</v>
      </c>
      <c r="F2722">
        <v>756</v>
      </c>
      <c r="G2722">
        <v>284</v>
      </c>
      <c r="H2722">
        <v>42</v>
      </c>
      <c r="I2722">
        <v>3480</v>
      </c>
      <c r="J2722">
        <v>4562</v>
      </c>
      <c r="K2722">
        <v>63457</v>
      </c>
      <c r="L2722">
        <v>88</v>
      </c>
      <c r="M2722">
        <v>7686</v>
      </c>
      <c r="N2722">
        <v>4327</v>
      </c>
      <c r="O2722">
        <v>0</v>
      </c>
      <c r="P2722">
        <v>12101</v>
      </c>
      <c r="Q2722">
        <v>1190</v>
      </c>
      <c r="R2722">
        <v>0</v>
      </c>
      <c r="S2722">
        <v>0</v>
      </c>
      <c r="T2722">
        <v>1190</v>
      </c>
      <c r="U2722">
        <v>9085</v>
      </c>
      <c r="V2722">
        <v>773</v>
      </c>
      <c r="W2722">
        <v>49477</v>
      </c>
      <c r="X2722">
        <v>50166</v>
      </c>
      <c r="Y2722">
        <v>0.19</v>
      </c>
      <c r="Z2722">
        <v>21</v>
      </c>
      <c r="AA2722">
        <v>59977</v>
      </c>
      <c r="AB2722">
        <v>16</v>
      </c>
      <c r="AC2722">
        <v>54.53</v>
      </c>
    </row>
    <row r="2723" spans="1:29" x14ac:dyDescent="0.3">
      <c r="A2723">
        <v>2004</v>
      </c>
      <c r="B2723">
        <v>3</v>
      </c>
      <c r="C2723" s="1">
        <v>38060</v>
      </c>
      <c r="D2723">
        <v>49200</v>
      </c>
      <c r="E2723">
        <v>4595</v>
      </c>
      <c r="F2723">
        <v>743</v>
      </c>
      <c r="G2723">
        <v>284</v>
      </c>
      <c r="H2723">
        <v>42</v>
      </c>
      <c r="I2723">
        <v>3370</v>
      </c>
      <c r="J2723">
        <v>4439</v>
      </c>
      <c r="K2723">
        <v>58234</v>
      </c>
      <c r="L2723">
        <v>87</v>
      </c>
      <c r="M2723">
        <v>7172</v>
      </c>
      <c r="N2723">
        <v>4327</v>
      </c>
      <c r="O2723">
        <v>0</v>
      </c>
      <c r="P2723">
        <v>11586</v>
      </c>
      <c r="Q2723">
        <v>1239</v>
      </c>
      <c r="R2723">
        <v>0</v>
      </c>
      <c r="S2723">
        <v>0</v>
      </c>
      <c r="T2723">
        <v>1239</v>
      </c>
      <c r="U2723">
        <v>8303</v>
      </c>
      <c r="V2723">
        <v>350</v>
      </c>
      <c r="W2723">
        <v>45145</v>
      </c>
      <c r="X2723">
        <v>45409</v>
      </c>
      <c r="Y2723">
        <v>0.2</v>
      </c>
      <c r="Z2723">
        <v>22</v>
      </c>
      <c r="AA2723">
        <v>54864</v>
      </c>
      <c r="AB2723">
        <v>17</v>
      </c>
      <c r="AC2723">
        <v>54.77</v>
      </c>
    </row>
    <row r="2724" spans="1:29" x14ac:dyDescent="0.3">
      <c r="A2724">
        <v>2004</v>
      </c>
      <c r="B2724">
        <v>3</v>
      </c>
      <c r="C2724" s="1">
        <v>38061</v>
      </c>
      <c r="D2724">
        <v>44800</v>
      </c>
      <c r="E2724">
        <v>3555</v>
      </c>
      <c r="F2724">
        <v>760</v>
      </c>
      <c r="G2724">
        <v>285</v>
      </c>
      <c r="H2724">
        <v>35</v>
      </c>
      <c r="I2724">
        <v>3370</v>
      </c>
      <c r="J2724">
        <v>4450</v>
      </c>
      <c r="K2724">
        <v>52805</v>
      </c>
      <c r="L2724">
        <v>89</v>
      </c>
      <c r="M2724">
        <v>7707</v>
      </c>
      <c r="N2724">
        <v>4305</v>
      </c>
      <c r="O2724">
        <v>0</v>
      </c>
      <c r="P2724">
        <v>12101</v>
      </c>
      <c r="Q2724">
        <v>1239</v>
      </c>
      <c r="R2724">
        <v>0</v>
      </c>
      <c r="S2724">
        <v>0</v>
      </c>
      <c r="T2724">
        <v>1239</v>
      </c>
      <c r="U2724">
        <v>7562</v>
      </c>
      <c r="V2724">
        <v>-894</v>
      </c>
      <c r="W2724">
        <v>40446</v>
      </c>
      <c r="X2724">
        <v>39465</v>
      </c>
      <c r="Y2724">
        <v>0.23</v>
      </c>
      <c r="Z2724">
        <v>25</v>
      </c>
      <c r="AA2724">
        <v>49435</v>
      </c>
      <c r="AB2724">
        <v>20</v>
      </c>
      <c r="AC2724">
        <v>55.08</v>
      </c>
    </row>
    <row r="2725" spans="1:29" x14ac:dyDescent="0.3">
      <c r="A2725">
        <v>2004</v>
      </c>
      <c r="B2725">
        <v>3</v>
      </c>
      <c r="C2725" s="1">
        <v>38062</v>
      </c>
      <c r="D2725">
        <v>41200</v>
      </c>
      <c r="E2725">
        <v>2835</v>
      </c>
      <c r="F2725">
        <v>781</v>
      </c>
      <c r="G2725">
        <v>283</v>
      </c>
      <c r="H2725">
        <v>32</v>
      </c>
      <c r="I2725">
        <v>3250</v>
      </c>
      <c r="J2725">
        <v>4346</v>
      </c>
      <c r="K2725">
        <v>48381</v>
      </c>
      <c r="L2725">
        <v>89</v>
      </c>
      <c r="M2725">
        <v>6691</v>
      </c>
      <c r="N2725">
        <v>3680</v>
      </c>
      <c r="O2725">
        <v>0</v>
      </c>
      <c r="P2725">
        <v>10460</v>
      </c>
      <c r="Q2725">
        <v>1268</v>
      </c>
      <c r="R2725">
        <v>0</v>
      </c>
      <c r="S2725">
        <v>0</v>
      </c>
      <c r="T2725">
        <v>1268</v>
      </c>
      <c r="U2725">
        <v>6959</v>
      </c>
      <c r="V2725">
        <v>21</v>
      </c>
      <c r="W2725">
        <v>36721</v>
      </c>
      <c r="X2725">
        <v>36653</v>
      </c>
      <c r="Y2725">
        <v>0.21</v>
      </c>
      <c r="Z2725">
        <v>24</v>
      </c>
      <c r="AA2725">
        <v>45131</v>
      </c>
      <c r="AB2725">
        <v>19</v>
      </c>
      <c r="AC2725">
        <v>55.43</v>
      </c>
    </row>
    <row r="2726" spans="1:29" x14ac:dyDescent="0.3">
      <c r="A2726">
        <v>2004</v>
      </c>
      <c r="B2726">
        <v>3</v>
      </c>
      <c r="C2726" s="1">
        <v>38063</v>
      </c>
      <c r="D2726">
        <v>38300</v>
      </c>
      <c r="E2726">
        <v>2490</v>
      </c>
      <c r="F2726">
        <v>772</v>
      </c>
      <c r="G2726">
        <v>285</v>
      </c>
      <c r="H2726">
        <v>50</v>
      </c>
      <c r="I2726">
        <v>3050</v>
      </c>
      <c r="J2726">
        <v>4157</v>
      </c>
      <c r="K2726">
        <v>44947</v>
      </c>
      <c r="L2726">
        <v>88</v>
      </c>
      <c r="M2726">
        <v>6676</v>
      </c>
      <c r="N2726">
        <v>3451</v>
      </c>
      <c r="O2726">
        <v>0</v>
      </c>
      <c r="P2726">
        <v>10215</v>
      </c>
      <c r="Q2726">
        <v>1327</v>
      </c>
      <c r="R2726">
        <v>0</v>
      </c>
      <c r="S2726">
        <v>0</v>
      </c>
      <c r="T2726">
        <v>1327</v>
      </c>
      <c r="U2726">
        <v>6583</v>
      </c>
      <c r="V2726">
        <v>-337</v>
      </c>
      <c r="W2726">
        <v>33835</v>
      </c>
      <c r="X2726">
        <v>33405</v>
      </c>
      <c r="Y2726">
        <v>0.22</v>
      </c>
      <c r="Z2726">
        <v>26</v>
      </c>
      <c r="AA2726">
        <v>41897</v>
      </c>
      <c r="AB2726">
        <v>20</v>
      </c>
      <c r="AC2726">
        <v>55.81</v>
      </c>
    </row>
    <row r="2727" spans="1:29" x14ac:dyDescent="0.3">
      <c r="A2727">
        <v>2004</v>
      </c>
      <c r="B2727">
        <v>3</v>
      </c>
      <c r="C2727" s="1">
        <v>38064</v>
      </c>
      <c r="D2727">
        <v>35500</v>
      </c>
      <c r="E2727">
        <v>2271</v>
      </c>
      <c r="F2727">
        <v>766</v>
      </c>
      <c r="G2727">
        <v>284</v>
      </c>
      <c r="H2727">
        <v>47</v>
      </c>
      <c r="I2727">
        <v>3440</v>
      </c>
      <c r="J2727">
        <v>4537</v>
      </c>
      <c r="K2727">
        <v>42308</v>
      </c>
      <c r="L2727">
        <v>89</v>
      </c>
      <c r="M2727">
        <v>6687</v>
      </c>
      <c r="N2727">
        <v>3444</v>
      </c>
      <c r="O2727">
        <v>0</v>
      </c>
      <c r="P2727">
        <v>10220</v>
      </c>
      <c r="Q2727">
        <v>1312</v>
      </c>
      <c r="R2727">
        <v>0</v>
      </c>
      <c r="S2727">
        <v>0</v>
      </c>
      <c r="T2727">
        <v>1312</v>
      </c>
      <c r="U2727">
        <v>6194</v>
      </c>
      <c r="V2727">
        <v>-342</v>
      </c>
      <c r="W2727">
        <v>31210</v>
      </c>
      <c r="X2727">
        <v>30776</v>
      </c>
      <c r="Y2727">
        <v>0.24</v>
      </c>
      <c r="Z2727">
        <v>27</v>
      </c>
      <c r="AA2727">
        <v>38868</v>
      </c>
      <c r="AB2727">
        <v>21</v>
      </c>
      <c r="AC2727">
        <v>56.23</v>
      </c>
    </row>
    <row r="2728" spans="1:29" x14ac:dyDescent="0.3">
      <c r="A2728">
        <v>2004</v>
      </c>
      <c r="B2728">
        <v>3</v>
      </c>
      <c r="C2728" s="1">
        <v>38065</v>
      </c>
      <c r="D2728">
        <v>33300</v>
      </c>
      <c r="E2728">
        <v>2070</v>
      </c>
      <c r="F2728">
        <v>784</v>
      </c>
      <c r="G2728">
        <v>284</v>
      </c>
      <c r="H2728">
        <v>53</v>
      </c>
      <c r="I2728">
        <v>4280</v>
      </c>
      <c r="J2728">
        <v>5401</v>
      </c>
      <c r="K2728">
        <v>40771</v>
      </c>
      <c r="L2728">
        <v>89</v>
      </c>
      <c r="M2728">
        <v>6595</v>
      </c>
      <c r="N2728">
        <v>3436</v>
      </c>
      <c r="O2728">
        <v>0</v>
      </c>
      <c r="P2728">
        <v>10120</v>
      </c>
      <c r="Q2728">
        <v>1367</v>
      </c>
      <c r="R2728">
        <v>0</v>
      </c>
      <c r="S2728">
        <v>0</v>
      </c>
      <c r="T2728">
        <v>1367</v>
      </c>
      <c r="U2728">
        <v>5720</v>
      </c>
      <c r="V2728">
        <v>113</v>
      </c>
      <c r="W2728">
        <v>29267</v>
      </c>
      <c r="X2728">
        <v>29284</v>
      </c>
      <c r="Y2728">
        <v>0.25</v>
      </c>
      <c r="Z2728">
        <v>28</v>
      </c>
      <c r="AA2728">
        <v>36491</v>
      </c>
      <c r="AB2728">
        <v>20</v>
      </c>
      <c r="AC2728">
        <v>56.65</v>
      </c>
    </row>
    <row r="2729" spans="1:29" x14ac:dyDescent="0.3">
      <c r="A2729">
        <v>2004</v>
      </c>
      <c r="B2729">
        <v>3</v>
      </c>
      <c r="C2729" s="1">
        <v>38066</v>
      </c>
      <c r="D2729">
        <v>32000</v>
      </c>
      <c r="E2729">
        <v>1957</v>
      </c>
      <c r="F2729">
        <v>762</v>
      </c>
      <c r="G2729">
        <v>285</v>
      </c>
      <c r="H2729">
        <v>60</v>
      </c>
      <c r="I2729">
        <v>4500</v>
      </c>
      <c r="J2729">
        <v>5607</v>
      </c>
      <c r="K2729">
        <v>39564</v>
      </c>
      <c r="L2729">
        <v>90</v>
      </c>
      <c r="M2729">
        <v>6640</v>
      </c>
      <c r="N2729">
        <v>3424</v>
      </c>
      <c r="O2729">
        <v>0</v>
      </c>
      <c r="P2729">
        <v>10154</v>
      </c>
      <c r="Q2729">
        <v>1370</v>
      </c>
      <c r="R2729">
        <v>0</v>
      </c>
      <c r="S2729">
        <v>0</v>
      </c>
      <c r="T2729">
        <v>1370</v>
      </c>
      <c r="U2729">
        <v>5524</v>
      </c>
      <c r="V2729">
        <v>87</v>
      </c>
      <c r="W2729">
        <v>28049</v>
      </c>
      <c r="X2729">
        <v>28040</v>
      </c>
      <c r="Y2729">
        <v>0.25</v>
      </c>
      <c r="Z2729">
        <v>29</v>
      </c>
      <c r="AA2729">
        <v>35064</v>
      </c>
      <c r="AB2729">
        <v>20</v>
      </c>
      <c r="AC2729">
        <v>57.08</v>
      </c>
    </row>
    <row r="2730" spans="1:29" x14ac:dyDescent="0.3">
      <c r="A2730">
        <v>2004</v>
      </c>
      <c r="B2730">
        <v>3</v>
      </c>
      <c r="C2730" s="1">
        <v>38067</v>
      </c>
      <c r="D2730">
        <v>31200</v>
      </c>
      <c r="E2730">
        <v>1950</v>
      </c>
      <c r="F2730">
        <v>757</v>
      </c>
      <c r="G2730">
        <v>284</v>
      </c>
      <c r="H2730">
        <v>45</v>
      </c>
      <c r="I2730">
        <v>4420</v>
      </c>
      <c r="J2730">
        <v>5506</v>
      </c>
      <c r="K2730">
        <v>38656</v>
      </c>
      <c r="L2730">
        <v>89</v>
      </c>
      <c r="M2730">
        <v>6685</v>
      </c>
      <c r="N2730">
        <v>3435</v>
      </c>
      <c r="O2730">
        <v>0</v>
      </c>
      <c r="P2730">
        <v>10209</v>
      </c>
      <c r="Q2730">
        <v>1417</v>
      </c>
      <c r="R2730">
        <v>0</v>
      </c>
      <c r="S2730">
        <v>0</v>
      </c>
      <c r="T2730">
        <v>1417</v>
      </c>
      <c r="U2730">
        <v>5351</v>
      </c>
      <c r="V2730">
        <v>-273</v>
      </c>
      <c r="W2730">
        <v>27402</v>
      </c>
      <c r="X2730">
        <v>27030</v>
      </c>
      <c r="Y2730">
        <v>0.26</v>
      </c>
      <c r="Z2730">
        <v>30</v>
      </c>
      <c r="AA2730">
        <v>34236</v>
      </c>
      <c r="AB2730">
        <v>21</v>
      </c>
      <c r="AC2730">
        <v>57.51</v>
      </c>
    </row>
    <row r="2731" spans="1:29" x14ac:dyDescent="0.3">
      <c r="A2731">
        <v>2004</v>
      </c>
      <c r="B2731">
        <v>3</v>
      </c>
      <c r="C2731" s="1">
        <v>38068</v>
      </c>
      <c r="D2731">
        <v>30400</v>
      </c>
      <c r="E2731">
        <v>1951</v>
      </c>
      <c r="F2731">
        <v>771</v>
      </c>
      <c r="G2731">
        <v>286</v>
      </c>
      <c r="H2731">
        <v>51</v>
      </c>
      <c r="I2731">
        <v>3980</v>
      </c>
      <c r="J2731">
        <v>5088</v>
      </c>
      <c r="K2731">
        <v>37439</v>
      </c>
      <c r="L2731">
        <v>89</v>
      </c>
      <c r="M2731">
        <v>6669</v>
      </c>
      <c r="N2731">
        <v>3429</v>
      </c>
      <c r="O2731">
        <v>0</v>
      </c>
      <c r="P2731">
        <v>10187</v>
      </c>
      <c r="Q2731">
        <v>1500</v>
      </c>
      <c r="R2731">
        <v>0</v>
      </c>
      <c r="S2731">
        <v>0</v>
      </c>
      <c r="T2731">
        <v>1500</v>
      </c>
      <c r="U2731">
        <v>5297</v>
      </c>
      <c r="V2731">
        <v>-777</v>
      </c>
      <c r="W2731">
        <v>26634</v>
      </c>
      <c r="X2731">
        <v>25752</v>
      </c>
      <c r="Y2731">
        <v>0.27</v>
      </c>
      <c r="Z2731">
        <v>31</v>
      </c>
      <c r="AA2731">
        <v>33459</v>
      </c>
      <c r="AB2731">
        <v>23</v>
      </c>
      <c r="AC2731">
        <v>57.95</v>
      </c>
    </row>
    <row r="2732" spans="1:29" x14ac:dyDescent="0.3">
      <c r="A2732">
        <v>2004</v>
      </c>
      <c r="B2732">
        <v>3</v>
      </c>
      <c r="C2732" s="1">
        <v>38069</v>
      </c>
      <c r="D2732">
        <v>30000</v>
      </c>
      <c r="E2732">
        <v>1710</v>
      </c>
      <c r="F2732">
        <v>778</v>
      </c>
      <c r="G2732">
        <v>287</v>
      </c>
      <c r="H2732">
        <v>73</v>
      </c>
      <c r="I2732">
        <v>3530</v>
      </c>
      <c r="J2732">
        <v>4668</v>
      </c>
      <c r="K2732">
        <v>36378</v>
      </c>
      <c r="L2732">
        <v>93</v>
      </c>
      <c r="M2732">
        <v>6121</v>
      </c>
      <c r="N2732">
        <v>3548</v>
      </c>
      <c r="O2732">
        <v>0</v>
      </c>
      <c r="P2732">
        <v>9762</v>
      </c>
      <c r="Q2732">
        <v>1477</v>
      </c>
      <c r="R2732">
        <v>0</v>
      </c>
      <c r="S2732">
        <v>0</v>
      </c>
      <c r="T2732">
        <v>1477</v>
      </c>
      <c r="U2732">
        <v>5242</v>
      </c>
      <c r="V2732">
        <v>-812</v>
      </c>
      <c r="W2732">
        <v>26054</v>
      </c>
      <c r="X2732">
        <v>25139</v>
      </c>
      <c r="Y2732">
        <v>0.27</v>
      </c>
      <c r="Z2732">
        <v>31</v>
      </c>
      <c r="AA2732">
        <v>32848</v>
      </c>
      <c r="AB2732">
        <v>23</v>
      </c>
      <c r="AC2732">
        <v>58.38</v>
      </c>
    </row>
    <row r="2733" spans="1:29" x14ac:dyDescent="0.3">
      <c r="A2733">
        <v>2004</v>
      </c>
      <c r="B2733">
        <v>3</v>
      </c>
      <c r="C2733" s="1">
        <v>38070</v>
      </c>
      <c r="D2733">
        <v>32200</v>
      </c>
      <c r="E2733">
        <v>1434</v>
      </c>
      <c r="F2733">
        <v>740</v>
      </c>
      <c r="G2733">
        <v>289</v>
      </c>
      <c r="H2733">
        <v>63</v>
      </c>
      <c r="I2733">
        <v>3130</v>
      </c>
      <c r="J2733">
        <v>4222</v>
      </c>
      <c r="K2733">
        <v>37856</v>
      </c>
      <c r="L2733">
        <v>91</v>
      </c>
      <c r="M2733">
        <v>5108</v>
      </c>
      <c r="N2733">
        <v>4084</v>
      </c>
      <c r="O2733">
        <v>0</v>
      </c>
      <c r="P2733">
        <v>9283</v>
      </c>
      <c r="Q2733">
        <v>1534</v>
      </c>
      <c r="R2733">
        <v>0</v>
      </c>
      <c r="S2733">
        <v>0</v>
      </c>
      <c r="T2733">
        <v>1534</v>
      </c>
      <c r="U2733">
        <v>5404</v>
      </c>
      <c r="V2733">
        <v>-654</v>
      </c>
      <c r="W2733">
        <v>27801</v>
      </c>
      <c r="X2733">
        <v>27039</v>
      </c>
      <c r="Y2733">
        <v>0.24</v>
      </c>
      <c r="Z2733">
        <v>29</v>
      </c>
      <c r="AA2733">
        <v>34726</v>
      </c>
      <c r="AB2733">
        <v>22</v>
      </c>
      <c r="AC2733">
        <v>58.74</v>
      </c>
    </row>
    <row r="2734" spans="1:29" x14ac:dyDescent="0.3">
      <c r="A2734">
        <v>2004</v>
      </c>
      <c r="B2734">
        <v>3</v>
      </c>
      <c r="C2734" s="1">
        <v>38071</v>
      </c>
      <c r="D2734">
        <v>33100</v>
      </c>
      <c r="E2734">
        <v>1290</v>
      </c>
      <c r="F2734">
        <v>691</v>
      </c>
      <c r="G2734">
        <v>293</v>
      </c>
      <c r="H2734">
        <v>73</v>
      </c>
      <c r="I2734">
        <v>2860</v>
      </c>
      <c r="J2734">
        <v>3917</v>
      </c>
      <c r="K2734">
        <v>38307</v>
      </c>
      <c r="L2734">
        <v>94</v>
      </c>
      <c r="M2734">
        <v>5973</v>
      </c>
      <c r="N2734">
        <v>4382</v>
      </c>
      <c r="O2734">
        <v>0</v>
      </c>
      <c r="P2734">
        <v>10449</v>
      </c>
      <c r="Q2734">
        <v>1550</v>
      </c>
      <c r="R2734">
        <v>1605</v>
      </c>
      <c r="S2734">
        <v>0</v>
      </c>
      <c r="T2734">
        <v>-55</v>
      </c>
      <c r="U2734">
        <v>5609</v>
      </c>
      <c r="V2734">
        <v>-888</v>
      </c>
      <c r="W2734">
        <v>28796</v>
      </c>
      <c r="X2734">
        <v>27913</v>
      </c>
      <c r="Y2734">
        <v>0.27</v>
      </c>
      <c r="Z2734">
        <v>27</v>
      </c>
      <c r="AA2734">
        <v>35447</v>
      </c>
      <c r="AB2734">
        <v>21</v>
      </c>
      <c r="AC2734">
        <v>59.06</v>
      </c>
    </row>
    <row r="2735" spans="1:29" x14ac:dyDescent="0.3">
      <c r="A2735">
        <v>2004</v>
      </c>
      <c r="B2735">
        <v>3</v>
      </c>
      <c r="C2735" s="1">
        <v>38072</v>
      </c>
      <c r="D2735">
        <v>33200</v>
      </c>
      <c r="E2735">
        <v>1229</v>
      </c>
      <c r="F2735">
        <v>833</v>
      </c>
      <c r="G2735">
        <v>297</v>
      </c>
      <c r="H2735">
        <v>49</v>
      </c>
      <c r="I2735">
        <v>2730</v>
      </c>
      <c r="J2735">
        <v>3909</v>
      </c>
      <c r="K2735">
        <v>38338</v>
      </c>
      <c r="L2735">
        <v>102</v>
      </c>
      <c r="M2735">
        <v>6458</v>
      </c>
      <c r="N2735">
        <v>4378</v>
      </c>
      <c r="O2735">
        <v>0</v>
      </c>
      <c r="P2735">
        <v>10938</v>
      </c>
      <c r="Q2735">
        <v>1600</v>
      </c>
      <c r="R2735">
        <v>1605</v>
      </c>
      <c r="S2735">
        <v>0</v>
      </c>
      <c r="T2735">
        <v>-5</v>
      </c>
      <c r="U2735">
        <v>5569</v>
      </c>
      <c r="V2735">
        <v>-1457</v>
      </c>
      <c r="W2735">
        <v>28861</v>
      </c>
      <c r="X2735">
        <v>27405</v>
      </c>
      <c r="Y2735">
        <v>0.28000000000000003</v>
      </c>
      <c r="Z2735">
        <v>29</v>
      </c>
      <c r="AA2735">
        <v>35608</v>
      </c>
      <c r="AB2735">
        <v>23</v>
      </c>
      <c r="AC2735">
        <v>59.37</v>
      </c>
    </row>
    <row r="2736" spans="1:29" x14ac:dyDescent="0.3">
      <c r="A2736">
        <v>2004</v>
      </c>
      <c r="B2736">
        <v>3</v>
      </c>
      <c r="C2736" s="1">
        <v>38073</v>
      </c>
      <c r="D2736">
        <v>32100</v>
      </c>
      <c r="E2736">
        <v>219</v>
      </c>
      <c r="F2736">
        <v>758</v>
      </c>
      <c r="G2736">
        <v>288</v>
      </c>
      <c r="H2736">
        <v>61</v>
      </c>
      <c r="I2736">
        <v>2770</v>
      </c>
      <c r="J2736">
        <v>3877</v>
      </c>
      <c r="K2736">
        <v>36196</v>
      </c>
      <c r="L2736">
        <v>117</v>
      </c>
      <c r="M2736">
        <v>5462</v>
      </c>
      <c r="N2736">
        <v>4385</v>
      </c>
      <c r="O2736">
        <v>23</v>
      </c>
      <c r="P2736">
        <v>9987</v>
      </c>
      <c r="Q2736">
        <v>1600</v>
      </c>
      <c r="R2736">
        <v>1605</v>
      </c>
      <c r="S2736">
        <v>0</v>
      </c>
      <c r="T2736">
        <v>-5</v>
      </c>
      <c r="U2736">
        <v>5471</v>
      </c>
      <c r="V2736">
        <v>-636</v>
      </c>
      <c r="W2736">
        <v>26849</v>
      </c>
      <c r="X2736">
        <v>26214</v>
      </c>
      <c r="Y2736">
        <v>0.27</v>
      </c>
      <c r="Z2736">
        <v>28</v>
      </c>
      <c r="AA2736">
        <v>33426</v>
      </c>
      <c r="AB2736">
        <v>22</v>
      </c>
      <c r="AC2736">
        <v>59.69</v>
      </c>
    </row>
    <row r="2737" spans="1:29" x14ac:dyDescent="0.3">
      <c r="A2737">
        <v>2004</v>
      </c>
      <c r="B2737">
        <v>3</v>
      </c>
      <c r="C2737" s="1">
        <v>38074</v>
      </c>
      <c r="D2737">
        <v>29400</v>
      </c>
      <c r="E2737">
        <v>217</v>
      </c>
      <c r="F2737">
        <v>677</v>
      </c>
      <c r="G2737">
        <v>289</v>
      </c>
      <c r="H2737">
        <v>74</v>
      </c>
      <c r="I2737">
        <v>2740</v>
      </c>
      <c r="J2737">
        <v>3780</v>
      </c>
      <c r="K2737">
        <v>33397</v>
      </c>
      <c r="L2737">
        <v>115</v>
      </c>
      <c r="M2737">
        <v>6371</v>
      </c>
      <c r="N2737">
        <v>4380</v>
      </c>
      <c r="O2737">
        <v>7</v>
      </c>
      <c r="P2737">
        <v>10873</v>
      </c>
      <c r="Q2737">
        <v>1650</v>
      </c>
      <c r="R2737">
        <v>1605</v>
      </c>
      <c r="S2737">
        <v>0</v>
      </c>
      <c r="T2737">
        <v>45</v>
      </c>
      <c r="U2737">
        <v>5047</v>
      </c>
      <c r="V2737">
        <v>-2076</v>
      </c>
      <c r="W2737">
        <v>24557</v>
      </c>
      <c r="X2737">
        <v>22479</v>
      </c>
      <c r="Y2737">
        <v>0.32</v>
      </c>
      <c r="Z2737">
        <v>33</v>
      </c>
      <c r="AA2737">
        <v>30657</v>
      </c>
      <c r="AB2737">
        <v>27</v>
      </c>
      <c r="AC2737">
        <v>60.1</v>
      </c>
    </row>
    <row r="2738" spans="1:29" x14ac:dyDescent="0.3">
      <c r="A2738">
        <v>2004</v>
      </c>
      <c r="B2738">
        <v>3</v>
      </c>
      <c r="C2738" s="1">
        <v>38075</v>
      </c>
      <c r="D2738">
        <v>26800</v>
      </c>
      <c r="E2738">
        <v>215</v>
      </c>
      <c r="F2738">
        <v>629</v>
      </c>
      <c r="G2738">
        <v>288</v>
      </c>
      <c r="H2738">
        <v>78</v>
      </c>
      <c r="I2738">
        <v>2710</v>
      </c>
      <c r="J2738">
        <v>3705</v>
      </c>
      <c r="K2738">
        <v>30720</v>
      </c>
      <c r="L2738">
        <v>117</v>
      </c>
      <c r="M2738">
        <v>6629</v>
      </c>
      <c r="N2738">
        <v>4393</v>
      </c>
      <c r="O2738">
        <v>0</v>
      </c>
      <c r="P2738">
        <v>11139</v>
      </c>
      <c r="Q2738">
        <v>1628</v>
      </c>
      <c r="R2738">
        <v>1605</v>
      </c>
      <c r="S2738">
        <v>0</v>
      </c>
      <c r="T2738">
        <v>23</v>
      </c>
      <c r="U2738">
        <v>4605</v>
      </c>
      <c r="V2738">
        <v>-2844</v>
      </c>
      <c r="W2738">
        <v>22404</v>
      </c>
      <c r="X2738">
        <v>19558</v>
      </c>
      <c r="Y2738">
        <v>0.36</v>
      </c>
      <c r="Z2738">
        <v>36</v>
      </c>
      <c r="AA2738">
        <v>28010</v>
      </c>
      <c r="AB2738">
        <v>30</v>
      </c>
      <c r="AC2738">
        <v>60.57</v>
      </c>
    </row>
    <row r="2739" spans="1:29" x14ac:dyDescent="0.3">
      <c r="A2739">
        <v>2004</v>
      </c>
      <c r="B2739">
        <v>3</v>
      </c>
      <c r="C2739" s="1">
        <v>38076</v>
      </c>
      <c r="D2739">
        <v>25000</v>
      </c>
      <c r="E2739">
        <v>222</v>
      </c>
      <c r="F2739">
        <v>620</v>
      </c>
      <c r="G2739">
        <v>289</v>
      </c>
      <c r="H2739">
        <v>69</v>
      </c>
      <c r="I2739">
        <v>2560</v>
      </c>
      <c r="J2739">
        <v>3538</v>
      </c>
      <c r="K2739">
        <v>28760</v>
      </c>
      <c r="L2739">
        <v>139</v>
      </c>
      <c r="M2739">
        <v>6438</v>
      </c>
      <c r="N2739">
        <v>4391</v>
      </c>
      <c r="O2739">
        <v>11</v>
      </c>
      <c r="P2739">
        <v>10979</v>
      </c>
      <c r="Q2739">
        <v>1637</v>
      </c>
      <c r="R2739">
        <v>0</v>
      </c>
      <c r="S2739">
        <v>0</v>
      </c>
      <c r="T2739">
        <v>1637</v>
      </c>
      <c r="U2739">
        <v>4289</v>
      </c>
      <c r="V2739">
        <v>-4216</v>
      </c>
      <c r="W2739">
        <v>20475</v>
      </c>
      <c r="X2739">
        <v>16144</v>
      </c>
      <c r="Y2739">
        <v>0.38</v>
      </c>
      <c r="Z2739">
        <v>44</v>
      </c>
      <c r="AA2739">
        <v>26200</v>
      </c>
      <c r="AB2739">
        <v>38</v>
      </c>
      <c r="AC2739">
        <v>61.15</v>
      </c>
    </row>
    <row r="2740" spans="1:29" x14ac:dyDescent="0.3">
      <c r="A2740">
        <v>2004</v>
      </c>
      <c r="B2740">
        <v>3</v>
      </c>
      <c r="C2740" s="1">
        <v>38077</v>
      </c>
      <c r="D2740">
        <v>23700</v>
      </c>
      <c r="E2740">
        <v>232</v>
      </c>
      <c r="F2740">
        <v>611</v>
      </c>
      <c r="G2740">
        <v>291</v>
      </c>
      <c r="H2740">
        <v>50</v>
      </c>
      <c r="I2740">
        <v>2370</v>
      </c>
      <c r="J2740">
        <v>3322</v>
      </c>
      <c r="K2740">
        <v>27254</v>
      </c>
      <c r="L2740">
        <v>281</v>
      </c>
      <c r="M2740">
        <v>4656</v>
      </c>
      <c r="N2740">
        <v>4390</v>
      </c>
      <c r="O2740">
        <v>13</v>
      </c>
      <c r="P2740">
        <v>9340</v>
      </c>
      <c r="Q2740">
        <v>1688</v>
      </c>
      <c r="R2740">
        <v>0</v>
      </c>
      <c r="S2740">
        <v>0</v>
      </c>
      <c r="T2740">
        <v>1688</v>
      </c>
      <c r="U2740">
        <v>4214</v>
      </c>
      <c r="V2740">
        <v>-2901</v>
      </c>
      <c r="W2740">
        <v>19245</v>
      </c>
      <c r="X2740">
        <v>16226</v>
      </c>
      <c r="Y2740">
        <v>0.33</v>
      </c>
      <c r="Z2740">
        <v>40</v>
      </c>
      <c r="AA2740">
        <v>24884</v>
      </c>
      <c r="AB2740">
        <v>35</v>
      </c>
      <c r="AC2740">
        <v>61.68</v>
      </c>
    </row>
    <row r="2741" spans="1:29" x14ac:dyDescent="0.3">
      <c r="A2741">
        <v>2004</v>
      </c>
      <c r="B2741">
        <v>4</v>
      </c>
      <c r="C2741" s="1">
        <v>38078</v>
      </c>
      <c r="D2741">
        <v>22200</v>
      </c>
      <c r="E2741">
        <v>225</v>
      </c>
      <c r="F2741">
        <v>594</v>
      </c>
      <c r="G2741">
        <v>289</v>
      </c>
      <c r="H2741">
        <v>71</v>
      </c>
      <c r="I2741">
        <v>2290</v>
      </c>
      <c r="J2741">
        <v>3244</v>
      </c>
      <c r="K2741">
        <v>25669</v>
      </c>
      <c r="L2741">
        <v>364</v>
      </c>
      <c r="M2741">
        <v>5005</v>
      </c>
      <c r="N2741">
        <v>4399</v>
      </c>
      <c r="O2741">
        <v>16</v>
      </c>
      <c r="P2741">
        <v>9784</v>
      </c>
      <c r="Q2741">
        <v>1739</v>
      </c>
      <c r="R2741">
        <v>0</v>
      </c>
      <c r="S2741">
        <v>0</v>
      </c>
      <c r="T2741">
        <v>1739</v>
      </c>
      <c r="U2741">
        <v>4189</v>
      </c>
      <c r="V2741">
        <v>-3482</v>
      </c>
      <c r="W2741">
        <v>17749</v>
      </c>
      <c r="X2741">
        <v>14146</v>
      </c>
      <c r="Y2741">
        <v>0.37</v>
      </c>
      <c r="Z2741">
        <v>45</v>
      </c>
      <c r="AA2741">
        <v>23379</v>
      </c>
      <c r="AB2741">
        <v>39</v>
      </c>
      <c r="AC2741">
        <v>62.28</v>
      </c>
    </row>
    <row r="2742" spans="1:29" x14ac:dyDescent="0.3">
      <c r="A2742">
        <v>2004</v>
      </c>
      <c r="B2742">
        <v>4</v>
      </c>
      <c r="C2742" s="1">
        <v>38079</v>
      </c>
      <c r="D2742">
        <v>21000</v>
      </c>
      <c r="E2742">
        <v>220</v>
      </c>
      <c r="F2742">
        <v>571</v>
      </c>
      <c r="G2742">
        <v>292</v>
      </c>
      <c r="H2742">
        <v>113</v>
      </c>
      <c r="I2742">
        <v>2680</v>
      </c>
      <c r="J2742">
        <v>3656</v>
      </c>
      <c r="K2742">
        <v>24876</v>
      </c>
      <c r="L2742">
        <v>362</v>
      </c>
      <c r="M2742">
        <v>4299</v>
      </c>
      <c r="N2742">
        <v>4349</v>
      </c>
      <c r="O2742">
        <v>14</v>
      </c>
      <c r="P2742">
        <v>9024</v>
      </c>
      <c r="Q2742">
        <v>1734</v>
      </c>
      <c r="R2742">
        <v>0</v>
      </c>
      <c r="S2742">
        <v>0</v>
      </c>
      <c r="T2742">
        <v>1734</v>
      </c>
      <c r="U2742">
        <v>4040</v>
      </c>
      <c r="V2742">
        <v>-2455</v>
      </c>
      <c r="W2742">
        <v>16695</v>
      </c>
      <c r="X2742">
        <v>14118</v>
      </c>
      <c r="Y2742">
        <v>0.35</v>
      </c>
      <c r="Z2742">
        <v>43</v>
      </c>
      <c r="AA2742">
        <v>22196</v>
      </c>
      <c r="AB2742">
        <v>36</v>
      </c>
      <c r="AC2742">
        <v>62.84</v>
      </c>
    </row>
    <row r="2743" spans="1:29" x14ac:dyDescent="0.3">
      <c r="A2743">
        <v>2004</v>
      </c>
      <c r="B2743">
        <v>4</v>
      </c>
      <c r="C2743" s="1">
        <v>38080</v>
      </c>
      <c r="D2743">
        <v>20400</v>
      </c>
      <c r="E2743">
        <v>238</v>
      </c>
      <c r="F2743">
        <v>531</v>
      </c>
      <c r="G2743">
        <v>290</v>
      </c>
      <c r="H2743">
        <v>148</v>
      </c>
      <c r="I2743">
        <v>2890</v>
      </c>
      <c r="J2743">
        <v>3859</v>
      </c>
      <c r="K2743">
        <v>24497</v>
      </c>
      <c r="L2743">
        <v>360</v>
      </c>
      <c r="M2743">
        <v>3496</v>
      </c>
      <c r="N2743">
        <v>4394</v>
      </c>
      <c r="O2743">
        <v>14</v>
      </c>
      <c r="P2743">
        <v>8264</v>
      </c>
      <c r="Q2743">
        <v>1737</v>
      </c>
      <c r="R2743">
        <v>0</v>
      </c>
      <c r="S2743">
        <v>0</v>
      </c>
      <c r="T2743">
        <v>1737</v>
      </c>
      <c r="U2743">
        <v>3936</v>
      </c>
      <c r="V2743">
        <v>-1598</v>
      </c>
      <c r="W2743">
        <v>16216</v>
      </c>
      <c r="X2743">
        <v>14496</v>
      </c>
      <c r="Y2743">
        <v>0.32</v>
      </c>
      <c r="Z2743">
        <v>41</v>
      </c>
      <c r="AA2743">
        <v>21607</v>
      </c>
      <c r="AB2743">
        <v>33</v>
      </c>
      <c r="AC2743">
        <v>63.36</v>
      </c>
    </row>
    <row r="2744" spans="1:29" x14ac:dyDescent="0.3">
      <c r="A2744">
        <v>2004</v>
      </c>
      <c r="B2744">
        <v>4</v>
      </c>
      <c r="C2744" s="1">
        <v>38081</v>
      </c>
      <c r="D2744">
        <v>20900</v>
      </c>
      <c r="E2744">
        <v>250</v>
      </c>
      <c r="F2744">
        <v>521</v>
      </c>
      <c r="G2744">
        <v>287</v>
      </c>
      <c r="H2744">
        <v>166</v>
      </c>
      <c r="I2744">
        <v>2890</v>
      </c>
      <c r="J2744">
        <v>3864</v>
      </c>
      <c r="K2744">
        <v>25014</v>
      </c>
      <c r="L2744">
        <v>330</v>
      </c>
      <c r="M2744">
        <v>3360</v>
      </c>
      <c r="N2744">
        <v>4188</v>
      </c>
      <c r="O2744">
        <v>14</v>
      </c>
      <c r="P2744">
        <v>7892</v>
      </c>
      <c r="Q2744">
        <v>1792</v>
      </c>
      <c r="R2744">
        <v>0</v>
      </c>
      <c r="S2744">
        <v>0</v>
      </c>
      <c r="T2744">
        <v>1792</v>
      </c>
      <c r="U2744">
        <v>3986</v>
      </c>
      <c r="V2744">
        <v>-1207</v>
      </c>
      <c r="W2744">
        <v>16662</v>
      </c>
      <c r="X2744">
        <v>15330</v>
      </c>
      <c r="Y2744">
        <v>0.3</v>
      </c>
      <c r="Z2744">
        <v>39</v>
      </c>
      <c r="AA2744">
        <v>22124</v>
      </c>
      <c r="AB2744">
        <v>31</v>
      </c>
      <c r="AC2744">
        <v>63.81</v>
      </c>
    </row>
    <row r="2745" spans="1:29" x14ac:dyDescent="0.3">
      <c r="A2745">
        <v>2004</v>
      </c>
      <c r="B2745">
        <v>4</v>
      </c>
      <c r="C2745" s="1">
        <v>38082</v>
      </c>
      <c r="D2745">
        <v>23500</v>
      </c>
      <c r="E2745">
        <v>250</v>
      </c>
      <c r="F2745">
        <v>519</v>
      </c>
      <c r="G2745">
        <v>290</v>
      </c>
      <c r="H2745">
        <v>176</v>
      </c>
      <c r="I2745">
        <v>2850</v>
      </c>
      <c r="J2745">
        <v>3835</v>
      </c>
      <c r="K2745">
        <v>27585</v>
      </c>
      <c r="L2745">
        <v>327</v>
      </c>
      <c r="M2745">
        <v>4206</v>
      </c>
      <c r="N2745">
        <v>4363</v>
      </c>
      <c r="O2745">
        <v>19</v>
      </c>
      <c r="P2745">
        <v>8915</v>
      </c>
      <c r="Q2745">
        <v>1742</v>
      </c>
      <c r="R2745">
        <v>0</v>
      </c>
      <c r="S2745">
        <v>0</v>
      </c>
      <c r="T2745">
        <v>1742</v>
      </c>
      <c r="U2745">
        <v>4303</v>
      </c>
      <c r="V2745">
        <v>-1909</v>
      </c>
      <c r="W2745">
        <v>18959</v>
      </c>
      <c r="X2745">
        <v>16928</v>
      </c>
      <c r="Y2745">
        <v>0.31</v>
      </c>
      <c r="Z2745">
        <v>39</v>
      </c>
      <c r="AA2745">
        <v>24735</v>
      </c>
      <c r="AB2745">
        <v>32</v>
      </c>
      <c r="AC2745">
        <v>64.17</v>
      </c>
    </row>
    <row r="2746" spans="1:29" x14ac:dyDescent="0.3">
      <c r="A2746">
        <v>2004</v>
      </c>
      <c r="B2746">
        <v>4</v>
      </c>
      <c r="C2746" s="1">
        <v>38083</v>
      </c>
      <c r="D2746">
        <v>25900</v>
      </c>
      <c r="E2746">
        <v>271</v>
      </c>
      <c r="F2746">
        <v>522</v>
      </c>
      <c r="G2746">
        <v>291</v>
      </c>
      <c r="H2746">
        <v>175</v>
      </c>
      <c r="I2746">
        <v>2700</v>
      </c>
      <c r="J2746">
        <v>3688</v>
      </c>
      <c r="K2746">
        <v>29859</v>
      </c>
      <c r="L2746">
        <v>288</v>
      </c>
      <c r="M2746">
        <v>5228</v>
      </c>
      <c r="N2746">
        <v>4369</v>
      </c>
      <c r="O2746">
        <v>23</v>
      </c>
      <c r="P2746">
        <v>9908</v>
      </c>
      <c r="Q2746">
        <v>1742</v>
      </c>
      <c r="R2746">
        <v>0</v>
      </c>
      <c r="S2746">
        <v>0</v>
      </c>
      <c r="T2746">
        <v>1742</v>
      </c>
      <c r="U2746">
        <v>4730</v>
      </c>
      <c r="V2746">
        <v>-2622</v>
      </c>
      <c r="W2746">
        <v>20954</v>
      </c>
      <c r="X2746">
        <v>18209</v>
      </c>
      <c r="Y2746">
        <v>0.32</v>
      </c>
      <c r="Z2746">
        <v>39</v>
      </c>
      <c r="AA2746">
        <v>27159</v>
      </c>
      <c r="AB2746">
        <v>33</v>
      </c>
      <c r="AC2746">
        <v>64.47</v>
      </c>
    </row>
    <row r="2747" spans="1:29" x14ac:dyDescent="0.3">
      <c r="A2747">
        <v>2004</v>
      </c>
      <c r="B2747">
        <v>4</v>
      </c>
      <c r="C2747" s="1">
        <v>38084</v>
      </c>
      <c r="D2747">
        <v>31400</v>
      </c>
      <c r="E2747">
        <v>291</v>
      </c>
      <c r="F2747">
        <v>512</v>
      </c>
      <c r="G2747">
        <v>288</v>
      </c>
      <c r="H2747">
        <v>186</v>
      </c>
      <c r="I2747">
        <v>2380</v>
      </c>
      <c r="J2747">
        <v>3366</v>
      </c>
      <c r="K2747">
        <v>35057</v>
      </c>
      <c r="L2747">
        <v>290</v>
      </c>
      <c r="M2747">
        <v>5886</v>
      </c>
      <c r="N2747">
        <v>1948</v>
      </c>
      <c r="O2747">
        <v>22</v>
      </c>
      <c r="P2747">
        <v>8146</v>
      </c>
      <c r="Q2747">
        <v>1759</v>
      </c>
      <c r="R2747">
        <v>0</v>
      </c>
      <c r="S2747">
        <v>0</v>
      </c>
      <c r="T2747">
        <v>1759</v>
      </c>
      <c r="U2747">
        <v>5339</v>
      </c>
      <c r="V2747">
        <v>-585</v>
      </c>
      <c r="W2747">
        <v>25860</v>
      </c>
      <c r="X2747">
        <v>25152</v>
      </c>
      <c r="Y2747">
        <v>0.22</v>
      </c>
      <c r="Z2747">
        <v>28</v>
      </c>
      <c r="AA2747">
        <v>32677</v>
      </c>
      <c r="AB2747">
        <v>23</v>
      </c>
      <c r="AC2747">
        <v>64.540000000000006</v>
      </c>
    </row>
    <row r="2748" spans="1:29" x14ac:dyDescent="0.3">
      <c r="A2748">
        <v>2004</v>
      </c>
      <c r="B2748">
        <v>4</v>
      </c>
      <c r="C2748" s="1">
        <v>38085</v>
      </c>
      <c r="D2748">
        <v>33600</v>
      </c>
      <c r="E2748">
        <v>329</v>
      </c>
      <c r="F2748">
        <v>494</v>
      </c>
      <c r="G2748">
        <v>287</v>
      </c>
      <c r="H2748">
        <v>214</v>
      </c>
      <c r="I2748">
        <v>2180</v>
      </c>
      <c r="J2748">
        <v>3175</v>
      </c>
      <c r="K2748">
        <v>37104</v>
      </c>
      <c r="L2748">
        <v>295</v>
      </c>
      <c r="M2748">
        <v>1989</v>
      </c>
      <c r="N2748">
        <v>1219</v>
      </c>
      <c r="O2748">
        <v>26</v>
      </c>
      <c r="P2748">
        <v>3529</v>
      </c>
      <c r="Q2748">
        <v>1776</v>
      </c>
      <c r="R2748">
        <v>0</v>
      </c>
      <c r="S2748">
        <v>0</v>
      </c>
      <c r="T2748">
        <v>1776</v>
      </c>
      <c r="U2748">
        <v>5746</v>
      </c>
      <c r="V2748">
        <v>4237</v>
      </c>
      <c r="W2748">
        <v>27686</v>
      </c>
      <c r="X2748">
        <v>31799</v>
      </c>
      <c r="Y2748">
        <v>0.08</v>
      </c>
      <c r="Z2748">
        <v>14</v>
      </c>
      <c r="AA2748">
        <v>34924</v>
      </c>
      <c r="AB2748">
        <v>9</v>
      </c>
      <c r="AC2748">
        <v>64.45</v>
      </c>
    </row>
    <row r="2749" spans="1:29" x14ac:dyDescent="0.3">
      <c r="A2749">
        <v>2004</v>
      </c>
      <c r="B2749">
        <v>4</v>
      </c>
      <c r="C2749" s="1">
        <v>38086</v>
      </c>
      <c r="D2749">
        <v>34900</v>
      </c>
      <c r="E2749">
        <v>368</v>
      </c>
      <c r="F2749">
        <v>492</v>
      </c>
      <c r="G2749">
        <v>285</v>
      </c>
      <c r="H2749">
        <v>224</v>
      </c>
      <c r="I2749">
        <v>2110</v>
      </c>
      <c r="J2749">
        <v>3111</v>
      </c>
      <c r="K2749">
        <v>38379</v>
      </c>
      <c r="L2749">
        <v>352</v>
      </c>
      <c r="M2749">
        <v>3504</v>
      </c>
      <c r="N2749">
        <v>1653</v>
      </c>
      <c r="O2749">
        <v>32</v>
      </c>
      <c r="P2749">
        <v>5541</v>
      </c>
      <c r="Q2749">
        <v>1773</v>
      </c>
      <c r="R2749">
        <v>0</v>
      </c>
      <c r="S2749">
        <v>0</v>
      </c>
      <c r="T2749">
        <v>1773</v>
      </c>
      <c r="U2749">
        <v>5953</v>
      </c>
      <c r="V2749">
        <v>2370</v>
      </c>
      <c r="W2749">
        <v>28818</v>
      </c>
      <c r="X2749">
        <v>31065</v>
      </c>
      <c r="Y2749">
        <v>0.13</v>
      </c>
      <c r="Z2749">
        <v>19</v>
      </c>
      <c r="AA2749">
        <v>36269</v>
      </c>
      <c r="AB2749">
        <v>14</v>
      </c>
      <c r="AC2749">
        <v>64.39</v>
      </c>
    </row>
    <row r="2750" spans="1:29" x14ac:dyDescent="0.3">
      <c r="A2750">
        <v>2004</v>
      </c>
      <c r="B2750">
        <v>4</v>
      </c>
      <c r="C2750" s="1">
        <v>38087</v>
      </c>
      <c r="D2750">
        <v>36100</v>
      </c>
      <c r="E2750">
        <v>419</v>
      </c>
      <c r="F2750">
        <v>486</v>
      </c>
      <c r="G2750">
        <v>282</v>
      </c>
      <c r="H2750">
        <v>201</v>
      </c>
      <c r="I2750">
        <v>2050</v>
      </c>
      <c r="J2750">
        <v>3019</v>
      </c>
      <c r="K2750">
        <v>39538</v>
      </c>
      <c r="L2750">
        <v>374</v>
      </c>
      <c r="M2750">
        <v>3691</v>
      </c>
      <c r="N2750">
        <v>2633</v>
      </c>
      <c r="O2750">
        <v>29</v>
      </c>
      <c r="P2750">
        <v>6727</v>
      </c>
      <c r="Q2750">
        <v>1773</v>
      </c>
      <c r="R2750">
        <v>0</v>
      </c>
      <c r="S2750">
        <v>0</v>
      </c>
      <c r="T2750">
        <v>1773</v>
      </c>
      <c r="U2750">
        <v>6074</v>
      </c>
      <c r="V2750">
        <v>1213</v>
      </c>
      <c r="W2750">
        <v>29948</v>
      </c>
      <c r="X2750">
        <v>31038</v>
      </c>
      <c r="Y2750">
        <v>0.16</v>
      </c>
      <c r="Z2750">
        <v>21</v>
      </c>
      <c r="AA2750">
        <v>37488</v>
      </c>
      <c r="AB2750">
        <v>17</v>
      </c>
      <c r="AC2750">
        <v>64.33</v>
      </c>
    </row>
    <row r="2751" spans="1:29" x14ac:dyDescent="0.3">
      <c r="A2751">
        <v>2004</v>
      </c>
      <c r="B2751">
        <v>4</v>
      </c>
      <c r="C2751" s="1">
        <v>38088</v>
      </c>
      <c r="D2751">
        <v>35800</v>
      </c>
      <c r="E2751">
        <v>458</v>
      </c>
      <c r="F2751">
        <v>469</v>
      </c>
      <c r="G2751">
        <v>285</v>
      </c>
      <c r="H2751">
        <v>195</v>
      </c>
      <c r="I2751">
        <v>2070</v>
      </c>
      <c r="J2751">
        <v>3019</v>
      </c>
      <c r="K2751">
        <v>39277</v>
      </c>
      <c r="L2751">
        <v>367</v>
      </c>
      <c r="M2751">
        <v>2996</v>
      </c>
      <c r="N2751">
        <v>4032</v>
      </c>
      <c r="O2751">
        <v>30</v>
      </c>
      <c r="P2751">
        <v>7425</v>
      </c>
      <c r="Q2751">
        <v>1773</v>
      </c>
      <c r="R2751">
        <v>0</v>
      </c>
      <c r="S2751">
        <v>0</v>
      </c>
      <c r="T2751">
        <v>1773</v>
      </c>
      <c r="U2751">
        <v>5942</v>
      </c>
      <c r="V2751">
        <v>383</v>
      </c>
      <c r="W2751">
        <v>29819</v>
      </c>
      <c r="X2751">
        <v>30079</v>
      </c>
      <c r="Y2751">
        <v>0.18</v>
      </c>
      <c r="Z2751">
        <v>23</v>
      </c>
      <c r="AA2751">
        <v>37207</v>
      </c>
      <c r="AB2751">
        <v>19</v>
      </c>
      <c r="AC2751">
        <v>64.290000000000006</v>
      </c>
    </row>
    <row r="2752" spans="1:29" x14ac:dyDescent="0.3">
      <c r="A2752">
        <v>2004</v>
      </c>
      <c r="B2752">
        <v>4</v>
      </c>
      <c r="C2752" s="1">
        <v>38089</v>
      </c>
      <c r="D2752">
        <v>34800</v>
      </c>
      <c r="E2752">
        <v>465</v>
      </c>
      <c r="F2752">
        <v>445</v>
      </c>
      <c r="G2752">
        <v>288</v>
      </c>
      <c r="H2752">
        <v>172</v>
      </c>
      <c r="I2752">
        <v>2140</v>
      </c>
      <c r="J2752">
        <v>3045</v>
      </c>
      <c r="K2752">
        <v>38310</v>
      </c>
      <c r="L2752">
        <v>364</v>
      </c>
      <c r="M2752">
        <v>2973</v>
      </c>
      <c r="N2752">
        <v>4441</v>
      </c>
      <c r="O2752">
        <v>33</v>
      </c>
      <c r="P2752">
        <v>7811</v>
      </c>
      <c r="Q2752">
        <v>1767</v>
      </c>
      <c r="R2752">
        <v>0</v>
      </c>
      <c r="S2752">
        <v>0</v>
      </c>
      <c r="T2752">
        <v>1767</v>
      </c>
      <c r="U2752">
        <v>5745</v>
      </c>
      <c r="V2752">
        <v>-170</v>
      </c>
      <c r="W2752">
        <v>29025</v>
      </c>
      <c r="X2752">
        <v>28732</v>
      </c>
      <c r="Y2752">
        <v>0.19</v>
      </c>
      <c r="Z2752">
        <v>25</v>
      </c>
      <c r="AA2752">
        <v>36170</v>
      </c>
      <c r="AB2752">
        <v>21</v>
      </c>
      <c r="AC2752">
        <v>64.28</v>
      </c>
    </row>
    <row r="2753" spans="1:29" x14ac:dyDescent="0.3">
      <c r="A2753">
        <v>2004</v>
      </c>
      <c r="B2753">
        <v>4</v>
      </c>
      <c r="C2753" s="1">
        <v>38090</v>
      </c>
      <c r="D2753">
        <v>33100</v>
      </c>
      <c r="E2753">
        <v>470</v>
      </c>
      <c r="F2753">
        <v>433</v>
      </c>
      <c r="G2753">
        <v>305</v>
      </c>
      <c r="H2753">
        <v>160</v>
      </c>
      <c r="I2753">
        <v>2050</v>
      </c>
      <c r="J2753">
        <v>2948</v>
      </c>
      <c r="K2753">
        <v>36518</v>
      </c>
      <c r="L2753">
        <v>367</v>
      </c>
      <c r="M2753">
        <v>1469</v>
      </c>
      <c r="N2753">
        <v>4419</v>
      </c>
      <c r="O2753">
        <v>24</v>
      </c>
      <c r="P2753">
        <v>6279</v>
      </c>
      <c r="Q2753">
        <v>1819</v>
      </c>
      <c r="R2753">
        <v>0</v>
      </c>
      <c r="S2753">
        <v>0</v>
      </c>
      <c r="T2753">
        <v>1819</v>
      </c>
      <c r="U2753">
        <v>5509</v>
      </c>
      <c r="V2753">
        <v>996</v>
      </c>
      <c r="W2753">
        <v>27552</v>
      </c>
      <c r="X2753">
        <v>28420</v>
      </c>
      <c r="Y2753">
        <v>0.16</v>
      </c>
      <c r="Z2753">
        <v>22</v>
      </c>
      <c r="AA2753">
        <v>34468</v>
      </c>
      <c r="AB2753">
        <v>18</v>
      </c>
      <c r="AC2753">
        <v>64.290000000000006</v>
      </c>
    </row>
    <row r="2754" spans="1:29" x14ac:dyDescent="0.3">
      <c r="A2754">
        <v>2004</v>
      </c>
      <c r="B2754">
        <v>4</v>
      </c>
      <c r="C2754" s="1">
        <v>38091</v>
      </c>
      <c r="D2754">
        <v>31600</v>
      </c>
      <c r="E2754">
        <v>447</v>
      </c>
      <c r="F2754">
        <v>419</v>
      </c>
      <c r="G2754">
        <v>298</v>
      </c>
      <c r="H2754">
        <v>168</v>
      </c>
      <c r="I2754">
        <v>2040</v>
      </c>
      <c r="J2754">
        <v>2925</v>
      </c>
      <c r="K2754">
        <v>34972</v>
      </c>
      <c r="L2754">
        <v>338</v>
      </c>
      <c r="M2754">
        <v>983</v>
      </c>
      <c r="N2754">
        <v>3878</v>
      </c>
      <c r="O2754">
        <v>25</v>
      </c>
      <c r="P2754">
        <v>5224</v>
      </c>
      <c r="Q2754">
        <v>1857</v>
      </c>
      <c r="R2754">
        <v>0</v>
      </c>
      <c r="S2754">
        <v>0</v>
      </c>
      <c r="T2754">
        <v>1857</v>
      </c>
      <c r="U2754">
        <v>5278</v>
      </c>
      <c r="V2754">
        <v>1772</v>
      </c>
      <c r="W2754">
        <v>26249</v>
      </c>
      <c r="X2754">
        <v>27891</v>
      </c>
      <c r="Y2754">
        <v>0.14000000000000001</v>
      </c>
      <c r="Z2754">
        <v>20</v>
      </c>
      <c r="AA2754">
        <v>32932</v>
      </c>
      <c r="AB2754">
        <v>15</v>
      </c>
      <c r="AC2754">
        <v>64.3</v>
      </c>
    </row>
    <row r="2755" spans="1:29" x14ac:dyDescent="0.3">
      <c r="A2755">
        <v>2004</v>
      </c>
      <c r="B2755">
        <v>4</v>
      </c>
      <c r="C2755" s="1">
        <v>38092</v>
      </c>
      <c r="D2755">
        <v>30400</v>
      </c>
      <c r="E2755">
        <v>416</v>
      </c>
      <c r="F2755">
        <v>398</v>
      </c>
      <c r="G2755">
        <v>271</v>
      </c>
      <c r="H2755">
        <v>163</v>
      </c>
      <c r="I2755">
        <v>2370</v>
      </c>
      <c r="J2755">
        <v>3202</v>
      </c>
      <c r="K2755">
        <v>34018</v>
      </c>
      <c r="L2755">
        <v>307</v>
      </c>
      <c r="M2755">
        <v>243</v>
      </c>
      <c r="N2755">
        <v>1196</v>
      </c>
      <c r="O2755">
        <v>46</v>
      </c>
      <c r="P2755">
        <v>1792</v>
      </c>
      <c r="Q2755">
        <v>1858</v>
      </c>
      <c r="R2755">
        <v>0</v>
      </c>
      <c r="S2755">
        <v>0</v>
      </c>
      <c r="T2755">
        <v>1858</v>
      </c>
      <c r="U2755">
        <v>5121</v>
      </c>
      <c r="V2755">
        <v>5324</v>
      </c>
      <c r="W2755">
        <v>25175</v>
      </c>
      <c r="X2755">
        <v>30368</v>
      </c>
      <c r="Y2755">
        <v>0.04</v>
      </c>
      <c r="Z2755">
        <v>11</v>
      </c>
      <c r="AA2755">
        <v>31648</v>
      </c>
      <c r="AB2755">
        <v>4</v>
      </c>
      <c r="AC2755">
        <v>64.260000000000005</v>
      </c>
    </row>
    <row r="2756" spans="1:29" x14ac:dyDescent="0.3">
      <c r="A2756">
        <v>2004</v>
      </c>
      <c r="B2756">
        <v>4</v>
      </c>
      <c r="C2756" s="1">
        <v>38093</v>
      </c>
      <c r="D2756">
        <v>30400</v>
      </c>
      <c r="E2756">
        <v>438</v>
      </c>
      <c r="F2756">
        <v>378</v>
      </c>
      <c r="G2756">
        <v>262</v>
      </c>
      <c r="H2756">
        <v>172</v>
      </c>
      <c r="I2756">
        <v>2620</v>
      </c>
      <c r="J2756">
        <v>3432</v>
      </c>
      <c r="K2756">
        <v>34270</v>
      </c>
      <c r="L2756">
        <v>300</v>
      </c>
      <c r="M2756">
        <v>1497</v>
      </c>
      <c r="N2756">
        <v>0</v>
      </c>
      <c r="O2756">
        <v>39</v>
      </c>
      <c r="P2756">
        <v>1836</v>
      </c>
      <c r="Q2756">
        <v>1845</v>
      </c>
      <c r="R2756">
        <v>0</v>
      </c>
      <c r="S2756">
        <v>0</v>
      </c>
      <c r="T2756">
        <v>1845</v>
      </c>
      <c r="U2756">
        <v>5149</v>
      </c>
      <c r="V2756">
        <v>5546</v>
      </c>
      <c r="W2756">
        <v>25173</v>
      </c>
      <c r="X2756">
        <v>30589</v>
      </c>
      <c r="Y2756">
        <v>0.04</v>
      </c>
      <c r="Z2756">
        <v>11</v>
      </c>
      <c r="AA2756">
        <v>32290</v>
      </c>
      <c r="AB2756">
        <v>5</v>
      </c>
      <c r="AC2756">
        <v>64.209999999999994</v>
      </c>
    </row>
    <row r="2757" spans="1:29" x14ac:dyDescent="0.3">
      <c r="A2757">
        <v>2004</v>
      </c>
      <c r="B2757">
        <v>4</v>
      </c>
      <c r="C2757" s="1">
        <v>38094</v>
      </c>
      <c r="D2757">
        <v>30200</v>
      </c>
      <c r="E2757">
        <v>468</v>
      </c>
      <c r="F2757">
        <v>353</v>
      </c>
      <c r="G2757">
        <v>264</v>
      </c>
      <c r="H2757">
        <v>159</v>
      </c>
      <c r="I2757">
        <v>2710</v>
      </c>
      <c r="J2757">
        <v>3486</v>
      </c>
      <c r="K2757">
        <v>34154</v>
      </c>
      <c r="L2757">
        <v>299</v>
      </c>
      <c r="M2757">
        <v>1499</v>
      </c>
      <c r="N2757">
        <v>0</v>
      </c>
      <c r="O2757">
        <v>29</v>
      </c>
      <c r="P2757">
        <v>1827</v>
      </c>
      <c r="Q2757">
        <v>1858</v>
      </c>
      <c r="R2757">
        <v>401</v>
      </c>
      <c r="S2757">
        <v>0</v>
      </c>
      <c r="T2757">
        <v>1456</v>
      </c>
      <c r="U2757">
        <v>5189</v>
      </c>
      <c r="V2757">
        <v>5901</v>
      </c>
      <c r="W2757">
        <v>25071</v>
      </c>
      <c r="X2757">
        <v>30871</v>
      </c>
      <c r="Y2757">
        <v>0.04</v>
      </c>
      <c r="Z2757">
        <v>10</v>
      </c>
      <c r="AA2757">
        <v>32174</v>
      </c>
      <c r="AB2757">
        <v>4</v>
      </c>
      <c r="AC2757">
        <v>64.17</v>
      </c>
    </row>
    <row r="2758" spans="1:29" x14ac:dyDescent="0.3">
      <c r="A2758">
        <v>2004</v>
      </c>
      <c r="B2758">
        <v>4</v>
      </c>
      <c r="C2758" s="1">
        <v>38095</v>
      </c>
      <c r="D2758">
        <v>28700</v>
      </c>
      <c r="E2758">
        <v>477</v>
      </c>
      <c r="F2758">
        <v>329</v>
      </c>
      <c r="G2758">
        <v>260</v>
      </c>
      <c r="H2758">
        <v>145</v>
      </c>
      <c r="I2758">
        <v>2930</v>
      </c>
      <c r="J2758">
        <v>3664</v>
      </c>
      <c r="K2758">
        <v>32841</v>
      </c>
      <c r="L2758">
        <v>290</v>
      </c>
      <c r="M2758">
        <v>97</v>
      </c>
      <c r="N2758">
        <v>1434</v>
      </c>
      <c r="O2758">
        <v>31</v>
      </c>
      <c r="P2758">
        <v>1852</v>
      </c>
      <c r="Q2758">
        <v>1857</v>
      </c>
      <c r="R2758">
        <v>2407</v>
      </c>
      <c r="S2758">
        <v>0</v>
      </c>
      <c r="T2758">
        <v>-550</v>
      </c>
      <c r="U2758">
        <v>4981</v>
      </c>
      <c r="V2758">
        <v>7150</v>
      </c>
      <c r="W2758">
        <v>24350</v>
      </c>
      <c r="X2758">
        <v>31539</v>
      </c>
      <c r="Y2758">
        <v>0.05</v>
      </c>
      <c r="Z2758">
        <v>4</v>
      </c>
      <c r="AA2758">
        <v>31220</v>
      </c>
      <c r="AB2758">
        <v>-1</v>
      </c>
      <c r="AC2758">
        <v>64.11</v>
      </c>
    </row>
    <row r="2759" spans="1:29" x14ac:dyDescent="0.3">
      <c r="A2759">
        <v>2004</v>
      </c>
      <c r="B2759">
        <v>4</v>
      </c>
      <c r="C2759" s="1">
        <v>38096</v>
      </c>
      <c r="D2759">
        <v>24800</v>
      </c>
      <c r="E2759">
        <v>505</v>
      </c>
      <c r="F2759">
        <v>306</v>
      </c>
      <c r="G2759">
        <v>259</v>
      </c>
      <c r="H2759">
        <v>135</v>
      </c>
      <c r="I2759">
        <v>3100</v>
      </c>
      <c r="J2759">
        <v>3800</v>
      </c>
      <c r="K2759">
        <v>29105</v>
      </c>
      <c r="L2759">
        <v>296</v>
      </c>
      <c r="M2759">
        <v>893</v>
      </c>
      <c r="N2759">
        <v>572</v>
      </c>
      <c r="O2759">
        <v>34</v>
      </c>
      <c r="P2759">
        <v>1795</v>
      </c>
      <c r="Q2759">
        <v>1741</v>
      </c>
      <c r="R2759">
        <v>2923</v>
      </c>
      <c r="S2759">
        <v>0</v>
      </c>
      <c r="T2759">
        <v>-1182</v>
      </c>
      <c r="U2759">
        <v>4521</v>
      </c>
      <c r="V2759">
        <v>7294</v>
      </c>
      <c r="W2759">
        <v>21115</v>
      </c>
      <c r="X2759">
        <v>28492</v>
      </c>
      <c r="Y2759">
        <v>0.04</v>
      </c>
      <c r="Z2759">
        <v>2</v>
      </c>
      <c r="AA2759">
        <v>27806</v>
      </c>
      <c r="AB2759">
        <v>-2</v>
      </c>
      <c r="AC2759">
        <v>64.12</v>
      </c>
    </row>
    <row r="2760" spans="1:29" x14ac:dyDescent="0.3">
      <c r="A2760">
        <v>2004</v>
      </c>
      <c r="B2760">
        <v>4</v>
      </c>
      <c r="C2760" s="1">
        <v>38097</v>
      </c>
      <c r="D2760">
        <v>21600</v>
      </c>
      <c r="E2760">
        <v>516</v>
      </c>
      <c r="F2760">
        <v>299</v>
      </c>
      <c r="G2760">
        <v>257</v>
      </c>
      <c r="H2760">
        <v>126</v>
      </c>
      <c r="I2760">
        <v>3090</v>
      </c>
      <c r="J2760">
        <v>3772</v>
      </c>
      <c r="K2760">
        <v>25888</v>
      </c>
      <c r="L2760">
        <v>301</v>
      </c>
      <c r="M2760">
        <v>1495</v>
      </c>
      <c r="N2760">
        <v>0</v>
      </c>
      <c r="O2760">
        <v>33</v>
      </c>
      <c r="P2760">
        <v>1829</v>
      </c>
      <c r="Q2760">
        <v>1857</v>
      </c>
      <c r="R2760">
        <v>2923</v>
      </c>
      <c r="S2760">
        <v>0</v>
      </c>
      <c r="T2760">
        <v>-1066</v>
      </c>
      <c r="U2760">
        <v>4015</v>
      </c>
      <c r="V2760">
        <v>6651</v>
      </c>
      <c r="W2760">
        <v>18399</v>
      </c>
      <c r="X2760">
        <v>25125</v>
      </c>
      <c r="Y2760">
        <v>0.06</v>
      </c>
      <c r="Z2760">
        <v>3</v>
      </c>
      <c r="AA2760">
        <v>24507</v>
      </c>
      <c r="AB2760">
        <v>-3</v>
      </c>
      <c r="AC2760">
        <v>64.209999999999994</v>
      </c>
    </row>
    <row r="2761" spans="1:29" x14ac:dyDescent="0.3">
      <c r="A2761">
        <v>2004</v>
      </c>
      <c r="B2761">
        <v>4</v>
      </c>
      <c r="C2761" s="1">
        <v>38098</v>
      </c>
      <c r="D2761">
        <v>19000</v>
      </c>
      <c r="E2761">
        <v>478</v>
      </c>
      <c r="F2761">
        <v>321</v>
      </c>
      <c r="G2761">
        <v>251</v>
      </c>
      <c r="H2761">
        <v>140</v>
      </c>
      <c r="I2761">
        <v>3100</v>
      </c>
      <c r="J2761">
        <v>3812</v>
      </c>
      <c r="K2761">
        <v>23290</v>
      </c>
      <c r="L2761">
        <v>303</v>
      </c>
      <c r="M2761">
        <v>1455</v>
      </c>
      <c r="N2761">
        <v>0</v>
      </c>
      <c r="O2761">
        <v>36</v>
      </c>
      <c r="P2761">
        <v>1794</v>
      </c>
      <c r="Q2761">
        <v>1860</v>
      </c>
      <c r="R2761">
        <v>2923</v>
      </c>
      <c r="S2761">
        <v>0</v>
      </c>
      <c r="T2761">
        <v>-1063</v>
      </c>
      <c r="U2761">
        <v>3620</v>
      </c>
      <c r="V2761">
        <v>6329</v>
      </c>
      <c r="W2761">
        <v>16156</v>
      </c>
      <c r="X2761">
        <v>22559</v>
      </c>
      <c r="Y2761">
        <v>0.06</v>
      </c>
      <c r="Z2761">
        <v>3</v>
      </c>
      <c r="AA2761">
        <v>21942</v>
      </c>
      <c r="AB2761">
        <v>-3</v>
      </c>
      <c r="AC2761">
        <v>64.36</v>
      </c>
    </row>
    <row r="2762" spans="1:29" x14ac:dyDescent="0.3">
      <c r="A2762">
        <v>2004</v>
      </c>
      <c r="B2762">
        <v>4</v>
      </c>
      <c r="C2762" s="1">
        <v>38099</v>
      </c>
      <c r="D2762">
        <v>17500</v>
      </c>
      <c r="E2762">
        <v>453</v>
      </c>
      <c r="F2762">
        <v>324</v>
      </c>
      <c r="G2762">
        <v>251</v>
      </c>
      <c r="H2762">
        <v>164</v>
      </c>
      <c r="I2762">
        <v>3170</v>
      </c>
      <c r="J2762">
        <v>3909</v>
      </c>
      <c r="K2762">
        <v>21862</v>
      </c>
      <c r="L2762">
        <v>149</v>
      </c>
      <c r="M2762">
        <v>67</v>
      </c>
      <c r="N2762">
        <v>1433</v>
      </c>
      <c r="O2762">
        <v>47</v>
      </c>
      <c r="P2762">
        <v>1696</v>
      </c>
      <c r="Q2762">
        <v>1866</v>
      </c>
      <c r="R2762">
        <v>2522</v>
      </c>
      <c r="S2762">
        <v>0</v>
      </c>
      <c r="T2762">
        <v>-656</v>
      </c>
      <c r="U2762">
        <v>3438</v>
      </c>
      <c r="V2762">
        <v>6077</v>
      </c>
      <c r="W2762">
        <v>14699</v>
      </c>
      <c r="X2762">
        <v>20822</v>
      </c>
      <c r="Y2762">
        <v>7.0000000000000007E-2</v>
      </c>
      <c r="Z2762">
        <v>5</v>
      </c>
      <c r="AA2762">
        <v>20441</v>
      </c>
      <c r="AB2762">
        <v>-2</v>
      </c>
      <c r="AC2762">
        <v>64.56</v>
      </c>
    </row>
    <row r="2763" spans="1:29" x14ac:dyDescent="0.3">
      <c r="A2763">
        <v>2004</v>
      </c>
      <c r="B2763">
        <v>4</v>
      </c>
      <c r="C2763" s="1">
        <v>38100</v>
      </c>
      <c r="D2763">
        <v>16000</v>
      </c>
      <c r="E2763">
        <v>457</v>
      </c>
      <c r="F2763">
        <v>305</v>
      </c>
      <c r="G2763">
        <v>257</v>
      </c>
      <c r="H2763">
        <v>183</v>
      </c>
      <c r="I2763">
        <v>3170</v>
      </c>
      <c r="J2763">
        <v>3915</v>
      </c>
      <c r="K2763">
        <v>20372</v>
      </c>
      <c r="L2763">
        <v>275</v>
      </c>
      <c r="M2763">
        <v>899</v>
      </c>
      <c r="N2763">
        <v>574</v>
      </c>
      <c r="O2763">
        <v>42</v>
      </c>
      <c r="P2763">
        <v>1790</v>
      </c>
      <c r="Q2763">
        <v>1844</v>
      </c>
      <c r="R2763">
        <v>516</v>
      </c>
      <c r="S2763">
        <v>0</v>
      </c>
      <c r="T2763">
        <v>1328</v>
      </c>
      <c r="U2763">
        <v>3173</v>
      </c>
      <c r="V2763">
        <v>4435</v>
      </c>
      <c r="W2763">
        <v>12912</v>
      </c>
      <c r="X2763">
        <v>17254</v>
      </c>
      <c r="Y2763">
        <v>7.0000000000000007E-2</v>
      </c>
      <c r="Z2763">
        <v>15</v>
      </c>
      <c r="AA2763">
        <v>18112</v>
      </c>
      <c r="AB2763">
        <v>5</v>
      </c>
      <c r="AC2763">
        <v>64.87</v>
      </c>
    </row>
    <row r="2764" spans="1:29" x14ac:dyDescent="0.3">
      <c r="A2764">
        <v>2004</v>
      </c>
      <c r="B2764">
        <v>4</v>
      </c>
      <c r="C2764" s="1">
        <v>38101</v>
      </c>
      <c r="D2764">
        <v>15200</v>
      </c>
      <c r="E2764">
        <v>466</v>
      </c>
      <c r="F2764">
        <v>285</v>
      </c>
      <c r="G2764">
        <v>253</v>
      </c>
      <c r="H2764">
        <v>180</v>
      </c>
      <c r="I2764">
        <v>3150</v>
      </c>
      <c r="J2764">
        <v>3868</v>
      </c>
      <c r="K2764">
        <v>19534</v>
      </c>
      <c r="L2764">
        <v>332</v>
      </c>
      <c r="M2764">
        <v>1493</v>
      </c>
      <c r="N2764">
        <v>0</v>
      </c>
      <c r="O2764">
        <v>44</v>
      </c>
      <c r="P2764">
        <v>1869</v>
      </c>
      <c r="Q2764">
        <v>1907</v>
      </c>
      <c r="R2764">
        <v>0</v>
      </c>
      <c r="S2764">
        <v>0</v>
      </c>
      <c r="T2764">
        <v>1907</v>
      </c>
      <c r="U2764">
        <v>2935</v>
      </c>
      <c r="V2764">
        <v>3694</v>
      </c>
      <c r="W2764">
        <v>12197</v>
      </c>
      <c r="X2764">
        <v>15758</v>
      </c>
      <c r="Y2764">
        <v>7.0000000000000007E-2</v>
      </c>
      <c r="Z2764">
        <v>19</v>
      </c>
      <c r="AA2764">
        <v>17200</v>
      </c>
      <c r="AB2764">
        <v>8</v>
      </c>
      <c r="AC2764">
        <v>65.22</v>
      </c>
    </row>
    <row r="2765" spans="1:29" x14ac:dyDescent="0.3">
      <c r="A2765">
        <v>2004</v>
      </c>
      <c r="B2765">
        <v>4</v>
      </c>
      <c r="C2765" s="1">
        <v>38102</v>
      </c>
      <c r="D2765">
        <v>14400</v>
      </c>
      <c r="E2765">
        <v>470</v>
      </c>
      <c r="F2765">
        <v>279</v>
      </c>
      <c r="G2765">
        <v>249</v>
      </c>
      <c r="H2765">
        <v>169</v>
      </c>
      <c r="I2765">
        <v>3240</v>
      </c>
      <c r="J2765">
        <v>3937</v>
      </c>
      <c r="K2765">
        <v>18807</v>
      </c>
      <c r="L2765">
        <v>333</v>
      </c>
      <c r="M2765">
        <v>1493</v>
      </c>
      <c r="N2765">
        <v>0</v>
      </c>
      <c r="O2765">
        <v>49</v>
      </c>
      <c r="P2765">
        <v>1875</v>
      </c>
      <c r="Q2765">
        <v>1907</v>
      </c>
      <c r="R2765">
        <v>0</v>
      </c>
      <c r="S2765">
        <v>0</v>
      </c>
      <c r="T2765">
        <v>1907</v>
      </c>
      <c r="U2765">
        <v>2723</v>
      </c>
      <c r="V2765">
        <v>3545</v>
      </c>
      <c r="W2765">
        <v>11613</v>
      </c>
      <c r="X2765">
        <v>15025</v>
      </c>
      <c r="Y2765">
        <v>0.08</v>
      </c>
      <c r="Z2765">
        <v>20</v>
      </c>
      <c r="AA2765">
        <v>16415</v>
      </c>
      <c r="AB2765">
        <v>8</v>
      </c>
      <c r="AC2765">
        <v>65.58</v>
      </c>
    </row>
    <row r="2766" spans="1:29" x14ac:dyDescent="0.3">
      <c r="A2766">
        <v>2004</v>
      </c>
      <c r="B2766">
        <v>4</v>
      </c>
      <c r="C2766" s="1">
        <v>38103</v>
      </c>
      <c r="D2766">
        <v>13300</v>
      </c>
      <c r="E2766">
        <v>484</v>
      </c>
      <c r="F2766">
        <v>285</v>
      </c>
      <c r="G2766">
        <v>248</v>
      </c>
      <c r="H2766">
        <v>169</v>
      </c>
      <c r="I2766">
        <v>3340</v>
      </c>
      <c r="J2766">
        <v>4042</v>
      </c>
      <c r="K2766">
        <v>17826</v>
      </c>
      <c r="L2766">
        <v>330</v>
      </c>
      <c r="M2766">
        <v>116</v>
      </c>
      <c r="N2766">
        <v>1318</v>
      </c>
      <c r="O2766">
        <v>55</v>
      </c>
      <c r="P2766">
        <v>1819</v>
      </c>
      <c r="Q2766">
        <v>1826</v>
      </c>
      <c r="R2766">
        <v>0</v>
      </c>
      <c r="S2766">
        <v>0</v>
      </c>
      <c r="T2766">
        <v>1826</v>
      </c>
      <c r="U2766">
        <v>2603</v>
      </c>
      <c r="V2766">
        <v>3639</v>
      </c>
      <c r="W2766">
        <v>10670</v>
      </c>
      <c r="X2766">
        <v>14181</v>
      </c>
      <c r="Y2766">
        <v>7.0000000000000007E-2</v>
      </c>
      <c r="Z2766">
        <v>20</v>
      </c>
      <c r="AA2766">
        <v>15381</v>
      </c>
      <c r="AB2766">
        <v>8</v>
      </c>
      <c r="AC2766">
        <v>65.959999999999994</v>
      </c>
    </row>
    <row r="2767" spans="1:29" x14ac:dyDescent="0.3">
      <c r="A2767">
        <v>2004</v>
      </c>
      <c r="B2767">
        <v>4</v>
      </c>
      <c r="C2767" s="1">
        <v>38104</v>
      </c>
      <c r="D2767">
        <v>12000</v>
      </c>
      <c r="E2767">
        <v>504</v>
      </c>
      <c r="F2767">
        <v>295</v>
      </c>
      <c r="G2767">
        <v>263</v>
      </c>
      <c r="H2767">
        <v>190</v>
      </c>
      <c r="I2767">
        <v>3320</v>
      </c>
      <c r="J2767">
        <v>4068</v>
      </c>
      <c r="K2767">
        <v>16572</v>
      </c>
      <c r="L2767">
        <v>352</v>
      </c>
      <c r="M2767">
        <v>861</v>
      </c>
      <c r="N2767">
        <v>536</v>
      </c>
      <c r="O2767">
        <v>68</v>
      </c>
      <c r="P2767">
        <v>1817</v>
      </c>
      <c r="Q2767">
        <v>1859</v>
      </c>
      <c r="R2767">
        <v>0</v>
      </c>
      <c r="S2767">
        <v>0</v>
      </c>
      <c r="T2767">
        <v>1859</v>
      </c>
      <c r="U2767">
        <v>2518</v>
      </c>
      <c r="V2767">
        <v>3561</v>
      </c>
      <c r="W2767">
        <v>9466</v>
      </c>
      <c r="X2767">
        <v>12896</v>
      </c>
      <c r="Y2767">
        <v>0.08</v>
      </c>
      <c r="Z2767">
        <v>22</v>
      </c>
      <c r="AA2767">
        <v>14135</v>
      </c>
      <c r="AB2767">
        <v>9</v>
      </c>
      <c r="AC2767">
        <v>66.38</v>
      </c>
    </row>
    <row r="2768" spans="1:29" x14ac:dyDescent="0.3">
      <c r="A2768">
        <v>2004</v>
      </c>
      <c r="B2768">
        <v>4</v>
      </c>
      <c r="C2768" s="1">
        <v>38105</v>
      </c>
      <c r="D2768">
        <v>11600</v>
      </c>
      <c r="E2768">
        <v>507</v>
      </c>
      <c r="F2768">
        <v>308</v>
      </c>
      <c r="G2768">
        <v>271</v>
      </c>
      <c r="H2768">
        <v>195</v>
      </c>
      <c r="I2768">
        <v>3310</v>
      </c>
      <c r="J2768">
        <v>4084</v>
      </c>
      <c r="K2768">
        <v>16191</v>
      </c>
      <c r="L2768">
        <v>357</v>
      </c>
      <c r="M2768">
        <v>1495</v>
      </c>
      <c r="N2768">
        <v>0</v>
      </c>
      <c r="O2768">
        <v>66</v>
      </c>
      <c r="P2768">
        <v>1918</v>
      </c>
      <c r="Q2768">
        <v>1931</v>
      </c>
      <c r="R2768">
        <v>0</v>
      </c>
      <c r="S2768">
        <v>0</v>
      </c>
      <c r="T2768">
        <v>1931</v>
      </c>
      <c r="U2768">
        <v>2620</v>
      </c>
      <c r="V2768">
        <v>3531</v>
      </c>
      <c r="W2768">
        <v>8946</v>
      </c>
      <c r="X2768">
        <v>12342</v>
      </c>
      <c r="Y2768">
        <v>0.09</v>
      </c>
      <c r="Z2768">
        <v>24</v>
      </c>
      <c r="AA2768">
        <v>13750</v>
      </c>
      <c r="AB2768">
        <v>10</v>
      </c>
      <c r="AC2768">
        <v>66.81</v>
      </c>
    </row>
    <row r="2769" spans="1:29" x14ac:dyDescent="0.3">
      <c r="A2769">
        <v>2004</v>
      </c>
      <c r="B2769">
        <v>4</v>
      </c>
      <c r="C2769" s="1">
        <v>38106</v>
      </c>
      <c r="D2769">
        <v>11800</v>
      </c>
      <c r="E2769">
        <v>468</v>
      </c>
      <c r="F2769">
        <v>313</v>
      </c>
      <c r="G2769">
        <v>270</v>
      </c>
      <c r="H2769">
        <v>207</v>
      </c>
      <c r="I2769">
        <v>3280</v>
      </c>
      <c r="J2769">
        <v>4070</v>
      </c>
      <c r="K2769">
        <v>16338</v>
      </c>
      <c r="L2769">
        <v>368</v>
      </c>
      <c r="M2769">
        <v>1494</v>
      </c>
      <c r="N2769">
        <v>0</v>
      </c>
      <c r="O2769">
        <v>80</v>
      </c>
      <c r="P2769">
        <v>1942</v>
      </c>
      <c r="Q2769">
        <v>1909</v>
      </c>
      <c r="R2769">
        <v>0</v>
      </c>
      <c r="S2769">
        <v>0</v>
      </c>
      <c r="T2769">
        <v>1909</v>
      </c>
      <c r="U2769">
        <v>2638</v>
      </c>
      <c r="V2769">
        <v>3525</v>
      </c>
      <c r="W2769">
        <v>9096</v>
      </c>
      <c r="X2769">
        <v>12487</v>
      </c>
      <c r="Y2769">
        <v>0.09</v>
      </c>
      <c r="Z2769">
        <v>24</v>
      </c>
      <c r="AA2769">
        <v>13920</v>
      </c>
      <c r="AB2769">
        <v>10</v>
      </c>
      <c r="AC2769">
        <v>67.2</v>
      </c>
    </row>
    <row r="2770" spans="1:29" x14ac:dyDescent="0.3">
      <c r="A2770">
        <v>2004</v>
      </c>
      <c r="B2770">
        <v>4</v>
      </c>
      <c r="C2770" s="1">
        <v>38107</v>
      </c>
      <c r="D2770">
        <v>11700</v>
      </c>
      <c r="E2770">
        <v>460</v>
      </c>
      <c r="F2770">
        <v>300</v>
      </c>
      <c r="G2770">
        <v>313</v>
      </c>
      <c r="H2770">
        <v>200</v>
      </c>
      <c r="I2770">
        <v>3300</v>
      </c>
      <c r="J2770">
        <v>4113</v>
      </c>
      <c r="K2770">
        <v>16273</v>
      </c>
      <c r="L2770">
        <v>351</v>
      </c>
      <c r="M2770">
        <v>94</v>
      </c>
      <c r="N2770">
        <v>1322</v>
      </c>
      <c r="O2770">
        <v>84</v>
      </c>
      <c r="P2770">
        <v>1851</v>
      </c>
      <c r="Q2770">
        <v>1938</v>
      </c>
      <c r="R2770">
        <v>0</v>
      </c>
      <c r="S2770">
        <v>0</v>
      </c>
      <c r="T2770">
        <v>1938</v>
      </c>
      <c r="U2770">
        <v>2602</v>
      </c>
      <c r="V2770">
        <v>3604</v>
      </c>
      <c r="W2770">
        <v>9015</v>
      </c>
      <c r="X2770">
        <v>12484</v>
      </c>
      <c r="Y2770">
        <v>0.08</v>
      </c>
      <c r="Z2770">
        <v>23</v>
      </c>
      <c r="AA2770">
        <v>13837</v>
      </c>
      <c r="AB2770">
        <v>10</v>
      </c>
      <c r="AC2770">
        <v>67.569999999999993</v>
      </c>
    </row>
    <row r="2771" spans="1:29" x14ac:dyDescent="0.3">
      <c r="A2771">
        <v>2004</v>
      </c>
      <c r="B2771">
        <v>5</v>
      </c>
      <c r="C2771" s="1">
        <v>38108</v>
      </c>
      <c r="D2771">
        <v>11700</v>
      </c>
      <c r="E2771">
        <v>454</v>
      </c>
      <c r="F2771">
        <v>278</v>
      </c>
      <c r="G2771">
        <v>428</v>
      </c>
      <c r="H2771">
        <v>197</v>
      </c>
      <c r="I2771">
        <v>3250</v>
      </c>
      <c r="J2771">
        <v>4153</v>
      </c>
      <c r="K2771">
        <v>16307</v>
      </c>
      <c r="L2771">
        <v>181</v>
      </c>
      <c r="M2771">
        <v>891</v>
      </c>
      <c r="N2771">
        <v>537</v>
      </c>
      <c r="O2771">
        <v>83</v>
      </c>
      <c r="P2771">
        <v>1692</v>
      </c>
      <c r="Q2771">
        <v>1950</v>
      </c>
      <c r="R2771">
        <v>0</v>
      </c>
      <c r="S2771">
        <v>0</v>
      </c>
      <c r="T2771">
        <v>1950</v>
      </c>
      <c r="U2771">
        <v>2688</v>
      </c>
      <c r="V2771">
        <v>3882</v>
      </c>
      <c r="W2771">
        <v>8920</v>
      </c>
      <c r="X2771">
        <v>12665</v>
      </c>
      <c r="Y2771">
        <v>0.08</v>
      </c>
      <c r="Z2771">
        <v>22</v>
      </c>
      <c r="AA2771">
        <v>13902</v>
      </c>
      <c r="AB2771">
        <v>9</v>
      </c>
      <c r="AC2771">
        <v>67.92</v>
      </c>
    </row>
    <row r="2772" spans="1:29" x14ac:dyDescent="0.3">
      <c r="A2772">
        <v>2004</v>
      </c>
      <c r="B2772">
        <v>5</v>
      </c>
      <c r="C2772" s="1">
        <v>38109</v>
      </c>
      <c r="D2772">
        <v>11600</v>
      </c>
      <c r="E2772">
        <v>429</v>
      </c>
      <c r="F2772">
        <v>269</v>
      </c>
      <c r="G2772">
        <v>451</v>
      </c>
      <c r="H2772">
        <v>211</v>
      </c>
      <c r="I2772">
        <v>3250</v>
      </c>
      <c r="J2772">
        <v>4181</v>
      </c>
      <c r="K2772">
        <v>16210</v>
      </c>
      <c r="L2772">
        <v>184</v>
      </c>
      <c r="M2772">
        <v>1456</v>
      </c>
      <c r="N2772">
        <v>0</v>
      </c>
      <c r="O2772">
        <v>77</v>
      </c>
      <c r="P2772">
        <v>1717</v>
      </c>
      <c r="Q2772">
        <v>1950</v>
      </c>
      <c r="R2772">
        <v>0</v>
      </c>
      <c r="S2772">
        <v>0</v>
      </c>
      <c r="T2772">
        <v>1950</v>
      </c>
      <c r="U2772">
        <v>2783</v>
      </c>
      <c r="V2772">
        <v>3980</v>
      </c>
      <c r="W2772">
        <v>8700</v>
      </c>
      <c r="X2772">
        <v>12543</v>
      </c>
      <c r="Y2772">
        <v>0.09</v>
      </c>
      <c r="Z2772">
        <v>23</v>
      </c>
      <c r="AA2772">
        <v>13805</v>
      </c>
      <c r="AB2772">
        <v>9</v>
      </c>
      <c r="AC2772">
        <v>68.25</v>
      </c>
    </row>
    <row r="2773" spans="1:29" x14ac:dyDescent="0.3">
      <c r="A2773">
        <v>2004</v>
      </c>
      <c r="B2773">
        <v>5</v>
      </c>
      <c r="C2773" s="1">
        <v>38110</v>
      </c>
      <c r="D2773">
        <v>11500</v>
      </c>
      <c r="E2773">
        <v>435</v>
      </c>
      <c r="F2773">
        <v>273</v>
      </c>
      <c r="G2773">
        <v>576</v>
      </c>
      <c r="H2773">
        <v>243</v>
      </c>
      <c r="I2773">
        <v>3350</v>
      </c>
      <c r="J2773">
        <v>4442</v>
      </c>
      <c r="K2773">
        <v>16377</v>
      </c>
      <c r="L2773">
        <v>182</v>
      </c>
      <c r="M2773">
        <v>1477</v>
      </c>
      <c r="N2773">
        <v>0</v>
      </c>
      <c r="O2773">
        <v>84</v>
      </c>
      <c r="P2773">
        <v>1743</v>
      </c>
      <c r="Q2773">
        <v>2011</v>
      </c>
      <c r="R2773">
        <v>0</v>
      </c>
      <c r="S2773">
        <v>0</v>
      </c>
      <c r="T2773">
        <v>2011</v>
      </c>
      <c r="U2773">
        <v>2864</v>
      </c>
      <c r="V2773">
        <v>4256</v>
      </c>
      <c r="W2773">
        <v>8508</v>
      </c>
      <c r="X2773">
        <v>12623</v>
      </c>
      <c r="Y2773">
        <v>0.09</v>
      </c>
      <c r="Z2773">
        <v>23</v>
      </c>
      <c r="AA2773">
        <v>13898</v>
      </c>
      <c r="AB2773">
        <v>9</v>
      </c>
      <c r="AC2773">
        <v>68.55</v>
      </c>
    </row>
    <row r="2774" spans="1:29" x14ac:dyDescent="0.3">
      <c r="A2774">
        <v>2004</v>
      </c>
      <c r="B2774">
        <v>5</v>
      </c>
      <c r="C2774" s="1">
        <v>38111</v>
      </c>
      <c r="D2774">
        <v>11200</v>
      </c>
      <c r="E2774">
        <v>445</v>
      </c>
      <c r="F2774">
        <v>277</v>
      </c>
      <c r="G2774">
        <v>681</v>
      </c>
      <c r="H2774">
        <v>220</v>
      </c>
      <c r="I2774">
        <v>3340</v>
      </c>
      <c r="J2774">
        <v>4518</v>
      </c>
      <c r="K2774">
        <v>16163</v>
      </c>
      <c r="L2774">
        <v>173</v>
      </c>
      <c r="M2774">
        <v>93</v>
      </c>
      <c r="N2774">
        <v>1426</v>
      </c>
      <c r="O2774">
        <v>93</v>
      </c>
      <c r="P2774">
        <v>1785</v>
      </c>
      <c r="Q2774">
        <v>2039</v>
      </c>
      <c r="R2774">
        <v>0</v>
      </c>
      <c r="S2774">
        <v>0</v>
      </c>
      <c r="T2774">
        <v>2039</v>
      </c>
      <c r="U2774">
        <v>2881</v>
      </c>
      <c r="V2774">
        <v>4288</v>
      </c>
      <c r="W2774">
        <v>8193</v>
      </c>
      <c r="X2774">
        <v>12339</v>
      </c>
      <c r="Y2774">
        <v>0.09</v>
      </c>
      <c r="Z2774">
        <v>24</v>
      </c>
      <c r="AA2774">
        <v>13686</v>
      </c>
      <c r="AB2774">
        <v>10</v>
      </c>
      <c r="AC2774">
        <v>68.86</v>
      </c>
    </row>
    <row r="2775" spans="1:29" x14ac:dyDescent="0.3">
      <c r="A2775">
        <v>2004</v>
      </c>
      <c r="B2775">
        <v>5</v>
      </c>
      <c r="C2775" s="1">
        <v>38112</v>
      </c>
      <c r="D2775">
        <v>11900</v>
      </c>
      <c r="E2775">
        <v>471</v>
      </c>
      <c r="F2775">
        <v>280</v>
      </c>
      <c r="G2775">
        <v>867</v>
      </c>
      <c r="H2775">
        <v>202</v>
      </c>
      <c r="I2775">
        <v>3370</v>
      </c>
      <c r="J2775">
        <v>4719</v>
      </c>
      <c r="K2775">
        <v>17090</v>
      </c>
      <c r="L2775">
        <v>0</v>
      </c>
      <c r="M2775">
        <v>895</v>
      </c>
      <c r="N2775">
        <v>573</v>
      </c>
      <c r="O2775">
        <v>107</v>
      </c>
      <c r="P2775">
        <v>1575</v>
      </c>
      <c r="Q2775">
        <v>2021</v>
      </c>
      <c r="R2775">
        <v>0</v>
      </c>
      <c r="S2775">
        <v>0</v>
      </c>
      <c r="T2775">
        <v>2021</v>
      </c>
      <c r="U2775">
        <v>2913</v>
      </c>
      <c r="V2775">
        <v>4743</v>
      </c>
      <c r="W2775">
        <v>8892</v>
      </c>
      <c r="X2775">
        <v>13494</v>
      </c>
      <c r="Y2775">
        <v>0.08</v>
      </c>
      <c r="Z2775">
        <v>21</v>
      </c>
      <c r="AA2775">
        <v>14666</v>
      </c>
      <c r="AB2775">
        <v>8</v>
      </c>
      <c r="AC2775">
        <v>69.09</v>
      </c>
    </row>
    <row r="2776" spans="1:29" x14ac:dyDescent="0.3">
      <c r="A2776">
        <v>2004</v>
      </c>
      <c r="B2776">
        <v>5</v>
      </c>
      <c r="C2776" s="1">
        <v>38113</v>
      </c>
      <c r="D2776">
        <v>12800</v>
      </c>
      <c r="E2776">
        <v>487</v>
      </c>
      <c r="F2776">
        <v>277</v>
      </c>
      <c r="G2776">
        <v>947</v>
      </c>
      <c r="H2776">
        <v>180</v>
      </c>
      <c r="I2776">
        <v>3260</v>
      </c>
      <c r="J2776">
        <v>4664</v>
      </c>
      <c r="K2776">
        <v>17951</v>
      </c>
      <c r="L2776">
        <v>5</v>
      </c>
      <c r="M2776">
        <v>1492</v>
      </c>
      <c r="N2776">
        <v>0</v>
      </c>
      <c r="O2776">
        <v>100</v>
      </c>
      <c r="P2776">
        <v>1597</v>
      </c>
      <c r="Q2776">
        <v>2023</v>
      </c>
      <c r="R2776">
        <v>0</v>
      </c>
      <c r="S2776">
        <v>0</v>
      </c>
      <c r="T2776">
        <v>2023</v>
      </c>
      <c r="U2776">
        <v>3026</v>
      </c>
      <c r="V2776">
        <v>4778</v>
      </c>
      <c r="W2776">
        <v>9695</v>
      </c>
      <c r="X2776">
        <v>14331</v>
      </c>
      <c r="Y2776">
        <v>0.08</v>
      </c>
      <c r="Z2776">
        <v>20</v>
      </c>
      <c r="AA2776">
        <v>15529</v>
      </c>
      <c r="AB2776">
        <v>8</v>
      </c>
      <c r="AC2776">
        <v>69.27</v>
      </c>
    </row>
    <row r="2777" spans="1:29" x14ac:dyDescent="0.3">
      <c r="A2777">
        <v>2004</v>
      </c>
      <c r="B2777">
        <v>5</v>
      </c>
      <c r="C2777" s="1">
        <v>38114</v>
      </c>
      <c r="D2777">
        <v>13200</v>
      </c>
      <c r="E2777">
        <v>501</v>
      </c>
      <c r="F2777">
        <v>263</v>
      </c>
      <c r="G2777">
        <v>903</v>
      </c>
      <c r="H2777">
        <v>189</v>
      </c>
      <c r="I2777">
        <v>3210</v>
      </c>
      <c r="J2777">
        <v>4565</v>
      </c>
      <c r="K2777">
        <v>18266</v>
      </c>
      <c r="L2777">
        <v>5</v>
      </c>
      <c r="M2777">
        <v>1493</v>
      </c>
      <c r="N2777">
        <v>0</v>
      </c>
      <c r="O2777">
        <v>93</v>
      </c>
      <c r="P2777">
        <v>1591</v>
      </c>
      <c r="Q2777">
        <v>2083</v>
      </c>
      <c r="R2777">
        <v>0</v>
      </c>
      <c r="S2777">
        <v>0</v>
      </c>
      <c r="T2777">
        <v>2083</v>
      </c>
      <c r="U2777">
        <v>3002</v>
      </c>
      <c r="V2777">
        <v>4622</v>
      </c>
      <c r="W2777">
        <v>10116</v>
      </c>
      <c r="X2777">
        <v>14592</v>
      </c>
      <c r="Y2777">
        <v>0.08</v>
      </c>
      <c r="Z2777">
        <v>20</v>
      </c>
      <c r="AA2777">
        <v>15867</v>
      </c>
      <c r="AB2777">
        <v>8</v>
      </c>
      <c r="AC2777">
        <v>69.430000000000007</v>
      </c>
    </row>
    <row r="2778" spans="1:29" x14ac:dyDescent="0.3">
      <c r="A2778">
        <v>2004</v>
      </c>
      <c r="B2778">
        <v>5</v>
      </c>
      <c r="C2778" s="1">
        <v>38115</v>
      </c>
      <c r="D2778">
        <v>13100</v>
      </c>
      <c r="E2778">
        <v>498</v>
      </c>
      <c r="F2778">
        <v>239</v>
      </c>
      <c r="G2778">
        <v>797</v>
      </c>
      <c r="H2778">
        <v>203</v>
      </c>
      <c r="I2778">
        <v>3180</v>
      </c>
      <c r="J2778">
        <v>4419</v>
      </c>
      <c r="K2778">
        <v>18017</v>
      </c>
      <c r="L2778">
        <v>5</v>
      </c>
      <c r="M2778">
        <v>99</v>
      </c>
      <c r="N2778">
        <v>1430</v>
      </c>
      <c r="O2778">
        <v>105</v>
      </c>
      <c r="P2778">
        <v>1639</v>
      </c>
      <c r="Q2778">
        <v>2083</v>
      </c>
      <c r="R2778">
        <v>0</v>
      </c>
      <c r="S2778">
        <v>0</v>
      </c>
      <c r="T2778">
        <v>2083</v>
      </c>
      <c r="U2778">
        <v>2911</v>
      </c>
      <c r="V2778">
        <v>4337</v>
      </c>
      <c r="W2778">
        <v>10104</v>
      </c>
      <c r="X2778">
        <v>14295</v>
      </c>
      <c r="Y2778">
        <v>0.08</v>
      </c>
      <c r="Z2778">
        <v>21</v>
      </c>
      <c r="AA2778">
        <v>15638</v>
      </c>
      <c r="AB2778">
        <v>9</v>
      </c>
      <c r="AC2778">
        <v>69.59</v>
      </c>
    </row>
    <row r="2779" spans="1:29" x14ac:dyDescent="0.3">
      <c r="A2779">
        <v>2004</v>
      </c>
      <c r="B2779">
        <v>5</v>
      </c>
      <c r="C2779" s="1">
        <v>38116</v>
      </c>
      <c r="D2779">
        <v>13000</v>
      </c>
      <c r="E2779">
        <v>479</v>
      </c>
      <c r="F2779">
        <v>225</v>
      </c>
      <c r="G2779">
        <v>717</v>
      </c>
      <c r="H2779">
        <v>211</v>
      </c>
      <c r="I2779">
        <v>3280</v>
      </c>
      <c r="J2779">
        <v>4433</v>
      </c>
      <c r="K2779">
        <v>17912</v>
      </c>
      <c r="L2779">
        <v>5</v>
      </c>
      <c r="M2779">
        <v>898</v>
      </c>
      <c r="N2779">
        <v>569</v>
      </c>
      <c r="O2779">
        <v>98</v>
      </c>
      <c r="P2779">
        <v>1570</v>
      </c>
      <c r="Q2779">
        <v>2150</v>
      </c>
      <c r="R2779">
        <v>0</v>
      </c>
      <c r="S2779">
        <v>0</v>
      </c>
      <c r="T2779">
        <v>2150</v>
      </c>
      <c r="U2779">
        <v>2861</v>
      </c>
      <c r="V2779">
        <v>4327</v>
      </c>
      <c r="W2779">
        <v>10016</v>
      </c>
      <c r="X2779">
        <v>14192</v>
      </c>
      <c r="Y2779">
        <v>0.08</v>
      </c>
      <c r="Z2779">
        <v>21</v>
      </c>
      <c r="AA2779">
        <v>15458</v>
      </c>
      <c r="AB2779">
        <v>8</v>
      </c>
      <c r="AC2779">
        <v>69.75</v>
      </c>
    </row>
    <row r="2780" spans="1:29" x14ac:dyDescent="0.3">
      <c r="A2780">
        <v>2004</v>
      </c>
      <c r="B2780">
        <v>5</v>
      </c>
      <c r="C2780" s="1">
        <v>38117</v>
      </c>
      <c r="D2780">
        <v>13800</v>
      </c>
      <c r="E2780">
        <v>472</v>
      </c>
      <c r="F2780">
        <v>212</v>
      </c>
      <c r="G2780">
        <v>632</v>
      </c>
      <c r="H2780">
        <v>197</v>
      </c>
      <c r="I2780">
        <v>3380</v>
      </c>
      <c r="J2780">
        <v>4421</v>
      </c>
      <c r="K2780">
        <v>18693</v>
      </c>
      <c r="L2780">
        <v>5</v>
      </c>
      <c r="M2780">
        <v>1496</v>
      </c>
      <c r="N2780">
        <v>0</v>
      </c>
      <c r="O2780">
        <v>105</v>
      </c>
      <c r="P2780">
        <v>1606</v>
      </c>
      <c r="Q2780">
        <v>2110</v>
      </c>
      <c r="R2780">
        <v>0</v>
      </c>
      <c r="S2780">
        <v>0</v>
      </c>
      <c r="T2780">
        <v>2110</v>
      </c>
      <c r="U2780">
        <v>2914</v>
      </c>
      <c r="V2780">
        <v>4357</v>
      </c>
      <c r="W2780">
        <v>10767</v>
      </c>
      <c r="X2780">
        <v>14977</v>
      </c>
      <c r="Y2780">
        <v>0.08</v>
      </c>
      <c r="Z2780">
        <v>20</v>
      </c>
      <c r="AA2780">
        <v>16201</v>
      </c>
      <c r="AB2780">
        <v>8</v>
      </c>
      <c r="AC2780">
        <v>69.87</v>
      </c>
    </row>
    <row r="2781" spans="1:29" x14ac:dyDescent="0.3">
      <c r="A2781">
        <v>2004</v>
      </c>
      <c r="B2781">
        <v>5</v>
      </c>
      <c r="C2781" s="1">
        <v>38118</v>
      </c>
      <c r="D2781">
        <v>14300</v>
      </c>
      <c r="E2781">
        <v>484</v>
      </c>
      <c r="F2781">
        <v>201</v>
      </c>
      <c r="G2781">
        <v>559</v>
      </c>
      <c r="H2781">
        <v>174</v>
      </c>
      <c r="I2781">
        <v>3320</v>
      </c>
      <c r="J2781">
        <v>4254</v>
      </c>
      <c r="K2781">
        <v>19038</v>
      </c>
      <c r="L2781">
        <v>5</v>
      </c>
      <c r="M2781">
        <v>1493</v>
      </c>
      <c r="N2781">
        <v>0</v>
      </c>
      <c r="O2781">
        <v>106</v>
      </c>
      <c r="P2781">
        <v>1604</v>
      </c>
      <c r="Q2781">
        <v>2184</v>
      </c>
      <c r="R2781">
        <v>0</v>
      </c>
      <c r="S2781">
        <v>0</v>
      </c>
      <c r="T2781">
        <v>2184</v>
      </c>
      <c r="U2781">
        <v>2959</v>
      </c>
      <c r="V2781">
        <v>4189</v>
      </c>
      <c r="W2781">
        <v>11213</v>
      </c>
      <c r="X2781">
        <v>15250</v>
      </c>
      <c r="Y2781">
        <v>7.0000000000000007E-2</v>
      </c>
      <c r="Z2781">
        <v>20</v>
      </c>
      <c r="AA2781">
        <v>16552</v>
      </c>
      <c r="AB2781">
        <v>8</v>
      </c>
      <c r="AC2781">
        <v>69.959999999999994</v>
      </c>
    </row>
    <row r="2782" spans="1:29" x14ac:dyDescent="0.3">
      <c r="A2782">
        <v>2004</v>
      </c>
      <c r="B2782">
        <v>5</v>
      </c>
      <c r="C2782" s="1">
        <v>38119</v>
      </c>
      <c r="D2782">
        <v>14200</v>
      </c>
      <c r="E2782">
        <v>486</v>
      </c>
      <c r="F2782">
        <v>187</v>
      </c>
      <c r="G2782">
        <v>498</v>
      </c>
      <c r="H2782">
        <v>187</v>
      </c>
      <c r="I2782">
        <v>3240</v>
      </c>
      <c r="J2782">
        <v>4112</v>
      </c>
      <c r="K2782">
        <v>18798</v>
      </c>
      <c r="L2782">
        <v>5</v>
      </c>
      <c r="M2782">
        <v>98</v>
      </c>
      <c r="N2782">
        <v>1284</v>
      </c>
      <c r="O2782">
        <v>105</v>
      </c>
      <c r="P2782">
        <v>1492</v>
      </c>
      <c r="Q2782">
        <v>2243</v>
      </c>
      <c r="R2782">
        <v>0</v>
      </c>
      <c r="S2782">
        <v>0</v>
      </c>
      <c r="T2782">
        <v>2243</v>
      </c>
      <c r="U2782">
        <v>3032</v>
      </c>
      <c r="V2782">
        <v>4194</v>
      </c>
      <c r="W2782">
        <v>11026</v>
      </c>
      <c r="X2782">
        <v>15063</v>
      </c>
      <c r="Y2782">
        <v>7.0000000000000007E-2</v>
      </c>
      <c r="Z2782">
        <v>20</v>
      </c>
      <c r="AA2782">
        <v>16364</v>
      </c>
      <c r="AB2782">
        <v>8</v>
      </c>
      <c r="AC2782">
        <v>70.06</v>
      </c>
    </row>
    <row r="2783" spans="1:29" x14ac:dyDescent="0.3">
      <c r="A2783">
        <v>2004</v>
      </c>
      <c r="B2783">
        <v>5</v>
      </c>
      <c r="C2783" s="1">
        <v>38120</v>
      </c>
      <c r="D2783">
        <v>14000</v>
      </c>
      <c r="E2783">
        <v>480</v>
      </c>
      <c r="F2783">
        <v>172</v>
      </c>
      <c r="G2783">
        <v>408</v>
      </c>
      <c r="H2783">
        <v>182</v>
      </c>
      <c r="I2783">
        <v>3210</v>
      </c>
      <c r="J2783">
        <v>3972</v>
      </c>
      <c r="K2783">
        <v>18452</v>
      </c>
      <c r="L2783">
        <v>5</v>
      </c>
      <c r="M2783">
        <v>892</v>
      </c>
      <c r="N2783">
        <v>519</v>
      </c>
      <c r="O2783">
        <v>109</v>
      </c>
      <c r="P2783">
        <v>1525</v>
      </c>
      <c r="Q2783">
        <v>2253</v>
      </c>
      <c r="R2783">
        <v>0</v>
      </c>
      <c r="S2783">
        <v>0</v>
      </c>
      <c r="T2783">
        <v>2253</v>
      </c>
      <c r="U2783">
        <v>3041</v>
      </c>
      <c r="V2783">
        <v>4023</v>
      </c>
      <c r="W2783">
        <v>10808</v>
      </c>
      <c r="X2783">
        <v>14674</v>
      </c>
      <c r="Y2783">
        <v>7.0000000000000007E-2</v>
      </c>
      <c r="Z2783">
        <v>20</v>
      </c>
      <c r="AA2783">
        <v>16028</v>
      </c>
      <c r="AB2783">
        <v>8</v>
      </c>
      <c r="AC2783">
        <v>70.17</v>
      </c>
    </row>
    <row r="2784" spans="1:29" x14ac:dyDescent="0.3">
      <c r="A2784">
        <v>2004</v>
      </c>
      <c r="B2784">
        <v>5</v>
      </c>
      <c r="C2784" s="1">
        <v>38121</v>
      </c>
      <c r="D2784">
        <v>13100</v>
      </c>
      <c r="E2784">
        <v>487</v>
      </c>
      <c r="F2784">
        <v>162</v>
      </c>
      <c r="G2784">
        <v>409</v>
      </c>
      <c r="H2784">
        <v>192</v>
      </c>
      <c r="I2784">
        <v>3060</v>
      </c>
      <c r="J2784">
        <v>3823</v>
      </c>
      <c r="K2784">
        <v>17410</v>
      </c>
      <c r="L2784">
        <v>5</v>
      </c>
      <c r="M2784">
        <v>1492</v>
      </c>
      <c r="N2784">
        <v>0</v>
      </c>
      <c r="O2784">
        <v>113</v>
      </c>
      <c r="P2784">
        <v>1610</v>
      </c>
      <c r="Q2784">
        <v>2292</v>
      </c>
      <c r="R2784">
        <v>0</v>
      </c>
      <c r="S2784">
        <v>0</v>
      </c>
      <c r="T2784">
        <v>2292</v>
      </c>
      <c r="U2784">
        <v>2949</v>
      </c>
      <c r="V2784">
        <v>3673</v>
      </c>
      <c r="W2784">
        <v>9996</v>
      </c>
      <c r="X2784">
        <v>13508</v>
      </c>
      <c r="Y2784">
        <v>0.08</v>
      </c>
      <c r="Z2784">
        <v>22</v>
      </c>
      <c r="AA2784">
        <v>15077</v>
      </c>
      <c r="AB2784">
        <v>10</v>
      </c>
      <c r="AC2784">
        <v>70.33</v>
      </c>
    </row>
    <row r="2785" spans="1:29" x14ac:dyDescent="0.3">
      <c r="A2785">
        <v>2004</v>
      </c>
      <c r="B2785">
        <v>5</v>
      </c>
      <c r="C2785" s="1">
        <v>38122</v>
      </c>
      <c r="D2785">
        <v>12100</v>
      </c>
      <c r="E2785">
        <v>515</v>
      </c>
      <c r="F2785">
        <v>152</v>
      </c>
      <c r="G2785">
        <v>406</v>
      </c>
      <c r="H2785">
        <v>212</v>
      </c>
      <c r="I2785">
        <v>2900</v>
      </c>
      <c r="J2785">
        <v>3670</v>
      </c>
      <c r="K2785">
        <v>16285</v>
      </c>
      <c r="L2785">
        <v>5</v>
      </c>
      <c r="M2785">
        <v>1116</v>
      </c>
      <c r="N2785">
        <v>0</v>
      </c>
      <c r="O2785">
        <v>115</v>
      </c>
      <c r="P2785">
        <v>1236</v>
      </c>
      <c r="Q2785">
        <v>2300</v>
      </c>
      <c r="R2785">
        <v>0</v>
      </c>
      <c r="S2785">
        <v>0</v>
      </c>
      <c r="T2785">
        <v>2300</v>
      </c>
      <c r="U2785">
        <v>2841</v>
      </c>
      <c r="V2785">
        <v>3780</v>
      </c>
      <c r="W2785">
        <v>9130</v>
      </c>
      <c r="X2785">
        <v>12749</v>
      </c>
      <c r="Y2785">
        <v>7.0000000000000007E-2</v>
      </c>
      <c r="Z2785">
        <v>22</v>
      </c>
      <c r="AA2785">
        <v>14083</v>
      </c>
      <c r="AB2785">
        <v>9</v>
      </c>
      <c r="AC2785">
        <v>70.52</v>
      </c>
    </row>
    <row r="2786" spans="1:29" x14ac:dyDescent="0.3">
      <c r="A2786">
        <v>2004</v>
      </c>
      <c r="B2786">
        <v>5</v>
      </c>
      <c r="C2786" s="1">
        <v>38123</v>
      </c>
      <c r="D2786">
        <v>11600</v>
      </c>
      <c r="E2786">
        <v>511</v>
      </c>
      <c r="F2786">
        <v>147</v>
      </c>
      <c r="G2786">
        <v>405</v>
      </c>
      <c r="H2786">
        <v>168</v>
      </c>
      <c r="I2786">
        <v>2860</v>
      </c>
      <c r="J2786">
        <v>3580</v>
      </c>
      <c r="K2786">
        <v>15691</v>
      </c>
      <c r="L2786">
        <v>5</v>
      </c>
      <c r="M2786">
        <v>796</v>
      </c>
      <c r="N2786">
        <v>737</v>
      </c>
      <c r="O2786">
        <v>117</v>
      </c>
      <c r="P2786">
        <v>1655</v>
      </c>
      <c r="Q2786">
        <v>2350</v>
      </c>
      <c r="R2786">
        <v>0</v>
      </c>
      <c r="S2786">
        <v>0</v>
      </c>
      <c r="T2786">
        <v>2350</v>
      </c>
      <c r="U2786">
        <v>2808</v>
      </c>
      <c r="V2786">
        <v>3206</v>
      </c>
      <c r="W2786">
        <v>8645</v>
      </c>
      <c r="X2786">
        <v>11686</v>
      </c>
      <c r="Y2786">
        <v>0.09</v>
      </c>
      <c r="Z2786">
        <v>26</v>
      </c>
      <c r="AA2786">
        <v>13480</v>
      </c>
      <c r="AB2786">
        <v>13</v>
      </c>
      <c r="AC2786">
        <v>70.75</v>
      </c>
    </row>
    <row r="2787" spans="1:29" x14ac:dyDescent="0.3">
      <c r="A2787">
        <v>2004</v>
      </c>
      <c r="B2787">
        <v>5</v>
      </c>
      <c r="C2787" s="1">
        <v>38124</v>
      </c>
      <c r="D2787">
        <v>11300</v>
      </c>
      <c r="E2787">
        <v>482</v>
      </c>
      <c r="F2787">
        <v>144</v>
      </c>
      <c r="G2787">
        <v>402</v>
      </c>
      <c r="H2787">
        <v>192</v>
      </c>
      <c r="I2787">
        <v>2900</v>
      </c>
      <c r="J2787">
        <v>3638</v>
      </c>
      <c r="K2787">
        <v>15420</v>
      </c>
      <c r="L2787">
        <v>5</v>
      </c>
      <c r="M2787">
        <v>486</v>
      </c>
      <c r="N2787">
        <v>1028</v>
      </c>
      <c r="O2787">
        <v>116</v>
      </c>
      <c r="P2787">
        <v>1635</v>
      </c>
      <c r="Q2787">
        <v>2369</v>
      </c>
      <c r="R2787">
        <v>0</v>
      </c>
      <c r="S2787">
        <v>0</v>
      </c>
      <c r="T2787">
        <v>2369</v>
      </c>
      <c r="U2787">
        <v>2835</v>
      </c>
      <c r="V2787">
        <v>3298</v>
      </c>
      <c r="W2787">
        <v>8284</v>
      </c>
      <c r="X2787">
        <v>11416</v>
      </c>
      <c r="Y2787">
        <v>0.09</v>
      </c>
      <c r="Z2787">
        <v>26</v>
      </c>
      <c r="AA2787">
        <v>13180</v>
      </c>
      <c r="AB2787">
        <v>13</v>
      </c>
      <c r="AC2787">
        <v>70.989999999999995</v>
      </c>
    </row>
    <row r="2788" spans="1:29" x14ac:dyDescent="0.3">
      <c r="A2788">
        <v>2004</v>
      </c>
      <c r="B2788">
        <v>5</v>
      </c>
      <c r="C2788" s="1">
        <v>38125</v>
      </c>
      <c r="D2788">
        <v>12300</v>
      </c>
      <c r="E2788">
        <v>470</v>
      </c>
      <c r="F2788">
        <v>138</v>
      </c>
      <c r="G2788">
        <v>408</v>
      </c>
      <c r="H2788">
        <v>241</v>
      </c>
      <c r="I2788">
        <v>2820</v>
      </c>
      <c r="J2788">
        <v>3607</v>
      </c>
      <c r="K2788">
        <v>16377</v>
      </c>
      <c r="L2788">
        <v>3</v>
      </c>
      <c r="M2788">
        <v>493</v>
      </c>
      <c r="N2788">
        <v>1017</v>
      </c>
      <c r="O2788">
        <v>121</v>
      </c>
      <c r="P2788">
        <v>1634</v>
      </c>
      <c r="Q2788">
        <v>2370</v>
      </c>
      <c r="R2788">
        <v>0</v>
      </c>
      <c r="S2788">
        <v>0</v>
      </c>
      <c r="T2788">
        <v>2370</v>
      </c>
      <c r="U2788">
        <v>2797</v>
      </c>
      <c r="V2788">
        <v>3230</v>
      </c>
      <c r="W2788">
        <v>9309</v>
      </c>
      <c r="X2788">
        <v>12373</v>
      </c>
      <c r="Y2788">
        <v>0.09</v>
      </c>
      <c r="Z2788">
        <v>24</v>
      </c>
      <c r="AA2788">
        <v>14189</v>
      </c>
      <c r="AB2788">
        <v>13</v>
      </c>
      <c r="AC2788">
        <v>71.16</v>
      </c>
    </row>
    <row r="2789" spans="1:29" x14ac:dyDescent="0.3">
      <c r="A2789">
        <v>2004</v>
      </c>
      <c r="B2789">
        <v>5</v>
      </c>
      <c r="C2789" s="1">
        <v>38126</v>
      </c>
      <c r="D2789">
        <v>12200</v>
      </c>
      <c r="E2789">
        <v>498</v>
      </c>
      <c r="F2789">
        <v>133</v>
      </c>
      <c r="G2789">
        <v>405</v>
      </c>
      <c r="H2789">
        <v>217</v>
      </c>
      <c r="I2789">
        <v>2660</v>
      </c>
      <c r="J2789">
        <v>3415</v>
      </c>
      <c r="K2789">
        <v>16113</v>
      </c>
      <c r="L2789">
        <v>5</v>
      </c>
      <c r="M2789">
        <v>473</v>
      </c>
      <c r="N2789">
        <v>1015</v>
      </c>
      <c r="O2789">
        <v>106</v>
      </c>
      <c r="P2789">
        <v>1599</v>
      </c>
      <c r="Q2789">
        <v>2450</v>
      </c>
      <c r="R2789">
        <v>0</v>
      </c>
      <c r="S2789">
        <v>0</v>
      </c>
      <c r="T2789">
        <v>2450</v>
      </c>
      <c r="U2789">
        <v>2830</v>
      </c>
      <c r="V2789">
        <v>3053</v>
      </c>
      <c r="W2789">
        <v>9182</v>
      </c>
      <c r="X2789">
        <v>12064</v>
      </c>
      <c r="Y2789">
        <v>0.09</v>
      </c>
      <c r="Z2789">
        <v>25</v>
      </c>
      <c r="AA2789">
        <v>14017</v>
      </c>
      <c r="AB2789">
        <v>14</v>
      </c>
      <c r="AC2789">
        <v>71.33</v>
      </c>
    </row>
    <row r="2790" spans="1:29" x14ac:dyDescent="0.3">
      <c r="A2790">
        <v>2004</v>
      </c>
      <c r="B2790">
        <v>5</v>
      </c>
      <c r="C2790" s="1">
        <v>38127</v>
      </c>
      <c r="D2790">
        <v>12200</v>
      </c>
      <c r="E2790">
        <v>532</v>
      </c>
      <c r="F2790">
        <v>124</v>
      </c>
      <c r="G2790">
        <v>383</v>
      </c>
      <c r="H2790">
        <v>184</v>
      </c>
      <c r="I2790">
        <v>2480</v>
      </c>
      <c r="J2790">
        <v>3171</v>
      </c>
      <c r="K2790">
        <v>15903</v>
      </c>
      <c r="L2790">
        <v>208</v>
      </c>
      <c r="M2790">
        <v>393</v>
      </c>
      <c r="N2790">
        <v>1015</v>
      </c>
      <c r="O2790">
        <v>95</v>
      </c>
      <c r="P2790">
        <v>1711</v>
      </c>
      <c r="Q2790">
        <v>2430</v>
      </c>
      <c r="R2790">
        <v>0</v>
      </c>
      <c r="S2790">
        <v>0</v>
      </c>
      <c r="T2790">
        <v>2430</v>
      </c>
      <c r="U2790">
        <v>2848</v>
      </c>
      <c r="V2790">
        <v>2728</v>
      </c>
      <c r="W2790">
        <v>9203</v>
      </c>
      <c r="X2790">
        <v>11762</v>
      </c>
      <c r="Y2790">
        <v>0.08</v>
      </c>
      <c r="Z2790">
        <v>26</v>
      </c>
      <c r="AA2790">
        <v>13423</v>
      </c>
      <c r="AB2790">
        <v>12</v>
      </c>
      <c r="AC2790">
        <v>71.52</v>
      </c>
    </row>
    <row r="2791" spans="1:29" x14ac:dyDescent="0.3">
      <c r="A2791">
        <v>2004</v>
      </c>
      <c r="B2791">
        <v>5</v>
      </c>
      <c r="C2791" s="1">
        <v>38128</v>
      </c>
      <c r="D2791">
        <v>11900</v>
      </c>
      <c r="E2791">
        <v>528</v>
      </c>
      <c r="F2791">
        <v>121</v>
      </c>
      <c r="G2791">
        <v>376</v>
      </c>
      <c r="H2791">
        <v>170</v>
      </c>
      <c r="I2791">
        <v>2290</v>
      </c>
      <c r="J2791">
        <v>2957</v>
      </c>
      <c r="K2791">
        <v>15385</v>
      </c>
      <c r="L2791">
        <v>222</v>
      </c>
      <c r="M2791">
        <v>411</v>
      </c>
      <c r="N2791">
        <v>1017</v>
      </c>
      <c r="O2791">
        <v>95</v>
      </c>
      <c r="P2791">
        <v>1745</v>
      </c>
      <c r="Q2791">
        <v>2448</v>
      </c>
      <c r="R2791">
        <v>0</v>
      </c>
      <c r="S2791">
        <v>0</v>
      </c>
      <c r="T2791">
        <v>2448</v>
      </c>
      <c r="U2791">
        <v>2775</v>
      </c>
      <c r="V2791">
        <v>2396</v>
      </c>
      <c r="W2791">
        <v>8968</v>
      </c>
      <c r="X2791">
        <v>11192</v>
      </c>
      <c r="Y2791">
        <v>0.09</v>
      </c>
      <c r="Z2791">
        <v>27</v>
      </c>
      <c r="AA2791">
        <v>13095</v>
      </c>
      <c r="AB2791">
        <v>15</v>
      </c>
      <c r="AC2791">
        <v>71.72</v>
      </c>
    </row>
    <row r="2792" spans="1:29" x14ac:dyDescent="0.3">
      <c r="A2792">
        <v>2004</v>
      </c>
      <c r="B2792">
        <v>5</v>
      </c>
      <c r="C2792" s="1">
        <v>38129</v>
      </c>
      <c r="D2792">
        <v>11800</v>
      </c>
      <c r="E2792">
        <v>510</v>
      </c>
      <c r="F2792">
        <v>115</v>
      </c>
      <c r="G2792">
        <v>379</v>
      </c>
      <c r="H2792">
        <v>182</v>
      </c>
      <c r="I2792">
        <v>2070</v>
      </c>
      <c r="J2792">
        <v>2746</v>
      </c>
      <c r="K2792">
        <v>15056</v>
      </c>
      <c r="L2792">
        <v>215</v>
      </c>
      <c r="M2792">
        <v>442</v>
      </c>
      <c r="N2792">
        <v>1016</v>
      </c>
      <c r="O2792">
        <v>98</v>
      </c>
      <c r="P2792">
        <v>1771</v>
      </c>
      <c r="Q2792">
        <v>2524</v>
      </c>
      <c r="R2792">
        <v>0</v>
      </c>
      <c r="S2792">
        <v>0</v>
      </c>
      <c r="T2792">
        <v>2524</v>
      </c>
      <c r="U2792">
        <v>2806</v>
      </c>
      <c r="V2792">
        <v>2140</v>
      </c>
      <c r="W2792">
        <v>8797</v>
      </c>
      <c r="X2792">
        <v>10761</v>
      </c>
      <c r="Y2792">
        <v>0.09</v>
      </c>
      <c r="Z2792">
        <v>29</v>
      </c>
      <c r="AA2792">
        <v>12986</v>
      </c>
      <c r="AB2792">
        <v>17</v>
      </c>
      <c r="AC2792">
        <v>71.94</v>
      </c>
    </row>
    <row r="2793" spans="1:29" x14ac:dyDescent="0.3">
      <c r="A2793">
        <v>2004</v>
      </c>
      <c r="B2793">
        <v>5</v>
      </c>
      <c r="C2793" s="1">
        <v>38130</v>
      </c>
      <c r="D2793">
        <v>12300</v>
      </c>
      <c r="E2793">
        <v>528</v>
      </c>
      <c r="F2793">
        <v>109</v>
      </c>
      <c r="G2793">
        <v>383</v>
      </c>
      <c r="H2793">
        <v>192</v>
      </c>
      <c r="I2793">
        <v>1950</v>
      </c>
      <c r="J2793">
        <v>2634</v>
      </c>
      <c r="K2793">
        <v>15462</v>
      </c>
      <c r="L2793">
        <v>207</v>
      </c>
      <c r="M2793">
        <v>497</v>
      </c>
      <c r="N2793">
        <v>1017</v>
      </c>
      <c r="O2793">
        <v>101</v>
      </c>
      <c r="P2793">
        <v>1822</v>
      </c>
      <c r="Q2793">
        <v>2574</v>
      </c>
      <c r="R2793">
        <v>0</v>
      </c>
      <c r="S2793">
        <v>0</v>
      </c>
      <c r="T2793">
        <v>2574</v>
      </c>
      <c r="U2793">
        <v>2769</v>
      </c>
      <c r="V2793">
        <v>1908</v>
      </c>
      <c r="W2793">
        <v>9338</v>
      </c>
      <c r="X2793">
        <v>11066</v>
      </c>
      <c r="Y2793">
        <v>0.09</v>
      </c>
      <c r="Z2793">
        <v>28</v>
      </c>
      <c r="AA2793">
        <v>13512</v>
      </c>
      <c r="AB2793">
        <v>18</v>
      </c>
      <c r="AC2793">
        <v>72.13</v>
      </c>
    </row>
    <row r="2794" spans="1:29" x14ac:dyDescent="0.3">
      <c r="A2794">
        <v>2004</v>
      </c>
      <c r="B2794">
        <v>5</v>
      </c>
      <c r="C2794" s="1">
        <v>38131</v>
      </c>
      <c r="D2794">
        <v>12400</v>
      </c>
      <c r="E2794">
        <v>553</v>
      </c>
      <c r="F2794">
        <v>106</v>
      </c>
      <c r="G2794">
        <v>386</v>
      </c>
      <c r="H2794">
        <v>192</v>
      </c>
      <c r="I2794">
        <v>1870</v>
      </c>
      <c r="J2794">
        <v>2554</v>
      </c>
      <c r="K2794">
        <v>15507</v>
      </c>
      <c r="L2794">
        <v>218</v>
      </c>
      <c r="M2794">
        <v>492</v>
      </c>
      <c r="N2794">
        <v>1017</v>
      </c>
      <c r="O2794">
        <v>99</v>
      </c>
      <c r="P2794">
        <v>1826</v>
      </c>
      <c r="Q2794">
        <v>2572</v>
      </c>
      <c r="R2794">
        <v>0</v>
      </c>
      <c r="S2794">
        <v>0</v>
      </c>
      <c r="T2794">
        <v>2572</v>
      </c>
      <c r="U2794">
        <v>2721</v>
      </c>
      <c r="V2794">
        <v>1777</v>
      </c>
      <c r="W2794">
        <v>9512</v>
      </c>
      <c r="X2794">
        <v>11109</v>
      </c>
      <c r="Y2794">
        <v>0.09</v>
      </c>
      <c r="Z2794">
        <v>28</v>
      </c>
      <c r="AA2794">
        <v>13637</v>
      </c>
      <c r="AB2794">
        <v>19</v>
      </c>
      <c r="AC2794">
        <v>72.31</v>
      </c>
    </row>
    <row r="2795" spans="1:29" x14ac:dyDescent="0.3">
      <c r="A2795">
        <v>2004</v>
      </c>
      <c r="B2795">
        <v>5</v>
      </c>
      <c r="C2795" s="1">
        <v>38132</v>
      </c>
      <c r="D2795">
        <v>12500</v>
      </c>
      <c r="E2795">
        <v>574</v>
      </c>
      <c r="F2795">
        <v>102</v>
      </c>
      <c r="G2795">
        <v>386</v>
      </c>
      <c r="H2795">
        <v>191</v>
      </c>
      <c r="I2795">
        <v>1750</v>
      </c>
      <c r="J2795">
        <v>2429</v>
      </c>
      <c r="K2795">
        <v>15503</v>
      </c>
      <c r="L2795">
        <v>211</v>
      </c>
      <c r="M2795">
        <v>493</v>
      </c>
      <c r="N2795">
        <v>1013</v>
      </c>
      <c r="O2795">
        <v>105</v>
      </c>
      <c r="P2795">
        <v>1822</v>
      </c>
      <c r="Q2795">
        <v>2664</v>
      </c>
      <c r="R2795">
        <v>0</v>
      </c>
      <c r="S2795">
        <v>0</v>
      </c>
      <c r="T2795">
        <v>2664</v>
      </c>
      <c r="U2795">
        <v>2663</v>
      </c>
      <c r="V2795">
        <v>1538</v>
      </c>
      <c r="W2795">
        <v>9665</v>
      </c>
      <c r="X2795">
        <v>11017</v>
      </c>
      <c r="Y2795">
        <v>0.09</v>
      </c>
      <c r="Z2795">
        <v>29</v>
      </c>
      <c r="AA2795">
        <v>13753</v>
      </c>
      <c r="AB2795">
        <v>20</v>
      </c>
      <c r="AC2795">
        <v>72.48</v>
      </c>
    </row>
    <row r="2796" spans="1:29" x14ac:dyDescent="0.3">
      <c r="A2796">
        <v>2004</v>
      </c>
      <c r="B2796">
        <v>5</v>
      </c>
      <c r="C2796" s="1">
        <v>38133</v>
      </c>
      <c r="D2796">
        <v>12400</v>
      </c>
      <c r="E2796">
        <v>580</v>
      </c>
      <c r="F2796">
        <v>99</v>
      </c>
      <c r="G2796">
        <v>390</v>
      </c>
      <c r="H2796">
        <v>192</v>
      </c>
      <c r="I2796">
        <v>1640</v>
      </c>
      <c r="J2796">
        <v>2321</v>
      </c>
      <c r="K2796">
        <v>15301</v>
      </c>
      <c r="L2796">
        <v>212</v>
      </c>
      <c r="M2796">
        <v>475</v>
      </c>
      <c r="N2796">
        <v>1015</v>
      </c>
      <c r="O2796">
        <v>97</v>
      </c>
      <c r="P2796">
        <v>1799</v>
      </c>
      <c r="Q2796">
        <v>2688</v>
      </c>
      <c r="R2796">
        <v>0</v>
      </c>
      <c r="S2796">
        <v>0</v>
      </c>
      <c r="T2796">
        <v>2688</v>
      </c>
      <c r="U2796">
        <v>2672</v>
      </c>
      <c r="V2796">
        <v>1446</v>
      </c>
      <c r="W2796">
        <v>9555</v>
      </c>
      <c r="X2796">
        <v>10814</v>
      </c>
      <c r="Y2796">
        <v>0.09</v>
      </c>
      <c r="Z2796">
        <v>29</v>
      </c>
      <c r="AA2796">
        <v>13661</v>
      </c>
      <c r="AB2796">
        <v>21</v>
      </c>
      <c r="AC2796">
        <v>72.66</v>
      </c>
    </row>
    <row r="2797" spans="1:29" x14ac:dyDescent="0.3">
      <c r="A2797">
        <v>2004</v>
      </c>
      <c r="B2797">
        <v>5</v>
      </c>
      <c r="C2797" s="1">
        <v>38134</v>
      </c>
      <c r="D2797">
        <v>12000</v>
      </c>
      <c r="E2797">
        <v>577</v>
      </c>
      <c r="F2797">
        <v>97</v>
      </c>
      <c r="G2797">
        <v>365</v>
      </c>
      <c r="H2797">
        <v>186</v>
      </c>
      <c r="I2797">
        <v>1590</v>
      </c>
      <c r="J2797">
        <v>2238</v>
      </c>
      <c r="K2797">
        <v>14815</v>
      </c>
      <c r="L2797">
        <v>218</v>
      </c>
      <c r="M2797">
        <v>478</v>
      </c>
      <c r="N2797">
        <v>1013</v>
      </c>
      <c r="O2797">
        <v>33</v>
      </c>
      <c r="P2797">
        <v>1742</v>
      </c>
      <c r="Q2797">
        <v>2719</v>
      </c>
      <c r="R2797">
        <v>229</v>
      </c>
      <c r="S2797">
        <v>0</v>
      </c>
      <c r="T2797">
        <v>2490</v>
      </c>
      <c r="U2797">
        <v>2864</v>
      </c>
      <c r="V2797">
        <v>1742</v>
      </c>
      <c r="W2797">
        <v>9016</v>
      </c>
      <c r="X2797">
        <v>10583</v>
      </c>
      <c r="Y2797">
        <v>0.1</v>
      </c>
      <c r="Z2797">
        <v>29</v>
      </c>
      <c r="AA2797">
        <v>13225</v>
      </c>
      <c r="AB2797">
        <v>20</v>
      </c>
      <c r="AC2797">
        <v>72.84</v>
      </c>
    </row>
    <row r="2798" spans="1:29" x14ac:dyDescent="0.3">
      <c r="A2798">
        <v>2004</v>
      </c>
      <c r="B2798">
        <v>5</v>
      </c>
      <c r="C2798" s="1">
        <v>38135</v>
      </c>
      <c r="D2798">
        <v>12100</v>
      </c>
      <c r="E2798">
        <v>558</v>
      </c>
      <c r="F2798">
        <v>92</v>
      </c>
      <c r="G2798">
        <v>384</v>
      </c>
      <c r="H2798">
        <v>212</v>
      </c>
      <c r="I2798">
        <v>1600</v>
      </c>
      <c r="J2798">
        <v>2288</v>
      </c>
      <c r="K2798">
        <v>14946</v>
      </c>
      <c r="L2798">
        <v>214</v>
      </c>
      <c r="M2798">
        <v>481</v>
      </c>
      <c r="N2798">
        <v>1588</v>
      </c>
      <c r="O2798">
        <v>72</v>
      </c>
      <c r="P2798">
        <v>2355</v>
      </c>
      <c r="Q2798">
        <v>2760</v>
      </c>
      <c r="R2798">
        <v>1146</v>
      </c>
      <c r="S2798">
        <v>0</v>
      </c>
      <c r="T2798">
        <v>1614</v>
      </c>
      <c r="U2798">
        <v>4100</v>
      </c>
      <c r="V2798">
        <v>2984</v>
      </c>
      <c r="W2798">
        <v>8106</v>
      </c>
      <c r="X2798">
        <v>10977</v>
      </c>
      <c r="Y2798">
        <v>0.13</v>
      </c>
      <c r="Z2798">
        <v>27</v>
      </c>
      <c r="AA2798">
        <v>13346</v>
      </c>
      <c r="AB2798">
        <v>18</v>
      </c>
      <c r="AC2798">
        <v>72.98</v>
      </c>
    </row>
    <row r="2799" spans="1:29" x14ac:dyDescent="0.3">
      <c r="A2799">
        <v>2004</v>
      </c>
      <c r="B2799">
        <v>5</v>
      </c>
      <c r="C2799" s="1">
        <v>38136</v>
      </c>
      <c r="D2799">
        <v>12700</v>
      </c>
      <c r="E2799">
        <v>512</v>
      </c>
      <c r="F2799">
        <v>110</v>
      </c>
      <c r="G2799">
        <v>390</v>
      </c>
      <c r="H2799">
        <v>221</v>
      </c>
      <c r="I2799">
        <v>1600</v>
      </c>
      <c r="J2799">
        <v>2321</v>
      </c>
      <c r="K2799">
        <v>15533</v>
      </c>
      <c r="L2799">
        <v>216</v>
      </c>
      <c r="M2799">
        <v>472</v>
      </c>
      <c r="N2799">
        <v>2511</v>
      </c>
      <c r="O2799">
        <v>99</v>
      </c>
      <c r="P2799">
        <v>3298</v>
      </c>
      <c r="Q2799">
        <v>2824</v>
      </c>
      <c r="R2799">
        <v>1146</v>
      </c>
      <c r="S2799">
        <v>0</v>
      </c>
      <c r="T2799">
        <v>1678</v>
      </c>
      <c r="U2799">
        <v>5390</v>
      </c>
      <c r="V2799">
        <v>3322</v>
      </c>
      <c r="W2799">
        <v>7352</v>
      </c>
      <c r="X2799">
        <v>10557</v>
      </c>
      <c r="Y2799">
        <v>0.19</v>
      </c>
      <c r="Z2799">
        <v>32</v>
      </c>
      <c r="AA2799">
        <v>13933</v>
      </c>
      <c r="AB2799">
        <v>24</v>
      </c>
      <c r="AC2799">
        <v>73.14</v>
      </c>
    </row>
    <row r="2800" spans="1:29" x14ac:dyDescent="0.3">
      <c r="A2800">
        <v>2004</v>
      </c>
      <c r="B2800">
        <v>5</v>
      </c>
      <c r="C2800" s="1">
        <v>38137</v>
      </c>
      <c r="D2800">
        <v>13400</v>
      </c>
      <c r="E2800">
        <v>496</v>
      </c>
      <c r="F2800">
        <v>114</v>
      </c>
      <c r="G2800">
        <v>396</v>
      </c>
      <c r="H2800">
        <v>241</v>
      </c>
      <c r="I2800">
        <v>1660</v>
      </c>
      <c r="J2800">
        <v>2411</v>
      </c>
      <c r="K2800">
        <v>16307</v>
      </c>
      <c r="L2800">
        <v>210</v>
      </c>
      <c r="M2800">
        <v>441</v>
      </c>
      <c r="N2800">
        <v>3302</v>
      </c>
      <c r="O2800">
        <v>102</v>
      </c>
      <c r="P2800">
        <v>4055</v>
      </c>
      <c r="Q2800">
        <v>2874</v>
      </c>
      <c r="R2800">
        <v>1146</v>
      </c>
      <c r="S2800">
        <v>0</v>
      </c>
      <c r="T2800">
        <v>1728</v>
      </c>
      <c r="U2800">
        <v>5960</v>
      </c>
      <c r="V2800">
        <v>3193</v>
      </c>
      <c r="W2800">
        <v>7452</v>
      </c>
      <c r="X2800">
        <v>10524</v>
      </c>
      <c r="Y2800">
        <v>0.22</v>
      </c>
      <c r="Z2800">
        <v>35</v>
      </c>
      <c r="AA2800">
        <v>14647</v>
      </c>
      <c r="AB2800">
        <v>28</v>
      </c>
      <c r="AC2800">
        <v>73.3</v>
      </c>
    </row>
    <row r="2801" spans="1:29" x14ac:dyDescent="0.3">
      <c r="A2801">
        <v>2004</v>
      </c>
      <c r="B2801">
        <v>5</v>
      </c>
      <c r="C2801" s="1">
        <v>38138</v>
      </c>
      <c r="D2801">
        <v>13900</v>
      </c>
      <c r="E2801">
        <v>511</v>
      </c>
      <c r="F2801">
        <v>97</v>
      </c>
      <c r="G2801">
        <v>399</v>
      </c>
      <c r="H2801">
        <v>243</v>
      </c>
      <c r="I2801">
        <v>1710</v>
      </c>
      <c r="J2801">
        <v>2449</v>
      </c>
      <c r="K2801">
        <v>16860</v>
      </c>
      <c r="L2801">
        <v>207</v>
      </c>
      <c r="M2801">
        <v>645</v>
      </c>
      <c r="N2801">
        <v>4133</v>
      </c>
      <c r="O2801">
        <v>102</v>
      </c>
      <c r="P2801">
        <v>5087</v>
      </c>
      <c r="Q2801">
        <v>2924</v>
      </c>
      <c r="R2801">
        <v>1146</v>
      </c>
      <c r="S2801">
        <v>0</v>
      </c>
      <c r="T2801">
        <v>1778</v>
      </c>
      <c r="U2801">
        <v>6220</v>
      </c>
      <c r="V2801">
        <v>2426</v>
      </c>
      <c r="W2801">
        <v>7693</v>
      </c>
      <c r="X2801">
        <v>9995</v>
      </c>
      <c r="Y2801">
        <v>0.28000000000000003</v>
      </c>
      <c r="Z2801">
        <v>41</v>
      </c>
      <c r="AA2801">
        <v>15150</v>
      </c>
      <c r="AB2801">
        <v>34</v>
      </c>
      <c r="AC2801">
        <v>73.48</v>
      </c>
    </row>
    <row r="2802" spans="1:29" x14ac:dyDescent="0.3">
      <c r="A2802">
        <v>2004</v>
      </c>
      <c r="B2802">
        <v>6</v>
      </c>
      <c r="C2802" s="1">
        <v>38139</v>
      </c>
      <c r="D2802">
        <v>13900</v>
      </c>
      <c r="E2802">
        <v>523</v>
      </c>
      <c r="F2802">
        <v>88</v>
      </c>
      <c r="G2802">
        <v>363</v>
      </c>
      <c r="H2802">
        <v>239</v>
      </c>
      <c r="I2802">
        <v>1640</v>
      </c>
      <c r="J2802">
        <v>2330</v>
      </c>
      <c r="K2802">
        <v>16753</v>
      </c>
      <c r="L2802">
        <v>314</v>
      </c>
      <c r="M2802">
        <v>1465</v>
      </c>
      <c r="N2802">
        <v>4344</v>
      </c>
      <c r="O2802">
        <v>102</v>
      </c>
      <c r="P2802">
        <v>6225</v>
      </c>
      <c r="Q2802">
        <v>3005</v>
      </c>
      <c r="R2802">
        <v>917</v>
      </c>
      <c r="S2802">
        <v>0</v>
      </c>
      <c r="T2802">
        <v>2088</v>
      </c>
      <c r="U2802">
        <v>4670</v>
      </c>
      <c r="V2802">
        <v>-582</v>
      </c>
      <c r="W2802">
        <v>9168</v>
      </c>
      <c r="X2802">
        <v>8440</v>
      </c>
      <c r="Y2802">
        <v>0.34</v>
      </c>
      <c r="Z2802">
        <v>50</v>
      </c>
      <c r="AA2802">
        <v>15113</v>
      </c>
      <c r="AB2802">
        <v>44</v>
      </c>
      <c r="AC2802">
        <v>73.760000000000005</v>
      </c>
    </row>
    <row r="2803" spans="1:29" x14ac:dyDescent="0.3">
      <c r="A2803">
        <v>2004</v>
      </c>
      <c r="B2803">
        <v>6</v>
      </c>
      <c r="C2803" s="1">
        <v>38140</v>
      </c>
      <c r="D2803">
        <v>13600</v>
      </c>
      <c r="E2803">
        <v>527</v>
      </c>
      <c r="F2803">
        <v>80</v>
      </c>
      <c r="G2803">
        <v>281</v>
      </c>
      <c r="H2803">
        <v>230</v>
      </c>
      <c r="I2803">
        <v>1510</v>
      </c>
      <c r="J2803">
        <v>2101</v>
      </c>
      <c r="K2803">
        <v>16228</v>
      </c>
      <c r="L2803">
        <v>405</v>
      </c>
      <c r="M2803">
        <v>2000</v>
      </c>
      <c r="N2803">
        <v>4273</v>
      </c>
      <c r="O2803">
        <v>105</v>
      </c>
      <c r="P2803">
        <v>6783</v>
      </c>
      <c r="Q2803">
        <v>3006</v>
      </c>
      <c r="R2803">
        <v>0</v>
      </c>
      <c r="S2803">
        <v>0</v>
      </c>
      <c r="T2803">
        <v>3006</v>
      </c>
      <c r="U2803">
        <v>3601</v>
      </c>
      <c r="V2803">
        <v>-3035</v>
      </c>
      <c r="W2803">
        <v>9684</v>
      </c>
      <c r="X2803">
        <v>6439</v>
      </c>
      <c r="Y2803">
        <v>0.38</v>
      </c>
      <c r="Z2803">
        <v>60</v>
      </c>
      <c r="AA2803">
        <v>14718</v>
      </c>
      <c r="AB2803">
        <v>56</v>
      </c>
      <c r="AC2803">
        <v>74.2</v>
      </c>
    </row>
    <row r="2804" spans="1:29" x14ac:dyDescent="0.3">
      <c r="A2804">
        <v>2004</v>
      </c>
      <c r="B2804">
        <v>6</v>
      </c>
      <c r="C2804" s="1">
        <v>38141</v>
      </c>
      <c r="D2804">
        <v>13100</v>
      </c>
      <c r="E2804">
        <v>531</v>
      </c>
      <c r="F2804">
        <v>74</v>
      </c>
      <c r="G2804">
        <v>256</v>
      </c>
      <c r="H2804">
        <v>208</v>
      </c>
      <c r="I2804">
        <v>1410</v>
      </c>
      <c r="J2804">
        <v>1948</v>
      </c>
      <c r="K2804">
        <v>15579</v>
      </c>
      <c r="L2804">
        <v>401</v>
      </c>
      <c r="M2804">
        <v>971</v>
      </c>
      <c r="N2804">
        <v>2227</v>
      </c>
      <c r="O2804">
        <v>105</v>
      </c>
      <c r="P2804">
        <v>3704</v>
      </c>
      <c r="Q2804">
        <v>3045</v>
      </c>
      <c r="R2804">
        <v>0</v>
      </c>
      <c r="S2804">
        <v>37812</v>
      </c>
      <c r="T2804">
        <v>40857</v>
      </c>
      <c r="U2804">
        <v>5680</v>
      </c>
      <c r="V2804">
        <v>-35867</v>
      </c>
      <c r="W2804">
        <v>7099</v>
      </c>
      <c r="X2804">
        <v>-28982</v>
      </c>
      <c r="Y2804">
        <v>0.2</v>
      </c>
      <c r="Z2804">
        <v>286</v>
      </c>
      <c r="AA2804">
        <v>14169</v>
      </c>
      <c r="AB2804">
        <v>305</v>
      </c>
      <c r="AC2804">
        <v>79.23</v>
      </c>
    </row>
    <row r="2805" spans="1:29" x14ac:dyDescent="0.3">
      <c r="A2805">
        <v>2004</v>
      </c>
      <c r="B2805">
        <v>6</v>
      </c>
      <c r="C2805" s="1">
        <v>38142</v>
      </c>
      <c r="D2805">
        <v>12600</v>
      </c>
      <c r="E2805">
        <v>542</v>
      </c>
      <c r="F2805">
        <v>70</v>
      </c>
      <c r="G2805">
        <v>244</v>
      </c>
      <c r="H2805">
        <v>193</v>
      </c>
      <c r="I2805">
        <v>1310</v>
      </c>
      <c r="J2805">
        <v>1817</v>
      </c>
      <c r="K2805">
        <v>14959</v>
      </c>
      <c r="L2805">
        <v>405</v>
      </c>
      <c r="M2805">
        <v>19</v>
      </c>
      <c r="N2805">
        <v>1420</v>
      </c>
      <c r="O2805">
        <v>109</v>
      </c>
      <c r="P2805">
        <v>1953</v>
      </c>
      <c r="Q2805">
        <v>3102</v>
      </c>
      <c r="R2805">
        <v>0</v>
      </c>
      <c r="S2805">
        <v>25208</v>
      </c>
      <c r="T2805">
        <v>28310</v>
      </c>
      <c r="U2805">
        <v>7000</v>
      </c>
      <c r="V2805">
        <v>-20360</v>
      </c>
      <c r="W2805">
        <v>5274</v>
      </c>
      <c r="X2805">
        <v>-15304</v>
      </c>
      <c r="Y2805">
        <v>0.09</v>
      </c>
      <c r="Z2805">
        <v>202</v>
      </c>
      <c r="AA2805">
        <v>13649</v>
      </c>
      <c r="AB2805">
        <v>212</v>
      </c>
      <c r="AC2805">
        <v>81.94</v>
      </c>
    </row>
    <row r="2806" spans="1:29" x14ac:dyDescent="0.3">
      <c r="A2806">
        <v>2004</v>
      </c>
      <c r="B2806">
        <v>6</v>
      </c>
      <c r="C2806" s="1">
        <v>38143</v>
      </c>
      <c r="D2806">
        <v>12700</v>
      </c>
      <c r="E2806">
        <v>545</v>
      </c>
      <c r="F2806">
        <v>66</v>
      </c>
      <c r="G2806">
        <v>233</v>
      </c>
      <c r="H2806">
        <v>206</v>
      </c>
      <c r="I2806">
        <v>1240</v>
      </c>
      <c r="J2806">
        <v>1745</v>
      </c>
      <c r="K2806">
        <v>14990</v>
      </c>
      <c r="L2806">
        <v>402</v>
      </c>
      <c r="M2806">
        <v>125</v>
      </c>
      <c r="N2806">
        <v>1852</v>
      </c>
      <c r="O2806">
        <v>106</v>
      </c>
      <c r="P2806">
        <v>2485</v>
      </c>
      <c r="Q2806">
        <v>3149</v>
      </c>
      <c r="R2806">
        <v>0</v>
      </c>
      <c r="S2806">
        <v>12604</v>
      </c>
      <c r="T2806">
        <v>15753</v>
      </c>
      <c r="U2806">
        <v>6660</v>
      </c>
      <c r="V2806">
        <v>-8731</v>
      </c>
      <c r="W2806">
        <v>5703</v>
      </c>
      <c r="X2806">
        <v>-3248</v>
      </c>
      <c r="Y2806">
        <v>0.13</v>
      </c>
      <c r="Z2806">
        <v>122</v>
      </c>
      <c r="AA2806">
        <v>13750</v>
      </c>
      <c r="AB2806">
        <v>124</v>
      </c>
      <c r="AC2806">
        <v>84.14</v>
      </c>
    </row>
    <row r="2807" spans="1:29" x14ac:dyDescent="0.3">
      <c r="A2807">
        <v>2004</v>
      </c>
      <c r="B2807">
        <v>6</v>
      </c>
      <c r="C2807" s="1">
        <v>38144</v>
      </c>
      <c r="D2807">
        <v>12500</v>
      </c>
      <c r="E2807">
        <v>540</v>
      </c>
      <c r="F2807">
        <v>62</v>
      </c>
      <c r="G2807">
        <v>232</v>
      </c>
      <c r="H2807">
        <v>202</v>
      </c>
      <c r="I2807">
        <v>1290</v>
      </c>
      <c r="J2807">
        <v>1786</v>
      </c>
      <c r="K2807">
        <v>14826</v>
      </c>
      <c r="L2807">
        <v>206</v>
      </c>
      <c r="M2807">
        <v>1000</v>
      </c>
      <c r="N2807">
        <v>1864</v>
      </c>
      <c r="O2807">
        <v>99</v>
      </c>
      <c r="P2807">
        <v>3169</v>
      </c>
      <c r="Q2807">
        <v>3224</v>
      </c>
      <c r="R2807">
        <v>0</v>
      </c>
      <c r="S2807">
        <v>0</v>
      </c>
      <c r="T2807">
        <v>3224</v>
      </c>
      <c r="U2807">
        <v>6130</v>
      </c>
      <c r="V2807">
        <v>2651</v>
      </c>
      <c r="W2807">
        <v>6007</v>
      </c>
      <c r="X2807">
        <v>8433</v>
      </c>
      <c r="Y2807">
        <v>0.19</v>
      </c>
      <c r="Z2807">
        <v>43</v>
      </c>
      <c r="AA2807">
        <v>13536</v>
      </c>
      <c r="AB2807">
        <v>38</v>
      </c>
      <c r="AC2807">
        <v>83.83</v>
      </c>
    </row>
    <row r="2808" spans="1:29" x14ac:dyDescent="0.3">
      <c r="A2808">
        <v>2004</v>
      </c>
      <c r="B2808">
        <v>6</v>
      </c>
      <c r="C2808" s="1">
        <v>38145</v>
      </c>
      <c r="D2808">
        <v>13000</v>
      </c>
      <c r="E2808">
        <v>529</v>
      </c>
      <c r="F2808">
        <v>58</v>
      </c>
      <c r="G2808">
        <v>239</v>
      </c>
      <c r="H2808">
        <v>229</v>
      </c>
      <c r="I2808">
        <v>1300</v>
      </c>
      <c r="J2808">
        <v>1826</v>
      </c>
      <c r="K2808">
        <v>15355</v>
      </c>
      <c r="L2808">
        <v>313</v>
      </c>
      <c r="M2808">
        <v>1000</v>
      </c>
      <c r="N2808">
        <v>2290</v>
      </c>
      <c r="O2808">
        <v>94</v>
      </c>
      <c r="P2808">
        <v>3697</v>
      </c>
      <c r="Q2808">
        <v>3313</v>
      </c>
      <c r="R2808">
        <v>0</v>
      </c>
      <c r="S2808">
        <v>0</v>
      </c>
      <c r="T2808">
        <v>3313</v>
      </c>
      <c r="U2808">
        <v>5880</v>
      </c>
      <c r="V2808">
        <v>1855</v>
      </c>
      <c r="W2808">
        <v>6721</v>
      </c>
      <c r="X2808">
        <v>8345</v>
      </c>
      <c r="Y2808">
        <v>0.21</v>
      </c>
      <c r="Z2808">
        <v>46</v>
      </c>
      <c r="AA2808">
        <v>14055</v>
      </c>
      <c r="AB2808">
        <v>41</v>
      </c>
      <c r="AC2808">
        <v>83.55</v>
      </c>
    </row>
    <row r="2809" spans="1:29" x14ac:dyDescent="0.3">
      <c r="A2809">
        <v>2004</v>
      </c>
      <c r="B2809">
        <v>6</v>
      </c>
      <c r="C2809" s="1">
        <v>38146</v>
      </c>
      <c r="D2809">
        <v>15400</v>
      </c>
      <c r="E2809">
        <v>526</v>
      </c>
      <c r="F2809">
        <v>57</v>
      </c>
      <c r="G2809">
        <v>242</v>
      </c>
      <c r="H2809">
        <v>222</v>
      </c>
      <c r="I2809">
        <v>1240</v>
      </c>
      <c r="J2809">
        <v>1761</v>
      </c>
      <c r="K2809">
        <v>17687</v>
      </c>
      <c r="L2809">
        <v>422</v>
      </c>
      <c r="M2809">
        <v>1494</v>
      </c>
      <c r="N2809">
        <v>2688</v>
      </c>
      <c r="O2809">
        <v>83</v>
      </c>
      <c r="P2809">
        <v>4687</v>
      </c>
      <c r="Q2809">
        <v>3327</v>
      </c>
      <c r="R2809">
        <v>0</v>
      </c>
      <c r="S2809">
        <v>0</v>
      </c>
      <c r="T2809">
        <v>3327</v>
      </c>
      <c r="U2809">
        <v>6310</v>
      </c>
      <c r="V2809">
        <v>1222</v>
      </c>
      <c r="W2809">
        <v>8684</v>
      </c>
      <c r="X2809">
        <v>9673</v>
      </c>
      <c r="Y2809">
        <v>0.23</v>
      </c>
      <c r="Z2809">
        <v>45</v>
      </c>
      <c r="AA2809">
        <v>16447</v>
      </c>
      <c r="AB2809">
        <v>41</v>
      </c>
      <c r="AC2809">
        <v>83.19</v>
      </c>
    </row>
    <row r="2810" spans="1:29" x14ac:dyDescent="0.3">
      <c r="A2810">
        <v>2004</v>
      </c>
      <c r="B2810">
        <v>6</v>
      </c>
      <c r="C2810" s="1">
        <v>38147</v>
      </c>
      <c r="D2810">
        <v>16400</v>
      </c>
      <c r="E2810">
        <v>534</v>
      </c>
      <c r="F2810">
        <v>56</v>
      </c>
      <c r="G2810">
        <v>228</v>
      </c>
      <c r="H2810">
        <v>217</v>
      </c>
      <c r="I2810">
        <v>1240</v>
      </c>
      <c r="J2810">
        <v>1741</v>
      </c>
      <c r="K2810">
        <v>18675</v>
      </c>
      <c r="L2810">
        <v>408</v>
      </c>
      <c r="M2810">
        <v>2495</v>
      </c>
      <c r="N2810">
        <v>3356</v>
      </c>
      <c r="O2810">
        <v>64</v>
      </c>
      <c r="P2810">
        <v>6323</v>
      </c>
      <c r="Q2810">
        <v>3355</v>
      </c>
      <c r="R2810">
        <v>0</v>
      </c>
      <c r="S2810">
        <v>0</v>
      </c>
      <c r="T2810">
        <v>3355</v>
      </c>
      <c r="U2810">
        <v>6890</v>
      </c>
      <c r="V2810">
        <v>127</v>
      </c>
      <c r="W2810">
        <v>9105</v>
      </c>
      <c r="X2810">
        <v>8997</v>
      </c>
      <c r="Y2810">
        <v>0.31</v>
      </c>
      <c r="Z2810">
        <v>52</v>
      </c>
      <c r="AA2810">
        <v>17435</v>
      </c>
      <c r="AB2810">
        <v>48</v>
      </c>
      <c r="AC2810">
        <v>82.9</v>
      </c>
    </row>
    <row r="2811" spans="1:29" x14ac:dyDescent="0.3">
      <c r="A2811">
        <v>2004</v>
      </c>
      <c r="B2811">
        <v>6</v>
      </c>
      <c r="C2811" s="1">
        <v>38148</v>
      </c>
      <c r="D2811">
        <v>17100</v>
      </c>
      <c r="E2811">
        <v>542</v>
      </c>
      <c r="F2811">
        <v>54</v>
      </c>
      <c r="G2811">
        <v>230</v>
      </c>
      <c r="H2811">
        <v>213</v>
      </c>
      <c r="I2811">
        <v>1180</v>
      </c>
      <c r="J2811">
        <v>1677</v>
      </c>
      <c r="K2811">
        <v>19319</v>
      </c>
      <c r="L2811">
        <v>409</v>
      </c>
      <c r="M2811">
        <v>3003</v>
      </c>
      <c r="N2811">
        <v>3648</v>
      </c>
      <c r="O2811">
        <v>37</v>
      </c>
      <c r="P2811">
        <v>7097</v>
      </c>
      <c r="Q2811">
        <v>3421</v>
      </c>
      <c r="R2811">
        <v>0</v>
      </c>
      <c r="S2811">
        <v>0</v>
      </c>
      <c r="T2811">
        <v>3421</v>
      </c>
      <c r="U2811">
        <v>7210</v>
      </c>
      <c r="V2811">
        <v>-434</v>
      </c>
      <c r="W2811">
        <v>9474</v>
      </c>
      <c r="X2811">
        <v>8801</v>
      </c>
      <c r="Y2811">
        <v>0.34</v>
      </c>
      <c r="Z2811">
        <v>54</v>
      </c>
      <c r="AA2811">
        <v>18139</v>
      </c>
      <c r="AB2811">
        <v>51</v>
      </c>
      <c r="AC2811">
        <v>82.63</v>
      </c>
    </row>
    <row r="2812" spans="1:29" x14ac:dyDescent="0.3">
      <c r="A2812">
        <v>2004</v>
      </c>
      <c r="B2812">
        <v>6</v>
      </c>
      <c r="C2812" s="1">
        <v>38149</v>
      </c>
      <c r="D2812">
        <v>16700</v>
      </c>
      <c r="E2812">
        <v>499</v>
      </c>
      <c r="F2812">
        <v>56</v>
      </c>
      <c r="G2812">
        <v>233</v>
      </c>
      <c r="H2812">
        <v>208</v>
      </c>
      <c r="I2812">
        <v>1110</v>
      </c>
      <c r="J2812">
        <v>1607</v>
      </c>
      <c r="K2812">
        <v>18806</v>
      </c>
      <c r="L2812">
        <v>412</v>
      </c>
      <c r="M2812">
        <v>2795</v>
      </c>
      <c r="N2812">
        <v>3663</v>
      </c>
      <c r="O2812">
        <v>102</v>
      </c>
      <c r="P2812">
        <v>6972</v>
      </c>
      <c r="Q2812">
        <v>3489</v>
      </c>
      <c r="R2812">
        <v>0</v>
      </c>
      <c r="S2812">
        <v>0</v>
      </c>
      <c r="T2812">
        <v>3489</v>
      </c>
      <c r="U2812">
        <v>7130</v>
      </c>
      <c r="V2812">
        <v>-503</v>
      </c>
      <c r="W2812">
        <v>9092</v>
      </c>
      <c r="X2812">
        <v>8345</v>
      </c>
      <c r="Y2812">
        <v>0.34</v>
      </c>
      <c r="Z2812">
        <v>56</v>
      </c>
      <c r="AA2812">
        <v>17696</v>
      </c>
      <c r="AB2812">
        <v>53</v>
      </c>
      <c r="AC2812">
        <v>82.41</v>
      </c>
    </row>
    <row r="2813" spans="1:29" x14ac:dyDescent="0.3">
      <c r="A2813">
        <v>2004</v>
      </c>
      <c r="B2813">
        <v>6</v>
      </c>
      <c r="C2813" s="1">
        <v>38150</v>
      </c>
      <c r="D2813">
        <v>16300</v>
      </c>
      <c r="E2813">
        <v>512</v>
      </c>
      <c r="F2813">
        <v>53</v>
      </c>
      <c r="G2813">
        <v>223</v>
      </c>
      <c r="H2813">
        <v>226</v>
      </c>
      <c r="I2813">
        <v>1110</v>
      </c>
      <c r="J2813">
        <v>1612</v>
      </c>
      <c r="K2813">
        <v>18424</v>
      </c>
      <c r="L2813">
        <v>321</v>
      </c>
      <c r="M2813">
        <v>2802</v>
      </c>
      <c r="N2813">
        <v>3647</v>
      </c>
      <c r="O2813">
        <v>106</v>
      </c>
      <c r="P2813">
        <v>6876</v>
      </c>
      <c r="Q2813">
        <v>3539</v>
      </c>
      <c r="R2813">
        <v>0</v>
      </c>
      <c r="S2813">
        <v>0</v>
      </c>
      <c r="T2813">
        <v>3539</v>
      </c>
      <c r="U2813">
        <v>7080</v>
      </c>
      <c r="V2813">
        <v>-485</v>
      </c>
      <c r="W2813">
        <v>8741</v>
      </c>
      <c r="X2813">
        <v>8009</v>
      </c>
      <c r="Y2813">
        <v>0.35</v>
      </c>
      <c r="Z2813">
        <v>57</v>
      </c>
      <c r="AA2813">
        <v>17314</v>
      </c>
      <c r="AB2813">
        <v>54</v>
      </c>
      <c r="AC2813">
        <v>82.24</v>
      </c>
    </row>
    <row r="2814" spans="1:29" x14ac:dyDescent="0.3">
      <c r="A2814">
        <v>2004</v>
      </c>
      <c r="B2814">
        <v>6</v>
      </c>
      <c r="C2814" s="1">
        <v>38151</v>
      </c>
      <c r="D2814">
        <v>16000</v>
      </c>
      <c r="E2814">
        <v>530</v>
      </c>
      <c r="F2814">
        <v>51</v>
      </c>
      <c r="G2814">
        <v>226</v>
      </c>
      <c r="H2814">
        <v>220</v>
      </c>
      <c r="I2814">
        <v>1180</v>
      </c>
      <c r="J2814">
        <v>1677</v>
      </c>
      <c r="K2814">
        <v>18207</v>
      </c>
      <c r="L2814">
        <v>218</v>
      </c>
      <c r="M2814">
        <v>2895</v>
      </c>
      <c r="N2814">
        <v>3639</v>
      </c>
      <c r="O2814">
        <v>116</v>
      </c>
      <c r="P2814">
        <v>6868</v>
      </c>
      <c r="Q2814">
        <v>3589</v>
      </c>
      <c r="R2814">
        <v>0</v>
      </c>
      <c r="S2814">
        <v>0</v>
      </c>
      <c r="T2814">
        <v>3589</v>
      </c>
      <c r="U2814">
        <v>7100</v>
      </c>
      <c r="V2814">
        <v>-424</v>
      </c>
      <c r="W2814">
        <v>8425</v>
      </c>
      <c r="X2814">
        <v>7750</v>
      </c>
      <c r="Y2814">
        <v>0.36</v>
      </c>
      <c r="Z2814">
        <v>57</v>
      </c>
      <c r="AA2814">
        <v>17027</v>
      </c>
      <c r="AB2814">
        <v>54</v>
      </c>
      <c r="AC2814">
        <v>82.09</v>
      </c>
    </row>
    <row r="2815" spans="1:29" x14ac:dyDescent="0.3">
      <c r="A2815">
        <v>2004</v>
      </c>
      <c r="B2815">
        <v>6</v>
      </c>
      <c r="C2815" s="1">
        <v>38152</v>
      </c>
      <c r="D2815">
        <v>15900</v>
      </c>
      <c r="E2815">
        <v>557</v>
      </c>
      <c r="F2815">
        <v>48</v>
      </c>
      <c r="G2815">
        <v>222</v>
      </c>
      <c r="H2815">
        <v>225</v>
      </c>
      <c r="I2815">
        <v>1220</v>
      </c>
      <c r="J2815">
        <v>1715</v>
      </c>
      <c r="K2815">
        <v>18172</v>
      </c>
      <c r="L2815">
        <v>227</v>
      </c>
      <c r="M2815">
        <v>2513</v>
      </c>
      <c r="N2815">
        <v>3278</v>
      </c>
      <c r="O2815">
        <v>116</v>
      </c>
      <c r="P2815">
        <v>6134</v>
      </c>
      <c r="Q2815">
        <v>3628</v>
      </c>
      <c r="R2815">
        <v>0</v>
      </c>
      <c r="S2815">
        <v>0</v>
      </c>
      <c r="T2815">
        <v>3628</v>
      </c>
      <c r="U2815">
        <v>7100</v>
      </c>
      <c r="V2815">
        <v>323</v>
      </c>
      <c r="W2815">
        <v>8341</v>
      </c>
      <c r="X2815">
        <v>8410</v>
      </c>
      <c r="Y2815">
        <v>0.31</v>
      </c>
      <c r="Z2815">
        <v>54</v>
      </c>
      <c r="AA2815">
        <v>16952</v>
      </c>
      <c r="AB2815">
        <v>50</v>
      </c>
      <c r="AC2815">
        <v>81.900000000000006</v>
      </c>
    </row>
    <row r="2816" spans="1:29" x14ac:dyDescent="0.3">
      <c r="A2816">
        <v>2004</v>
      </c>
      <c r="B2816">
        <v>6</v>
      </c>
      <c r="C2816" s="1">
        <v>38153</v>
      </c>
      <c r="D2816">
        <v>15400</v>
      </c>
      <c r="E2816">
        <v>577</v>
      </c>
      <c r="F2816">
        <v>45</v>
      </c>
      <c r="G2816">
        <v>212</v>
      </c>
      <c r="H2816">
        <v>196</v>
      </c>
      <c r="I2816">
        <v>1260</v>
      </c>
      <c r="J2816">
        <v>1713</v>
      </c>
      <c r="K2816">
        <v>17690</v>
      </c>
      <c r="L2816">
        <v>229</v>
      </c>
      <c r="M2816">
        <v>2804</v>
      </c>
      <c r="N2816">
        <v>3453</v>
      </c>
      <c r="O2816">
        <v>119</v>
      </c>
      <c r="P2816">
        <v>6605</v>
      </c>
      <c r="Q2816">
        <v>3683</v>
      </c>
      <c r="R2816">
        <v>0</v>
      </c>
      <c r="S2816">
        <v>0</v>
      </c>
      <c r="T2816">
        <v>3683</v>
      </c>
      <c r="U2816">
        <v>6980</v>
      </c>
      <c r="V2816">
        <v>-306</v>
      </c>
      <c r="W2816">
        <v>7966</v>
      </c>
      <c r="X2816">
        <v>7402</v>
      </c>
      <c r="Y2816">
        <v>0.35</v>
      </c>
      <c r="Z2816">
        <v>58</v>
      </c>
      <c r="AA2816">
        <v>16430</v>
      </c>
      <c r="AB2816">
        <v>55</v>
      </c>
      <c r="AC2816">
        <v>81.8</v>
      </c>
    </row>
    <row r="2817" spans="1:29" x14ac:dyDescent="0.3">
      <c r="A2817">
        <v>2004</v>
      </c>
      <c r="B2817">
        <v>6</v>
      </c>
      <c r="C2817" s="1">
        <v>38154</v>
      </c>
      <c r="D2817">
        <v>14900</v>
      </c>
      <c r="E2817">
        <v>603</v>
      </c>
      <c r="F2817">
        <v>43</v>
      </c>
      <c r="G2817">
        <v>213</v>
      </c>
      <c r="H2817">
        <v>192</v>
      </c>
      <c r="I2817">
        <v>1260</v>
      </c>
      <c r="J2817">
        <v>1708</v>
      </c>
      <c r="K2817">
        <v>17211</v>
      </c>
      <c r="L2817">
        <v>234</v>
      </c>
      <c r="M2817">
        <v>2848</v>
      </c>
      <c r="N2817">
        <v>3676</v>
      </c>
      <c r="O2817">
        <v>122</v>
      </c>
      <c r="P2817">
        <v>6880</v>
      </c>
      <c r="Q2817">
        <v>3736</v>
      </c>
      <c r="R2817">
        <v>0</v>
      </c>
      <c r="S2817">
        <v>0</v>
      </c>
      <c r="T2817">
        <v>3736</v>
      </c>
      <c r="U2817">
        <v>6950</v>
      </c>
      <c r="V2817">
        <v>-651</v>
      </c>
      <c r="W2817">
        <v>7507</v>
      </c>
      <c r="X2817">
        <v>6595</v>
      </c>
      <c r="Y2817">
        <v>0.38</v>
      </c>
      <c r="Z2817">
        <v>62</v>
      </c>
      <c r="AA2817">
        <v>15951</v>
      </c>
      <c r="AB2817">
        <v>59</v>
      </c>
      <c r="AC2817">
        <v>81.78</v>
      </c>
    </row>
    <row r="2818" spans="1:29" x14ac:dyDescent="0.3">
      <c r="A2818">
        <v>2004</v>
      </c>
      <c r="B2818">
        <v>6</v>
      </c>
      <c r="C2818" s="1">
        <v>38155</v>
      </c>
      <c r="D2818">
        <v>15000</v>
      </c>
      <c r="E2818">
        <v>611</v>
      </c>
      <c r="F2818">
        <v>40</v>
      </c>
      <c r="G2818">
        <v>215</v>
      </c>
      <c r="H2818">
        <v>188</v>
      </c>
      <c r="I2818">
        <v>1210</v>
      </c>
      <c r="J2818">
        <v>1653</v>
      </c>
      <c r="K2818">
        <v>17264</v>
      </c>
      <c r="L2818">
        <v>240</v>
      </c>
      <c r="M2818">
        <v>1719</v>
      </c>
      <c r="N2818">
        <v>3379</v>
      </c>
      <c r="O2818">
        <v>112</v>
      </c>
      <c r="P2818">
        <v>5450</v>
      </c>
      <c r="Q2818">
        <v>3779</v>
      </c>
      <c r="R2818">
        <v>0</v>
      </c>
      <c r="S2818">
        <v>0</v>
      </c>
      <c r="T2818">
        <v>3779</v>
      </c>
      <c r="U2818">
        <v>6610</v>
      </c>
      <c r="V2818">
        <v>356</v>
      </c>
      <c r="W2818">
        <v>7943</v>
      </c>
      <c r="X2818">
        <v>8035</v>
      </c>
      <c r="Y2818">
        <v>0.28999999999999998</v>
      </c>
      <c r="Z2818">
        <v>53</v>
      </c>
      <c r="AA2818">
        <v>16054</v>
      </c>
      <c r="AB2818">
        <v>50</v>
      </c>
      <c r="AC2818">
        <v>81.64</v>
      </c>
    </row>
    <row r="2819" spans="1:29" x14ac:dyDescent="0.3">
      <c r="A2819">
        <v>2004</v>
      </c>
      <c r="B2819">
        <v>6</v>
      </c>
      <c r="C2819" s="1">
        <v>38156</v>
      </c>
      <c r="D2819">
        <v>15300</v>
      </c>
      <c r="E2819">
        <v>634</v>
      </c>
      <c r="F2819">
        <v>37</v>
      </c>
      <c r="G2819">
        <v>222</v>
      </c>
      <c r="H2819">
        <v>206</v>
      </c>
      <c r="I2819">
        <v>1240</v>
      </c>
      <c r="J2819">
        <v>1705</v>
      </c>
      <c r="K2819">
        <v>17639</v>
      </c>
      <c r="L2819">
        <v>243</v>
      </c>
      <c r="M2819">
        <v>1226</v>
      </c>
      <c r="N2819">
        <v>4213</v>
      </c>
      <c r="O2819">
        <v>113</v>
      </c>
      <c r="P2819">
        <v>5795</v>
      </c>
      <c r="Q2819">
        <v>3831</v>
      </c>
      <c r="R2819">
        <v>0</v>
      </c>
      <c r="S2819">
        <v>0</v>
      </c>
      <c r="T2819">
        <v>3831</v>
      </c>
      <c r="U2819">
        <v>6390</v>
      </c>
      <c r="V2819">
        <v>-190</v>
      </c>
      <c r="W2819">
        <v>8471</v>
      </c>
      <c r="X2819">
        <v>8013</v>
      </c>
      <c r="Y2819">
        <v>0.3</v>
      </c>
      <c r="Z2819">
        <v>55</v>
      </c>
      <c r="AA2819">
        <v>16399</v>
      </c>
      <c r="AB2819">
        <v>51</v>
      </c>
      <c r="AC2819">
        <v>81.5</v>
      </c>
    </row>
    <row r="2820" spans="1:29" x14ac:dyDescent="0.3">
      <c r="A2820">
        <v>2004</v>
      </c>
      <c r="B2820">
        <v>6</v>
      </c>
      <c r="C2820" s="1">
        <v>38157</v>
      </c>
      <c r="D2820">
        <v>15600</v>
      </c>
      <c r="E2820">
        <v>640</v>
      </c>
      <c r="F2820">
        <v>35</v>
      </c>
      <c r="G2820">
        <v>223</v>
      </c>
      <c r="H2820">
        <v>212</v>
      </c>
      <c r="I2820">
        <v>1370</v>
      </c>
      <c r="J2820">
        <v>1840</v>
      </c>
      <c r="K2820">
        <v>18080</v>
      </c>
      <c r="L2820">
        <v>229</v>
      </c>
      <c r="M2820">
        <v>684</v>
      </c>
      <c r="N2820">
        <v>4382</v>
      </c>
      <c r="O2820">
        <v>112</v>
      </c>
      <c r="P2820">
        <v>5407</v>
      </c>
      <c r="Q2820">
        <v>3900</v>
      </c>
      <c r="R2820">
        <v>0</v>
      </c>
      <c r="S2820">
        <v>0</v>
      </c>
      <c r="T2820">
        <v>3900</v>
      </c>
      <c r="U2820">
        <v>6550</v>
      </c>
      <c r="V2820">
        <v>448</v>
      </c>
      <c r="W2820">
        <v>8598</v>
      </c>
      <c r="X2820">
        <v>8773</v>
      </c>
      <c r="Y2820">
        <v>0.28000000000000003</v>
      </c>
      <c r="Z2820">
        <v>51</v>
      </c>
      <c r="AA2820">
        <v>16710</v>
      </c>
      <c r="AB2820">
        <v>47</v>
      </c>
      <c r="AC2820">
        <v>81.319999999999993</v>
      </c>
    </row>
    <row r="2821" spans="1:29" x14ac:dyDescent="0.3">
      <c r="A2821">
        <v>2004</v>
      </c>
      <c r="B2821">
        <v>6</v>
      </c>
      <c r="C2821" s="1">
        <v>38158</v>
      </c>
      <c r="D2821">
        <v>15800</v>
      </c>
      <c r="E2821">
        <v>645</v>
      </c>
      <c r="F2821">
        <v>34</v>
      </c>
      <c r="G2821">
        <v>228</v>
      </c>
      <c r="H2821">
        <v>217</v>
      </c>
      <c r="I2821">
        <v>1650</v>
      </c>
      <c r="J2821">
        <v>2129</v>
      </c>
      <c r="K2821">
        <v>18574</v>
      </c>
      <c r="L2821">
        <v>229</v>
      </c>
      <c r="M2821">
        <v>1793</v>
      </c>
      <c r="N2821">
        <v>4368</v>
      </c>
      <c r="O2821">
        <v>106</v>
      </c>
      <c r="P2821">
        <v>6496</v>
      </c>
      <c r="Q2821">
        <v>3950</v>
      </c>
      <c r="R2821">
        <v>0</v>
      </c>
      <c r="S2821">
        <v>0</v>
      </c>
      <c r="T2821">
        <v>3950</v>
      </c>
      <c r="U2821">
        <v>6710</v>
      </c>
      <c r="V2821">
        <v>-224</v>
      </c>
      <c r="W2821">
        <v>8629</v>
      </c>
      <c r="X2821">
        <v>8128</v>
      </c>
      <c r="Y2821">
        <v>0.33</v>
      </c>
      <c r="Z2821">
        <v>56</v>
      </c>
      <c r="AA2821">
        <v>16924</v>
      </c>
      <c r="AB2821">
        <v>52</v>
      </c>
      <c r="AC2821">
        <v>81.19</v>
      </c>
    </row>
    <row r="2822" spans="1:29" x14ac:dyDescent="0.3">
      <c r="A2822">
        <v>2004</v>
      </c>
      <c r="B2822">
        <v>6</v>
      </c>
      <c r="C2822" s="1">
        <v>38159</v>
      </c>
      <c r="D2822">
        <v>15700</v>
      </c>
      <c r="E2822">
        <v>639</v>
      </c>
      <c r="F2822">
        <v>34</v>
      </c>
      <c r="G2822">
        <v>234</v>
      </c>
      <c r="H2822">
        <v>209</v>
      </c>
      <c r="I2822">
        <v>1750</v>
      </c>
      <c r="J2822">
        <v>2227</v>
      </c>
      <c r="K2822">
        <v>18566</v>
      </c>
      <c r="L2822">
        <v>227</v>
      </c>
      <c r="M2822">
        <v>1501</v>
      </c>
      <c r="N2822">
        <v>4362</v>
      </c>
      <c r="O2822">
        <v>105</v>
      </c>
      <c r="P2822">
        <v>6195</v>
      </c>
      <c r="Q2822">
        <v>3984</v>
      </c>
      <c r="R2822">
        <v>0</v>
      </c>
      <c r="S2822">
        <v>0</v>
      </c>
      <c r="T2822">
        <v>3984</v>
      </c>
      <c r="U2822">
        <v>6690</v>
      </c>
      <c r="V2822">
        <v>132</v>
      </c>
      <c r="W2822">
        <v>8533</v>
      </c>
      <c r="X2822">
        <v>8387</v>
      </c>
      <c r="Y2822">
        <v>0.31</v>
      </c>
      <c r="Z2822">
        <v>55</v>
      </c>
      <c r="AA2822">
        <v>16816</v>
      </c>
      <c r="AB2822">
        <v>50</v>
      </c>
      <c r="AC2822">
        <v>81.05</v>
      </c>
    </row>
    <row r="2823" spans="1:29" x14ac:dyDescent="0.3">
      <c r="A2823">
        <v>2004</v>
      </c>
      <c r="B2823">
        <v>6</v>
      </c>
      <c r="C2823" s="1">
        <v>38160</v>
      </c>
      <c r="D2823">
        <v>15300</v>
      </c>
      <c r="E2823">
        <v>642</v>
      </c>
      <c r="F2823">
        <v>33</v>
      </c>
      <c r="G2823">
        <v>224</v>
      </c>
      <c r="H2823">
        <v>195</v>
      </c>
      <c r="I2823">
        <v>1720</v>
      </c>
      <c r="J2823">
        <v>2172</v>
      </c>
      <c r="K2823">
        <v>18114</v>
      </c>
      <c r="L2823">
        <v>230</v>
      </c>
      <c r="M2823">
        <v>1656</v>
      </c>
      <c r="N2823">
        <v>4349</v>
      </c>
      <c r="O2823">
        <v>111</v>
      </c>
      <c r="P2823">
        <v>6346</v>
      </c>
      <c r="Q2823">
        <v>3979</v>
      </c>
      <c r="R2823">
        <v>0</v>
      </c>
      <c r="S2823">
        <v>0</v>
      </c>
      <c r="T2823">
        <v>3979</v>
      </c>
      <c r="U2823">
        <v>6610</v>
      </c>
      <c r="V2823">
        <v>-150</v>
      </c>
      <c r="W2823">
        <v>8218</v>
      </c>
      <c r="X2823">
        <v>7789</v>
      </c>
      <c r="Y2823">
        <v>0.32</v>
      </c>
      <c r="Z2823">
        <v>57</v>
      </c>
      <c r="AA2823">
        <v>16394</v>
      </c>
      <c r="AB2823">
        <v>52</v>
      </c>
      <c r="AC2823">
        <v>80.97</v>
      </c>
    </row>
    <row r="2824" spans="1:29" x14ac:dyDescent="0.3">
      <c r="A2824">
        <v>2004</v>
      </c>
      <c r="B2824">
        <v>6</v>
      </c>
      <c r="C2824" s="1">
        <v>38161</v>
      </c>
      <c r="D2824">
        <v>15400</v>
      </c>
      <c r="E2824">
        <v>659</v>
      </c>
      <c r="F2824">
        <v>31</v>
      </c>
      <c r="G2824">
        <v>220</v>
      </c>
      <c r="H2824">
        <v>187</v>
      </c>
      <c r="I2824">
        <v>1660</v>
      </c>
      <c r="J2824">
        <v>2098</v>
      </c>
      <c r="K2824">
        <v>18157</v>
      </c>
      <c r="L2824">
        <v>225</v>
      </c>
      <c r="M2824">
        <v>1794</v>
      </c>
      <c r="N2824">
        <v>4341</v>
      </c>
      <c r="O2824">
        <v>109</v>
      </c>
      <c r="P2824">
        <v>6469</v>
      </c>
      <c r="Q2824">
        <v>4026</v>
      </c>
      <c r="R2824">
        <v>0</v>
      </c>
      <c r="S2824">
        <v>0</v>
      </c>
      <c r="T2824">
        <v>4026</v>
      </c>
      <c r="U2824">
        <v>6570</v>
      </c>
      <c r="V2824">
        <v>-418</v>
      </c>
      <c r="W2824">
        <v>8362</v>
      </c>
      <c r="X2824">
        <v>7662</v>
      </c>
      <c r="Y2824">
        <v>0.33</v>
      </c>
      <c r="Z2824">
        <v>58</v>
      </c>
      <c r="AA2824">
        <v>16497</v>
      </c>
      <c r="AB2824">
        <v>54</v>
      </c>
      <c r="AC2824">
        <v>80.900000000000006</v>
      </c>
    </row>
    <row r="2825" spans="1:29" x14ac:dyDescent="0.3">
      <c r="A2825">
        <v>2004</v>
      </c>
      <c r="B2825">
        <v>6</v>
      </c>
      <c r="C2825" s="1">
        <v>38162</v>
      </c>
      <c r="D2825">
        <v>15700</v>
      </c>
      <c r="E2825">
        <v>666</v>
      </c>
      <c r="F2825">
        <v>30</v>
      </c>
      <c r="G2825">
        <v>218</v>
      </c>
      <c r="H2825">
        <v>203</v>
      </c>
      <c r="I2825">
        <v>1670</v>
      </c>
      <c r="J2825">
        <v>2121</v>
      </c>
      <c r="K2825">
        <v>18487</v>
      </c>
      <c r="L2825">
        <v>230</v>
      </c>
      <c r="M2825">
        <v>1402</v>
      </c>
      <c r="N2825">
        <v>4341</v>
      </c>
      <c r="O2825">
        <v>105</v>
      </c>
      <c r="P2825">
        <v>6078</v>
      </c>
      <c r="Q2825">
        <v>4069</v>
      </c>
      <c r="R2825">
        <v>0</v>
      </c>
      <c r="S2825">
        <v>0</v>
      </c>
      <c r="T2825">
        <v>4069</v>
      </c>
      <c r="U2825">
        <v>6590</v>
      </c>
      <c r="V2825">
        <v>-12</v>
      </c>
      <c r="W2825">
        <v>8637</v>
      </c>
      <c r="X2825">
        <v>8340</v>
      </c>
      <c r="Y2825">
        <v>0.31</v>
      </c>
      <c r="Z2825">
        <v>55</v>
      </c>
      <c r="AA2825">
        <v>16817</v>
      </c>
      <c r="AB2825">
        <v>50</v>
      </c>
      <c r="AC2825">
        <v>80.78</v>
      </c>
    </row>
    <row r="2826" spans="1:29" x14ac:dyDescent="0.3">
      <c r="A2826">
        <v>2004</v>
      </c>
      <c r="B2826">
        <v>6</v>
      </c>
      <c r="C2826" s="1">
        <v>38163</v>
      </c>
      <c r="D2826">
        <v>15600</v>
      </c>
      <c r="E2826">
        <v>668</v>
      </c>
      <c r="F2826">
        <v>30</v>
      </c>
      <c r="G2826">
        <v>216</v>
      </c>
      <c r="H2826">
        <v>208</v>
      </c>
      <c r="I2826">
        <v>1610</v>
      </c>
      <c r="J2826">
        <v>2064</v>
      </c>
      <c r="K2826">
        <v>18332</v>
      </c>
      <c r="L2826">
        <v>236</v>
      </c>
      <c r="M2826">
        <v>1592</v>
      </c>
      <c r="N2826">
        <v>4310</v>
      </c>
      <c r="O2826">
        <v>105</v>
      </c>
      <c r="P2826">
        <v>6243</v>
      </c>
      <c r="Q2826">
        <v>4110</v>
      </c>
      <c r="R2826">
        <v>0</v>
      </c>
      <c r="S2826">
        <v>0</v>
      </c>
      <c r="T2826">
        <v>4110</v>
      </c>
      <c r="U2826">
        <v>6550</v>
      </c>
      <c r="V2826">
        <v>-300</v>
      </c>
      <c r="W2826">
        <v>8567</v>
      </c>
      <c r="X2826">
        <v>7979</v>
      </c>
      <c r="Y2826">
        <v>0.32</v>
      </c>
      <c r="Z2826">
        <v>56</v>
      </c>
      <c r="AA2826">
        <v>16722</v>
      </c>
      <c r="AB2826">
        <v>52</v>
      </c>
      <c r="AC2826">
        <v>80.69</v>
      </c>
    </row>
    <row r="2827" spans="1:29" x14ac:dyDescent="0.3">
      <c r="A2827">
        <v>2004</v>
      </c>
      <c r="B2827">
        <v>6</v>
      </c>
      <c r="C2827" s="1">
        <v>38164</v>
      </c>
      <c r="D2827">
        <v>15400</v>
      </c>
      <c r="E2827">
        <v>642</v>
      </c>
      <c r="F2827">
        <v>27</v>
      </c>
      <c r="G2827">
        <v>211</v>
      </c>
      <c r="H2827">
        <v>208</v>
      </c>
      <c r="I2827">
        <v>1540</v>
      </c>
      <c r="J2827">
        <v>1986</v>
      </c>
      <c r="K2827">
        <v>18028</v>
      </c>
      <c r="L2827">
        <v>252</v>
      </c>
      <c r="M2827">
        <v>1590</v>
      </c>
      <c r="N2827">
        <v>4292</v>
      </c>
      <c r="O2827">
        <v>106</v>
      </c>
      <c r="P2827">
        <v>6240</v>
      </c>
      <c r="Q2827">
        <v>4137</v>
      </c>
      <c r="R2827">
        <v>0</v>
      </c>
      <c r="S2827">
        <v>0</v>
      </c>
      <c r="T2827">
        <v>4137</v>
      </c>
      <c r="U2827">
        <v>6570</v>
      </c>
      <c r="V2827">
        <v>-373</v>
      </c>
      <c r="W2827">
        <v>8314</v>
      </c>
      <c r="X2827">
        <v>7651</v>
      </c>
      <c r="Y2827">
        <v>0.32</v>
      </c>
      <c r="Z2827">
        <v>58</v>
      </c>
      <c r="AA2827">
        <v>16488</v>
      </c>
      <c r="AB2827">
        <v>54</v>
      </c>
      <c r="AC2827">
        <v>80.64</v>
      </c>
    </row>
    <row r="2828" spans="1:29" x14ac:dyDescent="0.3">
      <c r="A2828">
        <v>2004</v>
      </c>
      <c r="B2828">
        <v>6</v>
      </c>
      <c r="C2828" s="1">
        <v>38165</v>
      </c>
      <c r="D2828">
        <v>15300</v>
      </c>
      <c r="E2828">
        <v>630</v>
      </c>
      <c r="F2828">
        <v>26</v>
      </c>
      <c r="G2828">
        <v>208</v>
      </c>
      <c r="H2828">
        <v>215</v>
      </c>
      <c r="I2828">
        <v>1600</v>
      </c>
      <c r="J2828">
        <v>2049</v>
      </c>
      <c r="K2828">
        <v>17979</v>
      </c>
      <c r="L2828">
        <v>239</v>
      </c>
      <c r="M2828">
        <v>1555</v>
      </c>
      <c r="N2828">
        <v>4306</v>
      </c>
      <c r="O2828">
        <v>108</v>
      </c>
      <c r="P2828">
        <v>6208</v>
      </c>
      <c r="Q2828">
        <v>4187</v>
      </c>
      <c r="R2828">
        <v>0</v>
      </c>
      <c r="S2828">
        <v>0</v>
      </c>
      <c r="T2828">
        <v>4187</v>
      </c>
      <c r="U2828">
        <v>6720</v>
      </c>
      <c r="V2828">
        <v>-161</v>
      </c>
      <c r="W2828">
        <v>8038</v>
      </c>
      <c r="X2828">
        <v>7584</v>
      </c>
      <c r="Y2828">
        <v>0.32</v>
      </c>
      <c r="Z2828">
        <v>58</v>
      </c>
      <c r="AA2828">
        <v>16379</v>
      </c>
      <c r="AB2828">
        <v>54</v>
      </c>
      <c r="AC2828">
        <v>80.59</v>
      </c>
    </row>
    <row r="2829" spans="1:29" x14ac:dyDescent="0.3">
      <c r="A2829">
        <v>2004</v>
      </c>
      <c r="B2829">
        <v>6</v>
      </c>
      <c r="C2829" s="1">
        <v>38166</v>
      </c>
      <c r="D2829">
        <v>15300</v>
      </c>
      <c r="E2829">
        <v>626</v>
      </c>
      <c r="F2829">
        <v>26</v>
      </c>
      <c r="G2829">
        <v>214</v>
      </c>
      <c r="H2829">
        <v>223</v>
      </c>
      <c r="I2829">
        <v>1650</v>
      </c>
      <c r="J2829">
        <v>2113</v>
      </c>
      <c r="K2829">
        <v>18039</v>
      </c>
      <c r="L2829">
        <v>239</v>
      </c>
      <c r="M2829">
        <v>1215</v>
      </c>
      <c r="N2829">
        <v>4332</v>
      </c>
      <c r="O2829">
        <v>108</v>
      </c>
      <c r="P2829">
        <v>5894</v>
      </c>
      <c r="Q2829">
        <v>4119</v>
      </c>
      <c r="R2829">
        <v>0</v>
      </c>
      <c r="S2829">
        <v>0</v>
      </c>
      <c r="T2829">
        <v>4119</v>
      </c>
      <c r="U2829">
        <v>6900</v>
      </c>
      <c r="V2829">
        <v>441</v>
      </c>
      <c r="W2829">
        <v>7873</v>
      </c>
      <c r="X2829">
        <v>8026</v>
      </c>
      <c r="Y2829">
        <v>0.3</v>
      </c>
      <c r="Z2829">
        <v>56</v>
      </c>
      <c r="AA2829">
        <v>16389</v>
      </c>
      <c r="AB2829">
        <v>51</v>
      </c>
      <c r="AC2829">
        <v>80.52</v>
      </c>
    </row>
    <row r="2830" spans="1:29" x14ac:dyDescent="0.3">
      <c r="A2830">
        <v>2004</v>
      </c>
      <c r="B2830">
        <v>6</v>
      </c>
      <c r="C2830" s="1">
        <v>38167</v>
      </c>
      <c r="D2830">
        <v>15600</v>
      </c>
      <c r="E2830">
        <v>636</v>
      </c>
      <c r="F2830">
        <v>25</v>
      </c>
      <c r="G2830">
        <v>213</v>
      </c>
      <c r="H2830">
        <v>224</v>
      </c>
      <c r="I2830">
        <v>1530</v>
      </c>
      <c r="J2830">
        <v>1992</v>
      </c>
      <c r="K2830">
        <v>18228</v>
      </c>
      <c r="L2830">
        <v>236</v>
      </c>
      <c r="M2830">
        <v>952</v>
      </c>
      <c r="N2830">
        <v>4332</v>
      </c>
      <c r="O2830">
        <v>113</v>
      </c>
      <c r="P2830">
        <v>5633</v>
      </c>
      <c r="Q2830">
        <v>4222</v>
      </c>
      <c r="R2830">
        <v>0</v>
      </c>
      <c r="S2830">
        <v>0</v>
      </c>
      <c r="T2830">
        <v>4222</v>
      </c>
      <c r="U2830">
        <v>7210</v>
      </c>
      <c r="V2830">
        <v>825</v>
      </c>
      <c r="W2830">
        <v>7844</v>
      </c>
      <c r="X2830">
        <v>8373</v>
      </c>
      <c r="Y2830">
        <v>0.28999999999999998</v>
      </c>
      <c r="Z2830">
        <v>54</v>
      </c>
      <c r="AA2830">
        <v>16698</v>
      </c>
      <c r="AB2830">
        <v>50</v>
      </c>
      <c r="AC2830">
        <v>80.41</v>
      </c>
    </row>
    <row r="2831" spans="1:29" x14ac:dyDescent="0.3">
      <c r="A2831">
        <v>2004</v>
      </c>
      <c r="B2831">
        <v>6</v>
      </c>
      <c r="C2831" s="1">
        <v>38168</v>
      </c>
      <c r="D2831">
        <v>17400</v>
      </c>
      <c r="E2831">
        <v>619</v>
      </c>
      <c r="F2831">
        <v>24</v>
      </c>
      <c r="G2831">
        <v>215</v>
      </c>
      <c r="H2831">
        <v>197</v>
      </c>
      <c r="I2831">
        <v>1410</v>
      </c>
      <c r="J2831">
        <v>1846</v>
      </c>
      <c r="K2831">
        <v>19865</v>
      </c>
      <c r="L2831">
        <v>234</v>
      </c>
      <c r="M2831">
        <v>2002</v>
      </c>
      <c r="N2831">
        <v>4346</v>
      </c>
      <c r="O2831">
        <v>112</v>
      </c>
      <c r="P2831">
        <v>6694</v>
      </c>
      <c r="Q2831">
        <v>4217</v>
      </c>
      <c r="R2831">
        <v>0</v>
      </c>
      <c r="S2831">
        <v>0</v>
      </c>
      <c r="T2831">
        <v>4217</v>
      </c>
      <c r="U2831">
        <v>7610</v>
      </c>
      <c r="V2831">
        <v>21</v>
      </c>
      <c r="W2831">
        <v>9228</v>
      </c>
      <c r="X2831">
        <v>8954</v>
      </c>
      <c r="Y2831">
        <v>0.32</v>
      </c>
      <c r="Z2831">
        <v>55</v>
      </c>
      <c r="AA2831">
        <v>18455</v>
      </c>
      <c r="AB2831">
        <v>51</v>
      </c>
      <c r="AC2831">
        <v>80.27</v>
      </c>
    </row>
    <row r="2832" spans="1:29" x14ac:dyDescent="0.3">
      <c r="A2832">
        <v>2004</v>
      </c>
      <c r="B2832">
        <v>7</v>
      </c>
      <c r="C2832" s="1">
        <v>38169</v>
      </c>
      <c r="D2832">
        <v>18200</v>
      </c>
      <c r="E2832">
        <v>613</v>
      </c>
      <c r="F2832">
        <v>24</v>
      </c>
      <c r="G2832">
        <v>181</v>
      </c>
      <c r="H2832">
        <v>191</v>
      </c>
      <c r="I2832">
        <v>1310</v>
      </c>
      <c r="J2832">
        <v>1706</v>
      </c>
      <c r="K2832">
        <v>20519</v>
      </c>
      <c r="L2832">
        <v>238</v>
      </c>
      <c r="M2832">
        <v>2978</v>
      </c>
      <c r="N2832">
        <v>4315</v>
      </c>
      <c r="O2832">
        <v>102</v>
      </c>
      <c r="P2832">
        <v>7633</v>
      </c>
      <c r="Q2832">
        <v>4221</v>
      </c>
      <c r="R2832">
        <v>0</v>
      </c>
      <c r="S2832">
        <v>0</v>
      </c>
      <c r="T2832">
        <v>4221</v>
      </c>
      <c r="U2832">
        <v>7900</v>
      </c>
      <c r="V2832">
        <v>-771</v>
      </c>
      <c r="W2832">
        <v>9731</v>
      </c>
      <c r="X2832">
        <v>8665</v>
      </c>
      <c r="Y2832">
        <v>0.35</v>
      </c>
      <c r="Z2832">
        <v>58</v>
      </c>
      <c r="AA2832">
        <v>19209</v>
      </c>
      <c r="AB2832">
        <v>55</v>
      </c>
      <c r="AC2832">
        <v>80.16</v>
      </c>
    </row>
    <row r="2833" spans="1:29" x14ac:dyDescent="0.3">
      <c r="A2833">
        <v>2004</v>
      </c>
      <c r="B2833">
        <v>7</v>
      </c>
      <c r="C2833" s="1">
        <v>38170</v>
      </c>
      <c r="D2833">
        <v>18400</v>
      </c>
      <c r="E2833">
        <v>616</v>
      </c>
      <c r="F2833">
        <v>24</v>
      </c>
      <c r="G2833">
        <v>92</v>
      </c>
      <c r="H2833">
        <v>212</v>
      </c>
      <c r="I2833">
        <v>1280</v>
      </c>
      <c r="J2833">
        <v>1608</v>
      </c>
      <c r="K2833">
        <v>20624</v>
      </c>
      <c r="L2833">
        <v>239</v>
      </c>
      <c r="M2833">
        <v>3999</v>
      </c>
      <c r="N2833">
        <v>4356</v>
      </c>
      <c r="O2833">
        <v>110</v>
      </c>
      <c r="P2833">
        <v>8704</v>
      </c>
      <c r="Q2833">
        <v>4226</v>
      </c>
      <c r="R2833">
        <v>0</v>
      </c>
      <c r="S2833">
        <v>0</v>
      </c>
      <c r="T2833">
        <v>4226</v>
      </c>
      <c r="U2833">
        <v>8110</v>
      </c>
      <c r="V2833">
        <v>-1733</v>
      </c>
      <c r="W2833">
        <v>9723</v>
      </c>
      <c r="X2833">
        <v>7694</v>
      </c>
      <c r="Y2833">
        <v>0.4</v>
      </c>
      <c r="Z2833">
        <v>63</v>
      </c>
      <c r="AA2833">
        <v>19344</v>
      </c>
      <c r="AB2833">
        <v>60</v>
      </c>
      <c r="AC2833">
        <v>80.14</v>
      </c>
    </row>
    <row r="2834" spans="1:29" x14ac:dyDescent="0.3">
      <c r="A2834">
        <v>2004</v>
      </c>
      <c r="B2834">
        <v>7</v>
      </c>
      <c r="C2834" s="1">
        <v>38171</v>
      </c>
      <c r="D2834">
        <v>18600</v>
      </c>
      <c r="E2834">
        <v>601</v>
      </c>
      <c r="F2834">
        <v>24</v>
      </c>
      <c r="G2834">
        <v>79</v>
      </c>
      <c r="H2834">
        <v>227</v>
      </c>
      <c r="I2834">
        <v>1270</v>
      </c>
      <c r="J2834">
        <v>1600</v>
      </c>
      <c r="K2834">
        <v>20801</v>
      </c>
      <c r="L2834">
        <v>242</v>
      </c>
      <c r="M2834">
        <v>4002</v>
      </c>
      <c r="N2834">
        <v>4337</v>
      </c>
      <c r="O2834">
        <v>112</v>
      </c>
      <c r="P2834">
        <v>8693</v>
      </c>
      <c r="Q2834">
        <v>4274</v>
      </c>
      <c r="R2834">
        <v>0</v>
      </c>
      <c r="S2834">
        <v>0</v>
      </c>
      <c r="T2834">
        <v>4274</v>
      </c>
      <c r="U2834">
        <v>8270</v>
      </c>
      <c r="V2834">
        <v>-1601</v>
      </c>
      <c r="W2834">
        <v>9734</v>
      </c>
      <c r="X2834">
        <v>7834</v>
      </c>
      <c r="Y2834">
        <v>0.4</v>
      </c>
      <c r="Z2834">
        <v>62</v>
      </c>
      <c r="AA2834">
        <v>19531</v>
      </c>
      <c r="AB2834">
        <v>60</v>
      </c>
      <c r="AC2834">
        <v>80.099999999999994</v>
      </c>
    </row>
    <row r="2835" spans="1:29" x14ac:dyDescent="0.3">
      <c r="A2835">
        <v>2004</v>
      </c>
      <c r="B2835">
        <v>7</v>
      </c>
      <c r="C2835" s="1">
        <v>38172</v>
      </c>
      <c r="D2835">
        <v>19100</v>
      </c>
      <c r="E2835">
        <v>584</v>
      </c>
      <c r="F2835">
        <v>22</v>
      </c>
      <c r="G2835">
        <v>69</v>
      </c>
      <c r="H2835">
        <v>236</v>
      </c>
      <c r="I2835">
        <v>1290</v>
      </c>
      <c r="J2835">
        <v>1617</v>
      </c>
      <c r="K2835">
        <v>21301</v>
      </c>
      <c r="L2835">
        <v>237</v>
      </c>
      <c r="M2835">
        <v>4005</v>
      </c>
      <c r="N2835">
        <v>4272</v>
      </c>
      <c r="O2835">
        <v>104</v>
      </c>
      <c r="P2835">
        <v>8618</v>
      </c>
      <c r="Q2835">
        <v>4274</v>
      </c>
      <c r="R2835">
        <v>0</v>
      </c>
      <c r="S2835">
        <v>0</v>
      </c>
      <c r="T2835">
        <v>4274</v>
      </c>
      <c r="U2835">
        <v>8430</v>
      </c>
      <c r="V2835">
        <v>-1349</v>
      </c>
      <c r="W2835">
        <v>10057</v>
      </c>
      <c r="X2835">
        <v>8409</v>
      </c>
      <c r="Y2835">
        <v>0.39</v>
      </c>
      <c r="Z2835">
        <v>61</v>
      </c>
      <c r="AA2835">
        <v>20011</v>
      </c>
      <c r="AB2835">
        <v>58</v>
      </c>
      <c r="AC2835">
        <v>80.02</v>
      </c>
    </row>
    <row r="2836" spans="1:29" x14ac:dyDescent="0.3">
      <c r="A2836">
        <v>2004</v>
      </c>
      <c r="B2836">
        <v>7</v>
      </c>
      <c r="C2836" s="1">
        <v>38173</v>
      </c>
      <c r="D2836">
        <v>19500</v>
      </c>
      <c r="E2836">
        <v>568</v>
      </c>
      <c r="F2836">
        <v>23</v>
      </c>
      <c r="G2836">
        <v>74</v>
      </c>
      <c r="H2836">
        <v>238</v>
      </c>
      <c r="I2836">
        <v>1330</v>
      </c>
      <c r="J2836">
        <v>1665</v>
      </c>
      <c r="K2836">
        <v>21733</v>
      </c>
      <c r="L2836">
        <v>243</v>
      </c>
      <c r="M2836">
        <v>4491</v>
      </c>
      <c r="N2836">
        <v>4386</v>
      </c>
      <c r="O2836">
        <v>108</v>
      </c>
      <c r="P2836">
        <v>9228</v>
      </c>
      <c r="Q2836">
        <v>4324</v>
      </c>
      <c r="R2836">
        <v>0</v>
      </c>
      <c r="S2836">
        <v>0</v>
      </c>
      <c r="T2836">
        <v>4324</v>
      </c>
      <c r="U2836">
        <v>8540</v>
      </c>
      <c r="V2836">
        <v>-1834</v>
      </c>
      <c r="W2836">
        <v>10317</v>
      </c>
      <c r="X2836">
        <v>8181</v>
      </c>
      <c r="Y2836">
        <v>0.4</v>
      </c>
      <c r="Z2836">
        <v>62</v>
      </c>
      <c r="AA2836">
        <v>20403</v>
      </c>
      <c r="AB2836">
        <v>60</v>
      </c>
      <c r="AC2836">
        <v>79.959999999999994</v>
      </c>
    </row>
    <row r="2837" spans="1:29" x14ac:dyDescent="0.3">
      <c r="A2837">
        <v>2004</v>
      </c>
      <c r="B2837">
        <v>7</v>
      </c>
      <c r="C2837" s="1">
        <v>38174</v>
      </c>
      <c r="D2837">
        <v>19700</v>
      </c>
      <c r="E2837">
        <v>590</v>
      </c>
      <c r="F2837">
        <v>22</v>
      </c>
      <c r="G2837">
        <v>69</v>
      </c>
      <c r="H2837">
        <v>213</v>
      </c>
      <c r="I2837">
        <v>1240</v>
      </c>
      <c r="J2837">
        <v>1544</v>
      </c>
      <c r="K2837">
        <v>21834</v>
      </c>
      <c r="L2837">
        <v>243</v>
      </c>
      <c r="M2837">
        <v>5501</v>
      </c>
      <c r="N2837">
        <v>3923</v>
      </c>
      <c r="O2837">
        <v>116</v>
      </c>
      <c r="P2837">
        <v>9783</v>
      </c>
      <c r="Q2837">
        <v>4400</v>
      </c>
      <c r="R2837">
        <v>0</v>
      </c>
      <c r="S2837">
        <v>0</v>
      </c>
      <c r="T2837">
        <v>4400</v>
      </c>
      <c r="U2837">
        <v>8540</v>
      </c>
      <c r="V2837">
        <v>-2559</v>
      </c>
      <c r="W2837">
        <v>10518</v>
      </c>
      <c r="X2837">
        <v>7651</v>
      </c>
      <c r="Y2837">
        <v>0.43</v>
      </c>
      <c r="Z2837">
        <v>65</v>
      </c>
      <c r="AA2837">
        <v>20594</v>
      </c>
      <c r="AB2837">
        <v>63</v>
      </c>
      <c r="AC2837">
        <v>79.95</v>
      </c>
    </row>
    <row r="2838" spans="1:29" x14ac:dyDescent="0.3">
      <c r="A2838">
        <v>2004</v>
      </c>
      <c r="B2838">
        <v>7</v>
      </c>
      <c r="C2838" s="1">
        <v>38175</v>
      </c>
      <c r="D2838">
        <v>19600</v>
      </c>
      <c r="E2838">
        <v>614</v>
      </c>
      <c r="F2838">
        <v>20</v>
      </c>
      <c r="G2838">
        <v>49</v>
      </c>
      <c r="H2838">
        <v>222</v>
      </c>
      <c r="I2838">
        <v>1200</v>
      </c>
      <c r="J2838">
        <v>1491</v>
      </c>
      <c r="K2838">
        <v>21705</v>
      </c>
      <c r="L2838">
        <v>243</v>
      </c>
      <c r="M2838">
        <v>6004</v>
      </c>
      <c r="N2838">
        <v>4160</v>
      </c>
      <c r="O2838">
        <v>115</v>
      </c>
      <c r="P2838">
        <v>10522</v>
      </c>
      <c r="Q2838">
        <v>4324</v>
      </c>
      <c r="R2838">
        <v>0</v>
      </c>
      <c r="S2838">
        <v>0</v>
      </c>
      <c r="T2838">
        <v>4324</v>
      </c>
      <c r="U2838">
        <v>8530</v>
      </c>
      <c r="V2838">
        <v>-3312</v>
      </c>
      <c r="W2838">
        <v>10473</v>
      </c>
      <c r="X2838">
        <v>6859</v>
      </c>
      <c r="Y2838">
        <v>0.46</v>
      </c>
      <c r="Z2838">
        <v>68</v>
      </c>
      <c r="AA2838">
        <v>20505</v>
      </c>
      <c r="AB2838">
        <v>67</v>
      </c>
      <c r="AC2838">
        <v>80</v>
      </c>
    </row>
    <row r="2839" spans="1:29" x14ac:dyDescent="0.3">
      <c r="A2839">
        <v>2004</v>
      </c>
      <c r="B2839">
        <v>7</v>
      </c>
      <c r="C2839" s="1">
        <v>38176</v>
      </c>
      <c r="D2839">
        <v>20000</v>
      </c>
      <c r="E2839">
        <v>616</v>
      </c>
      <c r="F2839">
        <v>18</v>
      </c>
      <c r="G2839">
        <v>37</v>
      </c>
      <c r="H2839">
        <v>190</v>
      </c>
      <c r="I2839">
        <v>1130</v>
      </c>
      <c r="J2839">
        <v>1375</v>
      </c>
      <c r="K2839">
        <v>21991</v>
      </c>
      <c r="L2839">
        <v>243</v>
      </c>
      <c r="M2839">
        <v>6506</v>
      </c>
      <c r="N2839">
        <v>4462</v>
      </c>
      <c r="O2839">
        <v>107</v>
      </c>
      <c r="P2839">
        <v>11318</v>
      </c>
      <c r="Q2839">
        <v>4322</v>
      </c>
      <c r="R2839">
        <v>0</v>
      </c>
      <c r="S2839">
        <v>0</v>
      </c>
      <c r="T2839">
        <v>4322</v>
      </c>
      <c r="U2839">
        <v>8490</v>
      </c>
      <c r="V2839">
        <v>-4262</v>
      </c>
      <c r="W2839">
        <v>10916</v>
      </c>
      <c r="X2839">
        <v>6351</v>
      </c>
      <c r="Y2839">
        <v>0.5</v>
      </c>
      <c r="Z2839">
        <v>71</v>
      </c>
      <c r="AA2839">
        <v>20861</v>
      </c>
      <c r="AB2839">
        <v>70</v>
      </c>
      <c r="AC2839">
        <v>80.11</v>
      </c>
    </row>
    <row r="2840" spans="1:29" x14ac:dyDescent="0.3">
      <c r="A2840">
        <v>2004</v>
      </c>
      <c r="B2840">
        <v>7</v>
      </c>
      <c r="C2840" s="1">
        <v>38177</v>
      </c>
      <c r="D2840">
        <v>20400</v>
      </c>
      <c r="E2840">
        <v>648</v>
      </c>
      <c r="F2840">
        <v>18</v>
      </c>
      <c r="G2840">
        <v>33</v>
      </c>
      <c r="H2840">
        <v>231</v>
      </c>
      <c r="I2840">
        <v>1090</v>
      </c>
      <c r="J2840">
        <v>1372</v>
      </c>
      <c r="K2840">
        <v>22420</v>
      </c>
      <c r="L2840">
        <v>241</v>
      </c>
      <c r="M2840">
        <v>5848</v>
      </c>
      <c r="N2840">
        <v>4424</v>
      </c>
      <c r="O2840">
        <v>114</v>
      </c>
      <c r="P2840">
        <v>10627</v>
      </c>
      <c r="Q2840">
        <v>4304</v>
      </c>
      <c r="R2840">
        <v>0</v>
      </c>
      <c r="S2840">
        <v>0</v>
      </c>
      <c r="T2840">
        <v>4304</v>
      </c>
      <c r="U2840">
        <v>8500</v>
      </c>
      <c r="V2840">
        <v>-3552</v>
      </c>
      <c r="W2840">
        <v>11343</v>
      </c>
      <c r="X2840">
        <v>7489</v>
      </c>
      <c r="Y2840">
        <v>0.45</v>
      </c>
      <c r="Z2840">
        <v>67</v>
      </c>
      <c r="AA2840">
        <v>21330</v>
      </c>
      <c r="AB2840">
        <v>65</v>
      </c>
      <c r="AC2840">
        <v>80.099999999999994</v>
      </c>
    </row>
    <row r="2841" spans="1:29" x14ac:dyDescent="0.3">
      <c r="A2841">
        <v>2004</v>
      </c>
      <c r="B2841">
        <v>7</v>
      </c>
      <c r="C2841" s="1">
        <v>38178</v>
      </c>
      <c r="D2841">
        <v>21000</v>
      </c>
      <c r="E2841">
        <v>642</v>
      </c>
      <c r="F2841">
        <v>17</v>
      </c>
      <c r="G2841">
        <v>31</v>
      </c>
      <c r="H2841">
        <v>227</v>
      </c>
      <c r="I2841">
        <v>1110</v>
      </c>
      <c r="J2841">
        <v>1385</v>
      </c>
      <c r="K2841">
        <v>23027</v>
      </c>
      <c r="L2841">
        <v>240</v>
      </c>
      <c r="M2841">
        <v>7172</v>
      </c>
      <c r="N2841">
        <v>4397</v>
      </c>
      <c r="O2841">
        <v>111</v>
      </c>
      <c r="P2841">
        <v>11920</v>
      </c>
      <c r="Q2841">
        <v>4299</v>
      </c>
      <c r="R2841">
        <v>0</v>
      </c>
      <c r="S2841">
        <v>0</v>
      </c>
      <c r="T2841">
        <v>4299</v>
      </c>
      <c r="U2841">
        <v>8630</v>
      </c>
      <c r="V2841">
        <v>-4699</v>
      </c>
      <c r="W2841">
        <v>11808</v>
      </c>
      <c r="X2841">
        <v>6808</v>
      </c>
      <c r="Y2841">
        <v>0.5</v>
      </c>
      <c r="Z2841">
        <v>70</v>
      </c>
      <c r="AA2841">
        <v>21917</v>
      </c>
      <c r="AB2841">
        <v>69</v>
      </c>
      <c r="AC2841">
        <v>80.16</v>
      </c>
    </row>
    <row r="2842" spans="1:29" x14ac:dyDescent="0.3">
      <c r="A2842">
        <v>2004</v>
      </c>
      <c r="B2842">
        <v>7</v>
      </c>
      <c r="C2842" s="1">
        <v>38179</v>
      </c>
      <c r="D2842">
        <v>21300</v>
      </c>
      <c r="E2842">
        <v>602</v>
      </c>
      <c r="F2842">
        <v>16</v>
      </c>
      <c r="G2842">
        <v>30</v>
      </c>
      <c r="H2842">
        <v>246</v>
      </c>
      <c r="I2842">
        <v>1180</v>
      </c>
      <c r="J2842">
        <v>1472</v>
      </c>
      <c r="K2842">
        <v>23374</v>
      </c>
      <c r="L2842">
        <v>239</v>
      </c>
      <c r="M2842">
        <v>7186</v>
      </c>
      <c r="N2842">
        <v>4370</v>
      </c>
      <c r="O2842">
        <v>108</v>
      </c>
      <c r="P2842">
        <v>11903</v>
      </c>
      <c r="Q2842">
        <v>4299</v>
      </c>
      <c r="R2842">
        <v>0</v>
      </c>
      <c r="S2842">
        <v>-60</v>
      </c>
      <c r="T2842">
        <v>4239</v>
      </c>
      <c r="U2842">
        <v>8820</v>
      </c>
      <c r="V2842">
        <v>-4345</v>
      </c>
      <c r="W2842">
        <v>11878</v>
      </c>
      <c r="X2842">
        <v>7232</v>
      </c>
      <c r="Y2842">
        <v>0.49</v>
      </c>
      <c r="Z2842">
        <v>69</v>
      </c>
      <c r="AA2842">
        <v>22194</v>
      </c>
      <c r="AB2842">
        <v>67</v>
      </c>
      <c r="AC2842">
        <v>80.17</v>
      </c>
    </row>
    <row r="2843" spans="1:29" x14ac:dyDescent="0.3">
      <c r="A2843">
        <v>2004</v>
      </c>
      <c r="B2843">
        <v>7</v>
      </c>
      <c r="C2843" s="1">
        <v>38180</v>
      </c>
      <c r="D2843">
        <v>21200</v>
      </c>
      <c r="E2843">
        <v>597</v>
      </c>
      <c r="F2843">
        <v>17</v>
      </c>
      <c r="G2843">
        <v>34</v>
      </c>
      <c r="H2843">
        <v>251</v>
      </c>
      <c r="I2843">
        <v>1180</v>
      </c>
      <c r="J2843">
        <v>1482</v>
      </c>
      <c r="K2843">
        <v>23279</v>
      </c>
      <c r="L2843">
        <v>253</v>
      </c>
      <c r="M2843">
        <v>7185</v>
      </c>
      <c r="N2843">
        <v>4363</v>
      </c>
      <c r="O2843">
        <v>108</v>
      </c>
      <c r="P2843">
        <v>11909</v>
      </c>
      <c r="Q2843">
        <v>4379</v>
      </c>
      <c r="R2843">
        <v>0</v>
      </c>
      <c r="S2843">
        <v>-125</v>
      </c>
      <c r="T2843">
        <v>4254</v>
      </c>
      <c r="U2843">
        <v>8980</v>
      </c>
      <c r="V2843">
        <v>-4169</v>
      </c>
      <c r="W2843">
        <v>11591</v>
      </c>
      <c r="X2843">
        <v>7116</v>
      </c>
      <c r="Y2843">
        <v>0.5</v>
      </c>
      <c r="Z2843">
        <v>69</v>
      </c>
      <c r="AA2843">
        <v>22099</v>
      </c>
      <c r="AB2843">
        <v>68</v>
      </c>
      <c r="AC2843">
        <v>80.19</v>
      </c>
    </row>
    <row r="2844" spans="1:29" x14ac:dyDescent="0.3">
      <c r="A2844">
        <v>2004</v>
      </c>
      <c r="B2844">
        <v>7</v>
      </c>
      <c r="C2844" s="1">
        <v>38181</v>
      </c>
      <c r="D2844">
        <v>21500</v>
      </c>
      <c r="E2844">
        <v>595</v>
      </c>
      <c r="F2844">
        <v>16</v>
      </c>
      <c r="G2844">
        <v>33</v>
      </c>
      <c r="H2844">
        <v>249</v>
      </c>
      <c r="I2844">
        <v>1100</v>
      </c>
      <c r="J2844">
        <v>1398</v>
      </c>
      <c r="K2844">
        <v>23493</v>
      </c>
      <c r="L2844">
        <v>246</v>
      </c>
      <c r="M2844">
        <v>7182</v>
      </c>
      <c r="N2844">
        <v>4357</v>
      </c>
      <c r="O2844">
        <v>113</v>
      </c>
      <c r="P2844">
        <v>11898</v>
      </c>
      <c r="Q2844">
        <v>4343</v>
      </c>
      <c r="R2844">
        <v>0</v>
      </c>
      <c r="S2844">
        <v>-160</v>
      </c>
      <c r="T2844">
        <v>4183</v>
      </c>
      <c r="U2844">
        <v>9010</v>
      </c>
      <c r="V2844">
        <v>-4153</v>
      </c>
      <c r="W2844">
        <v>11869</v>
      </c>
      <c r="X2844">
        <v>7412</v>
      </c>
      <c r="Y2844">
        <v>0.49</v>
      </c>
      <c r="Z2844">
        <v>68</v>
      </c>
      <c r="AA2844">
        <v>22393</v>
      </c>
      <c r="AB2844">
        <v>67</v>
      </c>
      <c r="AC2844">
        <v>80.19</v>
      </c>
    </row>
    <row r="2845" spans="1:29" x14ac:dyDescent="0.3">
      <c r="A2845">
        <v>2004</v>
      </c>
      <c r="B2845">
        <v>7</v>
      </c>
      <c r="C2845" s="1">
        <v>38182</v>
      </c>
      <c r="D2845">
        <v>21500</v>
      </c>
      <c r="E2845">
        <v>613</v>
      </c>
      <c r="F2845">
        <v>15</v>
      </c>
      <c r="G2845">
        <v>33</v>
      </c>
      <c r="H2845">
        <v>253</v>
      </c>
      <c r="I2845">
        <v>1080</v>
      </c>
      <c r="J2845">
        <v>1381</v>
      </c>
      <c r="K2845">
        <v>23494</v>
      </c>
      <c r="L2845">
        <v>327</v>
      </c>
      <c r="M2845">
        <v>7164</v>
      </c>
      <c r="N2845">
        <v>4367</v>
      </c>
      <c r="O2845">
        <v>110</v>
      </c>
      <c r="P2845">
        <v>11968</v>
      </c>
      <c r="Q2845">
        <v>4350</v>
      </c>
      <c r="R2845">
        <v>0</v>
      </c>
      <c r="S2845">
        <v>-250</v>
      </c>
      <c r="T2845">
        <v>4100</v>
      </c>
      <c r="U2845">
        <v>9010</v>
      </c>
      <c r="V2845">
        <v>-4154</v>
      </c>
      <c r="W2845">
        <v>11885</v>
      </c>
      <c r="X2845">
        <v>7426</v>
      </c>
      <c r="Y2845">
        <v>0.49</v>
      </c>
      <c r="Z2845">
        <v>68</v>
      </c>
      <c r="AA2845">
        <v>22414</v>
      </c>
      <c r="AB2845">
        <v>67</v>
      </c>
      <c r="AC2845">
        <v>80.180000000000007</v>
      </c>
    </row>
    <row r="2846" spans="1:29" x14ac:dyDescent="0.3">
      <c r="A2846">
        <v>2004</v>
      </c>
      <c r="B2846">
        <v>7</v>
      </c>
      <c r="C2846" s="1">
        <v>38183</v>
      </c>
      <c r="D2846">
        <v>21600</v>
      </c>
      <c r="E2846">
        <v>593</v>
      </c>
      <c r="F2846">
        <v>14</v>
      </c>
      <c r="G2846">
        <v>32</v>
      </c>
      <c r="H2846">
        <v>235</v>
      </c>
      <c r="I2846">
        <v>1070</v>
      </c>
      <c r="J2846">
        <v>1351</v>
      </c>
      <c r="K2846">
        <v>23544</v>
      </c>
      <c r="L2846">
        <v>427</v>
      </c>
      <c r="M2846">
        <v>7182</v>
      </c>
      <c r="N2846">
        <v>4353</v>
      </c>
      <c r="O2846">
        <v>111</v>
      </c>
      <c r="P2846">
        <v>12073</v>
      </c>
      <c r="Q2846">
        <v>4349</v>
      </c>
      <c r="R2846">
        <v>0</v>
      </c>
      <c r="S2846">
        <v>-300</v>
      </c>
      <c r="T2846">
        <v>4049</v>
      </c>
      <c r="U2846">
        <v>9030</v>
      </c>
      <c r="V2846">
        <v>-4219</v>
      </c>
      <c r="W2846">
        <v>11945</v>
      </c>
      <c r="X2846">
        <v>7422</v>
      </c>
      <c r="Y2846">
        <v>0.49</v>
      </c>
      <c r="Z2846">
        <v>68</v>
      </c>
      <c r="AA2846">
        <v>22474</v>
      </c>
      <c r="AB2846">
        <v>67</v>
      </c>
      <c r="AC2846">
        <v>80.17</v>
      </c>
    </row>
    <row r="2847" spans="1:29" x14ac:dyDescent="0.3">
      <c r="A2847">
        <v>2004</v>
      </c>
      <c r="B2847">
        <v>7</v>
      </c>
      <c r="C2847" s="1">
        <v>38184</v>
      </c>
      <c r="D2847">
        <v>21500</v>
      </c>
      <c r="E2847">
        <v>566</v>
      </c>
      <c r="F2847">
        <v>14</v>
      </c>
      <c r="G2847">
        <v>32</v>
      </c>
      <c r="H2847">
        <v>211</v>
      </c>
      <c r="I2847">
        <v>1020</v>
      </c>
      <c r="J2847">
        <v>1277</v>
      </c>
      <c r="K2847">
        <v>23343</v>
      </c>
      <c r="L2847">
        <v>422</v>
      </c>
      <c r="M2847">
        <v>7187</v>
      </c>
      <c r="N2847">
        <v>4363</v>
      </c>
      <c r="O2847">
        <v>118</v>
      </c>
      <c r="P2847">
        <v>12090</v>
      </c>
      <c r="Q2847">
        <v>4355</v>
      </c>
      <c r="R2847">
        <v>0</v>
      </c>
      <c r="S2847">
        <v>-350</v>
      </c>
      <c r="T2847">
        <v>4005</v>
      </c>
      <c r="U2847">
        <v>9040</v>
      </c>
      <c r="V2847">
        <v>-4253</v>
      </c>
      <c r="W2847">
        <v>11807</v>
      </c>
      <c r="X2847">
        <v>7248</v>
      </c>
      <c r="Y2847">
        <v>0.49</v>
      </c>
      <c r="Z2847">
        <v>69</v>
      </c>
      <c r="AA2847">
        <v>22323</v>
      </c>
      <c r="AB2847">
        <v>68</v>
      </c>
      <c r="AC2847">
        <v>80.180000000000007</v>
      </c>
    </row>
    <row r="2848" spans="1:29" x14ac:dyDescent="0.3">
      <c r="A2848">
        <v>2004</v>
      </c>
      <c r="B2848">
        <v>7</v>
      </c>
      <c r="C2848" s="1">
        <v>38185</v>
      </c>
      <c r="D2848">
        <v>21400</v>
      </c>
      <c r="E2848">
        <v>542</v>
      </c>
      <c r="F2848">
        <v>13</v>
      </c>
      <c r="G2848">
        <v>31</v>
      </c>
      <c r="H2848">
        <v>225</v>
      </c>
      <c r="I2848">
        <v>1070</v>
      </c>
      <c r="J2848">
        <v>1339</v>
      </c>
      <c r="K2848">
        <v>23281</v>
      </c>
      <c r="L2848">
        <v>428</v>
      </c>
      <c r="M2848">
        <v>7166</v>
      </c>
      <c r="N2848">
        <v>4360</v>
      </c>
      <c r="O2848">
        <v>110</v>
      </c>
      <c r="P2848">
        <v>12064</v>
      </c>
      <c r="Q2848">
        <v>4362</v>
      </c>
      <c r="R2848">
        <v>0</v>
      </c>
      <c r="S2848">
        <v>-400</v>
      </c>
      <c r="T2848">
        <v>3962</v>
      </c>
      <c r="U2848">
        <v>9090</v>
      </c>
      <c r="V2848">
        <v>-4070</v>
      </c>
      <c r="W2848">
        <v>11631</v>
      </c>
      <c r="X2848">
        <v>7255</v>
      </c>
      <c r="Y2848">
        <v>0.49</v>
      </c>
      <c r="Z2848">
        <v>69</v>
      </c>
      <c r="AA2848">
        <v>22211</v>
      </c>
      <c r="AB2848">
        <v>67</v>
      </c>
      <c r="AC2848">
        <v>80.19</v>
      </c>
    </row>
    <row r="2849" spans="1:29" x14ac:dyDescent="0.3">
      <c r="A2849">
        <v>2004</v>
      </c>
      <c r="B2849">
        <v>7</v>
      </c>
      <c r="C2849" s="1">
        <v>38186</v>
      </c>
      <c r="D2849">
        <v>21800</v>
      </c>
      <c r="E2849">
        <v>537</v>
      </c>
      <c r="F2849">
        <v>13</v>
      </c>
      <c r="G2849">
        <v>30</v>
      </c>
      <c r="H2849">
        <v>212</v>
      </c>
      <c r="I2849">
        <v>1150</v>
      </c>
      <c r="J2849">
        <v>1405</v>
      </c>
      <c r="K2849">
        <v>23742</v>
      </c>
      <c r="L2849">
        <v>426</v>
      </c>
      <c r="M2849">
        <v>7006</v>
      </c>
      <c r="N2849">
        <v>4379</v>
      </c>
      <c r="O2849">
        <v>108</v>
      </c>
      <c r="P2849">
        <v>11919</v>
      </c>
      <c r="Q2849">
        <v>4362</v>
      </c>
      <c r="R2849">
        <v>0</v>
      </c>
      <c r="S2849">
        <v>-450</v>
      </c>
      <c r="T2849">
        <v>3912</v>
      </c>
      <c r="U2849">
        <v>9210</v>
      </c>
      <c r="V2849">
        <v>-3689</v>
      </c>
      <c r="W2849">
        <v>11906</v>
      </c>
      <c r="X2849">
        <v>7911</v>
      </c>
      <c r="Y2849">
        <v>0.48</v>
      </c>
      <c r="Z2849">
        <v>67</v>
      </c>
      <c r="AA2849">
        <v>22592</v>
      </c>
      <c r="AB2849">
        <v>65</v>
      </c>
      <c r="AC2849">
        <v>80.150000000000006</v>
      </c>
    </row>
    <row r="2850" spans="1:29" x14ac:dyDescent="0.3">
      <c r="A2850">
        <v>2004</v>
      </c>
      <c r="B2850">
        <v>7</v>
      </c>
      <c r="C2850" s="1">
        <v>38187</v>
      </c>
      <c r="D2850">
        <v>21800</v>
      </c>
      <c r="E2850">
        <v>565</v>
      </c>
      <c r="F2850">
        <v>12</v>
      </c>
      <c r="G2850">
        <v>29</v>
      </c>
      <c r="H2850">
        <v>241</v>
      </c>
      <c r="I2850">
        <v>1260</v>
      </c>
      <c r="J2850">
        <v>1542</v>
      </c>
      <c r="K2850">
        <v>23907</v>
      </c>
      <c r="L2850">
        <v>431</v>
      </c>
      <c r="M2850">
        <v>6962</v>
      </c>
      <c r="N2850">
        <v>4395</v>
      </c>
      <c r="O2850">
        <v>110</v>
      </c>
      <c r="P2850">
        <v>11898</v>
      </c>
      <c r="Q2850">
        <v>4345</v>
      </c>
      <c r="R2850">
        <v>0</v>
      </c>
      <c r="S2850">
        <v>-500</v>
      </c>
      <c r="T2850">
        <v>3845</v>
      </c>
      <c r="U2850">
        <v>9290</v>
      </c>
      <c r="V2850">
        <v>-3390</v>
      </c>
      <c r="W2850">
        <v>11858</v>
      </c>
      <c r="X2850">
        <v>8164</v>
      </c>
      <c r="Y2850">
        <v>0.47</v>
      </c>
      <c r="Z2850">
        <v>66</v>
      </c>
      <c r="AA2850">
        <v>22647</v>
      </c>
      <c r="AB2850">
        <v>64</v>
      </c>
      <c r="AC2850">
        <v>80.08</v>
      </c>
    </row>
    <row r="2851" spans="1:29" x14ac:dyDescent="0.3">
      <c r="A2851">
        <v>2004</v>
      </c>
      <c r="B2851">
        <v>7</v>
      </c>
      <c r="C2851" s="1">
        <v>38188</v>
      </c>
      <c r="D2851">
        <v>21700</v>
      </c>
      <c r="E2851">
        <v>578</v>
      </c>
      <c r="F2851">
        <v>12</v>
      </c>
      <c r="G2851">
        <v>28</v>
      </c>
      <c r="H2851">
        <v>213</v>
      </c>
      <c r="I2851">
        <v>1260</v>
      </c>
      <c r="J2851">
        <v>1513</v>
      </c>
      <c r="K2851">
        <v>23791</v>
      </c>
      <c r="L2851">
        <v>434</v>
      </c>
      <c r="M2851">
        <v>7016</v>
      </c>
      <c r="N2851">
        <v>4364</v>
      </c>
      <c r="O2851">
        <v>106</v>
      </c>
      <c r="P2851">
        <v>11920</v>
      </c>
      <c r="Q2851">
        <v>4306</v>
      </c>
      <c r="R2851">
        <v>0</v>
      </c>
      <c r="S2851">
        <v>-540</v>
      </c>
      <c r="T2851">
        <v>3766</v>
      </c>
      <c r="U2851">
        <v>9200</v>
      </c>
      <c r="V2851">
        <v>-3466</v>
      </c>
      <c r="W2851">
        <v>11872</v>
      </c>
      <c r="X2851">
        <v>8105</v>
      </c>
      <c r="Y2851">
        <v>0.48</v>
      </c>
      <c r="Z2851">
        <v>66</v>
      </c>
      <c r="AA2851">
        <v>22531</v>
      </c>
      <c r="AB2851">
        <v>64</v>
      </c>
      <c r="AC2851">
        <v>80.02</v>
      </c>
    </row>
    <row r="2852" spans="1:29" x14ac:dyDescent="0.3">
      <c r="A2852">
        <v>2004</v>
      </c>
      <c r="B2852">
        <v>7</v>
      </c>
      <c r="C2852" s="1">
        <v>38189</v>
      </c>
      <c r="D2852">
        <v>21200</v>
      </c>
      <c r="E2852">
        <v>601</v>
      </c>
      <c r="F2852">
        <v>11</v>
      </c>
      <c r="G2852">
        <v>28</v>
      </c>
      <c r="H2852">
        <v>216</v>
      </c>
      <c r="I2852">
        <v>1220</v>
      </c>
      <c r="J2852">
        <v>1475</v>
      </c>
      <c r="K2852">
        <v>23276</v>
      </c>
      <c r="L2852">
        <v>436</v>
      </c>
      <c r="M2852">
        <v>6618</v>
      </c>
      <c r="N2852">
        <v>4397</v>
      </c>
      <c r="O2852">
        <v>118</v>
      </c>
      <c r="P2852">
        <v>11569</v>
      </c>
      <c r="Q2852">
        <v>4300</v>
      </c>
      <c r="R2852">
        <v>0</v>
      </c>
      <c r="S2852">
        <v>-550</v>
      </c>
      <c r="T2852">
        <v>3750</v>
      </c>
      <c r="U2852">
        <v>9020</v>
      </c>
      <c r="V2852">
        <v>-3319</v>
      </c>
      <c r="W2852">
        <v>11577</v>
      </c>
      <c r="X2852">
        <v>7957</v>
      </c>
      <c r="Y2852">
        <v>0.47</v>
      </c>
      <c r="Z2852">
        <v>66</v>
      </c>
      <c r="AA2852">
        <v>22056</v>
      </c>
      <c r="AB2852">
        <v>64</v>
      </c>
      <c r="AC2852">
        <v>79.98</v>
      </c>
    </row>
    <row r="2853" spans="1:29" x14ac:dyDescent="0.3">
      <c r="A2853">
        <v>2004</v>
      </c>
      <c r="B2853">
        <v>7</v>
      </c>
      <c r="C2853" s="1">
        <v>38190</v>
      </c>
      <c r="D2853">
        <v>20400</v>
      </c>
      <c r="E2853">
        <v>615</v>
      </c>
      <c r="F2853">
        <v>10</v>
      </c>
      <c r="G2853">
        <v>30</v>
      </c>
      <c r="H2853">
        <v>220</v>
      </c>
      <c r="I2853">
        <v>1180</v>
      </c>
      <c r="J2853">
        <v>1440</v>
      </c>
      <c r="K2853">
        <v>22455</v>
      </c>
      <c r="L2853">
        <v>432</v>
      </c>
      <c r="M2853">
        <v>7160</v>
      </c>
      <c r="N2853">
        <v>4445</v>
      </c>
      <c r="O2853">
        <v>121</v>
      </c>
      <c r="P2853">
        <v>12158</v>
      </c>
      <c r="Q2853">
        <v>4299</v>
      </c>
      <c r="R2853">
        <v>0</v>
      </c>
      <c r="S2853">
        <v>-570</v>
      </c>
      <c r="T2853">
        <v>3729</v>
      </c>
      <c r="U2853">
        <v>8770</v>
      </c>
      <c r="V2853">
        <v>-4172</v>
      </c>
      <c r="W2853">
        <v>11041</v>
      </c>
      <c r="X2853">
        <v>6568</v>
      </c>
      <c r="Y2853">
        <v>0.51</v>
      </c>
      <c r="Z2853">
        <v>71</v>
      </c>
      <c r="AA2853">
        <v>21275</v>
      </c>
      <c r="AB2853">
        <v>69</v>
      </c>
      <c r="AC2853">
        <v>80.069999999999993</v>
      </c>
    </row>
    <row r="2854" spans="1:29" x14ac:dyDescent="0.3">
      <c r="A2854">
        <v>2004</v>
      </c>
      <c r="B2854">
        <v>7</v>
      </c>
      <c r="C2854" s="1">
        <v>38191</v>
      </c>
      <c r="D2854">
        <v>20000</v>
      </c>
      <c r="E2854">
        <v>641</v>
      </c>
      <c r="F2854">
        <v>11</v>
      </c>
      <c r="G2854">
        <v>57</v>
      </c>
      <c r="H2854">
        <v>213</v>
      </c>
      <c r="I2854">
        <v>1150</v>
      </c>
      <c r="J2854">
        <v>1431</v>
      </c>
      <c r="K2854">
        <v>22072</v>
      </c>
      <c r="L2854">
        <v>436</v>
      </c>
      <c r="M2854">
        <v>7002</v>
      </c>
      <c r="N2854">
        <v>4339</v>
      </c>
      <c r="O2854">
        <v>124</v>
      </c>
      <c r="P2854">
        <v>11901</v>
      </c>
      <c r="Q2854">
        <v>4287</v>
      </c>
      <c r="R2854">
        <v>0</v>
      </c>
      <c r="S2854">
        <v>-590</v>
      </c>
      <c r="T2854">
        <v>3697</v>
      </c>
      <c r="U2854">
        <v>8660</v>
      </c>
      <c r="V2854">
        <v>-4007</v>
      </c>
      <c r="W2854">
        <v>10781</v>
      </c>
      <c r="X2854">
        <v>6474</v>
      </c>
      <c r="Y2854">
        <v>0.51</v>
      </c>
      <c r="Z2854">
        <v>71</v>
      </c>
      <c r="AA2854">
        <v>20922</v>
      </c>
      <c r="AB2854">
        <v>69</v>
      </c>
      <c r="AC2854">
        <v>80.16</v>
      </c>
    </row>
    <row r="2855" spans="1:29" x14ac:dyDescent="0.3">
      <c r="A2855">
        <v>2004</v>
      </c>
      <c r="B2855">
        <v>7</v>
      </c>
      <c r="C2855" s="1">
        <v>38192</v>
      </c>
      <c r="D2855">
        <v>20600</v>
      </c>
      <c r="E2855">
        <v>623</v>
      </c>
      <c r="F2855">
        <v>10</v>
      </c>
      <c r="G2855">
        <v>49</v>
      </c>
      <c r="H2855">
        <v>232</v>
      </c>
      <c r="I2855">
        <v>1090</v>
      </c>
      <c r="J2855">
        <v>1381</v>
      </c>
      <c r="K2855">
        <v>22604</v>
      </c>
      <c r="L2855">
        <v>437</v>
      </c>
      <c r="M2855">
        <v>6654</v>
      </c>
      <c r="N2855">
        <v>4500</v>
      </c>
      <c r="O2855">
        <v>114</v>
      </c>
      <c r="P2855">
        <v>11705</v>
      </c>
      <c r="Q2855">
        <v>4300</v>
      </c>
      <c r="R2855">
        <v>0</v>
      </c>
      <c r="S2855">
        <v>-640</v>
      </c>
      <c r="T2855">
        <v>3660</v>
      </c>
      <c r="U2855">
        <v>8730</v>
      </c>
      <c r="V2855">
        <v>-3749</v>
      </c>
      <c r="W2855">
        <v>11289</v>
      </c>
      <c r="X2855">
        <v>7239</v>
      </c>
      <c r="Y2855">
        <v>0.49</v>
      </c>
      <c r="Z2855">
        <v>68</v>
      </c>
      <c r="AA2855">
        <v>21514</v>
      </c>
      <c r="AB2855">
        <v>66</v>
      </c>
      <c r="AC2855">
        <v>80.17</v>
      </c>
    </row>
    <row r="2856" spans="1:29" x14ac:dyDescent="0.3">
      <c r="A2856">
        <v>2004</v>
      </c>
      <c r="B2856">
        <v>7</v>
      </c>
      <c r="C2856" s="1">
        <v>38193</v>
      </c>
      <c r="D2856">
        <v>21000</v>
      </c>
      <c r="E2856">
        <v>590</v>
      </c>
      <c r="F2856">
        <v>10</v>
      </c>
      <c r="G2856">
        <v>37</v>
      </c>
      <c r="H2856">
        <v>253</v>
      </c>
      <c r="I2856">
        <v>1110</v>
      </c>
      <c r="J2856">
        <v>1410</v>
      </c>
      <c r="K2856">
        <v>23000</v>
      </c>
      <c r="L2856">
        <v>373</v>
      </c>
      <c r="M2856">
        <v>7155</v>
      </c>
      <c r="N2856">
        <v>4568</v>
      </c>
      <c r="O2856">
        <v>108</v>
      </c>
      <c r="P2856">
        <v>12204</v>
      </c>
      <c r="Q2856">
        <v>4250</v>
      </c>
      <c r="R2856">
        <v>0</v>
      </c>
      <c r="S2856">
        <v>-650</v>
      </c>
      <c r="T2856">
        <v>3600</v>
      </c>
      <c r="U2856">
        <v>8750</v>
      </c>
      <c r="V2856">
        <v>-4157</v>
      </c>
      <c r="W2856">
        <v>11650</v>
      </c>
      <c r="X2856">
        <v>7196</v>
      </c>
      <c r="Y2856">
        <v>0.51</v>
      </c>
      <c r="Z2856">
        <v>69</v>
      </c>
      <c r="AA2856">
        <v>21890</v>
      </c>
      <c r="AB2856">
        <v>67</v>
      </c>
      <c r="AC2856">
        <v>80.180000000000007</v>
      </c>
    </row>
    <row r="2857" spans="1:29" x14ac:dyDescent="0.3">
      <c r="A2857">
        <v>2004</v>
      </c>
      <c r="B2857">
        <v>7</v>
      </c>
      <c r="C2857" s="1">
        <v>38194</v>
      </c>
      <c r="D2857">
        <v>20400</v>
      </c>
      <c r="E2857">
        <v>597</v>
      </c>
      <c r="F2857">
        <v>10</v>
      </c>
      <c r="G2857">
        <v>38</v>
      </c>
      <c r="H2857">
        <v>248</v>
      </c>
      <c r="I2857">
        <v>1140</v>
      </c>
      <c r="J2857">
        <v>1436</v>
      </c>
      <c r="K2857">
        <v>22433</v>
      </c>
      <c r="L2857">
        <v>248</v>
      </c>
      <c r="M2857">
        <v>7193</v>
      </c>
      <c r="N2857">
        <v>4580</v>
      </c>
      <c r="O2857">
        <v>110</v>
      </c>
      <c r="P2857">
        <v>12131</v>
      </c>
      <c r="Q2857">
        <v>4228</v>
      </c>
      <c r="R2857">
        <v>0</v>
      </c>
      <c r="S2857">
        <v>-660</v>
      </c>
      <c r="T2857">
        <v>3568</v>
      </c>
      <c r="U2857">
        <v>8780</v>
      </c>
      <c r="V2857">
        <v>-4003</v>
      </c>
      <c r="W2857">
        <v>11033</v>
      </c>
      <c r="X2857">
        <v>6734</v>
      </c>
      <c r="Y2857">
        <v>0.52</v>
      </c>
      <c r="Z2857">
        <v>70</v>
      </c>
      <c r="AA2857">
        <v>21293</v>
      </c>
      <c r="AB2857">
        <v>68</v>
      </c>
      <c r="AC2857">
        <v>80.239999999999995</v>
      </c>
    </row>
    <row r="2858" spans="1:29" x14ac:dyDescent="0.3">
      <c r="A2858">
        <v>2004</v>
      </c>
      <c r="B2858">
        <v>7</v>
      </c>
      <c r="C2858" s="1">
        <v>38195</v>
      </c>
      <c r="D2858">
        <v>20100</v>
      </c>
      <c r="E2858">
        <v>624</v>
      </c>
      <c r="F2858">
        <v>9</v>
      </c>
      <c r="G2858">
        <v>33</v>
      </c>
      <c r="H2858">
        <v>241</v>
      </c>
      <c r="I2858">
        <v>1010</v>
      </c>
      <c r="J2858">
        <v>1293</v>
      </c>
      <c r="K2858">
        <v>22017</v>
      </c>
      <c r="L2858">
        <v>248</v>
      </c>
      <c r="M2858">
        <v>7188</v>
      </c>
      <c r="N2858">
        <v>4589</v>
      </c>
      <c r="O2858">
        <v>110</v>
      </c>
      <c r="P2858">
        <v>12135</v>
      </c>
      <c r="Q2858">
        <v>4225</v>
      </c>
      <c r="R2858">
        <v>0</v>
      </c>
      <c r="S2858">
        <v>-690</v>
      </c>
      <c r="T2858">
        <v>3535</v>
      </c>
      <c r="U2858">
        <v>8730</v>
      </c>
      <c r="V2858">
        <v>-4168</v>
      </c>
      <c r="W2858">
        <v>10811</v>
      </c>
      <c r="X2858">
        <v>6347</v>
      </c>
      <c r="Y2858">
        <v>0.53</v>
      </c>
      <c r="Z2858">
        <v>71</v>
      </c>
      <c r="AA2858">
        <v>21007</v>
      </c>
      <c r="AB2858">
        <v>70</v>
      </c>
      <c r="AC2858">
        <v>80.33</v>
      </c>
    </row>
    <row r="2859" spans="1:29" x14ac:dyDescent="0.3">
      <c r="A2859">
        <v>2004</v>
      </c>
      <c r="B2859">
        <v>7</v>
      </c>
      <c r="C2859" s="1">
        <v>38196</v>
      </c>
      <c r="D2859">
        <v>20200</v>
      </c>
      <c r="E2859">
        <v>596</v>
      </c>
      <c r="F2859">
        <v>9</v>
      </c>
      <c r="G2859">
        <v>32</v>
      </c>
      <c r="H2859">
        <v>215</v>
      </c>
      <c r="I2859">
        <v>969</v>
      </c>
      <c r="J2859">
        <v>1225</v>
      </c>
      <c r="K2859">
        <v>22021</v>
      </c>
      <c r="L2859">
        <v>244</v>
      </c>
      <c r="M2859">
        <v>6686</v>
      </c>
      <c r="N2859">
        <v>4417</v>
      </c>
      <c r="O2859">
        <v>117</v>
      </c>
      <c r="P2859">
        <v>11464</v>
      </c>
      <c r="Q2859">
        <v>4175</v>
      </c>
      <c r="R2859">
        <v>0</v>
      </c>
      <c r="S2859">
        <v>-700</v>
      </c>
      <c r="T2859">
        <v>3475</v>
      </c>
      <c r="U2859">
        <v>8770</v>
      </c>
      <c r="V2859">
        <v>-3483</v>
      </c>
      <c r="W2859">
        <v>10857</v>
      </c>
      <c r="X2859">
        <v>7082</v>
      </c>
      <c r="Y2859">
        <v>0.5</v>
      </c>
      <c r="Z2859">
        <v>68</v>
      </c>
      <c r="AA2859">
        <v>21052</v>
      </c>
      <c r="AB2859">
        <v>66</v>
      </c>
      <c r="AC2859">
        <v>80.349999999999994</v>
      </c>
    </row>
    <row r="2860" spans="1:29" x14ac:dyDescent="0.3">
      <c r="A2860">
        <v>2004</v>
      </c>
      <c r="B2860">
        <v>7</v>
      </c>
      <c r="C2860" s="1">
        <v>38197</v>
      </c>
      <c r="D2860">
        <v>20300</v>
      </c>
      <c r="E2860">
        <v>589</v>
      </c>
      <c r="F2860">
        <v>8</v>
      </c>
      <c r="G2860">
        <v>32</v>
      </c>
      <c r="H2860">
        <v>223</v>
      </c>
      <c r="I2860">
        <v>976</v>
      </c>
      <c r="J2860">
        <v>1239</v>
      </c>
      <c r="K2860">
        <v>22128</v>
      </c>
      <c r="L2860">
        <v>249</v>
      </c>
      <c r="M2860">
        <v>6689</v>
      </c>
      <c r="N2860">
        <v>4383</v>
      </c>
      <c r="O2860">
        <v>120</v>
      </c>
      <c r="P2860">
        <v>11441</v>
      </c>
      <c r="Q2860">
        <v>4183</v>
      </c>
      <c r="R2860">
        <v>0</v>
      </c>
      <c r="S2860">
        <v>-705</v>
      </c>
      <c r="T2860">
        <v>3478</v>
      </c>
      <c r="U2860">
        <v>8700</v>
      </c>
      <c r="V2860">
        <v>-3516</v>
      </c>
      <c r="W2860">
        <v>11018</v>
      </c>
      <c r="X2860">
        <v>7209</v>
      </c>
      <c r="Y2860">
        <v>0.5</v>
      </c>
      <c r="Z2860">
        <v>67</v>
      </c>
      <c r="AA2860">
        <v>21152</v>
      </c>
      <c r="AB2860">
        <v>66</v>
      </c>
      <c r="AC2860">
        <v>80.349999999999994</v>
      </c>
    </row>
    <row r="2861" spans="1:29" x14ac:dyDescent="0.3">
      <c r="A2861">
        <v>2004</v>
      </c>
      <c r="B2861">
        <v>7</v>
      </c>
      <c r="C2861" s="1">
        <v>38198</v>
      </c>
      <c r="D2861">
        <v>19900</v>
      </c>
      <c r="E2861">
        <v>574</v>
      </c>
      <c r="F2861">
        <v>8</v>
      </c>
      <c r="G2861">
        <v>42</v>
      </c>
      <c r="H2861">
        <v>235</v>
      </c>
      <c r="I2861">
        <v>1010</v>
      </c>
      <c r="J2861">
        <v>1295</v>
      </c>
      <c r="K2861">
        <v>21769</v>
      </c>
      <c r="L2861">
        <v>242</v>
      </c>
      <c r="M2861">
        <v>6001</v>
      </c>
      <c r="N2861">
        <v>4329</v>
      </c>
      <c r="O2861">
        <v>119</v>
      </c>
      <c r="P2861">
        <v>10691</v>
      </c>
      <c r="Q2861">
        <v>4195</v>
      </c>
      <c r="R2861">
        <v>0</v>
      </c>
      <c r="S2861">
        <v>-710</v>
      </c>
      <c r="T2861">
        <v>3485</v>
      </c>
      <c r="U2861">
        <v>8630</v>
      </c>
      <c r="V2861">
        <v>-2782</v>
      </c>
      <c r="W2861">
        <v>10670</v>
      </c>
      <c r="X2861">
        <v>7594</v>
      </c>
      <c r="Y2861">
        <v>0.47</v>
      </c>
      <c r="Z2861">
        <v>65</v>
      </c>
      <c r="AA2861">
        <v>20759</v>
      </c>
      <c r="AB2861">
        <v>63</v>
      </c>
      <c r="AC2861">
        <v>80.319999999999993</v>
      </c>
    </row>
    <row r="2862" spans="1:29" x14ac:dyDescent="0.3">
      <c r="A2862">
        <v>2004</v>
      </c>
      <c r="B2862">
        <v>7</v>
      </c>
      <c r="C2862" s="1">
        <v>38199</v>
      </c>
      <c r="D2862">
        <v>19800</v>
      </c>
      <c r="E2862">
        <v>556</v>
      </c>
      <c r="F2862">
        <v>7</v>
      </c>
      <c r="G2862">
        <v>52</v>
      </c>
      <c r="H2862">
        <v>239</v>
      </c>
      <c r="I2862">
        <v>1070</v>
      </c>
      <c r="J2862">
        <v>1368</v>
      </c>
      <c r="K2862">
        <v>21724</v>
      </c>
      <c r="L2862">
        <v>243</v>
      </c>
      <c r="M2862">
        <v>6500</v>
      </c>
      <c r="N2862">
        <v>4348</v>
      </c>
      <c r="O2862">
        <v>108</v>
      </c>
      <c r="P2862">
        <v>11199</v>
      </c>
      <c r="Q2862">
        <v>4150</v>
      </c>
      <c r="R2862">
        <v>0</v>
      </c>
      <c r="S2862">
        <v>-715</v>
      </c>
      <c r="T2862">
        <v>3435</v>
      </c>
      <c r="U2862">
        <v>8700</v>
      </c>
      <c r="V2862">
        <v>-3113</v>
      </c>
      <c r="W2862">
        <v>10494</v>
      </c>
      <c r="X2862">
        <v>7091</v>
      </c>
      <c r="Y2862">
        <v>0.5</v>
      </c>
      <c r="Z2862">
        <v>67</v>
      </c>
      <c r="AA2862">
        <v>20654</v>
      </c>
      <c r="AB2862">
        <v>66</v>
      </c>
      <c r="AC2862">
        <v>80.34</v>
      </c>
    </row>
    <row r="2863" spans="1:29" x14ac:dyDescent="0.3">
      <c r="A2863">
        <v>2004</v>
      </c>
      <c r="B2863">
        <v>8</v>
      </c>
      <c r="C2863" s="1">
        <v>38200</v>
      </c>
      <c r="D2863">
        <v>19400</v>
      </c>
      <c r="E2863">
        <v>550</v>
      </c>
      <c r="F2863">
        <v>7</v>
      </c>
      <c r="G2863">
        <v>43</v>
      </c>
      <c r="H2863">
        <v>240</v>
      </c>
      <c r="I2863">
        <v>1090</v>
      </c>
      <c r="J2863">
        <v>1380</v>
      </c>
      <c r="K2863">
        <v>21330</v>
      </c>
      <c r="L2863">
        <v>244</v>
      </c>
      <c r="M2863">
        <v>6688</v>
      </c>
      <c r="N2863">
        <v>4343</v>
      </c>
      <c r="O2863">
        <v>110</v>
      </c>
      <c r="P2863">
        <v>11385</v>
      </c>
      <c r="Q2863">
        <v>4150</v>
      </c>
      <c r="R2863">
        <v>0</v>
      </c>
      <c r="S2863">
        <v>-730</v>
      </c>
      <c r="T2863">
        <v>3420</v>
      </c>
      <c r="U2863">
        <v>8720</v>
      </c>
      <c r="V2863">
        <v>-3252</v>
      </c>
      <c r="W2863">
        <v>10068</v>
      </c>
      <c r="X2863">
        <v>6525</v>
      </c>
      <c r="Y2863">
        <v>0.51</v>
      </c>
      <c r="Z2863">
        <v>69</v>
      </c>
      <c r="AA2863">
        <v>20240</v>
      </c>
      <c r="AB2863">
        <v>68</v>
      </c>
      <c r="AC2863">
        <v>80.41</v>
      </c>
    </row>
    <row r="2864" spans="1:29" x14ac:dyDescent="0.3">
      <c r="A2864">
        <v>2004</v>
      </c>
      <c r="B2864">
        <v>8</v>
      </c>
      <c r="C2864" s="1">
        <v>38201</v>
      </c>
      <c r="D2864">
        <v>19100</v>
      </c>
      <c r="E2864">
        <v>550</v>
      </c>
      <c r="F2864">
        <v>8</v>
      </c>
      <c r="G2864">
        <v>37</v>
      </c>
      <c r="H2864">
        <v>257</v>
      </c>
      <c r="I2864">
        <v>1130</v>
      </c>
      <c r="J2864">
        <v>1432</v>
      </c>
      <c r="K2864">
        <v>21082</v>
      </c>
      <c r="L2864">
        <v>244</v>
      </c>
      <c r="M2864">
        <v>6409</v>
      </c>
      <c r="N2864">
        <v>4280</v>
      </c>
      <c r="O2864">
        <v>101</v>
      </c>
      <c r="P2864">
        <v>11034</v>
      </c>
      <c r="Q2864">
        <v>4126</v>
      </c>
      <c r="R2864">
        <v>0</v>
      </c>
      <c r="S2864">
        <v>-733</v>
      </c>
      <c r="T2864">
        <v>3393</v>
      </c>
      <c r="U2864">
        <v>8650</v>
      </c>
      <c r="V2864">
        <v>-2902</v>
      </c>
      <c r="W2864">
        <v>9845</v>
      </c>
      <c r="X2864">
        <v>6654</v>
      </c>
      <c r="Y2864">
        <v>0.5</v>
      </c>
      <c r="Z2864">
        <v>68</v>
      </c>
      <c r="AA2864">
        <v>19952</v>
      </c>
      <c r="AB2864">
        <v>67</v>
      </c>
      <c r="AC2864">
        <v>80.459999999999994</v>
      </c>
    </row>
    <row r="2865" spans="1:29" x14ac:dyDescent="0.3">
      <c r="A2865">
        <v>2004</v>
      </c>
      <c r="B2865">
        <v>8</v>
      </c>
      <c r="C2865" s="1">
        <v>38202</v>
      </c>
      <c r="D2865">
        <v>19400</v>
      </c>
      <c r="E2865">
        <v>540</v>
      </c>
      <c r="F2865">
        <v>8</v>
      </c>
      <c r="G2865">
        <v>34</v>
      </c>
      <c r="H2865">
        <v>249</v>
      </c>
      <c r="I2865">
        <v>1070</v>
      </c>
      <c r="J2865">
        <v>1361</v>
      </c>
      <c r="K2865">
        <v>21301</v>
      </c>
      <c r="L2865">
        <v>241</v>
      </c>
      <c r="M2865">
        <v>6842</v>
      </c>
      <c r="N2865">
        <v>4418</v>
      </c>
      <c r="O2865">
        <v>97</v>
      </c>
      <c r="P2865">
        <v>11598</v>
      </c>
      <c r="Q2865">
        <v>4138</v>
      </c>
      <c r="R2865">
        <v>0</v>
      </c>
      <c r="S2865">
        <v>-729</v>
      </c>
      <c r="T2865">
        <v>3409</v>
      </c>
      <c r="U2865">
        <v>8550</v>
      </c>
      <c r="V2865">
        <v>-3648</v>
      </c>
      <c r="W2865">
        <v>10231</v>
      </c>
      <c r="X2865">
        <v>6294</v>
      </c>
      <c r="Y2865">
        <v>0.53</v>
      </c>
      <c r="Z2865">
        <v>70</v>
      </c>
      <c r="AA2865">
        <v>20231</v>
      </c>
      <c r="AB2865">
        <v>69</v>
      </c>
      <c r="AC2865">
        <v>80.55</v>
      </c>
    </row>
    <row r="2866" spans="1:29" x14ac:dyDescent="0.3">
      <c r="A2866">
        <v>2004</v>
      </c>
      <c r="B2866">
        <v>8</v>
      </c>
      <c r="C2866" s="1">
        <v>38203</v>
      </c>
      <c r="D2866">
        <v>19200</v>
      </c>
      <c r="E2866">
        <v>547</v>
      </c>
      <c r="F2866">
        <v>8</v>
      </c>
      <c r="G2866">
        <v>34</v>
      </c>
      <c r="H2866">
        <v>206</v>
      </c>
      <c r="I2866">
        <v>1080</v>
      </c>
      <c r="J2866">
        <v>1328</v>
      </c>
      <c r="K2866">
        <v>21075</v>
      </c>
      <c r="L2866">
        <v>249</v>
      </c>
      <c r="M2866">
        <v>7190</v>
      </c>
      <c r="N2866">
        <v>4524</v>
      </c>
      <c r="O2866">
        <v>102</v>
      </c>
      <c r="P2866">
        <v>12065</v>
      </c>
      <c r="Q2866">
        <v>4111</v>
      </c>
      <c r="R2866">
        <v>0</v>
      </c>
      <c r="S2866">
        <v>-720</v>
      </c>
      <c r="T2866">
        <v>3391</v>
      </c>
      <c r="U2866">
        <v>8510</v>
      </c>
      <c r="V2866">
        <v>-4179</v>
      </c>
      <c r="W2866">
        <v>10086</v>
      </c>
      <c r="X2866">
        <v>5619</v>
      </c>
      <c r="Y2866">
        <v>0.55000000000000004</v>
      </c>
      <c r="Z2866">
        <v>73</v>
      </c>
      <c r="AA2866">
        <v>19995</v>
      </c>
      <c r="AB2866">
        <v>72</v>
      </c>
      <c r="AC2866">
        <v>80.7</v>
      </c>
    </row>
    <row r="2867" spans="1:29" x14ac:dyDescent="0.3">
      <c r="A2867">
        <v>2004</v>
      </c>
      <c r="B2867">
        <v>8</v>
      </c>
      <c r="C2867" s="1">
        <v>38204</v>
      </c>
      <c r="D2867">
        <v>19300</v>
      </c>
      <c r="E2867">
        <v>510</v>
      </c>
      <c r="F2867">
        <v>7</v>
      </c>
      <c r="G2867">
        <v>33</v>
      </c>
      <c r="H2867">
        <v>191</v>
      </c>
      <c r="I2867">
        <v>1080</v>
      </c>
      <c r="J2867">
        <v>1311</v>
      </c>
      <c r="K2867">
        <v>21121</v>
      </c>
      <c r="L2867">
        <v>241</v>
      </c>
      <c r="M2867">
        <v>7182</v>
      </c>
      <c r="N2867">
        <v>4496</v>
      </c>
      <c r="O2867">
        <v>103</v>
      </c>
      <c r="P2867">
        <v>12022</v>
      </c>
      <c r="Q2867">
        <v>4049</v>
      </c>
      <c r="R2867">
        <v>0</v>
      </c>
      <c r="S2867">
        <v>-715</v>
      </c>
      <c r="T2867">
        <v>3334</v>
      </c>
      <c r="U2867">
        <v>8390</v>
      </c>
      <c r="V2867">
        <v>-4237</v>
      </c>
      <c r="W2867">
        <v>10286</v>
      </c>
      <c r="X2867">
        <v>5765</v>
      </c>
      <c r="Y2867">
        <v>0.55000000000000004</v>
      </c>
      <c r="Z2867">
        <v>73</v>
      </c>
      <c r="AA2867">
        <v>20041</v>
      </c>
      <c r="AB2867">
        <v>71</v>
      </c>
      <c r="AC2867">
        <v>80.83</v>
      </c>
    </row>
    <row r="2868" spans="1:29" x14ac:dyDescent="0.3">
      <c r="A2868">
        <v>2004</v>
      </c>
      <c r="B2868">
        <v>8</v>
      </c>
      <c r="C2868" s="1">
        <v>38205</v>
      </c>
      <c r="D2868">
        <v>19300</v>
      </c>
      <c r="E2868">
        <v>486</v>
      </c>
      <c r="F2868">
        <v>7</v>
      </c>
      <c r="G2868">
        <v>33</v>
      </c>
      <c r="H2868">
        <v>212</v>
      </c>
      <c r="I2868">
        <v>1090</v>
      </c>
      <c r="J2868">
        <v>1342</v>
      </c>
      <c r="K2868">
        <v>21128</v>
      </c>
      <c r="L2868">
        <v>258</v>
      </c>
      <c r="M2868">
        <v>5687</v>
      </c>
      <c r="N2868">
        <v>4440</v>
      </c>
      <c r="O2868">
        <v>111</v>
      </c>
      <c r="P2868">
        <v>10496</v>
      </c>
      <c r="Q2868">
        <v>4026</v>
      </c>
      <c r="R2868">
        <v>0</v>
      </c>
      <c r="S2868">
        <v>-710</v>
      </c>
      <c r="T2868">
        <v>3316</v>
      </c>
      <c r="U2868">
        <v>8180</v>
      </c>
      <c r="V2868">
        <v>-2881</v>
      </c>
      <c r="W2868">
        <v>10479</v>
      </c>
      <c r="X2868">
        <v>7316</v>
      </c>
      <c r="Y2868">
        <v>0.48</v>
      </c>
      <c r="Z2868">
        <v>65</v>
      </c>
      <c r="AA2868">
        <v>20038</v>
      </c>
      <c r="AB2868">
        <v>63</v>
      </c>
      <c r="AC2868">
        <v>80.8</v>
      </c>
    </row>
    <row r="2869" spans="1:29" x14ac:dyDescent="0.3">
      <c r="A2869">
        <v>2004</v>
      </c>
      <c r="B2869">
        <v>8</v>
      </c>
      <c r="C2869" s="1">
        <v>38206</v>
      </c>
      <c r="D2869">
        <v>19100</v>
      </c>
      <c r="E2869">
        <v>498</v>
      </c>
      <c r="F2869">
        <v>7</v>
      </c>
      <c r="G2869">
        <v>32</v>
      </c>
      <c r="H2869">
        <v>210</v>
      </c>
      <c r="I2869">
        <v>1080</v>
      </c>
      <c r="J2869">
        <v>1329</v>
      </c>
      <c r="K2869">
        <v>20927</v>
      </c>
      <c r="L2869">
        <v>307</v>
      </c>
      <c r="M2869">
        <v>5680</v>
      </c>
      <c r="N2869">
        <v>4445</v>
      </c>
      <c r="O2869">
        <v>114</v>
      </c>
      <c r="P2869">
        <v>10546</v>
      </c>
      <c r="Q2869">
        <v>4000</v>
      </c>
      <c r="R2869">
        <v>0</v>
      </c>
      <c r="S2869">
        <v>-700</v>
      </c>
      <c r="T2869">
        <v>3300</v>
      </c>
      <c r="U2869">
        <v>7930</v>
      </c>
      <c r="V2869">
        <v>-3186</v>
      </c>
      <c r="W2869">
        <v>10548</v>
      </c>
      <c r="X2869">
        <v>7082</v>
      </c>
      <c r="Y2869">
        <v>0.48</v>
      </c>
      <c r="Z2869">
        <v>66</v>
      </c>
      <c r="AA2869">
        <v>19847</v>
      </c>
      <c r="AB2869">
        <v>64</v>
      </c>
      <c r="AC2869">
        <v>80.790000000000006</v>
      </c>
    </row>
    <row r="2870" spans="1:29" x14ac:dyDescent="0.3">
      <c r="A2870">
        <v>2004</v>
      </c>
      <c r="B2870">
        <v>8</v>
      </c>
      <c r="C2870" s="1">
        <v>38207</v>
      </c>
      <c r="D2870">
        <v>18800</v>
      </c>
      <c r="E2870">
        <v>501</v>
      </c>
      <c r="F2870">
        <v>7</v>
      </c>
      <c r="G2870">
        <v>30</v>
      </c>
      <c r="H2870">
        <v>238</v>
      </c>
      <c r="I2870">
        <v>1110</v>
      </c>
      <c r="J2870">
        <v>1385</v>
      </c>
      <c r="K2870">
        <v>20686</v>
      </c>
      <c r="L2870">
        <v>252</v>
      </c>
      <c r="M2870">
        <v>5689</v>
      </c>
      <c r="N2870">
        <v>4431</v>
      </c>
      <c r="O2870">
        <v>113</v>
      </c>
      <c r="P2870">
        <v>10485</v>
      </c>
      <c r="Q2870">
        <v>4000</v>
      </c>
      <c r="R2870">
        <v>0</v>
      </c>
      <c r="S2870">
        <v>-695</v>
      </c>
      <c r="T2870">
        <v>3305</v>
      </c>
      <c r="U2870">
        <v>7790</v>
      </c>
      <c r="V2870">
        <v>-3214</v>
      </c>
      <c r="W2870">
        <v>10391</v>
      </c>
      <c r="X2870">
        <v>6897</v>
      </c>
      <c r="Y2870">
        <v>0.49</v>
      </c>
      <c r="Z2870">
        <v>67</v>
      </c>
      <c r="AA2870">
        <v>19576</v>
      </c>
      <c r="AB2870">
        <v>65</v>
      </c>
      <c r="AC2870">
        <v>80.8</v>
      </c>
    </row>
    <row r="2871" spans="1:29" x14ac:dyDescent="0.3">
      <c r="A2871">
        <v>2004</v>
      </c>
      <c r="B2871">
        <v>8</v>
      </c>
      <c r="C2871" s="1">
        <v>38208</v>
      </c>
      <c r="D2871">
        <v>18600</v>
      </c>
      <c r="E2871">
        <v>529</v>
      </c>
      <c r="F2871">
        <v>8</v>
      </c>
      <c r="G2871">
        <v>30</v>
      </c>
      <c r="H2871">
        <v>260</v>
      </c>
      <c r="I2871">
        <v>1100</v>
      </c>
      <c r="J2871">
        <v>1398</v>
      </c>
      <c r="K2871">
        <v>20527</v>
      </c>
      <c r="L2871">
        <v>257</v>
      </c>
      <c r="M2871">
        <v>5685</v>
      </c>
      <c r="N2871">
        <v>4411</v>
      </c>
      <c r="O2871">
        <v>111</v>
      </c>
      <c r="P2871">
        <v>10464</v>
      </c>
      <c r="Q2871">
        <v>4000</v>
      </c>
      <c r="R2871">
        <v>0</v>
      </c>
      <c r="S2871">
        <v>-680</v>
      </c>
      <c r="T2871">
        <v>3320</v>
      </c>
      <c r="U2871">
        <v>7670</v>
      </c>
      <c r="V2871">
        <v>-3316</v>
      </c>
      <c r="W2871">
        <v>10339</v>
      </c>
      <c r="X2871">
        <v>6743</v>
      </c>
      <c r="Y2871">
        <v>0.49</v>
      </c>
      <c r="Z2871">
        <v>67</v>
      </c>
      <c r="AA2871">
        <v>19427</v>
      </c>
      <c r="AB2871">
        <v>65</v>
      </c>
      <c r="AC2871">
        <v>80.819999999999993</v>
      </c>
    </row>
    <row r="2872" spans="1:29" x14ac:dyDescent="0.3">
      <c r="A2872">
        <v>2004</v>
      </c>
      <c r="B2872">
        <v>8</v>
      </c>
      <c r="C2872" s="1">
        <v>38209</v>
      </c>
      <c r="D2872">
        <v>18500</v>
      </c>
      <c r="E2872">
        <v>542</v>
      </c>
      <c r="F2872">
        <v>9</v>
      </c>
      <c r="G2872">
        <v>30</v>
      </c>
      <c r="H2872">
        <v>248</v>
      </c>
      <c r="I2872">
        <v>1020</v>
      </c>
      <c r="J2872">
        <v>1307</v>
      </c>
      <c r="K2872">
        <v>20349</v>
      </c>
      <c r="L2872">
        <v>254</v>
      </c>
      <c r="M2872">
        <v>5790</v>
      </c>
      <c r="N2872">
        <v>4441</v>
      </c>
      <c r="O2872">
        <v>110</v>
      </c>
      <c r="P2872">
        <v>10595</v>
      </c>
      <c r="Q2872">
        <v>3942</v>
      </c>
      <c r="R2872">
        <v>0</v>
      </c>
      <c r="S2872">
        <v>-670</v>
      </c>
      <c r="T2872">
        <v>3272</v>
      </c>
      <c r="U2872">
        <v>7590</v>
      </c>
      <c r="V2872">
        <v>-3591</v>
      </c>
      <c r="W2872">
        <v>10348</v>
      </c>
      <c r="X2872">
        <v>6482</v>
      </c>
      <c r="Y2872">
        <v>0.5</v>
      </c>
      <c r="Z2872">
        <v>68</v>
      </c>
      <c r="AA2872">
        <v>19329</v>
      </c>
      <c r="AB2872">
        <v>66</v>
      </c>
      <c r="AC2872">
        <v>80.87</v>
      </c>
    </row>
    <row r="2873" spans="1:29" x14ac:dyDescent="0.3">
      <c r="A2873">
        <v>2004</v>
      </c>
      <c r="B2873">
        <v>8</v>
      </c>
      <c r="C2873" s="1">
        <v>38210</v>
      </c>
      <c r="D2873">
        <v>18300</v>
      </c>
      <c r="E2873">
        <v>545</v>
      </c>
      <c r="F2873">
        <v>8</v>
      </c>
      <c r="G2873">
        <v>38</v>
      </c>
      <c r="H2873">
        <v>248</v>
      </c>
      <c r="I2873">
        <v>1000</v>
      </c>
      <c r="J2873">
        <v>1294</v>
      </c>
      <c r="K2873">
        <v>20139</v>
      </c>
      <c r="L2873">
        <v>249</v>
      </c>
      <c r="M2873">
        <v>5783</v>
      </c>
      <c r="N2873">
        <v>4492</v>
      </c>
      <c r="O2873">
        <v>111</v>
      </c>
      <c r="P2873">
        <v>10635</v>
      </c>
      <c r="Q2873">
        <v>3893</v>
      </c>
      <c r="R2873">
        <v>0</v>
      </c>
      <c r="S2873">
        <v>-660</v>
      </c>
      <c r="T2873">
        <v>3233</v>
      </c>
      <c r="U2873">
        <v>7670</v>
      </c>
      <c r="V2873">
        <v>-3542</v>
      </c>
      <c r="W2873">
        <v>10085</v>
      </c>
      <c r="X2873">
        <v>6271</v>
      </c>
      <c r="Y2873">
        <v>0.51</v>
      </c>
      <c r="Z2873">
        <v>69</v>
      </c>
      <c r="AA2873">
        <v>19139</v>
      </c>
      <c r="AB2873">
        <v>67</v>
      </c>
      <c r="AC2873">
        <v>80.930000000000007</v>
      </c>
    </row>
    <row r="2874" spans="1:29" x14ac:dyDescent="0.3">
      <c r="A2874">
        <v>2004</v>
      </c>
      <c r="B2874">
        <v>8</v>
      </c>
      <c r="C2874" s="1">
        <v>38211</v>
      </c>
      <c r="D2874">
        <v>18100</v>
      </c>
      <c r="E2874">
        <v>536</v>
      </c>
      <c r="F2874">
        <v>6</v>
      </c>
      <c r="G2874">
        <v>46</v>
      </c>
      <c r="H2874">
        <v>222</v>
      </c>
      <c r="I2874">
        <v>923</v>
      </c>
      <c r="J2874">
        <v>1197</v>
      </c>
      <c r="K2874">
        <v>19833</v>
      </c>
      <c r="L2874">
        <v>248</v>
      </c>
      <c r="M2874">
        <v>5785</v>
      </c>
      <c r="N2874">
        <v>4434</v>
      </c>
      <c r="O2874">
        <v>110</v>
      </c>
      <c r="P2874">
        <v>10577</v>
      </c>
      <c r="Q2874">
        <v>3896</v>
      </c>
      <c r="R2874">
        <v>0</v>
      </c>
      <c r="S2874">
        <v>-658</v>
      </c>
      <c r="T2874">
        <v>3238</v>
      </c>
      <c r="U2874">
        <v>7770</v>
      </c>
      <c r="V2874">
        <v>-3484</v>
      </c>
      <c r="W2874">
        <v>9775</v>
      </c>
      <c r="X2874">
        <v>6018</v>
      </c>
      <c r="Y2874">
        <v>0.51</v>
      </c>
      <c r="Z2874">
        <v>70</v>
      </c>
      <c r="AA2874">
        <v>18910</v>
      </c>
      <c r="AB2874">
        <v>68</v>
      </c>
      <c r="AC2874">
        <v>81.02</v>
      </c>
    </row>
    <row r="2875" spans="1:29" x14ac:dyDescent="0.3">
      <c r="A2875">
        <v>2004</v>
      </c>
      <c r="B2875">
        <v>8</v>
      </c>
      <c r="C2875" s="1">
        <v>38212</v>
      </c>
      <c r="D2875">
        <v>18100</v>
      </c>
      <c r="E2875">
        <v>527</v>
      </c>
      <c r="F2875">
        <v>5</v>
      </c>
      <c r="G2875">
        <v>46</v>
      </c>
      <c r="H2875">
        <v>204</v>
      </c>
      <c r="I2875">
        <v>920</v>
      </c>
      <c r="J2875">
        <v>1175</v>
      </c>
      <c r="K2875">
        <v>19802</v>
      </c>
      <c r="L2875">
        <v>246</v>
      </c>
      <c r="M2875">
        <v>6633</v>
      </c>
      <c r="N2875">
        <v>4416</v>
      </c>
      <c r="O2875">
        <v>116</v>
      </c>
      <c r="P2875">
        <v>11411</v>
      </c>
      <c r="Q2875">
        <v>3851</v>
      </c>
      <c r="R2875">
        <v>0</v>
      </c>
      <c r="S2875">
        <v>-655</v>
      </c>
      <c r="T2875">
        <v>3196</v>
      </c>
      <c r="U2875">
        <v>7780</v>
      </c>
      <c r="V2875">
        <v>-4304</v>
      </c>
      <c r="W2875">
        <v>9769</v>
      </c>
      <c r="X2875">
        <v>5195</v>
      </c>
      <c r="Y2875">
        <v>0.56000000000000005</v>
      </c>
      <c r="Z2875">
        <v>74</v>
      </c>
      <c r="AA2875">
        <v>18882</v>
      </c>
      <c r="AB2875">
        <v>72</v>
      </c>
      <c r="AC2875">
        <v>81.2</v>
      </c>
    </row>
    <row r="2876" spans="1:29" x14ac:dyDescent="0.3">
      <c r="A2876">
        <v>2004</v>
      </c>
      <c r="B2876">
        <v>8</v>
      </c>
      <c r="C2876" s="1">
        <v>38213</v>
      </c>
      <c r="D2876">
        <v>17900</v>
      </c>
      <c r="E2876">
        <v>486</v>
      </c>
      <c r="F2876">
        <v>5</v>
      </c>
      <c r="G2876">
        <v>46</v>
      </c>
      <c r="H2876">
        <v>209</v>
      </c>
      <c r="I2876">
        <v>971</v>
      </c>
      <c r="J2876">
        <v>1231</v>
      </c>
      <c r="K2876">
        <v>19617</v>
      </c>
      <c r="L2876">
        <v>244</v>
      </c>
      <c r="M2876">
        <v>7156</v>
      </c>
      <c r="N2876">
        <v>4454</v>
      </c>
      <c r="O2876">
        <v>120</v>
      </c>
      <c r="P2876">
        <v>11974</v>
      </c>
      <c r="Q2876">
        <v>3812</v>
      </c>
      <c r="R2876">
        <v>0</v>
      </c>
      <c r="S2876">
        <v>-653</v>
      </c>
      <c r="T2876">
        <v>3159</v>
      </c>
      <c r="U2876">
        <v>7860</v>
      </c>
      <c r="V2876">
        <v>-4708</v>
      </c>
      <c r="W2876">
        <v>9459</v>
      </c>
      <c r="X2876">
        <v>4484</v>
      </c>
      <c r="Y2876">
        <v>0.59</v>
      </c>
      <c r="Z2876">
        <v>77</v>
      </c>
      <c r="AA2876">
        <v>18646</v>
      </c>
      <c r="AB2876">
        <v>76</v>
      </c>
      <c r="AC2876">
        <v>81.459999999999994</v>
      </c>
    </row>
    <row r="2877" spans="1:29" x14ac:dyDescent="0.3">
      <c r="A2877">
        <v>2004</v>
      </c>
      <c r="B2877">
        <v>8</v>
      </c>
      <c r="C2877" s="1">
        <v>38214</v>
      </c>
      <c r="D2877">
        <v>18000</v>
      </c>
      <c r="E2877">
        <v>445</v>
      </c>
      <c r="F2877">
        <v>4</v>
      </c>
      <c r="G2877">
        <v>43</v>
      </c>
      <c r="H2877">
        <v>234</v>
      </c>
      <c r="I2877">
        <v>1100</v>
      </c>
      <c r="J2877">
        <v>1381</v>
      </c>
      <c r="K2877">
        <v>19826</v>
      </c>
      <c r="L2877">
        <v>246</v>
      </c>
      <c r="M2877">
        <v>6641</v>
      </c>
      <c r="N2877">
        <v>4489</v>
      </c>
      <c r="O2877">
        <v>117</v>
      </c>
      <c r="P2877">
        <v>11493</v>
      </c>
      <c r="Q2877">
        <v>3812</v>
      </c>
      <c r="R2877">
        <v>0</v>
      </c>
      <c r="S2877">
        <v>-650</v>
      </c>
      <c r="T2877">
        <v>3162</v>
      </c>
      <c r="U2877">
        <v>7900</v>
      </c>
      <c r="V2877">
        <v>-4040</v>
      </c>
      <c r="W2877">
        <v>9478</v>
      </c>
      <c r="X2877">
        <v>5171</v>
      </c>
      <c r="Y2877">
        <v>0.56000000000000005</v>
      </c>
      <c r="Z2877">
        <v>74</v>
      </c>
      <c r="AA2877">
        <v>18726</v>
      </c>
      <c r="AB2877">
        <v>72</v>
      </c>
      <c r="AC2877">
        <v>81.62</v>
      </c>
    </row>
    <row r="2878" spans="1:29" x14ac:dyDescent="0.3">
      <c r="A2878">
        <v>2004</v>
      </c>
      <c r="B2878">
        <v>8</v>
      </c>
      <c r="C2878" s="1">
        <v>38215</v>
      </c>
      <c r="D2878">
        <v>17700</v>
      </c>
      <c r="E2878">
        <v>429</v>
      </c>
      <c r="F2878">
        <v>5</v>
      </c>
      <c r="G2878">
        <v>33</v>
      </c>
      <c r="H2878">
        <v>240</v>
      </c>
      <c r="I2878">
        <v>1170</v>
      </c>
      <c r="J2878">
        <v>1448</v>
      </c>
      <c r="K2878">
        <v>19577</v>
      </c>
      <c r="L2878">
        <v>243</v>
      </c>
      <c r="M2878">
        <v>6894</v>
      </c>
      <c r="N2878">
        <v>4458</v>
      </c>
      <c r="O2878">
        <v>113</v>
      </c>
      <c r="P2878">
        <v>11708</v>
      </c>
      <c r="Q2878">
        <v>3726</v>
      </c>
      <c r="R2878">
        <v>0</v>
      </c>
      <c r="S2878">
        <v>-645</v>
      </c>
      <c r="T2878">
        <v>3081</v>
      </c>
      <c r="U2878">
        <v>7810</v>
      </c>
      <c r="V2878">
        <v>-4228</v>
      </c>
      <c r="W2878">
        <v>9276</v>
      </c>
      <c r="X2878">
        <v>4787</v>
      </c>
      <c r="Y2878">
        <v>0.57999999999999996</v>
      </c>
      <c r="Z2878">
        <v>76</v>
      </c>
      <c r="AA2878">
        <v>18407</v>
      </c>
      <c r="AB2878">
        <v>74</v>
      </c>
      <c r="AC2878">
        <v>81.819999999999993</v>
      </c>
    </row>
    <row r="2879" spans="1:29" x14ac:dyDescent="0.3">
      <c r="A2879">
        <v>2004</v>
      </c>
      <c r="B2879">
        <v>8</v>
      </c>
      <c r="C2879" s="1">
        <v>38216</v>
      </c>
      <c r="D2879">
        <v>17400</v>
      </c>
      <c r="E2879">
        <v>439</v>
      </c>
      <c r="F2879">
        <v>5</v>
      </c>
      <c r="G2879">
        <v>34</v>
      </c>
      <c r="H2879">
        <v>246</v>
      </c>
      <c r="I2879">
        <v>1110</v>
      </c>
      <c r="J2879">
        <v>1395</v>
      </c>
      <c r="K2879">
        <v>19234</v>
      </c>
      <c r="L2879">
        <v>247</v>
      </c>
      <c r="M2879">
        <v>7037</v>
      </c>
      <c r="N2879">
        <v>4458</v>
      </c>
      <c r="O2879">
        <v>121</v>
      </c>
      <c r="P2879">
        <v>11863</v>
      </c>
      <c r="Q2879">
        <v>3764</v>
      </c>
      <c r="R2879">
        <v>0</v>
      </c>
      <c r="S2879">
        <v>-625</v>
      </c>
      <c r="T2879">
        <v>3139</v>
      </c>
      <c r="U2879">
        <v>7760</v>
      </c>
      <c r="V2879">
        <v>-4530</v>
      </c>
      <c r="W2879">
        <v>9025</v>
      </c>
      <c r="X2879">
        <v>4232</v>
      </c>
      <c r="Y2879">
        <v>0.6</v>
      </c>
      <c r="Z2879">
        <v>78</v>
      </c>
      <c r="AA2879">
        <v>18124</v>
      </c>
      <c r="AB2879">
        <v>77</v>
      </c>
      <c r="AC2879">
        <v>82.09</v>
      </c>
    </row>
    <row r="2880" spans="1:29" x14ac:dyDescent="0.3">
      <c r="A2880">
        <v>2004</v>
      </c>
      <c r="B2880">
        <v>8</v>
      </c>
      <c r="C2880" s="1">
        <v>38217</v>
      </c>
      <c r="D2880">
        <v>17400</v>
      </c>
      <c r="E2880">
        <v>484</v>
      </c>
      <c r="F2880">
        <v>5</v>
      </c>
      <c r="G2880">
        <v>37</v>
      </c>
      <c r="H2880">
        <v>245</v>
      </c>
      <c r="I2880">
        <v>1090</v>
      </c>
      <c r="J2880">
        <v>1377</v>
      </c>
      <c r="K2880">
        <v>19261</v>
      </c>
      <c r="L2880">
        <v>249</v>
      </c>
      <c r="M2880">
        <v>5681</v>
      </c>
      <c r="N2880">
        <v>4458</v>
      </c>
      <c r="O2880">
        <v>111</v>
      </c>
      <c r="P2880">
        <v>10499</v>
      </c>
      <c r="Q2880">
        <v>3720</v>
      </c>
      <c r="R2880">
        <v>0</v>
      </c>
      <c r="S2880">
        <v>-620</v>
      </c>
      <c r="T2880">
        <v>3100</v>
      </c>
      <c r="U2880">
        <v>7780</v>
      </c>
      <c r="V2880">
        <v>-3140</v>
      </c>
      <c r="W2880">
        <v>9062</v>
      </c>
      <c r="X2880">
        <v>5661</v>
      </c>
      <c r="Y2880">
        <v>0.52</v>
      </c>
      <c r="Z2880">
        <v>71</v>
      </c>
      <c r="AA2880">
        <v>18171</v>
      </c>
      <c r="AB2880">
        <v>69</v>
      </c>
      <c r="AC2880">
        <v>82.15</v>
      </c>
    </row>
    <row r="2881" spans="1:29" x14ac:dyDescent="0.3">
      <c r="A2881">
        <v>2004</v>
      </c>
      <c r="B2881">
        <v>8</v>
      </c>
      <c r="C2881" s="1">
        <v>38218</v>
      </c>
      <c r="D2881">
        <v>17300</v>
      </c>
      <c r="E2881">
        <v>484</v>
      </c>
      <c r="F2881">
        <v>4</v>
      </c>
      <c r="G2881">
        <v>33</v>
      </c>
      <c r="H2881">
        <v>224</v>
      </c>
      <c r="I2881">
        <v>1050</v>
      </c>
      <c r="J2881">
        <v>1311</v>
      </c>
      <c r="K2881">
        <v>19095</v>
      </c>
      <c r="L2881">
        <v>246</v>
      </c>
      <c r="M2881">
        <v>7189</v>
      </c>
      <c r="N2881">
        <v>4458</v>
      </c>
      <c r="O2881">
        <v>99</v>
      </c>
      <c r="P2881">
        <v>11992</v>
      </c>
      <c r="Q2881">
        <v>3649</v>
      </c>
      <c r="R2881">
        <v>0</v>
      </c>
      <c r="S2881">
        <v>-615</v>
      </c>
      <c r="T2881">
        <v>3034</v>
      </c>
      <c r="U2881">
        <v>7780</v>
      </c>
      <c r="V2881">
        <v>-4658</v>
      </c>
      <c r="W2881">
        <v>8982</v>
      </c>
      <c r="X2881">
        <v>4069</v>
      </c>
      <c r="Y2881">
        <v>0.61</v>
      </c>
      <c r="Z2881">
        <v>79</v>
      </c>
      <c r="AA2881">
        <v>18045</v>
      </c>
      <c r="AB2881">
        <v>77</v>
      </c>
      <c r="AC2881">
        <v>82.43</v>
      </c>
    </row>
    <row r="2882" spans="1:29" x14ac:dyDescent="0.3">
      <c r="A2882">
        <v>2004</v>
      </c>
      <c r="B2882">
        <v>8</v>
      </c>
      <c r="C2882" s="1">
        <v>38219</v>
      </c>
      <c r="D2882">
        <v>17100</v>
      </c>
      <c r="E2882">
        <v>470</v>
      </c>
      <c r="F2882">
        <v>4</v>
      </c>
      <c r="G2882">
        <v>29</v>
      </c>
      <c r="H2882">
        <v>208</v>
      </c>
      <c r="I2882">
        <v>1010</v>
      </c>
      <c r="J2882">
        <v>1251</v>
      </c>
      <c r="K2882">
        <v>18821</v>
      </c>
      <c r="L2882">
        <v>245</v>
      </c>
      <c r="M2882">
        <v>7190</v>
      </c>
      <c r="N2882">
        <v>4458</v>
      </c>
      <c r="O2882">
        <v>122</v>
      </c>
      <c r="P2882">
        <v>12015</v>
      </c>
      <c r="Q2882">
        <v>3625</v>
      </c>
      <c r="R2882">
        <v>0</v>
      </c>
      <c r="S2882">
        <v>-615</v>
      </c>
      <c r="T2882">
        <v>3010</v>
      </c>
      <c r="U2882">
        <v>7640</v>
      </c>
      <c r="V2882">
        <v>-4865</v>
      </c>
      <c r="W2882">
        <v>8915</v>
      </c>
      <c r="X2882">
        <v>3796</v>
      </c>
      <c r="Y2882">
        <v>0.61</v>
      </c>
      <c r="Z2882">
        <v>80</v>
      </c>
      <c r="AA2882">
        <v>17811</v>
      </c>
      <c r="AB2882">
        <v>79</v>
      </c>
      <c r="AC2882">
        <v>82.73</v>
      </c>
    </row>
    <row r="2883" spans="1:29" x14ac:dyDescent="0.3">
      <c r="A2883">
        <v>2004</v>
      </c>
      <c r="B2883">
        <v>8</v>
      </c>
      <c r="C2883" s="1">
        <v>38220</v>
      </c>
      <c r="D2883">
        <v>16700</v>
      </c>
      <c r="E2883">
        <v>454</v>
      </c>
      <c r="F2883">
        <v>4</v>
      </c>
      <c r="G2883">
        <v>29</v>
      </c>
      <c r="H2883">
        <v>239</v>
      </c>
      <c r="I2883">
        <v>1060</v>
      </c>
      <c r="J2883">
        <v>1332</v>
      </c>
      <c r="K2883">
        <v>18486</v>
      </c>
      <c r="L2883">
        <v>242</v>
      </c>
      <c r="M2883">
        <v>7190</v>
      </c>
      <c r="N2883">
        <v>4442</v>
      </c>
      <c r="O2883">
        <v>119</v>
      </c>
      <c r="P2883">
        <v>11993</v>
      </c>
      <c r="Q2883">
        <v>3600</v>
      </c>
      <c r="R2883">
        <v>0</v>
      </c>
      <c r="S2883">
        <v>-610</v>
      </c>
      <c r="T2883">
        <v>2990</v>
      </c>
      <c r="U2883">
        <v>7580</v>
      </c>
      <c r="V2883">
        <v>-4811</v>
      </c>
      <c r="W2883">
        <v>8566</v>
      </c>
      <c r="X2883">
        <v>3503</v>
      </c>
      <c r="Y2883">
        <v>0.63</v>
      </c>
      <c r="Z2883">
        <v>81</v>
      </c>
      <c r="AA2883">
        <v>17426</v>
      </c>
      <c r="AB2883">
        <v>80</v>
      </c>
      <c r="AC2883">
        <v>83.07</v>
      </c>
    </row>
    <row r="2884" spans="1:29" x14ac:dyDescent="0.3">
      <c r="A2884">
        <v>2004</v>
      </c>
      <c r="B2884">
        <v>8</v>
      </c>
      <c r="C2884" s="1">
        <v>38221</v>
      </c>
      <c r="D2884">
        <v>16900</v>
      </c>
      <c r="E2884">
        <v>433</v>
      </c>
      <c r="F2884">
        <v>3</v>
      </c>
      <c r="G2884">
        <v>29</v>
      </c>
      <c r="H2884">
        <v>227</v>
      </c>
      <c r="I2884">
        <v>1200</v>
      </c>
      <c r="J2884">
        <v>1459</v>
      </c>
      <c r="K2884">
        <v>18792</v>
      </c>
      <c r="L2884">
        <v>240</v>
      </c>
      <c r="M2884">
        <v>7192</v>
      </c>
      <c r="N2884">
        <v>4438</v>
      </c>
      <c r="O2884">
        <v>116</v>
      </c>
      <c r="P2884">
        <v>11986</v>
      </c>
      <c r="Q2884">
        <v>3560</v>
      </c>
      <c r="R2884">
        <v>0</v>
      </c>
      <c r="S2884">
        <v>-610</v>
      </c>
      <c r="T2884">
        <v>2950</v>
      </c>
      <c r="U2884">
        <v>7540</v>
      </c>
      <c r="V2884">
        <v>-4690</v>
      </c>
      <c r="W2884">
        <v>8796</v>
      </c>
      <c r="X2884">
        <v>3857</v>
      </c>
      <c r="Y2884">
        <v>0.62</v>
      </c>
      <c r="Z2884">
        <v>79</v>
      </c>
      <c r="AA2884">
        <v>17592</v>
      </c>
      <c r="AB2884">
        <v>78</v>
      </c>
      <c r="AC2884">
        <v>83.33</v>
      </c>
    </row>
    <row r="2885" spans="1:29" x14ac:dyDescent="0.3">
      <c r="A2885">
        <v>2004</v>
      </c>
      <c r="B2885">
        <v>8</v>
      </c>
      <c r="C2885" s="1">
        <v>38222</v>
      </c>
      <c r="D2885">
        <v>17500</v>
      </c>
      <c r="E2885">
        <v>428</v>
      </c>
      <c r="F2885">
        <v>5</v>
      </c>
      <c r="G2885">
        <v>30</v>
      </c>
      <c r="H2885">
        <v>196</v>
      </c>
      <c r="I2885">
        <v>1320</v>
      </c>
      <c r="J2885">
        <v>1551</v>
      </c>
      <c r="K2885">
        <v>19479</v>
      </c>
      <c r="L2885">
        <v>256</v>
      </c>
      <c r="M2885">
        <v>7182</v>
      </c>
      <c r="N2885">
        <v>4422</v>
      </c>
      <c r="O2885">
        <v>109</v>
      </c>
      <c r="P2885">
        <v>11969</v>
      </c>
      <c r="Q2885">
        <v>3549</v>
      </c>
      <c r="R2885">
        <v>0</v>
      </c>
      <c r="S2885">
        <v>-610</v>
      </c>
      <c r="T2885">
        <v>2939</v>
      </c>
      <c r="U2885">
        <v>7510</v>
      </c>
      <c r="V2885">
        <v>-4605</v>
      </c>
      <c r="W2885">
        <v>9424</v>
      </c>
      <c r="X2885">
        <v>4571</v>
      </c>
      <c r="Y2885">
        <v>0.59</v>
      </c>
      <c r="Z2885">
        <v>77</v>
      </c>
      <c r="AA2885">
        <v>18159</v>
      </c>
      <c r="AB2885">
        <v>75</v>
      </c>
      <c r="AC2885">
        <v>83.46</v>
      </c>
    </row>
    <row r="2886" spans="1:29" x14ac:dyDescent="0.3">
      <c r="A2886">
        <v>2004</v>
      </c>
      <c r="B2886">
        <v>8</v>
      </c>
      <c r="C2886" s="1">
        <v>38223</v>
      </c>
      <c r="D2886">
        <v>17700</v>
      </c>
      <c r="E2886">
        <v>425</v>
      </c>
      <c r="F2886">
        <v>5</v>
      </c>
      <c r="G2886">
        <v>30</v>
      </c>
      <c r="H2886">
        <v>207</v>
      </c>
      <c r="I2886">
        <v>1300</v>
      </c>
      <c r="J2886">
        <v>1542</v>
      </c>
      <c r="K2886">
        <v>19667</v>
      </c>
      <c r="L2886">
        <v>256</v>
      </c>
      <c r="M2886">
        <v>7155</v>
      </c>
      <c r="N2886">
        <v>4430</v>
      </c>
      <c r="O2886">
        <v>97</v>
      </c>
      <c r="P2886">
        <v>11938</v>
      </c>
      <c r="Q2886">
        <v>3507</v>
      </c>
      <c r="R2886">
        <v>0</v>
      </c>
      <c r="S2886">
        <v>-610</v>
      </c>
      <c r="T2886">
        <v>2897</v>
      </c>
      <c r="U2886">
        <v>7580</v>
      </c>
      <c r="V2886">
        <v>-4486</v>
      </c>
      <c r="W2886">
        <v>9563</v>
      </c>
      <c r="X2886">
        <v>4832</v>
      </c>
      <c r="Y2886">
        <v>0.59</v>
      </c>
      <c r="Z2886">
        <v>75</v>
      </c>
      <c r="AA2886">
        <v>18367</v>
      </c>
      <c r="AB2886">
        <v>74</v>
      </c>
      <c r="AC2886">
        <v>83.55</v>
      </c>
    </row>
    <row r="2887" spans="1:29" x14ac:dyDescent="0.3">
      <c r="A2887">
        <v>2004</v>
      </c>
      <c r="B2887">
        <v>8</v>
      </c>
      <c r="C2887" s="1">
        <v>38224</v>
      </c>
      <c r="D2887">
        <v>18100</v>
      </c>
      <c r="E2887">
        <v>428</v>
      </c>
      <c r="F2887">
        <v>5</v>
      </c>
      <c r="G2887">
        <v>30</v>
      </c>
      <c r="H2887">
        <v>180</v>
      </c>
      <c r="I2887">
        <v>1260</v>
      </c>
      <c r="J2887">
        <v>1475</v>
      </c>
      <c r="K2887">
        <v>20003</v>
      </c>
      <c r="L2887">
        <v>248</v>
      </c>
      <c r="M2887">
        <v>7177</v>
      </c>
      <c r="N2887">
        <v>4451</v>
      </c>
      <c r="O2887">
        <v>99</v>
      </c>
      <c r="P2887">
        <v>11975</v>
      </c>
      <c r="Q2887">
        <v>3451</v>
      </c>
      <c r="R2887">
        <v>0</v>
      </c>
      <c r="S2887">
        <v>-610</v>
      </c>
      <c r="T2887">
        <v>2841</v>
      </c>
      <c r="U2887">
        <v>7670</v>
      </c>
      <c r="V2887">
        <v>-4463</v>
      </c>
      <c r="W2887">
        <v>9892</v>
      </c>
      <c r="X2887">
        <v>5187</v>
      </c>
      <c r="Y2887">
        <v>0.57999999999999996</v>
      </c>
      <c r="Z2887">
        <v>74</v>
      </c>
      <c r="AA2887">
        <v>18743</v>
      </c>
      <c r="AB2887">
        <v>72</v>
      </c>
      <c r="AC2887">
        <v>83.59</v>
      </c>
    </row>
    <row r="2888" spans="1:29" x14ac:dyDescent="0.3">
      <c r="A2888">
        <v>2004</v>
      </c>
      <c r="B2888">
        <v>8</v>
      </c>
      <c r="C2888" s="1">
        <v>38225</v>
      </c>
      <c r="D2888">
        <v>18000</v>
      </c>
      <c r="E2888">
        <v>407</v>
      </c>
      <c r="F2888">
        <v>5</v>
      </c>
      <c r="G2888">
        <v>29</v>
      </c>
      <c r="H2888">
        <v>174</v>
      </c>
      <c r="I2888">
        <v>1240</v>
      </c>
      <c r="J2888">
        <v>1448</v>
      </c>
      <c r="K2888">
        <v>19855</v>
      </c>
      <c r="L2888">
        <v>236</v>
      </c>
      <c r="M2888">
        <v>6631</v>
      </c>
      <c r="N2888">
        <v>4426</v>
      </c>
      <c r="O2888">
        <v>106</v>
      </c>
      <c r="P2888">
        <v>11399</v>
      </c>
      <c r="Q2888">
        <v>3414</v>
      </c>
      <c r="R2888">
        <v>0</v>
      </c>
      <c r="S2888">
        <v>-610</v>
      </c>
      <c r="T2888">
        <v>2804</v>
      </c>
      <c r="U2888">
        <v>7590</v>
      </c>
      <c r="V2888">
        <v>-3970</v>
      </c>
      <c r="W2888">
        <v>9861</v>
      </c>
      <c r="X2888">
        <v>5652</v>
      </c>
      <c r="Y2888">
        <v>0.56000000000000005</v>
      </c>
      <c r="Z2888">
        <v>72</v>
      </c>
      <c r="AA2888">
        <v>18615</v>
      </c>
      <c r="AB2888">
        <v>70</v>
      </c>
      <c r="AC2888">
        <v>83.58</v>
      </c>
    </row>
    <row r="2889" spans="1:29" x14ac:dyDescent="0.3">
      <c r="A2889">
        <v>2004</v>
      </c>
      <c r="B2889">
        <v>8</v>
      </c>
      <c r="C2889" s="1">
        <v>38226</v>
      </c>
      <c r="D2889">
        <v>17200</v>
      </c>
      <c r="E2889">
        <v>395</v>
      </c>
      <c r="F2889">
        <v>5</v>
      </c>
      <c r="G2889">
        <v>30</v>
      </c>
      <c r="H2889">
        <v>191</v>
      </c>
      <c r="I2889">
        <v>1180</v>
      </c>
      <c r="J2889">
        <v>1406</v>
      </c>
      <c r="K2889">
        <v>19001</v>
      </c>
      <c r="L2889">
        <v>259</v>
      </c>
      <c r="M2889">
        <v>7000</v>
      </c>
      <c r="N2889">
        <v>4402</v>
      </c>
      <c r="O2889">
        <v>112</v>
      </c>
      <c r="P2889">
        <v>11773</v>
      </c>
      <c r="Q2889">
        <v>3425</v>
      </c>
      <c r="R2889">
        <v>0</v>
      </c>
      <c r="S2889">
        <v>-610</v>
      </c>
      <c r="T2889">
        <v>2815</v>
      </c>
      <c r="U2889">
        <v>7550</v>
      </c>
      <c r="V2889">
        <v>-4433</v>
      </c>
      <c r="W2889">
        <v>9086</v>
      </c>
      <c r="X2889">
        <v>4413</v>
      </c>
      <c r="Y2889">
        <v>0.6</v>
      </c>
      <c r="Z2889">
        <v>77</v>
      </c>
      <c r="AA2889">
        <v>17821</v>
      </c>
      <c r="AB2889">
        <v>75</v>
      </c>
      <c r="AC2889">
        <v>83.72</v>
      </c>
    </row>
    <row r="2890" spans="1:29" x14ac:dyDescent="0.3">
      <c r="A2890">
        <v>2004</v>
      </c>
      <c r="B2890">
        <v>8</v>
      </c>
      <c r="C2890" s="1">
        <v>38227</v>
      </c>
      <c r="D2890">
        <v>16800</v>
      </c>
      <c r="E2890">
        <v>390</v>
      </c>
      <c r="F2890">
        <v>5</v>
      </c>
      <c r="G2890">
        <v>29</v>
      </c>
      <c r="H2890">
        <v>221</v>
      </c>
      <c r="I2890">
        <v>1210</v>
      </c>
      <c r="J2890">
        <v>1465</v>
      </c>
      <c r="K2890">
        <v>18655</v>
      </c>
      <c r="L2890">
        <v>261</v>
      </c>
      <c r="M2890">
        <v>7071</v>
      </c>
      <c r="N2890">
        <v>4409</v>
      </c>
      <c r="O2890">
        <v>114</v>
      </c>
      <c r="P2890">
        <v>11855</v>
      </c>
      <c r="Q2890">
        <v>3375</v>
      </c>
      <c r="R2890">
        <v>0</v>
      </c>
      <c r="S2890">
        <v>-610</v>
      </c>
      <c r="T2890">
        <v>2765</v>
      </c>
      <c r="U2890">
        <v>7680</v>
      </c>
      <c r="V2890">
        <v>-4294</v>
      </c>
      <c r="W2890">
        <v>8565</v>
      </c>
      <c r="X2890">
        <v>4035</v>
      </c>
      <c r="Y2890">
        <v>0.61</v>
      </c>
      <c r="Z2890">
        <v>78</v>
      </c>
      <c r="AA2890">
        <v>17445</v>
      </c>
      <c r="AB2890">
        <v>77</v>
      </c>
      <c r="AC2890">
        <v>83.91</v>
      </c>
    </row>
    <row r="2891" spans="1:29" x14ac:dyDescent="0.3">
      <c r="A2891">
        <v>2004</v>
      </c>
      <c r="B2891">
        <v>8</v>
      </c>
      <c r="C2891" s="1">
        <v>38228</v>
      </c>
      <c r="D2891">
        <v>16400</v>
      </c>
      <c r="E2891">
        <v>390</v>
      </c>
      <c r="F2891">
        <v>5</v>
      </c>
      <c r="G2891">
        <v>30</v>
      </c>
      <c r="H2891">
        <v>240</v>
      </c>
      <c r="I2891">
        <v>1270</v>
      </c>
      <c r="J2891">
        <v>1545</v>
      </c>
      <c r="K2891">
        <v>18335</v>
      </c>
      <c r="L2891">
        <v>245</v>
      </c>
      <c r="M2891">
        <v>7183</v>
      </c>
      <c r="N2891">
        <v>4404</v>
      </c>
      <c r="O2891">
        <v>119</v>
      </c>
      <c r="P2891">
        <v>11951</v>
      </c>
      <c r="Q2891">
        <v>3337</v>
      </c>
      <c r="R2891">
        <v>0</v>
      </c>
      <c r="S2891">
        <v>-610</v>
      </c>
      <c r="T2891">
        <v>2727</v>
      </c>
      <c r="U2891">
        <v>7670</v>
      </c>
      <c r="V2891">
        <v>-4295</v>
      </c>
      <c r="W2891">
        <v>8186</v>
      </c>
      <c r="X2891">
        <v>3657</v>
      </c>
      <c r="Y2891">
        <v>0.63</v>
      </c>
      <c r="Z2891">
        <v>80</v>
      </c>
      <c r="AA2891">
        <v>17065</v>
      </c>
      <c r="AB2891">
        <v>79</v>
      </c>
      <c r="AC2891">
        <v>84.16</v>
      </c>
    </row>
    <row r="2892" spans="1:29" x14ac:dyDescent="0.3">
      <c r="A2892">
        <v>2004</v>
      </c>
      <c r="B2892">
        <v>8</v>
      </c>
      <c r="C2892" s="1">
        <v>38229</v>
      </c>
      <c r="D2892">
        <v>16200</v>
      </c>
      <c r="E2892">
        <v>411</v>
      </c>
      <c r="F2892">
        <v>6</v>
      </c>
      <c r="G2892">
        <v>30</v>
      </c>
      <c r="H2892">
        <v>261</v>
      </c>
      <c r="I2892">
        <v>1350</v>
      </c>
      <c r="J2892">
        <v>1647</v>
      </c>
      <c r="K2892">
        <v>18258</v>
      </c>
      <c r="L2892">
        <v>223</v>
      </c>
      <c r="M2892">
        <v>7172</v>
      </c>
      <c r="N2892">
        <v>4361</v>
      </c>
      <c r="O2892">
        <v>114</v>
      </c>
      <c r="P2892">
        <v>11870</v>
      </c>
      <c r="Q2892">
        <v>3236</v>
      </c>
      <c r="R2892">
        <v>0</v>
      </c>
      <c r="S2892">
        <v>-610</v>
      </c>
      <c r="T2892">
        <v>2626</v>
      </c>
      <c r="U2892">
        <v>7450</v>
      </c>
      <c r="V2892">
        <v>-4266</v>
      </c>
      <c r="W2892">
        <v>8255</v>
      </c>
      <c r="X2892">
        <v>3762</v>
      </c>
      <c r="Y2892">
        <v>0.63</v>
      </c>
      <c r="Z2892">
        <v>79</v>
      </c>
      <c r="AA2892">
        <v>16908</v>
      </c>
      <c r="AB2892">
        <v>78</v>
      </c>
      <c r="AC2892">
        <v>84.38</v>
      </c>
    </row>
    <row r="2893" spans="1:29" x14ac:dyDescent="0.3">
      <c r="A2893">
        <v>2004</v>
      </c>
      <c r="B2893">
        <v>8</v>
      </c>
      <c r="C2893" s="1">
        <v>38230</v>
      </c>
      <c r="D2893">
        <v>15900</v>
      </c>
      <c r="E2893">
        <v>448</v>
      </c>
      <c r="F2893">
        <v>6</v>
      </c>
      <c r="G2893">
        <v>29</v>
      </c>
      <c r="H2893">
        <v>279</v>
      </c>
      <c r="I2893">
        <v>1300</v>
      </c>
      <c r="J2893">
        <v>1614</v>
      </c>
      <c r="K2893">
        <v>17962</v>
      </c>
      <c r="L2893">
        <v>211</v>
      </c>
      <c r="M2893">
        <v>6383</v>
      </c>
      <c r="N2893">
        <v>4349</v>
      </c>
      <c r="O2893">
        <v>121</v>
      </c>
      <c r="P2893">
        <v>11064</v>
      </c>
      <c r="Q2893">
        <v>3210</v>
      </c>
      <c r="R2893">
        <v>0</v>
      </c>
      <c r="S2893">
        <v>-610</v>
      </c>
      <c r="T2893">
        <v>2600</v>
      </c>
      <c r="U2893">
        <v>7230</v>
      </c>
      <c r="V2893">
        <v>-3697</v>
      </c>
      <c r="W2893">
        <v>8219</v>
      </c>
      <c r="X2893">
        <v>4298</v>
      </c>
      <c r="Y2893">
        <v>0.6</v>
      </c>
      <c r="Z2893">
        <v>76</v>
      </c>
      <c r="AA2893">
        <v>16662</v>
      </c>
      <c r="AB2893">
        <v>74</v>
      </c>
      <c r="AC2893">
        <v>84.49</v>
      </c>
    </row>
    <row r="2894" spans="1:29" x14ac:dyDescent="0.3">
      <c r="A2894">
        <v>2004</v>
      </c>
      <c r="B2894">
        <v>9</v>
      </c>
      <c r="C2894" s="1">
        <v>38231</v>
      </c>
      <c r="D2894">
        <v>15700</v>
      </c>
      <c r="E2894">
        <v>471</v>
      </c>
      <c r="F2894">
        <v>5</v>
      </c>
      <c r="G2894">
        <v>29</v>
      </c>
      <c r="H2894">
        <v>266</v>
      </c>
      <c r="I2894">
        <v>1200</v>
      </c>
      <c r="J2894">
        <v>1500</v>
      </c>
      <c r="K2894">
        <v>17671</v>
      </c>
      <c r="L2894">
        <v>209</v>
      </c>
      <c r="M2894">
        <v>6368</v>
      </c>
      <c r="N2894">
        <v>4315</v>
      </c>
      <c r="O2894">
        <v>120</v>
      </c>
      <c r="P2894">
        <v>11012</v>
      </c>
      <c r="Q2894">
        <v>3152</v>
      </c>
      <c r="R2894">
        <v>0</v>
      </c>
      <c r="S2894">
        <v>-610</v>
      </c>
      <c r="T2894">
        <v>2542</v>
      </c>
      <c r="U2894">
        <v>7150</v>
      </c>
      <c r="V2894">
        <v>-3801</v>
      </c>
      <c r="W2894">
        <v>8138</v>
      </c>
      <c r="X2894">
        <v>4117</v>
      </c>
      <c r="Y2894">
        <v>0.6</v>
      </c>
      <c r="Z2894">
        <v>77</v>
      </c>
      <c r="AA2894">
        <v>16471</v>
      </c>
      <c r="AB2894">
        <v>75</v>
      </c>
      <c r="AC2894">
        <v>84.63</v>
      </c>
    </row>
    <row r="2895" spans="1:29" x14ac:dyDescent="0.3">
      <c r="A2895">
        <v>2004</v>
      </c>
      <c r="B2895">
        <v>9</v>
      </c>
      <c r="C2895" s="1">
        <v>38232</v>
      </c>
      <c r="D2895">
        <v>16100</v>
      </c>
      <c r="E2895">
        <v>465</v>
      </c>
      <c r="F2895">
        <v>5</v>
      </c>
      <c r="G2895">
        <v>34</v>
      </c>
      <c r="H2895">
        <v>214</v>
      </c>
      <c r="I2895">
        <v>1080</v>
      </c>
      <c r="J2895">
        <v>1333</v>
      </c>
      <c r="K2895">
        <v>17898</v>
      </c>
      <c r="L2895">
        <v>204</v>
      </c>
      <c r="M2895">
        <v>6125</v>
      </c>
      <c r="N2895">
        <v>4342</v>
      </c>
      <c r="O2895">
        <v>116</v>
      </c>
      <c r="P2895">
        <v>10787</v>
      </c>
      <c r="Q2895">
        <v>3150</v>
      </c>
      <c r="R2895">
        <v>0</v>
      </c>
      <c r="S2895">
        <v>-609</v>
      </c>
      <c r="T2895">
        <v>2541</v>
      </c>
      <c r="U2895">
        <v>7260</v>
      </c>
      <c r="V2895">
        <v>-3633</v>
      </c>
      <c r="W2895">
        <v>8423</v>
      </c>
      <c r="X2895">
        <v>4570</v>
      </c>
      <c r="Y2895">
        <v>0.57999999999999996</v>
      </c>
      <c r="Z2895">
        <v>74</v>
      </c>
      <c r="AA2895">
        <v>16818</v>
      </c>
      <c r="AB2895">
        <v>73</v>
      </c>
      <c r="AC2895">
        <v>84.69</v>
      </c>
    </row>
    <row r="2896" spans="1:29" x14ac:dyDescent="0.3">
      <c r="A2896">
        <v>2004</v>
      </c>
      <c r="B2896">
        <v>9</v>
      </c>
      <c r="C2896" s="1">
        <v>38233</v>
      </c>
      <c r="D2896">
        <v>16200</v>
      </c>
      <c r="E2896">
        <v>459</v>
      </c>
      <c r="F2896">
        <v>5</v>
      </c>
      <c r="G2896">
        <v>36</v>
      </c>
      <c r="H2896">
        <v>213</v>
      </c>
      <c r="I2896">
        <v>1010</v>
      </c>
      <c r="J2896">
        <v>1264</v>
      </c>
      <c r="K2896">
        <v>17923</v>
      </c>
      <c r="L2896">
        <v>179</v>
      </c>
      <c r="M2896">
        <v>6263</v>
      </c>
      <c r="N2896">
        <v>4399</v>
      </c>
      <c r="O2896">
        <v>114</v>
      </c>
      <c r="P2896">
        <v>10955</v>
      </c>
      <c r="Q2896">
        <v>3083</v>
      </c>
      <c r="R2896">
        <v>0</v>
      </c>
      <c r="S2896">
        <v>-609</v>
      </c>
      <c r="T2896">
        <v>2474</v>
      </c>
      <c r="U2896">
        <v>6990</v>
      </c>
      <c r="V2896">
        <v>-4096</v>
      </c>
      <c r="W2896">
        <v>8806</v>
      </c>
      <c r="X2896">
        <v>4494</v>
      </c>
      <c r="Y2896">
        <v>0.59</v>
      </c>
      <c r="Z2896">
        <v>75</v>
      </c>
      <c r="AA2896">
        <v>16913</v>
      </c>
      <c r="AB2896">
        <v>73</v>
      </c>
      <c r="AC2896">
        <v>84.76</v>
      </c>
    </row>
    <row r="2897" spans="1:29" x14ac:dyDescent="0.3">
      <c r="A2897">
        <v>2004</v>
      </c>
      <c r="B2897">
        <v>9</v>
      </c>
      <c r="C2897" s="1">
        <v>38234</v>
      </c>
      <c r="D2897">
        <v>16000</v>
      </c>
      <c r="E2897">
        <v>443</v>
      </c>
      <c r="F2897">
        <v>4</v>
      </c>
      <c r="G2897">
        <v>34</v>
      </c>
      <c r="H2897">
        <v>228</v>
      </c>
      <c r="I2897">
        <v>1070</v>
      </c>
      <c r="J2897">
        <v>1336</v>
      </c>
      <c r="K2897">
        <v>17779</v>
      </c>
      <c r="L2897">
        <v>175</v>
      </c>
      <c r="M2897">
        <v>5085</v>
      </c>
      <c r="N2897">
        <v>4386</v>
      </c>
      <c r="O2897">
        <v>118</v>
      </c>
      <c r="P2897">
        <v>9764</v>
      </c>
      <c r="Q2897">
        <v>3050</v>
      </c>
      <c r="R2897">
        <v>0</v>
      </c>
      <c r="S2897">
        <v>-609</v>
      </c>
      <c r="T2897">
        <v>2441</v>
      </c>
      <c r="U2897">
        <v>6870</v>
      </c>
      <c r="V2897">
        <v>-2931</v>
      </c>
      <c r="W2897">
        <v>8719</v>
      </c>
      <c r="X2897">
        <v>5575</v>
      </c>
      <c r="Y2897">
        <v>0.53</v>
      </c>
      <c r="Z2897">
        <v>69</v>
      </c>
      <c r="AA2897">
        <v>16709</v>
      </c>
      <c r="AB2897">
        <v>67</v>
      </c>
      <c r="AC2897">
        <v>84.69</v>
      </c>
    </row>
    <row r="2898" spans="1:29" x14ac:dyDescent="0.3">
      <c r="A2898">
        <v>2004</v>
      </c>
      <c r="B2898">
        <v>9</v>
      </c>
      <c r="C2898" s="1">
        <v>38235</v>
      </c>
      <c r="D2898">
        <v>16100</v>
      </c>
      <c r="E2898">
        <v>413</v>
      </c>
      <c r="F2898">
        <v>4</v>
      </c>
      <c r="G2898">
        <v>28</v>
      </c>
      <c r="H2898">
        <v>245</v>
      </c>
      <c r="I2898">
        <v>1150</v>
      </c>
      <c r="J2898">
        <v>1427</v>
      </c>
      <c r="K2898">
        <v>17940</v>
      </c>
      <c r="L2898">
        <v>153</v>
      </c>
      <c r="M2898">
        <v>5936</v>
      </c>
      <c r="N2898">
        <v>4376</v>
      </c>
      <c r="O2898">
        <v>113</v>
      </c>
      <c r="P2898">
        <v>10578</v>
      </c>
      <c r="Q2898">
        <v>3000</v>
      </c>
      <c r="R2898">
        <v>0</v>
      </c>
      <c r="S2898">
        <v>-608</v>
      </c>
      <c r="T2898">
        <v>2392</v>
      </c>
      <c r="U2898">
        <v>6920</v>
      </c>
      <c r="V2898">
        <v>-3573</v>
      </c>
      <c r="W2898">
        <v>8753</v>
      </c>
      <c r="X2898">
        <v>4970</v>
      </c>
      <c r="Y2898">
        <v>0.56999999999999995</v>
      </c>
      <c r="Z2898">
        <v>72</v>
      </c>
      <c r="AA2898">
        <v>16790</v>
      </c>
      <c r="AB2898">
        <v>70</v>
      </c>
      <c r="AC2898">
        <v>84.7</v>
      </c>
    </row>
    <row r="2899" spans="1:29" x14ac:dyDescent="0.3">
      <c r="A2899">
        <v>2004</v>
      </c>
      <c r="B2899">
        <v>9</v>
      </c>
      <c r="C2899" s="1">
        <v>38236</v>
      </c>
      <c r="D2899">
        <v>16000</v>
      </c>
      <c r="E2899">
        <v>403</v>
      </c>
      <c r="F2899">
        <v>5</v>
      </c>
      <c r="G2899">
        <v>28</v>
      </c>
      <c r="H2899">
        <v>266</v>
      </c>
      <c r="I2899">
        <v>1200</v>
      </c>
      <c r="J2899">
        <v>1499</v>
      </c>
      <c r="K2899">
        <v>17902</v>
      </c>
      <c r="L2899">
        <v>133</v>
      </c>
      <c r="M2899">
        <v>5729</v>
      </c>
      <c r="N2899">
        <v>4417</v>
      </c>
      <c r="O2899">
        <v>106</v>
      </c>
      <c r="P2899">
        <v>10385</v>
      </c>
      <c r="Q2899">
        <v>2950</v>
      </c>
      <c r="R2899">
        <v>0</v>
      </c>
      <c r="S2899">
        <v>-600</v>
      </c>
      <c r="T2899">
        <v>2350</v>
      </c>
      <c r="U2899">
        <v>6710</v>
      </c>
      <c r="V2899">
        <v>-3494</v>
      </c>
      <c r="W2899">
        <v>8867</v>
      </c>
      <c r="X2899">
        <v>5167</v>
      </c>
      <c r="Y2899">
        <v>0.56000000000000005</v>
      </c>
      <c r="Z2899">
        <v>71</v>
      </c>
      <c r="AA2899">
        <v>16702</v>
      </c>
      <c r="AB2899">
        <v>69</v>
      </c>
      <c r="AC2899">
        <v>84.68</v>
      </c>
    </row>
    <row r="2900" spans="1:29" x14ac:dyDescent="0.3">
      <c r="A2900">
        <v>2004</v>
      </c>
      <c r="B2900">
        <v>9</v>
      </c>
      <c r="C2900" s="1">
        <v>38237</v>
      </c>
      <c r="D2900">
        <v>16000</v>
      </c>
      <c r="E2900">
        <v>416</v>
      </c>
      <c r="F2900">
        <v>5</v>
      </c>
      <c r="G2900">
        <v>28</v>
      </c>
      <c r="H2900">
        <v>238</v>
      </c>
      <c r="I2900">
        <v>1160</v>
      </c>
      <c r="J2900">
        <v>1431</v>
      </c>
      <c r="K2900">
        <v>17847</v>
      </c>
      <c r="L2900">
        <v>132</v>
      </c>
      <c r="M2900">
        <v>5297</v>
      </c>
      <c r="N2900">
        <v>4407</v>
      </c>
      <c r="O2900">
        <v>104</v>
      </c>
      <c r="P2900">
        <v>9940</v>
      </c>
      <c r="Q2900">
        <v>2913</v>
      </c>
      <c r="R2900">
        <v>0</v>
      </c>
      <c r="S2900">
        <v>-590</v>
      </c>
      <c r="T2900">
        <v>2323</v>
      </c>
      <c r="U2900">
        <v>6580</v>
      </c>
      <c r="V2900">
        <v>-3233</v>
      </c>
      <c r="W2900">
        <v>9020</v>
      </c>
      <c r="X2900">
        <v>5583</v>
      </c>
      <c r="Y2900">
        <v>0.54</v>
      </c>
      <c r="Z2900">
        <v>69</v>
      </c>
      <c r="AA2900">
        <v>16687</v>
      </c>
      <c r="AB2900">
        <v>67</v>
      </c>
      <c r="AC2900">
        <v>84.61</v>
      </c>
    </row>
    <row r="2901" spans="1:29" x14ac:dyDescent="0.3">
      <c r="A2901">
        <v>2004</v>
      </c>
      <c r="B2901">
        <v>9</v>
      </c>
      <c r="C2901" s="1">
        <v>38238</v>
      </c>
      <c r="D2901">
        <v>16200</v>
      </c>
      <c r="E2901">
        <v>406</v>
      </c>
      <c r="F2901">
        <v>4</v>
      </c>
      <c r="G2901">
        <v>28</v>
      </c>
      <c r="H2901">
        <v>243</v>
      </c>
      <c r="I2901">
        <v>1130</v>
      </c>
      <c r="J2901">
        <v>1405</v>
      </c>
      <c r="K2901">
        <v>18011</v>
      </c>
      <c r="L2901">
        <v>136</v>
      </c>
      <c r="M2901">
        <v>3899</v>
      </c>
      <c r="N2901">
        <v>4368</v>
      </c>
      <c r="O2901">
        <v>121</v>
      </c>
      <c r="P2901">
        <v>8524</v>
      </c>
      <c r="Q2901">
        <v>2843</v>
      </c>
      <c r="R2901">
        <v>0</v>
      </c>
      <c r="S2901">
        <v>-585</v>
      </c>
      <c r="T2901">
        <v>2258</v>
      </c>
      <c r="U2901">
        <v>6650</v>
      </c>
      <c r="V2901">
        <v>-1732</v>
      </c>
      <c r="W2901">
        <v>9160</v>
      </c>
      <c r="X2901">
        <v>7230</v>
      </c>
      <c r="Y2901">
        <v>0.46</v>
      </c>
      <c r="Z2901">
        <v>60</v>
      </c>
      <c r="AA2901">
        <v>16881</v>
      </c>
      <c r="AB2901">
        <v>57</v>
      </c>
      <c r="AC2901">
        <v>84.38</v>
      </c>
    </row>
    <row r="2902" spans="1:29" x14ac:dyDescent="0.3">
      <c r="A2902">
        <v>2004</v>
      </c>
      <c r="B2902">
        <v>9</v>
      </c>
      <c r="C2902" s="1">
        <v>38239</v>
      </c>
      <c r="D2902">
        <v>15900</v>
      </c>
      <c r="E2902">
        <v>399</v>
      </c>
      <c r="F2902">
        <v>4</v>
      </c>
      <c r="G2902">
        <v>28</v>
      </c>
      <c r="H2902">
        <v>246</v>
      </c>
      <c r="I2902">
        <v>1110</v>
      </c>
      <c r="J2902">
        <v>1388</v>
      </c>
      <c r="K2902">
        <v>17687</v>
      </c>
      <c r="L2902">
        <v>127</v>
      </c>
      <c r="M2902">
        <v>3125</v>
      </c>
      <c r="N2902">
        <v>4352</v>
      </c>
      <c r="O2902">
        <v>118</v>
      </c>
      <c r="P2902">
        <v>7722</v>
      </c>
      <c r="Q2902">
        <v>2843</v>
      </c>
      <c r="R2902">
        <v>0</v>
      </c>
      <c r="S2902">
        <v>-580</v>
      </c>
      <c r="T2902">
        <v>2263</v>
      </c>
      <c r="U2902">
        <v>6800</v>
      </c>
      <c r="V2902">
        <v>-802</v>
      </c>
      <c r="W2902">
        <v>8703</v>
      </c>
      <c r="X2902">
        <v>7702</v>
      </c>
      <c r="Y2902">
        <v>0.42</v>
      </c>
      <c r="Z2902">
        <v>56</v>
      </c>
      <c r="AA2902">
        <v>16577</v>
      </c>
      <c r="AB2902">
        <v>54</v>
      </c>
      <c r="AC2902">
        <v>84.12</v>
      </c>
    </row>
    <row r="2903" spans="1:29" x14ac:dyDescent="0.3">
      <c r="A2903">
        <v>2004</v>
      </c>
      <c r="B2903">
        <v>9</v>
      </c>
      <c r="C2903" s="1">
        <v>38240</v>
      </c>
      <c r="D2903">
        <v>15300</v>
      </c>
      <c r="E2903">
        <v>408</v>
      </c>
      <c r="F2903">
        <v>4</v>
      </c>
      <c r="G2903">
        <v>28</v>
      </c>
      <c r="H2903">
        <v>225</v>
      </c>
      <c r="I2903">
        <v>1070</v>
      </c>
      <c r="J2903">
        <v>1327</v>
      </c>
      <c r="K2903">
        <v>17035</v>
      </c>
      <c r="L2903">
        <v>130</v>
      </c>
      <c r="M2903">
        <v>3434</v>
      </c>
      <c r="N2903">
        <v>4406</v>
      </c>
      <c r="O2903">
        <v>115</v>
      </c>
      <c r="P2903">
        <v>8085</v>
      </c>
      <c r="Q2903">
        <v>2807</v>
      </c>
      <c r="R2903">
        <v>0</v>
      </c>
      <c r="S2903">
        <v>-575</v>
      </c>
      <c r="T2903">
        <v>2232</v>
      </c>
      <c r="U2903">
        <v>6760</v>
      </c>
      <c r="V2903">
        <v>-1247</v>
      </c>
      <c r="W2903">
        <v>8162</v>
      </c>
      <c r="X2903">
        <v>6719</v>
      </c>
      <c r="Y2903">
        <v>0.46</v>
      </c>
      <c r="Z2903">
        <v>61</v>
      </c>
      <c r="AA2903">
        <v>15965</v>
      </c>
      <c r="AB2903">
        <v>58</v>
      </c>
      <c r="AC2903">
        <v>83.96</v>
      </c>
    </row>
    <row r="2904" spans="1:29" x14ac:dyDescent="0.3">
      <c r="A2904">
        <v>2004</v>
      </c>
      <c r="B2904">
        <v>9</v>
      </c>
      <c r="C2904" s="1">
        <v>38241</v>
      </c>
      <c r="D2904">
        <v>15300</v>
      </c>
      <c r="E2904">
        <v>421</v>
      </c>
      <c r="F2904">
        <v>4</v>
      </c>
      <c r="G2904">
        <v>28</v>
      </c>
      <c r="H2904">
        <v>205</v>
      </c>
      <c r="I2904">
        <v>1050</v>
      </c>
      <c r="J2904">
        <v>1287</v>
      </c>
      <c r="K2904">
        <v>17008</v>
      </c>
      <c r="L2904">
        <v>123</v>
      </c>
      <c r="M2904">
        <v>4536</v>
      </c>
      <c r="N2904">
        <v>4387</v>
      </c>
      <c r="O2904">
        <v>118</v>
      </c>
      <c r="P2904">
        <v>9164</v>
      </c>
      <c r="Q2904">
        <v>2762</v>
      </c>
      <c r="R2904">
        <v>0</v>
      </c>
      <c r="S2904">
        <v>-565</v>
      </c>
      <c r="T2904">
        <v>2197</v>
      </c>
      <c r="U2904">
        <v>6820</v>
      </c>
      <c r="V2904">
        <v>-2288</v>
      </c>
      <c r="W2904">
        <v>8128</v>
      </c>
      <c r="X2904">
        <v>5646</v>
      </c>
      <c r="Y2904">
        <v>0.52</v>
      </c>
      <c r="Z2904">
        <v>67</v>
      </c>
      <c r="AA2904">
        <v>15958</v>
      </c>
      <c r="AB2904">
        <v>65</v>
      </c>
      <c r="AC2904">
        <v>83.92</v>
      </c>
    </row>
    <row r="2905" spans="1:29" x14ac:dyDescent="0.3">
      <c r="A2905">
        <v>2004</v>
      </c>
      <c r="B2905">
        <v>9</v>
      </c>
      <c r="C2905" s="1">
        <v>38242</v>
      </c>
      <c r="D2905">
        <v>14900</v>
      </c>
      <c r="E2905">
        <v>402</v>
      </c>
      <c r="F2905">
        <v>4</v>
      </c>
      <c r="G2905">
        <v>28</v>
      </c>
      <c r="H2905">
        <v>200</v>
      </c>
      <c r="I2905">
        <v>1090</v>
      </c>
      <c r="J2905">
        <v>1322</v>
      </c>
      <c r="K2905">
        <v>16624</v>
      </c>
      <c r="L2905">
        <v>120</v>
      </c>
      <c r="M2905">
        <v>4698</v>
      </c>
      <c r="N2905">
        <v>4380</v>
      </c>
      <c r="O2905">
        <v>112</v>
      </c>
      <c r="P2905">
        <v>9310</v>
      </c>
      <c r="Q2905">
        <v>2712</v>
      </c>
      <c r="R2905">
        <v>0</v>
      </c>
      <c r="S2905">
        <v>-550</v>
      </c>
      <c r="T2905">
        <v>2162</v>
      </c>
      <c r="U2905">
        <v>6960</v>
      </c>
      <c r="V2905">
        <v>-2241</v>
      </c>
      <c r="W2905">
        <v>7583</v>
      </c>
      <c r="X2905">
        <v>5151</v>
      </c>
      <c r="Y2905">
        <v>0.54</v>
      </c>
      <c r="Z2905">
        <v>69</v>
      </c>
      <c r="AA2905">
        <v>15534</v>
      </c>
      <c r="AB2905">
        <v>67</v>
      </c>
      <c r="AC2905">
        <v>83.95</v>
      </c>
    </row>
    <row r="2906" spans="1:29" x14ac:dyDescent="0.3">
      <c r="A2906">
        <v>2004</v>
      </c>
      <c r="B2906">
        <v>9</v>
      </c>
      <c r="C2906" s="1">
        <v>38243</v>
      </c>
      <c r="D2906">
        <v>15300</v>
      </c>
      <c r="E2906">
        <v>415</v>
      </c>
      <c r="F2906">
        <v>4</v>
      </c>
      <c r="G2906">
        <v>28</v>
      </c>
      <c r="H2906">
        <v>221</v>
      </c>
      <c r="I2906">
        <v>1120</v>
      </c>
      <c r="J2906">
        <v>1373</v>
      </c>
      <c r="K2906">
        <v>17088</v>
      </c>
      <c r="L2906">
        <v>126</v>
      </c>
      <c r="M2906">
        <v>5001</v>
      </c>
      <c r="N2906">
        <v>4110</v>
      </c>
      <c r="O2906">
        <v>109</v>
      </c>
      <c r="P2906">
        <v>9346</v>
      </c>
      <c r="Q2906">
        <v>2646</v>
      </c>
      <c r="R2906">
        <v>0</v>
      </c>
      <c r="S2906">
        <v>-540</v>
      </c>
      <c r="T2906">
        <v>2106</v>
      </c>
      <c r="U2906">
        <v>6860</v>
      </c>
      <c r="V2906">
        <v>-2292</v>
      </c>
      <c r="W2906">
        <v>8114</v>
      </c>
      <c r="X2906">
        <v>5637</v>
      </c>
      <c r="Y2906">
        <v>0.53</v>
      </c>
      <c r="Z2906">
        <v>67</v>
      </c>
      <c r="AA2906">
        <v>15968</v>
      </c>
      <c r="AB2906">
        <v>65</v>
      </c>
      <c r="AC2906">
        <v>83.91</v>
      </c>
    </row>
    <row r="2907" spans="1:29" x14ac:dyDescent="0.3">
      <c r="A2907">
        <v>2004</v>
      </c>
      <c r="B2907">
        <v>9</v>
      </c>
      <c r="C2907" s="1">
        <v>38244</v>
      </c>
      <c r="D2907">
        <v>15000</v>
      </c>
      <c r="E2907">
        <v>412</v>
      </c>
      <c r="F2907">
        <v>4</v>
      </c>
      <c r="G2907">
        <v>29</v>
      </c>
      <c r="H2907">
        <v>183</v>
      </c>
      <c r="I2907">
        <v>1100</v>
      </c>
      <c r="J2907">
        <v>1316</v>
      </c>
      <c r="K2907">
        <v>16728</v>
      </c>
      <c r="L2907">
        <v>132</v>
      </c>
      <c r="M2907">
        <v>5007</v>
      </c>
      <c r="N2907">
        <v>4351</v>
      </c>
      <c r="O2907">
        <v>102</v>
      </c>
      <c r="P2907">
        <v>9592</v>
      </c>
      <c r="Q2907">
        <v>2612</v>
      </c>
      <c r="R2907">
        <v>0</v>
      </c>
      <c r="S2907">
        <v>-530</v>
      </c>
      <c r="T2907">
        <v>2082</v>
      </c>
      <c r="U2907">
        <v>6760</v>
      </c>
      <c r="V2907">
        <v>-2684</v>
      </c>
      <c r="W2907">
        <v>7921</v>
      </c>
      <c r="X2907">
        <v>5054</v>
      </c>
      <c r="Y2907">
        <v>0.56000000000000005</v>
      </c>
      <c r="Z2907">
        <v>70</v>
      </c>
      <c r="AA2907">
        <v>15628</v>
      </c>
      <c r="AB2907">
        <v>68</v>
      </c>
      <c r="AC2907">
        <v>83.95</v>
      </c>
    </row>
    <row r="2908" spans="1:29" x14ac:dyDescent="0.3">
      <c r="A2908">
        <v>2004</v>
      </c>
      <c r="B2908">
        <v>9</v>
      </c>
      <c r="C2908" s="1">
        <v>38245</v>
      </c>
      <c r="D2908">
        <v>14800</v>
      </c>
      <c r="E2908">
        <v>393</v>
      </c>
      <c r="F2908">
        <v>4</v>
      </c>
      <c r="G2908">
        <v>27</v>
      </c>
      <c r="H2908">
        <v>208</v>
      </c>
      <c r="I2908">
        <v>1120</v>
      </c>
      <c r="J2908">
        <v>1359</v>
      </c>
      <c r="K2908">
        <v>16552</v>
      </c>
      <c r="L2908">
        <v>137</v>
      </c>
      <c r="M2908">
        <v>4993</v>
      </c>
      <c r="N2908">
        <v>4516</v>
      </c>
      <c r="O2908">
        <v>110</v>
      </c>
      <c r="P2908">
        <v>9756</v>
      </c>
      <c r="Q2908">
        <v>2570</v>
      </c>
      <c r="R2908">
        <v>0</v>
      </c>
      <c r="S2908">
        <v>-510</v>
      </c>
      <c r="T2908">
        <v>2060</v>
      </c>
      <c r="U2908">
        <v>6840</v>
      </c>
      <c r="V2908">
        <v>-2718</v>
      </c>
      <c r="W2908">
        <v>7633</v>
      </c>
      <c r="X2908">
        <v>4735</v>
      </c>
      <c r="Y2908">
        <v>0.56999999999999995</v>
      </c>
      <c r="Z2908">
        <v>71</v>
      </c>
      <c r="AA2908">
        <v>15432</v>
      </c>
      <c r="AB2908">
        <v>69</v>
      </c>
      <c r="AC2908">
        <v>84.03</v>
      </c>
    </row>
    <row r="2909" spans="1:29" x14ac:dyDescent="0.3">
      <c r="A2909">
        <v>2004</v>
      </c>
      <c r="B2909">
        <v>9</v>
      </c>
      <c r="C2909" s="1">
        <v>38246</v>
      </c>
      <c r="D2909">
        <v>14600</v>
      </c>
      <c r="E2909">
        <v>385</v>
      </c>
      <c r="F2909">
        <v>4</v>
      </c>
      <c r="G2909">
        <v>27</v>
      </c>
      <c r="H2909">
        <v>164</v>
      </c>
      <c r="I2909">
        <v>1080</v>
      </c>
      <c r="J2909">
        <v>1275</v>
      </c>
      <c r="K2909">
        <v>16260</v>
      </c>
      <c r="L2909">
        <v>131</v>
      </c>
      <c r="M2909">
        <v>5002</v>
      </c>
      <c r="N2909">
        <v>4380</v>
      </c>
      <c r="O2909">
        <v>115</v>
      </c>
      <c r="P2909">
        <v>9628</v>
      </c>
      <c r="Q2909">
        <v>2546</v>
      </c>
      <c r="R2909">
        <v>0</v>
      </c>
      <c r="S2909">
        <v>-500</v>
      </c>
      <c r="T2909">
        <v>2046</v>
      </c>
      <c r="U2909">
        <v>6880</v>
      </c>
      <c r="V2909">
        <v>-2628</v>
      </c>
      <c r="W2909">
        <v>7392</v>
      </c>
      <c r="X2909">
        <v>4585</v>
      </c>
      <c r="Y2909">
        <v>0.56999999999999995</v>
      </c>
      <c r="Z2909">
        <v>72</v>
      </c>
      <c r="AA2909">
        <v>15180</v>
      </c>
      <c r="AB2909">
        <v>70</v>
      </c>
      <c r="AC2909">
        <v>84.12</v>
      </c>
    </row>
    <row r="2910" spans="1:29" x14ac:dyDescent="0.3">
      <c r="A2910">
        <v>2004</v>
      </c>
      <c r="B2910">
        <v>9</v>
      </c>
      <c r="C2910" s="1">
        <v>38247</v>
      </c>
      <c r="D2910">
        <v>14100</v>
      </c>
      <c r="E2910">
        <v>356</v>
      </c>
      <c r="F2910">
        <v>4</v>
      </c>
      <c r="G2910">
        <v>28</v>
      </c>
      <c r="H2910">
        <v>154</v>
      </c>
      <c r="I2910">
        <v>1020</v>
      </c>
      <c r="J2910">
        <v>1206</v>
      </c>
      <c r="K2910">
        <v>15662</v>
      </c>
      <c r="L2910">
        <v>128</v>
      </c>
      <c r="M2910">
        <v>4999</v>
      </c>
      <c r="N2910">
        <v>4373</v>
      </c>
      <c r="O2910">
        <v>123</v>
      </c>
      <c r="P2910">
        <v>9623</v>
      </c>
      <c r="Q2910">
        <v>2499</v>
      </c>
      <c r="R2910">
        <v>0</v>
      </c>
      <c r="S2910">
        <v>-480</v>
      </c>
      <c r="T2910">
        <v>2019</v>
      </c>
      <c r="U2910">
        <v>6770</v>
      </c>
      <c r="V2910">
        <v>-2791</v>
      </c>
      <c r="W2910">
        <v>6986</v>
      </c>
      <c r="X2910">
        <v>4020</v>
      </c>
      <c r="Y2910">
        <v>0.6</v>
      </c>
      <c r="Z2910">
        <v>74</v>
      </c>
      <c r="AA2910">
        <v>14642</v>
      </c>
      <c r="AB2910">
        <v>73</v>
      </c>
      <c r="AC2910">
        <v>84.29</v>
      </c>
    </row>
    <row r="2911" spans="1:29" x14ac:dyDescent="0.3">
      <c r="A2911">
        <v>2004</v>
      </c>
      <c r="B2911">
        <v>9</v>
      </c>
      <c r="C2911" s="1">
        <v>38248</v>
      </c>
      <c r="D2911">
        <v>14700</v>
      </c>
      <c r="E2911">
        <v>322</v>
      </c>
      <c r="F2911">
        <v>3</v>
      </c>
      <c r="G2911">
        <v>28</v>
      </c>
      <c r="H2911">
        <v>145</v>
      </c>
      <c r="I2911">
        <v>1050</v>
      </c>
      <c r="J2911">
        <v>1226</v>
      </c>
      <c r="K2911">
        <v>16248</v>
      </c>
      <c r="L2911">
        <v>119</v>
      </c>
      <c r="M2911">
        <v>5020</v>
      </c>
      <c r="N2911">
        <v>4386</v>
      </c>
      <c r="O2911">
        <v>125</v>
      </c>
      <c r="P2911">
        <v>9650</v>
      </c>
      <c r="Q2911">
        <v>2462</v>
      </c>
      <c r="R2911">
        <v>0</v>
      </c>
      <c r="S2911">
        <v>-460</v>
      </c>
      <c r="T2911">
        <v>2002</v>
      </c>
      <c r="U2911">
        <v>6560</v>
      </c>
      <c r="V2911">
        <v>-3004</v>
      </c>
      <c r="W2911">
        <v>7773</v>
      </c>
      <c r="X2911">
        <v>4596</v>
      </c>
      <c r="Y2911">
        <v>0.57999999999999996</v>
      </c>
      <c r="Z2911">
        <v>72</v>
      </c>
      <c r="AA2911">
        <v>15198</v>
      </c>
      <c r="AB2911">
        <v>70</v>
      </c>
      <c r="AC2911">
        <v>84.37</v>
      </c>
    </row>
    <row r="2912" spans="1:29" x14ac:dyDescent="0.3">
      <c r="A2912">
        <v>2004</v>
      </c>
      <c r="B2912">
        <v>9</v>
      </c>
      <c r="C2912" s="1">
        <v>38249</v>
      </c>
      <c r="D2912">
        <v>14700</v>
      </c>
      <c r="E2912">
        <v>287</v>
      </c>
      <c r="F2912">
        <v>4</v>
      </c>
      <c r="G2912">
        <v>29</v>
      </c>
      <c r="H2912">
        <v>168</v>
      </c>
      <c r="I2912">
        <v>1110</v>
      </c>
      <c r="J2912">
        <v>1311</v>
      </c>
      <c r="K2912">
        <v>16298</v>
      </c>
      <c r="L2912">
        <v>75</v>
      </c>
      <c r="M2912">
        <v>5426</v>
      </c>
      <c r="N2912">
        <v>4466</v>
      </c>
      <c r="O2912">
        <v>120</v>
      </c>
      <c r="P2912">
        <v>10087</v>
      </c>
      <c r="Q2912">
        <v>2412</v>
      </c>
      <c r="R2912">
        <v>917</v>
      </c>
      <c r="S2912">
        <v>-440</v>
      </c>
      <c r="T2912">
        <v>1055</v>
      </c>
      <c r="U2912">
        <v>6490</v>
      </c>
      <c r="V2912">
        <v>-2818</v>
      </c>
      <c r="W2912">
        <v>8078</v>
      </c>
      <c r="X2912">
        <v>5155</v>
      </c>
      <c r="Y2912">
        <v>0.6</v>
      </c>
      <c r="Z2912">
        <v>68</v>
      </c>
      <c r="AA2912">
        <v>15188</v>
      </c>
      <c r="AB2912">
        <v>66</v>
      </c>
      <c r="AC2912">
        <v>84.37</v>
      </c>
    </row>
    <row r="2913" spans="1:29" x14ac:dyDescent="0.3">
      <c r="A2913">
        <v>2004</v>
      </c>
      <c r="B2913">
        <v>9</v>
      </c>
      <c r="C2913" s="1">
        <v>38250</v>
      </c>
      <c r="D2913">
        <v>14700</v>
      </c>
      <c r="E2913">
        <v>251</v>
      </c>
      <c r="F2913">
        <v>5</v>
      </c>
      <c r="G2913">
        <v>30</v>
      </c>
      <c r="H2913">
        <v>201</v>
      </c>
      <c r="I2913">
        <v>1250</v>
      </c>
      <c r="J2913">
        <v>1486</v>
      </c>
      <c r="K2913">
        <v>16437</v>
      </c>
      <c r="L2913">
        <v>67</v>
      </c>
      <c r="M2913">
        <v>5505</v>
      </c>
      <c r="N2913">
        <v>4453</v>
      </c>
      <c r="O2913">
        <v>114</v>
      </c>
      <c r="P2913">
        <v>10139</v>
      </c>
      <c r="Q2913">
        <v>2399</v>
      </c>
      <c r="R2913">
        <v>917</v>
      </c>
      <c r="S2913">
        <v>-420</v>
      </c>
      <c r="T2913">
        <v>1062</v>
      </c>
      <c r="U2913">
        <v>6260</v>
      </c>
      <c r="V2913">
        <v>-2937</v>
      </c>
      <c r="W2913">
        <v>8276</v>
      </c>
      <c r="X2913">
        <v>5236</v>
      </c>
      <c r="Y2913">
        <v>0.6</v>
      </c>
      <c r="Z2913">
        <v>68</v>
      </c>
      <c r="AA2913">
        <v>15187</v>
      </c>
      <c r="AB2913">
        <v>66</v>
      </c>
      <c r="AC2913">
        <v>84.36</v>
      </c>
    </row>
    <row r="2914" spans="1:29" x14ac:dyDescent="0.3">
      <c r="A2914">
        <v>2004</v>
      </c>
      <c r="B2914">
        <v>9</v>
      </c>
      <c r="C2914" s="1">
        <v>38251</v>
      </c>
      <c r="D2914">
        <v>14400</v>
      </c>
      <c r="E2914">
        <v>235</v>
      </c>
      <c r="F2914">
        <v>6</v>
      </c>
      <c r="G2914">
        <v>29</v>
      </c>
      <c r="H2914">
        <v>200</v>
      </c>
      <c r="I2914">
        <v>1330</v>
      </c>
      <c r="J2914">
        <v>1565</v>
      </c>
      <c r="K2914">
        <v>16200</v>
      </c>
      <c r="L2914">
        <v>87</v>
      </c>
      <c r="M2914">
        <v>5636</v>
      </c>
      <c r="N2914">
        <v>4279</v>
      </c>
      <c r="O2914">
        <v>99</v>
      </c>
      <c r="P2914">
        <v>10101</v>
      </c>
      <c r="Q2914">
        <v>2369</v>
      </c>
      <c r="R2914">
        <v>917</v>
      </c>
      <c r="S2914">
        <v>-400</v>
      </c>
      <c r="T2914">
        <v>1052</v>
      </c>
      <c r="U2914">
        <v>6150</v>
      </c>
      <c r="V2914">
        <v>-2930</v>
      </c>
      <c r="W2914">
        <v>8078</v>
      </c>
      <c r="X2914">
        <v>5047</v>
      </c>
      <c r="Y2914">
        <v>0.61</v>
      </c>
      <c r="Z2914">
        <v>69</v>
      </c>
      <c r="AA2914">
        <v>14870</v>
      </c>
      <c r="AB2914">
        <v>66</v>
      </c>
      <c r="AC2914">
        <v>84.37</v>
      </c>
    </row>
    <row r="2915" spans="1:29" x14ac:dyDescent="0.3">
      <c r="A2915">
        <v>2004</v>
      </c>
      <c r="B2915">
        <v>9</v>
      </c>
      <c r="C2915" s="1">
        <v>38252</v>
      </c>
      <c r="D2915">
        <v>14500</v>
      </c>
      <c r="E2915">
        <v>224</v>
      </c>
      <c r="F2915">
        <v>7</v>
      </c>
      <c r="G2915">
        <v>30</v>
      </c>
      <c r="H2915">
        <v>173</v>
      </c>
      <c r="I2915">
        <v>1230</v>
      </c>
      <c r="J2915">
        <v>1440</v>
      </c>
      <c r="K2915">
        <v>16164</v>
      </c>
      <c r="L2915">
        <v>85</v>
      </c>
      <c r="M2915">
        <v>5281</v>
      </c>
      <c r="N2915">
        <v>4420</v>
      </c>
      <c r="O2915">
        <v>98</v>
      </c>
      <c r="P2915">
        <v>9884</v>
      </c>
      <c r="Q2915">
        <v>2319</v>
      </c>
      <c r="R2915">
        <v>917</v>
      </c>
      <c r="S2915">
        <v>-380</v>
      </c>
      <c r="T2915">
        <v>1022</v>
      </c>
      <c r="U2915">
        <v>6270</v>
      </c>
      <c r="V2915">
        <v>-2705</v>
      </c>
      <c r="W2915">
        <v>8061</v>
      </c>
      <c r="X2915">
        <v>5258</v>
      </c>
      <c r="Y2915">
        <v>0.6</v>
      </c>
      <c r="Z2915">
        <v>67</v>
      </c>
      <c r="AA2915">
        <v>14934</v>
      </c>
      <c r="AB2915">
        <v>65</v>
      </c>
      <c r="AC2915">
        <v>84.36</v>
      </c>
    </row>
    <row r="2916" spans="1:29" x14ac:dyDescent="0.3">
      <c r="A2916">
        <v>2004</v>
      </c>
      <c r="B2916">
        <v>9</v>
      </c>
      <c r="C2916" s="1">
        <v>38253</v>
      </c>
      <c r="D2916">
        <v>14300</v>
      </c>
      <c r="E2916">
        <v>234</v>
      </c>
      <c r="F2916">
        <v>8</v>
      </c>
      <c r="G2916">
        <v>31</v>
      </c>
      <c r="H2916">
        <v>140</v>
      </c>
      <c r="I2916">
        <v>1170</v>
      </c>
      <c r="J2916">
        <v>1349</v>
      </c>
      <c r="K2916">
        <v>15883</v>
      </c>
      <c r="L2916">
        <v>102</v>
      </c>
      <c r="M2916">
        <v>5276</v>
      </c>
      <c r="N2916">
        <v>4401</v>
      </c>
      <c r="O2916">
        <v>109</v>
      </c>
      <c r="P2916">
        <v>9888</v>
      </c>
      <c r="Q2916">
        <v>2322</v>
      </c>
      <c r="R2916">
        <v>917</v>
      </c>
      <c r="S2916">
        <v>-350</v>
      </c>
      <c r="T2916">
        <v>1055</v>
      </c>
      <c r="U2916">
        <v>6300</v>
      </c>
      <c r="V2916">
        <v>-2802</v>
      </c>
      <c r="W2916">
        <v>7841</v>
      </c>
      <c r="X2916">
        <v>4940</v>
      </c>
      <c r="Y2916">
        <v>0.61</v>
      </c>
      <c r="Z2916">
        <v>69</v>
      </c>
      <c r="AA2916">
        <v>14713</v>
      </c>
      <c r="AB2916">
        <v>66</v>
      </c>
      <c r="AC2916">
        <v>84.39</v>
      </c>
    </row>
    <row r="2917" spans="1:29" x14ac:dyDescent="0.3">
      <c r="A2917">
        <v>2004</v>
      </c>
      <c r="B2917">
        <v>9</v>
      </c>
      <c r="C2917" s="1">
        <v>38254</v>
      </c>
      <c r="D2917">
        <v>13500</v>
      </c>
      <c r="E2917">
        <v>247</v>
      </c>
      <c r="F2917">
        <v>10</v>
      </c>
      <c r="G2917">
        <v>31</v>
      </c>
      <c r="H2917">
        <v>135</v>
      </c>
      <c r="I2917">
        <v>1120</v>
      </c>
      <c r="J2917">
        <v>1296</v>
      </c>
      <c r="K2917">
        <v>15043</v>
      </c>
      <c r="L2917">
        <v>100</v>
      </c>
      <c r="M2917">
        <v>5639</v>
      </c>
      <c r="N2917">
        <v>4447</v>
      </c>
      <c r="O2917">
        <v>112</v>
      </c>
      <c r="P2917">
        <v>10298</v>
      </c>
      <c r="Q2917">
        <v>2235</v>
      </c>
      <c r="R2917">
        <v>0</v>
      </c>
      <c r="S2917">
        <v>-330</v>
      </c>
      <c r="T2917">
        <v>1905</v>
      </c>
      <c r="U2917">
        <v>6320</v>
      </c>
      <c r="V2917">
        <v>-3805</v>
      </c>
      <c r="W2917">
        <v>6801</v>
      </c>
      <c r="X2917">
        <v>2840</v>
      </c>
      <c r="Y2917">
        <v>0.67</v>
      </c>
      <c r="Z2917">
        <v>81</v>
      </c>
      <c r="AA2917">
        <v>13923</v>
      </c>
      <c r="AB2917">
        <v>80</v>
      </c>
      <c r="AC2917">
        <v>84.77</v>
      </c>
    </row>
    <row r="2918" spans="1:29" x14ac:dyDescent="0.3">
      <c r="A2918">
        <v>2004</v>
      </c>
      <c r="B2918">
        <v>9</v>
      </c>
      <c r="C2918" s="1">
        <v>38255</v>
      </c>
      <c r="D2918">
        <v>13100</v>
      </c>
      <c r="E2918">
        <v>253</v>
      </c>
      <c r="F2918">
        <v>9</v>
      </c>
      <c r="G2918">
        <v>30</v>
      </c>
      <c r="H2918">
        <v>150</v>
      </c>
      <c r="I2918">
        <v>1100</v>
      </c>
      <c r="J2918">
        <v>1289</v>
      </c>
      <c r="K2918">
        <v>14642</v>
      </c>
      <c r="L2918">
        <v>62</v>
      </c>
      <c r="M2918">
        <v>4639</v>
      </c>
      <c r="N2918">
        <v>4484</v>
      </c>
      <c r="O2918">
        <v>116</v>
      </c>
      <c r="P2918">
        <v>9301</v>
      </c>
      <c r="Q2918">
        <v>2185</v>
      </c>
      <c r="R2918">
        <v>0</v>
      </c>
      <c r="S2918">
        <v>-300</v>
      </c>
      <c r="T2918">
        <v>1885</v>
      </c>
      <c r="U2918">
        <v>6300</v>
      </c>
      <c r="V2918">
        <v>-2833</v>
      </c>
      <c r="W2918">
        <v>6441</v>
      </c>
      <c r="X2918">
        <v>3456</v>
      </c>
      <c r="Y2918">
        <v>0.62</v>
      </c>
      <c r="Z2918">
        <v>76</v>
      </c>
      <c r="AA2918">
        <v>13542</v>
      </c>
      <c r="AB2918">
        <v>74</v>
      </c>
      <c r="AC2918">
        <v>85.01</v>
      </c>
    </row>
    <row r="2919" spans="1:29" x14ac:dyDescent="0.3">
      <c r="A2919">
        <v>2004</v>
      </c>
      <c r="B2919">
        <v>9</v>
      </c>
      <c r="C2919" s="1">
        <v>38256</v>
      </c>
      <c r="D2919">
        <v>12900</v>
      </c>
      <c r="E2919">
        <v>251</v>
      </c>
      <c r="F2919">
        <v>8</v>
      </c>
      <c r="G2919">
        <v>31</v>
      </c>
      <c r="H2919">
        <v>168</v>
      </c>
      <c r="I2919">
        <v>1120</v>
      </c>
      <c r="J2919">
        <v>1327</v>
      </c>
      <c r="K2919">
        <v>14478</v>
      </c>
      <c r="L2919">
        <v>46</v>
      </c>
      <c r="M2919">
        <v>4148</v>
      </c>
      <c r="N2919">
        <v>4511</v>
      </c>
      <c r="O2919">
        <v>114</v>
      </c>
      <c r="P2919">
        <v>8819</v>
      </c>
      <c r="Q2919">
        <v>2200</v>
      </c>
      <c r="R2919">
        <v>0</v>
      </c>
      <c r="S2919">
        <v>-280</v>
      </c>
      <c r="T2919">
        <v>1920</v>
      </c>
      <c r="U2919">
        <v>6260</v>
      </c>
      <c r="V2919">
        <v>-2382</v>
      </c>
      <c r="W2919">
        <v>6275</v>
      </c>
      <c r="X2919">
        <v>3739</v>
      </c>
      <c r="Y2919">
        <v>0.59</v>
      </c>
      <c r="Z2919">
        <v>74</v>
      </c>
      <c r="AA2919">
        <v>13358</v>
      </c>
      <c r="AB2919">
        <v>72</v>
      </c>
      <c r="AC2919">
        <v>85.18</v>
      </c>
    </row>
    <row r="2920" spans="1:29" x14ac:dyDescent="0.3">
      <c r="A2920">
        <v>2004</v>
      </c>
      <c r="B2920">
        <v>9</v>
      </c>
      <c r="C2920" s="1">
        <v>38257</v>
      </c>
      <c r="D2920">
        <v>12400</v>
      </c>
      <c r="E2920">
        <v>259</v>
      </c>
      <c r="F2920">
        <v>8</v>
      </c>
      <c r="G2920">
        <v>33</v>
      </c>
      <c r="H2920">
        <v>172</v>
      </c>
      <c r="I2920">
        <v>1120</v>
      </c>
      <c r="J2920">
        <v>1333</v>
      </c>
      <c r="K2920">
        <v>13992</v>
      </c>
      <c r="L2920">
        <v>38</v>
      </c>
      <c r="M2920">
        <v>4879</v>
      </c>
      <c r="N2920">
        <v>4449</v>
      </c>
      <c r="O2920">
        <v>106</v>
      </c>
      <c r="P2920">
        <v>9472</v>
      </c>
      <c r="Q2920">
        <v>2200</v>
      </c>
      <c r="R2920">
        <v>0</v>
      </c>
      <c r="S2920">
        <v>-260</v>
      </c>
      <c r="T2920">
        <v>1940</v>
      </c>
      <c r="U2920">
        <v>6210</v>
      </c>
      <c r="V2920">
        <v>-3099</v>
      </c>
      <c r="W2920">
        <v>5833</v>
      </c>
      <c r="X2920">
        <v>2580</v>
      </c>
      <c r="Y2920">
        <v>0.67</v>
      </c>
      <c r="Z2920">
        <v>82</v>
      </c>
      <c r="AA2920">
        <v>12872</v>
      </c>
      <c r="AB2920">
        <v>80</v>
      </c>
      <c r="AC2920">
        <v>85.58</v>
      </c>
    </row>
    <row r="2921" spans="1:29" x14ac:dyDescent="0.3">
      <c r="A2921">
        <v>2004</v>
      </c>
      <c r="B2921">
        <v>9</v>
      </c>
      <c r="C2921" s="1">
        <v>38258</v>
      </c>
      <c r="D2921">
        <v>12100</v>
      </c>
      <c r="E2921">
        <v>253</v>
      </c>
      <c r="F2921">
        <v>8</v>
      </c>
      <c r="G2921">
        <v>33</v>
      </c>
      <c r="H2921">
        <v>181</v>
      </c>
      <c r="I2921">
        <v>1100</v>
      </c>
      <c r="J2921">
        <v>1322</v>
      </c>
      <c r="K2921">
        <v>13675</v>
      </c>
      <c r="L2921">
        <v>65</v>
      </c>
      <c r="M2921">
        <v>5001</v>
      </c>
      <c r="N2921">
        <v>4407</v>
      </c>
      <c r="O2921">
        <v>105</v>
      </c>
      <c r="P2921">
        <v>9578</v>
      </c>
      <c r="Q2921">
        <v>2200</v>
      </c>
      <c r="R2921">
        <v>0</v>
      </c>
      <c r="S2921">
        <v>-240</v>
      </c>
      <c r="T2921">
        <v>1960</v>
      </c>
      <c r="U2921">
        <v>6100</v>
      </c>
      <c r="V2921">
        <v>-3346</v>
      </c>
      <c r="W2921">
        <v>5637</v>
      </c>
      <c r="X2921">
        <v>2137</v>
      </c>
      <c r="Y2921">
        <v>0.69</v>
      </c>
      <c r="Z2921">
        <v>84</v>
      </c>
      <c r="AA2921">
        <v>12575</v>
      </c>
      <c r="AB2921">
        <v>83</v>
      </c>
      <c r="AC2921">
        <v>86.08</v>
      </c>
    </row>
    <row r="2922" spans="1:29" x14ac:dyDescent="0.3">
      <c r="A2922">
        <v>2004</v>
      </c>
      <c r="B2922">
        <v>9</v>
      </c>
      <c r="C2922" s="1">
        <v>38259</v>
      </c>
      <c r="D2922">
        <v>11900</v>
      </c>
      <c r="E2922">
        <v>232</v>
      </c>
      <c r="F2922">
        <v>8</v>
      </c>
      <c r="G2922">
        <v>31</v>
      </c>
      <c r="H2922">
        <v>182</v>
      </c>
      <c r="I2922">
        <v>1080</v>
      </c>
      <c r="J2922">
        <v>1301</v>
      </c>
      <c r="K2922">
        <v>13433</v>
      </c>
      <c r="L2922">
        <v>52</v>
      </c>
      <c r="M2922">
        <v>4499</v>
      </c>
      <c r="N2922">
        <v>4411</v>
      </c>
      <c r="O2922">
        <v>99</v>
      </c>
      <c r="P2922">
        <v>9061</v>
      </c>
      <c r="Q2922">
        <v>2148</v>
      </c>
      <c r="R2922">
        <v>0</v>
      </c>
      <c r="S2922">
        <v>-220</v>
      </c>
      <c r="T2922">
        <v>1928</v>
      </c>
      <c r="U2922">
        <v>6000</v>
      </c>
      <c r="V2922">
        <v>-2936</v>
      </c>
      <c r="W2922">
        <v>5531</v>
      </c>
      <c r="X2922">
        <v>2444</v>
      </c>
      <c r="Y2922">
        <v>0.66</v>
      </c>
      <c r="Z2922">
        <v>82</v>
      </c>
      <c r="AA2922">
        <v>12353</v>
      </c>
      <c r="AB2922">
        <v>80</v>
      </c>
      <c r="AC2922">
        <v>86.47</v>
      </c>
    </row>
    <row r="2923" spans="1:29" x14ac:dyDescent="0.3">
      <c r="A2923">
        <v>2004</v>
      </c>
      <c r="B2923">
        <v>9</v>
      </c>
      <c r="C2923" s="1">
        <v>38260</v>
      </c>
      <c r="D2923">
        <v>11600</v>
      </c>
      <c r="E2923">
        <v>215</v>
      </c>
      <c r="F2923">
        <v>8</v>
      </c>
      <c r="G2923">
        <v>38</v>
      </c>
      <c r="H2923">
        <v>182</v>
      </c>
      <c r="I2923">
        <v>1080</v>
      </c>
      <c r="J2923">
        <v>1308</v>
      </c>
      <c r="K2923">
        <v>13123</v>
      </c>
      <c r="L2923">
        <v>43</v>
      </c>
      <c r="M2923">
        <v>4006</v>
      </c>
      <c r="N2923">
        <v>4403</v>
      </c>
      <c r="O2923">
        <v>99</v>
      </c>
      <c r="P2923">
        <v>8551</v>
      </c>
      <c r="Q2923">
        <v>2126</v>
      </c>
      <c r="R2923">
        <v>0</v>
      </c>
      <c r="S2923">
        <v>-200</v>
      </c>
      <c r="T2923">
        <v>1926</v>
      </c>
      <c r="U2923">
        <v>5790</v>
      </c>
      <c r="V2923">
        <v>-2635</v>
      </c>
      <c r="W2923">
        <v>5430</v>
      </c>
      <c r="X2923">
        <v>2646</v>
      </c>
      <c r="Y2923">
        <v>0.64</v>
      </c>
      <c r="Z2923">
        <v>80</v>
      </c>
      <c r="AA2923">
        <v>12043</v>
      </c>
      <c r="AB2923">
        <v>78</v>
      </c>
      <c r="AC2923">
        <v>86.79</v>
      </c>
    </row>
    <row r="2924" spans="1:29" x14ac:dyDescent="0.3">
      <c r="A2924">
        <v>2004</v>
      </c>
      <c r="B2924">
        <v>10</v>
      </c>
      <c r="C2924" s="1">
        <v>38261</v>
      </c>
      <c r="D2924">
        <v>12100</v>
      </c>
      <c r="E2924">
        <v>228</v>
      </c>
      <c r="F2924">
        <v>8</v>
      </c>
      <c r="G2924">
        <v>114</v>
      </c>
      <c r="H2924">
        <v>106</v>
      </c>
      <c r="I2924">
        <v>1070</v>
      </c>
      <c r="J2924">
        <v>1298</v>
      </c>
      <c r="K2924">
        <v>13626</v>
      </c>
      <c r="L2924">
        <v>39</v>
      </c>
      <c r="M2924">
        <v>2498</v>
      </c>
      <c r="N2924">
        <v>4411</v>
      </c>
      <c r="O2924">
        <v>108</v>
      </c>
      <c r="P2924">
        <v>7056</v>
      </c>
      <c r="Q2924">
        <v>2129</v>
      </c>
      <c r="R2924">
        <v>0</v>
      </c>
      <c r="S2924">
        <v>-500</v>
      </c>
      <c r="T2924">
        <v>1629</v>
      </c>
      <c r="U2924">
        <v>5480</v>
      </c>
      <c r="V2924">
        <v>-1162</v>
      </c>
      <c r="W2924">
        <v>6252</v>
      </c>
      <c r="X2924">
        <v>4941</v>
      </c>
      <c r="Y2924">
        <v>0.51</v>
      </c>
      <c r="Z2924">
        <v>64</v>
      </c>
      <c r="AA2924">
        <v>12556</v>
      </c>
      <c r="AB2924">
        <v>61</v>
      </c>
      <c r="AC2924">
        <v>86.68</v>
      </c>
    </row>
    <row r="2925" spans="1:29" x14ac:dyDescent="0.3">
      <c r="A2925">
        <v>2004</v>
      </c>
      <c r="B2925">
        <v>10</v>
      </c>
      <c r="C2925" s="1">
        <v>38262</v>
      </c>
      <c r="D2925">
        <v>12000</v>
      </c>
      <c r="E2925">
        <v>228</v>
      </c>
      <c r="F2925">
        <v>8</v>
      </c>
      <c r="G2925">
        <v>112</v>
      </c>
      <c r="H2925">
        <v>89</v>
      </c>
      <c r="I2925">
        <v>1080</v>
      </c>
      <c r="J2925">
        <v>1289</v>
      </c>
      <c r="K2925">
        <v>13517</v>
      </c>
      <c r="L2925">
        <v>41</v>
      </c>
      <c r="M2925">
        <v>1995</v>
      </c>
      <c r="N2925">
        <v>4385</v>
      </c>
      <c r="O2925">
        <v>104</v>
      </c>
      <c r="P2925">
        <v>6525</v>
      </c>
      <c r="Q2925">
        <v>2087</v>
      </c>
      <c r="R2925">
        <v>0</v>
      </c>
      <c r="S2925">
        <v>-500</v>
      </c>
      <c r="T2925">
        <v>1587</v>
      </c>
      <c r="U2925">
        <v>5350</v>
      </c>
      <c r="V2925">
        <v>-743</v>
      </c>
      <c r="W2925">
        <v>6294</v>
      </c>
      <c r="X2925">
        <v>5404</v>
      </c>
      <c r="Y2925">
        <v>0.47</v>
      </c>
      <c r="Z2925">
        <v>60</v>
      </c>
      <c r="AA2925">
        <v>12437</v>
      </c>
      <c r="AB2925">
        <v>57</v>
      </c>
      <c r="AC2925">
        <v>86.53</v>
      </c>
    </row>
    <row r="2926" spans="1:29" x14ac:dyDescent="0.3">
      <c r="A2926">
        <v>2004</v>
      </c>
      <c r="B2926">
        <v>10</v>
      </c>
      <c r="C2926" s="1">
        <v>38263</v>
      </c>
      <c r="D2926">
        <v>11500</v>
      </c>
      <c r="E2926">
        <v>220</v>
      </c>
      <c r="F2926">
        <v>8</v>
      </c>
      <c r="G2926">
        <v>107</v>
      </c>
      <c r="H2926">
        <v>82</v>
      </c>
      <c r="I2926">
        <v>1240</v>
      </c>
      <c r="J2926">
        <v>1437</v>
      </c>
      <c r="K2926">
        <v>13157</v>
      </c>
      <c r="L2926">
        <v>40</v>
      </c>
      <c r="M2926">
        <v>1496</v>
      </c>
      <c r="N2926">
        <v>4428</v>
      </c>
      <c r="O2926">
        <v>97</v>
      </c>
      <c r="P2926">
        <v>6061</v>
      </c>
      <c r="Q2926">
        <v>2037</v>
      </c>
      <c r="R2926">
        <v>0</v>
      </c>
      <c r="S2926">
        <v>-500</v>
      </c>
      <c r="T2926">
        <v>1537</v>
      </c>
      <c r="U2926">
        <v>5180</v>
      </c>
      <c r="V2926">
        <v>-269</v>
      </c>
      <c r="W2926">
        <v>5970</v>
      </c>
      <c r="X2926">
        <v>5558</v>
      </c>
      <c r="Y2926">
        <v>0.45</v>
      </c>
      <c r="Z2926">
        <v>58</v>
      </c>
      <c r="AA2926">
        <v>11917</v>
      </c>
      <c r="AB2926">
        <v>53</v>
      </c>
      <c r="AC2926">
        <v>86.36</v>
      </c>
    </row>
    <row r="2927" spans="1:29" x14ac:dyDescent="0.3">
      <c r="A2927">
        <v>2004</v>
      </c>
      <c r="B2927">
        <v>10</v>
      </c>
      <c r="C2927" s="1">
        <v>38264</v>
      </c>
      <c r="D2927">
        <v>11200</v>
      </c>
      <c r="E2927">
        <v>201</v>
      </c>
      <c r="F2927">
        <v>8</v>
      </c>
      <c r="G2927">
        <v>109</v>
      </c>
      <c r="H2927">
        <v>82</v>
      </c>
      <c r="I2927">
        <v>1260</v>
      </c>
      <c r="J2927">
        <v>1459</v>
      </c>
      <c r="K2927">
        <v>12860</v>
      </c>
      <c r="L2927">
        <v>47</v>
      </c>
      <c r="M2927">
        <v>1512</v>
      </c>
      <c r="N2927">
        <v>4386</v>
      </c>
      <c r="O2927">
        <v>54</v>
      </c>
      <c r="P2927">
        <v>5999</v>
      </c>
      <c r="Q2927">
        <v>2050</v>
      </c>
      <c r="R2927">
        <v>0</v>
      </c>
      <c r="S2927">
        <v>-500</v>
      </c>
      <c r="T2927">
        <v>1550</v>
      </c>
      <c r="U2927">
        <v>5000</v>
      </c>
      <c r="V2927">
        <v>-372</v>
      </c>
      <c r="W2927">
        <v>5827</v>
      </c>
      <c r="X2927">
        <v>5311</v>
      </c>
      <c r="Y2927">
        <v>0.46</v>
      </c>
      <c r="Z2927">
        <v>59</v>
      </c>
      <c r="AA2927">
        <v>11600</v>
      </c>
      <c r="AB2927">
        <v>54</v>
      </c>
      <c r="AC2927">
        <v>86.23</v>
      </c>
    </row>
    <row r="2928" spans="1:29" x14ac:dyDescent="0.3">
      <c r="A2928">
        <v>2004</v>
      </c>
      <c r="B2928">
        <v>10</v>
      </c>
      <c r="C2928" s="1">
        <v>38265</v>
      </c>
      <c r="D2928">
        <v>11600</v>
      </c>
      <c r="E2928">
        <v>186</v>
      </c>
      <c r="F2928">
        <v>8</v>
      </c>
      <c r="G2928">
        <v>109</v>
      </c>
      <c r="H2928">
        <v>82</v>
      </c>
      <c r="I2928">
        <v>1240</v>
      </c>
      <c r="J2928">
        <v>1439</v>
      </c>
      <c r="K2928">
        <v>13225</v>
      </c>
      <c r="L2928">
        <v>66</v>
      </c>
      <c r="M2928">
        <v>1490</v>
      </c>
      <c r="N2928">
        <v>4328</v>
      </c>
      <c r="O2928">
        <v>97</v>
      </c>
      <c r="P2928">
        <v>5981</v>
      </c>
      <c r="Q2928">
        <v>1969</v>
      </c>
      <c r="R2928">
        <v>0</v>
      </c>
      <c r="S2928">
        <v>-500</v>
      </c>
      <c r="T2928">
        <v>1469</v>
      </c>
      <c r="U2928">
        <v>4810</v>
      </c>
      <c r="V2928">
        <v>-512</v>
      </c>
      <c r="W2928">
        <v>6425</v>
      </c>
      <c r="X2928">
        <v>5775</v>
      </c>
      <c r="Y2928">
        <v>0.44</v>
      </c>
      <c r="Z2928">
        <v>56</v>
      </c>
      <c r="AA2928">
        <v>11985</v>
      </c>
      <c r="AB2928">
        <v>52</v>
      </c>
      <c r="AC2928">
        <v>86.05</v>
      </c>
    </row>
    <row r="2929" spans="1:29" x14ac:dyDescent="0.3">
      <c r="A2929">
        <v>2004</v>
      </c>
      <c r="B2929">
        <v>10</v>
      </c>
      <c r="C2929" s="1">
        <v>38266</v>
      </c>
      <c r="D2929">
        <v>11300</v>
      </c>
      <c r="E2929">
        <v>178</v>
      </c>
      <c r="F2929">
        <v>8</v>
      </c>
      <c r="G2929">
        <v>108</v>
      </c>
      <c r="H2929">
        <v>78</v>
      </c>
      <c r="I2929">
        <v>1230</v>
      </c>
      <c r="J2929">
        <v>1424</v>
      </c>
      <c r="K2929">
        <v>12902</v>
      </c>
      <c r="L2929">
        <v>67</v>
      </c>
      <c r="M2929">
        <v>2499</v>
      </c>
      <c r="N2929">
        <v>4327</v>
      </c>
      <c r="O2929">
        <v>106</v>
      </c>
      <c r="P2929">
        <v>6999</v>
      </c>
      <c r="Q2929">
        <v>1990</v>
      </c>
      <c r="R2929">
        <v>0</v>
      </c>
      <c r="S2929">
        <v>-500</v>
      </c>
      <c r="T2929">
        <v>1490</v>
      </c>
      <c r="U2929">
        <v>4740</v>
      </c>
      <c r="V2929">
        <v>-1628</v>
      </c>
      <c r="W2929">
        <v>6181</v>
      </c>
      <c r="X2929">
        <v>4413</v>
      </c>
      <c r="Y2929">
        <v>0.53</v>
      </c>
      <c r="Z2929">
        <v>66</v>
      </c>
      <c r="AA2929">
        <v>11672</v>
      </c>
      <c r="AB2929">
        <v>62</v>
      </c>
      <c r="AC2929">
        <v>86.06</v>
      </c>
    </row>
    <row r="2930" spans="1:29" x14ac:dyDescent="0.3">
      <c r="A2930">
        <v>2004</v>
      </c>
      <c r="B2930">
        <v>10</v>
      </c>
      <c r="C2930" s="1">
        <v>38267</v>
      </c>
      <c r="D2930">
        <v>11100</v>
      </c>
      <c r="E2930">
        <v>171</v>
      </c>
      <c r="F2930">
        <v>8</v>
      </c>
      <c r="G2930">
        <v>106</v>
      </c>
      <c r="H2930">
        <v>64</v>
      </c>
      <c r="I2930">
        <v>1220</v>
      </c>
      <c r="J2930">
        <v>1398</v>
      </c>
      <c r="K2930">
        <v>12669</v>
      </c>
      <c r="L2930">
        <v>68</v>
      </c>
      <c r="M2930">
        <v>2470</v>
      </c>
      <c r="N2930">
        <v>4387</v>
      </c>
      <c r="O2930">
        <v>99</v>
      </c>
      <c r="P2930">
        <v>7024</v>
      </c>
      <c r="Q2930">
        <v>1937</v>
      </c>
      <c r="R2930">
        <v>0</v>
      </c>
      <c r="S2930">
        <v>-500</v>
      </c>
      <c r="T2930">
        <v>1437</v>
      </c>
      <c r="U2930">
        <v>4750</v>
      </c>
      <c r="V2930">
        <v>-1635</v>
      </c>
      <c r="W2930">
        <v>5979</v>
      </c>
      <c r="X2930">
        <v>4208</v>
      </c>
      <c r="Y2930">
        <v>0.54</v>
      </c>
      <c r="Z2930">
        <v>67</v>
      </c>
      <c r="AA2930">
        <v>11449</v>
      </c>
      <c r="AB2930">
        <v>63</v>
      </c>
      <c r="AC2930">
        <v>86.1</v>
      </c>
    </row>
    <row r="2931" spans="1:29" x14ac:dyDescent="0.3">
      <c r="A2931">
        <v>2004</v>
      </c>
      <c r="B2931">
        <v>10</v>
      </c>
      <c r="C2931" s="1">
        <v>38268</v>
      </c>
      <c r="D2931">
        <v>10900</v>
      </c>
      <c r="E2931">
        <v>161</v>
      </c>
      <c r="F2931">
        <v>7</v>
      </c>
      <c r="G2931">
        <v>106</v>
      </c>
      <c r="H2931">
        <v>54</v>
      </c>
      <c r="I2931">
        <v>1240</v>
      </c>
      <c r="J2931">
        <v>1407</v>
      </c>
      <c r="K2931">
        <v>12468</v>
      </c>
      <c r="L2931">
        <v>68</v>
      </c>
      <c r="M2931">
        <v>1893</v>
      </c>
      <c r="N2931">
        <v>4393</v>
      </c>
      <c r="O2931">
        <v>100</v>
      </c>
      <c r="P2931">
        <v>6454</v>
      </c>
      <c r="Q2931">
        <v>1928</v>
      </c>
      <c r="R2931">
        <v>0</v>
      </c>
      <c r="S2931">
        <v>-500</v>
      </c>
      <c r="T2931">
        <v>1428</v>
      </c>
      <c r="U2931">
        <v>4810</v>
      </c>
      <c r="V2931">
        <v>-991</v>
      </c>
      <c r="W2931">
        <v>5711</v>
      </c>
      <c r="X2931">
        <v>4585</v>
      </c>
      <c r="Y2931">
        <v>0.5</v>
      </c>
      <c r="Z2931">
        <v>63</v>
      </c>
      <c r="AA2931">
        <v>11228</v>
      </c>
      <c r="AB2931">
        <v>59</v>
      </c>
      <c r="AC2931">
        <v>86.08</v>
      </c>
    </row>
    <row r="2932" spans="1:29" x14ac:dyDescent="0.3">
      <c r="A2932">
        <v>2004</v>
      </c>
      <c r="B2932">
        <v>10</v>
      </c>
      <c r="C2932" s="1">
        <v>38269</v>
      </c>
      <c r="D2932">
        <v>11400</v>
      </c>
      <c r="E2932">
        <v>160</v>
      </c>
      <c r="F2932">
        <v>8</v>
      </c>
      <c r="G2932">
        <v>110</v>
      </c>
      <c r="H2932">
        <v>30</v>
      </c>
      <c r="I2932">
        <v>1280</v>
      </c>
      <c r="J2932">
        <v>1428</v>
      </c>
      <c r="K2932">
        <v>12988</v>
      </c>
      <c r="L2932">
        <v>69</v>
      </c>
      <c r="M2932">
        <v>1363</v>
      </c>
      <c r="N2932">
        <v>4400</v>
      </c>
      <c r="O2932">
        <v>105</v>
      </c>
      <c r="P2932">
        <v>5937</v>
      </c>
      <c r="Q2932">
        <v>1928</v>
      </c>
      <c r="R2932">
        <v>0</v>
      </c>
      <c r="S2932">
        <v>-500</v>
      </c>
      <c r="T2932">
        <v>1428</v>
      </c>
      <c r="U2932">
        <v>4950</v>
      </c>
      <c r="V2932">
        <v>-313</v>
      </c>
      <c r="W2932">
        <v>6070</v>
      </c>
      <c r="X2932">
        <v>5622</v>
      </c>
      <c r="Y2932">
        <v>0.44</v>
      </c>
      <c r="Z2932">
        <v>57</v>
      </c>
      <c r="AA2932">
        <v>11708</v>
      </c>
      <c r="AB2932">
        <v>52</v>
      </c>
      <c r="AC2932">
        <v>85.93</v>
      </c>
    </row>
    <row r="2933" spans="1:29" x14ac:dyDescent="0.3">
      <c r="A2933">
        <v>2004</v>
      </c>
      <c r="B2933">
        <v>10</v>
      </c>
      <c r="C2933" s="1">
        <v>38270</v>
      </c>
      <c r="D2933">
        <v>11200</v>
      </c>
      <c r="E2933">
        <v>155</v>
      </c>
      <c r="F2933">
        <v>7</v>
      </c>
      <c r="G2933">
        <v>113</v>
      </c>
      <c r="H2933">
        <v>13</v>
      </c>
      <c r="I2933">
        <v>1360</v>
      </c>
      <c r="J2933">
        <v>1493</v>
      </c>
      <c r="K2933">
        <v>12848</v>
      </c>
      <c r="L2933">
        <v>68</v>
      </c>
      <c r="M2933">
        <v>1495</v>
      </c>
      <c r="N2933">
        <v>4388</v>
      </c>
      <c r="O2933">
        <v>108</v>
      </c>
      <c r="P2933">
        <v>6059</v>
      </c>
      <c r="Q2933">
        <v>1878</v>
      </c>
      <c r="R2933">
        <v>0</v>
      </c>
      <c r="S2933">
        <v>-500</v>
      </c>
      <c r="T2933">
        <v>1378</v>
      </c>
      <c r="U2933">
        <v>4850</v>
      </c>
      <c r="V2933">
        <v>-437</v>
      </c>
      <c r="W2933">
        <v>5979</v>
      </c>
      <c r="X2933">
        <v>5411</v>
      </c>
      <c r="Y2933">
        <v>0.46</v>
      </c>
      <c r="Z2933">
        <v>58</v>
      </c>
      <c r="AA2933">
        <v>11488</v>
      </c>
      <c r="AB2933">
        <v>53</v>
      </c>
      <c r="AC2933">
        <v>85.81</v>
      </c>
    </row>
    <row r="2934" spans="1:29" x14ac:dyDescent="0.3">
      <c r="A2934">
        <v>2004</v>
      </c>
      <c r="B2934">
        <v>10</v>
      </c>
      <c r="C2934" s="1">
        <v>38271</v>
      </c>
      <c r="D2934">
        <v>10800</v>
      </c>
      <c r="E2934">
        <v>150</v>
      </c>
      <c r="F2934">
        <v>7</v>
      </c>
      <c r="G2934">
        <v>113</v>
      </c>
      <c r="H2934">
        <v>15</v>
      </c>
      <c r="I2934">
        <v>1380</v>
      </c>
      <c r="J2934">
        <v>1515</v>
      </c>
      <c r="K2934">
        <v>12465</v>
      </c>
      <c r="L2934">
        <v>69</v>
      </c>
      <c r="M2934">
        <v>1492</v>
      </c>
      <c r="N2934">
        <v>4307</v>
      </c>
      <c r="O2934">
        <v>111</v>
      </c>
      <c r="P2934">
        <v>5979</v>
      </c>
      <c r="Q2934">
        <v>1890</v>
      </c>
      <c r="R2934">
        <v>0</v>
      </c>
      <c r="S2934">
        <v>-500</v>
      </c>
      <c r="T2934">
        <v>1390</v>
      </c>
      <c r="U2934">
        <v>4730</v>
      </c>
      <c r="V2934">
        <v>-462</v>
      </c>
      <c r="W2934">
        <v>5691</v>
      </c>
      <c r="X2934">
        <v>5096</v>
      </c>
      <c r="Y2934">
        <v>0.46</v>
      </c>
      <c r="Z2934">
        <v>59</v>
      </c>
      <c r="AA2934">
        <v>11085</v>
      </c>
      <c r="AB2934">
        <v>54</v>
      </c>
      <c r="AC2934">
        <v>85.74</v>
      </c>
    </row>
    <row r="2935" spans="1:29" x14ac:dyDescent="0.3">
      <c r="A2935">
        <v>2004</v>
      </c>
      <c r="B2935">
        <v>10</v>
      </c>
      <c r="C2935" s="1">
        <v>38272</v>
      </c>
      <c r="D2935">
        <v>10900</v>
      </c>
      <c r="E2935">
        <v>171</v>
      </c>
      <c r="F2935">
        <v>7</v>
      </c>
      <c r="G2935">
        <v>112</v>
      </c>
      <c r="H2935">
        <v>15</v>
      </c>
      <c r="I2935">
        <v>1280</v>
      </c>
      <c r="J2935">
        <v>1414</v>
      </c>
      <c r="K2935">
        <v>12485</v>
      </c>
      <c r="L2935">
        <v>69</v>
      </c>
      <c r="M2935">
        <v>1493</v>
      </c>
      <c r="N2935">
        <v>4427</v>
      </c>
      <c r="O2935">
        <v>113</v>
      </c>
      <c r="P2935">
        <v>6102</v>
      </c>
      <c r="Q2935">
        <v>1900</v>
      </c>
      <c r="R2935">
        <v>0</v>
      </c>
      <c r="S2935">
        <v>-500</v>
      </c>
      <c r="T2935">
        <v>1400</v>
      </c>
      <c r="U2935">
        <v>4920</v>
      </c>
      <c r="V2935">
        <v>-503</v>
      </c>
      <c r="W2935">
        <v>5619</v>
      </c>
      <c r="X2935">
        <v>4983</v>
      </c>
      <c r="Y2935">
        <v>0.47</v>
      </c>
      <c r="Z2935">
        <v>60</v>
      </c>
      <c r="AA2935">
        <v>11205</v>
      </c>
      <c r="AB2935">
        <v>56</v>
      </c>
      <c r="AC2935">
        <v>85.68</v>
      </c>
    </row>
    <row r="2936" spans="1:29" x14ac:dyDescent="0.3">
      <c r="A2936">
        <v>2004</v>
      </c>
      <c r="B2936">
        <v>10</v>
      </c>
      <c r="C2936" s="1">
        <v>38273</v>
      </c>
      <c r="D2936">
        <v>10900</v>
      </c>
      <c r="E2936">
        <v>204</v>
      </c>
      <c r="F2936">
        <v>6</v>
      </c>
      <c r="G2936">
        <v>110</v>
      </c>
      <c r="H2936">
        <v>15</v>
      </c>
      <c r="I2936">
        <v>1240</v>
      </c>
      <c r="J2936">
        <v>1371</v>
      </c>
      <c r="K2936">
        <v>12475</v>
      </c>
      <c r="L2936">
        <v>67</v>
      </c>
      <c r="M2936">
        <v>1494</v>
      </c>
      <c r="N2936">
        <v>4400</v>
      </c>
      <c r="O2936">
        <v>115</v>
      </c>
      <c r="P2936">
        <v>6076</v>
      </c>
      <c r="Q2936">
        <v>1900</v>
      </c>
      <c r="R2936">
        <v>0</v>
      </c>
      <c r="S2936">
        <v>-500</v>
      </c>
      <c r="T2936">
        <v>1400</v>
      </c>
      <c r="U2936">
        <v>4970</v>
      </c>
      <c r="V2936">
        <v>-470</v>
      </c>
      <c r="W2936">
        <v>5602</v>
      </c>
      <c r="X2936">
        <v>4999</v>
      </c>
      <c r="Y2936">
        <v>0.47</v>
      </c>
      <c r="Z2936">
        <v>60</v>
      </c>
      <c r="AA2936">
        <v>11235</v>
      </c>
      <c r="AB2936">
        <v>56</v>
      </c>
      <c r="AC2936">
        <v>85.63</v>
      </c>
    </row>
    <row r="2937" spans="1:29" x14ac:dyDescent="0.3">
      <c r="A2937">
        <v>2004</v>
      </c>
      <c r="B2937">
        <v>10</v>
      </c>
      <c r="C2937" s="1">
        <v>38274</v>
      </c>
      <c r="D2937">
        <v>10800</v>
      </c>
      <c r="E2937">
        <v>226</v>
      </c>
      <c r="F2937">
        <v>7</v>
      </c>
      <c r="G2937">
        <v>110</v>
      </c>
      <c r="H2937">
        <v>15</v>
      </c>
      <c r="I2937">
        <v>1220</v>
      </c>
      <c r="J2937">
        <v>1352</v>
      </c>
      <c r="K2937">
        <v>12378</v>
      </c>
      <c r="L2937">
        <v>69</v>
      </c>
      <c r="M2937">
        <v>1492</v>
      </c>
      <c r="N2937">
        <v>4455</v>
      </c>
      <c r="O2937">
        <v>115</v>
      </c>
      <c r="P2937">
        <v>6131</v>
      </c>
      <c r="Q2937">
        <v>1838</v>
      </c>
      <c r="R2937">
        <v>0</v>
      </c>
      <c r="S2937">
        <v>-500</v>
      </c>
      <c r="T2937">
        <v>1338</v>
      </c>
      <c r="U2937">
        <v>4970</v>
      </c>
      <c r="V2937">
        <v>-504</v>
      </c>
      <c r="W2937">
        <v>5541</v>
      </c>
      <c r="X2937">
        <v>4909</v>
      </c>
      <c r="Y2937">
        <v>0.48</v>
      </c>
      <c r="Z2937">
        <v>60</v>
      </c>
      <c r="AA2937">
        <v>11158</v>
      </c>
      <c r="AB2937">
        <v>56</v>
      </c>
      <c r="AC2937">
        <v>85.59</v>
      </c>
    </row>
    <row r="2938" spans="1:29" x14ac:dyDescent="0.3">
      <c r="A2938">
        <v>2004</v>
      </c>
      <c r="B2938">
        <v>10</v>
      </c>
      <c r="C2938" s="1">
        <v>38275</v>
      </c>
      <c r="D2938">
        <v>10500</v>
      </c>
      <c r="E2938">
        <v>248</v>
      </c>
      <c r="F2938">
        <v>7</v>
      </c>
      <c r="G2938">
        <v>108</v>
      </c>
      <c r="H2938">
        <v>15</v>
      </c>
      <c r="I2938">
        <v>1310</v>
      </c>
      <c r="J2938">
        <v>1440</v>
      </c>
      <c r="K2938">
        <v>12188</v>
      </c>
      <c r="L2938">
        <v>70</v>
      </c>
      <c r="M2938">
        <v>1492</v>
      </c>
      <c r="N2938">
        <v>4439</v>
      </c>
      <c r="O2938">
        <v>123</v>
      </c>
      <c r="P2938">
        <v>6124</v>
      </c>
      <c r="Q2938">
        <v>1837</v>
      </c>
      <c r="R2938">
        <v>0</v>
      </c>
      <c r="S2938">
        <v>-500</v>
      </c>
      <c r="T2938">
        <v>1337</v>
      </c>
      <c r="U2938">
        <v>4950</v>
      </c>
      <c r="V2938">
        <v>-428</v>
      </c>
      <c r="W2938">
        <v>5284</v>
      </c>
      <c r="X2938">
        <v>4727</v>
      </c>
      <c r="Y2938">
        <v>0.49</v>
      </c>
      <c r="Z2938">
        <v>61</v>
      </c>
      <c r="AA2938">
        <v>10878</v>
      </c>
      <c r="AB2938">
        <v>57</v>
      </c>
      <c r="AC2938">
        <v>85.58</v>
      </c>
    </row>
    <row r="2939" spans="1:29" x14ac:dyDescent="0.3">
      <c r="A2939">
        <v>2004</v>
      </c>
      <c r="B2939">
        <v>10</v>
      </c>
      <c r="C2939" s="1">
        <v>38276</v>
      </c>
      <c r="D2939">
        <v>10300</v>
      </c>
      <c r="E2939">
        <v>207</v>
      </c>
      <c r="F2939">
        <v>7</v>
      </c>
      <c r="G2939">
        <v>109</v>
      </c>
      <c r="H2939">
        <v>14</v>
      </c>
      <c r="I2939">
        <v>1390</v>
      </c>
      <c r="J2939">
        <v>1520</v>
      </c>
      <c r="K2939">
        <v>12027</v>
      </c>
      <c r="L2939">
        <v>68</v>
      </c>
      <c r="M2939">
        <v>1496</v>
      </c>
      <c r="N2939">
        <v>4414</v>
      </c>
      <c r="O2939">
        <v>116</v>
      </c>
      <c r="P2939">
        <v>6094</v>
      </c>
      <c r="Q2939">
        <v>1837</v>
      </c>
      <c r="R2939">
        <v>0</v>
      </c>
      <c r="S2939">
        <v>-500</v>
      </c>
      <c r="T2939">
        <v>1337</v>
      </c>
      <c r="U2939">
        <v>4830</v>
      </c>
      <c r="V2939">
        <v>-438</v>
      </c>
      <c r="W2939">
        <v>5163</v>
      </c>
      <c r="X2939">
        <v>4596</v>
      </c>
      <c r="Y2939">
        <v>0.49</v>
      </c>
      <c r="Z2939">
        <v>62</v>
      </c>
      <c r="AA2939">
        <v>10637</v>
      </c>
      <c r="AB2939">
        <v>57</v>
      </c>
      <c r="AC2939">
        <v>85.59</v>
      </c>
    </row>
    <row r="2940" spans="1:29" x14ac:dyDescent="0.3">
      <c r="A2940">
        <v>2004</v>
      </c>
      <c r="B2940">
        <v>10</v>
      </c>
      <c r="C2940" s="1">
        <v>38277</v>
      </c>
      <c r="D2940">
        <v>10100</v>
      </c>
      <c r="E2940">
        <v>166</v>
      </c>
      <c r="F2940">
        <v>8</v>
      </c>
      <c r="G2940">
        <v>111</v>
      </c>
      <c r="H2940">
        <v>14</v>
      </c>
      <c r="I2940">
        <v>1410</v>
      </c>
      <c r="J2940">
        <v>1543</v>
      </c>
      <c r="K2940">
        <v>11809</v>
      </c>
      <c r="L2940">
        <v>68</v>
      </c>
      <c r="M2940">
        <v>1490</v>
      </c>
      <c r="N2940">
        <v>4334</v>
      </c>
      <c r="O2940">
        <v>108</v>
      </c>
      <c r="P2940">
        <v>6000</v>
      </c>
      <c r="Q2940">
        <v>1837</v>
      </c>
      <c r="R2940">
        <v>688</v>
      </c>
      <c r="S2940">
        <v>-500</v>
      </c>
      <c r="T2940">
        <v>649</v>
      </c>
      <c r="U2940">
        <v>4670</v>
      </c>
      <c r="V2940">
        <v>-34</v>
      </c>
      <c r="W2940">
        <v>5274</v>
      </c>
      <c r="X2940">
        <v>5160</v>
      </c>
      <c r="Y2940">
        <v>0.49</v>
      </c>
      <c r="Z2940">
        <v>56</v>
      </c>
      <c r="AA2940">
        <v>10399</v>
      </c>
      <c r="AB2940">
        <v>50</v>
      </c>
      <c r="AC2940">
        <v>85.52</v>
      </c>
    </row>
    <row r="2941" spans="1:29" x14ac:dyDescent="0.3">
      <c r="A2941">
        <v>2004</v>
      </c>
      <c r="B2941">
        <v>10</v>
      </c>
      <c r="C2941" s="1">
        <v>38278</v>
      </c>
      <c r="D2941">
        <v>11300</v>
      </c>
      <c r="E2941">
        <v>142</v>
      </c>
      <c r="F2941">
        <v>10</v>
      </c>
      <c r="G2941">
        <v>114</v>
      </c>
      <c r="H2941">
        <v>14</v>
      </c>
      <c r="I2941">
        <v>1420</v>
      </c>
      <c r="J2941">
        <v>1558</v>
      </c>
      <c r="K2941">
        <v>13000</v>
      </c>
      <c r="L2941">
        <v>68</v>
      </c>
      <c r="M2941">
        <v>1490</v>
      </c>
      <c r="N2941">
        <v>4282</v>
      </c>
      <c r="O2941">
        <v>109</v>
      </c>
      <c r="P2941">
        <v>5949</v>
      </c>
      <c r="Q2941">
        <v>1797</v>
      </c>
      <c r="R2941">
        <v>688</v>
      </c>
      <c r="S2941">
        <v>-500</v>
      </c>
      <c r="T2941">
        <v>610</v>
      </c>
      <c r="U2941">
        <v>4740</v>
      </c>
      <c r="V2941">
        <v>127</v>
      </c>
      <c r="W2941">
        <v>6391</v>
      </c>
      <c r="X2941">
        <v>6441</v>
      </c>
      <c r="Y2941">
        <v>0.44</v>
      </c>
      <c r="Z2941">
        <v>50</v>
      </c>
      <c r="AA2941">
        <v>11580</v>
      </c>
      <c r="AB2941">
        <v>44</v>
      </c>
      <c r="AC2941">
        <v>85.31</v>
      </c>
    </row>
    <row r="2942" spans="1:29" x14ac:dyDescent="0.3">
      <c r="A2942">
        <v>2004</v>
      </c>
      <c r="B2942">
        <v>10</v>
      </c>
      <c r="C2942" s="1">
        <v>38279</v>
      </c>
      <c r="D2942">
        <v>11200</v>
      </c>
      <c r="E2942">
        <v>58</v>
      </c>
      <c r="F2942">
        <v>60</v>
      </c>
      <c r="G2942">
        <v>148</v>
      </c>
      <c r="H2942">
        <v>14</v>
      </c>
      <c r="I2942">
        <v>1520</v>
      </c>
      <c r="J2942">
        <v>1742</v>
      </c>
      <c r="K2942">
        <v>13000</v>
      </c>
      <c r="L2942">
        <v>68</v>
      </c>
      <c r="M2942">
        <v>1993</v>
      </c>
      <c r="N2942">
        <v>4292</v>
      </c>
      <c r="O2942">
        <v>83</v>
      </c>
      <c r="P2942">
        <v>6436</v>
      </c>
      <c r="Q2942">
        <v>1789</v>
      </c>
      <c r="R2942">
        <v>8940</v>
      </c>
      <c r="S2942">
        <v>-500</v>
      </c>
      <c r="T2942">
        <v>-7651</v>
      </c>
      <c r="U2942">
        <v>4890</v>
      </c>
      <c r="V2942">
        <v>5344</v>
      </c>
      <c r="W2942">
        <v>8370</v>
      </c>
      <c r="X2942">
        <v>14215</v>
      </c>
      <c r="Y2942">
        <v>0.48</v>
      </c>
      <c r="Z2942">
        <v>-9</v>
      </c>
      <c r="AA2942">
        <v>11480</v>
      </c>
      <c r="AB2942">
        <v>-24</v>
      </c>
      <c r="AC2942">
        <v>84.61</v>
      </c>
    </row>
    <row r="2943" spans="1:29" x14ac:dyDescent="0.3">
      <c r="A2943">
        <v>2004</v>
      </c>
      <c r="B2943">
        <v>10</v>
      </c>
      <c r="C2943" s="1">
        <v>38280</v>
      </c>
      <c r="D2943">
        <v>14300</v>
      </c>
      <c r="E2943">
        <v>20</v>
      </c>
      <c r="F2943">
        <v>156</v>
      </c>
      <c r="G2943">
        <v>197</v>
      </c>
      <c r="H2943">
        <v>19</v>
      </c>
      <c r="I2943">
        <v>1850</v>
      </c>
      <c r="J2943">
        <v>2222</v>
      </c>
      <c r="K2943">
        <v>16542</v>
      </c>
      <c r="L2943">
        <v>68</v>
      </c>
      <c r="M2943">
        <v>1992</v>
      </c>
      <c r="N2943">
        <v>4275</v>
      </c>
      <c r="O2943">
        <v>72</v>
      </c>
      <c r="P2943">
        <v>6407</v>
      </c>
      <c r="Q2943">
        <v>1799</v>
      </c>
      <c r="R2943">
        <v>9398</v>
      </c>
      <c r="S2943">
        <v>-500</v>
      </c>
      <c r="T2943">
        <v>-8099</v>
      </c>
      <c r="U2943">
        <v>5500</v>
      </c>
      <c r="V2943">
        <v>6754</v>
      </c>
      <c r="W2943">
        <v>10948</v>
      </c>
      <c r="X2943">
        <v>18234</v>
      </c>
      <c r="Y2943">
        <v>0.38</v>
      </c>
      <c r="Z2943">
        <v>-10</v>
      </c>
      <c r="AA2943">
        <v>14692</v>
      </c>
      <c r="AB2943">
        <v>-24</v>
      </c>
      <c r="AC2943">
        <v>83.78</v>
      </c>
    </row>
    <row r="2944" spans="1:29" x14ac:dyDescent="0.3">
      <c r="A2944">
        <v>2004</v>
      </c>
      <c r="B2944">
        <v>10</v>
      </c>
      <c r="C2944" s="1">
        <v>38281</v>
      </c>
      <c r="D2944">
        <v>14600</v>
      </c>
      <c r="E2944">
        <v>6</v>
      </c>
      <c r="F2944">
        <v>209</v>
      </c>
      <c r="G2944">
        <v>184</v>
      </c>
      <c r="H2944">
        <v>23</v>
      </c>
      <c r="I2944">
        <v>2130</v>
      </c>
      <c r="J2944">
        <v>2546</v>
      </c>
      <c r="K2944">
        <v>17152</v>
      </c>
      <c r="L2944">
        <v>68</v>
      </c>
      <c r="M2944">
        <v>3498</v>
      </c>
      <c r="N2944">
        <v>4294</v>
      </c>
      <c r="O2944">
        <v>69</v>
      </c>
      <c r="P2944">
        <v>7929</v>
      </c>
      <c r="Q2944">
        <v>1800</v>
      </c>
      <c r="R2944">
        <v>9398</v>
      </c>
      <c r="S2944">
        <v>-500</v>
      </c>
      <c r="T2944">
        <v>-8098</v>
      </c>
      <c r="U2944">
        <v>5890</v>
      </c>
      <c r="V2944">
        <v>5946</v>
      </c>
      <c r="W2944">
        <v>10844</v>
      </c>
      <c r="X2944">
        <v>17321</v>
      </c>
      <c r="Y2944">
        <v>0.45</v>
      </c>
      <c r="Z2944">
        <v>-1</v>
      </c>
      <c r="AA2944">
        <v>15022</v>
      </c>
      <c r="AB2944">
        <v>-15</v>
      </c>
      <c r="AC2944">
        <v>83.03</v>
      </c>
    </row>
    <row r="2945" spans="1:29" x14ac:dyDescent="0.3">
      <c r="A2945">
        <v>2004</v>
      </c>
      <c r="B2945">
        <v>10</v>
      </c>
      <c r="C2945" s="1">
        <v>38282</v>
      </c>
      <c r="D2945">
        <v>15500</v>
      </c>
      <c r="E2945">
        <v>0</v>
      </c>
      <c r="F2945">
        <v>104</v>
      </c>
      <c r="G2945">
        <v>156</v>
      </c>
      <c r="H2945">
        <v>24</v>
      </c>
      <c r="I2945">
        <v>2310</v>
      </c>
      <c r="J2945">
        <v>2594</v>
      </c>
      <c r="K2945">
        <v>18094</v>
      </c>
      <c r="L2945">
        <v>39</v>
      </c>
      <c r="M2945">
        <v>3995</v>
      </c>
      <c r="N2945">
        <v>4271</v>
      </c>
      <c r="O2945">
        <v>64</v>
      </c>
      <c r="P2945">
        <v>8369</v>
      </c>
      <c r="Q2945">
        <v>1800</v>
      </c>
      <c r="R2945">
        <v>8711</v>
      </c>
      <c r="S2945">
        <v>-500</v>
      </c>
      <c r="T2945">
        <v>-7411</v>
      </c>
      <c r="U2945">
        <v>6210</v>
      </c>
      <c r="V2945">
        <v>5427</v>
      </c>
      <c r="W2945">
        <v>11225</v>
      </c>
      <c r="X2945">
        <v>17136</v>
      </c>
      <c r="Y2945">
        <v>0.46</v>
      </c>
      <c r="Z2945">
        <v>5</v>
      </c>
      <c r="AA2945">
        <v>15784</v>
      </c>
      <c r="AB2945">
        <v>-9</v>
      </c>
      <c r="AC2945">
        <v>82.32</v>
      </c>
    </row>
    <row r="2946" spans="1:29" x14ac:dyDescent="0.3">
      <c r="A2946">
        <v>2004</v>
      </c>
      <c r="B2946">
        <v>10</v>
      </c>
      <c r="C2946" s="1">
        <v>38283</v>
      </c>
      <c r="D2946">
        <v>14800</v>
      </c>
      <c r="E2946">
        <v>0</v>
      </c>
      <c r="F2946">
        <v>66</v>
      </c>
      <c r="G2946">
        <v>139</v>
      </c>
      <c r="H2946">
        <v>24</v>
      </c>
      <c r="I2946">
        <v>2480</v>
      </c>
      <c r="J2946">
        <v>2709</v>
      </c>
      <c r="K2946">
        <v>17509</v>
      </c>
      <c r="L2946">
        <v>38</v>
      </c>
      <c r="M2946">
        <v>4480</v>
      </c>
      <c r="N2946">
        <v>4367</v>
      </c>
      <c r="O2946">
        <v>63</v>
      </c>
      <c r="P2946">
        <v>8948</v>
      </c>
      <c r="Q2946">
        <v>1744</v>
      </c>
      <c r="R2946">
        <v>10315</v>
      </c>
      <c r="S2946">
        <v>-500</v>
      </c>
      <c r="T2946">
        <v>-9071</v>
      </c>
      <c r="U2946">
        <v>6310</v>
      </c>
      <c r="V2946">
        <v>6142</v>
      </c>
      <c r="W2946">
        <v>10890</v>
      </c>
      <c r="X2946">
        <v>17632</v>
      </c>
      <c r="Y2946">
        <v>0.5</v>
      </c>
      <c r="Z2946">
        <v>-1</v>
      </c>
      <c r="AA2946">
        <v>15029</v>
      </c>
      <c r="AB2946">
        <v>-17</v>
      </c>
      <c r="AC2946">
        <v>81.64</v>
      </c>
    </row>
    <row r="2947" spans="1:29" x14ac:dyDescent="0.3">
      <c r="A2947">
        <v>2004</v>
      </c>
      <c r="B2947">
        <v>10</v>
      </c>
      <c r="C2947" s="1">
        <v>38284</v>
      </c>
      <c r="D2947">
        <v>13700</v>
      </c>
      <c r="E2947">
        <v>0</v>
      </c>
      <c r="F2947">
        <v>57</v>
      </c>
      <c r="G2947">
        <v>137</v>
      </c>
      <c r="H2947">
        <v>25</v>
      </c>
      <c r="I2947">
        <v>2570</v>
      </c>
      <c r="J2947">
        <v>2789</v>
      </c>
      <c r="K2947">
        <v>16489</v>
      </c>
      <c r="L2947">
        <v>37</v>
      </c>
      <c r="M2947">
        <v>4494</v>
      </c>
      <c r="N2947">
        <v>4335</v>
      </c>
      <c r="O2947">
        <v>68</v>
      </c>
      <c r="P2947">
        <v>8934</v>
      </c>
      <c r="Q2947">
        <v>1738</v>
      </c>
      <c r="R2947">
        <v>2292</v>
      </c>
      <c r="S2947">
        <v>-500</v>
      </c>
      <c r="T2947">
        <v>-1054</v>
      </c>
      <c r="U2947">
        <v>6090</v>
      </c>
      <c r="V2947">
        <v>805</v>
      </c>
      <c r="W2947">
        <v>7765</v>
      </c>
      <c r="X2947">
        <v>8609</v>
      </c>
      <c r="Y2947">
        <v>0.53</v>
      </c>
      <c r="Z2947">
        <v>48</v>
      </c>
      <c r="AA2947">
        <v>13919</v>
      </c>
      <c r="AB2947">
        <v>38</v>
      </c>
      <c r="AC2947">
        <v>81.459999999999994</v>
      </c>
    </row>
    <row r="2948" spans="1:29" x14ac:dyDescent="0.3">
      <c r="A2948">
        <v>2004</v>
      </c>
      <c r="B2948">
        <v>10</v>
      </c>
      <c r="C2948" s="1">
        <v>38285</v>
      </c>
      <c r="D2948">
        <v>12800</v>
      </c>
      <c r="E2948">
        <v>0</v>
      </c>
      <c r="F2948">
        <v>56</v>
      </c>
      <c r="G2948">
        <v>134</v>
      </c>
      <c r="H2948">
        <v>44</v>
      </c>
      <c r="I2948">
        <v>2590</v>
      </c>
      <c r="J2948">
        <v>2824</v>
      </c>
      <c r="K2948">
        <v>15624</v>
      </c>
      <c r="L2948">
        <v>38</v>
      </c>
      <c r="M2948">
        <v>4498</v>
      </c>
      <c r="N2948">
        <v>4232</v>
      </c>
      <c r="O2948">
        <v>73</v>
      </c>
      <c r="P2948">
        <v>8841</v>
      </c>
      <c r="Q2948">
        <v>1750</v>
      </c>
      <c r="R2948">
        <v>1834</v>
      </c>
      <c r="S2948">
        <v>-500</v>
      </c>
      <c r="T2948">
        <v>-584</v>
      </c>
      <c r="U2948">
        <v>6000</v>
      </c>
      <c r="V2948">
        <v>537</v>
      </c>
      <c r="W2948">
        <v>6823</v>
      </c>
      <c r="X2948">
        <v>7367</v>
      </c>
      <c r="Y2948">
        <v>0.56000000000000005</v>
      </c>
      <c r="Z2948">
        <v>53</v>
      </c>
      <c r="AA2948">
        <v>13034</v>
      </c>
      <c r="AB2948">
        <v>43</v>
      </c>
      <c r="AC2948">
        <v>81.39</v>
      </c>
    </row>
    <row r="2949" spans="1:29" x14ac:dyDescent="0.3">
      <c r="A2949">
        <v>2004</v>
      </c>
      <c r="B2949">
        <v>10</v>
      </c>
      <c r="C2949" s="1">
        <v>38286</v>
      </c>
      <c r="D2949">
        <v>13700</v>
      </c>
      <c r="E2949">
        <v>0</v>
      </c>
      <c r="F2949">
        <v>91</v>
      </c>
      <c r="G2949">
        <v>210</v>
      </c>
      <c r="H2949">
        <v>67</v>
      </c>
      <c r="I2949">
        <v>2590</v>
      </c>
      <c r="J2949">
        <v>2958</v>
      </c>
      <c r="K2949">
        <v>16658</v>
      </c>
      <c r="L2949">
        <v>36</v>
      </c>
      <c r="M2949">
        <v>4998</v>
      </c>
      <c r="N2949">
        <v>4236</v>
      </c>
      <c r="O2949">
        <v>69</v>
      </c>
      <c r="P2949">
        <v>9339</v>
      </c>
      <c r="Q2949">
        <v>1742</v>
      </c>
      <c r="R2949">
        <v>6189</v>
      </c>
      <c r="S2949">
        <v>-500</v>
      </c>
      <c r="T2949">
        <v>-4947</v>
      </c>
      <c r="U2949">
        <v>6270</v>
      </c>
      <c r="V2949">
        <v>3280</v>
      </c>
      <c r="W2949">
        <v>8675</v>
      </c>
      <c r="X2949">
        <v>12266</v>
      </c>
      <c r="Y2949">
        <v>0.55000000000000004</v>
      </c>
      <c r="Z2949">
        <v>26</v>
      </c>
      <c r="AA2949">
        <v>14068</v>
      </c>
      <c r="AB2949">
        <v>13</v>
      </c>
      <c r="AC2949">
        <v>80.989999999999995</v>
      </c>
    </row>
    <row r="2950" spans="1:29" x14ac:dyDescent="0.3">
      <c r="A2950">
        <v>2004</v>
      </c>
      <c r="B2950">
        <v>10</v>
      </c>
      <c r="C2950" s="1">
        <v>38287</v>
      </c>
      <c r="D2950">
        <v>14600</v>
      </c>
      <c r="E2950">
        <v>31</v>
      </c>
      <c r="F2950">
        <v>147</v>
      </c>
      <c r="G2950">
        <v>180</v>
      </c>
      <c r="H2950">
        <v>67</v>
      </c>
      <c r="I2950">
        <v>2840</v>
      </c>
      <c r="J2950">
        <v>3234</v>
      </c>
      <c r="K2950">
        <v>17865</v>
      </c>
      <c r="L2950">
        <v>36</v>
      </c>
      <c r="M2950">
        <v>4991</v>
      </c>
      <c r="N2950">
        <v>4339</v>
      </c>
      <c r="O2950">
        <v>66</v>
      </c>
      <c r="P2950">
        <v>9432</v>
      </c>
      <c r="Q2950">
        <v>1746</v>
      </c>
      <c r="R2950">
        <v>6189</v>
      </c>
      <c r="S2950">
        <v>-500</v>
      </c>
      <c r="T2950">
        <v>-4943</v>
      </c>
      <c r="U2950">
        <v>6450</v>
      </c>
      <c r="V2950">
        <v>3640</v>
      </c>
      <c r="W2950">
        <v>9425</v>
      </c>
      <c r="X2950">
        <v>13376</v>
      </c>
      <c r="Y2950">
        <v>0.52</v>
      </c>
      <c r="Z2950">
        <v>25</v>
      </c>
      <c r="AA2950">
        <v>15025</v>
      </c>
      <c r="AB2950">
        <v>11</v>
      </c>
      <c r="AC2950">
        <v>80.56</v>
      </c>
    </row>
    <row r="2951" spans="1:29" x14ac:dyDescent="0.3">
      <c r="A2951">
        <v>2004</v>
      </c>
      <c r="B2951">
        <v>10</v>
      </c>
      <c r="C2951" s="1">
        <v>38288</v>
      </c>
      <c r="D2951">
        <v>15800</v>
      </c>
      <c r="E2951">
        <v>41</v>
      </c>
      <c r="F2951">
        <v>112</v>
      </c>
      <c r="G2951">
        <v>142</v>
      </c>
      <c r="H2951">
        <v>63</v>
      </c>
      <c r="I2951">
        <v>2930</v>
      </c>
      <c r="J2951">
        <v>3247</v>
      </c>
      <c r="K2951">
        <v>19088</v>
      </c>
      <c r="L2951">
        <v>37</v>
      </c>
      <c r="M2951">
        <v>5490</v>
      </c>
      <c r="N2951">
        <v>4350</v>
      </c>
      <c r="O2951">
        <v>76</v>
      </c>
      <c r="P2951">
        <v>9953</v>
      </c>
      <c r="Q2951">
        <v>1750</v>
      </c>
      <c r="R2951">
        <v>4585</v>
      </c>
      <c r="S2951">
        <v>-500</v>
      </c>
      <c r="T2951">
        <v>-3335</v>
      </c>
      <c r="U2951">
        <v>6870</v>
      </c>
      <c r="V2951">
        <v>2506</v>
      </c>
      <c r="W2951">
        <v>9765</v>
      </c>
      <c r="X2951">
        <v>12470</v>
      </c>
      <c r="Y2951">
        <v>0.52</v>
      </c>
      <c r="Z2951">
        <v>35</v>
      </c>
      <c r="AA2951">
        <v>16158</v>
      </c>
      <c r="AB2951">
        <v>23</v>
      </c>
      <c r="AC2951">
        <v>80.2</v>
      </c>
    </row>
    <row r="2952" spans="1:29" x14ac:dyDescent="0.3">
      <c r="A2952">
        <v>2004</v>
      </c>
      <c r="B2952">
        <v>10</v>
      </c>
      <c r="C2952" s="1">
        <v>38289</v>
      </c>
      <c r="D2952">
        <v>17900</v>
      </c>
      <c r="E2952">
        <v>25</v>
      </c>
      <c r="F2952">
        <v>77</v>
      </c>
      <c r="G2952">
        <v>154</v>
      </c>
      <c r="H2952">
        <v>62</v>
      </c>
      <c r="I2952">
        <v>2770</v>
      </c>
      <c r="J2952">
        <v>3063</v>
      </c>
      <c r="K2952">
        <v>20988</v>
      </c>
      <c r="L2952">
        <v>37</v>
      </c>
      <c r="M2952">
        <v>5993</v>
      </c>
      <c r="N2952">
        <v>4300</v>
      </c>
      <c r="O2952">
        <v>74</v>
      </c>
      <c r="P2952">
        <v>10404</v>
      </c>
      <c r="Q2952">
        <v>1689</v>
      </c>
      <c r="R2952">
        <v>4355</v>
      </c>
      <c r="S2952">
        <v>-500</v>
      </c>
      <c r="T2952">
        <v>-3166</v>
      </c>
      <c r="U2952">
        <v>7290</v>
      </c>
      <c r="V2952">
        <v>2182</v>
      </c>
      <c r="W2952">
        <v>11382</v>
      </c>
      <c r="X2952">
        <v>13750</v>
      </c>
      <c r="Y2952">
        <v>0.49</v>
      </c>
      <c r="Z2952">
        <v>34</v>
      </c>
      <c r="AA2952">
        <v>18218</v>
      </c>
      <c r="AB2952">
        <v>25</v>
      </c>
      <c r="AC2952">
        <v>79.8</v>
      </c>
    </row>
    <row r="2953" spans="1:29" x14ac:dyDescent="0.3">
      <c r="A2953">
        <v>2004</v>
      </c>
      <c r="B2953">
        <v>10</v>
      </c>
      <c r="C2953" s="1">
        <v>38290</v>
      </c>
      <c r="D2953">
        <v>16700</v>
      </c>
      <c r="E2953">
        <v>12</v>
      </c>
      <c r="F2953">
        <v>62</v>
      </c>
      <c r="G2953">
        <v>162</v>
      </c>
      <c r="H2953">
        <v>73</v>
      </c>
      <c r="I2953">
        <v>2550</v>
      </c>
      <c r="J2953">
        <v>2847</v>
      </c>
      <c r="K2953">
        <v>19559</v>
      </c>
      <c r="L2953">
        <v>37</v>
      </c>
      <c r="M2953">
        <v>5766</v>
      </c>
      <c r="N2953">
        <v>4339</v>
      </c>
      <c r="O2953">
        <v>68</v>
      </c>
      <c r="P2953">
        <v>10210</v>
      </c>
      <c r="Q2953">
        <v>1697</v>
      </c>
      <c r="R2953">
        <v>4355</v>
      </c>
      <c r="S2953">
        <v>-500</v>
      </c>
      <c r="T2953">
        <v>-3158</v>
      </c>
      <c r="U2953">
        <v>6980</v>
      </c>
      <c r="V2953">
        <v>1845</v>
      </c>
      <c r="W2953">
        <v>10476</v>
      </c>
      <c r="X2953">
        <v>12507</v>
      </c>
      <c r="Y2953">
        <v>0.52</v>
      </c>
      <c r="Z2953">
        <v>36</v>
      </c>
      <c r="AA2953">
        <v>17009</v>
      </c>
      <c r="AB2953">
        <v>26</v>
      </c>
      <c r="AC2953">
        <v>79.47</v>
      </c>
    </row>
    <row r="2954" spans="1:29" x14ac:dyDescent="0.3">
      <c r="A2954">
        <v>2004</v>
      </c>
      <c r="B2954">
        <v>10</v>
      </c>
      <c r="C2954" s="1">
        <v>38291</v>
      </c>
      <c r="D2954">
        <v>15300</v>
      </c>
      <c r="E2954">
        <v>0</v>
      </c>
      <c r="F2954">
        <v>55</v>
      </c>
      <c r="G2954">
        <v>159</v>
      </c>
      <c r="H2954">
        <v>73</v>
      </c>
      <c r="I2954">
        <v>2340</v>
      </c>
      <c r="J2954">
        <v>2627</v>
      </c>
      <c r="K2954">
        <v>17927</v>
      </c>
      <c r="L2954">
        <v>39</v>
      </c>
      <c r="M2954">
        <v>5284</v>
      </c>
      <c r="N2954">
        <v>4326</v>
      </c>
      <c r="O2954">
        <v>64</v>
      </c>
      <c r="P2954">
        <v>9713</v>
      </c>
      <c r="Q2954">
        <v>1697</v>
      </c>
      <c r="R2954">
        <v>0</v>
      </c>
      <c r="S2954">
        <v>-500</v>
      </c>
      <c r="T2954">
        <v>1197</v>
      </c>
      <c r="U2954">
        <v>6300</v>
      </c>
      <c r="V2954">
        <v>-1389</v>
      </c>
      <c r="W2954">
        <v>8525</v>
      </c>
      <c r="X2954">
        <v>7017</v>
      </c>
      <c r="Y2954">
        <v>0.54</v>
      </c>
      <c r="Z2954">
        <v>61</v>
      </c>
      <c r="AA2954">
        <v>15587</v>
      </c>
      <c r="AB2954">
        <v>55</v>
      </c>
      <c r="AC2954">
        <v>79.540000000000006</v>
      </c>
    </row>
    <row r="2955" spans="1:29" x14ac:dyDescent="0.3">
      <c r="A2955">
        <v>2004</v>
      </c>
      <c r="B2955">
        <v>11</v>
      </c>
      <c r="C2955" s="1">
        <v>38292</v>
      </c>
      <c r="D2955">
        <v>14000</v>
      </c>
      <c r="E2955">
        <v>25</v>
      </c>
      <c r="F2955">
        <v>51</v>
      </c>
      <c r="G2955">
        <v>511</v>
      </c>
      <c r="H2955">
        <v>73</v>
      </c>
      <c r="I2955">
        <v>2060</v>
      </c>
      <c r="J2955">
        <v>2695</v>
      </c>
      <c r="K2955">
        <v>16720</v>
      </c>
      <c r="L2955">
        <v>38</v>
      </c>
      <c r="M2955">
        <v>4283</v>
      </c>
      <c r="N2955">
        <v>4360</v>
      </c>
      <c r="O2955">
        <v>63</v>
      </c>
      <c r="P2955">
        <v>8744</v>
      </c>
      <c r="Q2955">
        <v>1691</v>
      </c>
      <c r="R2955">
        <v>0</v>
      </c>
      <c r="S2955">
        <v>-500</v>
      </c>
      <c r="T2955">
        <v>1191</v>
      </c>
      <c r="U2955">
        <v>5720</v>
      </c>
      <c r="V2955">
        <v>-928</v>
      </c>
      <c r="W2955">
        <v>7832</v>
      </c>
      <c r="X2955">
        <v>6785</v>
      </c>
      <c r="Y2955">
        <v>0.52</v>
      </c>
      <c r="Z2955">
        <v>59</v>
      </c>
      <c r="AA2955">
        <v>14660</v>
      </c>
      <c r="AB2955">
        <v>54</v>
      </c>
      <c r="AC2955">
        <v>79.63</v>
      </c>
    </row>
    <row r="2956" spans="1:29" x14ac:dyDescent="0.3">
      <c r="A2956">
        <v>2004</v>
      </c>
      <c r="B2956">
        <v>11</v>
      </c>
      <c r="C2956" s="1">
        <v>38293</v>
      </c>
      <c r="D2956">
        <v>13100</v>
      </c>
      <c r="E2956">
        <v>40</v>
      </c>
      <c r="F2956">
        <v>49</v>
      </c>
      <c r="G2956">
        <v>410</v>
      </c>
      <c r="H2956">
        <v>73</v>
      </c>
      <c r="I2956">
        <v>1940</v>
      </c>
      <c r="J2956">
        <v>2472</v>
      </c>
      <c r="K2956">
        <v>15612</v>
      </c>
      <c r="L2956">
        <v>48</v>
      </c>
      <c r="M2956">
        <v>4409</v>
      </c>
      <c r="N2956">
        <v>4142</v>
      </c>
      <c r="O2956">
        <v>88</v>
      </c>
      <c r="P2956">
        <v>8687</v>
      </c>
      <c r="Q2956">
        <v>1700</v>
      </c>
      <c r="R2956">
        <v>0</v>
      </c>
      <c r="S2956">
        <v>-500</v>
      </c>
      <c r="T2956">
        <v>1200</v>
      </c>
      <c r="U2956">
        <v>5420</v>
      </c>
      <c r="V2956">
        <v>-1400</v>
      </c>
      <c r="W2956">
        <v>7244</v>
      </c>
      <c r="X2956">
        <v>5725</v>
      </c>
      <c r="Y2956">
        <v>0.55000000000000004</v>
      </c>
      <c r="Z2956">
        <v>63</v>
      </c>
      <c r="AA2956">
        <v>13672</v>
      </c>
      <c r="AB2956">
        <v>58</v>
      </c>
      <c r="AC2956">
        <v>79.819999999999993</v>
      </c>
    </row>
    <row r="2957" spans="1:29" x14ac:dyDescent="0.3">
      <c r="A2957">
        <v>2004</v>
      </c>
      <c r="B2957">
        <v>11</v>
      </c>
      <c r="C2957" s="1">
        <v>38294</v>
      </c>
      <c r="D2957">
        <v>13000</v>
      </c>
      <c r="E2957">
        <v>35</v>
      </c>
      <c r="F2957">
        <v>54</v>
      </c>
      <c r="G2957">
        <v>261</v>
      </c>
      <c r="H2957">
        <v>73</v>
      </c>
      <c r="I2957">
        <v>1820</v>
      </c>
      <c r="J2957">
        <v>2208</v>
      </c>
      <c r="K2957">
        <v>15243</v>
      </c>
      <c r="L2957">
        <v>67</v>
      </c>
      <c r="M2957">
        <v>5259</v>
      </c>
      <c r="N2957">
        <v>4356</v>
      </c>
      <c r="O2957">
        <v>85</v>
      </c>
      <c r="P2957">
        <v>9767</v>
      </c>
      <c r="Q2957">
        <v>1700</v>
      </c>
      <c r="R2957">
        <v>3897</v>
      </c>
      <c r="S2957">
        <v>-500</v>
      </c>
      <c r="T2957">
        <v>-2697</v>
      </c>
      <c r="U2957">
        <v>5270</v>
      </c>
      <c r="V2957">
        <v>-361</v>
      </c>
      <c r="W2957">
        <v>8380</v>
      </c>
      <c r="X2957">
        <v>8173</v>
      </c>
      <c r="Y2957">
        <v>0.63</v>
      </c>
      <c r="Z2957">
        <v>46</v>
      </c>
      <c r="AA2957">
        <v>13423</v>
      </c>
      <c r="AB2957">
        <v>39</v>
      </c>
      <c r="AC2957">
        <v>79.78</v>
      </c>
    </row>
    <row r="2958" spans="1:29" x14ac:dyDescent="0.3">
      <c r="A2958">
        <v>2004</v>
      </c>
      <c r="B2958">
        <v>11</v>
      </c>
      <c r="C2958" s="1">
        <v>38295</v>
      </c>
      <c r="D2958">
        <v>13400</v>
      </c>
      <c r="E2958">
        <v>31</v>
      </c>
      <c r="F2958">
        <v>110</v>
      </c>
      <c r="G2958">
        <v>253</v>
      </c>
      <c r="H2958">
        <v>71</v>
      </c>
      <c r="I2958">
        <v>1770</v>
      </c>
      <c r="J2958">
        <v>2204</v>
      </c>
      <c r="K2958">
        <v>15635</v>
      </c>
      <c r="L2958">
        <v>67</v>
      </c>
      <c r="M2958">
        <v>4336</v>
      </c>
      <c r="N2958">
        <v>4223</v>
      </c>
      <c r="O2958">
        <v>74</v>
      </c>
      <c r="P2958">
        <v>8700</v>
      </c>
      <c r="Q2958">
        <v>1700</v>
      </c>
      <c r="R2958">
        <v>4126</v>
      </c>
      <c r="S2958">
        <v>-500</v>
      </c>
      <c r="T2958">
        <v>-2926</v>
      </c>
      <c r="U2958">
        <v>5260</v>
      </c>
      <c r="V2958">
        <v>841</v>
      </c>
      <c r="W2958">
        <v>8850</v>
      </c>
      <c r="X2958">
        <v>9861</v>
      </c>
      <c r="Y2958">
        <v>0.55000000000000004</v>
      </c>
      <c r="Z2958">
        <v>37</v>
      </c>
      <c r="AA2958">
        <v>13865</v>
      </c>
      <c r="AB2958">
        <v>29</v>
      </c>
      <c r="AC2958">
        <v>79.61</v>
      </c>
    </row>
    <row r="2959" spans="1:29" x14ac:dyDescent="0.3">
      <c r="A2959">
        <v>2004</v>
      </c>
      <c r="B2959">
        <v>11</v>
      </c>
      <c r="C2959" s="1">
        <v>38296</v>
      </c>
      <c r="D2959">
        <v>12600</v>
      </c>
      <c r="E2959">
        <v>25</v>
      </c>
      <c r="F2959">
        <v>105</v>
      </c>
      <c r="G2959">
        <v>215</v>
      </c>
      <c r="H2959">
        <v>71</v>
      </c>
      <c r="I2959">
        <v>1690</v>
      </c>
      <c r="J2959">
        <v>2081</v>
      </c>
      <c r="K2959">
        <v>14706</v>
      </c>
      <c r="L2959">
        <v>67</v>
      </c>
      <c r="M2959">
        <v>5340</v>
      </c>
      <c r="N2959">
        <v>4395</v>
      </c>
      <c r="O2959">
        <v>83</v>
      </c>
      <c r="P2959">
        <v>9885</v>
      </c>
      <c r="Q2959">
        <v>1700</v>
      </c>
      <c r="R2959">
        <v>4126</v>
      </c>
      <c r="S2959">
        <v>-500</v>
      </c>
      <c r="T2959">
        <v>-2926</v>
      </c>
      <c r="U2959">
        <v>5400</v>
      </c>
      <c r="V2959">
        <v>-327</v>
      </c>
      <c r="W2959">
        <v>7904</v>
      </c>
      <c r="X2959">
        <v>7747</v>
      </c>
      <c r="Y2959">
        <v>0.66</v>
      </c>
      <c r="Z2959">
        <v>47</v>
      </c>
      <c r="AA2959">
        <v>13016</v>
      </c>
      <c r="AB2959">
        <v>40</v>
      </c>
      <c r="AC2959">
        <v>79.61</v>
      </c>
    </row>
    <row r="2960" spans="1:29" x14ac:dyDescent="0.3">
      <c r="A2960">
        <v>2004</v>
      </c>
      <c r="B2960">
        <v>11</v>
      </c>
      <c r="C2960" s="1">
        <v>38297</v>
      </c>
      <c r="D2960">
        <v>12800</v>
      </c>
      <c r="E2960">
        <v>31</v>
      </c>
      <c r="F2960">
        <v>77</v>
      </c>
      <c r="G2960">
        <v>202</v>
      </c>
      <c r="H2960">
        <v>71</v>
      </c>
      <c r="I2960">
        <v>1640</v>
      </c>
      <c r="J2960">
        <v>1990</v>
      </c>
      <c r="K2960">
        <v>14821</v>
      </c>
      <c r="L2960">
        <v>67</v>
      </c>
      <c r="M2960">
        <v>4310</v>
      </c>
      <c r="N2960">
        <v>4312</v>
      </c>
      <c r="O2960">
        <v>88</v>
      </c>
      <c r="P2960">
        <v>8777</v>
      </c>
      <c r="Q2960">
        <v>1700</v>
      </c>
      <c r="R2960">
        <v>4126</v>
      </c>
      <c r="S2960">
        <v>-500</v>
      </c>
      <c r="T2960">
        <v>-2926</v>
      </c>
      <c r="U2960">
        <v>5500</v>
      </c>
      <c r="V2960">
        <v>790</v>
      </c>
      <c r="W2960">
        <v>8010</v>
      </c>
      <c r="X2960">
        <v>8970</v>
      </c>
      <c r="Y2960">
        <v>0.57999999999999996</v>
      </c>
      <c r="Z2960">
        <v>39</v>
      </c>
      <c r="AA2960">
        <v>13181</v>
      </c>
      <c r="AB2960">
        <v>32</v>
      </c>
      <c r="AC2960">
        <v>79.510000000000005</v>
      </c>
    </row>
    <row r="2961" spans="1:29" x14ac:dyDescent="0.3">
      <c r="A2961">
        <v>2004</v>
      </c>
      <c r="B2961">
        <v>11</v>
      </c>
      <c r="C2961" s="1">
        <v>38298</v>
      </c>
      <c r="D2961">
        <v>12800</v>
      </c>
      <c r="E2961">
        <v>35</v>
      </c>
      <c r="F2961">
        <v>64</v>
      </c>
      <c r="G2961">
        <v>194</v>
      </c>
      <c r="H2961">
        <v>71</v>
      </c>
      <c r="I2961">
        <v>1610</v>
      </c>
      <c r="J2961">
        <v>1939</v>
      </c>
      <c r="K2961">
        <v>14774</v>
      </c>
      <c r="L2961">
        <v>65</v>
      </c>
      <c r="M2961">
        <v>4144</v>
      </c>
      <c r="N2961">
        <v>4232</v>
      </c>
      <c r="O2961">
        <v>78</v>
      </c>
      <c r="P2961">
        <v>8519</v>
      </c>
      <c r="Q2961">
        <v>1700</v>
      </c>
      <c r="R2961">
        <v>4126</v>
      </c>
      <c r="S2961">
        <v>-500</v>
      </c>
      <c r="T2961">
        <v>-2926</v>
      </c>
      <c r="U2961">
        <v>5470</v>
      </c>
      <c r="V2961">
        <v>967</v>
      </c>
      <c r="W2961">
        <v>8044</v>
      </c>
      <c r="X2961">
        <v>9181</v>
      </c>
      <c r="Y2961">
        <v>0.56999999999999995</v>
      </c>
      <c r="Z2961">
        <v>38</v>
      </c>
      <c r="AA2961">
        <v>13164</v>
      </c>
      <c r="AB2961">
        <v>30</v>
      </c>
      <c r="AC2961">
        <v>79.41</v>
      </c>
    </row>
    <row r="2962" spans="1:29" x14ac:dyDescent="0.3">
      <c r="A2962">
        <v>2004</v>
      </c>
      <c r="B2962">
        <v>11</v>
      </c>
      <c r="C2962" s="1">
        <v>38299</v>
      </c>
      <c r="D2962">
        <v>12200</v>
      </c>
      <c r="E2962">
        <v>35</v>
      </c>
      <c r="F2962">
        <v>59</v>
      </c>
      <c r="G2962">
        <v>194</v>
      </c>
      <c r="H2962">
        <v>71</v>
      </c>
      <c r="I2962">
        <v>1600</v>
      </c>
      <c r="J2962">
        <v>1924</v>
      </c>
      <c r="K2962">
        <v>14159</v>
      </c>
      <c r="L2962">
        <v>68</v>
      </c>
      <c r="M2962">
        <v>4776</v>
      </c>
      <c r="N2962">
        <v>4171</v>
      </c>
      <c r="O2962">
        <v>77</v>
      </c>
      <c r="P2962">
        <v>9092</v>
      </c>
      <c r="Q2962">
        <v>1650</v>
      </c>
      <c r="R2962">
        <v>229</v>
      </c>
      <c r="S2962">
        <v>-500</v>
      </c>
      <c r="T2962">
        <v>921</v>
      </c>
      <c r="U2962">
        <v>5450</v>
      </c>
      <c r="V2962">
        <v>-2142</v>
      </c>
      <c r="W2962">
        <v>6387</v>
      </c>
      <c r="X2962">
        <v>4146</v>
      </c>
      <c r="Y2962">
        <v>0.63</v>
      </c>
      <c r="Z2962">
        <v>71</v>
      </c>
      <c r="AA2962">
        <v>12559</v>
      </c>
      <c r="AB2962">
        <v>67</v>
      </c>
      <c r="AC2962">
        <v>79.819999999999993</v>
      </c>
    </row>
    <row r="2963" spans="1:29" x14ac:dyDescent="0.3">
      <c r="A2963">
        <v>2004</v>
      </c>
      <c r="B2963">
        <v>11</v>
      </c>
      <c r="C2963" s="1">
        <v>38300</v>
      </c>
      <c r="D2963">
        <v>11900</v>
      </c>
      <c r="E2963">
        <v>31</v>
      </c>
      <c r="F2963">
        <v>56</v>
      </c>
      <c r="G2963">
        <v>181</v>
      </c>
      <c r="H2963">
        <v>71</v>
      </c>
      <c r="I2963">
        <v>1620</v>
      </c>
      <c r="J2963">
        <v>1928</v>
      </c>
      <c r="K2963">
        <v>13859</v>
      </c>
      <c r="L2963">
        <v>89</v>
      </c>
      <c r="M2963">
        <v>4404</v>
      </c>
      <c r="N2963">
        <v>4157</v>
      </c>
      <c r="O2963">
        <v>77</v>
      </c>
      <c r="P2963">
        <v>8727</v>
      </c>
      <c r="Q2963">
        <v>1700</v>
      </c>
      <c r="R2963">
        <v>0</v>
      </c>
      <c r="S2963">
        <v>-500</v>
      </c>
      <c r="T2963">
        <v>1200</v>
      </c>
      <c r="U2963">
        <v>5450</v>
      </c>
      <c r="V2963">
        <v>-1954</v>
      </c>
      <c r="W2963">
        <v>6005</v>
      </c>
      <c r="X2963">
        <v>3932</v>
      </c>
      <c r="Y2963">
        <v>0.62</v>
      </c>
      <c r="Z2963">
        <v>72</v>
      </c>
      <c r="AA2963">
        <v>12239</v>
      </c>
      <c r="AB2963">
        <v>68</v>
      </c>
      <c r="AC2963">
        <v>80.239999999999995</v>
      </c>
    </row>
    <row r="2964" spans="1:29" x14ac:dyDescent="0.3">
      <c r="A2964">
        <v>2004</v>
      </c>
      <c r="B2964">
        <v>11</v>
      </c>
      <c r="C2964" s="1">
        <v>38301</v>
      </c>
      <c r="D2964">
        <v>11900</v>
      </c>
      <c r="E2964">
        <v>15</v>
      </c>
      <c r="F2964">
        <v>57</v>
      </c>
      <c r="G2964">
        <v>191</v>
      </c>
      <c r="H2964">
        <v>60</v>
      </c>
      <c r="I2964">
        <v>1620</v>
      </c>
      <c r="J2964">
        <v>1928</v>
      </c>
      <c r="K2964">
        <v>13843</v>
      </c>
      <c r="L2964">
        <v>89</v>
      </c>
      <c r="M2964">
        <v>4497</v>
      </c>
      <c r="N2964">
        <v>4322</v>
      </c>
      <c r="O2964">
        <v>71</v>
      </c>
      <c r="P2964">
        <v>8979</v>
      </c>
      <c r="Q2964">
        <v>1650</v>
      </c>
      <c r="R2964">
        <v>458</v>
      </c>
      <c r="S2964">
        <v>-500</v>
      </c>
      <c r="T2964">
        <v>692</v>
      </c>
      <c r="U2964">
        <v>5620</v>
      </c>
      <c r="V2964">
        <v>-1706</v>
      </c>
      <c r="W2964">
        <v>5961</v>
      </c>
      <c r="X2964">
        <v>4172</v>
      </c>
      <c r="Y2964">
        <v>0.64</v>
      </c>
      <c r="Z2964">
        <v>70</v>
      </c>
      <c r="AA2964">
        <v>12223</v>
      </c>
      <c r="AB2964">
        <v>66</v>
      </c>
      <c r="AC2964">
        <v>80.61</v>
      </c>
    </row>
    <row r="2965" spans="1:29" x14ac:dyDescent="0.3">
      <c r="A2965">
        <v>2004</v>
      </c>
      <c r="B2965">
        <v>11</v>
      </c>
      <c r="C2965" s="1">
        <v>38302</v>
      </c>
      <c r="D2965">
        <v>12400</v>
      </c>
      <c r="E2965">
        <v>15</v>
      </c>
      <c r="F2965">
        <v>72</v>
      </c>
      <c r="G2965">
        <v>204</v>
      </c>
      <c r="H2965">
        <v>52</v>
      </c>
      <c r="I2965">
        <v>1630</v>
      </c>
      <c r="J2965">
        <v>1958</v>
      </c>
      <c r="K2965">
        <v>14373</v>
      </c>
      <c r="L2965">
        <v>121</v>
      </c>
      <c r="M2965">
        <v>4492</v>
      </c>
      <c r="N2965">
        <v>4329</v>
      </c>
      <c r="O2965">
        <v>87</v>
      </c>
      <c r="P2965">
        <v>9029</v>
      </c>
      <c r="Q2965">
        <v>1650</v>
      </c>
      <c r="R2965">
        <v>6189</v>
      </c>
      <c r="S2965">
        <v>-500</v>
      </c>
      <c r="T2965">
        <v>-5039</v>
      </c>
      <c r="U2965">
        <v>5870</v>
      </c>
      <c r="V2965">
        <v>2249</v>
      </c>
      <c r="W2965">
        <v>7816</v>
      </c>
      <c r="X2965">
        <v>10383</v>
      </c>
      <c r="Y2965">
        <v>0.61</v>
      </c>
      <c r="Z2965">
        <v>28</v>
      </c>
      <c r="AA2965">
        <v>12743</v>
      </c>
      <c r="AB2965">
        <v>19</v>
      </c>
      <c r="AC2965">
        <v>80.36</v>
      </c>
    </row>
    <row r="2966" spans="1:29" x14ac:dyDescent="0.3">
      <c r="A2966">
        <v>2004</v>
      </c>
      <c r="B2966">
        <v>11</v>
      </c>
      <c r="C2966" s="1">
        <v>38303</v>
      </c>
      <c r="D2966">
        <v>12800</v>
      </c>
      <c r="E2966">
        <v>21</v>
      </c>
      <c r="F2966">
        <v>81</v>
      </c>
      <c r="G2966">
        <v>205</v>
      </c>
      <c r="H2966">
        <v>50</v>
      </c>
      <c r="I2966">
        <v>1650</v>
      </c>
      <c r="J2966">
        <v>1986</v>
      </c>
      <c r="K2966">
        <v>14807</v>
      </c>
      <c r="L2966">
        <v>122</v>
      </c>
      <c r="M2966">
        <v>4490</v>
      </c>
      <c r="N2966">
        <v>4272</v>
      </c>
      <c r="O2966">
        <v>84</v>
      </c>
      <c r="P2966">
        <v>8968</v>
      </c>
      <c r="Q2966">
        <v>1650</v>
      </c>
      <c r="R2966">
        <v>6189</v>
      </c>
      <c r="S2966">
        <v>-450</v>
      </c>
      <c r="T2966">
        <v>-4989</v>
      </c>
      <c r="U2966">
        <v>5970</v>
      </c>
      <c r="V2966">
        <v>2388</v>
      </c>
      <c r="W2966">
        <v>8122</v>
      </c>
      <c r="X2966">
        <v>10828</v>
      </c>
      <c r="Y2966">
        <v>0.59</v>
      </c>
      <c r="Z2966">
        <v>27</v>
      </c>
      <c r="AA2966">
        <v>13157</v>
      </c>
      <c r="AB2966">
        <v>18</v>
      </c>
      <c r="AC2966">
        <v>80.099999999999994</v>
      </c>
    </row>
    <row r="2967" spans="1:29" x14ac:dyDescent="0.3">
      <c r="A2967">
        <v>2004</v>
      </c>
      <c r="B2967">
        <v>11</v>
      </c>
      <c r="C2967" s="1">
        <v>38304</v>
      </c>
      <c r="D2967">
        <v>13100</v>
      </c>
      <c r="E2967">
        <v>25</v>
      </c>
      <c r="F2967">
        <v>84</v>
      </c>
      <c r="G2967">
        <v>196</v>
      </c>
      <c r="H2967">
        <v>44</v>
      </c>
      <c r="I2967">
        <v>1650</v>
      </c>
      <c r="J2967">
        <v>1974</v>
      </c>
      <c r="K2967">
        <v>15099</v>
      </c>
      <c r="L2967">
        <v>122</v>
      </c>
      <c r="M2967">
        <v>4498</v>
      </c>
      <c r="N2967">
        <v>4255</v>
      </c>
      <c r="O2967">
        <v>67</v>
      </c>
      <c r="P2967">
        <v>8942</v>
      </c>
      <c r="Q2967">
        <v>1650</v>
      </c>
      <c r="R2967">
        <v>6877</v>
      </c>
      <c r="S2967">
        <v>-450</v>
      </c>
      <c r="T2967">
        <v>-5677</v>
      </c>
      <c r="U2967">
        <v>6010</v>
      </c>
      <c r="V2967">
        <v>2889</v>
      </c>
      <c r="W2967">
        <v>8579</v>
      </c>
      <c r="X2967">
        <v>11834</v>
      </c>
      <c r="Y2967">
        <v>0.57999999999999996</v>
      </c>
      <c r="Z2967">
        <v>22</v>
      </c>
      <c r="AA2967">
        <v>13449</v>
      </c>
      <c r="AB2967">
        <v>12</v>
      </c>
      <c r="AC2967">
        <v>79.8</v>
      </c>
    </row>
    <row r="2968" spans="1:29" x14ac:dyDescent="0.3">
      <c r="A2968">
        <v>2004</v>
      </c>
      <c r="B2968">
        <v>11</v>
      </c>
      <c r="C2968" s="1">
        <v>38305</v>
      </c>
      <c r="D2968">
        <v>13200</v>
      </c>
      <c r="E2968">
        <v>25</v>
      </c>
      <c r="F2968">
        <v>74</v>
      </c>
      <c r="G2968">
        <v>191</v>
      </c>
      <c r="H2968">
        <v>43</v>
      </c>
      <c r="I2968">
        <v>1610</v>
      </c>
      <c r="J2968">
        <v>1918</v>
      </c>
      <c r="K2968">
        <v>15143</v>
      </c>
      <c r="L2968">
        <v>121</v>
      </c>
      <c r="M2968">
        <v>4495</v>
      </c>
      <c r="N2968">
        <v>4273</v>
      </c>
      <c r="O2968">
        <v>74</v>
      </c>
      <c r="P2968">
        <v>8963</v>
      </c>
      <c r="Q2968">
        <v>1650</v>
      </c>
      <c r="R2968">
        <v>6877</v>
      </c>
      <c r="S2968">
        <v>-450</v>
      </c>
      <c r="T2968">
        <v>-5677</v>
      </c>
      <c r="U2968">
        <v>5970</v>
      </c>
      <c r="V2968">
        <v>2772</v>
      </c>
      <c r="W2968">
        <v>8719</v>
      </c>
      <c r="X2968">
        <v>11857</v>
      </c>
      <c r="Y2968">
        <v>0.57999999999999996</v>
      </c>
      <c r="Z2968">
        <v>22</v>
      </c>
      <c r="AA2968">
        <v>13533</v>
      </c>
      <c r="AB2968">
        <v>12</v>
      </c>
      <c r="AC2968">
        <v>79.510000000000005</v>
      </c>
    </row>
    <row r="2969" spans="1:29" x14ac:dyDescent="0.3">
      <c r="A2969">
        <v>2004</v>
      </c>
      <c r="B2969">
        <v>11</v>
      </c>
      <c r="C2969" s="1">
        <v>38306</v>
      </c>
      <c r="D2969">
        <v>12700</v>
      </c>
      <c r="E2969">
        <v>23</v>
      </c>
      <c r="F2969">
        <v>64</v>
      </c>
      <c r="G2969">
        <v>192</v>
      </c>
      <c r="H2969">
        <v>42</v>
      </c>
      <c r="I2969">
        <v>1630</v>
      </c>
      <c r="J2969">
        <v>1928</v>
      </c>
      <c r="K2969">
        <v>14651</v>
      </c>
      <c r="L2969">
        <v>122</v>
      </c>
      <c r="M2969">
        <v>4799</v>
      </c>
      <c r="N2969">
        <v>4338</v>
      </c>
      <c r="O2969">
        <v>78</v>
      </c>
      <c r="P2969">
        <v>9337</v>
      </c>
      <c r="Q2969">
        <v>1700</v>
      </c>
      <c r="R2969">
        <v>6418</v>
      </c>
      <c r="S2969">
        <v>-450</v>
      </c>
      <c r="T2969">
        <v>-5168</v>
      </c>
      <c r="U2969">
        <v>5830</v>
      </c>
      <c r="V2969">
        <v>1938</v>
      </c>
      <c r="W2969">
        <v>8214</v>
      </c>
      <c r="X2969">
        <v>10482</v>
      </c>
      <c r="Y2969">
        <v>0.62</v>
      </c>
      <c r="Z2969">
        <v>28</v>
      </c>
      <c r="AA2969">
        <v>13021</v>
      </c>
      <c r="AB2969">
        <v>19</v>
      </c>
      <c r="AC2969">
        <v>79.319999999999993</v>
      </c>
    </row>
    <row r="2970" spans="1:29" x14ac:dyDescent="0.3">
      <c r="A2970">
        <v>2004</v>
      </c>
      <c r="B2970">
        <v>11</v>
      </c>
      <c r="C2970" s="1">
        <v>38307</v>
      </c>
      <c r="D2970">
        <v>12500</v>
      </c>
      <c r="E2970">
        <v>20</v>
      </c>
      <c r="F2970">
        <v>58</v>
      </c>
      <c r="G2970">
        <v>190</v>
      </c>
      <c r="H2970">
        <v>42</v>
      </c>
      <c r="I2970">
        <v>1640</v>
      </c>
      <c r="J2970">
        <v>1930</v>
      </c>
      <c r="K2970">
        <v>14450</v>
      </c>
      <c r="L2970">
        <v>123</v>
      </c>
      <c r="M2970">
        <v>4797</v>
      </c>
      <c r="N2970">
        <v>4329</v>
      </c>
      <c r="O2970">
        <v>75</v>
      </c>
      <c r="P2970">
        <v>9324</v>
      </c>
      <c r="Q2970">
        <v>1700</v>
      </c>
      <c r="R2970">
        <v>688</v>
      </c>
      <c r="S2970">
        <v>-450</v>
      </c>
      <c r="T2970">
        <v>562</v>
      </c>
      <c r="U2970">
        <v>5670</v>
      </c>
      <c r="V2970">
        <v>-1932</v>
      </c>
      <c r="W2970">
        <v>6567</v>
      </c>
      <c r="X2970">
        <v>4564</v>
      </c>
      <c r="Y2970">
        <v>0.63</v>
      </c>
      <c r="Z2970">
        <v>68</v>
      </c>
      <c r="AA2970">
        <v>12810</v>
      </c>
      <c r="AB2970">
        <v>64</v>
      </c>
      <c r="AC2970">
        <v>79.680000000000007</v>
      </c>
    </row>
    <row r="2971" spans="1:29" x14ac:dyDescent="0.3">
      <c r="A2971">
        <v>2004</v>
      </c>
      <c r="B2971">
        <v>11</v>
      </c>
      <c r="C2971" s="1">
        <v>38308</v>
      </c>
      <c r="D2971">
        <v>12500</v>
      </c>
      <c r="E2971">
        <v>20</v>
      </c>
      <c r="F2971">
        <v>54</v>
      </c>
      <c r="G2971">
        <v>193</v>
      </c>
      <c r="H2971">
        <v>43</v>
      </c>
      <c r="I2971">
        <v>1620</v>
      </c>
      <c r="J2971">
        <v>1910</v>
      </c>
      <c r="K2971">
        <v>14430</v>
      </c>
      <c r="L2971">
        <v>121</v>
      </c>
      <c r="M2971">
        <v>4792</v>
      </c>
      <c r="N2971">
        <v>4274</v>
      </c>
      <c r="O2971">
        <v>90</v>
      </c>
      <c r="P2971">
        <v>9277</v>
      </c>
      <c r="Q2971">
        <v>1700</v>
      </c>
      <c r="R2971">
        <v>688</v>
      </c>
      <c r="S2971">
        <v>-450</v>
      </c>
      <c r="T2971">
        <v>562</v>
      </c>
      <c r="U2971">
        <v>5520</v>
      </c>
      <c r="V2971">
        <v>-2055</v>
      </c>
      <c r="W2971">
        <v>6717</v>
      </c>
      <c r="X2971">
        <v>4591</v>
      </c>
      <c r="Y2971">
        <v>0.63</v>
      </c>
      <c r="Z2971">
        <v>68</v>
      </c>
      <c r="AA2971">
        <v>12810</v>
      </c>
      <c r="AB2971">
        <v>64</v>
      </c>
      <c r="AC2971">
        <v>80.010000000000005</v>
      </c>
    </row>
    <row r="2972" spans="1:29" x14ac:dyDescent="0.3">
      <c r="A2972">
        <v>2004</v>
      </c>
      <c r="B2972">
        <v>11</v>
      </c>
      <c r="C2972" s="1">
        <v>38309</v>
      </c>
      <c r="D2972">
        <v>12400</v>
      </c>
      <c r="E2972">
        <v>20</v>
      </c>
      <c r="F2972">
        <v>52</v>
      </c>
      <c r="G2972">
        <v>192</v>
      </c>
      <c r="H2972">
        <v>43</v>
      </c>
      <c r="I2972">
        <v>1610</v>
      </c>
      <c r="J2972">
        <v>1897</v>
      </c>
      <c r="K2972">
        <v>14317</v>
      </c>
      <c r="L2972">
        <v>122</v>
      </c>
      <c r="M2972">
        <v>4498</v>
      </c>
      <c r="N2972">
        <v>4316</v>
      </c>
      <c r="O2972">
        <v>81</v>
      </c>
      <c r="P2972">
        <v>9017</v>
      </c>
      <c r="Q2972">
        <v>1700</v>
      </c>
      <c r="R2972">
        <v>0</v>
      </c>
      <c r="S2972">
        <v>-450</v>
      </c>
      <c r="T2972">
        <v>1250</v>
      </c>
      <c r="U2972">
        <v>5350</v>
      </c>
      <c r="V2972">
        <v>-2425</v>
      </c>
      <c r="W2972">
        <v>6594</v>
      </c>
      <c r="X2972">
        <v>4050</v>
      </c>
      <c r="Y2972">
        <v>0.62</v>
      </c>
      <c r="Z2972">
        <v>72</v>
      </c>
      <c r="AA2972">
        <v>12707</v>
      </c>
      <c r="AB2972">
        <v>68</v>
      </c>
      <c r="AC2972">
        <v>80.400000000000006</v>
      </c>
    </row>
    <row r="2973" spans="1:29" x14ac:dyDescent="0.3">
      <c r="A2973">
        <v>2004</v>
      </c>
      <c r="B2973">
        <v>11</v>
      </c>
      <c r="C2973" s="1">
        <v>38310</v>
      </c>
      <c r="D2973">
        <v>12000</v>
      </c>
      <c r="E2973">
        <v>20</v>
      </c>
      <c r="F2973">
        <v>49</v>
      </c>
      <c r="G2973">
        <v>194</v>
      </c>
      <c r="H2973">
        <v>43</v>
      </c>
      <c r="I2973">
        <v>1600</v>
      </c>
      <c r="J2973">
        <v>1886</v>
      </c>
      <c r="K2973">
        <v>13906</v>
      </c>
      <c r="L2973">
        <v>87</v>
      </c>
      <c r="M2973">
        <v>3498</v>
      </c>
      <c r="N2973">
        <v>4295</v>
      </c>
      <c r="O2973">
        <v>82</v>
      </c>
      <c r="P2973">
        <v>7962</v>
      </c>
      <c r="Q2973">
        <v>1700</v>
      </c>
      <c r="R2973">
        <v>0</v>
      </c>
      <c r="S2973">
        <v>-450</v>
      </c>
      <c r="T2973">
        <v>1250</v>
      </c>
      <c r="U2973">
        <v>5280</v>
      </c>
      <c r="V2973">
        <v>-1451</v>
      </c>
      <c r="W2973">
        <v>6264</v>
      </c>
      <c r="X2973">
        <v>4694</v>
      </c>
      <c r="Y2973">
        <v>0.56000000000000005</v>
      </c>
      <c r="Z2973">
        <v>66</v>
      </c>
      <c r="AA2973">
        <v>12306</v>
      </c>
      <c r="AB2973">
        <v>62</v>
      </c>
      <c r="AC2973">
        <v>80.680000000000007</v>
      </c>
    </row>
    <row r="2974" spans="1:29" x14ac:dyDescent="0.3">
      <c r="A2974">
        <v>2004</v>
      </c>
      <c r="B2974">
        <v>11</v>
      </c>
      <c r="C2974" s="1">
        <v>38311</v>
      </c>
      <c r="D2974">
        <v>12000</v>
      </c>
      <c r="E2974">
        <v>26</v>
      </c>
      <c r="F2974">
        <v>49</v>
      </c>
      <c r="G2974">
        <v>194</v>
      </c>
      <c r="H2974">
        <v>43</v>
      </c>
      <c r="I2974">
        <v>1620</v>
      </c>
      <c r="J2974">
        <v>1906</v>
      </c>
      <c r="K2974">
        <v>13932</v>
      </c>
      <c r="L2974">
        <v>68</v>
      </c>
      <c r="M2974">
        <v>2836</v>
      </c>
      <c r="N2974">
        <v>4305</v>
      </c>
      <c r="O2974">
        <v>74</v>
      </c>
      <c r="P2974">
        <v>7283</v>
      </c>
      <c r="Q2974">
        <v>1750</v>
      </c>
      <c r="R2974">
        <v>0</v>
      </c>
      <c r="S2974">
        <v>-400</v>
      </c>
      <c r="T2974">
        <v>1350</v>
      </c>
      <c r="U2974">
        <v>5110</v>
      </c>
      <c r="V2974">
        <v>-1004</v>
      </c>
      <c r="W2974">
        <v>6426</v>
      </c>
      <c r="X2974">
        <v>5299</v>
      </c>
      <c r="Y2974">
        <v>0.51</v>
      </c>
      <c r="Z2974">
        <v>62</v>
      </c>
      <c r="AA2974">
        <v>12312</v>
      </c>
      <c r="AB2974">
        <v>57</v>
      </c>
      <c r="AC2974">
        <v>80.87</v>
      </c>
    </row>
    <row r="2975" spans="1:29" x14ac:dyDescent="0.3">
      <c r="A2975">
        <v>2004</v>
      </c>
      <c r="B2975">
        <v>11</v>
      </c>
      <c r="C2975" s="1">
        <v>38312</v>
      </c>
      <c r="D2975">
        <v>11600</v>
      </c>
      <c r="E2975">
        <v>30</v>
      </c>
      <c r="F2975">
        <v>46</v>
      </c>
      <c r="G2975">
        <v>197</v>
      </c>
      <c r="H2975">
        <v>43</v>
      </c>
      <c r="I2975">
        <v>1610</v>
      </c>
      <c r="J2975">
        <v>1896</v>
      </c>
      <c r="K2975">
        <v>13526</v>
      </c>
      <c r="L2975">
        <v>68</v>
      </c>
      <c r="M2975">
        <v>2999</v>
      </c>
      <c r="N2975">
        <v>4297</v>
      </c>
      <c r="O2975">
        <v>77</v>
      </c>
      <c r="P2975">
        <v>7441</v>
      </c>
      <c r="Q2975">
        <v>1750</v>
      </c>
      <c r="R2975">
        <v>0</v>
      </c>
      <c r="S2975">
        <v>-400</v>
      </c>
      <c r="T2975">
        <v>1350</v>
      </c>
      <c r="U2975">
        <v>4900</v>
      </c>
      <c r="V2975">
        <v>-1382</v>
      </c>
      <c r="W2975">
        <v>6240</v>
      </c>
      <c r="X2975">
        <v>4735</v>
      </c>
      <c r="Y2975">
        <v>0.54</v>
      </c>
      <c r="Z2975">
        <v>65</v>
      </c>
      <c r="AA2975">
        <v>11916</v>
      </c>
      <c r="AB2975">
        <v>60</v>
      </c>
      <c r="AC2975">
        <v>81.11</v>
      </c>
    </row>
    <row r="2976" spans="1:29" x14ac:dyDescent="0.3">
      <c r="A2976">
        <v>2004</v>
      </c>
      <c r="B2976">
        <v>11</v>
      </c>
      <c r="C2976" s="1">
        <v>38313</v>
      </c>
      <c r="D2976">
        <v>10800</v>
      </c>
      <c r="E2976">
        <v>30</v>
      </c>
      <c r="F2976">
        <v>45</v>
      </c>
      <c r="G2976">
        <v>199</v>
      </c>
      <c r="H2976">
        <v>43</v>
      </c>
      <c r="I2976">
        <v>1580</v>
      </c>
      <c r="J2976">
        <v>1867</v>
      </c>
      <c r="K2976">
        <v>12697</v>
      </c>
      <c r="L2976">
        <v>67</v>
      </c>
      <c r="M2976">
        <v>2989</v>
      </c>
      <c r="N2976">
        <v>4338</v>
      </c>
      <c r="O2976">
        <v>74</v>
      </c>
      <c r="P2976">
        <v>7468</v>
      </c>
      <c r="Q2976">
        <v>1750</v>
      </c>
      <c r="R2976">
        <v>0</v>
      </c>
      <c r="S2976">
        <v>-400</v>
      </c>
      <c r="T2976">
        <v>1350</v>
      </c>
      <c r="U2976">
        <v>4840</v>
      </c>
      <c r="V2976">
        <v>-1498</v>
      </c>
      <c r="W2976">
        <v>5500</v>
      </c>
      <c r="X2976">
        <v>3879</v>
      </c>
      <c r="Y2976">
        <v>0.57999999999999996</v>
      </c>
      <c r="Z2976">
        <v>69</v>
      </c>
      <c r="AA2976">
        <v>11117</v>
      </c>
      <c r="AB2976">
        <v>65</v>
      </c>
      <c r="AC2976">
        <v>81.48</v>
      </c>
    </row>
    <row r="2977" spans="1:29" x14ac:dyDescent="0.3">
      <c r="A2977">
        <v>2004</v>
      </c>
      <c r="B2977">
        <v>11</v>
      </c>
      <c r="C2977" s="1">
        <v>38314</v>
      </c>
      <c r="D2977">
        <v>10600</v>
      </c>
      <c r="E2977">
        <v>27</v>
      </c>
      <c r="F2977">
        <v>44</v>
      </c>
      <c r="G2977">
        <v>197</v>
      </c>
      <c r="H2977">
        <v>43</v>
      </c>
      <c r="I2977">
        <v>1560</v>
      </c>
      <c r="J2977">
        <v>1844</v>
      </c>
      <c r="K2977">
        <v>12471</v>
      </c>
      <c r="L2977">
        <v>67</v>
      </c>
      <c r="M2977">
        <v>2482</v>
      </c>
      <c r="N2977">
        <v>4336</v>
      </c>
      <c r="O2977">
        <v>86</v>
      </c>
      <c r="P2977">
        <v>6971</v>
      </c>
      <c r="Q2977">
        <v>1750</v>
      </c>
      <c r="R2977">
        <v>0</v>
      </c>
      <c r="S2977">
        <v>-400</v>
      </c>
      <c r="T2977">
        <v>1350</v>
      </c>
      <c r="U2977">
        <v>5196</v>
      </c>
      <c r="V2977">
        <v>-669</v>
      </c>
      <c r="W2977">
        <v>4941</v>
      </c>
      <c r="X2977">
        <v>4150</v>
      </c>
      <c r="Y2977">
        <v>0.55000000000000004</v>
      </c>
      <c r="Z2977">
        <v>67</v>
      </c>
      <c r="AA2977">
        <v>10911</v>
      </c>
      <c r="AB2977">
        <v>62</v>
      </c>
      <c r="AC2977">
        <v>81.78</v>
      </c>
    </row>
    <row r="2978" spans="1:29" x14ac:dyDescent="0.3">
      <c r="A2978">
        <v>2004</v>
      </c>
      <c r="B2978">
        <v>11</v>
      </c>
      <c r="C2978" s="1">
        <v>38315</v>
      </c>
      <c r="D2978">
        <v>10500</v>
      </c>
      <c r="E2978">
        <v>25</v>
      </c>
      <c r="F2978">
        <v>43</v>
      </c>
      <c r="G2978">
        <v>195</v>
      </c>
      <c r="H2978">
        <v>43</v>
      </c>
      <c r="I2978">
        <v>1550</v>
      </c>
      <c r="J2978">
        <v>1831</v>
      </c>
      <c r="K2978">
        <v>12356</v>
      </c>
      <c r="L2978">
        <v>67</v>
      </c>
      <c r="M2978">
        <v>2490</v>
      </c>
      <c r="N2978">
        <v>4285</v>
      </c>
      <c r="O2978">
        <v>86</v>
      </c>
      <c r="P2978">
        <v>6928</v>
      </c>
      <c r="Q2978">
        <v>1750</v>
      </c>
      <c r="R2978">
        <v>0</v>
      </c>
      <c r="S2978">
        <v>-400</v>
      </c>
      <c r="T2978">
        <v>1350</v>
      </c>
      <c r="U2978">
        <v>5167</v>
      </c>
      <c r="V2978">
        <v>-668</v>
      </c>
      <c r="W2978">
        <v>4868</v>
      </c>
      <c r="X2978">
        <v>4078</v>
      </c>
      <c r="Y2978">
        <v>0.55000000000000004</v>
      </c>
      <c r="Z2978">
        <v>67</v>
      </c>
      <c r="AA2978">
        <v>10806</v>
      </c>
      <c r="AB2978">
        <v>62</v>
      </c>
      <c r="AC2978">
        <v>82.07</v>
      </c>
    </row>
    <row r="2979" spans="1:29" x14ac:dyDescent="0.3">
      <c r="A2979">
        <v>2004</v>
      </c>
      <c r="B2979">
        <v>11</v>
      </c>
      <c r="C2979" s="1">
        <v>38316</v>
      </c>
      <c r="D2979">
        <v>10200</v>
      </c>
      <c r="E2979">
        <v>25</v>
      </c>
      <c r="F2979">
        <v>43</v>
      </c>
      <c r="G2979">
        <v>196</v>
      </c>
      <c r="H2979">
        <v>43</v>
      </c>
      <c r="I2979">
        <v>1540</v>
      </c>
      <c r="J2979">
        <v>1822</v>
      </c>
      <c r="K2979">
        <v>12047</v>
      </c>
      <c r="L2979">
        <v>67</v>
      </c>
      <c r="M2979">
        <v>1989</v>
      </c>
      <c r="N2979">
        <v>4321</v>
      </c>
      <c r="O2979">
        <v>80</v>
      </c>
      <c r="P2979">
        <v>6457</v>
      </c>
      <c r="Q2979">
        <v>1800</v>
      </c>
      <c r="R2979">
        <v>0</v>
      </c>
      <c r="S2979">
        <v>-400</v>
      </c>
      <c r="T2979">
        <v>1400</v>
      </c>
      <c r="U2979">
        <v>5079</v>
      </c>
      <c r="V2979">
        <v>-326</v>
      </c>
      <c r="W2979">
        <v>4642</v>
      </c>
      <c r="X2979">
        <v>4190</v>
      </c>
      <c r="Y2979">
        <v>0.52</v>
      </c>
      <c r="Z2979">
        <v>65</v>
      </c>
      <c r="AA2979">
        <v>10507</v>
      </c>
      <c r="AB2979">
        <v>60</v>
      </c>
      <c r="AC2979">
        <v>82.33</v>
      </c>
    </row>
    <row r="2980" spans="1:29" x14ac:dyDescent="0.3">
      <c r="A2980">
        <v>2004</v>
      </c>
      <c r="B2980">
        <v>11</v>
      </c>
      <c r="C2980" s="1">
        <v>38317</v>
      </c>
      <c r="D2980">
        <v>10200</v>
      </c>
      <c r="E2980">
        <v>22</v>
      </c>
      <c r="F2980">
        <v>44</v>
      </c>
      <c r="G2980">
        <v>198</v>
      </c>
      <c r="H2980">
        <v>43</v>
      </c>
      <c r="I2980">
        <v>1540</v>
      </c>
      <c r="J2980">
        <v>1825</v>
      </c>
      <c r="K2980">
        <v>12047</v>
      </c>
      <c r="L2980">
        <v>66</v>
      </c>
      <c r="M2980">
        <v>1489</v>
      </c>
      <c r="N2980">
        <v>4299</v>
      </c>
      <c r="O2980">
        <v>73</v>
      </c>
      <c r="P2980">
        <v>5927</v>
      </c>
      <c r="Q2980">
        <v>1800</v>
      </c>
      <c r="R2980">
        <v>0</v>
      </c>
      <c r="S2980">
        <v>-400</v>
      </c>
      <c r="T2980">
        <v>1400</v>
      </c>
      <c r="U2980">
        <v>5079</v>
      </c>
      <c r="V2980">
        <v>207</v>
      </c>
      <c r="W2980">
        <v>4639</v>
      </c>
      <c r="X2980">
        <v>4720</v>
      </c>
      <c r="Y2980">
        <v>0.48</v>
      </c>
      <c r="Z2980">
        <v>61</v>
      </c>
      <c r="AA2980">
        <v>10507</v>
      </c>
      <c r="AB2980">
        <v>55</v>
      </c>
      <c r="AC2980">
        <v>82.5</v>
      </c>
    </row>
    <row r="2981" spans="1:29" x14ac:dyDescent="0.3">
      <c r="A2981">
        <v>2004</v>
      </c>
      <c r="B2981">
        <v>11</v>
      </c>
      <c r="C2981" s="1">
        <v>38318</v>
      </c>
      <c r="D2981">
        <v>11400</v>
      </c>
      <c r="E2981">
        <v>20</v>
      </c>
      <c r="F2981">
        <v>96</v>
      </c>
      <c r="G2981">
        <v>222</v>
      </c>
      <c r="H2981">
        <v>43</v>
      </c>
      <c r="I2981">
        <v>1520</v>
      </c>
      <c r="J2981">
        <v>1881</v>
      </c>
      <c r="K2981">
        <v>13301</v>
      </c>
      <c r="L2981">
        <v>66</v>
      </c>
      <c r="M2981">
        <v>1497</v>
      </c>
      <c r="N2981">
        <v>4314</v>
      </c>
      <c r="O2981">
        <v>70</v>
      </c>
      <c r="P2981">
        <v>5947</v>
      </c>
      <c r="Q2981">
        <v>1850</v>
      </c>
      <c r="R2981">
        <v>1375</v>
      </c>
      <c r="S2981">
        <v>-400</v>
      </c>
      <c r="T2981">
        <v>75</v>
      </c>
      <c r="U2981">
        <v>5430</v>
      </c>
      <c r="V2981">
        <v>1456</v>
      </c>
      <c r="W2981">
        <v>5857</v>
      </c>
      <c r="X2981">
        <v>7279</v>
      </c>
      <c r="Y2981">
        <v>0.44</v>
      </c>
      <c r="Z2981">
        <v>45</v>
      </c>
      <c r="AA2981">
        <v>11781</v>
      </c>
      <c r="AB2981">
        <v>38</v>
      </c>
      <c r="AC2981">
        <v>82.38</v>
      </c>
    </row>
    <row r="2982" spans="1:29" x14ac:dyDescent="0.3">
      <c r="A2982">
        <v>2004</v>
      </c>
      <c r="B2982">
        <v>11</v>
      </c>
      <c r="C2982" s="1">
        <v>38319</v>
      </c>
      <c r="D2982">
        <v>13500</v>
      </c>
      <c r="E2982">
        <v>20</v>
      </c>
      <c r="F2982">
        <v>233</v>
      </c>
      <c r="G2982">
        <v>207</v>
      </c>
      <c r="H2982">
        <v>43</v>
      </c>
      <c r="I2982">
        <v>1490</v>
      </c>
      <c r="J2982">
        <v>1973</v>
      </c>
      <c r="K2982">
        <v>15493</v>
      </c>
      <c r="L2982">
        <v>67</v>
      </c>
      <c r="M2982">
        <v>2547</v>
      </c>
      <c r="N2982">
        <v>4296</v>
      </c>
      <c r="O2982">
        <v>70</v>
      </c>
      <c r="P2982">
        <v>6980</v>
      </c>
      <c r="Q2982">
        <v>1900</v>
      </c>
      <c r="R2982">
        <v>1375</v>
      </c>
      <c r="S2982">
        <v>-400</v>
      </c>
      <c r="T2982">
        <v>125</v>
      </c>
      <c r="U2982">
        <v>6046</v>
      </c>
      <c r="V2982">
        <v>1097</v>
      </c>
      <c r="W2982">
        <v>7328</v>
      </c>
      <c r="X2982">
        <v>8388</v>
      </c>
      <c r="Y2982">
        <v>0.44</v>
      </c>
      <c r="Z2982">
        <v>46</v>
      </c>
      <c r="AA2982">
        <v>14003</v>
      </c>
      <c r="AB2982">
        <v>40</v>
      </c>
      <c r="AC2982">
        <v>82.17</v>
      </c>
    </row>
    <row r="2983" spans="1:29" x14ac:dyDescent="0.3">
      <c r="A2983">
        <v>2004</v>
      </c>
      <c r="B2983">
        <v>11</v>
      </c>
      <c r="C2983" s="1">
        <v>38320</v>
      </c>
      <c r="D2983">
        <v>13000</v>
      </c>
      <c r="E2983">
        <v>20</v>
      </c>
      <c r="F2983">
        <v>151</v>
      </c>
      <c r="G2983">
        <v>204</v>
      </c>
      <c r="H2983">
        <v>43</v>
      </c>
      <c r="I2983">
        <v>1470</v>
      </c>
      <c r="J2983">
        <v>1868</v>
      </c>
      <c r="K2983">
        <v>14888</v>
      </c>
      <c r="L2983">
        <v>66</v>
      </c>
      <c r="M2983">
        <v>3332</v>
      </c>
      <c r="N2983">
        <v>4320</v>
      </c>
      <c r="O2983">
        <v>82</v>
      </c>
      <c r="P2983">
        <v>7800</v>
      </c>
      <c r="Q2983">
        <v>1900</v>
      </c>
      <c r="R2983">
        <v>1375</v>
      </c>
      <c r="S2983">
        <v>-400</v>
      </c>
      <c r="T2983">
        <v>125</v>
      </c>
      <c r="U2983">
        <v>5899</v>
      </c>
      <c r="V2983">
        <v>26</v>
      </c>
      <c r="W2983">
        <v>6974</v>
      </c>
      <c r="X2983">
        <v>6963</v>
      </c>
      <c r="Y2983">
        <v>0.51</v>
      </c>
      <c r="Z2983">
        <v>53</v>
      </c>
      <c r="AA2983">
        <v>13418</v>
      </c>
      <c r="AB2983">
        <v>48</v>
      </c>
      <c r="AC2983">
        <v>82.1</v>
      </c>
    </row>
    <row r="2984" spans="1:29" x14ac:dyDescent="0.3">
      <c r="A2984">
        <v>2004</v>
      </c>
      <c r="B2984">
        <v>11</v>
      </c>
      <c r="C2984" s="1">
        <v>38321</v>
      </c>
      <c r="D2984">
        <v>12400</v>
      </c>
      <c r="E2984">
        <v>20</v>
      </c>
      <c r="F2984">
        <v>99</v>
      </c>
      <c r="G2984">
        <v>198</v>
      </c>
      <c r="H2984">
        <v>43</v>
      </c>
      <c r="I2984">
        <v>1460</v>
      </c>
      <c r="J2984">
        <v>1800</v>
      </c>
      <c r="K2984">
        <v>14220</v>
      </c>
      <c r="L2984">
        <v>66</v>
      </c>
      <c r="M2984">
        <v>3981</v>
      </c>
      <c r="N2984">
        <v>4328</v>
      </c>
      <c r="O2984">
        <v>81</v>
      </c>
      <c r="P2984">
        <v>8456</v>
      </c>
      <c r="Q2984">
        <v>1950</v>
      </c>
      <c r="R2984">
        <v>1375</v>
      </c>
      <c r="S2984">
        <v>-400</v>
      </c>
      <c r="T2984">
        <v>175</v>
      </c>
      <c r="U2984">
        <v>5723</v>
      </c>
      <c r="V2984">
        <v>-906</v>
      </c>
      <c r="W2984">
        <v>6536</v>
      </c>
      <c r="X2984">
        <v>5589</v>
      </c>
      <c r="Y2984">
        <v>0.57999999999999996</v>
      </c>
      <c r="Z2984">
        <v>61</v>
      </c>
      <c r="AA2984">
        <v>12760</v>
      </c>
      <c r="AB2984">
        <v>56</v>
      </c>
      <c r="AC2984">
        <v>82.17</v>
      </c>
    </row>
    <row r="2985" spans="1:29" x14ac:dyDescent="0.3">
      <c r="A2985">
        <v>2004</v>
      </c>
      <c r="B2985">
        <v>12</v>
      </c>
      <c r="C2985" s="1">
        <v>38322</v>
      </c>
      <c r="D2985">
        <v>12300</v>
      </c>
      <c r="E2985">
        <v>20</v>
      </c>
      <c r="F2985">
        <v>79</v>
      </c>
      <c r="G2985">
        <v>197</v>
      </c>
      <c r="H2985">
        <v>43</v>
      </c>
      <c r="I2985">
        <v>1440</v>
      </c>
      <c r="J2985">
        <v>1759</v>
      </c>
      <c r="K2985">
        <v>14079</v>
      </c>
      <c r="L2985">
        <v>66</v>
      </c>
      <c r="M2985">
        <v>3961</v>
      </c>
      <c r="N2985">
        <v>4339</v>
      </c>
      <c r="O2985">
        <v>80</v>
      </c>
      <c r="P2985">
        <v>8446</v>
      </c>
      <c r="Q2985">
        <v>2000</v>
      </c>
      <c r="R2985">
        <v>1375</v>
      </c>
      <c r="S2985">
        <v>-400</v>
      </c>
      <c r="T2985">
        <v>225</v>
      </c>
      <c r="U2985">
        <v>5694</v>
      </c>
      <c r="V2985">
        <v>-999</v>
      </c>
      <c r="W2985">
        <v>6451</v>
      </c>
      <c r="X2985">
        <v>5408</v>
      </c>
      <c r="Y2985">
        <v>0.59</v>
      </c>
      <c r="Z2985">
        <v>62</v>
      </c>
      <c r="AA2985">
        <v>12639</v>
      </c>
      <c r="AB2985">
        <v>57</v>
      </c>
      <c r="AC2985">
        <v>82.26</v>
      </c>
    </row>
    <row r="2986" spans="1:29" x14ac:dyDescent="0.3">
      <c r="A2986">
        <v>2004</v>
      </c>
      <c r="B2986">
        <v>12</v>
      </c>
      <c r="C2986" s="1">
        <v>38323</v>
      </c>
      <c r="D2986">
        <v>12300</v>
      </c>
      <c r="E2986">
        <v>20</v>
      </c>
      <c r="F2986">
        <v>73</v>
      </c>
      <c r="G2986">
        <v>198</v>
      </c>
      <c r="H2986">
        <v>43</v>
      </c>
      <c r="I2986">
        <v>1450</v>
      </c>
      <c r="J2986">
        <v>1764</v>
      </c>
      <c r="K2986">
        <v>14084</v>
      </c>
      <c r="L2986">
        <v>81</v>
      </c>
      <c r="M2986">
        <v>4030</v>
      </c>
      <c r="N2986">
        <v>4317</v>
      </c>
      <c r="O2986">
        <v>79</v>
      </c>
      <c r="P2986">
        <v>8507</v>
      </c>
      <c r="Q2986">
        <v>2000</v>
      </c>
      <c r="R2986">
        <v>0</v>
      </c>
      <c r="S2986">
        <v>-400</v>
      </c>
      <c r="T2986">
        <v>1600</v>
      </c>
      <c r="U2986">
        <v>5694</v>
      </c>
      <c r="V2986">
        <v>-1949</v>
      </c>
      <c r="W2986">
        <v>6066</v>
      </c>
      <c r="X2986">
        <v>3977</v>
      </c>
      <c r="Y2986">
        <v>0.59</v>
      </c>
      <c r="Z2986">
        <v>72</v>
      </c>
      <c r="AA2986">
        <v>12634</v>
      </c>
      <c r="AB2986">
        <v>69</v>
      </c>
      <c r="AC2986">
        <v>82.54</v>
      </c>
    </row>
    <row r="2987" spans="1:29" x14ac:dyDescent="0.3">
      <c r="A2987">
        <v>2004</v>
      </c>
      <c r="B2987">
        <v>12</v>
      </c>
      <c r="C2987" s="1">
        <v>38324</v>
      </c>
      <c r="D2987">
        <v>12000</v>
      </c>
      <c r="E2987">
        <v>24</v>
      </c>
      <c r="F2987">
        <v>67</v>
      </c>
      <c r="G2987">
        <v>199</v>
      </c>
      <c r="H2987">
        <v>43</v>
      </c>
      <c r="I2987">
        <v>1450</v>
      </c>
      <c r="J2987">
        <v>1759</v>
      </c>
      <c r="K2987">
        <v>13783</v>
      </c>
      <c r="L2987">
        <v>67</v>
      </c>
      <c r="M2987">
        <v>3993</v>
      </c>
      <c r="N2987">
        <v>4354</v>
      </c>
      <c r="O2987">
        <v>83</v>
      </c>
      <c r="P2987">
        <v>8497</v>
      </c>
      <c r="Q2987">
        <v>2000</v>
      </c>
      <c r="R2987">
        <v>0</v>
      </c>
      <c r="S2987">
        <v>-400</v>
      </c>
      <c r="T2987">
        <v>1600</v>
      </c>
      <c r="U2987">
        <v>5606</v>
      </c>
      <c r="V2987">
        <v>-2032</v>
      </c>
      <c r="W2987">
        <v>5858</v>
      </c>
      <c r="X2987">
        <v>3686</v>
      </c>
      <c r="Y2987">
        <v>0.61</v>
      </c>
      <c r="Z2987">
        <v>73</v>
      </c>
      <c r="AA2987">
        <v>12333</v>
      </c>
      <c r="AB2987">
        <v>70</v>
      </c>
      <c r="AC2987">
        <v>82.86</v>
      </c>
    </row>
    <row r="2988" spans="1:29" x14ac:dyDescent="0.3">
      <c r="A2988">
        <v>2004</v>
      </c>
      <c r="B2988">
        <v>12</v>
      </c>
      <c r="C2988" s="1">
        <v>38325</v>
      </c>
      <c r="D2988">
        <v>11700</v>
      </c>
      <c r="E2988">
        <v>25</v>
      </c>
      <c r="F2988">
        <v>61</v>
      </c>
      <c r="G2988">
        <v>200</v>
      </c>
      <c r="H2988">
        <v>43</v>
      </c>
      <c r="I2988">
        <v>1450</v>
      </c>
      <c r="J2988">
        <v>1754</v>
      </c>
      <c r="K2988">
        <v>13479</v>
      </c>
      <c r="L2988">
        <v>46</v>
      </c>
      <c r="M2988">
        <v>3993</v>
      </c>
      <c r="N2988">
        <v>4312</v>
      </c>
      <c r="O2988">
        <v>79</v>
      </c>
      <c r="P2988">
        <v>8430</v>
      </c>
      <c r="Q2988">
        <v>2050</v>
      </c>
      <c r="R2988">
        <v>0</v>
      </c>
      <c r="S2988">
        <v>-400</v>
      </c>
      <c r="T2988">
        <v>1650</v>
      </c>
      <c r="U2988">
        <v>5518</v>
      </c>
      <c r="V2988">
        <v>-2090</v>
      </c>
      <c r="W2988">
        <v>5633</v>
      </c>
      <c r="X2988">
        <v>3399</v>
      </c>
      <c r="Y2988">
        <v>0.62</v>
      </c>
      <c r="Z2988">
        <v>75</v>
      </c>
      <c r="AA2988">
        <v>12029</v>
      </c>
      <c r="AB2988">
        <v>72</v>
      </c>
      <c r="AC2988">
        <v>83.21</v>
      </c>
    </row>
    <row r="2989" spans="1:29" x14ac:dyDescent="0.3">
      <c r="A2989">
        <v>2004</v>
      </c>
      <c r="B2989">
        <v>12</v>
      </c>
      <c r="C2989" s="1">
        <v>38326</v>
      </c>
      <c r="D2989">
        <v>11300</v>
      </c>
      <c r="E2989">
        <v>25</v>
      </c>
      <c r="F2989">
        <v>59</v>
      </c>
      <c r="G2989">
        <v>200</v>
      </c>
      <c r="H2989">
        <v>43</v>
      </c>
      <c r="I2989">
        <v>1460</v>
      </c>
      <c r="J2989">
        <v>1762</v>
      </c>
      <c r="K2989">
        <v>13087</v>
      </c>
      <c r="L2989">
        <v>68</v>
      </c>
      <c r="M2989">
        <v>3997</v>
      </c>
      <c r="N2989">
        <v>4232</v>
      </c>
      <c r="O2989">
        <v>78</v>
      </c>
      <c r="P2989">
        <v>8375</v>
      </c>
      <c r="Q2989">
        <v>2100</v>
      </c>
      <c r="R2989">
        <v>0</v>
      </c>
      <c r="S2989">
        <v>-400</v>
      </c>
      <c r="T2989">
        <v>1700</v>
      </c>
      <c r="U2989">
        <v>3866</v>
      </c>
      <c r="V2989">
        <v>-3712</v>
      </c>
      <c r="W2989">
        <v>6871</v>
      </c>
      <c r="X2989">
        <v>3012</v>
      </c>
      <c r="Y2989">
        <v>0.63</v>
      </c>
      <c r="Z2989">
        <v>77</v>
      </c>
      <c r="AA2989">
        <v>11627</v>
      </c>
      <c r="AB2989">
        <v>74</v>
      </c>
      <c r="AC2989">
        <v>83.62</v>
      </c>
    </row>
    <row r="2990" spans="1:29" x14ac:dyDescent="0.3">
      <c r="A2990">
        <v>2004</v>
      </c>
      <c r="B2990">
        <v>12</v>
      </c>
      <c r="C2990" s="1">
        <v>38327</v>
      </c>
      <c r="D2990">
        <v>10900</v>
      </c>
      <c r="E2990">
        <v>25</v>
      </c>
      <c r="F2990">
        <v>58</v>
      </c>
      <c r="G2990">
        <v>200</v>
      </c>
      <c r="H2990">
        <v>50</v>
      </c>
      <c r="I2990">
        <v>1460</v>
      </c>
      <c r="J2990">
        <v>1768</v>
      </c>
      <c r="K2990">
        <v>12693</v>
      </c>
      <c r="L2990">
        <v>67</v>
      </c>
      <c r="M2990">
        <v>1992</v>
      </c>
      <c r="N2990">
        <v>4143</v>
      </c>
      <c r="O2990">
        <v>80</v>
      </c>
      <c r="P2990">
        <v>6282</v>
      </c>
      <c r="Q2990">
        <v>2100</v>
      </c>
      <c r="R2990">
        <v>0</v>
      </c>
      <c r="S2990">
        <v>-400</v>
      </c>
      <c r="T2990">
        <v>1700</v>
      </c>
      <c r="U2990">
        <v>3041</v>
      </c>
      <c r="V2990">
        <v>-2438</v>
      </c>
      <c r="W2990">
        <v>7296</v>
      </c>
      <c r="X2990">
        <v>4711</v>
      </c>
      <c r="Y2990">
        <v>0.48</v>
      </c>
      <c r="Z2990">
        <v>63</v>
      </c>
      <c r="AA2990">
        <v>11233</v>
      </c>
      <c r="AB2990">
        <v>58</v>
      </c>
      <c r="AC2990">
        <v>83.72</v>
      </c>
    </row>
    <row r="2991" spans="1:29" x14ac:dyDescent="0.3">
      <c r="A2991">
        <v>2004</v>
      </c>
      <c r="B2991">
        <v>12</v>
      </c>
      <c r="C2991" s="1">
        <v>38328</v>
      </c>
      <c r="D2991">
        <v>11700</v>
      </c>
      <c r="E2991">
        <v>25</v>
      </c>
      <c r="F2991">
        <v>72</v>
      </c>
      <c r="G2991">
        <v>223</v>
      </c>
      <c r="H2991">
        <v>63</v>
      </c>
      <c r="I2991">
        <v>1470</v>
      </c>
      <c r="J2991">
        <v>1828</v>
      </c>
      <c r="K2991">
        <v>13553</v>
      </c>
      <c r="L2991">
        <v>67</v>
      </c>
      <c r="M2991">
        <v>4390</v>
      </c>
      <c r="N2991">
        <v>1650</v>
      </c>
      <c r="O2991">
        <v>77</v>
      </c>
      <c r="P2991">
        <v>6184</v>
      </c>
      <c r="Q2991">
        <v>2150</v>
      </c>
      <c r="R2991">
        <v>3209</v>
      </c>
      <c r="S2991">
        <v>-400</v>
      </c>
      <c r="T2991">
        <v>-1459</v>
      </c>
      <c r="U2991">
        <v>3141</v>
      </c>
      <c r="V2991">
        <v>-127</v>
      </c>
      <c r="W2991">
        <v>8881</v>
      </c>
      <c r="X2991">
        <v>8828</v>
      </c>
      <c r="Y2991">
        <v>0.45</v>
      </c>
      <c r="Z2991">
        <v>35</v>
      </c>
      <c r="AA2991">
        <v>12083</v>
      </c>
      <c r="AB2991">
        <v>27</v>
      </c>
      <c r="AC2991">
        <v>83.41</v>
      </c>
    </row>
    <row r="2992" spans="1:29" x14ac:dyDescent="0.3">
      <c r="A2992">
        <v>2004</v>
      </c>
      <c r="B2992">
        <v>12</v>
      </c>
      <c r="C2992" s="1">
        <v>38329</v>
      </c>
      <c r="D2992">
        <v>13300</v>
      </c>
      <c r="E2992">
        <v>21</v>
      </c>
      <c r="F2992">
        <v>558</v>
      </c>
      <c r="G2992">
        <v>237</v>
      </c>
      <c r="H2992">
        <v>62</v>
      </c>
      <c r="I2992">
        <v>1520</v>
      </c>
      <c r="J2992">
        <v>2377</v>
      </c>
      <c r="K2992">
        <v>15698</v>
      </c>
      <c r="L2992">
        <v>67</v>
      </c>
      <c r="M2992">
        <v>4397</v>
      </c>
      <c r="N2992">
        <v>1654</v>
      </c>
      <c r="O2992">
        <v>75</v>
      </c>
      <c r="P2992">
        <v>6193</v>
      </c>
      <c r="Q2992">
        <v>2150</v>
      </c>
      <c r="R2992">
        <v>5731</v>
      </c>
      <c r="S2992">
        <v>-400</v>
      </c>
      <c r="T2992">
        <v>-3981</v>
      </c>
      <c r="U2992">
        <v>3479</v>
      </c>
      <c r="V2992">
        <v>2390</v>
      </c>
      <c r="W2992">
        <v>10845</v>
      </c>
      <c r="X2992">
        <v>13486</v>
      </c>
      <c r="Y2992">
        <v>0.39</v>
      </c>
      <c r="Z2992">
        <v>14</v>
      </c>
      <c r="AA2992">
        <v>14178</v>
      </c>
      <c r="AB2992">
        <v>5</v>
      </c>
      <c r="AC2992">
        <v>82.84</v>
      </c>
    </row>
    <row r="2993" spans="1:29" x14ac:dyDescent="0.3">
      <c r="A2993">
        <v>2004</v>
      </c>
      <c r="B2993">
        <v>12</v>
      </c>
      <c r="C2993" s="1">
        <v>38330</v>
      </c>
      <c r="D2993">
        <v>18700</v>
      </c>
      <c r="E2993">
        <v>15</v>
      </c>
      <c r="F2993">
        <v>479</v>
      </c>
      <c r="G2993">
        <v>218</v>
      </c>
      <c r="H2993">
        <v>55</v>
      </c>
      <c r="I2993">
        <v>1570</v>
      </c>
      <c r="J2993">
        <v>2322</v>
      </c>
      <c r="K2993">
        <v>21037</v>
      </c>
      <c r="L2993">
        <v>68</v>
      </c>
      <c r="M2993">
        <v>4398</v>
      </c>
      <c r="N2993">
        <v>1658</v>
      </c>
      <c r="O2993">
        <v>69</v>
      </c>
      <c r="P2993">
        <v>6193</v>
      </c>
      <c r="Q2993">
        <v>2150</v>
      </c>
      <c r="R2993">
        <v>5731</v>
      </c>
      <c r="S2993">
        <v>-400</v>
      </c>
      <c r="T2993">
        <v>-3981</v>
      </c>
      <c r="U2993">
        <v>4058</v>
      </c>
      <c r="V2993">
        <v>2914</v>
      </c>
      <c r="W2993">
        <v>15660</v>
      </c>
      <c r="X2993">
        <v>18825</v>
      </c>
      <c r="Y2993">
        <v>0.28999999999999998</v>
      </c>
      <c r="Z2993">
        <v>11</v>
      </c>
      <c r="AA2993">
        <v>19467</v>
      </c>
      <c r="AB2993">
        <v>3</v>
      </c>
      <c r="AC2993">
        <v>82.09</v>
      </c>
    </row>
    <row r="2994" spans="1:29" x14ac:dyDescent="0.3">
      <c r="A2994">
        <v>2004</v>
      </c>
      <c r="B2994">
        <v>12</v>
      </c>
      <c r="C2994" s="1">
        <v>38331</v>
      </c>
      <c r="D2994">
        <v>27100</v>
      </c>
      <c r="E2994">
        <v>21</v>
      </c>
      <c r="F2994">
        <v>268</v>
      </c>
      <c r="G2994">
        <v>206</v>
      </c>
      <c r="H2994">
        <v>54</v>
      </c>
      <c r="I2994">
        <v>1550</v>
      </c>
      <c r="J2994">
        <v>2078</v>
      </c>
      <c r="K2994">
        <v>29199</v>
      </c>
      <c r="L2994">
        <v>67</v>
      </c>
      <c r="M2994">
        <v>4389</v>
      </c>
      <c r="N2994">
        <v>1665</v>
      </c>
      <c r="O2994">
        <v>71</v>
      </c>
      <c r="P2994">
        <v>6192</v>
      </c>
      <c r="Q2994">
        <v>2200</v>
      </c>
      <c r="R2994">
        <v>5731</v>
      </c>
      <c r="S2994">
        <v>-400</v>
      </c>
      <c r="T2994">
        <v>-3931</v>
      </c>
      <c r="U2994">
        <v>4983</v>
      </c>
      <c r="V2994">
        <v>3564</v>
      </c>
      <c r="W2994">
        <v>23127</v>
      </c>
      <c r="X2994">
        <v>26938</v>
      </c>
      <c r="Y2994">
        <v>0.21</v>
      </c>
      <c r="Z2994">
        <v>8</v>
      </c>
      <c r="AA2994">
        <v>27649</v>
      </c>
      <c r="AB2994">
        <v>3</v>
      </c>
      <c r="AC2994">
        <v>81.14</v>
      </c>
    </row>
    <row r="2995" spans="1:29" x14ac:dyDescent="0.3">
      <c r="A2995">
        <v>2004</v>
      </c>
      <c r="B2995">
        <v>12</v>
      </c>
      <c r="C2995" s="1">
        <v>38332</v>
      </c>
      <c r="D2995">
        <v>28800</v>
      </c>
      <c r="E2995">
        <v>25</v>
      </c>
      <c r="F2995">
        <v>194</v>
      </c>
      <c r="G2995">
        <v>202</v>
      </c>
      <c r="H2995">
        <v>53</v>
      </c>
      <c r="I2995">
        <v>1600</v>
      </c>
      <c r="J2995">
        <v>2049</v>
      </c>
      <c r="K2995">
        <v>30874</v>
      </c>
      <c r="L2995">
        <v>67</v>
      </c>
      <c r="M2995">
        <v>2694</v>
      </c>
      <c r="N2995">
        <v>3473</v>
      </c>
      <c r="O2995">
        <v>71</v>
      </c>
      <c r="P2995">
        <v>6305</v>
      </c>
      <c r="Q2995">
        <v>2200</v>
      </c>
      <c r="R2995">
        <v>5731</v>
      </c>
      <c r="S2995">
        <v>-400</v>
      </c>
      <c r="T2995">
        <v>-3931</v>
      </c>
      <c r="U2995">
        <v>5333</v>
      </c>
      <c r="V2995">
        <v>3772</v>
      </c>
      <c r="W2995">
        <v>24481</v>
      </c>
      <c r="X2995">
        <v>28500</v>
      </c>
      <c r="Y2995">
        <v>0.2</v>
      </c>
      <c r="Z2995">
        <v>8</v>
      </c>
      <c r="AA2995">
        <v>29274</v>
      </c>
      <c r="AB2995">
        <v>3</v>
      </c>
      <c r="AC2995">
        <v>80.22</v>
      </c>
    </row>
    <row r="2996" spans="1:29" x14ac:dyDescent="0.3">
      <c r="A2996">
        <v>2004</v>
      </c>
      <c r="B2996">
        <v>12</v>
      </c>
      <c r="C2996" s="1">
        <v>38333</v>
      </c>
      <c r="D2996">
        <v>24800</v>
      </c>
      <c r="E2996">
        <v>25</v>
      </c>
      <c r="F2996">
        <v>159</v>
      </c>
      <c r="G2996">
        <v>198</v>
      </c>
      <c r="H2996">
        <v>52</v>
      </c>
      <c r="I2996">
        <v>1640</v>
      </c>
      <c r="J2996">
        <v>2049</v>
      </c>
      <c r="K2996">
        <v>26874</v>
      </c>
      <c r="L2996">
        <v>68</v>
      </c>
      <c r="M2996">
        <v>1894</v>
      </c>
      <c r="N2996">
        <v>4197</v>
      </c>
      <c r="O2996">
        <v>64</v>
      </c>
      <c r="P2996">
        <v>6223</v>
      </c>
      <c r="Q2996">
        <v>2200</v>
      </c>
      <c r="R2996">
        <v>2522</v>
      </c>
      <c r="S2996">
        <v>-400</v>
      </c>
      <c r="T2996">
        <v>-722</v>
      </c>
      <c r="U2996">
        <v>4881</v>
      </c>
      <c r="V2996">
        <v>1316</v>
      </c>
      <c r="W2996">
        <v>20034</v>
      </c>
      <c r="X2996">
        <v>21373</v>
      </c>
      <c r="Y2996">
        <v>0.23</v>
      </c>
      <c r="Z2996">
        <v>20</v>
      </c>
      <c r="AA2996">
        <v>25234</v>
      </c>
      <c r="AB2996">
        <v>15</v>
      </c>
      <c r="AC2996">
        <v>79.53</v>
      </c>
    </row>
    <row r="2997" spans="1:29" x14ac:dyDescent="0.3">
      <c r="A2997">
        <v>2004</v>
      </c>
      <c r="B2997">
        <v>12</v>
      </c>
      <c r="C2997" s="1">
        <v>38334</v>
      </c>
      <c r="D2997">
        <v>21000</v>
      </c>
      <c r="E2997">
        <v>25</v>
      </c>
      <c r="F2997">
        <v>141</v>
      </c>
      <c r="G2997">
        <v>197</v>
      </c>
      <c r="H2997">
        <v>52</v>
      </c>
      <c r="I2997">
        <v>1670</v>
      </c>
      <c r="J2997">
        <v>2060</v>
      </c>
      <c r="K2997">
        <v>23085</v>
      </c>
      <c r="L2997">
        <v>67</v>
      </c>
      <c r="M2997">
        <v>1899</v>
      </c>
      <c r="N2997">
        <v>4210</v>
      </c>
      <c r="O2997">
        <v>62</v>
      </c>
      <c r="P2997">
        <v>6238</v>
      </c>
      <c r="Q2997">
        <v>2200</v>
      </c>
      <c r="R2997">
        <v>0</v>
      </c>
      <c r="S2997">
        <v>-400</v>
      </c>
      <c r="T2997">
        <v>1800</v>
      </c>
      <c r="U2997">
        <v>4297</v>
      </c>
      <c r="V2997">
        <v>-911</v>
      </c>
      <c r="W2997">
        <v>16112</v>
      </c>
      <c r="X2997">
        <v>15047</v>
      </c>
      <c r="Y2997">
        <v>0.26</v>
      </c>
      <c r="Z2997">
        <v>35</v>
      </c>
      <c r="AA2997">
        <v>21415</v>
      </c>
      <c r="AB2997">
        <v>30</v>
      </c>
      <c r="AC2997">
        <v>79.099999999999994</v>
      </c>
    </row>
    <row r="2998" spans="1:29" x14ac:dyDescent="0.3">
      <c r="A2998">
        <v>2004</v>
      </c>
      <c r="B2998">
        <v>12</v>
      </c>
      <c r="C2998" s="1">
        <v>38335</v>
      </c>
      <c r="D2998">
        <v>18900</v>
      </c>
      <c r="E2998">
        <v>31</v>
      </c>
      <c r="F2998">
        <v>132</v>
      </c>
      <c r="G2998">
        <v>197</v>
      </c>
      <c r="H2998">
        <v>51</v>
      </c>
      <c r="I2998">
        <v>1700</v>
      </c>
      <c r="J2998">
        <v>2080</v>
      </c>
      <c r="K2998">
        <v>21011</v>
      </c>
      <c r="L2998">
        <v>68</v>
      </c>
      <c r="M2998">
        <v>1891</v>
      </c>
      <c r="N2998">
        <v>4213</v>
      </c>
      <c r="O2998">
        <v>56</v>
      </c>
      <c r="P2998">
        <v>6228</v>
      </c>
      <c r="Q2998">
        <v>2200</v>
      </c>
      <c r="R2998">
        <v>0</v>
      </c>
      <c r="S2998">
        <v>-400</v>
      </c>
      <c r="T2998">
        <v>1800</v>
      </c>
      <c r="U2998">
        <v>3950</v>
      </c>
      <c r="V2998">
        <v>-1228</v>
      </c>
      <c r="W2998">
        <v>14365</v>
      </c>
      <c r="X2998">
        <v>12983</v>
      </c>
      <c r="Y2998">
        <v>0.28999999999999998</v>
      </c>
      <c r="Z2998">
        <v>38</v>
      </c>
      <c r="AA2998">
        <v>19311</v>
      </c>
      <c r="AB2998">
        <v>33</v>
      </c>
      <c r="AC2998">
        <v>78.790000000000006</v>
      </c>
    </row>
    <row r="2999" spans="1:29" x14ac:dyDescent="0.3">
      <c r="A2999">
        <v>2004</v>
      </c>
      <c r="B2999">
        <v>12</v>
      </c>
      <c r="C2999" s="1">
        <v>38336</v>
      </c>
      <c r="D2999">
        <v>17700</v>
      </c>
      <c r="E2999">
        <v>35</v>
      </c>
      <c r="F2999">
        <v>123</v>
      </c>
      <c r="G2999">
        <v>197</v>
      </c>
      <c r="H2999">
        <v>51</v>
      </c>
      <c r="I2999">
        <v>1690</v>
      </c>
      <c r="J2999">
        <v>2061</v>
      </c>
      <c r="K2999">
        <v>19796</v>
      </c>
      <c r="L2999">
        <v>68</v>
      </c>
      <c r="M2999">
        <v>1901</v>
      </c>
      <c r="N2999">
        <v>4190</v>
      </c>
      <c r="O2999">
        <v>56</v>
      </c>
      <c r="P2999">
        <v>6215</v>
      </c>
      <c r="Q2999">
        <v>2200</v>
      </c>
      <c r="R2999">
        <v>0</v>
      </c>
      <c r="S2999">
        <v>-400</v>
      </c>
      <c r="T2999">
        <v>1800</v>
      </c>
      <c r="U2999">
        <v>3723</v>
      </c>
      <c r="V2999">
        <v>-1461</v>
      </c>
      <c r="W2999">
        <v>13396</v>
      </c>
      <c r="X2999">
        <v>11781</v>
      </c>
      <c r="Y2999">
        <v>0.31</v>
      </c>
      <c r="Z2999">
        <v>40</v>
      </c>
      <c r="AA2999">
        <v>18106</v>
      </c>
      <c r="AB2999">
        <v>35</v>
      </c>
      <c r="AC2999">
        <v>78.569999999999993</v>
      </c>
    </row>
    <row r="3000" spans="1:29" x14ac:dyDescent="0.3">
      <c r="A3000">
        <v>2004</v>
      </c>
      <c r="B3000">
        <v>12</v>
      </c>
      <c r="C3000" s="1">
        <v>38337</v>
      </c>
      <c r="D3000">
        <v>17100</v>
      </c>
      <c r="E3000">
        <v>35</v>
      </c>
      <c r="F3000">
        <v>115</v>
      </c>
      <c r="G3000">
        <v>195</v>
      </c>
      <c r="H3000">
        <v>52</v>
      </c>
      <c r="I3000">
        <v>1680</v>
      </c>
      <c r="J3000">
        <v>2042</v>
      </c>
      <c r="K3000">
        <v>19177</v>
      </c>
      <c r="L3000">
        <v>68</v>
      </c>
      <c r="M3000">
        <v>4127</v>
      </c>
      <c r="N3000">
        <v>4346</v>
      </c>
      <c r="O3000">
        <v>57</v>
      </c>
      <c r="P3000">
        <v>8598</v>
      </c>
      <c r="Q3000">
        <v>2200</v>
      </c>
      <c r="R3000">
        <v>229</v>
      </c>
      <c r="S3000">
        <v>-400</v>
      </c>
      <c r="T3000">
        <v>1571</v>
      </c>
      <c r="U3000">
        <v>3616</v>
      </c>
      <c r="V3000">
        <v>-3821</v>
      </c>
      <c r="W3000">
        <v>12967</v>
      </c>
      <c r="X3000">
        <v>9008</v>
      </c>
      <c r="Y3000">
        <v>0.44</v>
      </c>
      <c r="Z3000">
        <v>53</v>
      </c>
      <c r="AA3000">
        <v>17497</v>
      </c>
      <c r="AB3000">
        <v>49</v>
      </c>
      <c r="AC3000">
        <v>78.52</v>
      </c>
    </row>
    <row r="3001" spans="1:29" x14ac:dyDescent="0.3">
      <c r="A3001">
        <v>2004</v>
      </c>
      <c r="B3001">
        <v>12</v>
      </c>
      <c r="C3001" s="1">
        <v>38338</v>
      </c>
      <c r="D3001">
        <v>16200</v>
      </c>
      <c r="E3001">
        <v>38</v>
      </c>
      <c r="F3001">
        <v>107</v>
      </c>
      <c r="G3001">
        <v>196</v>
      </c>
      <c r="H3001">
        <v>53</v>
      </c>
      <c r="I3001">
        <v>1640</v>
      </c>
      <c r="J3001">
        <v>1996</v>
      </c>
      <c r="K3001">
        <v>18234</v>
      </c>
      <c r="L3001">
        <v>67</v>
      </c>
      <c r="M3001">
        <v>5475</v>
      </c>
      <c r="N3001">
        <v>4372</v>
      </c>
      <c r="O3001">
        <v>65</v>
      </c>
      <c r="P3001">
        <v>9979</v>
      </c>
      <c r="Q3001">
        <v>2200</v>
      </c>
      <c r="R3001">
        <v>229</v>
      </c>
      <c r="S3001">
        <v>-400</v>
      </c>
      <c r="T3001">
        <v>1571</v>
      </c>
      <c r="U3001">
        <v>3539</v>
      </c>
      <c r="V3001">
        <v>-5325</v>
      </c>
      <c r="W3001">
        <v>12147</v>
      </c>
      <c r="X3001">
        <v>6684</v>
      </c>
      <c r="Y3001">
        <v>0.54</v>
      </c>
      <c r="Z3001">
        <v>63</v>
      </c>
      <c r="AA3001">
        <v>16594</v>
      </c>
      <c r="AB3001">
        <v>60</v>
      </c>
      <c r="AC3001">
        <v>78.680000000000007</v>
      </c>
    </row>
    <row r="3002" spans="1:29" x14ac:dyDescent="0.3">
      <c r="A3002">
        <v>2004</v>
      </c>
      <c r="B3002">
        <v>12</v>
      </c>
      <c r="C3002" s="1">
        <v>38339</v>
      </c>
      <c r="D3002">
        <v>15800</v>
      </c>
      <c r="E3002">
        <v>40</v>
      </c>
      <c r="F3002">
        <v>101</v>
      </c>
      <c r="G3002">
        <v>196</v>
      </c>
      <c r="H3002">
        <v>53</v>
      </c>
      <c r="I3002">
        <v>1610</v>
      </c>
      <c r="J3002">
        <v>1960</v>
      </c>
      <c r="K3002">
        <v>17800</v>
      </c>
      <c r="L3002">
        <v>67</v>
      </c>
      <c r="M3002">
        <v>6176</v>
      </c>
      <c r="N3002">
        <v>4341</v>
      </c>
      <c r="O3002">
        <v>68</v>
      </c>
      <c r="P3002">
        <v>10652</v>
      </c>
      <c r="Q3002">
        <v>2150</v>
      </c>
      <c r="R3002">
        <v>229</v>
      </c>
      <c r="S3002">
        <v>-400</v>
      </c>
      <c r="T3002">
        <v>1521</v>
      </c>
      <c r="U3002">
        <v>3440</v>
      </c>
      <c r="V3002">
        <v>-6101</v>
      </c>
      <c r="W3002">
        <v>11862</v>
      </c>
      <c r="X3002">
        <v>5627</v>
      </c>
      <c r="Y3002">
        <v>0.59</v>
      </c>
      <c r="Z3002">
        <v>68</v>
      </c>
      <c r="AA3002">
        <v>16190</v>
      </c>
      <c r="AB3002">
        <v>65</v>
      </c>
      <c r="AC3002">
        <v>78.930000000000007</v>
      </c>
    </row>
    <row r="3003" spans="1:29" x14ac:dyDescent="0.3">
      <c r="A3003">
        <v>2004</v>
      </c>
      <c r="B3003">
        <v>12</v>
      </c>
      <c r="C3003" s="1">
        <v>38340</v>
      </c>
      <c r="D3003">
        <v>15000</v>
      </c>
      <c r="E3003">
        <v>40</v>
      </c>
      <c r="F3003">
        <v>96</v>
      </c>
      <c r="G3003">
        <v>196</v>
      </c>
      <c r="H3003">
        <v>54</v>
      </c>
      <c r="I3003">
        <v>1590</v>
      </c>
      <c r="J3003">
        <v>1936</v>
      </c>
      <c r="K3003">
        <v>16976</v>
      </c>
      <c r="L3003">
        <v>67</v>
      </c>
      <c r="M3003">
        <v>7178</v>
      </c>
      <c r="N3003">
        <v>4307</v>
      </c>
      <c r="O3003">
        <v>66</v>
      </c>
      <c r="P3003">
        <v>11618</v>
      </c>
      <c r="Q3003">
        <v>2150</v>
      </c>
      <c r="R3003">
        <v>229</v>
      </c>
      <c r="S3003">
        <v>0</v>
      </c>
      <c r="T3003">
        <v>1921</v>
      </c>
      <c r="U3003">
        <v>3378</v>
      </c>
      <c r="V3003">
        <v>-7553</v>
      </c>
      <c r="W3003">
        <v>11124</v>
      </c>
      <c r="X3003">
        <v>3437</v>
      </c>
      <c r="Y3003">
        <v>0.68</v>
      </c>
      <c r="Z3003">
        <v>80</v>
      </c>
      <c r="AA3003">
        <v>15386</v>
      </c>
      <c r="AB3003">
        <v>78</v>
      </c>
      <c r="AC3003">
        <v>79.489999999999995</v>
      </c>
    </row>
    <row r="3004" spans="1:29" x14ac:dyDescent="0.3">
      <c r="A3004">
        <v>2004</v>
      </c>
      <c r="B3004">
        <v>12</v>
      </c>
      <c r="C3004" s="1">
        <v>38341</v>
      </c>
      <c r="D3004">
        <v>14300</v>
      </c>
      <c r="E3004">
        <v>40</v>
      </c>
      <c r="F3004">
        <v>93</v>
      </c>
      <c r="G3004">
        <v>195</v>
      </c>
      <c r="H3004">
        <v>58</v>
      </c>
      <c r="I3004">
        <v>1580</v>
      </c>
      <c r="J3004">
        <v>1926</v>
      </c>
      <c r="K3004">
        <v>16266</v>
      </c>
      <c r="L3004">
        <v>71</v>
      </c>
      <c r="M3004">
        <v>5545</v>
      </c>
      <c r="N3004">
        <v>4329</v>
      </c>
      <c r="O3004">
        <v>63</v>
      </c>
      <c r="P3004">
        <v>10008</v>
      </c>
      <c r="Q3004">
        <v>2150</v>
      </c>
      <c r="R3004">
        <v>229</v>
      </c>
      <c r="S3004">
        <v>0</v>
      </c>
      <c r="T3004">
        <v>1921</v>
      </c>
      <c r="U3004">
        <v>3360</v>
      </c>
      <c r="V3004">
        <v>-5971</v>
      </c>
      <c r="W3004">
        <v>10442</v>
      </c>
      <c r="X3004">
        <v>4337</v>
      </c>
      <c r="Y3004">
        <v>0.61</v>
      </c>
      <c r="Z3004">
        <v>73</v>
      </c>
      <c r="AA3004">
        <v>14686</v>
      </c>
      <c r="AB3004">
        <v>70</v>
      </c>
      <c r="AC3004">
        <v>79.87</v>
      </c>
    </row>
    <row r="3005" spans="1:29" x14ac:dyDescent="0.3">
      <c r="A3005">
        <v>2004</v>
      </c>
      <c r="B3005">
        <v>12</v>
      </c>
      <c r="C3005" s="1">
        <v>38342</v>
      </c>
      <c r="D3005">
        <v>13800</v>
      </c>
      <c r="E3005">
        <v>40</v>
      </c>
      <c r="F3005">
        <v>90</v>
      </c>
      <c r="G3005">
        <v>192</v>
      </c>
      <c r="H3005">
        <v>58</v>
      </c>
      <c r="I3005">
        <v>1540</v>
      </c>
      <c r="J3005">
        <v>1880</v>
      </c>
      <c r="K3005">
        <v>15720</v>
      </c>
      <c r="L3005">
        <v>56</v>
      </c>
      <c r="M3005">
        <v>6019</v>
      </c>
      <c r="N3005">
        <v>4346</v>
      </c>
      <c r="O3005">
        <v>56</v>
      </c>
      <c r="P3005">
        <v>10477</v>
      </c>
      <c r="Q3005">
        <v>2100</v>
      </c>
      <c r="R3005">
        <v>0</v>
      </c>
      <c r="S3005">
        <v>0</v>
      </c>
      <c r="T3005">
        <v>2100</v>
      </c>
      <c r="U3005">
        <v>3305</v>
      </c>
      <c r="V3005">
        <v>-6657</v>
      </c>
      <c r="W3005">
        <v>9947</v>
      </c>
      <c r="X3005">
        <v>3143</v>
      </c>
      <c r="Y3005">
        <v>0.66</v>
      </c>
      <c r="Z3005">
        <v>80</v>
      </c>
      <c r="AA3005">
        <v>14180</v>
      </c>
      <c r="AB3005">
        <v>78</v>
      </c>
      <c r="AC3005">
        <v>80.44</v>
      </c>
    </row>
    <row r="3006" spans="1:29" x14ac:dyDescent="0.3">
      <c r="A3006">
        <v>2004</v>
      </c>
      <c r="B3006">
        <v>12</v>
      </c>
      <c r="C3006" s="1">
        <v>38343</v>
      </c>
      <c r="D3006">
        <v>13300</v>
      </c>
      <c r="E3006">
        <v>40</v>
      </c>
      <c r="F3006">
        <v>86</v>
      </c>
      <c r="G3006">
        <v>194</v>
      </c>
      <c r="H3006">
        <v>58</v>
      </c>
      <c r="I3006">
        <v>1520</v>
      </c>
      <c r="J3006">
        <v>1858</v>
      </c>
      <c r="K3006">
        <v>15198</v>
      </c>
      <c r="L3006">
        <v>67</v>
      </c>
      <c r="M3006">
        <v>4996</v>
      </c>
      <c r="N3006">
        <v>4348</v>
      </c>
      <c r="O3006">
        <v>52</v>
      </c>
      <c r="P3006">
        <v>9463</v>
      </c>
      <c r="Q3006">
        <v>2100</v>
      </c>
      <c r="R3006">
        <v>0</v>
      </c>
      <c r="S3006">
        <v>0</v>
      </c>
      <c r="T3006">
        <v>2100</v>
      </c>
      <c r="U3006">
        <v>3206</v>
      </c>
      <c r="V3006">
        <v>-5764</v>
      </c>
      <c r="W3006">
        <v>9546</v>
      </c>
      <c r="X3006">
        <v>3635</v>
      </c>
      <c r="Y3006">
        <v>0.61</v>
      </c>
      <c r="Z3006">
        <v>76</v>
      </c>
      <c r="AA3006">
        <v>13678</v>
      </c>
      <c r="AB3006">
        <v>73</v>
      </c>
      <c r="AC3006">
        <v>80.88</v>
      </c>
    </row>
    <row r="3007" spans="1:29" x14ac:dyDescent="0.3">
      <c r="A3007">
        <v>2004</v>
      </c>
      <c r="B3007">
        <v>12</v>
      </c>
      <c r="C3007" s="1">
        <v>38344</v>
      </c>
      <c r="D3007">
        <v>12700</v>
      </c>
      <c r="E3007">
        <v>40</v>
      </c>
      <c r="F3007">
        <v>83</v>
      </c>
      <c r="G3007">
        <v>194</v>
      </c>
      <c r="H3007">
        <v>58</v>
      </c>
      <c r="I3007">
        <v>1500</v>
      </c>
      <c r="J3007">
        <v>1835</v>
      </c>
      <c r="K3007">
        <v>14575</v>
      </c>
      <c r="L3007">
        <v>65</v>
      </c>
      <c r="M3007">
        <v>4997</v>
      </c>
      <c r="N3007">
        <v>4350</v>
      </c>
      <c r="O3007">
        <v>58</v>
      </c>
      <c r="P3007">
        <v>9470</v>
      </c>
      <c r="Q3007">
        <v>2050</v>
      </c>
      <c r="R3007">
        <v>0</v>
      </c>
      <c r="S3007">
        <v>0</v>
      </c>
      <c r="T3007">
        <v>2050</v>
      </c>
      <c r="U3007">
        <v>3153</v>
      </c>
      <c r="V3007">
        <v>-5814</v>
      </c>
      <c r="W3007">
        <v>9013</v>
      </c>
      <c r="X3007">
        <v>3055</v>
      </c>
      <c r="Y3007">
        <v>0.64</v>
      </c>
      <c r="Z3007">
        <v>79</v>
      </c>
      <c r="AA3007">
        <v>13075</v>
      </c>
      <c r="AB3007">
        <v>77</v>
      </c>
      <c r="AC3007">
        <v>81.41</v>
      </c>
    </row>
    <row r="3008" spans="1:29" x14ac:dyDescent="0.3">
      <c r="A3008">
        <v>2004</v>
      </c>
      <c r="B3008">
        <v>12</v>
      </c>
      <c r="C3008" s="1">
        <v>38345</v>
      </c>
      <c r="D3008">
        <v>12500</v>
      </c>
      <c r="E3008">
        <v>40</v>
      </c>
      <c r="F3008">
        <v>79</v>
      </c>
      <c r="G3008">
        <v>196</v>
      </c>
      <c r="H3008">
        <v>58</v>
      </c>
      <c r="I3008">
        <v>1500</v>
      </c>
      <c r="J3008">
        <v>1833</v>
      </c>
      <c r="K3008">
        <v>14373</v>
      </c>
      <c r="L3008">
        <v>60</v>
      </c>
      <c r="M3008">
        <v>4488</v>
      </c>
      <c r="N3008">
        <v>4126</v>
      </c>
      <c r="O3008">
        <v>70</v>
      </c>
      <c r="P3008">
        <v>8744</v>
      </c>
      <c r="Q3008">
        <v>2050</v>
      </c>
      <c r="R3008">
        <v>0</v>
      </c>
      <c r="S3008">
        <v>0</v>
      </c>
      <c r="T3008">
        <v>2050</v>
      </c>
      <c r="U3008">
        <v>3094</v>
      </c>
      <c r="V3008">
        <v>-5149</v>
      </c>
      <c r="W3008">
        <v>8872</v>
      </c>
      <c r="X3008">
        <v>3579</v>
      </c>
      <c r="Y3008">
        <v>0.6</v>
      </c>
      <c r="Z3008">
        <v>75</v>
      </c>
      <c r="AA3008">
        <v>12873</v>
      </c>
      <c r="AB3008">
        <v>72</v>
      </c>
      <c r="AC3008">
        <v>81.81</v>
      </c>
    </row>
    <row r="3009" spans="1:29" x14ac:dyDescent="0.3">
      <c r="A3009">
        <v>2004</v>
      </c>
      <c r="B3009">
        <v>12</v>
      </c>
      <c r="C3009" s="1">
        <v>38346</v>
      </c>
      <c r="D3009">
        <v>12200</v>
      </c>
      <c r="E3009">
        <v>40</v>
      </c>
      <c r="F3009">
        <v>75</v>
      </c>
      <c r="G3009">
        <v>196</v>
      </c>
      <c r="H3009">
        <v>58</v>
      </c>
      <c r="I3009">
        <v>1470</v>
      </c>
      <c r="J3009">
        <v>1799</v>
      </c>
      <c r="K3009">
        <v>14039</v>
      </c>
      <c r="L3009">
        <v>57</v>
      </c>
      <c r="M3009">
        <v>4209</v>
      </c>
      <c r="N3009">
        <v>3708</v>
      </c>
      <c r="O3009">
        <v>60</v>
      </c>
      <c r="P3009">
        <v>8034</v>
      </c>
      <c r="Q3009">
        <v>2000</v>
      </c>
      <c r="R3009">
        <v>0</v>
      </c>
      <c r="S3009">
        <v>0</v>
      </c>
      <c r="T3009">
        <v>2000</v>
      </c>
      <c r="U3009">
        <v>3044</v>
      </c>
      <c r="V3009">
        <v>-4491</v>
      </c>
      <c r="W3009">
        <v>8636</v>
      </c>
      <c r="X3009">
        <v>4005</v>
      </c>
      <c r="Y3009">
        <v>0.56000000000000005</v>
      </c>
      <c r="Z3009">
        <v>71</v>
      </c>
      <c r="AA3009">
        <v>12569</v>
      </c>
      <c r="AB3009">
        <v>68</v>
      </c>
      <c r="AC3009">
        <v>82.11</v>
      </c>
    </row>
    <row r="3010" spans="1:29" x14ac:dyDescent="0.3">
      <c r="A3010">
        <v>2004</v>
      </c>
      <c r="B3010">
        <v>12</v>
      </c>
      <c r="C3010" s="1">
        <v>38347</v>
      </c>
      <c r="D3010">
        <v>11800</v>
      </c>
      <c r="E3010">
        <v>43</v>
      </c>
      <c r="F3010">
        <v>73</v>
      </c>
      <c r="G3010">
        <v>196</v>
      </c>
      <c r="H3010">
        <v>59</v>
      </c>
      <c r="I3010">
        <v>1470</v>
      </c>
      <c r="J3010">
        <v>1798</v>
      </c>
      <c r="K3010">
        <v>13641</v>
      </c>
      <c r="L3010">
        <v>56</v>
      </c>
      <c r="M3010">
        <v>4196</v>
      </c>
      <c r="N3010">
        <v>3719</v>
      </c>
      <c r="O3010">
        <v>50</v>
      </c>
      <c r="P3010">
        <v>8021</v>
      </c>
      <c r="Q3010">
        <v>2000</v>
      </c>
      <c r="R3010">
        <v>0</v>
      </c>
      <c r="S3010">
        <v>0</v>
      </c>
      <c r="T3010">
        <v>2000</v>
      </c>
      <c r="U3010">
        <v>3121</v>
      </c>
      <c r="V3010">
        <v>-4402</v>
      </c>
      <c r="W3010">
        <v>8162</v>
      </c>
      <c r="X3010">
        <v>3620</v>
      </c>
      <c r="Y3010">
        <v>0.57999999999999996</v>
      </c>
      <c r="Z3010">
        <v>73</v>
      </c>
      <c r="AA3010">
        <v>12171</v>
      </c>
      <c r="AB3010">
        <v>70</v>
      </c>
      <c r="AC3010">
        <v>82.46</v>
      </c>
    </row>
    <row r="3011" spans="1:29" x14ac:dyDescent="0.3">
      <c r="A3011">
        <v>2004</v>
      </c>
      <c r="B3011">
        <v>12</v>
      </c>
      <c r="C3011" s="1">
        <v>38348</v>
      </c>
      <c r="D3011">
        <v>11800</v>
      </c>
      <c r="E3011">
        <v>45</v>
      </c>
      <c r="F3011">
        <v>73</v>
      </c>
      <c r="G3011">
        <v>197</v>
      </c>
      <c r="H3011">
        <v>56</v>
      </c>
      <c r="I3011">
        <v>1460</v>
      </c>
      <c r="J3011">
        <v>1786</v>
      </c>
      <c r="K3011">
        <v>13631</v>
      </c>
      <c r="L3011">
        <v>37</v>
      </c>
      <c r="M3011">
        <v>3986</v>
      </c>
      <c r="N3011">
        <v>3605</v>
      </c>
      <c r="O3011">
        <v>56</v>
      </c>
      <c r="P3011">
        <v>7684</v>
      </c>
      <c r="Q3011">
        <v>1950</v>
      </c>
      <c r="R3011">
        <v>1375</v>
      </c>
      <c r="S3011">
        <v>0</v>
      </c>
      <c r="T3011">
        <v>575</v>
      </c>
      <c r="U3011">
        <v>3440</v>
      </c>
      <c r="V3011">
        <v>-2832</v>
      </c>
      <c r="W3011">
        <v>8244</v>
      </c>
      <c r="X3011">
        <v>5372</v>
      </c>
      <c r="Y3011">
        <v>0.56000000000000005</v>
      </c>
      <c r="Z3011">
        <v>61</v>
      </c>
      <c r="AA3011">
        <v>12171</v>
      </c>
      <c r="AB3011">
        <v>56</v>
      </c>
      <c r="AC3011">
        <v>82.54</v>
      </c>
    </row>
    <row r="3012" spans="1:29" x14ac:dyDescent="0.3">
      <c r="A3012">
        <v>2004</v>
      </c>
      <c r="B3012">
        <v>12</v>
      </c>
      <c r="C3012" s="1">
        <v>38349</v>
      </c>
      <c r="D3012">
        <v>15100</v>
      </c>
      <c r="E3012">
        <v>45</v>
      </c>
      <c r="F3012">
        <v>90</v>
      </c>
      <c r="G3012">
        <v>240</v>
      </c>
      <c r="H3012">
        <v>52</v>
      </c>
      <c r="I3012">
        <v>1580</v>
      </c>
      <c r="J3012">
        <v>1962</v>
      </c>
      <c r="K3012">
        <v>17107</v>
      </c>
      <c r="L3012">
        <v>30</v>
      </c>
      <c r="M3012">
        <v>4490</v>
      </c>
      <c r="N3012">
        <v>3500</v>
      </c>
      <c r="O3012">
        <v>51</v>
      </c>
      <c r="P3012">
        <v>8071</v>
      </c>
      <c r="Q3012">
        <v>1950</v>
      </c>
      <c r="R3012">
        <v>6189</v>
      </c>
      <c r="S3012">
        <v>0</v>
      </c>
      <c r="T3012">
        <v>-4239</v>
      </c>
      <c r="U3012">
        <v>5750</v>
      </c>
      <c r="V3012">
        <v>2396</v>
      </c>
      <c r="W3012">
        <v>10582</v>
      </c>
      <c r="X3012">
        <v>13275</v>
      </c>
      <c r="Y3012">
        <v>0.47</v>
      </c>
      <c r="Z3012">
        <v>22</v>
      </c>
      <c r="AA3012">
        <v>15527</v>
      </c>
      <c r="AB3012">
        <v>15</v>
      </c>
      <c r="AC3012">
        <v>82.03</v>
      </c>
    </row>
    <row r="3013" spans="1:29" x14ac:dyDescent="0.3">
      <c r="A3013">
        <v>2004</v>
      </c>
      <c r="B3013">
        <v>12</v>
      </c>
      <c r="C3013" s="1">
        <v>38350</v>
      </c>
      <c r="D3013">
        <v>30100</v>
      </c>
      <c r="E3013">
        <v>1191</v>
      </c>
      <c r="F3013">
        <v>164</v>
      </c>
      <c r="G3013">
        <v>231</v>
      </c>
      <c r="H3013">
        <v>52</v>
      </c>
      <c r="I3013">
        <v>1710</v>
      </c>
      <c r="J3013">
        <v>2157</v>
      </c>
      <c r="K3013">
        <v>33448</v>
      </c>
      <c r="L3013">
        <v>39</v>
      </c>
      <c r="M3013">
        <v>4497</v>
      </c>
      <c r="N3013">
        <v>3655</v>
      </c>
      <c r="O3013">
        <v>63</v>
      </c>
      <c r="P3013">
        <v>8254</v>
      </c>
      <c r="Q3013">
        <v>1900</v>
      </c>
      <c r="R3013">
        <v>6648</v>
      </c>
      <c r="S3013">
        <v>0</v>
      </c>
      <c r="T3013">
        <v>-4748</v>
      </c>
      <c r="U3013">
        <v>8750</v>
      </c>
      <c r="V3013">
        <v>5739</v>
      </c>
      <c r="W3013">
        <v>23870</v>
      </c>
      <c r="X3013">
        <v>29942</v>
      </c>
      <c r="Y3013">
        <v>0.24</v>
      </c>
      <c r="Z3013">
        <v>10</v>
      </c>
      <c r="AA3013">
        <v>31738</v>
      </c>
      <c r="AB3013">
        <v>6</v>
      </c>
      <c r="AC3013">
        <v>81.02</v>
      </c>
    </row>
    <row r="3014" spans="1:29" x14ac:dyDescent="0.3">
      <c r="A3014">
        <v>2004</v>
      </c>
      <c r="B3014">
        <v>12</v>
      </c>
      <c r="C3014" s="1">
        <v>38351</v>
      </c>
      <c r="D3014">
        <v>39300</v>
      </c>
      <c r="E3014">
        <v>2510</v>
      </c>
      <c r="F3014">
        <v>1280</v>
      </c>
      <c r="G3014">
        <v>268</v>
      </c>
      <c r="H3014">
        <v>60</v>
      </c>
      <c r="I3014">
        <v>1760</v>
      </c>
      <c r="J3014">
        <v>3368</v>
      </c>
      <c r="K3014">
        <v>45178</v>
      </c>
      <c r="L3014">
        <v>38</v>
      </c>
      <c r="M3014">
        <v>5297</v>
      </c>
      <c r="N3014">
        <v>3737</v>
      </c>
      <c r="O3014">
        <v>61</v>
      </c>
      <c r="P3014">
        <v>9133</v>
      </c>
      <c r="Q3014">
        <v>1850</v>
      </c>
      <c r="R3014">
        <v>12608</v>
      </c>
      <c r="S3014">
        <v>0</v>
      </c>
      <c r="T3014">
        <v>-10758</v>
      </c>
      <c r="U3014">
        <v>7670</v>
      </c>
      <c r="V3014">
        <v>8897</v>
      </c>
      <c r="W3014">
        <v>37152</v>
      </c>
      <c r="X3014">
        <v>46803</v>
      </c>
      <c r="Y3014">
        <v>0.2</v>
      </c>
      <c r="Z3014">
        <v>-4</v>
      </c>
      <c r="AA3014">
        <v>43418</v>
      </c>
      <c r="AB3014">
        <v>-8</v>
      </c>
      <c r="AC3014">
        <v>79.78</v>
      </c>
    </row>
    <row r="3015" spans="1:29" x14ac:dyDescent="0.3">
      <c r="A3015">
        <v>2004</v>
      </c>
      <c r="B3015">
        <v>12</v>
      </c>
      <c r="C3015" s="1">
        <v>38352</v>
      </c>
      <c r="D3015">
        <v>46600</v>
      </c>
      <c r="E3015">
        <v>3813</v>
      </c>
      <c r="F3015">
        <v>3540</v>
      </c>
      <c r="G3015">
        <v>313</v>
      </c>
      <c r="H3015">
        <v>85</v>
      </c>
      <c r="I3015">
        <v>2190</v>
      </c>
      <c r="J3015">
        <v>6128</v>
      </c>
      <c r="K3015">
        <v>56541</v>
      </c>
      <c r="L3015">
        <v>18</v>
      </c>
      <c r="M3015">
        <v>5497</v>
      </c>
      <c r="N3015">
        <v>4207</v>
      </c>
      <c r="O3015">
        <v>33</v>
      </c>
      <c r="P3015">
        <v>9755</v>
      </c>
      <c r="Q3015">
        <v>1800</v>
      </c>
      <c r="R3015">
        <v>13525</v>
      </c>
      <c r="S3015">
        <v>0</v>
      </c>
      <c r="T3015">
        <v>-11725</v>
      </c>
      <c r="U3015">
        <v>8131</v>
      </c>
      <c r="V3015">
        <v>12125</v>
      </c>
      <c r="W3015">
        <v>45565</v>
      </c>
      <c r="X3015">
        <v>58511</v>
      </c>
      <c r="Y3015">
        <v>0.17</v>
      </c>
      <c r="Z3015">
        <v>-3</v>
      </c>
      <c r="AA3015">
        <v>54351</v>
      </c>
      <c r="AB3015">
        <v>-8</v>
      </c>
      <c r="AC3015">
        <v>78.47</v>
      </c>
    </row>
    <row r="3016" spans="1:29" x14ac:dyDescent="0.3">
      <c r="A3016">
        <v>2005</v>
      </c>
      <c r="B3016">
        <v>1</v>
      </c>
      <c r="C3016" s="1">
        <v>38353</v>
      </c>
      <c r="D3016">
        <v>54300</v>
      </c>
      <c r="E3016">
        <v>4035</v>
      </c>
      <c r="F3016">
        <v>2300</v>
      </c>
      <c r="G3016">
        <v>299</v>
      </c>
      <c r="H3016">
        <v>74</v>
      </c>
      <c r="I3016">
        <v>3120</v>
      </c>
      <c r="J3016">
        <v>5793</v>
      </c>
      <c r="K3016">
        <v>64128</v>
      </c>
      <c r="L3016">
        <v>19</v>
      </c>
      <c r="M3016">
        <v>7392</v>
      </c>
      <c r="N3016">
        <v>4378</v>
      </c>
      <c r="O3016">
        <v>35</v>
      </c>
      <c r="P3016">
        <v>11824</v>
      </c>
      <c r="Q3016">
        <v>1700</v>
      </c>
      <c r="R3016">
        <v>13295</v>
      </c>
      <c r="S3016">
        <v>0</v>
      </c>
      <c r="T3016">
        <v>-11595</v>
      </c>
      <c r="U3016">
        <v>9116</v>
      </c>
      <c r="V3016">
        <v>10622</v>
      </c>
      <c r="W3016">
        <v>52466</v>
      </c>
      <c r="X3016">
        <v>63899</v>
      </c>
      <c r="Y3016">
        <v>0.18</v>
      </c>
      <c r="Z3016">
        <v>0</v>
      </c>
      <c r="AA3016">
        <v>61008</v>
      </c>
      <c r="AB3016">
        <v>-5</v>
      </c>
      <c r="AC3016">
        <v>77.16</v>
      </c>
    </row>
    <row r="3017" spans="1:29" x14ac:dyDescent="0.3">
      <c r="A3017">
        <v>2005</v>
      </c>
      <c r="B3017">
        <v>1</v>
      </c>
      <c r="C3017" s="1">
        <v>38354</v>
      </c>
      <c r="D3017">
        <v>55600</v>
      </c>
      <c r="E3017">
        <v>4025</v>
      </c>
      <c r="F3017">
        <v>1300</v>
      </c>
      <c r="G3017">
        <v>263</v>
      </c>
      <c r="H3017">
        <v>66</v>
      </c>
      <c r="I3017">
        <v>4240</v>
      </c>
      <c r="J3017">
        <v>5869</v>
      </c>
      <c r="K3017">
        <v>65494</v>
      </c>
      <c r="L3017">
        <v>22</v>
      </c>
      <c r="M3017">
        <v>7674</v>
      </c>
      <c r="N3017">
        <v>3958</v>
      </c>
      <c r="O3017">
        <v>35</v>
      </c>
      <c r="P3017">
        <v>11689</v>
      </c>
      <c r="Q3017">
        <v>1650</v>
      </c>
      <c r="R3017">
        <v>10774</v>
      </c>
      <c r="S3017">
        <v>0</v>
      </c>
      <c r="T3017">
        <v>-9124</v>
      </c>
      <c r="U3017">
        <v>9317</v>
      </c>
      <c r="V3017">
        <v>9427</v>
      </c>
      <c r="W3017">
        <v>52863</v>
      </c>
      <c r="X3017">
        <v>62929</v>
      </c>
      <c r="Y3017">
        <v>0.18</v>
      </c>
      <c r="Z3017">
        <v>4</v>
      </c>
      <c r="AA3017">
        <v>61254</v>
      </c>
      <c r="AB3017">
        <v>-3</v>
      </c>
      <c r="AC3017">
        <v>75.94</v>
      </c>
    </row>
    <row r="3018" spans="1:29" x14ac:dyDescent="0.3">
      <c r="A3018">
        <v>2005</v>
      </c>
      <c r="B3018">
        <v>1</v>
      </c>
      <c r="C3018" s="1">
        <v>38355</v>
      </c>
      <c r="D3018">
        <v>53000</v>
      </c>
      <c r="E3018">
        <v>4178</v>
      </c>
      <c r="F3018">
        <v>1120</v>
      </c>
      <c r="G3018">
        <v>244</v>
      </c>
      <c r="H3018">
        <v>63</v>
      </c>
      <c r="I3018">
        <v>4180</v>
      </c>
      <c r="J3018">
        <v>5607</v>
      </c>
      <c r="K3018">
        <v>62785</v>
      </c>
      <c r="L3018">
        <v>26</v>
      </c>
      <c r="M3018">
        <v>8104</v>
      </c>
      <c r="N3018">
        <v>3824</v>
      </c>
      <c r="O3018">
        <v>29</v>
      </c>
      <c r="P3018">
        <v>11983</v>
      </c>
      <c r="Q3018">
        <v>1600</v>
      </c>
      <c r="R3018">
        <v>11003</v>
      </c>
      <c r="S3018">
        <v>0</v>
      </c>
      <c r="T3018">
        <v>-9403</v>
      </c>
      <c r="U3018">
        <v>8972</v>
      </c>
      <c r="V3018">
        <v>8708</v>
      </c>
      <c r="W3018">
        <v>50839</v>
      </c>
      <c r="X3018">
        <v>60205</v>
      </c>
      <c r="Y3018">
        <v>0.19</v>
      </c>
      <c r="Z3018">
        <v>4</v>
      </c>
      <c r="AA3018">
        <v>58605</v>
      </c>
      <c r="AB3018">
        <v>-3</v>
      </c>
      <c r="AC3018">
        <v>74.819999999999993</v>
      </c>
    </row>
    <row r="3019" spans="1:29" x14ac:dyDescent="0.3">
      <c r="A3019">
        <v>2005</v>
      </c>
      <c r="B3019">
        <v>1</v>
      </c>
      <c r="C3019" s="1">
        <v>38356</v>
      </c>
      <c r="D3019">
        <v>50200</v>
      </c>
      <c r="E3019">
        <v>4750</v>
      </c>
      <c r="F3019">
        <v>774</v>
      </c>
      <c r="G3019">
        <v>235</v>
      </c>
      <c r="H3019">
        <v>63</v>
      </c>
      <c r="I3019">
        <v>4320</v>
      </c>
      <c r="J3019">
        <v>5392</v>
      </c>
      <c r="K3019">
        <v>60342</v>
      </c>
      <c r="L3019">
        <v>28</v>
      </c>
      <c r="M3019">
        <v>7372</v>
      </c>
      <c r="N3019">
        <v>3806</v>
      </c>
      <c r="O3019">
        <v>32</v>
      </c>
      <c r="P3019">
        <v>11238</v>
      </c>
      <c r="Q3019">
        <v>1550</v>
      </c>
      <c r="R3019">
        <v>5043</v>
      </c>
      <c r="S3019">
        <v>0</v>
      </c>
      <c r="T3019">
        <v>-3493</v>
      </c>
      <c r="U3019">
        <v>8354</v>
      </c>
      <c r="V3019">
        <v>4778</v>
      </c>
      <c r="W3019">
        <v>47574</v>
      </c>
      <c r="X3019">
        <v>52597</v>
      </c>
      <c r="Y3019">
        <v>0.19</v>
      </c>
      <c r="Z3019">
        <v>13</v>
      </c>
      <c r="AA3019">
        <v>56022</v>
      </c>
      <c r="AB3019">
        <v>6</v>
      </c>
      <c r="AC3019">
        <v>73.84</v>
      </c>
    </row>
    <row r="3020" spans="1:29" x14ac:dyDescent="0.3">
      <c r="A3020">
        <v>2005</v>
      </c>
      <c r="B3020">
        <v>1</v>
      </c>
      <c r="C3020" s="1">
        <v>38357</v>
      </c>
      <c r="D3020">
        <v>44300</v>
      </c>
      <c r="E3020">
        <v>4830</v>
      </c>
      <c r="F3020">
        <v>525</v>
      </c>
      <c r="G3020">
        <v>219</v>
      </c>
      <c r="H3020">
        <v>63</v>
      </c>
      <c r="I3020">
        <v>5050</v>
      </c>
      <c r="J3020">
        <v>5857</v>
      </c>
      <c r="K3020">
        <v>54987</v>
      </c>
      <c r="L3020">
        <v>28</v>
      </c>
      <c r="M3020">
        <v>8089</v>
      </c>
      <c r="N3020">
        <v>3701</v>
      </c>
      <c r="O3020">
        <v>32</v>
      </c>
      <c r="P3020">
        <v>11850</v>
      </c>
      <c r="Q3020">
        <v>1500</v>
      </c>
      <c r="R3020">
        <v>4126</v>
      </c>
      <c r="S3020">
        <v>0</v>
      </c>
      <c r="T3020">
        <v>-2626</v>
      </c>
      <c r="U3020">
        <v>7646</v>
      </c>
      <c r="V3020">
        <v>3360</v>
      </c>
      <c r="W3020">
        <v>42219</v>
      </c>
      <c r="X3020">
        <v>45763</v>
      </c>
      <c r="Y3020">
        <v>0.21</v>
      </c>
      <c r="Z3020">
        <v>17</v>
      </c>
      <c r="AA3020">
        <v>49937</v>
      </c>
      <c r="AB3020">
        <v>8</v>
      </c>
      <c r="AC3020">
        <v>73.010000000000005</v>
      </c>
    </row>
    <row r="3021" spans="1:29" x14ac:dyDescent="0.3">
      <c r="A3021">
        <v>2005</v>
      </c>
      <c r="B3021">
        <v>1</v>
      </c>
      <c r="C3021" s="1">
        <v>38358</v>
      </c>
      <c r="D3021">
        <v>39500</v>
      </c>
      <c r="E3021">
        <v>4530</v>
      </c>
      <c r="F3021">
        <v>406</v>
      </c>
      <c r="G3021">
        <v>211</v>
      </c>
      <c r="H3021">
        <v>63</v>
      </c>
      <c r="I3021">
        <v>4660</v>
      </c>
      <c r="J3021">
        <v>5340</v>
      </c>
      <c r="K3021">
        <v>49370</v>
      </c>
      <c r="L3021">
        <v>27</v>
      </c>
      <c r="M3021">
        <v>7815</v>
      </c>
      <c r="N3021">
        <v>3888</v>
      </c>
      <c r="O3021">
        <v>32</v>
      </c>
      <c r="P3021">
        <v>11762</v>
      </c>
      <c r="Q3021">
        <v>1450</v>
      </c>
      <c r="R3021">
        <v>2980</v>
      </c>
      <c r="S3021">
        <v>0</v>
      </c>
      <c r="T3021">
        <v>-1530</v>
      </c>
      <c r="U3021">
        <v>7054</v>
      </c>
      <c r="V3021">
        <v>1626</v>
      </c>
      <c r="W3021">
        <v>37404</v>
      </c>
      <c r="X3021">
        <v>39138</v>
      </c>
      <c r="Y3021">
        <v>0.24</v>
      </c>
      <c r="Z3021">
        <v>21</v>
      </c>
      <c r="AA3021">
        <v>44710</v>
      </c>
      <c r="AB3021">
        <v>12</v>
      </c>
      <c r="AC3021">
        <v>72.33</v>
      </c>
    </row>
    <row r="3022" spans="1:29" x14ac:dyDescent="0.3">
      <c r="A3022">
        <v>2005</v>
      </c>
      <c r="B3022">
        <v>1</v>
      </c>
      <c r="C3022" s="1">
        <v>38359</v>
      </c>
      <c r="D3022">
        <v>35300</v>
      </c>
      <c r="E3022">
        <v>4243</v>
      </c>
      <c r="F3022">
        <v>469</v>
      </c>
      <c r="G3022">
        <v>232</v>
      </c>
      <c r="H3022">
        <v>62</v>
      </c>
      <c r="I3022">
        <v>4380</v>
      </c>
      <c r="J3022">
        <v>5143</v>
      </c>
      <c r="K3022">
        <v>44686</v>
      </c>
      <c r="L3022">
        <v>28</v>
      </c>
      <c r="M3022">
        <v>8362</v>
      </c>
      <c r="N3022">
        <v>4225</v>
      </c>
      <c r="O3022">
        <v>30</v>
      </c>
      <c r="P3022">
        <v>12645</v>
      </c>
      <c r="Q3022">
        <v>1450</v>
      </c>
      <c r="R3022">
        <v>3209</v>
      </c>
      <c r="S3022">
        <v>0</v>
      </c>
      <c r="T3022">
        <v>-1759</v>
      </c>
      <c r="U3022">
        <v>6534</v>
      </c>
      <c r="V3022">
        <v>175</v>
      </c>
      <c r="W3022">
        <v>33502</v>
      </c>
      <c r="X3022">
        <v>33800</v>
      </c>
      <c r="Y3022">
        <v>0.28000000000000003</v>
      </c>
      <c r="Z3022">
        <v>24</v>
      </c>
      <c r="AA3022">
        <v>40306</v>
      </c>
      <c r="AB3022">
        <v>16</v>
      </c>
      <c r="AC3022">
        <v>71.78</v>
      </c>
    </row>
    <row r="3023" spans="1:29" x14ac:dyDescent="0.3">
      <c r="A3023">
        <v>2005</v>
      </c>
      <c r="B3023">
        <v>1</v>
      </c>
      <c r="C3023" s="1">
        <v>38360</v>
      </c>
      <c r="D3023">
        <v>34000</v>
      </c>
      <c r="E3023">
        <v>4115</v>
      </c>
      <c r="F3023">
        <v>2820</v>
      </c>
      <c r="G3023">
        <v>241</v>
      </c>
      <c r="H3023">
        <v>63</v>
      </c>
      <c r="I3023">
        <v>4250</v>
      </c>
      <c r="J3023">
        <v>7374</v>
      </c>
      <c r="K3023">
        <v>45489</v>
      </c>
      <c r="L3023">
        <v>27</v>
      </c>
      <c r="M3023">
        <v>8190</v>
      </c>
      <c r="N3023">
        <v>4247</v>
      </c>
      <c r="O3023">
        <v>29</v>
      </c>
      <c r="P3023">
        <v>12493</v>
      </c>
      <c r="Q3023">
        <v>1450</v>
      </c>
      <c r="R3023">
        <v>3438</v>
      </c>
      <c r="S3023">
        <v>0</v>
      </c>
      <c r="T3023">
        <v>-1988</v>
      </c>
      <c r="U3023">
        <v>6092</v>
      </c>
      <c r="V3023">
        <v>2265</v>
      </c>
      <c r="W3023">
        <v>32580</v>
      </c>
      <c r="X3023">
        <v>34984</v>
      </c>
      <c r="Y3023">
        <v>0.27</v>
      </c>
      <c r="Z3023">
        <v>23</v>
      </c>
      <c r="AA3023">
        <v>41239</v>
      </c>
      <c r="AB3023">
        <v>15</v>
      </c>
      <c r="AC3023">
        <v>71.23</v>
      </c>
    </row>
    <row r="3024" spans="1:29" x14ac:dyDescent="0.3">
      <c r="A3024">
        <v>2005</v>
      </c>
      <c r="B3024">
        <v>1</v>
      </c>
      <c r="C3024" s="1">
        <v>38361</v>
      </c>
      <c r="D3024">
        <v>36800</v>
      </c>
      <c r="E3024">
        <v>4535</v>
      </c>
      <c r="F3024">
        <v>3270</v>
      </c>
      <c r="G3024">
        <v>247</v>
      </c>
      <c r="H3024">
        <v>63</v>
      </c>
      <c r="I3024">
        <v>4490</v>
      </c>
      <c r="J3024">
        <v>8070</v>
      </c>
      <c r="K3024">
        <v>49405</v>
      </c>
      <c r="L3024">
        <v>25</v>
      </c>
      <c r="M3024">
        <v>6960</v>
      </c>
      <c r="N3024">
        <v>4210</v>
      </c>
      <c r="O3024">
        <v>30</v>
      </c>
      <c r="P3024">
        <v>11225</v>
      </c>
      <c r="Q3024">
        <v>1350</v>
      </c>
      <c r="R3024">
        <v>3897</v>
      </c>
      <c r="S3024">
        <v>0</v>
      </c>
      <c r="T3024">
        <v>-2547</v>
      </c>
      <c r="U3024">
        <v>6283</v>
      </c>
      <c r="V3024">
        <v>4783</v>
      </c>
      <c r="W3024">
        <v>35765</v>
      </c>
      <c r="X3024">
        <v>40727</v>
      </c>
      <c r="Y3024">
        <v>0.23</v>
      </c>
      <c r="Z3024">
        <v>18</v>
      </c>
      <c r="AA3024">
        <v>44915</v>
      </c>
      <c r="AB3024">
        <v>9</v>
      </c>
      <c r="AC3024">
        <v>70.62</v>
      </c>
    </row>
    <row r="3025" spans="1:29" x14ac:dyDescent="0.3">
      <c r="A3025">
        <v>2005</v>
      </c>
      <c r="B3025">
        <v>1</v>
      </c>
      <c r="C3025" s="1">
        <v>38362</v>
      </c>
      <c r="D3025">
        <v>37500</v>
      </c>
      <c r="E3025">
        <v>4685</v>
      </c>
      <c r="F3025">
        <v>2310</v>
      </c>
      <c r="G3025">
        <v>232</v>
      </c>
      <c r="H3025">
        <v>62</v>
      </c>
      <c r="I3025">
        <v>5390</v>
      </c>
      <c r="J3025">
        <v>7994</v>
      </c>
      <c r="K3025">
        <v>50179</v>
      </c>
      <c r="L3025">
        <v>23</v>
      </c>
      <c r="M3025">
        <v>8214</v>
      </c>
      <c r="N3025">
        <v>4223</v>
      </c>
      <c r="O3025">
        <v>22</v>
      </c>
      <c r="P3025">
        <v>12482</v>
      </c>
      <c r="Q3025">
        <v>1300</v>
      </c>
      <c r="R3025">
        <v>5731</v>
      </c>
      <c r="S3025">
        <v>0</v>
      </c>
      <c r="T3025">
        <v>-4431</v>
      </c>
      <c r="U3025">
        <v>6484</v>
      </c>
      <c r="V3025">
        <v>4876</v>
      </c>
      <c r="W3025">
        <v>36942</v>
      </c>
      <c r="X3025">
        <v>42128</v>
      </c>
      <c r="Y3025">
        <v>0.25</v>
      </c>
      <c r="Z3025">
        <v>16</v>
      </c>
      <c r="AA3025">
        <v>44789</v>
      </c>
      <c r="AB3025">
        <v>6</v>
      </c>
      <c r="AC3025">
        <v>70.02</v>
      </c>
    </row>
    <row r="3026" spans="1:29" x14ac:dyDescent="0.3">
      <c r="A3026">
        <v>2005</v>
      </c>
      <c r="B3026">
        <v>1</v>
      </c>
      <c r="C3026" s="1">
        <v>38363</v>
      </c>
      <c r="D3026">
        <v>36700</v>
      </c>
      <c r="E3026">
        <v>4625</v>
      </c>
      <c r="F3026">
        <v>4150</v>
      </c>
      <c r="G3026">
        <v>284</v>
      </c>
      <c r="H3026">
        <v>62</v>
      </c>
      <c r="I3026">
        <v>6950</v>
      </c>
      <c r="J3026">
        <v>11446</v>
      </c>
      <c r="K3026">
        <v>52771</v>
      </c>
      <c r="L3026">
        <v>21</v>
      </c>
      <c r="M3026">
        <v>8690</v>
      </c>
      <c r="N3026">
        <v>4250</v>
      </c>
      <c r="O3026">
        <v>30</v>
      </c>
      <c r="P3026">
        <v>12991</v>
      </c>
      <c r="Q3026">
        <v>1300</v>
      </c>
      <c r="R3026">
        <v>8023</v>
      </c>
      <c r="S3026">
        <v>0</v>
      </c>
      <c r="T3026">
        <v>-6723</v>
      </c>
      <c r="U3026">
        <v>6471</v>
      </c>
      <c r="V3026">
        <v>9296</v>
      </c>
      <c r="W3026">
        <v>36736</v>
      </c>
      <c r="X3026">
        <v>46503</v>
      </c>
      <c r="Y3026">
        <v>0.25</v>
      </c>
      <c r="Z3026">
        <v>12</v>
      </c>
      <c r="AA3026">
        <v>45821</v>
      </c>
      <c r="AB3026">
        <v>-1</v>
      </c>
      <c r="AC3026">
        <v>69.39</v>
      </c>
    </row>
    <row r="3027" spans="1:29" x14ac:dyDescent="0.3">
      <c r="A3027">
        <v>2005</v>
      </c>
      <c r="B3027">
        <v>1</v>
      </c>
      <c r="C3027" s="1">
        <v>38364</v>
      </c>
      <c r="D3027">
        <v>38000</v>
      </c>
      <c r="E3027">
        <v>5295</v>
      </c>
      <c r="F3027">
        <v>2100</v>
      </c>
      <c r="G3027">
        <v>282</v>
      </c>
      <c r="H3027">
        <v>60</v>
      </c>
      <c r="I3027">
        <v>7970</v>
      </c>
      <c r="J3027">
        <v>10412</v>
      </c>
      <c r="K3027">
        <v>53707</v>
      </c>
      <c r="L3027">
        <v>24</v>
      </c>
      <c r="M3027">
        <v>7010</v>
      </c>
      <c r="N3027">
        <v>4237</v>
      </c>
      <c r="O3027">
        <v>30</v>
      </c>
      <c r="P3027">
        <v>11301</v>
      </c>
      <c r="Q3027">
        <v>1250</v>
      </c>
      <c r="R3027">
        <v>5502</v>
      </c>
      <c r="S3027">
        <v>0</v>
      </c>
      <c r="T3027">
        <v>-4252</v>
      </c>
      <c r="U3027">
        <v>6579</v>
      </c>
      <c r="V3027">
        <v>8453</v>
      </c>
      <c r="W3027">
        <v>37906</v>
      </c>
      <c r="X3027">
        <v>46658</v>
      </c>
      <c r="Y3027">
        <v>0.21</v>
      </c>
      <c r="Z3027">
        <v>13</v>
      </c>
      <c r="AA3027">
        <v>45737</v>
      </c>
      <c r="AB3027">
        <v>-2</v>
      </c>
      <c r="AC3027">
        <v>68.790000000000006</v>
      </c>
    </row>
    <row r="3028" spans="1:29" x14ac:dyDescent="0.3">
      <c r="A3028">
        <v>2005</v>
      </c>
      <c r="B3028">
        <v>1</v>
      </c>
      <c r="C3028" s="1">
        <v>38365</v>
      </c>
      <c r="D3028">
        <v>39300</v>
      </c>
      <c r="E3028">
        <v>5405</v>
      </c>
      <c r="F3028">
        <v>1250</v>
      </c>
      <c r="G3028">
        <v>229</v>
      </c>
      <c r="H3028">
        <v>57</v>
      </c>
      <c r="I3028">
        <v>8680</v>
      </c>
      <c r="J3028">
        <v>10216</v>
      </c>
      <c r="K3028">
        <v>54921</v>
      </c>
      <c r="L3028">
        <v>17</v>
      </c>
      <c r="M3028">
        <v>7412</v>
      </c>
      <c r="N3028">
        <v>4211</v>
      </c>
      <c r="O3028">
        <v>36</v>
      </c>
      <c r="P3028">
        <v>11676</v>
      </c>
      <c r="Q3028">
        <v>1250</v>
      </c>
      <c r="R3028">
        <v>4585</v>
      </c>
      <c r="S3028">
        <v>0</v>
      </c>
      <c r="T3028">
        <v>-3335</v>
      </c>
      <c r="U3028">
        <v>6785</v>
      </c>
      <c r="V3028">
        <v>7492</v>
      </c>
      <c r="W3028">
        <v>38854</v>
      </c>
      <c r="X3028">
        <v>46580</v>
      </c>
      <c r="Y3028">
        <v>0.21</v>
      </c>
      <c r="Z3028">
        <v>15</v>
      </c>
      <c r="AA3028">
        <v>46241</v>
      </c>
      <c r="AB3028">
        <v>-1</v>
      </c>
      <c r="AC3028">
        <v>68.22</v>
      </c>
    </row>
    <row r="3029" spans="1:29" x14ac:dyDescent="0.3">
      <c r="A3029">
        <v>2005</v>
      </c>
      <c r="B3029">
        <v>1</v>
      </c>
      <c r="C3029" s="1">
        <v>38366</v>
      </c>
      <c r="D3029">
        <v>38300</v>
      </c>
      <c r="E3029">
        <v>5055</v>
      </c>
      <c r="F3029">
        <v>919</v>
      </c>
      <c r="G3029">
        <v>216</v>
      </c>
      <c r="H3029">
        <v>54</v>
      </c>
      <c r="I3029">
        <v>7820</v>
      </c>
      <c r="J3029">
        <v>9009</v>
      </c>
      <c r="K3029">
        <v>52364</v>
      </c>
      <c r="L3029">
        <v>18</v>
      </c>
      <c r="M3029">
        <v>8491</v>
      </c>
      <c r="N3029">
        <v>4196</v>
      </c>
      <c r="O3029">
        <v>28</v>
      </c>
      <c r="P3029">
        <v>12733</v>
      </c>
      <c r="Q3029">
        <v>1200</v>
      </c>
      <c r="R3029">
        <v>4126</v>
      </c>
      <c r="S3029">
        <v>0</v>
      </c>
      <c r="T3029">
        <v>-2926</v>
      </c>
      <c r="U3029">
        <v>6722</v>
      </c>
      <c r="V3029">
        <v>4900</v>
      </c>
      <c r="W3029">
        <v>37452</v>
      </c>
      <c r="X3029">
        <v>42557</v>
      </c>
      <c r="Y3029">
        <v>0.24</v>
      </c>
      <c r="Z3029">
        <v>19</v>
      </c>
      <c r="AA3029">
        <v>44544</v>
      </c>
      <c r="AB3029">
        <v>4</v>
      </c>
      <c r="AC3029">
        <v>67.75</v>
      </c>
    </row>
    <row r="3030" spans="1:29" x14ac:dyDescent="0.3">
      <c r="A3030">
        <v>2005</v>
      </c>
      <c r="B3030">
        <v>1</v>
      </c>
      <c r="C3030" s="1">
        <v>38367</v>
      </c>
      <c r="D3030">
        <v>35200</v>
      </c>
      <c r="E3030">
        <v>4575</v>
      </c>
      <c r="F3030">
        <v>728</v>
      </c>
      <c r="G3030">
        <v>210</v>
      </c>
      <c r="H3030">
        <v>53</v>
      </c>
      <c r="I3030">
        <v>7440</v>
      </c>
      <c r="J3030">
        <v>8431</v>
      </c>
      <c r="K3030">
        <v>48206</v>
      </c>
      <c r="L3030">
        <v>11</v>
      </c>
      <c r="M3030">
        <v>7425</v>
      </c>
      <c r="N3030">
        <v>4186</v>
      </c>
      <c r="O3030">
        <v>25</v>
      </c>
      <c r="P3030">
        <v>11647</v>
      </c>
      <c r="Q3030">
        <v>1200</v>
      </c>
      <c r="R3030">
        <v>2292</v>
      </c>
      <c r="S3030">
        <v>0</v>
      </c>
      <c r="T3030">
        <v>-1092</v>
      </c>
      <c r="U3030">
        <v>6301</v>
      </c>
      <c r="V3030">
        <v>3795</v>
      </c>
      <c r="W3030">
        <v>33780</v>
      </c>
      <c r="X3030">
        <v>37651</v>
      </c>
      <c r="Y3030">
        <v>0.24</v>
      </c>
      <c r="Z3030">
        <v>22</v>
      </c>
      <c r="AA3030">
        <v>40766</v>
      </c>
      <c r="AB3030">
        <v>8</v>
      </c>
      <c r="AC3030">
        <v>67.38</v>
      </c>
    </row>
    <row r="3031" spans="1:29" x14ac:dyDescent="0.3">
      <c r="A3031">
        <v>2005</v>
      </c>
      <c r="B3031">
        <v>1</v>
      </c>
      <c r="C3031" s="1">
        <v>38368</v>
      </c>
      <c r="D3031">
        <v>32400</v>
      </c>
      <c r="E3031">
        <v>4155</v>
      </c>
      <c r="F3031">
        <v>611</v>
      </c>
      <c r="G3031">
        <v>207</v>
      </c>
      <c r="H3031">
        <v>53</v>
      </c>
      <c r="I3031">
        <v>7060</v>
      </c>
      <c r="J3031">
        <v>7931</v>
      </c>
      <c r="K3031">
        <v>44486</v>
      </c>
      <c r="L3031">
        <v>15</v>
      </c>
      <c r="M3031">
        <v>7838</v>
      </c>
      <c r="N3031">
        <v>4171</v>
      </c>
      <c r="O3031">
        <v>28</v>
      </c>
      <c r="P3031">
        <v>12052</v>
      </c>
      <c r="Q3031">
        <v>1150</v>
      </c>
      <c r="R3031">
        <v>0</v>
      </c>
      <c r="S3031">
        <v>0</v>
      </c>
      <c r="T3031">
        <v>1150</v>
      </c>
      <c r="U3031">
        <v>5871</v>
      </c>
      <c r="V3031">
        <v>1003</v>
      </c>
      <c r="W3031">
        <v>30362</v>
      </c>
      <c r="X3031">
        <v>31284</v>
      </c>
      <c r="Y3031">
        <v>0.27</v>
      </c>
      <c r="Z3031">
        <v>30</v>
      </c>
      <c r="AA3031">
        <v>37426</v>
      </c>
      <c r="AB3031">
        <v>16</v>
      </c>
      <c r="AC3031">
        <v>67.150000000000006</v>
      </c>
    </row>
    <row r="3032" spans="1:29" x14ac:dyDescent="0.3">
      <c r="A3032">
        <v>2005</v>
      </c>
      <c r="B3032">
        <v>1</v>
      </c>
      <c r="C3032" s="1">
        <v>38369</v>
      </c>
      <c r="D3032">
        <v>30100</v>
      </c>
      <c r="E3032">
        <v>3845</v>
      </c>
      <c r="F3032">
        <v>540</v>
      </c>
      <c r="G3032">
        <v>204</v>
      </c>
      <c r="H3032">
        <v>53</v>
      </c>
      <c r="I3032">
        <v>6370</v>
      </c>
      <c r="J3032">
        <v>7167</v>
      </c>
      <c r="K3032">
        <v>41112</v>
      </c>
      <c r="L3032">
        <v>11</v>
      </c>
      <c r="M3032">
        <v>8090</v>
      </c>
      <c r="N3032">
        <v>4238</v>
      </c>
      <c r="O3032">
        <v>30</v>
      </c>
      <c r="P3032">
        <v>12369</v>
      </c>
      <c r="Q3032">
        <v>1150</v>
      </c>
      <c r="R3032">
        <v>0</v>
      </c>
      <c r="S3032">
        <v>0</v>
      </c>
      <c r="T3032">
        <v>1150</v>
      </c>
      <c r="U3032">
        <v>5487</v>
      </c>
      <c r="V3032">
        <v>-462</v>
      </c>
      <c r="W3032">
        <v>28136</v>
      </c>
      <c r="X3032">
        <v>27593</v>
      </c>
      <c r="Y3032">
        <v>0.3</v>
      </c>
      <c r="Z3032">
        <v>33</v>
      </c>
      <c r="AA3032">
        <v>34742</v>
      </c>
      <c r="AB3032">
        <v>21</v>
      </c>
      <c r="AC3032">
        <v>67.010000000000005</v>
      </c>
    </row>
    <row r="3033" spans="1:29" x14ac:dyDescent="0.3">
      <c r="A3033">
        <v>2005</v>
      </c>
      <c r="B3033">
        <v>1</v>
      </c>
      <c r="C3033" s="1">
        <v>38370</v>
      </c>
      <c r="D3033">
        <v>28000</v>
      </c>
      <c r="E3033">
        <v>3595</v>
      </c>
      <c r="F3033">
        <v>495</v>
      </c>
      <c r="G3033">
        <v>201</v>
      </c>
      <c r="H3033">
        <v>53</v>
      </c>
      <c r="I3033">
        <v>5650</v>
      </c>
      <c r="J3033">
        <v>6399</v>
      </c>
      <c r="K3033">
        <v>37994</v>
      </c>
      <c r="L3033">
        <v>57</v>
      </c>
      <c r="M3033">
        <v>7625</v>
      </c>
      <c r="N3033">
        <v>4229</v>
      </c>
      <c r="O3033">
        <v>29</v>
      </c>
      <c r="P3033">
        <v>11940</v>
      </c>
      <c r="Q3033">
        <v>1100</v>
      </c>
      <c r="R3033">
        <v>0</v>
      </c>
      <c r="S3033">
        <v>0</v>
      </c>
      <c r="T3033">
        <v>1100</v>
      </c>
      <c r="U3033">
        <v>5064</v>
      </c>
      <c r="V3033">
        <v>-1192</v>
      </c>
      <c r="W3033">
        <v>26223</v>
      </c>
      <c r="X3033">
        <v>24954</v>
      </c>
      <c r="Y3033">
        <v>0.31</v>
      </c>
      <c r="Z3033">
        <v>34</v>
      </c>
      <c r="AA3033">
        <v>32344</v>
      </c>
      <c r="AB3033">
        <v>23</v>
      </c>
      <c r="AC3033">
        <v>66.95</v>
      </c>
    </row>
    <row r="3034" spans="1:29" x14ac:dyDescent="0.3">
      <c r="A3034">
        <v>2005</v>
      </c>
      <c r="B3034">
        <v>1</v>
      </c>
      <c r="C3034" s="1">
        <v>38371</v>
      </c>
      <c r="D3034">
        <v>26200</v>
      </c>
      <c r="E3034">
        <v>3375</v>
      </c>
      <c r="F3034">
        <v>473</v>
      </c>
      <c r="G3034">
        <v>204</v>
      </c>
      <c r="H3034">
        <v>54</v>
      </c>
      <c r="I3034">
        <v>5030</v>
      </c>
      <c r="J3034">
        <v>5761</v>
      </c>
      <c r="K3034">
        <v>35336</v>
      </c>
      <c r="L3034">
        <v>78</v>
      </c>
      <c r="M3034">
        <v>8107</v>
      </c>
      <c r="N3034">
        <v>4294</v>
      </c>
      <c r="O3034">
        <v>29</v>
      </c>
      <c r="P3034">
        <v>12508</v>
      </c>
      <c r="Q3034">
        <v>1100</v>
      </c>
      <c r="R3034">
        <v>0</v>
      </c>
      <c r="S3034">
        <v>0</v>
      </c>
      <c r="T3034">
        <v>1100</v>
      </c>
      <c r="U3034">
        <v>4750</v>
      </c>
      <c r="V3034">
        <v>-2712</v>
      </c>
      <c r="W3034">
        <v>24517</v>
      </c>
      <c r="X3034">
        <v>21728</v>
      </c>
      <c r="Y3034">
        <v>0.35</v>
      </c>
      <c r="Z3034">
        <v>39</v>
      </c>
      <c r="AA3034">
        <v>30306</v>
      </c>
      <c r="AB3034">
        <v>28</v>
      </c>
      <c r="AC3034">
        <v>66.97</v>
      </c>
    </row>
    <row r="3035" spans="1:29" x14ac:dyDescent="0.3">
      <c r="A3035">
        <v>2005</v>
      </c>
      <c r="B3035">
        <v>1</v>
      </c>
      <c r="C3035" s="1">
        <v>38372</v>
      </c>
      <c r="D3035">
        <v>24800</v>
      </c>
      <c r="E3035">
        <v>3215</v>
      </c>
      <c r="F3035">
        <v>488</v>
      </c>
      <c r="G3035">
        <v>204</v>
      </c>
      <c r="H3035">
        <v>54</v>
      </c>
      <c r="I3035">
        <v>4540</v>
      </c>
      <c r="J3035">
        <v>5286</v>
      </c>
      <c r="K3035">
        <v>33301</v>
      </c>
      <c r="L3035">
        <v>78</v>
      </c>
      <c r="M3035">
        <v>8288</v>
      </c>
      <c r="N3035">
        <v>4328</v>
      </c>
      <c r="O3035">
        <v>29</v>
      </c>
      <c r="P3035">
        <v>12723</v>
      </c>
      <c r="Q3035">
        <v>1100</v>
      </c>
      <c r="R3035">
        <v>0</v>
      </c>
      <c r="S3035">
        <v>0</v>
      </c>
      <c r="T3035">
        <v>1100</v>
      </c>
      <c r="U3035">
        <v>4127</v>
      </c>
      <c r="V3035">
        <v>-4025</v>
      </c>
      <c r="W3035">
        <v>23580</v>
      </c>
      <c r="X3035">
        <v>19478</v>
      </c>
      <c r="Y3035">
        <v>0.38</v>
      </c>
      <c r="Z3035">
        <v>42</v>
      </c>
      <c r="AA3035">
        <v>28761</v>
      </c>
      <c r="AB3035">
        <v>32</v>
      </c>
      <c r="AC3035">
        <v>67.069999999999993</v>
      </c>
    </row>
    <row r="3036" spans="1:29" x14ac:dyDescent="0.3">
      <c r="A3036">
        <v>2005</v>
      </c>
      <c r="B3036">
        <v>1</v>
      </c>
      <c r="C3036" s="1">
        <v>38373</v>
      </c>
      <c r="D3036">
        <v>24000</v>
      </c>
      <c r="E3036">
        <v>3025</v>
      </c>
      <c r="F3036">
        <v>519</v>
      </c>
      <c r="G3036">
        <v>204</v>
      </c>
      <c r="H3036">
        <v>54</v>
      </c>
      <c r="I3036">
        <v>4150</v>
      </c>
      <c r="J3036">
        <v>4927</v>
      </c>
      <c r="K3036">
        <v>31952</v>
      </c>
      <c r="L3036">
        <v>174</v>
      </c>
      <c r="M3036">
        <v>8096</v>
      </c>
      <c r="N3036">
        <v>4363</v>
      </c>
      <c r="O3036">
        <v>29</v>
      </c>
      <c r="P3036">
        <v>12662</v>
      </c>
      <c r="Q3036">
        <v>1050</v>
      </c>
      <c r="R3036">
        <v>0</v>
      </c>
      <c r="S3036">
        <v>0</v>
      </c>
      <c r="T3036">
        <v>1050</v>
      </c>
      <c r="U3036">
        <v>4021</v>
      </c>
      <c r="V3036">
        <v>-4396</v>
      </c>
      <c r="W3036">
        <v>22710</v>
      </c>
      <c r="X3036">
        <v>18240</v>
      </c>
      <c r="Y3036">
        <v>0.39</v>
      </c>
      <c r="Z3036">
        <v>43</v>
      </c>
      <c r="AA3036">
        <v>27802</v>
      </c>
      <c r="AB3036">
        <v>34</v>
      </c>
      <c r="AC3036">
        <v>67.209999999999994</v>
      </c>
    </row>
    <row r="3037" spans="1:29" x14ac:dyDescent="0.3">
      <c r="A3037">
        <v>2005</v>
      </c>
      <c r="B3037">
        <v>1</v>
      </c>
      <c r="C3037" s="1">
        <v>38374</v>
      </c>
      <c r="D3037">
        <v>23200</v>
      </c>
      <c r="E3037">
        <v>2655</v>
      </c>
      <c r="F3037">
        <v>528</v>
      </c>
      <c r="G3037">
        <v>208</v>
      </c>
      <c r="H3037">
        <v>54</v>
      </c>
      <c r="I3037">
        <v>3830</v>
      </c>
      <c r="J3037">
        <v>4620</v>
      </c>
      <c r="K3037">
        <v>30475</v>
      </c>
      <c r="L3037">
        <v>212</v>
      </c>
      <c r="M3037">
        <v>8078</v>
      </c>
      <c r="N3037">
        <v>4395</v>
      </c>
      <c r="O3037">
        <v>31</v>
      </c>
      <c r="P3037">
        <v>12716</v>
      </c>
      <c r="Q3037">
        <v>1050</v>
      </c>
      <c r="R3037">
        <v>0</v>
      </c>
      <c r="S3037">
        <v>0</v>
      </c>
      <c r="T3037">
        <v>1050</v>
      </c>
      <c r="U3037">
        <v>3915</v>
      </c>
      <c r="V3037">
        <v>-4864</v>
      </c>
      <c r="W3037">
        <v>21646</v>
      </c>
      <c r="X3037">
        <v>16709</v>
      </c>
      <c r="Y3037">
        <v>0.41</v>
      </c>
      <c r="Z3037">
        <v>45</v>
      </c>
      <c r="AA3037">
        <v>26645</v>
      </c>
      <c r="AB3037">
        <v>37</v>
      </c>
      <c r="AC3037">
        <v>67.39</v>
      </c>
    </row>
    <row r="3038" spans="1:29" x14ac:dyDescent="0.3">
      <c r="A3038">
        <v>2005</v>
      </c>
      <c r="B3038">
        <v>1</v>
      </c>
      <c r="C3038" s="1">
        <v>38375</v>
      </c>
      <c r="D3038">
        <v>22500</v>
      </c>
      <c r="E3038">
        <v>2253</v>
      </c>
      <c r="F3038">
        <v>526</v>
      </c>
      <c r="G3038">
        <v>203</v>
      </c>
      <c r="H3038">
        <v>54</v>
      </c>
      <c r="I3038">
        <v>3600</v>
      </c>
      <c r="J3038">
        <v>4383</v>
      </c>
      <c r="K3038">
        <v>29136</v>
      </c>
      <c r="L3038">
        <v>215</v>
      </c>
      <c r="M3038">
        <v>7892</v>
      </c>
      <c r="N3038">
        <v>4379</v>
      </c>
      <c r="O3038">
        <v>27</v>
      </c>
      <c r="P3038">
        <v>12513</v>
      </c>
      <c r="Q3038">
        <v>1000</v>
      </c>
      <c r="R3038">
        <v>0</v>
      </c>
      <c r="S3038">
        <v>0</v>
      </c>
      <c r="T3038">
        <v>1000</v>
      </c>
      <c r="U3038">
        <v>3822</v>
      </c>
      <c r="V3038">
        <v>-4958</v>
      </c>
      <c r="W3038">
        <v>20651</v>
      </c>
      <c r="X3038">
        <v>15623</v>
      </c>
      <c r="Y3038">
        <v>0.42</v>
      </c>
      <c r="Z3038">
        <v>46</v>
      </c>
      <c r="AA3038">
        <v>25536</v>
      </c>
      <c r="AB3038">
        <v>39</v>
      </c>
      <c r="AC3038">
        <v>67.61</v>
      </c>
    </row>
    <row r="3039" spans="1:29" x14ac:dyDescent="0.3">
      <c r="A3039">
        <v>2005</v>
      </c>
      <c r="B3039">
        <v>1</v>
      </c>
      <c r="C3039" s="1">
        <v>38376</v>
      </c>
      <c r="D3039">
        <v>21800</v>
      </c>
      <c r="E3039">
        <v>1780</v>
      </c>
      <c r="F3039">
        <v>525</v>
      </c>
      <c r="G3039">
        <v>203</v>
      </c>
      <c r="H3039">
        <v>54</v>
      </c>
      <c r="I3039">
        <v>3360</v>
      </c>
      <c r="J3039">
        <v>4142</v>
      </c>
      <c r="K3039">
        <v>27722</v>
      </c>
      <c r="L3039">
        <v>238</v>
      </c>
      <c r="M3039">
        <v>7789</v>
      </c>
      <c r="N3039">
        <v>4339</v>
      </c>
      <c r="O3039">
        <v>29</v>
      </c>
      <c r="P3039">
        <v>12395</v>
      </c>
      <c r="Q3039">
        <v>1000</v>
      </c>
      <c r="R3039">
        <v>0</v>
      </c>
      <c r="S3039">
        <v>0</v>
      </c>
      <c r="T3039">
        <v>1000</v>
      </c>
      <c r="U3039">
        <v>3728</v>
      </c>
      <c r="V3039">
        <v>-5175</v>
      </c>
      <c r="W3039">
        <v>19572</v>
      </c>
      <c r="X3039">
        <v>14327</v>
      </c>
      <c r="Y3039">
        <v>0.44</v>
      </c>
      <c r="Z3039">
        <v>48</v>
      </c>
      <c r="AA3039">
        <v>24362</v>
      </c>
      <c r="AB3039">
        <v>41</v>
      </c>
      <c r="AC3039">
        <v>67.87</v>
      </c>
    </row>
    <row r="3040" spans="1:29" x14ac:dyDescent="0.3">
      <c r="A3040">
        <v>2005</v>
      </c>
      <c r="B3040">
        <v>1</v>
      </c>
      <c r="C3040" s="1">
        <v>38377</v>
      </c>
      <c r="D3040">
        <v>20900</v>
      </c>
      <c r="E3040">
        <v>1464</v>
      </c>
      <c r="F3040">
        <v>530</v>
      </c>
      <c r="G3040">
        <v>201</v>
      </c>
      <c r="H3040">
        <v>54</v>
      </c>
      <c r="I3040">
        <v>3080</v>
      </c>
      <c r="J3040">
        <v>3865</v>
      </c>
      <c r="K3040">
        <v>26229</v>
      </c>
      <c r="L3040">
        <v>257</v>
      </c>
      <c r="M3040">
        <v>7699</v>
      </c>
      <c r="N3040">
        <v>4376</v>
      </c>
      <c r="O3040">
        <v>27</v>
      </c>
      <c r="P3040">
        <v>12359</v>
      </c>
      <c r="Q3040">
        <v>1000</v>
      </c>
      <c r="R3040">
        <v>0</v>
      </c>
      <c r="S3040">
        <v>0</v>
      </c>
      <c r="T3040">
        <v>1000</v>
      </c>
      <c r="U3040">
        <v>3609</v>
      </c>
      <c r="V3040">
        <v>-5535</v>
      </c>
      <c r="W3040">
        <v>18475</v>
      </c>
      <c r="X3040">
        <v>12870</v>
      </c>
      <c r="Y3040">
        <v>0.46</v>
      </c>
      <c r="Z3040">
        <v>51</v>
      </c>
      <c r="AA3040">
        <v>23149</v>
      </c>
      <c r="AB3040">
        <v>44</v>
      </c>
      <c r="AC3040">
        <v>68.19</v>
      </c>
    </row>
    <row r="3041" spans="1:29" x14ac:dyDescent="0.3">
      <c r="A3041">
        <v>2005</v>
      </c>
      <c r="B3041">
        <v>1</v>
      </c>
      <c r="C3041" s="1">
        <v>38378</v>
      </c>
      <c r="D3041">
        <v>20600</v>
      </c>
      <c r="E3041">
        <v>1157</v>
      </c>
      <c r="F3041">
        <v>668</v>
      </c>
      <c r="G3041">
        <v>218</v>
      </c>
      <c r="H3041">
        <v>58</v>
      </c>
      <c r="I3041">
        <v>2860</v>
      </c>
      <c r="J3041">
        <v>3804</v>
      </c>
      <c r="K3041">
        <v>25561</v>
      </c>
      <c r="L3041">
        <v>269</v>
      </c>
      <c r="M3041">
        <v>7599</v>
      </c>
      <c r="N3041">
        <v>4385</v>
      </c>
      <c r="O3041">
        <v>27</v>
      </c>
      <c r="P3041">
        <v>12280</v>
      </c>
      <c r="Q3041">
        <v>1000</v>
      </c>
      <c r="R3041">
        <v>1605</v>
      </c>
      <c r="S3041">
        <v>0</v>
      </c>
      <c r="T3041">
        <v>-605</v>
      </c>
      <c r="U3041">
        <v>3569</v>
      </c>
      <c r="V3041">
        <v>-4514</v>
      </c>
      <c r="W3041">
        <v>18357</v>
      </c>
      <c r="X3041">
        <v>13886</v>
      </c>
      <c r="Y3041">
        <v>0.47</v>
      </c>
      <c r="Z3041">
        <v>46</v>
      </c>
      <c r="AA3041">
        <v>22701</v>
      </c>
      <c r="AB3041">
        <v>39</v>
      </c>
      <c r="AC3041">
        <v>68.44</v>
      </c>
    </row>
    <row r="3042" spans="1:29" x14ac:dyDescent="0.3">
      <c r="A3042">
        <v>2005</v>
      </c>
      <c r="B3042">
        <v>1</v>
      </c>
      <c r="C3042" s="1">
        <v>38379</v>
      </c>
      <c r="D3042">
        <v>21000</v>
      </c>
      <c r="E3042">
        <v>60</v>
      </c>
      <c r="F3042">
        <v>1220</v>
      </c>
      <c r="G3042">
        <v>208</v>
      </c>
      <c r="H3042">
        <v>59</v>
      </c>
      <c r="I3042">
        <v>2770</v>
      </c>
      <c r="J3042">
        <v>4257</v>
      </c>
      <c r="K3042">
        <v>25317</v>
      </c>
      <c r="L3042">
        <v>254</v>
      </c>
      <c r="M3042">
        <v>7594</v>
      </c>
      <c r="N3042">
        <v>4377</v>
      </c>
      <c r="O3042">
        <v>29</v>
      </c>
      <c r="P3042">
        <v>12254</v>
      </c>
      <c r="Q3042">
        <v>950</v>
      </c>
      <c r="R3042">
        <v>1834</v>
      </c>
      <c r="S3042">
        <v>0</v>
      </c>
      <c r="T3042">
        <v>-884</v>
      </c>
      <c r="U3042">
        <v>3622</v>
      </c>
      <c r="V3042">
        <v>-3801</v>
      </c>
      <c r="W3042">
        <v>17685</v>
      </c>
      <c r="X3042">
        <v>13947</v>
      </c>
      <c r="Y3042">
        <v>0.47</v>
      </c>
      <c r="Z3042">
        <v>45</v>
      </c>
      <c r="AA3042">
        <v>22547</v>
      </c>
      <c r="AB3042">
        <v>38</v>
      </c>
      <c r="AC3042">
        <v>68.67</v>
      </c>
    </row>
    <row r="3043" spans="1:29" x14ac:dyDescent="0.3">
      <c r="A3043">
        <v>2005</v>
      </c>
      <c r="B3043">
        <v>1</v>
      </c>
      <c r="C3043" s="1">
        <v>38380</v>
      </c>
      <c r="D3043">
        <v>25100</v>
      </c>
      <c r="E3043">
        <v>1300</v>
      </c>
      <c r="F3043">
        <v>1430</v>
      </c>
      <c r="G3043">
        <v>260</v>
      </c>
      <c r="H3043">
        <v>70</v>
      </c>
      <c r="I3043">
        <v>3140</v>
      </c>
      <c r="J3043">
        <v>4900</v>
      </c>
      <c r="K3043">
        <v>31300</v>
      </c>
      <c r="L3043">
        <v>273</v>
      </c>
      <c r="M3043">
        <v>7490</v>
      </c>
      <c r="N3043">
        <v>4234</v>
      </c>
      <c r="O3043">
        <v>28</v>
      </c>
      <c r="P3043">
        <v>12025</v>
      </c>
      <c r="Q3043">
        <v>950</v>
      </c>
      <c r="R3043">
        <v>3897</v>
      </c>
      <c r="S3043">
        <v>0</v>
      </c>
      <c r="T3043">
        <v>-2947</v>
      </c>
      <c r="U3043">
        <v>4167</v>
      </c>
      <c r="V3043">
        <v>-1042</v>
      </c>
      <c r="W3043">
        <v>23058</v>
      </c>
      <c r="X3043">
        <v>22222</v>
      </c>
      <c r="Y3043">
        <v>0.37</v>
      </c>
      <c r="Z3043">
        <v>29</v>
      </c>
      <c r="AA3043">
        <v>28160</v>
      </c>
      <c r="AB3043">
        <v>21</v>
      </c>
      <c r="AC3043">
        <v>68.59</v>
      </c>
    </row>
    <row r="3044" spans="1:29" x14ac:dyDescent="0.3">
      <c r="A3044">
        <v>2005</v>
      </c>
      <c r="B3044">
        <v>1</v>
      </c>
      <c r="C3044" s="1">
        <v>38381</v>
      </c>
      <c r="D3044">
        <v>31000</v>
      </c>
      <c r="E3044">
        <v>2420</v>
      </c>
      <c r="F3044">
        <v>1420</v>
      </c>
      <c r="G3044">
        <v>368</v>
      </c>
      <c r="H3044">
        <v>63</v>
      </c>
      <c r="I3044">
        <v>3960</v>
      </c>
      <c r="J3044">
        <v>5811</v>
      </c>
      <c r="K3044">
        <v>39231</v>
      </c>
      <c r="L3044">
        <v>277</v>
      </c>
      <c r="M3044">
        <v>7498</v>
      </c>
      <c r="N3044">
        <v>4361</v>
      </c>
      <c r="O3044">
        <v>25</v>
      </c>
      <c r="P3044">
        <v>12161</v>
      </c>
      <c r="Q3044">
        <v>950</v>
      </c>
      <c r="R3044">
        <v>3897</v>
      </c>
      <c r="S3044">
        <v>0</v>
      </c>
      <c r="T3044">
        <v>-2947</v>
      </c>
      <c r="U3044">
        <v>4952</v>
      </c>
      <c r="V3044">
        <v>517</v>
      </c>
      <c r="W3044">
        <v>29293</v>
      </c>
      <c r="X3044">
        <v>30017</v>
      </c>
      <c r="Y3044">
        <v>0.3</v>
      </c>
      <c r="Z3044">
        <v>23</v>
      </c>
      <c r="AA3044">
        <v>35271</v>
      </c>
      <c r="AB3044">
        <v>15</v>
      </c>
      <c r="AC3044">
        <v>68.319999999999993</v>
      </c>
    </row>
    <row r="3045" spans="1:29" x14ac:dyDescent="0.3">
      <c r="A3045">
        <v>2005</v>
      </c>
      <c r="B3045">
        <v>1</v>
      </c>
      <c r="C3045" s="1">
        <v>38382</v>
      </c>
      <c r="D3045">
        <v>32600</v>
      </c>
      <c r="E3045">
        <v>2914</v>
      </c>
      <c r="F3045">
        <v>1000</v>
      </c>
      <c r="G3045">
        <v>360</v>
      </c>
      <c r="H3045">
        <v>60</v>
      </c>
      <c r="I3045">
        <v>5410</v>
      </c>
      <c r="J3045">
        <v>6830</v>
      </c>
      <c r="K3045">
        <v>42344</v>
      </c>
      <c r="L3045">
        <v>280</v>
      </c>
      <c r="M3045">
        <v>7391</v>
      </c>
      <c r="N3045">
        <v>4358</v>
      </c>
      <c r="O3045">
        <v>29</v>
      </c>
      <c r="P3045">
        <v>12058</v>
      </c>
      <c r="Q3045">
        <v>950</v>
      </c>
      <c r="R3045">
        <v>3897</v>
      </c>
      <c r="S3045">
        <v>0</v>
      </c>
      <c r="T3045">
        <v>-2947</v>
      </c>
      <c r="U3045">
        <v>5165</v>
      </c>
      <c r="V3045">
        <v>1852</v>
      </c>
      <c r="W3045">
        <v>31174</v>
      </c>
      <c r="X3045">
        <v>33233</v>
      </c>
      <c r="Y3045">
        <v>0.28000000000000003</v>
      </c>
      <c r="Z3045">
        <v>22</v>
      </c>
      <c r="AA3045">
        <v>36934</v>
      </c>
      <c r="AB3045">
        <v>10</v>
      </c>
      <c r="AC3045">
        <v>68</v>
      </c>
    </row>
    <row r="3046" spans="1:29" x14ac:dyDescent="0.3">
      <c r="A3046">
        <v>2005</v>
      </c>
      <c r="B3046">
        <v>1</v>
      </c>
      <c r="C3046" s="1">
        <v>38383</v>
      </c>
      <c r="D3046">
        <v>31900</v>
      </c>
      <c r="E3046">
        <v>3045</v>
      </c>
      <c r="F3046">
        <v>829</v>
      </c>
      <c r="G3046">
        <v>357</v>
      </c>
      <c r="H3046">
        <v>59</v>
      </c>
      <c r="I3046">
        <v>4710</v>
      </c>
      <c r="J3046">
        <v>5955</v>
      </c>
      <c r="K3046">
        <v>40900</v>
      </c>
      <c r="L3046">
        <v>245</v>
      </c>
      <c r="M3046">
        <v>7549</v>
      </c>
      <c r="N3046">
        <v>4358</v>
      </c>
      <c r="O3046">
        <v>26</v>
      </c>
      <c r="P3046">
        <v>12178</v>
      </c>
      <c r="Q3046">
        <v>900</v>
      </c>
      <c r="R3046">
        <v>2292</v>
      </c>
      <c r="S3046">
        <v>0</v>
      </c>
      <c r="T3046">
        <v>-1392</v>
      </c>
      <c r="U3046">
        <v>5072</v>
      </c>
      <c r="V3046">
        <v>-246</v>
      </c>
      <c r="W3046">
        <v>30263</v>
      </c>
      <c r="X3046">
        <v>30114</v>
      </c>
      <c r="Y3046">
        <v>0.28999999999999998</v>
      </c>
      <c r="Z3046">
        <v>26</v>
      </c>
      <c r="AA3046">
        <v>36190</v>
      </c>
      <c r="AB3046">
        <v>17</v>
      </c>
      <c r="AC3046">
        <v>67.760000000000005</v>
      </c>
    </row>
    <row r="3047" spans="1:29" x14ac:dyDescent="0.3">
      <c r="A3047">
        <v>2005</v>
      </c>
      <c r="B3047">
        <v>2</v>
      </c>
      <c r="C3047" s="1">
        <v>38384</v>
      </c>
      <c r="D3047">
        <v>29900</v>
      </c>
      <c r="E3047">
        <v>2802</v>
      </c>
      <c r="F3047">
        <v>718</v>
      </c>
      <c r="G3047">
        <v>354</v>
      </c>
      <c r="H3047">
        <v>58</v>
      </c>
      <c r="I3047">
        <v>4180</v>
      </c>
      <c r="J3047">
        <v>5310</v>
      </c>
      <c r="K3047">
        <v>38012</v>
      </c>
      <c r="L3047">
        <v>264</v>
      </c>
      <c r="M3047">
        <v>6491</v>
      </c>
      <c r="N3047">
        <v>4369</v>
      </c>
      <c r="O3047">
        <v>28</v>
      </c>
      <c r="P3047">
        <v>11152</v>
      </c>
      <c r="Q3047">
        <v>900</v>
      </c>
      <c r="R3047">
        <v>2063</v>
      </c>
      <c r="S3047">
        <v>0</v>
      </c>
      <c r="T3047">
        <v>-1163</v>
      </c>
      <c r="U3047">
        <v>4806</v>
      </c>
      <c r="V3047">
        <v>-280</v>
      </c>
      <c r="W3047">
        <v>28222</v>
      </c>
      <c r="X3047">
        <v>28023</v>
      </c>
      <c r="Y3047">
        <v>0.28999999999999998</v>
      </c>
      <c r="Z3047">
        <v>26</v>
      </c>
      <c r="AA3047">
        <v>33832</v>
      </c>
      <c r="AB3047">
        <v>17</v>
      </c>
      <c r="AC3047">
        <v>67.58</v>
      </c>
    </row>
    <row r="3048" spans="1:29" x14ac:dyDescent="0.3">
      <c r="A3048">
        <v>2005</v>
      </c>
      <c r="B3048">
        <v>2</v>
      </c>
      <c r="C3048" s="1">
        <v>38385</v>
      </c>
      <c r="D3048">
        <v>28500</v>
      </c>
      <c r="E3048">
        <v>2310</v>
      </c>
      <c r="F3048">
        <v>634</v>
      </c>
      <c r="G3048">
        <v>353</v>
      </c>
      <c r="H3048">
        <v>58</v>
      </c>
      <c r="I3048">
        <v>3970</v>
      </c>
      <c r="J3048">
        <v>5015</v>
      </c>
      <c r="K3048">
        <v>35825</v>
      </c>
      <c r="L3048">
        <v>255</v>
      </c>
      <c r="M3048">
        <v>2197</v>
      </c>
      <c r="N3048">
        <v>1829</v>
      </c>
      <c r="O3048">
        <v>26</v>
      </c>
      <c r="P3048">
        <v>4307</v>
      </c>
      <c r="Q3048">
        <v>900</v>
      </c>
      <c r="R3048">
        <v>0</v>
      </c>
      <c r="S3048">
        <v>0</v>
      </c>
      <c r="T3048">
        <v>900</v>
      </c>
      <c r="U3048">
        <v>4620</v>
      </c>
      <c r="V3048">
        <v>4743</v>
      </c>
      <c r="W3048">
        <v>25938</v>
      </c>
      <c r="X3048">
        <v>30618</v>
      </c>
      <c r="Y3048">
        <v>0.11</v>
      </c>
      <c r="Z3048">
        <v>15</v>
      </c>
      <c r="AA3048">
        <v>31855</v>
      </c>
      <c r="AB3048">
        <v>4</v>
      </c>
      <c r="AC3048">
        <v>67.349999999999994</v>
      </c>
    </row>
    <row r="3049" spans="1:29" x14ac:dyDescent="0.3">
      <c r="A3049">
        <v>2005</v>
      </c>
      <c r="B3049">
        <v>2</v>
      </c>
      <c r="C3049" s="1">
        <v>38386</v>
      </c>
      <c r="D3049">
        <v>26900</v>
      </c>
      <c r="E3049">
        <v>2030</v>
      </c>
      <c r="F3049">
        <v>580</v>
      </c>
      <c r="G3049">
        <v>351</v>
      </c>
      <c r="H3049">
        <v>58</v>
      </c>
      <c r="I3049">
        <v>3820</v>
      </c>
      <c r="J3049">
        <v>4809</v>
      </c>
      <c r="K3049">
        <v>33739</v>
      </c>
      <c r="L3049">
        <v>262</v>
      </c>
      <c r="M3049">
        <v>997</v>
      </c>
      <c r="N3049">
        <v>1670</v>
      </c>
      <c r="O3049">
        <v>26</v>
      </c>
      <c r="P3049">
        <v>2955</v>
      </c>
      <c r="Q3049">
        <v>900</v>
      </c>
      <c r="R3049">
        <v>0</v>
      </c>
      <c r="S3049">
        <v>0</v>
      </c>
      <c r="T3049">
        <v>900</v>
      </c>
      <c r="U3049">
        <v>4407</v>
      </c>
      <c r="V3049">
        <v>5676</v>
      </c>
      <c r="W3049">
        <v>24271</v>
      </c>
      <c r="X3049">
        <v>29884</v>
      </c>
      <c r="Y3049">
        <v>0.08</v>
      </c>
      <c r="Z3049">
        <v>11</v>
      </c>
      <c r="AA3049">
        <v>31121</v>
      </c>
      <c r="AB3049">
        <v>4</v>
      </c>
      <c r="AC3049">
        <v>67.150000000000006</v>
      </c>
    </row>
    <row r="3050" spans="1:29" x14ac:dyDescent="0.3">
      <c r="A3050">
        <v>2005</v>
      </c>
      <c r="B3050">
        <v>2</v>
      </c>
      <c r="C3050" s="1">
        <v>38387</v>
      </c>
      <c r="D3050">
        <v>25400</v>
      </c>
      <c r="E3050">
        <v>1710</v>
      </c>
      <c r="F3050">
        <v>545</v>
      </c>
      <c r="G3050">
        <v>356</v>
      </c>
      <c r="H3050">
        <v>58</v>
      </c>
      <c r="I3050">
        <v>3760</v>
      </c>
      <c r="J3050">
        <v>4719</v>
      </c>
      <c r="K3050">
        <v>31829</v>
      </c>
      <c r="L3050">
        <v>268</v>
      </c>
      <c r="M3050">
        <v>994</v>
      </c>
      <c r="N3050">
        <v>2011</v>
      </c>
      <c r="O3050">
        <v>29</v>
      </c>
      <c r="P3050">
        <v>3302</v>
      </c>
      <c r="Q3050">
        <v>900</v>
      </c>
      <c r="R3050">
        <v>0</v>
      </c>
      <c r="S3050">
        <v>0</v>
      </c>
      <c r="T3050">
        <v>900</v>
      </c>
      <c r="U3050">
        <v>4207</v>
      </c>
      <c r="V3050">
        <v>5039</v>
      </c>
      <c r="W3050">
        <v>22651</v>
      </c>
      <c r="X3050">
        <v>27627</v>
      </c>
      <c r="Y3050">
        <v>0.09</v>
      </c>
      <c r="Z3050">
        <v>13</v>
      </c>
      <c r="AA3050">
        <v>29250</v>
      </c>
      <c r="AB3050">
        <v>6</v>
      </c>
      <c r="AC3050">
        <v>67.010000000000005</v>
      </c>
    </row>
    <row r="3051" spans="1:29" x14ac:dyDescent="0.3">
      <c r="A3051">
        <v>2005</v>
      </c>
      <c r="B3051">
        <v>2</v>
      </c>
      <c r="C3051" s="1">
        <v>38388</v>
      </c>
      <c r="D3051">
        <v>24300</v>
      </c>
      <c r="E3051">
        <v>1410</v>
      </c>
      <c r="F3051">
        <v>523</v>
      </c>
      <c r="G3051">
        <v>355</v>
      </c>
      <c r="H3051">
        <v>58</v>
      </c>
      <c r="I3051">
        <v>3830</v>
      </c>
      <c r="J3051">
        <v>4766</v>
      </c>
      <c r="K3051">
        <v>30476</v>
      </c>
      <c r="L3051">
        <v>282</v>
      </c>
      <c r="M3051">
        <v>2993</v>
      </c>
      <c r="N3051">
        <v>2007</v>
      </c>
      <c r="O3051">
        <v>29</v>
      </c>
      <c r="P3051">
        <v>5311</v>
      </c>
      <c r="Q3051">
        <v>900</v>
      </c>
      <c r="R3051">
        <v>0</v>
      </c>
      <c r="S3051">
        <v>0</v>
      </c>
      <c r="T3051">
        <v>900</v>
      </c>
      <c r="U3051">
        <v>4061</v>
      </c>
      <c r="V3051">
        <v>2931</v>
      </c>
      <c r="W3051">
        <v>21397</v>
      </c>
      <c r="X3051">
        <v>24265</v>
      </c>
      <c r="Y3051">
        <v>0.16</v>
      </c>
      <c r="Z3051">
        <v>20</v>
      </c>
      <c r="AA3051">
        <v>26646</v>
      </c>
      <c r="AB3051">
        <v>9</v>
      </c>
      <c r="AC3051">
        <v>66.97</v>
      </c>
    </row>
    <row r="3052" spans="1:29" x14ac:dyDescent="0.3">
      <c r="A3052">
        <v>2005</v>
      </c>
      <c r="B3052">
        <v>2</v>
      </c>
      <c r="C3052" s="1">
        <v>38389</v>
      </c>
      <c r="D3052">
        <v>23100</v>
      </c>
      <c r="E3052">
        <v>1114</v>
      </c>
      <c r="F3052">
        <v>504</v>
      </c>
      <c r="G3052">
        <v>355</v>
      </c>
      <c r="H3052">
        <v>58</v>
      </c>
      <c r="I3052">
        <v>3760</v>
      </c>
      <c r="J3052">
        <v>4677</v>
      </c>
      <c r="K3052">
        <v>28891</v>
      </c>
      <c r="L3052">
        <v>275</v>
      </c>
      <c r="M3052">
        <v>4994</v>
      </c>
      <c r="N3052">
        <v>2002</v>
      </c>
      <c r="O3052">
        <v>29</v>
      </c>
      <c r="P3052">
        <v>7300</v>
      </c>
      <c r="Q3052">
        <v>900</v>
      </c>
      <c r="R3052">
        <v>0</v>
      </c>
      <c r="S3052">
        <v>0</v>
      </c>
      <c r="T3052">
        <v>900</v>
      </c>
      <c r="U3052">
        <v>3901</v>
      </c>
      <c r="V3052">
        <v>693</v>
      </c>
      <c r="W3052">
        <v>20061</v>
      </c>
      <c r="X3052">
        <v>20691</v>
      </c>
      <c r="Y3052">
        <v>0.24</v>
      </c>
      <c r="Z3052">
        <v>28</v>
      </c>
      <c r="AA3052">
        <v>25131</v>
      </c>
      <c r="AB3052">
        <v>18</v>
      </c>
      <c r="AC3052">
        <v>67.03</v>
      </c>
    </row>
    <row r="3053" spans="1:29" x14ac:dyDescent="0.3">
      <c r="A3053">
        <v>2005</v>
      </c>
      <c r="B3053">
        <v>2</v>
      </c>
      <c r="C3053" s="1">
        <v>38390</v>
      </c>
      <c r="D3053">
        <v>22400</v>
      </c>
      <c r="E3053">
        <v>65</v>
      </c>
      <c r="F3053">
        <v>504</v>
      </c>
      <c r="G3053">
        <v>358</v>
      </c>
      <c r="H3053">
        <v>58</v>
      </c>
      <c r="I3053">
        <v>3680</v>
      </c>
      <c r="J3053">
        <v>4600</v>
      </c>
      <c r="K3053">
        <v>27065</v>
      </c>
      <c r="L3053">
        <v>227</v>
      </c>
      <c r="M3053">
        <v>5127</v>
      </c>
      <c r="N3053">
        <v>3753</v>
      </c>
      <c r="O3053">
        <v>28</v>
      </c>
      <c r="P3053">
        <v>9135</v>
      </c>
      <c r="Q3053">
        <v>900</v>
      </c>
      <c r="R3053">
        <v>229</v>
      </c>
      <c r="S3053">
        <v>0</v>
      </c>
      <c r="T3053">
        <v>671</v>
      </c>
      <c r="U3053">
        <v>3808</v>
      </c>
      <c r="V3053">
        <v>-1163</v>
      </c>
      <c r="W3053">
        <v>18469</v>
      </c>
      <c r="X3053">
        <v>17259</v>
      </c>
      <c r="Y3053">
        <v>0.33</v>
      </c>
      <c r="Z3053">
        <v>36</v>
      </c>
      <c r="AA3053">
        <v>23385</v>
      </c>
      <c r="AB3053">
        <v>26</v>
      </c>
      <c r="AC3053">
        <v>67.2</v>
      </c>
    </row>
    <row r="3054" spans="1:29" x14ac:dyDescent="0.3">
      <c r="A3054">
        <v>2005</v>
      </c>
      <c r="B3054">
        <v>2</v>
      </c>
      <c r="C3054" s="1">
        <v>38391</v>
      </c>
      <c r="D3054">
        <v>21800</v>
      </c>
      <c r="E3054">
        <v>65</v>
      </c>
      <c r="F3054">
        <v>524</v>
      </c>
      <c r="G3054">
        <v>355</v>
      </c>
      <c r="H3054">
        <v>58</v>
      </c>
      <c r="I3054">
        <v>3620</v>
      </c>
      <c r="J3054">
        <v>4557</v>
      </c>
      <c r="K3054">
        <v>26422</v>
      </c>
      <c r="L3054">
        <v>233</v>
      </c>
      <c r="M3054">
        <v>5485</v>
      </c>
      <c r="N3054">
        <v>4373</v>
      </c>
      <c r="O3054">
        <v>28</v>
      </c>
      <c r="P3054">
        <v>10119</v>
      </c>
      <c r="Q3054">
        <v>900</v>
      </c>
      <c r="R3054">
        <v>229</v>
      </c>
      <c r="S3054">
        <v>0</v>
      </c>
      <c r="T3054">
        <v>671</v>
      </c>
      <c r="U3054">
        <v>3728</v>
      </c>
      <c r="V3054">
        <v>-2270</v>
      </c>
      <c r="W3054">
        <v>17949</v>
      </c>
      <c r="X3054">
        <v>15632</v>
      </c>
      <c r="Y3054">
        <v>0.37</v>
      </c>
      <c r="Z3054">
        <v>41</v>
      </c>
      <c r="AA3054">
        <v>22802</v>
      </c>
      <c r="AB3054">
        <v>31</v>
      </c>
      <c r="AC3054">
        <v>67.430000000000007</v>
      </c>
    </row>
    <row r="3055" spans="1:29" x14ac:dyDescent="0.3">
      <c r="A3055">
        <v>2005</v>
      </c>
      <c r="B3055">
        <v>2</v>
      </c>
      <c r="C3055" s="1">
        <v>38392</v>
      </c>
      <c r="D3055">
        <v>21400</v>
      </c>
      <c r="E3055">
        <v>65</v>
      </c>
      <c r="F3055">
        <v>477</v>
      </c>
      <c r="G3055">
        <v>354</v>
      </c>
      <c r="H3055">
        <v>58</v>
      </c>
      <c r="I3055">
        <v>3540</v>
      </c>
      <c r="J3055">
        <v>4429</v>
      </c>
      <c r="K3055">
        <v>25894</v>
      </c>
      <c r="L3055">
        <v>238</v>
      </c>
      <c r="M3055">
        <v>6798</v>
      </c>
      <c r="N3055">
        <v>4374</v>
      </c>
      <c r="O3055">
        <v>28</v>
      </c>
      <c r="P3055">
        <v>11438</v>
      </c>
      <c r="Q3055">
        <v>900</v>
      </c>
      <c r="R3055">
        <v>229</v>
      </c>
      <c r="S3055">
        <v>0</v>
      </c>
      <c r="T3055">
        <v>671</v>
      </c>
      <c r="U3055">
        <v>3675</v>
      </c>
      <c r="V3055">
        <v>-3770</v>
      </c>
      <c r="W3055">
        <v>17602</v>
      </c>
      <c r="X3055">
        <v>13785</v>
      </c>
      <c r="Y3055">
        <v>0.43</v>
      </c>
      <c r="Z3055">
        <v>47</v>
      </c>
      <c r="AA3055">
        <v>22354</v>
      </c>
      <c r="AB3055">
        <v>38</v>
      </c>
      <c r="AC3055">
        <v>67.72</v>
      </c>
    </row>
    <row r="3056" spans="1:29" x14ac:dyDescent="0.3">
      <c r="A3056">
        <v>2005</v>
      </c>
      <c r="B3056">
        <v>2</v>
      </c>
      <c r="C3056" s="1">
        <v>38393</v>
      </c>
      <c r="D3056">
        <v>24100</v>
      </c>
      <c r="E3056">
        <v>65</v>
      </c>
      <c r="F3056">
        <v>446</v>
      </c>
      <c r="G3056">
        <v>354</v>
      </c>
      <c r="H3056">
        <v>58</v>
      </c>
      <c r="I3056">
        <v>3470</v>
      </c>
      <c r="J3056">
        <v>4328</v>
      </c>
      <c r="K3056">
        <v>28493</v>
      </c>
      <c r="L3056">
        <v>258</v>
      </c>
      <c r="M3056">
        <v>6291</v>
      </c>
      <c r="N3056">
        <v>4371</v>
      </c>
      <c r="O3056">
        <v>25</v>
      </c>
      <c r="P3056">
        <v>10945</v>
      </c>
      <c r="Q3056">
        <v>850</v>
      </c>
      <c r="R3056">
        <v>229</v>
      </c>
      <c r="S3056">
        <v>0</v>
      </c>
      <c r="T3056">
        <v>621</v>
      </c>
      <c r="U3056">
        <v>4034</v>
      </c>
      <c r="V3056">
        <v>-2986</v>
      </c>
      <c r="W3056">
        <v>19957</v>
      </c>
      <c r="X3056">
        <v>16927</v>
      </c>
      <c r="Y3056">
        <v>0.37</v>
      </c>
      <c r="Z3056">
        <v>41</v>
      </c>
      <c r="AA3056">
        <v>25023</v>
      </c>
      <c r="AB3056">
        <v>32</v>
      </c>
      <c r="AC3056">
        <v>67.87</v>
      </c>
    </row>
    <row r="3057" spans="1:29" x14ac:dyDescent="0.3">
      <c r="A3057">
        <v>2005</v>
      </c>
      <c r="B3057">
        <v>2</v>
      </c>
      <c r="C3057" s="1">
        <v>38394</v>
      </c>
      <c r="D3057">
        <v>25300</v>
      </c>
      <c r="E3057">
        <v>65</v>
      </c>
      <c r="F3057">
        <v>426</v>
      </c>
      <c r="G3057">
        <v>357</v>
      </c>
      <c r="H3057">
        <v>44</v>
      </c>
      <c r="I3057">
        <v>3430</v>
      </c>
      <c r="J3057">
        <v>4257</v>
      </c>
      <c r="K3057">
        <v>29622</v>
      </c>
      <c r="L3057">
        <v>271</v>
      </c>
      <c r="M3057">
        <v>6292</v>
      </c>
      <c r="N3057">
        <v>4399</v>
      </c>
      <c r="O3057">
        <v>23</v>
      </c>
      <c r="P3057">
        <v>10985</v>
      </c>
      <c r="Q3057">
        <v>850</v>
      </c>
      <c r="R3057">
        <v>458</v>
      </c>
      <c r="S3057">
        <v>0</v>
      </c>
      <c r="T3057">
        <v>392</v>
      </c>
      <c r="U3057">
        <v>4194</v>
      </c>
      <c r="V3057">
        <v>-2789</v>
      </c>
      <c r="W3057">
        <v>21061</v>
      </c>
      <c r="X3057">
        <v>18245</v>
      </c>
      <c r="Y3057">
        <v>0.36</v>
      </c>
      <c r="Z3057">
        <v>38</v>
      </c>
      <c r="AA3057">
        <v>26192</v>
      </c>
      <c r="AB3057">
        <v>30</v>
      </c>
      <c r="AC3057">
        <v>67.959999999999994</v>
      </c>
    </row>
    <row r="3058" spans="1:29" x14ac:dyDescent="0.3">
      <c r="A3058">
        <v>2005</v>
      </c>
      <c r="B3058">
        <v>2</v>
      </c>
      <c r="C3058" s="1">
        <v>38395</v>
      </c>
      <c r="D3058">
        <v>23300</v>
      </c>
      <c r="E3058">
        <v>63</v>
      </c>
      <c r="F3058">
        <v>455</v>
      </c>
      <c r="G3058">
        <v>358</v>
      </c>
      <c r="H3058">
        <v>22</v>
      </c>
      <c r="I3058">
        <v>3360</v>
      </c>
      <c r="J3058">
        <v>4195</v>
      </c>
      <c r="K3058">
        <v>27558</v>
      </c>
      <c r="L3058">
        <v>286</v>
      </c>
      <c r="M3058">
        <v>6292</v>
      </c>
      <c r="N3058">
        <v>4393</v>
      </c>
      <c r="O3058">
        <v>23</v>
      </c>
      <c r="P3058">
        <v>10994</v>
      </c>
      <c r="Q3058">
        <v>850</v>
      </c>
      <c r="R3058">
        <v>229</v>
      </c>
      <c r="S3058">
        <v>0</v>
      </c>
      <c r="T3058">
        <v>621</v>
      </c>
      <c r="U3058">
        <v>3928</v>
      </c>
      <c r="V3058">
        <v>-3275</v>
      </c>
      <c r="W3058">
        <v>19261</v>
      </c>
      <c r="X3058">
        <v>15943</v>
      </c>
      <c r="Y3058">
        <v>0.39</v>
      </c>
      <c r="Z3058">
        <v>42</v>
      </c>
      <c r="AA3058">
        <v>24198</v>
      </c>
      <c r="AB3058">
        <v>34</v>
      </c>
      <c r="AC3058">
        <v>68.13</v>
      </c>
    </row>
    <row r="3059" spans="1:29" x14ac:dyDescent="0.3">
      <c r="A3059">
        <v>2005</v>
      </c>
      <c r="B3059">
        <v>2</v>
      </c>
      <c r="C3059" s="1">
        <v>38396</v>
      </c>
      <c r="D3059">
        <v>20800</v>
      </c>
      <c r="E3059">
        <v>60</v>
      </c>
      <c r="F3059">
        <v>501</v>
      </c>
      <c r="G3059">
        <v>357</v>
      </c>
      <c r="H3059">
        <v>21</v>
      </c>
      <c r="I3059">
        <v>3320</v>
      </c>
      <c r="J3059">
        <v>4199</v>
      </c>
      <c r="K3059">
        <v>25059</v>
      </c>
      <c r="L3059">
        <v>287</v>
      </c>
      <c r="M3059">
        <v>5606</v>
      </c>
      <c r="N3059">
        <v>4374</v>
      </c>
      <c r="O3059">
        <v>24</v>
      </c>
      <c r="P3059">
        <v>10291</v>
      </c>
      <c r="Q3059">
        <v>850</v>
      </c>
      <c r="R3059">
        <v>229</v>
      </c>
      <c r="S3059">
        <v>0</v>
      </c>
      <c r="T3059">
        <v>621</v>
      </c>
      <c r="U3059">
        <v>3595</v>
      </c>
      <c r="V3059">
        <v>-2900</v>
      </c>
      <c r="W3059">
        <v>17091</v>
      </c>
      <c r="X3059">
        <v>14147</v>
      </c>
      <c r="Y3059">
        <v>0.4</v>
      </c>
      <c r="Z3059">
        <v>44</v>
      </c>
      <c r="AA3059">
        <v>21739</v>
      </c>
      <c r="AB3059">
        <v>35</v>
      </c>
      <c r="AC3059">
        <v>68.37</v>
      </c>
    </row>
    <row r="3060" spans="1:29" x14ac:dyDescent="0.3">
      <c r="A3060">
        <v>2005</v>
      </c>
      <c r="B3060">
        <v>2</v>
      </c>
      <c r="C3060" s="1">
        <v>38397</v>
      </c>
      <c r="D3060">
        <v>19100</v>
      </c>
      <c r="E3060">
        <v>53</v>
      </c>
      <c r="F3060">
        <v>506</v>
      </c>
      <c r="G3060">
        <v>375</v>
      </c>
      <c r="H3060">
        <v>21</v>
      </c>
      <c r="I3060">
        <v>3270</v>
      </c>
      <c r="J3060">
        <v>4172</v>
      </c>
      <c r="K3060">
        <v>23325</v>
      </c>
      <c r="L3060">
        <v>289</v>
      </c>
      <c r="M3060">
        <v>5890</v>
      </c>
      <c r="N3060">
        <v>4250</v>
      </c>
      <c r="O3060">
        <v>24</v>
      </c>
      <c r="P3060">
        <v>10453</v>
      </c>
      <c r="Q3060">
        <v>850</v>
      </c>
      <c r="R3060">
        <v>1375</v>
      </c>
      <c r="S3060">
        <v>0</v>
      </c>
      <c r="T3060">
        <v>-525</v>
      </c>
      <c r="U3060">
        <v>3369</v>
      </c>
      <c r="V3060">
        <v>-2570</v>
      </c>
      <c r="W3060">
        <v>15931</v>
      </c>
      <c r="X3060">
        <v>13397</v>
      </c>
      <c r="Y3060">
        <v>0.43</v>
      </c>
      <c r="Z3060">
        <v>43</v>
      </c>
      <c r="AA3060">
        <v>20055</v>
      </c>
      <c r="AB3060">
        <v>33</v>
      </c>
      <c r="AC3060">
        <v>68.64</v>
      </c>
    </row>
    <row r="3061" spans="1:29" x14ac:dyDescent="0.3">
      <c r="A3061">
        <v>2005</v>
      </c>
      <c r="B3061">
        <v>2</v>
      </c>
      <c r="C3061" s="1">
        <v>38398</v>
      </c>
      <c r="D3061">
        <v>18700</v>
      </c>
      <c r="E3061">
        <v>47</v>
      </c>
      <c r="F3061">
        <v>557</v>
      </c>
      <c r="G3061">
        <v>572</v>
      </c>
      <c r="H3061">
        <v>21</v>
      </c>
      <c r="I3061">
        <v>3330</v>
      </c>
      <c r="J3061">
        <v>4480</v>
      </c>
      <c r="K3061">
        <v>23227</v>
      </c>
      <c r="L3061">
        <v>264</v>
      </c>
      <c r="M3061">
        <v>4795</v>
      </c>
      <c r="N3061">
        <v>4340</v>
      </c>
      <c r="O3061">
        <v>20</v>
      </c>
      <c r="P3061">
        <v>9419</v>
      </c>
      <c r="Q3061">
        <v>850</v>
      </c>
      <c r="R3061">
        <v>5502</v>
      </c>
      <c r="S3061">
        <v>0</v>
      </c>
      <c r="T3061">
        <v>-4652</v>
      </c>
      <c r="U3061">
        <v>3316</v>
      </c>
      <c r="V3061">
        <v>1401</v>
      </c>
      <c r="W3061">
        <v>16733</v>
      </c>
      <c r="X3061">
        <v>18460</v>
      </c>
      <c r="Y3061">
        <v>0.39</v>
      </c>
      <c r="Z3061">
        <v>21</v>
      </c>
      <c r="AA3061">
        <v>19897</v>
      </c>
      <c r="AB3061">
        <v>7</v>
      </c>
      <c r="AC3061">
        <v>68.680000000000007</v>
      </c>
    </row>
    <row r="3062" spans="1:29" x14ac:dyDescent="0.3">
      <c r="A3062">
        <v>2005</v>
      </c>
      <c r="B3062">
        <v>2</v>
      </c>
      <c r="C3062" s="1">
        <v>38399</v>
      </c>
      <c r="D3062">
        <v>19700</v>
      </c>
      <c r="E3062">
        <v>47</v>
      </c>
      <c r="F3062">
        <v>976</v>
      </c>
      <c r="G3062">
        <v>722</v>
      </c>
      <c r="H3062">
        <v>41</v>
      </c>
      <c r="I3062">
        <v>3940</v>
      </c>
      <c r="J3062">
        <v>5679</v>
      </c>
      <c r="K3062">
        <v>25426</v>
      </c>
      <c r="L3062">
        <v>91</v>
      </c>
      <c r="M3062">
        <v>4792</v>
      </c>
      <c r="N3062">
        <v>4332</v>
      </c>
      <c r="O3062">
        <v>25</v>
      </c>
      <c r="P3062">
        <v>9240</v>
      </c>
      <c r="Q3062">
        <v>850</v>
      </c>
      <c r="R3062">
        <v>6418</v>
      </c>
      <c r="S3062">
        <v>0</v>
      </c>
      <c r="T3062">
        <v>-5568</v>
      </c>
      <c r="U3062">
        <v>3964</v>
      </c>
      <c r="V3062">
        <v>4022</v>
      </c>
      <c r="W3062">
        <v>17342</v>
      </c>
      <c r="X3062">
        <v>21754</v>
      </c>
      <c r="Y3062">
        <v>0.36</v>
      </c>
      <c r="Z3062">
        <v>14</v>
      </c>
      <c r="AA3062">
        <v>21486</v>
      </c>
      <c r="AB3062">
        <v>-1</v>
      </c>
      <c r="AC3062">
        <v>68.61</v>
      </c>
    </row>
    <row r="3063" spans="1:29" x14ac:dyDescent="0.3">
      <c r="A3063">
        <v>2005</v>
      </c>
      <c r="B3063">
        <v>2</v>
      </c>
      <c r="C3063" s="1">
        <v>38400</v>
      </c>
      <c r="D3063">
        <v>20900</v>
      </c>
      <c r="E3063">
        <v>50</v>
      </c>
      <c r="F3063">
        <v>1210</v>
      </c>
      <c r="G3063">
        <v>714</v>
      </c>
      <c r="H3063">
        <v>49</v>
      </c>
      <c r="I3063">
        <v>5140</v>
      </c>
      <c r="J3063">
        <v>7113</v>
      </c>
      <c r="K3063">
        <v>28063</v>
      </c>
      <c r="L3063">
        <v>91</v>
      </c>
      <c r="M3063">
        <v>5090</v>
      </c>
      <c r="N3063">
        <v>4380</v>
      </c>
      <c r="O3063">
        <v>29</v>
      </c>
      <c r="P3063">
        <v>9590</v>
      </c>
      <c r="Q3063">
        <v>850</v>
      </c>
      <c r="R3063">
        <v>6648</v>
      </c>
      <c r="S3063">
        <v>0</v>
      </c>
      <c r="T3063">
        <v>-5798</v>
      </c>
      <c r="U3063">
        <v>4009</v>
      </c>
      <c r="V3063">
        <v>5300</v>
      </c>
      <c r="W3063">
        <v>18564</v>
      </c>
      <c r="X3063">
        <v>24271</v>
      </c>
      <c r="Y3063">
        <v>0.34</v>
      </c>
      <c r="Z3063">
        <v>14</v>
      </c>
      <c r="AA3063">
        <v>22923</v>
      </c>
      <c r="AB3063">
        <v>-6</v>
      </c>
      <c r="AC3063">
        <v>68.48</v>
      </c>
    </row>
    <row r="3064" spans="1:29" x14ac:dyDescent="0.3">
      <c r="A3064">
        <v>2005</v>
      </c>
      <c r="B3064">
        <v>2</v>
      </c>
      <c r="C3064" s="1">
        <v>38401</v>
      </c>
      <c r="D3064">
        <v>20600</v>
      </c>
      <c r="E3064">
        <v>57</v>
      </c>
      <c r="F3064">
        <v>1120</v>
      </c>
      <c r="G3064">
        <v>729</v>
      </c>
      <c r="H3064">
        <v>52</v>
      </c>
      <c r="I3064">
        <v>5870</v>
      </c>
      <c r="J3064">
        <v>7771</v>
      </c>
      <c r="K3064">
        <v>28428</v>
      </c>
      <c r="L3064">
        <v>91</v>
      </c>
      <c r="M3064">
        <v>4599</v>
      </c>
      <c r="N3064">
        <v>4387</v>
      </c>
      <c r="O3064">
        <v>21</v>
      </c>
      <c r="P3064">
        <v>9098</v>
      </c>
      <c r="Q3064">
        <v>850</v>
      </c>
      <c r="R3064">
        <v>8023</v>
      </c>
      <c r="S3064">
        <v>0</v>
      </c>
      <c r="T3064">
        <v>-7173</v>
      </c>
      <c r="U3064">
        <v>4114</v>
      </c>
      <c r="V3064">
        <v>7450</v>
      </c>
      <c r="W3064">
        <v>18551</v>
      </c>
      <c r="X3064">
        <v>26503</v>
      </c>
      <c r="Y3064">
        <v>0.32</v>
      </c>
      <c r="Z3064">
        <v>7</v>
      </c>
      <c r="AA3064">
        <v>22558</v>
      </c>
      <c r="AB3064">
        <v>-17</v>
      </c>
      <c r="AC3064">
        <v>68.290000000000006</v>
      </c>
    </row>
    <row r="3065" spans="1:29" x14ac:dyDescent="0.3">
      <c r="A3065">
        <v>2005</v>
      </c>
      <c r="B3065">
        <v>2</v>
      </c>
      <c r="C3065" s="1">
        <v>38402</v>
      </c>
      <c r="D3065">
        <v>20200</v>
      </c>
      <c r="E3065">
        <v>60</v>
      </c>
      <c r="F3065">
        <v>1100</v>
      </c>
      <c r="G3065">
        <v>787</v>
      </c>
      <c r="H3065">
        <v>56</v>
      </c>
      <c r="I3065">
        <v>6490</v>
      </c>
      <c r="J3065">
        <v>8433</v>
      </c>
      <c r="K3065">
        <v>28693</v>
      </c>
      <c r="L3065">
        <v>88</v>
      </c>
      <c r="M3065">
        <v>4593</v>
      </c>
      <c r="N3065">
        <v>4403</v>
      </c>
      <c r="O3065">
        <v>22</v>
      </c>
      <c r="P3065">
        <v>9106</v>
      </c>
      <c r="Q3065">
        <v>850</v>
      </c>
      <c r="R3065">
        <v>7565</v>
      </c>
      <c r="S3065">
        <v>0</v>
      </c>
      <c r="T3065">
        <v>-6715</v>
      </c>
      <c r="U3065">
        <v>4179</v>
      </c>
      <c r="V3065">
        <v>7870</v>
      </c>
      <c r="W3065">
        <v>17961</v>
      </c>
      <c r="X3065">
        <v>26302</v>
      </c>
      <c r="Y3065">
        <v>0.31</v>
      </c>
      <c r="Z3065">
        <v>8</v>
      </c>
      <c r="AA3065">
        <v>25482</v>
      </c>
      <c r="AB3065">
        <v>-3</v>
      </c>
      <c r="AC3065">
        <v>68.12</v>
      </c>
    </row>
    <row r="3066" spans="1:29" x14ac:dyDescent="0.3">
      <c r="A3066">
        <v>2005</v>
      </c>
      <c r="B3066">
        <v>2</v>
      </c>
      <c r="C3066" s="1">
        <v>38403</v>
      </c>
      <c r="D3066">
        <v>21100</v>
      </c>
      <c r="E3066">
        <v>1240</v>
      </c>
      <c r="F3066">
        <v>1430</v>
      </c>
      <c r="G3066">
        <v>807</v>
      </c>
      <c r="H3066">
        <v>59</v>
      </c>
      <c r="I3066">
        <v>7380</v>
      </c>
      <c r="J3066">
        <v>9676</v>
      </c>
      <c r="K3066">
        <v>32016</v>
      </c>
      <c r="L3066">
        <v>83</v>
      </c>
      <c r="M3066">
        <v>4596</v>
      </c>
      <c r="N3066">
        <v>4383</v>
      </c>
      <c r="O3066">
        <v>19</v>
      </c>
      <c r="P3066">
        <v>9081</v>
      </c>
      <c r="Q3066">
        <v>850</v>
      </c>
      <c r="R3066">
        <v>3438</v>
      </c>
      <c r="S3066">
        <v>0</v>
      </c>
      <c r="T3066">
        <v>-2588</v>
      </c>
      <c r="U3066">
        <v>4404</v>
      </c>
      <c r="V3066">
        <v>6681</v>
      </c>
      <c r="W3066">
        <v>18661</v>
      </c>
      <c r="X3066">
        <v>25523</v>
      </c>
      <c r="Y3066">
        <v>0.28000000000000003</v>
      </c>
      <c r="Z3066">
        <v>20</v>
      </c>
      <c r="AA3066">
        <v>24636</v>
      </c>
      <c r="AB3066">
        <v>-4</v>
      </c>
      <c r="AC3066">
        <v>67.98</v>
      </c>
    </row>
    <row r="3067" spans="1:29" x14ac:dyDescent="0.3">
      <c r="A3067">
        <v>2005</v>
      </c>
      <c r="B3067">
        <v>2</v>
      </c>
      <c r="C3067" s="1">
        <v>38404</v>
      </c>
      <c r="D3067">
        <v>26500</v>
      </c>
      <c r="E3067">
        <v>1710</v>
      </c>
      <c r="F3067">
        <v>1540</v>
      </c>
      <c r="G3067">
        <v>816</v>
      </c>
      <c r="H3067">
        <v>58</v>
      </c>
      <c r="I3067">
        <v>8640</v>
      </c>
      <c r="J3067">
        <v>11054</v>
      </c>
      <c r="K3067">
        <v>39264</v>
      </c>
      <c r="L3067">
        <v>86</v>
      </c>
      <c r="M3067">
        <v>4596</v>
      </c>
      <c r="N3067">
        <v>4419</v>
      </c>
      <c r="O3067">
        <v>23</v>
      </c>
      <c r="P3067">
        <v>9124</v>
      </c>
      <c r="Q3067">
        <v>900</v>
      </c>
      <c r="R3067">
        <v>2522</v>
      </c>
      <c r="S3067">
        <v>0</v>
      </c>
      <c r="T3067">
        <v>-1622</v>
      </c>
      <c r="U3067">
        <v>5093</v>
      </c>
      <c r="V3067">
        <v>8077</v>
      </c>
      <c r="W3067">
        <v>23571</v>
      </c>
      <c r="X3067">
        <v>31762</v>
      </c>
      <c r="Y3067">
        <v>0.23</v>
      </c>
      <c r="Z3067">
        <v>19</v>
      </c>
      <c r="AA3067">
        <v>33891</v>
      </c>
      <c r="AB3067">
        <v>6</v>
      </c>
      <c r="AC3067">
        <v>67.709999999999994</v>
      </c>
    </row>
    <row r="3068" spans="1:29" x14ac:dyDescent="0.3">
      <c r="A3068">
        <v>2005</v>
      </c>
      <c r="B3068">
        <v>2</v>
      </c>
      <c r="C3068" s="1">
        <v>38405</v>
      </c>
      <c r="D3068">
        <v>31800</v>
      </c>
      <c r="E3068">
        <v>2443</v>
      </c>
      <c r="F3068">
        <v>1660</v>
      </c>
      <c r="G3068">
        <v>811</v>
      </c>
      <c r="H3068">
        <v>57</v>
      </c>
      <c r="I3068">
        <v>9020</v>
      </c>
      <c r="J3068">
        <v>11548</v>
      </c>
      <c r="K3068">
        <v>45791</v>
      </c>
      <c r="L3068">
        <v>88</v>
      </c>
      <c r="M3068">
        <v>5395</v>
      </c>
      <c r="N3068">
        <v>4129</v>
      </c>
      <c r="O3068">
        <v>19</v>
      </c>
      <c r="P3068">
        <v>9631</v>
      </c>
      <c r="Q3068">
        <v>900</v>
      </c>
      <c r="R3068">
        <v>2292</v>
      </c>
      <c r="S3068">
        <v>0</v>
      </c>
      <c r="T3068">
        <v>-1392</v>
      </c>
      <c r="U3068">
        <v>5967</v>
      </c>
      <c r="V3068">
        <v>8789</v>
      </c>
      <c r="W3068">
        <v>28666</v>
      </c>
      <c r="X3068">
        <v>37552</v>
      </c>
      <c r="Y3068">
        <v>0.21</v>
      </c>
      <c r="Z3068">
        <v>18</v>
      </c>
      <c r="AA3068">
        <v>36771</v>
      </c>
      <c r="AB3068">
        <v>-2</v>
      </c>
      <c r="AC3068">
        <v>67.34</v>
      </c>
    </row>
    <row r="3069" spans="1:29" x14ac:dyDescent="0.3">
      <c r="A3069">
        <v>2005</v>
      </c>
      <c r="B3069">
        <v>2</v>
      </c>
      <c r="C3069" s="1">
        <v>38406</v>
      </c>
      <c r="D3069">
        <v>33500</v>
      </c>
      <c r="E3069">
        <v>2860</v>
      </c>
      <c r="F3069">
        <v>1360</v>
      </c>
      <c r="G3069">
        <v>815</v>
      </c>
      <c r="H3069">
        <v>56</v>
      </c>
      <c r="I3069">
        <v>8530</v>
      </c>
      <c r="J3069">
        <v>10761</v>
      </c>
      <c r="K3069">
        <v>47121</v>
      </c>
      <c r="L3069">
        <v>88</v>
      </c>
      <c r="M3069">
        <v>5395</v>
      </c>
      <c r="N3069">
        <v>3867</v>
      </c>
      <c r="O3069">
        <v>15</v>
      </c>
      <c r="P3069">
        <v>9365</v>
      </c>
      <c r="Q3069">
        <v>900</v>
      </c>
      <c r="R3069">
        <v>917</v>
      </c>
      <c r="S3069">
        <v>0</v>
      </c>
      <c r="T3069">
        <v>-17</v>
      </c>
      <c r="U3069">
        <v>6196</v>
      </c>
      <c r="V3069">
        <v>7603</v>
      </c>
      <c r="W3069">
        <v>30169</v>
      </c>
      <c r="X3069">
        <v>37773</v>
      </c>
      <c r="Y3069">
        <v>0.2</v>
      </c>
      <c r="Z3069">
        <v>20</v>
      </c>
      <c r="AA3069">
        <v>38591</v>
      </c>
      <c r="AB3069">
        <v>2</v>
      </c>
      <c r="AC3069">
        <v>66.989999999999995</v>
      </c>
    </row>
    <row r="3070" spans="1:29" x14ac:dyDescent="0.3">
      <c r="A3070">
        <v>2005</v>
      </c>
      <c r="B3070">
        <v>2</v>
      </c>
      <c r="C3070" s="1">
        <v>38407</v>
      </c>
      <c r="D3070">
        <v>31700</v>
      </c>
      <c r="E3070">
        <v>2760</v>
      </c>
      <c r="F3070">
        <v>1160</v>
      </c>
      <c r="G3070">
        <v>815</v>
      </c>
      <c r="H3070">
        <v>56</v>
      </c>
      <c r="I3070">
        <v>8600</v>
      </c>
      <c r="J3070">
        <v>10631</v>
      </c>
      <c r="K3070">
        <v>45091</v>
      </c>
      <c r="L3070">
        <v>89</v>
      </c>
      <c r="M3070">
        <v>5995</v>
      </c>
      <c r="N3070">
        <v>4511</v>
      </c>
      <c r="O3070">
        <v>18</v>
      </c>
      <c r="P3070">
        <v>10613</v>
      </c>
      <c r="Q3070">
        <v>900</v>
      </c>
      <c r="R3070">
        <v>229</v>
      </c>
      <c r="S3070">
        <v>0</v>
      </c>
      <c r="T3070">
        <v>671</v>
      </c>
      <c r="U3070">
        <v>5941</v>
      </c>
      <c r="V3070">
        <v>5523</v>
      </c>
      <c r="W3070">
        <v>28331</v>
      </c>
      <c r="X3070">
        <v>33807</v>
      </c>
      <c r="Y3070">
        <v>0.23</v>
      </c>
      <c r="Z3070">
        <v>25</v>
      </c>
      <c r="AA3070">
        <v>36491</v>
      </c>
      <c r="AB3070">
        <v>7</v>
      </c>
      <c r="AC3070">
        <v>66.73</v>
      </c>
    </row>
    <row r="3071" spans="1:29" x14ac:dyDescent="0.3">
      <c r="A3071">
        <v>2005</v>
      </c>
      <c r="B3071">
        <v>2</v>
      </c>
      <c r="C3071" s="1">
        <v>38408</v>
      </c>
      <c r="D3071">
        <v>30400</v>
      </c>
      <c r="E3071">
        <v>2600</v>
      </c>
      <c r="F3071">
        <v>1030</v>
      </c>
      <c r="G3071">
        <v>816</v>
      </c>
      <c r="H3071">
        <v>44</v>
      </c>
      <c r="I3071">
        <v>8370</v>
      </c>
      <c r="J3071">
        <v>10260</v>
      </c>
      <c r="K3071">
        <v>43260</v>
      </c>
      <c r="L3071">
        <v>95</v>
      </c>
      <c r="M3071">
        <v>5991</v>
      </c>
      <c r="N3071">
        <v>4386</v>
      </c>
      <c r="O3071">
        <v>17</v>
      </c>
      <c r="P3071">
        <v>10489</v>
      </c>
      <c r="Q3071">
        <v>900</v>
      </c>
      <c r="R3071">
        <v>229</v>
      </c>
      <c r="S3071">
        <v>0</v>
      </c>
      <c r="T3071">
        <v>671</v>
      </c>
      <c r="U3071">
        <v>5850</v>
      </c>
      <c r="V3071">
        <v>5185</v>
      </c>
      <c r="W3071">
        <v>26962</v>
      </c>
      <c r="X3071">
        <v>32100</v>
      </c>
      <c r="Y3071">
        <v>0.24</v>
      </c>
      <c r="Z3071">
        <v>26</v>
      </c>
      <c r="AA3071">
        <v>34890</v>
      </c>
      <c r="AB3071">
        <v>8</v>
      </c>
      <c r="AC3071">
        <v>66.52</v>
      </c>
    </row>
    <row r="3072" spans="1:29" x14ac:dyDescent="0.3">
      <c r="A3072">
        <v>2005</v>
      </c>
      <c r="B3072">
        <v>2</v>
      </c>
      <c r="C3072" s="1">
        <v>38409</v>
      </c>
      <c r="D3072">
        <v>29400</v>
      </c>
      <c r="E3072">
        <v>2464</v>
      </c>
      <c r="F3072">
        <v>941</v>
      </c>
      <c r="G3072">
        <v>817</v>
      </c>
      <c r="H3072">
        <v>30</v>
      </c>
      <c r="I3072">
        <v>7770</v>
      </c>
      <c r="J3072">
        <v>9558</v>
      </c>
      <c r="K3072">
        <v>41422</v>
      </c>
      <c r="L3072">
        <v>89</v>
      </c>
      <c r="M3072">
        <v>5991</v>
      </c>
      <c r="N3072">
        <v>4373</v>
      </c>
      <c r="O3072">
        <v>25</v>
      </c>
      <c r="P3072">
        <v>10478</v>
      </c>
      <c r="Q3072">
        <v>900</v>
      </c>
      <c r="R3072">
        <v>0</v>
      </c>
      <c r="S3072">
        <v>0</v>
      </c>
      <c r="T3072">
        <v>900</v>
      </c>
      <c r="U3072">
        <v>5729</v>
      </c>
      <c r="V3072">
        <v>4224</v>
      </c>
      <c r="W3072">
        <v>25883</v>
      </c>
      <c r="X3072">
        <v>30044</v>
      </c>
      <c r="Y3072">
        <v>0.25</v>
      </c>
      <c r="Z3072">
        <v>27</v>
      </c>
      <c r="AA3072">
        <v>33652</v>
      </c>
      <c r="AB3072">
        <v>11</v>
      </c>
      <c r="AC3072">
        <v>66.37</v>
      </c>
    </row>
    <row r="3073" spans="1:29" x14ac:dyDescent="0.3">
      <c r="A3073">
        <v>2005</v>
      </c>
      <c r="B3073">
        <v>2</v>
      </c>
      <c r="C3073" s="1">
        <v>38410</v>
      </c>
      <c r="D3073">
        <v>28200</v>
      </c>
      <c r="E3073">
        <v>2060</v>
      </c>
      <c r="F3073">
        <v>859</v>
      </c>
      <c r="G3073">
        <v>829</v>
      </c>
      <c r="H3073">
        <v>29</v>
      </c>
      <c r="I3073">
        <v>7340</v>
      </c>
      <c r="J3073">
        <v>9057</v>
      </c>
      <c r="K3073">
        <v>39317</v>
      </c>
      <c r="L3073">
        <v>87</v>
      </c>
      <c r="M3073">
        <v>5994</v>
      </c>
      <c r="N3073">
        <v>4427</v>
      </c>
      <c r="O3073">
        <v>19</v>
      </c>
      <c r="P3073">
        <v>10527</v>
      </c>
      <c r="Q3073">
        <v>900</v>
      </c>
      <c r="R3073">
        <v>4355</v>
      </c>
      <c r="S3073">
        <v>0</v>
      </c>
      <c r="T3073">
        <v>-3455</v>
      </c>
      <c r="U3073">
        <v>5584</v>
      </c>
      <c r="V3073">
        <v>6360</v>
      </c>
      <c r="W3073">
        <v>25644</v>
      </c>
      <c r="X3073">
        <v>32245</v>
      </c>
      <c r="Y3073">
        <v>0.27</v>
      </c>
      <c r="Z3073">
        <v>18</v>
      </c>
      <c r="AA3073">
        <v>31977</v>
      </c>
      <c r="AB3073">
        <v>-1</v>
      </c>
      <c r="AC3073">
        <v>66.17</v>
      </c>
    </row>
    <row r="3074" spans="1:29" x14ac:dyDescent="0.3">
      <c r="A3074">
        <v>2005</v>
      </c>
      <c r="B3074">
        <v>2</v>
      </c>
      <c r="C3074" s="1">
        <v>38411</v>
      </c>
      <c r="D3074">
        <v>27500</v>
      </c>
      <c r="E3074">
        <v>1660</v>
      </c>
      <c r="F3074">
        <v>1500</v>
      </c>
      <c r="G3074">
        <v>854</v>
      </c>
      <c r="H3074">
        <v>34</v>
      </c>
      <c r="I3074">
        <v>7060</v>
      </c>
      <c r="J3074">
        <v>9448</v>
      </c>
      <c r="K3074">
        <v>38608</v>
      </c>
      <c r="L3074">
        <v>89</v>
      </c>
      <c r="M3074">
        <v>3995</v>
      </c>
      <c r="N3074">
        <v>4373</v>
      </c>
      <c r="O3074">
        <v>23</v>
      </c>
      <c r="P3074">
        <v>8480</v>
      </c>
      <c r="Q3074">
        <v>900</v>
      </c>
      <c r="R3074">
        <v>4355</v>
      </c>
      <c r="S3074">
        <v>0</v>
      </c>
      <c r="T3074">
        <v>-3455</v>
      </c>
      <c r="U3074">
        <v>5414</v>
      </c>
      <c r="V3074">
        <v>8628</v>
      </c>
      <c r="W3074">
        <v>24714</v>
      </c>
      <c r="X3074">
        <v>33583</v>
      </c>
      <c r="Y3074">
        <v>0.22</v>
      </c>
      <c r="Z3074">
        <v>13</v>
      </c>
      <c r="AA3074">
        <v>34537</v>
      </c>
      <c r="AB3074">
        <v>3</v>
      </c>
      <c r="AC3074">
        <v>65.959999999999994</v>
      </c>
    </row>
    <row r="3075" spans="1:29" x14ac:dyDescent="0.3">
      <c r="A3075">
        <v>2005</v>
      </c>
      <c r="B3075">
        <v>3</v>
      </c>
      <c r="C3075" s="1">
        <v>38412</v>
      </c>
      <c r="D3075">
        <v>28000</v>
      </c>
      <c r="E3075">
        <v>1708</v>
      </c>
      <c r="F3075">
        <v>1130</v>
      </c>
      <c r="G3075">
        <v>836</v>
      </c>
      <c r="H3075">
        <v>47</v>
      </c>
      <c r="I3075">
        <v>7150</v>
      </c>
      <c r="J3075">
        <v>9163</v>
      </c>
      <c r="K3075">
        <v>38871</v>
      </c>
      <c r="L3075">
        <v>78</v>
      </c>
      <c r="M3075">
        <v>3990</v>
      </c>
      <c r="N3075">
        <v>4367</v>
      </c>
      <c r="O3075">
        <v>22</v>
      </c>
      <c r="P3075">
        <v>8457</v>
      </c>
      <c r="Q3075">
        <v>950</v>
      </c>
      <c r="R3075">
        <v>5960</v>
      </c>
      <c r="S3075">
        <v>0</v>
      </c>
      <c r="T3075">
        <v>-5010</v>
      </c>
      <c r="U3075">
        <v>5404</v>
      </c>
      <c r="V3075">
        <v>9366</v>
      </c>
      <c r="W3075">
        <v>25707</v>
      </c>
      <c r="X3075">
        <v>35424</v>
      </c>
      <c r="Y3075">
        <v>0.21</v>
      </c>
      <c r="Z3075">
        <v>9</v>
      </c>
      <c r="AA3075">
        <v>34975</v>
      </c>
      <c r="AB3075">
        <v>-1</v>
      </c>
      <c r="AC3075">
        <v>65.73</v>
      </c>
    </row>
    <row r="3076" spans="1:29" x14ac:dyDescent="0.3">
      <c r="A3076">
        <v>2005</v>
      </c>
      <c r="B3076">
        <v>3</v>
      </c>
      <c r="C3076" s="1">
        <v>38413</v>
      </c>
      <c r="D3076">
        <v>31000</v>
      </c>
      <c r="E3076">
        <v>2435</v>
      </c>
      <c r="F3076">
        <v>1700</v>
      </c>
      <c r="G3076">
        <v>868</v>
      </c>
      <c r="H3076">
        <v>71</v>
      </c>
      <c r="I3076">
        <v>7500</v>
      </c>
      <c r="J3076">
        <v>10139</v>
      </c>
      <c r="K3076">
        <v>43574</v>
      </c>
      <c r="L3076">
        <v>3</v>
      </c>
      <c r="M3076">
        <v>3994</v>
      </c>
      <c r="N3076">
        <v>4125</v>
      </c>
      <c r="O3076">
        <v>28</v>
      </c>
      <c r="P3076">
        <v>8150</v>
      </c>
      <c r="Q3076">
        <v>1000</v>
      </c>
      <c r="R3076">
        <v>7335</v>
      </c>
      <c r="S3076">
        <v>0</v>
      </c>
      <c r="T3076">
        <v>-6335</v>
      </c>
      <c r="U3076">
        <v>5771</v>
      </c>
      <c r="V3076">
        <v>11878</v>
      </c>
      <c r="W3076">
        <v>29438</v>
      </c>
      <c r="X3076">
        <v>41759</v>
      </c>
      <c r="Y3076">
        <v>0.19</v>
      </c>
      <c r="Z3076">
        <v>4</v>
      </c>
      <c r="AA3076">
        <v>39649</v>
      </c>
      <c r="AB3076">
        <v>-5</v>
      </c>
      <c r="AC3076">
        <v>65.400000000000006</v>
      </c>
    </row>
    <row r="3077" spans="1:29" x14ac:dyDescent="0.3">
      <c r="A3077">
        <v>2005</v>
      </c>
      <c r="B3077">
        <v>3</v>
      </c>
      <c r="C3077" s="1">
        <v>38414</v>
      </c>
      <c r="D3077">
        <v>33400</v>
      </c>
      <c r="E3077">
        <v>2325</v>
      </c>
      <c r="F3077">
        <v>1390</v>
      </c>
      <c r="G3077">
        <v>843</v>
      </c>
      <c r="H3077">
        <v>46</v>
      </c>
      <c r="I3077">
        <v>7470</v>
      </c>
      <c r="J3077">
        <v>9749</v>
      </c>
      <c r="K3077">
        <v>45474</v>
      </c>
      <c r="L3077">
        <v>38</v>
      </c>
      <c r="M3077">
        <v>3997</v>
      </c>
      <c r="N3077">
        <v>4389</v>
      </c>
      <c r="O3077">
        <v>27</v>
      </c>
      <c r="P3077">
        <v>8451</v>
      </c>
      <c r="Q3077">
        <v>1000</v>
      </c>
      <c r="R3077">
        <v>7794</v>
      </c>
      <c r="S3077">
        <v>0</v>
      </c>
      <c r="T3077">
        <v>-6794</v>
      </c>
      <c r="U3077">
        <v>6177</v>
      </c>
      <c r="V3077">
        <v>11891</v>
      </c>
      <c r="W3077">
        <v>31450</v>
      </c>
      <c r="X3077">
        <v>43817</v>
      </c>
      <c r="Y3077">
        <v>0.18</v>
      </c>
      <c r="Z3077">
        <v>4</v>
      </c>
      <c r="AA3077">
        <v>41638</v>
      </c>
      <c r="AB3077">
        <v>-5</v>
      </c>
      <c r="AC3077">
        <v>65.06</v>
      </c>
    </row>
    <row r="3078" spans="1:29" x14ac:dyDescent="0.3">
      <c r="A3078">
        <v>2005</v>
      </c>
      <c r="B3078">
        <v>3</v>
      </c>
      <c r="C3078" s="1">
        <v>38415</v>
      </c>
      <c r="D3078">
        <v>33000</v>
      </c>
      <c r="E3078">
        <v>2205</v>
      </c>
      <c r="F3078">
        <v>1140</v>
      </c>
      <c r="G3078">
        <v>842</v>
      </c>
      <c r="H3078">
        <v>33</v>
      </c>
      <c r="I3078">
        <v>7590</v>
      </c>
      <c r="J3078">
        <v>9605</v>
      </c>
      <c r="K3078">
        <v>44810</v>
      </c>
      <c r="L3078">
        <v>4</v>
      </c>
      <c r="M3078">
        <v>4490</v>
      </c>
      <c r="N3078">
        <v>4374</v>
      </c>
      <c r="O3078">
        <v>26</v>
      </c>
      <c r="P3078">
        <v>8894</v>
      </c>
      <c r="Q3078">
        <v>1000</v>
      </c>
      <c r="R3078">
        <v>4355</v>
      </c>
      <c r="S3078">
        <v>0</v>
      </c>
      <c r="T3078">
        <v>-3355</v>
      </c>
      <c r="U3078">
        <v>6065</v>
      </c>
      <c r="V3078">
        <v>8957</v>
      </c>
      <c r="W3078">
        <v>30080</v>
      </c>
      <c r="X3078">
        <v>39271</v>
      </c>
      <c r="Y3078">
        <v>0.2</v>
      </c>
      <c r="Z3078">
        <v>12</v>
      </c>
      <c r="AA3078">
        <v>40380</v>
      </c>
      <c r="AB3078">
        <v>3</v>
      </c>
      <c r="AC3078">
        <v>64.81</v>
      </c>
    </row>
    <row r="3079" spans="1:29" x14ac:dyDescent="0.3">
      <c r="A3079">
        <v>2005</v>
      </c>
      <c r="B3079">
        <v>3</v>
      </c>
      <c r="C3079" s="1">
        <v>38416</v>
      </c>
      <c r="D3079">
        <v>31600</v>
      </c>
      <c r="E3079">
        <v>2035</v>
      </c>
      <c r="F3079">
        <v>1020</v>
      </c>
      <c r="G3079">
        <v>889</v>
      </c>
      <c r="H3079">
        <v>47</v>
      </c>
      <c r="I3079">
        <v>7640</v>
      </c>
      <c r="J3079">
        <v>9596</v>
      </c>
      <c r="K3079">
        <v>43231</v>
      </c>
      <c r="L3079">
        <v>4</v>
      </c>
      <c r="M3079">
        <v>4495</v>
      </c>
      <c r="N3079">
        <v>4343</v>
      </c>
      <c r="O3079">
        <v>22</v>
      </c>
      <c r="P3079">
        <v>8864</v>
      </c>
      <c r="Q3079">
        <v>1050</v>
      </c>
      <c r="R3079">
        <v>4355</v>
      </c>
      <c r="S3079">
        <v>0</v>
      </c>
      <c r="T3079">
        <v>-3305</v>
      </c>
      <c r="U3079">
        <v>5853</v>
      </c>
      <c r="V3079">
        <v>8733</v>
      </c>
      <c r="W3079">
        <v>28708</v>
      </c>
      <c r="X3079">
        <v>37672</v>
      </c>
      <c r="Y3079">
        <v>0.2</v>
      </c>
      <c r="Z3079">
        <v>13</v>
      </c>
      <c r="AA3079">
        <v>38761</v>
      </c>
      <c r="AB3079">
        <v>3</v>
      </c>
      <c r="AC3079">
        <v>64.599999999999994</v>
      </c>
    </row>
    <row r="3080" spans="1:29" x14ac:dyDescent="0.3">
      <c r="A3080">
        <v>2005</v>
      </c>
      <c r="B3080">
        <v>3</v>
      </c>
      <c r="C3080" s="1">
        <v>38417</v>
      </c>
      <c r="D3080">
        <v>29300</v>
      </c>
      <c r="E3080">
        <v>1975</v>
      </c>
      <c r="F3080">
        <v>915</v>
      </c>
      <c r="G3080">
        <v>917</v>
      </c>
      <c r="H3080">
        <v>76</v>
      </c>
      <c r="I3080">
        <v>7420</v>
      </c>
      <c r="J3080">
        <v>9328</v>
      </c>
      <c r="K3080">
        <v>40603</v>
      </c>
      <c r="L3080">
        <v>11</v>
      </c>
      <c r="M3080">
        <v>4495</v>
      </c>
      <c r="N3080">
        <v>4377</v>
      </c>
      <c r="O3080">
        <v>23</v>
      </c>
      <c r="P3080">
        <v>8906</v>
      </c>
      <c r="Q3080">
        <v>1050</v>
      </c>
      <c r="R3080">
        <v>2751</v>
      </c>
      <c r="S3080">
        <v>0</v>
      </c>
      <c r="T3080">
        <v>-1701</v>
      </c>
      <c r="U3080">
        <v>5494</v>
      </c>
      <c r="V3080">
        <v>7021</v>
      </c>
      <c r="W3080">
        <v>26257</v>
      </c>
      <c r="X3080">
        <v>33398</v>
      </c>
      <c r="Y3080">
        <v>0.22</v>
      </c>
      <c r="Z3080">
        <v>18</v>
      </c>
      <c r="AA3080">
        <v>33183</v>
      </c>
      <c r="AB3080">
        <v>-1</v>
      </c>
      <c r="AC3080">
        <v>64.48</v>
      </c>
    </row>
    <row r="3081" spans="1:29" x14ac:dyDescent="0.3">
      <c r="A3081">
        <v>2005</v>
      </c>
      <c r="B3081">
        <v>3</v>
      </c>
      <c r="C3081" s="1">
        <v>38418</v>
      </c>
      <c r="D3081">
        <v>27200</v>
      </c>
      <c r="E3081">
        <v>2045</v>
      </c>
      <c r="F3081">
        <v>849</v>
      </c>
      <c r="G3081">
        <v>925</v>
      </c>
      <c r="H3081">
        <v>89</v>
      </c>
      <c r="I3081">
        <v>7060</v>
      </c>
      <c r="J3081">
        <v>8923</v>
      </c>
      <c r="K3081">
        <v>38168</v>
      </c>
      <c r="L3081">
        <v>8</v>
      </c>
      <c r="M3081">
        <v>4493</v>
      </c>
      <c r="N3081">
        <v>4407</v>
      </c>
      <c r="O3081">
        <v>25</v>
      </c>
      <c r="P3081">
        <v>8933</v>
      </c>
      <c r="Q3081">
        <v>1050</v>
      </c>
      <c r="R3081">
        <v>1375</v>
      </c>
      <c r="S3081">
        <v>0</v>
      </c>
      <c r="T3081">
        <v>-325</v>
      </c>
      <c r="U3081">
        <v>5183</v>
      </c>
      <c r="V3081">
        <v>5384</v>
      </c>
      <c r="W3081">
        <v>24153</v>
      </c>
      <c r="X3081">
        <v>29560</v>
      </c>
      <c r="Y3081">
        <v>0.23</v>
      </c>
      <c r="Z3081">
        <v>23</v>
      </c>
      <c r="AA3081">
        <v>31108</v>
      </c>
      <c r="AB3081">
        <v>5</v>
      </c>
      <c r="AC3081">
        <v>64.45</v>
      </c>
    </row>
    <row r="3082" spans="1:29" x14ac:dyDescent="0.3">
      <c r="A3082">
        <v>2005</v>
      </c>
      <c r="B3082">
        <v>3</v>
      </c>
      <c r="C3082" s="1">
        <v>38419</v>
      </c>
      <c r="D3082">
        <v>25200</v>
      </c>
      <c r="E3082">
        <v>1859</v>
      </c>
      <c r="F3082">
        <v>866</v>
      </c>
      <c r="G3082">
        <v>993</v>
      </c>
      <c r="H3082">
        <v>89</v>
      </c>
      <c r="I3082">
        <v>6880</v>
      </c>
      <c r="J3082">
        <v>8828</v>
      </c>
      <c r="K3082">
        <v>35887</v>
      </c>
      <c r="L3082">
        <v>5</v>
      </c>
      <c r="M3082">
        <v>4497</v>
      </c>
      <c r="N3082">
        <v>4381</v>
      </c>
      <c r="O3082">
        <v>28</v>
      </c>
      <c r="P3082">
        <v>8911</v>
      </c>
      <c r="Q3082">
        <v>1100</v>
      </c>
      <c r="R3082">
        <v>917</v>
      </c>
      <c r="S3082">
        <v>0</v>
      </c>
      <c r="T3082">
        <v>183</v>
      </c>
      <c r="U3082">
        <v>4952</v>
      </c>
      <c r="V3082">
        <v>4750</v>
      </c>
      <c r="W3082">
        <v>22056</v>
      </c>
      <c r="X3082">
        <v>26793</v>
      </c>
      <c r="Y3082">
        <v>0.25</v>
      </c>
      <c r="Z3082">
        <v>25</v>
      </c>
      <c r="AA3082">
        <v>29007</v>
      </c>
      <c r="AB3082">
        <v>8</v>
      </c>
      <c r="AC3082">
        <v>64.48</v>
      </c>
    </row>
    <row r="3083" spans="1:29" x14ac:dyDescent="0.3">
      <c r="A3083">
        <v>2005</v>
      </c>
      <c r="B3083">
        <v>3</v>
      </c>
      <c r="C3083" s="1">
        <v>38420</v>
      </c>
      <c r="D3083">
        <v>23700</v>
      </c>
      <c r="E3083">
        <v>1660</v>
      </c>
      <c r="F3083">
        <v>931</v>
      </c>
      <c r="G3083">
        <v>1070</v>
      </c>
      <c r="H3083">
        <v>89</v>
      </c>
      <c r="I3083">
        <v>6910</v>
      </c>
      <c r="J3083">
        <v>9000</v>
      </c>
      <c r="K3083">
        <v>34360</v>
      </c>
      <c r="L3083">
        <v>3</v>
      </c>
      <c r="M3083">
        <v>3078</v>
      </c>
      <c r="N3083">
        <v>4378</v>
      </c>
      <c r="O3083">
        <v>55</v>
      </c>
      <c r="P3083">
        <v>7514</v>
      </c>
      <c r="Q3083">
        <v>1100</v>
      </c>
      <c r="R3083">
        <v>0</v>
      </c>
      <c r="S3083">
        <v>0</v>
      </c>
      <c r="T3083">
        <v>1100</v>
      </c>
      <c r="U3083">
        <v>4687</v>
      </c>
      <c r="V3083">
        <v>5458</v>
      </c>
      <c r="W3083">
        <v>20365</v>
      </c>
      <c r="X3083">
        <v>25746</v>
      </c>
      <c r="Y3083">
        <v>0.22</v>
      </c>
      <c r="Z3083">
        <v>25</v>
      </c>
      <c r="AA3083">
        <v>27450</v>
      </c>
      <c r="AB3083">
        <v>6</v>
      </c>
      <c r="AC3083">
        <v>64.540000000000006</v>
      </c>
    </row>
    <row r="3084" spans="1:29" x14ac:dyDescent="0.3">
      <c r="A3084">
        <v>2005</v>
      </c>
      <c r="B3084">
        <v>3</v>
      </c>
      <c r="C3084" s="1">
        <v>38421</v>
      </c>
      <c r="D3084">
        <v>22900</v>
      </c>
      <c r="E3084">
        <v>1480</v>
      </c>
      <c r="F3084">
        <v>969</v>
      </c>
      <c r="G3084">
        <v>1110</v>
      </c>
      <c r="H3084">
        <v>89</v>
      </c>
      <c r="I3084">
        <v>6780</v>
      </c>
      <c r="J3084">
        <v>8948</v>
      </c>
      <c r="K3084">
        <v>33328</v>
      </c>
      <c r="L3084">
        <v>5</v>
      </c>
      <c r="M3084">
        <v>995</v>
      </c>
      <c r="N3084">
        <v>4382</v>
      </c>
      <c r="O3084">
        <v>28</v>
      </c>
      <c r="P3084">
        <v>5410</v>
      </c>
      <c r="Q3084">
        <v>1100</v>
      </c>
      <c r="R3084">
        <v>0</v>
      </c>
      <c r="S3084">
        <v>0</v>
      </c>
      <c r="T3084">
        <v>1100</v>
      </c>
      <c r="U3084">
        <v>4561</v>
      </c>
      <c r="V3084">
        <v>7384</v>
      </c>
      <c r="W3084">
        <v>19511</v>
      </c>
      <c r="X3084">
        <v>26818</v>
      </c>
      <c r="Y3084">
        <v>0.16</v>
      </c>
      <c r="Z3084">
        <v>20</v>
      </c>
      <c r="AA3084">
        <v>28756</v>
      </c>
      <c r="AB3084">
        <v>7</v>
      </c>
      <c r="AC3084">
        <v>64.56</v>
      </c>
    </row>
    <row r="3085" spans="1:29" x14ac:dyDescent="0.3">
      <c r="A3085">
        <v>2005</v>
      </c>
      <c r="B3085">
        <v>3</v>
      </c>
      <c r="C3085" s="1">
        <v>38422</v>
      </c>
      <c r="D3085">
        <v>22200</v>
      </c>
      <c r="E3085">
        <v>1344</v>
      </c>
      <c r="F3085">
        <v>1020</v>
      </c>
      <c r="G3085">
        <v>1110</v>
      </c>
      <c r="H3085">
        <v>67</v>
      </c>
      <c r="I3085">
        <v>6660</v>
      </c>
      <c r="J3085">
        <v>8857</v>
      </c>
      <c r="K3085">
        <v>32401</v>
      </c>
      <c r="L3085">
        <v>1</v>
      </c>
      <c r="M3085">
        <v>946</v>
      </c>
      <c r="N3085">
        <v>4382</v>
      </c>
      <c r="O3085">
        <v>29</v>
      </c>
      <c r="P3085">
        <v>5358</v>
      </c>
      <c r="Q3085">
        <v>1150</v>
      </c>
      <c r="R3085">
        <v>0</v>
      </c>
      <c r="S3085">
        <v>0</v>
      </c>
      <c r="T3085">
        <v>1150</v>
      </c>
      <c r="U3085">
        <v>4442</v>
      </c>
      <c r="V3085">
        <v>7194</v>
      </c>
      <c r="W3085">
        <v>18780</v>
      </c>
      <c r="X3085">
        <v>25893</v>
      </c>
      <c r="Y3085">
        <v>0.16</v>
      </c>
      <c r="Z3085">
        <v>20</v>
      </c>
      <c r="AA3085">
        <v>27900</v>
      </c>
      <c r="AB3085">
        <v>7</v>
      </c>
      <c r="AC3085">
        <v>64.61</v>
      </c>
    </row>
    <row r="3086" spans="1:29" x14ac:dyDescent="0.3">
      <c r="A3086">
        <v>2005</v>
      </c>
      <c r="B3086">
        <v>3</v>
      </c>
      <c r="C3086" s="1">
        <v>38423</v>
      </c>
      <c r="D3086">
        <v>21600</v>
      </c>
      <c r="E3086">
        <v>1199</v>
      </c>
      <c r="F3086">
        <v>1040</v>
      </c>
      <c r="G3086">
        <v>1120</v>
      </c>
      <c r="H3086">
        <v>28</v>
      </c>
      <c r="I3086">
        <v>6570</v>
      </c>
      <c r="J3086">
        <v>8758</v>
      </c>
      <c r="K3086">
        <v>31557</v>
      </c>
      <c r="L3086">
        <v>2</v>
      </c>
      <c r="M3086">
        <v>947</v>
      </c>
      <c r="N3086">
        <v>4383</v>
      </c>
      <c r="O3086">
        <v>27</v>
      </c>
      <c r="P3086">
        <v>5359</v>
      </c>
      <c r="Q3086">
        <v>1150</v>
      </c>
      <c r="R3086">
        <v>0</v>
      </c>
      <c r="S3086">
        <v>0</v>
      </c>
      <c r="T3086">
        <v>1150</v>
      </c>
      <c r="U3086">
        <v>4187</v>
      </c>
      <c r="V3086">
        <v>6839</v>
      </c>
      <c r="W3086">
        <v>18290</v>
      </c>
      <c r="X3086">
        <v>25048</v>
      </c>
      <c r="Y3086">
        <v>0.17</v>
      </c>
      <c r="Z3086">
        <v>21</v>
      </c>
      <c r="AA3086">
        <v>27114</v>
      </c>
      <c r="AB3086">
        <v>8</v>
      </c>
      <c r="AC3086">
        <v>64.67</v>
      </c>
    </row>
    <row r="3087" spans="1:29" x14ac:dyDescent="0.3">
      <c r="A3087">
        <v>2005</v>
      </c>
      <c r="B3087">
        <v>3</v>
      </c>
      <c r="C3087" s="1">
        <v>38424</v>
      </c>
      <c r="D3087">
        <v>21200</v>
      </c>
      <c r="E3087">
        <v>70</v>
      </c>
      <c r="F3087">
        <v>1050</v>
      </c>
      <c r="G3087">
        <v>1120</v>
      </c>
      <c r="H3087">
        <v>28</v>
      </c>
      <c r="I3087">
        <v>6430</v>
      </c>
      <c r="J3087">
        <v>8628</v>
      </c>
      <c r="K3087">
        <v>29898</v>
      </c>
      <c r="L3087">
        <v>4</v>
      </c>
      <c r="M3087">
        <v>2624</v>
      </c>
      <c r="N3087">
        <v>4362</v>
      </c>
      <c r="O3087">
        <v>25</v>
      </c>
      <c r="P3087">
        <v>7015</v>
      </c>
      <c r="Q3087">
        <v>1200</v>
      </c>
      <c r="R3087">
        <v>0</v>
      </c>
      <c r="S3087">
        <v>0</v>
      </c>
      <c r="T3087">
        <v>1200</v>
      </c>
      <c r="U3087">
        <v>4135</v>
      </c>
      <c r="V3087">
        <v>4968</v>
      </c>
      <c r="W3087">
        <v>16799</v>
      </c>
      <c r="X3087">
        <v>21683</v>
      </c>
      <c r="Y3087">
        <v>0.23</v>
      </c>
      <c r="Z3087">
        <v>27</v>
      </c>
      <c r="AA3087">
        <v>23468</v>
      </c>
      <c r="AB3087">
        <v>8</v>
      </c>
      <c r="AC3087">
        <v>64.83</v>
      </c>
    </row>
    <row r="3088" spans="1:29" x14ac:dyDescent="0.3">
      <c r="A3088">
        <v>2005</v>
      </c>
      <c r="B3088">
        <v>3</v>
      </c>
      <c r="C3088" s="1">
        <v>38425</v>
      </c>
      <c r="D3088">
        <v>20800</v>
      </c>
      <c r="E3088">
        <v>70</v>
      </c>
      <c r="F3088">
        <v>1030</v>
      </c>
      <c r="G3088">
        <v>1120</v>
      </c>
      <c r="H3088">
        <v>29</v>
      </c>
      <c r="I3088">
        <v>6290</v>
      </c>
      <c r="J3088">
        <v>8469</v>
      </c>
      <c r="K3088">
        <v>29339</v>
      </c>
      <c r="L3088">
        <v>4</v>
      </c>
      <c r="M3088">
        <v>948</v>
      </c>
      <c r="N3088">
        <v>4370</v>
      </c>
      <c r="O3088">
        <v>30</v>
      </c>
      <c r="P3088">
        <v>5352</v>
      </c>
      <c r="Q3088">
        <v>1250</v>
      </c>
      <c r="R3088">
        <v>0</v>
      </c>
      <c r="S3088">
        <v>0</v>
      </c>
      <c r="T3088">
        <v>1250</v>
      </c>
      <c r="U3088">
        <v>4101</v>
      </c>
      <c r="V3088">
        <v>6406</v>
      </c>
      <c r="W3088">
        <v>16419</v>
      </c>
      <c r="X3088">
        <v>22737</v>
      </c>
      <c r="Y3088">
        <v>0.18</v>
      </c>
      <c r="Z3088">
        <v>23</v>
      </c>
      <c r="AA3088">
        <v>25063</v>
      </c>
      <c r="AB3088">
        <v>9</v>
      </c>
      <c r="AC3088">
        <v>64.94</v>
      </c>
    </row>
    <row r="3089" spans="1:29" x14ac:dyDescent="0.3">
      <c r="A3089">
        <v>2005</v>
      </c>
      <c r="B3089">
        <v>3</v>
      </c>
      <c r="C3089" s="1">
        <v>38426</v>
      </c>
      <c r="D3089">
        <v>20200</v>
      </c>
      <c r="E3089">
        <v>70</v>
      </c>
      <c r="F3089">
        <v>947</v>
      </c>
      <c r="G3089">
        <v>1120</v>
      </c>
      <c r="H3089">
        <v>29</v>
      </c>
      <c r="I3089">
        <v>6210</v>
      </c>
      <c r="J3089">
        <v>8306</v>
      </c>
      <c r="K3089">
        <v>28576</v>
      </c>
      <c r="L3089">
        <v>7</v>
      </c>
      <c r="M3089">
        <v>949</v>
      </c>
      <c r="N3089">
        <v>4371</v>
      </c>
      <c r="O3089">
        <v>28</v>
      </c>
      <c r="P3089">
        <v>5355</v>
      </c>
      <c r="Q3089">
        <v>1250</v>
      </c>
      <c r="R3089">
        <v>0</v>
      </c>
      <c r="S3089">
        <v>0</v>
      </c>
      <c r="T3089">
        <v>1250</v>
      </c>
      <c r="U3089">
        <v>3935</v>
      </c>
      <c r="V3089">
        <v>6074</v>
      </c>
      <c r="W3089">
        <v>15985</v>
      </c>
      <c r="X3089">
        <v>21971</v>
      </c>
      <c r="Y3089">
        <v>0.19</v>
      </c>
      <c r="Z3089">
        <v>23</v>
      </c>
      <c r="AA3089">
        <v>24352</v>
      </c>
      <c r="AB3089">
        <v>10</v>
      </c>
      <c r="AC3089">
        <v>65.08</v>
      </c>
    </row>
    <row r="3090" spans="1:29" x14ac:dyDescent="0.3">
      <c r="A3090">
        <v>2005</v>
      </c>
      <c r="B3090">
        <v>3</v>
      </c>
      <c r="C3090" s="1">
        <v>38427</v>
      </c>
      <c r="D3090">
        <v>20000</v>
      </c>
      <c r="E3090">
        <v>70</v>
      </c>
      <c r="F3090">
        <v>844</v>
      </c>
      <c r="G3090">
        <v>1130</v>
      </c>
      <c r="H3090">
        <v>45</v>
      </c>
      <c r="I3090">
        <v>6140</v>
      </c>
      <c r="J3090">
        <v>8159</v>
      </c>
      <c r="K3090">
        <v>28229</v>
      </c>
      <c r="L3090">
        <v>4</v>
      </c>
      <c r="M3090">
        <v>2371</v>
      </c>
      <c r="N3090">
        <v>2668</v>
      </c>
      <c r="O3090">
        <v>36</v>
      </c>
      <c r="P3090">
        <v>5079</v>
      </c>
      <c r="Q3090">
        <v>1267</v>
      </c>
      <c r="R3090">
        <v>0</v>
      </c>
      <c r="S3090">
        <v>0</v>
      </c>
      <c r="T3090">
        <v>1267</v>
      </c>
      <c r="U3090">
        <v>3768</v>
      </c>
      <c r="V3090">
        <v>6024</v>
      </c>
      <c r="W3090">
        <v>15947</v>
      </c>
      <c r="X3090">
        <v>21883</v>
      </c>
      <c r="Y3090">
        <v>0.18</v>
      </c>
      <c r="Z3090">
        <v>22</v>
      </c>
      <c r="AA3090">
        <v>24048</v>
      </c>
      <c r="AB3090">
        <v>9</v>
      </c>
      <c r="AC3090">
        <v>65.2</v>
      </c>
    </row>
    <row r="3091" spans="1:29" x14ac:dyDescent="0.3">
      <c r="A3091">
        <v>2005</v>
      </c>
      <c r="B3091">
        <v>3</v>
      </c>
      <c r="C3091" s="1">
        <v>38428</v>
      </c>
      <c r="D3091">
        <v>19500</v>
      </c>
      <c r="E3091">
        <v>56</v>
      </c>
      <c r="F3091">
        <v>768</v>
      </c>
      <c r="G3091">
        <v>1130</v>
      </c>
      <c r="H3091">
        <v>69</v>
      </c>
      <c r="I3091">
        <v>5980</v>
      </c>
      <c r="J3091">
        <v>7947</v>
      </c>
      <c r="K3091">
        <v>27503</v>
      </c>
      <c r="L3091">
        <v>4</v>
      </c>
      <c r="M3091">
        <v>4993</v>
      </c>
      <c r="N3091">
        <v>2002</v>
      </c>
      <c r="O3091">
        <v>32</v>
      </c>
      <c r="P3091">
        <v>7031</v>
      </c>
      <c r="Q3091">
        <v>1334</v>
      </c>
      <c r="R3091">
        <v>0</v>
      </c>
      <c r="S3091">
        <v>0</v>
      </c>
      <c r="T3091">
        <v>1334</v>
      </c>
      <c r="U3091">
        <v>3672</v>
      </c>
      <c r="V3091">
        <v>3721</v>
      </c>
      <c r="W3091">
        <v>15510</v>
      </c>
      <c r="X3091">
        <v>19138</v>
      </c>
      <c r="Y3091">
        <v>0.25</v>
      </c>
      <c r="Z3091">
        <v>30</v>
      </c>
      <c r="AA3091">
        <v>21523</v>
      </c>
      <c r="AB3091">
        <v>11</v>
      </c>
      <c r="AC3091">
        <v>65.41</v>
      </c>
    </row>
    <row r="3092" spans="1:29" x14ac:dyDescent="0.3">
      <c r="A3092">
        <v>2005</v>
      </c>
      <c r="B3092">
        <v>3</v>
      </c>
      <c r="C3092" s="1">
        <v>38429</v>
      </c>
      <c r="D3092">
        <v>19100</v>
      </c>
      <c r="E3092">
        <v>54</v>
      </c>
      <c r="F3092">
        <v>708</v>
      </c>
      <c r="G3092">
        <v>1200</v>
      </c>
      <c r="H3092">
        <v>80</v>
      </c>
      <c r="I3092">
        <v>5750</v>
      </c>
      <c r="J3092">
        <v>7738</v>
      </c>
      <c r="K3092">
        <v>26892</v>
      </c>
      <c r="L3092">
        <v>71</v>
      </c>
      <c r="M3092">
        <v>5494</v>
      </c>
      <c r="N3092">
        <v>2003</v>
      </c>
      <c r="O3092">
        <v>5</v>
      </c>
      <c r="P3092">
        <v>7573</v>
      </c>
      <c r="Q3092">
        <v>1339</v>
      </c>
      <c r="R3092">
        <v>0</v>
      </c>
      <c r="S3092">
        <v>0</v>
      </c>
      <c r="T3092">
        <v>1339</v>
      </c>
      <c r="U3092">
        <v>3722</v>
      </c>
      <c r="V3092">
        <v>3016</v>
      </c>
      <c r="W3092">
        <v>15057</v>
      </c>
      <c r="X3092">
        <v>17980</v>
      </c>
      <c r="Y3092">
        <v>0.28000000000000003</v>
      </c>
      <c r="Z3092">
        <v>33</v>
      </c>
      <c r="AA3092">
        <v>21142</v>
      </c>
      <c r="AB3092">
        <v>15</v>
      </c>
      <c r="AC3092">
        <v>65.650000000000006</v>
      </c>
    </row>
    <row r="3093" spans="1:29" x14ac:dyDescent="0.3">
      <c r="A3093">
        <v>2005</v>
      </c>
      <c r="B3093">
        <v>3</v>
      </c>
      <c r="C3093" s="1">
        <v>38430</v>
      </c>
      <c r="D3093">
        <v>21400</v>
      </c>
      <c r="E3093">
        <v>1211</v>
      </c>
      <c r="F3093">
        <v>770</v>
      </c>
      <c r="G3093">
        <v>1280</v>
      </c>
      <c r="H3093">
        <v>91</v>
      </c>
      <c r="I3093">
        <v>5800</v>
      </c>
      <c r="J3093">
        <v>7941</v>
      </c>
      <c r="K3093">
        <v>30552</v>
      </c>
      <c r="L3093">
        <v>92</v>
      </c>
      <c r="M3093">
        <v>5497</v>
      </c>
      <c r="N3093">
        <v>2009</v>
      </c>
      <c r="O3093">
        <v>0</v>
      </c>
      <c r="P3093">
        <v>7598</v>
      </c>
      <c r="Q3093">
        <v>1400</v>
      </c>
      <c r="R3093">
        <v>2292</v>
      </c>
      <c r="S3093">
        <v>0</v>
      </c>
      <c r="T3093">
        <v>-892</v>
      </c>
      <c r="U3093">
        <v>4054</v>
      </c>
      <c r="V3093">
        <v>4977</v>
      </c>
      <c r="W3093">
        <v>18807</v>
      </c>
      <c r="X3093">
        <v>23846</v>
      </c>
      <c r="Y3093">
        <v>0.25</v>
      </c>
      <c r="Z3093">
        <v>22</v>
      </c>
      <c r="AA3093">
        <v>24752</v>
      </c>
      <c r="AB3093">
        <v>4</v>
      </c>
      <c r="AC3093">
        <v>65.69</v>
      </c>
    </row>
    <row r="3094" spans="1:29" x14ac:dyDescent="0.3">
      <c r="A3094">
        <v>2005</v>
      </c>
      <c r="B3094">
        <v>3</v>
      </c>
      <c r="C3094" s="1">
        <v>38431</v>
      </c>
      <c r="D3094">
        <v>23200</v>
      </c>
      <c r="E3094">
        <v>1576</v>
      </c>
      <c r="F3094">
        <v>1460</v>
      </c>
      <c r="G3094">
        <v>1290</v>
      </c>
      <c r="H3094">
        <v>77</v>
      </c>
      <c r="I3094">
        <v>5830</v>
      </c>
      <c r="J3094">
        <v>8657</v>
      </c>
      <c r="K3094">
        <v>33433</v>
      </c>
      <c r="L3094">
        <v>93</v>
      </c>
      <c r="M3094">
        <v>5500</v>
      </c>
      <c r="N3094">
        <v>3143</v>
      </c>
      <c r="O3094">
        <v>0</v>
      </c>
      <c r="P3094">
        <v>8736</v>
      </c>
      <c r="Q3094">
        <v>1389</v>
      </c>
      <c r="R3094">
        <v>3897</v>
      </c>
      <c r="S3094">
        <v>0</v>
      </c>
      <c r="T3094">
        <v>-2507</v>
      </c>
      <c r="U3094">
        <v>4436</v>
      </c>
      <c r="V3094">
        <v>5987</v>
      </c>
      <c r="W3094">
        <v>21042</v>
      </c>
      <c r="X3094">
        <v>27204</v>
      </c>
      <c r="Y3094">
        <v>0.26</v>
      </c>
      <c r="Z3094">
        <v>19</v>
      </c>
      <c r="AA3094">
        <v>27603</v>
      </c>
      <c r="AB3094">
        <v>1</v>
      </c>
      <c r="AC3094">
        <v>65.64</v>
      </c>
    </row>
    <row r="3095" spans="1:29" x14ac:dyDescent="0.3">
      <c r="A3095">
        <v>2005</v>
      </c>
      <c r="B3095">
        <v>3</v>
      </c>
      <c r="C3095" s="1">
        <v>38432</v>
      </c>
      <c r="D3095">
        <v>23800</v>
      </c>
      <c r="E3095">
        <v>2142</v>
      </c>
      <c r="F3095">
        <v>1490</v>
      </c>
      <c r="G3095">
        <v>1300</v>
      </c>
      <c r="H3095">
        <v>59</v>
      </c>
      <c r="I3095">
        <v>5850</v>
      </c>
      <c r="J3095">
        <v>8699</v>
      </c>
      <c r="K3095">
        <v>34641</v>
      </c>
      <c r="L3095">
        <v>51</v>
      </c>
      <c r="M3095">
        <v>5497</v>
      </c>
      <c r="N3095">
        <v>3652</v>
      </c>
      <c r="O3095">
        <v>0</v>
      </c>
      <c r="P3095">
        <v>9200</v>
      </c>
      <c r="Q3095">
        <v>1450</v>
      </c>
      <c r="R3095">
        <v>5272</v>
      </c>
      <c r="S3095">
        <v>0</v>
      </c>
      <c r="T3095">
        <v>-3822</v>
      </c>
      <c r="U3095">
        <v>4752</v>
      </c>
      <c r="V3095">
        <v>6735</v>
      </c>
      <c r="W3095">
        <v>22260</v>
      </c>
      <c r="X3095">
        <v>29263</v>
      </c>
      <c r="Y3095">
        <v>0.26</v>
      </c>
      <c r="Z3095">
        <v>16</v>
      </c>
      <c r="AA3095">
        <v>28791</v>
      </c>
      <c r="AB3095">
        <v>-2</v>
      </c>
      <c r="AC3095">
        <v>65.55</v>
      </c>
    </row>
    <row r="3096" spans="1:29" x14ac:dyDescent="0.3">
      <c r="A3096">
        <v>2005</v>
      </c>
      <c r="B3096">
        <v>3</v>
      </c>
      <c r="C3096" s="1">
        <v>38433</v>
      </c>
      <c r="D3096">
        <v>24800</v>
      </c>
      <c r="E3096">
        <v>3300</v>
      </c>
      <c r="F3096">
        <v>3160</v>
      </c>
      <c r="G3096">
        <v>1340</v>
      </c>
      <c r="H3096">
        <v>67</v>
      </c>
      <c r="I3096">
        <v>5900</v>
      </c>
      <c r="J3096">
        <v>10467</v>
      </c>
      <c r="K3096">
        <v>38567</v>
      </c>
      <c r="L3096">
        <v>30</v>
      </c>
      <c r="M3096">
        <v>4492</v>
      </c>
      <c r="N3096">
        <v>3657</v>
      </c>
      <c r="O3096">
        <v>0</v>
      </c>
      <c r="P3096">
        <v>8179</v>
      </c>
      <c r="Q3096">
        <v>1500</v>
      </c>
      <c r="R3096">
        <v>9169</v>
      </c>
      <c r="S3096">
        <v>0</v>
      </c>
      <c r="T3096">
        <v>-7669</v>
      </c>
      <c r="U3096">
        <v>4998</v>
      </c>
      <c r="V3096">
        <v>12271</v>
      </c>
      <c r="W3096">
        <v>25249</v>
      </c>
      <c r="X3096">
        <v>38057</v>
      </c>
      <c r="Y3096">
        <v>0.21</v>
      </c>
      <c r="Z3096">
        <v>1</v>
      </c>
      <c r="AA3096">
        <v>35882</v>
      </c>
      <c r="AB3096">
        <v>-6</v>
      </c>
      <c r="AC3096">
        <v>65.290000000000006</v>
      </c>
    </row>
    <row r="3097" spans="1:29" x14ac:dyDescent="0.3">
      <c r="A3097">
        <v>2005</v>
      </c>
      <c r="B3097">
        <v>3</v>
      </c>
      <c r="C3097" s="1">
        <v>38434</v>
      </c>
      <c r="D3097">
        <v>30100</v>
      </c>
      <c r="E3097">
        <v>2893</v>
      </c>
      <c r="F3097">
        <v>9800</v>
      </c>
      <c r="G3097">
        <v>1640</v>
      </c>
      <c r="H3097">
        <v>1427</v>
      </c>
      <c r="I3097">
        <v>6620</v>
      </c>
      <c r="J3097">
        <v>19487</v>
      </c>
      <c r="K3097">
        <v>52480</v>
      </c>
      <c r="L3097">
        <v>87</v>
      </c>
      <c r="M3097">
        <v>4494</v>
      </c>
      <c r="N3097">
        <v>3118</v>
      </c>
      <c r="O3097">
        <v>0</v>
      </c>
      <c r="P3097">
        <v>7699</v>
      </c>
      <c r="Q3097">
        <v>1500</v>
      </c>
      <c r="R3097">
        <v>9857</v>
      </c>
      <c r="S3097">
        <v>0</v>
      </c>
      <c r="T3097">
        <v>-8357</v>
      </c>
      <c r="U3097">
        <v>5591</v>
      </c>
      <c r="V3097">
        <v>22811</v>
      </c>
      <c r="W3097">
        <v>29742</v>
      </c>
      <c r="X3097">
        <v>53138</v>
      </c>
      <c r="Y3097">
        <v>0.15</v>
      </c>
      <c r="Z3097">
        <v>-1</v>
      </c>
      <c r="AA3097">
        <v>49431</v>
      </c>
      <c r="AB3097">
        <v>-8</v>
      </c>
      <c r="AC3097">
        <v>64.83</v>
      </c>
    </row>
    <row r="3098" spans="1:29" x14ac:dyDescent="0.3">
      <c r="A3098">
        <v>2005</v>
      </c>
      <c r="B3098">
        <v>3</v>
      </c>
      <c r="C3098" s="1">
        <v>38435</v>
      </c>
      <c r="D3098">
        <v>42000</v>
      </c>
      <c r="E3098">
        <v>2955</v>
      </c>
      <c r="F3098">
        <v>5390</v>
      </c>
      <c r="G3098">
        <v>1390</v>
      </c>
      <c r="H3098">
        <v>3463</v>
      </c>
      <c r="I3098">
        <v>8450</v>
      </c>
      <c r="J3098">
        <v>18693</v>
      </c>
      <c r="K3098">
        <v>63648</v>
      </c>
      <c r="L3098">
        <v>93</v>
      </c>
      <c r="M3098">
        <v>4493</v>
      </c>
      <c r="N3098">
        <v>2906</v>
      </c>
      <c r="O3098">
        <v>0</v>
      </c>
      <c r="P3098">
        <v>7492</v>
      </c>
      <c r="Q3098">
        <v>1550</v>
      </c>
      <c r="R3098">
        <v>7565</v>
      </c>
      <c r="S3098">
        <v>0</v>
      </c>
      <c r="T3098">
        <v>-6015</v>
      </c>
      <c r="U3098">
        <v>7424</v>
      </c>
      <c r="V3098">
        <v>22534</v>
      </c>
      <c r="W3098">
        <v>39215</v>
      </c>
      <c r="X3098">
        <v>62171</v>
      </c>
      <c r="Y3098">
        <v>0.12</v>
      </c>
      <c r="Z3098">
        <v>2</v>
      </c>
      <c r="AA3098">
        <v>59058</v>
      </c>
      <c r="AB3098">
        <v>-5</v>
      </c>
      <c r="AC3098">
        <v>64.3</v>
      </c>
    </row>
    <row r="3099" spans="1:29" x14ac:dyDescent="0.3">
      <c r="A3099">
        <v>2005</v>
      </c>
      <c r="B3099">
        <v>3</v>
      </c>
      <c r="C3099" s="1">
        <v>38436</v>
      </c>
      <c r="D3099">
        <v>52800</v>
      </c>
      <c r="E3099">
        <v>3170</v>
      </c>
      <c r="F3099">
        <v>3040</v>
      </c>
      <c r="G3099">
        <v>1330</v>
      </c>
      <c r="H3099">
        <v>3454</v>
      </c>
      <c r="I3099">
        <v>9530</v>
      </c>
      <c r="J3099">
        <v>17354</v>
      </c>
      <c r="K3099">
        <v>73324</v>
      </c>
      <c r="L3099">
        <v>95</v>
      </c>
      <c r="M3099">
        <v>3495</v>
      </c>
      <c r="N3099">
        <v>2274</v>
      </c>
      <c r="O3099">
        <v>0</v>
      </c>
      <c r="P3099">
        <v>5864</v>
      </c>
      <c r="Q3099">
        <v>1550</v>
      </c>
      <c r="R3099">
        <v>5960</v>
      </c>
      <c r="S3099">
        <v>0</v>
      </c>
      <c r="T3099">
        <v>-4410</v>
      </c>
      <c r="U3099">
        <v>9243</v>
      </c>
      <c r="V3099">
        <v>23599</v>
      </c>
      <c r="W3099">
        <v>47962</v>
      </c>
      <c r="X3099">
        <v>71870</v>
      </c>
      <c r="Y3099">
        <v>0.08</v>
      </c>
      <c r="Z3099">
        <v>2</v>
      </c>
      <c r="AA3099">
        <v>69312</v>
      </c>
      <c r="AB3099">
        <v>-4</v>
      </c>
      <c r="AC3099">
        <v>63.7</v>
      </c>
    </row>
    <row r="3100" spans="1:29" x14ac:dyDescent="0.3">
      <c r="A3100">
        <v>2005</v>
      </c>
      <c r="B3100">
        <v>3</v>
      </c>
      <c r="C3100" s="1">
        <v>38437</v>
      </c>
      <c r="D3100">
        <v>53900</v>
      </c>
      <c r="E3100">
        <v>3618</v>
      </c>
      <c r="F3100">
        <v>2240</v>
      </c>
      <c r="G3100">
        <v>1320</v>
      </c>
      <c r="H3100">
        <v>2298</v>
      </c>
      <c r="I3100">
        <v>10600</v>
      </c>
      <c r="J3100">
        <v>16458</v>
      </c>
      <c r="K3100">
        <v>73976</v>
      </c>
      <c r="L3100">
        <v>105</v>
      </c>
      <c r="M3100">
        <v>3498</v>
      </c>
      <c r="N3100">
        <v>2011</v>
      </c>
      <c r="O3100">
        <v>0</v>
      </c>
      <c r="P3100">
        <v>5614</v>
      </c>
      <c r="Q3100">
        <v>1600</v>
      </c>
      <c r="R3100">
        <v>4585</v>
      </c>
      <c r="S3100">
        <v>0</v>
      </c>
      <c r="T3100">
        <v>-2985</v>
      </c>
      <c r="U3100">
        <v>9925</v>
      </c>
      <c r="V3100">
        <v>22709</v>
      </c>
      <c r="W3100">
        <v>48429</v>
      </c>
      <c r="X3100">
        <v>71347</v>
      </c>
      <c r="Y3100">
        <v>7.0000000000000007E-2</v>
      </c>
      <c r="Z3100">
        <v>4</v>
      </c>
      <c r="AA3100">
        <v>69616</v>
      </c>
      <c r="AB3100">
        <v>-2</v>
      </c>
      <c r="AC3100">
        <v>63.14</v>
      </c>
    </row>
    <row r="3101" spans="1:29" x14ac:dyDescent="0.3">
      <c r="A3101">
        <v>2005</v>
      </c>
      <c r="B3101">
        <v>3</v>
      </c>
      <c r="C3101" s="1">
        <v>38438</v>
      </c>
      <c r="D3101">
        <v>51800</v>
      </c>
      <c r="E3101">
        <v>3680</v>
      </c>
      <c r="F3101">
        <v>1930</v>
      </c>
      <c r="G3101">
        <v>1310</v>
      </c>
      <c r="H3101">
        <v>1485</v>
      </c>
      <c r="I3101">
        <v>12200</v>
      </c>
      <c r="J3101">
        <v>16925</v>
      </c>
      <c r="K3101">
        <v>72405</v>
      </c>
      <c r="L3101">
        <v>100</v>
      </c>
      <c r="M3101">
        <v>3497</v>
      </c>
      <c r="N3101">
        <v>2010</v>
      </c>
      <c r="O3101">
        <v>0</v>
      </c>
      <c r="P3101">
        <v>5607</v>
      </c>
      <c r="Q3101">
        <v>1600</v>
      </c>
      <c r="R3101">
        <v>688</v>
      </c>
      <c r="S3101">
        <v>0</v>
      </c>
      <c r="T3101">
        <v>912</v>
      </c>
      <c r="U3101">
        <v>9495</v>
      </c>
      <c r="V3101">
        <v>20220</v>
      </c>
      <c r="W3101">
        <v>45730</v>
      </c>
      <c r="X3101">
        <v>65886</v>
      </c>
      <c r="Y3101">
        <v>0.08</v>
      </c>
      <c r="Z3101">
        <v>9</v>
      </c>
      <c r="AA3101">
        <v>66415</v>
      </c>
      <c r="AB3101">
        <v>1</v>
      </c>
      <c r="AC3101">
        <v>62.66</v>
      </c>
    </row>
    <row r="3102" spans="1:29" x14ac:dyDescent="0.3">
      <c r="A3102">
        <v>2005</v>
      </c>
      <c r="B3102">
        <v>3</v>
      </c>
      <c r="C3102" s="1">
        <v>38439</v>
      </c>
      <c r="D3102">
        <v>47300</v>
      </c>
      <c r="E3102">
        <v>3699</v>
      </c>
      <c r="F3102">
        <v>4140</v>
      </c>
      <c r="G3102">
        <v>1320</v>
      </c>
      <c r="H3102">
        <v>1249</v>
      </c>
      <c r="I3102">
        <v>13200</v>
      </c>
      <c r="J3102">
        <v>19909</v>
      </c>
      <c r="K3102">
        <v>70908</v>
      </c>
      <c r="L3102">
        <v>89</v>
      </c>
      <c r="M3102">
        <v>3495</v>
      </c>
      <c r="N3102">
        <v>1955</v>
      </c>
      <c r="O3102">
        <v>7</v>
      </c>
      <c r="P3102">
        <v>5546</v>
      </c>
      <c r="Q3102">
        <v>1650</v>
      </c>
      <c r="R3102">
        <v>229</v>
      </c>
      <c r="S3102">
        <v>0</v>
      </c>
      <c r="T3102">
        <v>1421</v>
      </c>
      <c r="U3102">
        <v>8504</v>
      </c>
      <c r="V3102">
        <v>21943</v>
      </c>
      <c r="W3102">
        <v>42097</v>
      </c>
      <c r="X3102">
        <v>63941</v>
      </c>
      <c r="Y3102">
        <v>0.08</v>
      </c>
      <c r="Z3102">
        <v>10</v>
      </c>
      <c r="AA3102">
        <v>64765</v>
      </c>
      <c r="AB3102">
        <v>1</v>
      </c>
      <c r="AC3102">
        <v>62.23</v>
      </c>
    </row>
    <row r="3103" spans="1:29" x14ac:dyDescent="0.3">
      <c r="A3103">
        <v>2005</v>
      </c>
      <c r="B3103">
        <v>3</v>
      </c>
      <c r="C3103" s="1">
        <v>38440</v>
      </c>
      <c r="D3103">
        <v>42500</v>
      </c>
      <c r="E3103">
        <v>3801</v>
      </c>
      <c r="F3103">
        <v>3610</v>
      </c>
      <c r="G3103">
        <v>1320</v>
      </c>
      <c r="H3103">
        <v>794</v>
      </c>
      <c r="I3103">
        <v>14000</v>
      </c>
      <c r="J3103">
        <v>19724</v>
      </c>
      <c r="K3103">
        <v>66025</v>
      </c>
      <c r="L3103">
        <v>77</v>
      </c>
      <c r="M3103">
        <v>3497</v>
      </c>
      <c r="N3103">
        <v>1902</v>
      </c>
      <c r="O3103">
        <v>6</v>
      </c>
      <c r="P3103">
        <v>5482</v>
      </c>
      <c r="Q3103">
        <v>1650</v>
      </c>
      <c r="R3103">
        <v>1146</v>
      </c>
      <c r="S3103">
        <v>0</v>
      </c>
      <c r="T3103">
        <v>504</v>
      </c>
      <c r="U3103">
        <v>7806</v>
      </c>
      <c r="V3103">
        <v>21720</v>
      </c>
      <c r="W3103">
        <v>38354</v>
      </c>
      <c r="X3103">
        <v>60039</v>
      </c>
      <c r="Y3103">
        <v>0.08</v>
      </c>
      <c r="Z3103">
        <v>9</v>
      </c>
      <c r="AA3103">
        <v>60331</v>
      </c>
      <c r="AB3103">
        <v>0</v>
      </c>
      <c r="AC3103">
        <v>61.86</v>
      </c>
    </row>
    <row r="3104" spans="1:29" x14ac:dyDescent="0.3">
      <c r="A3104">
        <v>2005</v>
      </c>
      <c r="B3104">
        <v>3</v>
      </c>
      <c r="C3104" s="1">
        <v>38441</v>
      </c>
      <c r="D3104">
        <v>40000</v>
      </c>
      <c r="E3104">
        <v>3742</v>
      </c>
      <c r="F3104">
        <v>3280</v>
      </c>
      <c r="G3104">
        <v>1330</v>
      </c>
      <c r="H3104">
        <v>477</v>
      </c>
      <c r="I3104">
        <v>14600</v>
      </c>
      <c r="J3104">
        <v>19687</v>
      </c>
      <c r="K3104">
        <v>63429</v>
      </c>
      <c r="L3104">
        <v>89</v>
      </c>
      <c r="M3104">
        <v>3344</v>
      </c>
      <c r="N3104">
        <v>1966</v>
      </c>
      <c r="O3104">
        <v>4</v>
      </c>
      <c r="P3104">
        <v>5403</v>
      </c>
      <c r="Q3104">
        <v>1650</v>
      </c>
      <c r="R3104">
        <v>1146</v>
      </c>
      <c r="S3104">
        <v>0</v>
      </c>
      <c r="T3104">
        <v>504</v>
      </c>
      <c r="U3104">
        <v>7347</v>
      </c>
      <c r="V3104">
        <v>21303</v>
      </c>
      <c r="W3104">
        <v>36254</v>
      </c>
      <c r="X3104">
        <v>57522</v>
      </c>
      <c r="Y3104">
        <v>0.08</v>
      </c>
      <c r="Z3104">
        <v>9</v>
      </c>
      <c r="AA3104">
        <v>57814</v>
      </c>
      <c r="AB3104">
        <v>1</v>
      </c>
      <c r="AC3104">
        <v>61.54</v>
      </c>
    </row>
    <row r="3105" spans="1:29" x14ac:dyDescent="0.3">
      <c r="A3105">
        <v>2005</v>
      </c>
      <c r="B3105">
        <v>3</v>
      </c>
      <c r="C3105" s="1">
        <v>38442</v>
      </c>
      <c r="D3105">
        <v>37900</v>
      </c>
      <c r="E3105">
        <v>3539</v>
      </c>
      <c r="F3105">
        <v>2530</v>
      </c>
      <c r="G3105">
        <v>1320</v>
      </c>
      <c r="H3105">
        <v>256</v>
      </c>
      <c r="I3105">
        <v>15000</v>
      </c>
      <c r="J3105">
        <v>19106</v>
      </c>
      <c r="K3105">
        <v>60545</v>
      </c>
      <c r="L3105">
        <v>77</v>
      </c>
      <c r="M3105">
        <v>3498</v>
      </c>
      <c r="N3105">
        <v>2006</v>
      </c>
      <c r="O3105">
        <v>5</v>
      </c>
      <c r="P3105">
        <v>5586</v>
      </c>
      <c r="Q3105">
        <v>1683</v>
      </c>
      <c r="R3105">
        <v>1146</v>
      </c>
      <c r="S3105">
        <v>0</v>
      </c>
      <c r="T3105">
        <v>537</v>
      </c>
      <c r="U3105">
        <v>6855</v>
      </c>
      <c r="V3105">
        <v>20026</v>
      </c>
      <c r="W3105">
        <v>34434</v>
      </c>
      <c r="X3105">
        <v>54422</v>
      </c>
      <c r="Y3105">
        <v>0.09</v>
      </c>
      <c r="Z3105">
        <v>10</v>
      </c>
      <c r="AA3105">
        <v>54733</v>
      </c>
      <c r="AB3105">
        <v>1</v>
      </c>
      <c r="AC3105">
        <v>61.27</v>
      </c>
    </row>
    <row r="3106" spans="1:29" x14ac:dyDescent="0.3">
      <c r="A3106">
        <v>2005</v>
      </c>
      <c r="B3106">
        <v>4</v>
      </c>
      <c r="C3106" s="1">
        <v>38443</v>
      </c>
      <c r="D3106">
        <v>34800</v>
      </c>
      <c r="E3106">
        <v>3304</v>
      </c>
      <c r="F3106">
        <v>2150</v>
      </c>
      <c r="G3106">
        <v>1310</v>
      </c>
      <c r="H3106">
        <v>208</v>
      </c>
      <c r="I3106">
        <v>15100</v>
      </c>
      <c r="J3106">
        <v>18768</v>
      </c>
      <c r="K3106">
        <v>56872</v>
      </c>
      <c r="L3106">
        <v>176</v>
      </c>
      <c r="M3106">
        <v>3997</v>
      </c>
      <c r="N3106">
        <v>1997</v>
      </c>
      <c r="O3106">
        <v>5</v>
      </c>
      <c r="P3106">
        <v>6175</v>
      </c>
      <c r="Q3106">
        <v>1734</v>
      </c>
      <c r="R3106">
        <v>1146</v>
      </c>
      <c r="S3106">
        <v>0</v>
      </c>
      <c r="T3106">
        <v>588</v>
      </c>
      <c r="U3106">
        <v>6178</v>
      </c>
      <c r="V3106">
        <v>18389</v>
      </c>
      <c r="W3106">
        <v>31761</v>
      </c>
      <c r="X3106">
        <v>50109</v>
      </c>
      <c r="Y3106">
        <v>0.11</v>
      </c>
      <c r="Z3106">
        <v>12</v>
      </c>
      <c r="AA3106">
        <v>50450</v>
      </c>
      <c r="AB3106">
        <v>1</v>
      </c>
      <c r="AC3106">
        <v>61.08</v>
      </c>
    </row>
    <row r="3107" spans="1:29" x14ac:dyDescent="0.3">
      <c r="A3107">
        <v>2005</v>
      </c>
      <c r="B3107">
        <v>4</v>
      </c>
      <c r="C3107" s="1">
        <v>38444</v>
      </c>
      <c r="D3107">
        <v>31700</v>
      </c>
      <c r="E3107">
        <v>2325</v>
      </c>
      <c r="F3107">
        <v>1930</v>
      </c>
      <c r="G3107">
        <v>1310</v>
      </c>
      <c r="H3107">
        <v>201</v>
      </c>
      <c r="I3107">
        <v>15000</v>
      </c>
      <c r="J3107">
        <v>18441</v>
      </c>
      <c r="K3107">
        <v>52466</v>
      </c>
      <c r="L3107">
        <v>259</v>
      </c>
      <c r="M3107">
        <v>3988</v>
      </c>
      <c r="N3107">
        <v>2012</v>
      </c>
      <c r="O3107">
        <v>3</v>
      </c>
      <c r="P3107">
        <v>6262</v>
      </c>
      <c r="Q3107">
        <v>1750</v>
      </c>
      <c r="R3107">
        <v>917</v>
      </c>
      <c r="S3107">
        <v>0</v>
      </c>
      <c r="T3107">
        <v>833</v>
      </c>
      <c r="U3107">
        <v>5359</v>
      </c>
      <c r="V3107">
        <v>16996</v>
      </c>
      <c r="W3107">
        <v>28433</v>
      </c>
      <c r="X3107">
        <v>45371</v>
      </c>
      <c r="Y3107">
        <v>0.11</v>
      </c>
      <c r="Z3107">
        <v>14</v>
      </c>
      <c r="AA3107">
        <v>45854</v>
      </c>
      <c r="AB3107">
        <v>1</v>
      </c>
      <c r="AC3107">
        <v>60.95</v>
      </c>
    </row>
    <row r="3108" spans="1:29" x14ac:dyDescent="0.3">
      <c r="A3108">
        <v>2005</v>
      </c>
      <c r="B3108">
        <v>4</v>
      </c>
      <c r="C3108" s="1">
        <v>38445</v>
      </c>
      <c r="D3108">
        <v>29100</v>
      </c>
      <c r="E3108">
        <v>1742</v>
      </c>
      <c r="F3108">
        <v>1800</v>
      </c>
      <c r="G3108">
        <v>1320</v>
      </c>
      <c r="H3108">
        <v>201</v>
      </c>
      <c r="I3108">
        <v>15000</v>
      </c>
      <c r="J3108">
        <v>18321</v>
      </c>
      <c r="K3108">
        <v>49163</v>
      </c>
      <c r="L3108">
        <v>254</v>
      </c>
      <c r="M3108">
        <v>3990</v>
      </c>
      <c r="N3108">
        <v>2720</v>
      </c>
      <c r="O3108">
        <v>4</v>
      </c>
      <c r="P3108">
        <v>6968</v>
      </c>
      <c r="Q3108">
        <v>1750</v>
      </c>
      <c r="R3108">
        <v>1605</v>
      </c>
      <c r="S3108">
        <v>0</v>
      </c>
      <c r="T3108">
        <v>145</v>
      </c>
      <c r="U3108">
        <v>4942</v>
      </c>
      <c r="V3108">
        <v>16200</v>
      </c>
      <c r="W3108">
        <v>25859</v>
      </c>
      <c r="X3108">
        <v>42050</v>
      </c>
      <c r="Y3108">
        <v>0.14000000000000001</v>
      </c>
      <c r="Z3108">
        <v>14</v>
      </c>
      <c r="AA3108">
        <v>42134</v>
      </c>
      <c r="AB3108">
        <v>0</v>
      </c>
      <c r="AC3108">
        <v>60.88</v>
      </c>
    </row>
    <row r="3109" spans="1:29" x14ac:dyDescent="0.3">
      <c r="A3109">
        <v>2005</v>
      </c>
      <c r="B3109">
        <v>4</v>
      </c>
      <c r="C3109" s="1">
        <v>38446</v>
      </c>
      <c r="D3109">
        <v>26900</v>
      </c>
      <c r="E3109">
        <v>1625</v>
      </c>
      <c r="F3109">
        <v>1920</v>
      </c>
      <c r="G3109">
        <v>1320</v>
      </c>
      <c r="H3109">
        <v>927</v>
      </c>
      <c r="I3109">
        <v>15000</v>
      </c>
      <c r="J3109">
        <v>19167</v>
      </c>
      <c r="K3109">
        <v>47692</v>
      </c>
      <c r="L3109">
        <v>263</v>
      </c>
      <c r="M3109">
        <v>4991</v>
      </c>
      <c r="N3109">
        <v>2829</v>
      </c>
      <c r="O3109">
        <v>8</v>
      </c>
      <c r="P3109">
        <v>8091</v>
      </c>
      <c r="Q3109">
        <v>1800</v>
      </c>
      <c r="R3109">
        <v>1605</v>
      </c>
      <c r="S3109">
        <v>0</v>
      </c>
      <c r="T3109">
        <v>195</v>
      </c>
      <c r="U3109">
        <v>4639</v>
      </c>
      <c r="V3109">
        <v>15588</v>
      </c>
      <c r="W3109">
        <v>23832</v>
      </c>
      <c r="X3109">
        <v>39406</v>
      </c>
      <c r="Y3109">
        <v>0.16</v>
      </c>
      <c r="Z3109">
        <v>17</v>
      </c>
      <c r="AA3109">
        <v>39519</v>
      </c>
      <c r="AB3109">
        <v>0</v>
      </c>
      <c r="AC3109">
        <v>60.86</v>
      </c>
    </row>
    <row r="3110" spans="1:29" x14ac:dyDescent="0.3">
      <c r="A3110">
        <v>2005</v>
      </c>
      <c r="B3110">
        <v>4</v>
      </c>
      <c r="C3110" s="1">
        <v>38447</v>
      </c>
      <c r="D3110">
        <v>25400</v>
      </c>
      <c r="E3110">
        <v>1513</v>
      </c>
      <c r="F3110">
        <v>1660</v>
      </c>
      <c r="G3110">
        <v>1310</v>
      </c>
      <c r="H3110">
        <v>975</v>
      </c>
      <c r="I3110">
        <v>14700</v>
      </c>
      <c r="J3110">
        <v>18645</v>
      </c>
      <c r="K3110">
        <v>45558</v>
      </c>
      <c r="L3110">
        <v>266</v>
      </c>
      <c r="M3110">
        <v>4991</v>
      </c>
      <c r="N3110">
        <v>2724</v>
      </c>
      <c r="O3110">
        <v>16</v>
      </c>
      <c r="P3110">
        <v>7997</v>
      </c>
      <c r="Q3110">
        <v>1800</v>
      </c>
      <c r="R3110">
        <v>1605</v>
      </c>
      <c r="S3110">
        <v>0</v>
      </c>
      <c r="T3110">
        <v>195</v>
      </c>
      <c r="U3110">
        <v>4511</v>
      </c>
      <c r="V3110">
        <v>15032</v>
      </c>
      <c r="W3110">
        <v>22347</v>
      </c>
      <c r="X3110">
        <v>37366</v>
      </c>
      <c r="Y3110">
        <v>0.17</v>
      </c>
      <c r="Z3110">
        <v>18</v>
      </c>
      <c r="AA3110">
        <v>37479</v>
      </c>
      <c r="AB3110">
        <v>0</v>
      </c>
      <c r="AC3110">
        <v>60.88</v>
      </c>
    </row>
    <row r="3111" spans="1:29" x14ac:dyDescent="0.3">
      <c r="A3111">
        <v>2005</v>
      </c>
      <c r="B3111">
        <v>4</v>
      </c>
      <c r="C3111" s="1">
        <v>38448</v>
      </c>
      <c r="D3111">
        <v>24500</v>
      </c>
      <c r="E3111">
        <v>1610</v>
      </c>
      <c r="F3111">
        <v>1500</v>
      </c>
      <c r="G3111">
        <v>1310</v>
      </c>
      <c r="H3111">
        <v>299</v>
      </c>
      <c r="I3111">
        <v>14400</v>
      </c>
      <c r="J3111">
        <v>17509</v>
      </c>
      <c r="K3111">
        <v>43619</v>
      </c>
      <c r="L3111">
        <v>267</v>
      </c>
      <c r="M3111">
        <v>5490</v>
      </c>
      <c r="N3111">
        <v>2758</v>
      </c>
      <c r="O3111">
        <v>15</v>
      </c>
      <c r="P3111">
        <v>8530</v>
      </c>
      <c r="Q3111">
        <v>1800</v>
      </c>
      <c r="R3111">
        <v>1605</v>
      </c>
      <c r="S3111">
        <v>0</v>
      </c>
      <c r="T3111">
        <v>195</v>
      </c>
      <c r="U3111">
        <v>4399</v>
      </c>
      <c r="V3111">
        <v>13251</v>
      </c>
      <c r="W3111">
        <v>21656</v>
      </c>
      <c r="X3111">
        <v>34894</v>
      </c>
      <c r="Y3111">
        <v>0.19</v>
      </c>
      <c r="Z3111">
        <v>20</v>
      </c>
      <c r="AA3111">
        <v>35007</v>
      </c>
      <c r="AB3111">
        <v>0</v>
      </c>
      <c r="AC3111">
        <v>60.93</v>
      </c>
    </row>
    <row r="3112" spans="1:29" x14ac:dyDescent="0.3">
      <c r="A3112">
        <v>2005</v>
      </c>
      <c r="B3112">
        <v>4</v>
      </c>
      <c r="C3112" s="1">
        <v>38449</v>
      </c>
      <c r="D3112">
        <v>23200</v>
      </c>
      <c r="E3112">
        <v>1762</v>
      </c>
      <c r="F3112">
        <v>1620</v>
      </c>
      <c r="G3112">
        <v>1320</v>
      </c>
      <c r="H3112">
        <v>480</v>
      </c>
      <c r="I3112">
        <v>13400</v>
      </c>
      <c r="J3112">
        <v>16820</v>
      </c>
      <c r="K3112">
        <v>41782</v>
      </c>
      <c r="L3112">
        <v>267</v>
      </c>
      <c r="M3112">
        <v>5492</v>
      </c>
      <c r="N3112">
        <v>2775</v>
      </c>
      <c r="O3112">
        <v>19</v>
      </c>
      <c r="P3112">
        <v>8553</v>
      </c>
      <c r="Q3112">
        <v>1800</v>
      </c>
      <c r="R3112">
        <v>1605</v>
      </c>
      <c r="S3112">
        <v>0</v>
      </c>
      <c r="T3112">
        <v>195</v>
      </c>
      <c r="U3112">
        <v>4110</v>
      </c>
      <c r="V3112">
        <v>12250</v>
      </c>
      <c r="W3112">
        <v>20797</v>
      </c>
      <c r="X3112">
        <v>33034</v>
      </c>
      <c r="Y3112">
        <v>0.2</v>
      </c>
      <c r="Z3112">
        <v>21</v>
      </c>
      <c r="AA3112">
        <v>33147</v>
      </c>
      <c r="AB3112">
        <v>0</v>
      </c>
      <c r="AC3112">
        <v>61.02</v>
      </c>
    </row>
    <row r="3113" spans="1:29" x14ac:dyDescent="0.3">
      <c r="A3113">
        <v>2005</v>
      </c>
      <c r="B3113">
        <v>4</v>
      </c>
      <c r="C3113" s="1">
        <v>38450</v>
      </c>
      <c r="D3113">
        <v>22900</v>
      </c>
      <c r="E3113">
        <v>1986</v>
      </c>
      <c r="F3113">
        <v>1910</v>
      </c>
      <c r="G3113">
        <v>1330</v>
      </c>
      <c r="H3113">
        <v>388</v>
      </c>
      <c r="I3113">
        <v>12000</v>
      </c>
      <c r="J3113">
        <v>15628</v>
      </c>
      <c r="K3113">
        <v>40514</v>
      </c>
      <c r="L3113">
        <v>252</v>
      </c>
      <c r="M3113">
        <v>5996</v>
      </c>
      <c r="N3113">
        <v>2214</v>
      </c>
      <c r="O3113">
        <v>17</v>
      </c>
      <c r="P3113">
        <v>8479</v>
      </c>
      <c r="Q3113">
        <v>1850</v>
      </c>
      <c r="R3113">
        <v>2751</v>
      </c>
      <c r="S3113">
        <v>0</v>
      </c>
      <c r="T3113">
        <v>-901</v>
      </c>
      <c r="U3113">
        <v>4219</v>
      </c>
      <c r="V3113">
        <v>11953</v>
      </c>
      <c r="W3113">
        <v>20919</v>
      </c>
      <c r="X3113">
        <v>32936</v>
      </c>
      <c r="Y3113">
        <v>0.2</v>
      </c>
      <c r="Z3113">
        <v>19</v>
      </c>
      <c r="AA3113">
        <v>32849</v>
      </c>
      <c r="AB3113">
        <v>0</v>
      </c>
      <c r="AC3113">
        <v>61.11</v>
      </c>
    </row>
    <row r="3114" spans="1:29" x14ac:dyDescent="0.3">
      <c r="A3114">
        <v>2005</v>
      </c>
      <c r="B3114">
        <v>4</v>
      </c>
      <c r="C3114" s="1">
        <v>38451</v>
      </c>
      <c r="D3114">
        <v>23700</v>
      </c>
      <c r="E3114">
        <v>1750</v>
      </c>
      <c r="F3114">
        <v>2230</v>
      </c>
      <c r="G3114">
        <v>1320</v>
      </c>
      <c r="H3114">
        <v>143</v>
      </c>
      <c r="I3114">
        <v>11400</v>
      </c>
      <c r="J3114">
        <v>15093</v>
      </c>
      <c r="K3114">
        <v>40543</v>
      </c>
      <c r="L3114">
        <v>72</v>
      </c>
      <c r="M3114">
        <v>6000</v>
      </c>
      <c r="N3114">
        <v>1974</v>
      </c>
      <c r="O3114">
        <v>16</v>
      </c>
      <c r="P3114">
        <v>8062</v>
      </c>
      <c r="Q3114">
        <v>1850</v>
      </c>
      <c r="R3114">
        <v>3438</v>
      </c>
      <c r="S3114">
        <v>0</v>
      </c>
      <c r="T3114">
        <v>-1588</v>
      </c>
      <c r="U3114">
        <v>4450</v>
      </c>
      <c r="V3114">
        <v>12513</v>
      </c>
      <c r="W3114">
        <v>21445</v>
      </c>
      <c r="X3114">
        <v>34069</v>
      </c>
      <c r="Y3114">
        <v>0.2</v>
      </c>
      <c r="Z3114">
        <v>16</v>
      </c>
      <c r="AA3114">
        <v>33371</v>
      </c>
      <c r="AB3114">
        <v>-2</v>
      </c>
      <c r="AC3114">
        <v>61.17</v>
      </c>
    </row>
    <row r="3115" spans="1:29" x14ac:dyDescent="0.3">
      <c r="A3115">
        <v>2005</v>
      </c>
      <c r="B3115">
        <v>4</v>
      </c>
      <c r="C3115" s="1">
        <v>38452</v>
      </c>
      <c r="D3115">
        <v>25100</v>
      </c>
      <c r="E3115">
        <v>1812</v>
      </c>
      <c r="F3115">
        <v>1750</v>
      </c>
      <c r="G3115">
        <v>1320</v>
      </c>
      <c r="H3115">
        <v>36</v>
      </c>
      <c r="I3115">
        <v>10600</v>
      </c>
      <c r="J3115">
        <v>13706</v>
      </c>
      <c r="K3115">
        <v>40618</v>
      </c>
      <c r="L3115">
        <v>75</v>
      </c>
      <c r="M3115">
        <v>5995</v>
      </c>
      <c r="N3115">
        <v>1971</v>
      </c>
      <c r="O3115">
        <v>12</v>
      </c>
      <c r="P3115">
        <v>8053</v>
      </c>
      <c r="Q3115">
        <v>1850</v>
      </c>
      <c r="R3115">
        <v>3438</v>
      </c>
      <c r="S3115">
        <v>0</v>
      </c>
      <c r="T3115">
        <v>-1588</v>
      </c>
      <c r="U3115">
        <v>4592</v>
      </c>
      <c r="V3115">
        <v>11277</v>
      </c>
      <c r="W3115">
        <v>22765</v>
      </c>
      <c r="X3115">
        <v>34153</v>
      </c>
      <c r="Y3115">
        <v>0.2</v>
      </c>
      <c r="Z3115">
        <v>16</v>
      </c>
      <c r="AA3115">
        <v>33966</v>
      </c>
      <c r="AB3115">
        <v>-1</v>
      </c>
      <c r="AC3115">
        <v>61.22</v>
      </c>
    </row>
    <row r="3116" spans="1:29" x14ac:dyDescent="0.3">
      <c r="A3116">
        <v>2005</v>
      </c>
      <c r="B3116">
        <v>4</v>
      </c>
      <c r="C3116" s="1">
        <v>38453</v>
      </c>
      <c r="D3116">
        <v>26400</v>
      </c>
      <c r="E3116">
        <v>1900</v>
      </c>
      <c r="F3116">
        <v>1550</v>
      </c>
      <c r="G3116">
        <v>1310</v>
      </c>
      <c r="H3116">
        <v>33</v>
      </c>
      <c r="I3116">
        <v>10200</v>
      </c>
      <c r="J3116">
        <v>13093</v>
      </c>
      <c r="K3116">
        <v>41393</v>
      </c>
      <c r="L3116">
        <v>90</v>
      </c>
      <c r="M3116">
        <v>5983</v>
      </c>
      <c r="N3116">
        <v>1973</v>
      </c>
      <c r="O3116">
        <v>14</v>
      </c>
      <c r="P3116">
        <v>8060</v>
      </c>
      <c r="Q3116">
        <v>1813</v>
      </c>
      <c r="R3116">
        <v>3438</v>
      </c>
      <c r="S3116">
        <v>0</v>
      </c>
      <c r="T3116">
        <v>-1625</v>
      </c>
      <c r="U3116">
        <v>4574</v>
      </c>
      <c r="V3116">
        <v>10663</v>
      </c>
      <c r="W3116">
        <v>24181</v>
      </c>
      <c r="X3116">
        <v>34958</v>
      </c>
      <c r="Y3116">
        <v>0.19</v>
      </c>
      <c r="Z3116">
        <v>16</v>
      </c>
      <c r="AA3116">
        <v>35007</v>
      </c>
      <c r="AB3116">
        <v>0</v>
      </c>
      <c r="AC3116">
        <v>61.26</v>
      </c>
    </row>
    <row r="3117" spans="1:29" x14ac:dyDescent="0.3">
      <c r="A3117">
        <v>2005</v>
      </c>
      <c r="B3117">
        <v>4</v>
      </c>
      <c r="C3117" s="1">
        <v>38454</v>
      </c>
      <c r="D3117">
        <v>25600</v>
      </c>
      <c r="E3117">
        <v>1920</v>
      </c>
      <c r="F3117">
        <v>1490</v>
      </c>
      <c r="G3117">
        <v>1310</v>
      </c>
      <c r="H3117">
        <v>49</v>
      </c>
      <c r="I3117">
        <v>10200</v>
      </c>
      <c r="J3117">
        <v>13049</v>
      </c>
      <c r="K3117">
        <v>40569</v>
      </c>
      <c r="L3117">
        <v>94</v>
      </c>
      <c r="M3117">
        <v>5985</v>
      </c>
      <c r="N3117">
        <v>1940</v>
      </c>
      <c r="O3117">
        <v>20</v>
      </c>
      <c r="P3117">
        <v>8039</v>
      </c>
      <c r="Q3117">
        <v>1839</v>
      </c>
      <c r="R3117">
        <v>3438</v>
      </c>
      <c r="S3117">
        <v>0</v>
      </c>
      <c r="T3117">
        <v>-1599</v>
      </c>
      <c r="U3117">
        <v>4382</v>
      </c>
      <c r="V3117">
        <v>10431</v>
      </c>
      <c r="W3117">
        <v>23586</v>
      </c>
      <c r="X3117">
        <v>34129</v>
      </c>
      <c r="Y3117">
        <v>0.2</v>
      </c>
      <c r="Z3117">
        <v>16</v>
      </c>
      <c r="AA3117">
        <v>34179</v>
      </c>
      <c r="AB3117">
        <v>0</v>
      </c>
      <c r="AC3117">
        <v>61.31</v>
      </c>
    </row>
    <row r="3118" spans="1:29" x14ac:dyDescent="0.3">
      <c r="A3118">
        <v>2005</v>
      </c>
      <c r="B3118">
        <v>4</v>
      </c>
      <c r="C3118" s="1">
        <v>38455</v>
      </c>
      <c r="D3118">
        <v>24400</v>
      </c>
      <c r="E3118">
        <v>1840</v>
      </c>
      <c r="F3118">
        <v>1450</v>
      </c>
      <c r="G3118">
        <v>1320</v>
      </c>
      <c r="H3118">
        <v>49</v>
      </c>
      <c r="I3118">
        <v>10600</v>
      </c>
      <c r="J3118">
        <v>13419</v>
      </c>
      <c r="K3118">
        <v>39659</v>
      </c>
      <c r="L3118">
        <v>83</v>
      </c>
      <c r="M3118">
        <v>5989</v>
      </c>
      <c r="N3118">
        <v>1919</v>
      </c>
      <c r="O3118">
        <v>16</v>
      </c>
      <c r="P3118">
        <v>8007</v>
      </c>
      <c r="Q3118">
        <v>1886</v>
      </c>
      <c r="R3118">
        <v>688</v>
      </c>
      <c r="S3118">
        <v>0</v>
      </c>
      <c r="T3118">
        <v>1199</v>
      </c>
      <c r="U3118">
        <v>4285</v>
      </c>
      <c r="V3118">
        <v>8918</v>
      </c>
      <c r="W3118">
        <v>21619</v>
      </c>
      <c r="X3118">
        <v>30453</v>
      </c>
      <c r="Y3118">
        <v>0.2</v>
      </c>
      <c r="Z3118">
        <v>23</v>
      </c>
      <c r="AA3118">
        <v>32589</v>
      </c>
      <c r="AB3118">
        <v>7</v>
      </c>
      <c r="AC3118">
        <v>61.43</v>
      </c>
    </row>
    <row r="3119" spans="1:29" x14ac:dyDescent="0.3">
      <c r="A3119">
        <v>2005</v>
      </c>
      <c r="B3119">
        <v>4</v>
      </c>
      <c r="C3119" s="1">
        <v>38456</v>
      </c>
      <c r="D3119">
        <v>23900</v>
      </c>
      <c r="E3119">
        <v>1561</v>
      </c>
      <c r="F3119">
        <v>1370</v>
      </c>
      <c r="G3119">
        <v>1460</v>
      </c>
      <c r="H3119">
        <v>50</v>
      </c>
      <c r="I3119">
        <v>9690</v>
      </c>
      <c r="J3119">
        <v>12570</v>
      </c>
      <c r="K3119">
        <v>38031</v>
      </c>
      <c r="L3119">
        <v>93</v>
      </c>
      <c r="M3119">
        <v>5243</v>
      </c>
      <c r="N3119">
        <v>1949</v>
      </c>
      <c r="O3119">
        <v>20</v>
      </c>
      <c r="P3119">
        <v>7305</v>
      </c>
      <c r="Q3119">
        <v>1866</v>
      </c>
      <c r="R3119">
        <v>0</v>
      </c>
      <c r="S3119">
        <v>0</v>
      </c>
      <c r="T3119">
        <v>1866</v>
      </c>
      <c r="U3119">
        <v>4373</v>
      </c>
      <c r="V3119">
        <v>8425</v>
      </c>
      <c r="W3119">
        <v>20566</v>
      </c>
      <c r="X3119">
        <v>28860</v>
      </c>
      <c r="Y3119">
        <v>0.19</v>
      </c>
      <c r="Z3119">
        <v>24</v>
      </c>
      <c r="AA3119">
        <v>31453</v>
      </c>
      <c r="AB3119">
        <v>8</v>
      </c>
      <c r="AC3119">
        <v>61.58</v>
      </c>
    </row>
    <row r="3120" spans="1:29" x14ac:dyDescent="0.3">
      <c r="A3120">
        <v>2005</v>
      </c>
      <c r="B3120">
        <v>4</v>
      </c>
      <c r="C3120" s="1">
        <v>38457</v>
      </c>
      <c r="D3120">
        <v>23000</v>
      </c>
      <c r="E3120">
        <v>1275</v>
      </c>
      <c r="F3120">
        <v>1290</v>
      </c>
      <c r="G3120">
        <v>1590</v>
      </c>
      <c r="H3120">
        <v>46</v>
      </c>
      <c r="I3120">
        <v>9090</v>
      </c>
      <c r="J3120">
        <v>12016</v>
      </c>
      <c r="K3120">
        <v>36291</v>
      </c>
      <c r="L3120">
        <v>93</v>
      </c>
      <c r="M3120">
        <v>5870</v>
      </c>
      <c r="N3120">
        <v>1966</v>
      </c>
      <c r="O3120">
        <v>15</v>
      </c>
      <c r="P3120">
        <v>7944</v>
      </c>
      <c r="Q3120">
        <v>1839</v>
      </c>
      <c r="R3120">
        <v>0</v>
      </c>
      <c r="S3120">
        <v>0</v>
      </c>
      <c r="T3120">
        <v>1839</v>
      </c>
      <c r="U3120">
        <v>4161</v>
      </c>
      <c r="V3120">
        <v>7037</v>
      </c>
      <c r="W3120">
        <v>19599</v>
      </c>
      <c r="X3120">
        <v>26508</v>
      </c>
      <c r="Y3120">
        <v>0.21</v>
      </c>
      <c r="Z3120">
        <v>27</v>
      </c>
      <c r="AA3120">
        <v>30107</v>
      </c>
      <c r="AB3120">
        <v>12</v>
      </c>
      <c r="AC3120">
        <v>61.77</v>
      </c>
    </row>
    <row r="3121" spans="1:29" x14ac:dyDescent="0.3">
      <c r="A3121">
        <v>2005</v>
      </c>
      <c r="B3121">
        <v>4</v>
      </c>
      <c r="C3121" s="1">
        <v>38458</v>
      </c>
      <c r="D3121">
        <v>22700</v>
      </c>
      <c r="E3121">
        <v>1174</v>
      </c>
      <c r="F3121">
        <v>1240</v>
      </c>
      <c r="G3121">
        <v>1690</v>
      </c>
      <c r="H3121">
        <v>43</v>
      </c>
      <c r="I3121">
        <v>8840</v>
      </c>
      <c r="J3121">
        <v>11813</v>
      </c>
      <c r="K3121">
        <v>35687</v>
      </c>
      <c r="L3121">
        <v>100</v>
      </c>
      <c r="M3121">
        <v>6000</v>
      </c>
      <c r="N3121">
        <v>1968</v>
      </c>
      <c r="O3121">
        <v>12</v>
      </c>
      <c r="P3121">
        <v>8080</v>
      </c>
      <c r="Q3121">
        <v>1875</v>
      </c>
      <c r="R3121">
        <v>0</v>
      </c>
      <c r="S3121">
        <v>0</v>
      </c>
      <c r="T3121">
        <v>1875</v>
      </c>
      <c r="U3121">
        <v>3949</v>
      </c>
      <c r="V3121">
        <v>6463</v>
      </c>
      <c r="W3121">
        <v>19400</v>
      </c>
      <c r="X3121">
        <v>25732</v>
      </c>
      <c r="Y3121">
        <v>0.22</v>
      </c>
      <c r="Z3121">
        <v>28</v>
      </c>
      <c r="AA3121">
        <v>26847</v>
      </c>
      <c r="AB3121">
        <v>4</v>
      </c>
      <c r="AC3121">
        <v>61.98</v>
      </c>
    </row>
    <row r="3122" spans="1:29" x14ac:dyDescent="0.3">
      <c r="A3122">
        <v>2005</v>
      </c>
      <c r="B3122">
        <v>4</v>
      </c>
      <c r="C3122" s="1">
        <v>38459</v>
      </c>
      <c r="D3122">
        <v>22000</v>
      </c>
      <c r="E3122">
        <v>152</v>
      </c>
      <c r="F3122">
        <v>1260</v>
      </c>
      <c r="G3122">
        <v>1700</v>
      </c>
      <c r="H3122">
        <v>37</v>
      </c>
      <c r="I3122">
        <v>8740</v>
      </c>
      <c r="J3122">
        <v>11737</v>
      </c>
      <c r="K3122">
        <v>33889</v>
      </c>
      <c r="L3122">
        <v>96</v>
      </c>
      <c r="M3122">
        <v>3995</v>
      </c>
      <c r="N3122">
        <v>1972</v>
      </c>
      <c r="O3122">
        <v>14</v>
      </c>
      <c r="P3122">
        <v>6077</v>
      </c>
      <c r="Q3122">
        <v>1875</v>
      </c>
      <c r="R3122">
        <v>0</v>
      </c>
      <c r="S3122">
        <v>0</v>
      </c>
      <c r="T3122">
        <v>1875</v>
      </c>
      <c r="U3122">
        <v>3645</v>
      </c>
      <c r="V3122">
        <v>8086</v>
      </c>
      <c r="W3122">
        <v>17982</v>
      </c>
      <c r="X3122">
        <v>25937</v>
      </c>
      <c r="Y3122">
        <v>0.18</v>
      </c>
      <c r="Z3122">
        <v>23</v>
      </c>
      <c r="AA3122">
        <v>27927</v>
      </c>
      <c r="AB3122">
        <v>7</v>
      </c>
      <c r="AC3122">
        <v>62.17</v>
      </c>
    </row>
    <row r="3123" spans="1:29" x14ac:dyDescent="0.3">
      <c r="A3123">
        <v>2005</v>
      </c>
      <c r="B3123">
        <v>4</v>
      </c>
      <c r="C3123" s="1">
        <v>38460</v>
      </c>
      <c r="D3123">
        <v>21400</v>
      </c>
      <c r="E3123">
        <v>154</v>
      </c>
      <c r="F3123">
        <v>1300</v>
      </c>
      <c r="G3123">
        <v>1610</v>
      </c>
      <c r="H3123">
        <v>35</v>
      </c>
      <c r="I3123">
        <v>8530</v>
      </c>
      <c r="J3123">
        <v>11475</v>
      </c>
      <c r="K3123">
        <v>33029</v>
      </c>
      <c r="L3123">
        <v>0</v>
      </c>
      <c r="M3123">
        <v>2496</v>
      </c>
      <c r="N3123">
        <v>1970</v>
      </c>
      <c r="O3123">
        <v>12</v>
      </c>
      <c r="P3123">
        <v>4478</v>
      </c>
      <c r="Q3123">
        <v>1857</v>
      </c>
      <c r="R3123">
        <v>0</v>
      </c>
      <c r="S3123">
        <v>0</v>
      </c>
      <c r="T3123">
        <v>1857</v>
      </c>
      <c r="U3123">
        <v>3860</v>
      </c>
      <c r="V3123">
        <v>9650</v>
      </c>
      <c r="W3123">
        <v>17174</v>
      </c>
      <c r="X3123">
        <v>26694</v>
      </c>
      <c r="Y3123">
        <v>0.13</v>
      </c>
      <c r="Z3123">
        <v>19</v>
      </c>
      <c r="AA3123">
        <v>27771</v>
      </c>
      <c r="AB3123">
        <v>4</v>
      </c>
      <c r="AC3123">
        <v>62.32</v>
      </c>
    </row>
    <row r="3124" spans="1:29" x14ac:dyDescent="0.3">
      <c r="A3124">
        <v>2005</v>
      </c>
      <c r="B3124">
        <v>4</v>
      </c>
      <c r="C3124" s="1">
        <v>38461</v>
      </c>
      <c r="D3124">
        <v>20300</v>
      </c>
      <c r="E3124">
        <v>162</v>
      </c>
      <c r="F3124">
        <v>1260</v>
      </c>
      <c r="G3124">
        <v>1550</v>
      </c>
      <c r="H3124">
        <v>34</v>
      </c>
      <c r="I3124">
        <v>8450</v>
      </c>
      <c r="J3124">
        <v>11294</v>
      </c>
      <c r="K3124">
        <v>31756</v>
      </c>
      <c r="L3124">
        <v>0</v>
      </c>
      <c r="M3124">
        <v>2499</v>
      </c>
      <c r="N3124">
        <v>1974</v>
      </c>
      <c r="O3124">
        <v>16</v>
      </c>
      <c r="P3124">
        <v>4489</v>
      </c>
      <c r="Q3124">
        <v>1900</v>
      </c>
      <c r="R3124">
        <v>0</v>
      </c>
      <c r="S3124">
        <v>0</v>
      </c>
      <c r="T3124">
        <v>1900</v>
      </c>
      <c r="U3124">
        <v>3888</v>
      </c>
      <c r="V3124">
        <v>9458</v>
      </c>
      <c r="W3124">
        <v>16042</v>
      </c>
      <c r="X3124">
        <v>25367</v>
      </c>
      <c r="Y3124">
        <v>0.14000000000000001</v>
      </c>
      <c r="Z3124">
        <v>20</v>
      </c>
      <c r="AA3124">
        <v>26469</v>
      </c>
      <c r="AB3124">
        <v>4</v>
      </c>
      <c r="AC3124">
        <v>62.51</v>
      </c>
    </row>
    <row r="3125" spans="1:29" x14ac:dyDescent="0.3">
      <c r="A3125">
        <v>2005</v>
      </c>
      <c r="B3125">
        <v>4</v>
      </c>
      <c r="C3125" s="1">
        <v>38462</v>
      </c>
      <c r="D3125">
        <v>19400</v>
      </c>
      <c r="E3125">
        <v>172</v>
      </c>
      <c r="F3125">
        <v>1170</v>
      </c>
      <c r="G3125">
        <v>1530</v>
      </c>
      <c r="H3125">
        <v>33</v>
      </c>
      <c r="I3125">
        <v>8360</v>
      </c>
      <c r="J3125">
        <v>11093</v>
      </c>
      <c r="K3125">
        <v>30665</v>
      </c>
      <c r="L3125">
        <v>5</v>
      </c>
      <c r="M3125">
        <v>2495</v>
      </c>
      <c r="N3125">
        <v>1971</v>
      </c>
      <c r="O3125">
        <v>22</v>
      </c>
      <c r="P3125">
        <v>4493</v>
      </c>
      <c r="Q3125">
        <v>1870</v>
      </c>
      <c r="R3125">
        <v>0</v>
      </c>
      <c r="S3125">
        <v>0</v>
      </c>
      <c r="T3125">
        <v>1870</v>
      </c>
      <c r="U3125">
        <v>3677</v>
      </c>
      <c r="V3125">
        <v>9062</v>
      </c>
      <c r="W3125">
        <v>15371</v>
      </c>
      <c r="X3125">
        <v>24302</v>
      </c>
      <c r="Y3125">
        <v>0.14000000000000001</v>
      </c>
      <c r="Z3125">
        <v>21</v>
      </c>
      <c r="AA3125">
        <v>25387</v>
      </c>
      <c r="AB3125">
        <v>4</v>
      </c>
      <c r="AC3125">
        <v>62.71</v>
      </c>
    </row>
    <row r="3126" spans="1:29" x14ac:dyDescent="0.3">
      <c r="A3126">
        <v>2005</v>
      </c>
      <c r="B3126">
        <v>4</v>
      </c>
      <c r="C3126" s="1">
        <v>38463</v>
      </c>
      <c r="D3126">
        <v>18800</v>
      </c>
      <c r="E3126">
        <v>196</v>
      </c>
      <c r="F3126">
        <v>1070</v>
      </c>
      <c r="G3126">
        <v>1500</v>
      </c>
      <c r="H3126">
        <v>35</v>
      </c>
      <c r="I3126">
        <v>8160</v>
      </c>
      <c r="J3126">
        <v>10765</v>
      </c>
      <c r="K3126">
        <v>29761</v>
      </c>
      <c r="L3126">
        <v>0</v>
      </c>
      <c r="M3126">
        <v>3391</v>
      </c>
      <c r="N3126">
        <v>1006</v>
      </c>
      <c r="O3126">
        <v>27</v>
      </c>
      <c r="P3126">
        <v>4424</v>
      </c>
      <c r="Q3126">
        <v>1886</v>
      </c>
      <c r="R3126">
        <v>0</v>
      </c>
      <c r="S3126">
        <v>0</v>
      </c>
      <c r="T3126">
        <v>1886</v>
      </c>
      <c r="U3126">
        <v>3579</v>
      </c>
      <c r="V3126">
        <v>8694</v>
      </c>
      <c r="W3126">
        <v>14889</v>
      </c>
      <c r="X3126">
        <v>23451</v>
      </c>
      <c r="Y3126">
        <v>0.15</v>
      </c>
      <c r="Z3126">
        <v>21</v>
      </c>
      <c r="AA3126">
        <v>24545</v>
      </c>
      <c r="AB3126">
        <v>4</v>
      </c>
      <c r="AC3126">
        <v>62.92</v>
      </c>
    </row>
    <row r="3127" spans="1:29" x14ac:dyDescent="0.3">
      <c r="A3127">
        <v>2005</v>
      </c>
      <c r="B3127">
        <v>4</v>
      </c>
      <c r="C3127" s="1">
        <v>38464</v>
      </c>
      <c r="D3127">
        <v>17300</v>
      </c>
      <c r="E3127">
        <v>237</v>
      </c>
      <c r="F3127">
        <v>1010</v>
      </c>
      <c r="G3127">
        <v>1510</v>
      </c>
      <c r="H3127">
        <v>35</v>
      </c>
      <c r="I3127">
        <v>7840</v>
      </c>
      <c r="J3127">
        <v>10395</v>
      </c>
      <c r="K3127">
        <v>27932</v>
      </c>
      <c r="L3127">
        <v>0</v>
      </c>
      <c r="M3127">
        <v>3293</v>
      </c>
      <c r="N3127">
        <v>965</v>
      </c>
      <c r="O3127">
        <v>33</v>
      </c>
      <c r="P3127">
        <v>4291</v>
      </c>
      <c r="Q3127">
        <v>1900</v>
      </c>
      <c r="R3127">
        <v>0</v>
      </c>
      <c r="S3127">
        <v>0</v>
      </c>
      <c r="T3127">
        <v>1900</v>
      </c>
      <c r="U3127">
        <v>3639</v>
      </c>
      <c r="V3127">
        <v>8508</v>
      </c>
      <c r="W3127">
        <v>13366</v>
      </c>
      <c r="X3127">
        <v>21741</v>
      </c>
      <c r="Y3127">
        <v>0.15</v>
      </c>
      <c r="Z3127">
        <v>22</v>
      </c>
      <c r="AA3127">
        <v>22843</v>
      </c>
      <c r="AB3127">
        <v>5</v>
      </c>
      <c r="AC3127">
        <v>63.17</v>
      </c>
    </row>
    <row r="3128" spans="1:29" x14ac:dyDescent="0.3">
      <c r="A3128">
        <v>2005</v>
      </c>
      <c r="B3128">
        <v>4</v>
      </c>
      <c r="C3128" s="1">
        <v>38465</v>
      </c>
      <c r="D3128">
        <v>17300</v>
      </c>
      <c r="E3128">
        <v>278</v>
      </c>
      <c r="F3128">
        <v>1030</v>
      </c>
      <c r="G3128">
        <v>1520</v>
      </c>
      <c r="H3128">
        <v>35</v>
      </c>
      <c r="I3128">
        <v>7620</v>
      </c>
      <c r="J3128">
        <v>10205</v>
      </c>
      <c r="K3128">
        <v>27783</v>
      </c>
      <c r="L3128">
        <v>0</v>
      </c>
      <c r="M3128">
        <v>2141</v>
      </c>
      <c r="N3128">
        <v>1890</v>
      </c>
      <c r="O3128">
        <v>27</v>
      </c>
      <c r="P3128">
        <v>4058</v>
      </c>
      <c r="Q3128">
        <v>1900</v>
      </c>
      <c r="R3128">
        <v>688</v>
      </c>
      <c r="S3128">
        <v>0</v>
      </c>
      <c r="T3128">
        <v>1212</v>
      </c>
      <c r="U3128">
        <v>3675</v>
      </c>
      <c r="V3128">
        <v>9034</v>
      </c>
      <c r="W3128">
        <v>13564</v>
      </c>
      <c r="X3128">
        <v>22513</v>
      </c>
      <c r="Y3128">
        <v>0.15</v>
      </c>
      <c r="Z3128">
        <v>19</v>
      </c>
      <c r="AA3128">
        <v>23216</v>
      </c>
      <c r="AB3128">
        <v>3</v>
      </c>
      <c r="AC3128">
        <v>63.38</v>
      </c>
    </row>
    <row r="3129" spans="1:29" x14ac:dyDescent="0.3">
      <c r="A3129">
        <v>2005</v>
      </c>
      <c r="B3129">
        <v>4</v>
      </c>
      <c r="C3129" s="1">
        <v>38466</v>
      </c>
      <c r="D3129">
        <v>16300</v>
      </c>
      <c r="E3129">
        <v>301</v>
      </c>
      <c r="F3129">
        <v>1060</v>
      </c>
      <c r="G3129">
        <v>1510</v>
      </c>
      <c r="H3129">
        <v>38</v>
      </c>
      <c r="I3129">
        <v>7420</v>
      </c>
      <c r="J3129">
        <v>10028</v>
      </c>
      <c r="K3129">
        <v>26629</v>
      </c>
      <c r="L3129">
        <v>135</v>
      </c>
      <c r="M3129">
        <v>1494</v>
      </c>
      <c r="N3129">
        <v>2516</v>
      </c>
      <c r="O3129">
        <v>18</v>
      </c>
      <c r="P3129">
        <v>4163</v>
      </c>
      <c r="Q3129">
        <v>1925</v>
      </c>
      <c r="R3129">
        <v>917</v>
      </c>
      <c r="S3129">
        <v>0</v>
      </c>
      <c r="T3129">
        <v>1008</v>
      </c>
      <c r="U3129">
        <v>3517</v>
      </c>
      <c r="V3129">
        <v>8727</v>
      </c>
      <c r="W3129">
        <v>12802</v>
      </c>
      <c r="X3129">
        <v>21458</v>
      </c>
      <c r="Y3129">
        <v>0.15</v>
      </c>
      <c r="Z3129">
        <v>19</v>
      </c>
      <c r="AA3129">
        <v>22043</v>
      </c>
      <c r="AB3129">
        <v>3</v>
      </c>
      <c r="AC3129">
        <v>63.62</v>
      </c>
    </row>
    <row r="3130" spans="1:29" x14ac:dyDescent="0.3">
      <c r="A3130">
        <v>2005</v>
      </c>
      <c r="B3130">
        <v>4</v>
      </c>
      <c r="C3130" s="1">
        <v>38467</v>
      </c>
      <c r="D3130">
        <v>16000</v>
      </c>
      <c r="E3130">
        <v>326</v>
      </c>
      <c r="F3130">
        <v>1020</v>
      </c>
      <c r="G3130">
        <v>1480</v>
      </c>
      <c r="H3130">
        <v>56</v>
      </c>
      <c r="I3130">
        <v>7160</v>
      </c>
      <c r="J3130">
        <v>9716</v>
      </c>
      <c r="K3130">
        <v>26042</v>
      </c>
      <c r="L3130">
        <v>166</v>
      </c>
      <c r="M3130">
        <v>1144</v>
      </c>
      <c r="N3130">
        <v>2762</v>
      </c>
      <c r="O3130">
        <v>22</v>
      </c>
      <c r="P3130">
        <v>4094</v>
      </c>
      <c r="Q3130">
        <v>1798</v>
      </c>
      <c r="R3130">
        <v>917</v>
      </c>
      <c r="S3130">
        <v>0</v>
      </c>
      <c r="T3130">
        <v>881</v>
      </c>
      <c r="U3130">
        <v>3370</v>
      </c>
      <c r="V3130">
        <v>8419</v>
      </c>
      <c r="W3130">
        <v>12709</v>
      </c>
      <c r="X3130">
        <v>21067</v>
      </c>
      <c r="Y3130">
        <v>0.14000000000000001</v>
      </c>
      <c r="Z3130">
        <v>19</v>
      </c>
      <c r="AA3130">
        <v>21578</v>
      </c>
      <c r="AB3130">
        <v>2</v>
      </c>
      <c r="AC3130">
        <v>63.85</v>
      </c>
    </row>
    <row r="3131" spans="1:29" x14ac:dyDescent="0.3">
      <c r="A3131">
        <v>2005</v>
      </c>
      <c r="B3131">
        <v>4</v>
      </c>
      <c r="C3131" s="1">
        <v>38468</v>
      </c>
      <c r="D3131">
        <v>15800</v>
      </c>
      <c r="E3131">
        <v>335</v>
      </c>
      <c r="F3131">
        <v>985</v>
      </c>
      <c r="G3131">
        <v>1480</v>
      </c>
      <c r="H3131">
        <v>75</v>
      </c>
      <c r="I3131">
        <v>6730</v>
      </c>
      <c r="J3131">
        <v>9270</v>
      </c>
      <c r="K3131">
        <v>25405</v>
      </c>
      <c r="L3131">
        <v>179</v>
      </c>
      <c r="M3131">
        <v>1099</v>
      </c>
      <c r="N3131">
        <v>2763</v>
      </c>
      <c r="O3131">
        <v>25</v>
      </c>
      <c r="P3131">
        <v>4066</v>
      </c>
      <c r="Q3131">
        <v>1910</v>
      </c>
      <c r="R3131">
        <v>917</v>
      </c>
      <c r="S3131">
        <v>0</v>
      </c>
      <c r="T3131">
        <v>993</v>
      </c>
      <c r="U3131">
        <v>3311</v>
      </c>
      <c r="V3131">
        <v>7870</v>
      </c>
      <c r="W3131">
        <v>12546</v>
      </c>
      <c r="X3131">
        <v>20346</v>
      </c>
      <c r="Y3131">
        <v>0.15</v>
      </c>
      <c r="Z3131">
        <v>20</v>
      </c>
      <c r="AA3131">
        <v>20922</v>
      </c>
      <c r="AB3131">
        <v>3</v>
      </c>
      <c r="AC3131">
        <v>64.09</v>
      </c>
    </row>
    <row r="3132" spans="1:29" x14ac:dyDescent="0.3">
      <c r="A3132">
        <v>2005</v>
      </c>
      <c r="B3132">
        <v>4</v>
      </c>
      <c r="C3132" s="1">
        <v>38469</v>
      </c>
      <c r="D3132">
        <v>15900</v>
      </c>
      <c r="E3132">
        <v>363</v>
      </c>
      <c r="F3132">
        <v>994</v>
      </c>
      <c r="G3132">
        <v>1490</v>
      </c>
      <c r="H3132">
        <v>84</v>
      </c>
      <c r="I3132">
        <v>6500</v>
      </c>
      <c r="J3132">
        <v>9068</v>
      </c>
      <c r="K3132">
        <v>25331</v>
      </c>
      <c r="L3132">
        <v>181</v>
      </c>
      <c r="M3132">
        <v>1341</v>
      </c>
      <c r="N3132">
        <v>2210</v>
      </c>
      <c r="O3132">
        <v>26</v>
      </c>
      <c r="P3132">
        <v>3758</v>
      </c>
      <c r="Q3132">
        <v>1883</v>
      </c>
      <c r="R3132">
        <v>3668</v>
      </c>
      <c r="S3132">
        <v>0</v>
      </c>
      <c r="T3132">
        <v>-1784</v>
      </c>
      <c r="U3132">
        <v>3243</v>
      </c>
      <c r="V3132">
        <v>9713</v>
      </c>
      <c r="W3132">
        <v>13520</v>
      </c>
      <c r="X3132">
        <v>23357</v>
      </c>
      <c r="Y3132">
        <v>0.14000000000000001</v>
      </c>
      <c r="Z3132">
        <v>8</v>
      </c>
      <c r="AA3132">
        <v>22322</v>
      </c>
      <c r="AB3132">
        <v>-5</v>
      </c>
      <c r="AC3132">
        <v>64.23</v>
      </c>
    </row>
    <row r="3133" spans="1:29" x14ac:dyDescent="0.3">
      <c r="A3133">
        <v>2005</v>
      </c>
      <c r="B3133">
        <v>4</v>
      </c>
      <c r="C3133" s="1">
        <v>38470</v>
      </c>
      <c r="D3133">
        <v>16700</v>
      </c>
      <c r="E3133">
        <v>379</v>
      </c>
      <c r="F3133">
        <v>1130</v>
      </c>
      <c r="G3133">
        <v>1490</v>
      </c>
      <c r="H3133">
        <v>89</v>
      </c>
      <c r="I3133">
        <v>6800</v>
      </c>
      <c r="J3133">
        <v>9509</v>
      </c>
      <c r="K3133">
        <v>26588</v>
      </c>
      <c r="L3133">
        <v>159</v>
      </c>
      <c r="M3133">
        <v>1542</v>
      </c>
      <c r="N3133">
        <v>1990</v>
      </c>
      <c r="O3133">
        <v>28</v>
      </c>
      <c r="P3133">
        <v>3719</v>
      </c>
      <c r="Q3133">
        <v>1967</v>
      </c>
      <c r="R3133">
        <v>4585</v>
      </c>
      <c r="S3133">
        <v>0</v>
      </c>
      <c r="T3133">
        <v>-2617</v>
      </c>
      <c r="U3133">
        <v>3369</v>
      </c>
      <c r="V3133">
        <v>10860</v>
      </c>
      <c r="W3133">
        <v>14443</v>
      </c>
      <c r="X3133">
        <v>25486</v>
      </c>
      <c r="Y3133">
        <v>0.13</v>
      </c>
      <c r="Z3133">
        <v>4</v>
      </c>
      <c r="AA3133">
        <v>23968</v>
      </c>
      <c r="AB3133">
        <v>-6</v>
      </c>
      <c r="AC3133">
        <v>64.3</v>
      </c>
    </row>
    <row r="3134" spans="1:29" x14ac:dyDescent="0.3">
      <c r="A3134">
        <v>2005</v>
      </c>
      <c r="B3134">
        <v>4</v>
      </c>
      <c r="C3134" s="1">
        <v>38471</v>
      </c>
      <c r="D3134">
        <v>17000</v>
      </c>
      <c r="E3134">
        <v>373</v>
      </c>
      <c r="F3134">
        <v>1200</v>
      </c>
      <c r="G3134">
        <v>1450</v>
      </c>
      <c r="H3134">
        <v>89</v>
      </c>
      <c r="I3134">
        <v>7090</v>
      </c>
      <c r="J3134">
        <v>9829</v>
      </c>
      <c r="K3134">
        <v>27202</v>
      </c>
      <c r="L3134">
        <v>150</v>
      </c>
      <c r="M3134">
        <v>1549</v>
      </c>
      <c r="N3134">
        <v>1979</v>
      </c>
      <c r="O3134">
        <v>24</v>
      </c>
      <c r="P3134">
        <v>3702</v>
      </c>
      <c r="Q3134">
        <v>1938</v>
      </c>
      <c r="R3134">
        <v>4355</v>
      </c>
      <c r="S3134">
        <v>0</v>
      </c>
      <c r="T3134">
        <v>-2417</v>
      </c>
      <c r="U3134">
        <v>3311</v>
      </c>
      <c r="V3134">
        <v>11009</v>
      </c>
      <c r="W3134">
        <v>14739</v>
      </c>
      <c r="X3134">
        <v>25917</v>
      </c>
      <c r="Y3134">
        <v>0.13</v>
      </c>
      <c r="Z3134">
        <v>5</v>
      </c>
      <c r="AA3134">
        <v>24515</v>
      </c>
      <c r="AB3134">
        <v>-6</v>
      </c>
      <c r="AC3134">
        <v>64.36</v>
      </c>
    </row>
    <row r="3135" spans="1:29" x14ac:dyDescent="0.3">
      <c r="A3135">
        <v>2005</v>
      </c>
      <c r="B3135">
        <v>4</v>
      </c>
      <c r="C3135" s="1">
        <v>38472</v>
      </c>
      <c r="D3135">
        <v>16500</v>
      </c>
      <c r="E3135">
        <v>375</v>
      </c>
      <c r="F3135">
        <v>1110</v>
      </c>
      <c r="G3135">
        <v>1460</v>
      </c>
      <c r="H3135">
        <v>89</v>
      </c>
      <c r="I3135">
        <v>7200</v>
      </c>
      <c r="J3135">
        <v>9859</v>
      </c>
      <c r="K3135">
        <v>26734</v>
      </c>
      <c r="L3135">
        <v>142</v>
      </c>
      <c r="M3135">
        <v>1550</v>
      </c>
      <c r="N3135">
        <v>1980</v>
      </c>
      <c r="O3135">
        <v>28</v>
      </c>
      <c r="P3135">
        <v>3700</v>
      </c>
      <c r="Q3135">
        <v>1962</v>
      </c>
      <c r="R3135">
        <v>4355</v>
      </c>
      <c r="S3135">
        <v>0</v>
      </c>
      <c r="T3135">
        <v>-2393</v>
      </c>
      <c r="U3135">
        <v>3145</v>
      </c>
      <c r="V3135">
        <v>10860</v>
      </c>
      <c r="W3135">
        <v>14400</v>
      </c>
      <c r="X3135">
        <v>25427</v>
      </c>
      <c r="Y3135">
        <v>0.13</v>
      </c>
      <c r="Z3135">
        <v>5</v>
      </c>
      <c r="AA3135">
        <v>24039</v>
      </c>
      <c r="AB3135">
        <v>-6</v>
      </c>
      <c r="AC3135">
        <v>64.430000000000007</v>
      </c>
    </row>
    <row r="3136" spans="1:29" x14ac:dyDescent="0.3">
      <c r="A3136">
        <v>2005</v>
      </c>
      <c r="B3136">
        <v>5</v>
      </c>
      <c r="C3136" s="1">
        <v>38473</v>
      </c>
      <c r="D3136">
        <v>15900</v>
      </c>
      <c r="E3136">
        <v>391</v>
      </c>
      <c r="F3136">
        <v>1100</v>
      </c>
      <c r="G3136">
        <v>1450</v>
      </c>
      <c r="H3136">
        <v>108</v>
      </c>
      <c r="I3136">
        <v>7720</v>
      </c>
      <c r="J3136">
        <v>10378</v>
      </c>
      <c r="K3136">
        <v>26669</v>
      </c>
      <c r="L3136">
        <v>129</v>
      </c>
      <c r="M3136">
        <v>587</v>
      </c>
      <c r="N3136">
        <v>1760</v>
      </c>
      <c r="O3136">
        <v>29</v>
      </c>
      <c r="P3136">
        <v>2505</v>
      </c>
      <c r="Q3136">
        <v>1975</v>
      </c>
      <c r="R3136">
        <v>4355</v>
      </c>
      <c r="S3136">
        <v>0</v>
      </c>
      <c r="T3136">
        <v>-2381</v>
      </c>
      <c r="U3136">
        <v>3047</v>
      </c>
      <c r="V3136">
        <v>12467</v>
      </c>
      <c r="W3136">
        <v>13911</v>
      </c>
      <c r="X3136">
        <v>26545</v>
      </c>
      <c r="Y3136">
        <v>0.09</v>
      </c>
      <c r="Z3136">
        <v>0</v>
      </c>
      <c r="AA3136">
        <v>25164</v>
      </c>
      <c r="AB3136">
        <v>-5</v>
      </c>
      <c r="AC3136">
        <v>64.47</v>
      </c>
    </row>
    <row r="3137" spans="1:29" x14ac:dyDescent="0.3">
      <c r="A3137">
        <v>2005</v>
      </c>
      <c r="B3137">
        <v>5</v>
      </c>
      <c r="C3137" s="1">
        <v>38474</v>
      </c>
      <c r="D3137">
        <v>15200</v>
      </c>
      <c r="E3137">
        <v>413</v>
      </c>
      <c r="F3137">
        <v>1090</v>
      </c>
      <c r="G3137">
        <v>1470</v>
      </c>
      <c r="H3137">
        <v>118</v>
      </c>
      <c r="I3137">
        <v>8180</v>
      </c>
      <c r="J3137">
        <v>10858</v>
      </c>
      <c r="K3137">
        <v>26471</v>
      </c>
      <c r="L3137">
        <v>141</v>
      </c>
      <c r="M3137">
        <v>579</v>
      </c>
      <c r="N3137">
        <v>1663</v>
      </c>
      <c r="O3137">
        <v>29</v>
      </c>
      <c r="P3137">
        <v>2412</v>
      </c>
      <c r="Q3137">
        <v>1972</v>
      </c>
      <c r="R3137">
        <v>1605</v>
      </c>
      <c r="S3137">
        <v>0</v>
      </c>
      <c r="T3137">
        <v>367</v>
      </c>
      <c r="U3137">
        <v>3079</v>
      </c>
      <c r="V3137">
        <v>11287</v>
      </c>
      <c r="W3137">
        <v>12431</v>
      </c>
      <c r="X3137">
        <v>23692</v>
      </c>
      <c r="Y3137">
        <v>0.08</v>
      </c>
      <c r="Z3137">
        <v>10</v>
      </c>
      <c r="AA3137">
        <v>23905</v>
      </c>
      <c r="AB3137">
        <v>1</v>
      </c>
      <c r="AC3137">
        <v>64.58</v>
      </c>
    </row>
    <row r="3138" spans="1:29" x14ac:dyDescent="0.3">
      <c r="A3138">
        <v>2005</v>
      </c>
      <c r="B3138">
        <v>5</v>
      </c>
      <c r="C3138" s="1">
        <v>38475</v>
      </c>
      <c r="D3138">
        <v>15100</v>
      </c>
      <c r="E3138">
        <v>441</v>
      </c>
      <c r="F3138">
        <v>1050</v>
      </c>
      <c r="G3138">
        <v>1460</v>
      </c>
      <c r="H3138">
        <v>110</v>
      </c>
      <c r="I3138">
        <v>8320</v>
      </c>
      <c r="J3138">
        <v>10940</v>
      </c>
      <c r="K3138">
        <v>26481</v>
      </c>
      <c r="L3138">
        <v>152</v>
      </c>
      <c r="M3138">
        <v>595</v>
      </c>
      <c r="N3138">
        <v>1664</v>
      </c>
      <c r="O3138">
        <v>35</v>
      </c>
      <c r="P3138">
        <v>2446</v>
      </c>
      <c r="Q3138">
        <v>2009</v>
      </c>
      <c r="R3138">
        <v>0</v>
      </c>
      <c r="S3138">
        <v>0</v>
      </c>
      <c r="T3138">
        <v>2009</v>
      </c>
      <c r="U3138">
        <v>3002</v>
      </c>
      <c r="V3138">
        <v>10190</v>
      </c>
      <c r="W3138">
        <v>11976</v>
      </c>
      <c r="X3138">
        <v>22026</v>
      </c>
      <c r="Y3138">
        <v>0.08</v>
      </c>
      <c r="Z3138">
        <v>17</v>
      </c>
      <c r="AA3138">
        <v>23191</v>
      </c>
      <c r="AB3138">
        <v>5</v>
      </c>
      <c r="AC3138">
        <v>64.73</v>
      </c>
    </row>
    <row r="3139" spans="1:29" x14ac:dyDescent="0.3">
      <c r="A3139">
        <v>2005</v>
      </c>
      <c r="B3139">
        <v>5</v>
      </c>
      <c r="C3139" s="1">
        <v>38476</v>
      </c>
      <c r="D3139">
        <v>14800</v>
      </c>
      <c r="E3139">
        <v>478</v>
      </c>
      <c r="F3139">
        <v>1040</v>
      </c>
      <c r="G3139">
        <v>1470</v>
      </c>
      <c r="H3139">
        <v>92</v>
      </c>
      <c r="I3139">
        <v>8070</v>
      </c>
      <c r="J3139">
        <v>10672</v>
      </c>
      <c r="K3139">
        <v>25950</v>
      </c>
      <c r="L3139">
        <v>153</v>
      </c>
      <c r="M3139">
        <v>0</v>
      </c>
      <c r="N3139">
        <v>1663</v>
      </c>
      <c r="O3139">
        <v>31</v>
      </c>
      <c r="P3139">
        <v>1847</v>
      </c>
      <c r="Q3139">
        <v>2042</v>
      </c>
      <c r="R3139">
        <v>1375</v>
      </c>
      <c r="S3139">
        <v>0</v>
      </c>
      <c r="T3139">
        <v>667</v>
      </c>
      <c r="U3139">
        <v>3151</v>
      </c>
      <c r="V3139">
        <v>11543</v>
      </c>
      <c r="W3139">
        <v>11940</v>
      </c>
      <c r="X3139">
        <v>23436</v>
      </c>
      <c r="Y3139">
        <v>0.06</v>
      </c>
      <c r="Z3139">
        <v>10</v>
      </c>
      <c r="AA3139">
        <v>23823</v>
      </c>
      <c r="AB3139">
        <v>2</v>
      </c>
      <c r="AC3139">
        <v>64.83</v>
      </c>
    </row>
    <row r="3140" spans="1:29" x14ac:dyDescent="0.3">
      <c r="A3140">
        <v>2005</v>
      </c>
      <c r="B3140">
        <v>5</v>
      </c>
      <c r="C3140" s="1">
        <v>38477</v>
      </c>
      <c r="D3140">
        <v>14700</v>
      </c>
      <c r="E3140">
        <v>448</v>
      </c>
      <c r="F3140">
        <v>1110</v>
      </c>
      <c r="G3140">
        <v>1480</v>
      </c>
      <c r="H3140">
        <v>80</v>
      </c>
      <c r="I3140">
        <v>7890</v>
      </c>
      <c r="J3140">
        <v>10560</v>
      </c>
      <c r="K3140">
        <v>25708</v>
      </c>
      <c r="L3140">
        <v>148</v>
      </c>
      <c r="M3140">
        <v>633</v>
      </c>
      <c r="N3140">
        <v>1658</v>
      </c>
      <c r="O3140">
        <v>31</v>
      </c>
      <c r="P3140">
        <v>2470</v>
      </c>
      <c r="Q3140">
        <v>2047</v>
      </c>
      <c r="R3140">
        <v>2751</v>
      </c>
      <c r="S3140">
        <v>0</v>
      </c>
      <c r="T3140">
        <v>-704</v>
      </c>
      <c r="U3140">
        <v>3214</v>
      </c>
      <c r="V3140">
        <v>11761</v>
      </c>
      <c r="W3140">
        <v>12131</v>
      </c>
      <c r="X3140">
        <v>23942</v>
      </c>
      <c r="Y3140">
        <v>0.09</v>
      </c>
      <c r="Z3140">
        <v>7</v>
      </c>
      <c r="AA3140">
        <v>23534</v>
      </c>
      <c r="AB3140">
        <v>-2</v>
      </c>
      <c r="AC3140">
        <v>64.92</v>
      </c>
    </row>
    <row r="3141" spans="1:29" x14ac:dyDescent="0.3">
      <c r="A3141">
        <v>2005</v>
      </c>
      <c r="B3141">
        <v>5</v>
      </c>
      <c r="C3141" s="1">
        <v>38478</v>
      </c>
      <c r="D3141">
        <v>15200</v>
      </c>
      <c r="E3141">
        <v>388</v>
      </c>
      <c r="F3141">
        <v>1510</v>
      </c>
      <c r="G3141">
        <v>1480</v>
      </c>
      <c r="H3141">
        <v>74</v>
      </c>
      <c r="I3141">
        <v>8130</v>
      </c>
      <c r="J3141">
        <v>11194</v>
      </c>
      <c r="K3141">
        <v>26782</v>
      </c>
      <c r="L3141">
        <v>145</v>
      </c>
      <c r="M3141">
        <v>1130</v>
      </c>
      <c r="N3141">
        <v>1137</v>
      </c>
      <c r="O3141">
        <v>30</v>
      </c>
      <c r="P3141">
        <v>2442</v>
      </c>
      <c r="Q3141">
        <v>2012</v>
      </c>
      <c r="R3141">
        <v>2751</v>
      </c>
      <c r="S3141">
        <v>0</v>
      </c>
      <c r="T3141">
        <v>-739</v>
      </c>
      <c r="U3141">
        <v>3248</v>
      </c>
      <c r="V3141">
        <v>12480</v>
      </c>
      <c r="W3141">
        <v>12547</v>
      </c>
      <c r="X3141">
        <v>25079</v>
      </c>
      <c r="Y3141">
        <v>0.08</v>
      </c>
      <c r="Z3141">
        <v>6</v>
      </c>
      <c r="AA3141">
        <v>24650</v>
      </c>
      <c r="AB3141">
        <v>-2</v>
      </c>
      <c r="AC3141">
        <v>64.959999999999994</v>
      </c>
    </row>
    <row r="3142" spans="1:29" x14ac:dyDescent="0.3">
      <c r="A3142">
        <v>2005</v>
      </c>
      <c r="B3142">
        <v>5</v>
      </c>
      <c r="C3142" s="1">
        <v>38479</v>
      </c>
      <c r="D3142">
        <v>17000</v>
      </c>
      <c r="E3142">
        <v>355</v>
      </c>
      <c r="F3142">
        <v>1390</v>
      </c>
      <c r="G3142">
        <v>1470</v>
      </c>
      <c r="H3142">
        <v>55</v>
      </c>
      <c r="I3142">
        <v>8400</v>
      </c>
      <c r="J3142">
        <v>11315</v>
      </c>
      <c r="K3142">
        <v>28670</v>
      </c>
      <c r="L3142">
        <v>143</v>
      </c>
      <c r="M3142">
        <v>1398</v>
      </c>
      <c r="N3142">
        <v>926</v>
      </c>
      <c r="O3142">
        <v>29</v>
      </c>
      <c r="P3142">
        <v>2496</v>
      </c>
      <c r="Q3142">
        <v>2100</v>
      </c>
      <c r="R3142">
        <v>2751</v>
      </c>
      <c r="S3142">
        <v>0</v>
      </c>
      <c r="T3142">
        <v>-651</v>
      </c>
      <c r="U3142">
        <v>3497</v>
      </c>
      <c r="V3142">
        <v>12739</v>
      </c>
      <c r="W3142">
        <v>14040</v>
      </c>
      <c r="X3142">
        <v>26825</v>
      </c>
      <c r="Y3142">
        <v>0.08</v>
      </c>
      <c r="Z3142">
        <v>6</v>
      </c>
      <c r="AA3142">
        <v>26447</v>
      </c>
      <c r="AB3142">
        <v>-1</v>
      </c>
      <c r="AC3142">
        <v>64.959999999999994</v>
      </c>
    </row>
    <row r="3143" spans="1:29" x14ac:dyDescent="0.3">
      <c r="A3143">
        <v>2005</v>
      </c>
      <c r="B3143">
        <v>5</v>
      </c>
      <c r="C3143" s="1">
        <v>38480</v>
      </c>
      <c r="D3143">
        <v>19900</v>
      </c>
      <c r="E3143">
        <v>344</v>
      </c>
      <c r="F3143">
        <v>1260</v>
      </c>
      <c r="G3143">
        <v>1490</v>
      </c>
      <c r="H3143">
        <v>52</v>
      </c>
      <c r="I3143">
        <v>8610</v>
      </c>
      <c r="J3143">
        <v>11412</v>
      </c>
      <c r="K3143">
        <v>31656</v>
      </c>
      <c r="L3143">
        <v>130</v>
      </c>
      <c r="M3143">
        <v>1400</v>
      </c>
      <c r="N3143">
        <v>912</v>
      </c>
      <c r="O3143">
        <v>29</v>
      </c>
      <c r="P3143">
        <v>2471</v>
      </c>
      <c r="Q3143">
        <v>2100</v>
      </c>
      <c r="R3143">
        <v>4585</v>
      </c>
      <c r="S3143">
        <v>0</v>
      </c>
      <c r="T3143">
        <v>-2485</v>
      </c>
      <c r="U3143">
        <v>4060</v>
      </c>
      <c r="V3143">
        <v>14616</v>
      </c>
      <c r="W3143">
        <v>16880</v>
      </c>
      <c r="X3143">
        <v>31670</v>
      </c>
      <c r="Y3143">
        <v>7.0000000000000007E-2</v>
      </c>
      <c r="Z3143">
        <v>0</v>
      </c>
      <c r="AA3143">
        <v>30229</v>
      </c>
      <c r="AB3143">
        <v>-5</v>
      </c>
      <c r="AC3143">
        <v>64.86</v>
      </c>
    </row>
    <row r="3144" spans="1:29" x14ac:dyDescent="0.3">
      <c r="A3144">
        <v>2005</v>
      </c>
      <c r="B3144">
        <v>5</v>
      </c>
      <c r="C3144" s="1">
        <v>38481</v>
      </c>
      <c r="D3144">
        <v>21800</v>
      </c>
      <c r="E3144">
        <v>303</v>
      </c>
      <c r="F3144">
        <v>2540</v>
      </c>
      <c r="G3144">
        <v>1490</v>
      </c>
      <c r="H3144">
        <v>65</v>
      </c>
      <c r="I3144">
        <v>8820</v>
      </c>
      <c r="J3144">
        <v>12915</v>
      </c>
      <c r="K3144">
        <v>35018</v>
      </c>
      <c r="L3144">
        <v>120</v>
      </c>
      <c r="M3144">
        <v>1395</v>
      </c>
      <c r="N3144">
        <v>899</v>
      </c>
      <c r="O3144">
        <v>29</v>
      </c>
      <c r="P3144">
        <v>2443</v>
      </c>
      <c r="Q3144">
        <v>2200</v>
      </c>
      <c r="R3144">
        <v>3897</v>
      </c>
      <c r="S3144">
        <v>0</v>
      </c>
      <c r="T3144">
        <v>-1697</v>
      </c>
      <c r="U3144">
        <v>4342</v>
      </c>
      <c r="V3144">
        <v>15917</v>
      </c>
      <c r="W3144">
        <v>18236</v>
      </c>
      <c r="X3144">
        <v>34272</v>
      </c>
      <c r="Y3144">
        <v>7.0000000000000007E-2</v>
      </c>
      <c r="Z3144">
        <v>2</v>
      </c>
      <c r="AA3144">
        <v>33288</v>
      </c>
      <c r="AB3144">
        <v>-3</v>
      </c>
      <c r="AC3144">
        <v>64.709999999999994</v>
      </c>
    </row>
    <row r="3145" spans="1:29" x14ac:dyDescent="0.3">
      <c r="A3145">
        <v>2005</v>
      </c>
      <c r="B3145">
        <v>5</v>
      </c>
      <c r="C3145" s="1">
        <v>38482</v>
      </c>
      <c r="D3145">
        <v>26200</v>
      </c>
      <c r="E3145">
        <v>243</v>
      </c>
      <c r="F3145">
        <v>2860</v>
      </c>
      <c r="G3145">
        <v>1400</v>
      </c>
      <c r="H3145">
        <v>62</v>
      </c>
      <c r="I3145">
        <v>9060</v>
      </c>
      <c r="J3145">
        <v>13382</v>
      </c>
      <c r="K3145">
        <v>39825</v>
      </c>
      <c r="L3145">
        <v>298</v>
      </c>
      <c r="M3145">
        <v>1389</v>
      </c>
      <c r="N3145">
        <v>910</v>
      </c>
      <c r="O3145">
        <v>31</v>
      </c>
      <c r="P3145">
        <v>2628</v>
      </c>
      <c r="Q3145">
        <v>2176</v>
      </c>
      <c r="R3145">
        <v>2522</v>
      </c>
      <c r="S3145">
        <v>0</v>
      </c>
      <c r="T3145">
        <v>-346</v>
      </c>
      <c r="U3145">
        <v>4950</v>
      </c>
      <c r="V3145">
        <v>15929</v>
      </c>
      <c r="W3145">
        <v>21590</v>
      </c>
      <c r="X3145">
        <v>37543</v>
      </c>
      <c r="Y3145">
        <v>0.06</v>
      </c>
      <c r="Z3145">
        <v>6</v>
      </c>
      <c r="AA3145">
        <v>37342</v>
      </c>
      <c r="AB3145">
        <v>-1</v>
      </c>
      <c r="AC3145">
        <v>64.510000000000005</v>
      </c>
    </row>
    <row r="3146" spans="1:29" x14ac:dyDescent="0.3">
      <c r="A3146">
        <v>2005</v>
      </c>
      <c r="B3146">
        <v>5</v>
      </c>
      <c r="C3146" s="1">
        <v>38483</v>
      </c>
      <c r="D3146">
        <v>35200</v>
      </c>
      <c r="E3146">
        <v>1469</v>
      </c>
      <c r="F3146">
        <v>2160</v>
      </c>
      <c r="G3146">
        <v>1460</v>
      </c>
      <c r="H3146">
        <v>54</v>
      </c>
      <c r="I3146">
        <v>9110</v>
      </c>
      <c r="J3146">
        <v>12784</v>
      </c>
      <c r="K3146">
        <v>49453</v>
      </c>
      <c r="L3146">
        <v>317</v>
      </c>
      <c r="M3146">
        <v>1400</v>
      </c>
      <c r="N3146">
        <v>907</v>
      </c>
      <c r="O3146">
        <v>28</v>
      </c>
      <c r="P3146">
        <v>2652</v>
      </c>
      <c r="Q3146">
        <v>2202</v>
      </c>
      <c r="R3146">
        <v>2522</v>
      </c>
      <c r="S3146">
        <v>0</v>
      </c>
      <c r="T3146">
        <v>-320</v>
      </c>
      <c r="U3146">
        <v>6188</v>
      </c>
      <c r="V3146">
        <v>16528</v>
      </c>
      <c r="W3146">
        <v>30571</v>
      </c>
      <c r="X3146">
        <v>47121</v>
      </c>
      <c r="Y3146">
        <v>0.05</v>
      </c>
      <c r="Z3146">
        <v>5</v>
      </c>
      <c r="AA3146">
        <v>46935</v>
      </c>
      <c r="AB3146">
        <v>0</v>
      </c>
      <c r="AC3146">
        <v>64.17</v>
      </c>
    </row>
    <row r="3147" spans="1:29" x14ac:dyDescent="0.3">
      <c r="A3147">
        <v>2005</v>
      </c>
      <c r="B3147">
        <v>5</v>
      </c>
      <c r="C3147" s="1">
        <v>38484</v>
      </c>
      <c r="D3147">
        <v>38600</v>
      </c>
      <c r="E3147">
        <v>1661</v>
      </c>
      <c r="F3147">
        <v>1850</v>
      </c>
      <c r="G3147">
        <v>1460</v>
      </c>
      <c r="H3147">
        <v>55</v>
      </c>
      <c r="I3147">
        <v>9070</v>
      </c>
      <c r="J3147">
        <v>12435</v>
      </c>
      <c r="K3147">
        <v>52696</v>
      </c>
      <c r="L3147">
        <v>327</v>
      </c>
      <c r="M3147">
        <v>1399</v>
      </c>
      <c r="N3147">
        <v>907</v>
      </c>
      <c r="O3147">
        <v>33</v>
      </c>
      <c r="P3147">
        <v>2666</v>
      </c>
      <c r="Q3147">
        <v>2229</v>
      </c>
      <c r="R3147">
        <v>2522</v>
      </c>
      <c r="S3147">
        <v>0</v>
      </c>
      <c r="T3147">
        <v>-292</v>
      </c>
      <c r="U3147">
        <v>6950</v>
      </c>
      <c r="V3147">
        <v>16909</v>
      </c>
      <c r="W3147">
        <v>33393</v>
      </c>
      <c r="X3147">
        <v>50322</v>
      </c>
      <c r="Y3147">
        <v>0.04</v>
      </c>
      <c r="Z3147">
        <v>5</v>
      </c>
      <c r="AA3147">
        <v>50153</v>
      </c>
      <c r="AB3147">
        <v>0</v>
      </c>
      <c r="AC3147">
        <v>63.81</v>
      </c>
    </row>
    <row r="3148" spans="1:29" x14ac:dyDescent="0.3">
      <c r="A3148">
        <v>2005</v>
      </c>
      <c r="B3148">
        <v>5</v>
      </c>
      <c r="C3148" s="1">
        <v>38485</v>
      </c>
      <c r="D3148">
        <v>41100</v>
      </c>
      <c r="E3148">
        <v>1715</v>
      </c>
      <c r="F3148">
        <v>1670</v>
      </c>
      <c r="G3148">
        <v>1460</v>
      </c>
      <c r="H3148">
        <v>71</v>
      </c>
      <c r="I3148">
        <v>9130</v>
      </c>
      <c r="J3148">
        <v>12331</v>
      </c>
      <c r="K3148">
        <v>55146</v>
      </c>
      <c r="L3148">
        <v>332</v>
      </c>
      <c r="M3148">
        <v>1392</v>
      </c>
      <c r="N3148">
        <v>908</v>
      </c>
      <c r="O3148">
        <v>30</v>
      </c>
      <c r="P3148">
        <v>2662</v>
      </c>
      <c r="Q3148">
        <v>2218</v>
      </c>
      <c r="R3148">
        <v>688</v>
      </c>
      <c r="S3148">
        <v>0</v>
      </c>
      <c r="T3148">
        <v>1531</v>
      </c>
      <c r="U3148">
        <v>7260</v>
      </c>
      <c r="V3148">
        <v>15934</v>
      </c>
      <c r="W3148">
        <v>35126</v>
      </c>
      <c r="X3148">
        <v>50953</v>
      </c>
      <c r="Y3148">
        <v>0.04</v>
      </c>
      <c r="Z3148">
        <v>8</v>
      </c>
      <c r="AA3148">
        <v>51841</v>
      </c>
      <c r="AB3148">
        <v>2</v>
      </c>
      <c r="AC3148">
        <v>63.46</v>
      </c>
    </row>
    <row r="3149" spans="1:29" x14ac:dyDescent="0.3">
      <c r="A3149">
        <v>2005</v>
      </c>
      <c r="B3149">
        <v>5</v>
      </c>
      <c r="C3149" s="1">
        <v>38486</v>
      </c>
      <c r="D3149">
        <v>41400</v>
      </c>
      <c r="E3149">
        <v>1701</v>
      </c>
      <c r="F3149">
        <v>1600</v>
      </c>
      <c r="G3149">
        <v>1450</v>
      </c>
      <c r="H3149">
        <v>79</v>
      </c>
      <c r="I3149">
        <v>9220</v>
      </c>
      <c r="J3149">
        <v>12349</v>
      </c>
      <c r="K3149">
        <v>55450</v>
      </c>
      <c r="L3149">
        <v>327</v>
      </c>
      <c r="M3149">
        <v>1399</v>
      </c>
      <c r="N3149">
        <v>905</v>
      </c>
      <c r="O3149">
        <v>30</v>
      </c>
      <c r="P3149">
        <v>2661</v>
      </c>
      <c r="Q3149">
        <v>2300</v>
      </c>
      <c r="R3149">
        <v>0</v>
      </c>
      <c r="S3149">
        <v>0</v>
      </c>
      <c r="T3149">
        <v>2300</v>
      </c>
      <c r="U3149">
        <v>7240</v>
      </c>
      <c r="V3149">
        <v>15433</v>
      </c>
      <c r="W3149">
        <v>35217</v>
      </c>
      <c r="X3149">
        <v>50489</v>
      </c>
      <c r="Y3149">
        <v>0.04</v>
      </c>
      <c r="Z3149">
        <v>9</v>
      </c>
      <c r="AA3149">
        <v>51823</v>
      </c>
      <c r="AB3149">
        <v>3</v>
      </c>
      <c r="AC3149">
        <v>63.14</v>
      </c>
    </row>
    <row r="3150" spans="1:29" x14ac:dyDescent="0.3">
      <c r="A3150">
        <v>2005</v>
      </c>
      <c r="B3150">
        <v>5</v>
      </c>
      <c r="C3150" s="1">
        <v>38487</v>
      </c>
      <c r="D3150">
        <v>41100</v>
      </c>
      <c r="E3150">
        <v>1577</v>
      </c>
      <c r="F3150">
        <v>1580</v>
      </c>
      <c r="G3150">
        <v>1460</v>
      </c>
      <c r="H3150">
        <v>71</v>
      </c>
      <c r="I3150">
        <v>9250</v>
      </c>
      <c r="J3150">
        <v>12361</v>
      </c>
      <c r="K3150">
        <v>55038</v>
      </c>
      <c r="L3150">
        <v>323</v>
      </c>
      <c r="M3150">
        <v>1392</v>
      </c>
      <c r="N3150">
        <v>902</v>
      </c>
      <c r="O3150">
        <v>30</v>
      </c>
      <c r="P3150">
        <v>2647</v>
      </c>
      <c r="Q3150">
        <v>2300</v>
      </c>
      <c r="R3150">
        <v>0</v>
      </c>
      <c r="S3150">
        <v>0</v>
      </c>
      <c r="T3150">
        <v>2300</v>
      </c>
      <c r="U3150">
        <v>7049</v>
      </c>
      <c r="V3150">
        <v>15268</v>
      </c>
      <c r="W3150">
        <v>34984</v>
      </c>
      <c r="X3150">
        <v>50091</v>
      </c>
      <c r="Y3150">
        <v>0.04</v>
      </c>
      <c r="Z3150">
        <v>9</v>
      </c>
      <c r="AA3150">
        <v>51425</v>
      </c>
      <c r="AB3150">
        <v>3</v>
      </c>
      <c r="AC3150">
        <v>62.84</v>
      </c>
    </row>
    <row r="3151" spans="1:29" x14ac:dyDescent="0.3">
      <c r="A3151">
        <v>2005</v>
      </c>
      <c r="B3151">
        <v>5</v>
      </c>
      <c r="C3151" s="1">
        <v>38488</v>
      </c>
      <c r="D3151">
        <v>40200</v>
      </c>
      <c r="E3151">
        <v>1434</v>
      </c>
      <c r="F3151">
        <v>2130</v>
      </c>
      <c r="G3151">
        <v>1440</v>
      </c>
      <c r="H3151">
        <v>59</v>
      </c>
      <c r="I3151">
        <v>9120</v>
      </c>
      <c r="J3151">
        <v>12749</v>
      </c>
      <c r="K3151">
        <v>54383</v>
      </c>
      <c r="L3151">
        <v>313</v>
      </c>
      <c r="M3151">
        <v>1381</v>
      </c>
      <c r="N3151">
        <v>903</v>
      </c>
      <c r="O3151">
        <v>33</v>
      </c>
      <c r="P3151">
        <v>2630</v>
      </c>
      <c r="Q3151">
        <v>2274</v>
      </c>
      <c r="R3151">
        <v>0</v>
      </c>
      <c r="S3151">
        <v>0</v>
      </c>
      <c r="T3151">
        <v>2274</v>
      </c>
      <c r="U3151">
        <v>6868</v>
      </c>
      <c r="V3151">
        <v>15509</v>
      </c>
      <c r="W3151">
        <v>34129</v>
      </c>
      <c r="X3151">
        <v>49479</v>
      </c>
      <c r="Y3151">
        <v>0.04</v>
      </c>
      <c r="Z3151">
        <v>9</v>
      </c>
      <c r="AA3151">
        <v>50798</v>
      </c>
      <c r="AB3151">
        <v>3</v>
      </c>
      <c r="AC3151">
        <v>62.56</v>
      </c>
    </row>
    <row r="3152" spans="1:29" x14ac:dyDescent="0.3">
      <c r="A3152">
        <v>2005</v>
      </c>
      <c r="B3152">
        <v>5</v>
      </c>
      <c r="C3152" s="1">
        <v>38489</v>
      </c>
      <c r="D3152">
        <v>40600</v>
      </c>
      <c r="E3152">
        <v>1315</v>
      </c>
      <c r="F3152">
        <v>2550</v>
      </c>
      <c r="G3152">
        <v>1460</v>
      </c>
      <c r="H3152">
        <v>56</v>
      </c>
      <c r="I3152">
        <v>8970</v>
      </c>
      <c r="J3152">
        <v>13036</v>
      </c>
      <c r="K3152">
        <v>54951</v>
      </c>
      <c r="L3152">
        <v>306</v>
      </c>
      <c r="M3152">
        <v>1346</v>
      </c>
      <c r="N3152">
        <v>916</v>
      </c>
      <c r="O3152">
        <v>34</v>
      </c>
      <c r="P3152">
        <v>2602</v>
      </c>
      <c r="Q3152">
        <v>2342</v>
      </c>
      <c r="R3152">
        <v>0</v>
      </c>
      <c r="S3152">
        <v>0</v>
      </c>
      <c r="T3152">
        <v>2342</v>
      </c>
      <c r="U3152">
        <v>7303</v>
      </c>
      <c r="V3152">
        <v>16215</v>
      </c>
      <c r="W3152">
        <v>33956</v>
      </c>
      <c r="X3152">
        <v>50007</v>
      </c>
      <c r="Y3152">
        <v>0.04</v>
      </c>
      <c r="Z3152">
        <v>9</v>
      </c>
      <c r="AA3152">
        <v>51365</v>
      </c>
      <c r="AB3152">
        <v>3</v>
      </c>
      <c r="AC3152">
        <v>62.29</v>
      </c>
    </row>
    <row r="3153" spans="1:29" x14ac:dyDescent="0.3">
      <c r="A3153">
        <v>2005</v>
      </c>
      <c r="B3153">
        <v>5</v>
      </c>
      <c r="C3153" s="1">
        <v>38490</v>
      </c>
      <c r="D3153">
        <v>44200</v>
      </c>
      <c r="E3153">
        <v>321</v>
      </c>
      <c r="F3153">
        <v>2080</v>
      </c>
      <c r="G3153">
        <v>1590</v>
      </c>
      <c r="H3153">
        <v>62</v>
      </c>
      <c r="I3153">
        <v>8940</v>
      </c>
      <c r="J3153">
        <v>12672</v>
      </c>
      <c r="K3153">
        <v>57193</v>
      </c>
      <c r="L3153">
        <v>267</v>
      </c>
      <c r="M3153">
        <v>1306</v>
      </c>
      <c r="N3153">
        <v>925</v>
      </c>
      <c r="O3153">
        <v>38</v>
      </c>
      <c r="P3153">
        <v>2536</v>
      </c>
      <c r="Q3153">
        <v>2388</v>
      </c>
      <c r="R3153">
        <v>0</v>
      </c>
      <c r="S3153">
        <v>0</v>
      </c>
      <c r="T3153">
        <v>2388</v>
      </c>
      <c r="U3153">
        <v>7972</v>
      </c>
      <c r="V3153">
        <v>16555</v>
      </c>
      <c r="W3153">
        <v>35880</v>
      </c>
      <c r="X3153">
        <v>52269</v>
      </c>
      <c r="Y3153">
        <v>0.04</v>
      </c>
      <c r="Z3153">
        <v>9</v>
      </c>
      <c r="AA3153">
        <v>53654</v>
      </c>
      <c r="AB3153">
        <v>3</v>
      </c>
      <c r="AC3153">
        <v>62.01</v>
      </c>
    </row>
    <row r="3154" spans="1:29" x14ac:dyDescent="0.3">
      <c r="A3154">
        <v>2005</v>
      </c>
      <c r="B3154">
        <v>5</v>
      </c>
      <c r="C3154" s="1">
        <v>38491</v>
      </c>
      <c r="D3154">
        <v>48000</v>
      </c>
      <c r="E3154">
        <v>307</v>
      </c>
      <c r="F3154">
        <v>2050</v>
      </c>
      <c r="G3154">
        <v>1630</v>
      </c>
      <c r="H3154">
        <v>74</v>
      </c>
      <c r="I3154">
        <v>9340</v>
      </c>
      <c r="J3154">
        <v>13094</v>
      </c>
      <c r="K3154">
        <v>61401</v>
      </c>
      <c r="L3154">
        <v>282</v>
      </c>
      <c r="M3154">
        <v>1349</v>
      </c>
      <c r="N3154">
        <v>928</v>
      </c>
      <c r="O3154">
        <v>33</v>
      </c>
      <c r="P3154">
        <v>2592</v>
      </c>
      <c r="Q3154">
        <v>2441</v>
      </c>
      <c r="R3154">
        <v>0</v>
      </c>
      <c r="S3154">
        <v>0</v>
      </c>
      <c r="T3154">
        <v>2441</v>
      </c>
      <c r="U3154">
        <v>8882</v>
      </c>
      <c r="V3154">
        <v>17797</v>
      </c>
      <c r="W3154">
        <v>38742</v>
      </c>
      <c r="X3154">
        <v>56368</v>
      </c>
      <c r="Y3154">
        <v>0.04</v>
      </c>
      <c r="Z3154">
        <v>8</v>
      </c>
      <c r="AA3154">
        <v>57784</v>
      </c>
      <c r="AB3154">
        <v>2</v>
      </c>
      <c r="AC3154">
        <v>61.69</v>
      </c>
    </row>
    <row r="3155" spans="1:29" x14ac:dyDescent="0.3">
      <c r="A3155">
        <v>2005</v>
      </c>
      <c r="B3155">
        <v>5</v>
      </c>
      <c r="C3155" s="1">
        <v>38492</v>
      </c>
      <c r="D3155">
        <v>66900</v>
      </c>
      <c r="E3155">
        <v>405</v>
      </c>
      <c r="F3155">
        <v>1970</v>
      </c>
      <c r="G3155">
        <v>1910</v>
      </c>
      <c r="H3155">
        <v>106</v>
      </c>
      <c r="I3155">
        <v>10200</v>
      </c>
      <c r="J3155">
        <v>14186</v>
      </c>
      <c r="K3155">
        <v>81491</v>
      </c>
      <c r="L3155">
        <v>281</v>
      </c>
      <c r="M3155">
        <v>1335</v>
      </c>
      <c r="N3155">
        <v>924</v>
      </c>
      <c r="O3155">
        <v>37</v>
      </c>
      <c r="P3155">
        <v>2577</v>
      </c>
      <c r="Q3155">
        <v>2501</v>
      </c>
      <c r="R3155">
        <v>0</v>
      </c>
      <c r="S3155">
        <v>0</v>
      </c>
      <c r="T3155">
        <v>2501</v>
      </c>
      <c r="U3155">
        <v>11249</v>
      </c>
      <c r="V3155">
        <v>21233</v>
      </c>
      <c r="W3155">
        <v>55356</v>
      </c>
      <c r="X3155">
        <v>76413</v>
      </c>
      <c r="Y3155">
        <v>0.03</v>
      </c>
      <c r="Z3155">
        <v>6</v>
      </c>
      <c r="AA3155">
        <v>77864</v>
      </c>
      <c r="AB3155">
        <v>2</v>
      </c>
      <c r="AC3155">
        <v>61.2</v>
      </c>
    </row>
    <row r="3156" spans="1:29" x14ac:dyDescent="0.3">
      <c r="A3156">
        <v>2005</v>
      </c>
      <c r="B3156">
        <v>5</v>
      </c>
      <c r="C3156" s="1">
        <v>38493</v>
      </c>
      <c r="D3156">
        <v>72300</v>
      </c>
      <c r="E3156">
        <v>3407</v>
      </c>
      <c r="F3156">
        <v>1800</v>
      </c>
      <c r="G3156">
        <v>2070</v>
      </c>
      <c r="H3156">
        <v>139</v>
      </c>
      <c r="I3156">
        <v>11400</v>
      </c>
      <c r="J3156">
        <v>15409</v>
      </c>
      <c r="K3156">
        <v>91116</v>
      </c>
      <c r="L3156">
        <v>289</v>
      </c>
      <c r="M3156">
        <v>1342</v>
      </c>
      <c r="N3156">
        <v>926</v>
      </c>
      <c r="O3156">
        <v>33</v>
      </c>
      <c r="P3156">
        <v>2590</v>
      </c>
      <c r="Q3156">
        <v>2500</v>
      </c>
      <c r="R3156">
        <v>0</v>
      </c>
      <c r="S3156">
        <v>0</v>
      </c>
      <c r="T3156">
        <v>2500</v>
      </c>
      <c r="U3156">
        <v>12924</v>
      </c>
      <c r="V3156">
        <v>24118</v>
      </c>
      <c r="W3156">
        <v>62083</v>
      </c>
      <c r="X3156">
        <v>86026</v>
      </c>
      <c r="Y3156">
        <v>0.02</v>
      </c>
      <c r="Z3156">
        <v>6</v>
      </c>
      <c r="AA3156">
        <v>87476</v>
      </c>
      <c r="AB3156">
        <v>2</v>
      </c>
      <c r="AC3156">
        <v>60.66</v>
      </c>
    </row>
    <row r="3157" spans="1:29" x14ac:dyDescent="0.3">
      <c r="A3157">
        <v>2005</v>
      </c>
      <c r="B3157">
        <v>5</v>
      </c>
      <c r="C3157" s="1">
        <v>38494</v>
      </c>
      <c r="D3157">
        <v>74100</v>
      </c>
      <c r="E3157">
        <v>6708</v>
      </c>
      <c r="F3157">
        <v>1590</v>
      </c>
      <c r="G3157">
        <v>2090</v>
      </c>
      <c r="H3157">
        <v>151</v>
      </c>
      <c r="I3157">
        <v>12200</v>
      </c>
      <c r="J3157">
        <v>16031</v>
      </c>
      <c r="K3157">
        <v>96839</v>
      </c>
      <c r="L3157">
        <v>290</v>
      </c>
      <c r="M3157">
        <v>1348</v>
      </c>
      <c r="N3157">
        <v>927</v>
      </c>
      <c r="O3157">
        <v>42</v>
      </c>
      <c r="P3157">
        <v>2607</v>
      </c>
      <c r="Q3157">
        <v>2550</v>
      </c>
      <c r="R3157">
        <v>0</v>
      </c>
      <c r="S3157">
        <v>0</v>
      </c>
      <c r="T3157">
        <v>2550</v>
      </c>
      <c r="U3157">
        <v>13257</v>
      </c>
      <c r="V3157">
        <v>25024</v>
      </c>
      <c r="W3157">
        <v>66837</v>
      </c>
      <c r="X3157">
        <v>91682</v>
      </c>
      <c r="Y3157">
        <v>0.02</v>
      </c>
      <c r="Z3157">
        <v>5</v>
      </c>
      <c r="AA3157">
        <v>93161</v>
      </c>
      <c r="AB3157">
        <v>2</v>
      </c>
      <c r="AC3157">
        <v>60.1</v>
      </c>
    </row>
    <row r="3158" spans="1:29" x14ac:dyDescent="0.3">
      <c r="A3158">
        <v>2005</v>
      </c>
      <c r="B3158">
        <v>5</v>
      </c>
      <c r="C3158" s="1">
        <v>38495</v>
      </c>
      <c r="D3158">
        <v>70800</v>
      </c>
      <c r="E3158">
        <v>8296</v>
      </c>
      <c r="F3158">
        <v>1520</v>
      </c>
      <c r="G3158">
        <v>2110</v>
      </c>
      <c r="H3158">
        <v>139</v>
      </c>
      <c r="I3158">
        <v>12600</v>
      </c>
      <c r="J3158">
        <v>16369</v>
      </c>
      <c r="K3158">
        <v>95465</v>
      </c>
      <c r="L3158">
        <v>327</v>
      </c>
      <c r="M3158">
        <v>1344</v>
      </c>
      <c r="N3158">
        <v>929</v>
      </c>
      <c r="O3158">
        <v>44</v>
      </c>
      <c r="P3158">
        <v>2644</v>
      </c>
      <c r="Q3158">
        <v>2561</v>
      </c>
      <c r="R3158">
        <v>0</v>
      </c>
      <c r="S3158">
        <v>0</v>
      </c>
      <c r="T3158">
        <v>2561</v>
      </c>
      <c r="U3158">
        <v>12864</v>
      </c>
      <c r="V3158">
        <v>24924</v>
      </c>
      <c r="W3158">
        <v>65515</v>
      </c>
      <c r="X3158">
        <v>90260</v>
      </c>
      <c r="Y3158">
        <v>0.02</v>
      </c>
      <c r="Z3158">
        <v>5</v>
      </c>
      <c r="AA3158">
        <v>91745</v>
      </c>
      <c r="AB3158">
        <v>2</v>
      </c>
      <c r="AC3158">
        <v>59.59</v>
      </c>
    </row>
    <row r="3159" spans="1:29" x14ac:dyDescent="0.3">
      <c r="A3159">
        <v>2005</v>
      </c>
      <c r="B3159">
        <v>5</v>
      </c>
      <c r="C3159" s="1">
        <v>38496</v>
      </c>
      <c r="D3159">
        <v>68200</v>
      </c>
      <c r="E3159">
        <v>5397</v>
      </c>
      <c r="F3159">
        <v>1460</v>
      </c>
      <c r="G3159">
        <v>2090</v>
      </c>
      <c r="H3159">
        <v>121</v>
      </c>
      <c r="I3159">
        <v>13000</v>
      </c>
      <c r="J3159">
        <v>16671</v>
      </c>
      <c r="K3159">
        <v>90268</v>
      </c>
      <c r="L3159">
        <v>331</v>
      </c>
      <c r="M3159">
        <v>1348</v>
      </c>
      <c r="N3159">
        <v>929</v>
      </c>
      <c r="O3159">
        <v>47</v>
      </c>
      <c r="P3159">
        <v>2655</v>
      </c>
      <c r="Q3159">
        <v>2661</v>
      </c>
      <c r="R3159">
        <v>0</v>
      </c>
      <c r="S3159">
        <v>0</v>
      </c>
      <c r="T3159">
        <v>2661</v>
      </c>
      <c r="U3159">
        <v>12571</v>
      </c>
      <c r="V3159">
        <v>24857</v>
      </c>
      <c r="W3159">
        <v>60281</v>
      </c>
      <c r="X3159">
        <v>84952</v>
      </c>
      <c r="Y3159">
        <v>0.02</v>
      </c>
      <c r="Z3159">
        <v>6</v>
      </c>
      <c r="AA3159">
        <v>86495</v>
      </c>
      <c r="AB3159">
        <v>2</v>
      </c>
      <c r="AC3159">
        <v>59.14</v>
      </c>
    </row>
    <row r="3160" spans="1:29" x14ac:dyDescent="0.3">
      <c r="A3160">
        <v>2005</v>
      </c>
      <c r="B3160">
        <v>5</v>
      </c>
      <c r="C3160" s="1">
        <v>38497</v>
      </c>
      <c r="D3160">
        <v>64500</v>
      </c>
      <c r="E3160">
        <v>3394</v>
      </c>
      <c r="F3160">
        <v>1370</v>
      </c>
      <c r="G3160">
        <v>2090</v>
      </c>
      <c r="H3160">
        <v>127</v>
      </c>
      <c r="I3160">
        <v>13200</v>
      </c>
      <c r="J3160">
        <v>16787</v>
      </c>
      <c r="K3160">
        <v>84681</v>
      </c>
      <c r="L3160">
        <v>361</v>
      </c>
      <c r="M3160">
        <v>1344</v>
      </c>
      <c r="N3160">
        <v>930</v>
      </c>
      <c r="O3160">
        <v>44</v>
      </c>
      <c r="P3160">
        <v>2679</v>
      </c>
      <c r="Q3160">
        <v>2703</v>
      </c>
      <c r="R3160">
        <v>0</v>
      </c>
      <c r="S3160">
        <v>0</v>
      </c>
      <c r="T3160">
        <v>2703</v>
      </c>
      <c r="U3160">
        <v>11740</v>
      </c>
      <c r="V3160">
        <v>24091</v>
      </c>
      <c r="W3160">
        <v>55397</v>
      </c>
      <c r="X3160">
        <v>79299</v>
      </c>
      <c r="Y3160">
        <v>0.03</v>
      </c>
      <c r="Z3160">
        <v>6</v>
      </c>
      <c r="AA3160">
        <v>80867</v>
      </c>
      <c r="AB3160">
        <v>2</v>
      </c>
      <c r="AC3160">
        <v>58.76</v>
      </c>
    </row>
    <row r="3161" spans="1:29" x14ac:dyDescent="0.3">
      <c r="A3161">
        <v>2005</v>
      </c>
      <c r="B3161">
        <v>5</v>
      </c>
      <c r="C3161" s="1">
        <v>38498</v>
      </c>
      <c r="D3161">
        <v>59500</v>
      </c>
      <c r="E3161">
        <v>2139</v>
      </c>
      <c r="F3161">
        <v>1320</v>
      </c>
      <c r="G3161">
        <v>2090</v>
      </c>
      <c r="H3161">
        <v>125</v>
      </c>
      <c r="I3161">
        <v>13500</v>
      </c>
      <c r="J3161">
        <v>17035</v>
      </c>
      <c r="K3161">
        <v>78674</v>
      </c>
      <c r="L3161">
        <v>360</v>
      </c>
      <c r="M3161">
        <v>3345</v>
      </c>
      <c r="N3161">
        <v>928</v>
      </c>
      <c r="O3161">
        <v>45</v>
      </c>
      <c r="P3161">
        <v>4678</v>
      </c>
      <c r="Q3161">
        <v>2685</v>
      </c>
      <c r="R3161">
        <v>0</v>
      </c>
      <c r="S3161">
        <v>0</v>
      </c>
      <c r="T3161">
        <v>2685</v>
      </c>
      <c r="U3161">
        <v>10498</v>
      </c>
      <c r="V3161">
        <v>21110</v>
      </c>
      <c r="W3161">
        <v>50389</v>
      </c>
      <c r="X3161">
        <v>71311</v>
      </c>
      <c r="Y3161">
        <v>0.05</v>
      </c>
      <c r="Z3161">
        <v>9</v>
      </c>
      <c r="AA3161">
        <v>72868</v>
      </c>
      <c r="AB3161">
        <v>2</v>
      </c>
      <c r="AC3161">
        <v>58.47</v>
      </c>
    </row>
    <row r="3162" spans="1:29" x14ac:dyDescent="0.3">
      <c r="A3162">
        <v>2005</v>
      </c>
      <c r="B3162">
        <v>5</v>
      </c>
      <c r="C3162" s="1">
        <v>38499</v>
      </c>
      <c r="D3162">
        <v>53200</v>
      </c>
      <c r="E3162">
        <v>1753</v>
      </c>
      <c r="F3162">
        <v>1300</v>
      </c>
      <c r="G3162">
        <v>2100</v>
      </c>
      <c r="H3162">
        <v>128</v>
      </c>
      <c r="I3162">
        <v>13500</v>
      </c>
      <c r="J3162">
        <v>17028</v>
      </c>
      <c r="K3162">
        <v>71981</v>
      </c>
      <c r="L3162">
        <v>354</v>
      </c>
      <c r="M3162">
        <v>5298</v>
      </c>
      <c r="N3162">
        <v>933</v>
      </c>
      <c r="O3162">
        <v>46</v>
      </c>
      <c r="P3162">
        <v>6631</v>
      </c>
      <c r="Q3162">
        <v>2734</v>
      </c>
      <c r="R3162">
        <v>0</v>
      </c>
      <c r="S3162">
        <v>0</v>
      </c>
      <c r="T3162">
        <v>2734</v>
      </c>
      <c r="U3162">
        <v>9257</v>
      </c>
      <c r="V3162">
        <v>17877</v>
      </c>
      <c r="W3162">
        <v>44930</v>
      </c>
      <c r="X3162">
        <v>62616</v>
      </c>
      <c r="Y3162">
        <v>0.09</v>
      </c>
      <c r="Z3162">
        <v>13</v>
      </c>
      <c r="AA3162">
        <v>64202</v>
      </c>
      <c r="AB3162">
        <v>2</v>
      </c>
      <c r="AC3162">
        <v>58.28</v>
      </c>
    </row>
    <row r="3163" spans="1:29" x14ac:dyDescent="0.3">
      <c r="A3163">
        <v>2005</v>
      </c>
      <c r="B3163">
        <v>5</v>
      </c>
      <c r="C3163" s="1">
        <v>38500</v>
      </c>
      <c r="D3163">
        <v>46800</v>
      </c>
      <c r="E3163">
        <v>1470</v>
      </c>
      <c r="F3163">
        <v>1240</v>
      </c>
      <c r="G3163">
        <v>2120</v>
      </c>
      <c r="H3163">
        <v>153</v>
      </c>
      <c r="I3163">
        <v>13800</v>
      </c>
      <c r="J3163">
        <v>17313</v>
      </c>
      <c r="K3163">
        <v>65583</v>
      </c>
      <c r="L3163">
        <v>356</v>
      </c>
      <c r="M3163">
        <v>5292</v>
      </c>
      <c r="N3163">
        <v>927</v>
      </c>
      <c r="O3163">
        <v>44</v>
      </c>
      <c r="P3163">
        <v>6619</v>
      </c>
      <c r="Q3163">
        <v>2800</v>
      </c>
      <c r="R3163">
        <v>0</v>
      </c>
      <c r="S3163">
        <v>0</v>
      </c>
      <c r="T3163">
        <v>2800</v>
      </c>
      <c r="U3163">
        <v>8083</v>
      </c>
      <c r="V3163">
        <v>16957</v>
      </c>
      <c r="W3163">
        <v>39403</v>
      </c>
      <c r="X3163">
        <v>56164</v>
      </c>
      <c r="Y3163">
        <v>0.09</v>
      </c>
      <c r="Z3163">
        <v>14</v>
      </c>
      <c r="AA3163">
        <v>57788</v>
      </c>
      <c r="AB3163">
        <v>3</v>
      </c>
      <c r="AC3163">
        <v>58.18</v>
      </c>
    </row>
    <row r="3164" spans="1:29" x14ac:dyDescent="0.3">
      <c r="A3164">
        <v>2005</v>
      </c>
      <c r="B3164">
        <v>5</v>
      </c>
      <c r="C3164" s="1">
        <v>38501</v>
      </c>
      <c r="D3164">
        <v>42100</v>
      </c>
      <c r="E3164">
        <v>432</v>
      </c>
      <c r="F3164">
        <v>1150</v>
      </c>
      <c r="G3164">
        <v>2130</v>
      </c>
      <c r="H3164">
        <v>170</v>
      </c>
      <c r="I3164">
        <v>14200</v>
      </c>
      <c r="J3164">
        <v>17650</v>
      </c>
      <c r="K3164">
        <v>60182</v>
      </c>
      <c r="L3164">
        <v>335</v>
      </c>
      <c r="M3164">
        <v>5287</v>
      </c>
      <c r="N3164">
        <v>924</v>
      </c>
      <c r="O3164">
        <v>46</v>
      </c>
      <c r="P3164">
        <v>6592</v>
      </c>
      <c r="Q3164">
        <v>2850</v>
      </c>
      <c r="R3164">
        <v>0</v>
      </c>
      <c r="S3164">
        <v>0</v>
      </c>
      <c r="T3164">
        <v>2850</v>
      </c>
      <c r="U3164">
        <v>7370</v>
      </c>
      <c r="V3164">
        <v>16576</v>
      </c>
      <c r="W3164">
        <v>34364</v>
      </c>
      <c r="X3164">
        <v>50740</v>
      </c>
      <c r="Y3164">
        <v>0.1</v>
      </c>
      <c r="Z3164">
        <v>16</v>
      </c>
      <c r="AA3164">
        <v>52393</v>
      </c>
      <c r="AB3164">
        <v>3</v>
      </c>
      <c r="AC3164">
        <v>58.14</v>
      </c>
    </row>
    <row r="3165" spans="1:29" x14ac:dyDescent="0.3">
      <c r="A3165">
        <v>2005</v>
      </c>
      <c r="B3165">
        <v>5</v>
      </c>
      <c r="C3165" s="1">
        <v>38502</v>
      </c>
      <c r="D3165">
        <v>40500</v>
      </c>
      <c r="E3165">
        <v>452</v>
      </c>
      <c r="F3165">
        <v>993</v>
      </c>
      <c r="G3165">
        <v>1930</v>
      </c>
      <c r="H3165">
        <v>165</v>
      </c>
      <c r="I3165">
        <v>14700</v>
      </c>
      <c r="J3165">
        <v>17788</v>
      </c>
      <c r="K3165">
        <v>58740</v>
      </c>
      <c r="L3165">
        <v>332</v>
      </c>
      <c r="M3165">
        <v>5298</v>
      </c>
      <c r="N3165">
        <v>922</v>
      </c>
      <c r="O3165">
        <v>41</v>
      </c>
      <c r="P3165">
        <v>6593</v>
      </c>
      <c r="Q3165">
        <v>2900</v>
      </c>
      <c r="R3165">
        <v>0</v>
      </c>
      <c r="S3165">
        <v>0</v>
      </c>
      <c r="T3165">
        <v>2900</v>
      </c>
      <c r="U3165">
        <v>7061</v>
      </c>
      <c r="V3165">
        <v>16371</v>
      </c>
      <c r="W3165">
        <v>33079</v>
      </c>
      <c r="X3165">
        <v>49247</v>
      </c>
      <c r="Y3165">
        <v>0.11</v>
      </c>
      <c r="Z3165">
        <v>16</v>
      </c>
      <c r="AA3165">
        <v>50929</v>
      </c>
      <c r="AB3165">
        <v>3</v>
      </c>
      <c r="AC3165">
        <v>58.12</v>
      </c>
    </row>
    <row r="3166" spans="1:29" x14ac:dyDescent="0.3">
      <c r="A3166">
        <v>2005</v>
      </c>
      <c r="B3166">
        <v>5</v>
      </c>
      <c r="C3166" s="1">
        <v>38503</v>
      </c>
      <c r="D3166">
        <v>41700</v>
      </c>
      <c r="E3166">
        <v>478</v>
      </c>
      <c r="F3166">
        <v>901</v>
      </c>
      <c r="G3166">
        <v>1980</v>
      </c>
      <c r="H3166">
        <v>148</v>
      </c>
      <c r="I3166">
        <v>15100</v>
      </c>
      <c r="J3166">
        <v>18129</v>
      </c>
      <c r="K3166">
        <v>60307</v>
      </c>
      <c r="L3166">
        <v>359</v>
      </c>
      <c r="M3166">
        <v>5298</v>
      </c>
      <c r="N3166">
        <v>1619</v>
      </c>
      <c r="O3166">
        <v>45</v>
      </c>
      <c r="P3166">
        <v>7321</v>
      </c>
      <c r="Q3166">
        <v>2851</v>
      </c>
      <c r="R3166">
        <v>0</v>
      </c>
      <c r="S3166">
        <v>0</v>
      </c>
      <c r="T3166">
        <v>2851</v>
      </c>
      <c r="U3166">
        <v>7036</v>
      </c>
      <c r="V3166">
        <v>15991</v>
      </c>
      <c r="W3166">
        <v>34344</v>
      </c>
      <c r="X3166">
        <v>50135</v>
      </c>
      <c r="Y3166">
        <v>0.11</v>
      </c>
      <c r="Z3166">
        <v>17</v>
      </c>
      <c r="AA3166">
        <v>51789</v>
      </c>
      <c r="AB3166">
        <v>3</v>
      </c>
      <c r="AC3166">
        <v>58.1</v>
      </c>
    </row>
    <row r="3167" spans="1:29" x14ac:dyDescent="0.3">
      <c r="A3167">
        <v>2005</v>
      </c>
      <c r="B3167">
        <v>6</v>
      </c>
      <c r="C3167" s="1">
        <v>38504</v>
      </c>
      <c r="D3167">
        <v>40700</v>
      </c>
      <c r="E3167">
        <v>520</v>
      </c>
      <c r="F3167">
        <v>855</v>
      </c>
      <c r="G3167">
        <v>2130</v>
      </c>
      <c r="H3167">
        <v>145</v>
      </c>
      <c r="I3167">
        <v>15100</v>
      </c>
      <c r="J3167">
        <v>18230</v>
      </c>
      <c r="K3167">
        <v>59450</v>
      </c>
      <c r="L3167">
        <v>369</v>
      </c>
      <c r="M3167">
        <v>3998</v>
      </c>
      <c r="N3167">
        <v>3165</v>
      </c>
      <c r="O3167">
        <v>58</v>
      </c>
      <c r="P3167">
        <v>7590</v>
      </c>
      <c r="Q3167">
        <v>2973</v>
      </c>
      <c r="R3167">
        <v>0</v>
      </c>
      <c r="S3167">
        <v>0</v>
      </c>
      <c r="T3167">
        <v>2973</v>
      </c>
      <c r="U3167">
        <v>7097</v>
      </c>
      <c r="V3167">
        <v>15804</v>
      </c>
      <c r="W3167">
        <v>33290</v>
      </c>
      <c r="X3167">
        <v>48887</v>
      </c>
      <c r="Y3167">
        <v>0.12</v>
      </c>
      <c r="Z3167">
        <v>18</v>
      </c>
      <c r="AA3167">
        <v>50611</v>
      </c>
      <c r="AB3167">
        <v>3</v>
      </c>
      <c r="AC3167">
        <v>58.09</v>
      </c>
    </row>
    <row r="3168" spans="1:29" x14ac:dyDescent="0.3">
      <c r="A3168">
        <v>2005</v>
      </c>
      <c r="B3168">
        <v>6</v>
      </c>
      <c r="C3168" s="1">
        <v>38505</v>
      </c>
      <c r="D3168">
        <v>39200</v>
      </c>
      <c r="E3168">
        <v>544</v>
      </c>
      <c r="F3168">
        <v>823</v>
      </c>
      <c r="G3168">
        <v>2130</v>
      </c>
      <c r="H3168">
        <v>150</v>
      </c>
      <c r="I3168">
        <v>15200</v>
      </c>
      <c r="J3168">
        <v>18303</v>
      </c>
      <c r="K3168">
        <v>58047</v>
      </c>
      <c r="L3168">
        <v>366</v>
      </c>
      <c r="M3168">
        <v>3480</v>
      </c>
      <c r="N3168">
        <v>3643</v>
      </c>
      <c r="O3168">
        <v>89</v>
      </c>
      <c r="P3168">
        <v>7578</v>
      </c>
      <c r="Q3168">
        <v>3029</v>
      </c>
      <c r="R3168">
        <v>0</v>
      </c>
      <c r="S3168">
        <v>0</v>
      </c>
      <c r="T3168">
        <v>3029</v>
      </c>
      <c r="U3168">
        <v>6887</v>
      </c>
      <c r="V3168">
        <v>15643</v>
      </c>
      <c r="W3168">
        <v>32009</v>
      </c>
      <c r="X3168">
        <v>47440</v>
      </c>
      <c r="Y3168">
        <v>0.12</v>
      </c>
      <c r="Z3168">
        <v>18</v>
      </c>
      <c r="AA3168">
        <v>49197</v>
      </c>
      <c r="AB3168">
        <v>4</v>
      </c>
      <c r="AC3168">
        <v>58.1</v>
      </c>
    </row>
    <row r="3169" spans="1:29" x14ac:dyDescent="0.3">
      <c r="A3169">
        <v>2005</v>
      </c>
      <c r="B3169">
        <v>6</v>
      </c>
      <c r="C3169" s="1">
        <v>38506</v>
      </c>
      <c r="D3169">
        <v>38200</v>
      </c>
      <c r="E3169">
        <v>539</v>
      </c>
      <c r="F3169">
        <v>767</v>
      </c>
      <c r="G3169">
        <v>2130</v>
      </c>
      <c r="H3169">
        <v>160</v>
      </c>
      <c r="I3169">
        <v>15200</v>
      </c>
      <c r="J3169">
        <v>18257</v>
      </c>
      <c r="K3169">
        <v>56996</v>
      </c>
      <c r="L3169">
        <v>360</v>
      </c>
      <c r="M3169">
        <v>3508</v>
      </c>
      <c r="N3169">
        <v>3674</v>
      </c>
      <c r="O3169">
        <v>95</v>
      </c>
      <c r="P3169">
        <v>7637</v>
      </c>
      <c r="Q3169">
        <v>3064</v>
      </c>
      <c r="R3169">
        <v>0</v>
      </c>
      <c r="S3169">
        <v>0</v>
      </c>
      <c r="T3169">
        <v>3064</v>
      </c>
      <c r="U3169">
        <v>6539</v>
      </c>
      <c r="V3169">
        <v>15167</v>
      </c>
      <c r="W3169">
        <v>31342</v>
      </c>
      <c r="X3169">
        <v>46295</v>
      </c>
      <c r="Y3169">
        <v>0.12</v>
      </c>
      <c r="Z3169">
        <v>19</v>
      </c>
      <c r="AA3169">
        <v>48072</v>
      </c>
      <c r="AB3169">
        <v>4</v>
      </c>
      <c r="AC3169">
        <v>58.13</v>
      </c>
    </row>
    <row r="3170" spans="1:29" x14ac:dyDescent="0.3">
      <c r="A3170">
        <v>2005</v>
      </c>
      <c r="B3170">
        <v>6</v>
      </c>
      <c r="C3170" s="1">
        <v>38507</v>
      </c>
      <c r="D3170">
        <v>35500</v>
      </c>
      <c r="E3170">
        <v>555</v>
      </c>
      <c r="F3170">
        <v>709</v>
      </c>
      <c r="G3170">
        <v>2130</v>
      </c>
      <c r="H3170">
        <v>172</v>
      </c>
      <c r="I3170">
        <v>15200</v>
      </c>
      <c r="J3170">
        <v>18211</v>
      </c>
      <c r="K3170">
        <v>54266</v>
      </c>
      <c r="L3170">
        <v>358</v>
      </c>
      <c r="M3170">
        <v>3499</v>
      </c>
      <c r="N3170">
        <v>3743</v>
      </c>
      <c r="O3170">
        <v>87</v>
      </c>
      <c r="P3170">
        <v>7687</v>
      </c>
      <c r="Q3170">
        <v>3129</v>
      </c>
      <c r="R3170">
        <v>0</v>
      </c>
      <c r="S3170">
        <v>0</v>
      </c>
      <c r="T3170">
        <v>3129</v>
      </c>
      <c r="U3170">
        <v>5807</v>
      </c>
      <c r="V3170">
        <v>14297</v>
      </c>
      <c r="W3170">
        <v>29372</v>
      </c>
      <c r="X3170">
        <v>43450</v>
      </c>
      <c r="Y3170">
        <v>0.13</v>
      </c>
      <c r="Z3170">
        <v>20</v>
      </c>
      <c r="AA3170">
        <v>45265</v>
      </c>
      <c r="AB3170">
        <v>4</v>
      </c>
      <c r="AC3170">
        <v>58.19</v>
      </c>
    </row>
    <row r="3171" spans="1:29" x14ac:dyDescent="0.3">
      <c r="A3171">
        <v>2005</v>
      </c>
      <c r="B3171">
        <v>6</v>
      </c>
      <c r="C3171" s="1">
        <v>38508</v>
      </c>
      <c r="D3171">
        <v>32000</v>
      </c>
      <c r="E3171">
        <v>558</v>
      </c>
      <c r="F3171">
        <v>669</v>
      </c>
      <c r="G3171">
        <v>2140</v>
      </c>
      <c r="H3171">
        <v>170</v>
      </c>
      <c r="I3171">
        <v>15300</v>
      </c>
      <c r="J3171">
        <v>18279</v>
      </c>
      <c r="K3171">
        <v>50837</v>
      </c>
      <c r="L3171">
        <v>352</v>
      </c>
      <c r="M3171">
        <v>5490</v>
      </c>
      <c r="N3171">
        <v>3723</v>
      </c>
      <c r="O3171">
        <v>88</v>
      </c>
      <c r="P3171">
        <v>9653</v>
      </c>
      <c r="Q3171">
        <v>3164</v>
      </c>
      <c r="R3171">
        <v>0</v>
      </c>
      <c r="S3171">
        <v>0</v>
      </c>
      <c r="T3171">
        <v>3164</v>
      </c>
      <c r="U3171">
        <v>5212</v>
      </c>
      <c r="V3171">
        <v>11781</v>
      </c>
      <c r="W3171">
        <v>26460</v>
      </c>
      <c r="X3171">
        <v>38020</v>
      </c>
      <c r="Y3171">
        <v>0.18</v>
      </c>
      <c r="Z3171">
        <v>25</v>
      </c>
      <c r="AA3171">
        <v>40417</v>
      </c>
      <c r="AB3171">
        <v>6</v>
      </c>
      <c r="AC3171">
        <v>58.34</v>
      </c>
    </row>
    <row r="3172" spans="1:29" x14ac:dyDescent="0.3">
      <c r="A3172">
        <v>2005</v>
      </c>
      <c r="B3172">
        <v>6</v>
      </c>
      <c r="C3172" s="1">
        <v>38509</v>
      </c>
      <c r="D3172">
        <v>29700</v>
      </c>
      <c r="E3172">
        <v>564</v>
      </c>
      <c r="F3172">
        <v>632</v>
      </c>
      <c r="G3172">
        <v>2140</v>
      </c>
      <c r="H3172">
        <v>156</v>
      </c>
      <c r="I3172">
        <v>15200</v>
      </c>
      <c r="J3172">
        <v>18128</v>
      </c>
      <c r="K3172">
        <v>48392</v>
      </c>
      <c r="L3172">
        <v>348</v>
      </c>
      <c r="M3172">
        <v>4997</v>
      </c>
      <c r="N3172">
        <v>3731</v>
      </c>
      <c r="O3172">
        <v>86</v>
      </c>
      <c r="P3172">
        <v>9162</v>
      </c>
      <c r="Q3172">
        <v>3212</v>
      </c>
      <c r="R3172">
        <v>0</v>
      </c>
      <c r="S3172">
        <v>0</v>
      </c>
      <c r="T3172">
        <v>3212</v>
      </c>
      <c r="U3172">
        <v>4928</v>
      </c>
      <c r="V3172">
        <v>11806</v>
      </c>
      <c r="W3172">
        <v>24437</v>
      </c>
      <c r="X3172">
        <v>36018</v>
      </c>
      <c r="Y3172">
        <v>0.18</v>
      </c>
      <c r="Z3172">
        <v>26</v>
      </c>
      <c r="AA3172">
        <v>38030</v>
      </c>
      <c r="AB3172">
        <v>5</v>
      </c>
      <c r="AC3172">
        <v>58.52</v>
      </c>
    </row>
    <row r="3173" spans="1:29" x14ac:dyDescent="0.3">
      <c r="A3173">
        <v>2005</v>
      </c>
      <c r="B3173">
        <v>6</v>
      </c>
      <c r="C3173" s="1">
        <v>38510</v>
      </c>
      <c r="D3173">
        <v>28000</v>
      </c>
      <c r="E3173">
        <v>554</v>
      </c>
      <c r="F3173">
        <v>579</v>
      </c>
      <c r="G3173">
        <v>2150</v>
      </c>
      <c r="H3173">
        <v>155</v>
      </c>
      <c r="I3173">
        <v>14600</v>
      </c>
      <c r="J3173">
        <v>17484</v>
      </c>
      <c r="K3173">
        <v>46038</v>
      </c>
      <c r="L3173">
        <v>352</v>
      </c>
      <c r="M3173">
        <v>5498</v>
      </c>
      <c r="N3173">
        <v>3727</v>
      </c>
      <c r="O3173">
        <v>83</v>
      </c>
      <c r="P3173">
        <v>9660</v>
      </c>
      <c r="Q3173">
        <v>3258</v>
      </c>
      <c r="R3173">
        <v>0</v>
      </c>
      <c r="S3173">
        <v>0</v>
      </c>
      <c r="T3173">
        <v>3258</v>
      </c>
      <c r="U3173">
        <v>4755</v>
      </c>
      <c r="V3173">
        <v>10461</v>
      </c>
      <c r="W3173">
        <v>22887</v>
      </c>
      <c r="X3173">
        <v>33120</v>
      </c>
      <c r="Y3173">
        <v>0.2</v>
      </c>
      <c r="Z3173">
        <v>28</v>
      </c>
      <c r="AA3173">
        <v>36059</v>
      </c>
      <c r="AB3173">
        <v>8</v>
      </c>
      <c r="AC3173">
        <v>58.74</v>
      </c>
    </row>
    <row r="3174" spans="1:29" x14ac:dyDescent="0.3">
      <c r="A3174">
        <v>2005</v>
      </c>
      <c r="B3174">
        <v>6</v>
      </c>
      <c r="C3174" s="1">
        <v>38511</v>
      </c>
      <c r="D3174">
        <v>27400</v>
      </c>
      <c r="E3174">
        <v>519</v>
      </c>
      <c r="F3174">
        <v>558</v>
      </c>
      <c r="G3174">
        <v>2170</v>
      </c>
      <c r="H3174">
        <v>163</v>
      </c>
      <c r="I3174">
        <v>13900</v>
      </c>
      <c r="J3174">
        <v>16791</v>
      </c>
      <c r="K3174">
        <v>44710</v>
      </c>
      <c r="L3174">
        <v>329</v>
      </c>
      <c r="M3174">
        <v>5493</v>
      </c>
      <c r="N3174">
        <v>3716</v>
      </c>
      <c r="O3174">
        <v>82</v>
      </c>
      <c r="P3174">
        <v>9620</v>
      </c>
      <c r="Q3174">
        <v>3309</v>
      </c>
      <c r="R3174">
        <v>688</v>
      </c>
      <c r="S3174">
        <v>0</v>
      </c>
      <c r="T3174">
        <v>2622</v>
      </c>
      <c r="U3174">
        <v>4742</v>
      </c>
      <c r="V3174">
        <v>10209</v>
      </c>
      <c r="W3174">
        <v>22443</v>
      </c>
      <c r="X3174">
        <v>32468</v>
      </c>
      <c r="Y3174">
        <v>0.2</v>
      </c>
      <c r="Z3174">
        <v>27</v>
      </c>
      <c r="AA3174">
        <v>35282</v>
      </c>
      <c r="AB3174">
        <v>8</v>
      </c>
      <c r="AC3174">
        <v>58.96</v>
      </c>
    </row>
    <row r="3175" spans="1:29" x14ac:dyDescent="0.3">
      <c r="A3175">
        <v>2005</v>
      </c>
      <c r="B3175">
        <v>6</v>
      </c>
      <c r="C3175" s="1">
        <v>38512</v>
      </c>
      <c r="D3175">
        <v>26800</v>
      </c>
      <c r="E3175">
        <v>482</v>
      </c>
      <c r="F3175">
        <v>778</v>
      </c>
      <c r="G3175">
        <v>2180</v>
      </c>
      <c r="H3175">
        <v>154</v>
      </c>
      <c r="I3175">
        <v>13200</v>
      </c>
      <c r="J3175">
        <v>16312</v>
      </c>
      <c r="K3175">
        <v>43594</v>
      </c>
      <c r="L3175">
        <v>317</v>
      </c>
      <c r="M3175">
        <v>6678</v>
      </c>
      <c r="N3175">
        <v>4240</v>
      </c>
      <c r="O3175">
        <v>22</v>
      </c>
      <c r="P3175">
        <v>11257</v>
      </c>
      <c r="Q3175">
        <v>3344</v>
      </c>
      <c r="R3175">
        <v>1375</v>
      </c>
      <c r="S3175">
        <v>0</v>
      </c>
      <c r="T3175">
        <v>1968</v>
      </c>
      <c r="U3175">
        <v>4562</v>
      </c>
      <c r="V3175">
        <v>8338</v>
      </c>
      <c r="W3175">
        <v>22169</v>
      </c>
      <c r="X3175">
        <v>30369</v>
      </c>
      <c r="Y3175">
        <v>0.25</v>
      </c>
      <c r="Z3175">
        <v>30</v>
      </c>
      <c r="AA3175">
        <v>34719</v>
      </c>
      <c r="AB3175">
        <v>13</v>
      </c>
      <c r="AC3175">
        <v>59.21</v>
      </c>
    </row>
    <row r="3176" spans="1:29" x14ac:dyDescent="0.3">
      <c r="A3176">
        <v>2005</v>
      </c>
      <c r="B3176">
        <v>6</v>
      </c>
      <c r="C3176" s="1">
        <v>38513</v>
      </c>
      <c r="D3176">
        <v>27900</v>
      </c>
      <c r="E3176">
        <v>463</v>
      </c>
      <c r="F3176">
        <v>777</v>
      </c>
      <c r="G3176">
        <v>2170</v>
      </c>
      <c r="H3176">
        <v>141</v>
      </c>
      <c r="I3176">
        <v>12300</v>
      </c>
      <c r="J3176">
        <v>15388</v>
      </c>
      <c r="K3176">
        <v>43751</v>
      </c>
      <c r="L3176">
        <v>321</v>
      </c>
      <c r="M3176">
        <v>6673</v>
      </c>
      <c r="N3176">
        <v>4390</v>
      </c>
      <c r="O3176">
        <v>131</v>
      </c>
      <c r="P3176">
        <v>11515</v>
      </c>
      <c r="Q3176">
        <v>3423</v>
      </c>
      <c r="R3176">
        <v>1375</v>
      </c>
      <c r="S3176">
        <v>0</v>
      </c>
      <c r="T3176">
        <v>2048</v>
      </c>
      <c r="U3176">
        <v>4696</v>
      </c>
      <c r="V3176">
        <v>7238</v>
      </c>
      <c r="W3176">
        <v>23094</v>
      </c>
      <c r="X3176">
        <v>30188</v>
      </c>
      <c r="Y3176">
        <v>0.25</v>
      </c>
      <c r="Z3176">
        <v>31</v>
      </c>
      <c r="AA3176">
        <v>31451</v>
      </c>
      <c r="AB3176">
        <v>4</v>
      </c>
      <c r="AC3176">
        <v>59.45</v>
      </c>
    </row>
    <row r="3177" spans="1:29" x14ac:dyDescent="0.3">
      <c r="A3177">
        <v>2005</v>
      </c>
      <c r="B3177">
        <v>6</v>
      </c>
      <c r="C3177" s="1">
        <v>38514</v>
      </c>
      <c r="D3177">
        <v>30400</v>
      </c>
      <c r="E3177">
        <v>448</v>
      </c>
      <c r="F3177">
        <v>659</v>
      </c>
      <c r="G3177">
        <v>2150</v>
      </c>
      <c r="H3177">
        <v>139</v>
      </c>
      <c r="I3177">
        <v>11400</v>
      </c>
      <c r="J3177">
        <v>14348</v>
      </c>
      <c r="K3177">
        <v>45196</v>
      </c>
      <c r="L3177">
        <v>321</v>
      </c>
      <c r="M3177">
        <v>6680</v>
      </c>
      <c r="N3177">
        <v>4362</v>
      </c>
      <c r="O3177">
        <v>69</v>
      </c>
      <c r="P3177">
        <v>11432</v>
      </c>
      <c r="Q3177">
        <v>3473</v>
      </c>
      <c r="R3177">
        <v>1375</v>
      </c>
      <c r="S3177">
        <v>0</v>
      </c>
      <c r="T3177">
        <v>2098</v>
      </c>
      <c r="U3177">
        <v>4997</v>
      </c>
      <c r="V3177">
        <v>6549</v>
      </c>
      <c r="W3177">
        <v>25264</v>
      </c>
      <c r="X3177">
        <v>31666</v>
      </c>
      <c r="Y3177">
        <v>0.24</v>
      </c>
      <c r="Z3177">
        <v>30</v>
      </c>
      <c r="AA3177">
        <v>33796</v>
      </c>
      <c r="AB3177">
        <v>6</v>
      </c>
      <c r="AC3177">
        <v>59.65</v>
      </c>
    </row>
    <row r="3178" spans="1:29" x14ac:dyDescent="0.3">
      <c r="A3178">
        <v>2005</v>
      </c>
      <c r="B3178">
        <v>6</v>
      </c>
      <c r="C3178" s="1">
        <v>38515</v>
      </c>
      <c r="D3178">
        <v>32000</v>
      </c>
      <c r="E3178">
        <v>470</v>
      </c>
      <c r="F3178">
        <v>603</v>
      </c>
      <c r="G3178">
        <v>2130</v>
      </c>
      <c r="H3178">
        <v>159</v>
      </c>
      <c r="I3178">
        <v>10800</v>
      </c>
      <c r="J3178">
        <v>13692</v>
      </c>
      <c r="K3178">
        <v>46162</v>
      </c>
      <c r="L3178">
        <v>329</v>
      </c>
      <c r="M3178">
        <v>6678</v>
      </c>
      <c r="N3178">
        <v>4348</v>
      </c>
      <c r="O3178">
        <v>85</v>
      </c>
      <c r="P3178">
        <v>11440</v>
      </c>
      <c r="Q3178">
        <v>3523</v>
      </c>
      <c r="R3178">
        <v>1375</v>
      </c>
      <c r="S3178">
        <v>0</v>
      </c>
      <c r="T3178">
        <v>2148</v>
      </c>
      <c r="U3178">
        <v>5423</v>
      </c>
      <c r="V3178">
        <v>6279</v>
      </c>
      <c r="W3178">
        <v>26446</v>
      </c>
      <c r="X3178">
        <v>32574</v>
      </c>
      <c r="Y3178">
        <v>0.24</v>
      </c>
      <c r="Z3178">
        <v>29</v>
      </c>
      <c r="AA3178">
        <v>35362</v>
      </c>
      <c r="AB3178">
        <v>8</v>
      </c>
      <c r="AC3178">
        <v>59.82</v>
      </c>
    </row>
    <row r="3179" spans="1:29" x14ac:dyDescent="0.3">
      <c r="A3179">
        <v>2005</v>
      </c>
      <c r="B3179">
        <v>6</v>
      </c>
      <c r="C3179" s="1">
        <v>38516</v>
      </c>
      <c r="D3179">
        <v>31800</v>
      </c>
      <c r="E3179">
        <v>505</v>
      </c>
      <c r="F3179">
        <v>554</v>
      </c>
      <c r="G3179">
        <v>2130</v>
      </c>
      <c r="H3179">
        <v>166</v>
      </c>
      <c r="I3179">
        <v>10300</v>
      </c>
      <c r="J3179">
        <v>13150</v>
      </c>
      <c r="K3179">
        <v>45455</v>
      </c>
      <c r="L3179">
        <v>340</v>
      </c>
      <c r="M3179">
        <v>6670</v>
      </c>
      <c r="N3179">
        <v>4381</v>
      </c>
      <c r="O3179">
        <v>77</v>
      </c>
      <c r="P3179">
        <v>11468</v>
      </c>
      <c r="Q3179">
        <v>3578</v>
      </c>
      <c r="R3179">
        <v>688</v>
      </c>
      <c r="S3179">
        <v>0</v>
      </c>
      <c r="T3179">
        <v>2891</v>
      </c>
      <c r="U3179">
        <v>5592</v>
      </c>
      <c r="V3179">
        <v>5395</v>
      </c>
      <c r="W3179">
        <v>25904</v>
      </c>
      <c r="X3179">
        <v>31096</v>
      </c>
      <c r="Y3179">
        <v>0.24</v>
      </c>
      <c r="Z3179">
        <v>32</v>
      </c>
      <c r="AA3179">
        <v>35155</v>
      </c>
      <c r="AB3179">
        <v>12</v>
      </c>
      <c r="AC3179">
        <v>60.01</v>
      </c>
    </row>
    <row r="3180" spans="1:29" x14ac:dyDescent="0.3">
      <c r="A3180">
        <v>2005</v>
      </c>
      <c r="B3180">
        <v>6</v>
      </c>
      <c r="C3180" s="1">
        <v>38517</v>
      </c>
      <c r="D3180">
        <v>30800</v>
      </c>
      <c r="E3180">
        <v>565</v>
      </c>
      <c r="F3180">
        <v>528</v>
      </c>
      <c r="G3180">
        <v>2100</v>
      </c>
      <c r="H3180">
        <v>168</v>
      </c>
      <c r="I3180">
        <v>9930</v>
      </c>
      <c r="J3180">
        <v>12726</v>
      </c>
      <c r="K3180">
        <v>44091</v>
      </c>
      <c r="L3180">
        <v>346</v>
      </c>
      <c r="M3180">
        <v>6680</v>
      </c>
      <c r="N3180">
        <v>4429</v>
      </c>
      <c r="O3180">
        <v>77</v>
      </c>
      <c r="P3180">
        <v>11532</v>
      </c>
      <c r="Q3180">
        <v>3617</v>
      </c>
      <c r="R3180">
        <v>0</v>
      </c>
      <c r="S3180">
        <v>0</v>
      </c>
      <c r="T3180">
        <v>3617</v>
      </c>
      <c r="U3180">
        <v>5449</v>
      </c>
      <c r="V3180">
        <v>4292</v>
      </c>
      <c r="W3180">
        <v>24903</v>
      </c>
      <c r="X3180">
        <v>28942</v>
      </c>
      <c r="Y3180">
        <v>0.25</v>
      </c>
      <c r="Z3180">
        <v>34</v>
      </c>
      <c r="AA3180">
        <v>34161</v>
      </c>
      <c r="AB3180">
        <v>15</v>
      </c>
      <c r="AC3180">
        <v>60.23</v>
      </c>
    </row>
    <row r="3181" spans="1:29" x14ac:dyDescent="0.3">
      <c r="A3181">
        <v>2005</v>
      </c>
      <c r="B3181">
        <v>6</v>
      </c>
      <c r="C3181" s="1">
        <v>38518</v>
      </c>
      <c r="D3181">
        <v>29400</v>
      </c>
      <c r="E3181">
        <v>582</v>
      </c>
      <c r="F3181">
        <v>509</v>
      </c>
      <c r="G3181">
        <v>1980</v>
      </c>
      <c r="H3181">
        <v>169</v>
      </c>
      <c r="I3181">
        <v>9500</v>
      </c>
      <c r="J3181">
        <v>12158</v>
      </c>
      <c r="K3181">
        <v>42140</v>
      </c>
      <c r="L3181">
        <v>342</v>
      </c>
      <c r="M3181">
        <v>6671</v>
      </c>
      <c r="N3181">
        <v>4385</v>
      </c>
      <c r="O3181">
        <v>83</v>
      </c>
      <c r="P3181">
        <v>11481</v>
      </c>
      <c r="Q3181">
        <v>3664</v>
      </c>
      <c r="R3181">
        <v>0</v>
      </c>
      <c r="S3181">
        <v>0</v>
      </c>
      <c r="T3181">
        <v>3664</v>
      </c>
      <c r="U3181">
        <v>5089</v>
      </c>
      <c r="V3181">
        <v>3384</v>
      </c>
      <c r="W3181">
        <v>23867</v>
      </c>
      <c r="X3181">
        <v>26995</v>
      </c>
      <c r="Y3181">
        <v>0.26</v>
      </c>
      <c r="Z3181">
        <v>36</v>
      </c>
      <c r="AA3181">
        <v>32640</v>
      </c>
      <c r="AB3181">
        <v>17</v>
      </c>
      <c r="AC3181">
        <v>60.49</v>
      </c>
    </row>
    <row r="3182" spans="1:29" x14ac:dyDescent="0.3">
      <c r="A3182">
        <v>2005</v>
      </c>
      <c r="B3182">
        <v>6</v>
      </c>
      <c r="C3182" s="1">
        <v>38519</v>
      </c>
      <c r="D3182">
        <v>28300</v>
      </c>
      <c r="E3182">
        <v>622</v>
      </c>
      <c r="F3182">
        <v>474</v>
      </c>
      <c r="G3182">
        <v>1690</v>
      </c>
      <c r="H3182">
        <v>172</v>
      </c>
      <c r="I3182">
        <v>8770</v>
      </c>
      <c r="J3182">
        <v>11106</v>
      </c>
      <c r="K3182">
        <v>40028</v>
      </c>
      <c r="L3182">
        <v>336</v>
      </c>
      <c r="M3182">
        <v>6670</v>
      </c>
      <c r="N3182">
        <v>4375</v>
      </c>
      <c r="O3182">
        <v>78</v>
      </c>
      <c r="P3182">
        <v>11459</v>
      </c>
      <c r="Q3182">
        <v>3714</v>
      </c>
      <c r="R3182">
        <v>0</v>
      </c>
      <c r="S3182">
        <v>0</v>
      </c>
      <c r="T3182">
        <v>3714</v>
      </c>
      <c r="U3182">
        <v>5026</v>
      </c>
      <c r="V3182">
        <v>2259</v>
      </c>
      <c r="W3182">
        <v>22856</v>
      </c>
      <c r="X3182">
        <v>24855</v>
      </c>
      <c r="Y3182">
        <v>0.27</v>
      </c>
      <c r="Z3182">
        <v>38</v>
      </c>
      <c r="AA3182">
        <v>31258</v>
      </c>
      <c r="AB3182">
        <v>20</v>
      </c>
      <c r="AC3182">
        <v>60.79</v>
      </c>
    </row>
    <row r="3183" spans="1:29" x14ac:dyDescent="0.3">
      <c r="A3183">
        <v>2005</v>
      </c>
      <c r="B3183">
        <v>6</v>
      </c>
      <c r="C3183" s="1">
        <v>38520</v>
      </c>
      <c r="D3183">
        <v>29100</v>
      </c>
      <c r="E3183">
        <v>585</v>
      </c>
      <c r="F3183">
        <v>545</v>
      </c>
      <c r="G3183">
        <v>1570</v>
      </c>
      <c r="H3183">
        <v>175</v>
      </c>
      <c r="I3183">
        <v>8150</v>
      </c>
      <c r="J3183">
        <v>10440</v>
      </c>
      <c r="K3183">
        <v>40125</v>
      </c>
      <c r="L3183">
        <v>321</v>
      </c>
      <c r="M3183">
        <v>6674</v>
      </c>
      <c r="N3183">
        <v>4423</v>
      </c>
      <c r="O3183">
        <v>76</v>
      </c>
      <c r="P3183">
        <v>11494</v>
      </c>
      <c r="Q3183">
        <v>3754</v>
      </c>
      <c r="R3183">
        <v>229</v>
      </c>
      <c r="S3183">
        <v>0</v>
      </c>
      <c r="T3183">
        <v>3525</v>
      </c>
      <c r="U3183">
        <v>5207</v>
      </c>
      <c r="V3183">
        <v>1862</v>
      </c>
      <c r="W3183">
        <v>23491</v>
      </c>
      <c r="X3183">
        <v>25106</v>
      </c>
      <c r="Y3183">
        <v>0.27</v>
      </c>
      <c r="Z3183">
        <v>37</v>
      </c>
      <c r="AA3183">
        <v>31975</v>
      </c>
      <c r="AB3183">
        <v>21</v>
      </c>
      <c r="AC3183">
        <v>61.06</v>
      </c>
    </row>
    <row r="3184" spans="1:29" x14ac:dyDescent="0.3">
      <c r="A3184">
        <v>2005</v>
      </c>
      <c r="B3184">
        <v>6</v>
      </c>
      <c r="C3184" s="1">
        <v>38521</v>
      </c>
      <c r="D3184">
        <v>30400</v>
      </c>
      <c r="E3184">
        <v>530</v>
      </c>
      <c r="F3184">
        <v>609</v>
      </c>
      <c r="G3184">
        <v>1540</v>
      </c>
      <c r="H3184">
        <v>172</v>
      </c>
      <c r="I3184">
        <v>7840</v>
      </c>
      <c r="J3184">
        <v>10161</v>
      </c>
      <c r="K3184">
        <v>41091</v>
      </c>
      <c r="L3184">
        <v>314</v>
      </c>
      <c r="M3184">
        <v>6174</v>
      </c>
      <c r="N3184">
        <v>4371</v>
      </c>
      <c r="O3184">
        <v>80</v>
      </c>
      <c r="P3184">
        <v>10939</v>
      </c>
      <c r="Q3184">
        <v>3824</v>
      </c>
      <c r="R3184">
        <v>229</v>
      </c>
      <c r="S3184">
        <v>0</v>
      </c>
      <c r="T3184">
        <v>3595</v>
      </c>
      <c r="U3184">
        <v>5336</v>
      </c>
      <c r="V3184">
        <v>2221</v>
      </c>
      <c r="W3184">
        <v>24587</v>
      </c>
      <c r="X3184">
        <v>26557</v>
      </c>
      <c r="Y3184">
        <v>0.25</v>
      </c>
      <c r="Z3184">
        <v>35</v>
      </c>
      <c r="AA3184">
        <v>33251</v>
      </c>
      <c r="AB3184">
        <v>20</v>
      </c>
      <c r="AC3184">
        <v>61.29</v>
      </c>
    </row>
    <row r="3185" spans="1:29" x14ac:dyDescent="0.3">
      <c r="A3185">
        <v>2005</v>
      </c>
      <c r="B3185">
        <v>6</v>
      </c>
      <c r="C3185" s="1">
        <v>38522</v>
      </c>
      <c r="D3185">
        <v>30700</v>
      </c>
      <c r="E3185">
        <v>501</v>
      </c>
      <c r="F3185">
        <v>497</v>
      </c>
      <c r="G3185">
        <v>1530</v>
      </c>
      <c r="H3185">
        <v>176</v>
      </c>
      <c r="I3185">
        <v>7650</v>
      </c>
      <c r="J3185">
        <v>9853</v>
      </c>
      <c r="K3185">
        <v>41054</v>
      </c>
      <c r="L3185">
        <v>331</v>
      </c>
      <c r="M3185">
        <v>6241</v>
      </c>
      <c r="N3185">
        <v>4384</v>
      </c>
      <c r="O3185">
        <v>75</v>
      </c>
      <c r="P3185">
        <v>11031</v>
      </c>
      <c r="Q3185">
        <v>3874</v>
      </c>
      <c r="R3185">
        <v>229</v>
      </c>
      <c r="S3185">
        <v>0</v>
      </c>
      <c r="T3185">
        <v>3645</v>
      </c>
      <c r="U3185">
        <v>5319</v>
      </c>
      <c r="V3185">
        <v>1772</v>
      </c>
      <c r="W3185">
        <v>24861</v>
      </c>
      <c r="X3185">
        <v>26378</v>
      </c>
      <c r="Y3185">
        <v>0.26</v>
      </c>
      <c r="Z3185">
        <v>36</v>
      </c>
      <c r="AA3185">
        <v>33404</v>
      </c>
      <c r="AB3185">
        <v>21</v>
      </c>
      <c r="AC3185">
        <v>61.5</v>
      </c>
    </row>
    <row r="3186" spans="1:29" x14ac:dyDescent="0.3">
      <c r="A3186">
        <v>2005</v>
      </c>
      <c r="B3186">
        <v>6</v>
      </c>
      <c r="C3186" s="1">
        <v>38523</v>
      </c>
      <c r="D3186">
        <v>30600</v>
      </c>
      <c r="E3186">
        <v>492</v>
      </c>
      <c r="F3186">
        <v>428</v>
      </c>
      <c r="G3186">
        <v>1530</v>
      </c>
      <c r="H3186">
        <v>165</v>
      </c>
      <c r="I3186">
        <v>7460</v>
      </c>
      <c r="J3186">
        <v>9583</v>
      </c>
      <c r="K3186">
        <v>40675</v>
      </c>
      <c r="L3186">
        <v>339</v>
      </c>
      <c r="M3186">
        <v>5604</v>
      </c>
      <c r="N3186">
        <v>4348</v>
      </c>
      <c r="O3186">
        <v>92</v>
      </c>
      <c r="P3186">
        <v>10383</v>
      </c>
      <c r="Q3186">
        <v>3947</v>
      </c>
      <c r="R3186">
        <v>229</v>
      </c>
      <c r="S3186">
        <v>0</v>
      </c>
      <c r="T3186">
        <v>3717</v>
      </c>
      <c r="U3186">
        <v>5296</v>
      </c>
      <c r="V3186">
        <v>2080</v>
      </c>
      <c r="W3186">
        <v>24755</v>
      </c>
      <c r="X3186">
        <v>26575</v>
      </c>
      <c r="Y3186">
        <v>0.24</v>
      </c>
      <c r="Z3186">
        <v>35</v>
      </c>
      <c r="AA3186">
        <v>33215</v>
      </c>
      <c r="AB3186">
        <v>20</v>
      </c>
      <c r="AC3186">
        <v>61.7</v>
      </c>
    </row>
    <row r="3187" spans="1:29" x14ac:dyDescent="0.3">
      <c r="A3187">
        <v>2005</v>
      </c>
      <c r="B3187">
        <v>6</v>
      </c>
      <c r="C3187" s="1">
        <v>38524</v>
      </c>
      <c r="D3187">
        <v>29900</v>
      </c>
      <c r="E3187">
        <v>518</v>
      </c>
      <c r="F3187">
        <v>385</v>
      </c>
      <c r="G3187">
        <v>1500</v>
      </c>
      <c r="H3187">
        <v>153</v>
      </c>
      <c r="I3187">
        <v>7000</v>
      </c>
      <c r="J3187">
        <v>9038</v>
      </c>
      <c r="K3187">
        <v>39456</v>
      </c>
      <c r="L3187">
        <v>342</v>
      </c>
      <c r="M3187">
        <v>1120</v>
      </c>
      <c r="N3187">
        <v>4356</v>
      </c>
      <c r="O3187">
        <v>92</v>
      </c>
      <c r="P3187">
        <v>5910</v>
      </c>
      <c r="Q3187">
        <v>3997</v>
      </c>
      <c r="R3187">
        <v>229</v>
      </c>
      <c r="S3187">
        <v>0</v>
      </c>
      <c r="T3187">
        <v>3768</v>
      </c>
      <c r="U3187">
        <v>5098</v>
      </c>
      <c r="V3187">
        <v>5777</v>
      </c>
      <c r="W3187">
        <v>24265</v>
      </c>
      <c r="X3187">
        <v>29778</v>
      </c>
      <c r="Y3187">
        <v>0.14000000000000001</v>
      </c>
      <c r="Z3187">
        <v>25</v>
      </c>
      <c r="AA3187">
        <v>32456</v>
      </c>
      <c r="AB3187">
        <v>8</v>
      </c>
      <c r="AC3187">
        <v>61.81</v>
      </c>
    </row>
    <row r="3188" spans="1:29" x14ac:dyDescent="0.3">
      <c r="A3188">
        <v>2005</v>
      </c>
      <c r="B3188">
        <v>6</v>
      </c>
      <c r="C3188" s="1">
        <v>38525</v>
      </c>
      <c r="D3188">
        <v>28300</v>
      </c>
      <c r="E3188">
        <v>534</v>
      </c>
      <c r="F3188">
        <v>368</v>
      </c>
      <c r="G3188">
        <v>1470</v>
      </c>
      <c r="H3188">
        <v>154</v>
      </c>
      <c r="I3188">
        <v>6790</v>
      </c>
      <c r="J3188">
        <v>8782</v>
      </c>
      <c r="K3188">
        <v>37616</v>
      </c>
      <c r="L3188">
        <v>349</v>
      </c>
      <c r="M3188">
        <v>0</v>
      </c>
      <c r="N3188">
        <v>4360</v>
      </c>
      <c r="O3188">
        <v>108</v>
      </c>
      <c r="P3188">
        <v>4817</v>
      </c>
      <c r="Q3188">
        <v>4050</v>
      </c>
      <c r="R3188">
        <v>0</v>
      </c>
      <c r="S3188">
        <v>0</v>
      </c>
      <c r="T3188">
        <v>4050</v>
      </c>
      <c r="U3188">
        <v>4917</v>
      </c>
      <c r="V3188">
        <v>6249</v>
      </c>
      <c r="W3188">
        <v>22783</v>
      </c>
      <c r="X3188">
        <v>28749</v>
      </c>
      <c r="Y3188">
        <v>0.11</v>
      </c>
      <c r="Z3188">
        <v>24</v>
      </c>
      <c r="AA3188">
        <v>32595</v>
      </c>
      <c r="AB3188">
        <v>12</v>
      </c>
      <c r="AC3188">
        <v>61.94</v>
      </c>
    </row>
    <row r="3189" spans="1:29" x14ac:dyDescent="0.3">
      <c r="A3189">
        <v>2005</v>
      </c>
      <c r="B3189">
        <v>6</v>
      </c>
      <c r="C3189" s="1">
        <v>38526</v>
      </c>
      <c r="D3189">
        <v>25800</v>
      </c>
      <c r="E3189">
        <v>519</v>
      </c>
      <c r="F3189">
        <v>356</v>
      </c>
      <c r="G3189">
        <v>1320</v>
      </c>
      <c r="H3189">
        <v>163</v>
      </c>
      <c r="I3189">
        <v>6860</v>
      </c>
      <c r="J3189">
        <v>8699</v>
      </c>
      <c r="K3189">
        <v>35018</v>
      </c>
      <c r="L3189">
        <v>341</v>
      </c>
      <c r="M3189">
        <v>6310</v>
      </c>
      <c r="N3189">
        <v>4353</v>
      </c>
      <c r="O3189">
        <v>94</v>
      </c>
      <c r="P3189">
        <v>11098</v>
      </c>
      <c r="Q3189">
        <v>4017</v>
      </c>
      <c r="R3189">
        <v>0</v>
      </c>
      <c r="S3189">
        <v>0</v>
      </c>
      <c r="T3189">
        <v>4017</v>
      </c>
      <c r="U3189">
        <v>4488</v>
      </c>
      <c r="V3189">
        <v>-522</v>
      </c>
      <c r="W3189">
        <v>20706</v>
      </c>
      <c r="X3189">
        <v>19903</v>
      </c>
      <c r="Y3189">
        <v>0.3</v>
      </c>
      <c r="Z3189">
        <v>43</v>
      </c>
      <c r="AA3189">
        <v>28158</v>
      </c>
      <c r="AB3189">
        <v>29</v>
      </c>
      <c r="AC3189">
        <v>62.3</v>
      </c>
    </row>
    <row r="3190" spans="1:29" x14ac:dyDescent="0.3">
      <c r="A3190">
        <v>2005</v>
      </c>
      <c r="B3190">
        <v>6</v>
      </c>
      <c r="C3190" s="1">
        <v>38527</v>
      </c>
      <c r="D3190">
        <v>23300</v>
      </c>
      <c r="E3190">
        <v>524</v>
      </c>
      <c r="F3190">
        <v>341</v>
      </c>
      <c r="G3190">
        <v>1170</v>
      </c>
      <c r="H3190">
        <v>172</v>
      </c>
      <c r="I3190">
        <v>6680</v>
      </c>
      <c r="J3190">
        <v>8363</v>
      </c>
      <c r="K3190">
        <v>32187</v>
      </c>
      <c r="L3190">
        <v>340</v>
      </c>
      <c r="M3190">
        <v>6672</v>
      </c>
      <c r="N3190">
        <v>4352</v>
      </c>
      <c r="O3190">
        <v>89</v>
      </c>
      <c r="P3190">
        <v>11453</v>
      </c>
      <c r="Q3190">
        <v>4083</v>
      </c>
      <c r="R3190">
        <v>0</v>
      </c>
      <c r="S3190">
        <v>0</v>
      </c>
      <c r="T3190">
        <v>4083</v>
      </c>
      <c r="U3190">
        <v>4356</v>
      </c>
      <c r="V3190">
        <v>-1388</v>
      </c>
      <c r="W3190">
        <v>18325</v>
      </c>
      <c r="X3190">
        <v>16651</v>
      </c>
      <c r="Y3190">
        <v>0.34</v>
      </c>
      <c r="Z3190">
        <v>48</v>
      </c>
      <c r="AA3190">
        <v>25507</v>
      </c>
      <c r="AB3190">
        <v>35</v>
      </c>
      <c r="AC3190">
        <v>62.76</v>
      </c>
    </row>
    <row r="3191" spans="1:29" x14ac:dyDescent="0.3">
      <c r="A3191">
        <v>2005</v>
      </c>
      <c r="B3191">
        <v>6</v>
      </c>
      <c r="C3191" s="1">
        <v>38528</v>
      </c>
      <c r="D3191">
        <v>21800</v>
      </c>
      <c r="E3191">
        <v>507</v>
      </c>
      <c r="F3191">
        <v>322</v>
      </c>
      <c r="G3191">
        <v>1130</v>
      </c>
      <c r="H3191">
        <v>182</v>
      </c>
      <c r="I3191">
        <v>6310</v>
      </c>
      <c r="J3191">
        <v>7944</v>
      </c>
      <c r="K3191">
        <v>30251</v>
      </c>
      <c r="L3191">
        <v>335</v>
      </c>
      <c r="M3191">
        <v>6678</v>
      </c>
      <c r="N3191">
        <v>4309</v>
      </c>
      <c r="O3191">
        <v>96</v>
      </c>
      <c r="P3191">
        <v>11418</v>
      </c>
      <c r="Q3191">
        <v>4150</v>
      </c>
      <c r="R3191">
        <v>0</v>
      </c>
      <c r="S3191">
        <v>0</v>
      </c>
      <c r="T3191">
        <v>4150</v>
      </c>
      <c r="U3191">
        <v>6260</v>
      </c>
      <c r="V3191">
        <v>89</v>
      </c>
      <c r="W3191">
        <v>14885</v>
      </c>
      <c r="X3191">
        <v>14683</v>
      </c>
      <c r="Y3191">
        <v>0.36</v>
      </c>
      <c r="Z3191">
        <v>51</v>
      </c>
      <c r="AA3191">
        <v>23941</v>
      </c>
      <c r="AB3191">
        <v>39</v>
      </c>
      <c r="AC3191">
        <v>63.27</v>
      </c>
    </row>
    <row r="3192" spans="1:29" x14ac:dyDescent="0.3">
      <c r="A3192">
        <v>2005</v>
      </c>
      <c r="B3192">
        <v>6</v>
      </c>
      <c r="C3192" s="1">
        <v>38529</v>
      </c>
      <c r="D3192">
        <v>21200</v>
      </c>
      <c r="E3192">
        <v>492</v>
      </c>
      <c r="F3192">
        <v>306</v>
      </c>
      <c r="G3192">
        <v>1130</v>
      </c>
      <c r="H3192">
        <v>183</v>
      </c>
      <c r="I3192">
        <v>6050</v>
      </c>
      <c r="J3192">
        <v>7669</v>
      </c>
      <c r="K3192">
        <v>29361</v>
      </c>
      <c r="L3192">
        <v>289</v>
      </c>
      <c r="M3192">
        <v>6671</v>
      </c>
      <c r="N3192">
        <v>4293</v>
      </c>
      <c r="O3192">
        <v>98</v>
      </c>
      <c r="P3192">
        <v>11351</v>
      </c>
      <c r="Q3192">
        <v>4150</v>
      </c>
      <c r="R3192">
        <v>0</v>
      </c>
      <c r="S3192">
        <v>0</v>
      </c>
      <c r="T3192">
        <v>4150</v>
      </c>
      <c r="U3192">
        <v>7850</v>
      </c>
      <c r="V3192">
        <v>1471</v>
      </c>
      <c r="W3192">
        <v>12680</v>
      </c>
      <c r="X3192">
        <v>13860</v>
      </c>
      <c r="Y3192">
        <v>0.37</v>
      </c>
      <c r="Z3192">
        <v>53</v>
      </c>
      <c r="AA3192">
        <v>23311</v>
      </c>
      <c r="AB3192">
        <v>41</v>
      </c>
      <c r="AC3192">
        <v>63.79</v>
      </c>
    </row>
    <row r="3193" spans="1:29" x14ac:dyDescent="0.3">
      <c r="A3193">
        <v>2005</v>
      </c>
      <c r="B3193">
        <v>6</v>
      </c>
      <c r="C3193" s="1">
        <v>38530</v>
      </c>
      <c r="D3193">
        <v>20600</v>
      </c>
      <c r="E3193">
        <v>490</v>
      </c>
      <c r="F3193">
        <v>285</v>
      </c>
      <c r="G3193">
        <v>1150</v>
      </c>
      <c r="H3193">
        <v>166</v>
      </c>
      <c r="I3193">
        <v>5760</v>
      </c>
      <c r="J3193">
        <v>7361</v>
      </c>
      <c r="K3193">
        <v>28451</v>
      </c>
      <c r="L3193">
        <v>254</v>
      </c>
      <c r="M3193">
        <v>6678</v>
      </c>
      <c r="N3193">
        <v>4330</v>
      </c>
      <c r="O3193">
        <v>86</v>
      </c>
      <c r="P3193">
        <v>11348</v>
      </c>
      <c r="Q3193">
        <v>4173</v>
      </c>
      <c r="R3193">
        <v>0</v>
      </c>
      <c r="S3193">
        <v>0</v>
      </c>
      <c r="T3193">
        <v>4173</v>
      </c>
      <c r="U3193">
        <v>7780</v>
      </c>
      <c r="V3193">
        <v>1080</v>
      </c>
      <c r="W3193">
        <v>12141</v>
      </c>
      <c r="X3193">
        <v>12930</v>
      </c>
      <c r="Y3193">
        <v>0.38</v>
      </c>
      <c r="Z3193">
        <v>55</v>
      </c>
      <c r="AA3193">
        <v>22691</v>
      </c>
      <c r="AB3193">
        <v>43</v>
      </c>
      <c r="AC3193">
        <v>64.33</v>
      </c>
    </row>
    <row r="3194" spans="1:29" x14ac:dyDescent="0.3">
      <c r="A3194">
        <v>2005</v>
      </c>
      <c r="B3194">
        <v>6</v>
      </c>
      <c r="C3194" s="1">
        <v>38531</v>
      </c>
      <c r="D3194">
        <v>20400</v>
      </c>
      <c r="E3194">
        <v>471</v>
      </c>
      <c r="F3194">
        <v>267</v>
      </c>
      <c r="G3194">
        <v>1110</v>
      </c>
      <c r="H3194">
        <v>163</v>
      </c>
      <c r="I3194">
        <v>5580</v>
      </c>
      <c r="J3194">
        <v>7120</v>
      </c>
      <c r="K3194">
        <v>27991</v>
      </c>
      <c r="L3194">
        <v>339</v>
      </c>
      <c r="M3194">
        <v>6442</v>
      </c>
      <c r="N3194">
        <v>4420</v>
      </c>
      <c r="O3194">
        <v>101</v>
      </c>
      <c r="P3194">
        <v>11302</v>
      </c>
      <c r="Q3194">
        <v>4194</v>
      </c>
      <c r="R3194">
        <v>0</v>
      </c>
      <c r="S3194">
        <v>0</v>
      </c>
      <c r="T3194">
        <v>4194</v>
      </c>
      <c r="U3194">
        <v>7450</v>
      </c>
      <c r="V3194">
        <v>542</v>
      </c>
      <c r="W3194">
        <v>12247</v>
      </c>
      <c r="X3194">
        <v>12495</v>
      </c>
      <c r="Y3194">
        <v>0.39</v>
      </c>
      <c r="Z3194">
        <v>55</v>
      </c>
      <c r="AA3194">
        <v>22411</v>
      </c>
      <c r="AB3194">
        <v>44</v>
      </c>
      <c r="AC3194">
        <v>64.86</v>
      </c>
    </row>
    <row r="3195" spans="1:29" x14ac:dyDescent="0.3">
      <c r="A3195">
        <v>2005</v>
      </c>
      <c r="B3195">
        <v>6</v>
      </c>
      <c r="C3195" s="1">
        <v>38532</v>
      </c>
      <c r="D3195">
        <v>19600</v>
      </c>
      <c r="E3195">
        <v>460</v>
      </c>
      <c r="F3195">
        <v>252</v>
      </c>
      <c r="G3195">
        <v>977</v>
      </c>
      <c r="H3195">
        <v>177</v>
      </c>
      <c r="I3195">
        <v>5660</v>
      </c>
      <c r="J3195">
        <v>7066</v>
      </c>
      <c r="K3195">
        <v>27126</v>
      </c>
      <c r="L3195">
        <v>344</v>
      </c>
      <c r="M3195">
        <v>6676</v>
      </c>
      <c r="N3195">
        <v>4327</v>
      </c>
      <c r="O3195">
        <v>98</v>
      </c>
      <c r="P3195">
        <v>11445</v>
      </c>
      <c r="Q3195">
        <v>4249</v>
      </c>
      <c r="R3195">
        <v>0</v>
      </c>
      <c r="S3195">
        <v>0</v>
      </c>
      <c r="T3195">
        <v>4249</v>
      </c>
      <c r="U3195">
        <v>7240</v>
      </c>
      <c r="V3195">
        <v>99</v>
      </c>
      <c r="W3195">
        <v>11630</v>
      </c>
      <c r="X3195">
        <v>11432</v>
      </c>
      <c r="Y3195">
        <v>0.4</v>
      </c>
      <c r="Z3195">
        <v>58</v>
      </c>
      <c r="AA3195">
        <v>21466</v>
      </c>
      <c r="AB3195">
        <v>47</v>
      </c>
      <c r="AC3195">
        <v>65.42</v>
      </c>
    </row>
    <row r="3196" spans="1:29" x14ac:dyDescent="0.3">
      <c r="A3196">
        <v>2005</v>
      </c>
      <c r="B3196">
        <v>6</v>
      </c>
      <c r="C3196" s="1">
        <v>38533</v>
      </c>
      <c r="D3196">
        <v>19800</v>
      </c>
      <c r="E3196">
        <v>463</v>
      </c>
      <c r="F3196">
        <v>238</v>
      </c>
      <c r="G3196">
        <v>927</v>
      </c>
      <c r="H3196">
        <v>198</v>
      </c>
      <c r="I3196">
        <v>5680</v>
      </c>
      <c r="J3196">
        <v>7043</v>
      </c>
      <c r="K3196">
        <v>27306</v>
      </c>
      <c r="L3196">
        <v>350</v>
      </c>
      <c r="M3196">
        <v>6699</v>
      </c>
      <c r="N3196">
        <v>4348</v>
      </c>
      <c r="O3196">
        <v>96</v>
      </c>
      <c r="P3196">
        <v>11493</v>
      </c>
      <c r="Q3196">
        <v>4251</v>
      </c>
      <c r="R3196">
        <v>0</v>
      </c>
      <c r="S3196">
        <v>0</v>
      </c>
      <c r="T3196">
        <v>4251</v>
      </c>
      <c r="U3196">
        <v>7290</v>
      </c>
      <c r="V3196">
        <v>77</v>
      </c>
      <c r="W3196">
        <v>11783</v>
      </c>
      <c r="X3196">
        <v>11562</v>
      </c>
      <c r="Y3196">
        <v>0.4</v>
      </c>
      <c r="Z3196">
        <v>58</v>
      </c>
      <c r="AA3196">
        <v>21626</v>
      </c>
      <c r="AB3196">
        <v>47</v>
      </c>
      <c r="AC3196">
        <v>65.94</v>
      </c>
    </row>
    <row r="3197" spans="1:29" x14ac:dyDescent="0.3">
      <c r="A3197">
        <v>2005</v>
      </c>
      <c r="B3197">
        <v>7</v>
      </c>
      <c r="C3197" s="1">
        <v>38534</v>
      </c>
      <c r="D3197">
        <v>19300</v>
      </c>
      <c r="E3197">
        <v>526</v>
      </c>
      <c r="F3197">
        <v>224</v>
      </c>
      <c r="G3197">
        <v>906</v>
      </c>
      <c r="H3197">
        <v>204</v>
      </c>
      <c r="I3197">
        <v>5500</v>
      </c>
      <c r="J3197">
        <v>6834</v>
      </c>
      <c r="K3197">
        <v>26660</v>
      </c>
      <c r="L3197">
        <v>277</v>
      </c>
      <c r="M3197">
        <v>7151</v>
      </c>
      <c r="N3197">
        <v>4368</v>
      </c>
      <c r="O3197">
        <v>103</v>
      </c>
      <c r="P3197">
        <v>11899</v>
      </c>
      <c r="Q3197">
        <v>4231</v>
      </c>
      <c r="R3197">
        <v>0</v>
      </c>
      <c r="S3197">
        <v>0</v>
      </c>
      <c r="T3197">
        <v>4231</v>
      </c>
      <c r="U3197">
        <v>7290</v>
      </c>
      <c r="V3197">
        <v>-525</v>
      </c>
      <c r="W3197">
        <v>11351</v>
      </c>
      <c r="X3197">
        <v>10530</v>
      </c>
      <c r="Y3197">
        <v>0.43</v>
      </c>
      <c r="Z3197">
        <v>61</v>
      </c>
      <c r="AA3197">
        <v>21160</v>
      </c>
      <c r="AB3197">
        <v>50</v>
      </c>
      <c r="AC3197">
        <v>66.489999999999995</v>
      </c>
    </row>
    <row r="3198" spans="1:29" x14ac:dyDescent="0.3">
      <c r="A3198">
        <v>2005</v>
      </c>
      <c r="B3198">
        <v>7</v>
      </c>
      <c r="C3198" s="1">
        <v>38535</v>
      </c>
      <c r="D3198">
        <v>18700</v>
      </c>
      <c r="E3198">
        <v>563</v>
      </c>
      <c r="F3198">
        <v>211</v>
      </c>
      <c r="G3198">
        <v>892</v>
      </c>
      <c r="H3198">
        <v>197</v>
      </c>
      <c r="I3198">
        <v>5390</v>
      </c>
      <c r="J3198">
        <v>6690</v>
      </c>
      <c r="K3198">
        <v>25953</v>
      </c>
      <c r="L3198">
        <v>315</v>
      </c>
      <c r="M3198">
        <v>7171</v>
      </c>
      <c r="N3198">
        <v>4362</v>
      </c>
      <c r="O3198">
        <v>102</v>
      </c>
      <c r="P3198">
        <v>11950</v>
      </c>
      <c r="Q3198">
        <v>4224</v>
      </c>
      <c r="R3198">
        <v>0</v>
      </c>
      <c r="S3198">
        <v>0</v>
      </c>
      <c r="T3198">
        <v>4224</v>
      </c>
      <c r="U3198">
        <v>7230</v>
      </c>
      <c r="V3198">
        <v>-776</v>
      </c>
      <c r="W3198">
        <v>10850</v>
      </c>
      <c r="X3198">
        <v>9779</v>
      </c>
      <c r="Y3198">
        <v>0.44</v>
      </c>
      <c r="Z3198">
        <v>62</v>
      </c>
      <c r="AA3198">
        <v>20563</v>
      </c>
      <c r="AB3198">
        <v>52</v>
      </c>
      <c r="AC3198">
        <v>67.06</v>
      </c>
    </row>
    <row r="3199" spans="1:29" x14ac:dyDescent="0.3">
      <c r="A3199">
        <v>2005</v>
      </c>
      <c r="B3199">
        <v>7</v>
      </c>
      <c r="C3199" s="1">
        <v>38536</v>
      </c>
      <c r="D3199">
        <v>18800</v>
      </c>
      <c r="E3199">
        <v>607</v>
      </c>
      <c r="F3199">
        <v>207</v>
      </c>
      <c r="G3199">
        <v>894</v>
      </c>
      <c r="H3199">
        <v>205</v>
      </c>
      <c r="I3199">
        <v>5840</v>
      </c>
      <c r="J3199">
        <v>7146</v>
      </c>
      <c r="K3199">
        <v>26553</v>
      </c>
      <c r="L3199">
        <v>330</v>
      </c>
      <c r="M3199">
        <v>7178</v>
      </c>
      <c r="N3199">
        <v>4353</v>
      </c>
      <c r="O3199">
        <v>100</v>
      </c>
      <c r="P3199">
        <v>11961</v>
      </c>
      <c r="Q3199">
        <v>4274</v>
      </c>
      <c r="R3199">
        <v>0</v>
      </c>
      <c r="S3199">
        <v>0</v>
      </c>
      <c r="T3199">
        <v>4274</v>
      </c>
      <c r="U3199">
        <v>7140</v>
      </c>
      <c r="V3199">
        <v>-453</v>
      </c>
      <c r="W3199">
        <v>11070</v>
      </c>
      <c r="X3199">
        <v>10318</v>
      </c>
      <c r="Y3199">
        <v>0.43</v>
      </c>
      <c r="Z3199">
        <v>61</v>
      </c>
      <c r="AA3199">
        <v>20713</v>
      </c>
      <c r="AB3199">
        <v>50</v>
      </c>
      <c r="AC3199">
        <v>67.56</v>
      </c>
    </row>
    <row r="3200" spans="1:29" x14ac:dyDescent="0.3">
      <c r="A3200">
        <v>2005</v>
      </c>
      <c r="B3200">
        <v>7</v>
      </c>
      <c r="C3200" s="1">
        <v>38537</v>
      </c>
      <c r="D3200">
        <v>18600</v>
      </c>
      <c r="E3200">
        <v>644</v>
      </c>
      <c r="F3200">
        <v>197</v>
      </c>
      <c r="G3200">
        <v>900</v>
      </c>
      <c r="H3200">
        <v>200</v>
      </c>
      <c r="I3200">
        <v>6840</v>
      </c>
      <c r="J3200">
        <v>8137</v>
      </c>
      <c r="K3200">
        <v>27381</v>
      </c>
      <c r="L3200">
        <v>330</v>
      </c>
      <c r="M3200">
        <v>7177</v>
      </c>
      <c r="N3200">
        <v>4367</v>
      </c>
      <c r="O3200">
        <v>98</v>
      </c>
      <c r="P3200">
        <v>11972</v>
      </c>
      <c r="Q3200">
        <v>4274</v>
      </c>
      <c r="R3200">
        <v>0</v>
      </c>
      <c r="S3200">
        <v>0</v>
      </c>
      <c r="T3200">
        <v>4274</v>
      </c>
      <c r="U3200">
        <v>7120</v>
      </c>
      <c r="V3200">
        <v>507</v>
      </c>
      <c r="W3200">
        <v>10927</v>
      </c>
      <c r="X3200">
        <v>11135</v>
      </c>
      <c r="Y3200">
        <v>0.42</v>
      </c>
      <c r="Z3200">
        <v>59</v>
      </c>
      <c r="AA3200">
        <v>20541</v>
      </c>
      <c r="AB3200">
        <v>46</v>
      </c>
      <c r="AC3200">
        <v>67.989999999999995</v>
      </c>
    </row>
    <row r="3201" spans="1:29" x14ac:dyDescent="0.3">
      <c r="A3201">
        <v>2005</v>
      </c>
      <c r="B3201">
        <v>7</v>
      </c>
      <c r="C3201" s="1">
        <v>38538</v>
      </c>
      <c r="D3201">
        <v>18900</v>
      </c>
      <c r="E3201">
        <v>639</v>
      </c>
      <c r="F3201">
        <v>184</v>
      </c>
      <c r="G3201">
        <v>898</v>
      </c>
      <c r="H3201">
        <v>188</v>
      </c>
      <c r="I3201">
        <v>6730</v>
      </c>
      <c r="J3201">
        <v>8000</v>
      </c>
      <c r="K3201">
        <v>27539</v>
      </c>
      <c r="L3201">
        <v>303</v>
      </c>
      <c r="M3201">
        <v>7176</v>
      </c>
      <c r="N3201">
        <v>4328</v>
      </c>
      <c r="O3201">
        <v>99</v>
      </c>
      <c r="P3201">
        <v>11906</v>
      </c>
      <c r="Q3201">
        <v>4317</v>
      </c>
      <c r="R3201">
        <v>0</v>
      </c>
      <c r="S3201">
        <v>0</v>
      </c>
      <c r="T3201">
        <v>4317</v>
      </c>
      <c r="U3201">
        <v>7240</v>
      </c>
      <c r="V3201">
        <v>528</v>
      </c>
      <c r="W3201">
        <v>11090</v>
      </c>
      <c r="X3201">
        <v>11316</v>
      </c>
      <c r="Y3201">
        <v>0.41</v>
      </c>
      <c r="Z3201">
        <v>59</v>
      </c>
      <c r="AA3201">
        <v>20809</v>
      </c>
      <c r="AB3201">
        <v>46</v>
      </c>
      <c r="AC3201">
        <v>68.38</v>
      </c>
    </row>
    <row r="3202" spans="1:29" x14ac:dyDescent="0.3">
      <c r="A3202">
        <v>2005</v>
      </c>
      <c r="B3202">
        <v>7</v>
      </c>
      <c r="C3202" s="1">
        <v>38539</v>
      </c>
      <c r="D3202">
        <v>19100</v>
      </c>
      <c r="E3202">
        <v>636</v>
      </c>
      <c r="F3202">
        <v>174</v>
      </c>
      <c r="G3202">
        <v>893</v>
      </c>
      <c r="H3202">
        <v>184</v>
      </c>
      <c r="I3202">
        <v>6510</v>
      </c>
      <c r="J3202">
        <v>7761</v>
      </c>
      <c r="K3202">
        <v>27497</v>
      </c>
      <c r="L3202">
        <v>299</v>
      </c>
      <c r="M3202">
        <v>7180</v>
      </c>
      <c r="N3202">
        <v>4316</v>
      </c>
      <c r="O3202">
        <v>102</v>
      </c>
      <c r="P3202">
        <v>11897</v>
      </c>
      <c r="Q3202">
        <v>4335</v>
      </c>
      <c r="R3202">
        <v>0</v>
      </c>
      <c r="S3202">
        <v>0</v>
      </c>
      <c r="T3202">
        <v>4335</v>
      </c>
      <c r="U3202">
        <v>7260</v>
      </c>
      <c r="V3202">
        <v>306</v>
      </c>
      <c r="W3202">
        <v>11262</v>
      </c>
      <c r="X3202">
        <v>11265</v>
      </c>
      <c r="Y3202">
        <v>0.42</v>
      </c>
      <c r="Z3202">
        <v>59</v>
      </c>
      <c r="AA3202">
        <v>20987</v>
      </c>
      <c r="AB3202">
        <v>46</v>
      </c>
      <c r="AC3202">
        <v>68.760000000000005</v>
      </c>
    </row>
    <row r="3203" spans="1:29" x14ac:dyDescent="0.3">
      <c r="A3203">
        <v>2005</v>
      </c>
      <c r="B3203">
        <v>7</v>
      </c>
      <c r="C3203" s="1">
        <v>38540</v>
      </c>
      <c r="D3203">
        <v>19100</v>
      </c>
      <c r="E3203">
        <v>668</v>
      </c>
      <c r="F3203">
        <v>161</v>
      </c>
      <c r="G3203">
        <v>870</v>
      </c>
      <c r="H3203">
        <v>185</v>
      </c>
      <c r="I3203">
        <v>5870</v>
      </c>
      <c r="J3203">
        <v>7086</v>
      </c>
      <c r="K3203">
        <v>26854</v>
      </c>
      <c r="L3203">
        <v>288</v>
      </c>
      <c r="M3203">
        <v>7172</v>
      </c>
      <c r="N3203">
        <v>4351</v>
      </c>
      <c r="O3203">
        <v>106</v>
      </c>
      <c r="P3203">
        <v>11917</v>
      </c>
      <c r="Q3203">
        <v>4332</v>
      </c>
      <c r="R3203">
        <v>0</v>
      </c>
      <c r="S3203">
        <v>0</v>
      </c>
      <c r="T3203">
        <v>4332</v>
      </c>
      <c r="U3203">
        <v>7350</v>
      </c>
      <c r="V3203">
        <v>-297</v>
      </c>
      <c r="W3203">
        <v>11205</v>
      </c>
      <c r="X3203">
        <v>10605</v>
      </c>
      <c r="Y3203">
        <v>0.43</v>
      </c>
      <c r="Z3203">
        <v>61</v>
      </c>
      <c r="AA3203">
        <v>20984</v>
      </c>
      <c r="AB3203">
        <v>49</v>
      </c>
      <c r="AC3203">
        <v>69.150000000000006</v>
      </c>
    </row>
    <row r="3204" spans="1:29" x14ac:dyDescent="0.3">
      <c r="A3204">
        <v>2005</v>
      </c>
      <c r="B3204">
        <v>7</v>
      </c>
      <c r="C3204" s="1">
        <v>38541</v>
      </c>
      <c r="D3204">
        <v>19200</v>
      </c>
      <c r="E3204">
        <v>687</v>
      </c>
      <c r="F3204">
        <v>154</v>
      </c>
      <c r="G3204">
        <v>873</v>
      </c>
      <c r="H3204">
        <v>184</v>
      </c>
      <c r="I3204">
        <v>5390</v>
      </c>
      <c r="J3204">
        <v>6601</v>
      </c>
      <c r="K3204">
        <v>26488</v>
      </c>
      <c r="L3204">
        <v>317</v>
      </c>
      <c r="M3204">
        <v>7176</v>
      </c>
      <c r="N3204">
        <v>4420</v>
      </c>
      <c r="O3204">
        <v>99</v>
      </c>
      <c r="P3204">
        <v>12012</v>
      </c>
      <c r="Q3204">
        <v>4328</v>
      </c>
      <c r="R3204">
        <v>0</v>
      </c>
      <c r="S3204">
        <v>0</v>
      </c>
      <c r="T3204">
        <v>4328</v>
      </c>
      <c r="U3204">
        <v>7460</v>
      </c>
      <c r="V3204">
        <v>-764</v>
      </c>
      <c r="W3204">
        <v>11215</v>
      </c>
      <c r="X3204">
        <v>10148</v>
      </c>
      <c r="Y3204">
        <v>0.44</v>
      </c>
      <c r="Z3204">
        <v>62</v>
      </c>
      <c r="AA3204">
        <v>21098</v>
      </c>
      <c r="AB3204">
        <v>52</v>
      </c>
      <c r="AC3204">
        <v>69.55</v>
      </c>
    </row>
    <row r="3205" spans="1:29" x14ac:dyDescent="0.3">
      <c r="A3205">
        <v>2005</v>
      </c>
      <c r="B3205">
        <v>7</v>
      </c>
      <c r="C3205" s="1">
        <v>38542</v>
      </c>
      <c r="D3205">
        <v>18800</v>
      </c>
      <c r="E3205">
        <v>636</v>
      </c>
      <c r="F3205">
        <v>151</v>
      </c>
      <c r="G3205">
        <v>877</v>
      </c>
      <c r="H3205">
        <v>184</v>
      </c>
      <c r="I3205">
        <v>5440</v>
      </c>
      <c r="J3205">
        <v>6652</v>
      </c>
      <c r="K3205">
        <v>26088</v>
      </c>
      <c r="L3205">
        <v>326</v>
      </c>
      <c r="M3205">
        <v>7178</v>
      </c>
      <c r="N3205">
        <v>4406</v>
      </c>
      <c r="O3205">
        <v>102</v>
      </c>
      <c r="P3205">
        <v>12012</v>
      </c>
      <c r="Q3205">
        <v>4324</v>
      </c>
      <c r="R3205">
        <v>0</v>
      </c>
      <c r="S3205">
        <v>0</v>
      </c>
      <c r="T3205">
        <v>4324</v>
      </c>
      <c r="U3205">
        <v>7410</v>
      </c>
      <c r="V3205">
        <v>-761</v>
      </c>
      <c r="W3205">
        <v>10815</v>
      </c>
      <c r="X3205">
        <v>9752</v>
      </c>
      <c r="Y3205">
        <v>0.44</v>
      </c>
      <c r="Z3205">
        <v>63</v>
      </c>
      <c r="AA3205">
        <v>20648</v>
      </c>
      <c r="AB3205">
        <v>53</v>
      </c>
      <c r="AC3205">
        <v>69.95</v>
      </c>
    </row>
    <row r="3206" spans="1:29" x14ac:dyDescent="0.3">
      <c r="A3206">
        <v>2005</v>
      </c>
      <c r="B3206">
        <v>7</v>
      </c>
      <c r="C3206" s="1">
        <v>38543</v>
      </c>
      <c r="D3206">
        <v>19200</v>
      </c>
      <c r="E3206">
        <v>559</v>
      </c>
      <c r="F3206">
        <v>141</v>
      </c>
      <c r="G3206">
        <v>876</v>
      </c>
      <c r="H3206">
        <v>183</v>
      </c>
      <c r="I3206">
        <v>5290</v>
      </c>
      <c r="J3206">
        <v>6490</v>
      </c>
      <c r="K3206">
        <v>26249</v>
      </c>
      <c r="L3206">
        <v>325</v>
      </c>
      <c r="M3206">
        <v>7169</v>
      </c>
      <c r="N3206">
        <v>4361</v>
      </c>
      <c r="O3206">
        <v>99</v>
      </c>
      <c r="P3206">
        <v>11954</v>
      </c>
      <c r="Q3206">
        <v>4324</v>
      </c>
      <c r="R3206">
        <v>0</v>
      </c>
      <c r="S3206">
        <v>0</v>
      </c>
      <c r="T3206">
        <v>4324</v>
      </c>
      <c r="U3206">
        <v>7200</v>
      </c>
      <c r="V3206">
        <v>-1075</v>
      </c>
      <c r="W3206">
        <v>11348</v>
      </c>
      <c r="X3206">
        <v>9971</v>
      </c>
      <c r="Y3206">
        <v>0.44</v>
      </c>
      <c r="Z3206">
        <v>62</v>
      </c>
      <c r="AA3206">
        <v>20959</v>
      </c>
      <c r="AB3206">
        <v>52</v>
      </c>
      <c r="AC3206">
        <v>70.319999999999993</v>
      </c>
    </row>
    <row r="3207" spans="1:29" x14ac:dyDescent="0.3">
      <c r="A3207">
        <v>2005</v>
      </c>
      <c r="B3207">
        <v>7</v>
      </c>
      <c r="C3207" s="1">
        <v>38544</v>
      </c>
      <c r="D3207">
        <v>19200</v>
      </c>
      <c r="E3207">
        <v>547</v>
      </c>
      <c r="F3207">
        <v>135</v>
      </c>
      <c r="G3207">
        <v>860</v>
      </c>
      <c r="H3207">
        <v>184</v>
      </c>
      <c r="I3207">
        <v>4920</v>
      </c>
      <c r="J3207">
        <v>6099</v>
      </c>
      <c r="K3207">
        <v>25846</v>
      </c>
      <c r="L3207">
        <v>310</v>
      </c>
      <c r="M3207">
        <v>7169</v>
      </c>
      <c r="N3207">
        <v>4451</v>
      </c>
      <c r="O3207">
        <v>108</v>
      </c>
      <c r="P3207">
        <v>12038</v>
      </c>
      <c r="Q3207">
        <v>4400</v>
      </c>
      <c r="R3207">
        <v>0</v>
      </c>
      <c r="S3207">
        <v>0</v>
      </c>
      <c r="T3207">
        <v>4400</v>
      </c>
      <c r="U3207">
        <v>6980</v>
      </c>
      <c r="V3207">
        <v>-1819</v>
      </c>
      <c r="W3207">
        <v>11535</v>
      </c>
      <c r="X3207">
        <v>9408</v>
      </c>
      <c r="Y3207">
        <v>0.45</v>
      </c>
      <c r="Z3207">
        <v>64</v>
      </c>
      <c r="AA3207">
        <v>20926</v>
      </c>
      <c r="AB3207">
        <v>55</v>
      </c>
      <c r="AC3207">
        <v>70.7</v>
      </c>
    </row>
    <row r="3208" spans="1:29" x14ac:dyDescent="0.3">
      <c r="A3208">
        <v>2005</v>
      </c>
      <c r="B3208">
        <v>7</v>
      </c>
      <c r="C3208" s="1">
        <v>38545</v>
      </c>
      <c r="D3208">
        <v>18900</v>
      </c>
      <c r="E3208">
        <v>564</v>
      </c>
      <c r="F3208">
        <v>129</v>
      </c>
      <c r="G3208">
        <v>874</v>
      </c>
      <c r="H3208">
        <v>191</v>
      </c>
      <c r="I3208">
        <v>4540</v>
      </c>
      <c r="J3208">
        <v>5734</v>
      </c>
      <c r="K3208">
        <v>25198</v>
      </c>
      <c r="L3208">
        <v>251</v>
      </c>
      <c r="M3208">
        <v>7170</v>
      </c>
      <c r="N3208">
        <v>4434</v>
      </c>
      <c r="O3208">
        <v>104</v>
      </c>
      <c r="P3208">
        <v>11959</v>
      </c>
      <c r="Q3208">
        <v>4312</v>
      </c>
      <c r="R3208">
        <v>0</v>
      </c>
      <c r="S3208">
        <v>0</v>
      </c>
      <c r="T3208">
        <v>4312</v>
      </c>
      <c r="U3208">
        <v>6810</v>
      </c>
      <c r="V3208">
        <v>-2218</v>
      </c>
      <c r="W3208">
        <v>11447</v>
      </c>
      <c r="X3208">
        <v>8927</v>
      </c>
      <c r="Y3208">
        <v>0.46</v>
      </c>
      <c r="Z3208">
        <v>65</v>
      </c>
      <c r="AA3208">
        <v>20658</v>
      </c>
      <c r="AB3208">
        <v>57</v>
      </c>
      <c r="AC3208">
        <v>71.099999999999994</v>
      </c>
    </row>
    <row r="3209" spans="1:29" x14ac:dyDescent="0.3">
      <c r="A3209">
        <v>2005</v>
      </c>
      <c r="B3209">
        <v>7</v>
      </c>
      <c r="C3209" s="1">
        <v>38546</v>
      </c>
      <c r="D3209">
        <v>18800</v>
      </c>
      <c r="E3209">
        <v>581</v>
      </c>
      <c r="F3209">
        <v>123</v>
      </c>
      <c r="G3209">
        <v>879</v>
      </c>
      <c r="H3209">
        <v>211</v>
      </c>
      <c r="I3209">
        <v>4140</v>
      </c>
      <c r="J3209">
        <v>5353</v>
      </c>
      <c r="K3209">
        <v>24734</v>
      </c>
      <c r="L3209">
        <v>319</v>
      </c>
      <c r="M3209">
        <v>6808</v>
      </c>
      <c r="N3209">
        <v>4443</v>
      </c>
      <c r="O3209">
        <v>110</v>
      </c>
      <c r="P3209">
        <v>11680</v>
      </c>
      <c r="Q3209">
        <v>4328</v>
      </c>
      <c r="R3209">
        <v>0</v>
      </c>
      <c r="S3209">
        <v>0</v>
      </c>
      <c r="T3209">
        <v>4328</v>
      </c>
      <c r="U3209">
        <v>6830</v>
      </c>
      <c r="V3209">
        <v>-2310</v>
      </c>
      <c r="W3209">
        <v>11339</v>
      </c>
      <c r="X3209">
        <v>8726</v>
      </c>
      <c r="Y3209">
        <v>0.45</v>
      </c>
      <c r="Z3209">
        <v>65</v>
      </c>
      <c r="AA3209">
        <v>20594</v>
      </c>
      <c r="AB3209">
        <v>58</v>
      </c>
      <c r="AC3209">
        <v>71.489999999999995</v>
      </c>
    </row>
    <row r="3210" spans="1:29" x14ac:dyDescent="0.3">
      <c r="A3210">
        <v>2005</v>
      </c>
      <c r="B3210">
        <v>7</v>
      </c>
      <c r="C3210" s="1">
        <v>38547</v>
      </c>
      <c r="D3210">
        <v>19400</v>
      </c>
      <c r="E3210">
        <v>614</v>
      </c>
      <c r="F3210">
        <v>116</v>
      </c>
      <c r="G3210">
        <v>888</v>
      </c>
      <c r="H3210">
        <v>230</v>
      </c>
      <c r="I3210">
        <v>3850</v>
      </c>
      <c r="J3210">
        <v>5084</v>
      </c>
      <c r="K3210">
        <v>25098</v>
      </c>
      <c r="L3210">
        <v>334</v>
      </c>
      <c r="M3210">
        <v>7179</v>
      </c>
      <c r="N3210">
        <v>4422</v>
      </c>
      <c r="O3210">
        <v>106</v>
      </c>
      <c r="P3210">
        <v>12041</v>
      </c>
      <c r="Q3210">
        <v>4347</v>
      </c>
      <c r="R3210">
        <v>0</v>
      </c>
      <c r="S3210">
        <v>0</v>
      </c>
      <c r="T3210">
        <v>4347</v>
      </c>
      <c r="U3210">
        <v>7020</v>
      </c>
      <c r="V3210">
        <v>-2762</v>
      </c>
      <c r="W3210">
        <v>11777</v>
      </c>
      <c r="X3210">
        <v>8710</v>
      </c>
      <c r="Y3210">
        <v>0.46</v>
      </c>
      <c r="Z3210">
        <v>65</v>
      </c>
      <c r="AA3210">
        <v>21248</v>
      </c>
      <c r="AB3210">
        <v>59</v>
      </c>
      <c r="AC3210">
        <v>71.86</v>
      </c>
    </row>
    <row r="3211" spans="1:29" x14ac:dyDescent="0.3">
      <c r="A3211">
        <v>2005</v>
      </c>
      <c r="B3211">
        <v>7</v>
      </c>
      <c r="C3211" s="1">
        <v>38548</v>
      </c>
      <c r="D3211">
        <v>20400</v>
      </c>
      <c r="E3211">
        <v>660</v>
      </c>
      <c r="F3211">
        <v>109</v>
      </c>
      <c r="G3211">
        <v>884</v>
      </c>
      <c r="H3211">
        <v>227</v>
      </c>
      <c r="I3211">
        <v>3740</v>
      </c>
      <c r="J3211">
        <v>4960</v>
      </c>
      <c r="K3211">
        <v>26020</v>
      </c>
      <c r="L3211">
        <v>305</v>
      </c>
      <c r="M3211">
        <v>7175</v>
      </c>
      <c r="N3211">
        <v>4445</v>
      </c>
      <c r="O3211">
        <v>112</v>
      </c>
      <c r="P3211">
        <v>12037</v>
      </c>
      <c r="Q3211">
        <v>4305</v>
      </c>
      <c r="R3211">
        <v>0</v>
      </c>
      <c r="S3211">
        <v>0</v>
      </c>
      <c r="T3211">
        <v>4305</v>
      </c>
      <c r="U3211">
        <v>7330</v>
      </c>
      <c r="V3211">
        <v>-2545</v>
      </c>
      <c r="W3211">
        <v>12525</v>
      </c>
      <c r="X3211">
        <v>9678</v>
      </c>
      <c r="Y3211">
        <v>0.44</v>
      </c>
      <c r="Z3211">
        <v>63</v>
      </c>
      <c r="AA3211">
        <v>22280</v>
      </c>
      <c r="AB3211">
        <v>57</v>
      </c>
      <c r="AC3211">
        <v>72.14</v>
      </c>
    </row>
    <row r="3212" spans="1:29" x14ac:dyDescent="0.3">
      <c r="A3212">
        <v>2005</v>
      </c>
      <c r="B3212">
        <v>7</v>
      </c>
      <c r="C3212" s="1">
        <v>38549</v>
      </c>
      <c r="D3212">
        <v>21200</v>
      </c>
      <c r="E3212">
        <v>657</v>
      </c>
      <c r="F3212">
        <v>107</v>
      </c>
      <c r="G3212">
        <v>883</v>
      </c>
      <c r="H3212">
        <v>215</v>
      </c>
      <c r="I3212">
        <v>3520</v>
      </c>
      <c r="J3212">
        <v>4725</v>
      </c>
      <c r="K3212">
        <v>26582</v>
      </c>
      <c r="L3212">
        <v>313</v>
      </c>
      <c r="M3212">
        <v>7179</v>
      </c>
      <c r="N3212">
        <v>4430</v>
      </c>
      <c r="O3212">
        <v>111</v>
      </c>
      <c r="P3212">
        <v>12033</v>
      </c>
      <c r="Q3212">
        <v>4324</v>
      </c>
      <c r="R3212">
        <v>0</v>
      </c>
      <c r="S3212">
        <v>0</v>
      </c>
      <c r="T3212">
        <v>4324</v>
      </c>
      <c r="U3212">
        <v>7670</v>
      </c>
      <c r="V3212">
        <v>-2449</v>
      </c>
      <c r="W3212">
        <v>12976</v>
      </c>
      <c r="X3212">
        <v>10225</v>
      </c>
      <c r="Y3212">
        <v>0.43</v>
      </c>
      <c r="Z3212">
        <v>62</v>
      </c>
      <c r="AA3212">
        <v>23062</v>
      </c>
      <c r="AB3212">
        <v>56</v>
      </c>
      <c r="AC3212">
        <v>72.37</v>
      </c>
    </row>
    <row r="3213" spans="1:29" x14ac:dyDescent="0.3">
      <c r="A3213">
        <v>2005</v>
      </c>
      <c r="B3213">
        <v>7</v>
      </c>
      <c r="C3213" s="1">
        <v>38550</v>
      </c>
      <c r="D3213">
        <v>21000</v>
      </c>
      <c r="E3213">
        <v>618</v>
      </c>
      <c r="F3213">
        <v>101</v>
      </c>
      <c r="G3213">
        <v>901</v>
      </c>
      <c r="H3213">
        <v>208</v>
      </c>
      <c r="I3213">
        <v>3340</v>
      </c>
      <c r="J3213">
        <v>4550</v>
      </c>
      <c r="K3213">
        <v>26168</v>
      </c>
      <c r="L3213">
        <v>306</v>
      </c>
      <c r="M3213">
        <v>7180</v>
      </c>
      <c r="N3213">
        <v>4405</v>
      </c>
      <c r="O3213">
        <v>112</v>
      </c>
      <c r="P3213">
        <v>12003</v>
      </c>
      <c r="Q3213">
        <v>4324</v>
      </c>
      <c r="R3213">
        <v>0</v>
      </c>
      <c r="S3213">
        <v>0</v>
      </c>
      <c r="T3213">
        <v>4324</v>
      </c>
      <c r="U3213">
        <v>7890</v>
      </c>
      <c r="V3213">
        <v>-2374</v>
      </c>
      <c r="W3213">
        <v>12517</v>
      </c>
      <c r="X3213">
        <v>9841</v>
      </c>
      <c r="Y3213">
        <v>0.44</v>
      </c>
      <c r="Z3213">
        <v>62</v>
      </c>
      <c r="AA3213">
        <v>22828</v>
      </c>
      <c r="AB3213">
        <v>57</v>
      </c>
      <c r="AC3213">
        <v>72.61</v>
      </c>
    </row>
    <row r="3214" spans="1:29" x14ac:dyDescent="0.3">
      <c r="A3214">
        <v>2005</v>
      </c>
      <c r="B3214">
        <v>7</v>
      </c>
      <c r="C3214" s="1">
        <v>38551</v>
      </c>
      <c r="D3214">
        <v>20800</v>
      </c>
      <c r="E3214">
        <v>604</v>
      </c>
      <c r="F3214">
        <v>96</v>
      </c>
      <c r="G3214">
        <v>906</v>
      </c>
      <c r="H3214">
        <v>202</v>
      </c>
      <c r="I3214">
        <v>3370</v>
      </c>
      <c r="J3214">
        <v>4574</v>
      </c>
      <c r="K3214">
        <v>25978</v>
      </c>
      <c r="L3214">
        <v>263</v>
      </c>
      <c r="M3214">
        <v>7174</v>
      </c>
      <c r="N3214">
        <v>4399</v>
      </c>
      <c r="O3214">
        <v>114</v>
      </c>
      <c r="P3214">
        <v>11950</v>
      </c>
      <c r="Q3214">
        <v>4400</v>
      </c>
      <c r="R3214">
        <v>0</v>
      </c>
      <c r="S3214">
        <v>0</v>
      </c>
      <c r="T3214">
        <v>4400</v>
      </c>
      <c r="U3214">
        <v>8050</v>
      </c>
      <c r="V3214">
        <v>-2186</v>
      </c>
      <c r="W3214">
        <v>12122</v>
      </c>
      <c r="X3214">
        <v>9628</v>
      </c>
      <c r="Y3214">
        <v>0.45</v>
      </c>
      <c r="Z3214">
        <v>63</v>
      </c>
      <c r="AA3214">
        <v>22608</v>
      </c>
      <c r="AB3214">
        <v>57</v>
      </c>
      <c r="AC3214">
        <v>72.849999999999994</v>
      </c>
    </row>
    <row r="3215" spans="1:29" x14ac:dyDescent="0.3">
      <c r="A3215">
        <v>2005</v>
      </c>
      <c r="B3215">
        <v>7</v>
      </c>
      <c r="C3215" s="1">
        <v>38552</v>
      </c>
      <c r="D3215">
        <v>20800</v>
      </c>
      <c r="E3215">
        <v>613</v>
      </c>
      <c r="F3215">
        <v>93</v>
      </c>
      <c r="G3215">
        <v>913</v>
      </c>
      <c r="H3215">
        <v>199</v>
      </c>
      <c r="I3215">
        <v>3220</v>
      </c>
      <c r="J3215">
        <v>4425</v>
      </c>
      <c r="K3215">
        <v>25838</v>
      </c>
      <c r="L3215">
        <v>266</v>
      </c>
      <c r="M3215">
        <v>7177</v>
      </c>
      <c r="N3215">
        <v>4310</v>
      </c>
      <c r="O3215">
        <v>117</v>
      </c>
      <c r="P3215">
        <v>11870</v>
      </c>
      <c r="Q3215">
        <v>4340</v>
      </c>
      <c r="R3215">
        <v>0</v>
      </c>
      <c r="S3215">
        <v>0</v>
      </c>
      <c r="T3215">
        <v>4340</v>
      </c>
      <c r="U3215">
        <v>8030</v>
      </c>
      <c r="V3215">
        <v>-2236</v>
      </c>
      <c r="W3215">
        <v>12168</v>
      </c>
      <c r="X3215">
        <v>9628</v>
      </c>
      <c r="Y3215">
        <v>0.44</v>
      </c>
      <c r="Z3215">
        <v>63</v>
      </c>
      <c r="AA3215">
        <v>22618</v>
      </c>
      <c r="AB3215">
        <v>57</v>
      </c>
      <c r="AC3215">
        <v>73.08</v>
      </c>
    </row>
    <row r="3216" spans="1:29" x14ac:dyDescent="0.3">
      <c r="A3216">
        <v>2005</v>
      </c>
      <c r="B3216">
        <v>7</v>
      </c>
      <c r="C3216" s="1">
        <v>38553</v>
      </c>
      <c r="D3216">
        <v>20600</v>
      </c>
      <c r="E3216">
        <v>578</v>
      </c>
      <c r="F3216">
        <v>89</v>
      </c>
      <c r="G3216">
        <v>924</v>
      </c>
      <c r="H3216">
        <v>200</v>
      </c>
      <c r="I3216">
        <v>3190</v>
      </c>
      <c r="J3216">
        <v>4403</v>
      </c>
      <c r="K3216">
        <v>25581</v>
      </c>
      <c r="L3216">
        <v>228</v>
      </c>
      <c r="M3216">
        <v>7169</v>
      </c>
      <c r="N3216">
        <v>4205</v>
      </c>
      <c r="O3216">
        <v>105</v>
      </c>
      <c r="P3216">
        <v>11707</v>
      </c>
      <c r="Q3216">
        <v>4270</v>
      </c>
      <c r="R3216">
        <v>0</v>
      </c>
      <c r="S3216">
        <v>0</v>
      </c>
      <c r="T3216">
        <v>4270</v>
      </c>
      <c r="U3216">
        <v>8000</v>
      </c>
      <c r="V3216">
        <v>-2080</v>
      </c>
      <c r="W3216">
        <v>11982</v>
      </c>
      <c r="X3216">
        <v>9604</v>
      </c>
      <c r="Y3216">
        <v>0.44</v>
      </c>
      <c r="Z3216">
        <v>62</v>
      </c>
      <c r="AA3216">
        <v>22391</v>
      </c>
      <c r="AB3216">
        <v>57</v>
      </c>
      <c r="AC3216">
        <v>73.3</v>
      </c>
    </row>
    <row r="3217" spans="1:29" x14ac:dyDescent="0.3">
      <c r="A3217">
        <v>2005</v>
      </c>
      <c r="B3217">
        <v>7</v>
      </c>
      <c r="C3217" s="1">
        <v>38554</v>
      </c>
      <c r="D3217">
        <v>20300</v>
      </c>
      <c r="E3217">
        <v>552</v>
      </c>
      <c r="F3217">
        <v>84</v>
      </c>
      <c r="G3217">
        <v>920</v>
      </c>
      <c r="H3217">
        <v>195</v>
      </c>
      <c r="I3217">
        <v>3200</v>
      </c>
      <c r="J3217">
        <v>4399</v>
      </c>
      <c r="K3217">
        <v>25251</v>
      </c>
      <c r="L3217">
        <v>245</v>
      </c>
      <c r="M3217">
        <v>7172</v>
      </c>
      <c r="N3217">
        <v>4392</v>
      </c>
      <c r="O3217">
        <v>116</v>
      </c>
      <c r="P3217">
        <v>11925</v>
      </c>
      <c r="Q3217">
        <v>4279</v>
      </c>
      <c r="R3217">
        <v>0</v>
      </c>
      <c r="S3217">
        <v>0</v>
      </c>
      <c r="T3217">
        <v>4279</v>
      </c>
      <c r="U3217">
        <v>8050</v>
      </c>
      <c r="V3217">
        <v>-2258</v>
      </c>
      <c r="W3217">
        <v>11604</v>
      </c>
      <c r="X3217">
        <v>9047</v>
      </c>
      <c r="Y3217">
        <v>0.46</v>
      </c>
      <c r="Z3217">
        <v>64</v>
      </c>
      <c r="AA3217">
        <v>22051</v>
      </c>
      <c r="AB3217">
        <v>59</v>
      </c>
      <c r="AC3217">
        <v>73.55</v>
      </c>
    </row>
    <row r="3218" spans="1:29" x14ac:dyDescent="0.3">
      <c r="A3218">
        <v>2005</v>
      </c>
      <c r="B3218">
        <v>7</v>
      </c>
      <c r="C3218" s="1">
        <v>38555</v>
      </c>
      <c r="D3218">
        <v>20700</v>
      </c>
      <c r="E3218">
        <v>536</v>
      </c>
      <c r="F3218">
        <v>83</v>
      </c>
      <c r="G3218">
        <v>922</v>
      </c>
      <c r="H3218">
        <v>187</v>
      </c>
      <c r="I3218">
        <v>3090</v>
      </c>
      <c r="J3218">
        <v>4282</v>
      </c>
      <c r="K3218">
        <v>25518</v>
      </c>
      <c r="L3218">
        <v>244</v>
      </c>
      <c r="M3218">
        <v>7171</v>
      </c>
      <c r="N3218">
        <v>4280</v>
      </c>
      <c r="O3218">
        <v>111</v>
      </c>
      <c r="P3218">
        <v>11806</v>
      </c>
      <c r="Q3218">
        <v>4270</v>
      </c>
      <c r="R3218">
        <v>0</v>
      </c>
      <c r="S3218">
        <v>0</v>
      </c>
      <c r="T3218">
        <v>4270</v>
      </c>
      <c r="U3218">
        <v>7980</v>
      </c>
      <c r="V3218">
        <v>-2319</v>
      </c>
      <c r="W3218">
        <v>12060</v>
      </c>
      <c r="X3218">
        <v>9442</v>
      </c>
      <c r="Y3218">
        <v>0.45</v>
      </c>
      <c r="Z3218">
        <v>63</v>
      </c>
      <c r="AA3218">
        <v>22428</v>
      </c>
      <c r="AB3218">
        <v>58</v>
      </c>
      <c r="AC3218">
        <v>73.75</v>
      </c>
    </row>
    <row r="3219" spans="1:29" x14ac:dyDescent="0.3">
      <c r="A3219">
        <v>2005</v>
      </c>
      <c r="B3219">
        <v>7</v>
      </c>
      <c r="C3219" s="1">
        <v>38556</v>
      </c>
      <c r="D3219">
        <v>20600</v>
      </c>
      <c r="E3219">
        <v>523</v>
      </c>
      <c r="F3219">
        <v>79</v>
      </c>
      <c r="G3219">
        <v>923</v>
      </c>
      <c r="H3219">
        <v>197</v>
      </c>
      <c r="I3219">
        <v>3090</v>
      </c>
      <c r="J3219">
        <v>4289</v>
      </c>
      <c r="K3219">
        <v>25412</v>
      </c>
      <c r="L3219">
        <v>244</v>
      </c>
      <c r="M3219">
        <v>7175</v>
      </c>
      <c r="N3219">
        <v>4406</v>
      </c>
      <c r="O3219">
        <v>110</v>
      </c>
      <c r="P3219">
        <v>11935</v>
      </c>
      <c r="Q3219">
        <v>4274</v>
      </c>
      <c r="R3219">
        <v>0</v>
      </c>
      <c r="S3219">
        <v>0</v>
      </c>
      <c r="T3219">
        <v>4274</v>
      </c>
      <c r="U3219">
        <v>8030</v>
      </c>
      <c r="V3219">
        <v>-2394</v>
      </c>
      <c r="W3219">
        <v>11896</v>
      </c>
      <c r="X3219">
        <v>9203</v>
      </c>
      <c r="Y3219">
        <v>0.45</v>
      </c>
      <c r="Z3219">
        <v>64</v>
      </c>
      <c r="AA3219">
        <v>22322</v>
      </c>
      <c r="AB3219">
        <v>59</v>
      </c>
      <c r="AC3219">
        <v>73.959999999999994</v>
      </c>
    </row>
    <row r="3220" spans="1:29" x14ac:dyDescent="0.3">
      <c r="A3220">
        <v>2005</v>
      </c>
      <c r="B3220">
        <v>7</v>
      </c>
      <c r="C3220" s="1">
        <v>38557</v>
      </c>
      <c r="D3220">
        <v>20400</v>
      </c>
      <c r="E3220">
        <v>528</v>
      </c>
      <c r="F3220">
        <v>77</v>
      </c>
      <c r="G3220">
        <v>934</v>
      </c>
      <c r="H3220">
        <v>222</v>
      </c>
      <c r="I3220">
        <v>3120</v>
      </c>
      <c r="J3220">
        <v>4353</v>
      </c>
      <c r="K3220">
        <v>25281</v>
      </c>
      <c r="L3220">
        <v>247</v>
      </c>
      <c r="M3220">
        <v>7171</v>
      </c>
      <c r="N3220">
        <v>4438</v>
      </c>
      <c r="O3220">
        <v>113</v>
      </c>
      <c r="P3220">
        <v>11969</v>
      </c>
      <c r="Q3220">
        <v>4300</v>
      </c>
      <c r="R3220">
        <v>0</v>
      </c>
      <c r="S3220">
        <v>0</v>
      </c>
      <c r="T3220">
        <v>4300</v>
      </c>
      <c r="U3220">
        <v>8150</v>
      </c>
      <c r="V3220">
        <v>-2261</v>
      </c>
      <c r="W3220">
        <v>11574</v>
      </c>
      <c r="X3220">
        <v>9012</v>
      </c>
      <c r="Y3220">
        <v>0.46</v>
      </c>
      <c r="Z3220">
        <v>64</v>
      </c>
      <c r="AA3220">
        <v>22161</v>
      </c>
      <c r="AB3220">
        <v>59</v>
      </c>
      <c r="AC3220">
        <v>74.17</v>
      </c>
    </row>
    <row r="3221" spans="1:29" x14ac:dyDescent="0.3">
      <c r="A3221">
        <v>2005</v>
      </c>
      <c r="B3221">
        <v>7</v>
      </c>
      <c r="C3221" s="1">
        <v>38558</v>
      </c>
      <c r="D3221">
        <v>20300</v>
      </c>
      <c r="E3221">
        <v>556</v>
      </c>
      <c r="F3221">
        <v>73</v>
      </c>
      <c r="G3221">
        <v>952</v>
      </c>
      <c r="H3221">
        <v>217</v>
      </c>
      <c r="I3221">
        <v>3060</v>
      </c>
      <c r="J3221">
        <v>4302</v>
      </c>
      <c r="K3221">
        <v>25158</v>
      </c>
      <c r="L3221">
        <v>250</v>
      </c>
      <c r="M3221">
        <v>7177</v>
      </c>
      <c r="N3221">
        <v>4375</v>
      </c>
      <c r="O3221">
        <v>110</v>
      </c>
      <c r="P3221">
        <v>11912</v>
      </c>
      <c r="Q3221">
        <v>4213</v>
      </c>
      <c r="R3221">
        <v>0</v>
      </c>
      <c r="S3221">
        <v>0</v>
      </c>
      <c r="T3221">
        <v>4213</v>
      </c>
      <c r="U3221">
        <v>7990</v>
      </c>
      <c r="V3221">
        <v>-2359</v>
      </c>
      <c r="W3221">
        <v>11686</v>
      </c>
      <c r="X3221">
        <v>9033</v>
      </c>
      <c r="Y3221">
        <v>0.46</v>
      </c>
      <c r="Z3221">
        <v>64</v>
      </c>
      <c r="AA3221">
        <v>22098</v>
      </c>
      <c r="AB3221">
        <v>59</v>
      </c>
      <c r="AC3221">
        <v>74.37</v>
      </c>
    </row>
    <row r="3222" spans="1:29" x14ac:dyDescent="0.3">
      <c r="A3222">
        <v>2005</v>
      </c>
      <c r="B3222">
        <v>7</v>
      </c>
      <c r="C3222" s="1">
        <v>38559</v>
      </c>
      <c r="D3222">
        <v>20000</v>
      </c>
      <c r="E3222">
        <v>590</v>
      </c>
      <c r="F3222">
        <v>71</v>
      </c>
      <c r="G3222">
        <v>969</v>
      </c>
      <c r="H3222">
        <v>202</v>
      </c>
      <c r="I3222">
        <v>2900</v>
      </c>
      <c r="J3222">
        <v>4142</v>
      </c>
      <c r="K3222">
        <v>24732</v>
      </c>
      <c r="L3222">
        <v>254</v>
      </c>
      <c r="M3222">
        <v>7177</v>
      </c>
      <c r="N3222">
        <v>4332</v>
      </c>
      <c r="O3222">
        <v>112</v>
      </c>
      <c r="P3222">
        <v>11875</v>
      </c>
      <c r="Q3222">
        <v>4243</v>
      </c>
      <c r="R3222">
        <v>0</v>
      </c>
      <c r="S3222">
        <v>0</v>
      </c>
      <c r="T3222">
        <v>4243</v>
      </c>
      <c r="U3222">
        <v>7790</v>
      </c>
      <c r="V3222">
        <v>-2701</v>
      </c>
      <c r="W3222">
        <v>11612</v>
      </c>
      <c r="X3222">
        <v>8614</v>
      </c>
      <c r="Y3222">
        <v>0.46</v>
      </c>
      <c r="Z3222">
        <v>65</v>
      </c>
      <c r="AA3222">
        <v>21832</v>
      </c>
      <c r="AB3222">
        <v>61</v>
      </c>
      <c r="AC3222">
        <v>74.59</v>
      </c>
    </row>
    <row r="3223" spans="1:29" x14ac:dyDescent="0.3">
      <c r="A3223">
        <v>2005</v>
      </c>
      <c r="B3223">
        <v>7</v>
      </c>
      <c r="C3223" s="1">
        <v>38560</v>
      </c>
      <c r="D3223">
        <v>19900</v>
      </c>
      <c r="E3223">
        <v>621</v>
      </c>
      <c r="F3223">
        <v>71</v>
      </c>
      <c r="G3223">
        <v>976</v>
      </c>
      <c r="H3223">
        <v>204</v>
      </c>
      <c r="I3223">
        <v>2770</v>
      </c>
      <c r="J3223">
        <v>4021</v>
      </c>
      <c r="K3223">
        <v>24542</v>
      </c>
      <c r="L3223">
        <v>258</v>
      </c>
      <c r="M3223">
        <v>7176</v>
      </c>
      <c r="N3223">
        <v>4335</v>
      </c>
      <c r="O3223">
        <v>110</v>
      </c>
      <c r="P3223">
        <v>11879</v>
      </c>
      <c r="Q3223">
        <v>4235</v>
      </c>
      <c r="R3223">
        <v>0</v>
      </c>
      <c r="S3223">
        <v>0</v>
      </c>
      <c r="T3223">
        <v>4235</v>
      </c>
      <c r="U3223">
        <v>7690</v>
      </c>
      <c r="V3223">
        <v>-2921</v>
      </c>
      <c r="W3223">
        <v>11645</v>
      </c>
      <c r="X3223">
        <v>8428</v>
      </c>
      <c r="Y3223">
        <v>0.47</v>
      </c>
      <c r="Z3223">
        <v>66</v>
      </c>
      <c r="AA3223">
        <v>21772</v>
      </c>
      <c r="AB3223">
        <v>61</v>
      </c>
      <c r="AC3223">
        <v>74.81</v>
      </c>
    </row>
    <row r="3224" spans="1:29" x14ac:dyDescent="0.3">
      <c r="A3224">
        <v>2005</v>
      </c>
      <c r="B3224">
        <v>7</v>
      </c>
      <c r="C3224" s="1">
        <v>38561</v>
      </c>
      <c r="D3224">
        <v>19700</v>
      </c>
      <c r="E3224">
        <v>630</v>
      </c>
      <c r="F3224">
        <v>67</v>
      </c>
      <c r="G3224">
        <v>947</v>
      </c>
      <c r="H3224">
        <v>204</v>
      </c>
      <c r="I3224">
        <v>2750</v>
      </c>
      <c r="J3224">
        <v>3968</v>
      </c>
      <c r="K3224">
        <v>24298</v>
      </c>
      <c r="L3224">
        <v>258</v>
      </c>
      <c r="M3224">
        <v>7174</v>
      </c>
      <c r="N3224">
        <v>4359</v>
      </c>
      <c r="O3224">
        <v>111</v>
      </c>
      <c r="P3224">
        <v>11902</v>
      </c>
      <c r="Q3224">
        <v>4164</v>
      </c>
      <c r="R3224">
        <v>0</v>
      </c>
      <c r="S3224">
        <v>0</v>
      </c>
      <c r="T3224">
        <v>4164</v>
      </c>
      <c r="U3224">
        <v>7450</v>
      </c>
      <c r="V3224">
        <v>-3191</v>
      </c>
      <c r="W3224">
        <v>11714</v>
      </c>
      <c r="X3224">
        <v>8232</v>
      </c>
      <c r="Y3224">
        <v>0.47</v>
      </c>
      <c r="Z3224">
        <v>66</v>
      </c>
      <c r="AA3224">
        <v>21548</v>
      </c>
      <c r="AB3224">
        <v>62</v>
      </c>
      <c r="AC3224">
        <v>75.03</v>
      </c>
    </row>
    <row r="3225" spans="1:29" x14ac:dyDescent="0.3">
      <c r="A3225">
        <v>2005</v>
      </c>
      <c r="B3225">
        <v>7</v>
      </c>
      <c r="C3225" s="1">
        <v>38562</v>
      </c>
      <c r="D3225">
        <v>19300</v>
      </c>
      <c r="E3225">
        <v>624</v>
      </c>
      <c r="F3225">
        <v>66</v>
      </c>
      <c r="G3225">
        <v>921</v>
      </c>
      <c r="H3225">
        <v>208</v>
      </c>
      <c r="I3225">
        <v>2720</v>
      </c>
      <c r="J3225">
        <v>3915</v>
      </c>
      <c r="K3225">
        <v>23839</v>
      </c>
      <c r="L3225">
        <v>254</v>
      </c>
      <c r="M3225">
        <v>7177</v>
      </c>
      <c r="N3225">
        <v>4365</v>
      </c>
      <c r="O3225">
        <v>113</v>
      </c>
      <c r="P3225">
        <v>11909</v>
      </c>
      <c r="Q3225">
        <v>4180</v>
      </c>
      <c r="R3225">
        <v>0</v>
      </c>
      <c r="S3225">
        <v>0</v>
      </c>
      <c r="T3225">
        <v>4180</v>
      </c>
      <c r="U3225">
        <v>7290</v>
      </c>
      <c r="V3225">
        <v>-3421</v>
      </c>
      <c r="W3225">
        <v>11464</v>
      </c>
      <c r="X3225">
        <v>7750</v>
      </c>
      <c r="Y3225">
        <v>0.48</v>
      </c>
      <c r="Z3225">
        <v>67</v>
      </c>
      <c r="AA3225">
        <v>21119</v>
      </c>
      <c r="AB3225">
        <v>63</v>
      </c>
      <c r="AC3225">
        <v>75.28</v>
      </c>
    </row>
    <row r="3226" spans="1:29" x14ac:dyDescent="0.3">
      <c r="A3226">
        <v>2005</v>
      </c>
      <c r="B3226">
        <v>7</v>
      </c>
      <c r="C3226" s="1">
        <v>38563</v>
      </c>
      <c r="D3226">
        <v>19000</v>
      </c>
      <c r="E3226">
        <v>598</v>
      </c>
      <c r="F3226">
        <v>63</v>
      </c>
      <c r="G3226">
        <v>924</v>
      </c>
      <c r="H3226">
        <v>212</v>
      </c>
      <c r="I3226">
        <v>2720</v>
      </c>
      <c r="J3226">
        <v>3919</v>
      </c>
      <c r="K3226">
        <v>23517</v>
      </c>
      <c r="L3226">
        <v>210</v>
      </c>
      <c r="M3226">
        <v>7173</v>
      </c>
      <c r="N3226">
        <v>4377</v>
      </c>
      <c r="O3226">
        <v>102</v>
      </c>
      <c r="P3226">
        <v>11862</v>
      </c>
      <c r="Q3226">
        <v>4184</v>
      </c>
      <c r="R3226">
        <v>0</v>
      </c>
      <c r="S3226">
        <v>0</v>
      </c>
      <c r="T3226">
        <v>4184</v>
      </c>
      <c r="U3226">
        <v>7190</v>
      </c>
      <c r="V3226">
        <v>-3473</v>
      </c>
      <c r="W3226">
        <v>11236</v>
      </c>
      <c r="X3226">
        <v>7471</v>
      </c>
      <c r="Y3226">
        <v>0.49</v>
      </c>
      <c r="Z3226">
        <v>68</v>
      </c>
      <c r="AA3226">
        <v>20797</v>
      </c>
      <c r="AB3226">
        <v>64</v>
      </c>
      <c r="AC3226">
        <v>75.540000000000006</v>
      </c>
    </row>
    <row r="3227" spans="1:29" x14ac:dyDescent="0.3">
      <c r="A3227">
        <v>2005</v>
      </c>
      <c r="B3227">
        <v>7</v>
      </c>
      <c r="C3227" s="1">
        <v>38564</v>
      </c>
      <c r="D3227">
        <v>18700</v>
      </c>
      <c r="E3227">
        <v>584</v>
      </c>
      <c r="F3227">
        <v>61</v>
      </c>
      <c r="G3227">
        <v>929</v>
      </c>
      <c r="H3227">
        <v>215</v>
      </c>
      <c r="I3227">
        <v>2770</v>
      </c>
      <c r="J3227">
        <v>3975</v>
      </c>
      <c r="K3227">
        <v>23259</v>
      </c>
      <c r="L3227">
        <v>221</v>
      </c>
      <c r="M3227">
        <v>7177</v>
      </c>
      <c r="N3227">
        <v>4365</v>
      </c>
      <c r="O3227">
        <v>115</v>
      </c>
      <c r="P3227">
        <v>11878</v>
      </c>
      <c r="Q3227">
        <v>4134</v>
      </c>
      <c r="R3227">
        <v>0</v>
      </c>
      <c r="S3227">
        <v>0</v>
      </c>
      <c r="T3227">
        <v>4134</v>
      </c>
      <c r="U3227">
        <v>7569</v>
      </c>
      <c r="V3227">
        <v>-3021</v>
      </c>
      <c r="W3227">
        <v>10557</v>
      </c>
      <c r="X3227">
        <v>7247</v>
      </c>
      <c r="Y3227">
        <v>0.49</v>
      </c>
      <c r="Z3227">
        <v>69</v>
      </c>
      <c r="AA3227">
        <v>20489</v>
      </c>
      <c r="AB3227">
        <v>65</v>
      </c>
      <c r="AC3227">
        <v>75.81</v>
      </c>
    </row>
    <row r="3228" spans="1:29" x14ac:dyDescent="0.3">
      <c r="A3228">
        <v>2005</v>
      </c>
      <c r="B3228">
        <v>8</v>
      </c>
      <c r="C3228" s="1">
        <v>38565</v>
      </c>
      <c r="D3228">
        <v>18200</v>
      </c>
      <c r="E3228">
        <v>578</v>
      </c>
      <c r="F3228">
        <v>59</v>
      </c>
      <c r="G3228">
        <v>928</v>
      </c>
      <c r="H3228">
        <v>206</v>
      </c>
      <c r="I3228">
        <v>2880</v>
      </c>
      <c r="J3228">
        <v>4073</v>
      </c>
      <c r="K3228">
        <v>22851</v>
      </c>
      <c r="L3228">
        <v>255</v>
      </c>
      <c r="M3228">
        <v>7165</v>
      </c>
      <c r="N3228">
        <v>4338</v>
      </c>
      <c r="O3228">
        <v>108</v>
      </c>
      <c r="P3228">
        <v>11866</v>
      </c>
      <c r="Q3228">
        <v>4111</v>
      </c>
      <c r="R3228">
        <v>0</v>
      </c>
      <c r="S3228">
        <v>0</v>
      </c>
      <c r="T3228">
        <v>4111</v>
      </c>
      <c r="U3228">
        <v>7423</v>
      </c>
      <c r="V3228">
        <v>-3042</v>
      </c>
      <c r="W3228">
        <v>10204</v>
      </c>
      <c r="X3228">
        <v>6874</v>
      </c>
      <c r="Y3228">
        <v>0.5</v>
      </c>
      <c r="Z3228">
        <v>70</v>
      </c>
      <c r="AA3228">
        <v>19971</v>
      </c>
      <c r="AB3228">
        <v>66</v>
      </c>
      <c r="AC3228">
        <v>76.09</v>
      </c>
    </row>
    <row r="3229" spans="1:29" x14ac:dyDescent="0.3">
      <c r="A3229">
        <v>2005</v>
      </c>
      <c r="B3229">
        <v>8</v>
      </c>
      <c r="C3229" s="1">
        <v>38566</v>
      </c>
      <c r="D3229">
        <v>18100</v>
      </c>
      <c r="E3229">
        <v>572</v>
      </c>
      <c r="F3229">
        <v>56</v>
      </c>
      <c r="G3229">
        <v>915</v>
      </c>
      <c r="H3229">
        <v>194</v>
      </c>
      <c r="I3229">
        <v>2780</v>
      </c>
      <c r="J3229">
        <v>3945</v>
      </c>
      <c r="K3229">
        <v>22617</v>
      </c>
      <c r="L3229">
        <v>256</v>
      </c>
      <c r="M3229">
        <v>7175</v>
      </c>
      <c r="N3229">
        <v>4322</v>
      </c>
      <c r="O3229">
        <v>110</v>
      </c>
      <c r="P3229">
        <v>11863</v>
      </c>
      <c r="Q3229">
        <v>4134</v>
      </c>
      <c r="R3229">
        <v>0</v>
      </c>
      <c r="S3229">
        <v>0</v>
      </c>
      <c r="T3229">
        <v>4134</v>
      </c>
      <c r="U3229">
        <v>7393</v>
      </c>
      <c r="V3229">
        <v>-3212</v>
      </c>
      <c r="W3229">
        <v>10121</v>
      </c>
      <c r="X3229">
        <v>6620</v>
      </c>
      <c r="Y3229">
        <v>0.51</v>
      </c>
      <c r="Z3229">
        <v>71</v>
      </c>
      <c r="AA3229">
        <v>19837</v>
      </c>
      <c r="AB3229">
        <v>67</v>
      </c>
      <c r="AC3229">
        <v>76.38</v>
      </c>
    </row>
    <row r="3230" spans="1:29" x14ac:dyDescent="0.3">
      <c r="A3230">
        <v>2005</v>
      </c>
      <c r="B3230">
        <v>8</v>
      </c>
      <c r="C3230" s="1">
        <v>38567</v>
      </c>
      <c r="D3230">
        <v>18100</v>
      </c>
      <c r="E3230">
        <v>574</v>
      </c>
      <c r="F3230">
        <v>54</v>
      </c>
      <c r="G3230">
        <v>914</v>
      </c>
      <c r="H3230">
        <v>193</v>
      </c>
      <c r="I3230">
        <v>2660</v>
      </c>
      <c r="J3230">
        <v>3821</v>
      </c>
      <c r="K3230">
        <v>22495</v>
      </c>
      <c r="L3230">
        <v>256</v>
      </c>
      <c r="M3230">
        <v>7174</v>
      </c>
      <c r="N3230">
        <v>4336</v>
      </c>
      <c r="O3230">
        <v>119</v>
      </c>
      <c r="P3230">
        <v>11885</v>
      </c>
      <c r="Q3230">
        <v>4090</v>
      </c>
      <c r="R3230">
        <v>0</v>
      </c>
      <c r="S3230">
        <v>0</v>
      </c>
      <c r="T3230">
        <v>4090</v>
      </c>
      <c r="U3230">
        <v>7393</v>
      </c>
      <c r="V3230">
        <v>-3330</v>
      </c>
      <c r="W3230">
        <v>10135</v>
      </c>
      <c r="X3230">
        <v>6520</v>
      </c>
      <c r="Y3230">
        <v>0.51</v>
      </c>
      <c r="Z3230">
        <v>71</v>
      </c>
      <c r="AA3230">
        <v>19835</v>
      </c>
      <c r="AB3230">
        <v>67</v>
      </c>
      <c r="AC3230">
        <v>76.67</v>
      </c>
    </row>
    <row r="3231" spans="1:29" x14ac:dyDescent="0.3">
      <c r="A3231">
        <v>2005</v>
      </c>
      <c r="B3231">
        <v>8</v>
      </c>
      <c r="C3231" s="1">
        <v>38568</v>
      </c>
      <c r="D3231">
        <v>18000</v>
      </c>
      <c r="E3231">
        <v>558</v>
      </c>
      <c r="F3231">
        <v>52</v>
      </c>
      <c r="G3231">
        <v>921</v>
      </c>
      <c r="H3231">
        <v>195</v>
      </c>
      <c r="I3231">
        <v>2560</v>
      </c>
      <c r="J3231">
        <v>3728</v>
      </c>
      <c r="K3231">
        <v>22286</v>
      </c>
      <c r="L3231">
        <v>254</v>
      </c>
      <c r="M3231">
        <v>7172</v>
      </c>
      <c r="N3231">
        <v>4353</v>
      </c>
      <c r="O3231">
        <v>126</v>
      </c>
      <c r="P3231">
        <v>11905</v>
      </c>
      <c r="Q3231">
        <v>4104</v>
      </c>
      <c r="R3231">
        <v>0</v>
      </c>
      <c r="S3231">
        <v>0</v>
      </c>
      <c r="T3231">
        <v>4104</v>
      </c>
      <c r="U3231">
        <v>7364</v>
      </c>
      <c r="V3231">
        <v>-3481</v>
      </c>
      <c r="W3231">
        <v>10045</v>
      </c>
      <c r="X3231">
        <v>6277</v>
      </c>
      <c r="Y3231">
        <v>0.52</v>
      </c>
      <c r="Z3231">
        <v>72</v>
      </c>
      <c r="AA3231">
        <v>19726</v>
      </c>
      <c r="AB3231">
        <v>68</v>
      </c>
      <c r="AC3231">
        <v>76.97</v>
      </c>
    </row>
    <row r="3232" spans="1:29" x14ac:dyDescent="0.3">
      <c r="A3232">
        <v>2005</v>
      </c>
      <c r="B3232">
        <v>8</v>
      </c>
      <c r="C3232" s="1">
        <v>38569</v>
      </c>
      <c r="D3232">
        <v>18100</v>
      </c>
      <c r="E3232">
        <v>603</v>
      </c>
      <c r="F3232">
        <v>52</v>
      </c>
      <c r="G3232">
        <v>921</v>
      </c>
      <c r="H3232">
        <v>217</v>
      </c>
      <c r="I3232">
        <v>2590</v>
      </c>
      <c r="J3232">
        <v>3780</v>
      </c>
      <c r="K3232">
        <v>22483</v>
      </c>
      <c r="L3232">
        <v>252</v>
      </c>
      <c r="M3232">
        <v>7172</v>
      </c>
      <c r="N3232">
        <v>4376</v>
      </c>
      <c r="O3232">
        <v>126</v>
      </c>
      <c r="P3232">
        <v>11926</v>
      </c>
      <c r="Q3232">
        <v>4054</v>
      </c>
      <c r="R3232">
        <v>0</v>
      </c>
      <c r="S3232">
        <v>0</v>
      </c>
      <c r="T3232">
        <v>4054</v>
      </c>
      <c r="U3232">
        <v>7393</v>
      </c>
      <c r="V3232">
        <v>-3388</v>
      </c>
      <c r="W3232">
        <v>10175</v>
      </c>
      <c r="X3232">
        <v>6503</v>
      </c>
      <c r="Y3232">
        <v>0.51</v>
      </c>
      <c r="Z3232">
        <v>71</v>
      </c>
      <c r="AA3232">
        <v>19893</v>
      </c>
      <c r="AB3232">
        <v>67</v>
      </c>
      <c r="AC3232">
        <v>77.22</v>
      </c>
    </row>
    <row r="3233" spans="1:29" x14ac:dyDescent="0.3">
      <c r="A3233">
        <v>2005</v>
      </c>
      <c r="B3233">
        <v>8</v>
      </c>
      <c r="C3233" s="1">
        <v>38570</v>
      </c>
      <c r="D3233">
        <v>17700</v>
      </c>
      <c r="E3233">
        <v>603</v>
      </c>
      <c r="F3233">
        <v>50</v>
      </c>
      <c r="G3233">
        <v>923</v>
      </c>
      <c r="H3233">
        <v>245</v>
      </c>
      <c r="I3233">
        <v>2680</v>
      </c>
      <c r="J3233">
        <v>3898</v>
      </c>
      <c r="K3233">
        <v>22201</v>
      </c>
      <c r="L3233">
        <v>247</v>
      </c>
      <c r="M3233">
        <v>7171</v>
      </c>
      <c r="N3233">
        <v>4394</v>
      </c>
      <c r="O3233">
        <v>118</v>
      </c>
      <c r="P3233">
        <v>11930</v>
      </c>
      <c r="Q3233">
        <v>4055</v>
      </c>
      <c r="R3233">
        <v>0</v>
      </c>
      <c r="S3233">
        <v>0</v>
      </c>
      <c r="T3233">
        <v>4055</v>
      </c>
      <c r="U3233">
        <v>7276</v>
      </c>
      <c r="V3233">
        <v>-3391</v>
      </c>
      <c r="W3233">
        <v>9892</v>
      </c>
      <c r="X3233">
        <v>6216</v>
      </c>
      <c r="Y3233">
        <v>0.52</v>
      </c>
      <c r="Z3233">
        <v>72</v>
      </c>
      <c r="AA3233">
        <v>19521</v>
      </c>
      <c r="AB3233">
        <v>68</v>
      </c>
      <c r="AC3233">
        <v>77.5</v>
      </c>
    </row>
    <row r="3234" spans="1:29" x14ac:dyDescent="0.3">
      <c r="A3234">
        <v>2005</v>
      </c>
      <c r="B3234">
        <v>8</v>
      </c>
      <c r="C3234" s="1">
        <v>38571</v>
      </c>
      <c r="D3234">
        <v>17400</v>
      </c>
      <c r="E3234">
        <v>591</v>
      </c>
      <c r="F3234">
        <v>48</v>
      </c>
      <c r="G3234">
        <v>929</v>
      </c>
      <c r="H3234">
        <v>226</v>
      </c>
      <c r="I3234">
        <v>2780</v>
      </c>
      <c r="J3234">
        <v>3983</v>
      </c>
      <c r="K3234">
        <v>21974</v>
      </c>
      <c r="L3234">
        <v>255</v>
      </c>
      <c r="M3234">
        <v>7179</v>
      </c>
      <c r="N3234">
        <v>4394</v>
      </c>
      <c r="O3234">
        <v>106</v>
      </c>
      <c r="P3234">
        <v>11934</v>
      </c>
      <c r="Q3234">
        <v>4005</v>
      </c>
      <c r="R3234">
        <v>0</v>
      </c>
      <c r="S3234">
        <v>0</v>
      </c>
      <c r="T3234">
        <v>4005</v>
      </c>
      <c r="U3234">
        <v>7188</v>
      </c>
      <c r="V3234">
        <v>-3366</v>
      </c>
      <c r="W3234">
        <v>9682</v>
      </c>
      <c r="X3234">
        <v>6035</v>
      </c>
      <c r="Y3234">
        <v>0.52</v>
      </c>
      <c r="Z3234">
        <v>73</v>
      </c>
      <c r="AA3234">
        <v>19194</v>
      </c>
      <c r="AB3234">
        <v>69</v>
      </c>
      <c r="AC3234">
        <v>77.77</v>
      </c>
    </row>
    <row r="3235" spans="1:29" x14ac:dyDescent="0.3">
      <c r="A3235">
        <v>2005</v>
      </c>
      <c r="B3235">
        <v>8</v>
      </c>
      <c r="C3235" s="1">
        <v>38572</v>
      </c>
      <c r="D3235">
        <v>17300</v>
      </c>
      <c r="E3235">
        <v>606</v>
      </c>
      <c r="F3235">
        <v>46</v>
      </c>
      <c r="G3235">
        <v>923</v>
      </c>
      <c r="H3235">
        <v>200</v>
      </c>
      <c r="I3235">
        <v>2810</v>
      </c>
      <c r="J3235">
        <v>3979</v>
      </c>
      <c r="K3235">
        <v>21885</v>
      </c>
      <c r="L3235">
        <v>250</v>
      </c>
      <c r="M3235">
        <v>7180</v>
      </c>
      <c r="N3235">
        <v>4393</v>
      </c>
      <c r="O3235">
        <v>111</v>
      </c>
      <c r="P3235">
        <v>11934</v>
      </c>
      <c r="Q3235">
        <v>3959</v>
      </c>
      <c r="R3235">
        <v>0</v>
      </c>
      <c r="S3235">
        <v>0</v>
      </c>
      <c r="T3235">
        <v>3959</v>
      </c>
      <c r="U3235">
        <v>7159</v>
      </c>
      <c r="V3235">
        <v>-3370</v>
      </c>
      <c r="W3235">
        <v>9639</v>
      </c>
      <c r="X3235">
        <v>5992</v>
      </c>
      <c r="Y3235">
        <v>0.52</v>
      </c>
      <c r="Z3235">
        <v>73</v>
      </c>
      <c r="AA3235">
        <v>19075</v>
      </c>
      <c r="AB3235">
        <v>69</v>
      </c>
      <c r="AC3235">
        <v>78.040000000000006</v>
      </c>
    </row>
    <row r="3236" spans="1:29" x14ac:dyDescent="0.3">
      <c r="A3236">
        <v>2005</v>
      </c>
      <c r="B3236">
        <v>8</v>
      </c>
      <c r="C3236" s="1">
        <v>38573</v>
      </c>
      <c r="D3236">
        <v>17500</v>
      </c>
      <c r="E3236">
        <v>603</v>
      </c>
      <c r="F3236">
        <v>44</v>
      </c>
      <c r="G3236">
        <v>941</v>
      </c>
      <c r="H3236">
        <v>188</v>
      </c>
      <c r="I3236">
        <v>2700</v>
      </c>
      <c r="J3236">
        <v>3873</v>
      </c>
      <c r="K3236">
        <v>21976</v>
      </c>
      <c r="L3236">
        <v>261</v>
      </c>
      <c r="M3236">
        <v>7172</v>
      </c>
      <c r="N3236">
        <v>4483</v>
      </c>
      <c r="O3236">
        <v>105</v>
      </c>
      <c r="P3236">
        <v>12021</v>
      </c>
      <c r="Q3236">
        <v>3955</v>
      </c>
      <c r="R3236">
        <v>0</v>
      </c>
      <c r="S3236">
        <v>0</v>
      </c>
      <c r="T3236">
        <v>3955</v>
      </c>
      <c r="U3236">
        <v>7218</v>
      </c>
      <c r="V3236">
        <v>-3501</v>
      </c>
      <c r="W3236">
        <v>9778</v>
      </c>
      <c r="X3236">
        <v>6000</v>
      </c>
      <c r="Y3236">
        <v>0.53</v>
      </c>
      <c r="Z3236">
        <v>73</v>
      </c>
      <c r="AA3236">
        <v>19276</v>
      </c>
      <c r="AB3236">
        <v>69</v>
      </c>
      <c r="AC3236">
        <v>78.290000000000006</v>
      </c>
    </row>
    <row r="3237" spans="1:29" x14ac:dyDescent="0.3">
      <c r="A3237">
        <v>2005</v>
      </c>
      <c r="B3237">
        <v>8</v>
      </c>
      <c r="C3237" s="1">
        <v>38574</v>
      </c>
      <c r="D3237">
        <v>17600</v>
      </c>
      <c r="E3237">
        <v>596</v>
      </c>
      <c r="F3237">
        <v>43</v>
      </c>
      <c r="G3237">
        <v>945</v>
      </c>
      <c r="H3237">
        <v>181</v>
      </c>
      <c r="I3237">
        <v>2640</v>
      </c>
      <c r="J3237">
        <v>3809</v>
      </c>
      <c r="K3237">
        <v>22005</v>
      </c>
      <c r="L3237">
        <v>256</v>
      </c>
      <c r="M3237">
        <v>7175</v>
      </c>
      <c r="N3237">
        <v>4451</v>
      </c>
      <c r="O3237">
        <v>111</v>
      </c>
      <c r="P3237">
        <v>11993</v>
      </c>
      <c r="Q3237">
        <v>3947</v>
      </c>
      <c r="R3237">
        <v>0</v>
      </c>
      <c r="S3237">
        <v>0</v>
      </c>
      <c r="T3237">
        <v>3947</v>
      </c>
      <c r="U3237">
        <v>7247</v>
      </c>
      <c r="V3237">
        <v>-3503</v>
      </c>
      <c r="W3237">
        <v>9844</v>
      </c>
      <c r="X3237">
        <v>6065</v>
      </c>
      <c r="Y3237">
        <v>0.53</v>
      </c>
      <c r="Z3237">
        <v>72</v>
      </c>
      <c r="AA3237">
        <v>19365</v>
      </c>
      <c r="AB3237">
        <v>69</v>
      </c>
      <c r="AC3237">
        <v>78.52</v>
      </c>
    </row>
    <row r="3238" spans="1:29" x14ac:dyDescent="0.3">
      <c r="A3238">
        <v>2005</v>
      </c>
      <c r="B3238">
        <v>8</v>
      </c>
      <c r="C3238" s="1">
        <v>38575</v>
      </c>
      <c r="D3238">
        <v>17800</v>
      </c>
      <c r="E3238">
        <v>583</v>
      </c>
      <c r="F3238">
        <v>41</v>
      </c>
      <c r="G3238">
        <v>978</v>
      </c>
      <c r="H3238">
        <v>191</v>
      </c>
      <c r="I3238">
        <v>2580</v>
      </c>
      <c r="J3238">
        <v>3790</v>
      </c>
      <c r="K3238">
        <v>22173</v>
      </c>
      <c r="L3238">
        <v>256</v>
      </c>
      <c r="M3238">
        <v>6484</v>
      </c>
      <c r="N3238">
        <v>4431</v>
      </c>
      <c r="O3238">
        <v>118</v>
      </c>
      <c r="P3238">
        <v>11289</v>
      </c>
      <c r="Q3238">
        <v>3894</v>
      </c>
      <c r="R3238">
        <v>0</v>
      </c>
      <c r="S3238">
        <v>0</v>
      </c>
      <c r="T3238">
        <v>3894</v>
      </c>
      <c r="U3238">
        <v>6880</v>
      </c>
      <c r="V3238">
        <v>-3150</v>
      </c>
      <c r="W3238">
        <v>10413</v>
      </c>
      <c r="X3238">
        <v>6990</v>
      </c>
      <c r="Y3238">
        <v>0.49</v>
      </c>
      <c r="Z3238">
        <v>68</v>
      </c>
      <c r="AA3238">
        <v>19593</v>
      </c>
      <c r="AB3238">
        <v>64</v>
      </c>
      <c r="AC3238">
        <v>78.64</v>
      </c>
    </row>
    <row r="3239" spans="1:29" x14ac:dyDescent="0.3">
      <c r="A3239">
        <v>2005</v>
      </c>
      <c r="B3239">
        <v>8</v>
      </c>
      <c r="C3239" s="1">
        <v>38576</v>
      </c>
      <c r="D3239">
        <v>16600</v>
      </c>
      <c r="E3239">
        <v>579</v>
      </c>
      <c r="F3239">
        <v>40</v>
      </c>
      <c r="G3239">
        <v>987</v>
      </c>
      <c r="H3239">
        <v>203</v>
      </c>
      <c r="I3239">
        <v>2580</v>
      </c>
      <c r="J3239">
        <v>3810</v>
      </c>
      <c r="K3239">
        <v>20989</v>
      </c>
      <c r="L3239">
        <v>253</v>
      </c>
      <c r="M3239">
        <v>7175</v>
      </c>
      <c r="N3239">
        <v>4437</v>
      </c>
      <c r="O3239">
        <v>122</v>
      </c>
      <c r="P3239">
        <v>11987</v>
      </c>
      <c r="Q3239">
        <v>3885</v>
      </c>
      <c r="R3239">
        <v>0</v>
      </c>
      <c r="S3239">
        <v>0</v>
      </c>
      <c r="T3239">
        <v>3885</v>
      </c>
      <c r="U3239">
        <v>6690</v>
      </c>
      <c r="V3239">
        <v>-4013</v>
      </c>
      <c r="W3239">
        <v>9401</v>
      </c>
      <c r="X3239">
        <v>5117</v>
      </c>
      <c r="Y3239">
        <v>0.55000000000000004</v>
      </c>
      <c r="Z3239">
        <v>76</v>
      </c>
      <c r="AA3239">
        <v>18409</v>
      </c>
      <c r="AB3239">
        <v>72</v>
      </c>
      <c r="AC3239">
        <v>78.959999999999994</v>
      </c>
    </row>
    <row r="3240" spans="1:29" x14ac:dyDescent="0.3">
      <c r="A3240">
        <v>2005</v>
      </c>
      <c r="B3240">
        <v>8</v>
      </c>
      <c r="C3240" s="1">
        <v>38577</v>
      </c>
      <c r="D3240">
        <v>15300</v>
      </c>
      <c r="E3240">
        <v>582</v>
      </c>
      <c r="F3240">
        <v>38</v>
      </c>
      <c r="G3240">
        <v>991</v>
      </c>
      <c r="H3240">
        <v>211</v>
      </c>
      <c r="I3240">
        <v>2590</v>
      </c>
      <c r="J3240">
        <v>3830</v>
      </c>
      <c r="K3240">
        <v>19712</v>
      </c>
      <c r="L3240">
        <v>258</v>
      </c>
      <c r="M3240">
        <v>7177</v>
      </c>
      <c r="N3240">
        <v>4416</v>
      </c>
      <c r="O3240">
        <v>112</v>
      </c>
      <c r="P3240">
        <v>11963</v>
      </c>
      <c r="Q3240">
        <v>3850</v>
      </c>
      <c r="R3240">
        <v>0</v>
      </c>
      <c r="S3240">
        <v>0</v>
      </c>
      <c r="T3240">
        <v>3850</v>
      </c>
      <c r="U3240">
        <v>6400</v>
      </c>
      <c r="V3240">
        <v>-4235</v>
      </c>
      <c r="W3240">
        <v>8404</v>
      </c>
      <c r="X3240">
        <v>3899</v>
      </c>
      <c r="Y3240">
        <v>0.59</v>
      </c>
      <c r="Z3240">
        <v>80</v>
      </c>
      <c r="AA3240">
        <v>17122</v>
      </c>
      <c r="AB3240">
        <v>77</v>
      </c>
      <c r="AC3240">
        <v>79.44</v>
      </c>
    </row>
    <row r="3241" spans="1:29" x14ac:dyDescent="0.3">
      <c r="A3241">
        <v>2005</v>
      </c>
      <c r="B3241">
        <v>8</v>
      </c>
      <c r="C3241" s="1">
        <v>38578</v>
      </c>
      <c r="D3241">
        <v>15400</v>
      </c>
      <c r="E3241">
        <v>567</v>
      </c>
      <c r="F3241">
        <v>39</v>
      </c>
      <c r="G3241">
        <v>990</v>
      </c>
      <c r="H3241">
        <v>220</v>
      </c>
      <c r="I3241">
        <v>2640</v>
      </c>
      <c r="J3241">
        <v>3889</v>
      </c>
      <c r="K3241">
        <v>19856</v>
      </c>
      <c r="L3241">
        <v>244</v>
      </c>
      <c r="M3241">
        <v>7172</v>
      </c>
      <c r="N3241">
        <v>4381</v>
      </c>
      <c r="O3241">
        <v>106</v>
      </c>
      <c r="P3241">
        <v>11903</v>
      </c>
      <c r="Q3241">
        <v>3800</v>
      </c>
      <c r="R3241">
        <v>0</v>
      </c>
      <c r="S3241">
        <v>0</v>
      </c>
      <c r="T3241">
        <v>3800</v>
      </c>
      <c r="U3241">
        <v>6100</v>
      </c>
      <c r="V3241">
        <v>-4384</v>
      </c>
      <c r="W3241">
        <v>8803</v>
      </c>
      <c r="X3241">
        <v>4153</v>
      </c>
      <c r="Y3241">
        <v>0.57999999999999996</v>
      </c>
      <c r="Z3241">
        <v>79</v>
      </c>
      <c r="AA3241">
        <v>17216</v>
      </c>
      <c r="AB3241">
        <v>76</v>
      </c>
      <c r="AC3241">
        <v>79.849999999999994</v>
      </c>
    </row>
    <row r="3242" spans="1:29" x14ac:dyDescent="0.3">
      <c r="A3242">
        <v>2005</v>
      </c>
      <c r="B3242">
        <v>8</v>
      </c>
      <c r="C3242" s="1">
        <v>38579</v>
      </c>
      <c r="D3242">
        <v>15900</v>
      </c>
      <c r="E3242">
        <v>553</v>
      </c>
      <c r="F3242">
        <v>40</v>
      </c>
      <c r="G3242">
        <v>1000</v>
      </c>
      <c r="H3242">
        <v>207</v>
      </c>
      <c r="I3242">
        <v>2660</v>
      </c>
      <c r="J3242">
        <v>3907</v>
      </c>
      <c r="K3242">
        <v>20360</v>
      </c>
      <c r="L3242">
        <v>248</v>
      </c>
      <c r="M3242">
        <v>7175</v>
      </c>
      <c r="N3242">
        <v>4431</v>
      </c>
      <c r="O3242">
        <v>111</v>
      </c>
      <c r="P3242">
        <v>11965</v>
      </c>
      <c r="Q3242">
        <v>3830</v>
      </c>
      <c r="R3242">
        <v>0</v>
      </c>
      <c r="S3242">
        <v>0</v>
      </c>
      <c r="T3242">
        <v>3830</v>
      </c>
      <c r="U3242">
        <v>6050</v>
      </c>
      <c r="V3242">
        <v>-4497</v>
      </c>
      <c r="W3242">
        <v>9331</v>
      </c>
      <c r="X3242">
        <v>4565</v>
      </c>
      <c r="Y3242">
        <v>0.56999999999999995</v>
      </c>
      <c r="Z3242">
        <v>78</v>
      </c>
      <c r="AA3242">
        <v>17700</v>
      </c>
      <c r="AB3242">
        <v>74</v>
      </c>
      <c r="AC3242">
        <v>80.17</v>
      </c>
    </row>
    <row r="3243" spans="1:29" x14ac:dyDescent="0.3">
      <c r="A3243">
        <v>2005</v>
      </c>
      <c r="B3243">
        <v>8</v>
      </c>
      <c r="C3243" s="1">
        <v>38580</v>
      </c>
      <c r="D3243">
        <v>16400</v>
      </c>
      <c r="E3243">
        <v>539</v>
      </c>
      <c r="F3243">
        <v>39</v>
      </c>
      <c r="G3243">
        <v>986</v>
      </c>
      <c r="H3243">
        <v>187</v>
      </c>
      <c r="I3243">
        <v>2650</v>
      </c>
      <c r="J3243">
        <v>3862</v>
      </c>
      <c r="K3243">
        <v>20801</v>
      </c>
      <c r="L3243">
        <v>258</v>
      </c>
      <c r="M3243">
        <v>7175</v>
      </c>
      <c r="N3243">
        <v>4434</v>
      </c>
      <c r="O3243">
        <v>120</v>
      </c>
      <c r="P3243">
        <v>11987</v>
      </c>
      <c r="Q3243">
        <v>3760</v>
      </c>
      <c r="R3243">
        <v>0</v>
      </c>
      <c r="S3243">
        <v>0</v>
      </c>
      <c r="T3243">
        <v>3760</v>
      </c>
      <c r="U3243">
        <v>6360</v>
      </c>
      <c r="V3243">
        <v>-4209</v>
      </c>
      <c r="W3243">
        <v>9526</v>
      </c>
      <c r="X3243">
        <v>5054</v>
      </c>
      <c r="Y3243">
        <v>0.56000000000000005</v>
      </c>
      <c r="Z3243">
        <v>76</v>
      </c>
      <c r="AA3243">
        <v>18151</v>
      </c>
      <c r="AB3243">
        <v>72</v>
      </c>
      <c r="AC3243">
        <v>80.42</v>
      </c>
    </row>
    <row r="3244" spans="1:29" x14ac:dyDescent="0.3">
      <c r="A3244">
        <v>2005</v>
      </c>
      <c r="B3244">
        <v>8</v>
      </c>
      <c r="C3244" s="1">
        <v>38581</v>
      </c>
      <c r="D3244">
        <v>16100</v>
      </c>
      <c r="E3244">
        <v>522</v>
      </c>
      <c r="F3244">
        <v>41</v>
      </c>
      <c r="G3244">
        <v>988</v>
      </c>
      <c r="H3244">
        <v>182</v>
      </c>
      <c r="I3244">
        <v>2700</v>
      </c>
      <c r="J3244">
        <v>3911</v>
      </c>
      <c r="K3244">
        <v>20533</v>
      </c>
      <c r="L3244">
        <v>259</v>
      </c>
      <c r="M3244">
        <v>7177</v>
      </c>
      <c r="N3244">
        <v>4354</v>
      </c>
      <c r="O3244">
        <v>115</v>
      </c>
      <c r="P3244">
        <v>11905</v>
      </c>
      <c r="Q3244">
        <v>3772</v>
      </c>
      <c r="R3244">
        <v>0</v>
      </c>
      <c r="S3244">
        <v>0</v>
      </c>
      <c r="T3244">
        <v>3772</v>
      </c>
      <c r="U3244">
        <v>6570</v>
      </c>
      <c r="V3244">
        <v>-3876</v>
      </c>
      <c r="W3244">
        <v>8996</v>
      </c>
      <c r="X3244">
        <v>4856</v>
      </c>
      <c r="Y3244">
        <v>0.56000000000000005</v>
      </c>
      <c r="Z3244">
        <v>76</v>
      </c>
      <c r="AA3244">
        <v>17833</v>
      </c>
      <c r="AB3244">
        <v>73</v>
      </c>
      <c r="AC3244">
        <v>80.67</v>
      </c>
    </row>
    <row r="3245" spans="1:29" x14ac:dyDescent="0.3">
      <c r="A3245">
        <v>2005</v>
      </c>
      <c r="B3245">
        <v>8</v>
      </c>
      <c r="C3245" s="1">
        <v>38582</v>
      </c>
      <c r="D3245">
        <v>16100</v>
      </c>
      <c r="E3245">
        <v>484</v>
      </c>
      <c r="F3245">
        <v>41</v>
      </c>
      <c r="G3245">
        <v>926</v>
      </c>
      <c r="H3245">
        <v>182</v>
      </c>
      <c r="I3245">
        <v>2660</v>
      </c>
      <c r="J3245">
        <v>3809</v>
      </c>
      <c r="K3245">
        <v>20393</v>
      </c>
      <c r="L3245">
        <v>248</v>
      </c>
      <c r="M3245">
        <v>7174</v>
      </c>
      <c r="N3245">
        <v>4399</v>
      </c>
      <c r="O3245">
        <v>112</v>
      </c>
      <c r="P3245">
        <v>11933</v>
      </c>
      <c r="Q3245">
        <v>3671</v>
      </c>
      <c r="R3245">
        <v>0</v>
      </c>
      <c r="S3245">
        <v>0</v>
      </c>
      <c r="T3245">
        <v>3671</v>
      </c>
      <c r="U3245">
        <v>6760</v>
      </c>
      <c r="V3245">
        <v>-3750</v>
      </c>
      <c r="W3245">
        <v>8796</v>
      </c>
      <c r="X3245">
        <v>4789</v>
      </c>
      <c r="Y3245">
        <v>0.56000000000000005</v>
      </c>
      <c r="Z3245">
        <v>77</v>
      </c>
      <c r="AA3245">
        <v>17733</v>
      </c>
      <c r="AB3245">
        <v>73</v>
      </c>
      <c r="AC3245">
        <v>80.92</v>
      </c>
    </row>
    <row r="3246" spans="1:29" x14ac:dyDescent="0.3">
      <c r="A3246">
        <v>2005</v>
      </c>
      <c r="B3246">
        <v>8</v>
      </c>
      <c r="C3246" s="1">
        <v>38583</v>
      </c>
      <c r="D3246">
        <v>16700</v>
      </c>
      <c r="E3246">
        <v>465</v>
      </c>
      <c r="F3246">
        <v>38</v>
      </c>
      <c r="G3246">
        <v>777</v>
      </c>
      <c r="H3246">
        <v>182</v>
      </c>
      <c r="I3246">
        <v>2720</v>
      </c>
      <c r="J3246">
        <v>3717</v>
      </c>
      <c r="K3246">
        <v>20882</v>
      </c>
      <c r="L3246">
        <v>249</v>
      </c>
      <c r="M3246">
        <v>7180</v>
      </c>
      <c r="N3246">
        <v>4418</v>
      </c>
      <c r="O3246">
        <v>113</v>
      </c>
      <c r="P3246">
        <v>11960</v>
      </c>
      <c r="Q3246">
        <v>3621</v>
      </c>
      <c r="R3246">
        <v>0</v>
      </c>
      <c r="S3246">
        <v>0</v>
      </c>
      <c r="T3246">
        <v>3621</v>
      </c>
      <c r="U3246">
        <v>6940</v>
      </c>
      <c r="V3246">
        <v>-3657</v>
      </c>
      <c r="W3246">
        <v>9211</v>
      </c>
      <c r="X3246">
        <v>5301</v>
      </c>
      <c r="Y3246">
        <v>0.55000000000000004</v>
      </c>
      <c r="Z3246">
        <v>75</v>
      </c>
      <c r="AA3246">
        <v>18162</v>
      </c>
      <c r="AB3246">
        <v>71</v>
      </c>
      <c r="AC3246">
        <v>81.09</v>
      </c>
    </row>
    <row r="3247" spans="1:29" x14ac:dyDescent="0.3">
      <c r="A3247">
        <v>2005</v>
      </c>
      <c r="B3247">
        <v>8</v>
      </c>
      <c r="C3247" s="1">
        <v>38584</v>
      </c>
      <c r="D3247">
        <v>16800</v>
      </c>
      <c r="E3247">
        <v>414</v>
      </c>
      <c r="F3247">
        <v>37</v>
      </c>
      <c r="G3247">
        <v>606</v>
      </c>
      <c r="H3247">
        <v>183</v>
      </c>
      <c r="I3247">
        <v>2930</v>
      </c>
      <c r="J3247">
        <v>3756</v>
      </c>
      <c r="K3247">
        <v>20970</v>
      </c>
      <c r="L3247">
        <v>246</v>
      </c>
      <c r="M3247">
        <v>6990</v>
      </c>
      <c r="N3247">
        <v>4373</v>
      </c>
      <c r="O3247">
        <v>119</v>
      </c>
      <c r="P3247">
        <v>11728</v>
      </c>
      <c r="Q3247">
        <v>3650</v>
      </c>
      <c r="R3247">
        <v>0</v>
      </c>
      <c r="S3247">
        <v>0</v>
      </c>
      <c r="T3247">
        <v>3650</v>
      </c>
      <c r="U3247">
        <v>7070</v>
      </c>
      <c r="V3247">
        <v>-3274</v>
      </c>
      <c r="W3247">
        <v>9122</v>
      </c>
      <c r="X3247">
        <v>5592</v>
      </c>
      <c r="Y3247">
        <v>0.54</v>
      </c>
      <c r="Z3247">
        <v>73</v>
      </c>
      <c r="AA3247">
        <v>18040</v>
      </c>
      <c r="AB3247">
        <v>69</v>
      </c>
      <c r="AC3247">
        <v>81.22</v>
      </c>
    </row>
    <row r="3248" spans="1:29" x14ac:dyDescent="0.3">
      <c r="A3248">
        <v>2005</v>
      </c>
      <c r="B3248">
        <v>8</v>
      </c>
      <c r="C3248" s="1">
        <v>38585</v>
      </c>
      <c r="D3248">
        <v>17100</v>
      </c>
      <c r="E3248">
        <v>379</v>
      </c>
      <c r="F3248">
        <v>37</v>
      </c>
      <c r="G3248">
        <v>438</v>
      </c>
      <c r="H3248">
        <v>192</v>
      </c>
      <c r="I3248">
        <v>2990</v>
      </c>
      <c r="J3248">
        <v>3657</v>
      </c>
      <c r="K3248">
        <v>21136</v>
      </c>
      <c r="L3248">
        <v>248</v>
      </c>
      <c r="M3248">
        <v>7177</v>
      </c>
      <c r="N3248">
        <v>4461</v>
      </c>
      <c r="O3248">
        <v>119</v>
      </c>
      <c r="P3248">
        <v>12005</v>
      </c>
      <c r="Q3248">
        <v>3600</v>
      </c>
      <c r="R3248">
        <v>0</v>
      </c>
      <c r="S3248">
        <v>0</v>
      </c>
      <c r="T3248">
        <v>3600</v>
      </c>
      <c r="U3248">
        <v>7240</v>
      </c>
      <c r="V3248">
        <v>-3448</v>
      </c>
      <c r="W3248">
        <v>9231</v>
      </c>
      <c r="X3248">
        <v>5531</v>
      </c>
      <c r="Y3248">
        <v>0.55000000000000004</v>
      </c>
      <c r="Z3248">
        <v>74</v>
      </c>
      <c r="AA3248">
        <v>18146</v>
      </c>
      <c r="AB3248">
        <v>70</v>
      </c>
      <c r="AC3248">
        <v>81.349999999999994</v>
      </c>
    </row>
    <row r="3249" spans="1:29" x14ac:dyDescent="0.3">
      <c r="A3249">
        <v>2005</v>
      </c>
      <c r="B3249">
        <v>8</v>
      </c>
      <c r="C3249" s="1">
        <v>38586</v>
      </c>
      <c r="D3249">
        <v>17300</v>
      </c>
      <c r="E3249">
        <v>410</v>
      </c>
      <c r="F3249">
        <v>36</v>
      </c>
      <c r="G3249">
        <v>267</v>
      </c>
      <c r="H3249">
        <v>200</v>
      </c>
      <c r="I3249">
        <v>2950</v>
      </c>
      <c r="J3249">
        <v>3453</v>
      </c>
      <c r="K3249">
        <v>21163</v>
      </c>
      <c r="L3249">
        <v>243</v>
      </c>
      <c r="M3249">
        <v>7173</v>
      </c>
      <c r="N3249">
        <v>4443</v>
      </c>
      <c r="O3249">
        <v>117</v>
      </c>
      <c r="P3249">
        <v>11976</v>
      </c>
      <c r="Q3249">
        <v>3550</v>
      </c>
      <c r="R3249">
        <v>0</v>
      </c>
      <c r="S3249">
        <v>0</v>
      </c>
      <c r="T3249">
        <v>3550</v>
      </c>
      <c r="U3249">
        <v>7370</v>
      </c>
      <c r="V3249">
        <v>-3460</v>
      </c>
      <c r="W3249">
        <v>9346</v>
      </c>
      <c r="X3249">
        <v>5637</v>
      </c>
      <c r="Y3249">
        <v>0.55000000000000004</v>
      </c>
      <c r="Z3249">
        <v>73</v>
      </c>
      <c r="AA3249">
        <v>18213</v>
      </c>
      <c r="AB3249">
        <v>69</v>
      </c>
      <c r="AC3249">
        <v>81.459999999999994</v>
      </c>
    </row>
    <row r="3250" spans="1:29" x14ac:dyDescent="0.3">
      <c r="A3250">
        <v>2005</v>
      </c>
      <c r="B3250">
        <v>8</v>
      </c>
      <c r="C3250" s="1">
        <v>38587</v>
      </c>
      <c r="D3250">
        <v>17500</v>
      </c>
      <c r="E3250">
        <v>439</v>
      </c>
      <c r="F3250">
        <v>34</v>
      </c>
      <c r="G3250">
        <v>184</v>
      </c>
      <c r="H3250">
        <v>190</v>
      </c>
      <c r="I3250">
        <v>2690</v>
      </c>
      <c r="J3250">
        <v>3098</v>
      </c>
      <c r="K3250">
        <v>21037</v>
      </c>
      <c r="L3250">
        <v>212</v>
      </c>
      <c r="M3250">
        <v>7170</v>
      </c>
      <c r="N3250">
        <v>4498</v>
      </c>
      <c r="O3250">
        <v>116</v>
      </c>
      <c r="P3250">
        <v>11996</v>
      </c>
      <c r="Q3250">
        <v>3528</v>
      </c>
      <c r="R3250">
        <v>0</v>
      </c>
      <c r="S3250">
        <v>0</v>
      </c>
      <c r="T3250">
        <v>3528</v>
      </c>
      <c r="U3250">
        <v>7450</v>
      </c>
      <c r="V3250">
        <v>-3741</v>
      </c>
      <c r="W3250">
        <v>9501</v>
      </c>
      <c r="X3250">
        <v>5513</v>
      </c>
      <c r="Y3250">
        <v>0.55000000000000004</v>
      </c>
      <c r="Z3250">
        <v>74</v>
      </c>
      <c r="AA3250">
        <v>18347</v>
      </c>
      <c r="AB3250">
        <v>70</v>
      </c>
      <c r="AC3250">
        <v>81.569999999999993</v>
      </c>
    </row>
    <row r="3251" spans="1:29" x14ac:dyDescent="0.3">
      <c r="A3251">
        <v>2005</v>
      </c>
      <c r="B3251">
        <v>8</v>
      </c>
      <c r="C3251" s="1">
        <v>38588</v>
      </c>
      <c r="D3251">
        <v>17400</v>
      </c>
      <c r="E3251">
        <v>485</v>
      </c>
      <c r="F3251">
        <v>33</v>
      </c>
      <c r="G3251">
        <v>162</v>
      </c>
      <c r="H3251">
        <v>183</v>
      </c>
      <c r="I3251">
        <v>2520</v>
      </c>
      <c r="J3251">
        <v>2898</v>
      </c>
      <c r="K3251">
        <v>20783</v>
      </c>
      <c r="L3251">
        <v>201</v>
      </c>
      <c r="M3251">
        <v>7180</v>
      </c>
      <c r="N3251">
        <v>4478</v>
      </c>
      <c r="O3251">
        <v>116</v>
      </c>
      <c r="P3251">
        <v>11975</v>
      </c>
      <c r="Q3251">
        <v>3489</v>
      </c>
      <c r="R3251">
        <v>0</v>
      </c>
      <c r="S3251">
        <v>0</v>
      </c>
      <c r="T3251">
        <v>3489</v>
      </c>
      <c r="U3251">
        <v>7430</v>
      </c>
      <c r="V3251">
        <v>-3915</v>
      </c>
      <c r="W3251">
        <v>9478</v>
      </c>
      <c r="X3251">
        <v>5319</v>
      </c>
      <c r="Y3251">
        <v>0.56000000000000005</v>
      </c>
      <c r="Z3251">
        <v>74</v>
      </c>
      <c r="AA3251">
        <v>18263</v>
      </c>
      <c r="AB3251">
        <v>71</v>
      </c>
      <c r="AC3251">
        <v>81.709999999999994</v>
      </c>
    </row>
    <row r="3252" spans="1:29" x14ac:dyDescent="0.3">
      <c r="A3252">
        <v>2005</v>
      </c>
      <c r="B3252">
        <v>8</v>
      </c>
      <c r="C3252" s="1">
        <v>38589</v>
      </c>
      <c r="D3252">
        <v>18000</v>
      </c>
      <c r="E3252">
        <v>471</v>
      </c>
      <c r="F3252">
        <v>32</v>
      </c>
      <c r="G3252">
        <v>145</v>
      </c>
      <c r="H3252">
        <v>185</v>
      </c>
      <c r="I3252">
        <v>2490</v>
      </c>
      <c r="J3252">
        <v>2852</v>
      </c>
      <c r="K3252">
        <v>21323</v>
      </c>
      <c r="L3252">
        <v>217</v>
      </c>
      <c r="M3252">
        <v>7179</v>
      </c>
      <c r="N3252">
        <v>4416</v>
      </c>
      <c r="O3252">
        <v>118</v>
      </c>
      <c r="P3252">
        <v>11930</v>
      </c>
      <c r="Q3252">
        <v>3446</v>
      </c>
      <c r="R3252">
        <v>0</v>
      </c>
      <c r="S3252">
        <v>0</v>
      </c>
      <c r="T3252">
        <v>3446</v>
      </c>
      <c r="U3252">
        <v>7270</v>
      </c>
      <c r="V3252">
        <v>-4048</v>
      </c>
      <c r="W3252">
        <v>10236</v>
      </c>
      <c r="X3252">
        <v>5947</v>
      </c>
      <c r="Y3252">
        <v>0.54</v>
      </c>
      <c r="Z3252">
        <v>72</v>
      </c>
      <c r="AA3252">
        <v>18833</v>
      </c>
      <c r="AB3252">
        <v>68</v>
      </c>
      <c r="AC3252">
        <v>81.760000000000005</v>
      </c>
    </row>
    <row r="3253" spans="1:29" x14ac:dyDescent="0.3">
      <c r="A3253">
        <v>2005</v>
      </c>
      <c r="B3253">
        <v>8</v>
      </c>
      <c r="C3253" s="1">
        <v>38590</v>
      </c>
      <c r="D3253">
        <v>18100</v>
      </c>
      <c r="E3253">
        <v>463</v>
      </c>
      <c r="F3253">
        <v>31</v>
      </c>
      <c r="G3253">
        <v>150</v>
      </c>
      <c r="H3253">
        <v>198</v>
      </c>
      <c r="I3253">
        <v>2460</v>
      </c>
      <c r="J3253">
        <v>2839</v>
      </c>
      <c r="K3253">
        <v>21402</v>
      </c>
      <c r="L3253">
        <v>243</v>
      </c>
      <c r="M3253">
        <v>7180</v>
      </c>
      <c r="N3253">
        <v>4415</v>
      </c>
      <c r="O3253">
        <v>115</v>
      </c>
      <c r="P3253">
        <v>11953</v>
      </c>
      <c r="Q3253">
        <v>3400</v>
      </c>
      <c r="R3253">
        <v>0</v>
      </c>
      <c r="S3253">
        <v>0</v>
      </c>
      <c r="T3253">
        <v>3400</v>
      </c>
      <c r="U3253">
        <v>7140</v>
      </c>
      <c r="V3253">
        <v>-4184</v>
      </c>
      <c r="W3253">
        <v>10471</v>
      </c>
      <c r="X3253">
        <v>6049</v>
      </c>
      <c r="Y3253">
        <v>0.54</v>
      </c>
      <c r="Z3253">
        <v>72</v>
      </c>
      <c r="AA3253">
        <v>18942</v>
      </c>
      <c r="AB3253">
        <v>68</v>
      </c>
      <c r="AC3253">
        <v>81.8</v>
      </c>
    </row>
    <row r="3254" spans="1:29" x14ac:dyDescent="0.3">
      <c r="A3254">
        <v>2005</v>
      </c>
      <c r="B3254">
        <v>8</v>
      </c>
      <c r="C3254" s="1">
        <v>38591</v>
      </c>
      <c r="D3254">
        <v>17900</v>
      </c>
      <c r="E3254">
        <v>460</v>
      </c>
      <c r="F3254">
        <v>30</v>
      </c>
      <c r="G3254">
        <v>145</v>
      </c>
      <c r="H3254">
        <v>208</v>
      </c>
      <c r="I3254">
        <v>2400</v>
      </c>
      <c r="J3254">
        <v>2783</v>
      </c>
      <c r="K3254">
        <v>21143</v>
      </c>
      <c r="L3254">
        <v>245</v>
      </c>
      <c r="M3254">
        <v>7177</v>
      </c>
      <c r="N3254">
        <v>4378</v>
      </c>
      <c r="O3254">
        <v>126</v>
      </c>
      <c r="P3254">
        <v>11926</v>
      </c>
      <c r="Q3254">
        <v>3400</v>
      </c>
      <c r="R3254">
        <v>0</v>
      </c>
      <c r="S3254">
        <v>0</v>
      </c>
      <c r="T3254">
        <v>3400</v>
      </c>
      <c r="U3254">
        <v>7030</v>
      </c>
      <c r="V3254">
        <v>-4323</v>
      </c>
      <c r="W3254">
        <v>10378</v>
      </c>
      <c r="X3254">
        <v>5817</v>
      </c>
      <c r="Y3254">
        <v>0.54</v>
      </c>
      <c r="Z3254">
        <v>72</v>
      </c>
      <c r="AA3254">
        <v>18743</v>
      </c>
      <c r="AB3254">
        <v>69</v>
      </c>
      <c r="AC3254">
        <v>81.86</v>
      </c>
    </row>
    <row r="3255" spans="1:29" x14ac:dyDescent="0.3">
      <c r="A3255">
        <v>2005</v>
      </c>
      <c r="B3255">
        <v>8</v>
      </c>
      <c r="C3255" s="1">
        <v>38592</v>
      </c>
      <c r="D3255">
        <v>17700</v>
      </c>
      <c r="E3255">
        <v>440</v>
      </c>
      <c r="F3255">
        <v>30</v>
      </c>
      <c r="G3255">
        <v>161</v>
      </c>
      <c r="H3255">
        <v>199</v>
      </c>
      <c r="I3255">
        <v>2470</v>
      </c>
      <c r="J3255">
        <v>2860</v>
      </c>
      <c r="K3255">
        <v>21000</v>
      </c>
      <c r="L3255">
        <v>244</v>
      </c>
      <c r="M3255">
        <v>7173</v>
      </c>
      <c r="N3255">
        <v>4422</v>
      </c>
      <c r="O3255">
        <v>129</v>
      </c>
      <c r="P3255">
        <v>11968</v>
      </c>
      <c r="Q3255">
        <v>3350</v>
      </c>
      <c r="R3255">
        <v>0</v>
      </c>
      <c r="S3255">
        <v>0</v>
      </c>
      <c r="T3255">
        <v>3350</v>
      </c>
      <c r="U3255">
        <v>7060</v>
      </c>
      <c r="V3255">
        <v>-4225</v>
      </c>
      <c r="W3255">
        <v>10142</v>
      </c>
      <c r="X3255">
        <v>5682</v>
      </c>
      <c r="Y3255">
        <v>0.55000000000000004</v>
      </c>
      <c r="Z3255">
        <v>73</v>
      </c>
      <c r="AA3255">
        <v>18530</v>
      </c>
      <c r="AB3255">
        <v>69</v>
      </c>
      <c r="AC3255">
        <v>81.94</v>
      </c>
    </row>
    <row r="3256" spans="1:29" x14ac:dyDescent="0.3">
      <c r="A3256">
        <v>2005</v>
      </c>
      <c r="B3256">
        <v>8</v>
      </c>
      <c r="C3256" s="1">
        <v>38593</v>
      </c>
      <c r="D3256">
        <v>17500</v>
      </c>
      <c r="E3256">
        <v>450</v>
      </c>
      <c r="F3256">
        <v>30</v>
      </c>
      <c r="G3256">
        <v>163</v>
      </c>
      <c r="H3256">
        <v>198</v>
      </c>
      <c r="I3256">
        <v>2290</v>
      </c>
      <c r="J3256">
        <v>2681</v>
      </c>
      <c r="K3256">
        <v>20631</v>
      </c>
      <c r="L3256">
        <v>246</v>
      </c>
      <c r="M3256">
        <v>7173</v>
      </c>
      <c r="N3256">
        <v>4421</v>
      </c>
      <c r="O3256">
        <v>120</v>
      </c>
      <c r="P3256">
        <v>11960</v>
      </c>
      <c r="Q3256">
        <v>3350</v>
      </c>
      <c r="R3256">
        <v>0</v>
      </c>
      <c r="S3256">
        <v>0</v>
      </c>
      <c r="T3256">
        <v>3350</v>
      </c>
      <c r="U3256">
        <v>7020</v>
      </c>
      <c r="V3256">
        <v>-4436</v>
      </c>
      <c r="W3256">
        <v>9992</v>
      </c>
      <c r="X3256">
        <v>5321</v>
      </c>
      <c r="Y3256">
        <v>0.56000000000000005</v>
      </c>
      <c r="Z3256">
        <v>74</v>
      </c>
      <c r="AA3256">
        <v>18341</v>
      </c>
      <c r="AB3256">
        <v>71</v>
      </c>
      <c r="AC3256">
        <v>82.05</v>
      </c>
    </row>
    <row r="3257" spans="1:29" x14ac:dyDescent="0.3">
      <c r="A3257">
        <v>2005</v>
      </c>
      <c r="B3257">
        <v>8</v>
      </c>
      <c r="C3257" s="1">
        <v>38594</v>
      </c>
      <c r="D3257">
        <v>17500</v>
      </c>
      <c r="E3257">
        <v>483</v>
      </c>
      <c r="F3257">
        <v>28</v>
      </c>
      <c r="G3257">
        <v>159</v>
      </c>
      <c r="H3257">
        <v>190</v>
      </c>
      <c r="I3257">
        <v>2050</v>
      </c>
      <c r="J3257">
        <v>2427</v>
      </c>
      <c r="K3257">
        <v>20410</v>
      </c>
      <c r="L3257">
        <v>253</v>
      </c>
      <c r="M3257">
        <v>7179</v>
      </c>
      <c r="N3257">
        <v>4392</v>
      </c>
      <c r="O3257">
        <v>125</v>
      </c>
      <c r="P3257">
        <v>11949</v>
      </c>
      <c r="Q3257">
        <v>3257</v>
      </c>
      <c r="R3257">
        <v>0</v>
      </c>
      <c r="S3257">
        <v>0</v>
      </c>
      <c r="T3257">
        <v>3257</v>
      </c>
      <c r="U3257">
        <v>7020</v>
      </c>
      <c r="V3257">
        <v>-4619</v>
      </c>
      <c r="W3257">
        <v>10051</v>
      </c>
      <c r="X3257">
        <v>5204</v>
      </c>
      <c r="Y3257">
        <v>0.56000000000000005</v>
      </c>
      <c r="Z3257">
        <v>75</v>
      </c>
      <c r="AA3257">
        <v>18360</v>
      </c>
      <c r="AB3257">
        <v>72</v>
      </c>
      <c r="AC3257">
        <v>82.17</v>
      </c>
    </row>
    <row r="3258" spans="1:29" x14ac:dyDescent="0.3">
      <c r="A3258">
        <v>2005</v>
      </c>
      <c r="B3258">
        <v>8</v>
      </c>
      <c r="C3258" s="1">
        <v>38595</v>
      </c>
      <c r="D3258">
        <v>17500</v>
      </c>
      <c r="E3258">
        <v>481</v>
      </c>
      <c r="F3258">
        <v>28</v>
      </c>
      <c r="G3258">
        <v>155</v>
      </c>
      <c r="H3258">
        <v>187</v>
      </c>
      <c r="I3258">
        <v>1980</v>
      </c>
      <c r="J3258">
        <v>2350</v>
      </c>
      <c r="K3258">
        <v>20331</v>
      </c>
      <c r="L3258">
        <v>257</v>
      </c>
      <c r="M3258">
        <v>7174</v>
      </c>
      <c r="N3258">
        <v>4414</v>
      </c>
      <c r="O3258">
        <v>121</v>
      </c>
      <c r="P3258">
        <v>11966</v>
      </c>
      <c r="Q3258">
        <v>3205</v>
      </c>
      <c r="R3258">
        <v>0</v>
      </c>
      <c r="S3258">
        <v>0</v>
      </c>
      <c r="T3258">
        <v>3205</v>
      </c>
      <c r="U3258">
        <v>7170</v>
      </c>
      <c r="V3258">
        <v>-4529</v>
      </c>
      <c r="W3258">
        <v>9914</v>
      </c>
      <c r="X3258">
        <v>5160</v>
      </c>
      <c r="Y3258">
        <v>0.56999999999999995</v>
      </c>
      <c r="Z3258">
        <v>75</v>
      </c>
      <c r="AA3258">
        <v>18351</v>
      </c>
      <c r="AB3258">
        <v>72</v>
      </c>
      <c r="AC3258">
        <v>82.29</v>
      </c>
    </row>
    <row r="3259" spans="1:29" x14ac:dyDescent="0.3">
      <c r="A3259">
        <v>2005</v>
      </c>
      <c r="B3259">
        <v>9</v>
      </c>
      <c r="C3259" s="1">
        <v>38596</v>
      </c>
      <c r="D3259">
        <v>17400</v>
      </c>
      <c r="E3259">
        <v>458</v>
      </c>
      <c r="F3259">
        <v>28</v>
      </c>
      <c r="G3259">
        <v>149</v>
      </c>
      <c r="H3259">
        <v>185</v>
      </c>
      <c r="I3259">
        <v>2010</v>
      </c>
      <c r="J3259">
        <v>2372</v>
      </c>
      <c r="K3259">
        <v>20230</v>
      </c>
      <c r="L3259">
        <v>251</v>
      </c>
      <c r="M3259">
        <v>7175</v>
      </c>
      <c r="N3259">
        <v>4437</v>
      </c>
      <c r="O3259">
        <v>126</v>
      </c>
      <c r="P3259">
        <v>11989</v>
      </c>
      <c r="Q3259">
        <v>3154</v>
      </c>
      <c r="R3259">
        <v>0</v>
      </c>
      <c r="S3259">
        <v>0</v>
      </c>
      <c r="T3259">
        <v>3154</v>
      </c>
      <c r="U3259">
        <v>7320</v>
      </c>
      <c r="V3259">
        <v>-4347</v>
      </c>
      <c r="W3259">
        <v>9655</v>
      </c>
      <c r="X3259">
        <v>5087</v>
      </c>
      <c r="Y3259">
        <v>0.56999999999999995</v>
      </c>
      <c r="Z3259">
        <v>75</v>
      </c>
      <c r="AA3259">
        <v>18220</v>
      </c>
      <c r="AB3259">
        <v>72</v>
      </c>
      <c r="AC3259">
        <v>82.41</v>
      </c>
    </row>
    <row r="3260" spans="1:29" x14ac:dyDescent="0.3">
      <c r="A3260">
        <v>2005</v>
      </c>
      <c r="B3260">
        <v>9</v>
      </c>
      <c r="C3260" s="1">
        <v>38597</v>
      </c>
      <c r="D3260">
        <v>18000</v>
      </c>
      <c r="E3260">
        <v>462</v>
      </c>
      <c r="F3260">
        <v>27</v>
      </c>
      <c r="G3260">
        <v>138</v>
      </c>
      <c r="H3260">
        <v>186</v>
      </c>
      <c r="I3260">
        <v>2000</v>
      </c>
      <c r="J3260">
        <v>2351</v>
      </c>
      <c r="K3260">
        <v>20813</v>
      </c>
      <c r="L3260">
        <v>248</v>
      </c>
      <c r="M3260">
        <v>7174</v>
      </c>
      <c r="N3260">
        <v>4437</v>
      </c>
      <c r="O3260">
        <v>123</v>
      </c>
      <c r="P3260">
        <v>11982</v>
      </c>
      <c r="Q3260">
        <v>3125</v>
      </c>
      <c r="R3260">
        <v>0</v>
      </c>
      <c r="S3260">
        <v>0</v>
      </c>
      <c r="T3260">
        <v>3125</v>
      </c>
      <c r="U3260">
        <v>7500</v>
      </c>
      <c r="V3260">
        <v>-4162</v>
      </c>
      <c r="W3260">
        <v>10087</v>
      </c>
      <c r="X3260">
        <v>5706</v>
      </c>
      <c r="Y3260">
        <v>0.55000000000000004</v>
      </c>
      <c r="Z3260">
        <v>73</v>
      </c>
      <c r="AA3260">
        <v>18813</v>
      </c>
      <c r="AB3260">
        <v>70</v>
      </c>
      <c r="AC3260">
        <v>82.46</v>
      </c>
    </row>
    <row r="3261" spans="1:29" x14ac:dyDescent="0.3">
      <c r="A3261">
        <v>2005</v>
      </c>
      <c r="B3261">
        <v>9</v>
      </c>
      <c r="C3261" s="1">
        <v>38598</v>
      </c>
      <c r="D3261">
        <v>18200</v>
      </c>
      <c r="E3261">
        <v>444</v>
      </c>
      <c r="F3261">
        <v>26</v>
      </c>
      <c r="G3261">
        <v>125</v>
      </c>
      <c r="H3261">
        <v>200</v>
      </c>
      <c r="I3261">
        <v>2010</v>
      </c>
      <c r="J3261">
        <v>2361</v>
      </c>
      <c r="K3261">
        <v>21005</v>
      </c>
      <c r="L3261">
        <v>246</v>
      </c>
      <c r="M3261">
        <v>7175</v>
      </c>
      <c r="N3261">
        <v>4382</v>
      </c>
      <c r="O3261">
        <v>130</v>
      </c>
      <c r="P3261">
        <v>11933</v>
      </c>
      <c r="Q3261">
        <v>3074</v>
      </c>
      <c r="R3261">
        <v>0</v>
      </c>
      <c r="S3261">
        <v>0</v>
      </c>
      <c r="T3261">
        <v>3074</v>
      </c>
      <c r="U3261">
        <v>7600</v>
      </c>
      <c r="V3261">
        <v>-3970</v>
      </c>
      <c r="W3261">
        <v>10183</v>
      </c>
      <c r="X3261">
        <v>5998</v>
      </c>
      <c r="Y3261">
        <v>0.55000000000000004</v>
      </c>
      <c r="Z3261">
        <v>71</v>
      </c>
      <c r="AA3261">
        <v>18995</v>
      </c>
      <c r="AB3261">
        <v>68</v>
      </c>
      <c r="AC3261">
        <v>82.46</v>
      </c>
    </row>
    <row r="3262" spans="1:29" x14ac:dyDescent="0.3">
      <c r="A3262">
        <v>2005</v>
      </c>
      <c r="B3262">
        <v>9</v>
      </c>
      <c r="C3262" s="1">
        <v>38599</v>
      </c>
      <c r="D3262">
        <v>18300</v>
      </c>
      <c r="E3262">
        <v>443</v>
      </c>
      <c r="F3262">
        <v>26</v>
      </c>
      <c r="G3262">
        <v>143</v>
      </c>
      <c r="H3262">
        <v>196</v>
      </c>
      <c r="I3262">
        <v>2110</v>
      </c>
      <c r="J3262">
        <v>2475</v>
      </c>
      <c r="K3262">
        <v>21218</v>
      </c>
      <c r="L3262">
        <v>227</v>
      </c>
      <c r="M3262">
        <v>7167</v>
      </c>
      <c r="N3262">
        <v>4378</v>
      </c>
      <c r="O3262">
        <v>118</v>
      </c>
      <c r="P3262">
        <v>11890</v>
      </c>
      <c r="Q3262">
        <v>3024</v>
      </c>
      <c r="R3262">
        <v>0</v>
      </c>
      <c r="S3262">
        <v>0</v>
      </c>
      <c r="T3262">
        <v>3024</v>
      </c>
      <c r="U3262">
        <v>7620</v>
      </c>
      <c r="V3262">
        <v>-3761</v>
      </c>
      <c r="W3262">
        <v>10276</v>
      </c>
      <c r="X3262">
        <v>6304</v>
      </c>
      <c r="Y3262">
        <v>0.54</v>
      </c>
      <c r="Z3262">
        <v>70</v>
      </c>
      <c r="AA3262">
        <v>19108</v>
      </c>
      <c r="AB3262">
        <v>67</v>
      </c>
      <c r="AC3262">
        <v>82.44</v>
      </c>
    </row>
    <row r="3263" spans="1:29" x14ac:dyDescent="0.3">
      <c r="A3263">
        <v>2005</v>
      </c>
      <c r="B3263">
        <v>9</v>
      </c>
      <c r="C3263" s="1">
        <v>38600</v>
      </c>
      <c r="D3263">
        <v>18500</v>
      </c>
      <c r="E3263">
        <v>424</v>
      </c>
      <c r="F3263">
        <v>25</v>
      </c>
      <c r="G3263">
        <v>155</v>
      </c>
      <c r="H3263">
        <v>174</v>
      </c>
      <c r="I3263">
        <v>2200</v>
      </c>
      <c r="J3263">
        <v>2554</v>
      </c>
      <c r="K3263">
        <v>21478</v>
      </c>
      <c r="L3263">
        <v>215</v>
      </c>
      <c r="M3263">
        <v>7169</v>
      </c>
      <c r="N3263">
        <v>4403</v>
      </c>
      <c r="O3263">
        <v>115</v>
      </c>
      <c r="P3263">
        <v>11902</v>
      </c>
      <c r="Q3263">
        <v>3000</v>
      </c>
      <c r="R3263">
        <v>0</v>
      </c>
      <c r="S3263">
        <v>0</v>
      </c>
      <c r="T3263">
        <v>3000</v>
      </c>
      <c r="U3263">
        <v>7630</v>
      </c>
      <c r="V3263">
        <v>-3668</v>
      </c>
      <c r="W3263">
        <v>10454</v>
      </c>
      <c r="X3263">
        <v>6576</v>
      </c>
      <c r="Y3263">
        <v>0.54</v>
      </c>
      <c r="Z3263">
        <v>69</v>
      </c>
      <c r="AA3263">
        <v>19278</v>
      </c>
      <c r="AB3263">
        <v>66</v>
      </c>
      <c r="AC3263">
        <v>82.39</v>
      </c>
    </row>
    <row r="3264" spans="1:29" x14ac:dyDescent="0.3">
      <c r="A3264">
        <v>2005</v>
      </c>
      <c r="B3264">
        <v>9</v>
      </c>
      <c r="C3264" s="1">
        <v>38601</v>
      </c>
      <c r="D3264">
        <v>18200</v>
      </c>
      <c r="E3264">
        <v>412</v>
      </c>
      <c r="F3264">
        <v>24</v>
      </c>
      <c r="G3264">
        <v>149</v>
      </c>
      <c r="H3264">
        <v>164</v>
      </c>
      <c r="I3264">
        <v>2130</v>
      </c>
      <c r="J3264">
        <v>2467</v>
      </c>
      <c r="K3264">
        <v>21079</v>
      </c>
      <c r="L3264">
        <v>190</v>
      </c>
      <c r="M3264">
        <v>7169</v>
      </c>
      <c r="N3264">
        <v>4414</v>
      </c>
      <c r="O3264">
        <v>117</v>
      </c>
      <c r="P3264">
        <v>11890</v>
      </c>
      <c r="Q3264">
        <v>2967</v>
      </c>
      <c r="R3264">
        <v>0</v>
      </c>
      <c r="S3264">
        <v>0</v>
      </c>
      <c r="T3264">
        <v>2967</v>
      </c>
      <c r="U3264">
        <v>7610</v>
      </c>
      <c r="V3264">
        <v>-3741</v>
      </c>
      <c r="W3264">
        <v>10171</v>
      </c>
      <c r="X3264">
        <v>6222</v>
      </c>
      <c r="Y3264">
        <v>0.55000000000000004</v>
      </c>
      <c r="Z3264">
        <v>70</v>
      </c>
      <c r="AA3264">
        <v>18949</v>
      </c>
      <c r="AB3264">
        <v>67</v>
      </c>
      <c r="AC3264">
        <v>82.37</v>
      </c>
    </row>
    <row r="3265" spans="1:29" x14ac:dyDescent="0.3">
      <c r="A3265">
        <v>2005</v>
      </c>
      <c r="B3265">
        <v>9</v>
      </c>
      <c r="C3265" s="1">
        <v>38602</v>
      </c>
      <c r="D3265">
        <v>18300</v>
      </c>
      <c r="E3265">
        <v>404</v>
      </c>
      <c r="F3265">
        <v>25</v>
      </c>
      <c r="G3265">
        <v>359</v>
      </c>
      <c r="H3265">
        <v>164</v>
      </c>
      <c r="I3265">
        <v>2000</v>
      </c>
      <c r="J3265">
        <v>2548</v>
      </c>
      <c r="K3265">
        <v>21252</v>
      </c>
      <c r="L3265">
        <v>170</v>
      </c>
      <c r="M3265">
        <v>6835</v>
      </c>
      <c r="N3265">
        <v>4413</v>
      </c>
      <c r="O3265">
        <v>118</v>
      </c>
      <c r="P3265">
        <v>11536</v>
      </c>
      <c r="Q3265">
        <v>2886</v>
      </c>
      <c r="R3265">
        <v>0</v>
      </c>
      <c r="S3265">
        <v>0</v>
      </c>
      <c r="T3265">
        <v>2886</v>
      </c>
      <c r="U3265">
        <v>7580</v>
      </c>
      <c r="V3265">
        <v>-3284</v>
      </c>
      <c r="W3265">
        <v>10316</v>
      </c>
      <c r="X3265">
        <v>6830</v>
      </c>
      <c r="Y3265">
        <v>0.53</v>
      </c>
      <c r="Z3265">
        <v>68</v>
      </c>
      <c r="AA3265">
        <v>19252</v>
      </c>
      <c r="AB3265">
        <v>65</v>
      </c>
      <c r="AC3265">
        <v>82.3</v>
      </c>
    </row>
    <row r="3266" spans="1:29" x14ac:dyDescent="0.3">
      <c r="A3266">
        <v>2005</v>
      </c>
      <c r="B3266">
        <v>9</v>
      </c>
      <c r="C3266" s="1">
        <v>38603</v>
      </c>
      <c r="D3266">
        <v>18000</v>
      </c>
      <c r="E3266">
        <v>389</v>
      </c>
      <c r="F3266">
        <v>25</v>
      </c>
      <c r="G3266">
        <v>706</v>
      </c>
      <c r="H3266">
        <v>164</v>
      </c>
      <c r="I3266">
        <v>2020</v>
      </c>
      <c r="J3266">
        <v>2915</v>
      </c>
      <c r="K3266">
        <v>21304</v>
      </c>
      <c r="L3266">
        <v>169</v>
      </c>
      <c r="M3266">
        <v>7171</v>
      </c>
      <c r="N3266">
        <v>4389</v>
      </c>
      <c r="O3266">
        <v>122</v>
      </c>
      <c r="P3266">
        <v>11851</v>
      </c>
      <c r="Q3266">
        <v>2848</v>
      </c>
      <c r="R3266">
        <v>0</v>
      </c>
      <c r="S3266">
        <v>0</v>
      </c>
      <c r="T3266">
        <v>2848</v>
      </c>
      <c r="U3266">
        <v>7490</v>
      </c>
      <c r="V3266">
        <v>-3297</v>
      </c>
      <c r="W3266">
        <v>10102</v>
      </c>
      <c r="X3266">
        <v>6605</v>
      </c>
      <c r="Y3266">
        <v>0.54</v>
      </c>
      <c r="Z3266">
        <v>69</v>
      </c>
      <c r="AA3266">
        <v>19284</v>
      </c>
      <c r="AB3266">
        <v>66</v>
      </c>
      <c r="AC3266">
        <v>82.25</v>
      </c>
    </row>
    <row r="3267" spans="1:29" x14ac:dyDescent="0.3">
      <c r="A3267">
        <v>2005</v>
      </c>
      <c r="B3267">
        <v>9</v>
      </c>
      <c r="C3267" s="1">
        <v>38604</v>
      </c>
      <c r="D3267">
        <v>18000</v>
      </c>
      <c r="E3267">
        <v>369</v>
      </c>
      <c r="F3267">
        <v>26</v>
      </c>
      <c r="G3267">
        <v>1030</v>
      </c>
      <c r="H3267">
        <v>172</v>
      </c>
      <c r="I3267">
        <v>2080</v>
      </c>
      <c r="J3267">
        <v>3308</v>
      </c>
      <c r="K3267">
        <v>21677</v>
      </c>
      <c r="L3267">
        <v>173</v>
      </c>
      <c r="M3267">
        <v>7173</v>
      </c>
      <c r="N3267">
        <v>4393</v>
      </c>
      <c r="O3267">
        <v>123</v>
      </c>
      <c r="P3267">
        <v>11862</v>
      </c>
      <c r="Q3267">
        <v>2828</v>
      </c>
      <c r="R3267">
        <v>0</v>
      </c>
      <c r="S3267">
        <v>0</v>
      </c>
      <c r="T3267">
        <v>2828</v>
      </c>
      <c r="U3267">
        <v>7250</v>
      </c>
      <c r="V3267">
        <v>-3142</v>
      </c>
      <c r="W3267">
        <v>10327</v>
      </c>
      <c r="X3267">
        <v>6987</v>
      </c>
      <c r="Y3267">
        <v>0.53</v>
      </c>
      <c r="Z3267">
        <v>68</v>
      </c>
      <c r="AA3267">
        <v>19597</v>
      </c>
      <c r="AB3267">
        <v>64</v>
      </c>
      <c r="AC3267">
        <v>82.17</v>
      </c>
    </row>
    <row r="3268" spans="1:29" x14ac:dyDescent="0.3">
      <c r="A3268">
        <v>2005</v>
      </c>
      <c r="B3268">
        <v>9</v>
      </c>
      <c r="C3268" s="1">
        <v>38605</v>
      </c>
      <c r="D3268">
        <v>18500</v>
      </c>
      <c r="E3268">
        <v>374</v>
      </c>
      <c r="F3268">
        <v>25</v>
      </c>
      <c r="G3268">
        <v>1180</v>
      </c>
      <c r="H3268">
        <v>185</v>
      </c>
      <c r="I3268">
        <v>2190</v>
      </c>
      <c r="J3268">
        <v>3580</v>
      </c>
      <c r="K3268">
        <v>22454</v>
      </c>
      <c r="L3268">
        <v>172</v>
      </c>
      <c r="M3268">
        <v>7177</v>
      </c>
      <c r="N3268">
        <v>4381</v>
      </c>
      <c r="O3268">
        <v>118</v>
      </c>
      <c r="P3268">
        <v>11848</v>
      </c>
      <c r="Q3268">
        <v>2800</v>
      </c>
      <c r="R3268">
        <v>0</v>
      </c>
      <c r="S3268">
        <v>0</v>
      </c>
      <c r="T3268">
        <v>2800</v>
      </c>
      <c r="U3268">
        <v>6930</v>
      </c>
      <c r="V3268">
        <v>-3158</v>
      </c>
      <c r="W3268">
        <v>11160</v>
      </c>
      <c r="X3268">
        <v>7806</v>
      </c>
      <c r="Y3268">
        <v>0.51</v>
      </c>
      <c r="Z3268">
        <v>65</v>
      </c>
      <c r="AA3268">
        <v>20264</v>
      </c>
      <c r="AB3268">
        <v>61</v>
      </c>
      <c r="AC3268">
        <v>82.03</v>
      </c>
    </row>
    <row r="3269" spans="1:29" x14ac:dyDescent="0.3">
      <c r="A3269">
        <v>2005</v>
      </c>
      <c r="B3269">
        <v>9</v>
      </c>
      <c r="C3269" s="1">
        <v>38606</v>
      </c>
      <c r="D3269">
        <v>18200</v>
      </c>
      <c r="E3269">
        <v>373</v>
      </c>
      <c r="F3269">
        <v>26</v>
      </c>
      <c r="G3269">
        <v>1220</v>
      </c>
      <c r="H3269">
        <v>194</v>
      </c>
      <c r="I3269">
        <v>2310</v>
      </c>
      <c r="J3269">
        <v>3750</v>
      </c>
      <c r="K3269">
        <v>22323</v>
      </c>
      <c r="L3269">
        <v>177</v>
      </c>
      <c r="M3269">
        <v>7174</v>
      </c>
      <c r="N3269">
        <v>4388</v>
      </c>
      <c r="O3269">
        <v>132</v>
      </c>
      <c r="P3269">
        <v>11871</v>
      </c>
      <c r="Q3269">
        <v>2724</v>
      </c>
      <c r="R3269">
        <v>0</v>
      </c>
      <c r="S3269">
        <v>0</v>
      </c>
      <c r="T3269">
        <v>2724</v>
      </c>
      <c r="U3269">
        <v>6750</v>
      </c>
      <c r="V3269">
        <v>-3142</v>
      </c>
      <c r="W3269">
        <v>11060</v>
      </c>
      <c r="X3269">
        <v>7728</v>
      </c>
      <c r="Y3269">
        <v>0.51</v>
      </c>
      <c r="Z3269">
        <v>65</v>
      </c>
      <c r="AA3269">
        <v>20013</v>
      </c>
      <c r="AB3269">
        <v>61</v>
      </c>
      <c r="AC3269">
        <v>81.89</v>
      </c>
    </row>
    <row r="3270" spans="1:29" x14ac:dyDescent="0.3">
      <c r="A3270">
        <v>2005</v>
      </c>
      <c r="B3270">
        <v>9</v>
      </c>
      <c r="C3270" s="1">
        <v>38607</v>
      </c>
      <c r="D3270">
        <v>18400</v>
      </c>
      <c r="E3270">
        <v>368</v>
      </c>
      <c r="F3270">
        <v>27</v>
      </c>
      <c r="G3270">
        <v>1250</v>
      </c>
      <c r="H3270">
        <v>193</v>
      </c>
      <c r="I3270">
        <v>2420</v>
      </c>
      <c r="J3270">
        <v>3890</v>
      </c>
      <c r="K3270">
        <v>22658</v>
      </c>
      <c r="L3270">
        <v>170</v>
      </c>
      <c r="M3270">
        <v>7172</v>
      </c>
      <c r="N3270">
        <v>4317</v>
      </c>
      <c r="O3270">
        <v>132</v>
      </c>
      <c r="P3270">
        <v>11791</v>
      </c>
      <c r="Q3270">
        <v>2750</v>
      </c>
      <c r="R3270">
        <v>0</v>
      </c>
      <c r="S3270">
        <v>0</v>
      </c>
      <c r="T3270">
        <v>2750</v>
      </c>
      <c r="U3270">
        <v>6750</v>
      </c>
      <c r="V3270">
        <v>-2938</v>
      </c>
      <c r="W3270">
        <v>11248</v>
      </c>
      <c r="X3270">
        <v>8117</v>
      </c>
      <c r="Y3270">
        <v>0.51</v>
      </c>
      <c r="Z3270">
        <v>64</v>
      </c>
      <c r="AA3270">
        <v>20238</v>
      </c>
      <c r="AB3270">
        <v>60</v>
      </c>
      <c r="AC3270">
        <v>81.739999999999995</v>
      </c>
    </row>
    <row r="3271" spans="1:29" x14ac:dyDescent="0.3">
      <c r="A3271">
        <v>2005</v>
      </c>
      <c r="B3271">
        <v>9</v>
      </c>
      <c r="C3271" s="1">
        <v>38608</v>
      </c>
      <c r="D3271">
        <v>18400</v>
      </c>
      <c r="E3271">
        <v>368</v>
      </c>
      <c r="F3271">
        <v>27</v>
      </c>
      <c r="G3271">
        <v>1250</v>
      </c>
      <c r="H3271">
        <v>202</v>
      </c>
      <c r="I3271">
        <v>2420</v>
      </c>
      <c r="J3271">
        <v>3899</v>
      </c>
      <c r="K3271">
        <v>22667</v>
      </c>
      <c r="L3271">
        <v>178</v>
      </c>
      <c r="M3271">
        <v>7175</v>
      </c>
      <c r="N3271">
        <v>4348</v>
      </c>
      <c r="O3271">
        <v>124</v>
      </c>
      <c r="P3271">
        <v>11825</v>
      </c>
      <c r="Q3271">
        <v>2700</v>
      </c>
      <c r="R3271">
        <v>0</v>
      </c>
      <c r="S3271">
        <v>0</v>
      </c>
      <c r="T3271">
        <v>2700</v>
      </c>
      <c r="U3271">
        <v>6930</v>
      </c>
      <c r="V3271">
        <v>-2751</v>
      </c>
      <c r="W3271">
        <v>11082</v>
      </c>
      <c r="X3271">
        <v>8142</v>
      </c>
      <c r="Y3271">
        <v>0.51</v>
      </c>
      <c r="Z3271">
        <v>64</v>
      </c>
      <c r="AA3271">
        <v>20247</v>
      </c>
      <c r="AB3271">
        <v>60</v>
      </c>
      <c r="AC3271">
        <v>81.58</v>
      </c>
    </row>
    <row r="3272" spans="1:29" x14ac:dyDescent="0.3">
      <c r="A3272">
        <v>2005</v>
      </c>
      <c r="B3272">
        <v>9</v>
      </c>
      <c r="C3272" s="1">
        <v>38609</v>
      </c>
      <c r="D3272">
        <v>18400</v>
      </c>
      <c r="E3272">
        <v>343</v>
      </c>
      <c r="F3272">
        <v>27</v>
      </c>
      <c r="G3272">
        <v>1200</v>
      </c>
      <c r="H3272">
        <v>206</v>
      </c>
      <c r="I3272">
        <v>2410</v>
      </c>
      <c r="J3272">
        <v>3843</v>
      </c>
      <c r="K3272">
        <v>22586</v>
      </c>
      <c r="L3272">
        <v>169</v>
      </c>
      <c r="M3272">
        <v>7179</v>
      </c>
      <c r="N3272">
        <v>4322</v>
      </c>
      <c r="O3272">
        <v>114</v>
      </c>
      <c r="P3272">
        <v>11784</v>
      </c>
      <c r="Q3272">
        <v>2650</v>
      </c>
      <c r="R3272">
        <v>0</v>
      </c>
      <c r="S3272">
        <v>0</v>
      </c>
      <c r="T3272">
        <v>2650</v>
      </c>
      <c r="U3272">
        <v>7140</v>
      </c>
      <c r="V3272">
        <v>-2523</v>
      </c>
      <c r="W3272">
        <v>10861</v>
      </c>
      <c r="X3272">
        <v>8152</v>
      </c>
      <c r="Y3272">
        <v>0.51</v>
      </c>
      <c r="Z3272">
        <v>64</v>
      </c>
      <c r="AA3272">
        <v>20176</v>
      </c>
      <c r="AB3272">
        <v>60</v>
      </c>
      <c r="AC3272">
        <v>81.44</v>
      </c>
    </row>
    <row r="3273" spans="1:29" x14ac:dyDescent="0.3">
      <c r="A3273">
        <v>2005</v>
      </c>
      <c r="B3273">
        <v>9</v>
      </c>
      <c r="C3273" s="1">
        <v>38610</v>
      </c>
      <c r="D3273">
        <v>17800</v>
      </c>
      <c r="E3273">
        <v>322</v>
      </c>
      <c r="F3273">
        <v>25</v>
      </c>
      <c r="G3273">
        <v>1110</v>
      </c>
      <c r="H3273">
        <v>208</v>
      </c>
      <c r="I3273">
        <v>2460</v>
      </c>
      <c r="J3273">
        <v>3803</v>
      </c>
      <c r="K3273">
        <v>21925</v>
      </c>
      <c r="L3273">
        <v>169</v>
      </c>
      <c r="M3273">
        <v>7176</v>
      </c>
      <c r="N3273">
        <v>4366</v>
      </c>
      <c r="O3273">
        <v>132</v>
      </c>
      <c r="P3273">
        <v>11843</v>
      </c>
      <c r="Q3273">
        <v>2600</v>
      </c>
      <c r="R3273">
        <v>0</v>
      </c>
      <c r="S3273">
        <v>0</v>
      </c>
      <c r="T3273">
        <v>2600</v>
      </c>
      <c r="U3273">
        <v>7190</v>
      </c>
      <c r="V3273">
        <v>-2540</v>
      </c>
      <c r="W3273">
        <v>10204</v>
      </c>
      <c r="X3273">
        <v>7482</v>
      </c>
      <c r="Y3273">
        <v>0.53</v>
      </c>
      <c r="Z3273">
        <v>66</v>
      </c>
      <c r="AA3273">
        <v>19465</v>
      </c>
      <c r="AB3273">
        <v>62</v>
      </c>
      <c r="AC3273">
        <v>81.36</v>
      </c>
    </row>
    <row r="3274" spans="1:29" x14ac:dyDescent="0.3">
      <c r="A3274">
        <v>2005</v>
      </c>
      <c r="B3274">
        <v>9</v>
      </c>
      <c r="C3274" s="1">
        <v>38611</v>
      </c>
      <c r="D3274">
        <v>17400</v>
      </c>
      <c r="E3274">
        <v>324</v>
      </c>
      <c r="F3274">
        <v>26</v>
      </c>
      <c r="G3274">
        <v>1100</v>
      </c>
      <c r="H3274">
        <v>203</v>
      </c>
      <c r="I3274">
        <v>2490</v>
      </c>
      <c r="J3274">
        <v>3819</v>
      </c>
      <c r="K3274">
        <v>21543</v>
      </c>
      <c r="L3274">
        <v>170</v>
      </c>
      <c r="M3274">
        <v>7174</v>
      </c>
      <c r="N3274">
        <v>4369</v>
      </c>
      <c r="O3274">
        <v>118</v>
      </c>
      <c r="P3274">
        <v>11831</v>
      </c>
      <c r="Q3274">
        <v>2543</v>
      </c>
      <c r="R3274">
        <v>0</v>
      </c>
      <c r="S3274">
        <v>0</v>
      </c>
      <c r="T3274">
        <v>2543</v>
      </c>
      <c r="U3274">
        <v>7330</v>
      </c>
      <c r="V3274">
        <v>-2335</v>
      </c>
      <c r="W3274">
        <v>9682</v>
      </c>
      <c r="X3274">
        <v>7169</v>
      </c>
      <c r="Y3274">
        <v>0.53</v>
      </c>
      <c r="Z3274">
        <v>67</v>
      </c>
      <c r="AA3274">
        <v>19053</v>
      </c>
      <c r="AB3274">
        <v>62</v>
      </c>
      <c r="AC3274">
        <v>81.31</v>
      </c>
    </row>
    <row r="3275" spans="1:29" x14ac:dyDescent="0.3">
      <c r="A3275">
        <v>2005</v>
      </c>
      <c r="B3275">
        <v>9</v>
      </c>
      <c r="C3275" s="1">
        <v>38612</v>
      </c>
      <c r="D3275">
        <v>18300</v>
      </c>
      <c r="E3275">
        <v>307</v>
      </c>
      <c r="F3275">
        <v>26</v>
      </c>
      <c r="G3275">
        <v>1100</v>
      </c>
      <c r="H3275">
        <v>203</v>
      </c>
      <c r="I3275">
        <v>2500</v>
      </c>
      <c r="J3275">
        <v>3829</v>
      </c>
      <c r="K3275">
        <v>22436</v>
      </c>
      <c r="L3275">
        <v>170</v>
      </c>
      <c r="M3275">
        <v>7178</v>
      </c>
      <c r="N3275">
        <v>4379</v>
      </c>
      <c r="O3275">
        <v>146</v>
      </c>
      <c r="P3275">
        <v>11873</v>
      </c>
      <c r="Q3275">
        <v>2525</v>
      </c>
      <c r="R3275">
        <v>0</v>
      </c>
      <c r="S3275">
        <v>0</v>
      </c>
      <c r="T3275">
        <v>2525</v>
      </c>
      <c r="U3275">
        <v>7460</v>
      </c>
      <c r="V3275">
        <v>-2225</v>
      </c>
      <c r="W3275">
        <v>10440</v>
      </c>
      <c r="X3275">
        <v>8038</v>
      </c>
      <c r="Y3275">
        <v>0.51</v>
      </c>
      <c r="Z3275">
        <v>64</v>
      </c>
      <c r="AA3275">
        <v>19936</v>
      </c>
      <c r="AB3275">
        <v>60</v>
      </c>
      <c r="AC3275">
        <v>81.19</v>
      </c>
    </row>
    <row r="3276" spans="1:29" x14ac:dyDescent="0.3">
      <c r="A3276">
        <v>2005</v>
      </c>
      <c r="B3276">
        <v>9</v>
      </c>
      <c r="C3276" s="1">
        <v>38613</v>
      </c>
      <c r="D3276">
        <v>18200</v>
      </c>
      <c r="E3276">
        <v>270</v>
      </c>
      <c r="F3276">
        <v>25</v>
      </c>
      <c r="G3276">
        <v>1040</v>
      </c>
      <c r="H3276">
        <v>198</v>
      </c>
      <c r="I3276">
        <v>2610</v>
      </c>
      <c r="J3276">
        <v>3873</v>
      </c>
      <c r="K3276">
        <v>22343</v>
      </c>
      <c r="L3276">
        <v>174</v>
      </c>
      <c r="M3276">
        <v>7171</v>
      </c>
      <c r="N3276">
        <v>4367</v>
      </c>
      <c r="O3276">
        <v>156</v>
      </c>
      <c r="P3276">
        <v>11868</v>
      </c>
      <c r="Q3276">
        <v>2460</v>
      </c>
      <c r="R3276">
        <v>0</v>
      </c>
      <c r="S3276">
        <v>0</v>
      </c>
      <c r="T3276">
        <v>2460</v>
      </c>
      <c r="U3276">
        <v>7500</v>
      </c>
      <c r="V3276">
        <v>-2094</v>
      </c>
      <c r="W3276">
        <v>10281</v>
      </c>
      <c r="X3276">
        <v>8015</v>
      </c>
      <c r="Y3276">
        <v>0.51</v>
      </c>
      <c r="Z3276">
        <v>64</v>
      </c>
      <c r="AA3276">
        <v>19733</v>
      </c>
      <c r="AB3276">
        <v>59</v>
      </c>
      <c r="AC3276">
        <v>81.08</v>
      </c>
    </row>
    <row r="3277" spans="1:29" x14ac:dyDescent="0.3">
      <c r="A3277">
        <v>2005</v>
      </c>
      <c r="B3277">
        <v>9</v>
      </c>
      <c r="C3277" s="1">
        <v>38614</v>
      </c>
      <c r="D3277">
        <v>18100</v>
      </c>
      <c r="E3277">
        <v>273</v>
      </c>
      <c r="F3277">
        <v>24</v>
      </c>
      <c r="G3277">
        <v>868</v>
      </c>
      <c r="H3277">
        <v>190</v>
      </c>
      <c r="I3277">
        <v>2620</v>
      </c>
      <c r="J3277">
        <v>3702</v>
      </c>
      <c r="K3277">
        <v>22075</v>
      </c>
      <c r="L3277">
        <v>169</v>
      </c>
      <c r="M3277">
        <v>7172</v>
      </c>
      <c r="N3277">
        <v>4070</v>
      </c>
      <c r="O3277">
        <v>108</v>
      </c>
      <c r="P3277">
        <v>11519</v>
      </c>
      <c r="Q3277">
        <v>2400</v>
      </c>
      <c r="R3277">
        <v>0</v>
      </c>
      <c r="S3277">
        <v>0</v>
      </c>
      <c r="T3277">
        <v>2400</v>
      </c>
      <c r="U3277">
        <v>7430</v>
      </c>
      <c r="V3277">
        <v>-1947</v>
      </c>
      <c r="W3277">
        <v>10271</v>
      </c>
      <c r="X3277">
        <v>8156</v>
      </c>
      <c r="Y3277">
        <v>0.51</v>
      </c>
      <c r="Z3277">
        <v>63</v>
      </c>
      <c r="AA3277">
        <v>19455</v>
      </c>
      <c r="AB3277">
        <v>58</v>
      </c>
      <c r="AC3277">
        <v>80.97</v>
      </c>
    </row>
    <row r="3278" spans="1:29" x14ac:dyDescent="0.3">
      <c r="A3278">
        <v>2005</v>
      </c>
      <c r="B3278">
        <v>9</v>
      </c>
      <c r="C3278" s="1">
        <v>38615</v>
      </c>
      <c r="D3278">
        <v>17200</v>
      </c>
      <c r="E3278">
        <v>287</v>
      </c>
      <c r="F3278">
        <v>25</v>
      </c>
      <c r="G3278">
        <v>676</v>
      </c>
      <c r="H3278">
        <v>175</v>
      </c>
      <c r="I3278">
        <v>2600</v>
      </c>
      <c r="J3278">
        <v>3476</v>
      </c>
      <c r="K3278">
        <v>20963</v>
      </c>
      <c r="L3278">
        <v>120</v>
      </c>
      <c r="M3278">
        <v>7166</v>
      </c>
      <c r="N3278">
        <v>4228</v>
      </c>
      <c r="O3278">
        <v>110</v>
      </c>
      <c r="P3278">
        <v>11624</v>
      </c>
      <c r="Q3278">
        <v>2411</v>
      </c>
      <c r="R3278">
        <v>0</v>
      </c>
      <c r="S3278">
        <v>0</v>
      </c>
      <c r="T3278">
        <v>2411</v>
      </c>
      <c r="U3278">
        <v>7380</v>
      </c>
      <c r="V3278">
        <v>-2335</v>
      </c>
      <c r="W3278">
        <v>9432</v>
      </c>
      <c r="X3278">
        <v>6928</v>
      </c>
      <c r="Y3278">
        <v>0.54</v>
      </c>
      <c r="Z3278">
        <v>67</v>
      </c>
      <c r="AA3278">
        <v>18363</v>
      </c>
      <c r="AB3278">
        <v>62</v>
      </c>
      <c r="AC3278">
        <v>80.959999999999994</v>
      </c>
    </row>
    <row r="3279" spans="1:29" x14ac:dyDescent="0.3">
      <c r="A3279">
        <v>2005</v>
      </c>
      <c r="B3279">
        <v>9</v>
      </c>
      <c r="C3279" s="1">
        <v>38616</v>
      </c>
      <c r="D3279">
        <v>17600</v>
      </c>
      <c r="E3279">
        <v>288</v>
      </c>
      <c r="F3279">
        <v>25</v>
      </c>
      <c r="G3279">
        <v>493</v>
      </c>
      <c r="H3279">
        <v>152</v>
      </c>
      <c r="I3279">
        <v>2680</v>
      </c>
      <c r="J3279">
        <v>3350</v>
      </c>
      <c r="K3279">
        <v>21238</v>
      </c>
      <c r="L3279">
        <v>127</v>
      </c>
      <c r="M3279">
        <v>7168</v>
      </c>
      <c r="N3279">
        <v>4464</v>
      </c>
      <c r="O3279">
        <v>120</v>
      </c>
      <c r="P3279">
        <v>11879</v>
      </c>
      <c r="Q3279">
        <v>2379</v>
      </c>
      <c r="R3279">
        <v>0</v>
      </c>
      <c r="S3279">
        <v>0</v>
      </c>
      <c r="T3279">
        <v>2379</v>
      </c>
      <c r="U3279">
        <v>7300</v>
      </c>
      <c r="V3279">
        <v>-2776</v>
      </c>
      <c r="W3279">
        <v>9922</v>
      </c>
      <c r="X3279">
        <v>6980</v>
      </c>
      <c r="Y3279">
        <v>0.55000000000000004</v>
      </c>
      <c r="Z3279">
        <v>67</v>
      </c>
      <c r="AA3279">
        <v>18558</v>
      </c>
      <c r="AB3279">
        <v>62</v>
      </c>
      <c r="AC3279">
        <v>80.95</v>
      </c>
    </row>
    <row r="3280" spans="1:29" x14ac:dyDescent="0.3">
      <c r="A3280">
        <v>2005</v>
      </c>
      <c r="B3280">
        <v>9</v>
      </c>
      <c r="C3280" s="1">
        <v>38617</v>
      </c>
      <c r="D3280">
        <v>17600</v>
      </c>
      <c r="E3280">
        <v>275</v>
      </c>
      <c r="F3280">
        <v>24</v>
      </c>
      <c r="G3280">
        <v>314</v>
      </c>
      <c r="H3280">
        <v>138</v>
      </c>
      <c r="I3280">
        <v>2640</v>
      </c>
      <c r="J3280">
        <v>3116</v>
      </c>
      <c r="K3280">
        <v>20991</v>
      </c>
      <c r="L3280">
        <v>134</v>
      </c>
      <c r="M3280">
        <v>7178</v>
      </c>
      <c r="N3280">
        <v>4375</v>
      </c>
      <c r="O3280">
        <v>117</v>
      </c>
      <c r="P3280">
        <v>11804</v>
      </c>
      <c r="Q3280">
        <v>2317</v>
      </c>
      <c r="R3280">
        <v>0</v>
      </c>
      <c r="S3280">
        <v>0</v>
      </c>
      <c r="T3280">
        <v>2317</v>
      </c>
      <c r="U3280">
        <v>7290</v>
      </c>
      <c r="V3280">
        <v>-2904</v>
      </c>
      <c r="W3280">
        <v>9936</v>
      </c>
      <c r="X3280">
        <v>6870</v>
      </c>
      <c r="Y3280">
        <v>0.55000000000000004</v>
      </c>
      <c r="Z3280">
        <v>67</v>
      </c>
      <c r="AA3280">
        <v>18351</v>
      </c>
      <c r="AB3280">
        <v>63</v>
      </c>
      <c r="AC3280">
        <v>80.959999999999994</v>
      </c>
    </row>
    <row r="3281" spans="1:29" x14ac:dyDescent="0.3">
      <c r="A3281">
        <v>2005</v>
      </c>
      <c r="B3281">
        <v>9</v>
      </c>
      <c r="C3281" s="1">
        <v>38618</v>
      </c>
      <c r="D3281">
        <v>17000</v>
      </c>
      <c r="E3281">
        <v>264</v>
      </c>
      <c r="F3281">
        <v>24</v>
      </c>
      <c r="G3281">
        <v>198</v>
      </c>
      <c r="H3281">
        <v>162</v>
      </c>
      <c r="I3281">
        <v>2680</v>
      </c>
      <c r="J3281">
        <v>3064</v>
      </c>
      <c r="K3281">
        <v>20328</v>
      </c>
      <c r="L3281">
        <v>128</v>
      </c>
      <c r="M3281">
        <v>7177</v>
      </c>
      <c r="N3281">
        <v>4336</v>
      </c>
      <c r="O3281">
        <v>101</v>
      </c>
      <c r="P3281">
        <v>11742</v>
      </c>
      <c r="Q3281">
        <v>2317</v>
      </c>
      <c r="R3281">
        <v>0</v>
      </c>
      <c r="S3281">
        <v>0</v>
      </c>
      <c r="T3281">
        <v>2317</v>
      </c>
      <c r="U3281">
        <v>7210</v>
      </c>
      <c r="V3281">
        <v>-2974</v>
      </c>
      <c r="W3281">
        <v>9405</v>
      </c>
      <c r="X3281">
        <v>6269</v>
      </c>
      <c r="Y3281">
        <v>0.56000000000000005</v>
      </c>
      <c r="Z3281">
        <v>69</v>
      </c>
      <c r="AA3281">
        <v>17648</v>
      </c>
      <c r="AB3281">
        <v>64</v>
      </c>
      <c r="AC3281">
        <v>81.02</v>
      </c>
    </row>
    <row r="3282" spans="1:29" x14ac:dyDescent="0.3">
      <c r="A3282">
        <v>2005</v>
      </c>
      <c r="B3282">
        <v>9</v>
      </c>
      <c r="C3282" s="1">
        <v>38619</v>
      </c>
      <c r="D3282">
        <v>17300</v>
      </c>
      <c r="E3282">
        <v>263</v>
      </c>
      <c r="F3282">
        <v>24</v>
      </c>
      <c r="G3282">
        <v>189</v>
      </c>
      <c r="H3282">
        <v>194</v>
      </c>
      <c r="I3282">
        <v>2750</v>
      </c>
      <c r="J3282">
        <v>3157</v>
      </c>
      <c r="K3282">
        <v>20720</v>
      </c>
      <c r="L3282">
        <v>120</v>
      </c>
      <c r="M3282">
        <v>7177</v>
      </c>
      <c r="N3282">
        <v>4350</v>
      </c>
      <c r="O3282">
        <v>115</v>
      </c>
      <c r="P3282">
        <v>11762</v>
      </c>
      <c r="Q3282">
        <v>2275</v>
      </c>
      <c r="R3282">
        <v>0</v>
      </c>
      <c r="S3282">
        <v>0</v>
      </c>
      <c r="T3282">
        <v>2275</v>
      </c>
      <c r="U3282">
        <v>6830</v>
      </c>
      <c r="V3282">
        <v>-3254</v>
      </c>
      <c r="W3282">
        <v>10096</v>
      </c>
      <c r="X3282">
        <v>6683</v>
      </c>
      <c r="Y3282">
        <v>0.56000000000000005</v>
      </c>
      <c r="Z3282">
        <v>68</v>
      </c>
      <c r="AA3282">
        <v>17970</v>
      </c>
      <c r="AB3282">
        <v>63</v>
      </c>
      <c r="AC3282">
        <v>81.03</v>
      </c>
    </row>
    <row r="3283" spans="1:29" x14ac:dyDescent="0.3">
      <c r="A3283">
        <v>2005</v>
      </c>
      <c r="B3283">
        <v>9</v>
      </c>
      <c r="C3283" s="1">
        <v>38620</v>
      </c>
      <c r="D3283">
        <v>17600</v>
      </c>
      <c r="E3283">
        <v>235</v>
      </c>
      <c r="F3283">
        <v>23</v>
      </c>
      <c r="G3283">
        <v>186</v>
      </c>
      <c r="H3283">
        <v>206</v>
      </c>
      <c r="I3283">
        <v>2860</v>
      </c>
      <c r="J3283">
        <v>3275</v>
      </c>
      <c r="K3283">
        <v>21110</v>
      </c>
      <c r="L3283">
        <v>129</v>
      </c>
      <c r="M3283">
        <v>7173</v>
      </c>
      <c r="N3283">
        <v>4381</v>
      </c>
      <c r="O3283">
        <v>119</v>
      </c>
      <c r="P3283">
        <v>11802</v>
      </c>
      <c r="Q3283">
        <v>2220</v>
      </c>
      <c r="R3283">
        <v>0</v>
      </c>
      <c r="S3283">
        <v>0</v>
      </c>
      <c r="T3283">
        <v>2220</v>
      </c>
      <c r="U3283">
        <v>6760</v>
      </c>
      <c r="V3283">
        <v>-3210</v>
      </c>
      <c r="W3283">
        <v>10453</v>
      </c>
      <c r="X3283">
        <v>7088</v>
      </c>
      <c r="Y3283">
        <v>0.55000000000000004</v>
      </c>
      <c r="Z3283">
        <v>66</v>
      </c>
      <c r="AA3283">
        <v>18250</v>
      </c>
      <c r="AB3283">
        <v>61</v>
      </c>
      <c r="AC3283">
        <v>81.010000000000005</v>
      </c>
    </row>
    <row r="3284" spans="1:29" x14ac:dyDescent="0.3">
      <c r="A3284">
        <v>2005</v>
      </c>
      <c r="B3284">
        <v>9</v>
      </c>
      <c r="C3284" s="1">
        <v>38621</v>
      </c>
      <c r="D3284">
        <v>17700</v>
      </c>
      <c r="E3284">
        <v>211</v>
      </c>
      <c r="F3284">
        <v>24</v>
      </c>
      <c r="G3284">
        <v>181</v>
      </c>
      <c r="H3284">
        <v>200</v>
      </c>
      <c r="I3284">
        <v>2830</v>
      </c>
      <c r="J3284">
        <v>3235</v>
      </c>
      <c r="K3284">
        <v>21146</v>
      </c>
      <c r="L3284">
        <v>159</v>
      </c>
      <c r="M3284">
        <v>7169</v>
      </c>
      <c r="N3284">
        <v>4341</v>
      </c>
      <c r="O3284">
        <v>118</v>
      </c>
      <c r="P3284">
        <v>11787</v>
      </c>
      <c r="Q3284">
        <v>2220</v>
      </c>
      <c r="R3284">
        <v>0</v>
      </c>
      <c r="S3284">
        <v>0</v>
      </c>
      <c r="T3284">
        <v>2220</v>
      </c>
      <c r="U3284">
        <v>6930</v>
      </c>
      <c r="V3284">
        <v>-3065</v>
      </c>
      <c r="W3284">
        <v>10359</v>
      </c>
      <c r="X3284">
        <v>7139</v>
      </c>
      <c r="Y3284">
        <v>0.54</v>
      </c>
      <c r="Z3284">
        <v>66</v>
      </c>
      <c r="AA3284">
        <v>18316</v>
      </c>
      <c r="AB3284">
        <v>61</v>
      </c>
      <c r="AC3284">
        <v>80.989999999999995</v>
      </c>
    </row>
    <row r="3285" spans="1:29" x14ac:dyDescent="0.3">
      <c r="A3285">
        <v>2005</v>
      </c>
      <c r="B3285">
        <v>9</v>
      </c>
      <c r="C3285" s="1">
        <v>38622</v>
      </c>
      <c r="D3285">
        <v>18100</v>
      </c>
      <c r="E3285">
        <v>219</v>
      </c>
      <c r="F3285">
        <v>29</v>
      </c>
      <c r="G3285">
        <v>167</v>
      </c>
      <c r="H3285">
        <v>191</v>
      </c>
      <c r="I3285">
        <v>2710</v>
      </c>
      <c r="J3285">
        <v>3097</v>
      </c>
      <c r="K3285">
        <v>21416</v>
      </c>
      <c r="L3285">
        <v>187</v>
      </c>
      <c r="M3285">
        <v>7169</v>
      </c>
      <c r="N3285">
        <v>4358</v>
      </c>
      <c r="O3285">
        <v>122</v>
      </c>
      <c r="P3285">
        <v>11836</v>
      </c>
      <c r="Q3285">
        <v>2177</v>
      </c>
      <c r="R3285">
        <v>0</v>
      </c>
      <c r="S3285">
        <v>0</v>
      </c>
      <c r="T3285">
        <v>2177</v>
      </c>
      <c r="U3285">
        <v>7000</v>
      </c>
      <c r="V3285">
        <v>-3154</v>
      </c>
      <c r="W3285">
        <v>10709</v>
      </c>
      <c r="X3285">
        <v>7403</v>
      </c>
      <c r="Y3285">
        <v>0.54</v>
      </c>
      <c r="Z3285">
        <v>65</v>
      </c>
      <c r="AA3285">
        <v>18706</v>
      </c>
      <c r="AB3285">
        <v>60</v>
      </c>
      <c r="AC3285">
        <v>80.94</v>
      </c>
    </row>
    <row r="3286" spans="1:29" x14ac:dyDescent="0.3">
      <c r="A3286">
        <v>2005</v>
      </c>
      <c r="B3286">
        <v>9</v>
      </c>
      <c r="C3286" s="1">
        <v>38623</v>
      </c>
      <c r="D3286">
        <v>18000</v>
      </c>
      <c r="E3286">
        <v>214</v>
      </c>
      <c r="F3286">
        <v>35</v>
      </c>
      <c r="G3286">
        <v>176</v>
      </c>
      <c r="H3286">
        <v>192</v>
      </c>
      <c r="I3286">
        <v>2610</v>
      </c>
      <c r="J3286">
        <v>3013</v>
      </c>
      <c r="K3286">
        <v>21227</v>
      </c>
      <c r="L3286">
        <v>208</v>
      </c>
      <c r="M3286">
        <v>6779</v>
      </c>
      <c r="N3286">
        <v>4363</v>
      </c>
      <c r="O3286">
        <v>118</v>
      </c>
      <c r="P3286">
        <v>11468</v>
      </c>
      <c r="Q3286">
        <v>2182</v>
      </c>
      <c r="R3286">
        <v>0</v>
      </c>
      <c r="S3286">
        <v>0</v>
      </c>
      <c r="T3286">
        <v>2182</v>
      </c>
      <c r="U3286">
        <v>7100</v>
      </c>
      <c r="V3286">
        <v>-2774</v>
      </c>
      <c r="W3286">
        <v>10503</v>
      </c>
      <c r="X3286">
        <v>7577</v>
      </c>
      <c r="Y3286">
        <v>0.52</v>
      </c>
      <c r="Z3286">
        <v>64</v>
      </c>
      <c r="AA3286">
        <v>18617</v>
      </c>
      <c r="AB3286">
        <v>59</v>
      </c>
      <c r="AC3286">
        <v>80.88</v>
      </c>
    </row>
    <row r="3287" spans="1:29" x14ac:dyDescent="0.3">
      <c r="A3287">
        <v>2005</v>
      </c>
      <c r="B3287">
        <v>9</v>
      </c>
      <c r="C3287" s="1">
        <v>38624</v>
      </c>
      <c r="D3287">
        <v>17700</v>
      </c>
      <c r="E3287">
        <v>212</v>
      </c>
      <c r="F3287">
        <v>37</v>
      </c>
      <c r="G3287">
        <v>162</v>
      </c>
      <c r="H3287">
        <v>173</v>
      </c>
      <c r="I3287">
        <v>2520</v>
      </c>
      <c r="J3287">
        <v>2892</v>
      </c>
      <c r="K3287">
        <v>20804</v>
      </c>
      <c r="L3287">
        <v>229</v>
      </c>
      <c r="M3287">
        <v>7177</v>
      </c>
      <c r="N3287">
        <v>4346</v>
      </c>
      <c r="O3287">
        <v>112</v>
      </c>
      <c r="P3287">
        <v>11864</v>
      </c>
      <c r="Q3287">
        <v>2128</v>
      </c>
      <c r="R3287">
        <v>0</v>
      </c>
      <c r="S3287">
        <v>0</v>
      </c>
      <c r="T3287">
        <v>2128</v>
      </c>
      <c r="U3287">
        <v>7280</v>
      </c>
      <c r="V3287">
        <v>-3075</v>
      </c>
      <c r="W3287">
        <v>10036</v>
      </c>
      <c r="X3287">
        <v>6812</v>
      </c>
      <c r="Y3287">
        <v>0.55000000000000004</v>
      </c>
      <c r="Z3287">
        <v>67</v>
      </c>
      <c r="AA3287">
        <v>18284</v>
      </c>
      <c r="AB3287">
        <v>63</v>
      </c>
      <c r="AC3287">
        <v>80.89</v>
      </c>
    </row>
    <row r="3288" spans="1:29" x14ac:dyDescent="0.3">
      <c r="A3288">
        <v>2005</v>
      </c>
      <c r="B3288">
        <v>9</v>
      </c>
      <c r="C3288" s="1">
        <v>38625</v>
      </c>
      <c r="D3288">
        <v>17600</v>
      </c>
      <c r="E3288">
        <v>209</v>
      </c>
      <c r="F3288">
        <v>32</v>
      </c>
      <c r="G3288">
        <v>160</v>
      </c>
      <c r="H3288">
        <v>154</v>
      </c>
      <c r="I3288">
        <v>2490</v>
      </c>
      <c r="J3288">
        <v>2836</v>
      </c>
      <c r="K3288">
        <v>20645</v>
      </c>
      <c r="L3288">
        <v>221</v>
      </c>
      <c r="M3288">
        <v>7179</v>
      </c>
      <c r="N3288">
        <v>4353</v>
      </c>
      <c r="O3288">
        <v>119</v>
      </c>
      <c r="P3288">
        <v>11872</v>
      </c>
      <c r="Q3288">
        <v>2112</v>
      </c>
      <c r="R3288">
        <v>0</v>
      </c>
      <c r="S3288">
        <v>0</v>
      </c>
      <c r="T3288">
        <v>2112</v>
      </c>
      <c r="U3288">
        <v>7450</v>
      </c>
      <c r="V3288">
        <v>-2959</v>
      </c>
      <c r="W3288">
        <v>9768</v>
      </c>
      <c r="X3288">
        <v>6661</v>
      </c>
      <c r="Y3288">
        <v>0.56000000000000005</v>
      </c>
      <c r="Z3288">
        <v>68</v>
      </c>
      <c r="AA3288">
        <v>18155</v>
      </c>
      <c r="AB3288">
        <v>63</v>
      </c>
      <c r="AC3288">
        <v>80.91</v>
      </c>
    </row>
    <row r="3289" spans="1:29" x14ac:dyDescent="0.3">
      <c r="A3289">
        <v>2005</v>
      </c>
      <c r="B3289">
        <v>10</v>
      </c>
      <c r="C3289" s="1">
        <v>38626</v>
      </c>
      <c r="D3289">
        <v>17200</v>
      </c>
      <c r="E3289">
        <v>214</v>
      </c>
      <c r="F3289">
        <v>29</v>
      </c>
      <c r="G3289">
        <v>158</v>
      </c>
      <c r="H3289">
        <v>137</v>
      </c>
      <c r="I3289">
        <v>2460</v>
      </c>
      <c r="J3289">
        <v>2784</v>
      </c>
      <c r="K3289">
        <v>20198</v>
      </c>
      <c r="L3289">
        <v>217</v>
      </c>
      <c r="M3289">
        <v>6679</v>
      </c>
      <c r="N3289">
        <v>4339</v>
      </c>
      <c r="O3289">
        <v>115</v>
      </c>
      <c r="P3289">
        <v>11350</v>
      </c>
      <c r="Q3289">
        <v>2112</v>
      </c>
      <c r="R3289">
        <v>0</v>
      </c>
      <c r="S3289">
        <v>0</v>
      </c>
      <c r="T3289">
        <v>2112</v>
      </c>
      <c r="U3289">
        <v>7620</v>
      </c>
      <c r="V3289">
        <v>-2319</v>
      </c>
      <c r="W3289">
        <v>9203</v>
      </c>
      <c r="X3289">
        <v>6736</v>
      </c>
      <c r="Y3289">
        <v>0.54</v>
      </c>
      <c r="Z3289">
        <v>67</v>
      </c>
      <c r="AA3289">
        <v>17738</v>
      </c>
      <c r="AB3289">
        <v>62</v>
      </c>
      <c r="AC3289">
        <v>80.930000000000007</v>
      </c>
    </row>
    <row r="3290" spans="1:29" x14ac:dyDescent="0.3">
      <c r="A3290">
        <v>2005</v>
      </c>
      <c r="B3290">
        <v>10</v>
      </c>
      <c r="C3290" s="1">
        <v>38627</v>
      </c>
      <c r="D3290">
        <v>17700</v>
      </c>
      <c r="E3290">
        <v>199</v>
      </c>
      <c r="F3290">
        <v>27</v>
      </c>
      <c r="G3290">
        <v>157</v>
      </c>
      <c r="H3290">
        <v>128</v>
      </c>
      <c r="I3290">
        <v>2450</v>
      </c>
      <c r="J3290">
        <v>2762</v>
      </c>
      <c r="K3290">
        <v>20661</v>
      </c>
      <c r="L3290">
        <v>217</v>
      </c>
      <c r="M3290">
        <v>6676</v>
      </c>
      <c r="N3290">
        <v>4329</v>
      </c>
      <c r="O3290">
        <v>114</v>
      </c>
      <c r="P3290">
        <v>11336</v>
      </c>
      <c r="Q3290">
        <v>2062</v>
      </c>
      <c r="R3290">
        <v>0</v>
      </c>
      <c r="S3290">
        <v>0</v>
      </c>
      <c r="T3290">
        <v>2062</v>
      </c>
      <c r="U3290">
        <v>7550</v>
      </c>
      <c r="V3290">
        <v>-2364</v>
      </c>
      <c r="W3290">
        <v>9772</v>
      </c>
      <c r="X3290">
        <v>7263</v>
      </c>
      <c r="Y3290">
        <v>0.53</v>
      </c>
      <c r="Z3290">
        <v>65</v>
      </c>
      <c r="AA3290">
        <v>18211</v>
      </c>
      <c r="AB3290">
        <v>60</v>
      </c>
      <c r="AC3290">
        <v>80.89</v>
      </c>
    </row>
    <row r="3291" spans="1:29" x14ac:dyDescent="0.3">
      <c r="A3291">
        <v>2005</v>
      </c>
      <c r="B3291">
        <v>10</v>
      </c>
      <c r="C3291" s="1">
        <v>38628</v>
      </c>
      <c r="D3291">
        <v>17500</v>
      </c>
      <c r="E3291">
        <v>202</v>
      </c>
      <c r="F3291">
        <v>27</v>
      </c>
      <c r="G3291">
        <v>171</v>
      </c>
      <c r="H3291">
        <v>125</v>
      </c>
      <c r="I3291">
        <v>2400</v>
      </c>
      <c r="J3291">
        <v>2723</v>
      </c>
      <c r="K3291">
        <v>20425</v>
      </c>
      <c r="L3291">
        <v>213</v>
      </c>
      <c r="M3291">
        <v>6673</v>
      </c>
      <c r="N3291">
        <v>4359</v>
      </c>
      <c r="O3291">
        <v>115</v>
      </c>
      <c r="P3291">
        <v>11360</v>
      </c>
      <c r="Q3291">
        <v>2050</v>
      </c>
      <c r="R3291">
        <v>0</v>
      </c>
      <c r="S3291">
        <v>0</v>
      </c>
      <c r="T3291">
        <v>2050</v>
      </c>
      <c r="U3291">
        <v>7400</v>
      </c>
      <c r="V3291">
        <v>-2569</v>
      </c>
      <c r="W3291">
        <v>9728</v>
      </c>
      <c r="X3291">
        <v>7015</v>
      </c>
      <c r="Y3291">
        <v>0.54</v>
      </c>
      <c r="Z3291">
        <v>66</v>
      </c>
      <c r="AA3291">
        <v>18025</v>
      </c>
      <c r="AB3291">
        <v>61</v>
      </c>
      <c r="AC3291">
        <v>80.89</v>
      </c>
    </row>
    <row r="3292" spans="1:29" x14ac:dyDescent="0.3">
      <c r="A3292">
        <v>2005</v>
      </c>
      <c r="B3292">
        <v>10</v>
      </c>
      <c r="C3292" s="1">
        <v>38629</v>
      </c>
      <c r="D3292">
        <v>17600</v>
      </c>
      <c r="E3292">
        <v>205</v>
      </c>
      <c r="F3292">
        <v>26</v>
      </c>
      <c r="G3292">
        <v>161</v>
      </c>
      <c r="H3292">
        <v>118</v>
      </c>
      <c r="I3292">
        <v>2340</v>
      </c>
      <c r="J3292">
        <v>2645</v>
      </c>
      <c r="K3292">
        <v>20450</v>
      </c>
      <c r="L3292">
        <v>164</v>
      </c>
      <c r="M3292">
        <v>6679</v>
      </c>
      <c r="N3292">
        <v>4413</v>
      </c>
      <c r="O3292">
        <v>116</v>
      </c>
      <c r="P3292">
        <v>11372</v>
      </c>
      <c r="Q3292">
        <v>2043</v>
      </c>
      <c r="R3292">
        <v>0</v>
      </c>
      <c r="S3292">
        <v>0</v>
      </c>
      <c r="T3292">
        <v>2043</v>
      </c>
      <c r="U3292">
        <v>7350</v>
      </c>
      <c r="V3292">
        <v>-2705</v>
      </c>
      <c r="W3292">
        <v>9883</v>
      </c>
      <c r="X3292">
        <v>7035</v>
      </c>
      <c r="Y3292">
        <v>0.54</v>
      </c>
      <c r="Z3292">
        <v>66</v>
      </c>
      <c r="AA3292">
        <v>18110</v>
      </c>
      <c r="AB3292">
        <v>61</v>
      </c>
      <c r="AC3292">
        <v>80.88</v>
      </c>
    </row>
    <row r="3293" spans="1:29" x14ac:dyDescent="0.3">
      <c r="A3293">
        <v>2005</v>
      </c>
      <c r="B3293">
        <v>10</v>
      </c>
      <c r="C3293" s="1">
        <v>38630</v>
      </c>
      <c r="D3293">
        <v>17200</v>
      </c>
      <c r="E3293">
        <v>201</v>
      </c>
      <c r="F3293">
        <v>26</v>
      </c>
      <c r="G3293">
        <v>173</v>
      </c>
      <c r="H3293">
        <v>117</v>
      </c>
      <c r="I3293">
        <v>2280</v>
      </c>
      <c r="J3293">
        <v>2596</v>
      </c>
      <c r="K3293">
        <v>19997</v>
      </c>
      <c r="L3293">
        <v>189</v>
      </c>
      <c r="M3293">
        <v>6680</v>
      </c>
      <c r="N3293">
        <v>4349</v>
      </c>
      <c r="O3293">
        <v>110</v>
      </c>
      <c r="P3293">
        <v>11328</v>
      </c>
      <c r="Q3293">
        <v>1995</v>
      </c>
      <c r="R3293">
        <v>0</v>
      </c>
      <c r="S3293">
        <v>0</v>
      </c>
      <c r="T3293">
        <v>1995</v>
      </c>
      <c r="U3293">
        <v>7360</v>
      </c>
      <c r="V3293">
        <v>-2669</v>
      </c>
      <c r="W3293">
        <v>9482</v>
      </c>
      <c r="X3293">
        <v>6674</v>
      </c>
      <c r="Y3293">
        <v>0.55000000000000004</v>
      </c>
      <c r="Z3293">
        <v>67</v>
      </c>
      <c r="AA3293">
        <v>17717</v>
      </c>
      <c r="AB3293">
        <v>62</v>
      </c>
      <c r="AC3293">
        <v>80.900000000000006</v>
      </c>
    </row>
    <row r="3294" spans="1:29" x14ac:dyDescent="0.3">
      <c r="A3294">
        <v>2005</v>
      </c>
      <c r="B3294">
        <v>10</v>
      </c>
      <c r="C3294" s="1">
        <v>38631</v>
      </c>
      <c r="D3294">
        <v>16800</v>
      </c>
      <c r="E3294">
        <v>202</v>
      </c>
      <c r="F3294">
        <v>26</v>
      </c>
      <c r="G3294">
        <v>155</v>
      </c>
      <c r="H3294">
        <v>117</v>
      </c>
      <c r="I3294">
        <v>2270</v>
      </c>
      <c r="J3294">
        <v>2568</v>
      </c>
      <c r="K3294">
        <v>19570</v>
      </c>
      <c r="L3294">
        <v>220</v>
      </c>
      <c r="M3294">
        <v>6674</v>
      </c>
      <c r="N3294">
        <v>4370</v>
      </c>
      <c r="O3294">
        <v>122</v>
      </c>
      <c r="P3294">
        <v>11386</v>
      </c>
      <c r="Q3294">
        <v>1970</v>
      </c>
      <c r="R3294">
        <v>0</v>
      </c>
      <c r="S3294">
        <v>0</v>
      </c>
      <c r="T3294">
        <v>1970</v>
      </c>
      <c r="U3294">
        <v>7290</v>
      </c>
      <c r="V3294">
        <v>-2808</v>
      </c>
      <c r="W3294">
        <v>9160</v>
      </c>
      <c r="X3294">
        <v>6214</v>
      </c>
      <c r="Y3294">
        <v>0.56000000000000005</v>
      </c>
      <c r="Z3294">
        <v>68</v>
      </c>
      <c r="AA3294">
        <v>17300</v>
      </c>
      <c r="AB3294">
        <v>64</v>
      </c>
      <c r="AC3294">
        <v>80.97</v>
      </c>
    </row>
    <row r="3295" spans="1:29" x14ac:dyDescent="0.3">
      <c r="A3295">
        <v>2005</v>
      </c>
      <c r="B3295">
        <v>10</v>
      </c>
      <c r="C3295" s="1">
        <v>38632</v>
      </c>
      <c r="D3295">
        <v>16300</v>
      </c>
      <c r="E3295">
        <v>198</v>
      </c>
      <c r="F3295">
        <v>27</v>
      </c>
      <c r="G3295">
        <v>157</v>
      </c>
      <c r="H3295">
        <v>117</v>
      </c>
      <c r="I3295">
        <v>2350</v>
      </c>
      <c r="J3295">
        <v>2651</v>
      </c>
      <c r="K3295">
        <v>19149</v>
      </c>
      <c r="L3295">
        <v>218</v>
      </c>
      <c r="M3295">
        <v>6675</v>
      </c>
      <c r="N3295">
        <v>4346</v>
      </c>
      <c r="O3295">
        <v>113</v>
      </c>
      <c r="P3295">
        <v>11352</v>
      </c>
      <c r="Q3295">
        <v>1921</v>
      </c>
      <c r="R3295">
        <v>0</v>
      </c>
      <c r="S3295">
        <v>0</v>
      </c>
      <c r="T3295">
        <v>1921</v>
      </c>
      <c r="U3295">
        <v>7150</v>
      </c>
      <c r="V3295">
        <v>-2799</v>
      </c>
      <c r="W3295">
        <v>8810</v>
      </c>
      <c r="X3295">
        <v>5876</v>
      </c>
      <c r="Y3295">
        <v>0.56999999999999995</v>
      </c>
      <c r="Z3295">
        <v>69</v>
      </c>
      <c r="AA3295">
        <v>16799</v>
      </c>
      <c r="AB3295">
        <v>65</v>
      </c>
      <c r="AC3295">
        <v>81.069999999999993</v>
      </c>
    </row>
    <row r="3296" spans="1:29" x14ac:dyDescent="0.3">
      <c r="A3296">
        <v>2005</v>
      </c>
      <c r="B3296">
        <v>10</v>
      </c>
      <c r="C3296" s="1">
        <v>38633</v>
      </c>
      <c r="D3296">
        <v>16200</v>
      </c>
      <c r="E3296">
        <v>195</v>
      </c>
      <c r="F3296">
        <v>26</v>
      </c>
      <c r="G3296">
        <v>152</v>
      </c>
      <c r="H3296">
        <v>117</v>
      </c>
      <c r="I3296">
        <v>2320</v>
      </c>
      <c r="J3296">
        <v>2615</v>
      </c>
      <c r="K3296">
        <v>19010</v>
      </c>
      <c r="L3296">
        <v>217</v>
      </c>
      <c r="M3296">
        <v>6674</v>
      </c>
      <c r="N3296">
        <v>4369</v>
      </c>
      <c r="O3296">
        <v>115</v>
      </c>
      <c r="P3296">
        <v>11375</v>
      </c>
      <c r="Q3296">
        <v>1925</v>
      </c>
      <c r="R3296">
        <v>0</v>
      </c>
      <c r="S3296">
        <v>0</v>
      </c>
      <c r="T3296">
        <v>1925</v>
      </c>
      <c r="U3296">
        <v>6900</v>
      </c>
      <c r="V3296">
        <v>-3111</v>
      </c>
      <c r="W3296">
        <v>8956</v>
      </c>
      <c r="X3296">
        <v>5710</v>
      </c>
      <c r="Y3296">
        <v>0.57999999999999996</v>
      </c>
      <c r="Z3296">
        <v>70</v>
      </c>
      <c r="AA3296">
        <v>16690</v>
      </c>
      <c r="AB3296">
        <v>66</v>
      </c>
      <c r="AC3296">
        <v>81.19</v>
      </c>
    </row>
    <row r="3297" spans="1:29" x14ac:dyDescent="0.3">
      <c r="A3297">
        <v>2005</v>
      </c>
      <c r="B3297">
        <v>10</v>
      </c>
      <c r="C3297" s="1">
        <v>38634</v>
      </c>
      <c r="D3297">
        <v>16000</v>
      </c>
      <c r="E3297">
        <v>188</v>
      </c>
      <c r="F3297">
        <v>26</v>
      </c>
      <c r="G3297">
        <v>163</v>
      </c>
      <c r="H3297">
        <v>117</v>
      </c>
      <c r="I3297">
        <v>2370</v>
      </c>
      <c r="J3297">
        <v>2676</v>
      </c>
      <c r="K3297">
        <v>18864</v>
      </c>
      <c r="L3297">
        <v>216</v>
      </c>
      <c r="M3297">
        <v>6672</v>
      </c>
      <c r="N3297">
        <v>4364</v>
      </c>
      <c r="O3297">
        <v>115</v>
      </c>
      <c r="P3297">
        <v>11367</v>
      </c>
      <c r="Q3297">
        <v>1920</v>
      </c>
      <c r="R3297">
        <v>0</v>
      </c>
      <c r="S3297">
        <v>0</v>
      </c>
      <c r="T3297">
        <v>1920</v>
      </c>
      <c r="U3297">
        <v>6520</v>
      </c>
      <c r="V3297">
        <v>-3419</v>
      </c>
      <c r="W3297">
        <v>9130</v>
      </c>
      <c r="X3297">
        <v>5577</v>
      </c>
      <c r="Y3297">
        <v>0.57999999999999996</v>
      </c>
      <c r="Z3297">
        <v>70</v>
      </c>
      <c r="AA3297">
        <v>16494</v>
      </c>
      <c r="AB3297">
        <v>66</v>
      </c>
      <c r="AC3297">
        <v>81.31</v>
      </c>
    </row>
    <row r="3298" spans="1:29" x14ac:dyDescent="0.3">
      <c r="A3298">
        <v>2005</v>
      </c>
      <c r="B3298">
        <v>10</v>
      </c>
      <c r="C3298" s="1">
        <v>38635</v>
      </c>
      <c r="D3298">
        <v>15600</v>
      </c>
      <c r="E3298">
        <v>189</v>
      </c>
      <c r="F3298">
        <v>26</v>
      </c>
      <c r="G3298">
        <v>151</v>
      </c>
      <c r="H3298">
        <v>117</v>
      </c>
      <c r="I3298">
        <v>2480</v>
      </c>
      <c r="J3298">
        <v>2774</v>
      </c>
      <c r="K3298">
        <v>18563</v>
      </c>
      <c r="L3298">
        <v>215</v>
      </c>
      <c r="M3298">
        <v>6674</v>
      </c>
      <c r="N3298">
        <v>4349</v>
      </c>
      <c r="O3298">
        <v>114</v>
      </c>
      <c r="P3298">
        <v>11352</v>
      </c>
      <c r="Q3298">
        <v>1885</v>
      </c>
      <c r="R3298">
        <v>0</v>
      </c>
      <c r="S3298">
        <v>0</v>
      </c>
      <c r="T3298">
        <v>1885</v>
      </c>
      <c r="U3298">
        <v>6330</v>
      </c>
      <c r="V3298">
        <v>-3473</v>
      </c>
      <c r="W3298">
        <v>8931</v>
      </c>
      <c r="X3298">
        <v>5326</v>
      </c>
      <c r="Y3298">
        <v>0.59</v>
      </c>
      <c r="Z3298">
        <v>71</v>
      </c>
      <c r="AA3298">
        <v>16083</v>
      </c>
      <c r="AB3298">
        <v>67</v>
      </c>
      <c r="AC3298">
        <v>81.459999999999994</v>
      </c>
    </row>
    <row r="3299" spans="1:29" x14ac:dyDescent="0.3">
      <c r="A3299">
        <v>2005</v>
      </c>
      <c r="B3299">
        <v>10</v>
      </c>
      <c r="C3299" s="1">
        <v>38636</v>
      </c>
      <c r="D3299">
        <v>15100</v>
      </c>
      <c r="E3299">
        <v>190</v>
      </c>
      <c r="F3299">
        <v>26</v>
      </c>
      <c r="G3299">
        <v>157</v>
      </c>
      <c r="H3299">
        <v>109</v>
      </c>
      <c r="I3299">
        <v>2410</v>
      </c>
      <c r="J3299">
        <v>2702</v>
      </c>
      <c r="K3299">
        <v>17992</v>
      </c>
      <c r="L3299">
        <v>210</v>
      </c>
      <c r="M3299">
        <v>6676</v>
      </c>
      <c r="N3299">
        <v>4441</v>
      </c>
      <c r="O3299">
        <v>107</v>
      </c>
      <c r="P3299">
        <v>11434</v>
      </c>
      <c r="Q3299">
        <v>1900</v>
      </c>
      <c r="R3299">
        <v>0</v>
      </c>
      <c r="S3299">
        <v>0</v>
      </c>
      <c r="T3299">
        <v>1900</v>
      </c>
      <c r="U3299">
        <v>6310</v>
      </c>
      <c r="V3299">
        <v>-3657</v>
      </c>
      <c r="W3299">
        <v>8448</v>
      </c>
      <c r="X3299">
        <v>4658</v>
      </c>
      <c r="Y3299">
        <v>0.62</v>
      </c>
      <c r="Z3299">
        <v>74</v>
      </c>
      <c r="AA3299">
        <v>15582</v>
      </c>
      <c r="AB3299">
        <v>70</v>
      </c>
      <c r="AC3299">
        <v>81.680000000000007</v>
      </c>
    </row>
    <row r="3300" spans="1:29" x14ac:dyDescent="0.3">
      <c r="A3300">
        <v>2005</v>
      </c>
      <c r="B3300">
        <v>10</v>
      </c>
      <c r="C3300" s="1">
        <v>38637</v>
      </c>
      <c r="D3300">
        <v>15200</v>
      </c>
      <c r="E3300">
        <v>190</v>
      </c>
      <c r="F3300">
        <v>26</v>
      </c>
      <c r="G3300">
        <v>159</v>
      </c>
      <c r="H3300">
        <v>95</v>
      </c>
      <c r="I3300">
        <v>2330</v>
      </c>
      <c r="J3300">
        <v>2610</v>
      </c>
      <c r="K3300">
        <v>18000</v>
      </c>
      <c r="L3300">
        <v>209</v>
      </c>
      <c r="M3300">
        <v>6674</v>
      </c>
      <c r="N3300">
        <v>4274</v>
      </c>
      <c r="O3300">
        <v>105</v>
      </c>
      <c r="P3300">
        <v>11262</v>
      </c>
      <c r="Q3300">
        <v>1881</v>
      </c>
      <c r="R3300">
        <v>0</v>
      </c>
      <c r="S3300">
        <v>0</v>
      </c>
      <c r="T3300">
        <v>1881</v>
      </c>
      <c r="U3300">
        <v>6430</v>
      </c>
      <c r="V3300">
        <v>-3445</v>
      </c>
      <c r="W3300">
        <v>8433</v>
      </c>
      <c r="X3300">
        <v>4857</v>
      </c>
      <c r="Y3300">
        <v>0.61</v>
      </c>
      <c r="Z3300">
        <v>73</v>
      </c>
      <c r="AA3300">
        <v>15670</v>
      </c>
      <c r="AB3300">
        <v>69</v>
      </c>
      <c r="AC3300">
        <v>81.87</v>
      </c>
    </row>
    <row r="3301" spans="1:29" x14ac:dyDescent="0.3">
      <c r="A3301">
        <v>2005</v>
      </c>
      <c r="B3301">
        <v>10</v>
      </c>
      <c r="C3301" s="1">
        <v>38638</v>
      </c>
      <c r="D3301">
        <v>15000</v>
      </c>
      <c r="E3301">
        <v>190</v>
      </c>
      <c r="F3301">
        <v>26</v>
      </c>
      <c r="G3301">
        <v>161</v>
      </c>
      <c r="H3301">
        <v>47</v>
      </c>
      <c r="I3301">
        <v>2360</v>
      </c>
      <c r="J3301">
        <v>2594</v>
      </c>
      <c r="K3301">
        <v>17784</v>
      </c>
      <c r="L3301">
        <v>217</v>
      </c>
      <c r="M3301">
        <v>6465</v>
      </c>
      <c r="N3301">
        <v>4308</v>
      </c>
      <c r="O3301">
        <v>107</v>
      </c>
      <c r="P3301">
        <v>11097</v>
      </c>
      <c r="Q3301">
        <v>1874</v>
      </c>
      <c r="R3301">
        <v>0</v>
      </c>
      <c r="S3301">
        <v>0</v>
      </c>
      <c r="T3301">
        <v>1874</v>
      </c>
      <c r="U3301">
        <v>6620</v>
      </c>
      <c r="V3301">
        <v>-3101</v>
      </c>
      <c r="W3301">
        <v>8045</v>
      </c>
      <c r="X3301">
        <v>4813</v>
      </c>
      <c r="Y3301">
        <v>0.6</v>
      </c>
      <c r="Z3301">
        <v>73</v>
      </c>
      <c r="AA3301">
        <v>15424</v>
      </c>
      <c r="AB3301">
        <v>69</v>
      </c>
      <c r="AC3301">
        <v>82.05</v>
      </c>
    </row>
    <row r="3302" spans="1:29" x14ac:dyDescent="0.3">
      <c r="A3302">
        <v>2005</v>
      </c>
      <c r="B3302">
        <v>10</v>
      </c>
      <c r="C3302" s="1">
        <v>38639</v>
      </c>
      <c r="D3302">
        <v>14500</v>
      </c>
      <c r="E3302">
        <v>197</v>
      </c>
      <c r="F3302">
        <v>26</v>
      </c>
      <c r="G3302">
        <v>167</v>
      </c>
      <c r="H3302">
        <v>25</v>
      </c>
      <c r="I3302">
        <v>2500</v>
      </c>
      <c r="J3302">
        <v>2718</v>
      </c>
      <c r="K3302">
        <v>17415</v>
      </c>
      <c r="L3302">
        <v>209</v>
      </c>
      <c r="M3302">
        <v>6675</v>
      </c>
      <c r="N3302">
        <v>4424</v>
      </c>
      <c r="O3302">
        <v>101</v>
      </c>
      <c r="P3302">
        <v>11409</v>
      </c>
      <c r="Q3302">
        <v>1819</v>
      </c>
      <c r="R3302">
        <v>0</v>
      </c>
      <c r="S3302">
        <v>0</v>
      </c>
      <c r="T3302">
        <v>1819</v>
      </c>
      <c r="U3302">
        <v>6690</v>
      </c>
      <c r="V3302">
        <v>-3183</v>
      </c>
      <c r="W3302">
        <v>7498</v>
      </c>
      <c r="X3302">
        <v>4187</v>
      </c>
      <c r="Y3302">
        <v>0.64</v>
      </c>
      <c r="Z3302">
        <v>76</v>
      </c>
      <c r="AA3302">
        <v>14915</v>
      </c>
      <c r="AB3302">
        <v>72</v>
      </c>
      <c r="AC3302">
        <v>82.31</v>
      </c>
    </row>
    <row r="3303" spans="1:29" x14ac:dyDescent="0.3">
      <c r="A3303">
        <v>2005</v>
      </c>
      <c r="B3303">
        <v>10</v>
      </c>
      <c r="C3303" s="1">
        <v>38640</v>
      </c>
      <c r="D3303">
        <v>14200</v>
      </c>
      <c r="E3303">
        <v>186</v>
      </c>
      <c r="F3303">
        <v>28</v>
      </c>
      <c r="G3303">
        <v>594</v>
      </c>
      <c r="H3303">
        <v>25</v>
      </c>
      <c r="I3303">
        <v>2610</v>
      </c>
      <c r="J3303">
        <v>3257</v>
      </c>
      <c r="K3303">
        <v>17643</v>
      </c>
      <c r="L3303">
        <v>209</v>
      </c>
      <c r="M3303">
        <v>6675</v>
      </c>
      <c r="N3303">
        <v>4414</v>
      </c>
      <c r="O3303">
        <v>94</v>
      </c>
      <c r="P3303">
        <v>11392</v>
      </c>
      <c r="Q3303">
        <v>1825</v>
      </c>
      <c r="R3303">
        <v>0</v>
      </c>
      <c r="S3303">
        <v>0</v>
      </c>
      <c r="T3303">
        <v>1825</v>
      </c>
      <c r="U3303">
        <v>6470</v>
      </c>
      <c r="V3303">
        <v>-2851</v>
      </c>
      <c r="W3303">
        <v>7405</v>
      </c>
      <c r="X3303">
        <v>4426</v>
      </c>
      <c r="Y3303">
        <v>0.63</v>
      </c>
      <c r="Z3303">
        <v>75</v>
      </c>
      <c r="AA3303">
        <v>15033</v>
      </c>
      <c r="AB3303">
        <v>71</v>
      </c>
      <c r="AC3303">
        <v>82.52</v>
      </c>
    </row>
    <row r="3304" spans="1:29" x14ac:dyDescent="0.3">
      <c r="A3304">
        <v>2005</v>
      </c>
      <c r="B3304">
        <v>10</v>
      </c>
      <c r="C3304" s="1">
        <v>38641</v>
      </c>
      <c r="D3304">
        <v>13700</v>
      </c>
      <c r="E3304">
        <v>180</v>
      </c>
      <c r="F3304">
        <v>28</v>
      </c>
      <c r="G3304">
        <v>548</v>
      </c>
      <c r="H3304">
        <v>26</v>
      </c>
      <c r="I3304">
        <v>2680</v>
      </c>
      <c r="J3304">
        <v>3282</v>
      </c>
      <c r="K3304">
        <v>17162</v>
      </c>
      <c r="L3304">
        <v>206</v>
      </c>
      <c r="M3304">
        <v>6267</v>
      </c>
      <c r="N3304">
        <v>4409</v>
      </c>
      <c r="O3304">
        <v>88</v>
      </c>
      <c r="P3304">
        <v>10970</v>
      </c>
      <c r="Q3304">
        <v>1825</v>
      </c>
      <c r="R3304">
        <v>0</v>
      </c>
      <c r="S3304">
        <v>0</v>
      </c>
      <c r="T3304">
        <v>1825</v>
      </c>
      <c r="U3304">
        <v>6160</v>
      </c>
      <c r="V3304">
        <v>-2714</v>
      </c>
      <c r="W3304">
        <v>7209</v>
      </c>
      <c r="X3304">
        <v>4367</v>
      </c>
      <c r="Y3304">
        <v>0.62</v>
      </c>
      <c r="Z3304">
        <v>75</v>
      </c>
      <c r="AA3304">
        <v>14482</v>
      </c>
      <c r="AB3304">
        <v>70</v>
      </c>
      <c r="AC3304">
        <v>82.73</v>
      </c>
    </row>
    <row r="3305" spans="1:29" x14ac:dyDescent="0.3">
      <c r="A3305">
        <v>2005</v>
      </c>
      <c r="B3305">
        <v>10</v>
      </c>
      <c r="C3305" s="1">
        <v>38642</v>
      </c>
      <c r="D3305">
        <v>13100</v>
      </c>
      <c r="E3305">
        <v>163</v>
      </c>
      <c r="F3305">
        <v>30</v>
      </c>
      <c r="G3305">
        <v>344</v>
      </c>
      <c r="H3305">
        <v>28</v>
      </c>
      <c r="I3305">
        <v>2690</v>
      </c>
      <c r="J3305">
        <v>3092</v>
      </c>
      <c r="K3305">
        <v>16355</v>
      </c>
      <c r="L3305">
        <v>206</v>
      </c>
      <c r="M3305">
        <v>6677</v>
      </c>
      <c r="N3305">
        <v>4368</v>
      </c>
      <c r="O3305">
        <v>75</v>
      </c>
      <c r="P3305">
        <v>11326</v>
      </c>
      <c r="Q3305">
        <v>1850</v>
      </c>
      <c r="R3305">
        <v>0</v>
      </c>
      <c r="S3305">
        <v>0</v>
      </c>
      <c r="T3305">
        <v>1850</v>
      </c>
      <c r="U3305">
        <v>6230</v>
      </c>
      <c r="V3305">
        <v>-3206</v>
      </c>
      <c r="W3305">
        <v>6515</v>
      </c>
      <c r="X3305">
        <v>3179</v>
      </c>
      <c r="Y3305">
        <v>0.68</v>
      </c>
      <c r="Z3305">
        <v>81</v>
      </c>
      <c r="AA3305">
        <v>13665</v>
      </c>
      <c r="AB3305">
        <v>77</v>
      </c>
      <c r="AC3305">
        <v>83.13</v>
      </c>
    </row>
    <row r="3306" spans="1:29" x14ac:dyDescent="0.3">
      <c r="A3306">
        <v>2005</v>
      </c>
      <c r="B3306">
        <v>10</v>
      </c>
      <c r="C3306" s="1">
        <v>38643</v>
      </c>
      <c r="D3306">
        <v>12100</v>
      </c>
      <c r="E3306">
        <v>155</v>
      </c>
      <c r="F3306">
        <v>31</v>
      </c>
      <c r="G3306">
        <v>308</v>
      </c>
      <c r="H3306">
        <v>30</v>
      </c>
      <c r="I3306">
        <v>2670</v>
      </c>
      <c r="J3306">
        <v>3039</v>
      </c>
      <c r="K3306">
        <v>15294</v>
      </c>
      <c r="L3306">
        <v>203</v>
      </c>
      <c r="M3306">
        <v>6673</v>
      </c>
      <c r="N3306">
        <v>4366</v>
      </c>
      <c r="O3306">
        <v>70</v>
      </c>
      <c r="P3306">
        <v>11312</v>
      </c>
      <c r="Q3306">
        <v>1800</v>
      </c>
      <c r="R3306">
        <v>0</v>
      </c>
      <c r="S3306">
        <v>0</v>
      </c>
      <c r="T3306">
        <v>1800</v>
      </c>
      <c r="U3306">
        <v>6090</v>
      </c>
      <c r="V3306">
        <v>-3353</v>
      </c>
      <c r="W3306">
        <v>5661</v>
      </c>
      <c r="X3306">
        <v>2182</v>
      </c>
      <c r="Y3306">
        <v>0.72</v>
      </c>
      <c r="Z3306">
        <v>86</v>
      </c>
      <c r="AA3306">
        <v>12624</v>
      </c>
      <c r="AB3306">
        <v>83</v>
      </c>
      <c r="AC3306">
        <v>83.76</v>
      </c>
    </row>
    <row r="3307" spans="1:29" x14ac:dyDescent="0.3">
      <c r="A3307">
        <v>2005</v>
      </c>
      <c r="B3307">
        <v>10</v>
      </c>
      <c r="C3307" s="1">
        <v>38644</v>
      </c>
      <c r="D3307">
        <v>12600</v>
      </c>
      <c r="E3307">
        <v>148</v>
      </c>
      <c r="F3307">
        <v>30</v>
      </c>
      <c r="G3307">
        <v>300</v>
      </c>
      <c r="H3307">
        <v>37</v>
      </c>
      <c r="I3307">
        <v>2630</v>
      </c>
      <c r="J3307">
        <v>2997</v>
      </c>
      <c r="K3307">
        <v>15745</v>
      </c>
      <c r="L3307">
        <v>193</v>
      </c>
      <c r="M3307">
        <v>6675</v>
      </c>
      <c r="N3307">
        <v>4333</v>
      </c>
      <c r="O3307">
        <v>76</v>
      </c>
      <c r="P3307">
        <v>11277</v>
      </c>
      <c r="Q3307">
        <v>1775</v>
      </c>
      <c r="R3307">
        <v>0</v>
      </c>
      <c r="S3307">
        <v>0</v>
      </c>
      <c r="T3307">
        <v>1775</v>
      </c>
      <c r="U3307">
        <v>5760</v>
      </c>
      <c r="V3307">
        <v>-3674</v>
      </c>
      <c r="W3307">
        <v>6491</v>
      </c>
      <c r="X3307">
        <v>2693</v>
      </c>
      <c r="Y3307">
        <v>0.7</v>
      </c>
      <c r="Z3307">
        <v>83</v>
      </c>
      <c r="AA3307">
        <v>13115</v>
      </c>
      <c r="AB3307">
        <v>79</v>
      </c>
      <c r="AC3307">
        <v>84.21</v>
      </c>
    </row>
    <row r="3308" spans="1:29" x14ac:dyDescent="0.3">
      <c r="A3308">
        <v>2005</v>
      </c>
      <c r="B3308">
        <v>10</v>
      </c>
      <c r="C3308" s="1">
        <v>38645</v>
      </c>
      <c r="D3308">
        <v>11800</v>
      </c>
      <c r="E3308">
        <v>145</v>
      </c>
      <c r="F3308">
        <v>28</v>
      </c>
      <c r="G3308">
        <v>293</v>
      </c>
      <c r="H3308">
        <v>43</v>
      </c>
      <c r="I3308">
        <v>2780</v>
      </c>
      <c r="J3308">
        <v>3144</v>
      </c>
      <c r="K3308">
        <v>15089</v>
      </c>
      <c r="L3308">
        <v>210</v>
      </c>
      <c r="M3308">
        <v>6675</v>
      </c>
      <c r="N3308">
        <v>4349</v>
      </c>
      <c r="O3308">
        <v>91</v>
      </c>
      <c r="P3308">
        <v>11325</v>
      </c>
      <c r="Q3308">
        <v>1776</v>
      </c>
      <c r="R3308">
        <v>0</v>
      </c>
      <c r="S3308">
        <v>0</v>
      </c>
      <c r="T3308">
        <v>1776</v>
      </c>
      <c r="U3308">
        <v>5610</v>
      </c>
      <c r="V3308">
        <v>-3726</v>
      </c>
      <c r="W3308">
        <v>5838</v>
      </c>
      <c r="X3308">
        <v>1988</v>
      </c>
      <c r="Y3308">
        <v>0.73</v>
      </c>
      <c r="Z3308">
        <v>87</v>
      </c>
      <c r="AA3308">
        <v>12309</v>
      </c>
      <c r="AB3308">
        <v>84</v>
      </c>
      <c r="AC3308">
        <v>84.83</v>
      </c>
    </row>
    <row r="3309" spans="1:29" x14ac:dyDescent="0.3">
      <c r="A3309">
        <v>2005</v>
      </c>
      <c r="B3309">
        <v>10</v>
      </c>
      <c r="C3309" s="1">
        <v>38646</v>
      </c>
      <c r="D3309">
        <v>11500</v>
      </c>
      <c r="E3309">
        <v>145</v>
      </c>
      <c r="F3309">
        <v>29</v>
      </c>
      <c r="G3309">
        <v>286</v>
      </c>
      <c r="H3309">
        <v>48</v>
      </c>
      <c r="I3309">
        <v>3030</v>
      </c>
      <c r="J3309">
        <v>3393</v>
      </c>
      <c r="K3309">
        <v>15038</v>
      </c>
      <c r="L3309">
        <v>191</v>
      </c>
      <c r="M3309">
        <v>6671</v>
      </c>
      <c r="N3309">
        <v>4307</v>
      </c>
      <c r="O3309">
        <v>85</v>
      </c>
      <c r="P3309">
        <v>11254</v>
      </c>
      <c r="Q3309">
        <v>1777</v>
      </c>
      <c r="R3309">
        <v>0</v>
      </c>
      <c r="S3309">
        <v>0</v>
      </c>
      <c r="T3309">
        <v>1777</v>
      </c>
      <c r="U3309">
        <v>5400</v>
      </c>
      <c r="V3309">
        <v>-3616</v>
      </c>
      <c r="W3309">
        <v>5747</v>
      </c>
      <c r="X3309">
        <v>2007</v>
      </c>
      <c r="Y3309">
        <v>0.73</v>
      </c>
      <c r="Z3309">
        <v>87</v>
      </c>
      <c r="AA3309">
        <v>12008</v>
      </c>
      <c r="AB3309">
        <v>83</v>
      </c>
      <c r="AC3309">
        <v>85.42</v>
      </c>
    </row>
    <row r="3310" spans="1:29" x14ac:dyDescent="0.3">
      <c r="A3310">
        <v>2005</v>
      </c>
      <c r="B3310">
        <v>10</v>
      </c>
      <c r="C3310" s="1">
        <v>38647</v>
      </c>
      <c r="D3310">
        <v>11100</v>
      </c>
      <c r="E3310">
        <v>134</v>
      </c>
      <c r="F3310">
        <v>30</v>
      </c>
      <c r="G3310">
        <v>281</v>
      </c>
      <c r="H3310">
        <v>52</v>
      </c>
      <c r="I3310">
        <v>3070</v>
      </c>
      <c r="J3310">
        <v>3433</v>
      </c>
      <c r="K3310">
        <v>14667</v>
      </c>
      <c r="L3310">
        <v>175</v>
      </c>
      <c r="M3310">
        <v>5797</v>
      </c>
      <c r="N3310">
        <v>4326</v>
      </c>
      <c r="O3310">
        <v>89</v>
      </c>
      <c r="P3310">
        <v>10387</v>
      </c>
      <c r="Q3310">
        <v>1780</v>
      </c>
      <c r="R3310">
        <v>0</v>
      </c>
      <c r="S3310">
        <v>0</v>
      </c>
      <c r="T3310">
        <v>1780</v>
      </c>
      <c r="U3310">
        <v>5130</v>
      </c>
      <c r="V3310">
        <v>-2981</v>
      </c>
      <c r="W3310">
        <v>5606</v>
      </c>
      <c r="X3310">
        <v>2500</v>
      </c>
      <c r="Y3310">
        <v>0.69</v>
      </c>
      <c r="Z3310">
        <v>83</v>
      </c>
      <c r="AA3310">
        <v>11597</v>
      </c>
      <c r="AB3310">
        <v>78</v>
      </c>
      <c r="AC3310">
        <v>85.83</v>
      </c>
    </row>
    <row r="3311" spans="1:29" x14ac:dyDescent="0.3">
      <c r="A3311">
        <v>2005</v>
      </c>
      <c r="B3311">
        <v>10</v>
      </c>
      <c r="C3311" s="1">
        <v>38648</v>
      </c>
      <c r="D3311">
        <v>11300</v>
      </c>
      <c r="E3311">
        <v>141</v>
      </c>
      <c r="F3311">
        <v>30</v>
      </c>
      <c r="G3311">
        <v>276</v>
      </c>
      <c r="H3311">
        <v>58</v>
      </c>
      <c r="I3311">
        <v>3120</v>
      </c>
      <c r="J3311">
        <v>3484</v>
      </c>
      <c r="K3311">
        <v>14925</v>
      </c>
      <c r="L3311">
        <v>176</v>
      </c>
      <c r="M3311">
        <v>5492</v>
      </c>
      <c r="N3311">
        <v>4334</v>
      </c>
      <c r="O3311">
        <v>84</v>
      </c>
      <c r="P3311">
        <v>10086</v>
      </c>
      <c r="Q3311">
        <v>1750</v>
      </c>
      <c r="R3311">
        <v>0</v>
      </c>
      <c r="S3311">
        <v>0</v>
      </c>
      <c r="T3311">
        <v>1750</v>
      </c>
      <c r="U3311">
        <v>4970</v>
      </c>
      <c r="V3311">
        <v>-2769</v>
      </c>
      <c r="W3311">
        <v>5981</v>
      </c>
      <c r="X3311">
        <v>3089</v>
      </c>
      <c r="Y3311">
        <v>0.66</v>
      </c>
      <c r="Z3311">
        <v>79</v>
      </c>
      <c r="AA3311">
        <v>11805</v>
      </c>
      <c r="AB3311">
        <v>74</v>
      </c>
      <c r="AC3311">
        <v>86.08</v>
      </c>
    </row>
    <row r="3312" spans="1:29" x14ac:dyDescent="0.3">
      <c r="A3312">
        <v>2005</v>
      </c>
      <c r="B3312">
        <v>10</v>
      </c>
      <c r="C3312" s="1">
        <v>38649</v>
      </c>
      <c r="D3312">
        <v>11500</v>
      </c>
      <c r="E3312">
        <v>138</v>
      </c>
      <c r="F3312">
        <v>30</v>
      </c>
      <c r="G3312">
        <v>274</v>
      </c>
      <c r="H3312">
        <v>62</v>
      </c>
      <c r="I3312">
        <v>3050</v>
      </c>
      <c r="J3312">
        <v>3416</v>
      </c>
      <c r="K3312">
        <v>15054</v>
      </c>
      <c r="L3312">
        <v>174</v>
      </c>
      <c r="M3312">
        <v>5000</v>
      </c>
      <c r="N3312">
        <v>4225</v>
      </c>
      <c r="O3312">
        <v>76</v>
      </c>
      <c r="P3312">
        <v>9475</v>
      </c>
      <c r="Q3312">
        <v>1746</v>
      </c>
      <c r="R3312">
        <v>0</v>
      </c>
      <c r="S3312">
        <v>0</v>
      </c>
      <c r="T3312">
        <v>1746</v>
      </c>
      <c r="U3312">
        <v>4950</v>
      </c>
      <c r="V3312">
        <v>-2244</v>
      </c>
      <c r="W3312">
        <v>6199</v>
      </c>
      <c r="X3312">
        <v>3833</v>
      </c>
      <c r="Y3312">
        <v>0.61</v>
      </c>
      <c r="Z3312">
        <v>75</v>
      </c>
      <c r="AA3312">
        <v>12004</v>
      </c>
      <c r="AB3312">
        <v>68</v>
      </c>
      <c r="AC3312">
        <v>86.17</v>
      </c>
    </row>
    <row r="3313" spans="1:29" x14ac:dyDescent="0.3">
      <c r="A3313">
        <v>2005</v>
      </c>
      <c r="B3313">
        <v>10</v>
      </c>
      <c r="C3313" s="1">
        <v>38650</v>
      </c>
      <c r="D3313">
        <v>11600</v>
      </c>
      <c r="E3313">
        <v>135</v>
      </c>
      <c r="F3313">
        <v>29</v>
      </c>
      <c r="G3313">
        <v>273</v>
      </c>
      <c r="H3313">
        <v>76</v>
      </c>
      <c r="I3313">
        <v>3050</v>
      </c>
      <c r="J3313">
        <v>3428</v>
      </c>
      <c r="K3313">
        <v>15163</v>
      </c>
      <c r="L3313">
        <v>157</v>
      </c>
      <c r="M3313">
        <v>5992</v>
      </c>
      <c r="N3313">
        <v>4327</v>
      </c>
      <c r="O3313">
        <v>77</v>
      </c>
      <c r="P3313">
        <v>10553</v>
      </c>
      <c r="Q3313">
        <v>1744</v>
      </c>
      <c r="R3313">
        <v>0</v>
      </c>
      <c r="S3313">
        <v>0</v>
      </c>
      <c r="T3313">
        <v>1744</v>
      </c>
      <c r="U3313">
        <v>5030</v>
      </c>
      <c r="V3313">
        <v>-3229</v>
      </c>
      <c r="W3313">
        <v>6217</v>
      </c>
      <c r="X3313">
        <v>2866</v>
      </c>
      <c r="Y3313">
        <v>0.68</v>
      </c>
      <c r="Z3313">
        <v>81</v>
      </c>
      <c r="AA3313">
        <v>12113</v>
      </c>
      <c r="AB3313">
        <v>76</v>
      </c>
      <c r="AC3313">
        <v>86.45</v>
      </c>
    </row>
    <row r="3314" spans="1:29" x14ac:dyDescent="0.3">
      <c r="A3314">
        <v>2005</v>
      </c>
      <c r="B3314">
        <v>10</v>
      </c>
      <c r="C3314" s="1">
        <v>38651</v>
      </c>
      <c r="D3314">
        <v>11800</v>
      </c>
      <c r="E3314">
        <v>135</v>
      </c>
      <c r="F3314">
        <v>28</v>
      </c>
      <c r="G3314">
        <v>276</v>
      </c>
      <c r="H3314">
        <v>96</v>
      </c>
      <c r="I3314">
        <v>3010</v>
      </c>
      <c r="J3314">
        <v>3410</v>
      </c>
      <c r="K3314">
        <v>15345</v>
      </c>
      <c r="L3314">
        <v>126</v>
      </c>
      <c r="M3314">
        <v>5991</v>
      </c>
      <c r="N3314">
        <v>4278</v>
      </c>
      <c r="O3314">
        <v>65</v>
      </c>
      <c r="P3314">
        <v>10460</v>
      </c>
      <c r="Q3314">
        <v>1744</v>
      </c>
      <c r="R3314">
        <v>0</v>
      </c>
      <c r="S3314">
        <v>0</v>
      </c>
      <c r="T3314">
        <v>1744</v>
      </c>
      <c r="U3314">
        <v>5547</v>
      </c>
      <c r="V3314">
        <v>-2636</v>
      </c>
      <c r="W3314">
        <v>5899</v>
      </c>
      <c r="X3314">
        <v>3141</v>
      </c>
      <c r="Y3314">
        <v>0.67</v>
      </c>
      <c r="Z3314">
        <v>80</v>
      </c>
      <c r="AA3314">
        <v>12335</v>
      </c>
      <c r="AB3314">
        <v>75</v>
      </c>
      <c r="AC3314">
        <v>86.66</v>
      </c>
    </row>
    <row r="3315" spans="1:29" x14ac:dyDescent="0.3">
      <c r="A3315">
        <v>2005</v>
      </c>
      <c r="B3315">
        <v>10</v>
      </c>
      <c r="C3315" s="1">
        <v>38652</v>
      </c>
      <c r="D3315">
        <v>12400</v>
      </c>
      <c r="E3315">
        <v>126</v>
      </c>
      <c r="F3315">
        <v>30</v>
      </c>
      <c r="G3315">
        <v>275</v>
      </c>
      <c r="H3315">
        <v>135</v>
      </c>
      <c r="I3315">
        <v>2960</v>
      </c>
      <c r="J3315">
        <v>3400</v>
      </c>
      <c r="K3315">
        <v>15926</v>
      </c>
      <c r="L3315">
        <v>126</v>
      </c>
      <c r="M3315">
        <v>5386</v>
      </c>
      <c r="N3315">
        <v>4275</v>
      </c>
      <c r="O3315">
        <v>67</v>
      </c>
      <c r="P3315">
        <v>9854</v>
      </c>
      <c r="Q3315">
        <v>1729</v>
      </c>
      <c r="R3315">
        <v>0</v>
      </c>
      <c r="S3315">
        <v>0</v>
      </c>
      <c r="T3315">
        <v>1729</v>
      </c>
      <c r="U3315">
        <v>5723</v>
      </c>
      <c r="V3315">
        <v>-1855</v>
      </c>
      <c r="W3315">
        <v>6319</v>
      </c>
      <c r="X3315">
        <v>4343</v>
      </c>
      <c r="Y3315">
        <v>0.61</v>
      </c>
      <c r="Z3315">
        <v>73</v>
      </c>
      <c r="AA3315">
        <v>12966</v>
      </c>
      <c r="AB3315">
        <v>67</v>
      </c>
      <c r="AC3315">
        <v>86.64</v>
      </c>
    </row>
    <row r="3316" spans="1:29" x14ac:dyDescent="0.3">
      <c r="A3316">
        <v>2005</v>
      </c>
      <c r="B3316">
        <v>10</v>
      </c>
      <c r="C3316" s="1">
        <v>38653</v>
      </c>
      <c r="D3316">
        <v>12000</v>
      </c>
      <c r="E3316">
        <v>120</v>
      </c>
      <c r="F3316">
        <v>31</v>
      </c>
      <c r="G3316">
        <v>277</v>
      </c>
      <c r="H3316">
        <v>218</v>
      </c>
      <c r="I3316">
        <v>2790</v>
      </c>
      <c r="J3316">
        <v>3316</v>
      </c>
      <c r="K3316">
        <v>15436</v>
      </c>
      <c r="L3316">
        <v>126</v>
      </c>
      <c r="M3316">
        <v>5630</v>
      </c>
      <c r="N3316">
        <v>4316</v>
      </c>
      <c r="O3316">
        <v>68</v>
      </c>
      <c r="P3316">
        <v>10140</v>
      </c>
      <c r="Q3316">
        <v>1727</v>
      </c>
      <c r="R3316">
        <v>0</v>
      </c>
      <c r="S3316">
        <v>0</v>
      </c>
      <c r="T3316">
        <v>1727</v>
      </c>
      <c r="U3316">
        <v>5606</v>
      </c>
      <c r="V3316">
        <v>-2341</v>
      </c>
      <c r="W3316">
        <v>6030</v>
      </c>
      <c r="X3316">
        <v>3569</v>
      </c>
      <c r="Y3316">
        <v>0.64</v>
      </c>
      <c r="Z3316">
        <v>77</v>
      </c>
      <c r="AA3316">
        <v>12646</v>
      </c>
      <c r="AB3316">
        <v>72</v>
      </c>
      <c r="AC3316">
        <v>86.75</v>
      </c>
    </row>
    <row r="3317" spans="1:29" x14ac:dyDescent="0.3">
      <c r="A3317">
        <v>2005</v>
      </c>
      <c r="B3317">
        <v>10</v>
      </c>
      <c r="C3317" s="1">
        <v>38654</v>
      </c>
      <c r="D3317">
        <v>12100</v>
      </c>
      <c r="E3317">
        <v>106</v>
      </c>
      <c r="F3317">
        <v>44</v>
      </c>
      <c r="G3317">
        <v>278</v>
      </c>
      <c r="H3317">
        <v>255</v>
      </c>
      <c r="I3317">
        <v>2650</v>
      </c>
      <c r="J3317">
        <v>3227</v>
      </c>
      <c r="K3317">
        <v>15433</v>
      </c>
      <c r="L3317">
        <v>125</v>
      </c>
      <c r="M3317">
        <v>5496</v>
      </c>
      <c r="N3317">
        <v>4282</v>
      </c>
      <c r="O3317">
        <v>67</v>
      </c>
      <c r="P3317">
        <v>9970</v>
      </c>
      <c r="Q3317">
        <v>1700</v>
      </c>
      <c r="R3317">
        <v>0</v>
      </c>
      <c r="S3317">
        <v>0</v>
      </c>
      <c r="T3317">
        <v>1700</v>
      </c>
      <c r="U3317">
        <v>5635</v>
      </c>
      <c r="V3317">
        <v>-2213</v>
      </c>
      <c r="W3317">
        <v>6095</v>
      </c>
      <c r="X3317">
        <v>3763</v>
      </c>
      <c r="Y3317">
        <v>0.63</v>
      </c>
      <c r="Z3317">
        <v>76</v>
      </c>
      <c r="AA3317">
        <v>12783</v>
      </c>
      <c r="AB3317">
        <v>71</v>
      </c>
      <c r="AC3317">
        <v>86.83</v>
      </c>
    </row>
    <row r="3318" spans="1:29" x14ac:dyDescent="0.3">
      <c r="A3318">
        <v>2005</v>
      </c>
      <c r="B3318">
        <v>10</v>
      </c>
      <c r="C3318" s="1">
        <v>38655</v>
      </c>
      <c r="D3318">
        <v>12800</v>
      </c>
      <c r="E3318">
        <v>86</v>
      </c>
      <c r="F3318">
        <v>47</v>
      </c>
      <c r="G3318">
        <v>277</v>
      </c>
      <c r="H3318">
        <v>314</v>
      </c>
      <c r="I3318">
        <v>2590</v>
      </c>
      <c r="J3318">
        <v>3228</v>
      </c>
      <c r="K3318">
        <v>16114</v>
      </c>
      <c r="L3318">
        <v>130</v>
      </c>
      <c r="M3318">
        <v>5096</v>
      </c>
      <c r="N3318">
        <v>4433</v>
      </c>
      <c r="O3318">
        <v>65</v>
      </c>
      <c r="P3318">
        <v>9724</v>
      </c>
      <c r="Q3318">
        <v>1700</v>
      </c>
      <c r="R3318">
        <v>0</v>
      </c>
      <c r="S3318">
        <v>0</v>
      </c>
      <c r="T3318">
        <v>1700</v>
      </c>
      <c r="U3318">
        <v>5840</v>
      </c>
      <c r="V3318">
        <v>-1761</v>
      </c>
      <c r="W3318">
        <v>6570</v>
      </c>
      <c r="X3318">
        <v>4690</v>
      </c>
      <c r="Y3318">
        <v>0.59</v>
      </c>
      <c r="Z3318">
        <v>71</v>
      </c>
      <c r="AA3318">
        <v>13524</v>
      </c>
      <c r="AB3318">
        <v>65</v>
      </c>
      <c r="AC3318">
        <v>86.75</v>
      </c>
    </row>
    <row r="3319" spans="1:29" x14ac:dyDescent="0.3">
      <c r="A3319">
        <v>2005</v>
      </c>
      <c r="B3319">
        <v>10</v>
      </c>
      <c r="C3319" s="1">
        <v>38656</v>
      </c>
      <c r="D3319">
        <v>12800</v>
      </c>
      <c r="E3319">
        <v>52</v>
      </c>
      <c r="F3319">
        <v>39</v>
      </c>
      <c r="G3319">
        <v>277</v>
      </c>
      <c r="H3319">
        <v>344</v>
      </c>
      <c r="I3319">
        <v>2480</v>
      </c>
      <c r="J3319">
        <v>3140</v>
      </c>
      <c r="K3319">
        <v>15992</v>
      </c>
      <c r="L3319">
        <v>123</v>
      </c>
      <c r="M3319">
        <v>5969</v>
      </c>
      <c r="N3319">
        <v>4241</v>
      </c>
      <c r="O3319">
        <v>64</v>
      </c>
      <c r="P3319">
        <v>10397</v>
      </c>
      <c r="Q3319">
        <v>1689</v>
      </c>
      <c r="R3319">
        <v>0</v>
      </c>
      <c r="S3319">
        <v>0</v>
      </c>
      <c r="T3319">
        <v>1689</v>
      </c>
      <c r="U3319">
        <v>5840</v>
      </c>
      <c r="V3319">
        <v>-2514</v>
      </c>
      <c r="W3319">
        <v>6539</v>
      </c>
      <c r="X3319">
        <v>3906</v>
      </c>
      <c r="Y3319">
        <v>0.64</v>
      </c>
      <c r="Z3319">
        <v>76</v>
      </c>
      <c r="AA3319">
        <v>13512</v>
      </c>
      <c r="AB3319">
        <v>71</v>
      </c>
      <c r="AC3319">
        <v>86.8</v>
      </c>
    </row>
    <row r="3320" spans="1:29" x14ac:dyDescent="0.3">
      <c r="A3320">
        <v>2005</v>
      </c>
      <c r="B3320">
        <v>11</v>
      </c>
      <c r="C3320" s="1">
        <v>38657</v>
      </c>
      <c r="D3320">
        <v>12500</v>
      </c>
      <c r="E3320">
        <v>47</v>
      </c>
      <c r="F3320">
        <v>37</v>
      </c>
      <c r="G3320">
        <v>277</v>
      </c>
      <c r="H3320">
        <v>343</v>
      </c>
      <c r="I3320">
        <v>2430</v>
      </c>
      <c r="J3320">
        <v>3087</v>
      </c>
      <c r="K3320">
        <v>15634</v>
      </c>
      <c r="L3320">
        <v>121</v>
      </c>
      <c r="M3320">
        <v>6679</v>
      </c>
      <c r="N3320">
        <v>4286</v>
      </c>
      <c r="O3320">
        <v>73</v>
      </c>
      <c r="P3320">
        <v>11159</v>
      </c>
      <c r="Q3320">
        <v>1686</v>
      </c>
      <c r="R3320">
        <v>0</v>
      </c>
      <c r="S3320">
        <v>0</v>
      </c>
      <c r="T3320">
        <v>1686</v>
      </c>
      <c r="U3320">
        <v>5753</v>
      </c>
      <c r="V3320">
        <v>-3416</v>
      </c>
      <c r="W3320">
        <v>6322</v>
      </c>
      <c r="X3320">
        <v>2789</v>
      </c>
      <c r="Y3320">
        <v>0.7</v>
      </c>
      <c r="Z3320">
        <v>82</v>
      </c>
      <c r="AA3320">
        <v>13204</v>
      </c>
      <c r="AB3320">
        <v>79</v>
      </c>
      <c r="AC3320">
        <v>87.06</v>
      </c>
    </row>
    <row r="3321" spans="1:29" x14ac:dyDescent="0.3">
      <c r="A3321">
        <v>2005</v>
      </c>
      <c r="B3321">
        <v>11</v>
      </c>
      <c r="C3321" s="1">
        <v>38658</v>
      </c>
      <c r="D3321">
        <v>12100</v>
      </c>
      <c r="E3321">
        <v>50</v>
      </c>
      <c r="F3321">
        <v>37</v>
      </c>
      <c r="G3321">
        <v>278</v>
      </c>
      <c r="H3321">
        <v>394</v>
      </c>
      <c r="I3321">
        <v>2410</v>
      </c>
      <c r="J3321">
        <v>3119</v>
      </c>
      <c r="K3321">
        <v>15269</v>
      </c>
      <c r="L3321">
        <v>119</v>
      </c>
      <c r="M3321">
        <v>5692</v>
      </c>
      <c r="N3321">
        <v>4306</v>
      </c>
      <c r="O3321">
        <v>82</v>
      </c>
      <c r="P3321">
        <v>10199</v>
      </c>
      <c r="Q3321">
        <v>1700</v>
      </c>
      <c r="R3321">
        <v>0</v>
      </c>
      <c r="S3321">
        <v>0</v>
      </c>
      <c r="T3321">
        <v>1700</v>
      </c>
      <c r="U3321">
        <v>5635</v>
      </c>
      <c r="V3321">
        <v>-2550</v>
      </c>
      <c r="W3321">
        <v>6039</v>
      </c>
      <c r="X3321">
        <v>3370</v>
      </c>
      <c r="Y3321">
        <v>0.65</v>
      </c>
      <c r="Z3321">
        <v>78</v>
      </c>
      <c r="AA3321">
        <v>12859</v>
      </c>
      <c r="AB3321">
        <v>74</v>
      </c>
      <c r="AC3321">
        <v>87.19</v>
      </c>
    </row>
    <row r="3322" spans="1:29" x14ac:dyDescent="0.3">
      <c r="A3322">
        <v>2005</v>
      </c>
      <c r="B3322">
        <v>11</v>
      </c>
      <c r="C3322" s="1">
        <v>38659</v>
      </c>
      <c r="D3322">
        <v>12600</v>
      </c>
      <c r="E3322">
        <v>50</v>
      </c>
      <c r="F3322">
        <v>36</v>
      </c>
      <c r="G3322">
        <v>279</v>
      </c>
      <c r="H3322">
        <v>440</v>
      </c>
      <c r="I3322">
        <v>2340</v>
      </c>
      <c r="J3322">
        <v>3095</v>
      </c>
      <c r="K3322">
        <v>15745</v>
      </c>
      <c r="L3322">
        <v>125</v>
      </c>
      <c r="M3322">
        <v>5497</v>
      </c>
      <c r="N3322">
        <v>4218</v>
      </c>
      <c r="O3322">
        <v>79</v>
      </c>
      <c r="P3322">
        <v>9919</v>
      </c>
      <c r="Q3322">
        <v>1700</v>
      </c>
      <c r="R3322">
        <v>0</v>
      </c>
      <c r="S3322">
        <v>0</v>
      </c>
      <c r="T3322">
        <v>1700</v>
      </c>
      <c r="U3322">
        <v>5782</v>
      </c>
      <c r="V3322">
        <v>-2147</v>
      </c>
      <c r="W3322">
        <v>6392</v>
      </c>
      <c r="X3322">
        <v>4126</v>
      </c>
      <c r="Y3322">
        <v>0.62</v>
      </c>
      <c r="Z3322">
        <v>74</v>
      </c>
      <c r="AA3322">
        <v>13405</v>
      </c>
      <c r="AB3322">
        <v>69</v>
      </c>
      <c r="AC3322">
        <v>87.18</v>
      </c>
    </row>
    <row r="3323" spans="1:29" x14ac:dyDescent="0.3">
      <c r="A3323">
        <v>2005</v>
      </c>
      <c r="B3323">
        <v>11</v>
      </c>
      <c r="C3323" s="1">
        <v>38660</v>
      </c>
      <c r="D3323">
        <v>12500</v>
      </c>
      <c r="E3323">
        <v>50</v>
      </c>
      <c r="F3323">
        <v>36</v>
      </c>
      <c r="G3323">
        <v>281</v>
      </c>
      <c r="H3323">
        <v>443</v>
      </c>
      <c r="I3323">
        <v>2280</v>
      </c>
      <c r="J3323">
        <v>3040</v>
      </c>
      <c r="K3323">
        <v>15590</v>
      </c>
      <c r="L3323">
        <v>123</v>
      </c>
      <c r="M3323">
        <v>6671</v>
      </c>
      <c r="N3323">
        <v>4310</v>
      </c>
      <c r="O3323">
        <v>70</v>
      </c>
      <c r="P3323">
        <v>11174</v>
      </c>
      <c r="Q3323">
        <v>1694</v>
      </c>
      <c r="R3323">
        <v>458</v>
      </c>
      <c r="S3323">
        <v>0</v>
      </c>
      <c r="T3323">
        <v>1236</v>
      </c>
      <c r="U3323">
        <v>5753</v>
      </c>
      <c r="V3323">
        <v>-3185</v>
      </c>
      <c r="W3323">
        <v>6451</v>
      </c>
      <c r="X3323">
        <v>3180</v>
      </c>
      <c r="Y3323">
        <v>0.7</v>
      </c>
      <c r="Z3323">
        <v>80</v>
      </c>
      <c r="AA3323">
        <v>13310</v>
      </c>
      <c r="AB3323">
        <v>76</v>
      </c>
      <c r="AC3323">
        <v>87.33</v>
      </c>
    </row>
    <row r="3324" spans="1:29" x14ac:dyDescent="0.3">
      <c r="A3324">
        <v>2005</v>
      </c>
      <c r="B3324">
        <v>11</v>
      </c>
      <c r="C3324" s="1">
        <v>38661</v>
      </c>
      <c r="D3324">
        <v>12600</v>
      </c>
      <c r="E3324">
        <v>50</v>
      </c>
      <c r="F3324">
        <v>37</v>
      </c>
      <c r="G3324">
        <v>279</v>
      </c>
      <c r="H3324">
        <v>442</v>
      </c>
      <c r="I3324">
        <v>2250</v>
      </c>
      <c r="J3324">
        <v>3008</v>
      </c>
      <c r="K3324">
        <v>15658</v>
      </c>
      <c r="L3324">
        <v>123</v>
      </c>
      <c r="M3324">
        <v>4427</v>
      </c>
      <c r="N3324">
        <v>4298</v>
      </c>
      <c r="O3324">
        <v>72</v>
      </c>
      <c r="P3324">
        <v>8920</v>
      </c>
      <c r="Q3324">
        <v>1700</v>
      </c>
      <c r="R3324">
        <v>458</v>
      </c>
      <c r="S3324">
        <v>0</v>
      </c>
      <c r="T3324">
        <v>1242</v>
      </c>
      <c r="U3324">
        <v>5782</v>
      </c>
      <c r="V3324">
        <v>-937</v>
      </c>
      <c r="W3324">
        <v>6521</v>
      </c>
      <c r="X3324">
        <v>5496</v>
      </c>
      <c r="Y3324">
        <v>0.56000000000000005</v>
      </c>
      <c r="Z3324">
        <v>65</v>
      </c>
      <c r="AA3324">
        <v>13408</v>
      </c>
      <c r="AB3324">
        <v>59</v>
      </c>
      <c r="AC3324">
        <v>87.13</v>
      </c>
    </row>
    <row r="3325" spans="1:29" x14ac:dyDescent="0.3">
      <c r="A3325">
        <v>2005</v>
      </c>
      <c r="B3325">
        <v>11</v>
      </c>
      <c r="C3325" s="1">
        <v>38662</v>
      </c>
      <c r="D3325">
        <v>12400</v>
      </c>
      <c r="E3325">
        <v>50</v>
      </c>
      <c r="F3325">
        <v>40</v>
      </c>
      <c r="G3325">
        <v>279</v>
      </c>
      <c r="H3325">
        <v>504</v>
      </c>
      <c r="I3325">
        <v>2240</v>
      </c>
      <c r="J3325">
        <v>3063</v>
      </c>
      <c r="K3325">
        <v>15513</v>
      </c>
      <c r="L3325">
        <v>122</v>
      </c>
      <c r="M3325">
        <v>5096</v>
      </c>
      <c r="N3325">
        <v>4310</v>
      </c>
      <c r="O3325">
        <v>72</v>
      </c>
      <c r="P3325">
        <v>9600</v>
      </c>
      <c r="Q3325">
        <v>1700</v>
      </c>
      <c r="R3325">
        <v>458</v>
      </c>
      <c r="S3325">
        <v>0</v>
      </c>
      <c r="T3325">
        <v>1242</v>
      </c>
      <c r="U3325">
        <v>5723</v>
      </c>
      <c r="V3325">
        <v>-1621</v>
      </c>
      <c r="W3325">
        <v>6379</v>
      </c>
      <c r="X3325">
        <v>4671</v>
      </c>
      <c r="Y3325">
        <v>0.61</v>
      </c>
      <c r="Z3325">
        <v>70</v>
      </c>
      <c r="AA3325">
        <v>13273</v>
      </c>
      <c r="AB3325">
        <v>65</v>
      </c>
      <c r="AC3325">
        <v>87.04</v>
      </c>
    </row>
    <row r="3326" spans="1:29" x14ac:dyDescent="0.3">
      <c r="A3326">
        <v>2005</v>
      </c>
      <c r="B3326">
        <v>11</v>
      </c>
      <c r="C3326" s="1">
        <v>38663</v>
      </c>
      <c r="D3326">
        <v>12400</v>
      </c>
      <c r="E3326">
        <v>50</v>
      </c>
      <c r="F3326">
        <v>43</v>
      </c>
      <c r="G3326">
        <v>278</v>
      </c>
      <c r="H3326">
        <v>537</v>
      </c>
      <c r="I3326">
        <v>2220</v>
      </c>
      <c r="J3326">
        <v>3078</v>
      </c>
      <c r="K3326">
        <v>15528</v>
      </c>
      <c r="L3326">
        <v>128</v>
      </c>
      <c r="M3326">
        <v>6679</v>
      </c>
      <c r="N3326">
        <v>4361</v>
      </c>
      <c r="O3326">
        <v>74</v>
      </c>
      <c r="P3326">
        <v>11242</v>
      </c>
      <c r="Q3326">
        <v>1696</v>
      </c>
      <c r="R3326">
        <v>458</v>
      </c>
      <c r="S3326">
        <v>0</v>
      </c>
      <c r="T3326">
        <v>1238</v>
      </c>
      <c r="U3326">
        <v>5723</v>
      </c>
      <c r="V3326">
        <v>-3246</v>
      </c>
      <c r="W3326">
        <v>6380</v>
      </c>
      <c r="X3326">
        <v>3048</v>
      </c>
      <c r="Y3326">
        <v>0.71</v>
      </c>
      <c r="Z3326">
        <v>80</v>
      </c>
      <c r="AA3326">
        <v>13308</v>
      </c>
      <c r="AB3326">
        <v>77</v>
      </c>
      <c r="AC3326">
        <v>87.23</v>
      </c>
    </row>
    <row r="3327" spans="1:29" x14ac:dyDescent="0.3">
      <c r="A3327">
        <v>2005</v>
      </c>
      <c r="B3327">
        <v>11</v>
      </c>
      <c r="C3327" s="1">
        <v>38664</v>
      </c>
      <c r="D3327">
        <v>13000</v>
      </c>
      <c r="E3327">
        <v>44</v>
      </c>
      <c r="F3327">
        <v>40</v>
      </c>
      <c r="G3327">
        <v>279</v>
      </c>
      <c r="H3327">
        <v>536</v>
      </c>
      <c r="I3327">
        <v>2190</v>
      </c>
      <c r="J3327">
        <v>3045</v>
      </c>
      <c r="K3327">
        <v>16089</v>
      </c>
      <c r="L3327">
        <v>125</v>
      </c>
      <c r="M3327">
        <v>5494</v>
      </c>
      <c r="N3327">
        <v>4201</v>
      </c>
      <c r="O3327">
        <v>78</v>
      </c>
      <c r="P3327">
        <v>9898</v>
      </c>
      <c r="Q3327">
        <v>1642</v>
      </c>
      <c r="R3327">
        <v>688</v>
      </c>
      <c r="S3327">
        <v>0</v>
      </c>
      <c r="T3327">
        <v>954</v>
      </c>
      <c r="U3327">
        <v>5899</v>
      </c>
      <c r="V3327">
        <v>-1574</v>
      </c>
      <c r="W3327">
        <v>6878</v>
      </c>
      <c r="X3327">
        <v>5237</v>
      </c>
      <c r="Y3327">
        <v>0.6</v>
      </c>
      <c r="Z3327">
        <v>67</v>
      </c>
      <c r="AA3327">
        <v>13899</v>
      </c>
      <c r="AB3327">
        <v>62</v>
      </c>
      <c r="AC3327">
        <v>87.06</v>
      </c>
    </row>
    <row r="3328" spans="1:29" x14ac:dyDescent="0.3">
      <c r="A3328">
        <v>2005</v>
      </c>
      <c r="B3328">
        <v>11</v>
      </c>
      <c r="C3328" s="1">
        <v>38665</v>
      </c>
      <c r="D3328">
        <v>13200</v>
      </c>
      <c r="E3328">
        <v>40</v>
      </c>
      <c r="F3328">
        <v>40</v>
      </c>
      <c r="G3328">
        <v>279</v>
      </c>
      <c r="H3328">
        <v>533</v>
      </c>
      <c r="I3328">
        <v>2150</v>
      </c>
      <c r="J3328">
        <v>3002</v>
      </c>
      <c r="K3328">
        <v>16242</v>
      </c>
      <c r="L3328">
        <v>124</v>
      </c>
      <c r="M3328">
        <v>5496</v>
      </c>
      <c r="N3328">
        <v>4256</v>
      </c>
      <c r="O3328">
        <v>81</v>
      </c>
      <c r="P3328">
        <v>9957</v>
      </c>
      <c r="Q3328">
        <v>1700</v>
      </c>
      <c r="R3328">
        <v>229</v>
      </c>
      <c r="S3328">
        <v>0</v>
      </c>
      <c r="T3328">
        <v>1471</v>
      </c>
      <c r="U3328">
        <v>5958</v>
      </c>
      <c r="V3328">
        <v>-1953</v>
      </c>
      <c r="W3328">
        <v>6871</v>
      </c>
      <c r="X3328">
        <v>4814</v>
      </c>
      <c r="Y3328">
        <v>0.6</v>
      </c>
      <c r="Z3328">
        <v>70</v>
      </c>
      <c r="AA3328">
        <v>14092</v>
      </c>
      <c r="AB3328">
        <v>66</v>
      </c>
      <c r="AC3328">
        <v>86.96</v>
      </c>
    </row>
    <row r="3329" spans="1:29" x14ac:dyDescent="0.3">
      <c r="A3329">
        <v>2005</v>
      </c>
      <c r="B3329">
        <v>11</v>
      </c>
      <c r="C3329" s="1">
        <v>38666</v>
      </c>
      <c r="D3329">
        <v>16700</v>
      </c>
      <c r="E3329">
        <v>40</v>
      </c>
      <c r="F3329">
        <v>42</v>
      </c>
      <c r="G3329">
        <v>276</v>
      </c>
      <c r="H3329">
        <v>532</v>
      </c>
      <c r="I3329">
        <v>2110</v>
      </c>
      <c r="J3329">
        <v>2960</v>
      </c>
      <c r="K3329">
        <v>19700</v>
      </c>
      <c r="L3329">
        <v>86</v>
      </c>
      <c r="M3329">
        <v>6678</v>
      </c>
      <c r="N3329">
        <v>4275</v>
      </c>
      <c r="O3329">
        <v>90</v>
      </c>
      <c r="P3329">
        <v>11129</v>
      </c>
      <c r="Q3329">
        <v>1648</v>
      </c>
      <c r="R3329">
        <v>229</v>
      </c>
      <c r="S3329">
        <v>0</v>
      </c>
      <c r="T3329">
        <v>1419</v>
      </c>
      <c r="U3329">
        <v>6983</v>
      </c>
      <c r="V3329">
        <v>-2108</v>
      </c>
      <c r="W3329">
        <v>9360</v>
      </c>
      <c r="X3329">
        <v>7152</v>
      </c>
      <c r="Y3329">
        <v>0.56000000000000005</v>
      </c>
      <c r="Z3329">
        <v>64</v>
      </c>
      <c r="AA3329">
        <v>17590</v>
      </c>
      <c r="AB3329">
        <v>59</v>
      </c>
      <c r="AC3329">
        <v>86.61</v>
      </c>
    </row>
    <row r="3330" spans="1:29" x14ac:dyDescent="0.3">
      <c r="A3330">
        <v>2005</v>
      </c>
      <c r="B3330">
        <v>11</v>
      </c>
      <c r="C3330" s="1">
        <v>38667</v>
      </c>
      <c r="D3330">
        <v>17100</v>
      </c>
      <c r="E3330">
        <v>40</v>
      </c>
      <c r="F3330">
        <v>41</v>
      </c>
      <c r="G3330">
        <v>271</v>
      </c>
      <c r="H3330">
        <v>529</v>
      </c>
      <c r="I3330">
        <v>2060</v>
      </c>
      <c r="J3330">
        <v>2901</v>
      </c>
      <c r="K3330">
        <v>20041</v>
      </c>
      <c r="L3330">
        <v>70</v>
      </c>
      <c r="M3330">
        <v>6678</v>
      </c>
      <c r="N3330">
        <v>4280</v>
      </c>
      <c r="O3330">
        <v>90</v>
      </c>
      <c r="P3330">
        <v>11118</v>
      </c>
      <c r="Q3330">
        <v>1650</v>
      </c>
      <c r="R3330">
        <v>229</v>
      </c>
      <c r="S3330">
        <v>0</v>
      </c>
      <c r="T3330">
        <v>1421</v>
      </c>
      <c r="U3330">
        <v>7100</v>
      </c>
      <c r="V3330">
        <v>-2040</v>
      </c>
      <c r="W3330">
        <v>9642</v>
      </c>
      <c r="X3330">
        <v>7502</v>
      </c>
      <c r="Y3330">
        <v>0.55000000000000004</v>
      </c>
      <c r="Z3330">
        <v>63</v>
      </c>
      <c r="AA3330">
        <v>17981</v>
      </c>
      <c r="AB3330">
        <v>58</v>
      </c>
      <c r="AC3330">
        <v>86.24</v>
      </c>
    </row>
    <row r="3331" spans="1:29" x14ac:dyDescent="0.3">
      <c r="A3331">
        <v>2005</v>
      </c>
      <c r="B3331">
        <v>11</v>
      </c>
      <c r="C3331" s="1">
        <v>38668</v>
      </c>
      <c r="D3331">
        <v>15600</v>
      </c>
      <c r="E3331">
        <v>47</v>
      </c>
      <c r="F3331">
        <v>39</v>
      </c>
      <c r="G3331">
        <v>273</v>
      </c>
      <c r="H3331">
        <v>528</v>
      </c>
      <c r="I3331">
        <v>2010</v>
      </c>
      <c r="J3331">
        <v>2850</v>
      </c>
      <c r="K3331">
        <v>18497</v>
      </c>
      <c r="L3331">
        <v>71</v>
      </c>
      <c r="M3331">
        <v>6090</v>
      </c>
      <c r="N3331">
        <v>4285</v>
      </c>
      <c r="O3331">
        <v>88</v>
      </c>
      <c r="P3331">
        <v>10534</v>
      </c>
      <c r="Q3331">
        <v>1650</v>
      </c>
      <c r="R3331">
        <v>229</v>
      </c>
      <c r="S3331">
        <v>0</v>
      </c>
      <c r="T3331">
        <v>1421</v>
      </c>
      <c r="U3331">
        <v>6661</v>
      </c>
      <c r="V3331">
        <v>-1947</v>
      </c>
      <c r="W3331">
        <v>8588</v>
      </c>
      <c r="X3331">
        <v>6542</v>
      </c>
      <c r="Y3331">
        <v>0.56000000000000005</v>
      </c>
      <c r="Z3331">
        <v>65</v>
      </c>
      <c r="AA3331">
        <v>16487</v>
      </c>
      <c r="AB3331">
        <v>60</v>
      </c>
      <c r="AC3331">
        <v>85.98</v>
      </c>
    </row>
    <row r="3332" spans="1:29" x14ac:dyDescent="0.3">
      <c r="A3332">
        <v>2005</v>
      </c>
      <c r="B3332">
        <v>11</v>
      </c>
      <c r="C3332" s="1">
        <v>38669</v>
      </c>
      <c r="D3332">
        <v>14100</v>
      </c>
      <c r="E3332">
        <v>50</v>
      </c>
      <c r="F3332">
        <v>38</v>
      </c>
      <c r="G3332">
        <v>274</v>
      </c>
      <c r="H3332">
        <v>526</v>
      </c>
      <c r="I3332">
        <v>1970</v>
      </c>
      <c r="J3332">
        <v>2808</v>
      </c>
      <c r="K3332">
        <v>16958</v>
      </c>
      <c r="L3332">
        <v>69</v>
      </c>
      <c r="M3332">
        <v>6679</v>
      </c>
      <c r="N3332">
        <v>4264</v>
      </c>
      <c r="O3332">
        <v>88</v>
      </c>
      <c r="P3332">
        <v>11100</v>
      </c>
      <c r="Q3332">
        <v>1650</v>
      </c>
      <c r="R3332">
        <v>0</v>
      </c>
      <c r="S3332">
        <v>0</v>
      </c>
      <c r="T3332">
        <v>1650</v>
      </c>
      <c r="U3332">
        <v>6221</v>
      </c>
      <c r="V3332">
        <v>-3143</v>
      </c>
      <c r="W3332">
        <v>7467</v>
      </c>
      <c r="X3332">
        <v>4208</v>
      </c>
      <c r="Y3332">
        <v>0.65</v>
      </c>
      <c r="Z3332">
        <v>75</v>
      </c>
      <c r="AA3332">
        <v>14988</v>
      </c>
      <c r="AB3332">
        <v>72</v>
      </c>
      <c r="AC3332">
        <v>86.02</v>
      </c>
    </row>
    <row r="3333" spans="1:29" x14ac:dyDescent="0.3">
      <c r="A3333">
        <v>2005</v>
      </c>
      <c r="B3333">
        <v>11</v>
      </c>
      <c r="C3333" s="1">
        <v>38670</v>
      </c>
      <c r="D3333">
        <v>13400</v>
      </c>
      <c r="E3333">
        <v>56</v>
      </c>
      <c r="F3333">
        <v>37</v>
      </c>
      <c r="G3333">
        <v>276</v>
      </c>
      <c r="H3333">
        <v>531</v>
      </c>
      <c r="I3333">
        <v>1930</v>
      </c>
      <c r="J3333">
        <v>2774</v>
      </c>
      <c r="K3333">
        <v>16230</v>
      </c>
      <c r="L3333">
        <v>68</v>
      </c>
      <c r="M3333">
        <v>6671</v>
      </c>
      <c r="N3333">
        <v>4276</v>
      </c>
      <c r="O3333">
        <v>103</v>
      </c>
      <c r="P3333">
        <v>11118</v>
      </c>
      <c r="Q3333">
        <v>1642</v>
      </c>
      <c r="R3333">
        <v>0</v>
      </c>
      <c r="S3333">
        <v>0</v>
      </c>
      <c r="T3333">
        <v>1642</v>
      </c>
      <c r="U3333">
        <v>6016</v>
      </c>
      <c r="V3333">
        <v>-3395</v>
      </c>
      <c r="W3333">
        <v>6980</v>
      </c>
      <c r="X3333">
        <v>3470</v>
      </c>
      <c r="Y3333">
        <v>0.67</v>
      </c>
      <c r="Z3333">
        <v>79</v>
      </c>
      <c r="AA3333">
        <v>14300</v>
      </c>
      <c r="AB3333">
        <v>76</v>
      </c>
      <c r="AC3333">
        <v>86.19</v>
      </c>
    </row>
    <row r="3334" spans="1:29" x14ac:dyDescent="0.3">
      <c r="A3334">
        <v>2005</v>
      </c>
      <c r="B3334">
        <v>11</v>
      </c>
      <c r="C3334" s="1">
        <v>38671</v>
      </c>
      <c r="D3334">
        <v>13000</v>
      </c>
      <c r="E3334">
        <v>91</v>
      </c>
      <c r="F3334">
        <v>36</v>
      </c>
      <c r="G3334">
        <v>275</v>
      </c>
      <c r="H3334">
        <v>537</v>
      </c>
      <c r="I3334">
        <v>1930</v>
      </c>
      <c r="J3334">
        <v>2778</v>
      </c>
      <c r="K3334">
        <v>15869</v>
      </c>
      <c r="L3334">
        <v>70</v>
      </c>
      <c r="M3334">
        <v>6678</v>
      </c>
      <c r="N3334">
        <v>4317</v>
      </c>
      <c r="O3334">
        <v>91</v>
      </c>
      <c r="P3334">
        <v>11156</v>
      </c>
      <c r="Q3334">
        <v>1700</v>
      </c>
      <c r="R3334">
        <v>0</v>
      </c>
      <c r="S3334">
        <v>0</v>
      </c>
      <c r="T3334">
        <v>1700</v>
      </c>
      <c r="U3334">
        <v>5899</v>
      </c>
      <c r="V3334">
        <v>-3584</v>
      </c>
      <c r="W3334">
        <v>6716</v>
      </c>
      <c r="X3334">
        <v>3013</v>
      </c>
      <c r="Y3334">
        <v>0.69</v>
      </c>
      <c r="Z3334">
        <v>81</v>
      </c>
      <c r="AA3334">
        <v>13939</v>
      </c>
      <c r="AB3334">
        <v>78</v>
      </c>
      <c r="AC3334">
        <v>86.44</v>
      </c>
    </row>
    <row r="3335" spans="1:29" x14ac:dyDescent="0.3">
      <c r="A3335">
        <v>2005</v>
      </c>
      <c r="B3335">
        <v>11</v>
      </c>
      <c r="C3335" s="1">
        <v>38672</v>
      </c>
      <c r="D3335">
        <v>12900</v>
      </c>
      <c r="E3335">
        <v>125</v>
      </c>
      <c r="F3335">
        <v>36</v>
      </c>
      <c r="G3335">
        <v>272</v>
      </c>
      <c r="H3335">
        <v>537</v>
      </c>
      <c r="I3335">
        <v>1930</v>
      </c>
      <c r="J3335">
        <v>2775</v>
      </c>
      <c r="K3335">
        <v>15800</v>
      </c>
      <c r="L3335">
        <v>67</v>
      </c>
      <c r="M3335">
        <v>5999</v>
      </c>
      <c r="N3335">
        <v>4355</v>
      </c>
      <c r="O3335">
        <v>100</v>
      </c>
      <c r="P3335">
        <v>10521</v>
      </c>
      <c r="Q3335">
        <v>1697</v>
      </c>
      <c r="R3335">
        <v>0</v>
      </c>
      <c r="S3335">
        <v>0</v>
      </c>
      <c r="T3335">
        <v>1697</v>
      </c>
      <c r="U3335">
        <v>3653</v>
      </c>
      <c r="V3335">
        <v>-5196</v>
      </c>
      <c r="W3335">
        <v>8897</v>
      </c>
      <c r="X3335">
        <v>3582</v>
      </c>
      <c r="Y3335">
        <v>0.66</v>
      </c>
      <c r="Z3335">
        <v>77</v>
      </c>
      <c r="AA3335">
        <v>13870</v>
      </c>
      <c r="AB3335">
        <v>74</v>
      </c>
      <c r="AC3335">
        <v>86.56</v>
      </c>
    </row>
    <row r="3336" spans="1:29" x14ac:dyDescent="0.3">
      <c r="A3336">
        <v>2005</v>
      </c>
      <c r="B3336">
        <v>11</v>
      </c>
      <c r="C3336" s="1">
        <v>38673</v>
      </c>
      <c r="D3336">
        <v>12900</v>
      </c>
      <c r="E3336">
        <v>120</v>
      </c>
      <c r="F3336">
        <v>36</v>
      </c>
      <c r="G3336">
        <v>272</v>
      </c>
      <c r="H3336">
        <v>554</v>
      </c>
      <c r="I3336">
        <v>1940</v>
      </c>
      <c r="J3336">
        <v>2802</v>
      </c>
      <c r="K3336">
        <v>15822</v>
      </c>
      <c r="L3336">
        <v>65</v>
      </c>
      <c r="M3336">
        <v>5591</v>
      </c>
      <c r="N3336">
        <v>4274</v>
      </c>
      <c r="O3336">
        <v>98</v>
      </c>
      <c r="P3336">
        <v>10028</v>
      </c>
      <c r="Q3336">
        <v>1698</v>
      </c>
      <c r="R3336">
        <v>0</v>
      </c>
      <c r="S3336">
        <v>0</v>
      </c>
      <c r="T3336">
        <v>1698</v>
      </c>
      <c r="U3336">
        <v>2545</v>
      </c>
      <c r="V3336">
        <v>-5785</v>
      </c>
      <c r="W3336">
        <v>10000</v>
      </c>
      <c r="X3336">
        <v>4096</v>
      </c>
      <c r="Y3336">
        <v>0.62</v>
      </c>
      <c r="Z3336">
        <v>74</v>
      </c>
      <c r="AA3336">
        <v>13882</v>
      </c>
      <c r="AB3336">
        <v>70</v>
      </c>
      <c r="AC3336">
        <v>86.58</v>
      </c>
    </row>
    <row r="3337" spans="1:29" x14ac:dyDescent="0.3">
      <c r="A3337">
        <v>2005</v>
      </c>
      <c r="B3337">
        <v>11</v>
      </c>
      <c r="C3337" s="1">
        <v>38674</v>
      </c>
      <c r="D3337">
        <v>12700</v>
      </c>
      <c r="E3337">
        <v>105</v>
      </c>
      <c r="F3337">
        <v>35</v>
      </c>
      <c r="G3337">
        <v>270</v>
      </c>
      <c r="H3337">
        <v>722</v>
      </c>
      <c r="I3337">
        <v>1910</v>
      </c>
      <c r="J3337">
        <v>2937</v>
      </c>
      <c r="K3337">
        <v>15742</v>
      </c>
      <c r="L3337">
        <v>66</v>
      </c>
      <c r="M3337">
        <v>4999</v>
      </c>
      <c r="N3337">
        <v>4418</v>
      </c>
      <c r="O3337">
        <v>99</v>
      </c>
      <c r="P3337">
        <v>9582</v>
      </c>
      <c r="Q3337">
        <v>1697</v>
      </c>
      <c r="R3337">
        <v>0</v>
      </c>
      <c r="S3337">
        <v>0</v>
      </c>
      <c r="T3337">
        <v>1697</v>
      </c>
      <c r="U3337">
        <v>2518</v>
      </c>
      <c r="V3337">
        <v>-5230</v>
      </c>
      <c r="W3337">
        <v>9812</v>
      </c>
      <c r="X3337">
        <v>4463</v>
      </c>
      <c r="Y3337">
        <v>0.6</v>
      </c>
      <c r="Z3337">
        <v>72</v>
      </c>
      <c r="AA3337">
        <v>13832</v>
      </c>
      <c r="AB3337">
        <v>68</v>
      </c>
      <c r="AC3337">
        <v>86.56</v>
      </c>
    </row>
    <row r="3338" spans="1:29" x14ac:dyDescent="0.3">
      <c r="A3338">
        <v>2005</v>
      </c>
      <c r="B3338">
        <v>11</v>
      </c>
      <c r="C3338" s="1">
        <v>38675</v>
      </c>
      <c r="D3338">
        <v>12500</v>
      </c>
      <c r="E3338">
        <v>105</v>
      </c>
      <c r="F3338">
        <v>34</v>
      </c>
      <c r="G3338">
        <v>271</v>
      </c>
      <c r="H3338">
        <v>946</v>
      </c>
      <c r="I3338">
        <v>1860</v>
      </c>
      <c r="J3338">
        <v>3111</v>
      </c>
      <c r="K3338">
        <v>15716</v>
      </c>
      <c r="L3338">
        <v>67</v>
      </c>
      <c r="M3338">
        <v>4794</v>
      </c>
      <c r="N3338">
        <v>4417</v>
      </c>
      <c r="O3338">
        <v>86</v>
      </c>
      <c r="P3338">
        <v>9364</v>
      </c>
      <c r="Q3338">
        <v>1700</v>
      </c>
      <c r="R3338">
        <v>0</v>
      </c>
      <c r="S3338">
        <v>0</v>
      </c>
      <c r="T3338">
        <v>1700</v>
      </c>
      <c r="U3338">
        <v>2492</v>
      </c>
      <c r="V3338">
        <v>-4866</v>
      </c>
      <c r="W3338">
        <v>9637</v>
      </c>
      <c r="X3338">
        <v>4652</v>
      </c>
      <c r="Y3338">
        <v>0.59</v>
      </c>
      <c r="Z3338">
        <v>70</v>
      </c>
      <c r="AA3338">
        <v>13856</v>
      </c>
      <c r="AB3338">
        <v>66</v>
      </c>
      <c r="AC3338">
        <v>86.5</v>
      </c>
    </row>
    <row r="3339" spans="1:29" x14ac:dyDescent="0.3">
      <c r="A3339">
        <v>2005</v>
      </c>
      <c r="B3339">
        <v>11</v>
      </c>
      <c r="C3339" s="1">
        <v>38676</v>
      </c>
      <c r="D3339">
        <v>12400</v>
      </c>
      <c r="E3339">
        <v>80</v>
      </c>
      <c r="F3339">
        <v>34</v>
      </c>
      <c r="G3339">
        <v>274</v>
      </c>
      <c r="H3339">
        <v>940</v>
      </c>
      <c r="I3339">
        <v>1850</v>
      </c>
      <c r="J3339">
        <v>3098</v>
      </c>
      <c r="K3339">
        <v>15578</v>
      </c>
      <c r="L3339">
        <v>70</v>
      </c>
      <c r="M3339">
        <v>4597</v>
      </c>
      <c r="N3339">
        <v>4287</v>
      </c>
      <c r="O3339">
        <v>86</v>
      </c>
      <c r="P3339">
        <v>9040</v>
      </c>
      <c r="Q3339">
        <v>1750</v>
      </c>
      <c r="R3339">
        <v>0</v>
      </c>
      <c r="S3339">
        <v>0</v>
      </c>
      <c r="T3339">
        <v>1750</v>
      </c>
      <c r="U3339">
        <v>4642</v>
      </c>
      <c r="V3339">
        <v>-2438</v>
      </c>
      <c r="W3339">
        <v>7348</v>
      </c>
      <c r="X3339">
        <v>4788</v>
      </c>
      <c r="Y3339">
        <v>0.56999999999999995</v>
      </c>
      <c r="Z3339">
        <v>69</v>
      </c>
      <c r="AA3339">
        <v>13728</v>
      </c>
      <c r="AB3339">
        <v>65</v>
      </c>
      <c r="AC3339">
        <v>86.43</v>
      </c>
    </row>
    <row r="3340" spans="1:29" x14ac:dyDescent="0.3">
      <c r="A3340">
        <v>2005</v>
      </c>
      <c r="B3340">
        <v>11</v>
      </c>
      <c r="C3340" s="1">
        <v>38677</v>
      </c>
      <c r="D3340">
        <v>12300</v>
      </c>
      <c r="E3340">
        <v>55</v>
      </c>
      <c r="F3340">
        <v>33</v>
      </c>
      <c r="G3340">
        <v>275</v>
      </c>
      <c r="H3340">
        <v>800</v>
      </c>
      <c r="I3340">
        <v>1870</v>
      </c>
      <c r="J3340">
        <v>2978</v>
      </c>
      <c r="K3340">
        <v>15333</v>
      </c>
      <c r="L3340">
        <v>69</v>
      </c>
      <c r="M3340">
        <v>4593</v>
      </c>
      <c r="N3340">
        <v>4299</v>
      </c>
      <c r="O3340">
        <v>92</v>
      </c>
      <c r="P3340">
        <v>9053</v>
      </c>
      <c r="Q3340">
        <v>1750</v>
      </c>
      <c r="R3340">
        <v>0</v>
      </c>
      <c r="S3340">
        <v>0</v>
      </c>
      <c r="T3340">
        <v>1750</v>
      </c>
      <c r="U3340">
        <v>5694</v>
      </c>
      <c r="V3340">
        <v>-1519</v>
      </c>
      <c r="W3340">
        <v>6171</v>
      </c>
      <c r="X3340">
        <v>4530</v>
      </c>
      <c r="Y3340">
        <v>0.57999999999999996</v>
      </c>
      <c r="Z3340">
        <v>70</v>
      </c>
      <c r="AA3340">
        <v>13463</v>
      </c>
      <c r="AB3340">
        <v>66</v>
      </c>
      <c r="AC3340">
        <v>86.4</v>
      </c>
    </row>
    <row r="3341" spans="1:29" x14ac:dyDescent="0.3">
      <c r="A3341">
        <v>2005</v>
      </c>
      <c r="B3341">
        <v>11</v>
      </c>
      <c r="C3341" s="1">
        <v>38678</v>
      </c>
      <c r="D3341">
        <v>12400</v>
      </c>
      <c r="E3341">
        <v>55</v>
      </c>
      <c r="F3341">
        <v>33</v>
      </c>
      <c r="G3341">
        <v>273</v>
      </c>
      <c r="H3341">
        <v>390</v>
      </c>
      <c r="I3341">
        <v>1880</v>
      </c>
      <c r="J3341">
        <v>2576</v>
      </c>
      <c r="K3341">
        <v>15031</v>
      </c>
      <c r="L3341">
        <v>69</v>
      </c>
      <c r="M3341">
        <v>4595</v>
      </c>
      <c r="N3341">
        <v>4284</v>
      </c>
      <c r="O3341">
        <v>91</v>
      </c>
      <c r="P3341">
        <v>9039</v>
      </c>
      <c r="Q3341">
        <v>1742</v>
      </c>
      <c r="R3341">
        <v>0</v>
      </c>
      <c r="S3341">
        <v>0</v>
      </c>
      <c r="T3341">
        <v>1742</v>
      </c>
      <c r="U3341">
        <v>5723</v>
      </c>
      <c r="V3341">
        <v>-1872</v>
      </c>
      <c r="W3341">
        <v>6244</v>
      </c>
      <c r="X3341">
        <v>4250</v>
      </c>
      <c r="Y3341">
        <v>0.59</v>
      </c>
      <c r="Z3341">
        <v>72</v>
      </c>
      <c r="AA3341">
        <v>13151</v>
      </c>
      <c r="AB3341">
        <v>68</v>
      </c>
      <c r="AC3341">
        <v>86.41</v>
      </c>
    </row>
    <row r="3342" spans="1:29" x14ac:dyDescent="0.3">
      <c r="A3342">
        <v>2005</v>
      </c>
      <c r="B3342">
        <v>11</v>
      </c>
      <c r="C3342" s="1">
        <v>38679</v>
      </c>
      <c r="D3342">
        <v>12900</v>
      </c>
      <c r="E3342">
        <v>55</v>
      </c>
      <c r="F3342">
        <v>33</v>
      </c>
      <c r="G3342">
        <v>266</v>
      </c>
      <c r="H3342">
        <v>52</v>
      </c>
      <c r="I3342">
        <v>1870</v>
      </c>
      <c r="J3342">
        <v>2221</v>
      </c>
      <c r="K3342">
        <v>15176</v>
      </c>
      <c r="L3342">
        <v>71</v>
      </c>
      <c r="M3342">
        <v>3998</v>
      </c>
      <c r="N3342">
        <v>4254</v>
      </c>
      <c r="O3342">
        <v>87</v>
      </c>
      <c r="P3342">
        <v>8410</v>
      </c>
      <c r="Q3342">
        <v>1739</v>
      </c>
      <c r="R3342">
        <v>0</v>
      </c>
      <c r="S3342">
        <v>0</v>
      </c>
      <c r="T3342">
        <v>1739</v>
      </c>
      <c r="U3342">
        <v>5870</v>
      </c>
      <c r="V3342">
        <v>-1450</v>
      </c>
      <c r="W3342">
        <v>6598</v>
      </c>
      <c r="X3342">
        <v>5027</v>
      </c>
      <c r="Y3342">
        <v>0.54</v>
      </c>
      <c r="Z3342">
        <v>67</v>
      </c>
      <c r="AA3342">
        <v>13306</v>
      </c>
      <c r="AB3342">
        <v>62</v>
      </c>
      <c r="AC3342">
        <v>86.32</v>
      </c>
    </row>
    <row r="3343" spans="1:29" x14ac:dyDescent="0.3">
      <c r="A3343">
        <v>2005</v>
      </c>
      <c r="B3343">
        <v>11</v>
      </c>
      <c r="C3343" s="1">
        <v>38680</v>
      </c>
      <c r="D3343">
        <v>13400</v>
      </c>
      <c r="E3343">
        <v>55</v>
      </c>
      <c r="F3343">
        <v>33</v>
      </c>
      <c r="G3343">
        <v>264</v>
      </c>
      <c r="H3343">
        <v>51</v>
      </c>
      <c r="I3343">
        <v>1870</v>
      </c>
      <c r="J3343">
        <v>2218</v>
      </c>
      <c r="K3343">
        <v>15673</v>
      </c>
      <c r="L3343">
        <v>74</v>
      </c>
      <c r="M3343">
        <v>3993</v>
      </c>
      <c r="N3343">
        <v>4246</v>
      </c>
      <c r="O3343">
        <v>101</v>
      </c>
      <c r="P3343">
        <v>8414</v>
      </c>
      <c r="Q3343">
        <v>1750</v>
      </c>
      <c r="R3343">
        <v>0</v>
      </c>
      <c r="S3343">
        <v>0</v>
      </c>
      <c r="T3343">
        <v>1750</v>
      </c>
      <c r="U3343">
        <v>6016</v>
      </c>
      <c r="V3343">
        <v>-1317</v>
      </c>
      <c r="W3343">
        <v>6949</v>
      </c>
      <c r="X3343">
        <v>5509</v>
      </c>
      <c r="Y3343">
        <v>0.53</v>
      </c>
      <c r="Z3343">
        <v>65</v>
      </c>
      <c r="AA3343">
        <v>13803</v>
      </c>
      <c r="AB3343">
        <v>60</v>
      </c>
      <c r="AC3343">
        <v>86.17</v>
      </c>
    </row>
    <row r="3344" spans="1:29" x14ac:dyDescent="0.3">
      <c r="A3344">
        <v>2005</v>
      </c>
      <c r="B3344">
        <v>11</v>
      </c>
      <c r="C3344" s="1">
        <v>38681</v>
      </c>
      <c r="D3344">
        <v>13400</v>
      </c>
      <c r="E3344">
        <v>61</v>
      </c>
      <c r="F3344">
        <v>34</v>
      </c>
      <c r="G3344">
        <v>275</v>
      </c>
      <c r="H3344">
        <v>51</v>
      </c>
      <c r="I3344">
        <v>1890</v>
      </c>
      <c r="J3344">
        <v>2250</v>
      </c>
      <c r="K3344">
        <v>15711</v>
      </c>
      <c r="L3344">
        <v>66</v>
      </c>
      <c r="M3344">
        <v>3990</v>
      </c>
      <c r="N3344">
        <v>4251</v>
      </c>
      <c r="O3344">
        <v>84</v>
      </c>
      <c r="P3344">
        <v>8391</v>
      </c>
      <c r="Q3344">
        <v>1800</v>
      </c>
      <c r="R3344">
        <v>458</v>
      </c>
      <c r="S3344">
        <v>0</v>
      </c>
      <c r="T3344">
        <v>1342</v>
      </c>
      <c r="U3344">
        <v>6016</v>
      </c>
      <c r="V3344">
        <v>-997</v>
      </c>
      <c r="W3344">
        <v>7069</v>
      </c>
      <c r="X3344">
        <v>5978</v>
      </c>
      <c r="Y3344">
        <v>0.52</v>
      </c>
      <c r="Z3344">
        <v>62</v>
      </c>
      <c r="AA3344">
        <v>13821</v>
      </c>
      <c r="AB3344">
        <v>57</v>
      </c>
      <c r="AC3344">
        <v>85.97</v>
      </c>
    </row>
    <row r="3345" spans="1:29" x14ac:dyDescent="0.3">
      <c r="A3345">
        <v>2005</v>
      </c>
      <c r="B3345">
        <v>11</v>
      </c>
      <c r="C3345" s="1">
        <v>38682</v>
      </c>
      <c r="D3345">
        <v>13800</v>
      </c>
      <c r="E3345">
        <v>65</v>
      </c>
      <c r="F3345">
        <v>38</v>
      </c>
      <c r="G3345">
        <v>278</v>
      </c>
      <c r="H3345">
        <v>51</v>
      </c>
      <c r="I3345">
        <v>1910</v>
      </c>
      <c r="J3345">
        <v>2277</v>
      </c>
      <c r="K3345">
        <v>16142</v>
      </c>
      <c r="L3345">
        <v>69</v>
      </c>
      <c r="M3345">
        <v>3993</v>
      </c>
      <c r="N3345">
        <v>4214</v>
      </c>
      <c r="O3345">
        <v>68</v>
      </c>
      <c r="P3345">
        <v>8344</v>
      </c>
      <c r="Q3345">
        <v>1800</v>
      </c>
      <c r="R3345">
        <v>458</v>
      </c>
      <c r="S3345">
        <v>0</v>
      </c>
      <c r="T3345">
        <v>1342</v>
      </c>
      <c r="U3345">
        <v>6133</v>
      </c>
      <c r="V3345">
        <v>-806</v>
      </c>
      <c r="W3345">
        <v>7356</v>
      </c>
      <c r="X3345">
        <v>6456</v>
      </c>
      <c r="Y3345">
        <v>0.51</v>
      </c>
      <c r="Z3345">
        <v>60</v>
      </c>
      <c r="AA3345">
        <v>14232</v>
      </c>
      <c r="AB3345">
        <v>55</v>
      </c>
      <c r="AC3345">
        <v>85.74</v>
      </c>
    </row>
    <row r="3346" spans="1:29" x14ac:dyDescent="0.3">
      <c r="A3346">
        <v>2005</v>
      </c>
      <c r="B3346">
        <v>11</v>
      </c>
      <c r="C3346" s="1">
        <v>38683</v>
      </c>
      <c r="D3346">
        <v>13700</v>
      </c>
      <c r="E3346">
        <v>65</v>
      </c>
      <c r="F3346">
        <v>54</v>
      </c>
      <c r="G3346">
        <v>279</v>
      </c>
      <c r="H3346">
        <v>51</v>
      </c>
      <c r="I3346">
        <v>1920</v>
      </c>
      <c r="J3346">
        <v>2304</v>
      </c>
      <c r="K3346">
        <v>16069</v>
      </c>
      <c r="L3346">
        <v>64</v>
      </c>
      <c r="M3346">
        <v>3993</v>
      </c>
      <c r="N3346">
        <v>4238</v>
      </c>
      <c r="O3346">
        <v>69</v>
      </c>
      <c r="P3346">
        <v>8364</v>
      </c>
      <c r="Q3346">
        <v>1850</v>
      </c>
      <c r="R3346">
        <v>458</v>
      </c>
      <c r="S3346">
        <v>0</v>
      </c>
      <c r="T3346">
        <v>1392</v>
      </c>
      <c r="U3346">
        <v>6104</v>
      </c>
      <c r="V3346">
        <v>-860</v>
      </c>
      <c r="W3346">
        <v>7271</v>
      </c>
      <c r="X3346">
        <v>6313</v>
      </c>
      <c r="Y3346">
        <v>0.51</v>
      </c>
      <c r="Z3346">
        <v>61</v>
      </c>
      <c r="AA3346">
        <v>14149</v>
      </c>
      <c r="AB3346">
        <v>55</v>
      </c>
      <c r="AC3346">
        <v>85.53</v>
      </c>
    </row>
    <row r="3347" spans="1:29" x14ac:dyDescent="0.3">
      <c r="A3347">
        <v>2005</v>
      </c>
      <c r="B3347">
        <v>11</v>
      </c>
      <c r="C3347" s="1">
        <v>38684</v>
      </c>
      <c r="D3347">
        <v>14100</v>
      </c>
      <c r="E3347">
        <v>65</v>
      </c>
      <c r="F3347">
        <v>57</v>
      </c>
      <c r="G3347">
        <v>283</v>
      </c>
      <c r="H3347">
        <v>87</v>
      </c>
      <c r="I3347">
        <v>1960</v>
      </c>
      <c r="J3347">
        <v>2387</v>
      </c>
      <c r="K3347">
        <v>16552</v>
      </c>
      <c r="L3347">
        <v>54</v>
      </c>
      <c r="M3347">
        <v>3991</v>
      </c>
      <c r="N3347">
        <v>4286</v>
      </c>
      <c r="O3347">
        <v>79</v>
      </c>
      <c r="P3347">
        <v>8410</v>
      </c>
      <c r="Q3347">
        <v>1900</v>
      </c>
      <c r="R3347">
        <v>917</v>
      </c>
      <c r="S3347">
        <v>0</v>
      </c>
      <c r="T3347">
        <v>983</v>
      </c>
      <c r="U3347">
        <v>6221</v>
      </c>
      <c r="V3347">
        <v>-441</v>
      </c>
      <c r="W3347">
        <v>7668</v>
      </c>
      <c r="X3347">
        <v>7159</v>
      </c>
      <c r="Y3347">
        <v>0.5</v>
      </c>
      <c r="Z3347">
        <v>57</v>
      </c>
      <c r="AA3347">
        <v>14592</v>
      </c>
      <c r="AB3347">
        <v>51</v>
      </c>
      <c r="AC3347">
        <v>85.25</v>
      </c>
    </row>
    <row r="3348" spans="1:29" x14ac:dyDescent="0.3">
      <c r="A3348">
        <v>2005</v>
      </c>
      <c r="B3348">
        <v>11</v>
      </c>
      <c r="C3348" s="1">
        <v>38685</v>
      </c>
      <c r="D3348">
        <v>14100</v>
      </c>
      <c r="E3348">
        <v>65</v>
      </c>
      <c r="F3348">
        <v>54</v>
      </c>
      <c r="G3348">
        <v>284</v>
      </c>
      <c r="H3348">
        <v>85</v>
      </c>
      <c r="I3348">
        <v>1990</v>
      </c>
      <c r="J3348">
        <v>2413</v>
      </c>
      <c r="K3348">
        <v>16578</v>
      </c>
      <c r="L3348">
        <v>9</v>
      </c>
      <c r="M3348">
        <v>4000</v>
      </c>
      <c r="N3348">
        <v>4261</v>
      </c>
      <c r="O3348">
        <v>56</v>
      </c>
      <c r="P3348">
        <v>8326</v>
      </c>
      <c r="Q3348">
        <v>1900</v>
      </c>
      <c r="R3348">
        <v>917</v>
      </c>
      <c r="S3348">
        <v>0</v>
      </c>
      <c r="T3348">
        <v>983</v>
      </c>
      <c r="U3348">
        <v>6221</v>
      </c>
      <c r="V3348">
        <v>-331</v>
      </c>
      <c r="W3348">
        <v>7668</v>
      </c>
      <c r="X3348">
        <v>7269</v>
      </c>
      <c r="Y3348">
        <v>0.5</v>
      </c>
      <c r="Z3348">
        <v>56</v>
      </c>
      <c r="AA3348">
        <v>14588</v>
      </c>
      <c r="AB3348">
        <v>50</v>
      </c>
      <c r="AC3348">
        <v>84.98</v>
      </c>
    </row>
    <row r="3349" spans="1:29" x14ac:dyDescent="0.3">
      <c r="A3349">
        <v>2005</v>
      </c>
      <c r="B3349">
        <v>11</v>
      </c>
      <c r="C3349" s="1">
        <v>38686</v>
      </c>
      <c r="D3349">
        <v>14900</v>
      </c>
      <c r="E3349">
        <v>65</v>
      </c>
      <c r="F3349">
        <v>96</v>
      </c>
      <c r="G3349">
        <v>287</v>
      </c>
      <c r="H3349">
        <v>51</v>
      </c>
      <c r="I3349">
        <v>1980</v>
      </c>
      <c r="J3349">
        <v>2414</v>
      </c>
      <c r="K3349">
        <v>17379</v>
      </c>
      <c r="L3349">
        <v>7</v>
      </c>
      <c r="M3349">
        <v>3989</v>
      </c>
      <c r="N3349">
        <v>4269</v>
      </c>
      <c r="O3349">
        <v>64</v>
      </c>
      <c r="P3349">
        <v>8329</v>
      </c>
      <c r="Q3349">
        <v>1938</v>
      </c>
      <c r="R3349">
        <v>458</v>
      </c>
      <c r="S3349">
        <v>0</v>
      </c>
      <c r="T3349">
        <v>1480</v>
      </c>
      <c r="U3349">
        <v>6456</v>
      </c>
      <c r="V3349">
        <v>-421</v>
      </c>
      <c r="W3349">
        <v>8095</v>
      </c>
      <c r="X3349">
        <v>7570</v>
      </c>
      <c r="Y3349">
        <v>0.47</v>
      </c>
      <c r="Z3349">
        <v>56</v>
      </c>
      <c r="AA3349">
        <v>15399</v>
      </c>
      <c r="AB3349">
        <v>51</v>
      </c>
      <c r="AC3349">
        <v>84.7</v>
      </c>
    </row>
    <row r="3350" spans="1:29" x14ac:dyDescent="0.3">
      <c r="A3350">
        <v>2005</v>
      </c>
      <c r="B3350">
        <v>12</v>
      </c>
      <c r="C3350" s="1">
        <v>38687</v>
      </c>
      <c r="D3350">
        <v>15400</v>
      </c>
      <c r="E3350">
        <v>72</v>
      </c>
      <c r="F3350">
        <v>169</v>
      </c>
      <c r="G3350">
        <v>309</v>
      </c>
      <c r="H3350">
        <v>39</v>
      </c>
      <c r="I3350">
        <v>1940</v>
      </c>
      <c r="J3350">
        <v>2457</v>
      </c>
      <c r="K3350">
        <v>17929</v>
      </c>
      <c r="L3350">
        <v>9</v>
      </c>
      <c r="M3350">
        <v>4489</v>
      </c>
      <c r="N3350">
        <v>4245</v>
      </c>
      <c r="O3350">
        <v>52</v>
      </c>
      <c r="P3350">
        <v>8795</v>
      </c>
      <c r="Q3350">
        <v>2000</v>
      </c>
      <c r="R3350">
        <v>3668</v>
      </c>
      <c r="S3350">
        <v>0</v>
      </c>
      <c r="T3350">
        <v>-1668</v>
      </c>
      <c r="U3350">
        <v>6602</v>
      </c>
      <c r="V3350">
        <v>1348</v>
      </c>
      <c r="W3350">
        <v>9337</v>
      </c>
      <c r="X3350">
        <v>10802</v>
      </c>
      <c r="Y3350">
        <v>0.49</v>
      </c>
      <c r="Z3350">
        <v>40</v>
      </c>
      <c r="AA3350">
        <v>15989</v>
      </c>
      <c r="AB3350">
        <v>32</v>
      </c>
      <c r="AC3350">
        <v>84.2</v>
      </c>
    </row>
    <row r="3351" spans="1:29" x14ac:dyDescent="0.3">
      <c r="A3351">
        <v>2005</v>
      </c>
      <c r="B3351">
        <v>12</v>
      </c>
      <c r="C3351" s="1">
        <v>38688</v>
      </c>
      <c r="D3351">
        <v>19100</v>
      </c>
      <c r="E3351">
        <v>75</v>
      </c>
      <c r="F3351">
        <v>618</v>
      </c>
      <c r="G3351">
        <v>322</v>
      </c>
      <c r="H3351">
        <v>33</v>
      </c>
      <c r="I3351">
        <v>1970</v>
      </c>
      <c r="J3351">
        <v>2943</v>
      </c>
      <c r="K3351">
        <v>22118</v>
      </c>
      <c r="L3351">
        <v>9</v>
      </c>
      <c r="M3351">
        <v>4494</v>
      </c>
      <c r="N3351">
        <v>4220</v>
      </c>
      <c r="O3351">
        <v>50</v>
      </c>
      <c r="P3351">
        <v>8773</v>
      </c>
      <c r="Q3351">
        <v>2000</v>
      </c>
      <c r="R3351">
        <v>3897</v>
      </c>
      <c r="S3351">
        <v>0</v>
      </c>
      <c r="T3351">
        <v>-1897</v>
      </c>
      <c r="U3351">
        <v>7686</v>
      </c>
      <c r="V3351">
        <v>3089</v>
      </c>
      <c r="W3351">
        <v>12020</v>
      </c>
      <c r="X3351">
        <v>15242</v>
      </c>
      <c r="Y3351">
        <v>0.39</v>
      </c>
      <c r="Z3351">
        <v>31</v>
      </c>
      <c r="AA3351">
        <v>20148</v>
      </c>
      <c r="AB3351">
        <v>24</v>
      </c>
      <c r="AC3351">
        <v>83.51</v>
      </c>
    </row>
    <row r="3352" spans="1:29" x14ac:dyDescent="0.3">
      <c r="A3352">
        <v>2005</v>
      </c>
      <c r="B3352">
        <v>12</v>
      </c>
      <c r="C3352" s="1">
        <v>38689</v>
      </c>
      <c r="D3352">
        <v>23600</v>
      </c>
      <c r="E3352">
        <v>75</v>
      </c>
      <c r="F3352">
        <v>407</v>
      </c>
      <c r="G3352">
        <v>291</v>
      </c>
      <c r="H3352">
        <v>33</v>
      </c>
      <c r="I3352">
        <v>2010</v>
      </c>
      <c r="J3352">
        <v>2741</v>
      </c>
      <c r="K3352">
        <v>26416</v>
      </c>
      <c r="L3352">
        <v>7</v>
      </c>
      <c r="M3352">
        <v>4493</v>
      </c>
      <c r="N3352">
        <v>4183</v>
      </c>
      <c r="O3352">
        <v>56</v>
      </c>
      <c r="P3352">
        <v>8739</v>
      </c>
      <c r="Q3352">
        <v>2000</v>
      </c>
      <c r="R3352">
        <v>3438</v>
      </c>
      <c r="S3352">
        <v>0</v>
      </c>
      <c r="T3352">
        <v>-1438</v>
      </c>
      <c r="U3352">
        <v>5647</v>
      </c>
      <c r="V3352">
        <v>584</v>
      </c>
      <c r="W3352">
        <v>18431</v>
      </c>
      <c r="X3352">
        <v>19115</v>
      </c>
      <c r="Y3352">
        <v>0.33</v>
      </c>
      <c r="Z3352">
        <v>28</v>
      </c>
      <c r="AA3352">
        <v>24406</v>
      </c>
      <c r="AB3352">
        <v>22</v>
      </c>
      <c r="AC3352">
        <v>82.71</v>
      </c>
    </row>
    <row r="3353" spans="1:29" x14ac:dyDescent="0.3">
      <c r="A3353">
        <v>2005</v>
      </c>
      <c r="B3353">
        <v>12</v>
      </c>
      <c r="C3353" s="1">
        <v>38690</v>
      </c>
      <c r="D3353">
        <v>28300</v>
      </c>
      <c r="E3353">
        <v>65</v>
      </c>
      <c r="F3353">
        <v>194</v>
      </c>
      <c r="G3353">
        <v>287</v>
      </c>
      <c r="H3353">
        <v>33</v>
      </c>
      <c r="I3353">
        <v>2030</v>
      </c>
      <c r="J3353">
        <v>2544</v>
      </c>
      <c r="K3353">
        <v>30909</v>
      </c>
      <c r="L3353">
        <v>9</v>
      </c>
      <c r="M3353">
        <v>2498</v>
      </c>
      <c r="N3353">
        <v>4175</v>
      </c>
      <c r="O3353">
        <v>63</v>
      </c>
      <c r="P3353">
        <v>6745</v>
      </c>
      <c r="Q3353">
        <v>2050</v>
      </c>
      <c r="R3353">
        <v>3438</v>
      </c>
      <c r="S3353">
        <v>0</v>
      </c>
      <c r="T3353">
        <v>-1388</v>
      </c>
      <c r="U3353">
        <v>4593</v>
      </c>
      <c r="V3353">
        <v>1294</v>
      </c>
      <c r="W3353">
        <v>24161</v>
      </c>
      <c r="X3353">
        <v>25552</v>
      </c>
      <c r="Y3353">
        <v>0.22</v>
      </c>
      <c r="Z3353">
        <v>17</v>
      </c>
      <c r="AA3353">
        <v>28879</v>
      </c>
      <c r="AB3353">
        <v>12</v>
      </c>
      <c r="AC3353">
        <v>81.77</v>
      </c>
    </row>
    <row r="3354" spans="1:29" x14ac:dyDescent="0.3">
      <c r="A3354">
        <v>2005</v>
      </c>
      <c r="B3354">
        <v>12</v>
      </c>
      <c r="C3354" s="1">
        <v>38691</v>
      </c>
      <c r="D3354">
        <v>25600</v>
      </c>
      <c r="E3354">
        <v>53</v>
      </c>
      <c r="F3354">
        <v>135</v>
      </c>
      <c r="G3354">
        <v>285</v>
      </c>
      <c r="H3354">
        <v>42</v>
      </c>
      <c r="I3354">
        <v>2050</v>
      </c>
      <c r="J3354">
        <v>2512</v>
      </c>
      <c r="K3354">
        <v>28165</v>
      </c>
      <c r="L3354">
        <v>9</v>
      </c>
      <c r="M3354">
        <v>4491</v>
      </c>
      <c r="N3354">
        <v>4232</v>
      </c>
      <c r="O3354">
        <v>56</v>
      </c>
      <c r="P3354">
        <v>8788</v>
      </c>
      <c r="Q3354">
        <v>2098</v>
      </c>
      <c r="R3354">
        <v>3438</v>
      </c>
      <c r="S3354">
        <v>0</v>
      </c>
      <c r="T3354">
        <v>-1340</v>
      </c>
      <c r="U3354">
        <v>4234</v>
      </c>
      <c r="V3354">
        <v>-1171</v>
      </c>
      <c r="W3354">
        <v>21794</v>
      </c>
      <c r="X3354">
        <v>20717</v>
      </c>
      <c r="Y3354">
        <v>0.31</v>
      </c>
      <c r="Z3354">
        <v>26</v>
      </c>
      <c r="AA3354">
        <v>26115</v>
      </c>
      <c r="AB3354">
        <v>21</v>
      </c>
      <c r="AC3354">
        <v>81.010000000000005</v>
      </c>
    </row>
    <row r="3355" spans="1:29" x14ac:dyDescent="0.3">
      <c r="A3355">
        <v>2005</v>
      </c>
      <c r="B3355">
        <v>12</v>
      </c>
      <c r="C3355" s="1">
        <v>38692</v>
      </c>
      <c r="D3355">
        <v>21500</v>
      </c>
      <c r="E3355">
        <v>67</v>
      </c>
      <c r="F3355">
        <v>110</v>
      </c>
      <c r="G3355">
        <v>284</v>
      </c>
      <c r="H3355">
        <v>51</v>
      </c>
      <c r="I3355">
        <v>2080</v>
      </c>
      <c r="J3355">
        <v>2525</v>
      </c>
      <c r="K3355">
        <v>24092</v>
      </c>
      <c r="L3355">
        <v>6</v>
      </c>
      <c r="M3355">
        <v>5493</v>
      </c>
      <c r="N3355">
        <v>4348</v>
      </c>
      <c r="O3355">
        <v>52</v>
      </c>
      <c r="P3355">
        <v>9899</v>
      </c>
      <c r="Q3355">
        <v>2100</v>
      </c>
      <c r="R3355">
        <v>229</v>
      </c>
      <c r="S3355">
        <v>0</v>
      </c>
      <c r="T3355">
        <v>1871</v>
      </c>
      <c r="U3355">
        <v>3689</v>
      </c>
      <c r="V3355">
        <v>-4902</v>
      </c>
      <c r="W3355">
        <v>17355</v>
      </c>
      <c r="X3355">
        <v>12322</v>
      </c>
      <c r="Y3355">
        <v>0.41</v>
      </c>
      <c r="Z3355">
        <v>49</v>
      </c>
      <c r="AA3355">
        <v>22012</v>
      </c>
      <c r="AB3355">
        <v>44</v>
      </c>
      <c r="AC3355">
        <v>80.64</v>
      </c>
    </row>
    <row r="3356" spans="1:29" x14ac:dyDescent="0.3">
      <c r="A3356">
        <v>2005</v>
      </c>
      <c r="B3356">
        <v>12</v>
      </c>
      <c r="C3356" s="1">
        <v>38693</v>
      </c>
      <c r="D3356">
        <v>18800</v>
      </c>
      <c r="E3356">
        <v>72</v>
      </c>
      <c r="F3356">
        <v>95</v>
      </c>
      <c r="G3356">
        <v>284</v>
      </c>
      <c r="H3356">
        <v>51</v>
      </c>
      <c r="I3356">
        <v>2080</v>
      </c>
      <c r="J3356">
        <v>2510</v>
      </c>
      <c r="K3356">
        <v>21382</v>
      </c>
      <c r="L3356">
        <v>9</v>
      </c>
      <c r="M3356">
        <v>6678</v>
      </c>
      <c r="N3356">
        <v>4279</v>
      </c>
      <c r="O3356">
        <v>54</v>
      </c>
      <c r="P3356">
        <v>11020</v>
      </c>
      <c r="Q3356">
        <v>2148</v>
      </c>
      <c r="R3356">
        <v>0</v>
      </c>
      <c r="S3356">
        <v>0</v>
      </c>
      <c r="T3356">
        <v>2148</v>
      </c>
      <c r="U3356">
        <v>3329</v>
      </c>
      <c r="V3356">
        <v>-6577</v>
      </c>
      <c r="W3356">
        <v>14941</v>
      </c>
      <c r="X3356">
        <v>8214</v>
      </c>
      <c r="Y3356">
        <v>0.51</v>
      </c>
      <c r="Z3356">
        <v>62</v>
      </c>
      <c r="AA3356">
        <v>19302</v>
      </c>
      <c r="AB3356">
        <v>57</v>
      </c>
      <c r="AC3356">
        <v>80.540000000000006</v>
      </c>
    </row>
    <row r="3357" spans="1:29" x14ac:dyDescent="0.3">
      <c r="A3357">
        <v>2005</v>
      </c>
      <c r="B3357">
        <v>12</v>
      </c>
      <c r="C3357" s="1">
        <v>38694</v>
      </c>
      <c r="D3357">
        <v>17100</v>
      </c>
      <c r="E3357">
        <v>75</v>
      </c>
      <c r="F3357">
        <v>91</v>
      </c>
      <c r="G3357">
        <v>283</v>
      </c>
      <c r="H3357">
        <v>51</v>
      </c>
      <c r="I3357">
        <v>2100</v>
      </c>
      <c r="J3357">
        <v>2525</v>
      </c>
      <c r="K3357">
        <v>19700</v>
      </c>
      <c r="L3357">
        <v>7</v>
      </c>
      <c r="M3357">
        <v>6679</v>
      </c>
      <c r="N3357">
        <v>4238</v>
      </c>
      <c r="O3357">
        <v>51</v>
      </c>
      <c r="P3357">
        <v>10975</v>
      </c>
      <c r="Q3357">
        <v>2149</v>
      </c>
      <c r="R3357">
        <v>0</v>
      </c>
      <c r="S3357">
        <v>0</v>
      </c>
      <c r="T3357">
        <v>2149</v>
      </c>
      <c r="U3357">
        <v>3791</v>
      </c>
      <c r="V3357">
        <v>-6056</v>
      </c>
      <c r="W3357">
        <v>12782</v>
      </c>
      <c r="X3357">
        <v>6576</v>
      </c>
      <c r="Y3357">
        <v>0.55000000000000004</v>
      </c>
      <c r="Z3357">
        <v>67</v>
      </c>
      <c r="AA3357">
        <v>17600</v>
      </c>
      <c r="AB3357">
        <v>63</v>
      </c>
      <c r="AC3357">
        <v>80.59</v>
      </c>
    </row>
    <row r="3358" spans="1:29" x14ac:dyDescent="0.3">
      <c r="A3358">
        <v>2005</v>
      </c>
      <c r="B3358">
        <v>12</v>
      </c>
      <c r="C3358" s="1">
        <v>38695</v>
      </c>
      <c r="D3358">
        <v>16100</v>
      </c>
      <c r="E3358">
        <v>75</v>
      </c>
      <c r="F3358">
        <v>102</v>
      </c>
      <c r="G3358">
        <v>282</v>
      </c>
      <c r="H3358">
        <v>51</v>
      </c>
      <c r="I3358">
        <v>2090</v>
      </c>
      <c r="J3358">
        <v>2525</v>
      </c>
      <c r="K3358">
        <v>18700</v>
      </c>
      <c r="L3358">
        <v>8</v>
      </c>
      <c r="M3358">
        <v>6677</v>
      </c>
      <c r="N3358">
        <v>4267</v>
      </c>
      <c r="O3358">
        <v>51</v>
      </c>
      <c r="P3358">
        <v>11003</v>
      </c>
      <c r="Q3358">
        <v>2149</v>
      </c>
      <c r="R3358">
        <v>0</v>
      </c>
      <c r="S3358">
        <v>0</v>
      </c>
      <c r="T3358">
        <v>2149</v>
      </c>
      <c r="U3358">
        <v>3565</v>
      </c>
      <c r="V3358">
        <v>-6310</v>
      </c>
      <c r="W3358">
        <v>12008</v>
      </c>
      <c r="X3358">
        <v>5548</v>
      </c>
      <c r="Y3358">
        <v>0.59</v>
      </c>
      <c r="Z3358">
        <v>70</v>
      </c>
      <c r="AA3358">
        <v>16610</v>
      </c>
      <c r="AB3358">
        <v>67</v>
      </c>
      <c r="AC3358">
        <v>80.75</v>
      </c>
    </row>
    <row r="3359" spans="1:29" x14ac:dyDescent="0.3">
      <c r="A3359">
        <v>2005</v>
      </c>
      <c r="B3359">
        <v>12</v>
      </c>
      <c r="C3359" s="1">
        <v>38696</v>
      </c>
      <c r="D3359">
        <v>15300</v>
      </c>
      <c r="E3359">
        <v>79</v>
      </c>
      <c r="F3359">
        <v>93</v>
      </c>
      <c r="G3359">
        <v>280</v>
      </c>
      <c r="H3359">
        <v>50</v>
      </c>
      <c r="I3359">
        <v>2090</v>
      </c>
      <c r="J3359">
        <v>2513</v>
      </c>
      <c r="K3359">
        <v>17892</v>
      </c>
      <c r="L3359">
        <v>9</v>
      </c>
      <c r="M3359">
        <v>6416</v>
      </c>
      <c r="N3359">
        <v>4241</v>
      </c>
      <c r="O3359">
        <v>52</v>
      </c>
      <c r="P3359">
        <v>10718</v>
      </c>
      <c r="Q3359">
        <v>2199</v>
      </c>
      <c r="R3359">
        <v>0</v>
      </c>
      <c r="S3359">
        <v>0</v>
      </c>
      <c r="T3359">
        <v>2199</v>
      </c>
      <c r="U3359">
        <v>3535</v>
      </c>
      <c r="V3359">
        <v>-6099</v>
      </c>
      <c r="W3359">
        <v>11228</v>
      </c>
      <c r="X3359">
        <v>4975</v>
      </c>
      <c r="Y3359">
        <v>0.6</v>
      </c>
      <c r="Z3359">
        <v>72</v>
      </c>
      <c r="AA3359">
        <v>15802</v>
      </c>
      <c r="AB3359">
        <v>69</v>
      </c>
      <c r="AC3359">
        <v>80.97</v>
      </c>
    </row>
    <row r="3360" spans="1:29" x14ac:dyDescent="0.3">
      <c r="A3360">
        <v>2005</v>
      </c>
      <c r="B3360">
        <v>12</v>
      </c>
      <c r="C3360" s="1">
        <v>38697</v>
      </c>
      <c r="D3360">
        <v>14800</v>
      </c>
      <c r="E3360">
        <v>80</v>
      </c>
      <c r="F3360">
        <v>84</v>
      </c>
      <c r="G3360">
        <v>281</v>
      </c>
      <c r="H3360">
        <v>48</v>
      </c>
      <c r="I3360">
        <v>2080</v>
      </c>
      <c r="J3360">
        <v>2493</v>
      </c>
      <c r="K3360">
        <v>17373</v>
      </c>
      <c r="L3360">
        <v>6</v>
      </c>
      <c r="M3360">
        <v>6677</v>
      </c>
      <c r="N3360">
        <v>4258</v>
      </c>
      <c r="O3360">
        <v>51</v>
      </c>
      <c r="P3360">
        <v>10992</v>
      </c>
      <c r="Q3360">
        <v>2200</v>
      </c>
      <c r="R3360">
        <v>0</v>
      </c>
      <c r="S3360">
        <v>0</v>
      </c>
      <c r="T3360">
        <v>2200</v>
      </c>
      <c r="U3360">
        <v>3578</v>
      </c>
      <c r="V3360">
        <v>-6351</v>
      </c>
      <c r="W3360">
        <v>10686</v>
      </c>
      <c r="X3360">
        <v>4181</v>
      </c>
      <c r="Y3360">
        <v>0.63</v>
      </c>
      <c r="Z3360">
        <v>76</v>
      </c>
      <c r="AA3360">
        <v>15293</v>
      </c>
      <c r="AB3360">
        <v>73</v>
      </c>
      <c r="AC3360">
        <v>81.3</v>
      </c>
    </row>
    <row r="3361" spans="1:29" x14ac:dyDescent="0.3">
      <c r="A3361">
        <v>2005</v>
      </c>
      <c r="B3361">
        <v>12</v>
      </c>
      <c r="C3361" s="1">
        <v>38698</v>
      </c>
      <c r="D3361">
        <v>14700</v>
      </c>
      <c r="E3361">
        <v>75</v>
      </c>
      <c r="F3361">
        <v>78</v>
      </c>
      <c r="G3361">
        <v>281</v>
      </c>
      <c r="H3361">
        <v>48</v>
      </c>
      <c r="I3361">
        <v>2060</v>
      </c>
      <c r="J3361">
        <v>2467</v>
      </c>
      <c r="K3361">
        <v>17242</v>
      </c>
      <c r="L3361">
        <v>5</v>
      </c>
      <c r="M3361">
        <v>6675</v>
      </c>
      <c r="N3361">
        <v>4258</v>
      </c>
      <c r="O3361">
        <v>46</v>
      </c>
      <c r="P3361">
        <v>10984</v>
      </c>
      <c r="Q3361">
        <v>2196</v>
      </c>
      <c r="R3361">
        <v>0</v>
      </c>
      <c r="S3361">
        <v>0</v>
      </c>
      <c r="T3361">
        <v>2196</v>
      </c>
      <c r="U3361">
        <v>3544</v>
      </c>
      <c r="V3361">
        <v>-6401</v>
      </c>
      <c r="W3361">
        <v>10616</v>
      </c>
      <c r="X3361">
        <v>4062</v>
      </c>
      <c r="Y3361">
        <v>0.63</v>
      </c>
      <c r="Z3361">
        <v>76</v>
      </c>
      <c r="AA3361">
        <v>15182</v>
      </c>
      <c r="AB3361">
        <v>73</v>
      </c>
      <c r="AC3361">
        <v>81.62</v>
      </c>
    </row>
    <row r="3362" spans="1:29" x14ac:dyDescent="0.3">
      <c r="A3362">
        <v>2005</v>
      </c>
      <c r="B3362">
        <v>12</v>
      </c>
      <c r="C3362" s="1">
        <v>38699</v>
      </c>
      <c r="D3362">
        <v>14700</v>
      </c>
      <c r="E3362">
        <v>67</v>
      </c>
      <c r="F3362">
        <v>75</v>
      </c>
      <c r="G3362">
        <v>280</v>
      </c>
      <c r="H3362">
        <v>48</v>
      </c>
      <c r="I3362">
        <v>2040</v>
      </c>
      <c r="J3362">
        <v>2443</v>
      </c>
      <c r="K3362">
        <v>17210</v>
      </c>
      <c r="L3362">
        <v>1</v>
      </c>
      <c r="M3362">
        <v>6195</v>
      </c>
      <c r="N3362">
        <v>4324</v>
      </c>
      <c r="O3362">
        <v>45</v>
      </c>
      <c r="P3362">
        <v>10565</v>
      </c>
      <c r="Q3362">
        <v>2199</v>
      </c>
      <c r="R3362">
        <v>0</v>
      </c>
      <c r="S3362">
        <v>0</v>
      </c>
      <c r="T3362">
        <v>2199</v>
      </c>
      <c r="U3362">
        <v>3534</v>
      </c>
      <c r="V3362">
        <v>-6017</v>
      </c>
      <c r="W3362">
        <v>10617</v>
      </c>
      <c r="X3362">
        <v>4446</v>
      </c>
      <c r="Y3362">
        <v>0.61</v>
      </c>
      <c r="Z3362">
        <v>74</v>
      </c>
      <c r="AA3362">
        <v>15170</v>
      </c>
      <c r="AB3362">
        <v>71</v>
      </c>
      <c r="AC3362">
        <v>81.87</v>
      </c>
    </row>
    <row r="3363" spans="1:29" x14ac:dyDescent="0.3">
      <c r="A3363">
        <v>2005</v>
      </c>
      <c r="B3363">
        <v>12</v>
      </c>
      <c r="C3363" s="1">
        <v>38700</v>
      </c>
      <c r="D3363">
        <v>14500</v>
      </c>
      <c r="E3363">
        <v>65</v>
      </c>
      <c r="F3363">
        <v>72</v>
      </c>
      <c r="G3363">
        <v>280</v>
      </c>
      <c r="H3363">
        <v>48</v>
      </c>
      <c r="I3363">
        <v>2030</v>
      </c>
      <c r="J3363">
        <v>2430</v>
      </c>
      <c r="K3363">
        <v>16995</v>
      </c>
      <c r="L3363">
        <v>15</v>
      </c>
      <c r="M3363">
        <v>6194</v>
      </c>
      <c r="N3363">
        <v>4328</v>
      </c>
      <c r="O3363">
        <v>45</v>
      </c>
      <c r="P3363">
        <v>10582</v>
      </c>
      <c r="Q3363">
        <v>2198</v>
      </c>
      <c r="R3363">
        <v>0</v>
      </c>
      <c r="S3363">
        <v>0</v>
      </c>
      <c r="T3363">
        <v>2198</v>
      </c>
      <c r="U3363">
        <v>3519</v>
      </c>
      <c r="V3363">
        <v>-6062</v>
      </c>
      <c r="W3363">
        <v>10431</v>
      </c>
      <c r="X3363">
        <v>4215</v>
      </c>
      <c r="Y3363">
        <v>0.62</v>
      </c>
      <c r="Z3363">
        <v>75</v>
      </c>
      <c r="AA3363">
        <v>14965</v>
      </c>
      <c r="AB3363">
        <v>72</v>
      </c>
      <c r="AC3363">
        <v>82.13</v>
      </c>
    </row>
    <row r="3364" spans="1:29" x14ac:dyDescent="0.3">
      <c r="A3364">
        <v>2005</v>
      </c>
      <c r="B3364">
        <v>12</v>
      </c>
      <c r="C3364" s="1">
        <v>38701</v>
      </c>
      <c r="D3364">
        <v>14400</v>
      </c>
      <c r="E3364">
        <v>65</v>
      </c>
      <c r="F3364">
        <v>69</v>
      </c>
      <c r="G3364">
        <v>277</v>
      </c>
      <c r="H3364">
        <v>56</v>
      </c>
      <c r="I3364">
        <v>2000</v>
      </c>
      <c r="J3364">
        <v>2402</v>
      </c>
      <c r="K3364">
        <v>16867</v>
      </c>
      <c r="L3364">
        <v>17</v>
      </c>
      <c r="M3364">
        <v>6197</v>
      </c>
      <c r="N3364">
        <v>4313</v>
      </c>
      <c r="O3364">
        <v>58</v>
      </c>
      <c r="P3364">
        <v>10585</v>
      </c>
      <c r="Q3364">
        <v>2199</v>
      </c>
      <c r="R3364">
        <v>0</v>
      </c>
      <c r="S3364">
        <v>0</v>
      </c>
      <c r="T3364">
        <v>2199</v>
      </c>
      <c r="U3364">
        <v>3515</v>
      </c>
      <c r="V3364">
        <v>-6097</v>
      </c>
      <c r="W3364">
        <v>10334</v>
      </c>
      <c r="X3364">
        <v>4083</v>
      </c>
      <c r="Y3364">
        <v>0.62</v>
      </c>
      <c r="Z3364">
        <v>76</v>
      </c>
      <c r="AA3364">
        <v>14867</v>
      </c>
      <c r="AB3364">
        <v>73</v>
      </c>
      <c r="AC3364">
        <v>82.41</v>
      </c>
    </row>
    <row r="3365" spans="1:29" x14ac:dyDescent="0.3">
      <c r="A3365">
        <v>2005</v>
      </c>
      <c r="B3365">
        <v>12</v>
      </c>
      <c r="C3365" s="1">
        <v>38702</v>
      </c>
      <c r="D3365">
        <v>14200</v>
      </c>
      <c r="E3365">
        <v>65</v>
      </c>
      <c r="F3365">
        <v>67</v>
      </c>
      <c r="G3365">
        <v>278</v>
      </c>
      <c r="H3365">
        <v>63</v>
      </c>
      <c r="I3365">
        <v>1960</v>
      </c>
      <c r="J3365">
        <v>2368</v>
      </c>
      <c r="K3365">
        <v>16633</v>
      </c>
      <c r="L3365">
        <v>24</v>
      </c>
      <c r="M3365">
        <v>6199</v>
      </c>
      <c r="N3365">
        <v>4355</v>
      </c>
      <c r="O3365">
        <v>54</v>
      </c>
      <c r="P3365">
        <v>10632</v>
      </c>
      <c r="Q3365">
        <v>2199</v>
      </c>
      <c r="R3365">
        <v>0</v>
      </c>
      <c r="S3365">
        <v>0</v>
      </c>
      <c r="T3365">
        <v>2199</v>
      </c>
      <c r="U3365">
        <v>3483</v>
      </c>
      <c r="V3365">
        <v>-6210</v>
      </c>
      <c r="W3365">
        <v>10166</v>
      </c>
      <c r="X3365">
        <v>3802</v>
      </c>
      <c r="Y3365">
        <v>0.63</v>
      </c>
      <c r="Z3365">
        <v>77</v>
      </c>
      <c r="AA3365">
        <v>14673</v>
      </c>
      <c r="AB3365">
        <v>74</v>
      </c>
      <c r="AC3365">
        <v>82.71</v>
      </c>
    </row>
    <row r="3366" spans="1:29" x14ac:dyDescent="0.3">
      <c r="A3366">
        <v>2005</v>
      </c>
      <c r="B3366">
        <v>12</v>
      </c>
      <c r="C3366" s="1">
        <v>38703</v>
      </c>
      <c r="D3366">
        <v>13900</v>
      </c>
      <c r="E3366">
        <v>65</v>
      </c>
      <c r="F3366">
        <v>66</v>
      </c>
      <c r="G3366">
        <v>293</v>
      </c>
      <c r="H3366">
        <v>64</v>
      </c>
      <c r="I3366">
        <v>1940</v>
      </c>
      <c r="J3366">
        <v>2363</v>
      </c>
      <c r="K3366">
        <v>16328</v>
      </c>
      <c r="L3366">
        <v>29</v>
      </c>
      <c r="M3366">
        <v>6199</v>
      </c>
      <c r="N3366">
        <v>4348</v>
      </c>
      <c r="O3366">
        <v>51</v>
      </c>
      <c r="P3366">
        <v>10627</v>
      </c>
      <c r="Q3366">
        <v>2199</v>
      </c>
      <c r="R3366">
        <v>2292</v>
      </c>
      <c r="S3366">
        <v>0</v>
      </c>
      <c r="T3366">
        <v>-93</v>
      </c>
      <c r="U3366">
        <v>3555</v>
      </c>
      <c r="V3366">
        <v>-4648</v>
      </c>
      <c r="W3366">
        <v>10436</v>
      </c>
      <c r="X3366">
        <v>5794</v>
      </c>
      <c r="Y3366">
        <v>0.65</v>
      </c>
      <c r="Z3366">
        <v>65</v>
      </c>
      <c r="AA3366">
        <v>14388</v>
      </c>
      <c r="AB3366">
        <v>60</v>
      </c>
      <c r="AC3366">
        <v>82.73</v>
      </c>
    </row>
    <row r="3367" spans="1:29" x14ac:dyDescent="0.3">
      <c r="A3367">
        <v>2005</v>
      </c>
      <c r="B3367">
        <v>12</v>
      </c>
      <c r="C3367" s="1">
        <v>38704</v>
      </c>
      <c r="D3367">
        <v>15000</v>
      </c>
      <c r="E3367">
        <v>60</v>
      </c>
      <c r="F3367">
        <v>116</v>
      </c>
      <c r="G3367">
        <v>374</v>
      </c>
      <c r="H3367">
        <v>65</v>
      </c>
      <c r="I3367">
        <v>2150</v>
      </c>
      <c r="J3367">
        <v>2705</v>
      </c>
      <c r="K3367">
        <v>17765</v>
      </c>
      <c r="L3367">
        <v>18</v>
      </c>
      <c r="M3367">
        <v>3992</v>
      </c>
      <c r="N3367">
        <v>4294</v>
      </c>
      <c r="O3367">
        <v>42</v>
      </c>
      <c r="P3367">
        <v>8346</v>
      </c>
      <c r="Q3367">
        <v>2149</v>
      </c>
      <c r="R3367">
        <v>9398</v>
      </c>
      <c r="S3367">
        <v>0</v>
      </c>
      <c r="T3367">
        <v>-7249</v>
      </c>
      <c r="U3367">
        <v>4046</v>
      </c>
      <c r="V3367">
        <v>3117</v>
      </c>
      <c r="W3367">
        <v>13044</v>
      </c>
      <c r="X3367">
        <v>16668</v>
      </c>
      <c r="Y3367">
        <v>0.47</v>
      </c>
      <c r="Z3367">
        <v>6</v>
      </c>
      <c r="AA3367">
        <v>15615</v>
      </c>
      <c r="AB3367">
        <v>-7</v>
      </c>
      <c r="AC3367">
        <v>82.06</v>
      </c>
    </row>
    <row r="3368" spans="1:29" x14ac:dyDescent="0.3">
      <c r="A3368">
        <v>2005</v>
      </c>
      <c r="B3368">
        <v>12</v>
      </c>
      <c r="C3368" s="1">
        <v>38705</v>
      </c>
      <c r="D3368">
        <v>18800</v>
      </c>
      <c r="E3368">
        <v>55</v>
      </c>
      <c r="F3368">
        <v>522</v>
      </c>
      <c r="G3368">
        <v>315</v>
      </c>
      <c r="H3368">
        <v>75</v>
      </c>
      <c r="I3368">
        <v>2350</v>
      </c>
      <c r="J3368">
        <v>3262</v>
      </c>
      <c r="K3368">
        <v>22117</v>
      </c>
      <c r="L3368">
        <v>12</v>
      </c>
      <c r="M3368">
        <v>5700</v>
      </c>
      <c r="N3368">
        <v>4242</v>
      </c>
      <c r="O3368">
        <v>42</v>
      </c>
      <c r="P3368">
        <v>9996</v>
      </c>
      <c r="Q3368">
        <v>2149</v>
      </c>
      <c r="R3368">
        <v>10086</v>
      </c>
      <c r="S3368">
        <v>0</v>
      </c>
      <c r="T3368">
        <v>-7937</v>
      </c>
      <c r="U3368">
        <v>4271</v>
      </c>
      <c r="V3368">
        <v>2696</v>
      </c>
      <c r="W3368">
        <v>16806</v>
      </c>
      <c r="X3368">
        <v>20058</v>
      </c>
      <c r="Y3368">
        <v>0.45</v>
      </c>
      <c r="Z3368">
        <v>9</v>
      </c>
      <c r="AA3368">
        <v>19767</v>
      </c>
      <c r="AB3368">
        <v>-1</v>
      </c>
      <c r="AC3368">
        <v>81.31</v>
      </c>
    </row>
    <row r="3369" spans="1:29" x14ac:dyDescent="0.3">
      <c r="A3369">
        <v>2005</v>
      </c>
      <c r="B3369">
        <v>12</v>
      </c>
      <c r="C3369" s="1">
        <v>38706</v>
      </c>
      <c r="D3369">
        <v>23400</v>
      </c>
      <c r="E3369">
        <v>69</v>
      </c>
      <c r="F3369">
        <v>429</v>
      </c>
      <c r="G3369">
        <v>291</v>
      </c>
      <c r="H3369">
        <v>99</v>
      </c>
      <c r="I3369">
        <v>2400</v>
      </c>
      <c r="J3369">
        <v>3219</v>
      </c>
      <c r="K3369">
        <v>26688</v>
      </c>
      <c r="L3369">
        <v>14</v>
      </c>
      <c r="M3369">
        <v>6795</v>
      </c>
      <c r="N3369">
        <v>4297</v>
      </c>
      <c r="O3369">
        <v>34</v>
      </c>
      <c r="P3369">
        <v>11140</v>
      </c>
      <c r="Q3369">
        <v>2149</v>
      </c>
      <c r="R3369">
        <v>10086</v>
      </c>
      <c r="S3369">
        <v>0</v>
      </c>
      <c r="T3369">
        <v>-7937</v>
      </c>
      <c r="U3369">
        <v>4735</v>
      </c>
      <c r="V3369">
        <v>1973</v>
      </c>
      <c r="W3369">
        <v>20956</v>
      </c>
      <c r="X3369">
        <v>23485</v>
      </c>
      <c r="Y3369">
        <v>0.42</v>
      </c>
      <c r="Z3369">
        <v>12</v>
      </c>
      <c r="AA3369">
        <v>24288</v>
      </c>
      <c r="AB3369">
        <v>3</v>
      </c>
      <c r="AC3369">
        <v>80.5</v>
      </c>
    </row>
    <row r="3370" spans="1:29" x14ac:dyDescent="0.3">
      <c r="A3370">
        <v>2005</v>
      </c>
      <c r="B3370">
        <v>12</v>
      </c>
      <c r="C3370" s="1">
        <v>38707</v>
      </c>
      <c r="D3370">
        <v>32100</v>
      </c>
      <c r="E3370">
        <v>82</v>
      </c>
      <c r="F3370">
        <v>371</v>
      </c>
      <c r="G3370">
        <v>402</v>
      </c>
      <c r="H3370">
        <v>129</v>
      </c>
      <c r="I3370">
        <v>2660</v>
      </c>
      <c r="J3370">
        <v>3562</v>
      </c>
      <c r="K3370">
        <v>35744</v>
      </c>
      <c r="L3370">
        <v>17</v>
      </c>
      <c r="M3370">
        <v>6799</v>
      </c>
      <c r="N3370">
        <v>4329</v>
      </c>
      <c r="O3370">
        <v>23</v>
      </c>
      <c r="P3370">
        <v>11168</v>
      </c>
      <c r="Q3370">
        <v>2099</v>
      </c>
      <c r="R3370">
        <v>12608</v>
      </c>
      <c r="S3370">
        <v>0</v>
      </c>
      <c r="T3370">
        <v>-10508</v>
      </c>
      <c r="U3370">
        <v>6133</v>
      </c>
      <c r="V3370">
        <v>5357</v>
      </c>
      <c r="W3370">
        <v>28991</v>
      </c>
      <c r="X3370">
        <v>35084</v>
      </c>
      <c r="Y3370">
        <v>0.31</v>
      </c>
      <c r="Z3370">
        <v>2</v>
      </c>
      <c r="AA3370">
        <v>33084</v>
      </c>
      <c r="AB3370">
        <v>-6</v>
      </c>
      <c r="AC3370">
        <v>79.47</v>
      </c>
    </row>
    <row r="3371" spans="1:29" x14ac:dyDescent="0.3">
      <c r="A3371">
        <v>2005</v>
      </c>
      <c r="B3371">
        <v>12</v>
      </c>
      <c r="C3371" s="1">
        <v>38708</v>
      </c>
      <c r="D3371">
        <v>37400</v>
      </c>
      <c r="E3371">
        <v>1395</v>
      </c>
      <c r="F3371">
        <v>1480</v>
      </c>
      <c r="G3371">
        <v>451</v>
      </c>
      <c r="H3371">
        <v>130</v>
      </c>
      <c r="I3371">
        <v>3590</v>
      </c>
      <c r="J3371">
        <v>5651</v>
      </c>
      <c r="K3371">
        <v>44446</v>
      </c>
      <c r="L3371">
        <v>14</v>
      </c>
      <c r="M3371">
        <v>7491</v>
      </c>
      <c r="N3371">
        <v>4327</v>
      </c>
      <c r="O3371">
        <v>28</v>
      </c>
      <c r="P3371">
        <v>11860</v>
      </c>
      <c r="Q3371">
        <v>2099</v>
      </c>
      <c r="R3371">
        <v>12837</v>
      </c>
      <c r="S3371">
        <v>0</v>
      </c>
      <c r="T3371">
        <v>-10738</v>
      </c>
      <c r="U3371">
        <v>7330</v>
      </c>
      <c r="V3371">
        <v>8101</v>
      </c>
      <c r="W3371">
        <v>34472</v>
      </c>
      <c r="X3371">
        <v>43324</v>
      </c>
      <c r="Y3371">
        <v>0.27</v>
      </c>
      <c r="Z3371">
        <v>3</v>
      </c>
      <c r="AA3371">
        <v>40856</v>
      </c>
      <c r="AB3371">
        <v>-6</v>
      </c>
      <c r="AC3371">
        <v>78.36</v>
      </c>
    </row>
    <row r="3372" spans="1:29" x14ac:dyDescent="0.3">
      <c r="A3372">
        <v>2005</v>
      </c>
      <c r="B3372">
        <v>12</v>
      </c>
      <c r="C3372" s="1">
        <v>38709</v>
      </c>
      <c r="D3372">
        <v>43300</v>
      </c>
      <c r="E3372">
        <v>1835</v>
      </c>
      <c r="F3372">
        <v>1940</v>
      </c>
      <c r="G3372">
        <v>432</v>
      </c>
      <c r="H3372">
        <v>140</v>
      </c>
      <c r="I3372">
        <v>4140</v>
      </c>
      <c r="J3372">
        <v>6652</v>
      </c>
      <c r="K3372">
        <v>51787</v>
      </c>
      <c r="L3372">
        <v>14</v>
      </c>
      <c r="M3372">
        <v>7792</v>
      </c>
      <c r="N3372">
        <v>4329</v>
      </c>
      <c r="O3372">
        <v>22</v>
      </c>
      <c r="P3372">
        <v>12157</v>
      </c>
      <c r="Q3372">
        <v>2049</v>
      </c>
      <c r="R3372">
        <v>5960</v>
      </c>
      <c r="S3372">
        <v>0</v>
      </c>
      <c r="T3372">
        <v>-3911</v>
      </c>
      <c r="U3372">
        <v>8455</v>
      </c>
      <c r="V3372">
        <v>5492</v>
      </c>
      <c r="W3372">
        <v>37775</v>
      </c>
      <c r="X3372">
        <v>43541</v>
      </c>
      <c r="Y3372">
        <v>0.23</v>
      </c>
      <c r="Z3372">
        <v>16</v>
      </c>
      <c r="AA3372">
        <v>47647</v>
      </c>
      <c r="AB3372">
        <v>9</v>
      </c>
      <c r="AC3372">
        <v>77.319999999999993</v>
      </c>
    </row>
    <row r="3373" spans="1:29" x14ac:dyDescent="0.3">
      <c r="A3373">
        <v>2005</v>
      </c>
      <c r="B3373">
        <v>12</v>
      </c>
      <c r="C3373" s="1">
        <v>38710</v>
      </c>
      <c r="D3373">
        <v>53600</v>
      </c>
      <c r="E3373">
        <v>2255</v>
      </c>
      <c r="F3373">
        <v>897</v>
      </c>
      <c r="G3373">
        <v>544</v>
      </c>
      <c r="H3373">
        <v>154</v>
      </c>
      <c r="I3373">
        <v>4230</v>
      </c>
      <c r="J3373">
        <v>5825</v>
      </c>
      <c r="K3373">
        <v>61680</v>
      </c>
      <c r="L3373">
        <v>23</v>
      </c>
      <c r="M3373">
        <v>7413</v>
      </c>
      <c r="N3373">
        <v>4317</v>
      </c>
      <c r="O3373">
        <v>23</v>
      </c>
      <c r="P3373">
        <v>11776</v>
      </c>
      <c r="Q3373">
        <v>2050</v>
      </c>
      <c r="R3373">
        <v>5272</v>
      </c>
      <c r="S3373">
        <v>0</v>
      </c>
      <c r="T3373">
        <v>-3222</v>
      </c>
      <c r="U3373">
        <v>10032</v>
      </c>
      <c r="V3373">
        <v>6175</v>
      </c>
      <c r="W3373">
        <v>46725</v>
      </c>
      <c r="X3373">
        <v>53126</v>
      </c>
      <c r="Y3373">
        <v>0.19</v>
      </c>
      <c r="Z3373">
        <v>14</v>
      </c>
      <c r="AA3373">
        <v>57450</v>
      </c>
      <c r="AB3373">
        <v>8</v>
      </c>
      <c r="AC3373">
        <v>76.2</v>
      </c>
    </row>
    <row r="3374" spans="1:29" x14ac:dyDescent="0.3">
      <c r="A3374">
        <v>2005</v>
      </c>
      <c r="B3374">
        <v>12</v>
      </c>
      <c r="C3374" s="1">
        <v>38711</v>
      </c>
      <c r="D3374">
        <v>69800</v>
      </c>
      <c r="E3374">
        <v>3431</v>
      </c>
      <c r="F3374">
        <v>929</v>
      </c>
      <c r="G3374">
        <v>591</v>
      </c>
      <c r="H3374">
        <v>155</v>
      </c>
      <c r="I3374">
        <v>4630</v>
      </c>
      <c r="J3374">
        <v>6305</v>
      </c>
      <c r="K3374">
        <v>79536</v>
      </c>
      <c r="L3374">
        <v>12</v>
      </c>
      <c r="M3374">
        <v>7995</v>
      </c>
      <c r="N3374">
        <v>4337</v>
      </c>
      <c r="O3374">
        <v>20</v>
      </c>
      <c r="P3374">
        <v>12364</v>
      </c>
      <c r="Q3374">
        <v>1999</v>
      </c>
      <c r="R3374">
        <v>7335</v>
      </c>
      <c r="S3374">
        <v>0</v>
      </c>
      <c r="T3374">
        <v>-5336</v>
      </c>
      <c r="U3374">
        <v>11909</v>
      </c>
      <c r="V3374">
        <v>9319</v>
      </c>
      <c r="W3374">
        <v>62816</v>
      </c>
      <c r="X3374">
        <v>72508</v>
      </c>
      <c r="Y3374">
        <v>0.16</v>
      </c>
      <c r="Z3374">
        <v>9</v>
      </c>
      <c r="AA3374">
        <v>74906</v>
      </c>
      <c r="AB3374">
        <v>3</v>
      </c>
      <c r="AC3374">
        <v>74.94</v>
      </c>
    </row>
    <row r="3375" spans="1:29" x14ac:dyDescent="0.3">
      <c r="A3375">
        <v>2005</v>
      </c>
      <c r="B3375">
        <v>12</v>
      </c>
      <c r="C3375" s="1">
        <v>38712</v>
      </c>
      <c r="D3375">
        <v>74200</v>
      </c>
      <c r="E3375">
        <v>13755</v>
      </c>
      <c r="F3375">
        <v>3460</v>
      </c>
      <c r="G3375">
        <v>667</v>
      </c>
      <c r="H3375">
        <v>157</v>
      </c>
      <c r="I3375">
        <v>5340</v>
      </c>
      <c r="J3375">
        <v>9624</v>
      </c>
      <c r="K3375">
        <v>97579</v>
      </c>
      <c r="L3375">
        <v>16</v>
      </c>
      <c r="M3375">
        <v>8090</v>
      </c>
      <c r="N3375">
        <v>4310</v>
      </c>
      <c r="O3375">
        <v>22</v>
      </c>
      <c r="P3375">
        <v>12438</v>
      </c>
      <c r="Q3375">
        <v>1999</v>
      </c>
      <c r="R3375">
        <v>6418</v>
      </c>
      <c r="S3375">
        <v>0</v>
      </c>
      <c r="T3375">
        <v>-4419</v>
      </c>
      <c r="U3375">
        <v>13120</v>
      </c>
      <c r="V3375">
        <v>13179</v>
      </c>
      <c r="W3375">
        <v>76072</v>
      </c>
      <c r="X3375">
        <v>89560</v>
      </c>
      <c r="Y3375">
        <v>0.13</v>
      </c>
      <c r="Z3375">
        <v>8</v>
      </c>
      <c r="AA3375">
        <v>92239</v>
      </c>
      <c r="AB3375">
        <v>3</v>
      </c>
      <c r="AC3375">
        <v>73.61</v>
      </c>
    </row>
    <row r="3376" spans="1:29" x14ac:dyDescent="0.3">
      <c r="A3376">
        <v>2005</v>
      </c>
      <c r="B3376">
        <v>12</v>
      </c>
      <c r="C3376" s="1">
        <v>38713</v>
      </c>
      <c r="D3376">
        <v>81700</v>
      </c>
      <c r="E3376">
        <v>26813</v>
      </c>
      <c r="F3376">
        <v>1370</v>
      </c>
      <c r="G3376">
        <v>624</v>
      </c>
      <c r="H3376">
        <v>347</v>
      </c>
      <c r="I3376">
        <v>5950</v>
      </c>
      <c r="J3376">
        <v>8291</v>
      </c>
      <c r="K3376">
        <v>116804</v>
      </c>
      <c r="L3376">
        <v>15</v>
      </c>
      <c r="M3376">
        <v>8496</v>
      </c>
      <c r="N3376">
        <v>4329</v>
      </c>
      <c r="O3376">
        <v>22</v>
      </c>
      <c r="P3376">
        <v>12862</v>
      </c>
      <c r="Q3376">
        <v>1950</v>
      </c>
      <c r="R3376">
        <v>4126</v>
      </c>
      <c r="S3376">
        <v>0</v>
      </c>
      <c r="T3376">
        <v>-2176</v>
      </c>
      <c r="U3376">
        <v>13849</v>
      </c>
      <c r="V3376">
        <v>10692</v>
      </c>
      <c r="W3376">
        <v>95273</v>
      </c>
      <c r="X3376">
        <v>106118</v>
      </c>
      <c r="Y3376">
        <v>0.11</v>
      </c>
      <c r="Z3376">
        <v>9</v>
      </c>
      <c r="AA3376">
        <v>110854</v>
      </c>
      <c r="AB3376">
        <v>4</v>
      </c>
      <c r="AC3376">
        <v>72.25</v>
      </c>
    </row>
    <row r="3377" spans="1:29" x14ac:dyDescent="0.3">
      <c r="A3377">
        <v>2005</v>
      </c>
      <c r="B3377">
        <v>12</v>
      </c>
      <c r="C3377" s="1">
        <v>38714</v>
      </c>
      <c r="D3377">
        <v>85000</v>
      </c>
      <c r="E3377">
        <v>36610</v>
      </c>
      <c r="F3377">
        <v>2560</v>
      </c>
      <c r="G3377">
        <v>612</v>
      </c>
      <c r="H3377">
        <v>492</v>
      </c>
      <c r="I3377">
        <v>6900</v>
      </c>
      <c r="J3377">
        <v>10564</v>
      </c>
      <c r="K3377">
        <v>132174</v>
      </c>
      <c r="L3377">
        <v>17</v>
      </c>
      <c r="M3377">
        <v>8499</v>
      </c>
      <c r="N3377">
        <v>4279</v>
      </c>
      <c r="O3377">
        <v>24</v>
      </c>
      <c r="P3377">
        <v>12819</v>
      </c>
      <c r="Q3377">
        <v>1949</v>
      </c>
      <c r="R3377">
        <v>5960</v>
      </c>
      <c r="S3377">
        <v>0</v>
      </c>
      <c r="T3377">
        <v>-4011</v>
      </c>
      <c r="U3377">
        <v>14229</v>
      </c>
      <c r="V3377">
        <v>14581</v>
      </c>
      <c r="W3377">
        <v>108504</v>
      </c>
      <c r="X3377">
        <v>123366</v>
      </c>
      <c r="Y3377">
        <v>0.1</v>
      </c>
      <c r="Z3377">
        <v>7</v>
      </c>
      <c r="AA3377">
        <v>125274</v>
      </c>
      <c r="AB3377">
        <v>2</v>
      </c>
      <c r="AC3377">
        <v>70.87</v>
      </c>
    </row>
    <row r="3378" spans="1:29" x14ac:dyDescent="0.3">
      <c r="A3378">
        <v>2005</v>
      </c>
      <c r="B3378">
        <v>12</v>
      </c>
      <c r="C3378" s="1">
        <v>38715</v>
      </c>
      <c r="D3378">
        <v>87000</v>
      </c>
      <c r="E3378">
        <v>54347</v>
      </c>
      <c r="F3378">
        <v>3200</v>
      </c>
      <c r="G3378">
        <v>603</v>
      </c>
      <c r="H3378">
        <v>852</v>
      </c>
      <c r="I3378">
        <v>8570</v>
      </c>
      <c r="J3378">
        <v>13225</v>
      </c>
      <c r="K3378">
        <v>154572</v>
      </c>
      <c r="L3378">
        <v>10</v>
      </c>
      <c r="M3378">
        <v>8941</v>
      </c>
      <c r="N3378">
        <v>4261</v>
      </c>
      <c r="O3378">
        <v>23</v>
      </c>
      <c r="P3378">
        <v>13235</v>
      </c>
      <c r="Q3378">
        <v>1900</v>
      </c>
      <c r="R3378">
        <v>6189</v>
      </c>
      <c r="S3378">
        <v>0</v>
      </c>
      <c r="T3378">
        <v>-4289</v>
      </c>
      <c r="U3378">
        <v>14422</v>
      </c>
      <c r="V3378">
        <v>17200</v>
      </c>
      <c r="W3378">
        <v>128126</v>
      </c>
      <c r="X3378">
        <v>145626</v>
      </c>
      <c r="Y3378">
        <v>0.09</v>
      </c>
      <c r="Z3378">
        <v>6</v>
      </c>
      <c r="AA3378">
        <v>146002</v>
      </c>
      <c r="AB3378">
        <v>0</v>
      </c>
      <c r="AC3378">
        <v>69.45</v>
      </c>
    </row>
    <row r="3379" spans="1:29" x14ac:dyDescent="0.3">
      <c r="A3379">
        <v>2005</v>
      </c>
      <c r="B3379">
        <v>12</v>
      </c>
      <c r="C3379" s="1">
        <v>38716</v>
      </c>
      <c r="D3379">
        <v>87600</v>
      </c>
      <c r="E3379">
        <v>68872</v>
      </c>
      <c r="F3379">
        <v>1920</v>
      </c>
      <c r="G3379">
        <v>603</v>
      </c>
      <c r="H3379">
        <v>1069</v>
      </c>
      <c r="I3379">
        <v>10300</v>
      </c>
      <c r="J3379">
        <v>13892</v>
      </c>
      <c r="K3379">
        <v>170364</v>
      </c>
      <c r="L3379">
        <v>5</v>
      </c>
      <c r="M3379">
        <v>9496</v>
      </c>
      <c r="N3379">
        <v>4223</v>
      </c>
      <c r="O3379">
        <v>25</v>
      </c>
      <c r="P3379">
        <v>13749</v>
      </c>
      <c r="Q3379">
        <v>1850</v>
      </c>
      <c r="R3379">
        <v>5043</v>
      </c>
      <c r="S3379">
        <v>0</v>
      </c>
      <c r="T3379">
        <v>-3193</v>
      </c>
      <c r="U3379">
        <v>14943</v>
      </c>
      <c r="V3379">
        <v>17161</v>
      </c>
      <c r="W3379">
        <v>142423</v>
      </c>
      <c r="X3379">
        <v>159808</v>
      </c>
      <c r="Y3379">
        <v>0.08</v>
      </c>
      <c r="Z3379">
        <v>6</v>
      </c>
      <c r="AA3379">
        <v>160064</v>
      </c>
      <c r="AB3379">
        <v>0</v>
      </c>
      <c r="AC3379">
        <v>68.05</v>
      </c>
    </row>
    <row r="3380" spans="1:29" x14ac:dyDescent="0.3">
      <c r="A3380">
        <v>2005</v>
      </c>
      <c r="B3380">
        <v>12</v>
      </c>
      <c r="C3380" s="1">
        <v>38717</v>
      </c>
      <c r="D3380">
        <v>88300</v>
      </c>
      <c r="E3380">
        <v>116178</v>
      </c>
      <c r="F3380">
        <v>22900</v>
      </c>
      <c r="G3380">
        <v>775</v>
      </c>
      <c r="H3380">
        <v>1104</v>
      </c>
      <c r="I3380">
        <v>11400</v>
      </c>
      <c r="J3380">
        <v>36179</v>
      </c>
      <c r="K3380">
        <v>240657</v>
      </c>
      <c r="L3380">
        <v>4</v>
      </c>
      <c r="M3380">
        <v>9080</v>
      </c>
      <c r="N3380">
        <v>4043</v>
      </c>
      <c r="O3380">
        <v>35</v>
      </c>
      <c r="P3380">
        <v>13162</v>
      </c>
      <c r="Q3380">
        <v>1800</v>
      </c>
      <c r="R3380">
        <v>10086</v>
      </c>
      <c r="S3380">
        <v>0</v>
      </c>
      <c r="T3380">
        <v>-8286</v>
      </c>
      <c r="U3380">
        <v>12573</v>
      </c>
      <c r="V3380">
        <v>40976</v>
      </c>
      <c r="W3380">
        <v>194225</v>
      </c>
      <c r="X3380">
        <v>235781</v>
      </c>
      <c r="Y3380">
        <v>0.05</v>
      </c>
      <c r="Z3380">
        <v>2</v>
      </c>
      <c r="AA3380">
        <v>234490</v>
      </c>
      <c r="AB3380">
        <v>-1</v>
      </c>
      <c r="AC3380">
        <v>66.48</v>
      </c>
    </row>
    <row r="3381" spans="1:29" x14ac:dyDescent="0.3">
      <c r="A3381">
        <v>2006</v>
      </c>
      <c r="B3381">
        <v>1</v>
      </c>
      <c r="C3381" s="1">
        <v>38718</v>
      </c>
      <c r="D3381">
        <v>85900</v>
      </c>
      <c r="E3381">
        <v>246159</v>
      </c>
      <c r="F3381">
        <v>6790</v>
      </c>
      <c r="G3381">
        <v>744</v>
      </c>
      <c r="H3381">
        <v>1093</v>
      </c>
      <c r="I3381">
        <v>11900</v>
      </c>
      <c r="J3381">
        <v>20527</v>
      </c>
      <c r="K3381">
        <v>352586</v>
      </c>
      <c r="L3381">
        <v>10</v>
      </c>
      <c r="M3381">
        <v>8589</v>
      </c>
      <c r="N3381">
        <v>3703</v>
      </c>
      <c r="O3381">
        <v>26</v>
      </c>
      <c r="P3381">
        <v>12328</v>
      </c>
      <c r="Q3381">
        <v>1700</v>
      </c>
      <c r="R3381">
        <v>11691</v>
      </c>
      <c r="S3381">
        <v>0</v>
      </c>
      <c r="T3381">
        <v>-9991</v>
      </c>
      <c r="U3381">
        <v>12254</v>
      </c>
      <c r="V3381">
        <v>26947</v>
      </c>
      <c r="W3381">
        <v>322603</v>
      </c>
      <c r="X3381">
        <v>350249</v>
      </c>
      <c r="Y3381">
        <v>0.03</v>
      </c>
      <c r="Z3381">
        <v>1</v>
      </c>
      <c r="AA3381">
        <v>346350</v>
      </c>
      <c r="AB3381">
        <v>-1</v>
      </c>
      <c r="AC3381">
        <v>64.739999999999995</v>
      </c>
    </row>
    <row r="3382" spans="1:29" x14ac:dyDescent="0.3">
      <c r="A3382">
        <v>2006</v>
      </c>
      <c r="B3382">
        <v>1</v>
      </c>
      <c r="C3382" s="1">
        <v>38719</v>
      </c>
      <c r="D3382">
        <v>86300</v>
      </c>
      <c r="E3382">
        <v>256744</v>
      </c>
      <c r="F3382">
        <v>6940</v>
      </c>
      <c r="G3382">
        <v>758</v>
      </c>
      <c r="H3382">
        <v>1540</v>
      </c>
      <c r="I3382">
        <v>11900</v>
      </c>
      <c r="J3382">
        <v>21138</v>
      </c>
      <c r="K3382">
        <v>364182</v>
      </c>
      <c r="L3382">
        <v>7</v>
      </c>
      <c r="M3382">
        <v>8402</v>
      </c>
      <c r="N3382">
        <v>3699</v>
      </c>
      <c r="O3382">
        <v>27</v>
      </c>
      <c r="P3382">
        <v>12135</v>
      </c>
      <c r="Q3382">
        <v>1650</v>
      </c>
      <c r="R3382">
        <v>15358</v>
      </c>
      <c r="S3382">
        <v>0</v>
      </c>
      <c r="T3382">
        <v>-13708</v>
      </c>
      <c r="U3382">
        <v>12307</v>
      </c>
      <c r="V3382">
        <v>30220</v>
      </c>
      <c r="W3382">
        <v>334575</v>
      </c>
      <c r="X3382">
        <v>365755</v>
      </c>
      <c r="Y3382">
        <v>0.03</v>
      </c>
      <c r="Z3382">
        <v>0</v>
      </c>
      <c r="AA3382">
        <v>358503</v>
      </c>
      <c r="AB3382">
        <v>-2</v>
      </c>
      <c r="AC3382">
        <v>63.07</v>
      </c>
    </row>
    <row r="3383" spans="1:29" x14ac:dyDescent="0.3">
      <c r="A3383">
        <v>2006</v>
      </c>
      <c r="B3383">
        <v>1</v>
      </c>
      <c r="C3383" s="1">
        <v>38720</v>
      </c>
      <c r="D3383">
        <v>87600</v>
      </c>
      <c r="E3383">
        <v>251184</v>
      </c>
      <c r="F3383">
        <v>5030</v>
      </c>
      <c r="G3383">
        <v>860</v>
      </c>
      <c r="H3383">
        <v>2801</v>
      </c>
      <c r="I3383">
        <v>13600</v>
      </c>
      <c r="J3383">
        <v>22291</v>
      </c>
      <c r="K3383">
        <v>361075</v>
      </c>
      <c r="L3383">
        <v>1</v>
      </c>
      <c r="M3383">
        <v>2360</v>
      </c>
      <c r="N3383">
        <v>3807</v>
      </c>
      <c r="O3383">
        <v>17</v>
      </c>
      <c r="P3383">
        <v>6185</v>
      </c>
      <c r="Q3383">
        <v>1595</v>
      </c>
      <c r="R3383">
        <v>15129</v>
      </c>
      <c r="S3383">
        <v>0</v>
      </c>
      <c r="T3383">
        <v>-13534</v>
      </c>
      <c r="U3383">
        <v>12480</v>
      </c>
      <c r="V3383">
        <v>37383</v>
      </c>
      <c r="W3383">
        <v>330094</v>
      </c>
      <c r="X3383">
        <v>368424</v>
      </c>
      <c r="Y3383">
        <v>0.02</v>
      </c>
      <c r="Z3383">
        <v>-2</v>
      </c>
      <c r="AA3383">
        <v>360574</v>
      </c>
      <c r="AB3383">
        <v>-2</v>
      </c>
      <c r="AC3383">
        <v>61.48</v>
      </c>
    </row>
    <row r="3384" spans="1:29" x14ac:dyDescent="0.3">
      <c r="A3384">
        <v>2006</v>
      </c>
      <c r="B3384">
        <v>1</v>
      </c>
      <c r="C3384" s="1">
        <v>38721</v>
      </c>
      <c r="D3384">
        <v>83100</v>
      </c>
      <c r="E3384">
        <v>226728</v>
      </c>
      <c r="F3384">
        <v>2860</v>
      </c>
      <c r="G3384">
        <v>885</v>
      </c>
      <c r="H3384">
        <v>3220</v>
      </c>
      <c r="I3384">
        <v>15700</v>
      </c>
      <c r="J3384">
        <v>22665</v>
      </c>
      <c r="K3384">
        <v>332493</v>
      </c>
      <c r="L3384">
        <v>4</v>
      </c>
      <c r="M3384">
        <v>3490</v>
      </c>
      <c r="N3384">
        <v>3895</v>
      </c>
      <c r="O3384">
        <v>15</v>
      </c>
      <c r="P3384">
        <v>7404</v>
      </c>
      <c r="Q3384">
        <v>1550</v>
      </c>
      <c r="R3384">
        <v>14441</v>
      </c>
      <c r="S3384">
        <v>0</v>
      </c>
      <c r="T3384">
        <v>-12891</v>
      </c>
      <c r="U3384">
        <v>11881</v>
      </c>
      <c r="V3384">
        <v>35522</v>
      </c>
      <c r="W3384">
        <v>301556</v>
      </c>
      <c r="X3384">
        <v>337980</v>
      </c>
      <c r="Y3384">
        <v>0.02</v>
      </c>
      <c r="Z3384">
        <v>-2</v>
      </c>
      <c r="AA3384">
        <v>330503</v>
      </c>
      <c r="AB3384">
        <v>-2</v>
      </c>
      <c r="AC3384">
        <v>60.04</v>
      </c>
    </row>
    <row r="3385" spans="1:29" x14ac:dyDescent="0.3">
      <c r="A3385">
        <v>2006</v>
      </c>
      <c r="B3385">
        <v>1</v>
      </c>
      <c r="C3385" s="1">
        <v>38722</v>
      </c>
      <c r="D3385">
        <v>82100</v>
      </c>
      <c r="E3385">
        <v>184896</v>
      </c>
      <c r="F3385">
        <v>2410</v>
      </c>
      <c r="G3385">
        <v>1820</v>
      </c>
      <c r="H3385">
        <v>3477</v>
      </c>
      <c r="I3385">
        <v>16400</v>
      </c>
      <c r="J3385">
        <v>24107</v>
      </c>
      <c r="K3385">
        <v>291103</v>
      </c>
      <c r="L3385">
        <v>12</v>
      </c>
      <c r="M3385">
        <v>3495</v>
      </c>
      <c r="N3385">
        <v>3886</v>
      </c>
      <c r="O3385">
        <v>8</v>
      </c>
      <c r="P3385">
        <v>7401</v>
      </c>
      <c r="Q3385">
        <v>1500</v>
      </c>
      <c r="R3385">
        <v>7794</v>
      </c>
      <c r="S3385">
        <v>0</v>
      </c>
      <c r="T3385">
        <v>-6294</v>
      </c>
      <c r="U3385">
        <v>14847</v>
      </c>
      <c r="V3385">
        <v>35644</v>
      </c>
      <c r="W3385">
        <v>253911</v>
      </c>
      <c r="X3385">
        <v>289996</v>
      </c>
      <c r="Y3385">
        <v>0.03</v>
      </c>
      <c r="Z3385">
        <v>0</v>
      </c>
      <c r="AA3385">
        <v>286345</v>
      </c>
      <c r="AB3385">
        <v>-1</v>
      </c>
      <c r="AC3385">
        <v>58.77</v>
      </c>
    </row>
    <row r="3386" spans="1:29" x14ac:dyDescent="0.3">
      <c r="A3386">
        <v>2006</v>
      </c>
      <c r="B3386">
        <v>1</v>
      </c>
      <c r="C3386" s="1">
        <v>38723</v>
      </c>
      <c r="D3386">
        <v>80500</v>
      </c>
      <c r="E3386">
        <v>142888</v>
      </c>
      <c r="F3386">
        <v>2030</v>
      </c>
      <c r="G3386">
        <v>2940</v>
      </c>
      <c r="H3386">
        <v>3516</v>
      </c>
      <c r="I3386">
        <v>17500</v>
      </c>
      <c r="J3386">
        <v>25986</v>
      </c>
      <c r="K3386">
        <v>249374</v>
      </c>
      <c r="L3386">
        <v>19</v>
      </c>
      <c r="M3386">
        <v>1042</v>
      </c>
      <c r="N3386">
        <v>3888</v>
      </c>
      <c r="O3386">
        <v>10</v>
      </c>
      <c r="P3386">
        <v>4959</v>
      </c>
      <c r="Q3386">
        <v>1449</v>
      </c>
      <c r="R3386">
        <v>5960</v>
      </c>
      <c r="S3386">
        <v>0</v>
      </c>
      <c r="T3386">
        <v>-4511</v>
      </c>
      <c r="U3386">
        <v>14305</v>
      </c>
      <c r="V3386">
        <v>38264</v>
      </c>
      <c r="W3386">
        <v>210346</v>
      </c>
      <c r="X3386">
        <v>248926</v>
      </c>
      <c r="Y3386">
        <v>0.02</v>
      </c>
      <c r="Z3386">
        <v>0</v>
      </c>
      <c r="AA3386">
        <v>246310</v>
      </c>
      <c r="AB3386">
        <v>-1</v>
      </c>
      <c r="AC3386">
        <v>57.68</v>
      </c>
    </row>
    <row r="3387" spans="1:29" x14ac:dyDescent="0.3">
      <c r="A3387">
        <v>2006</v>
      </c>
      <c r="B3387">
        <v>1</v>
      </c>
      <c r="C3387" s="1">
        <v>38724</v>
      </c>
      <c r="D3387">
        <v>75600</v>
      </c>
      <c r="E3387">
        <v>111087</v>
      </c>
      <c r="F3387">
        <v>1870</v>
      </c>
      <c r="G3387">
        <v>3180</v>
      </c>
      <c r="H3387">
        <v>3491</v>
      </c>
      <c r="I3387">
        <v>18800</v>
      </c>
      <c r="J3387">
        <v>27341</v>
      </c>
      <c r="K3387">
        <v>214028</v>
      </c>
      <c r="L3387">
        <v>24</v>
      </c>
      <c r="M3387">
        <v>3989</v>
      </c>
      <c r="N3387">
        <v>3881</v>
      </c>
      <c r="O3387">
        <v>8</v>
      </c>
      <c r="P3387">
        <v>7902</v>
      </c>
      <c r="Q3387">
        <v>1450</v>
      </c>
      <c r="R3387">
        <v>688</v>
      </c>
      <c r="S3387">
        <v>0</v>
      </c>
      <c r="T3387">
        <v>762</v>
      </c>
      <c r="U3387">
        <v>13608</v>
      </c>
      <c r="V3387">
        <v>32551</v>
      </c>
      <c r="W3387">
        <v>172866</v>
      </c>
      <c r="X3387">
        <v>205364</v>
      </c>
      <c r="Y3387">
        <v>0.04</v>
      </c>
      <c r="Z3387">
        <v>4</v>
      </c>
      <c r="AA3387">
        <v>205806</v>
      </c>
      <c r="AB3387">
        <v>0</v>
      </c>
      <c r="AC3387">
        <v>56.77</v>
      </c>
    </row>
    <row r="3388" spans="1:29" x14ac:dyDescent="0.3">
      <c r="A3388">
        <v>2006</v>
      </c>
      <c r="B3388">
        <v>1</v>
      </c>
      <c r="C3388" s="1">
        <v>38725</v>
      </c>
      <c r="D3388">
        <v>73700</v>
      </c>
      <c r="E3388">
        <v>92443</v>
      </c>
      <c r="F3388">
        <v>1590</v>
      </c>
      <c r="G3388">
        <v>3300</v>
      </c>
      <c r="H3388">
        <v>3466</v>
      </c>
      <c r="I3388">
        <v>19400</v>
      </c>
      <c r="J3388">
        <v>27756</v>
      </c>
      <c r="K3388">
        <v>193899</v>
      </c>
      <c r="L3388">
        <v>33</v>
      </c>
      <c r="M3388">
        <v>3991</v>
      </c>
      <c r="N3388">
        <v>3883</v>
      </c>
      <c r="O3388">
        <v>6</v>
      </c>
      <c r="P3388">
        <v>7913</v>
      </c>
      <c r="Q3388">
        <v>1450</v>
      </c>
      <c r="R3388">
        <v>688</v>
      </c>
      <c r="S3388">
        <v>0</v>
      </c>
      <c r="T3388">
        <v>762</v>
      </c>
      <c r="U3388">
        <v>13114</v>
      </c>
      <c r="V3388">
        <v>32461</v>
      </c>
      <c r="W3388">
        <v>152816</v>
      </c>
      <c r="X3388">
        <v>185224</v>
      </c>
      <c r="Y3388">
        <v>0.04</v>
      </c>
      <c r="Z3388">
        <v>4</v>
      </c>
      <c r="AA3388">
        <v>185666</v>
      </c>
      <c r="AB3388">
        <v>0</v>
      </c>
      <c r="AC3388">
        <v>55.97</v>
      </c>
    </row>
    <row r="3389" spans="1:29" x14ac:dyDescent="0.3">
      <c r="A3389">
        <v>2006</v>
      </c>
      <c r="B3389">
        <v>1</v>
      </c>
      <c r="C3389" s="1">
        <v>38726</v>
      </c>
      <c r="D3389">
        <v>74200</v>
      </c>
      <c r="E3389">
        <v>77429</v>
      </c>
      <c r="F3389">
        <v>1370</v>
      </c>
      <c r="G3389">
        <v>3350</v>
      </c>
      <c r="H3389">
        <v>3467</v>
      </c>
      <c r="I3389">
        <v>19700</v>
      </c>
      <c r="J3389">
        <v>27887</v>
      </c>
      <c r="K3389">
        <v>179516</v>
      </c>
      <c r="L3389">
        <v>209</v>
      </c>
      <c r="M3389">
        <v>2634</v>
      </c>
      <c r="N3389">
        <v>3870</v>
      </c>
      <c r="O3389">
        <v>11</v>
      </c>
      <c r="P3389">
        <v>6724</v>
      </c>
      <c r="Q3389">
        <v>1348</v>
      </c>
      <c r="R3389">
        <v>458</v>
      </c>
      <c r="S3389">
        <v>0</v>
      </c>
      <c r="T3389">
        <v>890</v>
      </c>
      <c r="U3389">
        <v>13036</v>
      </c>
      <c r="V3389">
        <v>33620</v>
      </c>
      <c r="W3389">
        <v>138344</v>
      </c>
      <c r="X3389">
        <v>171902</v>
      </c>
      <c r="Y3389">
        <v>0.04</v>
      </c>
      <c r="Z3389">
        <v>4</v>
      </c>
      <c r="AA3389">
        <v>172418</v>
      </c>
      <c r="AB3389">
        <v>0</v>
      </c>
      <c r="AC3389">
        <v>55.27</v>
      </c>
    </row>
    <row r="3390" spans="1:29" x14ac:dyDescent="0.3">
      <c r="A3390">
        <v>2006</v>
      </c>
      <c r="B3390">
        <v>1</v>
      </c>
      <c r="C3390" s="1">
        <v>38727</v>
      </c>
      <c r="D3390">
        <v>76200</v>
      </c>
      <c r="E3390">
        <v>62672</v>
      </c>
      <c r="F3390">
        <v>1200</v>
      </c>
      <c r="G3390">
        <v>3370</v>
      </c>
      <c r="H3390">
        <v>2467</v>
      </c>
      <c r="I3390">
        <v>19800</v>
      </c>
      <c r="J3390">
        <v>26837</v>
      </c>
      <c r="K3390">
        <v>165709</v>
      </c>
      <c r="L3390">
        <v>261</v>
      </c>
      <c r="M3390">
        <v>3988</v>
      </c>
      <c r="N3390">
        <v>4336</v>
      </c>
      <c r="O3390">
        <v>5</v>
      </c>
      <c r="P3390">
        <v>8590</v>
      </c>
      <c r="Q3390">
        <v>1299</v>
      </c>
      <c r="R3390">
        <v>458</v>
      </c>
      <c r="S3390">
        <v>0</v>
      </c>
      <c r="T3390">
        <v>841</v>
      </c>
      <c r="U3390">
        <v>13268</v>
      </c>
      <c r="V3390">
        <v>30969</v>
      </c>
      <c r="W3390">
        <v>125369</v>
      </c>
      <c r="X3390">
        <v>156278</v>
      </c>
      <c r="Y3390">
        <v>0.05</v>
      </c>
      <c r="Z3390">
        <v>6</v>
      </c>
      <c r="AA3390">
        <v>156766</v>
      </c>
      <c r="AB3390">
        <v>0</v>
      </c>
      <c r="AC3390">
        <v>54.66</v>
      </c>
    </row>
    <row r="3391" spans="1:29" x14ac:dyDescent="0.3">
      <c r="A3391">
        <v>2006</v>
      </c>
      <c r="B3391">
        <v>1</v>
      </c>
      <c r="C3391" s="1">
        <v>38728</v>
      </c>
      <c r="D3391">
        <v>77500</v>
      </c>
      <c r="E3391">
        <v>50976</v>
      </c>
      <c r="F3391">
        <v>1120</v>
      </c>
      <c r="G3391">
        <v>3370</v>
      </c>
      <c r="H3391">
        <v>1330</v>
      </c>
      <c r="I3391">
        <v>18900</v>
      </c>
      <c r="J3391">
        <v>24720</v>
      </c>
      <c r="K3391">
        <v>153196</v>
      </c>
      <c r="L3391">
        <v>271</v>
      </c>
      <c r="M3391">
        <v>3998</v>
      </c>
      <c r="N3391">
        <v>4096</v>
      </c>
      <c r="O3391">
        <v>8</v>
      </c>
      <c r="P3391">
        <v>8373</v>
      </c>
      <c r="Q3391">
        <v>1299</v>
      </c>
      <c r="R3391">
        <v>458</v>
      </c>
      <c r="S3391">
        <v>0</v>
      </c>
      <c r="T3391">
        <v>841</v>
      </c>
      <c r="U3391">
        <v>11137</v>
      </c>
      <c r="V3391">
        <v>26937</v>
      </c>
      <c r="W3391">
        <v>117104</v>
      </c>
      <c r="X3391">
        <v>143982</v>
      </c>
      <c r="Y3391">
        <v>0.05</v>
      </c>
      <c r="Z3391">
        <v>6</v>
      </c>
      <c r="AA3391">
        <v>144470</v>
      </c>
      <c r="AB3391">
        <v>0</v>
      </c>
      <c r="AC3391">
        <v>54.15</v>
      </c>
    </row>
    <row r="3392" spans="1:29" x14ac:dyDescent="0.3">
      <c r="A3392">
        <v>2006</v>
      </c>
      <c r="B3392">
        <v>1</v>
      </c>
      <c r="C3392" s="1">
        <v>38729</v>
      </c>
      <c r="D3392">
        <v>73400</v>
      </c>
      <c r="E3392">
        <v>42699</v>
      </c>
      <c r="F3392">
        <v>1090</v>
      </c>
      <c r="G3392">
        <v>3370</v>
      </c>
      <c r="H3392">
        <v>748</v>
      </c>
      <c r="I3392">
        <v>17400</v>
      </c>
      <c r="J3392">
        <v>22608</v>
      </c>
      <c r="K3392">
        <v>138707</v>
      </c>
      <c r="L3392">
        <v>267</v>
      </c>
      <c r="M3392">
        <v>1991</v>
      </c>
      <c r="N3392">
        <v>3881</v>
      </c>
      <c r="O3392">
        <v>5</v>
      </c>
      <c r="P3392">
        <v>6144</v>
      </c>
      <c r="Q3392">
        <v>1250</v>
      </c>
      <c r="R3392">
        <v>0</v>
      </c>
      <c r="S3392">
        <v>0</v>
      </c>
      <c r="T3392">
        <v>1250</v>
      </c>
      <c r="U3392">
        <v>10591</v>
      </c>
      <c r="V3392">
        <v>26243</v>
      </c>
      <c r="W3392">
        <v>105158</v>
      </c>
      <c r="X3392">
        <v>131313</v>
      </c>
      <c r="Y3392">
        <v>0.04</v>
      </c>
      <c r="Z3392">
        <v>5</v>
      </c>
      <c r="AA3392">
        <v>132038</v>
      </c>
      <c r="AB3392">
        <v>1</v>
      </c>
      <c r="AC3392">
        <v>53.72</v>
      </c>
    </row>
    <row r="3393" spans="1:29" x14ac:dyDescent="0.3">
      <c r="A3393">
        <v>2006</v>
      </c>
      <c r="B3393">
        <v>1</v>
      </c>
      <c r="C3393" s="1">
        <v>38730</v>
      </c>
      <c r="D3393">
        <v>70900</v>
      </c>
      <c r="E3393">
        <v>35562</v>
      </c>
      <c r="F3393">
        <v>982</v>
      </c>
      <c r="G3393">
        <v>3360</v>
      </c>
      <c r="H3393">
        <v>293</v>
      </c>
      <c r="I3393">
        <v>16800</v>
      </c>
      <c r="J3393">
        <v>21435</v>
      </c>
      <c r="K3393">
        <v>127897</v>
      </c>
      <c r="L3393">
        <v>259</v>
      </c>
      <c r="M3393">
        <v>1996</v>
      </c>
      <c r="N3393">
        <v>3882</v>
      </c>
      <c r="O3393">
        <v>5</v>
      </c>
      <c r="P3393">
        <v>6142</v>
      </c>
      <c r="Q3393">
        <v>1250</v>
      </c>
      <c r="R3393">
        <v>229</v>
      </c>
      <c r="S3393">
        <v>0</v>
      </c>
      <c r="T3393">
        <v>1021</v>
      </c>
      <c r="U3393">
        <v>10259</v>
      </c>
      <c r="V3393">
        <v>24888</v>
      </c>
      <c r="W3393">
        <v>95917</v>
      </c>
      <c r="X3393">
        <v>120734</v>
      </c>
      <c r="Y3393">
        <v>0.05</v>
      </c>
      <c r="Z3393">
        <v>6</v>
      </c>
      <c r="AA3393">
        <v>121326</v>
      </c>
      <c r="AB3393">
        <v>0</v>
      </c>
      <c r="AC3393">
        <v>53.37</v>
      </c>
    </row>
    <row r="3394" spans="1:29" x14ac:dyDescent="0.3">
      <c r="A3394">
        <v>2006</v>
      </c>
      <c r="B3394">
        <v>1</v>
      </c>
      <c r="C3394" s="1">
        <v>38731</v>
      </c>
      <c r="D3394">
        <v>70000</v>
      </c>
      <c r="E3394">
        <v>31638</v>
      </c>
      <c r="F3394">
        <v>1380</v>
      </c>
      <c r="G3394">
        <v>3400</v>
      </c>
      <c r="H3394">
        <v>210</v>
      </c>
      <c r="I3394">
        <v>16400</v>
      </c>
      <c r="J3394">
        <v>21390</v>
      </c>
      <c r="K3394">
        <v>123028</v>
      </c>
      <c r="L3394">
        <v>255</v>
      </c>
      <c r="M3394">
        <v>1995</v>
      </c>
      <c r="N3394">
        <v>3897</v>
      </c>
      <c r="O3394">
        <v>11</v>
      </c>
      <c r="P3394">
        <v>6158</v>
      </c>
      <c r="Q3394">
        <v>1200</v>
      </c>
      <c r="R3394">
        <v>2980</v>
      </c>
      <c r="S3394">
        <v>0</v>
      </c>
      <c r="T3394">
        <v>-1780</v>
      </c>
      <c r="U3394">
        <v>10139</v>
      </c>
      <c r="V3394">
        <v>26528</v>
      </c>
      <c r="W3394">
        <v>91997</v>
      </c>
      <c r="X3394">
        <v>118650</v>
      </c>
      <c r="Y3394">
        <v>0.05</v>
      </c>
      <c r="Z3394">
        <v>4</v>
      </c>
      <c r="AA3394">
        <v>117618</v>
      </c>
      <c r="AB3394">
        <v>-1</v>
      </c>
      <c r="AC3394">
        <v>53.05</v>
      </c>
    </row>
    <row r="3395" spans="1:29" x14ac:dyDescent="0.3">
      <c r="A3395">
        <v>2006</v>
      </c>
      <c r="B3395">
        <v>1</v>
      </c>
      <c r="C3395" s="1">
        <v>38732</v>
      </c>
      <c r="D3395">
        <v>68500</v>
      </c>
      <c r="E3395">
        <v>30012</v>
      </c>
      <c r="F3395">
        <v>1820</v>
      </c>
      <c r="G3395">
        <v>3390</v>
      </c>
      <c r="H3395">
        <v>199</v>
      </c>
      <c r="I3395">
        <v>15600</v>
      </c>
      <c r="J3395">
        <v>21009</v>
      </c>
      <c r="K3395">
        <v>119521</v>
      </c>
      <c r="L3395">
        <v>255</v>
      </c>
      <c r="M3395">
        <v>3390</v>
      </c>
      <c r="N3395">
        <v>3889</v>
      </c>
      <c r="O3395">
        <v>11</v>
      </c>
      <c r="P3395">
        <v>7545</v>
      </c>
      <c r="Q3395">
        <v>1200</v>
      </c>
      <c r="R3395">
        <v>3209</v>
      </c>
      <c r="S3395">
        <v>0</v>
      </c>
      <c r="T3395">
        <v>-2009</v>
      </c>
      <c r="U3395">
        <v>9940</v>
      </c>
      <c r="V3395">
        <v>24709</v>
      </c>
      <c r="W3395">
        <v>89135</v>
      </c>
      <c r="X3395">
        <v>113985</v>
      </c>
      <c r="Y3395">
        <v>0.06</v>
      </c>
      <c r="Z3395">
        <v>5</v>
      </c>
      <c r="AA3395">
        <v>112820</v>
      </c>
      <c r="AB3395">
        <v>-1</v>
      </c>
      <c r="AC3395">
        <v>52.77</v>
      </c>
    </row>
    <row r="3396" spans="1:29" x14ac:dyDescent="0.3">
      <c r="A3396">
        <v>2006</v>
      </c>
      <c r="B3396">
        <v>1</v>
      </c>
      <c r="C3396" s="1">
        <v>38733</v>
      </c>
      <c r="D3396">
        <v>67600</v>
      </c>
      <c r="E3396">
        <v>29243</v>
      </c>
      <c r="F3396">
        <v>1300</v>
      </c>
      <c r="G3396">
        <v>3390</v>
      </c>
      <c r="H3396">
        <v>198</v>
      </c>
      <c r="I3396">
        <v>14800</v>
      </c>
      <c r="J3396">
        <v>19688</v>
      </c>
      <c r="K3396">
        <v>116531</v>
      </c>
      <c r="L3396">
        <v>261</v>
      </c>
      <c r="M3396">
        <v>2998</v>
      </c>
      <c r="N3396">
        <v>3868</v>
      </c>
      <c r="O3396">
        <v>11</v>
      </c>
      <c r="P3396">
        <v>7138</v>
      </c>
      <c r="Q3396">
        <v>1150</v>
      </c>
      <c r="R3396">
        <v>3209</v>
      </c>
      <c r="S3396">
        <v>0</v>
      </c>
      <c r="T3396">
        <v>-2059</v>
      </c>
      <c r="U3396">
        <v>9820</v>
      </c>
      <c r="V3396">
        <v>23708</v>
      </c>
      <c r="W3396">
        <v>87600</v>
      </c>
      <c r="X3396">
        <v>111452</v>
      </c>
      <c r="Y3396">
        <v>0.06</v>
      </c>
      <c r="Z3396">
        <v>4</v>
      </c>
      <c r="AA3396">
        <v>110258</v>
      </c>
      <c r="AB3396">
        <v>-1</v>
      </c>
      <c r="AC3396">
        <v>52.52</v>
      </c>
    </row>
    <row r="3397" spans="1:29" x14ac:dyDescent="0.3">
      <c r="A3397">
        <v>2006</v>
      </c>
      <c r="B3397">
        <v>1</v>
      </c>
      <c r="C3397" s="1">
        <v>38734</v>
      </c>
      <c r="D3397">
        <v>67500</v>
      </c>
      <c r="E3397">
        <v>29466</v>
      </c>
      <c r="F3397">
        <v>1090</v>
      </c>
      <c r="G3397">
        <v>3400</v>
      </c>
      <c r="H3397">
        <v>201</v>
      </c>
      <c r="I3397">
        <v>14200</v>
      </c>
      <c r="J3397">
        <v>18891</v>
      </c>
      <c r="K3397">
        <v>115857</v>
      </c>
      <c r="L3397">
        <v>262</v>
      </c>
      <c r="M3397">
        <v>2598</v>
      </c>
      <c r="N3397">
        <v>3861</v>
      </c>
      <c r="O3397">
        <v>9</v>
      </c>
      <c r="P3397">
        <v>6730</v>
      </c>
      <c r="Q3397">
        <v>1150</v>
      </c>
      <c r="R3397">
        <v>3209</v>
      </c>
      <c r="S3397">
        <v>0</v>
      </c>
      <c r="T3397">
        <v>-2059</v>
      </c>
      <c r="U3397">
        <v>12030</v>
      </c>
      <c r="V3397">
        <v>25529</v>
      </c>
      <c r="W3397">
        <v>85513</v>
      </c>
      <c r="X3397">
        <v>111186</v>
      </c>
      <c r="Y3397">
        <v>0.06</v>
      </c>
      <c r="Z3397">
        <v>4</v>
      </c>
      <c r="AA3397">
        <v>109992</v>
      </c>
      <c r="AB3397">
        <v>-1</v>
      </c>
      <c r="AC3397">
        <v>52.29</v>
      </c>
    </row>
    <row r="3398" spans="1:29" x14ac:dyDescent="0.3">
      <c r="A3398">
        <v>2006</v>
      </c>
      <c r="B3398">
        <v>1</v>
      </c>
      <c r="C3398" s="1">
        <v>38735</v>
      </c>
      <c r="D3398">
        <v>67100</v>
      </c>
      <c r="E3398">
        <v>27740</v>
      </c>
      <c r="F3398">
        <v>1530</v>
      </c>
      <c r="G3398">
        <v>3430</v>
      </c>
      <c r="H3398">
        <v>204</v>
      </c>
      <c r="I3398">
        <v>13500</v>
      </c>
      <c r="J3398">
        <v>18664</v>
      </c>
      <c r="K3398">
        <v>113504</v>
      </c>
      <c r="L3398">
        <v>262</v>
      </c>
      <c r="M3398">
        <v>2695</v>
      </c>
      <c r="N3398">
        <v>3866</v>
      </c>
      <c r="O3398">
        <v>10</v>
      </c>
      <c r="P3398">
        <v>6833</v>
      </c>
      <c r="Q3398">
        <v>1100</v>
      </c>
      <c r="R3398">
        <v>5731</v>
      </c>
      <c r="S3398">
        <v>0</v>
      </c>
      <c r="T3398">
        <v>-4631</v>
      </c>
      <c r="U3398">
        <v>12002</v>
      </c>
      <c r="V3398">
        <v>26843</v>
      </c>
      <c r="W3398">
        <v>84135</v>
      </c>
      <c r="X3398">
        <v>111302</v>
      </c>
      <c r="Y3398">
        <v>0.06</v>
      </c>
      <c r="Z3398">
        <v>2</v>
      </c>
      <c r="AA3398">
        <v>108616</v>
      </c>
      <c r="AB3398">
        <v>-2</v>
      </c>
      <c r="AC3398">
        <v>52.07</v>
      </c>
    </row>
    <row r="3399" spans="1:29" x14ac:dyDescent="0.3">
      <c r="A3399">
        <v>2006</v>
      </c>
      <c r="B3399">
        <v>1</v>
      </c>
      <c r="C3399" s="1">
        <v>38736</v>
      </c>
      <c r="D3399">
        <v>65300</v>
      </c>
      <c r="E3399">
        <v>24147</v>
      </c>
      <c r="F3399">
        <v>1510</v>
      </c>
      <c r="G3399">
        <v>3460</v>
      </c>
      <c r="H3399">
        <v>204</v>
      </c>
      <c r="I3399">
        <v>12400</v>
      </c>
      <c r="J3399">
        <v>17574</v>
      </c>
      <c r="K3399">
        <v>107021</v>
      </c>
      <c r="L3399">
        <v>265</v>
      </c>
      <c r="M3399">
        <v>2688</v>
      </c>
      <c r="N3399">
        <v>3855</v>
      </c>
      <c r="O3399">
        <v>10</v>
      </c>
      <c r="P3399">
        <v>6818</v>
      </c>
      <c r="Q3399">
        <v>1100</v>
      </c>
      <c r="R3399">
        <v>2980</v>
      </c>
      <c r="S3399">
        <v>0</v>
      </c>
      <c r="T3399">
        <v>-1880</v>
      </c>
      <c r="U3399">
        <v>11780</v>
      </c>
      <c r="V3399">
        <v>23758</v>
      </c>
      <c r="W3399">
        <v>78193</v>
      </c>
      <c r="X3399">
        <v>102083</v>
      </c>
      <c r="Y3399">
        <v>0.06</v>
      </c>
      <c r="Z3399">
        <v>5</v>
      </c>
      <c r="AA3399">
        <v>100993</v>
      </c>
      <c r="AB3399">
        <v>-1</v>
      </c>
      <c r="AC3399">
        <v>51.92</v>
      </c>
    </row>
    <row r="3400" spans="1:29" x14ac:dyDescent="0.3">
      <c r="A3400">
        <v>2006</v>
      </c>
      <c r="B3400">
        <v>1</v>
      </c>
      <c r="C3400" s="1">
        <v>38737</v>
      </c>
      <c r="D3400">
        <v>64600</v>
      </c>
      <c r="E3400">
        <v>19563</v>
      </c>
      <c r="F3400">
        <v>1230</v>
      </c>
      <c r="G3400">
        <v>3440</v>
      </c>
      <c r="H3400">
        <v>203</v>
      </c>
      <c r="I3400">
        <v>11400</v>
      </c>
      <c r="J3400">
        <v>16273</v>
      </c>
      <c r="K3400">
        <v>100436</v>
      </c>
      <c r="L3400">
        <v>251</v>
      </c>
      <c r="M3400">
        <v>3491</v>
      </c>
      <c r="N3400">
        <v>3871</v>
      </c>
      <c r="O3400">
        <v>11</v>
      </c>
      <c r="P3400">
        <v>7624</v>
      </c>
      <c r="Q3400">
        <v>1100</v>
      </c>
      <c r="R3400">
        <v>2751</v>
      </c>
      <c r="S3400">
        <v>0</v>
      </c>
      <c r="T3400">
        <v>-1651</v>
      </c>
      <c r="U3400">
        <v>9421</v>
      </c>
      <c r="V3400">
        <v>19143</v>
      </c>
      <c r="W3400">
        <v>75204</v>
      </c>
      <c r="X3400">
        <v>94463</v>
      </c>
      <c r="Y3400">
        <v>7.0000000000000007E-2</v>
      </c>
      <c r="Z3400">
        <v>6</v>
      </c>
      <c r="AA3400">
        <v>93505</v>
      </c>
      <c r="AB3400">
        <v>-1</v>
      </c>
      <c r="AC3400">
        <v>51.82</v>
      </c>
    </row>
    <row r="3401" spans="1:29" x14ac:dyDescent="0.3">
      <c r="A3401">
        <v>2006</v>
      </c>
      <c r="B3401">
        <v>1</v>
      </c>
      <c r="C3401" s="1">
        <v>38738</v>
      </c>
      <c r="D3401">
        <v>62600</v>
      </c>
      <c r="E3401">
        <v>14495</v>
      </c>
      <c r="F3401">
        <v>1090</v>
      </c>
      <c r="G3401">
        <v>3450</v>
      </c>
      <c r="H3401">
        <v>204</v>
      </c>
      <c r="I3401">
        <v>10200</v>
      </c>
      <c r="J3401">
        <v>14944</v>
      </c>
      <c r="K3401">
        <v>92039</v>
      </c>
      <c r="L3401">
        <v>250</v>
      </c>
      <c r="M3401">
        <v>3693</v>
      </c>
      <c r="N3401">
        <v>3865</v>
      </c>
      <c r="O3401">
        <v>9</v>
      </c>
      <c r="P3401">
        <v>7817</v>
      </c>
      <c r="Q3401">
        <v>1050</v>
      </c>
      <c r="R3401">
        <v>2751</v>
      </c>
      <c r="S3401">
        <v>0</v>
      </c>
      <c r="T3401">
        <v>-1701</v>
      </c>
      <c r="U3401">
        <v>9155</v>
      </c>
      <c r="V3401">
        <v>17387</v>
      </c>
      <c r="W3401">
        <v>68416</v>
      </c>
      <c r="X3401">
        <v>85923</v>
      </c>
      <c r="Y3401">
        <v>0.08</v>
      </c>
      <c r="Z3401">
        <v>7</v>
      </c>
      <c r="AA3401">
        <v>85664</v>
      </c>
      <c r="AB3401">
        <v>0</v>
      </c>
      <c r="AC3401">
        <v>51.8</v>
      </c>
    </row>
    <row r="3402" spans="1:29" x14ac:dyDescent="0.3">
      <c r="A3402">
        <v>2006</v>
      </c>
      <c r="B3402">
        <v>1</v>
      </c>
      <c r="C3402" s="1">
        <v>38739</v>
      </c>
      <c r="D3402">
        <v>61000</v>
      </c>
      <c r="E3402">
        <v>8461</v>
      </c>
      <c r="F3402">
        <v>986</v>
      </c>
      <c r="G3402">
        <v>3450</v>
      </c>
      <c r="H3402">
        <v>203</v>
      </c>
      <c r="I3402">
        <v>9290</v>
      </c>
      <c r="J3402">
        <v>13929</v>
      </c>
      <c r="K3402">
        <v>83390</v>
      </c>
      <c r="L3402">
        <v>204</v>
      </c>
      <c r="M3402">
        <v>3997</v>
      </c>
      <c r="N3402">
        <v>3848</v>
      </c>
      <c r="O3402">
        <v>10</v>
      </c>
      <c r="P3402">
        <v>8059</v>
      </c>
      <c r="Q3402">
        <v>1050</v>
      </c>
      <c r="R3402">
        <v>2751</v>
      </c>
      <c r="S3402">
        <v>0</v>
      </c>
      <c r="T3402">
        <v>-1701</v>
      </c>
      <c r="U3402">
        <v>8942</v>
      </c>
      <c r="V3402">
        <v>15917</v>
      </c>
      <c r="W3402">
        <v>60995</v>
      </c>
      <c r="X3402">
        <v>77032</v>
      </c>
      <c r="Y3402">
        <v>0.09</v>
      </c>
      <c r="Z3402">
        <v>8</v>
      </c>
      <c r="AA3402">
        <v>77607</v>
      </c>
      <c r="AB3402">
        <v>1</v>
      </c>
      <c r="AC3402">
        <v>51.84</v>
      </c>
    </row>
    <row r="3403" spans="1:29" x14ac:dyDescent="0.3">
      <c r="A3403">
        <v>2006</v>
      </c>
      <c r="B3403">
        <v>1</v>
      </c>
      <c r="C3403" s="1">
        <v>38740</v>
      </c>
      <c r="D3403">
        <v>58900</v>
      </c>
      <c r="E3403">
        <v>5693</v>
      </c>
      <c r="F3403">
        <v>896</v>
      </c>
      <c r="G3403">
        <v>3460</v>
      </c>
      <c r="H3403">
        <v>203</v>
      </c>
      <c r="I3403">
        <v>8940</v>
      </c>
      <c r="J3403">
        <v>13499</v>
      </c>
      <c r="K3403">
        <v>78092</v>
      </c>
      <c r="L3403">
        <v>64</v>
      </c>
      <c r="M3403">
        <v>3396</v>
      </c>
      <c r="N3403">
        <v>3880</v>
      </c>
      <c r="O3403">
        <v>8</v>
      </c>
      <c r="P3403">
        <v>7348</v>
      </c>
      <c r="Q3403">
        <v>1000</v>
      </c>
      <c r="R3403">
        <v>0</v>
      </c>
      <c r="S3403">
        <v>0</v>
      </c>
      <c r="T3403">
        <v>1000</v>
      </c>
      <c r="U3403">
        <v>8663</v>
      </c>
      <c r="V3403">
        <v>14164</v>
      </c>
      <c r="W3403">
        <v>55650</v>
      </c>
      <c r="X3403">
        <v>69744</v>
      </c>
      <c r="Y3403">
        <v>0.09</v>
      </c>
      <c r="Z3403">
        <v>11</v>
      </c>
      <c r="AA3403">
        <v>72131</v>
      </c>
      <c r="AB3403">
        <v>3</v>
      </c>
      <c r="AC3403">
        <v>51.95</v>
      </c>
    </row>
    <row r="3404" spans="1:29" x14ac:dyDescent="0.3">
      <c r="A3404">
        <v>2006</v>
      </c>
      <c r="B3404">
        <v>1</v>
      </c>
      <c r="C3404" s="1">
        <v>38741</v>
      </c>
      <c r="D3404">
        <v>55300</v>
      </c>
      <c r="E3404">
        <v>4963</v>
      </c>
      <c r="F3404">
        <v>832</v>
      </c>
      <c r="G3404">
        <v>3460</v>
      </c>
      <c r="H3404">
        <v>203</v>
      </c>
      <c r="I3404">
        <v>8740</v>
      </c>
      <c r="J3404">
        <v>13235</v>
      </c>
      <c r="K3404">
        <v>73498</v>
      </c>
      <c r="L3404">
        <v>69</v>
      </c>
      <c r="M3404">
        <v>3200</v>
      </c>
      <c r="N3404">
        <v>3856</v>
      </c>
      <c r="O3404">
        <v>8</v>
      </c>
      <c r="P3404">
        <v>7133</v>
      </c>
      <c r="Q3404">
        <v>1000</v>
      </c>
      <c r="R3404">
        <v>0</v>
      </c>
      <c r="S3404">
        <v>0</v>
      </c>
      <c r="T3404">
        <v>1000</v>
      </c>
      <c r="U3404">
        <v>8184</v>
      </c>
      <c r="V3404">
        <v>13636</v>
      </c>
      <c r="W3404">
        <v>51799</v>
      </c>
      <c r="X3404">
        <v>65365</v>
      </c>
      <c r="Y3404">
        <v>0.1</v>
      </c>
      <c r="Z3404">
        <v>11</v>
      </c>
      <c r="AA3404">
        <v>67667</v>
      </c>
      <c r="AB3404">
        <v>3</v>
      </c>
      <c r="AC3404">
        <v>52.09</v>
      </c>
    </row>
    <row r="3405" spans="1:29" x14ac:dyDescent="0.3">
      <c r="A3405">
        <v>2006</v>
      </c>
      <c r="B3405">
        <v>1</v>
      </c>
      <c r="C3405" s="1">
        <v>38742</v>
      </c>
      <c r="D3405">
        <v>51800</v>
      </c>
      <c r="E3405">
        <v>4725</v>
      </c>
      <c r="F3405">
        <v>784</v>
      </c>
      <c r="G3405">
        <v>3450</v>
      </c>
      <c r="H3405">
        <v>204</v>
      </c>
      <c r="I3405">
        <v>8430</v>
      </c>
      <c r="J3405">
        <v>12868</v>
      </c>
      <c r="K3405">
        <v>69393</v>
      </c>
      <c r="L3405">
        <v>67</v>
      </c>
      <c r="M3405">
        <v>1779</v>
      </c>
      <c r="N3405">
        <v>4221</v>
      </c>
      <c r="O3405">
        <v>7</v>
      </c>
      <c r="P3405">
        <v>6074</v>
      </c>
      <c r="Q3405">
        <v>1000</v>
      </c>
      <c r="R3405">
        <v>0</v>
      </c>
      <c r="S3405">
        <v>0</v>
      </c>
      <c r="T3405">
        <v>1000</v>
      </c>
      <c r="U3405">
        <v>7718</v>
      </c>
      <c r="V3405">
        <v>13862</v>
      </c>
      <c r="W3405">
        <v>48527</v>
      </c>
      <c r="X3405">
        <v>62319</v>
      </c>
      <c r="Y3405">
        <v>0.09</v>
      </c>
      <c r="Z3405">
        <v>10</v>
      </c>
      <c r="AA3405">
        <v>63764</v>
      </c>
      <c r="AB3405">
        <v>2</v>
      </c>
      <c r="AC3405">
        <v>52.26</v>
      </c>
    </row>
    <row r="3406" spans="1:29" x14ac:dyDescent="0.3">
      <c r="A3406">
        <v>2006</v>
      </c>
      <c r="B3406">
        <v>1</v>
      </c>
      <c r="C3406" s="1">
        <v>38743</v>
      </c>
      <c r="D3406">
        <v>47800</v>
      </c>
      <c r="E3406">
        <v>4593</v>
      </c>
      <c r="F3406">
        <v>790</v>
      </c>
      <c r="G3406">
        <v>3260</v>
      </c>
      <c r="H3406">
        <v>204</v>
      </c>
      <c r="I3406">
        <v>8110</v>
      </c>
      <c r="J3406">
        <v>12364</v>
      </c>
      <c r="K3406">
        <v>64757</v>
      </c>
      <c r="L3406">
        <v>68</v>
      </c>
      <c r="M3406">
        <v>1980</v>
      </c>
      <c r="N3406">
        <v>3882</v>
      </c>
      <c r="O3406">
        <v>12</v>
      </c>
      <c r="P3406">
        <v>5942</v>
      </c>
      <c r="Q3406">
        <v>1000</v>
      </c>
      <c r="R3406">
        <v>229</v>
      </c>
      <c r="S3406">
        <v>0</v>
      </c>
      <c r="T3406">
        <v>771</v>
      </c>
      <c r="U3406">
        <v>7186</v>
      </c>
      <c r="V3406">
        <v>13107</v>
      </c>
      <c r="W3406">
        <v>44991</v>
      </c>
      <c r="X3406">
        <v>58044</v>
      </c>
      <c r="Y3406">
        <v>0.09</v>
      </c>
      <c r="Z3406">
        <v>10</v>
      </c>
      <c r="AA3406">
        <v>59370</v>
      </c>
      <c r="AB3406">
        <v>2</v>
      </c>
      <c r="AC3406">
        <v>52.46</v>
      </c>
    </row>
    <row r="3407" spans="1:29" x14ac:dyDescent="0.3">
      <c r="A3407">
        <v>2006</v>
      </c>
      <c r="B3407">
        <v>1</v>
      </c>
      <c r="C3407" s="1">
        <v>38744</v>
      </c>
      <c r="D3407">
        <v>44500</v>
      </c>
      <c r="E3407">
        <v>4408</v>
      </c>
      <c r="F3407">
        <v>812</v>
      </c>
      <c r="G3407">
        <v>3030</v>
      </c>
      <c r="H3407">
        <v>205</v>
      </c>
      <c r="I3407">
        <v>7900</v>
      </c>
      <c r="J3407">
        <v>11947</v>
      </c>
      <c r="K3407">
        <v>60855</v>
      </c>
      <c r="L3407">
        <v>67</v>
      </c>
      <c r="M3407">
        <v>2583</v>
      </c>
      <c r="N3407">
        <v>3874</v>
      </c>
      <c r="O3407">
        <v>11</v>
      </c>
      <c r="P3407">
        <v>6535</v>
      </c>
      <c r="Q3407">
        <v>950</v>
      </c>
      <c r="R3407">
        <v>458</v>
      </c>
      <c r="S3407">
        <v>0</v>
      </c>
      <c r="T3407">
        <v>492</v>
      </c>
      <c r="U3407">
        <v>6748</v>
      </c>
      <c r="V3407">
        <v>11840</v>
      </c>
      <c r="W3407">
        <v>42023</v>
      </c>
      <c r="X3407">
        <v>53828</v>
      </c>
      <c r="Y3407">
        <v>0.11</v>
      </c>
      <c r="Z3407">
        <v>12</v>
      </c>
      <c r="AA3407">
        <v>55646</v>
      </c>
      <c r="AB3407">
        <v>3</v>
      </c>
      <c r="AC3407">
        <v>52.7</v>
      </c>
    </row>
    <row r="3408" spans="1:29" x14ac:dyDescent="0.3">
      <c r="A3408">
        <v>2006</v>
      </c>
      <c r="B3408">
        <v>1</v>
      </c>
      <c r="C3408" s="1">
        <v>38745</v>
      </c>
      <c r="D3408">
        <v>42600</v>
      </c>
      <c r="E3408">
        <v>4224</v>
      </c>
      <c r="F3408">
        <v>750</v>
      </c>
      <c r="G3408">
        <v>2960</v>
      </c>
      <c r="H3408">
        <v>205</v>
      </c>
      <c r="I3408">
        <v>7760</v>
      </c>
      <c r="J3408">
        <v>11675</v>
      </c>
      <c r="K3408">
        <v>58499</v>
      </c>
      <c r="L3408">
        <v>62</v>
      </c>
      <c r="M3408">
        <v>2676</v>
      </c>
      <c r="N3408">
        <v>3871</v>
      </c>
      <c r="O3408">
        <v>9</v>
      </c>
      <c r="P3408">
        <v>6618</v>
      </c>
      <c r="Q3408">
        <v>950</v>
      </c>
      <c r="R3408">
        <v>917</v>
      </c>
      <c r="S3408">
        <v>0</v>
      </c>
      <c r="T3408">
        <v>33</v>
      </c>
      <c r="U3408">
        <v>6495</v>
      </c>
      <c r="V3408">
        <v>11530</v>
      </c>
      <c r="W3408">
        <v>40320</v>
      </c>
      <c r="X3408">
        <v>51848</v>
      </c>
      <c r="Y3408">
        <v>0.11</v>
      </c>
      <c r="Z3408">
        <v>11</v>
      </c>
      <c r="AA3408">
        <v>53450</v>
      </c>
      <c r="AB3408">
        <v>3</v>
      </c>
      <c r="AC3408">
        <v>52.95</v>
      </c>
    </row>
    <row r="3409" spans="1:29" x14ac:dyDescent="0.3">
      <c r="A3409">
        <v>2006</v>
      </c>
      <c r="B3409">
        <v>1</v>
      </c>
      <c r="C3409" s="1">
        <v>38746</v>
      </c>
      <c r="D3409">
        <v>41600</v>
      </c>
      <c r="E3409">
        <v>4189</v>
      </c>
      <c r="F3409">
        <v>793</v>
      </c>
      <c r="G3409">
        <v>2950</v>
      </c>
      <c r="H3409">
        <v>205</v>
      </c>
      <c r="I3409">
        <v>7650</v>
      </c>
      <c r="J3409">
        <v>11598</v>
      </c>
      <c r="K3409">
        <v>57387</v>
      </c>
      <c r="L3409">
        <v>68</v>
      </c>
      <c r="M3409">
        <v>2291</v>
      </c>
      <c r="N3409">
        <v>3881</v>
      </c>
      <c r="O3409">
        <v>10</v>
      </c>
      <c r="P3409">
        <v>6250</v>
      </c>
      <c r="Q3409">
        <v>950</v>
      </c>
      <c r="R3409">
        <v>1146</v>
      </c>
      <c r="S3409">
        <v>0</v>
      </c>
      <c r="T3409">
        <v>-196</v>
      </c>
      <c r="U3409">
        <v>6362</v>
      </c>
      <c r="V3409">
        <v>11837</v>
      </c>
      <c r="W3409">
        <v>39482</v>
      </c>
      <c r="X3409">
        <v>51333</v>
      </c>
      <c r="Y3409">
        <v>0.11</v>
      </c>
      <c r="Z3409">
        <v>11</v>
      </c>
      <c r="AA3409">
        <v>52444</v>
      </c>
      <c r="AB3409">
        <v>2</v>
      </c>
      <c r="AC3409">
        <v>53.19</v>
      </c>
    </row>
    <row r="3410" spans="1:29" x14ac:dyDescent="0.3">
      <c r="A3410">
        <v>2006</v>
      </c>
      <c r="B3410">
        <v>1</v>
      </c>
      <c r="C3410" s="1">
        <v>38747</v>
      </c>
      <c r="D3410">
        <v>42400</v>
      </c>
      <c r="E3410">
        <v>4226</v>
      </c>
      <c r="F3410">
        <v>825</v>
      </c>
      <c r="G3410">
        <v>2930</v>
      </c>
      <c r="H3410">
        <v>205</v>
      </c>
      <c r="I3410">
        <v>7620</v>
      </c>
      <c r="J3410">
        <v>11580</v>
      </c>
      <c r="K3410">
        <v>58206</v>
      </c>
      <c r="L3410">
        <v>77</v>
      </c>
      <c r="M3410">
        <v>1795</v>
      </c>
      <c r="N3410">
        <v>4213</v>
      </c>
      <c r="O3410">
        <v>10</v>
      </c>
      <c r="P3410">
        <v>6095</v>
      </c>
      <c r="Q3410">
        <v>950</v>
      </c>
      <c r="R3410">
        <v>2292</v>
      </c>
      <c r="S3410">
        <v>0</v>
      </c>
      <c r="T3410">
        <v>-1342</v>
      </c>
      <c r="U3410">
        <v>6468</v>
      </c>
      <c r="V3410">
        <v>12826</v>
      </c>
      <c r="W3410">
        <v>40534</v>
      </c>
      <c r="X3410">
        <v>53453</v>
      </c>
      <c r="Y3410">
        <v>0.1</v>
      </c>
      <c r="Z3410">
        <v>8</v>
      </c>
      <c r="AA3410">
        <v>53454</v>
      </c>
      <c r="AB3410">
        <v>0</v>
      </c>
      <c r="AC3410">
        <v>53.4</v>
      </c>
    </row>
    <row r="3411" spans="1:29" x14ac:dyDescent="0.3">
      <c r="A3411">
        <v>2006</v>
      </c>
      <c r="B3411">
        <v>1</v>
      </c>
      <c r="C3411" s="1">
        <v>38748</v>
      </c>
      <c r="D3411">
        <v>44600</v>
      </c>
      <c r="E3411">
        <v>3791</v>
      </c>
      <c r="F3411">
        <v>1270</v>
      </c>
      <c r="G3411">
        <v>2690</v>
      </c>
      <c r="H3411">
        <v>155</v>
      </c>
      <c r="I3411">
        <v>7570</v>
      </c>
      <c r="J3411">
        <v>11685</v>
      </c>
      <c r="K3411">
        <v>60076</v>
      </c>
      <c r="L3411">
        <v>75</v>
      </c>
      <c r="M3411">
        <v>1497</v>
      </c>
      <c r="N3411">
        <v>4243</v>
      </c>
      <c r="O3411">
        <v>8</v>
      </c>
      <c r="P3411">
        <v>5823</v>
      </c>
      <c r="Q3411">
        <v>900</v>
      </c>
      <c r="R3411">
        <v>2063</v>
      </c>
      <c r="S3411">
        <v>0</v>
      </c>
      <c r="T3411">
        <v>-1163</v>
      </c>
      <c r="U3411">
        <v>6761</v>
      </c>
      <c r="V3411">
        <v>13379</v>
      </c>
      <c r="W3411">
        <v>41956</v>
      </c>
      <c r="X3411">
        <v>55416</v>
      </c>
      <c r="Y3411">
        <v>0.1</v>
      </c>
      <c r="Z3411">
        <v>8</v>
      </c>
      <c r="AA3411">
        <v>55330</v>
      </c>
      <c r="AB3411">
        <v>0</v>
      </c>
      <c r="AC3411">
        <v>53.57</v>
      </c>
    </row>
    <row r="3412" spans="1:29" x14ac:dyDescent="0.3">
      <c r="A3412">
        <v>2006</v>
      </c>
      <c r="B3412">
        <v>2</v>
      </c>
      <c r="C3412" s="1">
        <v>38749</v>
      </c>
      <c r="D3412">
        <v>50200</v>
      </c>
      <c r="E3412">
        <v>3515</v>
      </c>
      <c r="F3412">
        <v>1090</v>
      </c>
      <c r="G3412">
        <v>2280</v>
      </c>
      <c r="H3412">
        <v>104</v>
      </c>
      <c r="I3412">
        <v>7530</v>
      </c>
      <c r="J3412">
        <v>11004</v>
      </c>
      <c r="K3412">
        <v>64719</v>
      </c>
      <c r="L3412">
        <v>70</v>
      </c>
      <c r="M3412">
        <v>2991</v>
      </c>
      <c r="N3412">
        <v>4328</v>
      </c>
      <c r="O3412">
        <v>10</v>
      </c>
      <c r="P3412">
        <v>7399</v>
      </c>
      <c r="Q3412">
        <v>900</v>
      </c>
      <c r="R3412">
        <v>1834</v>
      </c>
      <c r="S3412">
        <v>0</v>
      </c>
      <c r="T3412">
        <v>-934</v>
      </c>
      <c r="U3412">
        <v>7506</v>
      </c>
      <c r="V3412">
        <v>11718</v>
      </c>
      <c r="W3412">
        <v>46471</v>
      </c>
      <c r="X3412">
        <v>58254</v>
      </c>
      <c r="Y3412">
        <v>0.11</v>
      </c>
      <c r="Z3412">
        <v>10</v>
      </c>
      <c r="AA3412">
        <v>59965</v>
      </c>
      <c r="AB3412">
        <v>3</v>
      </c>
      <c r="AC3412">
        <v>53.69</v>
      </c>
    </row>
    <row r="3413" spans="1:29" x14ac:dyDescent="0.3">
      <c r="A3413">
        <v>2006</v>
      </c>
      <c r="B3413">
        <v>2</v>
      </c>
      <c r="C3413" s="1">
        <v>38750</v>
      </c>
      <c r="D3413">
        <v>53900</v>
      </c>
      <c r="E3413">
        <v>3485</v>
      </c>
      <c r="F3413">
        <v>1630</v>
      </c>
      <c r="G3413">
        <v>1900</v>
      </c>
      <c r="H3413">
        <v>104</v>
      </c>
      <c r="I3413">
        <v>7350</v>
      </c>
      <c r="J3413">
        <v>10984</v>
      </c>
      <c r="K3413">
        <v>68369</v>
      </c>
      <c r="L3413">
        <v>80</v>
      </c>
      <c r="M3413">
        <v>3792</v>
      </c>
      <c r="N3413">
        <v>4344</v>
      </c>
      <c r="O3413">
        <v>11</v>
      </c>
      <c r="P3413">
        <v>8227</v>
      </c>
      <c r="Q3413">
        <v>900</v>
      </c>
      <c r="R3413">
        <v>1375</v>
      </c>
      <c r="S3413">
        <v>0</v>
      </c>
      <c r="T3413">
        <v>-475</v>
      </c>
      <c r="U3413">
        <v>7998</v>
      </c>
      <c r="V3413">
        <v>11064</v>
      </c>
      <c r="W3413">
        <v>49520</v>
      </c>
      <c r="X3413">
        <v>60617</v>
      </c>
      <c r="Y3413">
        <v>0.12</v>
      </c>
      <c r="Z3413">
        <v>11</v>
      </c>
      <c r="AA3413">
        <v>61019</v>
      </c>
      <c r="AB3413">
        <v>1</v>
      </c>
      <c r="AC3413">
        <v>53.79</v>
      </c>
    </row>
    <row r="3414" spans="1:29" x14ac:dyDescent="0.3">
      <c r="A3414">
        <v>2006</v>
      </c>
      <c r="B3414">
        <v>2</v>
      </c>
      <c r="C3414" s="1">
        <v>38751</v>
      </c>
      <c r="D3414">
        <v>57400</v>
      </c>
      <c r="E3414">
        <v>3520</v>
      </c>
      <c r="F3414">
        <v>1970</v>
      </c>
      <c r="G3414">
        <v>1580</v>
      </c>
      <c r="H3414">
        <v>104</v>
      </c>
      <c r="I3414">
        <v>7030</v>
      </c>
      <c r="J3414">
        <v>10684</v>
      </c>
      <c r="K3414">
        <v>71604</v>
      </c>
      <c r="L3414">
        <v>81</v>
      </c>
      <c r="M3414">
        <v>4093</v>
      </c>
      <c r="N3414">
        <v>4274</v>
      </c>
      <c r="O3414">
        <v>10</v>
      </c>
      <c r="P3414">
        <v>8458</v>
      </c>
      <c r="Q3414">
        <v>900</v>
      </c>
      <c r="R3414">
        <v>1375</v>
      </c>
      <c r="S3414">
        <v>0</v>
      </c>
      <c r="T3414">
        <v>-475</v>
      </c>
      <c r="U3414">
        <v>8463</v>
      </c>
      <c r="V3414">
        <v>10998</v>
      </c>
      <c r="W3414">
        <v>52590</v>
      </c>
      <c r="X3414">
        <v>63621</v>
      </c>
      <c r="Y3414">
        <v>0.12</v>
      </c>
      <c r="Z3414">
        <v>11</v>
      </c>
      <c r="AA3414">
        <v>64574</v>
      </c>
      <c r="AB3414">
        <v>1</v>
      </c>
      <c r="AC3414">
        <v>53.85</v>
      </c>
    </row>
    <row r="3415" spans="1:29" x14ac:dyDescent="0.3">
      <c r="A3415">
        <v>2006</v>
      </c>
      <c r="B3415">
        <v>2</v>
      </c>
      <c r="C3415" s="1">
        <v>38752</v>
      </c>
      <c r="D3415">
        <v>61300</v>
      </c>
      <c r="E3415">
        <v>3494</v>
      </c>
      <c r="F3415">
        <v>1810</v>
      </c>
      <c r="G3415">
        <v>1470</v>
      </c>
      <c r="H3415">
        <v>104</v>
      </c>
      <c r="I3415">
        <v>6920</v>
      </c>
      <c r="J3415">
        <v>10304</v>
      </c>
      <c r="K3415">
        <v>75098</v>
      </c>
      <c r="L3415">
        <v>78</v>
      </c>
      <c r="M3415">
        <v>4795</v>
      </c>
      <c r="N3415">
        <v>4248</v>
      </c>
      <c r="O3415">
        <v>9</v>
      </c>
      <c r="P3415">
        <v>9130</v>
      </c>
      <c r="Q3415">
        <v>900</v>
      </c>
      <c r="R3415">
        <v>229</v>
      </c>
      <c r="S3415">
        <v>0</v>
      </c>
      <c r="T3415">
        <v>671</v>
      </c>
      <c r="U3415">
        <v>8982</v>
      </c>
      <c r="V3415">
        <v>9720</v>
      </c>
      <c r="W3415">
        <v>55624</v>
      </c>
      <c r="X3415">
        <v>65297</v>
      </c>
      <c r="Y3415">
        <v>0.12</v>
      </c>
      <c r="Z3415">
        <v>13</v>
      </c>
      <c r="AA3415">
        <v>68178</v>
      </c>
      <c r="AB3415">
        <v>4</v>
      </c>
      <c r="AC3415">
        <v>53.89</v>
      </c>
    </row>
    <row r="3416" spans="1:29" x14ac:dyDescent="0.3">
      <c r="A3416">
        <v>2006</v>
      </c>
      <c r="B3416">
        <v>2</v>
      </c>
      <c r="C3416" s="1">
        <v>38753</v>
      </c>
      <c r="D3416">
        <v>67400</v>
      </c>
      <c r="E3416">
        <v>4868</v>
      </c>
      <c r="F3416">
        <v>1860</v>
      </c>
      <c r="G3416">
        <v>1420</v>
      </c>
      <c r="H3416">
        <v>104</v>
      </c>
      <c r="I3416">
        <v>6880</v>
      </c>
      <c r="J3416">
        <v>10264</v>
      </c>
      <c r="K3416">
        <v>82532</v>
      </c>
      <c r="L3416">
        <v>77</v>
      </c>
      <c r="M3416">
        <v>4236</v>
      </c>
      <c r="N3416">
        <v>4243</v>
      </c>
      <c r="O3416">
        <v>7</v>
      </c>
      <c r="P3416">
        <v>8563</v>
      </c>
      <c r="Q3416">
        <v>900</v>
      </c>
      <c r="R3416">
        <v>229</v>
      </c>
      <c r="S3416">
        <v>0</v>
      </c>
      <c r="T3416">
        <v>671</v>
      </c>
      <c r="U3416">
        <v>11570</v>
      </c>
      <c r="V3416">
        <v>12835</v>
      </c>
      <c r="W3416">
        <v>60510</v>
      </c>
      <c r="X3416">
        <v>73298</v>
      </c>
      <c r="Y3416">
        <v>0.1</v>
      </c>
      <c r="Z3416">
        <v>11</v>
      </c>
      <c r="AA3416">
        <v>75652</v>
      </c>
      <c r="AB3416">
        <v>3</v>
      </c>
      <c r="AC3416">
        <v>53.85</v>
      </c>
    </row>
    <row r="3417" spans="1:29" x14ac:dyDescent="0.3">
      <c r="A3417">
        <v>2006</v>
      </c>
      <c r="B3417">
        <v>2</v>
      </c>
      <c r="C3417" s="1">
        <v>38754</v>
      </c>
      <c r="D3417">
        <v>69700</v>
      </c>
      <c r="E3417">
        <v>9631</v>
      </c>
      <c r="F3417">
        <v>1610</v>
      </c>
      <c r="G3417">
        <v>1380</v>
      </c>
      <c r="H3417">
        <v>74</v>
      </c>
      <c r="I3417">
        <v>6880</v>
      </c>
      <c r="J3417">
        <v>9944</v>
      </c>
      <c r="K3417">
        <v>89275</v>
      </c>
      <c r="L3417">
        <v>80</v>
      </c>
      <c r="M3417">
        <v>4280</v>
      </c>
      <c r="N3417">
        <v>4330</v>
      </c>
      <c r="O3417">
        <v>12</v>
      </c>
      <c r="P3417">
        <v>8702</v>
      </c>
      <c r="Q3417">
        <v>900</v>
      </c>
      <c r="R3417">
        <v>229</v>
      </c>
      <c r="S3417">
        <v>0</v>
      </c>
      <c r="T3417">
        <v>671</v>
      </c>
      <c r="U3417">
        <v>11960</v>
      </c>
      <c r="V3417">
        <v>12766</v>
      </c>
      <c r="W3417">
        <v>67183</v>
      </c>
      <c r="X3417">
        <v>79902</v>
      </c>
      <c r="Y3417">
        <v>0.1</v>
      </c>
      <c r="Z3417">
        <v>10</v>
      </c>
      <c r="AA3417">
        <v>82395</v>
      </c>
      <c r="AB3417">
        <v>3</v>
      </c>
      <c r="AC3417">
        <v>53.76</v>
      </c>
    </row>
    <row r="3418" spans="1:29" x14ac:dyDescent="0.3">
      <c r="A3418">
        <v>2006</v>
      </c>
      <c r="B3418">
        <v>2</v>
      </c>
      <c r="C3418" s="1">
        <v>38755</v>
      </c>
      <c r="D3418">
        <v>70200</v>
      </c>
      <c r="E3418">
        <v>13828</v>
      </c>
      <c r="F3418">
        <v>1430</v>
      </c>
      <c r="G3418">
        <v>1370</v>
      </c>
      <c r="H3418">
        <v>50</v>
      </c>
      <c r="I3418">
        <v>6880</v>
      </c>
      <c r="J3418">
        <v>9730</v>
      </c>
      <c r="K3418">
        <v>93758</v>
      </c>
      <c r="L3418">
        <v>86</v>
      </c>
      <c r="M3418">
        <v>3195</v>
      </c>
      <c r="N3418">
        <v>4323</v>
      </c>
      <c r="O3418">
        <v>8</v>
      </c>
      <c r="P3418">
        <v>7612</v>
      </c>
      <c r="Q3418">
        <v>900</v>
      </c>
      <c r="R3418">
        <v>229</v>
      </c>
      <c r="S3418">
        <v>0</v>
      </c>
      <c r="T3418">
        <v>671</v>
      </c>
      <c r="U3418">
        <v>12072</v>
      </c>
      <c r="V3418">
        <v>13754</v>
      </c>
      <c r="W3418">
        <v>71768</v>
      </c>
      <c r="X3418">
        <v>85475</v>
      </c>
      <c r="Y3418">
        <v>0.08</v>
      </c>
      <c r="Z3418">
        <v>9</v>
      </c>
      <c r="AA3418">
        <v>86878</v>
      </c>
      <c r="AB3418">
        <v>2</v>
      </c>
      <c r="AC3418">
        <v>53.63</v>
      </c>
    </row>
    <row r="3419" spans="1:29" x14ac:dyDescent="0.3">
      <c r="A3419">
        <v>2006</v>
      </c>
      <c r="B3419">
        <v>2</v>
      </c>
      <c r="C3419" s="1">
        <v>38756</v>
      </c>
      <c r="D3419">
        <v>70100</v>
      </c>
      <c r="E3419">
        <v>13428</v>
      </c>
      <c r="F3419">
        <v>1290</v>
      </c>
      <c r="G3419">
        <v>1370</v>
      </c>
      <c r="H3419">
        <v>51</v>
      </c>
      <c r="I3419">
        <v>7000</v>
      </c>
      <c r="J3419">
        <v>9711</v>
      </c>
      <c r="K3419">
        <v>93239</v>
      </c>
      <c r="L3419">
        <v>93</v>
      </c>
      <c r="M3419">
        <v>3995</v>
      </c>
      <c r="N3419">
        <v>4358</v>
      </c>
      <c r="O3419">
        <v>11</v>
      </c>
      <c r="P3419">
        <v>8457</v>
      </c>
      <c r="Q3419">
        <v>900</v>
      </c>
      <c r="R3419">
        <v>0</v>
      </c>
      <c r="S3419">
        <v>0</v>
      </c>
      <c r="T3419">
        <v>900</v>
      </c>
      <c r="U3419">
        <v>12260</v>
      </c>
      <c r="V3419">
        <v>12929</v>
      </c>
      <c r="W3419">
        <v>71016</v>
      </c>
      <c r="X3419">
        <v>83882</v>
      </c>
      <c r="Y3419">
        <v>0.09</v>
      </c>
      <c r="Z3419">
        <v>10</v>
      </c>
      <c r="AA3419">
        <v>86239</v>
      </c>
      <c r="AB3419">
        <v>3</v>
      </c>
      <c r="AC3419">
        <v>53.51</v>
      </c>
    </row>
    <row r="3420" spans="1:29" x14ac:dyDescent="0.3">
      <c r="A3420">
        <v>2006</v>
      </c>
      <c r="B3420">
        <v>2</v>
      </c>
      <c r="C3420" s="1">
        <v>38757</v>
      </c>
      <c r="D3420">
        <v>69700</v>
      </c>
      <c r="E3420">
        <v>10783</v>
      </c>
      <c r="F3420">
        <v>1190</v>
      </c>
      <c r="G3420">
        <v>1370</v>
      </c>
      <c r="H3420">
        <v>57</v>
      </c>
      <c r="I3420">
        <v>7020</v>
      </c>
      <c r="J3420">
        <v>9637</v>
      </c>
      <c r="K3420">
        <v>90120</v>
      </c>
      <c r="L3420">
        <v>92</v>
      </c>
      <c r="M3420">
        <v>4473</v>
      </c>
      <c r="N3420">
        <v>4353</v>
      </c>
      <c r="O3420">
        <v>10</v>
      </c>
      <c r="P3420">
        <v>8928</v>
      </c>
      <c r="Q3420">
        <v>900</v>
      </c>
      <c r="R3420">
        <v>0</v>
      </c>
      <c r="S3420">
        <v>0</v>
      </c>
      <c r="T3420">
        <v>900</v>
      </c>
      <c r="U3420">
        <v>12144</v>
      </c>
      <c r="V3420">
        <v>12268</v>
      </c>
      <c r="W3420">
        <v>68087</v>
      </c>
      <c r="X3420">
        <v>80292</v>
      </c>
      <c r="Y3420">
        <v>0.1</v>
      </c>
      <c r="Z3420">
        <v>11</v>
      </c>
      <c r="AA3420">
        <v>83100</v>
      </c>
      <c r="AB3420">
        <v>3</v>
      </c>
      <c r="AC3420">
        <v>53.44</v>
      </c>
    </row>
    <row r="3421" spans="1:29" x14ac:dyDescent="0.3">
      <c r="A3421">
        <v>2006</v>
      </c>
      <c r="B3421">
        <v>2</v>
      </c>
      <c r="C3421" s="1">
        <v>38758</v>
      </c>
      <c r="D3421">
        <v>69100</v>
      </c>
      <c r="E3421">
        <v>6942</v>
      </c>
      <c r="F3421">
        <v>1090</v>
      </c>
      <c r="G3421">
        <v>1370</v>
      </c>
      <c r="H3421">
        <v>72</v>
      </c>
      <c r="I3421">
        <v>6940</v>
      </c>
      <c r="J3421">
        <v>9472</v>
      </c>
      <c r="K3421">
        <v>85514</v>
      </c>
      <c r="L3421">
        <v>94</v>
      </c>
      <c r="M3421">
        <v>4492</v>
      </c>
      <c r="N3421">
        <v>4351</v>
      </c>
      <c r="O3421">
        <v>10</v>
      </c>
      <c r="P3421">
        <v>8947</v>
      </c>
      <c r="Q3421">
        <v>850</v>
      </c>
      <c r="R3421">
        <v>0</v>
      </c>
      <c r="S3421">
        <v>0</v>
      </c>
      <c r="T3421">
        <v>850</v>
      </c>
      <c r="U3421">
        <v>12154</v>
      </c>
      <c r="V3421">
        <v>12127</v>
      </c>
      <c r="W3421">
        <v>63650</v>
      </c>
      <c r="X3421">
        <v>75717</v>
      </c>
      <c r="Y3421">
        <v>0.1</v>
      </c>
      <c r="Z3421">
        <v>11</v>
      </c>
      <c r="AA3421">
        <v>78574</v>
      </c>
      <c r="AB3421">
        <v>4</v>
      </c>
      <c r="AC3421">
        <v>53.4</v>
      </c>
    </row>
    <row r="3422" spans="1:29" x14ac:dyDescent="0.3">
      <c r="A3422">
        <v>2006</v>
      </c>
      <c r="B3422">
        <v>2</v>
      </c>
      <c r="C3422" s="1">
        <v>38759</v>
      </c>
      <c r="D3422">
        <v>68400</v>
      </c>
      <c r="E3422">
        <v>4555</v>
      </c>
      <c r="F3422">
        <v>1020</v>
      </c>
      <c r="G3422">
        <v>1370</v>
      </c>
      <c r="H3422">
        <v>73</v>
      </c>
      <c r="I3422">
        <v>6900</v>
      </c>
      <c r="J3422">
        <v>9363</v>
      </c>
      <c r="K3422">
        <v>82318</v>
      </c>
      <c r="L3422">
        <v>110</v>
      </c>
      <c r="M3422">
        <v>4491</v>
      </c>
      <c r="N3422">
        <v>4328</v>
      </c>
      <c r="O3422">
        <v>8</v>
      </c>
      <c r="P3422">
        <v>8937</v>
      </c>
      <c r="Q3422">
        <v>850</v>
      </c>
      <c r="R3422">
        <v>0</v>
      </c>
      <c r="S3422">
        <v>0</v>
      </c>
      <c r="T3422">
        <v>850</v>
      </c>
      <c r="U3422">
        <v>12003</v>
      </c>
      <c r="V3422">
        <v>11877</v>
      </c>
      <c r="W3422">
        <v>60714</v>
      </c>
      <c r="X3422">
        <v>72531</v>
      </c>
      <c r="Y3422">
        <v>0.11</v>
      </c>
      <c r="Z3422">
        <v>12</v>
      </c>
      <c r="AA3422">
        <v>75418</v>
      </c>
      <c r="AB3422">
        <v>4</v>
      </c>
      <c r="AC3422">
        <v>53.4</v>
      </c>
    </row>
    <row r="3423" spans="1:29" x14ac:dyDescent="0.3">
      <c r="A3423">
        <v>2006</v>
      </c>
      <c r="B3423">
        <v>2</v>
      </c>
      <c r="C3423" s="1">
        <v>38760</v>
      </c>
      <c r="D3423">
        <v>62400</v>
      </c>
      <c r="E3423">
        <v>3084</v>
      </c>
      <c r="F3423">
        <v>950</v>
      </c>
      <c r="G3423">
        <v>1370</v>
      </c>
      <c r="H3423">
        <v>73</v>
      </c>
      <c r="I3423">
        <v>6840</v>
      </c>
      <c r="J3423">
        <v>9233</v>
      </c>
      <c r="K3423">
        <v>74717</v>
      </c>
      <c r="L3423">
        <v>110</v>
      </c>
      <c r="M3423">
        <v>4491</v>
      </c>
      <c r="N3423">
        <v>4326</v>
      </c>
      <c r="O3423">
        <v>12</v>
      </c>
      <c r="P3423">
        <v>8939</v>
      </c>
      <c r="Q3423">
        <v>850</v>
      </c>
      <c r="R3423">
        <v>0</v>
      </c>
      <c r="S3423">
        <v>0</v>
      </c>
      <c r="T3423">
        <v>850</v>
      </c>
      <c r="U3423">
        <v>11245</v>
      </c>
      <c r="V3423">
        <v>10987</v>
      </c>
      <c r="W3423">
        <v>54001</v>
      </c>
      <c r="X3423">
        <v>64928</v>
      </c>
      <c r="Y3423">
        <v>0.12</v>
      </c>
      <c r="Z3423">
        <v>13</v>
      </c>
      <c r="AA3423">
        <v>67877</v>
      </c>
      <c r="AB3423">
        <v>4</v>
      </c>
      <c r="AC3423">
        <v>53.47</v>
      </c>
    </row>
    <row r="3424" spans="1:29" x14ac:dyDescent="0.3">
      <c r="A3424">
        <v>2006</v>
      </c>
      <c r="B3424">
        <v>2</v>
      </c>
      <c r="C3424" s="1">
        <v>38761</v>
      </c>
      <c r="D3424">
        <v>55800</v>
      </c>
      <c r="E3424">
        <v>2381</v>
      </c>
      <c r="F3424">
        <v>890</v>
      </c>
      <c r="G3424">
        <v>1370</v>
      </c>
      <c r="H3424">
        <v>74</v>
      </c>
      <c r="I3424">
        <v>6790</v>
      </c>
      <c r="J3424">
        <v>9124</v>
      </c>
      <c r="K3424">
        <v>67305</v>
      </c>
      <c r="L3424">
        <v>172</v>
      </c>
      <c r="M3424">
        <v>3994</v>
      </c>
      <c r="N3424">
        <v>4374</v>
      </c>
      <c r="O3424">
        <v>8</v>
      </c>
      <c r="P3424">
        <v>8548</v>
      </c>
      <c r="Q3424">
        <v>850</v>
      </c>
      <c r="R3424">
        <v>0</v>
      </c>
      <c r="S3424">
        <v>0</v>
      </c>
      <c r="T3424">
        <v>850</v>
      </c>
      <c r="U3424">
        <v>10350</v>
      </c>
      <c r="V3424">
        <v>10374</v>
      </c>
      <c r="W3424">
        <v>47593</v>
      </c>
      <c r="X3424">
        <v>57907</v>
      </c>
      <c r="Y3424">
        <v>0.12</v>
      </c>
      <c r="Z3424">
        <v>14</v>
      </c>
      <c r="AA3424">
        <v>60515</v>
      </c>
      <c r="AB3424">
        <v>4</v>
      </c>
      <c r="AC3424">
        <v>53.6</v>
      </c>
    </row>
    <row r="3425" spans="1:29" x14ac:dyDescent="0.3">
      <c r="A3425">
        <v>2006</v>
      </c>
      <c r="B3425">
        <v>2</v>
      </c>
      <c r="C3425" s="1">
        <v>38762</v>
      </c>
      <c r="D3425">
        <v>50500</v>
      </c>
      <c r="E3425">
        <v>2168</v>
      </c>
      <c r="F3425">
        <v>843</v>
      </c>
      <c r="G3425">
        <v>1380</v>
      </c>
      <c r="H3425">
        <v>75</v>
      </c>
      <c r="I3425">
        <v>6900</v>
      </c>
      <c r="J3425">
        <v>9198</v>
      </c>
      <c r="K3425">
        <v>61866</v>
      </c>
      <c r="L3425">
        <v>277</v>
      </c>
      <c r="M3425">
        <v>4495</v>
      </c>
      <c r="N3425">
        <v>4395</v>
      </c>
      <c r="O3425">
        <v>9</v>
      </c>
      <c r="P3425">
        <v>9176</v>
      </c>
      <c r="Q3425">
        <v>850</v>
      </c>
      <c r="R3425">
        <v>0</v>
      </c>
      <c r="S3425">
        <v>0</v>
      </c>
      <c r="T3425">
        <v>850</v>
      </c>
      <c r="U3425">
        <v>9440</v>
      </c>
      <c r="V3425">
        <v>8910</v>
      </c>
      <c r="W3425">
        <v>42990</v>
      </c>
      <c r="X3425">
        <v>51840</v>
      </c>
      <c r="Y3425">
        <v>0.14000000000000001</v>
      </c>
      <c r="Z3425">
        <v>16</v>
      </c>
      <c r="AA3425">
        <v>54966</v>
      </c>
      <c r="AB3425">
        <v>6</v>
      </c>
      <c r="AC3425">
        <v>53.8</v>
      </c>
    </row>
    <row r="3426" spans="1:29" x14ac:dyDescent="0.3">
      <c r="A3426">
        <v>2006</v>
      </c>
      <c r="B3426">
        <v>2</v>
      </c>
      <c r="C3426" s="1">
        <v>38763</v>
      </c>
      <c r="D3426">
        <v>45900</v>
      </c>
      <c r="E3426">
        <v>2101</v>
      </c>
      <c r="F3426">
        <v>806</v>
      </c>
      <c r="G3426">
        <v>1380</v>
      </c>
      <c r="H3426">
        <v>75</v>
      </c>
      <c r="I3426">
        <v>6900</v>
      </c>
      <c r="J3426">
        <v>9161</v>
      </c>
      <c r="K3426">
        <v>57162</v>
      </c>
      <c r="L3426">
        <v>268</v>
      </c>
      <c r="M3426">
        <v>5996</v>
      </c>
      <c r="N3426">
        <v>4326</v>
      </c>
      <c r="O3426">
        <v>11</v>
      </c>
      <c r="P3426">
        <v>10601</v>
      </c>
      <c r="Q3426">
        <v>850</v>
      </c>
      <c r="R3426">
        <v>0</v>
      </c>
      <c r="S3426">
        <v>0</v>
      </c>
      <c r="T3426">
        <v>850</v>
      </c>
      <c r="U3426">
        <v>8535</v>
      </c>
      <c r="V3426">
        <v>6543</v>
      </c>
      <c r="W3426">
        <v>39228</v>
      </c>
      <c r="X3426">
        <v>45711</v>
      </c>
      <c r="Y3426">
        <v>0.18</v>
      </c>
      <c r="Z3426">
        <v>20</v>
      </c>
      <c r="AA3426">
        <v>50262</v>
      </c>
      <c r="AB3426">
        <v>9</v>
      </c>
      <c r="AC3426">
        <v>54.08</v>
      </c>
    </row>
    <row r="3427" spans="1:29" x14ac:dyDescent="0.3">
      <c r="A3427">
        <v>2006</v>
      </c>
      <c r="B3427">
        <v>2</v>
      </c>
      <c r="C3427" s="1">
        <v>38764</v>
      </c>
      <c r="D3427">
        <v>42300</v>
      </c>
      <c r="E3427">
        <v>1917</v>
      </c>
      <c r="F3427">
        <v>757</v>
      </c>
      <c r="G3427">
        <v>1380</v>
      </c>
      <c r="H3427">
        <v>76</v>
      </c>
      <c r="I3427">
        <v>6580</v>
      </c>
      <c r="J3427">
        <v>8793</v>
      </c>
      <c r="K3427">
        <v>53010</v>
      </c>
      <c r="L3427">
        <v>273</v>
      </c>
      <c r="M3427">
        <v>5998</v>
      </c>
      <c r="N3427">
        <v>4346</v>
      </c>
      <c r="O3427">
        <v>10</v>
      </c>
      <c r="P3427">
        <v>10627</v>
      </c>
      <c r="Q3427">
        <v>799</v>
      </c>
      <c r="R3427">
        <v>0</v>
      </c>
      <c r="S3427">
        <v>0</v>
      </c>
      <c r="T3427">
        <v>799</v>
      </c>
      <c r="U3427">
        <v>7818</v>
      </c>
      <c r="V3427">
        <v>5465</v>
      </c>
      <c r="W3427">
        <v>36175</v>
      </c>
      <c r="X3427">
        <v>41584</v>
      </c>
      <c r="Y3427">
        <v>0.19</v>
      </c>
      <c r="Z3427">
        <v>22</v>
      </c>
      <c r="AA3427">
        <v>46430</v>
      </c>
      <c r="AB3427">
        <v>10</v>
      </c>
      <c r="AC3427">
        <v>54.39</v>
      </c>
    </row>
    <row r="3428" spans="1:29" x14ac:dyDescent="0.3">
      <c r="A3428">
        <v>2006</v>
      </c>
      <c r="B3428">
        <v>2</v>
      </c>
      <c r="C3428" s="1">
        <v>38765</v>
      </c>
      <c r="D3428">
        <v>39500</v>
      </c>
      <c r="E3428">
        <v>1739</v>
      </c>
      <c r="F3428">
        <v>717</v>
      </c>
      <c r="G3428">
        <v>1370</v>
      </c>
      <c r="H3428">
        <v>76</v>
      </c>
      <c r="I3428">
        <v>6530</v>
      </c>
      <c r="J3428">
        <v>8693</v>
      </c>
      <c r="K3428">
        <v>49932</v>
      </c>
      <c r="L3428">
        <v>282</v>
      </c>
      <c r="M3428">
        <v>5991</v>
      </c>
      <c r="N3428">
        <v>4427</v>
      </c>
      <c r="O3428">
        <v>9</v>
      </c>
      <c r="P3428">
        <v>10709</v>
      </c>
      <c r="Q3428">
        <v>850</v>
      </c>
      <c r="R3428">
        <v>917</v>
      </c>
      <c r="S3428">
        <v>0</v>
      </c>
      <c r="T3428">
        <v>-67</v>
      </c>
      <c r="U3428">
        <v>7210</v>
      </c>
      <c r="V3428">
        <v>5237</v>
      </c>
      <c r="W3428">
        <v>34048</v>
      </c>
      <c r="X3428">
        <v>39290</v>
      </c>
      <c r="Y3428">
        <v>0.21</v>
      </c>
      <c r="Z3428">
        <v>21</v>
      </c>
      <c r="AA3428">
        <v>43402</v>
      </c>
      <c r="AB3428">
        <v>9</v>
      </c>
      <c r="AC3428">
        <v>54.73</v>
      </c>
    </row>
    <row r="3429" spans="1:29" x14ac:dyDescent="0.3">
      <c r="A3429">
        <v>2006</v>
      </c>
      <c r="B3429">
        <v>2</v>
      </c>
      <c r="C3429" s="1">
        <v>38766</v>
      </c>
      <c r="D3429">
        <v>37400</v>
      </c>
      <c r="E3429">
        <v>648</v>
      </c>
      <c r="F3429">
        <v>722</v>
      </c>
      <c r="G3429">
        <v>1370</v>
      </c>
      <c r="H3429">
        <v>76</v>
      </c>
      <c r="I3429">
        <v>6610</v>
      </c>
      <c r="J3429">
        <v>8778</v>
      </c>
      <c r="K3429">
        <v>46826</v>
      </c>
      <c r="L3429">
        <v>273</v>
      </c>
      <c r="M3429">
        <v>5997</v>
      </c>
      <c r="N3429">
        <v>4415</v>
      </c>
      <c r="O3429">
        <v>12</v>
      </c>
      <c r="P3429">
        <v>10697</v>
      </c>
      <c r="Q3429">
        <v>850</v>
      </c>
      <c r="R3429">
        <v>1834</v>
      </c>
      <c r="S3429">
        <v>0</v>
      </c>
      <c r="T3429">
        <v>-984</v>
      </c>
      <c r="U3429">
        <v>6750</v>
      </c>
      <c r="V3429">
        <v>5470</v>
      </c>
      <c r="W3429">
        <v>31573</v>
      </c>
      <c r="X3429">
        <v>37113</v>
      </c>
      <c r="Y3429">
        <v>0.22</v>
      </c>
      <c r="Z3429">
        <v>21</v>
      </c>
      <c r="AA3429">
        <v>40216</v>
      </c>
      <c r="AB3429">
        <v>8</v>
      </c>
      <c r="AC3429">
        <v>55.08</v>
      </c>
    </row>
    <row r="3430" spans="1:29" x14ac:dyDescent="0.3">
      <c r="A3430">
        <v>2006</v>
      </c>
      <c r="B3430">
        <v>2</v>
      </c>
      <c r="C3430" s="1">
        <v>38767</v>
      </c>
      <c r="D3430">
        <v>34900</v>
      </c>
      <c r="E3430">
        <v>642</v>
      </c>
      <c r="F3430">
        <v>720</v>
      </c>
      <c r="G3430">
        <v>1370</v>
      </c>
      <c r="H3430">
        <v>74</v>
      </c>
      <c r="I3430">
        <v>6460</v>
      </c>
      <c r="J3430">
        <v>8624</v>
      </c>
      <c r="K3430">
        <v>44166</v>
      </c>
      <c r="L3430">
        <v>274</v>
      </c>
      <c r="M3430">
        <v>5997</v>
      </c>
      <c r="N3430">
        <v>4349</v>
      </c>
      <c r="O3430">
        <v>10</v>
      </c>
      <c r="P3430">
        <v>10630</v>
      </c>
      <c r="Q3430">
        <v>850</v>
      </c>
      <c r="R3430">
        <v>1834</v>
      </c>
      <c r="S3430">
        <v>0</v>
      </c>
      <c r="T3430">
        <v>-984</v>
      </c>
      <c r="U3430">
        <v>6243</v>
      </c>
      <c r="V3430">
        <v>4876</v>
      </c>
      <c r="W3430">
        <v>29574</v>
      </c>
      <c r="X3430">
        <v>34520</v>
      </c>
      <c r="Y3430">
        <v>0.23</v>
      </c>
      <c r="Z3430">
        <v>22</v>
      </c>
      <c r="AA3430">
        <v>37706</v>
      </c>
      <c r="AB3430">
        <v>8</v>
      </c>
      <c r="AC3430">
        <v>55.47</v>
      </c>
    </row>
    <row r="3431" spans="1:29" x14ac:dyDescent="0.3">
      <c r="A3431">
        <v>2006</v>
      </c>
      <c r="B3431">
        <v>2</v>
      </c>
      <c r="C3431" s="1">
        <v>38768</v>
      </c>
      <c r="D3431">
        <v>33000</v>
      </c>
      <c r="E3431">
        <v>563</v>
      </c>
      <c r="F3431">
        <v>684</v>
      </c>
      <c r="G3431">
        <v>1360</v>
      </c>
      <c r="H3431">
        <v>71</v>
      </c>
      <c r="I3431">
        <v>6200</v>
      </c>
      <c r="J3431">
        <v>8315</v>
      </c>
      <c r="K3431">
        <v>41878</v>
      </c>
      <c r="L3431">
        <v>278</v>
      </c>
      <c r="M3431">
        <v>5992</v>
      </c>
      <c r="N3431">
        <v>4301</v>
      </c>
      <c r="O3431">
        <v>10</v>
      </c>
      <c r="P3431">
        <v>10581</v>
      </c>
      <c r="Q3431">
        <v>850</v>
      </c>
      <c r="R3431">
        <v>1834</v>
      </c>
      <c r="S3431">
        <v>0</v>
      </c>
      <c r="T3431">
        <v>-984</v>
      </c>
      <c r="U3431">
        <v>5767</v>
      </c>
      <c r="V3431">
        <v>4140</v>
      </c>
      <c r="W3431">
        <v>28071</v>
      </c>
      <c r="X3431">
        <v>32281</v>
      </c>
      <c r="Y3431">
        <v>0.25</v>
      </c>
      <c r="Z3431">
        <v>23</v>
      </c>
      <c r="AA3431">
        <v>35678</v>
      </c>
      <c r="AB3431">
        <v>10</v>
      </c>
      <c r="AC3431">
        <v>55.87</v>
      </c>
    </row>
    <row r="3432" spans="1:29" x14ac:dyDescent="0.3">
      <c r="A3432">
        <v>2006</v>
      </c>
      <c r="B3432">
        <v>2</v>
      </c>
      <c r="C3432" s="1">
        <v>38769</v>
      </c>
      <c r="D3432">
        <v>31900</v>
      </c>
      <c r="E3432">
        <v>467</v>
      </c>
      <c r="F3432">
        <v>641</v>
      </c>
      <c r="G3432">
        <v>1340</v>
      </c>
      <c r="H3432">
        <v>71</v>
      </c>
      <c r="I3432">
        <v>5960</v>
      </c>
      <c r="J3432">
        <v>8012</v>
      </c>
      <c r="K3432">
        <v>40379</v>
      </c>
      <c r="L3432">
        <v>278</v>
      </c>
      <c r="M3432">
        <v>5996</v>
      </c>
      <c r="N3432">
        <v>4346</v>
      </c>
      <c r="O3432">
        <v>7</v>
      </c>
      <c r="P3432">
        <v>10627</v>
      </c>
      <c r="Q3432">
        <v>900</v>
      </c>
      <c r="R3432">
        <v>1834</v>
      </c>
      <c r="S3432">
        <v>0</v>
      </c>
      <c r="T3432">
        <v>-934</v>
      </c>
      <c r="U3432">
        <v>5427</v>
      </c>
      <c r="V3432">
        <v>3419</v>
      </c>
      <c r="W3432">
        <v>27201</v>
      </c>
      <c r="X3432">
        <v>30686</v>
      </c>
      <c r="Y3432">
        <v>0.26</v>
      </c>
      <c r="Z3432">
        <v>24</v>
      </c>
      <c r="AA3432">
        <v>34419</v>
      </c>
      <c r="AB3432">
        <v>11</v>
      </c>
      <c r="AC3432">
        <v>56.29</v>
      </c>
    </row>
    <row r="3433" spans="1:29" x14ac:dyDescent="0.3">
      <c r="A3433">
        <v>2006</v>
      </c>
      <c r="B3433">
        <v>2</v>
      </c>
      <c r="C3433" s="1">
        <v>38770</v>
      </c>
      <c r="D3433">
        <v>30600</v>
      </c>
      <c r="E3433">
        <v>448</v>
      </c>
      <c r="F3433">
        <v>606</v>
      </c>
      <c r="G3433">
        <v>1200</v>
      </c>
      <c r="H3433">
        <v>71</v>
      </c>
      <c r="I3433">
        <v>5790</v>
      </c>
      <c r="J3433">
        <v>7667</v>
      </c>
      <c r="K3433">
        <v>38715</v>
      </c>
      <c r="L3433">
        <v>255</v>
      </c>
      <c r="M3433">
        <v>6492</v>
      </c>
      <c r="N3433">
        <v>4360</v>
      </c>
      <c r="O3433">
        <v>7</v>
      </c>
      <c r="P3433">
        <v>11114</v>
      </c>
      <c r="Q3433">
        <v>900</v>
      </c>
      <c r="R3433">
        <v>917</v>
      </c>
      <c r="S3433">
        <v>0</v>
      </c>
      <c r="T3433">
        <v>-17</v>
      </c>
      <c r="U3433">
        <v>5227</v>
      </c>
      <c r="V3433">
        <v>1791</v>
      </c>
      <c r="W3433">
        <v>25826</v>
      </c>
      <c r="X3433">
        <v>27618</v>
      </c>
      <c r="Y3433">
        <v>0.28000000000000003</v>
      </c>
      <c r="Z3433">
        <v>29</v>
      </c>
      <c r="AA3433">
        <v>32925</v>
      </c>
      <c r="AB3433">
        <v>16</v>
      </c>
      <c r="AC3433">
        <v>56.75</v>
      </c>
    </row>
    <row r="3434" spans="1:29" x14ac:dyDescent="0.3">
      <c r="A3434">
        <v>2006</v>
      </c>
      <c r="B3434">
        <v>2</v>
      </c>
      <c r="C3434" s="1">
        <v>38771</v>
      </c>
      <c r="D3434">
        <v>29100</v>
      </c>
      <c r="E3434">
        <v>413</v>
      </c>
      <c r="F3434">
        <v>582</v>
      </c>
      <c r="G3434">
        <v>1040</v>
      </c>
      <c r="H3434">
        <v>73</v>
      </c>
      <c r="I3434">
        <v>5460</v>
      </c>
      <c r="J3434">
        <v>7155</v>
      </c>
      <c r="K3434">
        <v>36668</v>
      </c>
      <c r="L3434">
        <v>264</v>
      </c>
      <c r="M3434">
        <v>5991</v>
      </c>
      <c r="N3434">
        <v>4336</v>
      </c>
      <c r="O3434">
        <v>13</v>
      </c>
      <c r="P3434">
        <v>10604</v>
      </c>
      <c r="Q3434">
        <v>900</v>
      </c>
      <c r="R3434">
        <v>0</v>
      </c>
      <c r="S3434">
        <v>0</v>
      </c>
      <c r="T3434">
        <v>900</v>
      </c>
      <c r="U3434">
        <v>5082</v>
      </c>
      <c r="V3434">
        <v>1048</v>
      </c>
      <c r="W3434">
        <v>24179</v>
      </c>
      <c r="X3434">
        <v>25164</v>
      </c>
      <c r="Y3434">
        <v>0.28000000000000003</v>
      </c>
      <c r="Z3434">
        <v>31</v>
      </c>
      <c r="AA3434">
        <v>31208</v>
      </c>
      <c r="AB3434">
        <v>19</v>
      </c>
      <c r="AC3434">
        <v>57.24</v>
      </c>
    </row>
    <row r="3435" spans="1:29" x14ac:dyDescent="0.3">
      <c r="A3435">
        <v>2006</v>
      </c>
      <c r="B3435">
        <v>2</v>
      </c>
      <c r="C3435" s="1">
        <v>38772</v>
      </c>
      <c r="D3435">
        <v>29700</v>
      </c>
      <c r="E3435">
        <v>372</v>
      </c>
      <c r="F3435">
        <v>554</v>
      </c>
      <c r="G3435">
        <v>861</v>
      </c>
      <c r="H3435">
        <v>73</v>
      </c>
      <c r="I3435">
        <v>4970</v>
      </c>
      <c r="J3435">
        <v>6458</v>
      </c>
      <c r="K3435">
        <v>36530</v>
      </c>
      <c r="L3435">
        <v>292</v>
      </c>
      <c r="M3435">
        <v>5990</v>
      </c>
      <c r="N3435">
        <v>4314</v>
      </c>
      <c r="O3435">
        <v>10</v>
      </c>
      <c r="P3435">
        <v>10606</v>
      </c>
      <c r="Q3435">
        <v>900</v>
      </c>
      <c r="R3435">
        <v>0</v>
      </c>
      <c r="S3435">
        <v>0</v>
      </c>
      <c r="T3435">
        <v>900</v>
      </c>
      <c r="U3435">
        <v>5216</v>
      </c>
      <c r="V3435">
        <v>483</v>
      </c>
      <c r="W3435">
        <v>24604</v>
      </c>
      <c r="X3435">
        <v>25024</v>
      </c>
      <c r="Y3435">
        <v>0.28000000000000003</v>
      </c>
      <c r="Z3435">
        <v>31</v>
      </c>
      <c r="AA3435">
        <v>31560</v>
      </c>
      <c r="AB3435">
        <v>21</v>
      </c>
      <c r="AC3435">
        <v>57.71</v>
      </c>
    </row>
    <row r="3436" spans="1:29" x14ac:dyDescent="0.3">
      <c r="A3436">
        <v>2006</v>
      </c>
      <c r="B3436">
        <v>2</v>
      </c>
      <c r="C3436" s="1">
        <v>38773</v>
      </c>
      <c r="D3436">
        <v>31900</v>
      </c>
      <c r="E3436">
        <v>350</v>
      </c>
      <c r="F3436">
        <v>538</v>
      </c>
      <c r="G3436">
        <v>754</v>
      </c>
      <c r="H3436">
        <v>76</v>
      </c>
      <c r="I3436">
        <v>4780</v>
      </c>
      <c r="J3436">
        <v>6148</v>
      </c>
      <c r="K3436">
        <v>38398</v>
      </c>
      <c r="L3436">
        <v>248</v>
      </c>
      <c r="M3436">
        <v>5996</v>
      </c>
      <c r="N3436">
        <v>4269</v>
      </c>
      <c r="O3436">
        <v>10</v>
      </c>
      <c r="P3436">
        <v>10523</v>
      </c>
      <c r="Q3436">
        <v>900</v>
      </c>
      <c r="R3436">
        <v>0</v>
      </c>
      <c r="S3436">
        <v>0</v>
      </c>
      <c r="T3436">
        <v>900</v>
      </c>
      <c r="U3436">
        <v>5547</v>
      </c>
      <c r="V3436">
        <v>587</v>
      </c>
      <c r="W3436">
        <v>26451</v>
      </c>
      <c r="X3436">
        <v>26975</v>
      </c>
      <c r="Y3436">
        <v>0.27</v>
      </c>
      <c r="Z3436">
        <v>30</v>
      </c>
      <c r="AA3436">
        <v>33618</v>
      </c>
      <c r="AB3436">
        <v>20</v>
      </c>
      <c r="AC3436">
        <v>58.11</v>
      </c>
    </row>
    <row r="3437" spans="1:29" x14ac:dyDescent="0.3">
      <c r="A3437">
        <v>2006</v>
      </c>
      <c r="B3437">
        <v>2</v>
      </c>
      <c r="C3437" s="1">
        <v>38774</v>
      </c>
      <c r="D3437">
        <v>32800</v>
      </c>
      <c r="E3437">
        <v>366</v>
      </c>
      <c r="F3437">
        <v>528</v>
      </c>
      <c r="G3437">
        <v>731</v>
      </c>
      <c r="H3437">
        <v>82</v>
      </c>
      <c r="I3437">
        <v>5040</v>
      </c>
      <c r="J3437">
        <v>6381</v>
      </c>
      <c r="K3437">
        <v>39547</v>
      </c>
      <c r="L3437">
        <v>276</v>
      </c>
      <c r="M3437">
        <v>5992</v>
      </c>
      <c r="N3437">
        <v>4280</v>
      </c>
      <c r="O3437">
        <v>10</v>
      </c>
      <c r="P3437">
        <v>10558</v>
      </c>
      <c r="Q3437">
        <v>900</v>
      </c>
      <c r="R3437">
        <v>2292</v>
      </c>
      <c r="S3437">
        <v>0</v>
      </c>
      <c r="T3437">
        <v>-1392</v>
      </c>
      <c r="U3437">
        <v>5983</v>
      </c>
      <c r="V3437">
        <v>2711</v>
      </c>
      <c r="W3437">
        <v>27573</v>
      </c>
      <c r="X3437">
        <v>30381</v>
      </c>
      <c r="Y3437">
        <v>0.26</v>
      </c>
      <c r="Z3437">
        <v>23</v>
      </c>
      <c r="AA3437">
        <v>34507</v>
      </c>
      <c r="AB3437">
        <v>12</v>
      </c>
      <c r="AC3437">
        <v>58.41</v>
      </c>
    </row>
    <row r="3438" spans="1:29" x14ac:dyDescent="0.3">
      <c r="A3438">
        <v>2006</v>
      </c>
      <c r="B3438">
        <v>2</v>
      </c>
      <c r="C3438" s="1">
        <v>38775</v>
      </c>
      <c r="D3438">
        <v>33600</v>
      </c>
      <c r="E3438">
        <v>1632</v>
      </c>
      <c r="F3438">
        <v>696</v>
      </c>
      <c r="G3438">
        <v>725</v>
      </c>
      <c r="H3438">
        <v>76</v>
      </c>
      <c r="I3438">
        <v>5620</v>
      </c>
      <c r="J3438">
        <v>7117</v>
      </c>
      <c r="K3438">
        <v>42349</v>
      </c>
      <c r="L3438">
        <v>275</v>
      </c>
      <c r="M3438">
        <v>4497</v>
      </c>
      <c r="N3438">
        <v>4246</v>
      </c>
      <c r="O3438">
        <v>11</v>
      </c>
      <c r="P3438">
        <v>9029</v>
      </c>
      <c r="Q3438">
        <v>900</v>
      </c>
      <c r="R3438">
        <v>4126</v>
      </c>
      <c r="S3438">
        <v>0</v>
      </c>
      <c r="T3438">
        <v>-3226</v>
      </c>
      <c r="U3438">
        <v>6488</v>
      </c>
      <c r="V3438">
        <v>6673</v>
      </c>
      <c r="W3438">
        <v>29647</v>
      </c>
      <c r="X3438">
        <v>36546</v>
      </c>
      <c r="Y3438">
        <v>0.21</v>
      </c>
      <c r="Z3438">
        <v>14</v>
      </c>
      <c r="AA3438">
        <v>36729</v>
      </c>
      <c r="AB3438">
        <v>0</v>
      </c>
      <c r="AC3438">
        <v>58.57</v>
      </c>
    </row>
    <row r="3439" spans="1:29" x14ac:dyDescent="0.3">
      <c r="A3439">
        <v>2006</v>
      </c>
      <c r="B3439">
        <v>2</v>
      </c>
      <c r="C3439" s="1">
        <v>38776</v>
      </c>
      <c r="D3439">
        <v>41100</v>
      </c>
      <c r="E3439">
        <v>5189</v>
      </c>
      <c r="F3439">
        <v>3590</v>
      </c>
      <c r="G3439">
        <v>586</v>
      </c>
      <c r="H3439">
        <v>72</v>
      </c>
      <c r="I3439">
        <v>6050</v>
      </c>
      <c r="J3439">
        <v>10298</v>
      </c>
      <c r="K3439">
        <v>56587</v>
      </c>
      <c r="L3439">
        <v>265</v>
      </c>
      <c r="M3439">
        <v>2496</v>
      </c>
      <c r="N3439">
        <v>4110</v>
      </c>
      <c r="O3439">
        <v>10</v>
      </c>
      <c r="P3439">
        <v>6881</v>
      </c>
      <c r="Q3439">
        <v>900</v>
      </c>
      <c r="R3439">
        <v>4355</v>
      </c>
      <c r="S3439">
        <v>0</v>
      </c>
      <c r="T3439">
        <v>-3455</v>
      </c>
      <c r="U3439">
        <v>7590</v>
      </c>
      <c r="V3439">
        <v>13253</v>
      </c>
      <c r="W3439">
        <v>39667</v>
      </c>
      <c r="X3439">
        <v>53161</v>
      </c>
      <c r="Y3439">
        <v>0.12</v>
      </c>
      <c r="Z3439">
        <v>6</v>
      </c>
      <c r="AA3439">
        <v>53173</v>
      </c>
      <c r="AB3439">
        <v>0</v>
      </c>
      <c r="AC3439">
        <v>58.48</v>
      </c>
    </row>
    <row r="3440" spans="1:29" x14ac:dyDescent="0.3">
      <c r="A3440">
        <v>2006</v>
      </c>
      <c r="B3440">
        <v>3</v>
      </c>
      <c r="C3440" s="1">
        <v>38777</v>
      </c>
      <c r="D3440">
        <v>57100</v>
      </c>
      <c r="E3440">
        <v>8865</v>
      </c>
      <c r="F3440">
        <v>2940</v>
      </c>
      <c r="G3440">
        <v>432</v>
      </c>
      <c r="H3440">
        <v>73</v>
      </c>
      <c r="I3440">
        <v>6860</v>
      </c>
      <c r="J3440">
        <v>10305</v>
      </c>
      <c r="K3440">
        <v>76270</v>
      </c>
      <c r="L3440">
        <v>272</v>
      </c>
      <c r="M3440">
        <v>2488</v>
      </c>
      <c r="N3440">
        <v>4346</v>
      </c>
      <c r="O3440">
        <v>9</v>
      </c>
      <c r="P3440">
        <v>7115</v>
      </c>
      <c r="Q3440">
        <v>950</v>
      </c>
      <c r="R3440">
        <v>4355</v>
      </c>
      <c r="S3440">
        <v>0</v>
      </c>
      <c r="T3440">
        <v>-3405</v>
      </c>
      <c r="U3440">
        <v>9806</v>
      </c>
      <c r="V3440">
        <v>15209</v>
      </c>
      <c r="W3440">
        <v>57113</v>
      </c>
      <c r="X3440">
        <v>72560</v>
      </c>
      <c r="Y3440">
        <v>0.09</v>
      </c>
      <c r="Z3440">
        <v>5</v>
      </c>
      <c r="AA3440">
        <v>72322</v>
      </c>
      <c r="AB3440">
        <v>0</v>
      </c>
      <c r="AC3440">
        <v>58.2</v>
      </c>
    </row>
    <row r="3441" spans="1:29" x14ac:dyDescent="0.3">
      <c r="A3441">
        <v>2006</v>
      </c>
      <c r="B3441">
        <v>3</v>
      </c>
      <c r="C3441" s="1">
        <v>38778</v>
      </c>
      <c r="D3441">
        <v>68600</v>
      </c>
      <c r="E3441">
        <v>21042</v>
      </c>
      <c r="F3441">
        <v>2720</v>
      </c>
      <c r="G3441">
        <v>586</v>
      </c>
      <c r="H3441">
        <v>73</v>
      </c>
      <c r="I3441">
        <v>7780</v>
      </c>
      <c r="J3441">
        <v>11159</v>
      </c>
      <c r="K3441">
        <v>100801</v>
      </c>
      <c r="L3441">
        <v>270</v>
      </c>
      <c r="M3441">
        <v>2499</v>
      </c>
      <c r="N3441">
        <v>4427</v>
      </c>
      <c r="O3441">
        <v>10</v>
      </c>
      <c r="P3441">
        <v>7206</v>
      </c>
      <c r="Q3441">
        <v>1000</v>
      </c>
      <c r="R3441">
        <v>5272</v>
      </c>
      <c r="S3441">
        <v>0</v>
      </c>
      <c r="T3441">
        <v>-4272</v>
      </c>
      <c r="U3441">
        <v>11411</v>
      </c>
      <c r="V3441">
        <v>18141</v>
      </c>
      <c r="W3441">
        <v>79427</v>
      </c>
      <c r="X3441">
        <v>97867</v>
      </c>
      <c r="Y3441">
        <v>7.0000000000000007E-2</v>
      </c>
      <c r="Z3441">
        <v>3</v>
      </c>
      <c r="AA3441">
        <v>96385</v>
      </c>
      <c r="AB3441">
        <v>-2</v>
      </c>
      <c r="AC3441">
        <v>57.74</v>
      </c>
    </row>
    <row r="3442" spans="1:29" x14ac:dyDescent="0.3">
      <c r="A3442">
        <v>2006</v>
      </c>
      <c r="B3442">
        <v>3</v>
      </c>
      <c r="C3442" s="1">
        <v>38779</v>
      </c>
      <c r="D3442">
        <v>69500</v>
      </c>
      <c r="E3442">
        <v>44153</v>
      </c>
      <c r="F3442">
        <v>3450</v>
      </c>
      <c r="G3442">
        <v>522</v>
      </c>
      <c r="H3442">
        <v>68</v>
      </c>
      <c r="I3442">
        <v>8610</v>
      </c>
      <c r="J3442">
        <v>12650</v>
      </c>
      <c r="K3442">
        <v>126303</v>
      </c>
      <c r="L3442">
        <v>256</v>
      </c>
      <c r="M3442">
        <v>2493</v>
      </c>
      <c r="N3442">
        <v>4357</v>
      </c>
      <c r="O3442">
        <v>12</v>
      </c>
      <c r="P3442">
        <v>7118</v>
      </c>
      <c r="Q3442">
        <v>1000</v>
      </c>
      <c r="R3442">
        <v>3897</v>
      </c>
      <c r="S3442">
        <v>0</v>
      </c>
      <c r="T3442">
        <v>-2897</v>
      </c>
      <c r="U3442">
        <v>11912</v>
      </c>
      <c r="V3442">
        <v>19327</v>
      </c>
      <c r="W3442">
        <v>102552</v>
      </c>
      <c r="X3442">
        <v>122082</v>
      </c>
      <c r="Y3442">
        <v>0.05</v>
      </c>
      <c r="Z3442">
        <v>3</v>
      </c>
      <c r="AA3442">
        <v>121141</v>
      </c>
      <c r="AB3442">
        <v>-1</v>
      </c>
      <c r="AC3442">
        <v>57.16</v>
      </c>
    </row>
    <row r="3443" spans="1:29" x14ac:dyDescent="0.3">
      <c r="A3443">
        <v>2006</v>
      </c>
      <c r="B3443">
        <v>3</v>
      </c>
      <c r="C3443" s="1">
        <v>38780</v>
      </c>
      <c r="D3443">
        <v>68900</v>
      </c>
      <c r="E3443">
        <v>45709</v>
      </c>
      <c r="F3443">
        <v>2770</v>
      </c>
      <c r="G3443">
        <v>516</v>
      </c>
      <c r="H3443">
        <v>57</v>
      </c>
      <c r="I3443">
        <v>10300</v>
      </c>
      <c r="J3443">
        <v>13643</v>
      </c>
      <c r="K3443">
        <v>128252</v>
      </c>
      <c r="L3443">
        <v>244</v>
      </c>
      <c r="M3443">
        <v>2490</v>
      </c>
      <c r="N3443">
        <v>4347</v>
      </c>
      <c r="O3443">
        <v>10</v>
      </c>
      <c r="P3443">
        <v>7091</v>
      </c>
      <c r="Q3443">
        <v>1000</v>
      </c>
      <c r="R3443">
        <v>2063</v>
      </c>
      <c r="S3443">
        <v>0</v>
      </c>
      <c r="T3443">
        <v>-1063</v>
      </c>
      <c r="U3443">
        <v>12171</v>
      </c>
      <c r="V3443">
        <v>19414</v>
      </c>
      <c r="W3443">
        <v>102736</v>
      </c>
      <c r="X3443">
        <v>122224</v>
      </c>
      <c r="Y3443">
        <v>0.05</v>
      </c>
      <c r="Z3443">
        <v>5</v>
      </c>
      <c r="AA3443">
        <v>121716</v>
      </c>
      <c r="AB3443">
        <v>0</v>
      </c>
      <c r="AC3443">
        <v>56.61</v>
      </c>
    </row>
    <row r="3444" spans="1:29" x14ac:dyDescent="0.3">
      <c r="A3444">
        <v>2006</v>
      </c>
      <c r="B3444">
        <v>3</v>
      </c>
      <c r="C3444" s="1">
        <v>38781</v>
      </c>
      <c r="D3444">
        <v>67100</v>
      </c>
      <c r="E3444">
        <v>40095</v>
      </c>
      <c r="F3444">
        <v>2100</v>
      </c>
      <c r="G3444">
        <v>517</v>
      </c>
      <c r="H3444">
        <v>55</v>
      </c>
      <c r="I3444">
        <v>11300</v>
      </c>
      <c r="J3444">
        <v>13972</v>
      </c>
      <c r="K3444">
        <v>121167</v>
      </c>
      <c r="L3444">
        <v>270</v>
      </c>
      <c r="M3444">
        <v>2484</v>
      </c>
      <c r="N3444">
        <v>4349</v>
      </c>
      <c r="O3444">
        <v>7</v>
      </c>
      <c r="P3444">
        <v>7110</v>
      </c>
      <c r="Q3444">
        <v>1050</v>
      </c>
      <c r="R3444">
        <v>4126</v>
      </c>
      <c r="S3444">
        <v>0</v>
      </c>
      <c r="T3444">
        <v>-3076</v>
      </c>
      <c r="U3444">
        <v>12199</v>
      </c>
      <c r="V3444">
        <v>21060</v>
      </c>
      <c r="W3444">
        <v>95857</v>
      </c>
      <c r="X3444">
        <v>117133</v>
      </c>
      <c r="Y3444">
        <v>0.06</v>
      </c>
      <c r="Z3444">
        <v>3</v>
      </c>
      <c r="AA3444">
        <v>115349</v>
      </c>
      <c r="AB3444">
        <v>-2</v>
      </c>
      <c r="AC3444">
        <v>56.12</v>
      </c>
    </row>
    <row r="3445" spans="1:29" x14ac:dyDescent="0.3">
      <c r="A3445">
        <v>2006</v>
      </c>
      <c r="B3445">
        <v>3</v>
      </c>
      <c r="C3445" s="1">
        <v>38782</v>
      </c>
      <c r="D3445">
        <v>69100</v>
      </c>
      <c r="E3445">
        <v>48929</v>
      </c>
      <c r="F3445">
        <v>3270</v>
      </c>
      <c r="G3445">
        <v>598</v>
      </c>
      <c r="H3445">
        <v>57</v>
      </c>
      <c r="I3445">
        <v>11900</v>
      </c>
      <c r="J3445">
        <v>15825</v>
      </c>
      <c r="K3445">
        <v>133854</v>
      </c>
      <c r="L3445">
        <v>284</v>
      </c>
      <c r="M3445">
        <v>2460</v>
      </c>
      <c r="N3445">
        <v>4274</v>
      </c>
      <c r="O3445">
        <v>11</v>
      </c>
      <c r="P3445">
        <v>7029</v>
      </c>
      <c r="Q3445">
        <v>1050</v>
      </c>
      <c r="R3445">
        <v>7565</v>
      </c>
      <c r="S3445">
        <v>0</v>
      </c>
      <c r="T3445">
        <v>-6515</v>
      </c>
      <c r="U3445">
        <v>12232</v>
      </c>
      <c r="V3445">
        <v>25262</v>
      </c>
      <c r="W3445">
        <v>107621</v>
      </c>
      <c r="X3445">
        <v>133340</v>
      </c>
      <c r="Y3445">
        <v>0.05</v>
      </c>
      <c r="Z3445">
        <v>0</v>
      </c>
      <c r="AA3445">
        <v>129561</v>
      </c>
      <c r="AB3445">
        <v>-3</v>
      </c>
      <c r="AC3445">
        <v>55.57</v>
      </c>
    </row>
    <row r="3446" spans="1:29" x14ac:dyDescent="0.3">
      <c r="A3446">
        <v>2006</v>
      </c>
      <c r="B3446">
        <v>3</v>
      </c>
      <c r="C3446" s="1">
        <v>38783</v>
      </c>
      <c r="D3446">
        <v>69500</v>
      </c>
      <c r="E3446">
        <v>71167</v>
      </c>
      <c r="F3446">
        <v>3470</v>
      </c>
      <c r="G3446">
        <v>857</v>
      </c>
      <c r="H3446">
        <v>61</v>
      </c>
      <c r="I3446">
        <v>12200</v>
      </c>
      <c r="J3446">
        <v>16588</v>
      </c>
      <c r="K3446">
        <v>157255</v>
      </c>
      <c r="L3446">
        <v>309</v>
      </c>
      <c r="M3446">
        <v>2474</v>
      </c>
      <c r="N3446">
        <v>4328</v>
      </c>
      <c r="O3446">
        <v>9</v>
      </c>
      <c r="P3446">
        <v>7120</v>
      </c>
      <c r="Q3446">
        <v>1050</v>
      </c>
      <c r="R3446">
        <v>6877</v>
      </c>
      <c r="S3446">
        <v>0</v>
      </c>
      <c r="T3446">
        <v>-5827</v>
      </c>
      <c r="U3446">
        <v>12138</v>
      </c>
      <c r="V3446">
        <v>25393</v>
      </c>
      <c r="W3446">
        <v>130161</v>
      </c>
      <c r="X3446">
        <v>155962</v>
      </c>
      <c r="Y3446">
        <v>0.04</v>
      </c>
      <c r="Z3446">
        <v>1</v>
      </c>
      <c r="AA3446">
        <v>152582</v>
      </c>
      <c r="AB3446">
        <v>-2</v>
      </c>
      <c r="AC3446">
        <v>54.95</v>
      </c>
    </row>
    <row r="3447" spans="1:29" x14ac:dyDescent="0.3">
      <c r="A3447">
        <v>2006</v>
      </c>
      <c r="B3447">
        <v>3</v>
      </c>
      <c r="C3447" s="1">
        <v>38784</v>
      </c>
      <c r="D3447">
        <v>69600</v>
      </c>
      <c r="E3447">
        <v>84443</v>
      </c>
      <c r="F3447">
        <v>3010</v>
      </c>
      <c r="G3447">
        <v>898</v>
      </c>
      <c r="H3447">
        <v>61</v>
      </c>
      <c r="I3447">
        <v>12500</v>
      </c>
      <c r="J3447">
        <v>16469</v>
      </c>
      <c r="K3447">
        <v>170512</v>
      </c>
      <c r="L3447">
        <v>308</v>
      </c>
      <c r="M3447">
        <v>2484</v>
      </c>
      <c r="N3447">
        <v>4298</v>
      </c>
      <c r="O3447">
        <v>10</v>
      </c>
      <c r="P3447">
        <v>7100</v>
      </c>
      <c r="Q3447">
        <v>1100</v>
      </c>
      <c r="R3447">
        <v>5960</v>
      </c>
      <c r="S3447">
        <v>0</v>
      </c>
      <c r="T3447">
        <v>-4860</v>
      </c>
      <c r="U3447">
        <v>12040</v>
      </c>
      <c r="V3447">
        <v>24568</v>
      </c>
      <c r="W3447">
        <v>143364</v>
      </c>
      <c r="X3447">
        <v>168272</v>
      </c>
      <c r="Y3447">
        <v>0.04</v>
      </c>
      <c r="Z3447">
        <v>1</v>
      </c>
      <c r="AA3447">
        <v>165453</v>
      </c>
      <c r="AB3447">
        <v>-2</v>
      </c>
      <c r="AC3447">
        <v>54.32</v>
      </c>
    </row>
    <row r="3448" spans="1:29" x14ac:dyDescent="0.3">
      <c r="A3448">
        <v>2006</v>
      </c>
      <c r="B3448">
        <v>3</v>
      </c>
      <c r="C3448" s="1">
        <v>38785</v>
      </c>
      <c r="D3448">
        <v>69700</v>
      </c>
      <c r="E3448">
        <v>91282</v>
      </c>
      <c r="F3448">
        <v>2390</v>
      </c>
      <c r="G3448">
        <v>883</v>
      </c>
      <c r="H3448">
        <v>59</v>
      </c>
      <c r="I3448">
        <v>12700</v>
      </c>
      <c r="J3448">
        <v>16032</v>
      </c>
      <c r="K3448">
        <v>177014</v>
      </c>
      <c r="L3448">
        <v>289</v>
      </c>
      <c r="M3448">
        <v>1991</v>
      </c>
      <c r="N3448">
        <v>4322</v>
      </c>
      <c r="O3448">
        <v>10</v>
      </c>
      <c r="P3448">
        <v>6612</v>
      </c>
      <c r="Q3448">
        <v>1100</v>
      </c>
      <c r="R3448">
        <v>5960</v>
      </c>
      <c r="S3448">
        <v>0</v>
      </c>
      <c r="T3448">
        <v>-4860</v>
      </c>
      <c r="U3448">
        <v>12177</v>
      </c>
      <c r="V3448">
        <v>24756</v>
      </c>
      <c r="W3448">
        <v>150166</v>
      </c>
      <c r="X3448">
        <v>175262</v>
      </c>
      <c r="Y3448">
        <v>0.04</v>
      </c>
      <c r="Z3448">
        <v>1</v>
      </c>
      <c r="AA3448">
        <v>172443</v>
      </c>
      <c r="AB3448">
        <v>-2</v>
      </c>
      <c r="AC3448">
        <v>53.69</v>
      </c>
    </row>
    <row r="3449" spans="1:29" x14ac:dyDescent="0.3">
      <c r="A3449">
        <v>2006</v>
      </c>
      <c r="B3449">
        <v>3</v>
      </c>
      <c r="C3449" s="1">
        <v>38786</v>
      </c>
      <c r="D3449">
        <v>70000</v>
      </c>
      <c r="E3449">
        <v>79133</v>
      </c>
      <c r="F3449">
        <v>2280</v>
      </c>
      <c r="G3449">
        <v>882</v>
      </c>
      <c r="H3449">
        <v>298</v>
      </c>
      <c r="I3449">
        <v>12600</v>
      </c>
      <c r="J3449">
        <v>16060</v>
      </c>
      <c r="K3449">
        <v>165193</v>
      </c>
      <c r="L3449">
        <v>280</v>
      </c>
      <c r="M3449">
        <v>1980</v>
      </c>
      <c r="N3449">
        <v>4333</v>
      </c>
      <c r="O3449">
        <v>9</v>
      </c>
      <c r="P3449">
        <v>6602</v>
      </c>
      <c r="Q3449">
        <v>1100</v>
      </c>
      <c r="R3449">
        <v>4126</v>
      </c>
      <c r="S3449">
        <v>0</v>
      </c>
      <c r="T3449">
        <v>-3026</v>
      </c>
      <c r="U3449">
        <v>12073</v>
      </c>
      <c r="V3449">
        <v>23498</v>
      </c>
      <c r="W3449">
        <v>137907</v>
      </c>
      <c r="X3449">
        <v>161617</v>
      </c>
      <c r="Y3449">
        <v>0.04</v>
      </c>
      <c r="Z3449">
        <v>2</v>
      </c>
      <c r="AA3449">
        <v>159862</v>
      </c>
      <c r="AB3449">
        <v>-1</v>
      </c>
      <c r="AC3449">
        <v>53.16</v>
      </c>
    </row>
    <row r="3450" spans="1:29" x14ac:dyDescent="0.3">
      <c r="A3450">
        <v>2006</v>
      </c>
      <c r="B3450">
        <v>3</v>
      </c>
      <c r="C3450" s="1">
        <v>38787</v>
      </c>
      <c r="D3450">
        <v>68100</v>
      </c>
      <c r="E3450">
        <v>59369</v>
      </c>
      <c r="F3450">
        <v>2200</v>
      </c>
      <c r="G3450">
        <v>881</v>
      </c>
      <c r="H3450">
        <v>502</v>
      </c>
      <c r="I3450">
        <v>12500</v>
      </c>
      <c r="J3450">
        <v>16083</v>
      </c>
      <c r="K3450">
        <v>143552</v>
      </c>
      <c r="L3450">
        <v>255</v>
      </c>
      <c r="M3450">
        <v>1991</v>
      </c>
      <c r="N3450">
        <v>4313</v>
      </c>
      <c r="O3450">
        <v>10</v>
      </c>
      <c r="P3450">
        <v>6569</v>
      </c>
      <c r="Q3450">
        <v>1150</v>
      </c>
      <c r="R3450">
        <v>688</v>
      </c>
      <c r="S3450">
        <v>0</v>
      </c>
      <c r="T3450">
        <v>462</v>
      </c>
      <c r="U3450">
        <v>12000</v>
      </c>
      <c r="V3450">
        <v>21213</v>
      </c>
      <c r="W3450">
        <v>115340</v>
      </c>
      <c r="X3450">
        <v>136521</v>
      </c>
      <c r="Y3450">
        <v>0.04</v>
      </c>
      <c r="Z3450">
        <v>5</v>
      </c>
      <c r="AA3450">
        <v>136789</v>
      </c>
      <c r="AB3450">
        <v>0</v>
      </c>
      <c r="AC3450">
        <v>52.76</v>
      </c>
    </row>
    <row r="3451" spans="1:29" x14ac:dyDescent="0.3">
      <c r="A3451">
        <v>2006</v>
      </c>
      <c r="B3451">
        <v>3</v>
      </c>
      <c r="C3451" s="1">
        <v>38788</v>
      </c>
      <c r="D3451">
        <v>66700</v>
      </c>
      <c r="E3451">
        <v>42579</v>
      </c>
      <c r="F3451">
        <v>2100</v>
      </c>
      <c r="G3451">
        <v>883</v>
      </c>
      <c r="H3451">
        <v>501</v>
      </c>
      <c r="I3451">
        <v>12000</v>
      </c>
      <c r="J3451">
        <v>15484</v>
      </c>
      <c r="K3451">
        <v>124763</v>
      </c>
      <c r="L3451">
        <v>220</v>
      </c>
      <c r="M3451">
        <v>2474</v>
      </c>
      <c r="N3451">
        <v>4310</v>
      </c>
      <c r="O3451">
        <v>10</v>
      </c>
      <c r="P3451">
        <v>7014</v>
      </c>
      <c r="Q3451">
        <v>1150</v>
      </c>
      <c r="R3451">
        <v>5043</v>
      </c>
      <c r="S3451">
        <v>0</v>
      </c>
      <c r="T3451">
        <v>-3893</v>
      </c>
      <c r="U3451">
        <v>11965</v>
      </c>
      <c r="V3451">
        <v>22965</v>
      </c>
      <c r="W3451">
        <v>98404</v>
      </c>
      <c r="X3451">
        <v>121642</v>
      </c>
      <c r="Y3451">
        <v>0.05</v>
      </c>
      <c r="Z3451">
        <v>3</v>
      </c>
      <c r="AA3451">
        <v>119384</v>
      </c>
      <c r="AB3451">
        <v>-2</v>
      </c>
      <c r="AC3451">
        <v>52.45</v>
      </c>
    </row>
    <row r="3452" spans="1:29" x14ac:dyDescent="0.3">
      <c r="A3452">
        <v>2006</v>
      </c>
      <c r="B3452">
        <v>3</v>
      </c>
      <c r="C3452" s="1">
        <v>38789</v>
      </c>
      <c r="D3452">
        <v>67300</v>
      </c>
      <c r="E3452">
        <v>33728</v>
      </c>
      <c r="F3452">
        <v>1880</v>
      </c>
      <c r="G3452">
        <v>873</v>
      </c>
      <c r="H3452">
        <v>501</v>
      </c>
      <c r="I3452">
        <v>11400</v>
      </c>
      <c r="J3452">
        <v>14654</v>
      </c>
      <c r="K3452">
        <v>115682</v>
      </c>
      <c r="L3452">
        <v>85</v>
      </c>
      <c r="M3452">
        <v>2491</v>
      </c>
      <c r="N3452">
        <v>4297</v>
      </c>
      <c r="O3452">
        <v>12</v>
      </c>
      <c r="P3452">
        <v>6885</v>
      </c>
      <c r="Q3452">
        <v>1200</v>
      </c>
      <c r="R3452">
        <v>5272</v>
      </c>
      <c r="S3452">
        <v>0</v>
      </c>
      <c r="T3452">
        <v>-4072</v>
      </c>
      <c r="U3452">
        <v>11907</v>
      </c>
      <c r="V3452">
        <v>22323</v>
      </c>
      <c r="W3452">
        <v>90261</v>
      </c>
      <c r="X3452">
        <v>112869</v>
      </c>
      <c r="Y3452">
        <v>0.06</v>
      </c>
      <c r="Z3452">
        <v>2</v>
      </c>
      <c r="AA3452">
        <v>110507</v>
      </c>
      <c r="AB3452">
        <v>-2</v>
      </c>
      <c r="AC3452">
        <v>52.21</v>
      </c>
    </row>
    <row r="3453" spans="1:29" x14ac:dyDescent="0.3">
      <c r="A3453">
        <v>2006</v>
      </c>
      <c r="B3453">
        <v>3</v>
      </c>
      <c r="C3453" s="1">
        <v>38790</v>
      </c>
      <c r="D3453">
        <v>67600</v>
      </c>
      <c r="E3453">
        <v>30749</v>
      </c>
      <c r="F3453">
        <v>2580</v>
      </c>
      <c r="G3453">
        <v>884</v>
      </c>
      <c r="H3453">
        <v>506</v>
      </c>
      <c r="I3453">
        <v>11400</v>
      </c>
      <c r="J3453">
        <v>15370</v>
      </c>
      <c r="K3453">
        <v>113719</v>
      </c>
      <c r="L3453">
        <v>84</v>
      </c>
      <c r="M3453">
        <v>1996</v>
      </c>
      <c r="N3453">
        <v>4304</v>
      </c>
      <c r="O3453">
        <v>8</v>
      </c>
      <c r="P3453">
        <v>6392</v>
      </c>
      <c r="Q3453">
        <v>1250</v>
      </c>
      <c r="R3453">
        <v>6418</v>
      </c>
      <c r="S3453">
        <v>0</v>
      </c>
      <c r="T3453">
        <v>-5168</v>
      </c>
      <c r="U3453">
        <v>11948</v>
      </c>
      <c r="V3453">
        <v>24285</v>
      </c>
      <c r="W3453">
        <v>87848</v>
      </c>
      <c r="X3453">
        <v>112495</v>
      </c>
      <c r="Y3453">
        <v>0.06</v>
      </c>
      <c r="Z3453">
        <v>1</v>
      </c>
      <c r="AA3453">
        <v>109498</v>
      </c>
      <c r="AB3453">
        <v>-3</v>
      </c>
      <c r="AC3453">
        <v>51.99</v>
      </c>
    </row>
    <row r="3454" spans="1:29" x14ac:dyDescent="0.3">
      <c r="A3454">
        <v>2006</v>
      </c>
      <c r="B3454">
        <v>3</v>
      </c>
      <c r="C3454" s="1">
        <v>38791</v>
      </c>
      <c r="D3454">
        <v>67400</v>
      </c>
      <c r="E3454">
        <v>31100</v>
      </c>
      <c r="F3454">
        <v>2350</v>
      </c>
      <c r="G3454">
        <v>875</v>
      </c>
      <c r="H3454">
        <v>749</v>
      </c>
      <c r="I3454">
        <v>11600</v>
      </c>
      <c r="J3454">
        <v>15574</v>
      </c>
      <c r="K3454">
        <v>114074</v>
      </c>
      <c r="L3454">
        <v>97</v>
      </c>
      <c r="M3454">
        <v>1990</v>
      </c>
      <c r="N3454">
        <v>4282</v>
      </c>
      <c r="O3454">
        <v>11</v>
      </c>
      <c r="P3454">
        <v>6380</v>
      </c>
      <c r="Q3454">
        <v>1250</v>
      </c>
      <c r="R3454">
        <v>5960</v>
      </c>
      <c r="S3454">
        <v>0</v>
      </c>
      <c r="T3454">
        <v>-4710</v>
      </c>
      <c r="U3454">
        <v>11904</v>
      </c>
      <c r="V3454">
        <v>24159</v>
      </c>
      <c r="W3454">
        <v>87915</v>
      </c>
      <c r="X3454">
        <v>112404</v>
      </c>
      <c r="Y3454">
        <v>0.05</v>
      </c>
      <c r="Z3454">
        <v>1</v>
      </c>
      <c r="AA3454">
        <v>109672</v>
      </c>
      <c r="AB3454">
        <v>-2</v>
      </c>
      <c r="AC3454">
        <v>51.78</v>
      </c>
    </row>
    <row r="3455" spans="1:29" x14ac:dyDescent="0.3">
      <c r="A3455">
        <v>2006</v>
      </c>
      <c r="B3455">
        <v>3</v>
      </c>
      <c r="C3455" s="1">
        <v>38792</v>
      </c>
      <c r="D3455">
        <v>67300</v>
      </c>
      <c r="E3455">
        <v>29141</v>
      </c>
      <c r="F3455">
        <v>1830</v>
      </c>
      <c r="G3455">
        <v>870</v>
      </c>
      <c r="H3455">
        <v>1005</v>
      </c>
      <c r="I3455">
        <v>11800</v>
      </c>
      <c r="J3455">
        <v>15505</v>
      </c>
      <c r="K3455">
        <v>111946</v>
      </c>
      <c r="L3455">
        <v>101</v>
      </c>
      <c r="M3455">
        <v>1991</v>
      </c>
      <c r="N3455">
        <v>4347</v>
      </c>
      <c r="O3455">
        <v>10</v>
      </c>
      <c r="P3455">
        <v>6449</v>
      </c>
      <c r="Q3455">
        <v>1300</v>
      </c>
      <c r="R3455">
        <v>6418</v>
      </c>
      <c r="S3455">
        <v>0</v>
      </c>
      <c r="T3455">
        <v>-5118</v>
      </c>
      <c r="U3455">
        <v>11895</v>
      </c>
      <c r="V3455">
        <v>24278</v>
      </c>
      <c r="W3455">
        <v>85979</v>
      </c>
      <c r="X3455">
        <v>110615</v>
      </c>
      <c r="Y3455">
        <v>0.06</v>
      </c>
      <c r="Z3455">
        <v>1</v>
      </c>
      <c r="AA3455">
        <v>107647</v>
      </c>
      <c r="AB3455">
        <v>-3</v>
      </c>
      <c r="AC3455">
        <v>51.59</v>
      </c>
    </row>
    <row r="3456" spans="1:29" x14ac:dyDescent="0.3">
      <c r="A3456">
        <v>2006</v>
      </c>
      <c r="B3456">
        <v>3</v>
      </c>
      <c r="C3456" s="1">
        <v>38793</v>
      </c>
      <c r="D3456">
        <v>66000</v>
      </c>
      <c r="E3456">
        <v>27043</v>
      </c>
      <c r="F3456">
        <v>2720</v>
      </c>
      <c r="G3456">
        <v>885</v>
      </c>
      <c r="H3456">
        <v>694</v>
      </c>
      <c r="I3456">
        <v>11900</v>
      </c>
      <c r="J3456">
        <v>16199</v>
      </c>
      <c r="K3456">
        <v>109242</v>
      </c>
      <c r="L3456">
        <v>100</v>
      </c>
      <c r="M3456">
        <v>2497</v>
      </c>
      <c r="N3456">
        <v>4357</v>
      </c>
      <c r="O3456">
        <v>7</v>
      </c>
      <c r="P3456">
        <v>6961</v>
      </c>
      <c r="Q3456">
        <v>1350</v>
      </c>
      <c r="R3456">
        <v>2980</v>
      </c>
      <c r="S3456">
        <v>0</v>
      </c>
      <c r="T3456">
        <v>-1630</v>
      </c>
      <c r="U3456">
        <v>11746</v>
      </c>
      <c r="V3456">
        <v>22043</v>
      </c>
      <c r="W3456">
        <v>81753</v>
      </c>
      <c r="X3456">
        <v>103911</v>
      </c>
      <c r="Y3456">
        <v>0.06</v>
      </c>
      <c r="Z3456">
        <v>5</v>
      </c>
      <c r="AA3456">
        <v>102966</v>
      </c>
      <c r="AB3456">
        <v>-1</v>
      </c>
      <c r="AC3456">
        <v>51.46</v>
      </c>
    </row>
    <row r="3457" spans="1:29" x14ac:dyDescent="0.3">
      <c r="A3457">
        <v>2006</v>
      </c>
      <c r="B3457">
        <v>3</v>
      </c>
      <c r="C3457" s="1">
        <v>38794</v>
      </c>
      <c r="D3457">
        <v>65500</v>
      </c>
      <c r="E3457">
        <v>26376</v>
      </c>
      <c r="F3457">
        <v>2350</v>
      </c>
      <c r="G3457">
        <v>871</v>
      </c>
      <c r="H3457">
        <v>422</v>
      </c>
      <c r="I3457">
        <v>11700</v>
      </c>
      <c r="J3457">
        <v>15343</v>
      </c>
      <c r="K3457">
        <v>107219</v>
      </c>
      <c r="L3457">
        <v>87</v>
      </c>
      <c r="M3457">
        <v>2475</v>
      </c>
      <c r="N3457">
        <v>4281</v>
      </c>
      <c r="O3457">
        <v>12</v>
      </c>
      <c r="P3457">
        <v>6855</v>
      </c>
      <c r="Q3457">
        <v>1350</v>
      </c>
      <c r="R3457">
        <v>2751</v>
      </c>
      <c r="S3457">
        <v>0</v>
      </c>
      <c r="T3457">
        <v>-1401</v>
      </c>
      <c r="U3457">
        <v>11664</v>
      </c>
      <c r="V3457">
        <v>21062</v>
      </c>
      <c r="W3457">
        <v>80604</v>
      </c>
      <c r="X3457">
        <v>101765</v>
      </c>
      <c r="Y3457">
        <v>0.06</v>
      </c>
      <c r="Z3457">
        <v>5</v>
      </c>
      <c r="AA3457">
        <v>100952</v>
      </c>
      <c r="AB3457">
        <v>-1</v>
      </c>
      <c r="AC3457">
        <v>51.34</v>
      </c>
    </row>
    <row r="3458" spans="1:29" x14ac:dyDescent="0.3">
      <c r="A3458">
        <v>2006</v>
      </c>
      <c r="B3458">
        <v>3</v>
      </c>
      <c r="C3458" s="1">
        <v>38795</v>
      </c>
      <c r="D3458">
        <v>65000</v>
      </c>
      <c r="E3458">
        <v>24316</v>
      </c>
      <c r="F3458">
        <v>1900</v>
      </c>
      <c r="G3458">
        <v>865</v>
      </c>
      <c r="H3458">
        <v>408</v>
      </c>
      <c r="I3458">
        <v>11900</v>
      </c>
      <c r="J3458">
        <v>15073</v>
      </c>
      <c r="K3458">
        <v>104389</v>
      </c>
      <c r="L3458">
        <v>74</v>
      </c>
      <c r="M3458">
        <v>2494</v>
      </c>
      <c r="N3458">
        <v>4301</v>
      </c>
      <c r="O3458">
        <v>9</v>
      </c>
      <c r="P3458">
        <v>6878</v>
      </c>
      <c r="Q3458">
        <v>1400</v>
      </c>
      <c r="R3458">
        <v>1605</v>
      </c>
      <c r="S3458">
        <v>0</v>
      </c>
      <c r="T3458">
        <v>-205</v>
      </c>
      <c r="U3458">
        <v>11617</v>
      </c>
      <c r="V3458">
        <v>19945</v>
      </c>
      <c r="W3458">
        <v>77756</v>
      </c>
      <c r="X3458">
        <v>97716</v>
      </c>
      <c r="Y3458">
        <v>7.0000000000000007E-2</v>
      </c>
      <c r="Z3458">
        <v>6</v>
      </c>
      <c r="AA3458">
        <v>97597</v>
      </c>
      <c r="AB3458">
        <v>0</v>
      </c>
      <c r="AC3458">
        <v>51.26</v>
      </c>
    </row>
    <row r="3459" spans="1:29" x14ac:dyDescent="0.3">
      <c r="A3459">
        <v>2006</v>
      </c>
      <c r="B3459">
        <v>3</v>
      </c>
      <c r="C3459" s="1">
        <v>38796</v>
      </c>
      <c r="D3459">
        <v>66400</v>
      </c>
      <c r="E3459">
        <v>22498</v>
      </c>
      <c r="F3459">
        <v>1700</v>
      </c>
      <c r="G3459">
        <v>879</v>
      </c>
      <c r="H3459">
        <v>410</v>
      </c>
      <c r="I3459">
        <v>12000</v>
      </c>
      <c r="J3459">
        <v>14989</v>
      </c>
      <c r="K3459">
        <v>103887</v>
      </c>
      <c r="L3459">
        <v>74</v>
      </c>
      <c r="M3459">
        <v>3695</v>
      </c>
      <c r="N3459">
        <v>4301</v>
      </c>
      <c r="O3459">
        <v>1</v>
      </c>
      <c r="P3459">
        <v>8071</v>
      </c>
      <c r="Q3459">
        <v>1400</v>
      </c>
      <c r="R3459">
        <v>3668</v>
      </c>
      <c r="S3459">
        <v>0</v>
      </c>
      <c r="T3459">
        <v>-2268</v>
      </c>
      <c r="U3459">
        <v>11707</v>
      </c>
      <c r="V3459">
        <v>20099</v>
      </c>
      <c r="W3459">
        <v>77826</v>
      </c>
      <c r="X3459">
        <v>98084</v>
      </c>
      <c r="Y3459">
        <v>0.08</v>
      </c>
      <c r="Z3459">
        <v>6</v>
      </c>
      <c r="AA3459">
        <v>96768</v>
      </c>
      <c r="AB3459">
        <v>-1</v>
      </c>
      <c r="AC3459">
        <v>51.17</v>
      </c>
    </row>
    <row r="3460" spans="1:29" x14ac:dyDescent="0.3">
      <c r="A3460">
        <v>2006</v>
      </c>
      <c r="B3460">
        <v>3</v>
      </c>
      <c r="C3460" s="1">
        <v>38797</v>
      </c>
      <c r="D3460">
        <v>66700</v>
      </c>
      <c r="E3460">
        <v>20957</v>
      </c>
      <c r="F3460">
        <v>1840</v>
      </c>
      <c r="G3460">
        <v>871</v>
      </c>
      <c r="H3460">
        <v>410</v>
      </c>
      <c r="I3460">
        <v>12100</v>
      </c>
      <c r="J3460">
        <v>15221</v>
      </c>
      <c r="K3460">
        <v>102878</v>
      </c>
      <c r="L3460">
        <v>71</v>
      </c>
      <c r="M3460">
        <v>4187</v>
      </c>
      <c r="N3460">
        <v>3729</v>
      </c>
      <c r="O3460">
        <v>0</v>
      </c>
      <c r="P3460">
        <v>7987</v>
      </c>
      <c r="Q3460">
        <v>1450</v>
      </c>
      <c r="R3460">
        <v>3438</v>
      </c>
      <c r="S3460">
        <v>0</v>
      </c>
      <c r="T3460">
        <v>-1988</v>
      </c>
      <c r="U3460">
        <v>11732</v>
      </c>
      <c r="V3460">
        <v>20258</v>
      </c>
      <c r="W3460">
        <v>76482</v>
      </c>
      <c r="X3460">
        <v>96879</v>
      </c>
      <c r="Y3460">
        <v>0.08</v>
      </c>
      <c r="Z3460">
        <v>6</v>
      </c>
      <c r="AA3460">
        <v>95726</v>
      </c>
      <c r="AB3460">
        <v>-1</v>
      </c>
      <c r="AC3460">
        <v>51.11</v>
      </c>
    </row>
    <row r="3461" spans="1:29" x14ac:dyDescent="0.3">
      <c r="A3461">
        <v>2006</v>
      </c>
      <c r="B3461">
        <v>3</v>
      </c>
      <c r="C3461" s="1">
        <v>38798</v>
      </c>
      <c r="D3461">
        <v>65700</v>
      </c>
      <c r="E3461">
        <v>19124</v>
      </c>
      <c r="F3461">
        <v>1540</v>
      </c>
      <c r="G3461">
        <v>861</v>
      </c>
      <c r="H3461">
        <v>410</v>
      </c>
      <c r="I3461">
        <v>11800</v>
      </c>
      <c r="J3461">
        <v>14611</v>
      </c>
      <c r="K3461">
        <v>99435</v>
      </c>
      <c r="L3461">
        <v>73</v>
      </c>
      <c r="M3461">
        <v>2982</v>
      </c>
      <c r="N3461">
        <v>2286</v>
      </c>
      <c r="O3461">
        <v>0</v>
      </c>
      <c r="P3461">
        <v>5341</v>
      </c>
      <c r="Q3461">
        <v>1500</v>
      </c>
      <c r="R3461">
        <v>2292</v>
      </c>
      <c r="S3461">
        <v>0</v>
      </c>
      <c r="T3461">
        <v>-792</v>
      </c>
      <c r="U3461">
        <v>11661</v>
      </c>
      <c r="V3461">
        <v>21446</v>
      </c>
      <c r="W3461">
        <v>73385</v>
      </c>
      <c r="X3461">
        <v>94886</v>
      </c>
      <c r="Y3461">
        <v>0.05</v>
      </c>
      <c r="Z3461">
        <v>5</v>
      </c>
      <c r="AA3461">
        <v>94427</v>
      </c>
      <c r="AB3461">
        <v>0</v>
      </c>
      <c r="AC3461">
        <v>51.05</v>
      </c>
    </row>
    <row r="3462" spans="1:29" x14ac:dyDescent="0.3">
      <c r="A3462">
        <v>2006</v>
      </c>
      <c r="B3462">
        <v>3</v>
      </c>
      <c r="C3462" s="1">
        <v>38799</v>
      </c>
      <c r="D3462">
        <v>65100</v>
      </c>
      <c r="E3462">
        <v>15051</v>
      </c>
      <c r="F3462">
        <v>1390</v>
      </c>
      <c r="G3462">
        <v>859</v>
      </c>
      <c r="H3462">
        <v>411</v>
      </c>
      <c r="I3462">
        <v>11600</v>
      </c>
      <c r="J3462">
        <v>14260</v>
      </c>
      <c r="K3462">
        <v>94411</v>
      </c>
      <c r="L3462">
        <v>75</v>
      </c>
      <c r="M3462">
        <v>2980</v>
      </c>
      <c r="N3462">
        <v>1169</v>
      </c>
      <c r="O3462">
        <v>0</v>
      </c>
      <c r="P3462">
        <v>4224</v>
      </c>
      <c r="Q3462">
        <v>1500</v>
      </c>
      <c r="R3462">
        <v>2292</v>
      </c>
      <c r="S3462">
        <v>0</v>
      </c>
      <c r="T3462">
        <v>-792</v>
      </c>
      <c r="U3462">
        <v>11552</v>
      </c>
      <c r="V3462">
        <v>22103</v>
      </c>
      <c r="W3462">
        <v>68821</v>
      </c>
      <c r="X3462">
        <v>90979</v>
      </c>
      <c r="Y3462">
        <v>0.04</v>
      </c>
      <c r="Z3462">
        <v>4</v>
      </c>
      <c r="AA3462">
        <v>90520</v>
      </c>
      <c r="AB3462">
        <v>-1</v>
      </c>
      <c r="AC3462">
        <v>51.03</v>
      </c>
    </row>
    <row r="3463" spans="1:29" x14ac:dyDescent="0.3">
      <c r="A3463">
        <v>2006</v>
      </c>
      <c r="B3463">
        <v>3</v>
      </c>
      <c r="C3463" s="1">
        <v>38800</v>
      </c>
      <c r="D3463">
        <v>65700</v>
      </c>
      <c r="E3463">
        <v>11147</v>
      </c>
      <c r="F3463">
        <v>1320</v>
      </c>
      <c r="G3463">
        <v>860</v>
      </c>
      <c r="H3463">
        <v>412</v>
      </c>
      <c r="I3463">
        <v>11400</v>
      </c>
      <c r="J3463">
        <v>13992</v>
      </c>
      <c r="K3463">
        <v>90839</v>
      </c>
      <c r="L3463">
        <v>74</v>
      </c>
      <c r="M3463">
        <v>2976</v>
      </c>
      <c r="N3463">
        <v>907</v>
      </c>
      <c r="O3463">
        <v>0</v>
      </c>
      <c r="P3463">
        <v>3957</v>
      </c>
      <c r="Q3463">
        <v>1550</v>
      </c>
      <c r="R3463">
        <v>2292</v>
      </c>
      <c r="S3463">
        <v>0</v>
      </c>
      <c r="T3463">
        <v>-742</v>
      </c>
      <c r="U3463">
        <v>11556</v>
      </c>
      <c r="V3463">
        <v>22073</v>
      </c>
      <c r="W3463">
        <v>65499</v>
      </c>
      <c r="X3463">
        <v>87624</v>
      </c>
      <c r="Y3463">
        <v>0.04</v>
      </c>
      <c r="Z3463">
        <v>4</v>
      </c>
      <c r="AA3463">
        <v>87194</v>
      </c>
      <c r="AB3463">
        <v>0</v>
      </c>
      <c r="AC3463">
        <v>51.04</v>
      </c>
    </row>
    <row r="3464" spans="1:29" x14ac:dyDescent="0.3">
      <c r="A3464">
        <v>2006</v>
      </c>
      <c r="B3464">
        <v>3</v>
      </c>
      <c r="C3464" s="1">
        <v>38801</v>
      </c>
      <c r="D3464">
        <v>66400</v>
      </c>
      <c r="E3464">
        <v>9951</v>
      </c>
      <c r="F3464">
        <v>3870</v>
      </c>
      <c r="G3464">
        <v>923</v>
      </c>
      <c r="H3464">
        <v>420</v>
      </c>
      <c r="I3464">
        <v>11500</v>
      </c>
      <c r="J3464">
        <v>16713</v>
      </c>
      <c r="K3464">
        <v>93064</v>
      </c>
      <c r="L3464">
        <v>70</v>
      </c>
      <c r="M3464">
        <v>2988</v>
      </c>
      <c r="N3464">
        <v>910</v>
      </c>
      <c r="O3464">
        <v>0</v>
      </c>
      <c r="P3464">
        <v>3968</v>
      </c>
      <c r="Q3464">
        <v>1550</v>
      </c>
      <c r="R3464">
        <v>4585</v>
      </c>
      <c r="S3464">
        <v>0</v>
      </c>
      <c r="T3464">
        <v>-3035</v>
      </c>
      <c r="U3464">
        <v>11488</v>
      </c>
      <c r="V3464">
        <v>26205</v>
      </c>
      <c r="W3464">
        <v>65713</v>
      </c>
      <c r="X3464">
        <v>92131</v>
      </c>
      <c r="Y3464">
        <v>0.04</v>
      </c>
      <c r="Z3464">
        <v>1</v>
      </c>
      <c r="AA3464">
        <v>90371</v>
      </c>
      <c r="AB3464">
        <v>-2</v>
      </c>
      <c r="AC3464">
        <v>51.01</v>
      </c>
    </row>
    <row r="3465" spans="1:29" x14ac:dyDescent="0.3">
      <c r="A3465">
        <v>2006</v>
      </c>
      <c r="B3465">
        <v>3</v>
      </c>
      <c r="C3465" s="1">
        <v>38802</v>
      </c>
      <c r="D3465">
        <v>68300</v>
      </c>
      <c r="E3465">
        <v>19102</v>
      </c>
      <c r="F3465">
        <v>3610</v>
      </c>
      <c r="G3465">
        <v>899</v>
      </c>
      <c r="H3465">
        <v>416</v>
      </c>
      <c r="I3465">
        <v>12000</v>
      </c>
      <c r="J3465">
        <v>16925</v>
      </c>
      <c r="K3465">
        <v>104327</v>
      </c>
      <c r="L3465">
        <v>68</v>
      </c>
      <c r="M3465">
        <v>2997</v>
      </c>
      <c r="N3465">
        <v>907</v>
      </c>
      <c r="O3465">
        <v>0</v>
      </c>
      <c r="P3465">
        <v>3972</v>
      </c>
      <c r="Q3465">
        <v>1600</v>
      </c>
      <c r="R3465">
        <v>4355</v>
      </c>
      <c r="S3465">
        <v>0</v>
      </c>
      <c r="T3465">
        <v>-2755</v>
      </c>
      <c r="U3465">
        <v>11702</v>
      </c>
      <c r="V3465">
        <v>26446</v>
      </c>
      <c r="W3465">
        <v>76472</v>
      </c>
      <c r="X3465">
        <v>103110</v>
      </c>
      <c r="Y3465">
        <v>0.04</v>
      </c>
      <c r="Z3465">
        <v>1</v>
      </c>
      <c r="AA3465">
        <v>101512</v>
      </c>
      <c r="AB3465">
        <v>-2</v>
      </c>
      <c r="AC3465">
        <v>50.91</v>
      </c>
    </row>
    <row r="3466" spans="1:29" x14ac:dyDescent="0.3">
      <c r="A3466">
        <v>2006</v>
      </c>
      <c r="B3466">
        <v>3</v>
      </c>
      <c r="C3466" s="1">
        <v>38803</v>
      </c>
      <c r="D3466">
        <v>69200</v>
      </c>
      <c r="E3466">
        <v>26701</v>
      </c>
      <c r="F3466">
        <v>2700</v>
      </c>
      <c r="G3466">
        <v>875</v>
      </c>
      <c r="H3466">
        <v>1066</v>
      </c>
      <c r="I3466">
        <v>12600</v>
      </c>
      <c r="J3466">
        <v>17241</v>
      </c>
      <c r="K3466">
        <v>113142</v>
      </c>
      <c r="L3466">
        <v>74</v>
      </c>
      <c r="M3466">
        <v>2997</v>
      </c>
      <c r="N3466">
        <v>908</v>
      </c>
      <c r="O3466">
        <v>0</v>
      </c>
      <c r="P3466">
        <v>3979</v>
      </c>
      <c r="Q3466">
        <v>1600</v>
      </c>
      <c r="R3466">
        <v>6189</v>
      </c>
      <c r="S3466">
        <v>0</v>
      </c>
      <c r="T3466">
        <v>-4589</v>
      </c>
      <c r="U3466">
        <v>12078</v>
      </c>
      <c r="V3466">
        <v>28323</v>
      </c>
      <c r="W3466">
        <v>85108</v>
      </c>
      <c r="X3466">
        <v>113752</v>
      </c>
      <c r="Y3466">
        <v>0.03</v>
      </c>
      <c r="Z3466">
        <v>-1</v>
      </c>
      <c r="AA3466">
        <v>111090</v>
      </c>
      <c r="AB3466">
        <v>-2</v>
      </c>
      <c r="AC3466">
        <v>50.75</v>
      </c>
    </row>
    <row r="3467" spans="1:29" x14ac:dyDescent="0.3">
      <c r="A3467">
        <v>2006</v>
      </c>
      <c r="B3467">
        <v>3</v>
      </c>
      <c r="C3467" s="1">
        <v>38804</v>
      </c>
      <c r="D3467">
        <v>68500</v>
      </c>
      <c r="E3467">
        <v>26444</v>
      </c>
      <c r="F3467">
        <v>3230</v>
      </c>
      <c r="G3467">
        <v>875</v>
      </c>
      <c r="H3467">
        <v>1595</v>
      </c>
      <c r="I3467">
        <v>12400</v>
      </c>
      <c r="J3467">
        <v>18100</v>
      </c>
      <c r="K3467">
        <v>113044</v>
      </c>
      <c r="L3467">
        <v>80</v>
      </c>
      <c r="M3467">
        <v>2990</v>
      </c>
      <c r="N3467">
        <v>911</v>
      </c>
      <c r="O3467">
        <v>6</v>
      </c>
      <c r="P3467">
        <v>3987</v>
      </c>
      <c r="Q3467">
        <v>1650</v>
      </c>
      <c r="R3467">
        <v>6189</v>
      </c>
      <c r="S3467">
        <v>0</v>
      </c>
      <c r="T3467">
        <v>-4539</v>
      </c>
      <c r="U3467">
        <v>12120</v>
      </c>
      <c r="V3467">
        <v>29183</v>
      </c>
      <c r="W3467">
        <v>84095</v>
      </c>
      <c r="X3467">
        <v>113596</v>
      </c>
      <c r="Y3467">
        <v>0.03</v>
      </c>
      <c r="Z3467">
        <v>0</v>
      </c>
      <c r="AA3467">
        <v>110963</v>
      </c>
      <c r="AB3467">
        <v>-2</v>
      </c>
      <c r="AC3467">
        <v>50.6</v>
      </c>
    </row>
    <row r="3468" spans="1:29" x14ac:dyDescent="0.3">
      <c r="A3468">
        <v>2006</v>
      </c>
      <c r="B3468">
        <v>3</v>
      </c>
      <c r="C3468" s="1">
        <v>38805</v>
      </c>
      <c r="D3468">
        <v>68900</v>
      </c>
      <c r="E3468">
        <v>27369</v>
      </c>
      <c r="F3468">
        <v>3870</v>
      </c>
      <c r="G3468">
        <v>912</v>
      </c>
      <c r="H3468">
        <v>1593</v>
      </c>
      <c r="I3468">
        <v>13100</v>
      </c>
      <c r="J3468">
        <v>19475</v>
      </c>
      <c r="K3468">
        <v>115744</v>
      </c>
      <c r="L3468">
        <v>74</v>
      </c>
      <c r="M3468">
        <v>3494</v>
      </c>
      <c r="N3468">
        <v>910</v>
      </c>
      <c r="O3468">
        <v>11</v>
      </c>
      <c r="P3468">
        <v>4489</v>
      </c>
      <c r="Q3468">
        <v>1650</v>
      </c>
      <c r="R3468">
        <v>6877</v>
      </c>
      <c r="S3468">
        <v>0</v>
      </c>
      <c r="T3468">
        <v>-5227</v>
      </c>
      <c r="U3468">
        <v>12121</v>
      </c>
      <c r="V3468">
        <v>30504</v>
      </c>
      <c r="W3468">
        <v>85612</v>
      </c>
      <c r="X3468">
        <v>116482</v>
      </c>
      <c r="Y3468">
        <v>0.04</v>
      </c>
      <c r="Z3468">
        <v>-1</v>
      </c>
      <c r="AA3468">
        <v>113450</v>
      </c>
      <c r="AB3468">
        <v>-3</v>
      </c>
      <c r="AC3468">
        <v>50.44</v>
      </c>
    </row>
    <row r="3469" spans="1:29" x14ac:dyDescent="0.3">
      <c r="A3469">
        <v>2006</v>
      </c>
      <c r="B3469">
        <v>3</v>
      </c>
      <c r="C3469" s="1">
        <v>38806</v>
      </c>
      <c r="D3469">
        <v>69100</v>
      </c>
      <c r="E3469">
        <v>27566</v>
      </c>
      <c r="F3469">
        <v>2850</v>
      </c>
      <c r="G3469">
        <v>1140</v>
      </c>
      <c r="H3469">
        <v>1596</v>
      </c>
      <c r="I3469">
        <v>14600</v>
      </c>
      <c r="J3469">
        <v>20186</v>
      </c>
      <c r="K3469">
        <v>116852</v>
      </c>
      <c r="L3469">
        <v>78</v>
      </c>
      <c r="M3469">
        <v>2994</v>
      </c>
      <c r="N3469">
        <v>986</v>
      </c>
      <c r="O3469">
        <v>13</v>
      </c>
      <c r="P3469">
        <v>4071</v>
      </c>
      <c r="Q3469">
        <v>1650</v>
      </c>
      <c r="R3469">
        <v>3668</v>
      </c>
      <c r="S3469">
        <v>0</v>
      </c>
      <c r="T3469">
        <v>-2018</v>
      </c>
      <c r="U3469">
        <v>12200</v>
      </c>
      <c r="V3469">
        <v>29626</v>
      </c>
      <c r="W3469">
        <v>85031</v>
      </c>
      <c r="X3469">
        <v>114799</v>
      </c>
      <c r="Y3469">
        <v>0.03</v>
      </c>
      <c r="Z3469">
        <v>2</v>
      </c>
      <c r="AA3469">
        <v>113628</v>
      </c>
      <c r="AB3469">
        <v>-1</v>
      </c>
      <c r="AC3469">
        <v>50.3</v>
      </c>
    </row>
    <row r="3470" spans="1:29" x14ac:dyDescent="0.3">
      <c r="A3470">
        <v>2006</v>
      </c>
      <c r="B3470">
        <v>3</v>
      </c>
      <c r="C3470" s="1">
        <v>38807</v>
      </c>
      <c r="D3470">
        <v>69800</v>
      </c>
      <c r="E3470">
        <v>28285</v>
      </c>
      <c r="F3470">
        <v>3650</v>
      </c>
      <c r="G3470">
        <v>1240</v>
      </c>
      <c r="H3470">
        <v>1599</v>
      </c>
      <c r="I3470">
        <v>14800</v>
      </c>
      <c r="J3470">
        <v>21289</v>
      </c>
      <c r="K3470">
        <v>119374</v>
      </c>
      <c r="L3470">
        <v>69</v>
      </c>
      <c r="M3470">
        <v>2993</v>
      </c>
      <c r="N3470">
        <v>1028</v>
      </c>
      <c r="O3470">
        <v>13</v>
      </c>
      <c r="P3470">
        <v>4103</v>
      </c>
      <c r="Q3470">
        <v>1700</v>
      </c>
      <c r="R3470">
        <v>5043</v>
      </c>
      <c r="S3470">
        <v>0</v>
      </c>
      <c r="T3470">
        <v>-3343</v>
      </c>
      <c r="U3470">
        <v>12257</v>
      </c>
      <c r="V3470">
        <v>31616</v>
      </c>
      <c r="W3470">
        <v>86764</v>
      </c>
      <c r="X3470">
        <v>118614</v>
      </c>
      <c r="Y3470">
        <v>0.03</v>
      </c>
      <c r="Z3470">
        <v>1</v>
      </c>
      <c r="AA3470">
        <v>116675</v>
      </c>
      <c r="AB3470">
        <v>-2</v>
      </c>
      <c r="AC3470">
        <v>50.15</v>
      </c>
    </row>
    <row r="3471" spans="1:29" x14ac:dyDescent="0.3">
      <c r="A3471">
        <v>2006</v>
      </c>
      <c r="B3471">
        <v>4</v>
      </c>
      <c r="C3471" s="1">
        <v>38808</v>
      </c>
      <c r="D3471">
        <v>72300</v>
      </c>
      <c r="E3471">
        <v>30594</v>
      </c>
      <c r="F3471">
        <v>4960</v>
      </c>
      <c r="G3471">
        <v>1320</v>
      </c>
      <c r="H3471">
        <v>1604</v>
      </c>
      <c r="I3471">
        <v>15000</v>
      </c>
      <c r="J3471">
        <v>22884</v>
      </c>
      <c r="K3471">
        <v>125778</v>
      </c>
      <c r="L3471">
        <v>2</v>
      </c>
      <c r="M3471">
        <v>2991</v>
      </c>
      <c r="N3471">
        <v>1021</v>
      </c>
      <c r="O3471">
        <v>9</v>
      </c>
      <c r="P3471">
        <v>4023</v>
      </c>
      <c r="Q3471">
        <v>1750</v>
      </c>
      <c r="R3471">
        <v>3209</v>
      </c>
      <c r="S3471">
        <v>0</v>
      </c>
      <c r="T3471">
        <v>-1459</v>
      </c>
      <c r="U3471">
        <v>12530</v>
      </c>
      <c r="V3471">
        <v>32339</v>
      </c>
      <c r="W3471">
        <v>90773</v>
      </c>
      <c r="X3471">
        <v>123214</v>
      </c>
      <c r="Y3471">
        <v>0.03</v>
      </c>
      <c r="Z3471">
        <v>2</v>
      </c>
      <c r="AA3471">
        <v>122368</v>
      </c>
      <c r="AB3471">
        <v>-1</v>
      </c>
      <c r="AC3471">
        <v>49.98</v>
      </c>
    </row>
    <row r="3472" spans="1:29" x14ac:dyDescent="0.3">
      <c r="A3472">
        <v>2006</v>
      </c>
      <c r="B3472">
        <v>4</v>
      </c>
      <c r="C3472" s="1">
        <v>38809</v>
      </c>
      <c r="D3472">
        <v>73700</v>
      </c>
      <c r="E3472">
        <v>34939</v>
      </c>
      <c r="F3472">
        <v>3170</v>
      </c>
      <c r="G3472">
        <v>1280</v>
      </c>
      <c r="H3472">
        <v>1597</v>
      </c>
      <c r="I3472">
        <v>16200</v>
      </c>
      <c r="J3472">
        <v>22247</v>
      </c>
      <c r="K3472">
        <v>130886</v>
      </c>
      <c r="L3472">
        <v>2</v>
      </c>
      <c r="M3472">
        <v>2600</v>
      </c>
      <c r="N3472">
        <v>981</v>
      </c>
      <c r="O3472">
        <v>5</v>
      </c>
      <c r="P3472">
        <v>3588</v>
      </c>
      <c r="Q3472">
        <v>1750</v>
      </c>
      <c r="R3472">
        <v>5272</v>
      </c>
      <c r="S3472">
        <v>0</v>
      </c>
      <c r="T3472">
        <v>-3522</v>
      </c>
      <c r="U3472">
        <v>12775</v>
      </c>
      <c r="V3472">
        <v>33723</v>
      </c>
      <c r="W3472">
        <v>96850</v>
      </c>
      <c r="X3472">
        <v>130820</v>
      </c>
      <c r="Y3472">
        <v>0.03</v>
      </c>
      <c r="Z3472">
        <v>0</v>
      </c>
      <c r="AA3472">
        <v>128777</v>
      </c>
      <c r="AB3472">
        <v>-2</v>
      </c>
      <c r="AC3472">
        <v>49.79</v>
      </c>
    </row>
    <row r="3473" spans="1:29" x14ac:dyDescent="0.3">
      <c r="A3473">
        <v>2006</v>
      </c>
      <c r="B3473">
        <v>4</v>
      </c>
      <c r="C3473" s="1">
        <v>38810</v>
      </c>
      <c r="D3473">
        <v>75500</v>
      </c>
      <c r="E3473">
        <v>40307</v>
      </c>
      <c r="F3473">
        <v>9150</v>
      </c>
      <c r="G3473">
        <v>1360</v>
      </c>
      <c r="H3473">
        <v>1633</v>
      </c>
      <c r="I3473">
        <v>16700</v>
      </c>
      <c r="J3473">
        <v>28843</v>
      </c>
      <c r="K3473">
        <v>144650</v>
      </c>
      <c r="L3473">
        <v>4</v>
      </c>
      <c r="M3473">
        <v>1999</v>
      </c>
      <c r="N3473">
        <v>1024</v>
      </c>
      <c r="O3473">
        <v>12</v>
      </c>
      <c r="P3473">
        <v>3039</v>
      </c>
      <c r="Q3473">
        <v>1750</v>
      </c>
      <c r="R3473">
        <v>9398</v>
      </c>
      <c r="S3473">
        <v>0</v>
      </c>
      <c r="T3473">
        <v>-7648</v>
      </c>
      <c r="U3473">
        <v>10871</v>
      </c>
      <c r="V3473">
        <v>41646</v>
      </c>
      <c r="W3473">
        <v>107078</v>
      </c>
      <c r="X3473">
        <v>149259</v>
      </c>
      <c r="Y3473">
        <v>0.02</v>
      </c>
      <c r="Z3473">
        <v>-3</v>
      </c>
      <c r="AA3473">
        <v>144823</v>
      </c>
      <c r="AB3473">
        <v>-3</v>
      </c>
      <c r="AC3473">
        <v>49.51</v>
      </c>
    </row>
    <row r="3474" spans="1:29" x14ac:dyDescent="0.3">
      <c r="A3474">
        <v>2006</v>
      </c>
      <c r="B3474">
        <v>4</v>
      </c>
      <c r="C3474" s="1">
        <v>38811</v>
      </c>
      <c r="D3474">
        <v>87200</v>
      </c>
      <c r="E3474">
        <v>76215</v>
      </c>
      <c r="F3474">
        <v>21100</v>
      </c>
      <c r="G3474">
        <v>1600</v>
      </c>
      <c r="H3474">
        <v>2190</v>
      </c>
      <c r="I3474">
        <v>16900</v>
      </c>
      <c r="J3474">
        <v>41790</v>
      </c>
      <c r="K3474">
        <v>205205</v>
      </c>
      <c r="L3474">
        <v>6</v>
      </c>
      <c r="M3474">
        <v>1430</v>
      </c>
      <c r="N3474">
        <v>1025</v>
      </c>
      <c r="O3474">
        <v>16</v>
      </c>
      <c r="P3474">
        <v>2477</v>
      </c>
      <c r="Q3474">
        <v>1800</v>
      </c>
      <c r="R3474">
        <v>13754</v>
      </c>
      <c r="S3474">
        <v>0</v>
      </c>
      <c r="T3474">
        <v>-11954</v>
      </c>
      <c r="U3474">
        <v>12427</v>
      </c>
      <c r="V3474">
        <v>59510</v>
      </c>
      <c r="W3474">
        <v>154335</v>
      </c>
      <c r="X3474">
        <v>214682</v>
      </c>
      <c r="Y3474">
        <v>0.01</v>
      </c>
      <c r="Z3474">
        <v>-5</v>
      </c>
      <c r="AA3474">
        <v>207749</v>
      </c>
      <c r="AB3474">
        <v>-3</v>
      </c>
      <c r="AC3474">
        <v>49.02</v>
      </c>
    </row>
    <row r="3475" spans="1:29" x14ac:dyDescent="0.3">
      <c r="A3475">
        <v>2006</v>
      </c>
      <c r="B3475">
        <v>4</v>
      </c>
      <c r="C3475" s="1">
        <v>38812</v>
      </c>
      <c r="D3475">
        <v>91800</v>
      </c>
      <c r="E3475">
        <v>109613</v>
      </c>
      <c r="F3475">
        <v>16400</v>
      </c>
      <c r="G3475">
        <v>2870</v>
      </c>
      <c r="H3475">
        <v>6622</v>
      </c>
      <c r="I3475">
        <v>18700</v>
      </c>
      <c r="J3475">
        <v>44592</v>
      </c>
      <c r="K3475">
        <v>246005</v>
      </c>
      <c r="L3475">
        <v>6</v>
      </c>
      <c r="M3475">
        <v>495</v>
      </c>
      <c r="N3475">
        <v>1031</v>
      </c>
      <c r="O3475">
        <v>24</v>
      </c>
      <c r="P3475">
        <v>1556</v>
      </c>
      <c r="Q3475">
        <v>1800</v>
      </c>
      <c r="R3475">
        <v>12608</v>
      </c>
      <c r="S3475">
        <v>0</v>
      </c>
      <c r="T3475">
        <v>-10808</v>
      </c>
      <c r="U3475">
        <v>13038</v>
      </c>
      <c r="V3475">
        <v>63099</v>
      </c>
      <c r="W3475">
        <v>191401</v>
      </c>
      <c r="X3475">
        <v>255257</v>
      </c>
      <c r="Y3475">
        <v>0.01</v>
      </c>
      <c r="Z3475">
        <v>-4</v>
      </c>
      <c r="AA3475">
        <v>248988</v>
      </c>
      <c r="AB3475">
        <v>-3</v>
      </c>
      <c r="AC3475">
        <v>48.45</v>
      </c>
    </row>
    <row r="3476" spans="1:29" x14ac:dyDescent="0.3">
      <c r="A3476">
        <v>2006</v>
      </c>
      <c r="B3476">
        <v>4</v>
      </c>
      <c r="C3476" s="1">
        <v>38813</v>
      </c>
      <c r="D3476">
        <v>91100</v>
      </c>
      <c r="E3476">
        <v>115396</v>
      </c>
      <c r="F3476">
        <v>7880</v>
      </c>
      <c r="G3476">
        <v>3600</v>
      </c>
      <c r="H3476">
        <v>9035</v>
      </c>
      <c r="I3476">
        <v>20700</v>
      </c>
      <c r="J3476">
        <v>41215</v>
      </c>
      <c r="K3476">
        <v>247711</v>
      </c>
      <c r="L3476">
        <v>5</v>
      </c>
      <c r="M3476">
        <v>500</v>
      </c>
      <c r="N3476">
        <v>1029</v>
      </c>
      <c r="O3476">
        <v>20</v>
      </c>
      <c r="P3476">
        <v>1554</v>
      </c>
      <c r="Q3476">
        <v>1800</v>
      </c>
      <c r="R3476">
        <v>12608</v>
      </c>
      <c r="S3476">
        <v>0</v>
      </c>
      <c r="T3476">
        <v>-10808</v>
      </c>
      <c r="U3476">
        <v>12945</v>
      </c>
      <c r="V3476">
        <v>59631</v>
      </c>
      <c r="W3476">
        <v>196577</v>
      </c>
      <c r="X3476">
        <v>256965</v>
      </c>
      <c r="Y3476">
        <v>0.01</v>
      </c>
      <c r="Z3476">
        <v>-4</v>
      </c>
      <c r="AA3476">
        <v>250696</v>
      </c>
      <c r="AB3476">
        <v>-3</v>
      </c>
      <c r="AC3476">
        <v>47.9</v>
      </c>
    </row>
    <row r="3477" spans="1:29" x14ac:dyDescent="0.3">
      <c r="A3477">
        <v>2006</v>
      </c>
      <c r="B3477">
        <v>4</v>
      </c>
      <c r="C3477" s="1">
        <v>38814</v>
      </c>
      <c r="D3477">
        <v>86900</v>
      </c>
      <c r="E3477">
        <v>101851</v>
      </c>
      <c r="F3477">
        <v>5410</v>
      </c>
      <c r="G3477">
        <v>3950</v>
      </c>
      <c r="H3477">
        <v>9382</v>
      </c>
      <c r="I3477">
        <v>21800</v>
      </c>
      <c r="J3477">
        <v>40542</v>
      </c>
      <c r="K3477">
        <v>229293</v>
      </c>
      <c r="L3477">
        <v>6</v>
      </c>
      <c r="M3477">
        <v>1241</v>
      </c>
      <c r="N3477">
        <v>1030</v>
      </c>
      <c r="O3477">
        <v>21</v>
      </c>
      <c r="P3477">
        <v>2298</v>
      </c>
      <c r="Q3477">
        <v>1800</v>
      </c>
      <c r="R3477">
        <v>11003</v>
      </c>
      <c r="S3477">
        <v>0</v>
      </c>
      <c r="T3477">
        <v>-9203</v>
      </c>
      <c r="U3477">
        <v>12387</v>
      </c>
      <c r="V3477">
        <v>56613</v>
      </c>
      <c r="W3477">
        <v>178941</v>
      </c>
      <c r="X3477">
        <v>236198</v>
      </c>
      <c r="Y3477">
        <v>0.01</v>
      </c>
      <c r="Z3477">
        <v>-3</v>
      </c>
      <c r="AA3477">
        <v>230860</v>
      </c>
      <c r="AB3477">
        <v>-2</v>
      </c>
      <c r="AC3477">
        <v>47.43</v>
      </c>
    </row>
    <row r="3478" spans="1:29" x14ac:dyDescent="0.3">
      <c r="A3478">
        <v>2006</v>
      </c>
      <c r="B3478">
        <v>4</v>
      </c>
      <c r="C3478" s="1">
        <v>38815</v>
      </c>
      <c r="D3478">
        <v>84200</v>
      </c>
      <c r="E3478">
        <v>89187</v>
      </c>
      <c r="F3478">
        <v>5120</v>
      </c>
      <c r="G3478">
        <v>4270</v>
      </c>
      <c r="H3478">
        <v>8886</v>
      </c>
      <c r="I3478">
        <v>23000</v>
      </c>
      <c r="J3478">
        <v>41276</v>
      </c>
      <c r="K3478">
        <v>214663</v>
      </c>
      <c r="L3478">
        <v>6</v>
      </c>
      <c r="M3478">
        <v>1999</v>
      </c>
      <c r="N3478">
        <v>954</v>
      </c>
      <c r="O3478">
        <v>23</v>
      </c>
      <c r="P3478">
        <v>2982</v>
      </c>
      <c r="Q3478">
        <v>1850</v>
      </c>
      <c r="R3478">
        <v>6189</v>
      </c>
      <c r="S3478">
        <v>0</v>
      </c>
      <c r="T3478">
        <v>-4339</v>
      </c>
      <c r="U3478">
        <v>12028</v>
      </c>
      <c r="V3478">
        <v>53142</v>
      </c>
      <c r="W3478">
        <v>162574</v>
      </c>
      <c r="X3478">
        <v>216020</v>
      </c>
      <c r="Y3478">
        <v>0.01</v>
      </c>
      <c r="Z3478">
        <v>-1</v>
      </c>
      <c r="AA3478">
        <v>213503</v>
      </c>
      <c r="AB3478">
        <v>-1</v>
      </c>
      <c r="AC3478">
        <v>47.05</v>
      </c>
    </row>
    <row r="3479" spans="1:29" x14ac:dyDescent="0.3">
      <c r="A3479">
        <v>2006</v>
      </c>
      <c r="B3479">
        <v>4</v>
      </c>
      <c r="C3479" s="1">
        <v>38816</v>
      </c>
      <c r="D3479">
        <v>83600</v>
      </c>
      <c r="E3479">
        <v>80971</v>
      </c>
      <c r="F3479">
        <v>4230</v>
      </c>
      <c r="G3479">
        <v>4390</v>
      </c>
      <c r="H3479">
        <v>8606</v>
      </c>
      <c r="I3479">
        <v>27200</v>
      </c>
      <c r="J3479">
        <v>44426</v>
      </c>
      <c r="K3479">
        <v>208997</v>
      </c>
      <c r="L3479">
        <v>11</v>
      </c>
      <c r="M3479">
        <v>1996</v>
      </c>
      <c r="N3479">
        <v>912</v>
      </c>
      <c r="O3479">
        <v>21</v>
      </c>
      <c r="P3479">
        <v>2940</v>
      </c>
      <c r="Q3479">
        <v>1850</v>
      </c>
      <c r="R3479">
        <v>688</v>
      </c>
      <c r="S3479">
        <v>0</v>
      </c>
      <c r="T3479">
        <v>1162</v>
      </c>
      <c r="U3479">
        <v>11948</v>
      </c>
      <c r="V3479">
        <v>52678</v>
      </c>
      <c r="W3479">
        <v>152298</v>
      </c>
      <c r="X3479">
        <v>204895</v>
      </c>
      <c r="Y3479">
        <v>0.01</v>
      </c>
      <c r="Z3479">
        <v>2</v>
      </c>
      <c r="AA3479">
        <v>205569</v>
      </c>
      <c r="AB3479">
        <v>0</v>
      </c>
      <c r="AC3479">
        <v>46.73</v>
      </c>
    </row>
    <row r="3480" spans="1:29" x14ac:dyDescent="0.3">
      <c r="A3480">
        <v>2006</v>
      </c>
      <c r="B3480">
        <v>4</v>
      </c>
      <c r="C3480" s="1">
        <v>38817</v>
      </c>
      <c r="D3480">
        <v>82800</v>
      </c>
      <c r="E3480">
        <v>70757</v>
      </c>
      <c r="F3480">
        <v>5310</v>
      </c>
      <c r="G3480">
        <v>4490</v>
      </c>
      <c r="H3480">
        <v>5660</v>
      </c>
      <c r="I3480">
        <v>30800</v>
      </c>
      <c r="J3480">
        <v>46260</v>
      </c>
      <c r="K3480">
        <v>199817</v>
      </c>
      <c r="L3480">
        <v>4</v>
      </c>
      <c r="M3480">
        <v>1999</v>
      </c>
      <c r="N3480">
        <v>890</v>
      </c>
      <c r="O3480">
        <v>20</v>
      </c>
      <c r="P3480">
        <v>2913</v>
      </c>
      <c r="Q3480">
        <v>1850</v>
      </c>
      <c r="R3480">
        <v>1834</v>
      </c>
      <c r="S3480">
        <v>0</v>
      </c>
      <c r="T3480">
        <v>16</v>
      </c>
      <c r="U3480">
        <v>14038</v>
      </c>
      <c r="V3480">
        <v>57374</v>
      </c>
      <c r="W3480">
        <v>139514</v>
      </c>
      <c r="X3480">
        <v>196888</v>
      </c>
      <c r="Y3480">
        <v>0.01</v>
      </c>
      <c r="Z3480">
        <v>1</v>
      </c>
      <c r="AA3480">
        <v>196897</v>
      </c>
      <c r="AB3480">
        <v>0</v>
      </c>
      <c r="AC3480">
        <v>46.44</v>
      </c>
    </row>
    <row r="3481" spans="1:29" x14ac:dyDescent="0.3">
      <c r="A3481">
        <v>2006</v>
      </c>
      <c r="B3481">
        <v>4</v>
      </c>
      <c r="C3481" s="1">
        <v>38818</v>
      </c>
      <c r="D3481">
        <v>79200</v>
      </c>
      <c r="E3481">
        <v>60373</v>
      </c>
      <c r="F3481">
        <v>5560</v>
      </c>
      <c r="G3481">
        <v>4540</v>
      </c>
      <c r="H3481">
        <v>2702</v>
      </c>
      <c r="I3481">
        <v>31900</v>
      </c>
      <c r="J3481">
        <v>44702</v>
      </c>
      <c r="K3481">
        <v>184275</v>
      </c>
      <c r="L3481">
        <v>4</v>
      </c>
      <c r="M3481">
        <v>1994</v>
      </c>
      <c r="N3481">
        <v>866</v>
      </c>
      <c r="O3481">
        <v>30</v>
      </c>
      <c r="P3481">
        <v>2894</v>
      </c>
      <c r="Q3481">
        <v>1850</v>
      </c>
      <c r="R3481">
        <v>2292</v>
      </c>
      <c r="S3481">
        <v>0</v>
      </c>
      <c r="T3481">
        <v>-442</v>
      </c>
      <c r="U3481">
        <v>13698</v>
      </c>
      <c r="V3481">
        <v>55793</v>
      </c>
      <c r="W3481">
        <v>125999</v>
      </c>
      <c r="X3481">
        <v>181823</v>
      </c>
      <c r="Y3481">
        <v>0.02</v>
      </c>
      <c r="Z3481">
        <v>1</v>
      </c>
      <c r="AA3481">
        <v>181567</v>
      </c>
      <c r="AB3481">
        <v>0</v>
      </c>
      <c r="AC3481">
        <v>46.23</v>
      </c>
    </row>
    <row r="3482" spans="1:29" x14ac:dyDescent="0.3">
      <c r="A3482">
        <v>2006</v>
      </c>
      <c r="B3482">
        <v>4</v>
      </c>
      <c r="C3482" s="1">
        <v>38819</v>
      </c>
      <c r="D3482">
        <v>79200</v>
      </c>
      <c r="E3482">
        <v>67686</v>
      </c>
      <c r="F3482">
        <v>5010</v>
      </c>
      <c r="G3482">
        <v>4670</v>
      </c>
      <c r="H3482">
        <v>2628</v>
      </c>
      <c r="I3482">
        <v>33900</v>
      </c>
      <c r="J3482">
        <v>46208</v>
      </c>
      <c r="K3482">
        <v>193094</v>
      </c>
      <c r="L3482">
        <v>5</v>
      </c>
      <c r="M3482">
        <v>1995</v>
      </c>
      <c r="N3482">
        <v>870</v>
      </c>
      <c r="O3482">
        <v>23</v>
      </c>
      <c r="P3482">
        <v>2893</v>
      </c>
      <c r="Q3482">
        <v>1850</v>
      </c>
      <c r="R3482">
        <v>3897</v>
      </c>
      <c r="S3482">
        <v>0</v>
      </c>
      <c r="T3482">
        <v>-2047</v>
      </c>
      <c r="U3482">
        <v>13526</v>
      </c>
      <c r="V3482">
        <v>58171</v>
      </c>
      <c r="W3482">
        <v>133933</v>
      </c>
      <c r="X3482">
        <v>192248</v>
      </c>
      <c r="Y3482">
        <v>0.01</v>
      </c>
      <c r="Z3482">
        <v>0</v>
      </c>
      <c r="AA3482">
        <v>191061</v>
      </c>
      <c r="AB3482">
        <v>-1</v>
      </c>
      <c r="AC3482">
        <v>45.99</v>
      </c>
    </row>
    <row r="3483" spans="1:29" x14ac:dyDescent="0.3">
      <c r="A3483">
        <v>2006</v>
      </c>
      <c r="B3483">
        <v>4</v>
      </c>
      <c r="C3483" s="1">
        <v>38820</v>
      </c>
      <c r="D3483">
        <v>78100</v>
      </c>
      <c r="E3483">
        <v>79932</v>
      </c>
      <c r="F3483">
        <v>4400</v>
      </c>
      <c r="G3483">
        <v>4790</v>
      </c>
      <c r="H3483">
        <v>2629</v>
      </c>
      <c r="I3483">
        <v>34600</v>
      </c>
      <c r="J3483">
        <v>46419</v>
      </c>
      <c r="K3483">
        <v>204451</v>
      </c>
      <c r="L3483">
        <v>4</v>
      </c>
      <c r="M3483">
        <v>1992</v>
      </c>
      <c r="N3483">
        <v>877</v>
      </c>
      <c r="O3483">
        <v>20</v>
      </c>
      <c r="P3483">
        <v>2893</v>
      </c>
      <c r="Q3483">
        <v>1900</v>
      </c>
      <c r="R3483">
        <v>3897</v>
      </c>
      <c r="S3483">
        <v>0</v>
      </c>
      <c r="T3483">
        <v>-1997</v>
      </c>
      <c r="U3483">
        <v>13388</v>
      </c>
      <c r="V3483">
        <v>58212</v>
      </c>
      <c r="W3483">
        <v>145203</v>
      </c>
      <c r="X3483">
        <v>203555</v>
      </c>
      <c r="Y3483">
        <v>0.01</v>
      </c>
      <c r="Z3483">
        <v>0</v>
      </c>
      <c r="AA3483">
        <v>202397</v>
      </c>
      <c r="AB3483">
        <v>-1</v>
      </c>
      <c r="AC3483">
        <v>45.72</v>
      </c>
    </row>
    <row r="3484" spans="1:29" x14ac:dyDescent="0.3">
      <c r="A3484">
        <v>2006</v>
      </c>
      <c r="B3484">
        <v>4</v>
      </c>
      <c r="C3484" s="1">
        <v>38821</v>
      </c>
      <c r="D3484">
        <v>79100</v>
      </c>
      <c r="E3484">
        <v>84041</v>
      </c>
      <c r="F3484">
        <v>4030</v>
      </c>
      <c r="G3484">
        <v>4850</v>
      </c>
      <c r="H3484">
        <v>1740</v>
      </c>
      <c r="I3484">
        <v>34400</v>
      </c>
      <c r="J3484">
        <v>45020</v>
      </c>
      <c r="K3484">
        <v>208161</v>
      </c>
      <c r="L3484">
        <v>4</v>
      </c>
      <c r="M3484">
        <v>1987</v>
      </c>
      <c r="N3484">
        <v>249</v>
      </c>
      <c r="O3484">
        <v>22</v>
      </c>
      <c r="P3484">
        <v>2262</v>
      </c>
      <c r="Q3484">
        <v>1900</v>
      </c>
      <c r="R3484">
        <v>3897</v>
      </c>
      <c r="S3484">
        <v>0</v>
      </c>
      <c r="T3484">
        <v>-1997</v>
      </c>
      <c r="U3484">
        <v>13433</v>
      </c>
      <c r="V3484">
        <v>57489</v>
      </c>
      <c r="W3484">
        <v>150267</v>
      </c>
      <c r="X3484">
        <v>207896</v>
      </c>
      <c r="Y3484">
        <v>0.01</v>
      </c>
      <c r="Z3484">
        <v>0</v>
      </c>
      <c r="AA3484">
        <v>206738</v>
      </c>
      <c r="AB3484">
        <v>-1</v>
      </c>
      <c r="AC3484">
        <v>45.46</v>
      </c>
    </row>
    <row r="3485" spans="1:29" x14ac:dyDescent="0.3">
      <c r="A3485">
        <v>2006</v>
      </c>
      <c r="B3485">
        <v>4</v>
      </c>
      <c r="C3485" s="1">
        <v>38822</v>
      </c>
      <c r="D3485">
        <v>80000</v>
      </c>
      <c r="E3485">
        <v>96447</v>
      </c>
      <c r="F3485">
        <v>3960</v>
      </c>
      <c r="G3485">
        <v>4660</v>
      </c>
      <c r="H3485">
        <v>1063</v>
      </c>
      <c r="I3485">
        <v>33600</v>
      </c>
      <c r="J3485">
        <v>43283</v>
      </c>
      <c r="K3485">
        <v>219730</v>
      </c>
      <c r="L3485">
        <v>4</v>
      </c>
      <c r="M3485">
        <v>1992</v>
      </c>
      <c r="N3485">
        <v>69</v>
      </c>
      <c r="O3485">
        <v>20</v>
      </c>
      <c r="P3485">
        <v>2085</v>
      </c>
      <c r="Q3485">
        <v>1900</v>
      </c>
      <c r="R3485">
        <v>2522</v>
      </c>
      <c r="S3485">
        <v>0</v>
      </c>
      <c r="T3485">
        <v>-622</v>
      </c>
      <c r="U3485">
        <v>13575</v>
      </c>
      <c r="V3485">
        <v>55177</v>
      </c>
      <c r="W3485">
        <v>163046</v>
      </c>
      <c r="X3485">
        <v>218267</v>
      </c>
      <c r="Y3485">
        <v>0.01</v>
      </c>
      <c r="Z3485">
        <v>1</v>
      </c>
      <c r="AA3485">
        <v>217906</v>
      </c>
      <c r="AB3485">
        <v>0</v>
      </c>
      <c r="AC3485">
        <v>45.18</v>
      </c>
    </row>
    <row r="3486" spans="1:29" x14ac:dyDescent="0.3">
      <c r="A3486">
        <v>2006</v>
      </c>
      <c r="B3486">
        <v>4</v>
      </c>
      <c r="C3486" s="1">
        <v>38823</v>
      </c>
      <c r="D3486">
        <v>81000</v>
      </c>
      <c r="E3486">
        <v>101077</v>
      </c>
      <c r="F3486">
        <v>5690</v>
      </c>
      <c r="G3486">
        <v>4810</v>
      </c>
      <c r="H3486">
        <v>1068</v>
      </c>
      <c r="I3486">
        <v>32700</v>
      </c>
      <c r="J3486">
        <v>44268</v>
      </c>
      <c r="K3486">
        <v>226345</v>
      </c>
      <c r="L3486">
        <v>3</v>
      </c>
      <c r="M3486">
        <v>2695</v>
      </c>
      <c r="N3486">
        <v>0</v>
      </c>
      <c r="O3486">
        <v>19</v>
      </c>
      <c r="P3486">
        <v>2717</v>
      </c>
      <c r="Q3486">
        <v>1900</v>
      </c>
      <c r="R3486">
        <v>2980</v>
      </c>
      <c r="S3486">
        <v>0</v>
      </c>
      <c r="T3486">
        <v>-1080</v>
      </c>
      <c r="U3486">
        <v>13806</v>
      </c>
      <c r="V3486">
        <v>56059</v>
      </c>
      <c r="W3486">
        <v>168573</v>
      </c>
      <c r="X3486">
        <v>224708</v>
      </c>
      <c r="Y3486">
        <v>0.01</v>
      </c>
      <c r="Z3486">
        <v>1</v>
      </c>
      <c r="AA3486">
        <v>224082</v>
      </c>
      <c r="AB3486">
        <v>0</v>
      </c>
      <c r="AC3486">
        <v>44.9</v>
      </c>
    </row>
    <row r="3487" spans="1:29" x14ac:dyDescent="0.3">
      <c r="A3487">
        <v>2006</v>
      </c>
      <c r="B3487">
        <v>4</v>
      </c>
      <c r="C3487" s="1">
        <v>38824</v>
      </c>
      <c r="D3487">
        <v>81100</v>
      </c>
      <c r="E3487">
        <v>104665</v>
      </c>
      <c r="F3487">
        <v>5940</v>
      </c>
      <c r="G3487">
        <v>4790</v>
      </c>
      <c r="H3487">
        <v>1067</v>
      </c>
      <c r="I3487">
        <v>31400</v>
      </c>
      <c r="J3487">
        <v>43197</v>
      </c>
      <c r="K3487">
        <v>228962</v>
      </c>
      <c r="L3487">
        <v>5</v>
      </c>
      <c r="M3487">
        <v>1995</v>
      </c>
      <c r="N3487">
        <v>434</v>
      </c>
      <c r="O3487">
        <v>22</v>
      </c>
      <c r="P3487">
        <v>2456</v>
      </c>
      <c r="Q3487">
        <v>1900</v>
      </c>
      <c r="R3487">
        <v>917</v>
      </c>
      <c r="S3487">
        <v>0</v>
      </c>
      <c r="T3487">
        <v>983</v>
      </c>
      <c r="U3487">
        <v>13889</v>
      </c>
      <c r="V3487">
        <v>53991</v>
      </c>
      <c r="W3487">
        <v>171601</v>
      </c>
      <c r="X3487">
        <v>225523</v>
      </c>
      <c r="Y3487">
        <v>0.01</v>
      </c>
      <c r="Z3487">
        <v>2</v>
      </c>
      <c r="AA3487">
        <v>226093</v>
      </c>
      <c r="AB3487">
        <v>0</v>
      </c>
      <c r="AC3487">
        <v>44.63</v>
      </c>
    </row>
    <row r="3488" spans="1:29" x14ac:dyDescent="0.3">
      <c r="A3488">
        <v>2006</v>
      </c>
      <c r="B3488">
        <v>4</v>
      </c>
      <c r="C3488" s="1">
        <v>38825</v>
      </c>
      <c r="D3488">
        <v>80000</v>
      </c>
      <c r="E3488">
        <v>99909</v>
      </c>
      <c r="F3488">
        <v>4250</v>
      </c>
      <c r="G3488">
        <v>4820</v>
      </c>
      <c r="H3488">
        <v>1066</v>
      </c>
      <c r="I3488">
        <v>30500</v>
      </c>
      <c r="J3488">
        <v>40636</v>
      </c>
      <c r="K3488">
        <v>220545</v>
      </c>
      <c r="L3488">
        <v>5</v>
      </c>
      <c r="M3488">
        <v>2740</v>
      </c>
      <c r="N3488">
        <v>180</v>
      </c>
      <c r="O3488">
        <v>22</v>
      </c>
      <c r="P3488">
        <v>2947</v>
      </c>
      <c r="Q3488">
        <v>1900</v>
      </c>
      <c r="R3488">
        <v>917</v>
      </c>
      <c r="S3488">
        <v>0</v>
      </c>
      <c r="T3488">
        <v>983</v>
      </c>
      <c r="U3488">
        <v>13788</v>
      </c>
      <c r="V3488">
        <v>50838</v>
      </c>
      <c r="W3488">
        <v>165846</v>
      </c>
      <c r="X3488">
        <v>216615</v>
      </c>
      <c r="Y3488">
        <v>0.01</v>
      </c>
      <c r="Z3488">
        <v>2</v>
      </c>
      <c r="AA3488">
        <v>217185</v>
      </c>
      <c r="AB3488">
        <v>0</v>
      </c>
      <c r="AC3488">
        <v>44.4</v>
      </c>
    </row>
    <row r="3489" spans="1:29" x14ac:dyDescent="0.3">
      <c r="A3489">
        <v>2006</v>
      </c>
      <c r="B3489">
        <v>4</v>
      </c>
      <c r="C3489" s="1">
        <v>38826</v>
      </c>
      <c r="D3489">
        <v>78100</v>
      </c>
      <c r="E3489">
        <v>86862</v>
      </c>
      <c r="F3489">
        <v>3600</v>
      </c>
      <c r="G3489">
        <v>4910</v>
      </c>
      <c r="H3489">
        <v>1067</v>
      </c>
      <c r="I3489">
        <v>30600</v>
      </c>
      <c r="J3489">
        <v>40177</v>
      </c>
      <c r="K3489">
        <v>205139</v>
      </c>
      <c r="L3489">
        <v>7</v>
      </c>
      <c r="M3489">
        <v>2742</v>
      </c>
      <c r="N3489">
        <v>0</v>
      </c>
      <c r="O3489">
        <v>22</v>
      </c>
      <c r="P3489">
        <v>2771</v>
      </c>
      <c r="Q3489">
        <v>1900</v>
      </c>
      <c r="R3489">
        <v>917</v>
      </c>
      <c r="S3489">
        <v>0</v>
      </c>
      <c r="T3489">
        <v>983</v>
      </c>
      <c r="U3489">
        <v>13529</v>
      </c>
      <c r="V3489">
        <v>50296</v>
      </c>
      <c r="W3489">
        <v>151158</v>
      </c>
      <c r="X3489">
        <v>201385</v>
      </c>
      <c r="Y3489">
        <v>0.01</v>
      </c>
      <c r="Z3489">
        <v>2</v>
      </c>
      <c r="AA3489">
        <v>201955</v>
      </c>
      <c r="AB3489">
        <v>0</v>
      </c>
      <c r="AC3489">
        <v>44.23</v>
      </c>
    </row>
    <row r="3490" spans="1:29" x14ac:dyDescent="0.3">
      <c r="A3490">
        <v>2006</v>
      </c>
      <c r="B3490">
        <v>4</v>
      </c>
      <c r="C3490" s="1">
        <v>38827</v>
      </c>
      <c r="D3490">
        <v>75100</v>
      </c>
      <c r="E3490">
        <v>68026</v>
      </c>
      <c r="F3490">
        <v>3250</v>
      </c>
      <c r="G3490">
        <v>4920</v>
      </c>
      <c r="H3490">
        <v>989</v>
      </c>
      <c r="I3490">
        <v>30700</v>
      </c>
      <c r="J3490">
        <v>39859</v>
      </c>
      <c r="K3490">
        <v>182985</v>
      </c>
      <c r="L3490">
        <v>0</v>
      </c>
      <c r="M3490">
        <v>2750</v>
      </c>
      <c r="N3490">
        <v>0</v>
      </c>
      <c r="O3490">
        <v>18</v>
      </c>
      <c r="P3490">
        <v>2768</v>
      </c>
      <c r="Q3490">
        <v>1900</v>
      </c>
      <c r="R3490">
        <v>917</v>
      </c>
      <c r="S3490">
        <v>0</v>
      </c>
      <c r="T3490">
        <v>983</v>
      </c>
      <c r="U3490">
        <v>12952</v>
      </c>
      <c r="V3490">
        <v>49404</v>
      </c>
      <c r="W3490">
        <v>129899</v>
      </c>
      <c r="X3490">
        <v>179234</v>
      </c>
      <c r="Y3490">
        <v>0.02</v>
      </c>
      <c r="Z3490">
        <v>2</v>
      </c>
      <c r="AA3490">
        <v>179804</v>
      </c>
      <c r="AB3490">
        <v>0</v>
      </c>
      <c r="AC3490">
        <v>44.15</v>
      </c>
    </row>
    <row r="3491" spans="1:29" x14ac:dyDescent="0.3">
      <c r="A3491">
        <v>2006</v>
      </c>
      <c r="B3491">
        <v>4</v>
      </c>
      <c r="C3491" s="1">
        <v>38828</v>
      </c>
      <c r="D3491">
        <v>72700</v>
      </c>
      <c r="E3491">
        <v>51845</v>
      </c>
      <c r="F3491">
        <v>3100</v>
      </c>
      <c r="G3491">
        <v>4920</v>
      </c>
      <c r="H3491">
        <v>911</v>
      </c>
      <c r="I3491">
        <v>30700</v>
      </c>
      <c r="J3491">
        <v>39631</v>
      </c>
      <c r="K3491">
        <v>164176</v>
      </c>
      <c r="L3491">
        <v>13</v>
      </c>
      <c r="M3491">
        <v>4503</v>
      </c>
      <c r="N3491">
        <v>333</v>
      </c>
      <c r="O3491">
        <v>21</v>
      </c>
      <c r="P3491">
        <v>4870</v>
      </c>
      <c r="Q3491">
        <v>1900</v>
      </c>
      <c r="R3491">
        <v>0</v>
      </c>
      <c r="S3491">
        <v>0</v>
      </c>
      <c r="T3491">
        <v>1900</v>
      </c>
      <c r="U3491">
        <v>12395</v>
      </c>
      <c r="V3491">
        <v>45921</v>
      </c>
      <c r="W3491">
        <v>111618</v>
      </c>
      <c r="X3491">
        <v>157406</v>
      </c>
      <c r="Y3491">
        <v>0.03</v>
      </c>
      <c r="Z3491">
        <v>4</v>
      </c>
      <c r="AA3491">
        <v>158508</v>
      </c>
      <c r="AB3491">
        <v>1</v>
      </c>
      <c r="AC3491">
        <v>44.15</v>
      </c>
    </row>
    <row r="3492" spans="1:29" x14ac:dyDescent="0.3">
      <c r="A3492">
        <v>2006</v>
      </c>
      <c r="B3492">
        <v>4</v>
      </c>
      <c r="C3492" s="1">
        <v>38829</v>
      </c>
      <c r="D3492">
        <v>72300</v>
      </c>
      <c r="E3492">
        <v>43398</v>
      </c>
      <c r="F3492">
        <v>3050</v>
      </c>
      <c r="G3492">
        <v>4920</v>
      </c>
      <c r="H3492">
        <v>909</v>
      </c>
      <c r="I3492">
        <v>30600</v>
      </c>
      <c r="J3492">
        <v>39479</v>
      </c>
      <c r="K3492">
        <v>155177</v>
      </c>
      <c r="L3492">
        <v>4</v>
      </c>
      <c r="M3492">
        <v>5987</v>
      </c>
      <c r="N3492">
        <v>0</v>
      </c>
      <c r="O3492">
        <v>22</v>
      </c>
      <c r="P3492">
        <v>6013</v>
      </c>
      <c r="Q3492">
        <v>1900</v>
      </c>
      <c r="R3492">
        <v>0</v>
      </c>
      <c r="S3492">
        <v>0</v>
      </c>
      <c r="T3492">
        <v>1900</v>
      </c>
      <c r="U3492">
        <v>12371</v>
      </c>
      <c r="V3492">
        <v>44602</v>
      </c>
      <c r="W3492">
        <v>102795</v>
      </c>
      <c r="X3492">
        <v>147264</v>
      </c>
      <c r="Y3492">
        <v>0.04</v>
      </c>
      <c r="Z3492">
        <v>5</v>
      </c>
      <c r="AA3492">
        <v>148366</v>
      </c>
      <c r="AB3492">
        <v>1</v>
      </c>
      <c r="AC3492">
        <v>44.2</v>
      </c>
    </row>
    <row r="3493" spans="1:29" x14ac:dyDescent="0.3">
      <c r="A3493">
        <v>2006</v>
      </c>
      <c r="B3493">
        <v>4</v>
      </c>
      <c r="C3493" s="1">
        <v>38830</v>
      </c>
      <c r="D3493">
        <v>70800</v>
      </c>
      <c r="E3493">
        <v>38174</v>
      </c>
      <c r="F3493">
        <v>2930</v>
      </c>
      <c r="G3493">
        <v>4920</v>
      </c>
      <c r="H3493">
        <v>908</v>
      </c>
      <c r="I3493">
        <v>30400</v>
      </c>
      <c r="J3493">
        <v>39158</v>
      </c>
      <c r="K3493">
        <v>148132</v>
      </c>
      <c r="L3493">
        <v>6</v>
      </c>
      <c r="M3493">
        <v>5991</v>
      </c>
      <c r="N3493">
        <v>0</v>
      </c>
      <c r="O3493">
        <v>23</v>
      </c>
      <c r="P3493">
        <v>6020</v>
      </c>
      <c r="Q3493">
        <v>1900</v>
      </c>
      <c r="R3493">
        <v>0</v>
      </c>
      <c r="S3493">
        <v>0</v>
      </c>
      <c r="T3493">
        <v>1900</v>
      </c>
      <c r="U3493">
        <v>12160</v>
      </c>
      <c r="V3493">
        <v>44063</v>
      </c>
      <c r="W3493">
        <v>96282</v>
      </c>
      <c r="X3493">
        <v>140212</v>
      </c>
      <c r="Y3493">
        <v>0.04</v>
      </c>
      <c r="Z3493">
        <v>5</v>
      </c>
      <c r="AA3493">
        <v>141314</v>
      </c>
      <c r="AB3493">
        <v>1</v>
      </c>
      <c r="AC3493">
        <v>44.27</v>
      </c>
    </row>
    <row r="3494" spans="1:29" x14ac:dyDescent="0.3">
      <c r="A3494">
        <v>2006</v>
      </c>
      <c r="B3494">
        <v>4</v>
      </c>
      <c r="C3494" s="1">
        <v>38831</v>
      </c>
      <c r="D3494">
        <v>71200</v>
      </c>
      <c r="E3494">
        <v>33263</v>
      </c>
      <c r="F3494">
        <v>2810</v>
      </c>
      <c r="G3494">
        <v>4920</v>
      </c>
      <c r="H3494">
        <v>909</v>
      </c>
      <c r="I3494">
        <v>30400</v>
      </c>
      <c r="J3494">
        <v>39039</v>
      </c>
      <c r="K3494">
        <v>143502</v>
      </c>
      <c r="L3494">
        <v>5</v>
      </c>
      <c r="M3494">
        <v>3493</v>
      </c>
      <c r="N3494">
        <v>648</v>
      </c>
      <c r="O3494">
        <v>21</v>
      </c>
      <c r="P3494">
        <v>4167</v>
      </c>
      <c r="Q3494">
        <v>1950</v>
      </c>
      <c r="R3494">
        <v>0</v>
      </c>
      <c r="S3494">
        <v>0</v>
      </c>
      <c r="T3494">
        <v>1950</v>
      </c>
      <c r="U3494">
        <v>12173</v>
      </c>
      <c r="V3494">
        <v>45778</v>
      </c>
      <c r="W3494">
        <v>91744</v>
      </c>
      <c r="X3494">
        <v>137385</v>
      </c>
      <c r="Y3494">
        <v>0.03</v>
      </c>
      <c r="Z3494">
        <v>4</v>
      </c>
      <c r="AA3494">
        <v>138516</v>
      </c>
      <c r="AB3494">
        <v>1</v>
      </c>
      <c r="AC3494">
        <v>44.36</v>
      </c>
    </row>
    <row r="3495" spans="1:29" x14ac:dyDescent="0.3">
      <c r="A3495">
        <v>2006</v>
      </c>
      <c r="B3495">
        <v>4</v>
      </c>
      <c r="C3495" s="1">
        <v>38832</v>
      </c>
      <c r="D3495">
        <v>70800</v>
      </c>
      <c r="E3495">
        <v>30601</v>
      </c>
      <c r="F3495">
        <v>2720</v>
      </c>
      <c r="G3495">
        <v>4910</v>
      </c>
      <c r="H3495">
        <v>906</v>
      </c>
      <c r="I3495">
        <v>30400</v>
      </c>
      <c r="J3495">
        <v>38936</v>
      </c>
      <c r="K3495">
        <v>140337</v>
      </c>
      <c r="L3495">
        <v>6</v>
      </c>
      <c r="M3495">
        <v>3744</v>
      </c>
      <c r="N3495">
        <v>1474</v>
      </c>
      <c r="O3495">
        <v>23</v>
      </c>
      <c r="P3495">
        <v>5247</v>
      </c>
      <c r="Q3495">
        <v>1950</v>
      </c>
      <c r="R3495">
        <v>0</v>
      </c>
      <c r="S3495">
        <v>0</v>
      </c>
      <c r="T3495">
        <v>1950</v>
      </c>
      <c r="U3495">
        <v>12072</v>
      </c>
      <c r="V3495">
        <v>44494</v>
      </c>
      <c r="W3495">
        <v>88783</v>
      </c>
      <c r="X3495">
        <v>133140</v>
      </c>
      <c r="Y3495">
        <v>0.04</v>
      </c>
      <c r="Z3495">
        <v>5</v>
      </c>
      <c r="AA3495">
        <v>134271</v>
      </c>
      <c r="AB3495">
        <v>1</v>
      </c>
      <c r="AC3495">
        <v>44.46</v>
      </c>
    </row>
    <row r="3496" spans="1:29" x14ac:dyDescent="0.3">
      <c r="A3496">
        <v>2006</v>
      </c>
      <c r="B3496">
        <v>4</v>
      </c>
      <c r="C3496" s="1">
        <v>38833</v>
      </c>
      <c r="D3496">
        <v>70900</v>
      </c>
      <c r="E3496">
        <v>28759</v>
      </c>
      <c r="F3496">
        <v>2640</v>
      </c>
      <c r="G3496">
        <v>4920</v>
      </c>
      <c r="H3496">
        <v>907</v>
      </c>
      <c r="I3496">
        <v>30600</v>
      </c>
      <c r="J3496">
        <v>39067</v>
      </c>
      <c r="K3496">
        <v>138726</v>
      </c>
      <c r="L3496">
        <v>5</v>
      </c>
      <c r="M3496">
        <v>2490</v>
      </c>
      <c r="N3496">
        <v>1715</v>
      </c>
      <c r="O3496">
        <v>23</v>
      </c>
      <c r="P3496">
        <v>4233</v>
      </c>
      <c r="Q3496">
        <v>1950</v>
      </c>
      <c r="R3496">
        <v>0</v>
      </c>
      <c r="S3496">
        <v>0</v>
      </c>
      <c r="T3496">
        <v>1950</v>
      </c>
      <c r="U3496">
        <v>12009</v>
      </c>
      <c r="V3496">
        <v>45576</v>
      </c>
      <c r="W3496">
        <v>87104</v>
      </c>
      <c r="X3496">
        <v>132543</v>
      </c>
      <c r="Y3496">
        <v>0.03</v>
      </c>
      <c r="Z3496">
        <v>4</v>
      </c>
      <c r="AA3496">
        <v>133674</v>
      </c>
      <c r="AB3496">
        <v>1</v>
      </c>
      <c r="AC3496">
        <v>44.56</v>
      </c>
    </row>
    <row r="3497" spans="1:29" x14ac:dyDescent="0.3">
      <c r="A3497">
        <v>2006</v>
      </c>
      <c r="B3497">
        <v>4</v>
      </c>
      <c r="C3497" s="1">
        <v>38834</v>
      </c>
      <c r="D3497">
        <v>69900</v>
      </c>
      <c r="E3497">
        <v>26597</v>
      </c>
      <c r="F3497">
        <v>2710</v>
      </c>
      <c r="G3497">
        <v>4920</v>
      </c>
      <c r="H3497">
        <v>708</v>
      </c>
      <c r="I3497">
        <v>30900</v>
      </c>
      <c r="J3497">
        <v>39238</v>
      </c>
      <c r="K3497">
        <v>135735</v>
      </c>
      <c r="L3497">
        <v>5</v>
      </c>
      <c r="M3497">
        <v>2494</v>
      </c>
      <c r="N3497">
        <v>1719</v>
      </c>
      <c r="O3497">
        <v>17</v>
      </c>
      <c r="P3497">
        <v>4235</v>
      </c>
      <c r="Q3497">
        <v>1950</v>
      </c>
      <c r="R3497">
        <v>0</v>
      </c>
      <c r="S3497">
        <v>0</v>
      </c>
      <c r="T3497">
        <v>1950</v>
      </c>
      <c r="U3497">
        <v>12093</v>
      </c>
      <c r="V3497">
        <v>45829</v>
      </c>
      <c r="W3497">
        <v>83858</v>
      </c>
      <c r="X3497">
        <v>129550</v>
      </c>
      <c r="Y3497">
        <v>0.03</v>
      </c>
      <c r="Z3497">
        <v>5</v>
      </c>
      <c r="AA3497">
        <v>130681</v>
      </c>
      <c r="AB3497">
        <v>1</v>
      </c>
      <c r="AC3497">
        <v>44.66</v>
      </c>
    </row>
    <row r="3498" spans="1:29" x14ac:dyDescent="0.3">
      <c r="A3498">
        <v>2006</v>
      </c>
      <c r="B3498">
        <v>4</v>
      </c>
      <c r="C3498" s="1">
        <v>38835</v>
      </c>
      <c r="D3498">
        <v>70700</v>
      </c>
      <c r="E3498">
        <v>23947</v>
      </c>
      <c r="F3498">
        <v>2880</v>
      </c>
      <c r="G3498">
        <v>4860</v>
      </c>
      <c r="H3498">
        <v>250</v>
      </c>
      <c r="I3498">
        <v>31000</v>
      </c>
      <c r="J3498">
        <v>38990</v>
      </c>
      <c r="K3498">
        <v>133637</v>
      </c>
      <c r="L3498">
        <v>5</v>
      </c>
      <c r="M3498">
        <v>3743</v>
      </c>
      <c r="N3498">
        <v>1722</v>
      </c>
      <c r="O3498">
        <v>32</v>
      </c>
      <c r="P3498">
        <v>5502</v>
      </c>
      <c r="Q3498">
        <v>2000</v>
      </c>
      <c r="R3498">
        <v>0</v>
      </c>
      <c r="S3498">
        <v>0</v>
      </c>
      <c r="T3498">
        <v>2000</v>
      </c>
      <c r="U3498">
        <v>12120</v>
      </c>
      <c r="V3498">
        <v>44308</v>
      </c>
      <c r="W3498">
        <v>81967</v>
      </c>
      <c r="X3498">
        <v>126135</v>
      </c>
      <c r="Y3498">
        <v>0.04</v>
      </c>
      <c r="Z3498">
        <v>6</v>
      </c>
      <c r="AA3498">
        <v>127295</v>
      </c>
      <c r="AB3498">
        <v>1</v>
      </c>
      <c r="AC3498">
        <v>44.78</v>
      </c>
    </row>
    <row r="3499" spans="1:29" x14ac:dyDescent="0.3">
      <c r="A3499">
        <v>2006</v>
      </c>
      <c r="B3499">
        <v>4</v>
      </c>
      <c r="C3499" s="1">
        <v>38836</v>
      </c>
      <c r="D3499">
        <v>70200</v>
      </c>
      <c r="E3499">
        <v>21675</v>
      </c>
      <c r="F3499">
        <v>3140</v>
      </c>
      <c r="G3499">
        <v>4690</v>
      </c>
      <c r="H3499">
        <v>51</v>
      </c>
      <c r="I3499">
        <v>31000</v>
      </c>
      <c r="J3499">
        <v>38881</v>
      </c>
      <c r="K3499">
        <v>130756</v>
      </c>
      <c r="L3499">
        <v>5</v>
      </c>
      <c r="M3499">
        <v>4400</v>
      </c>
      <c r="N3499">
        <v>1723</v>
      </c>
      <c r="O3499">
        <v>35</v>
      </c>
      <c r="P3499">
        <v>6163</v>
      </c>
      <c r="Q3499">
        <v>2000</v>
      </c>
      <c r="R3499">
        <v>0</v>
      </c>
      <c r="S3499">
        <v>0</v>
      </c>
      <c r="T3499">
        <v>2000</v>
      </c>
      <c r="U3499">
        <v>12028</v>
      </c>
      <c r="V3499">
        <v>43446</v>
      </c>
      <c r="W3499">
        <v>79287</v>
      </c>
      <c r="X3499">
        <v>122593</v>
      </c>
      <c r="Y3499">
        <v>0.05</v>
      </c>
      <c r="Z3499">
        <v>6</v>
      </c>
      <c r="AA3499">
        <v>123753</v>
      </c>
      <c r="AB3499">
        <v>1</v>
      </c>
      <c r="AC3499">
        <v>44.91</v>
      </c>
    </row>
    <row r="3500" spans="1:29" x14ac:dyDescent="0.3">
      <c r="A3500">
        <v>2006</v>
      </c>
      <c r="B3500">
        <v>4</v>
      </c>
      <c r="C3500" s="1">
        <v>38837</v>
      </c>
      <c r="D3500">
        <v>69900</v>
      </c>
      <c r="E3500">
        <v>21037</v>
      </c>
      <c r="F3500">
        <v>3240</v>
      </c>
      <c r="G3500">
        <v>4560</v>
      </c>
      <c r="H3500">
        <v>51</v>
      </c>
      <c r="I3500">
        <v>30800</v>
      </c>
      <c r="J3500">
        <v>38651</v>
      </c>
      <c r="K3500">
        <v>129588</v>
      </c>
      <c r="L3500">
        <v>4</v>
      </c>
      <c r="M3500">
        <v>4400</v>
      </c>
      <c r="N3500">
        <v>1709</v>
      </c>
      <c r="O3500">
        <v>26</v>
      </c>
      <c r="P3500">
        <v>6139</v>
      </c>
      <c r="Q3500">
        <v>2000</v>
      </c>
      <c r="R3500">
        <v>0</v>
      </c>
      <c r="S3500">
        <v>0</v>
      </c>
      <c r="T3500">
        <v>2000</v>
      </c>
      <c r="U3500">
        <v>12171</v>
      </c>
      <c r="V3500">
        <v>43383</v>
      </c>
      <c r="W3500">
        <v>78206</v>
      </c>
      <c r="X3500">
        <v>121449</v>
      </c>
      <c r="Y3500">
        <v>0.05</v>
      </c>
      <c r="Z3500">
        <v>6</v>
      </c>
      <c r="AA3500">
        <v>122609</v>
      </c>
      <c r="AB3500">
        <v>1</v>
      </c>
      <c r="AC3500">
        <v>45.04</v>
      </c>
    </row>
    <row r="3501" spans="1:29" x14ac:dyDescent="0.3">
      <c r="A3501">
        <v>2006</v>
      </c>
      <c r="B3501">
        <v>5</v>
      </c>
      <c r="C3501" s="1">
        <v>38838</v>
      </c>
      <c r="D3501">
        <v>70600</v>
      </c>
      <c r="E3501">
        <v>21409</v>
      </c>
      <c r="F3501">
        <v>3100</v>
      </c>
      <c r="G3501">
        <v>4500</v>
      </c>
      <c r="H3501">
        <v>39</v>
      </c>
      <c r="I3501">
        <v>30600</v>
      </c>
      <c r="J3501">
        <v>38239</v>
      </c>
      <c r="K3501">
        <v>130248</v>
      </c>
      <c r="L3501">
        <v>118</v>
      </c>
      <c r="M3501">
        <v>4385</v>
      </c>
      <c r="N3501">
        <v>1713</v>
      </c>
      <c r="O3501">
        <v>28</v>
      </c>
      <c r="P3501">
        <v>6244</v>
      </c>
      <c r="Q3501">
        <v>1951</v>
      </c>
      <c r="R3501">
        <v>0</v>
      </c>
      <c r="S3501">
        <v>0</v>
      </c>
      <c r="T3501">
        <v>1951</v>
      </c>
      <c r="U3501">
        <v>12305</v>
      </c>
      <c r="V3501">
        <v>43032</v>
      </c>
      <c r="W3501">
        <v>79158</v>
      </c>
      <c r="X3501">
        <v>122053</v>
      </c>
      <c r="Y3501">
        <v>0.05</v>
      </c>
      <c r="Z3501">
        <v>6</v>
      </c>
      <c r="AA3501">
        <v>123185</v>
      </c>
      <c r="AB3501">
        <v>1</v>
      </c>
      <c r="AC3501">
        <v>45.16</v>
      </c>
    </row>
    <row r="3502" spans="1:29" x14ac:dyDescent="0.3">
      <c r="A3502">
        <v>2006</v>
      </c>
      <c r="B3502">
        <v>5</v>
      </c>
      <c r="C3502" s="1">
        <v>38839</v>
      </c>
      <c r="D3502">
        <v>69900</v>
      </c>
      <c r="E3502">
        <v>20720</v>
      </c>
      <c r="F3502">
        <v>2880</v>
      </c>
      <c r="G3502">
        <v>4480</v>
      </c>
      <c r="H3502">
        <v>29</v>
      </c>
      <c r="I3502">
        <v>30400</v>
      </c>
      <c r="J3502">
        <v>37789</v>
      </c>
      <c r="K3502">
        <v>128409</v>
      </c>
      <c r="L3502">
        <v>135</v>
      </c>
      <c r="M3502">
        <v>4384</v>
      </c>
      <c r="N3502">
        <v>1710</v>
      </c>
      <c r="O3502">
        <v>29</v>
      </c>
      <c r="P3502">
        <v>6258</v>
      </c>
      <c r="Q3502">
        <v>1979</v>
      </c>
      <c r="R3502">
        <v>0</v>
      </c>
      <c r="S3502">
        <v>0</v>
      </c>
      <c r="T3502">
        <v>1979</v>
      </c>
      <c r="U3502">
        <v>12058</v>
      </c>
      <c r="V3502">
        <v>42303</v>
      </c>
      <c r="W3502">
        <v>78008</v>
      </c>
      <c r="X3502">
        <v>120172</v>
      </c>
      <c r="Y3502">
        <v>0.05</v>
      </c>
      <c r="Z3502">
        <v>6</v>
      </c>
      <c r="AA3502">
        <v>121320</v>
      </c>
      <c r="AB3502">
        <v>1</v>
      </c>
      <c r="AC3502">
        <v>45.28</v>
      </c>
    </row>
    <row r="3503" spans="1:29" x14ac:dyDescent="0.3">
      <c r="A3503">
        <v>2006</v>
      </c>
      <c r="B3503">
        <v>5</v>
      </c>
      <c r="C3503" s="1">
        <v>38840</v>
      </c>
      <c r="D3503">
        <v>69800</v>
      </c>
      <c r="E3503">
        <v>14747</v>
      </c>
      <c r="F3503">
        <v>2640</v>
      </c>
      <c r="G3503">
        <v>4440</v>
      </c>
      <c r="H3503">
        <v>43</v>
      </c>
      <c r="I3503">
        <v>30000</v>
      </c>
      <c r="J3503">
        <v>37123</v>
      </c>
      <c r="K3503">
        <v>121670</v>
      </c>
      <c r="L3503">
        <v>188</v>
      </c>
      <c r="M3503">
        <v>691</v>
      </c>
      <c r="N3503">
        <v>1101</v>
      </c>
      <c r="O3503">
        <v>26</v>
      </c>
      <c r="P3503">
        <v>2006</v>
      </c>
      <c r="Q3503">
        <v>2050</v>
      </c>
      <c r="R3503">
        <v>0</v>
      </c>
      <c r="S3503">
        <v>0</v>
      </c>
      <c r="T3503">
        <v>2050</v>
      </c>
      <c r="U3503">
        <v>11856</v>
      </c>
      <c r="V3503">
        <v>45641</v>
      </c>
      <c r="W3503">
        <v>72117</v>
      </c>
      <c r="X3503">
        <v>117614</v>
      </c>
      <c r="Y3503">
        <v>0.01</v>
      </c>
      <c r="Z3503">
        <v>3</v>
      </c>
      <c r="AA3503">
        <v>118803</v>
      </c>
      <c r="AB3503">
        <v>1</v>
      </c>
      <c r="AC3503">
        <v>45.41</v>
      </c>
    </row>
    <row r="3504" spans="1:29" x14ac:dyDescent="0.3">
      <c r="A3504">
        <v>2006</v>
      </c>
      <c r="B3504">
        <v>5</v>
      </c>
      <c r="C3504" s="1">
        <v>38841</v>
      </c>
      <c r="D3504">
        <v>69600</v>
      </c>
      <c r="E3504">
        <v>6786</v>
      </c>
      <c r="F3504">
        <v>2450</v>
      </c>
      <c r="G3504">
        <v>4410</v>
      </c>
      <c r="H3504">
        <v>63</v>
      </c>
      <c r="I3504">
        <v>29500</v>
      </c>
      <c r="J3504">
        <v>36423</v>
      </c>
      <c r="K3504">
        <v>112809</v>
      </c>
      <c r="L3504">
        <v>207</v>
      </c>
      <c r="M3504">
        <v>688</v>
      </c>
      <c r="N3504">
        <v>852</v>
      </c>
      <c r="O3504">
        <v>29</v>
      </c>
      <c r="P3504">
        <v>1776</v>
      </c>
      <c r="Q3504">
        <v>2045</v>
      </c>
      <c r="R3504">
        <v>0</v>
      </c>
      <c r="S3504">
        <v>0</v>
      </c>
      <c r="T3504">
        <v>2045</v>
      </c>
      <c r="U3504">
        <v>11721</v>
      </c>
      <c r="V3504">
        <v>45039</v>
      </c>
      <c r="W3504">
        <v>64093</v>
      </c>
      <c r="X3504">
        <v>108988</v>
      </c>
      <c r="Y3504">
        <v>0.01</v>
      </c>
      <c r="Z3504">
        <v>3</v>
      </c>
      <c r="AA3504">
        <v>110174</v>
      </c>
      <c r="AB3504">
        <v>1</v>
      </c>
      <c r="AC3504">
        <v>45.59</v>
      </c>
    </row>
    <row r="3505" spans="1:29" x14ac:dyDescent="0.3">
      <c r="A3505">
        <v>2006</v>
      </c>
      <c r="B3505">
        <v>5</v>
      </c>
      <c r="C3505" s="1">
        <v>38842</v>
      </c>
      <c r="D3505">
        <v>68500</v>
      </c>
      <c r="E3505">
        <v>4444</v>
      </c>
      <c r="F3505">
        <v>2270</v>
      </c>
      <c r="G3505">
        <v>4430</v>
      </c>
      <c r="H3505">
        <v>83</v>
      </c>
      <c r="I3505">
        <v>29000</v>
      </c>
      <c r="J3505">
        <v>35783</v>
      </c>
      <c r="K3505">
        <v>108727</v>
      </c>
      <c r="L3505">
        <v>189</v>
      </c>
      <c r="M3505">
        <v>688</v>
      </c>
      <c r="N3505">
        <v>850</v>
      </c>
      <c r="O3505">
        <v>35</v>
      </c>
      <c r="P3505">
        <v>1762</v>
      </c>
      <c r="Q3505">
        <v>2062</v>
      </c>
      <c r="R3505">
        <v>0</v>
      </c>
      <c r="S3505">
        <v>0</v>
      </c>
      <c r="T3505">
        <v>2062</v>
      </c>
      <c r="U3505">
        <v>11638</v>
      </c>
      <c r="V3505">
        <v>44319</v>
      </c>
      <c r="W3505">
        <v>60729</v>
      </c>
      <c r="X3505">
        <v>104903</v>
      </c>
      <c r="Y3505">
        <v>0.01</v>
      </c>
      <c r="Z3505">
        <v>4</v>
      </c>
      <c r="AA3505">
        <v>106099</v>
      </c>
      <c r="AB3505">
        <v>1</v>
      </c>
      <c r="AC3505">
        <v>45.77</v>
      </c>
    </row>
    <row r="3506" spans="1:29" x14ac:dyDescent="0.3">
      <c r="A3506">
        <v>2006</v>
      </c>
      <c r="B3506">
        <v>5</v>
      </c>
      <c r="C3506" s="1">
        <v>38843</v>
      </c>
      <c r="D3506">
        <v>67100</v>
      </c>
      <c r="E3506">
        <v>3239</v>
      </c>
      <c r="F3506">
        <v>2090</v>
      </c>
      <c r="G3506">
        <v>4440</v>
      </c>
      <c r="H3506">
        <v>117</v>
      </c>
      <c r="I3506">
        <v>28500</v>
      </c>
      <c r="J3506">
        <v>35147</v>
      </c>
      <c r="K3506">
        <v>105486</v>
      </c>
      <c r="L3506">
        <v>187</v>
      </c>
      <c r="M3506">
        <v>691</v>
      </c>
      <c r="N3506">
        <v>848</v>
      </c>
      <c r="O3506">
        <v>36</v>
      </c>
      <c r="P3506">
        <v>1762</v>
      </c>
      <c r="Q3506">
        <v>2075</v>
      </c>
      <c r="R3506">
        <v>0</v>
      </c>
      <c r="S3506">
        <v>0</v>
      </c>
      <c r="T3506">
        <v>2075</v>
      </c>
      <c r="U3506">
        <v>11530</v>
      </c>
      <c r="V3506">
        <v>43566</v>
      </c>
      <c r="W3506">
        <v>58228</v>
      </c>
      <c r="X3506">
        <v>101649</v>
      </c>
      <c r="Y3506">
        <v>0.01</v>
      </c>
      <c r="Z3506">
        <v>4</v>
      </c>
      <c r="AA3506">
        <v>102853</v>
      </c>
      <c r="AB3506">
        <v>1</v>
      </c>
      <c r="AC3506">
        <v>45.97</v>
      </c>
    </row>
    <row r="3507" spans="1:29" x14ac:dyDescent="0.3">
      <c r="A3507">
        <v>2006</v>
      </c>
      <c r="B3507">
        <v>5</v>
      </c>
      <c r="C3507" s="1">
        <v>38844</v>
      </c>
      <c r="D3507">
        <v>64100</v>
      </c>
      <c r="E3507">
        <v>2641</v>
      </c>
      <c r="F3507">
        <v>1950</v>
      </c>
      <c r="G3507">
        <v>4440</v>
      </c>
      <c r="H3507">
        <v>148</v>
      </c>
      <c r="I3507">
        <v>27900</v>
      </c>
      <c r="J3507">
        <v>34438</v>
      </c>
      <c r="K3507">
        <v>101179</v>
      </c>
      <c r="L3507">
        <v>186</v>
      </c>
      <c r="M3507">
        <v>698</v>
      </c>
      <c r="N3507">
        <v>846</v>
      </c>
      <c r="O3507">
        <v>34</v>
      </c>
      <c r="P3507">
        <v>1764</v>
      </c>
      <c r="Q3507">
        <v>2150</v>
      </c>
      <c r="R3507">
        <v>0</v>
      </c>
      <c r="S3507">
        <v>0</v>
      </c>
      <c r="T3507">
        <v>2150</v>
      </c>
      <c r="U3507">
        <v>11148</v>
      </c>
      <c r="V3507">
        <v>42425</v>
      </c>
      <c r="W3507">
        <v>54991</v>
      </c>
      <c r="X3507">
        <v>97265</v>
      </c>
      <c r="Y3507">
        <v>0.02</v>
      </c>
      <c r="Z3507">
        <v>4</v>
      </c>
      <c r="AA3507">
        <v>98512</v>
      </c>
      <c r="AB3507">
        <v>1</v>
      </c>
      <c r="AC3507">
        <v>46.18</v>
      </c>
    </row>
    <row r="3508" spans="1:29" x14ac:dyDescent="0.3">
      <c r="A3508">
        <v>2006</v>
      </c>
      <c r="B3508">
        <v>5</v>
      </c>
      <c r="C3508" s="1">
        <v>38845</v>
      </c>
      <c r="D3508">
        <v>60400</v>
      </c>
      <c r="E3508">
        <v>2437</v>
      </c>
      <c r="F3508">
        <v>1890</v>
      </c>
      <c r="G3508">
        <v>4430</v>
      </c>
      <c r="H3508">
        <v>174</v>
      </c>
      <c r="I3508">
        <v>27500</v>
      </c>
      <c r="J3508">
        <v>33994</v>
      </c>
      <c r="K3508">
        <v>96831</v>
      </c>
      <c r="L3508">
        <v>182</v>
      </c>
      <c r="M3508">
        <v>695</v>
      </c>
      <c r="N3508">
        <v>847</v>
      </c>
      <c r="O3508">
        <v>37</v>
      </c>
      <c r="P3508">
        <v>1761</v>
      </c>
      <c r="Q3508">
        <v>2025</v>
      </c>
      <c r="R3508">
        <v>0</v>
      </c>
      <c r="S3508">
        <v>0</v>
      </c>
      <c r="T3508">
        <v>2025</v>
      </c>
      <c r="U3508">
        <v>10576</v>
      </c>
      <c r="V3508">
        <v>41492</v>
      </c>
      <c r="W3508">
        <v>51694</v>
      </c>
      <c r="X3508">
        <v>93045</v>
      </c>
      <c r="Y3508">
        <v>0.01</v>
      </c>
      <c r="Z3508">
        <v>4</v>
      </c>
      <c r="AA3508">
        <v>94219</v>
      </c>
      <c r="AB3508">
        <v>1</v>
      </c>
      <c r="AC3508">
        <v>46.42</v>
      </c>
    </row>
    <row r="3509" spans="1:29" x14ac:dyDescent="0.3">
      <c r="A3509">
        <v>2006</v>
      </c>
      <c r="B3509">
        <v>5</v>
      </c>
      <c r="C3509" s="1">
        <v>38846</v>
      </c>
      <c r="D3509">
        <v>56500</v>
      </c>
      <c r="E3509">
        <v>2206</v>
      </c>
      <c r="F3509">
        <v>1830</v>
      </c>
      <c r="G3509">
        <v>4410</v>
      </c>
      <c r="H3509">
        <v>206</v>
      </c>
      <c r="I3509">
        <v>27100</v>
      </c>
      <c r="J3509">
        <v>33546</v>
      </c>
      <c r="K3509">
        <v>92252</v>
      </c>
      <c r="L3509">
        <v>180</v>
      </c>
      <c r="M3509">
        <v>696</v>
      </c>
      <c r="N3509">
        <v>850</v>
      </c>
      <c r="O3509">
        <v>37</v>
      </c>
      <c r="P3509">
        <v>1763</v>
      </c>
      <c r="Q3509">
        <v>2142</v>
      </c>
      <c r="R3509">
        <v>0</v>
      </c>
      <c r="S3509">
        <v>0</v>
      </c>
      <c r="T3509">
        <v>2142</v>
      </c>
      <c r="U3509">
        <v>10132</v>
      </c>
      <c r="V3509">
        <v>40523</v>
      </c>
      <c r="W3509">
        <v>47974</v>
      </c>
      <c r="X3509">
        <v>88347</v>
      </c>
      <c r="Y3509">
        <v>0.02</v>
      </c>
      <c r="Z3509">
        <v>4</v>
      </c>
      <c r="AA3509">
        <v>89589</v>
      </c>
      <c r="AB3509">
        <v>1</v>
      </c>
      <c r="AC3509">
        <v>46.67</v>
      </c>
    </row>
    <row r="3510" spans="1:29" x14ac:dyDescent="0.3">
      <c r="A3510">
        <v>2006</v>
      </c>
      <c r="B3510">
        <v>5</v>
      </c>
      <c r="C3510" s="1">
        <v>38847</v>
      </c>
      <c r="D3510">
        <v>55600</v>
      </c>
      <c r="E3510">
        <v>2031</v>
      </c>
      <c r="F3510">
        <v>1730</v>
      </c>
      <c r="G3510">
        <v>4320</v>
      </c>
      <c r="H3510">
        <v>206</v>
      </c>
      <c r="I3510">
        <v>26600</v>
      </c>
      <c r="J3510">
        <v>32856</v>
      </c>
      <c r="K3510">
        <v>90487</v>
      </c>
      <c r="L3510">
        <v>183</v>
      </c>
      <c r="M3510">
        <v>697</v>
      </c>
      <c r="N3510">
        <v>848</v>
      </c>
      <c r="O3510">
        <v>40</v>
      </c>
      <c r="P3510">
        <v>1768</v>
      </c>
      <c r="Q3510">
        <v>2146</v>
      </c>
      <c r="R3510">
        <v>0</v>
      </c>
      <c r="S3510">
        <v>0</v>
      </c>
      <c r="T3510">
        <v>2146</v>
      </c>
      <c r="U3510">
        <v>9945</v>
      </c>
      <c r="V3510">
        <v>39638</v>
      </c>
      <c r="W3510">
        <v>47085</v>
      </c>
      <c r="X3510">
        <v>86573</v>
      </c>
      <c r="Y3510">
        <v>0.02</v>
      </c>
      <c r="Z3510">
        <v>4</v>
      </c>
      <c r="AA3510">
        <v>87818</v>
      </c>
      <c r="AB3510">
        <v>1</v>
      </c>
      <c r="AC3510">
        <v>46.92</v>
      </c>
    </row>
    <row r="3511" spans="1:29" x14ac:dyDescent="0.3">
      <c r="A3511">
        <v>2006</v>
      </c>
      <c r="B3511">
        <v>5</v>
      </c>
      <c r="C3511" s="1">
        <v>38848</v>
      </c>
      <c r="D3511">
        <v>56300</v>
      </c>
      <c r="E3511">
        <v>850</v>
      </c>
      <c r="F3511">
        <v>1670</v>
      </c>
      <c r="G3511">
        <v>4090</v>
      </c>
      <c r="H3511">
        <v>207</v>
      </c>
      <c r="I3511">
        <v>26600</v>
      </c>
      <c r="J3511">
        <v>32567</v>
      </c>
      <c r="K3511">
        <v>89717</v>
      </c>
      <c r="L3511">
        <v>166</v>
      </c>
      <c r="M3511">
        <v>695</v>
      </c>
      <c r="N3511">
        <v>853</v>
      </c>
      <c r="O3511">
        <v>38</v>
      </c>
      <c r="P3511">
        <v>1752</v>
      </c>
      <c r="Q3511">
        <v>2180</v>
      </c>
      <c r="R3511">
        <v>0</v>
      </c>
      <c r="S3511">
        <v>0</v>
      </c>
      <c r="T3511">
        <v>2180</v>
      </c>
      <c r="U3511">
        <v>9925</v>
      </c>
      <c r="V3511">
        <v>39323</v>
      </c>
      <c r="W3511">
        <v>46615</v>
      </c>
      <c r="X3511">
        <v>85785</v>
      </c>
      <c r="Y3511">
        <v>0.02</v>
      </c>
      <c r="Z3511">
        <v>4</v>
      </c>
      <c r="AA3511">
        <v>87049</v>
      </c>
      <c r="AB3511">
        <v>1</v>
      </c>
      <c r="AC3511">
        <v>47.16</v>
      </c>
    </row>
    <row r="3512" spans="1:29" x14ac:dyDescent="0.3">
      <c r="A3512">
        <v>2006</v>
      </c>
      <c r="B3512">
        <v>5</v>
      </c>
      <c r="C3512" s="1">
        <v>38849</v>
      </c>
      <c r="D3512">
        <v>56100</v>
      </c>
      <c r="E3512">
        <v>1940</v>
      </c>
      <c r="F3512">
        <v>1630</v>
      </c>
      <c r="G3512">
        <v>3940</v>
      </c>
      <c r="H3512">
        <v>244</v>
      </c>
      <c r="I3512">
        <v>26500</v>
      </c>
      <c r="J3512">
        <v>32314</v>
      </c>
      <c r="K3512">
        <v>90354</v>
      </c>
      <c r="L3512">
        <v>156</v>
      </c>
      <c r="M3512">
        <v>698</v>
      </c>
      <c r="N3512">
        <v>848</v>
      </c>
      <c r="O3512">
        <v>37</v>
      </c>
      <c r="P3512">
        <v>1739</v>
      </c>
      <c r="Q3512">
        <v>2245</v>
      </c>
      <c r="R3512">
        <v>0</v>
      </c>
      <c r="S3512">
        <v>0</v>
      </c>
      <c r="T3512">
        <v>2245</v>
      </c>
      <c r="U3512">
        <v>9889</v>
      </c>
      <c r="V3512">
        <v>39005</v>
      </c>
      <c r="W3512">
        <v>47523</v>
      </c>
      <c r="X3512">
        <v>86370</v>
      </c>
      <c r="Y3512">
        <v>0.02</v>
      </c>
      <c r="Z3512">
        <v>4</v>
      </c>
      <c r="AA3512">
        <v>87672</v>
      </c>
      <c r="AB3512">
        <v>1</v>
      </c>
      <c r="AC3512">
        <v>47.39</v>
      </c>
    </row>
    <row r="3513" spans="1:29" x14ac:dyDescent="0.3">
      <c r="A3513">
        <v>2006</v>
      </c>
      <c r="B3513">
        <v>5</v>
      </c>
      <c r="C3513" s="1">
        <v>38850</v>
      </c>
      <c r="D3513">
        <v>55800</v>
      </c>
      <c r="E3513">
        <v>2668</v>
      </c>
      <c r="F3513">
        <v>1560</v>
      </c>
      <c r="G3513">
        <v>3920</v>
      </c>
      <c r="H3513">
        <v>205</v>
      </c>
      <c r="I3513">
        <v>26300</v>
      </c>
      <c r="J3513">
        <v>31985</v>
      </c>
      <c r="K3513">
        <v>90453</v>
      </c>
      <c r="L3513">
        <v>150</v>
      </c>
      <c r="M3513">
        <v>692</v>
      </c>
      <c r="N3513">
        <v>849</v>
      </c>
      <c r="O3513">
        <v>39</v>
      </c>
      <c r="P3513">
        <v>1730</v>
      </c>
      <c r="Q3513">
        <v>2250</v>
      </c>
      <c r="R3513">
        <v>0</v>
      </c>
      <c r="S3513">
        <v>0</v>
      </c>
      <c r="T3513">
        <v>2250</v>
      </c>
      <c r="U3513">
        <v>9755</v>
      </c>
      <c r="V3513">
        <v>38548</v>
      </c>
      <c r="W3513">
        <v>48083</v>
      </c>
      <c r="X3513">
        <v>86473</v>
      </c>
      <c r="Y3513">
        <v>0.02</v>
      </c>
      <c r="Z3513">
        <v>4</v>
      </c>
      <c r="AA3513">
        <v>87778</v>
      </c>
      <c r="AB3513">
        <v>1</v>
      </c>
      <c r="AC3513">
        <v>47.6</v>
      </c>
    </row>
    <row r="3514" spans="1:29" x14ac:dyDescent="0.3">
      <c r="A3514">
        <v>2006</v>
      </c>
      <c r="B3514">
        <v>5</v>
      </c>
      <c r="C3514" s="1">
        <v>38851</v>
      </c>
      <c r="D3514">
        <v>54900</v>
      </c>
      <c r="E3514">
        <v>2223</v>
      </c>
      <c r="F3514">
        <v>1500</v>
      </c>
      <c r="G3514">
        <v>3910</v>
      </c>
      <c r="H3514">
        <v>206</v>
      </c>
      <c r="I3514">
        <v>26100</v>
      </c>
      <c r="J3514">
        <v>31716</v>
      </c>
      <c r="K3514">
        <v>88839</v>
      </c>
      <c r="L3514">
        <v>143</v>
      </c>
      <c r="M3514">
        <v>693</v>
      </c>
      <c r="N3514">
        <v>852</v>
      </c>
      <c r="O3514">
        <v>38</v>
      </c>
      <c r="P3514">
        <v>1726</v>
      </c>
      <c r="Q3514">
        <v>2300</v>
      </c>
      <c r="R3514">
        <v>0</v>
      </c>
      <c r="S3514">
        <v>0</v>
      </c>
      <c r="T3514">
        <v>2300</v>
      </c>
      <c r="U3514">
        <v>9683</v>
      </c>
      <c r="V3514">
        <v>38178</v>
      </c>
      <c r="W3514">
        <v>46796</v>
      </c>
      <c r="X3514">
        <v>84813</v>
      </c>
      <c r="Y3514">
        <v>0.02</v>
      </c>
      <c r="Z3514">
        <v>5</v>
      </c>
      <c r="AA3514">
        <v>86147</v>
      </c>
      <c r="AB3514">
        <v>2</v>
      </c>
      <c r="AC3514">
        <v>47.81</v>
      </c>
    </row>
    <row r="3515" spans="1:29" x14ac:dyDescent="0.3">
      <c r="A3515">
        <v>2006</v>
      </c>
      <c r="B3515">
        <v>5</v>
      </c>
      <c r="C3515" s="1">
        <v>38852</v>
      </c>
      <c r="D3515">
        <v>54400</v>
      </c>
      <c r="E3515">
        <v>734</v>
      </c>
      <c r="F3515">
        <v>1430</v>
      </c>
      <c r="G3515">
        <v>3860</v>
      </c>
      <c r="H3515">
        <v>205</v>
      </c>
      <c r="I3515">
        <v>25900</v>
      </c>
      <c r="J3515">
        <v>31395</v>
      </c>
      <c r="K3515">
        <v>86529</v>
      </c>
      <c r="L3515">
        <v>142</v>
      </c>
      <c r="M3515">
        <v>698</v>
      </c>
      <c r="N3515">
        <v>852</v>
      </c>
      <c r="O3515">
        <v>52</v>
      </c>
      <c r="P3515">
        <v>1744</v>
      </c>
      <c r="Q3515">
        <v>2310</v>
      </c>
      <c r="R3515">
        <v>0</v>
      </c>
      <c r="S3515">
        <v>0</v>
      </c>
      <c r="T3515">
        <v>2310</v>
      </c>
      <c r="U3515">
        <v>9518</v>
      </c>
      <c r="V3515">
        <v>37668</v>
      </c>
      <c r="W3515">
        <v>44969</v>
      </c>
      <c r="X3515">
        <v>82475</v>
      </c>
      <c r="Y3515">
        <v>0.02</v>
      </c>
      <c r="Z3515">
        <v>5</v>
      </c>
      <c r="AA3515">
        <v>83815</v>
      </c>
      <c r="AB3515">
        <v>2</v>
      </c>
      <c r="AC3515">
        <v>48.03</v>
      </c>
    </row>
    <row r="3516" spans="1:29" x14ac:dyDescent="0.3">
      <c r="A3516">
        <v>2006</v>
      </c>
      <c r="B3516">
        <v>5</v>
      </c>
      <c r="C3516" s="1">
        <v>38853</v>
      </c>
      <c r="D3516">
        <v>53100</v>
      </c>
      <c r="E3516">
        <v>701</v>
      </c>
      <c r="F3516">
        <v>1420</v>
      </c>
      <c r="G3516">
        <v>3860</v>
      </c>
      <c r="H3516">
        <v>211</v>
      </c>
      <c r="I3516">
        <v>25600</v>
      </c>
      <c r="J3516">
        <v>31091</v>
      </c>
      <c r="K3516">
        <v>84892</v>
      </c>
      <c r="L3516">
        <v>168</v>
      </c>
      <c r="M3516">
        <v>700</v>
      </c>
      <c r="N3516">
        <v>853</v>
      </c>
      <c r="O3516">
        <v>61</v>
      </c>
      <c r="P3516">
        <v>1782</v>
      </c>
      <c r="Q3516">
        <v>2319</v>
      </c>
      <c r="R3516">
        <v>0</v>
      </c>
      <c r="S3516">
        <v>0</v>
      </c>
      <c r="T3516">
        <v>2319</v>
      </c>
      <c r="U3516">
        <v>9204</v>
      </c>
      <c r="V3516">
        <v>37006</v>
      </c>
      <c r="W3516">
        <v>43948</v>
      </c>
      <c r="X3516">
        <v>80791</v>
      </c>
      <c r="Y3516">
        <v>0.02</v>
      </c>
      <c r="Z3516">
        <v>5</v>
      </c>
      <c r="AA3516">
        <v>82136</v>
      </c>
      <c r="AB3516">
        <v>2</v>
      </c>
      <c r="AC3516">
        <v>48.25</v>
      </c>
    </row>
    <row r="3517" spans="1:29" x14ac:dyDescent="0.3">
      <c r="A3517">
        <v>2006</v>
      </c>
      <c r="B3517">
        <v>5</v>
      </c>
      <c r="C3517" s="1">
        <v>38854</v>
      </c>
      <c r="D3517">
        <v>50900</v>
      </c>
      <c r="E3517">
        <v>669</v>
      </c>
      <c r="F3517">
        <v>1370</v>
      </c>
      <c r="G3517">
        <v>3780</v>
      </c>
      <c r="H3517">
        <v>220</v>
      </c>
      <c r="I3517">
        <v>25300</v>
      </c>
      <c r="J3517">
        <v>30670</v>
      </c>
      <c r="K3517">
        <v>82239</v>
      </c>
      <c r="L3517">
        <v>164</v>
      </c>
      <c r="M3517">
        <v>691</v>
      </c>
      <c r="N3517">
        <v>851</v>
      </c>
      <c r="O3517">
        <v>62</v>
      </c>
      <c r="P3517">
        <v>1768</v>
      </c>
      <c r="Q3517">
        <v>2366</v>
      </c>
      <c r="R3517">
        <v>0</v>
      </c>
      <c r="S3517">
        <v>0</v>
      </c>
      <c r="T3517">
        <v>2366</v>
      </c>
      <c r="U3517">
        <v>8900</v>
      </c>
      <c r="V3517">
        <v>36264</v>
      </c>
      <c r="W3517">
        <v>42006</v>
      </c>
      <c r="X3517">
        <v>78105</v>
      </c>
      <c r="Y3517">
        <v>0.02</v>
      </c>
      <c r="Z3517">
        <v>5</v>
      </c>
      <c r="AA3517">
        <v>79477</v>
      </c>
      <c r="AB3517">
        <v>2</v>
      </c>
      <c r="AC3517">
        <v>48.48</v>
      </c>
    </row>
    <row r="3518" spans="1:29" x14ac:dyDescent="0.3">
      <c r="A3518">
        <v>2006</v>
      </c>
      <c r="B3518">
        <v>5</v>
      </c>
      <c r="C3518" s="1">
        <v>38855</v>
      </c>
      <c r="D3518">
        <v>50000</v>
      </c>
      <c r="E3518">
        <v>663</v>
      </c>
      <c r="F3518">
        <v>1340</v>
      </c>
      <c r="G3518">
        <v>3620</v>
      </c>
      <c r="H3518">
        <v>229</v>
      </c>
      <c r="I3518">
        <v>25100</v>
      </c>
      <c r="J3518">
        <v>30289</v>
      </c>
      <c r="K3518">
        <v>80952</v>
      </c>
      <c r="L3518">
        <v>156</v>
      </c>
      <c r="M3518">
        <v>3686</v>
      </c>
      <c r="N3518">
        <v>2277</v>
      </c>
      <c r="O3518">
        <v>55</v>
      </c>
      <c r="P3518">
        <v>6174</v>
      </c>
      <c r="Q3518">
        <v>2404</v>
      </c>
      <c r="R3518">
        <v>0</v>
      </c>
      <c r="S3518">
        <v>0</v>
      </c>
      <c r="T3518">
        <v>2404</v>
      </c>
      <c r="U3518">
        <v>8611</v>
      </c>
      <c r="V3518">
        <v>31163</v>
      </c>
      <c r="W3518">
        <v>41379</v>
      </c>
      <c r="X3518">
        <v>72374</v>
      </c>
      <c r="Y3518">
        <v>7.0000000000000007E-2</v>
      </c>
      <c r="Z3518">
        <v>11</v>
      </c>
      <c r="AA3518">
        <v>73768</v>
      </c>
      <c r="AB3518">
        <v>2</v>
      </c>
      <c r="AC3518">
        <v>48.75</v>
      </c>
    </row>
    <row r="3519" spans="1:29" x14ac:dyDescent="0.3">
      <c r="A3519">
        <v>2006</v>
      </c>
      <c r="B3519">
        <v>5</v>
      </c>
      <c r="C3519" s="1">
        <v>38856</v>
      </c>
      <c r="D3519">
        <v>48900</v>
      </c>
      <c r="E3519">
        <v>630</v>
      </c>
      <c r="F3519">
        <v>1300</v>
      </c>
      <c r="G3519">
        <v>3410</v>
      </c>
      <c r="H3519">
        <v>252</v>
      </c>
      <c r="I3519">
        <v>24900</v>
      </c>
      <c r="J3519">
        <v>29862</v>
      </c>
      <c r="K3519">
        <v>79392</v>
      </c>
      <c r="L3519">
        <v>161</v>
      </c>
      <c r="M3519">
        <v>3666</v>
      </c>
      <c r="N3519">
        <v>2854</v>
      </c>
      <c r="O3519">
        <v>53</v>
      </c>
      <c r="P3519">
        <v>6734</v>
      </c>
      <c r="Q3519">
        <v>2417</v>
      </c>
      <c r="R3519">
        <v>0</v>
      </c>
      <c r="S3519">
        <v>0</v>
      </c>
      <c r="T3519">
        <v>2417</v>
      </c>
      <c r="U3519">
        <v>8396</v>
      </c>
      <c r="V3519">
        <v>29953</v>
      </c>
      <c r="W3519">
        <v>40457</v>
      </c>
      <c r="X3519">
        <v>70241</v>
      </c>
      <c r="Y3519">
        <v>0.08</v>
      </c>
      <c r="Z3519">
        <v>12</v>
      </c>
      <c r="AA3519">
        <v>71643</v>
      </c>
      <c r="AB3519">
        <v>2</v>
      </c>
      <c r="AC3519">
        <v>49.02</v>
      </c>
    </row>
    <row r="3520" spans="1:29" x14ac:dyDescent="0.3">
      <c r="A3520">
        <v>2006</v>
      </c>
      <c r="B3520">
        <v>5</v>
      </c>
      <c r="C3520" s="1">
        <v>38857</v>
      </c>
      <c r="D3520">
        <v>48100</v>
      </c>
      <c r="E3520">
        <v>579</v>
      </c>
      <c r="F3520">
        <v>1250</v>
      </c>
      <c r="G3520">
        <v>3330</v>
      </c>
      <c r="H3520">
        <v>259</v>
      </c>
      <c r="I3520">
        <v>24500</v>
      </c>
      <c r="J3520">
        <v>29339</v>
      </c>
      <c r="K3520">
        <v>78018</v>
      </c>
      <c r="L3520">
        <v>165</v>
      </c>
      <c r="M3520">
        <v>3198</v>
      </c>
      <c r="N3520">
        <v>2857</v>
      </c>
      <c r="O3520">
        <v>45</v>
      </c>
      <c r="P3520">
        <v>6265</v>
      </c>
      <c r="Q3520">
        <v>2474</v>
      </c>
      <c r="R3520">
        <v>0</v>
      </c>
      <c r="S3520">
        <v>0</v>
      </c>
      <c r="T3520">
        <v>2474</v>
      </c>
      <c r="U3520">
        <v>8445</v>
      </c>
      <c r="V3520">
        <v>29911</v>
      </c>
      <c r="W3520">
        <v>39541</v>
      </c>
      <c r="X3520">
        <v>69279</v>
      </c>
      <c r="Y3520">
        <v>0.08</v>
      </c>
      <c r="Z3520">
        <v>11</v>
      </c>
      <c r="AA3520">
        <v>70714</v>
      </c>
      <c r="AB3520">
        <v>2</v>
      </c>
      <c r="AC3520">
        <v>49.29</v>
      </c>
    </row>
    <row r="3521" spans="1:29" x14ac:dyDescent="0.3">
      <c r="A3521">
        <v>2006</v>
      </c>
      <c r="B3521">
        <v>5</v>
      </c>
      <c r="C3521" s="1">
        <v>38858</v>
      </c>
      <c r="D3521">
        <v>48500</v>
      </c>
      <c r="E3521">
        <v>560</v>
      </c>
      <c r="F3521">
        <v>1170</v>
      </c>
      <c r="G3521">
        <v>3310</v>
      </c>
      <c r="H3521">
        <v>260</v>
      </c>
      <c r="I3521">
        <v>24300</v>
      </c>
      <c r="J3521">
        <v>29040</v>
      </c>
      <c r="K3521">
        <v>78100</v>
      </c>
      <c r="L3521">
        <v>134</v>
      </c>
      <c r="M3521">
        <v>3194</v>
      </c>
      <c r="N3521">
        <v>2847</v>
      </c>
      <c r="O3521">
        <v>42</v>
      </c>
      <c r="P3521">
        <v>6217</v>
      </c>
      <c r="Q3521">
        <v>2474</v>
      </c>
      <c r="R3521">
        <v>2292</v>
      </c>
      <c r="S3521">
        <v>0</v>
      </c>
      <c r="T3521">
        <v>182</v>
      </c>
      <c r="U3521">
        <v>8697</v>
      </c>
      <c r="V3521">
        <v>31402</v>
      </c>
      <c r="W3521">
        <v>40312</v>
      </c>
      <c r="X3521">
        <v>71701</v>
      </c>
      <c r="Y3521">
        <v>0.08</v>
      </c>
      <c r="Z3521">
        <v>8</v>
      </c>
      <c r="AA3521">
        <v>71807</v>
      </c>
      <c r="AB3521">
        <v>0</v>
      </c>
      <c r="AC3521">
        <v>49.52</v>
      </c>
    </row>
    <row r="3522" spans="1:29" x14ac:dyDescent="0.3">
      <c r="A3522">
        <v>2006</v>
      </c>
      <c r="B3522">
        <v>5</v>
      </c>
      <c r="C3522" s="1">
        <v>38859</v>
      </c>
      <c r="D3522">
        <v>48100</v>
      </c>
      <c r="E3522">
        <v>503</v>
      </c>
      <c r="F3522">
        <v>1460</v>
      </c>
      <c r="G3522">
        <v>3340</v>
      </c>
      <c r="H3522">
        <v>260</v>
      </c>
      <c r="I3522">
        <v>24400</v>
      </c>
      <c r="J3522">
        <v>29460</v>
      </c>
      <c r="K3522">
        <v>78063</v>
      </c>
      <c r="L3522">
        <v>134</v>
      </c>
      <c r="M3522">
        <v>3193</v>
      </c>
      <c r="N3522">
        <v>2849</v>
      </c>
      <c r="O3522">
        <v>40</v>
      </c>
      <c r="P3522">
        <v>6216</v>
      </c>
      <c r="Q3522">
        <v>2521</v>
      </c>
      <c r="R3522">
        <v>4355</v>
      </c>
      <c r="S3522">
        <v>0</v>
      </c>
      <c r="T3522">
        <v>-1835</v>
      </c>
      <c r="U3522">
        <v>8486</v>
      </c>
      <c r="V3522">
        <v>32922</v>
      </c>
      <c r="W3522">
        <v>40631</v>
      </c>
      <c r="X3522">
        <v>73682</v>
      </c>
      <c r="Y3522">
        <v>0.08</v>
      </c>
      <c r="Z3522">
        <v>6</v>
      </c>
      <c r="AA3522">
        <v>72618</v>
      </c>
      <c r="AB3522">
        <v>-1</v>
      </c>
      <c r="AC3522">
        <v>49.72</v>
      </c>
    </row>
    <row r="3523" spans="1:29" x14ac:dyDescent="0.3">
      <c r="A3523">
        <v>2006</v>
      </c>
      <c r="B3523">
        <v>5</v>
      </c>
      <c r="C3523" s="1">
        <v>38860</v>
      </c>
      <c r="D3523">
        <v>46400</v>
      </c>
      <c r="E3523">
        <v>427</v>
      </c>
      <c r="F3523">
        <v>1340</v>
      </c>
      <c r="G3523">
        <v>3310</v>
      </c>
      <c r="H3523">
        <v>260</v>
      </c>
      <c r="I3523">
        <v>24600</v>
      </c>
      <c r="J3523">
        <v>29510</v>
      </c>
      <c r="K3523">
        <v>76337</v>
      </c>
      <c r="L3523">
        <v>137</v>
      </c>
      <c r="M3523">
        <v>3184</v>
      </c>
      <c r="N3523">
        <v>2859</v>
      </c>
      <c r="O3523">
        <v>40</v>
      </c>
      <c r="P3523">
        <v>6220</v>
      </c>
      <c r="Q3523">
        <v>2574</v>
      </c>
      <c r="R3523">
        <v>4355</v>
      </c>
      <c r="S3523">
        <v>0</v>
      </c>
      <c r="T3523">
        <v>-1781</v>
      </c>
      <c r="U3523">
        <v>8099</v>
      </c>
      <c r="V3523">
        <v>32547</v>
      </c>
      <c r="W3523">
        <v>39227</v>
      </c>
      <c r="X3523">
        <v>71898</v>
      </c>
      <c r="Y3523">
        <v>0.08</v>
      </c>
      <c r="Z3523">
        <v>6</v>
      </c>
      <c r="AA3523">
        <v>70865</v>
      </c>
      <c r="AB3523">
        <v>-1</v>
      </c>
      <c r="AC3523">
        <v>49.92</v>
      </c>
    </row>
    <row r="3524" spans="1:29" x14ac:dyDescent="0.3">
      <c r="A3524">
        <v>2006</v>
      </c>
      <c r="B3524">
        <v>5</v>
      </c>
      <c r="C3524" s="1">
        <v>38861</v>
      </c>
      <c r="D3524">
        <v>45800</v>
      </c>
      <c r="E3524">
        <v>1433</v>
      </c>
      <c r="F3524">
        <v>1150</v>
      </c>
      <c r="G3524">
        <v>3300</v>
      </c>
      <c r="H3524">
        <v>260</v>
      </c>
      <c r="I3524">
        <v>24700</v>
      </c>
      <c r="J3524">
        <v>29410</v>
      </c>
      <c r="K3524">
        <v>76643</v>
      </c>
      <c r="L3524">
        <v>147</v>
      </c>
      <c r="M3524">
        <v>3195</v>
      </c>
      <c r="N3524">
        <v>2859</v>
      </c>
      <c r="O3524">
        <v>34</v>
      </c>
      <c r="P3524">
        <v>6235</v>
      </c>
      <c r="Q3524">
        <v>2677</v>
      </c>
      <c r="R3524">
        <v>4355</v>
      </c>
      <c r="S3524">
        <v>0</v>
      </c>
      <c r="T3524">
        <v>-1678</v>
      </c>
      <c r="U3524">
        <v>7717</v>
      </c>
      <c r="V3524">
        <v>31983</v>
      </c>
      <c r="W3524">
        <v>39986</v>
      </c>
      <c r="X3524">
        <v>72086</v>
      </c>
      <c r="Y3524">
        <v>0.08</v>
      </c>
      <c r="Z3524">
        <v>6</v>
      </c>
      <c r="AA3524">
        <v>71113</v>
      </c>
      <c r="AB3524">
        <v>-1</v>
      </c>
      <c r="AC3524">
        <v>50.11</v>
      </c>
    </row>
    <row r="3525" spans="1:29" x14ac:dyDescent="0.3">
      <c r="A3525">
        <v>2006</v>
      </c>
      <c r="B3525">
        <v>5</v>
      </c>
      <c r="C3525" s="1">
        <v>38862</v>
      </c>
      <c r="D3525">
        <v>44000</v>
      </c>
      <c r="E3525">
        <v>1466</v>
      </c>
      <c r="F3525">
        <v>1080</v>
      </c>
      <c r="G3525">
        <v>3450</v>
      </c>
      <c r="H3525">
        <v>260</v>
      </c>
      <c r="I3525">
        <v>24600</v>
      </c>
      <c r="J3525">
        <v>29390</v>
      </c>
      <c r="K3525">
        <v>74856</v>
      </c>
      <c r="L3525">
        <v>144</v>
      </c>
      <c r="M3525">
        <v>3189</v>
      </c>
      <c r="N3525">
        <v>2859</v>
      </c>
      <c r="O3525">
        <v>37</v>
      </c>
      <c r="P3525">
        <v>6229</v>
      </c>
      <c r="Q3525">
        <v>2739</v>
      </c>
      <c r="R3525">
        <v>4355</v>
      </c>
      <c r="S3525">
        <v>0</v>
      </c>
      <c r="T3525">
        <v>-1616</v>
      </c>
      <c r="U3525">
        <v>6681</v>
      </c>
      <c r="V3525">
        <v>30893</v>
      </c>
      <c r="W3525">
        <v>39238</v>
      </c>
      <c r="X3525">
        <v>70243</v>
      </c>
      <c r="Y3525">
        <v>0.08</v>
      </c>
      <c r="Z3525">
        <v>6</v>
      </c>
      <c r="AA3525">
        <v>69306</v>
      </c>
      <c r="AB3525">
        <v>-1</v>
      </c>
      <c r="AC3525">
        <v>50.31</v>
      </c>
    </row>
    <row r="3526" spans="1:29" x14ac:dyDescent="0.3">
      <c r="A3526">
        <v>2006</v>
      </c>
      <c r="B3526">
        <v>5</v>
      </c>
      <c r="C3526" s="1">
        <v>38863</v>
      </c>
      <c r="D3526">
        <v>40400</v>
      </c>
      <c r="E3526">
        <v>1458</v>
      </c>
      <c r="F3526">
        <v>1000</v>
      </c>
      <c r="G3526">
        <v>3670</v>
      </c>
      <c r="H3526">
        <v>260</v>
      </c>
      <c r="I3526">
        <v>24700</v>
      </c>
      <c r="J3526">
        <v>29630</v>
      </c>
      <c r="K3526">
        <v>71488</v>
      </c>
      <c r="L3526">
        <v>144</v>
      </c>
      <c r="M3526">
        <v>3193</v>
      </c>
      <c r="N3526">
        <v>2878</v>
      </c>
      <c r="O3526">
        <v>34</v>
      </c>
      <c r="P3526">
        <v>6249</v>
      </c>
      <c r="Q3526">
        <v>2750</v>
      </c>
      <c r="R3526">
        <v>2063</v>
      </c>
      <c r="S3526">
        <v>0</v>
      </c>
      <c r="T3526">
        <v>687</v>
      </c>
      <c r="U3526">
        <v>6202</v>
      </c>
      <c r="V3526">
        <v>29137</v>
      </c>
      <c r="W3526">
        <v>35463</v>
      </c>
      <c r="X3526">
        <v>64552</v>
      </c>
      <c r="Y3526">
        <v>0.08</v>
      </c>
      <c r="Z3526">
        <v>10</v>
      </c>
      <c r="AA3526">
        <v>64950</v>
      </c>
      <c r="AB3526">
        <v>1</v>
      </c>
      <c r="AC3526">
        <v>50.55</v>
      </c>
    </row>
    <row r="3527" spans="1:29" x14ac:dyDescent="0.3">
      <c r="A3527">
        <v>2006</v>
      </c>
      <c r="B3527">
        <v>5</v>
      </c>
      <c r="C3527" s="1">
        <v>38864</v>
      </c>
      <c r="D3527">
        <v>36800</v>
      </c>
      <c r="E3527">
        <v>366</v>
      </c>
      <c r="F3527">
        <v>895</v>
      </c>
      <c r="G3527">
        <v>3690</v>
      </c>
      <c r="H3527">
        <v>261</v>
      </c>
      <c r="I3527">
        <v>24800</v>
      </c>
      <c r="J3527">
        <v>29646</v>
      </c>
      <c r="K3527">
        <v>66812</v>
      </c>
      <c r="L3527">
        <v>139</v>
      </c>
      <c r="M3527">
        <v>3192</v>
      </c>
      <c r="N3527">
        <v>2870</v>
      </c>
      <c r="O3527">
        <v>44</v>
      </c>
      <c r="P3527">
        <v>6245</v>
      </c>
      <c r="Q3527">
        <v>2775</v>
      </c>
      <c r="R3527">
        <v>0</v>
      </c>
      <c r="S3527">
        <v>0</v>
      </c>
      <c r="T3527">
        <v>2775</v>
      </c>
      <c r="U3527">
        <v>5723</v>
      </c>
      <c r="V3527">
        <v>27321</v>
      </c>
      <c r="W3527">
        <v>30666</v>
      </c>
      <c r="X3527">
        <v>57792</v>
      </c>
      <c r="Y3527">
        <v>0.09</v>
      </c>
      <c r="Z3527">
        <v>14</v>
      </c>
      <c r="AA3527">
        <v>59402</v>
      </c>
      <c r="AB3527">
        <v>3</v>
      </c>
      <c r="AC3527">
        <v>50.85</v>
      </c>
    </row>
    <row r="3528" spans="1:29" x14ac:dyDescent="0.3">
      <c r="A3528">
        <v>2006</v>
      </c>
      <c r="B3528">
        <v>5</v>
      </c>
      <c r="C3528" s="1">
        <v>38865</v>
      </c>
      <c r="D3528">
        <v>34200</v>
      </c>
      <c r="E3528">
        <v>351</v>
      </c>
      <c r="F3528">
        <v>864</v>
      </c>
      <c r="G3528">
        <v>3610</v>
      </c>
      <c r="H3528">
        <v>268</v>
      </c>
      <c r="I3528">
        <v>24600</v>
      </c>
      <c r="J3528">
        <v>29342</v>
      </c>
      <c r="K3528">
        <v>63893</v>
      </c>
      <c r="L3528">
        <v>133</v>
      </c>
      <c r="M3528">
        <v>3180</v>
      </c>
      <c r="N3528">
        <v>2858</v>
      </c>
      <c r="O3528">
        <v>43</v>
      </c>
      <c r="P3528">
        <v>6214</v>
      </c>
      <c r="Q3528">
        <v>2825</v>
      </c>
      <c r="R3528">
        <v>0</v>
      </c>
      <c r="S3528">
        <v>0</v>
      </c>
      <c r="T3528">
        <v>2825</v>
      </c>
      <c r="U3528">
        <v>5378</v>
      </c>
      <c r="V3528">
        <v>26669</v>
      </c>
      <c r="W3528">
        <v>28382</v>
      </c>
      <c r="X3528">
        <v>54854</v>
      </c>
      <c r="Y3528">
        <v>0.09</v>
      </c>
      <c r="Z3528">
        <v>14</v>
      </c>
      <c r="AA3528">
        <v>56493</v>
      </c>
      <c r="AB3528">
        <v>3</v>
      </c>
      <c r="AC3528">
        <v>51.16</v>
      </c>
    </row>
    <row r="3529" spans="1:29" x14ac:dyDescent="0.3">
      <c r="A3529">
        <v>2006</v>
      </c>
      <c r="B3529">
        <v>5</v>
      </c>
      <c r="C3529" s="1">
        <v>38866</v>
      </c>
      <c r="D3529">
        <v>31800</v>
      </c>
      <c r="E3529">
        <v>386</v>
      </c>
      <c r="F3529">
        <v>787</v>
      </c>
      <c r="G3529">
        <v>3590</v>
      </c>
      <c r="H3529">
        <v>277</v>
      </c>
      <c r="I3529">
        <v>23700</v>
      </c>
      <c r="J3529">
        <v>28354</v>
      </c>
      <c r="K3529">
        <v>60540</v>
      </c>
      <c r="L3529">
        <v>136</v>
      </c>
      <c r="M3529">
        <v>3191</v>
      </c>
      <c r="N3529">
        <v>2858</v>
      </c>
      <c r="O3529">
        <v>54</v>
      </c>
      <c r="P3529">
        <v>6239</v>
      </c>
      <c r="Q3529">
        <v>2875</v>
      </c>
      <c r="R3529">
        <v>0</v>
      </c>
      <c r="S3529">
        <v>0</v>
      </c>
      <c r="T3529">
        <v>2875</v>
      </c>
      <c r="U3529">
        <v>5195</v>
      </c>
      <c r="V3529">
        <v>25441</v>
      </c>
      <c r="W3529">
        <v>26186</v>
      </c>
      <c r="X3529">
        <v>51426</v>
      </c>
      <c r="Y3529">
        <v>0.1</v>
      </c>
      <c r="Z3529">
        <v>15</v>
      </c>
      <c r="AA3529">
        <v>53094</v>
      </c>
      <c r="AB3529">
        <v>3</v>
      </c>
      <c r="AC3529">
        <v>51.5</v>
      </c>
    </row>
    <row r="3530" spans="1:29" x14ac:dyDescent="0.3">
      <c r="A3530">
        <v>2006</v>
      </c>
      <c r="B3530">
        <v>5</v>
      </c>
      <c r="C3530" s="1">
        <v>38867</v>
      </c>
      <c r="D3530">
        <v>30400</v>
      </c>
      <c r="E3530">
        <v>409</v>
      </c>
      <c r="F3530">
        <v>731</v>
      </c>
      <c r="G3530">
        <v>3500</v>
      </c>
      <c r="H3530">
        <v>275</v>
      </c>
      <c r="I3530">
        <v>22300</v>
      </c>
      <c r="J3530">
        <v>26806</v>
      </c>
      <c r="K3530">
        <v>57615</v>
      </c>
      <c r="L3530">
        <v>165</v>
      </c>
      <c r="M3530">
        <v>3178</v>
      </c>
      <c r="N3530">
        <v>2872</v>
      </c>
      <c r="O3530">
        <v>54</v>
      </c>
      <c r="P3530">
        <v>6269</v>
      </c>
      <c r="Q3530">
        <v>2784</v>
      </c>
      <c r="R3530">
        <v>0</v>
      </c>
      <c r="S3530">
        <v>0</v>
      </c>
      <c r="T3530">
        <v>2784</v>
      </c>
      <c r="U3530">
        <v>4932</v>
      </c>
      <c r="V3530">
        <v>23660</v>
      </c>
      <c r="W3530">
        <v>25098</v>
      </c>
      <c r="X3530">
        <v>48562</v>
      </c>
      <c r="Y3530">
        <v>0.1</v>
      </c>
      <c r="Z3530">
        <v>16</v>
      </c>
      <c r="AA3530">
        <v>50177</v>
      </c>
      <c r="AB3530">
        <v>3</v>
      </c>
      <c r="AC3530">
        <v>51.86</v>
      </c>
    </row>
    <row r="3531" spans="1:29" x14ac:dyDescent="0.3">
      <c r="A3531">
        <v>2006</v>
      </c>
      <c r="B3531">
        <v>5</v>
      </c>
      <c r="C3531" s="1">
        <v>38868</v>
      </c>
      <c r="D3531">
        <v>29500</v>
      </c>
      <c r="E3531">
        <v>422</v>
      </c>
      <c r="F3531">
        <v>701</v>
      </c>
      <c r="G3531">
        <v>3320</v>
      </c>
      <c r="H3531">
        <v>276</v>
      </c>
      <c r="I3531">
        <v>21100</v>
      </c>
      <c r="J3531">
        <v>25397</v>
      </c>
      <c r="K3531">
        <v>55319</v>
      </c>
      <c r="L3531">
        <v>204</v>
      </c>
      <c r="M3531">
        <v>2274</v>
      </c>
      <c r="N3531">
        <v>2865</v>
      </c>
      <c r="O3531">
        <v>45</v>
      </c>
      <c r="P3531">
        <v>5388</v>
      </c>
      <c r="Q3531">
        <v>2942</v>
      </c>
      <c r="R3531">
        <v>0</v>
      </c>
      <c r="S3531">
        <v>0</v>
      </c>
      <c r="T3531">
        <v>2942</v>
      </c>
      <c r="U3531">
        <v>4733</v>
      </c>
      <c r="V3531">
        <v>22830</v>
      </c>
      <c r="W3531">
        <v>24365</v>
      </c>
      <c r="X3531">
        <v>46989</v>
      </c>
      <c r="Y3531">
        <v>0.09</v>
      </c>
      <c r="Z3531">
        <v>15</v>
      </c>
      <c r="AA3531">
        <v>48695</v>
      </c>
      <c r="AB3531">
        <v>4</v>
      </c>
      <c r="AC3531">
        <v>52.22</v>
      </c>
    </row>
    <row r="3532" spans="1:29" x14ac:dyDescent="0.3">
      <c r="A3532">
        <v>2006</v>
      </c>
      <c r="B3532">
        <v>6</v>
      </c>
      <c r="C3532" s="1">
        <v>38869</v>
      </c>
      <c r="D3532">
        <v>29000</v>
      </c>
      <c r="E3532">
        <v>449</v>
      </c>
      <c r="F3532">
        <v>689</v>
      </c>
      <c r="G3532">
        <v>3130</v>
      </c>
      <c r="H3532">
        <v>280</v>
      </c>
      <c r="I3532">
        <v>20100</v>
      </c>
      <c r="J3532">
        <v>24199</v>
      </c>
      <c r="K3532">
        <v>53648</v>
      </c>
      <c r="L3532">
        <v>303</v>
      </c>
      <c r="M3532">
        <v>1346</v>
      </c>
      <c r="N3532">
        <v>2812</v>
      </c>
      <c r="O3532">
        <v>54</v>
      </c>
      <c r="P3532">
        <v>4515</v>
      </c>
      <c r="Q3532">
        <v>2994</v>
      </c>
      <c r="R3532">
        <v>0</v>
      </c>
      <c r="S3532">
        <v>0</v>
      </c>
      <c r="T3532">
        <v>2994</v>
      </c>
      <c r="U3532">
        <v>4484</v>
      </c>
      <c r="V3532">
        <v>22222</v>
      </c>
      <c r="W3532">
        <v>24127</v>
      </c>
      <c r="X3532">
        <v>46139</v>
      </c>
      <c r="Y3532">
        <v>0.08</v>
      </c>
      <c r="Z3532">
        <v>14</v>
      </c>
      <c r="AA3532">
        <v>47876</v>
      </c>
      <c r="AB3532">
        <v>4</v>
      </c>
      <c r="AC3532">
        <v>52.58</v>
      </c>
    </row>
    <row r="3533" spans="1:29" x14ac:dyDescent="0.3">
      <c r="A3533">
        <v>2006</v>
      </c>
      <c r="B3533">
        <v>6</v>
      </c>
      <c r="C3533" s="1">
        <v>38870</v>
      </c>
      <c r="D3533">
        <v>29000</v>
      </c>
      <c r="E3533">
        <v>461</v>
      </c>
      <c r="F3533">
        <v>679</v>
      </c>
      <c r="G3533">
        <v>2940</v>
      </c>
      <c r="H3533">
        <v>289</v>
      </c>
      <c r="I3533">
        <v>18900</v>
      </c>
      <c r="J3533">
        <v>22808</v>
      </c>
      <c r="K3533">
        <v>52269</v>
      </c>
      <c r="L3533">
        <v>275</v>
      </c>
      <c r="M3533">
        <v>931</v>
      </c>
      <c r="N3533">
        <v>2788</v>
      </c>
      <c r="O3533">
        <v>59</v>
      </c>
      <c r="P3533">
        <v>4053</v>
      </c>
      <c r="Q3533">
        <v>3029</v>
      </c>
      <c r="R3533">
        <v>0</v>
      </c>
      <c r="S3533">
        <v>0</v>
      </c>
      <c r="T3533">
        <v>3029</v>
      </c>
      <c r="U3533">
        <v>4453</v>
      </c>
      <c r="V3533">
        <v>21239</v>
      </c>
      <c r="W3533">
        <v>24160</v>
      </c>
      <c r="X3533">
        <v>45187</v>
      </c>
      <c r="Y3533">
        <v>7.0000000000000007E-2</v>
      </c>
      <c r="Z3533">
        <v>14</v>
      </c>
      <c r="AA3533">
        <v>46944</v>
      </c>
      <c r="AB3533">
        <v>4</v>
      </c>
      <c r="AC3533">
        <v>52.92</v>
      </c>
    </row>
    <row r="3534" spans="1:29" x14ac:dyDescent="0.3">
      <c r="A3534">
        <v>2006</v>
      </c>
      <c r="B3534">
        <v>6</v>
      </c>
      <c r="C3534" s="1">
        <v>38871</v>
      </c>
      <c r="D3534">
        <v>28800</v>
      </c>
      <c r="E3534">
        <v>467</v>
      </c>
      <c r="F3534">
        <v>665</v>
      </c>
      <c r="G3534">
        <v>2750</v>
      </c>
      <c r="H3534">
        <v>290</v>
      </c>
      <c r="I3534">
        <v>18000</v>
      </c>
      <c r="J3534">
        <v>21705</v>
      </c>
      <c r="K3534">
        <v>50972</v>
      </c>
      <c r="L3534">
        <v>340</v>
      </c>
      <c r="M3534">
        <v>3151</v>
      </c>
      <c r="N3534">
        <v>3310</v>
      </c>
      <c r="O3534">
        <v>53</v>
      </c>
      <c r="P3534">
        <v>6854</v>
      </c>
      <c r="Q3534">
        <v>3150</v>
      </c>
      <c r="R3534">
        <v>0</v>
      </c>
      <c r="S3534">
        <v>0</v>
      </c>
      <c r="T3534">
        <v>3150</v>
      </c>
      <c r="U3534">
        <v>4549</v>
      </c>
      <c r="V3534">
        <v>17353</v>
      </c>
      <c r="W3534">
        <v>23836</v>
      </c>
      <c r="X3534">
        <v>40968</v>
      </c>
      <c r="Y3534">
        <v>0.13</v>
      </c>
      <c r="Z3534">
        <v>20</v>
      </c>
      <c r="AA3534">
        <v>42795</v>
      </c>
      <c r="AB3534">
        <v>4</v>
      </c>
      <c r="AC3534">
        <v>53.31</v>
      </c>
    </row>
    <row r="3535" spans="1:29" x14ac:dyDescent="0.3">
      <c r="A3535">
        <v>2006</v>
      </c>
      <c r="B3535">
        <v>6</v>
      </c>
      <c r="C3535" s="1">
        <v>38872</v>
      </c>
      <c r="D3535">
        <v>29500</v>
      </c>
      <c r="E3535">
        <v>463</v>
      </c>
      <c r="F3535">
        <v>647</v>
      </c>
      <c r="G3535">
        <v>2520</v>
      </c>
      <c r="H3535">
        <v>289</v>
      </c>
      <c r="I3535">
        <v>17100</v>
      </c>
      <c r="J3535">
        <v>20556</v>
      </c>
      <c r="K3535">
        <v>50519</v>
      </c>
      <c r="L3535">
        <v>308</v>
      </c>
      <c r="M3535">
        <v>3189</v>
      </c>
      <c r="N3535">
        <v>4099</v>
      </c>
      <c r="O3535">
        <v>50</v>
      </c>
      <c r="P3535">
        <v>7646</v>
      </c>
      <c r="Q3535">
        <v>3150</v>
      </c>
      <c r="R3535">
        <v>0</v>
      </c>
      <c r="S3535">
        <v>0</v>
      </c>
      <c r="T3535">
        <v>3150</v>
      </c>
      <c r="U3535">
        <v>4578</v>
      </c>
      <c r="V3535">
        <v>15441</v>
      </c>
      <c r="W3535">
        <v>24503</v>
      </c>
      <c r="X3535">
        <v>39723</v>
      </c>
      <c r="Y3535">
        <v>0.14000000000000001</v>
      </c>
      <c r="Z3535">
        <v>21</v>
      </c>
      <c r="AA3535">
        <v>41550</v>
      </c>
      <c r="AB3535">
        <v>4</v>
      </c>
      <c r="AC3535">
        <v>53.7</v>
      </c>
    </row>
    <row r="3536" spans="1:29" x14ac:dyDescent="0.3">
      <c r="A3536">
        <v>2006</v>
      </c>
      <c r="B3536">
        <v>6</v>
      </c>
      <c r="C3536" s="1">
        <v>38873</v>
      </c>
      <c r="D3536">
        <v>31400</v>
      </c>
      <c r="E3536">
        <v>490</v>
      </c>
      <c r="F3536">
        <v>639</v>
      </c>
      <c r="G3536">
        <v>2340</v>
      </c>
      <c r="H3536">
        <v>288</v>
      </c>
      <c r="I3536">
        <v>16400</v>
      </c>
      <c r="J3536">
        <v>19667</v>
      </c>
      <c r="K3536">
        <v>51557</v>
      </c>
      <c r="L3536">
        <v>304</v>
      </c>
      <c r="M3536">
        <v>3193</v>
      </c>
      <c r="N3536">
        <v>4298</v>
      </c>
      <c r="O3536">
        <v>53</v>
      </c>
      <c r="P3536">
        <v>7848</v>
      </c>
      <c r="Q3536">
        <v>3094</v>
      </c>
      <c r="R3536">
        <v>0</v>
      </c>
      <c r="S3536">
        <v>0</v>
      </c>
      <c r="T3536">
        <v>3094</v>
      </c>
      <c r="U3536">
        <v>5010</v>
      </c>
      <c r="V3536">
        <v>14818</v>
      </c>
      <c r="W3536">
        <v>26014</v>
      </c>
      <c r="X3536">
        <v>40615</v>
      </c>
      <c r="Y3536">
        <v>0.14000000000000001</v>
      </c>
      <c r="Z3536">
        <v>21</v>
      </c>
      <c r="AA3536">
        <v>42410</v>
      </c>
      <c r="AB3536">
        <v>4</v>
      </c>
      <c r="AC3536">
        <v>54.06</v>
      </c>
    </row>
    <row r="3537" spans="1:29" x14ac:dyDescent="0.3">
      <c r="A3537">
        <v>2006</v>
      </c>
      <c r="B3537">
        <v>6</v>
      </c>
      <c r="C3537" s="1">
        <v>38874</v>
      </c>
      <c r="D3537">
        <v>32000</v>
      </c>
      <c r="E3537">
        <v>543</v>
      </c>
      <c r="F3537">
        <v>623</v>
      </c>
      <c r="G3537">
        <v>2270</v>
      </c>
      <c r="H3537">
        <v>286</v>
      </c>
      <c r="I3537">
        <v>15600</v>
      </c>
      <c r="J3537">
        <v>18779</v>
      </c>
      <c r="K3537">
        <v>51322</v>
      </c>
      <c r="L3537">
        <v>334</v>
      </c>
      <c r="M3537">
        <v>3185</v>
      </c>
      <c r="N3537">
        <v>4304</v>
      </c>
      <c r="O3537">
        <v>57</v>
      </c>
      <c r="P3537">
        <v>7880</v>
      </c>
      <c r="Q3537">
        <v>3252</v>
      </c>
      <c r="R3537">
        <v>0</v>
      </c>
      <c r="S3537">
        <v>0</v>
      </c>
      <c r="T3537">
        <v>3252</v>
      </c>
      <c r="U3537">
        <v>5085</v>
      </c>
      <c r="V3537">
        <v>13870</v>
      </c>
      <c r="W3537">
        <v>26548</v>
      </c>
      <c r="X3537">
        <v>40190</v>
      </c>
      <c r="Y3537">
        <v>0.14000000000000001</v>
      </c>
      <c r="Z3537">
        <v>22</v>
      </c>
      <c r="AA3537">
        <v>42076</v>
      </c>
      <c r="AB3537">
        <v>4</v>
      </c>
      <c r="AC3537">
        <v>54.4</v>
      </c>
    </row>
    <row r="3538" spans="1:29" x14ac:dyDescent="0.3">
      <c r="A3538">
        <v>2006</v>
      </c>
      <c r="B3538">
        <v>6</v>
      </c>
      <c r="C3538" s="1">
        <v>38875</v>
      </c>
      <c r="D3538">
        <v>32900</v>
      </c>
      <c r="E3538">
        <v>581</v>
      </c>
      <c r="F3538">
        <v>605</v>
      </c>
      <c r="G3538">
        <v>2260</v>
      </c>
      <c r="H3538">
        <v>283</v>
      </c>
      <c r="I3538">
        <v>14900</v>
      </c>
      <c r="J3538">
        <v>18048</v>
      </c>
      <c r="K3538">
        <v>51529</v>
      </c>
      <c r="L3538">
        <v>322</v>
      </c>
      <c r="M3538">
        <v>2590</v>
      </c>
      <c r="N3538">
        <v>3628</v>
      </c>
      <c r="O3538">
        <v>62</v>
      </c>
      <c r="P3538">
        <v>6602</v>
      </c>
      <c r="Q3538">
        <v>3279</v>
      </c>
      <c r="R3538">
        <v>0</v>
      </c>
      <c r="S3538">
        <v>0</v>
      </c>
      <c r="T3538">
        <v>3279</v>
      </c>
      <c r="U3538">
        <v>5205</v>
      </c>
      <c r="V3538">
        <v>14519</v>
      </c>
      <c r="W3538">
        <v>27358</v>
      </c>
      <c r="X3538">
        <v>41648</v>
      </c>
      <c r="Y3538">
        <v>0.12</v>
      </c>
      <c r="Z3538">
        <v>19</v>
      </c>
      <c r="AA3538">
        <v>43550</v>
      </c>
      <c r="AB3538">
        <v>4</v>
      </c>
      <c r="AC3538">
        <v>54.69</v>
      </c>
    </row>
    <row r="3539" spans="1:29" x14ac:dyDescent="0.3">
      <c r="A3539">
        <v>2006</v>
      </c>
      <c r="B3539">
        <v>6</v>
      </c>
      <c r="C3539" s="1">
        <v>38876</v>
      </c>
      <c r="D3539">
        <v>33600</v>
      </c>
      <c r="E3539">
        <v>575</v>
      </c>
      <c r="F3539">
        <v>570</v>
      </c>
      <c r="G3539">
        <v>2240</v>
      </c>
      <c r="H3539">
        <v>283</v>
      </c>
      <c r="I3539">
        <v>14400</v>
      </c>
      <c r="J3539">
        <v>17493</v>
      </c>
      <c r="K3539">
        <v>51668</v>
      </c>
      <c r="L3539">
        <v>313</v>
      </c>
      <c r="M3539">
        <v>2582</v>
      </c>
      <c r="N3539">
        <v>3346</v>
      </c>
      <c r="O3539">
        <v>60</v>
      </c>
      <c r="P3539">
        <v>6301</v>
      </c>
      <c r="Q3539">
        <v>3309</v>
      </c>
      <c r="R3539">
        <v>0</v>
      </c>
      <c r="S3539">
        <v>0</v>
      </c>
      <c r="T3539">
        <v>3309</v>
      </c>
      <c r="U3539">
        <v>5298</v>
      </c>
      <c r="V3539">
        <v>14339</v>
      </c>
      <c r="W3539">
        <v>27951</v>
      </c>
      <c r="X3539">
        <v>42058</v>
      </c>
      <c r="Y3539">
        <v>0.11</v>
      </c>
      <c r="Z3539">
        <v>19</v>
      </c>
      <c r="AA3539">
        <v>43977</v>
      </c>
      <c r="AB3539">
        <v>4</v>
      </c>
      <c r="AC3539">
        <v>54.97</v>
      </c>
    </row>
    <row r="3540" spans="1:29" x14ac:dyDescent="0.3">
      <c r="A3540">
        <v>2006</v>
      </c>
      <c r="B3540">
        <v>6</v>
      </c>
      <c r="C3540" s="1">
        <v>38877</v>
      </c>
      <c r="D3540">
        <v>32600</v>
      </c>
      <c r="E3540">
        <v>574</v>
      </c>
      <c r="F3540">
        <v>530</v>
      </c>
      <c r="G3540">
        <v>2240</v>
      </c>
      <c r="H3540">
        <v>283</v>
      </c>
      <c r="I3540">
        <v>14600</v>
      </c>
      <c r="J3540">
        <v>17653</v>
      </c>
      <c r="K3540">
        <v>50827</v>
      </c>
      <c r="L3540">
        <v>285</v>
      </c>
      <c r="M3540">
        <v>2592</v>
      </c>
      <c r="N3540">
        <v>3349</v>
      </c>
      <c r="O3540">
        <v>62</v>
      </c>
      <c r="P3540">
        <v>6288</v>
      </c>
      <c r="Q3540">
        <v>3339</v>
      </c>
      <c r="R3540">
        <v>0</v>
      </c>
      <c r="S3540">
        <v>0</v>
      </c>
      <c r="T3540">
        <v>3339</v>
      </c>
      <c r="U3540">
        <v>5165</v>
      </c>
      <c r="V3540">
        <v>14359</v>
      </c>
      <c r="W3540">
        <v>27074</v>
      </c>
      <c r="X3540">
        <v>41200</v>
      </c>
      <c r="Y3540">
        <v>0.11</v>
      </c>
      <c r="Z3540">
        <v>19</v>
      </c>
      <c r="AA3540">
        <v>43137</v>
      </c>
      <c r="AB3540">
        <v>4</v>
      </c>
      <c r="AC3540">
        <v>55.25</v>
      </c>
    </row>
    <row r="3541" spans="1:29" x14ac:dyDescent="0.3">
      <c r="A3541">
        <v>2006</v>
      </c>
      <c r="B3541">
        <v>6</v>
      </c>
      <c r="C3541" s="1">
        <v>38878</v>
      </c>
      <c r="D3541">
        <v>31400</v>
      </c>
      <c r="E3541">
        <v>563</v>
      </c>
      <c r="F3541">
        <v>494</v>
      </c>
      <c r="G3541">
        <v>2440</v>
      </c>
      <c r="H3541">
        <v>289</v>
      </c>
      <c r="I3541">
        <v>15300</v>
      </c>
      <c r="J3541">
        <v>18523</v>
      </c>
      <c r="K3541">
        <v>50486</v>
      </c>
      <c r="L3541">
        <v>382</v>
      </c>
      <c r="M3541">
        <v>2590</v>
      </c>
      <c r="N3541">
        <v>3362</v>
      </c>
      <c r="O3541">
        <v>56</v>
      </c>
      <c r="P3541">
        <v>6390</v>
      </c>
      <c r="Q3541">
        <v>3450</v>
      </c>
      <c r="R3541">
        <v>0</v>
      </c>
      <c r="S3541">
        <v>0</v>
      </c>
      <c r="T3541">
        <v>3450</v>
      </c>
      <c r="U3541">
        <v>5005</v>
      </c>
      <c r="V3541">
        <v>14896</v>
      </c>
      <c r="W3541">
        <v>25992</v>
      </c>
      <c r="X3541">
        <v>40646</v>
      </c>
      <c r="Y3541">
        <v>0.12</v>
      </c>
      <c r="Z3541">
        <v>19</v>
      </c>
      <c r="AA3541">
        <v>42647</v>
      </c>
      <c r="AB3541">
        <v>5</v>
      </c>
      <c r="AC3541">
        <v>55.51</v>
      </c>
    </row>
    <row r="3542" spans="1:29" x14ac:dyDescent="0.3">
      <c r="A3542">
        <v>2006</v>
      </c>
      <c r="B3542">
        <v>6</v>
      </c>
      <c r="C3542" s="1">
        <v>38879</v>
      </c>
      <c r="D3542">
        <v>30000</v>
      </c>
      <c r="E3542">
        <v>566</v>
      </c>
      <c r="F3542">
        <v>467</v>
      </c>
      <c r="G3542">
        <v>2540</v>
      </c>
      <c r="H3542">
        <v>295</v>
      </c>
      <c r="I3542">
        <v>16000</v>
      </c>
      <c r="J3542">
        <v>19302</v>
      </c>
      <c r="K3542">
        <v>49868</v>
      </c>
      <c r="L3542">
        <v>384</v>
      </c>
      <c r="M3542">
        <v>2594</v>
      </c>
      <c r="N3542">
        <v>3369</v>
      </c>
      <c r="O3542">
        <v>46</v>
      </c>
      <c r="P3542">
        <v>6393</v>
      </c>
      <c r="Q3542">
        <v>3474</v>
      </c>
      <c r="R3542">
        <v>0</v>
      </c>
      <c r="S3542">
        <v>0</v>
      </c>
      <c r="T3542">
        <v>3474</v>
      </c>
      <c r="U3542">
        <v>4819</v>
      </c>
      <c r="V3542">
        <v>15470</v>
      </c>
      <c r="W3542">
        <v>24774</v>
      </c>
      <c r="X3542">
        <v>40001</v>
      </c>
      <c r="Y3542">
        <v>0.12</v>
      </c>
      <c r="Z3542">
        <v>20</v>
      </c>
      <c r="AA3542">
        <v>42016</v>
      </c>
      <c r="AB3542">
        <v>5</v>
      </c>
      <c r="AC3542">
        <v>55.78</v>
      </c>
    </row>
    <row r="3543" spans="1:29" x14ac:dyDescent="0.3">
      <c r="A3543">
        <v>2006</v>
      </c>
      <c r="B3543">
        <v>6</v>
      </c>
      <c r="C3543" s="1">
        <v>38880</v>
      </c>
      <c r="D3543">
        <v>29300</v>
      </c>
      <c r="E3543">
        <v>583</v>
      </c>
      <c r="F3543">
        <v>442</v>
      </c>
      <c r="G3543">
        <v>2580</v>
      </c>
      <c r="H3543">
        <v>295</v>
      </c>
      <c r="I3543">
        <v>16500</v>
      </c>
      <c r="J3543">
        <v>19817</v>
      </c>
      <c r="K3543">
        <v>49700</v>
      </c>
      <c r="L3543">
        <v>305</v>
      </c>
      <c r="M3543">
        <v>2564</v>
      </c>
      <c r="N3543">
        <v>3382</v>
      </c>
      <c r="O3543">
        <v>63</v>
      </c>
      <c r="P3543">
        <v>6314</v>
      </c>
      <c r="Q3543">
        <v>3594</v>
      </c>
      <c r="R3543">
        <v>0</v>
      </c>
      <c r="S3543">
        <v>0</v>
      </c>
      <c r="T3543">
        <v>3594</v>
      </c>
      <c r="U3543">
        <v>4726</v>
      </c>
      <c r="V3543">
        <v>15893</v>
      </c>
      <c r="W3543">
        <v>24151</v>
      </c>
      <c r="X3543">
        <v>39792</v>
      </c>
      <c r="Y3543">
        <v>0.12</v>
      </c>
      <c r="Z3543">
        <v>20</v>
      </c>
      <c r="AA3543">
        <v>41877</v>
      </c>
      <c r="AB3543">
        <v>5</v>
      </c>
      <c r="AC3543">
        <v>56.03</v>
      </c>
    </row>
    <row r="3544" spans="1:29" x14ac:dyDescent="0.3">
      <c r="A3544">
        <v>2006</v>
      </c>
      <c r="B3544">
        <v>6</v>
      </c>
      <c r="C3544" s="1">
        <v>38881</v>
      </c>
      <c r="D3544">
        <v>29200</v>
      </c>
      <c r="E3544">
        <v>583</v>
      </c>
      <c r="F3544">
        <v>431</v>
      </c>
      <c r="G3544">
        <v>2580</v>
      </c>
      <c r="H3544">
        <v>295</v>
      </c>
      <c r="I3544">
        <v>16600</v>
      </c>
      <c r="J3544">
        <v>19906</v>
      </c>
      <c r="K3544">
        <v>49689</v>
      </c>
      <c r="L3544">
        <v>284</v>
      </c>
      <c r="M3544">
        <v>2563</v>
      </c>
      <c r="N3544">
        <v>3369</v>
      </c>
      <c r="O3544">
        <v>54</v>
      </c>
      <c r="P3544">
        <v>6270</v>
      </c>
      <c r="Q3544">
        <v>3599</v>
      </c>
      <c r="R3544">
        <v>0</v>
      </c>
      <c r="S3544">
        <v>0</v>
      </c>
      <c r="T3544">
        <v>3599</v>
      </c>
      <c r="U3544">
        <v>4713</v>
      </c>
      <c r="V3544">
        <v>16009</v>
      </c>
      <c r="W3544">
        <v>24063</v>
      </c>
      <c r="X3544">
        <v>39820</v>
      </c>
      <c r="Y3544">
        <v>0.12</v>
      </c>
      <c r="Z3544">
        <v>20</v>
      </c>
      <c r="AA3544">
        <v>41907</v>
      </c>
      <c r="AB3544">
        <v>5</v>
      </c>
      <c r="AC3544">
        <v>56.27</v>
      </c>
    </row>
    <row r="3545" spans="1:29" x14ac:dyDescent="0.3">
      <c r="A3545">
        <v>2006</v>
      </c>
      <c r="B3545">
        <v>6</v>
      </c>
      <c r="C3545" s="1">
        <v>38882</v>
      </c>
      <c r="D3545">
        <v>28700</v>
      </c>
      <c r="E3545">
        <v>587</v>
      </c>
      <c r="F3545">
        <v>421</v>
      </c>
      <c r="G3545">
        <v>2570</v>
      </c>
      <c r="H3545">
        <v>295</v>
      </c>
      <c r="I3545">
        <v>16600</v>
      </c>
      <c r="J3545">
        <v>19886</v>
      </c>
      <c r="K3545">
        <v>49173</v>
      </c>
      <c r="L3545">
        <v>320</v>
      </c>
      <c r="M3545">
        <v>3441</v>
      </c>
      <c r="N3545">
        <v>2533</v>
      </c>
      <c r="O3545">
        <v>59</v>
      </c>
      <c r="P3545">
        <v>6353</v>
      </c>
      <c r="Q3545">
        <v>3594</v>
      </c>
      <c r="R3545">
        <v>0</v>
      </c>
      <c r="S3545">
        <v>0</v>
      </c>
      <c r="T3545">
        <v>3594</v>
      </c>
      <c r="U3545">
        <v>4646</v>
      </c>
      <c r="V3545">
        <v>15843</v>
      </c>
      <c r="W3545">
        <v>23635</v>
      </c>
      <c r="X3545">
        <v>39226</v>
      </c>
      <c r="Y3545">
        <v>0.12</v>
      </c>
      <c r="Z3545">
        <v>20</v>
      </c>
      <c r="AA3545">
        <v>41311</v>
      </c>
      <c r="AB3545">
        <v>5</v>
      </c>
      <c r="AC3545">
        <v>56.5</v>
      </c>
    </row>
    <row r="3546" spans="1:29" x14ac:dyDescent="0.3">
      <c r="A3546">
        <v>2006</v>
      </c>
      <c r="B3546">
        <v>6</v>
      </c>
      <c r="C3546" s="1">
        <v>38883</v>
      </c>
      <c r="D3546">
        <v>28200</v>
      </c>
      <c r="E3546">
        <v>589</v>
      </c>
      <c r="F3546">
        <v>395</v>
      </c>
      <c r="G3546">
        <v>2560</v>
      </c>
      <c r="H3546">
        <v>297</v>
      </c>
      <c r="I3546">
        <v>16600</v>
      </c>
      <c r="J3546">
        <v>19852</v>
      </c>
      <c r="K3546">
        <v>48641</v>
      </c>
      <c r="L3546">
        <v>338</v>
      </c>
      <c r="M3546">
        <v>4496</v>
      </c>
      <c r="N3546">
        <v>1703</v>
      </c>
      <c r="O3546">
        <v>72</v>
      </c>
      <c r="P3546">
        <v>6609</v>
      </c>
      <c r="Q3546">
        <v>3667</v>
      </c>
      <c r="R3546">
        <v>0</v>
      </c>
      <c r="S3546">
        <v>0</v>
      </c>
      <c r="T3546">
        <v>3667</v>
      </c>
      <c r="U3546">
        <v>4580</v>
      </c>
      <c r="V3546">
        <v>15439</v>
      </c>
      <c r="W3546">
        <v>23183</v>
      </c>
      <c r="X3546">
        <v>38365</v>
      </c>
      <c r="Y3546">
        <v>0.13</v>
      </c>
      <c r="Z3546">
        <v>21</v>
      </c>
      <c r="AA3546">
        <v>40492</v>
      </c>
      <c r="AB3546">
        <v>5</v>
      </c>
      <c r="AC3546">
        <v>56.74</v>
      </c>
    </row>
    <row r="3547" spans="1:29" x14ac:dyDescent="0.3">
      <c r="A3547">
        <v>2006</v>
      </c>
      <c r="B3547">
        <v>6</v>
      </c>
      <c r="C3547" s="1">
        <v>38884</v>
      </c>
      <c r="D3547">
        <v>28600</v>
      </c>
      <c r="E3547">
        <v>583</v>
      </c>
      <c r="F3547">
        <v>371</v>
      </c>
      <c r="G3547">
        <v>2530</v>
      </c>
      <c r="H3547">
        <v>298</v>
      </c>
      <c r="I3547">
        <v>16500</v>
      </c>
      <c r="J3547">
        <v>19699</v>
      </c>
      <c r="K3547">
        <v>48882</v>
      </c>
      <c r="L3547">
        <v>333</v>
      </c>
      <c r="M3547">
        <v>4490</v>
      </c>
      <c r="N3547">
        <v>1697</v>
      </c>
      <c r="O3547">
        <v>81</v>
      </c>
      <c r="P3547">
        <v>6601</v>
      </c>
      <c r="Q3547">
        <v>3720</v>
      </c>
      <c r="R3547">
        <v>0</v>
      </c>
      <c r="S3547">
        <v>0</v>
      </c>
      <c r="T3547">
        <v>3720</v>
      </c>
      <c r="U3547">
        <v>4746</v>
      </c>
      <c r="V3547">
        <v>15426</v>
      </c>
      <c r="W3547">
        <v>23395</v>
      </c>
      <c r="X3547">
        <v>38561</v>
      </c>
      <c r="Y3547">
        <v>0.12</v>
      </c>
      <c r="Z3547">
        <v>21</v>
      </c>
      <c r="AA3547">
        <v>40719</v>
      </c>
      <c r="AB3547">
        <v>5</v>
      </c>
      <c r="AC3547">
        <v>56.96</v>
      </c>
    </row>
    <row r="3548" spans="1:29" x14ac:dyDescent="0.3">
      <c r="A3548">
        <v>2006</v>
      </c>
      <c r="B3548">
        <v>6</v>
      </c>
      <c r="C3548" s="1">
        <v>38885</v>
      </c>
      <c r="D3548">
        <v>28500</v>
      </c>
      <c r="E3548">
        <v>572</v>
      </c>
      <c r="F3548">
        <v>347</v>
      </c>
      <c r="G3548">
        <v>2410</v>
      </c>
      <c r="H3548">
        <v>299</v>
      </c>
      <c r="I3548">
        <v>16100</v>
      </c>
      <c r="J3548">
        <v>19156</v>
      </c>
      <c r="K3548">
        <v>48228</v>
      </c>
      <c r="L3548">
        <v>379</v>
      </c>
      <c r="M3548">
        <v>4484</v>
      </c>
      <c r="N3548">
        <v>1703</v>
      </c>
      <c r="O3548">
        <v>98</v>
      </c>
      <c r="P3548">
        <v>6664</v>
      </c>
      <c r="Q3548">
        <v>3825</v>
      </c>
      <c r="R3548">
        <v>0</v>
      </c>
      <c r="S3548">
        <v>0</v>
      </c>
      <c r="T3548">
        <v>3825</v>
      </c>
      <c r="U3548">
        <v>4615</v>
      </c>
      <c r="V3548">
        <v>14621</v>
      </c>
      <c r="W3548">
        <v>23386</v>
      </c>
      <c r="X3548">
        <v>37739</v>
      </c>
      <c r="Y3548">
        <v>0.13</v>
      </c>
      <c r="Z3548">
        <v>22</v>
      </c>
      <c r="AA3548">
        <v>39958</v>
      </c>
      <c r="AB3548">
        <v>6</v>
      </c>
      <c r="AC3548">
        <v>57.18</v>
      </c>
    </row>
    <row r="3549" spans="1:29" x14ac:dyDescent="0.3">
      <c r="A3549">
        <v>2006</v>
      </c>
      <c r="B3549">
        <v>6</v>
      </c>
      <c r="C3549" s="1">
        <v>38886</v>
      </c>
      <c r="D3549">
        <v>28300</v>
      </c>
      <c r="E3549">
        <v>583</v>
      </c>
      <c r="F3549">
        <v>326</v>
      </c>
      <c r="G3549">
        <v>2350</v>
      </c>
      <c r="H3549">
        <v>298</v>
      </c>
      <c r="I3549">
        <v>15500</v>
      </c>
      <c r="J3549">
        <v>18474</v>
      </c>
      <c r="K3549">
        <v>47357</v>
      </c>
      <c r="L3549">
        <v>353</v>
      </c>
      <c r="M3549">
        <v>4490</v>
      </c>
      <c r="N3549">
        <v>1688</v>
      </c>
      <c r="O3549">
        <v>95</v>
      </c>
      <c r="P3549">
        <v>6626</v>
      </c>
      <c r="Q3549">
        <v>3850</v>
      </c>
      <c r="R3549">
        <v>0</v>
      </c>
      <c r="S3549">
        <v>0</v>
      </c>
      <c r="T3549">
        <v>3850</v>
      </c>
      <c r="U3549">
        <v>4660</v>
      </c>
      <c r="V3549">
        <v>14006</v>
      </c>
      <c r="W3549">
        <v>23145</v>
      </c>
      <c r="X3549">
        <v>36881</v>
      </c>
      <c r="Y3549">
        <v>0.13</v>
      </c>
      <c r="Z3549">
        <v>22</v>
      </c>
      <c r="AA3549">
        <v>39114</v>
      </c>
      <c r="AB3549">
        <v>6</v>
      </c>
      <c r="AC3549">
        <v>57.4</v>
      </c>
    </row>
    <row r="3550" spans="1:29" x14ac:dyDescent="0.3">
      <c r="A3550">
        <v>2006</v>
      </c>
      <c r="B3550">
        <v>6</v>
      </c>
      <c r="C3550" s="1">
        <v>38887</v>
      </c>
      <c r="D3550">
        <v>27100</v>
      </c>
      <c r="E3550">
        <v>596</v>
      </c>
      <c r="F3550">
        <v>309</v>
      </c>
      <c r="G3550">
        <v>2340</v>
      </c>
      <c r="H3550">
        <v>299</v>
      </c>
      <c r="I3550">
        <v>14800</v>
      </c>
      <c r="J3550">
        <v>17748</v>
      </c>
      <c r="K3550">
        <v>45444</v>
      </c>
      <c r="L3550">
        <v>269</v>
      </c>
      <c r="M3550">
        <v>3589</v>
      </c>
      <c r="N3550">
        <v>2386</v>
      </c>
      <c r="O3550">
        <v>109</v>
      </c>
      <c r="P3550">
        <v>6353</v>
      </c>
      <c r="Q3550">
        <v>3860</v>
      </c>
      <c r="R3550">
        <v>0</v>
      </c>
      <c r="S3550">
        <v>0</v>
      </c>
      <c r="T3550">
        <v>3860</v>
      </c>
      <c r="U3550">
        <v>4620</v>
      </c>
      <c r="V3550">
        <v>13506</v>
      </c>
      <c r="W3550">
        <v>21995</v>
      </c>
      <c r="X3550">
        <v>35231</v>
      </c>
      <c r="Y3550">
        <v>0.13</v>
      </c>
      <c r="Z3550">
        <v>22</v>
      </c>
      <c r="AA3550">
        <v>37470</v>
      </c>
      <c r="AB3550">
        <v>6</v>
      </c>
      <c r="AC3550">
        <v>57.64</v>
      </c>
    </row>
    <row r="3551" spans="1:29" x14ac:dyDescent="0.3">
      <c r="A3551">
        <v>2006</v>
      </c>
      <c r="B3551">
        <v>6</v>
      </c>
      <c r="C3551" s="1">
        <v>38888</v>
      </c>
      <c r="D3551">
        <v>26100</v>
      </c>
      <c r="E3551">
        <v>606</v>
      </c>
      <c r="F3551">
        <v>295</v>
      </c>
      <c r="G3551">
        <v>2240</v>
      </c>
      <c r="H3551">
        <v>302</v>
      </c>
      <c r="I3551">
        <v>13800</v>
      </c>
      <c r="J3551">
        <v>16637</v>
      </c>
      <c r="K3551">
        <v>43343</v>
      </c>
      <c r="L3551">
        <v>331</v>
      </c>
      <c r="M3551">
        <v>3197</v>
      </c>
      <c r="N3551">
        <v>2680</v>
      </c>
      <c r="O3551">
        <v>108</v>
      </c>
      <c r="P3551">
        <v>6316</v>
      </c>
      <c r="Q3551">
        <v>3947</v>
      </c>
      <c r="R3551">
        <v>0</v>
      </c>
      <c r="S3551">
        <v>0</v>
      </c>
      <c r="T3551">
        <v>3947</v>
      </c>
      <c r="U3551">
        <v>4487</v>
      </c>
      <c r="V3551">
        <v>12242</v>
      </c>
      <c r="W3551">
        <v>21114</v>
      </c>
      <c r="X3551">
        <v>33080</v>
      </c>
      <c r="Y3551">
        <v>0.13</v>
      </c>
      <c r="Z3551">
        <v>24</v>
      </c>
      <c r="AA3551">
        <v>35369</v>
      </c>
      <c r="AB3551">
        <v>6</v>
      </c>
      <c r="AC3551">
        <v>57.91</v>
      </c>
    </row>
    <row r="3552" spans="1:29" x14ac:dyDescent="0.3">
      <c r="A3552">
        <v>2006</v>
      </c>
      <c r="B3552">
        <v>6</v>
      </c>
      <c r="C3552" s="1">
        <v>38889</v>
      </c>
      <c r="D3552">
        <v>24900</v>
      </c>
      <c r="E3552">
        <v>669</v>
      </c>
      <c r="F3552">
        <v>278</v>
      </c>
      <c r="G3552">
        <v>2060</v>
      </c>
      <c r="H3552">
        <v>302</v>
      </c>
      <c r="I3552">
        <v>13500</v>
      </c>
      <c r="J3552">
        <v>16140</v>
      </c>
      <c r="K3552">
        <v>41709</v>
      </c>
      <c r="L3552">
        <v>335</v>
      </c>
      <c r="M3552">
        <v>4497</v>
      </c>
      <c r="N3552">
        <v>1321</v>
      </c>
      <c r="O3552">
        <v>86</v>
      </c>
      <c r="P3552">
        <v>6239</v>
      </c>
      <c r="Q3552">
        <v>3961</v>
      </c>
      <c r="R3552">
        <v>0</v>
      </c>
      <c r="S3552">
        <v>0</v>
      </c>
      <c r="T3552">
        <v>3961</v>
      </c>
      <c r="U3552">
        <v>4375</v>
      </c>
      <c r="V3552">
        <v>11701</v>
      </c>
      <c r="W3552">
        <v>20085</v>
      </c>
      <c r="X3552">
        <v>31509</v>
      </c>
      <c r="Y3552">
        <v>0.14000000000000001</v>
      </c>
      <c r="Z3552">
        <v>24</v>
      </c>
      <c r="AA3552">
        <v>33806</v>
      </c>
      <c r="AB3552">
        <v>7</v>
      </c>
      <c r="AC3552">
        <v>58.2</v>
      </c>
    </row>
    <row r="3553" spans="1:29" x14ac:dyDescent="0.3">
      <c r="A3553">
        <v>2006</v>
      </c>
      <c r="B3553">
        <v>6</v>
      </c>
      <c r="C3553" s="1">
        <v>38890</v>
      </c>
      <c r="D3553">
        <v>24600</v>
      </c>
      <c r="E3553">
        <v>694</v>
      </c>
      <c r="F3553">
        <v>266</v>
      </c>
      <c r="G3553">
        <v>2010</v>
      </c>
      <c r="H3553">
        <v>303</v>
      </c>
      <c r="I3553">
        <v>13900</v>
      </c>
      <c r="J3553">
        <v>16479</v>
      </c>
      <c r="K3553">
        <v>41773</v>
      </c>
      <c r="L3553">
        <v>334</v>
      </c>
      <c r="M3553">
        <v>5996</v>
      </c>
      <c r="N3553">
        <v>4299</v>
      </c>
      <c r="O3553">
        <v>68</v>
      </c>
      <c r="P3553">
        <v>10697</v>
      </c>
      <c r="Q3553">
        <v>4000</v>
      </c>
      <c r="R3553">
        <v>0</v>
      </c>
      <c r="S3553">
        <v>0</v>
      </c>
      <c r="T3553">
        <v>4000</v>
      </c>
      <c r="U3553">
        <v>4383</v>
      </c>
      <c r="V3553">
        <v>7565</v>
      </c>
      <c r="W3553">
        <v>19791</v>
      </c>
      <c r="X3553">
        <v>27076</v>
      </c>
      <c r="Y3553">
        <v>0.24</v>
      </c>
      <c r="Z3553">
        <v>35</v>
      </c>
      <c r="AA3553">
        <v>32138</v>
      </c>
      <c r="AB3553">
        <v>16</v>
      </c>
      <c r="AC3553">
        <v>58.57</v>
      </c>
    </row>
    <row r="3554" spans="1:29" x14ac:dyDescent="0.3">
      <c r="A3554">
        <v>2006</v>
      </c>
      <c r="B3554">
        <v>6</v>
      </c>
      <c r="C3554" s="1">
        <v>38891</v>
      </c>
      <c r="D3554">
        <v>23300</v>
      </c>
      <c r="E3554">
        <v>679</v>
      </c>
      <c r="F3554">
        <v>252</v>
      </c>
      <c r="G3554">
        <v>1880</v>
      </c>
      <c r="H3554">
        <v>308</v>
      </c>
      <c r="I3554">
        <v>14300</v>
      </c>
      <c r="J3554">
        <v>16740</v>
      </c>
      <c r="K3554">
        <v>40719</v>
      </c>
      <c r="L3554">
        <v>314</v>
      </c>
      <c r="M3554">
        <v>5989</v>
      </c>
      <c r="N3554">
        <v>4452</v>
      </c>
      <c r="O3554">
        <v>80</v>
      </c>
      <c r="P3554">
        <v>10835</v>
      </c>
      <c r="Q3554">
        <v>4001</v>
      </c>
      <c r="R3554">
        <v>0</v>
      </c>
      <c r="S3554">
        <v>0</v>
      </c>
      <c r="T3554">
        <v>4001</v>
      </c>
      <c r="U3554">
        <v>4247</v>
      </c>
      <c r="V3554">
        <v>7551</v>
      </c>
      <c r="W3554">
        <v>18612</v>
      </c>
      <c r="X3554">
        <v>25883</v>
      </c>
      <c r="Y3554">
        <v>0.25</v>
      </c>
      <c r="Z3554">
        <v>36</v>
      </c>
      <c r="AA3554">
        <v>30824</v>
      </c>
      <c r="AB3554">
        <v>16</v>
      </c>
      <c r="AC3554">
        <v>58.94</v>
      </c>
    </row>
    <row r="3555" spans="1:29" x14ac:dyDescent="0.3">
      <c r="A3555">
        <v>2006</v>
      </c>
      <c r="B3555">
        <v>6</v>
      </c>
      <c r="C3555" s="1">
        <v>38892</v>
      </c>
      <c r="D3555">
        <v>22300</v>
      </c>
      <c r="E3555">
        <v>667</v>
      </c>
      <c r="F3555">
        <v>238</v>
      </c>
      <c r="G3555">
        <v>1720</v>
      </c>
      <c r="H3555">
        <v>314</v>
      </c>
      <c r="I3555">
        <v>14600</v>
      </c>
      <c r="J3555">
        <v>16872</v>
      </c>
      <c r="K3555">
        <v>39839</v>
      </c>
      <c r="L3555">
        <v>237</v>
      </c>
      <c r="M3555">
        <v>5983</v>
      </c>
      <c r="N3555">
        <v>4462</v>
      </c>
      <c r="O3555">
        <v>91</v>
      </c>
      <c r="P3555">
        <v>10773</v>
      </c>
      <c r="Q3555">
        <v>4049</v>
      </c>
      <c r="R3555">
        <v>0</v>
      </c>
      <c r="S3555">
        <v>0</v>
      </c>
      <c r="T3555">
        <v>4049</v>
      </c>
      <c r="U3555">
        <v>4074</v>
      </c>
      <c r="V3555">
        <v>7541</v>
      </c>
      <c r="W3555">
        <v>17759</v>
      </c>
      <c r="X3555">
        <v>25017</v>
      </c>
      <c r="Y3555">
        <v>0.26</v>
      </c>
      <c r="Z3555">
        <v>37</v>
      </c>
      <c r="AA3555">
        <v>29742</v>
      </c>
      <c r="AB3555">
        <v>16</v>
      </c>
      <c r="AC3555">
        <v>59.32</v>
      </c>
    </row>
    <row r="3556" spans="1:29" x14ac:dyDescent="0.3">
      <c r="A3556">
        <v>2006</v>
      </c>
      <c r="B3556">
        <v>6</v>
      </c>
      <c r="C3556" s="1">
        <v>38893</v>
      </c>
      <c r="D3556">
        <v>22000</v>
      </c>
      <c r="E3556">
        <v>614</v>
      </c>
      <c r="F3556">
        <v>226</v>
      </c>
      <c r="G3556">
        <v>1690</v>
      </c>
      <c r="H3556">
        <v>314</v>
      </c>
      <c r="I3556">
        <v>15100</v>
      </c>
      <c r="J3556">
        <v>17330</v>
      </c>
      <c r="K3556">
        <v>39944</v>
      </c>
      <c r="L3556">
        <v>231</v>
      </c>
      <c r="M3556">
        <v>5976</v>
      </c>
      <c r="N3556">
        <v>4418</v>
      </c>
      <c r="O3556">
        <v>108</v>
      </c>
      <c r="P3556">
        <v>10733</v>
      </c>
      <c r="Q3556">
        <v>4124</v>
      </c>
      <c r="R3556">
        <v>0</v>
      </c>
      <c r="S3556">
        <v>0</v>
      </c>
      <c r="T3556">
        <v>4124</v>
      </c>
      <c r="U3556">
        <v>4031</v>
      </c>
      <c r="V3556">
        <v>7947</v>
      </c>
      <c r="W3556">
        <v>17428</v>
      </c>
      <c r="X3556">
        <v>25087</v>
      </c>
      <c r="Y3556">
        <v>0.26</v>
      </c>
      <c r="Z3556">
        <v>37</v>
      </c>
      <c r="AA3556">
        <v>29510</v>
      </c>
      <c r="AB3556">
        <v>15</v>
      </c>
      <c r="AC3556">
        <v>59.68</v>
      </c>
    </row>
    <row r="3557" spans="1:29" x14ac:dyDescent="0.3">
      <c r="A3557">
        <v>2006</v>
      </c>
      <c r="B3557">
        <v>6</v>
      </c>
      <c r="C3557" s="1">
        <v>38894</v>
      </c>
      <c r="D3557">
        <v>22100</v>
      </c>
      <c r="E3557">
        <v>590</v>
      </c>
      <c r="F3557">
        <v>218</v>
      </c>
      <c r="G3557">
        <v>1690</v>
      </c>
      <c r="H3557">
        <v>314</v>
      </c>
      <c r="I3557">
        <v>15500</v>
      </c>
      <c r="J3557">
        <v>17722</v>
      </c>
      <c r="K3557">
        <v>40412</v>
      </c>
      <c r="L3557">
        <v>232</v>
      </c>
      <c r="M3557">
        <v>5724</v>
      </c>
      <c r="N3557">
        <v>4413</v>
      </c>
      <c r="O3557">
        <v>56</v>
      </c>
      <c r="P3557">
        <v>10425</v>
      </c>
      <c r="Q3557">
        <v>4121</v>
      </c>
      <c r="R3557">
        <v>0</v>
      </c>
      <c r="S3557">
        <v>0</v>
      </c>
      <c r="T3557">
        <v>4121</v>
      </c>
      <c r="U3557">
        <v>3885</v>
      </c>
      <c r="V3557">
        <v>8503</v>
      </c>
      <c r="W3557">
        <v>17651</v>
      </c>
      <c r="X3557">
        <v>25866</v>
      </c>
      <c r="Y3557">
        <v>0.25</v>
      </c>
      <c r="Z3557">
        <v>36</v>
      </c>
      <c r="AA3557">
        <v>29719</v>
      </c>
      <c r="AB3557">
        <v>13</v>
      </c>
      <c r="AC3557">
        <v>59.99</v>
      </c>
    </row>
    <row r="3558" spans="1:29" x14ac:dyDescent="0.3">
      <c r="A3558">
        <v>2006</v>
      </c>
      <c r="B3558">
        <v>6</v>
      </c>
      <c r="C3558" s="1">
        <v>38895</v>
      </c>
      <c r="D3558">
        <v>21600</v>
      </c>
      <c r="E3558">
        <v>558</v>
      </c>
      <c r="F3558">
        <v>210</v>
      </c>
      <c r="G3558">
        <v>1660</v>
      </c>
      <c r="H3558">
        <v>314</v>
      </c>
      <c r="I3558">
        <v>15900</v>
      </c>
      <c r="J3558">
        <v>18084</v>
      </c>
      <c r="K3558">
        <v>40242</v>
      </c>
      <c r="L3558">
        <v>232</v>
      </c>
      <c r="M3558">
        <v>5381</v>
      </c>
      <c r="N3558">
        <v>4425</v>
      </c>
      <c r="O3558">
        <v>113</v>
      </c>
      <c r="P3558">
        <v>10151</v>
      </c>
      <c r="Q3558">
        <v>4207</v>
      </c>
      <c r="R3558">
        <v>0</v>
      </c>
      <c r="S3558">
        <v>0</v>
      </c>
      <c r="T3558">
        <v>4207</v>
      </c>
      <c r="U3558">
        <v>3752</v>
      </c>
      <c r="V3558">
        <v>8951</v>
      </c>
      <c r="W3558">
        <v>17228</v>
      </c>
      <c r="X3558">
        <v>25884</v>
      </c>
      <c r="Y3558">
        <v>0.24</v>
      </c>
      <c r="Z3558">
        <v>36</v>
      </c>
      <c r="AA3558">
        <v>29276</v>
      </c>
      <c r="AB3558">
        <v>12</v>
      </c>
      <c r="AC3558">
        <v>60.29</v>
      </c>
    </row>
    <row r="3559" spans="1:29" x14ac:dyDescent="0.3">
      <c r="A3559">
        <v>2006</v>
      </c>
      <c r="B3559">
        <v>6</v>
      </c>
      <c r="C3559" s="1">
        <v>38896</v>
      </c>
      <c r="D3559">
        <v>21100</v>
      </c>
      <c r="E3559">
        <v>577</v>
      </c>
      <c r="F3559">
        <v>203</v>
      </c>
      <c r="G3559">
        <v>1510</v>
      </c>
      <c r="H3559">
        <v>309</v>
      </c>
      <c r="I3559">
        <v>15500</v>
      </c>
      <c r="J3559">
        <v>17522</v>
      </c>
      <c r="K3559">
        <v>39199</v>
      </c>
      <c r="L3559">
        <v>234</v>
      </c>
      <c r="M3559">
        <v>5514</v>
      </c>
      <c r="N3559">
        <v>4424</v>
      </c>
      <c r="O3559">
        <v>105</v>
      </c>
      <c r="P3559">
        <v>10277</v>
      </c>
      <c r="Q3559">
        <v>4170</v>
      </c>
      <c r="R3559">
        <v>0</v>
      </c>
      <c r="S3559">
        <v>0</v>
      </c>
      <c r="T3559">
        <v>4170</v>
      </c>
      <c r="U3559">
        <v>3775</v>
      </c>
      <c r="V3559">
        <v>8309</v>
      </c>
      <c r="W3559">
        <v>16734</v>
      </c>
      <c r="X3559">
        <v>24752</v>
      </c>
      <c r="Y3559">
        <v>0.25</v>
      </c>
      <c r="Z3559">
        <v>37</v>
      </c>
      <c r="AA3559">
        <v>28498</v>
      </c>
      <c r="AB3559">
        <v>13</v>
      </c>
      <c r="AC3559">
        <v>60.6</v>
      </c>
    </row>
    <row r="3560" spans="1:29" x14ac:dyDescent="0.3">
      <c r="A3560">
        <v>2006</v>
      </c>
      <c r="B3560">
        <v>6</v>
      </c>
      <c r="C3560" s="1">
        <v>38897</v>
      </c>
      <c r="D3560">
        <v>20600</v>
      </c>
      <c r="E3560">
        <v>562</v>
      </c>
      <c r="F3560">
        <v>199</v>
      </c>
      <c r="G3560">
        <v>1460</v>
      </c>
      <c r="H3560">
        <v>302</v>
      </c>
      <c r="I3560">
        <v>14500</v>
      </c>
      <c r="J3560">
        <v>16461</v>
      </c>
      <c r="K3560">
        <v>37623</v>
      </c>
      <c r="L3560">
        <v>234</v>
      </c>
      <c r="M3560">
        <v>1856</v>
      </c>
      <c r="N3560">
        <v>4426</v>
      </c>
      <c r="O3560">
        <v>102</v>
      </c>
      <c r="P3560">
        <v>6618</v>
      </c>
      <c r="Q3560">
        <v>4264</v>
      </c>
      <c r="R3560">
        <v>0</v>
      </c>
      <c r="S3560">
        <v>0</v>
      </c>
      <c r="T3560">
        <v>4264</v>
      </c>
      <c r="U3560">
        <v>3774</v>
      </c>
      <c r="V3560">
        <v>10845</v>
      </c>
      <c r="W3560">
        <v>16194</v>
      </c>
      <c r="X3560">
        <v>26741</v>
      </c>
      <c r="Y3560">
        <v>0.17</v>
      </c>
      <c r="Z3560">
        <v>29</v>
      </c>
      <c r="AA3560">
        <v>29214</v>
      </c>
      <c r="AB3560">
        <v>8</v>
      </c>
      <c r="AC3560">
        <v>60.85</v>
      </c>
    </row>
    <row r="3561" spans="1:29" x14ac:dyDescent="0.3">
      <c r="A3561">
        <v>2006</v>
      </c>
      <c r="B3561">
        <v>6</v>
      </c>
      <c r="C3561" s="1">
        <v>38898</v>
      </c>
      <c r="D3561">
        <v>19600</v>
      </c>
      <c r="E3561">
        <v>548</v>
      </c>
      <c r="F3561">
        <v>192</v>
      </c>
      <c r="G3561">
        <v>1290</v>
      </c>
      <c r="H3561">
        <v>302</v>
      </c>
      <c r="I3561">
        <v>13600</v>
      </c>
      <c r="J3561">
        <v>15384</v>
      </c>
      <c r="K3561">
        <v>35532</v>
      </c>
      <c r="L3561">
        <v>226</v>
      </c>
      <c r="M3561">
        <v>1727</v>
      </c>
      <c r="N3561">
        <v>4432</v>
      </c>
      <c r="O3561">
        <v>105</v>
      </c>
      <c r="P3561">
        <v>6490</v>
      </c>
      <c r="Q3561">
        <v>4171</v>
      </c>
      <c r="R3561">
        <v>0</v>
      </c>
      <c r="S3561">
        <v>0</v>
      </c>
      <c r="T3561">
        <v>4171</v>
      </c>
      <c r="U3561">
        <v>5380</v>
      </c>
      <c r="V3561">
        <v>11563</v>
      </c>
      <c r="W3561">
        <v>13600</v>
      </c>
      <c r="X3561">
        <v>24871</v>
      </c>
      <c r="Y3561">
        <v>0.17</v>
      </c>
      <c r="Z3561">
        <v>30</v>
      </c>
      <c r="AA3561">
        <v>27290</v>
      </c>
      <c r="AB3561">
        <v>9</v>
      </c>
      <c r="AC3561">
        <v>61.12</v>
      </c>
    </row>
    <row r="3562" spans="1:29" x14ac:dyDescent="0.3">
      <c r="A3562">
        <v>2006</v>
      </c>
      <c r="B3562">
        <v>7</v>
      </c>
      <c r="C3562" s="1">
        <v>38899</v>
      </c>
      <c r="D3562">
        <v>19800</v>
      </c>
      <c r="E3562">
        <v>543</v>
      </c>
      <c r="F3562">
        <v>181</v>
      </c>
      <c r="G3562">
        <v>1140</v>
      </c>
      <c r="H3562">
        <v>302</v>
      </c>
      <c r="I3562">
        <v>12600</v>
      </c>
      <c r="J3562">
        <v>14223</v>
      </c>
      <c r="K3562">
        <v>34566</v>
      </c>
      <c r="L3562">
        <v>223</v>
      </c>
      <c r="M3562">
        <v>6437</v>
      </c>
      <c r="N3562">
        <v>4394</v>
      </c>
      <c r="O3562">
        <v>102</v>
      </c>
      <c r="P3562">
        <v>11156</v>
      </c>
      <c r="Q3562">
        <v>4199</v>
      </c>
      <c r="R3562">
        <v>0</v>
      </c>
      <c r="S3562">
        <v>0</v>
      </c>
      <c r="T3562">
        <v>4199</v>
      </c>
      <c r="U3562">
        <v>6950</v>
      </c>
      <c r="V3562">
        <v>7288</v>
      </c>
      <c r="W3562">
        <v>12217</v>
      </c>
      <c r="X3562">
        <v>19211</v>
      </c>
      <c r="Y3562">
        <v>0.31</v>
      </c>
      <c r="Z3562">
        <v>44</v>
      </c>
      <c r="AA3562">
        <v>21966</v>
      </c>
      <c r="AB3562">
        <v>13</v>
      </c>
      <c r="AC3562">
        <v>61.55</v>
      </c>
    </row>
    <row r="3563" spans="1:29" x14ac:dyDescent="0.3">
      <c r="A3563">
        <v>2006</v>
      </c>
      <c r="B3563">
        <v>7</v>
      </c>
      <c r="C3563" s="1">
        <v>38900</v>
      </c>
      <c r="D3563">
        <v>19300</v>
      </c>
      <c r="E3563">
        <v>535</v>
      </c>
      <c r="F3563">
        <v>174</v>
      </c>
      <c r="G3563">
        <v>1120</v>
      </c>
      <c r="H3563">
        <v>308</v>
      </c>
      <c r="I3563">
        <v>11000</v>
      </c>
      <c r="J3563">
        <v>12602</v>
      </c>
      <c r="K3563">
        <v>32437</v>
      </c>
      <c r="L3563">
        <v>218</v>
      </c>
      <c r="M3563">
        <v>7163</v>
      </c>
      <c r="N3563">
        <v>4374</v>
      </c>
      <c r="O3563">
        <v>87</v>
      </c>
      <c r="P3563">
        <v>11842</v>
      </c>
      <c r="Q3563">
        <v>4224</v>
      </c>
      <c r="R3563">
        <v>0</v>
      </c>
      <c r="S3563">
        <v>0</v>
      </c>
      <c r="T3563">
        <v>4224</v>
      </c>
      <c r="U3563">
        <v>7120</v>
      </c>
      <c r="V3563">
        <v>5134</v>
      </c>
      <c r="W3563">
        <v>11532</v>
      </c>
      <c r="X3563">
        <v>16371</v>
      </c>
      <c r="Y3563">
        <v>0.35</v>
      </c>
      <c r="Z3563">
        <v>50</v>
      </c>
      <c r="AA3563">
        <v>21437</v>
      </c>
      <c r="AB3563">
        <v>24</v>
      </c>
      <c r="AC3563">
        <v>62.06</v>
      </c>
    </row>
    <row r="3564" spans="1:29" x14ac:dyDescent="0.3">
      <c r="A3564">
        <v>2006</v>
      </c>
      <c r="B3564">
        <v>7</v>
      </c>
      <c r="C3564" s="1">
        <v>38901</v>
      </c>
      <c r="D3564">
        <v>19300</v>
      </c>
      <c r="E3564">
        <v>524</v>
      </c>
      <c r="F3564">
        <v>171</v>
      </c>
      <c r="G3564">
        <v>1120</v>
      </c>
      <c r="H3564">
        <v>308</v>
      </c>
      <c r="I3564">
        <v>9150</v>
      </c>
      <c r="J3564">
        <v>10749</v>
      </c>
      <c r="K3564">
        <v>30573</v>
      </c>
      <c r="L3564">
        <v>223</v>
      </c>
      <c r="M3564">
        <v>7173</v>
      </c>
      <c r="N3564">
        <v>4379</v>
      </c>
      <c r="O3564">
        <v>96</v>
      </c>
      <c r="P3564">
        <v>11871</v>
      </c>
      <c r="Q3564">
        <v>4274</v>
      </c>
      <c r="R3564">
        <v>0</v>
      </c>
      <c r="S3564">
        <v>0</v>
      </c>
      <c r="T3564">
        <v>4274</v>
      </c>
      <c r="U3564">
        <v>7150</v>
      </c>
      <c r="V3564">
        <v>3250</v>
      </c>
      <c r="W3564">
        <v>11477</v>
      </c>
      <c r="X3564">
        <v>14428</v>
      </c>
      <c r="Y3564">
        <v>0.38</v>
      </c>
      <c r="Z3564">
        <v>53</v>
      </c>
      <c r="AA3564">
        <v>21423</v>
      </c>
      <c r="AB3564">
        <v>33</v>
      </c>
      <c r="AC3564">
        <v>62.62</v>
      </c>
    </row>
    <row r="3565" spans="1:29" x14ac:dyDescent="0.3">
      <c r="A3565">
        <v>2006</v>
      </c>
      <c r="B3565">
        <v>7</v>
      </c>
      <c r="C3565" s="1">
        <v>38902</v>
      </c>
      <c r="D3565">
        <v>18900</v>
      </c>
      <c r="E3565">
        <v>519</v>
      </c>
      <c r="F3565">
        <v>167</v>
      </c>
      <c r="G3565">
        <v>1070</v>
      </c>
      <c r="H3565">
        <v>302</v>
      </c>
      <c r="I3565">
        <v>7830</v>
      </c>
      <c r="J3565">
        <v>9369</v>
      </c>
      <c r="K3565">
        <v>28788</v>
      </c>
      <c r="L3565">
        <v>223</v>
      </c>
      <c r="M3565">
        <v>7173</v>
      </c>
      <c r="N3565">
        <v>4343</v>
      </c>
      <c r="O3565">
        <v>111</v>
      </c>
      <c r="P3565">
        <v>11850</v>
      </c>
      <c r="Q3565">
        <v>4300</v>
      </c>
      <c r="R3565">
        <v>0</v>
      </c>
      <c r="S3565">
        <v>0</v>
      </c>
      <c r="T3565">
        <v>4300</v>
      </c>
      <c r="U3565">
        <v>7170</v>
      </c>
      <c r="V3565">
        <v>1894</v>
      </c>
      <c r="W3565">
        <v>11045</v>
      </c>
      <c r="X3565">
        <v>12638</v>
      </c>
      <c r="Y3565">
        <v>0.4</v>
      </c>
      <c r="Z3565">
        <v>56</v>
      </c>
      <c r="AA3565">
        <v>20958</v>
      </c>
      <c r="AB3565">
        <v>40</v>
      </c>
      <c r="AC3565">
        <v>63.24</v>
      </c>
    </row>
    <row r="3566" spans="1:29" x14ac:dyDescent="0.3">
      <c r="A3566">
        <v>2006</v>
      </c>
      <c r="B3566">
        <v>7</v>
      </c>
      <c r="C3566" s="1">
        <v>38903</v>
      </c>
      <c r="D3566">
        <v>18500</v>
      </c>
      <c r="E3566">
        <v>533</v>
      </c>
      <c r="F3566">
        <v>163</v>
      </c>
      <c r="G3566">
        <v>1060</v>
      </c>
      <c r="H3566">
        <v>296</v>
      </c>
      <c r="I3566">
        <v>7390</v>
      </c>
      <c r="J3566">
        <v>8909</v>
      </c>
      <c r="K3566">
        <v>27942</v>
      </c>
      <c r="L3566">
        <v>221</v>
      </c>
      <c r="M3566">
        <v>7169</v>
      </c>
      <c r="N3566">
        <v>4387</v>
      </c>
      <c r="O3566">
        <v>111</v>
      </c>
      <c r="P3566">
        <v>11888</v>
      </c>
      <c r="Q3566">
        <v>4400</v>
      </c>
      <c r="R3566">
        <v>0</v>
      </c>
      <c r="S3566">
        <v>0</v>
      </c>
      <c r="T3566">
        <v>4400</v>
      </c>
      <c r="U3566">
        <v>7180</v>
      </c>
      <c r="V3566">
        <v>1341</v>
      </c>
      <c r="W3566">
        <v>10621</v>
      </c>
      <c r="X3566">
        <v>11654</v>
      </c>
      <c r="Y3566">
        <v>0.41</v>
      </c>
      <c r="Z3566">
        <v>58</v>
      </c>
      <c r="AA3566">
        <v>20552</v>
      </c>
      <c r="AB3566">
        <v>43</v>
      </c>
      <c r="AC3566">
        <v>63.87</v>
      </c>
    </row>
    <row r="3567" spans="1:29" x14ac:dyDescent="0.3">
      <c r="A3567">
        <v>2006</v>
      </c>
      <c r="B3567">
        <v>7</v>
      </c>
      <c r="C3567" s="1">
        <v>38904</v>
      </c>
      <c r="D3567">
        <v>18500</v>
      </c>
      <c r="E3567">
        <v>544</v>
      </c>
      <c r="F3567">
        <v>159</v>
      </c>
      <c r="G3567">
        <v>1060</v>
      </c>
      <c r="H3567">
        <v>291</v>
      </c>
      <c r="I3567">
        <v>7190</v>
      </c>
      <c r="J3567">
        <v>8700</v>
      </c>
      <c r="K3567">
        <v>27744</v>
      </c>
      <c r="L3567">
        <v>208</v>
      </c>
      <c r="M3567">
        <v>7166</v>
      </c>
      <c r="N3567">
        <v>4420</v>
      </c>
      <c r="O3567">
        <v>116</v>
      </c>
      <c r="P3567">
        <v>11910</v>
      </c>
      <c r="Q3567">
        <v>4332</v>
      </c>
      <c r="R3567">
        <v>0</v>
      </c>
      <c r="S3567">
        <v>0</v>
      </c>
      <c r="T3567">
        <v>4332</v>
      </c>
      <c r="U3567">
        <v>7150</v>
      </c>
      <c r="V3567">
        <v>1124</v>
      </c>
      <c r="W3567">
        <v>10681</v>
      </c>
      <c r="X3567">
        <v>11502</v>
      </c>
      <c r="Y3567">
        <v>0.42</v>
      </c>
      <c r="Z3567">
        <v>59</v>
      </c>
      <c r="AA3567">
        <v>20554</v>
      </c>
      <c r="AB3567">
        <v>44</v>
      </c>
      <c r="AC3567">
        <v>64.48</v>
      </c>
    </row>
    <row r="3568" spans="1:29" x14ac:dyDescent="0.3">
      <c r="A3568">
        <v>2006</v>
      </c>
      <c r="B3568">
        <v>7</v>
      </c>
      <c r="C3568" s="1">
        <v>38905</v>
      </c>
      <c r="D3568">
        <v>18300</v>
      </c>
      <c r="E3568">
        <v>565</v>
      </c>
      <c r="F3568">
        <v>154</v>
      </c>
      <c r="G3568">
        <v>1050</v>
      </c>
      <c r="H3568">
        <v>297</v>
      </c>
      <c r="I3568">
        <v>7050</v>
      </c>
      <c r="J3568">
        <v>8551</v>
      </c>
      <c r="K3568">
        <v>27416</v>
      </c>
      <c r="L3568">
        <v>198</v>
      </c>
      <c r="M3568">
        <v>6534</v>
      </c>
      <c r="N3568">
        <v>4445</v>
      </c>
      <c r="O3568">
        <v>114</v>
      </c>
      <c r="P3568">
        <v>11291</v>
      </c>
      <c r="Q3568">
        <v>4332</v>
      </c>
      <c r="R3568">
        <v>0</v>
      </c>
      <c r="S3568">
        <v>0</v>
      </c>
      <c r="T3568">
        <v>4332</v>
      </c>
      <c r="U3568">
        <v>7080</v>
      </c>
      <c r="V3568">
        <v>1524</v>
      </c>
      <c r="W3568">
        <v>10572</v>
      </c>
      <c r="X3568">
        <v>11793</v>
      </c>
      <c r="Y3568">
        <v>0.4</v>
      </c>
      <c r="Z3568">
        <v>57</v>
      </c>
      <c r="AA3568">
        <v>20366</v>
      </c>
      <c r="AB3568">
        <v>42</v>
      </c>
      <c r="AC3568">
        <v>65.040000000000006</v>
      </c>
    </row>
    <row r="3569" spans="1:29" x14ac:dyDescent="0.3">
      <c r="A3569">
        <v>2006</v>
      </c>
      <c r="B3569">
        <v>7</v>
      </c>
      <c r="C3569" s="1">
        <v>38906</v>
      </c>
      <c r="D3569">
        <v>18000</v>
      </c>
      <c r="E3569">
        <v>612</v>
      </c>
      <c r="F3569">
        <v>147</v>
      </c>
      <c r="G3569">
        <v>1030</v>
      </c>
      <c r="H3569">
        <v>301</v>
      </c>
      <c r="I3569">
        <v>6380</v>
      </c>
      <c r="J3569">
        <v>7858</v>
      </c>
      <c r="K3569">
        <v>26470</v>
      </c>
      <c r="L3569">
        <v>202</v>
      </c>
      <c r="M3569">
        <v>6669</v>
      </c>
      <c r="N3569">
        <v>4481</v>
      </c>
      <c r="O3569">
        <v>116</v>
      </c>
      <c r="P3569">
        <v>11468</v>
      </c>
      <c r="Q3569">
        <v>4339</v>
      </c>
      <c r="R3569">
        <v>0</v>
      </c>
      <c r="S3569">
        <v>0</v>
      </c>
      <c r="T3569">
        <v>4339</v>
      </c>
      <c r="U3569">
        <v>7060</v>
      </c>
      <c r="V3569">
        <v>629</v>
      </c>
      <c r="W3569">
        <v>10337</v>
      </c>
      <c r="X3569">
        <v>10663</v>
      </c>
      <c r="Y3569">
        <v>0.42</v>
      </c>
      <c r="Z3569">
        <v>60</v>
      </c>
      <c r="AA3569">
        <v>20090</v>
      </c>
      <c r="AB3569">
        <v>47</v>
      </c>
      <c r="AC3569">
        <v>65.63</v>
      </c>
    </row>
    <row r="3570" spans="1:29" x14ac:dyDescent="0.3">
      <c r="A3570">
        <v>2006</v>
      </c>
      <c r="B3570">
        <v>7</v>
      </c>
      <c r="C3570" s="1">
        <v>38907</v>
      </c>
      <c r="D3570">
        <v>17500</v>
      </c>
      <c r="E3570">
        <v>623</v>
      </c>
      <c r="F3570">
        <v>141</v>
      </c>
      <c r="G3570">
        <v>1030</v>
      </c>
      <c r="H3570">
        <v>301</v>
      </c>
      <c r="I3570">
        <v>6050</v>
      </c>
      <c r="J3570">
        <v>7522</v>
      </c>
      <c r="K3570">
        <v>25645</v>
      </c>
      <c r="L3570">
        <v>197</v>
      </c>
      <c r="M3570">
        <v>6661</v>
      </c>
      <c r="N3570">
        <v>4467</v>
      </c>
      <c r="O3570">
        <v>113</v>
      </c>
      <c r="P3570">
        <v>11438</v>
      </c>
      <c r="Q3570">
        <v>4339</v>
      </c>
      <c r="R3570">
        <v>0</v>
      </c>
      <c r="S3570">
        <v>0</v>
      </c>
      <c r="T3570">
        <v>4339</v>
      </c>
      <c r="U3570">
        <v>7070</v>
      </c>
      <c r="V3570">
        <v>333</v>
      </c>
      <c r="W3570">
        <v>9838</v>
      </c>
      <c r="X3570">
        <v>9868</v>
      </c>
      <c r="Y3570">
        <v>0.43</v>
      </c>
      <c r="Z3570">
        <v>62</v>
      </c>
      <c r="AA3570">
        <v>19595</v>
      </c>
      <c r="AB3570">
        <v>50</v>
      </c>
      <c r="AC3570">
        <v>66.25</v>
      </c>
    </row>
    <row r="3571" spans="1:29" x14ac:dyDescent="0.3">
      <c r="A3571">
        <v>2006</v>
      </c>
      <c r="B3571">
        <v>7</v>
      </c>
      <c r="C3571" s="1">
        <v>38908</v>
      </c>
      <c r="D3571">
        <v>16700</v>
      </c>
      <c r="E3571">
        <v>616</v>
      </c>
      <c r="F3571">
        <v>136</v>
      </c>
      <c r="G3571">
        <v>1010</v>
      </c>
      <c r="H3571">
        <v>300</v>
      </c>
      <c r="I3571">
        <v>5720</v>
      </c>
      <c r="J3571">
        <v>7166</v>
      </c>
      <c r="K3571">
        <v>24482</v>
      </c>
      <c r="L3571">
        <v>202</v>
      </c>
      <c r="M3571">
        <v>6679</v>
      </c>
      <c r="N3571">
        <v>4468</v>
      </c>
      <c r="O3571">
        <v>118</v>
      </c>
      <c r="P3571">
        <v>11467</v>
      </c>
      <c r="Q3571">
        <v>4375</v>
      </c>
      <c r="R3571">
        <v>0</v>
      </c>
      <c r="S3571">
        <v>0</v>
      </c>
      <c r="T3571">
        <v>4375</v>
      </c>
      <c r="U3571">
        <v>6980</v>
      </c>
      <c r="V3571">
        <v>-165</v>
      </c>
      <c r="W3571">
        <v>9111</v>
      </c>
      <c r="X3571">
        <v>8640</v>
      </c>
      <c r="Y3571">
        <v>0.45</v>
      </c>
      <c r="Z3571">
        <v>65</v>
      </c>
      <c r="AA3571">
        <v>18762</v>
      </c>
      <c r="AB3571">
        <v>54</v>
      </c>
      <c r="AC3571">
        <v>66.91</v>
      </c>
    </row>
    <row r="3572" spans="1:29" x14ac:dyDescent="0.3">
      <c r="A3572">
        <v>2006</v>
      </c>
      <c r="B3572">
        <v>7</v>
      </c>
      <c r="C3572" s="1">
        <v>38909</v>
      </c>
      <c r="D3572">
        <v>16500</v>
      </c>
      <c r="E3572">
        <v>626</v>
      </c>
      <c r="F3572">
        <v>131</v>
      </c>
      <c r="G3572">
        <v>989</v>
      </c>
      <c r="H3572">
        <v>300</v>
      </c>
      <c r="I3572">
        <v>5230</v>
      </c>
      <c r="J3572">
        <v>6650</v>
      </c>
      <c r="K3572">
        <v>23776</v>
      </c>
      <c r="L3572">
        <v>214</v>
      </c>
      <c r="M3572">
        <v>6674</v>
      </c>
      <c r="N3572">
        <v>4434</v>
      </c>
      <c r="O3572">
        <v>115</v>
      </c>
      <c r="P3572">
        <v>11437</v>
      </c>
      <c r="Q3572">
        <v>4345</v>
      </c>
      <c r="R3572">
        <v>0</v>
      </c>
      <c r="S3572">
        <v>0</v>
      </c>
      <c r="T3572">
        <v>4345</v>
      </c>
      <c r="U3572">
        <v>6940</v>
      </c>
      <c r="V3572">
        <v>-671</v>
      </c>
      <c r="W3572">
        <v>8970</v>
      </c>
      <c r="X3572">
        <v>7994</v>
      </c>
      <c r="Y3572">
        <v>0.46</v>
      </c>
      <c r="Z3572">
        <v>66</v>
      </c>
      <c r="AA3572">
        <v>18546</v>
      </c>
      <c r="AB3572">
        <v>57</v>
      </c>
      <c r="AC3572">
        <v>67.58</v>
      </c>
    </row>
    <row r="3573" spans="1:29" x14ac:dyDescent="0.3">
      <c r="A3573">
        <v>2006</v>
      </c>
      <c r="B3573">
        <v>7</v>
      </c>
      <c r="C3573" s="1">
        <v>38910</v>
      </c>
      <c r="D3573">
        <v>16700</v>
      </c>
      <c r="E3573">
        <v>613</v>
      </c>
      <c r="F3573">
        <v>126</v>
      </c>
      <c r="G3573">
        <v>996</v>
      </c>
      <c r="H3573">
        <v>301</v>
      </c>
      <c r="I3573">
        <v>5030</v>
      </c>
      <c r="J3573">
        <v>6453</v>
      </c>
      <c r="K3573">
        <v>23766</v>
      </c>
      <c r="L3573">
        <v>210</v>
      </c>
      <c r="M3573">
        <v>6680</v>
      </c>
      <c r="N3573">
        <v>4440</v>
      </c>
      <c r="O3573">
        <v>166</v>
      </c>
      <c r="P3573">
        <v>11496</v>
      </c>
      <c r="Q3573">
        <v>4341</v>
      </c>
      <c r="R3573">
        <v>0</v>
      </c>
      <c r="S3573">
        <v>0</v>
      </c>
      <c r="T3573">
        <v>4341</v>
      </c>
      <c r="U3573">
        <v>7000</v>
      </c>
      <c r="V3573">
        <v>-865</v>
      </c>
      <c r="W3573">
        <v>9098</v>
      </c>
      <c r="X3573">
        <v>7929</v>
      </c>
      <c r="Y3573">
        <v>0.47</v>
      </c>
      <c r="Z3573">
        <v>67</v>
      </c>
      <c r="AA3573">
        <v>18736</v>
      </c>
      <c r="AB3573">
        <v>58</v>
      </c>
      <c r="AC3573">
        <v>68.23</v>
      </c>
    </row>
    <row r="3574" spans="1:29" x14ac:dyDescent="0.3">
      <c r="A3574">
        <v>2006</v>
      </c>
      <c r="B3574">
        <v>7</v>
      </c>
      <c r="C3574" s="1">
        <v>38911</v>
      </c>
      <c r="D3574">
        <v>16700</v>
      </c>
      <c r="E3574">
        <v>609</v>
      </c>
      <c r="F3574">
        <v>123</v>
      </c>
      <c r="G3574">
        <v>999</v>
      </c>
      <c r="H3574">
        <v>308</v>
      </c>
      <c r="I3574">
        <v>4940</v>
      </c>
      <c r="J3574">
        <v>6370</v>
      </c>
      <c r="K3574">
        <v>23679</v>
      </c>
      <c r="L3574">
        <v>236</v>
      </c>
      <c r="M3574">
        <v>5869</v>
      </c>
      <c r="N3574">
        <v>4447</v>
      </c>
      <c r="O3574">
        <v>158</v>
      </c>
      <c r="P3574">
        <v>10710</v>
      </c>
      <c r="Q3574">
        <v>4353</v>
      </c>
      <c r="R3574">
        <v>0</v>
      </c>
      <c r="S3574">
        <v>0</v>
      </c>
      <c r="T3574">
        <v>4353</v>
      </c>
      <c r="U3574">
        <v>7030</v>
      </c>
      <c r="V3574">
        <v>-140</v>
      </c>
      <c r="W3574">
        <v>9060</v>
      </c>
      <c r="X3574">
        <v>8616</v>
      </c>
      <c r="Y3574">
        <v>0.43</v>
      </c>
      <c r="Z3574">
        <v>64</v>
      </c>
      <c r="AA3574">
        <v>18739</v>
      </c>
      <c r="AB3574">
        <v>54</v>
      </c>
      <c r="AC3574">
        <v>68.78</v>
      </c>
    </row>
    <row r="3575" spans="1:29" x14ac:dyDescent="0.3">
      <c r="A3575">
        <v>2006</v>
      </c>
      <c r="B3575">
        <v>7</v>
      </c>
      <c r="C3575" s="1">
        <v>38912</v>
      </c>
      <c r="D3575">
        <v>16400</v>
      </c>
      <c r="E3575">
        <v>603</v>
      </c>
      <c r="F3575">
        <v>121</v>
      </c>
      <c r="G3575">
        <v>970</v>
      </c>
      <c r="H3575">
        <v>314</v>
      </c>
      <c r="I3575">
        <v>4890</v>
      </c>
      <c r="J3575">
        <v>6295</v>
      </c>
      <c r="K3575">
        <v>23298</v>
      </c>
      <c r="L3575">
        <v>247</v>
      </c>
      <c r="M3575">
        <v>6663</v>
      </c>
      <c r="N3575">
        <v>4492</v>
      </c>
      <c r="O3575">
        <v>120</v>
      </c>
      <c r="P3575">
        <v>11522</v>
      </c>
      <c r="Q3575">
        <v>4295</v>
      </c>
      <c r="R3575">
        <v>0</v>
      </c>
      <c r="S3575">
        <v>0</v>
      </c>
      <c r="T3575">
        <v>4295</v>
      </c>
      <c r="U3575">
        <v>7080</v>
      </c>
      <c r="V3575">
        <v>-939</v>
      </c>
      <c r="W3575">
        <v>8720</v>
      </c>
      <c r="X3575">
        <v>7481</v>
      </c>
      <c r="Y3575">
        <v>0.47</v>
      </c>
      <c r="Z3575">
        <v>68</v>
      </c>
      <c r="AA3575">
        <v>18408</v>
      </c>
      <c r="AB3575">
        <v>59</v>
      </c>
      <c r="AC3575">
        <v>69.400000000000006</v>
      </c>
    </row>
    <row r="3576" spans="1:29" x14ac:dyDescent="0.3">
      <c r="A3576">
        <v>2006</v>
      </c>
      <c r="B3576">
        <v>7</v>
      </c>
      <c r="C3576" s="1">
        <v>38913</v>
      </c>
      <c r="D3576">
        <v>17200</v>
      </c>
      <c r="E3576">
        <v>599</v>
      </c>
      <c r="F3576">
        <v>117</v>
      </c>
      <c r="G3576">
        <v>981</v>
      </c>
      <c r="H3576">
        <v>314</v>
      </c>
      <c r="I3576">
        <v>4870</v>
      </c>
      <c r="J3576">
        <v>6282</v>
      </c>
      <c r="K3576">
        <v>24081</v>
      </c>
      <c r="L3576">
        <v>240</v>
      </c>
      <c r="M3576">
        <v>6658</v>
      </c>
      <c r="N3576">
        <v>4501</v>
      </c>
      <c r="O3576">
        <v>120</v>
      </c>
      <c r="P3576">
        <v>11519</v>
      </c>
      <c r="Q3576">
        <v>4350</v>
      </c>
      <c r="R3576">
        <v>0</v>
      </c>
      <c r="S3576">
        <v>0</v>
      </c>
      <c r="T3576">
        <v>4350</v>
      </c>
      <c r="U3576">
        <v>7240</v>
      </c>
      <c r="V3576">
        <v>-824</v>
      </c>
      <c r="W3576">
        <v>9341</v>
      </c>
      <c r="X3576">
        <v>8212</v>
      </c>
      <c r="Y3576">
        <v>0.46</v>
      </c>
      <c r="Z3576">
        <v>66</v>
      </c>
      <c r="AA3576">
        <v>19211</v>
      </c>
      <c r="AB3576">
        <v>57</v>
      </c>
      <c r="AC3576">
        <v>69.92</v>
      </c>
    </row>
    <row r="3577" spans="1:29" x14ac:dyDescent="0.3">
      <c r="A3577">
        <v>2006</v>
      </c>
      <c r="B3577">
        <v>7</v>
      </c>
      <c r="C3577" s="1">
        <v>38914</v>
      </c>
      <c r="D3577">
        <v>17900</v>
      </c>
      <c r="E3577">
        <v>593</v>
      </c>
      <c r="F3577">
        <v>113</v>
      </c>
      <c r="G3577">
        <v>988</v>
      </c>
      <c r="H3577">
        <v>314</v>
      </c>
      <c r="I3577">
        <v>4720</v>
      </c>
      <c r="J3577">
        <v>6135</v>
      </c>
      <c r="K3577">
        <v>24628</v>
      </c>
      <c r="L3577">
        <v>238</v>
      </c>
      <c r="M3577">
        <v>6662</v>
      </c>
      <c r="N3577">
        <v>4482</v>
      </c>
      <c r="O3577">
        <v>118</v>
      </c>
      <c r="P3577">
        <v>11500</v>
      </c>
      <c r="Q3577">
        <v>4350</v>
      </c>
      <c r="R3577">
        <v>0</v>
      </c>
      <c r="S3577">
        <v>0</v>
      </c>
      <c r="T3577">
        <v>4350</v>
      </c>
      <c r="U3577">
        <v>7330</v>
      </c>
      <c r="V3577">
        <v>-862</v>
      </c>
      <c r="W3577">
        <v>9945</v>
      </c>
      <c r="X3577">
        <v>8778</v>
      </c>
      <c r="Y3577">
        <v>0.45</v>
      </c>
      <c r="Z3577">
        <v>64</v>
      </c>
      <c r="AA3577">
        <v>19908</v>
      </c>
      <c r="AB3577">
        <v>56</v>
      </c>
      <c r="AC3577">
        <v>70.37</v>
      </c>
    </row>
    <row r="3578" spans="1:29" x14ac:dyDescent="0.3">
      <c r="A3578">
        <v>2006</v>
      </c>
      <c r="B3578">
        <v>7</v>
      </c>
      <c r="C3578" s="1">
        <v>38915</v>
      </c>
      <c r="D3578">
        <v>18300</v>
      </c>
      <c r="E3578">
        <v>589</v>
      </c>
      <c r="F3578">
        <v>111</v>
      </c>
      <c r="G3578">
        <v>990</v>
      </c>
      <c r="H3578">
        <v>320</v>
      </c>
      <c r="I3578">
        <v>4580</v>
      </c>
      <c r="J3578">
        <v>6001</v>
      </c>
      <c r="K3578">
        <v>24890</v>
      </c>
      <c r="L3578">
        <v>242</v>
      </c>
      <c r="M3578">
        <v>5993</v>
      </c>
      <c r="N3578">
        <v>4402</v>
      </c>
      <c r="O3578">
        <v>123</v>
      </c>
      <c r="P3578">
        <v>10760</v>
      </c>
      <c r="Q3578">
        <v>4350</v>
      </c>
      <c r="R3578">
        <v>0</v>
      </c>
      <c r="S3578">
        <v>0</v>
      </c>
      <c r="T3578">
        <v>4350</v>
      </c>
      <c r="U3578">
        <v>7350</v>
      </c>
      <c r="V3578">
        <v>-236</v>
      </c>
      <c r="W3578">
        <v>10321</v>
      </c>
      <c r="X3578">
        <v>9780</v>
      </c>
      <c r="Y3578">
        <v>0.42</v>
      </c>
      <c r="Z3578">
        <v>61</v>
      </c>
      <c r="AA3578">
        <v>20310</v>
      </c>
      <c r="AB3578">
        <v>52</v>
      </c>
      <c r="AC3578">
        <v>70.73</v>
      </c>
    </row>
    <row r="3579" spans="1:29" x14ac:dyDescent="0.3">
      <c r="A3579">
        <v>2006</v>
      </c>
      <c r="B3579">
        <v>7</v>
      </c>
      <c r="C3579" s="1">
        <v>38916</v>
      </c>
      <c r="D3579">
        <v>18400</v>
      </c>
      <c r="E3579">
        <v>596</v>
      </c>
      <c r="F3579">
        <v>106</v>
      </c>
      <c r="G3579">
        <v>989</v>
      </c>
      <c r="H3579">
        <v>320</v>
      </c>
      <c r="I3579">
        <v>4500</v>
      </c>
      <c r="J3579">
        <v>5915</v>
      </c>
      <c r="K3579">
        <v>24911</v>
      </c>
      <c r="L3579">
        <v>238</v>
      </c>
      <c r="M3579">
        <v>6670</v>
      </c>
      <c r="N3579">
        <v>4387</v>
      </c>
      <c r="O3579">
        <v>122</v>
      </c>
      <c r="P3579">
        <v>11417</v>
      </c>
      <c r="Q3579">
        <v>4358</v>
      </c>
      <c r="R3579">
        <v>0</v>
      </c>
      <c r="S3579">
        <v>0</v>
      </c>
      <c r="T3579">
        <v>4358</v>
      </c>
      <c r="U3579">
        <v>7340</v>
      </c>
      <c r="V3579">
        <v>-994</v>
      </c>
      <c r="W3579">
        <v>10436</v>
      </c>
      <c r="X3579">
        <v>9136</v>
      </c>
      <c r="Y3579">
        <v>0.44</v>
      </c>
      <c r="Z3579">
        <v>63</v>
      </c>
      <c r="AA3579">
        <v>20411</v>
      </c>
      <c r="AB3579">
        <v>55</v>
      </c>
      <c r="AC3579">
        <v>71.11</v>
      </c>
    </row>
    <row r="3580" spans="1:29" x14ac:dyDescent="0.3">
      <c r="A3580">
        <v>2006</v>
      </c>
      <c r="B3580">
        <v>7</v>
      </c>
      <c r="C3580" s="1">
        <v>38917</v>
      </c>
      <c r="D3580">
        <v>18600</v>
      </c>
      <c r="E3580">
        <v>594</v>
      </c>
      <c r="F3580">
        <v>104</v>
      </c>
      <c r="G3580">
        <v>990</v>
      </c>
      <c r="H3580">
        <v>321</v>
      </c>
      <c r="I3580">
        <v>4410</v>
      </c>
      <c r="J3580">
        <v>5825</v>
      </c>
      <c r="K3580">
        <v>25019</v>
      </c>
      <c r="L3580">
        <v>245</v>
      </c>
      <c r="M3580">
        <v>6673</v>
      </c>
      <c r="N3580">
        <v>4407</v>
      </c>
      <c r="O3580">
        <v>123</v>
      </c>
      <c r="P3580">
        <v>11448</v>
      </c>
      <c r="Q3580">
        <v>4314</v>
      </c>
      <c r="R3580">
        <v>0</v>
      </c>
      <c r="S3580">
        <v>0</v>
      </c>
      <c r="T3580">
        <v>4314</v>
      </c>
      <c r="U3580">
        <v>7370</v>
      </c>
      <c r="V3580">
        <v>-1057</v>
      </c>
      <c r="W3580">
        <v>10616</v>
      </c>
      <c r="X3580">
        <v>9257</v>
      </c>
      <c r="Y3580">
        <v>0.44</v>
      </c>
      <c r="Z3580">
        <v>63</v>
      </c>
      <c r="AA3580">
        <v>20609</v>
      </c>
      <c r="AB3580">
        <v>55</v>
      </c>
      <c r="AC3580">
        <v>71.459999999999994</v>
      </c>
    </row>
    <row r="3581" spans="1:29" x14ac:dyDescent="0.3">
      <c r="A3581">
        <v>2006</v>
      </c>
      <c r="B3581">
        <v>7</v>
      </c>
      <c r="C3581" s="1">
        <v>38918</v>
      </c>
      <c r="D3581">
        <v>19000</v>
      </c>
      <c r="E3581">
        <v>623</v>
      </c>
      <c r="F3581">
        <v>101</v>
      </c>
      <c r="G3581">
        <v>971</v>
      </c>
      <c r="H3581">
        <v>321</v>
      </c>
      <c r="I3581">
        <v>4300</v>
      </c>
      <c r="J3581">
        <v>5693</v>
      </c>
      <c r="K3581">
        <v>25316</v>
      </c>
      <c r="L3581">
        <v>253</v>
      </c>
      <c r="M3581">
        <v>6677</v>
      </c>
      <c r="N3581">
        <v>4395</v>
      </c>
      <c r="O3581">
        <v>120</v>
      </c>
      <c r="P3581">
        <v>11445</v>
      </c>
      <c r="Q3581">
        <v>4288</v>
      </c>
      <c r="R3581">
        <v>0</v>
      </c>
      <c r="S3581">
        <v>0</v>
      </c>
      <c r="T3581">
        <v>4288</v>
      </c>
      <c r="U3581">
        <v>7430</v>
      </c>
      <c r="V3581">
        <v>-1109</v>
      </c>
      <c r="W3581">
        <v>10992</v>
      </c>
      <c r="X3581">
        <v>9583</v>
      </c>
      <c r="Y3581">
        <v>0.43</v>
      </c>
      <c r="Z3581">
        <v>62</v>
      </c>
      <c r="AA3581">
        <v>21016</v>
      </c>
      <c r="AB3581">
        <v>54</v>
      </c>
      <c r="AC3581">
        <v>71.77</v>
      </c>
    </row>
    <row r="3582" spans="1:29" x14ac:dyDescent="0.3">
      <c r="A3582">
        <v>2006</v>
      </c>
      <c r="B3582">
        <v>7</v>
      </c>
      <c r="C3582" s="1">
        <v>38919</v>
      </c>
      <c r="D3582">
        <v>19000</v>
      </c>
      <c r="E3582">
        <v>652</v>
      </c>
      <c r="F3582">
        <v>98</v>
      </c>
      <c r="G3582">
        <v>956</v>
      </c>
      <c r="H3582">
        <v>321</v>
      </c>
      <c r="I3582">
        <v>4210</v>
      </c>
      <c r="J3582">
        <v>5585</v>
      </c>
      <c r="K3582">
        <v>25237</v>
      </c>
      <c r="L3582">
        <v>241</v>
      </c>
      <c r="M3582">
        <v>7172</v>
      </c>
      <c r="N3582">
        <v>4388</v>
      </c>
      <c r="O3582">
        <v>127</v>
      </c>
      <c r="P3582">
        <v>11928</v>
      </c>
      <c r="Q3582">
        <v>4297</v>
      </c>
      <c r="R3582">
        <v>0</v>
      </c>
      <c r="S3582">
        <v>0</v>
      </c>
      <c r="T3582">
        <v>4297</v>
      </c>
      <c r="U3582">
        <v>7530</v>
      </c>
      <c r="V3582">
        <v>-1606</v>
      </c>
      <c r="W3582">
        <v>10919</v>
      </c>
      <c r="X3582">
        <v>9012</v>
      </c>
      <c r="Y3582">
        <v>0.46</v>
      </c>
      <c r="Z3582">
        <v>64</v>
      </c>
      <c r="AA3582">
        <v>21027</v>
      </c>
      <c r="AB3582">
        <v>57</v>
      </c>
      <c r="AC3582">
        <v>72.099999999999994</v>
      </c>
    </row>
    <row r="3583" spans="1:29" x14ac:dyDescent="0.3">
      <c r="A3583">
        <v>2006</v>
      </c>
      <c r="B3583">
        <v>7</v>
      </c>
      <c r="C3583" s="1">
        <v>38920</v>
      </c>
      <c r="D3583">
        <v>19100</v>
      </c>
      <c r="E3583">
        <v>658</v>
      </c>
      <c r="F3583">
        <v>95</v>
      </c>
      <c r="G3583">
        <v>952</v>
      </c>
      <c r="H3583">
        <v>320</v>
      </c>
      <c r="I3583">
        <v>4150</v>
      </c>
      <c r="J3583">
        <v>5517</v>
      </c>
      <c r="K3583">
        <v>25275</v>
      </c>
      <c r="L3583">
        <v>245</v>
      </c>
      <c r="M3583">
        <v>7173</v>
      </c>
      <c r="N3583">
        <v>4382</v>
      </c>
      <c r="O3583">
        <v>120</v>
      </c>
      <c r="P3583">
        <v>11920</v>
      </c>
      <c r="Q3583">
        <v>4297</v>
      </c>
      <c r="R3583">
        <v>0</v>
      </c>
      <c r="S3583">
        <v>0</v>
      </c>
      <c r="T3583">
        <v>4297</v>
      </c>
      <c r="U3583">
        <v>7650</v>
      </c>
      <c r="V3583">
        <v>-1546</v>
      </c>
      <c r="W3583">
        <v>10905</v>
      </c>
      <c r="X3583">
        <v>9058</v>
      </c>
      <c r="Y3583">
        <v>0.46</v>
      </c>
      <c r="Z3583">
        <v>64</v>
      </c>
      <c r="AA3583">
        <v>21125</v>
      </c>
      <c r="AB3583">
        <v>57</v>
      </c>
      <c r="AC3583">
        <v>72.41</v>
      </c>
    </row>
    <row r="3584" spans="1:29" x14ac:dyDescent="0.3">
      <c r="A3584">
        <v>2006</v>
      </c>
      <c r="B3584">
        <v>7</v>
      </c>
      <c r="C3584" s="1">
        <v>38921</v>
      </c>
      <c r="D3584">
        <v>19300</v>
      </c>
      <c r="E3584">
        <v>647</v>
      </c>
      <c r="F3584">
        <v>94</v>
      </c>
      <c r="G3584">
        <v>965</v>
      </c>
      <c r="H3584">
        <v>318</v>
      </c>
      <c r="I3584">
        <v>4160</v>
      </c>
      <c r="J3584">
        <v>5537</v>
      </c>
      <c r="K3584">
        <v>25484</v>
      </c>
      <c r="L3584">
        <v>224</v>
      </c>
      <c r="M3584">
        <v>7180</v>
      </c>
      <c r="N3584">
        <v>4379</v>
      </c>
      <c r="O3584">
        <v>122</v>
      </c>
      <c r="P3584">
        <v>11905</v>
      </c>
      <c r="Q3584">
        <v>4300</v>
      </c>
      <c r="R3584">
        <v>0</v>
      </c>
      <c r="S3584">
        <v>0</v>
      </c>
      <c r="T3584">
        <v>4300</v>
      </c>
      <c r="U3584">
        <v>7780</v>
      </c>
      <c r="V3584">
        <v>-1383</v>
      </c>
      <c r="W3584">
        <v>10963</v>
      </c>
      <c r="X3584">
        <v>9279</v>
      </c>
      <c r="Y3584">
        <v>0.45</v>
      </c>
      <c r="Z3584">
        <v>64</v>
      </c>
      <c r="AA3584">
        <v>21324</v>
      </c>
      <c r="AB3584">
        <v>56</v>
      </c>
      <c r="AC3584">
        <v>72.69</v>
      </c>
    </row>
    <row r="3585" spans="1:29" x14ac:dyDescent="0.3">
      <c r="A3585">
        <v>2006</v>
      </c>
      <c r="B3585">
        <v>7</v>
      </c>
      <c r="C3585" s="1">
        <v>38922</v>
      </c>
      <c r="D3585">
        <v>19800</v>
      </c>
      <c r="E3585">
        <v>673</v>
      </c>
      <c r="F3585">
        <v>92</v>
      </c>
      <c r="G3585">
        <v>960</v>
      </c>
      <c r="H3585">
        <v>319</v>
      </c>
      <c r="I3585">
        <v>4060</v>
      </c>
      <c r="J3585">
        <v>5431</v>
      </c>
      <c r="K3585">
        <v>25904</v>
      </c>
      <c r="L3585">
        <v>238</v>
      </c>
      <c r="M3585">
        <v>6989</v>
      </c>
      <c r="N3585">
        <v>4359</v>
      </c>
      <c r="O3585">
        <v>119</v>
      </c>
      <c r="P3585">
        <v>11705</v>
      </c>
      <c r="Q3585">
        <v>4295</v>
      </c>
      <c r="R3585">
        <v>0</v>
      </c>
      <c r="S3585">
        <v>0</v>
      </c>
      <c r="T3585">
        <v>4295</v>
      </c>
      <c r="U3585">
        <v>7980</v>
      </c>
      <c r="V3585">
        <v>-1085</v>
      </c>
      <c r="W3585">
        <v>11291</v>
      </c>
      <c r="X3585">
        <v>9904</v>
      </c>
      <c r="Y3585">
        <v>0.44</v>
      </c>
      <c r="Z3585">
        <v>62</v>
      </c>
      <c r="AA3585">
        <v>21844</v>
      </c>
      <c r="AB3585">
        <v>55</v>
      </c>
      <c r="AC3585">
        <v>72.91</v>
      </c>
    </row>
    <row r="3586" spans="1:29" x14ac:dyDescent="0.3">
      <c r="A3586">
        <v>2006</v>
      </c>
      <c r="B3586">
        <v>7</v>
      </c>
      <c r="C3586" s="1">
        <v>38923</v>
      </c>
      <c r="D3586">
        <v>20300</v>
      </c>
      <c r="E3586">
        <v>683</v>
      </c>
      <c r="F3586">
        <v>90</v>
      </c>
      <c r="G3586">
        <v>966</v>
      </c>
      <c r="H3586">
        <v>319</v>
      </c>
      <c r="I3586">
        <v>3850</v>
      </c>
      <c r="J3586">
        <v>5225</v>
      </c>
      <c r="K3586">
        <v>26208</v>
      </c>
      <c r="L3586">
        <v>260</v>
      </c>
      <c r="M3586">
        <v>7169</v>
      </c>
      <c r="N3586">
        <v>4364</v>
      </c>
      <c r="O3586">
        <v>117</v>
      </c>
      <c r="P3586">
        <v>11910</v>
      </c>
      <c r="Q3586">
        <v>4234</v>
      </c>
      <c r="R3586">
        <v>0</v>
      </c>
      <c r="S3586">
        <v>0</v>
      </c>
      <c r="T3586">
        <v>4234</v>
      </c>
      <c r="U3586">
        <v>8180</v>
      </c>
      <c r="V3586">
        <v>-1257</v>
      </c>
      <c r="W3586">
        <v>11617</v>
      </c>
      <c r="X3586">
        <v>10064</v>
      </c>
      <c r="Y3586">
        <v>0.44</v>
      </c>
      <c r="Z3586">
        <v>62</v>
      </c>
      <c r="AA3586">
        <v>22358</v>
      </c>
      <c r="AB3586">
        <v>55</v>
      </c>
      <c r="AC3586">
        <v>73.11</v>
      </c>
    </row>
    <row r="3587" spans="1:29" x14ac:dyDescent="0.3">
      <c r="A3587">
        <v>2006</v>
      </c>
      <c r="B3587">
        <v>7</v>
      </c>
      <c r="C3587" s="1">
        <v>38924</v>
      </c>
      <c r="D3587">
        <v>20200</v>
      </c>
      <c r="E3587">
        <v>683</v>
      </c>
      <c r="F3587">
        <v>85</v>
      </c>
      <c r="G3587">
        <v>952</v>
      </c>
      <c r="H3587">
        <v>320</v>
      </c>
      <c r="I3587">
        <v>3890</v>
      </c>
      <c r="J3587">
        <v>5247</v>
      </c>
      <c r="K3587">
        <v>26130</v>
      </c>
      <c r="L3587">
        <v>243</v>
      </c>
      <c r="M3587">
        <v>7169</v>
      </c>
      <c r="N3587">
        <v>4363</v>
      </c>
      <c r="O3587">
        <v>124</v>
      </c>
      <c r="P3587">
        <v>11899</v>
      </c>
      <c r="Q3587">
        <v>4223</v>
      </c>
      <c r="R3587">
        <v>0</v>
      </c>
      <c r="S3587">
        <v>0</v>
      </c>
      <c r="T3587">
        <v>4223</v>
      </c>
      <c r="U3587">
        <v>8130</v>
      </c>
      <c r="V3587">
        <v>-1267</v>
      </c>
      <c r="W3587">
        <v>11571</v>
      </c>
      <c r="X3587">
        <v>10008</v>
      </c>
      <c r="Y3587">
        <v>0.44</v>
      </c>
      <c r="Z3587">
        <v>62</v>
      </c>
      <c r="AA3587">
        <v>22240</v>
      </c>
      <c r="AB3587">
        <v>55</v>
      </c>
      <c r="AC3587">
        <v>73.3</v>
      </c>
    </row>
    <row r="3588" spans="1:29" x14ac:dyDescent="0.3">
      <c r="A3588">
        <v>2006</v>
      </c>
      <c r="B3588">
        <v>7</v>
      </c>
      <c r="C3588" s="1">
        <v>38925</v>
      </c>
      <c r="D3588">
        <v>20400</v>
      </c>
      <c r="E3588">
        <v>661</v>
      </c>
      <c r="F3588">
        <v>80</v>
      </c>
      <c r="G3588">
        <v>953</v>
      </c>
      <c r="H3588">
        <v>320</v>
      </c>
      <c r="I3588">
        <v>3940</v>
      </c>
      <c r="J3588">
        <v>5293</v>
      </c>
      <c r="K3588">
        <v>26354</v>
      </c>
      <c r="L3588">
        <v>250</v>
      </c>
      <c r="M3588">
        <v>7171</v>
      </c>
      <c r="N3588">
        <v>4357</v>
      </c>
      <c r="O3588">
        <v>123</v>
      </c>
      <c r="P3588">
        <v>11901</v>
      </c>
      <c r="Q3588">
        <v>4236</v>
      </c>
      <c r="R3588">
        <v>0</v>
      </c>
      <c r="S3588">
        <v>0</v>
      </c>
      <c r="T3588">
        <v>4236</v>
      </c>
      <c r="U3588">
        <v>8060</v>
      </c>
      <c r="V3588">
        <v>-1302</v>
      </c>
      <c r="W3588">
        <v>11815</v>
      </c>
      <c r="X3588">
        <v>10217</v>
      </c>
      <c r="Y3588">
        <v>0.44</v>
      </c>
      <c r="Z3588">
        <v>61</v>
      </c>
      <c r="AA3588">
        <v>22414</v>
      </c>
      <c r="AB3588">
        <v>54</v>
      </c>
      <c r="AC3588">
        <v>73.459999999999994</v>
      </c>
    </row>
    <row r="3589" spans="1:29" x14ac:dyDescent="0.3">
      <c r="A3589">
        <v>2006</v>
      </c>
      <c r="B3589">
        <v>7</v>
      </c>
      <c r="C3589" s="1">
        <v>38926</v>
      </c>
      <c r="D3589">
        <v>20100</v>
      </c>
      <c r="E3589">
        <v>625</v>
      </c>
      <c r="F3589">
        <v>77</v>
      </c>
      <c r="G3589">
        <v>938</v>
      </c>
      <c r="H3589">
        <v>320</v>
      </c>
      <c r="I3589">
        <v>3910</v>
      </c>
      <c r="J3589">
        <v>5245</v>
      </c>
      <c r="K3589">
        <v>25970</v>
      </c>
      <c r="L3589">
        <v>249</v>
      </c>
      <c r="M3589">
        <v>7166</v>
      </c>
      <c r="N3589">
        <v>4375</v>
      </c>
      <c r="O3589">
        <v>118</v>
      </c>
      <c r="P3589">
        <v>11908</v>
      </c>
      <c r="Q3589">
        <v>4180</v>
      </c>
      <c r="R3589">
        <v>0</v>
      </c>
      <c r="S3589">
        <v>0</v>
      </c>
      <c r="T3589">
        <v>4180</v>
      </c>
      <c r="U3589">
        <v>7960</v>
      </c>
      <c r="V3589">
        <v>-1420</v>
      </c>
      <c r="W3589">
        <v>11595</v>
      </c>
      <c r="X3589">
        <v>9882</v>
      </c>
      <c r="Y3589">
        <v>0.44</v>
      </c>
      <c r="Z3589">
        <v>62</v>
      </c>
      <c r="AA3589">
        <v>22060</v>
      </c>
      <c r="AB3589">
        <v>55</v>
      </c>
      <c r="AC3589">
        <v>73.64</v>
      </c>
    </row>
    <row r="3590" spans="1:29" x14ac:dyDescent="0.3">
      <c r="A3590">
        <v>2006</v>
      </c>
      <c r="B3590">
        <v>7</v>
      </c>
      <c r="C3590" s="1">
        <v>38927</v>
      </c>
      <c r="D3590">
        <v>19400</v>
      </c>
      <c r="E3590">
        <v>604</v>
      </c>
      <c r="F3590">
        <v>76</v>
      </c>
      <c r="G3590">
        <v>964</v>
      </c>
      <c r="H3590">
        <v>320</v>
      </c>
      <c r="I3590">
        <v>3940</v>
      </c>
      <c r="J3590">
        <v>5300</v>
      </c>
      <c r="K3590">
        <v>25304</v>
      </c>
      <c r="L3590">
        <v>254</v>
      </c>
      <c r="M3590">
        <v>7173</v>
      </c>
      <c r="N3590">
        <v>4374</v>
      </c>
      <c r="O3590">
        <v>110</v>
      </c>
      <c r="P3590">
        <v>11911</v>
      </c>
      <c r="Q3590">
        <v>4200</v>
      </c>
      <c r="R3590">
        <v>0</v>
      </c>
      <c r="S3590">
        <v>0</v>
      </c>
      <c r="T3590">
        <v>4200</v>
      </c>
      <c r="U3590">
        <v>7760</v>
      </c>
      <c r="V3590">
        <v>-1581</v>
      </c>
      <c r="W3590">
        <v>11068</v>
      </c>
      <c r="X3590">
        <v>9193</v>
      </c>
      <c r="Y3590">
        <v>0.45</v>
      </c>
      <c r="Z3590">
        <v>64</v>
      </c>
      <c r="AA3590">
        <v>21364</v>
      </c>
      <c r="AB3590">
        <v>57</v>
      </c>
      <c r="AC3590">
        <v>73.86</v>
      </c>
    </row>
    <row r="3591" spans="1:29" x14ac:dyDescent="0.3">
      <c r="A3591">
        <v>2006</v>
      </c>
      <c r="B3591">
        <v>7</v>
      </c>
      <c r="C3591" s="1">
        <v>38928</v>
      </c>
      <c r="D3591">
        <v>19200</v>
      </c>
      <c r="E3591">
        <v>588</v>
      </c>
      <c r="F3591">
        <v>74</v>
      </c>
      <c r="G3591">
        <v>968</v>
      </c>
      <c r="H3591">
        <v>319</v>
      </c>
      <c r="I3591">
        <v>3960</v>
      </c>
      <c r="J3591">
        <v>5321</v>
      </c>
      <c r="K3591">
        <v>25109</v>
      </c>
      <c r="L3591">
        <v>242</v>
      </c>
      <c r="M3591">
        <v>7168</v>
      </c>
      <c r="N3591">
        <v>4355</v>
      </c>
      <c r="O3591">
        <v>104</v>
      </c>
      <c r="P3591">
        <v>11869</v>
      </c>
      <c r="Q3591">
        <v>4200</v>
      </c>
      <c r="R3591">
        <v>0</v>
      </c>
      <c r="S3591">
        <v>0</v>
      </c>
      <c r="T3591">
        <v>4200</v>
      </c>
      <c r="U3591">
        <v>7530</v>
      </c>
      <c r="V3591">
        <v>-1748</v>
      </c>
      <c r="W3591">
        <v>11082</v>
      </c>
      <c r="X3591">
        <v>9040</v>
      </c>
      <c r="Y3591">
        <v>0.46</v>
      </c>
      <c r="Z3591">
        <v>64</v>
      </c>
      <c r="AA3591">
        <v>21149</v>
      </c>
      <c r="AB3591">
        <v>57</v>
      </c>
      <c r="AC3591">
        <v>74.069999999999993</v>
      </c>
    </row>
    <row r="3592" spans="1:29" x14ac:dyDescent="0.3">
      <c r="A3592">
        <v>2006</v>
      </c>
      <c r="B3592">
        <v>7</v>
      </c>
      <c r="C3592" s="1">
        <v>38929</v>
      </c>
      <c r="D3592">
        <v>18900</v>
      </c>
      <c r="E3592">
        <v>569</v>
      </c>
      <c r="F3592">
        <v>74</v>
      </c>
      <c r="G3592">
        <v>961</v>
      </c>
      <c r="H3592">
        <v>319</v>
      </c>
      <c r="I3592">
        <v>4050</v>
      </c>
      <c r="J3592">
        <v>5404</v>
      </c>
      <c r="K3592">
        <v>24873</v>
      </c>
      <c r="L3592">
        <v>240</v>
      </c>
      <c r="M3592">
        <v>7154</v>
      </c>
      <c r="N3592">
        <v>4351</v>
      </c>
      <c r="O3592">
        <v>110</v>
      </c>
      <c r="P3592">
        <v>11855</v>
      </c>
      <c r="Q3592">
        <v>4109</v>
      </c>
      <c r="R3592">
        <v>0</v>
      </c>
      <c r="S3592">
        <v>0</v>
      </c>
      <c r="T3592">
        <v>4109</v>
      </c>
      <c r="U3592">
        <v>7390</v>
      </c>
      <c r="V3592">
        <v>-1732</v>
      </c>
      <c r="W3592">
        <v>10928</v>
      </c>
      <c r="X3592">
        <v>8909</v>
      </c>
      <c r="Y3592">
        <v>0.46</v>
      </c>
      <c r="Z3592">
        <v>64</v>
      </c>
      <c r="AA3592">
        <v>20823</v>
      </c>
      <c r="AB3592">
        <v>57</v>
      </c>
      <c r="AC3592">
        <v>74.290000000000006</v>
      </c>
    </row>
    <row r="3593" spans="1:29" x14ac:dyDescent="0.3">
      <c r="A3593">
        <v>2006</v>
      </c>
      <c r="B3593">
        <v>8</v>
      </c>
      <c r="C3593" s="1">
        <v>38930</v>
      </c>
      <c r="D3593">
        <v>19600</v>
      </c>
      <c r="E3593">
        <v>568</v>
      </c>
      <c r="F3593">
        <v>74</v>
      </c>
      <c r="G3593">
        <v>965</v>
      </c>
      <c r="H3593">
        <v>319</v>
      </c>
      <c r="I3593">
        <v>3970</v>
      </c>
      <c r="J3593">
        <v>5328</v>
      </c>
      <c r="K3593">
        <v>25496</v>
      </c>
      <c r="L3593">
        <v>263</v>
      </c>
      <c r="M3593">
        <v>6484</v>
      </c>
      <c r="N3593">
        <v>4456</v>
      </c>
      <c r="O3593">
        <v>112</v>
      </c>
      <c r="P3593">
        <v>11315</v>
      </c>
      <c r="Q3593">
        <v>4127</v>
      </c>
      <c r="R3593">
        <v>0</v>
      </c>
      <c r="S3593">
        <v>0</v>
      </c>
      <c r="T3593">
        <v>4127</v>
      </c>
      <c r="U3593">
        <v>7370</v>
      </c>
      <c r="V3593">
        <v>-1299</v>
      </c>
      <c r="W3593">
        <v>11642</v>
      </c>
      <c r="X3593">
        <v>10054</v>
      </c>
      <c r="Y3593">
        <v>0.43</v>
      </c>
      <c r="Z3593">
        <v>61</v>
      </c>
      <c r="AA3593">
        <v>21526</v>
      </c>
      <c r="AB3593">
        <v>53</v>
      </c>
      <c r="AC3593">
        <v>74.41</v>
      </c>
    </row>
    <row r="3594" spans="1:29" x14ac:dyDescent="0.3">
      <c r="A3594">
        <v>2006</v>
      </c>
      <c r="B3594">
        <v>8</v>
      </c>
      <c r="C3594" s="1">
        <v>38931</v>
      </c>
      <c r="D3594">
        <v>20100</v>
      </c>
      <c r="E3594">
        <v>545</v>
      </c>
      <c r="F3594">
        <v>73</v>
      </c>
      <c r="G3594">
        <v>954</v>
      </c>
      <c r="H3594">
        <v>318</v>
      </c>
      <c r="I3594">
        <v>3950</v>
      </c>
      <c r="J3594">
        <v>5295</v>
      </c>
      <c r="K3594">
        <v>25940</v>
      </c>
      <c r="L3594">
        <v>280</v>
      </c>
      <c r="M3594">
        <v>7177</v>
      </c>
      <c r="N3594">
        <v>4473</v>
      </c>
      <c r="O3594">
        <v>113</v>
      </c>
      <c r="P3594">
        <v>12043</v>
      </c>
      <c r="Q3594">
        <v>4127</v>
      </c>
      <c r="R3594">
        <v>0</v>
      </c>
      <c r="S3594">
        <v>0</v>
      </c>
      <c r="T3594">
        <v>4127</v>
      </c>
      <c r="U3594">
        <v>7300</v>
      </c>
      <c r="V3594">
        <v>-2130</v>
      </c>
      <c r="W3594">
        <v>12189</v>
      </c>
      <c r="X3594">
        <v>9770</v>
      </c>
      <c r="Y3594">
        <v>0.45</v>
      </c>
      <c r="Z3594">
        <v>62</v>
      </c>
      <c r="AA3594">
        <v>21990</v>
      </c>
      <c r="AB3594">
        <v>56</v>
      </c>
      <c r="AC3594">
        <v>74.540000000000006</v>
      </c>
    </row>
    <row r="3595" spans="1:29" x14ac:dyDescent="0.3">
      <c r="A3595">
        <v>2006</v>
      </c>
      <c r="B3595">
        <v>8</v>
      </c>
      <c r="C3595" s="1">
        <v>38932</v>
      </c>
      <c r="D3595">
        <v>19600</v>
      </c>
      <c r="E3595">
        <v>537</v>
      </c>
      <c r="F3595">
        <v>73</v>
      </c>
      <c r="G3595">
        <v>952</v>
      </c>
      <c r="H3595">
        <v>318</v>
      </c>
      <c r="I3595">
        <v>3880</v>
      </c>
      <c r="J3595">
        <v>5223</v>
      </c>
      <c r="K3595">
        <v>25360</v>
      </c>
      <c r="L3595">
        <v>274</v>
      </c>
      <c r="M3595">
        <v>7166</v>
      </c>
      <c r="N3595">
        <v>4506</v>
      </c>
      <c r="O3595">
        <v>114</v>
      </c>
      <c r="P3595">
        <v>12060</v>
      </c>
      <c r="Q3595">
        <v>4100</v>
      </c>
      <c r="R3595">
        <v>0</v>
      </c>
      <c r="S3595">
        <v>0</v>
      </c>
      <c r="T3595">
        <v>4100</v>
      </c>
      <c r="U3595">
        <v>7240</v>
      </c>
      <c r="V3595">
        <v>-2262</v>
      </c>
      <c r="W3595">
        <v>11749</v>
      </c>
      <c r="X3595">
        <v>9200</v>
      </c>
      <c r="Y3595">
        <v>0.46</v>
      </c>
      <c r="Z3595">
        <v>64</v>
      </c>
      <c r="AA3595">
        <v>21480</v>
      </c>
      <c r="AB3595">
        <v>57</v>
      </c>
      <c r="AC3595">
        <v>74.709999999999994</v>
      </c>
    </row>
    <row r="3596" spans="1:29" x14ac:dyDescent="0.3">
      <c r="A3596">
        <v>2006</v>
      </c>
      <c r="B3596">
        <v>8</v>
      </c>
      <c r="C3596" s="1">
        <v>38933</v>
      </c>
      <c r="D3596">
        <v>19100</v>
      </c>
      <c r="E3596">
        <v>574</v>
      </c>
      <c r="F3596">
        <v>71</v>
      </c>
      <c r="G3596">
        <v>953</v>
      </c>
      <c r="H3596">
        <v>317</v>
      </c>
      <c r="I3596">
        <v>3840</v>
      </c>
      <c r="J3596">
        <v>5181</v>
      </c>
      <c r="K3596">
        <v>24855</v>
      </c>
      <c r="L3596">
        <v>279</v>
      </c>
      <c r="M3596">
        <v>7176</v>
      </c>
      <c r="N3596">
        <v>4491</v>
      </c>
      <c r="O3596">
        <v>119</v>
      </c>
      <c r="P3596">
        <v>12065</v>
      </c>
      <c r="Q3596">
        <v>4100</v>
      </c>
      <c r="R3596">
        <v>0</v>
      </c>
      <c r="S3596">
        <v>0</v>
      </c>
      <c r="T3596">
        <v>4100</v>
      </c>
      <c r="U3596">
        <v>7330</v>
      </c>
      <c r="V3596">
        <v>-2219</v>
      </c>
      <c r="W3596">
        <v>11196</v>
      </c>
      <c r="X3596">
        <v>8690</v>
      </c>
      <c r="Y3596">
        <v>0.47</v>
      </c>
      <c r="Z3596">
        <v>65</v>
      </c>
      <c r="AA3596">
        <v>21015</v>
      </c>
      <c r="AB3596">
        <v>59</v>
      </c>
      <c r="AC3596">
        <v>74.900000000000006</v>
      </c>
    </row>
    <row r="3597" spans="1:29" x14ac:dyDescent="0.3">
      <c r="A3597">
        <v>2006</v>
      </c>
      <c r="B3597">
        <v>8</v>
      </c>
      <c r="C3597" s="1">
        <v>38934</v>
      </c>
      <c r="D3597">
        <v>19800</v>
      </c>
      <c r="E3597">
        <v>598</v>
      </c>
      <c r="F3597">
        <v>70</v>
      </c>
      <c r="G3597">
        <v>978</v>
      </c>
      <c r="H3597">
        <v>317</v>
      </c>
      <c r="I3597">
        <v>3790</v>
      </c>
      <c r="J3597">
        <v>5155</v>
      </c>
      <c r="K3597">
        <v>25553</v>
      </c>
      <c r="L3597">
        <v>313</v>
      </c>
      <c r="M3597">
        <v>7176</v>
      </c>
      <c r="N3597">
        <v>4444</v>
      </c>
      <c r="O3597">
        <v>120</v>
      </c>
      <c r="P3597">
        <v>12053</v>
      </c>
      <c r="Q3597">
        <v>4050</v>
      </c>
      <c r="R3597">
        <v>0</v>
      </c>
      <c r="S3597">
        <v>0</v>
      </c>
      <c r="T3597">
        <v>4050</v>
      </c>
      <c r="U3597">
        <v>7410</v>
      </c>
      <c r="V3597">
        <v>-2120</v>
      </c>
      <c r="W3597">
        <v>11854</v>
      </c>
      <c r="X3597">
        <v>9450</v>
      </c>
      <c r="Y3597">
        <v>0.45</v>
      </c>
      <c r="Z3597">
        <v>63</v>
      </c>
      <c r="AA3597">
        <v>21763</v>
      </c>
      <c r="AB3597">
        <v>57</v>
      </c>
      <c r="AC3597">
        <v>75.03</v>
      </c>
    </row>
    <row r="3598" spans="1:29" x14ac:dyDescent="0.3">
      <c r="A3598">
        <v>2006</v>
      </c>
      <c r="B3598">
        <v>8</v>
      </c>
      <c r="C3598" s="1">
        <v>38935</v>
      </c>
      <c r="D3598">
        <v>19300</v>
      </c>
      <c r="E3598">
        <v>585</v>
      </c>
      <c r="F3598">
        <v>69</v>
      </c>
      <c r="G3598">
        <v>986</v>
      </c>
      <c r="H3598">
        <v>317</v>
      </c>
      <c r="I3598">
        <v>3840</v>
      </c>
      <c r="J3598">
        <v>5212</v>
      </c>
      <c r="K3598">
        <v>25097</v>
      </c>
      <c r="L3598">
        <v>314</v>
      </c>
      <c r="M3598">
        <v>7170</v>
      </c>
      <c r="N3598">
        <v>4414</v>
      </c>
      <c r="O3598">
        <v>116</v>
      </c>
      <c r="P3598">
        <v>12014</v>
      </c>
      <c r="Q3598">
        <v>4100</v>
      </c>
      <c r="R3598">
        <v>0</v>
      </c>
      <c r="S3598">
        <v>0</v>
      </c>
      <c r="T3598">
        <v>4100</v>
      </c>
      <c r="U3598">
        <v>7550</v>
      </c>
      <c r="V3598">
        <v>-1917</v>
      </c>
      <c r="W3598">
        <v>11187</v>
      </c>
      <c r="X3598">
        <v>8983</v>
      </c>
      <c r="Y3598">
        <v>0.46</v>
      </c>
      <c r="Z3598">
        <v>64</v>
      </c>
      <c r="AA3598">
        <v>21257</v>
      </c>
      <c r="AB3598">
        <v>58</v>
      </c>
      <c r="AC3598">
        <v>75.19</v>
      </c>
    </row>
    <row r="3599" spans="1:29" x14ac:dyDescent="0.3">
      <c r="A3599">
        <v>2006</v>
      </c>
      <c r="B3599">
        <v>8</v>
      </c>
      <c r="C3599" s="1">
        <v>38936</v>
      </c>
      <c r="D3599">
        <v>18700</v>
      </c>
      <c r="E3599">
        <v>568</v>
      </c>
      <c r="F3599">
        <v>68</v>
      </c>
      <c r="G3599">
        <v>984</v>
      </c>
      <c r="H3599">
        <v>318</v>
      </c>
      <c r="I3599">
        <v>3980</v>
      </c>
      <c r="J3599">
        <v>5350</v>
      </c>
      <c r="K3599">
        <v>24618</v>
      </c>
      <c r="L3599">
        <v>273</v>
      </c>
      <c r="M3599">
        <v>7178</v>
      </c>
      <c r="N3599">
        <v>4406</v>
      </c>
      <c r="O3599">
        <v>112</v>
      </c>
      <c r="P3599">
        <v>11969</v>
      </c>
      <c r="Q3599">
        <v>4006</v>
      </c>
      <c r="R3599">
        <v>0</v>
      </c>
      <c r="S3599">
        <v>0</v>
      </c>
      <c r="T3599">
        <v>4006</v>
      </c>
      <c r="U3599">
        <v>7500</v>
      </c>
      <c r="V3599">
        <v>-1723</v>
      </c>
      <c r="W3599">
        <v>10646</v>
      </c>
      <c r="X3599">
        <v>8643</v>
      </c>
      <c r="Y3599">
        <v>0.47</v>
      </c>
      <c r="Z3599">
        <v>65</v>
      </c>
      <c r="AA3599">
        <v>20638</v>
      </c>
      <c r="AB3599">
        <v>58</v>
      </c>
      <c r="AC3599">
        <v>75.36</v>
      </c>
    </row>
    <row r="3600" spans="1:29" x14ac:dyDescent="0.3">
      <c r="A3600">
        <v>2006</v>
      </c>
      <c r="B3600">
        <v>8</v>
      </c>
      <c r="C3600" s="1">
        <v>38937</v>
      </c>
      <c r="D3600">
        <v>18800</v>
      </c>
      <c r="E3600">
        <v>540</v>
      </c>
      <c r="F3600">
        <v>68</v>
      </c>
      <c r="G3600">
        <v>824</v>
      </c>
      <c r="H3600">
        <v>314</v>
      </c>
      <c r="I3600">
        <v>3820</v>
      </c>
      <c r="J3600">
        <v>5026</v>
      </c>
      <c r="K3600">
        <v>24366</v>
      </c>
      <c r="L3600">
        <v>281</v>
      </c>
      <c r="M3600">
        <v>7174</v>
      </c>
      <c r="N3600">
        <v>4395</v>
      </c>
      <c r="O3600">
        <v>107</v>
      </c>
      <c r="P3600">
        <v>11957</v>
      </c>
      <c r="Q3600">
        <v>4012</v>
      </c>
      <c r="R3600">
        <v>0</v>
      </c>
      <c r="S3600">
        <v>0</v>
      </c>
      <c r="T3600">
        <v>4012</v>
      </c>
      <c r="U3600">
        <v>7540</v>
      </c>
      <c r="V3600">
        <v>-1999</v>
      </c>
      <c r="W3600">
        <v>10677</v>
      </c>
      <c r="X3600">
        <v>8397</v>
      </c>
      <c r="Y3600">
        <v>0.47</v>
      </c>
      <c r="Z3600">
        <v>66</v>
      </c>
      <c r="AA3600">
        <v>20546</v>
      </c>
      <c r="AB3600">
        <v>59</v>
      </c>
      <c r="AC3600">
        <v>75.540000000000006</v>
      </c>
    </row>
    <row r="3601" spans="1:29" x14ac:dyDescent="0.3">
      <c r="A3601">
        <v>2006</v>
      </c>
      <c r="B3601">
        <v>8</v>
      </c>
      <c r="C3601" s="1">
        <v>38938</v>
      </c>
      <c r="D3601">
        <v>18600</v>
      </c>
      <c r="E3601">
        <v>543</v>
      </c>
      <c r="F3601">
        <v>68</v>
      </c>
      <c r="G3601">
        <v>628</v>
      </c>
      <c r="H3601">
        <v>312</v>
      </c>
      <c r="I3601">
        <v>3730</v>
      </c>
      <c r="J3601">
        <v>4738</v>
      </c>
      <c r="K3601">
        <v>23881</v>
      </c>
      <c r="L3601">
        <v>269</v>
      </c>
      <c r="M3601">
        <v>7177</v>
      </c>
      <c r="N3601">
        <v>4343</v>
      </c>
      <c r="O3601">
        <v>110</v>
      </c>
      <c r="P3601">
        <v>11899</v>
      </c>
      <c r="Q3601">
        <v>3950</v>
      </c>
      <c r="R3601">
        <v>0</v>
      </c>
      <c r="S3601">
        <v>0</v>
      </c>
      <c r="T3601">
        <v>3950</v>
      </c>
      <c r="U3601">
        <v>7760</v>
      </c>
      <c r="V3601">
        <v>-1968</v>
      </c>
      <c r="W3601">
        <v>10277</v>
      </c>
      <c r="X3601">
        <v>8032</v>
      </c>
      <c r="Y3601">
        <v>0.48</v>
      </c>
      <c r="Z3601">
        <v>66</v>
      </c>
      <c r="AA3601">
        <v>20151</v>
      </c>
      <c r="AB3601">
        <v>60</v>
      </c>
      <c r="AC3601">
        <v>75.739999999999995</v>
      </c>
    </row>
    <row r="3602" spans="1:29" x14ac:dyDescent="0.3">
      <c r="A3602">
        <v>2006</v>
      </c>
      <c r="B3602">
        <v>8</v>
      </c>
      <c r="C3602" s="1">
        <v>38939</v>
      </c>
      <c r="D3602">
        <v>18600</v>
      </c>
      <c r="E3602">
        <v>541</v>
      </c>
      <c r="F3602">
        <v>66</v>
      </c>
      <c r="G3602">
        <v>446</v>
      </c>
      <c r="H3602">
        <v>277</v>
      </c>
      <c r="I3602">
        <v>3710</v>
      </c>
      <c r="J3602">
        <v>4499</v>
      </c>
      <c r="K3602">
        <v>23640</v>
      </c>
      <c r="L3602">
        <v>257</v>
      </c>
      <c r="M3602">
        <v>7171</v>
      </c>
      <c r="N3602">
        <v>4322</v>
      </c>
      <c r="O3602">
        <v>105</v>
      </c>
      <c r="P3602">
        <v>11855</v>
      </c>
      <c r="Q3602">
        <v>3930</v>
      </c>
      <c r="R3602">
        <v>0</v>
      </c>
      <c r="S3602">
        <v>0</v>
      </c>
      <c r="T3602">
        <v>3930</v>
      </c>
      <c r="U3602">
        <v>7890</v>
      </c>
      <c r="V3602">
        <v>-2021</v>
      </c>
      <c r="W3602">
        <v>10150</v>
      </c>
      <c r="X3602">
        <v>7855</v>
      </c>
      <c r="Y3602">
        <v>0.48</v>
      </c>
      <c r="Z3602">
        <v>67</v>
      </c>
      <c r="AA3602">
        <v>19930</v>
      </c>
      <c r="AB3602">
        <v>61</v>
      </c>
      <c r="AC3602">
        <v>75.94</v>
      </c>
    </row>
    <row r="3603" spans="1:29" x14ac:dyDescent="0.3">
      <c r="A3603">
        <v>2006</v>
      </c>
      <c r="B3603">
        <v>8</v>
      </c>
      <c r="C3603" s="1">
        <v>38940</v>
      </c>
      <c r="D3603">
        <v>18600</v>
      </c>
      <c r="E3603">
        <v>515</v>
      </c>
      <c r="F3603">
        <v>64</v>
      </c>
      <c r="G3603">
        <v>243</v>
      </c>
      <c r="H3603">
        <v>326</v>
      </c>
      <c r="I3603">
        <v>3730</v>
      </c>
      <c r="J3603">
        <v>4363</v>
      </c>
      <c r="K3603">
        <v>23478</v>
      </c>
      <c r="L3603">
        <v>258</v>
      </c>
      <c r="M3603">
        <v>7179</v>
      </c>
      <c r="N3603">
        <v>4460</v>
      </c>
      <c r="O3603">
        <v>119</v>
      </c>
      <c r="P3603">
        <v>12016</v>
      </c>
      <c r="Q3603">
        <v>3882</v>
      </c>
      <c r="R3603">
        <v>0</v>
      </c>
      <c r="S3603">
        <v>0</v>
      </c>
      <c r="T3603">
        <v>3882</v>
      </c>
      <c r="U3603">
        <v>7900</v>
      </c>
      <c r="V3603">
        <v>-2276</v>
      </c>
      <c r="W3603">
        <v>10128</v>
      </c>
      <c r="X3603">
        <v>7580</v>
      </c>
      <c r="Y3603">
        <v>0.49</v>
      </c>
      <c r="Z3603">
        <v>68</v>
      </c>
      <c r="AA3603">
        <v>19748</v>
      </c>
      <c r="AB3603">
        <v>62</v>
      </c>
      <c r="AC3603">
        <v>76.150000000000006</v>
      </c>
    </row>
    <row r="3604" spans="1:29" x14ac:dyDescent="0.3">
      <c r="A3604">
        <v>2006</v>
      </c>
      <c r="B3604">
        <v>8</v>
      </c>
      <c r="C3604" s="1">
        <v>38941</v>
      </c>
      <c r="D3604">
        <v>18900</v>
      </c>
      <c r="E3604">
        <v>515</v>
      </c>
      <c r="F3604">
        <v>61</v>
      </c>
      <c r="G3604">
        <v>181</v>
      </c>
      <c r="H3604">
        <v>321</v>
      </c>
      <c r="I3604">
        <v>3700</v>
      </c>
      <c r="J3604">
        <v>4263</v>
      </c>
      <c r="K3604">
        <v>23678</v>
      </c>
      <c r="L3604">
        <v>292</v>
      </c>
      <c r="M3604">
        <v>7172</v>
      </c>
      <c r="N3604">
        <v>4457</v>
      </c>
      <c r="O3604">
        <v>118</v>
      </c>
      <c r="P3604">
        <v>12039</v>
      </c>
      <c r="Q3604">
        <v>3900</v>
      </c>
      <c r="R3604">
        <v>0</v>
      </c>
      <c r="S3604">
        <v>0</v>
      </c>
      <c r="T3604">
        <v>3900</v>
      </c>
      <c r="U3604">
        <v>7960</v>
      </c>
      <c r="V3604">
        <v>-2351</v>
      </c>
      <c r="W3604">
        <v>10363</v>
      </c>
      <c r="X3604">
        <v>7739</v>
      </c>
      <c r="Y3604">
        <v>0.49</v>
      </c>
      <c r="Z3604">
        <v>67</v>
      </c>
      <c r="AA3604">
        <v>19978</v>
      </c>
      <c r="AB3604">
        <v>61</v>
      </c>
      <c r="AC3604">
        <v>76.34</v>
      </c>
    </row>
    <row r="3605" spans="1:29" x14ac:dyDescent="0.3">
      <c r="A3605">
        <v>2006</v>
      </c>
      <c r="B3605">
        <v>8</v>
      </c>
      <c r="C3605" s="1">
        <v>38942</v>
      </c>
      <c r="D3605">
        <v>18800</v>
      </c>
      <c r="E3605">
        <v>500</v>
      </c>
      <c r="F3605">
        <v>58</v>
      </c>
      <c r="G3605">
        <v>164</v>
      </c>
      <c r="H3605">
        <v>318</v>
      </c>
      <c r="I3605">
        <v>3730</v>
      </c>
      <c r="J3605">
        <v>4270</v>
      </c>
      <c r="K3605">
        <v>23570</v>
      </c>
      <c r="L3605">
        <v>288</v>
      </c>
      <c r="M3605">
        <v>7088</v>
      </c>
      <c r="N3605">
        <v>4454</v>
      </c>
      <c r="O3605">
        <v>118</v>
      </c>
      <c r="P3605">
        <v>11948</v>
      </c>
      <c r="Q3605">
        <v>3900</v>
      </c>
      <c r="R3605">
        <v>0</v>
      </c>
      <c r="S3605">
        <v>0</v>
      </c>
      <c r="T3605">
        <v>3900</v>
      </c>
      <c r="U3605">
        <v>7880</v>
      </c>
      <c r="V3605">
        <v>-2333</v>
      </c>
      <c r="W3605">
        <v>10328</v>
      </c>
      <c r="X3605">
        <v>7722</v>
      </c>
      <c r="Y3605">
        <v>0.49</v>
      </c>
      <c r="Z3605">
        <v>67</v>
      </c>
      <c r="AA3605">
        <v>19840</v>
      </c>
      <c r="AB3605">
        <v>61</v>
      </c>
      <c r="AC3605">
        <v>76.52</v>
      </c>
    </row>
    <row r="3606" spans="1:29" x14ac:dyDescent="0.3">
      <c r="A3606">
        <v>2006</v>
      </c>
      <c r="B3606">
        <v>8</v>
      </c>
      <c r="C3606" s="1">
        <v>38943</v>
      </c>
      <c r="D3606">
        <v>18400</v>
      </c>
      <c r="E3606">
        <v>495</v>
      </c>
      <c r="F3606">
        <v>57</v>
      </c>
      <c r="G3606">
        <v>168</v>
      </c>
      <c r="H3606">
        <v>308</v>
      </c>
      <c r="I3606">
        <v>3690</v>
      </c>
      <c r="J3606">
        <v>4223</v>
      </c>
      <c r="K3606">
        <v>23118</v>
      </c>
      <c r="L3606">
        <v>257</v>
      </c>
      <c r="M3606">
        <v>6985</v>
      </c>
      <c r="N3606">
        <v>4474</v>
      </c>
      <c r="O3606">
        <v>115</v>
      </c>
      <c r="P3606">
        <v>11831</v>
      </c>
      <c r="Q3606">
        <v>3816</v>
      </c>
      <c r="R3606">
        <v>0</v>
      </c>
      <c r="S3606">
        <v>0</v>
      </c>
      <c r="T3606">
        <v>3816</v>
      </c>
      <c r="U3606">
        <v>7690</v>
      </c>
      <c r="V3606">
        <v>-2399</v>
      </c>
      <c r="W3606">
        <v>10136</v>
      </c>
      <c r="X3606">
        <v>7471</v>
      </c>
      <c r="Y3606">
        <v>0.49</v>
      </c>
      <c r="Z3606">
        <v>68</v>
      </c>
      <c r="AA3606">
        <v>19428</v>
      </c>
      <c r="AB3606">
        <v>62</v>
      </c>
      <c r="AC3606">
        <v>76.709999999999994</v>
      </c>
    </row>
    <row r="3607" spans="1:29" x14ac:dyDescent="0.3">
      <c r="A3607">
        <v>2006</v>
      </c>
      <c r="B3607">
        <v>8</v>
      </c>
      <c r="C3607" s="1">
        <v>38944</v>
      </c>
      <c r="D3607">
        <v>18400</v>
      </c>
      <c r="E3607">
        <v>494</v>
      </c>
      <c r="F3607">
        <v>57</v>
      </c>
      <c r="G3607">
        <v>151</v>
      </c>
      <c r="H3607">
        <v>309</v>
      </c>
      <c r="I3607">
        <v>3630</v>
      </c>
      <c r="J3607">
        <v>4147</v>
      </c>
      <c r="K3607">
        <v>23041</v>
      </c>
      <c r="L3607">
        <v>229</v>
      </c>
      <c r="M3607">
        <v>7176</v>
      </c>
      <c r="N3607">
        <v>4456</v>
      </c>
      <c r="O3607">
        <v>105</v>
      </c>
      <c r="P3607">
        <v>11966</v>
      </c>
      <c r="Q3607">
        <v>3783</v>
      </c>
      <c r="R3607">
        <v>0</v>
      </c>
      <c r="S3607">
        <v>0</v>
      </c>
      <c r="T3607">
        <v>3783</v>
      </c>
      <c r="U3607">
        <v>7600</v>
      </c>
      <c r="V3607">
        <v>-2678</v>
      </c>
      <c r="W3607">
        <v>10235</v>
      </c>
      <c r="X3607">
        <v>7292</v>
      </c>
      <c r="Y3607">
        <v>0.5</v>
      </c>
      <c r="Z3607">
        <v>68</v>
      </c>
      <c r="AA3607">
        <v>19411</v>
      </c>
      <c r="AB3607">
        <v>62</v>
      </c>
      <c r="AC3607">
        <v>76.91</v>
      </c>
    </row>
    <row r="3608" spans="1:29" x14ac:dyDescent="0.3">
      <c r="A3608">
        <v>2006</v>
      </c>
      <c r="B3608">
        <v>8</v>
      </c>
      <c r="C3608" s="1">
        <v>38945</v>
      </c>
      <c r="D3608">
        <v>19400</v>
      </c>
      <c r="E3608">
        <v>509</v>
      </c>
      <c r="F3608">
        <v>57</v>
      </c>
      <c r="G3608">
        <v>149</v>
      </c>
      <c r="H3608">
        <v>318</v>
      </c>
      <c r="I3608">
        <v>3520</v>
      </c>
      <c r="J3608">
        <v>4044</v>
      </c>
      <c r="K3608">
        <v>23953</v>
      </c>
      <c r="L3608">
        <v>236</v>
      </c>
      <c r="M3608">
        <v>7175</v>
      </c>
      <c r="N3608">
        <v>4433</v>
      </c>
      <c r="O3608">
        <v>109</v>
      </c>
      <c r="P3608">
        <v>11953</v>
      </c>
      <c r="Q3608">
        <v>3739</v>
      </c>
      <c r="R3608">
        <v>0</v>
      </c>
      <c r="S3608">
        <v>0</v>
      </c>
      <c r="T3608">
        <v>3739</v>
      </c>
      <c r="U3608">
        <v>7774</v>
      </c>
      <c r="V3608">
        <v>-2565</v>
      </c>
      <c r="W3608">
        <v>11088</v>
      </c>
      <c r="X3608">
        <v>8261</v>
      </c>
      <c r="Y3608">
        <v>0.48</v>
      </c>
      <c r="Z3608">
        <v>66</v>
      </c>
      <c r="AA3608">
        <v>20433</v>
      </c>
      <c r="AB3608">
        <v>60</v>
      </c>
      <c r="AC3608">
        <v>77.02</v>
      </c>
    </row>
    <row r="3609" spans="1:29" x14ac:dyDescent="0.3">
      <c r="A3609">
        <v>2006</v>
      </c>
      <c r="B3609">
        <v>8</v>
      </c>
      <c r="C3609" s="1">
        <v>38946</v>
      </c>
      <c r="D3609">
        <v>19100</v>
      </c>
      <c r="E3609">
        <v>525</v>
      </c>
      <c r="F3609">
        <v>56</v>
      </c>
      <c r="G3609">
        <v>137</v>
      </c>
      <c r="H3609">
        <v>320</v>
      </c>
      <c r="I3609">
        <v>3530</v>
      </c>
      <c r="J3609">
        <v>4043</v>
      </c>
      <c r="K3609">
        <v>23668</v>
      </c>
      <c r="L3609">
        <v>267</v>
      </c>
      <c r="M3609">
        <v>7175</v>
      </c>
      <c r="N3609">
        <v>4397</v>
      </c>
      <c r="O3609">
        <v>107</v>
      </c>
      <c r="P3609">
        <v>11946</v>
      </c>
      <c r="Q3609">
        <v>3738</v>
      </c>
      <c r="R3609">
        <v>0</v>
      </c>
      <c r="S3609">
        <v>0</v>
      </c>
      <c r="T3609">
        <v>3738</v>
      </c>
      <c r="U3609">
        <v>7686</v>
      </c>
      <c r="V3609">
        <v>-2647</v>
      </c>
      <c r="W3609">
        <v>10892</v>
      </c>
      <c r="X3609">
        <v>7984</v>
      </c>
      <c r="Y3609">
        <v>0.49</v>
      </c>
      <c r="Z3609">
        <v>66</v>
      </c>
      <c r="AA3609">
        <v>20138</v>
      </c>
      <c r="AB3609">
        <v>60</v>
      </c>
      <c r="AC3609">
        <v>77.14</v>
      </c>
    </row>
    <row r="3610" spans="1:29" x14ac:dyDescent="0.3">
      <c r="A3610">
        <v>2006</v>
      </c>
      <c r="B3610">
        <v>8</v>
      </c>
      <c r="C3610" s="1">
        <v>38947</v>
      </c>
      <c r="D3610">
        <v>19100</v>
      </c>
      <c r="E3610">
        <v>539</v>
      </c>
      <c r="F3610">
        <v>56</v>
      </c>
      <c r="G3610">
        <v>149</v>
      </c>
      <c r="H3610">
        <v>317</v>
      </c>
      <c r="I3610">
        <v>3620</v>
      </c>
      <c r="J3610">
        <v>4142</v>
      </c>
      <c r="K3610">
        <v>23781</v>
      </c>
      <c r="L3610">
        <v>264</v>
      </c>
      <c r="M3610">
        <v>7178</v>
      </c>
      <c r="N3610">
        <v>4450</v>
      </c>
      <c r="O3610">
        <v>117</v>
      </c>
      <c r="P3610">
        <v>12009</v>
      </c>
      <c r="Q3610">
        <v>3680</v>
      </c>
      <c r="R3610">
        <v>0</v>
      </c>
      <c r="S3610">
        <v>0</v>
      </c>
      <c r="T3610">
        <v>3680</v>
      </c>
      <c r="U3610">
        <v>7686</v>
      </c>
      <c r="V3610">
        <v>-2573</v>
      </c>
      <c r="W3610">
        <v>10922</v>
      </c>
      <c r="X3610">
        <v>8092</v>
      </c>
      <c r="Y3610">
        <v>0.49</v>
      </c>
      <c r="Z3610">
        <v>66</v>
      </c>
      <c r="AA3610">
        <v>20161</v>
      </c>
      <c r="AB3610">
        <v>60</v>
      </c>
      <c r="AC3610">
        <v>77.239999999999995</v>
      </c>
    </row>
    <row r="3611" spans="1:29" x14ac:dyDescent="0.3">
      <c r="A3611">
        <v>2006</v>
      </c>
      <c r="B3611">
        <v>8</v>
      </c>
      <c r="C3611" s="1">
        <v>38948</v>
      </c>
      <c r="D3611">
        <v>19100</v>
      </c>
      <c r="E3611">
        <v>552</v>
      </c>
      <c r="F3611">
        <v>55</v>
      </c>
      <c r="G3611">
        <v>136</v>
      </c>
      <c r="H3611">
        <v>318</v>
      </c>
      <c r="I3611">
        <v>3690</v>
      </c>
      <c r="J3611">
        <v>4199</v>
      </c>
      <c r="K3611">
        <v>23851</v>
      </c>
      <c r="L3611">
        <v>255</v>
      </c>
      <c r="M3611">
        <v>7168</v>
      </c>
      <c r="N3611">
        <v>4430</v>
      </c>
      <c r="O3611">
        <v>114</v>
      </c>
      <c r="P3611">
        <v>11967</v>
      </c>
      <c r="Q3611">
        <v>3650</v>
      </c>
      <c r="R3611">
        <v>0</v>
      </c>
      <c r="S3611">
        <v>0</v>
      </c>
      <c r="T3611">
        <v>3650</v>
      </c>
      <c r="U3611">
        <v>7686</v>
      </c>
      <c r="V3611">
        <v>-2454</v>
      </c>
      <c r="W3611">
        <v>10944</v>
      </c>
      <c r="X3611">
        <v>8234</v>
      </c>
      <c r="Y3611">
        <v>0.48</v>
      </c>
      <c r="Z3611">
        <v>65</v>
      </c>
      <c r="AA3611">
        <v>20161</v>
      </c>
      <c r="AB3611">
        <v>59</v>
      </c>
      <c r="AC3611">
        <v>77.33</v>
      </c>
    </row>
    <row r="3612" spans="1:29" x14ac:dyDescent="0.3">
      <c r="A3612">
        <v>2006</v>
      </c>
      <c r="B3612">
        <v>8</v>
      </c>
      <c r="C3612" s="1">
        <v>38949</v>
      </c>
      <c r="D3612">
        <v>19300</v>
      </c>
      <c r="E3612">
        <v>523</v>
      </c>
      <c r="F3612">
        <v>54</v>
      </c>
      <c r="G3612">
        <v>141</v>
      </c>
      <c r="H3612">
        <v>317</v>
      </c>
      <c r="I3612">
        <v>3790</v>
      </c>
      <c r="J3612">
        <v>4302</v>
      </c>
      <c r="K3612">
        <v>24125</v>
      </c>
      <c r="L3612">
        <v>246</v>
      </c>
      <c r="M3612">
        <v>7168</v>
      </c>
      <c r="N3612">
        <v>4409</v>
      </c>
      <c r="O3612">
        <v>106</v>
      </c>
      <c r="P3612">
        <v>11929</v>
      </c>
      <c r="Q3612">
        <v>3650</v>
      </c>
      <c r="R3612">
        <v>0</v>
      </c>
      <c r="S3612">
        <v>0</v>
      </c>
      <c r="T3612">
        <v>3650</v>
      </c>
      <c r="U3612">
        <v>7745</v>
      </c>
      <c r="V3612">
        <v>-2254</v>
      </c>
      <c r="W3612">
        <v>11056</v>
      </c>
      <c r="X3612">
        <v>8546</v>
      </c>
      <c r="Y3612">
        <v>0.48</v>
      </c>
      <c r="Z3612">
        <v>65</v>
      </c>
      <c r="AA3612">
        <v>20335</v>
      </c>
      <c r="AB3612">
        <v>58</v>
      </c>
      <c r="AC3612">
        <v>77.39</v>
      </c>
    </row>
    <row r="3613" spans="1:29" x14ac:dyDescent="0.3">
      <c r="A3613">
        <v>2006</v>
      </c>
      <c r="B3613">
        <v>8</v>
      </c>
      <c r="C3613" s="1">
        <v>38950</v>
      </c>
      <c r="D3613">
        <v>19600</v>
      </c>
      <c r="E3613">
        <v>502</v>
      </c>
      <c r="F3613">
        <v>54</v>
      </c>
      <c r="G3613">
        <v>121</v>
      </c>
      <c r="H3613">
        <v>316</v>
      </c>
      <c r="I3613">
        <v>3770</v>
      </c>
      <c r="J3613">
        <v>4261</v>
      </c>
      <c r="K3613">
        <v>24363</v>
      </c>
      <c r="L3613">
        <v>239</v>
      </c>
      <c r="M3613">
        <v>7174</v>
      </c>
      <c r="N3613">
        <v>4389</v>
      </c>
      <c r="O3613">
        <v>108</v>
      </c>
      <c r="P3613">
        <v>11910</v>
      </c>
      <c r="Q3613">
        <v>3600</v>
      </c>
      <c r="R3613">
        <v>0</v>
      </c>
      <c r="S3613">
        <v>0</v>
      </c>
      <c r="T3613">
        <v>3600</v>
      </c>
      <c r="U3613">
        <v>7833</v>
      </c>
      <c r="V3613">
        <v>-2156</v>
      </c>
      <c r="W3613">
        <v>11261</v>
      </c>
      <c r="X3613">
        <v>8853</v>
      </c>
      <c r="Y3613">
        <v>0.47</v>
      </c>
      <c r="Z3613">
        <v>64</v>
      </c>
      <c r="AA3613">
        <v>20593</v>
      </c>
      <c r="AB3613">
        <v>57</v>
      </c>
      <c r="AC3613">
        <v>77.430000000000007</v>
      </c>
    </row>
    <row r="3614" spans="1:29" x14ac:dyDescent="0.3">
      <c r="A3614">
        <v>2006</v>
      </c>
      <c r="B3614">
        <v>8</v>
      </c>
      <c r="C3614" s="1">
        <v>38951</v>
      </c>
      <c r="D3614">
        <v>18900</v>
      </c>
      <c r="E3614">
        <v>492</v>
      </c>
      <c r="F3614">
        <v>53</v>
      </c>
      <c r="G3614">
        <v>123</v>
      </c>
      <c r="H3614">
        <v>316</v>
      </c>
      <c r="I3614">
        <v>3660</v>
      </c>
      <c r="J3614">
        <v>4152</v>
      </c>
      <c r="K3614">
        <v>23544</v>
      </c>
      <c r="L3614">
        <v>230</v>
      </c>
      <c r="M3614">
        <v>7170</v>
      </c>
      <c r="N3614">
        <v>4372</v>
      </c>
      <c r="O3614">
        <v>108</v>
      </c>
      <c r="P3614">
        <v>11880</v>
      </c>
      <c r="Q3614">
        <v>3537</v>
      </c>
      <c r="R3614">
        <v>0</v>
      </c>
      <c r="S3614">
        <v>0</v>
      </c>
      <c r="T3614">
        <v>3537</v>
      </c>
      <c r="U3614">
        <v>7628</v>
      </c>
      <c r="V3614">
        <v>-2399</v>
      </c>
      <c r="W3614">
        <v>10774</v>
      </c>
      <c r="X3614">
        <v>8127</v>
      </c>
      <c r="Y3614">
        <v>0.49</v>
      </c>
      <c r="Z3614">
        <v>65</v>
      </c>
      <c r="AA3614">
        <v>19884</v>
      </c>
      <c r="AB3614">
        <v>59</v>
      </c>
      <c r="AC3614">
        <v>77.510000000000005</v>
      </c>
    </row>
    <row r="3615" spans="1:29" x14ac:dyDescent="0.3">
      <c r="A3615">
        <v>2006</v>
      </c>
      <c r="B3615">
        <v>8</v>
      </c>
      <c r="C3615" s="1">
        <v>38952</v>
      </c>
      <c r="D3615">
        <v>19200</v>
      </c>
      <c r="E3615">
        <v>498</v>
      </c>
      <c r="F3615">
        <v>53</v>
      </c>
      <c r="G3615">
        <v>115</v>
      </c>
      <c r="H3615">
        <v>317</v>
      </c>
      <c r="I3615">
        <v>3560</v>
      </c>
      <c r="J3615">
        <v>4045</v>
      </c>
      <c r="K3615">
        <v>23743</v>
      </c>
      <c r="L3615">
        <v>225</v>
      </c>
      <c r="M3615">
        <v>7172</v>
      </c>
      <c r="N3615">
        <v>4338</v>
      </c>
      <c r="O3615">
        <v>106</v>
      </c>
      <c r="P3615">
        <v>11841</v>
      </c>
      <c r="Q3615">
        <v>3566</v>
      </c>
      <c r="R3615">
        <v>0</v>
      </c>
      <c r="S3615">
        <v>0</v>
      </c>
      <c r="T3615">
        <v>3566</v>
      </c>
      <c r="U3615">
        <v>7716</v>
      </c>
      <c r="V3615">
        <v>-2398</v>
      </c>
      <c r="W3615">
        <v>10984</v>
      </c>
      <c r="X3615">
        <v>8336</v>
      </c>
      <c r="Y3615">
        <v>0.48</v>
      </c>
      <c r="Z3615">
        <v>65</v>
      </c>
      <c r="AA3615">
        <v>20183</v>
      </c>
      <c r="AB3615">
        <v>59</v>
      </c>
      <c r="AC3615">
        <v>77.58</v>
      </c>
    </row>
    <row r="3616" spans="1:29" x14ac:dyDescent="0.3">
      <c r="A3616">
        <v>2006</v>
      </c>
      <c r="B3616">
        <v>8</v>
      </c>
      <c r="C3616" s="1">
        <v>38953</v>
      </c>
      <c r="D3616">
        <v>19200</v>
      </c>
      <c r="E3616">
        <v>469</v>
      </c>
      <c r="F3616">
        <v>51</v>
      </c>
      <c r="G3616">
        <v>109</v>
      </c>
      <c r="H3616">
        <v>317</v>
      </c>
      <c r="I3616">
        <v>3510</v>
      </c>
      <c r="J3616">
        <v>3987</v>
      </c>
      <c r="K3616">
        <v>23656</v>
      </c>
      <c r="L3616">
        <v>250</v>
      </c>
      <c r="M3616">
        <v>7175</v>
      </c>
      <c r="N3616">
        <v>3443</v>
      </c>
      <c r="O3616">
        <v>101</v>
      </c>
      <c r="P3616">
        <v>10969</v>
      </c>
      <c r="Q3616">
        <v>3517</v>
      </c>
      <c r="R3616">
        <v>0</v>
      </c>
      <c r="S3616">
        <v>0</v>
      </c>
      <c r="T3616">
        <v>3517</v>
      </c>
      <c r="U3616">
        <v>7716</v>
      </c>
      <c r="V3616">
        <v>-1553</v>
      </c>
      <c r="W3616">
        <v>10969</v>
      </c>
      <c r="X3616">
        <v>9170</v>
      </c>
      <c r="Y3616">
        <v>0.45</v>
      </c>
      <c r="Z3616">
        <v>61</v>
      </c>
      <c r="AA3616">
        <v>20146</v>
      </c>
      <c r="AB3616">
        <v>54</v>
      </c>
      <c r="AC3616">
        <v>77.58</v>
      </c>
    </row>
    <row r="3617" spans="1:29" x14ac:dyDescent="0.3">
      <c r="A3617">
        <v>2006</v>
      </c>
      <c r="B3617">
        <v>8</v>
      </c>
      <c r="C3617" s="1">
        <v>38954</v>
      </c>
      <c r="D3617">
        <v>18800</v>
      </c>
      <c r="E3617">
        <v>462</v>
      </c>
      <c r="F3617">
        <v>50</v>
      </c>
      <c r="G3617">
        <v>94</v>
      </c>
      <c r="H3617">
        <v>316</v>
      </c>
      <c r="I3617">
        <v>3520</v>
      </c>
      <c r="J3617">
        <v>3980</v>
      </c>
      <c r="K3617">
        <v>23242</v>
      </c>
      <c r="L3617">
        <v>246</v>
      </c>
      <c r="M3617">
        <v>7179</v>
      </c>
      <c r="N3617">
        <v>4479</v>
      </c>
      <c r="O3617">
        <v>108</v>
      </c>
      <c r="P3617">
        <v>12012</v>
      </c>
      <c r="Q3617">
        <v>3474</v>
      </c>
      <c r="R3617">
        <v>0</v>
      </c>
      <c r="S3617">
        <v>0</v>
      </c>
      <c r="T3617">
        <v>3474</v>
      </c>
      <c r="U3617">
        <v>7598</v>
      </c>
      <c r="V3617">
        <v>-2692</v>
      </c>
      <c r="W3617">
        <v>10691</v>
      </c>
      <c r="X3617">
        <v>7756</v>
      </c>
      <c r="Y3617">
        <v>0.5</v>
      </c>
      <c r="Z3617">
        <v>67</v>
      </c>
      <c r="AA3617">
        <v>19722</v>
      </c>
      <c r="AB3617">
        <v>61</v>
      </c>
      <c r="AC3617">
        <v>77.69</v>
      </c>
    </row>
    <row r="3618" spans="1:29" x14ac:dyDescent="0.3">
      <c r="A3618">
        <v>2006</v>
      </c>
      <c r="B3618">
        <v>8</v>
      </c>
      <c r="C3618" s="1">
        <v>38955</v>
      </c>
      <c r="D3618">
        <v>18700</v>
      </c>
      <c r="E3618">
        <v>464</v>
      </c>
      <c r="F3618">
        <v>49</v>
      </c>
      <c r="G3618">
        <v>114</v>
      </c>
      <c r="H3618">
        <v>317</v>
      </c>
      <c r="I3618">
        <v>3600</v>
      </c>
      <c r="J3618">
        <v>4080</v>
      </c>
      <c r="K3618">
        <v>23244</v>
      </c>
      <c r="L3618">
        <v>241</v>
      </c>
      <c r="M3618">
        <v>7174</v>
      </c>
      <c r="N3618">
        <v>4462</v>
      </c>
      <c r="O3618">
        <v>110</v>
      </c>
      <c r="P3618">
        <v>11987</v>
      </c>
      <c r="Q3618">
        <v>3425</v>
      </c>
      <c r="R3618">
        <v>0</v>
      </c>
      <c r="S3618">
        <v>0</v>
      </c>
      <c r="T3618">
        <v>3425</v>
      </c>
      <c r="U3618">
        <v>7569</v>
      </c>
      <c r="V3618">
        <v>-2564</v>
      </c>
      <c r="W3618">
        <v>10636</v>
      </c>
      <c r="X3618">
        <v>7832</v>
      </c>
      <c r="Y3618">
        <v>0.5</v>
      </c>
      <c r="Z3618">
        <v>66</v>
      </c>
      <c r="AA3618">
        <v>19644</v>
      </c>
      <c r="AB3618">
        <v>60</v>
      </c>
      <c r="AC3618">
        <v>77.790000000000006</v>
      </c>
    </row>
    <row r="3619" spans="1:29" x14ac:dyDescent="0.3">
      <c r="A3619">
        <v>2006</v>
      </c>
      <c r="B3619">
        <v>8</v>
      </c>
      <c r="C3619" s="1">
        <v>38956</v>
      </c>
      <c r="D3619">
        <v>18400</v>
      </c>
      <c r="E3619">
        <v>442</v>
      </c>
      <c r="F3619">
        <v>49</v>
      </c>
      <c r="G3619">
        <v>120</v>
      </c>
      <c r="H3619">
        <v>317</v>
      </c>
      <c r="I3619">
        <v>3680</v>
      </c>
      <c r="J3619">
        <v>4166</v>
      </c>
      <c r="K3619">
        <v>23008</v>
      </c>
      <c r="L3619">
        <v>237</v>
      </c>
      <c r="M3619">
        <v>7174</v>
      </c>
      <c r="N3619">
        <v>4466</v>
      </c>
      <c r="O3619">
        <v>114</v>
      </c>
      <c r="P3619">
        <v>11991</v>
      </c>
      <c r="Q3619">
        <v>3425</v>
      </c>
      <c r="R3619">
        <v>0</v>
      </c>
      <c r="S3619">
        <v>0</v>
      </c>
      <c r="T3619">
        <v>3425</v>
      </c>
      <c r="U3619">
        <v>7481</v>
      </c>
      <c r="V3619">
        <v>-2570</v>
      </c>
      <c r="W3619">
        <v>10402</v>
      </c>
      <c r="X3619">
        <v>7592</v>
      </c>
      <c r="Y3619">
        <v>0.5</v>
      </c>
      <c r="Z3619">
        <v>67</v>
      </c>
      <c r="AA3619">
        <v>19328</v>
      </c>
      <c r="AB3619">
        <v>61</v>
      </c>
      <c r="AC3619">
        <v>77.900000000000006</v>
      </c>
    </row>
    <row r="3620" spans="1:29" x14ac:dyDescent="0.3">
      <c r="A3620">
        <v>2006</v>
      </c>
      <c r="B3620">
        <v>8</v>
      </c>
      <c r="C3620" s="1">
        <v>38957</v>
      </c>
      <c r="D3620">
        <v>18100</v>
      </c>
      <c r="E3620">
        <v>430</v>
      </c>
      <c r="F3620">
        <v>49</v>
      </c>
      <c r="G3620">
        <v>109</v>
      </c>
      <c r="H3620">
        <v>318</v>
      </c>
      <c r="I3620">
        <v>3710</v>
      </c>
      <c r="J3620">
        <v>4186</v>
      </c>
      <c r="K3620">
        <v>22716</v>
      </c>
      <c r="L3620">
        <v>218</v>
      </c>
      <c r="M3620">
        <v>7173</v>
      </c>
      <c r="N3620">
        <v>4462</v>
      </c>
      <c r="O3620">
        <v>110</v>
      </c>
      <c r="P3620">
        <v>11963</v>
      </c>
      <c r="Q3620">
        <v>3330</v>
      </c>
      <c r="R3620">
        <v>0</v>
      </c>
      <c r="S3620">
        <v>0</v>
      </c>
      <c r="T3620">
        <v>3330</v>
      </c>
      <c r="U3620">
        <v>7450</v>
      </c>
      <c r="V3620">
        <v>-2491</v>
      </c>
      <c r="W3620">
        <v>10148</v>
      </c>
      <c r="X3620">
        <v>7423</v>
      </c>
      <c r="Y3620">
        <v>0.51</v>
      </c>
      <c r="Z3620">
        <v>67</v>
      </c>
      <c r="AA3620">
        <v>19006</v>
      </c>
      <c r="AB3620">
        <v>61</v>
      </c>
      <c r="AC3620">
        <v>78.02</v>
      </c>
    </row>
    <row r="3621" spans="1:29" x14ac:dyDescent="0.3">
      <c r="A3621">
        <v>2006</v>
      </c>
      <c r="B3621">
        <v>8</v>
      </c>
      <c r="C3621" s="1">
        <v>38958</v>
      </c>
      <c r="D3621">
        <v>17400</v>
      </c>
      <c r="E3621">
        <v>432</v>
      </c>
      <c r="F3621">
        <v>48</v>
      </c>
      <c r="G3621">
        <v>102</v>
      </c>
      <c r="H3621">
        <v>319</v>
      </c>
      <c r="I3621">
        <v>3500</v>
      </c>
      <c r="J3621">
        <v>3969</v>
      </c>
      <c r="K3621">
        <v>21801</v>
      </c>
      <c r="L3621">
        <v>237</v>
      </c>
      <c r="M3621">
        <v>7171</v>
      </c>
      <c r="N3621">
        <v>4446</v>
      </c>
      <c r="O3621">
        <v>107</v>
      </c>
      <c r="P3621">
        <v>11961</v>
      </c>
      <c r="Q3621">
        <v>3301</v>
      </c>
      <c r="R3621">
        <v>0</v>
      </c>
      <c r="S3621">
        <v>0</v>
      </c>
      <c r="T3621">
        <v>3301</v>
      </c>
      <c r="U3621">
        <v>7320</v>
      </c>
      <c r="V3621">
        <v>-2818</v>
      </c>
      <c r="W3621">
        <v>9588</v>
      </c>
      <c r="X3621">
        <v>6539</v>
      </c>
      <c r="Y3621">
        <v>0.53</v>
      </c>
      <c r="Z3621">
        <v>70</v>
      </c>
      <c r="AA3621">
        <v>18301</v>
      </c>
      <c r="AB3621">
        <v>64</v>
      </c>
      <c r="AC3621">
        <v>78.209999999999994</v>
      </c>
    </row>
    <row r="3622" spans="1:29" x14ac:dyDescent="0.3">
      <c r="A3622">
        <v>2006</v>
      </c>
      <c r="B3622">
        <v>8</v>
      </c>
      <c r="C3622" s="1">
        <v>38959</v>
      </c>
      <c r="D3622">
        <v>17400</v>
      </c>
      <c r="E3622">
        <v>425</v>
      </c>
      <c r="F3622">
        <v>47</v>
      </c>
      <c r="G3622">
        <v>96</v>
      </c>
      <c r="H3622">
        <v>319</v>
      </c>
      <c r="I3622">
        <v>3480</v>
      </c>
      <c r="J3622">
        <v>3942</v>
      </c>
      <c r="K3622">
        <v>21767</v>
      </c>
      <c r="L3622">
        <v>245</v>
      </c>
      <c r="M3622">
        <v>6891</v>
      </c>
      <c r="N3622">
        <v>4449</v>
      </c>
      <c r="O3622">
        <v>106</v>
      </c>
      <c r="P3622">
        <v>11691</v>
      </c>
      <c r="Q3622">
        <v>3249</v>
      </c>
      <c r="R3622">
        <v>0</v>
      </c>
      <c r="S3622">
        <v>0</v>
      </c>
      <c r="T3622">
        <v>3249</v>
      </c>
      <c r="U3622">
        <v>7100</v>
      </c>
      <c r="V3622">
        <v>-2761</v>
      </c>
      <c r="W3622">
        <v>9815</v>
      </c>
      <c r="X3622">
        <v>6827</v>
      </c>
      <c r="Y3622">
        <v>0.52</v>
      </c>
      <c r="Z3622">
        <v>69</v>
      </c>
      <c r="AA3622">
        <v>18287</v>
      </c>
      <c r="AB3622">
        <v>63</v>
      </c>
      <c r="AC3622">
        <v>78.37</v>
      </c>
    </row>
    <row r="3623" spans="1:29" x14ac:dyDescent="0.3">
      <c r="A3623">
        <v>2006</v>
      </c>
      <c r="B3623">
        <v>8</v>
      </c>
      <c r="C3623" s="1">
        <v>38960</v>
      </c>
      <c r="D3623">
        <v>17800</v>
      </c>
      <c r="E3623">
        <v>411</v>
      </c>
      <c r="F3623">
        <v>46</v>
      </c>
      <c r="G3623">
        <v>102</v>
      </c>
      <c r="H3623">
        <v>321</v>
      </c>
      <c r="I3623">
        <v>3480</v>
      </c>
      <c r="J3623">
        <v>3949</v>
      </c>
      <c r="K3623">
        <v>22160</v>
      </c>
      <c r="L3623">
        <v>230</v>
      </c>
      <c r="M3623">
        <v>7170</v>
      </c>
      <c r="N3623">
        <v>4453</v>
      </c>
      <c r="O3623">
        <v>106</v>
      </c>
      <c r="P3623">
        <v>11959</v>
      </c>
      <c r="Q3623">
        <v>3199</v>
      </c>
      <c r="R3623">
        <v>0</v>
      </c>
      <c r="S3623">
        <v>0</v>
      </c>
      <c r="T3623">
        <v>3199</v>
      </c>
      <c r="U3623">
        <v>7050</v>
      </c>
      <c r="V3623">
        <v>-3039</v>
      </c>
      <c r="W3623">
        <v>10265</v>
      </c>
      <c r="X3623">
        <v>7002</v>
      </c>
      <c r="Y3623">
        <v>0.52</v>
      </c>
      <c r="Z3623">
        <v>68</v>
      </c>
      <c r="AA3623">
        <v>18680</v>
      </c>
      <c r="AB3623">
        <v>63</v>
      </c>
      <c r="AC3623">
        <v>78.5</v>
      </c>
    </row>
    <row r="3624" spans="1:29" x14ac:dyDescent="0.3">
      <c r="A3624">
        <v>2006</v>
      </c>
      <c r="B3624">
        <v>9</v>
      </c>
      <c r="C3624" s="1">
        <v>38961</v>
      </c>
      <c r="D3624">
        <v>17900</v>
      </c>
      <c r="E3624">
        <v>415</v>
      </c>
      <c r="F3624">
        <v>46</v>
      </c>
      <c r="G3624">
        <v>105</v>
      </c>
      <c r="H3624">
        <v>309</v>
      </c>
      <c r="I3624">
        <v>3410</v>
      </c>
      <c r="J3624">
        <v>3870</v>
      </c>
      <c r="K3624">
        <v>22185</v>
      </c>
      <c r="L3624">
        <v>231</v>
      </c>
      <c r="M3624">
        <v>7178</v>
      </c>
      <c r="N3624">
        <v>4464</v>
      </c>
      <c r="O3624">
        <v>111</v>
      </c>
      <c r="P3624">
        <v>11984</v>
      </c>
      <c r="Q3624">
        <v>3124</v>
      </c>
      <c r="R3624">
        <v>0</v>
      </c>
      <c r="S3624">
        <v>0</v>
      </c>
      <c r="T3624">
        <v>3124</v>
      </c>
      <c r="U3624">
        <v>7010</v>
      </c>
      <c r="V3624">
        <v>-3135</v>
      </c>
      <c r="W3624">
        <v>10430</v>
      </c>
      <c r="X3624">
        <v>7077</v>
      </c>
      <c r="Y3624">
        <v>0.52</v>
      </c>
      <c r="Z3624">
        <v>68</v>
      </c>
      <c r="AA3624">
        <v>18775</v>
      </c>
      <c r="AB3624">
        <v>62</v>
      </c>
      <c r="AC3624">
        <v>78.62</v>
      </c>
    </row>
    <row r="3625" spans="1:29" x14ac:dyDescent="0.3">
      <c r="A3625">
        <v>2006</v>
      </c>
      <c r="B3625">
        <v>9</v>
      </c>
      <c r="C3625" s="1">
        <v>38962</v>
      </c>
      <c r="D3625">
        <v>17900</v>
      </c>
      <c r="E3625">
        <v>410</v>
      </c>
      <c r="F3625">
        <v>45</v>
      </c>
      <c r="G3625">
        <v>107</v>
      </c>
      <c r="H3625">
        <v>296</v>
      </c>
      <c r="I3625">
        <v>3430</v>
      </c>
      <c r="J3625">
        <v>3878</v>
      </c>
      <c r="K3625">
        <v>22188</v>
      </c>
      <c r="L3625">
        <v>224</v>
      </c>
      <c r="M3625">
        <v>7177</v>
      </c>
      <c r="N3625">
        <v>4434</v>
      </c>
      <c r="O3625">
        <v>111</v>
      </c>
      <c r="P3625">
        <v>11946</v>
      </c>
      <c r="Q3625">
        <v>3150</v>
      </c>
      <c r="R3625">
        <v>0</v>
      </c>
      <c r="S3625">
        <v>0</v>
      </c>
      <c r="T3625">
        <v>3150</v>
      </c>
      <c r="U3625">
        <v>7050</v>
      </c>
      <c r="V3625">
        <v>-3065</v>
      </c>
      <c r="W3625">
        <v>10378</v>
      </c>
      <c r="X3625">
        <v>7092</v>
      </c>
      <c r="Y3625">
        <v>0.52</v>
      </c>
      <c r="Z3625">
        <v>68</v>
      </c>
      <c r="AA3625">
        <v>18758</v>
      </c>
      <c r="AB3625">
        <v>62</v>
      </c>
      <c r="AC3625">
        <v>78.73</v>
      </c>
    </row>
    <row r="3626" spans="1:29" x14ac:dyDescent="0.3">
      <c r="A3626">
        <v>2006</v>
      </c>
      <c r="B3626">
        <v>9</v>
      </c>
      <c r="C3626" s="1">
        <v>38963</v>
      </c>
      <c r="D3626">
        <v>18000</v>
      </c>
      <c r="E3626">
        <v>399</v>
      </c>
      <c r="F3626">
        <v>44</v>
      </c>
      <c r="G3626">
        <v>111</v>
      </c>
      <c r="H3626">
        <v>295</v>
      </c>
      <c r="I3626">
        <v>3570</v>
      </c>
      <c r="J3626">
        <v>4020</v>
      </c>
      <c r="K3626">
        <v>22419</v>
      </c>
      <c r="L3626">
        <v>226</v>
      </c>
      <c r="M3626">
        <v>7170</v>
      </c>
      <c r="N3626">
        <v>4416</v>
      </c>
      <c r="O3626">
        <v>103</v>
      </c>
      <c r="P3626">
        <v>11915</v>
      </c>
      <c r="Q3626">
        <v>3100</v>
      </c>
      <c r="R3626">
        <v>0</v>
      </c>
      <c r="S3626">
        <v>0</v>
      </c>
      <c r="T3626">
        <v>3100</v>
      </c>
      <c r="U3626">
        <v>7260</v>
      </c>
      <c r="V3626">
        <v>-2650</v>
      </c>
      <c r="W3626">
        <v>10271</v>
      </c>
      <c r="X3626">
        <v>7404</v>
      </c>
      <c r="Y3626">
        <v>0.51</v>
      </c>
      <c r="Z3626">
        <v>67</v>
      </c>
      <c r="AA3626">
        <v>18849</v>
      </c>
      <c r="AB3626">
        <v>61</v>
      </c>
      <c r="AC3626">
        <v>78.81</v>
      </c>
    </row>
    <row r="3627" spans="1:29" x14ac:dyDescent="0.3">
      <c r="A3627">
        <v>2006</v>
      </c>
      <c r="B3627">
        <v>9</v>
      </c>
      <c r="C3627" s="1">
        <v>38964</v>
      </c>
      <c r="D3627">
        <v>18000</v>
      </c>
      <c r="E3627">
        <v>414</v>
      </c>
      <c r="F3627">
        <v>44</v>
      </c>
      <c r="G3627">
        <v>101</v>
      </c>
      <c r="H3627">
        <v>295</v>
      </c>
      <c r="I3627">
        <v>3700</v>
      </c>
      <c r="J3627">
        <v>4140</v>
      </c>
      <c r="K3627">
        <v>22554</v>
      </c>
      <c r="L3627">
        <v>223</v>
      </c>
      <c r="M3627">
        <v>7175</v>
      </c>
      <c r="N3627">
        <v>4430</v>
      </c>
      <c r="O3627">
        <v>103</v>
      </c>
      <c r="P3627">
        <v>11931</v>
      </c>
      <c r="Q3627">
        <v>3050</v>
      </c>
      <c r="R3627">
        <v>0</v>
      </c>
      <c r="S3627">
        <v>0</v>
      </c>
      <c r="T3627">
        <v>3050</v>
      </c>
      <c r="U3627">
        <v>7420</v>
      </c>
      <c r="V3627">
        <v>-2353</v>
      </c>
      <c r="W3627">
        <v>10140</v>
      </c>
      <c r="X3627">
        <v>7573</v>
      </c>
      <c r="Y3627">
        <v>0.51</v>
      </c>
      <c r="Z3627">
        <v>66</v>
      </c>
      <c r="AA3627">
        <v>18854</v>
      </c>
      <c r="AB3627">
        <v>60</v>
      </c>
      <c r="AC3627">
        <v>78.86</v>
      </c>
    </row>
    <row r="3628" spans="1:29" x14ac:dyDescent="0.3">
      <c r="A3628">
        <v>2006</v>
      </c>
      <c r="B3628">
        <v>9</v>
      </c>
      <c r="C3628" s="1">
        <v>38965</v>
      </c>
      <c r="D3628">
        <v>18100</v>
      </c>
      <c r="E3628">
        <v>405</v>
      </c>
      <c r="F3628">
        <v>44</v>
      </c>
      <c r="G3628">
        <v>100</v>
      </c>
      <c r="H3628">
        <v>289</v>
      </c>
      <c r="I3628">
        <v>3630</v>
      </c>
      <c r="J3628">
        <v>4063</v>
      </c>
      <c r="K3628">
        <v>22568</v>
      </c>
      <c r="L3628">
        <v>236</v>
      </c>
      <c r="M3628">
        <v>7175</v>
      </c>
      <c r="N3628">
        <v>4382</v>
      </c>
      <c r="O3628">
        <v>106</v>
      </c>
      <c r="P3628">
        <v>11899</v>
      </c>
      <c r="Q3628">
        <v>3050</v>
      </c>
      <c r="R3628">
        <v>0</v>
      </c>
      <c r="S3628">
        <v>0</v>
      </c>
      <c r="T3628">
        <v>3050</v>
      </c>
      <c r="U3628">
        <v>7630</v>
      </c>
      <c r="V3628">
        <v>-2188</v>
      </c>
      <c r="W3628">
        <v>10021</v>
      </c>
      <c r="X3628">
        <v>7619</v>
      </c>
      <c r="Y3628">
        <v>0.51</v>
      </c>
      <c r="Z3628">
        <v>66</v>
      </c>
      <c r="AA3628">
        <v>18938</v>
      </c>
      <c r="AB3628">
        <v>60</v>
      </c>
      <c r="AC3628">
        <v>78.91</v>
      </c>
    </row>
    <row r="3629" spans="1:29" x14ac:dyDescent="0.3">
      <c r="A3629">
        <v>2006</v>
      </c>
      <c r="B3629">
        <v>9</v>
      </c>
      <c r="C3629" s="1">
        <v>38966</v>
      </c>
      <c r="D3629">
        <v>17800</v>
      </c>
      <c r="E3629">
        <v>420</v>
      </c>
      <c r="F3629">
        <v>42</v>
      </c>
      <c r="G3629">
        <v>108</v>
      </c>
      <c r="H3629">
        <v>279</v>
      </c>
      <c r="I3629">
        <v>3440</v>
      </c>
      <c r="J3629">
        <v>3869</v>
      </c>
      <c r="K3629">
        <v>22089</v>
      </c>
      <c r="L3629">
        <v>224</v>
      </c>
      <c r="M3629">
        <v>7173</v>
      </c>
      <c r="N3629">
        <v>4427</v>
      </c>
      <c r="O3629">
        <v>110</v>
      </c>
      <c r="P3629">
        <v>11934</v>
      </c>
      <c r="Q3629">
        <v>3000</v>
      </c>
      <c r="R3629">
        <v>0</v>
      </c>
      <c r="S3629">
        <v>0</v>
      </c>
      <c r="T3629">
        <v>3000</v>
      </c>
      <c r="U3629">
        <v>7810</v>
      </c>
      <c r="V3629">
        <v>-2205</v>
      </c>
      <c r="W3629">
        <v>9570</v>
      </c>
      <c r="X3629">
        <v>7155</v>
      </c>
      <c r="Y3629">
        <v>0.53</v>
      </c>
      <c r="Z3629">
        <v>68</v>
      </c>
      <c r="AA3629">
        <v>18649</v>
      </c>
      <c r="AB3629">
        <v>62</v>
      </c>
      <c r="AC3629">
        <v>79</v>
      </c>
    </row>
    <row r="3630" spans="1:29" x14ac:dyDescent="0.3">
      <c r="A3630">
        <v>2006</v>
      </c>
      <c r="B3630">
        <v>9</v>
      </c>
      <c r="C3630" s="1">
        <v>38967</v>
      </c>
      <c r="D3630">
        <v>18000</v>
      </c>
      <c r="E3630">
        <v>437</v>
      </c>
      <c r="F3630">
        <v>42</v>
      </c>
      <c r="G3630">
        <v>100</v>
      </c>
      <c r="H3630">
        <v>276</v>
      </c>
      <c r="I3630">
        <v>3070</v>
      </c>
      <c r="J3630">
        <v>3488</v>
      </c>
      <c r="K3630">
        <v>21925</v>
      </c>
      <c r="L3630">
        <v>225</v>
      </c>
      <c r="M3630">
        <v>7179</v>
      </c>
      <c r="N3630">
        <v>4434</v>
      </c>
      <c r="O3630">
        <v>103</v>
      </c>
      <c r="P3630">
        <v>11941</v>
      </c>
      <c r="Q3630">
        <v>2942</v>
      </c>
      <c r="R3630">
        <v>0</v>
      </c>
      <c r="S3630">
        <v>0</v>
      </c>
      <c r="T3630">
        <v>2942</v>
      </c>
      <c r="U3630">
        <v>8050</v>
      </c>
      <c r="V3630">
        <v>-2315</v>
      </c>
      <c r="W3630">
        <v>9563</v>
      </c>
      <c r="X3630">
        <v>7042</v>
      </c>
      <c r="Y3630">
        <v>0.53</v>
      </c>
      <c r="Z3630">
        <v>68</v>
      </c>
      <c r="AA3630">
        <v>18855</v>
      </c>
      <c r="AB3630">
        <v>63</v>
      </c>
      <c r="AC3630">
        <v>79.09</v>
      </c>
    </row>
    <row r="3631" spans="1:29" x14ac:dyDescent="0.3">
      <c r="A3631">
        <v>2006</v>
      </c>
      <c r="B3631">
        <v>9</v>
      </c>
      <c r="C3631" s="1">
        <v>38968</v>
      </c>
      <c r="D3631">
        <v>17600</v>
      </c>
      <c r="E3631">
        <v>463</v>
      </c>
      <c r="F3631">
        <v>41</v>
      </c>
      <c r="G3631">
        <v>103</v>
      </c>
      <c r="H3631">
        <v>275</v>
      </c>
      <c r="I3631">
        <v>2920</v>
      </c>
      <c r="J3631">
        <v>3339</v>
      </c>
      <c r="K3631">
        <v>21402</v>
      </c>
      <c r="L3631">
        <v>227</v>
      </c>
      <c r="M3631">
        <v>7170</v>
      </c>
      <c r="N3631">
        <v>4435</v>
      </c>
      <c r="O3631">
        <v>98</v>
      </c>
      <c r="P3631">
        <v>11930</v>
      </c>
      <c r="Q3631">
        <v>2873</v>
      </c>
      <c r="R3631">
        <v>0</v>
      </c>
      <c r="S3631">
        <v>0</v>
      </c>
      <c r="T3631">
        <v>2873</v>
      </c>
      <c r="U3631">
        <v>8180</v>
      </c>
      <c r="V3631">
        <v>-2279</v>
      </c>
      <c r="W3631">
        <v>9078</v>
      </c>
      <c r="X3631">
        <v>6599</v>
      </c>
      <c r="Y3631">
        <v>0.54</v>
      </c>
      <c r="Z3631">
        <v>69</v>
      </c>
      <c r="AA3631">
        <v>18482</v>
      </c>
      <c r="AB3631">
        <v>64</v>
      </c>
      <c r="AC3631">
        <v>79.23</v>
      </c>
    </row>
    <row r="3632" spans="1:29" x14ac:dyDescent="0.3">
      <c r="A3632">
        <v>2006</v>
      </c>
      <c r="B3632">
        <v>9</v>
      </c>
      <c r="C3632" s="1">
        <v>38969</v>
      </c>
      <c r="D3632">
        <v>18800</v>
      </c>
      <c r="E3632">
        <v>455</v>
      </c>
      <c r="F3632">
        <v>40</v>
      </c>
      <c r="G3632">
        <v>101</v>
      </c>
      <c r="H3632">
        <v>265</v>
      </c>
      <c r="I3632">
        <v>2930</v>
      </c>
      <c r="J3632">
        <v>3336</v>
      </c>
      <c r="K3632">
        <v>22591</v>
      </c>
      <c r="L3632">
        <v>232</v>
      </c>
      <c r="M3632">
        <v>7176</v>
      </c>
      <c r="N3632">
        <v>4417</v>
      </c>
      <c r="O3632">
        <v>106</v>
      </c>
      <c r="P3632">
        <v>11931</v>
      </c>
      <c r="Q3632">
        <v>2875</v>
      </c>
      <c r="R3632">
        <v>0</v>
      </c>
      <c r="S3632">
        <v>0</v>
      </c>
      <c r="T3632">
        <v>2875</v>
      </c>
      <c r="U3632">
        <v>8170</v>
      </c>
      <c r="V3632">
        <v>-2294</v>
      </c>
      <c r="W3632">
        <v>10280</v>
      </c>
      <c r="X3632">
        <v>7785</v>
      </c>
      <c r="Y3632">
        <v>0.51</v>
      </c>
      <c r="Z3632">
        <v>66</v>
      </c>
      <c r="AA3632">
        <v>19661</v>
      </c>
      <c r="AB3632">
        <v>60</v>
      </c>
      <c r="AC3632">
        <v>79.239999999999995</v>
      </c>
    </row>
    <row r="3633" spans="1:29" x14ac:dyDescent="0.3">
      <c r="A3633">
        <v>2006</v>
      </c>
      <c r="B3633">
        <v>9</v>
      </c>
      <c r="C3633" s="1">
        <v>38970</v>
      </c>
      <c r="D3633">
        <v>19000</v>
      </c>
      <c r="E3633">
        <v>434</v>
      </c>
      <c r="F3633">
        <v>40</v>
      </c>
      <c r="G3633">
        <v>110</v>
      </c>
      <c r="H3633">
        <v>260</v>
      </c>
      <c r="I3633">
        <v>2960</v>
      </c>
      <c r="J3633">
        <v>3370</v>
      </c>
      <c r="K3633">
        <v>22804</v>
      </c>
      <c r="L3633">
        <v>231</v>
      </c>
      <c r="M3633">
        <v>7175</v>
      </c>
      <c r="N3633">
        <v>4410</v>
      </c>
      <c r="O3633">
        <v>102</v>
      </c>
      <c r="P3633">
        <v>11918</v>
      </c>
      <c r="Q3633">
        <v>2850</v>
      </c>
      <c r="R3633">
        <v>0</v>
      </c>
      <c r="S3633">
        <v>0</v>
      </c>
      <c r="T3633">
        <v>2850</v>
      </c>
      <c r="U3633">
        <v>8090</v>
      </c>
      <c r="V3633">
        <v>-2310</v>
      </c>
      <c r="W3633">
        <v>10546</v>
      </c>
      <c r="X3633">
        <v>8036</v>
      </c>
      <c r="Y3633">
        <v>0.51</v>
      </c>
      <c r="Z3633">
        <v>65</v>
      </c>
      <c r="AA3633">
        <v>19844</v>
      </c>
      <c r="AB3633">
        <v>60</v>
      </c>
      <c r="AC3633">
        <v>79.239999999999995</v>
      </c>
    </row>
    <row r="3634" spans="1:29" x14ac:dyDescent="0.3">
      <c r="A3634">
        <v>2006</v>
      </c>
      <c r="B3634">
        <v>9</v>
      </c>
      <c r="C3634" s="1">
        <v>38971</v>
      </c>
      <c r="D3634">
        <v>19000</v>
      </c>
      <c r="E3634">
        <v>408</v>
      </c>
      <c r="F3634">
        <v>42</v>
      </c>
      <c r="G3634">
        <v>110</v>
      </c>
      <c r="H3634">
        <v>259</v>
      </c>
      <c r="I3634">
        <v>2980</v>
      </c>
      <c r="J3634">
        <v>3391</v>
      </c>
      <c r="K3634">
        <v>22799</v>
      </c>
      <c r="L3634">
        <v>226</v>
      </c>
      <c r="M3634">
        <v>7162</v>
      </c>
      <c r="N3634">
        <v>4400</v>
      </c>
      <c r="O3634">
        <v>99</v>
      </c>
      <c r="P3634">
        <v>11887</v>
      </c>
      <c r="Q3634">
        <v>2771</v>
      </c>
      <c r="R3634">
        <v>0</v>
      </c>
      <c r="S3634">
        <v>0</v>
      </c>
      <c r="T3634">
        <v>2771</v>
      </c>
      <c r="U3634">
        <v>8060</v>
      </c>
      <c r="V3634">
        <v>-2237</v>
      </c>
      <c r="W3634">
        <v>10572</v>
      </c>
      <c r="X3634">
        <v>8141</v>
      </c>
      <c r="Y3634">
        <v>0.51</v>
      </c>
      <c r="Z3634">
        <v>64</v>
      </c>
      <c r="AA3634">
        <v>19819</v>
      </c>
      <c r="AB3634">
        <v>59</v>
      </c>
      <c r="AC3634">
        <v>79.22</v>
      </c>
    </row>
    <row r="3635" spans="1:29" x14ac:dyDescent="0.3">
      <c r="A3635">
        <v>2006</v>
      </c>
      <c r="B3635">
        <v>9</v>
      </c>
      <c r="C3635" s="1">
        <v>38972</v>
      </c>
      <c r="D3635">
        <v>19300</v>
      </c>
      <c r="E3635">
        <v>384</v>
      </c>
      <c r="F3635">
        <v>43</v>
      </c>
      <c r="G3635">
        <v>115</v>
      </c>
      <c r="H3635">
        <v>248</v>
      </c>
      <c r="I3635">
        <v>3190</v>
      </c>
      <c r="J3635">
        <v>3596</v>
      </c>
      <c r="K3635">
        <v>23280</v>
      </c>
      <c r="L3635">
        <v>223</v>
      </c>
      <c r="M3635">
        <v>7169</v>
      </c>
      <c r="N3635">
        <v>4396</v>
      </c>
      <c r="O3635">
        <v>106</v>
      </c>
      <c r="P3635">
        <v>11894</v>
      </c>
      <c r="Q3635">
        <v>2725</v>
      </c>
      <c r="R3635">
        <v>0</v>
      </c>
      <c r="S3635">
        <v>0</v>
      </c>
      <c r="T3635">
        <v>2725</v>
      </c>
      <c r="U3635">
        <v>8110</v>
      </c>
      <c r="V3635">
        <v>-1959</v>
      </c>
      <c r="W3635">
        <v>10811</v>
      </c>
      <c r="X3635">
        <v>8661</v>
      </c>
      <c r="Y3635">
        <v>0.5</v>
      </c>
      <c r="Z3635">
        <v>63</v>
      </c>
      <c r="AA3635">
        <v>20090</v>
      </c>
      <c r="AB3635">
        <v>57</v>
      </c>
      <c r="AC3635">
        <v>79.17</v>
      </c>
    </row>
    <row r="3636" spans="1:29" x14ac:dyDescent="0.3">
      <c r="A3636">
        <v>2006</v>
      </c>
      <c r="B3636">
        <v>9</v>
      </c>
      <c r="C3636" s="1">
        <v>38973</v>
      </c>
      <c r="D3636">
        <v>19300</v>
      </c>
      <c r="E3636">
        <v>373</v>
      </c>
      <c r="F3636">
        <v>43</v>
      </c>
      <c r="G3636">
        <v>109</v>
      </c>
      <c r="H3636">
        <v>220</v>
      </c>
      <c r="I3636">
        <v>3260</v>
      </c>
      <c r="J3636">
        <v>3632</v>
      </c>
      <c r="K3636">
        <v>23305</v>
      </c>
      <c r="L3636">
        <v>194</v>
      </c>
      <c r="M3636">
        <v>6567</v>
      </c>
      <c r="N3636">
        <v>4421</v>
      </c>
      <c r="O3636">
        <v>114</v>
      </c>
      <c r="P3636">
        <v>11296</v>
      </c>
      <c r="Q3636">
        <v>2636</v>
      </c>
      <c r="R3636">
        <v>0</v>
      </c>
      <c r="S3636">
        <v>0</v>
      </c>
      <c r="T3636">
        <v>2636</v>
      </c>
      <c r="U3636">
        <v>8130</v>
      </c>
      <c r="V3636">
        <v>-1248</v>
      </c>
      <c r="W3636">
        <v>10805</v>
      </c>
      <c r="X3636">
        <v>9373</v>
      </c>
      <c r="Y3636">
        <v>0.47</v>
      </c>
      <c r="Z3636">
        <v>60</v>
      </c>
      <c r="AA3636">
        <v>20045</v>
      </c>
      <c r="AB3636">
        <v>53</v>
      </c>
      <c r="AC3636">
        <v>79.069999999999993</v>
      </c>
    </row>
    <row r="3637" spans="1:29" x14ac:dyDescent="0.3">
      <c r="A3637">
        <v>2006</v>
      </c>
      <c r="B3637">
        <v>9</v>
      </c>
      <c r="C3637" s="1">
        <v>38974</v>
      </c>
      <c r="D3637">
        <v>19000</v>
      </c>
      <c r="E3637">
        <v>368</v>
      </c>
      <c r="F3637">
        <v>42</v>
      </c>
      <c r="G3637">
        <v>129</v>
      </c>
      <c r="H3637">
        <v>211</v>
      </c>
      <c r="I3637">
        <v>3260</v>
      </c>
      <c r="J3637">
        <v>3642</v>
      </c>
      <c r="K3637">
        <v>23010</v>
      </c>
      <c r="L3637">
        <v>196</v>
      </c>
      <c r="M3637">
        <v>7170</v>
      </c>
      <c r="N3637">
        <v>4440</v>
      </c>
      <c r="O3637">
        <v>103</v>
      </c>
      <c r="P3637">
        <v>11909</v>
      </c>
      <c r="Q3637">
        <v>2587</v>
      </c>
      <c r="R3637">
        <v>0</v>
      </c>
      <c r="S3637">
        <v>0</v>
      </c>
      <c r="T3637">
        <v>2587</v>
      </c>
      <c r="U3637">
        <v>8100</v>
      </c>
      <c r="V3637">
        <v>-1849</v>
      </c>
      <c r="W3637">
        <v>10544</v>
      </c>
      <c r="X3637">
        <v>8514</v>
      </c>
      <c r="Y3637">
        <v>0.5</v>
      </c>
      <c r="Z3637">
        <v>63</v>
      </c>
      <c r="AA3637">
        <v>19750</v>
      </c>
      <c r="AB3637">
        <v>57</v>
      </c>
      <c r="AC3637">
        <v>79.040000000000006</v>
      </c>
    </row>
    <row r="3638" spans="1:29" x14ac:dyDescent="0.3">
      <c r="A3638">
        <v>2006</v>
      </c>
      <c r="B3638">
        <v>9</v>
      </c>
      <c r="C3638" s="1">
        <v>38975</v>
      </c>
      <c r="D3638">
        <v>20300</v>
      </c>
      <c r="E3638">
        <v>364</v>
      </c>
      <c r="F3638">
        <v>40</v>
      </c>
      <c r="G3638">
        <v>140</v>
      </c>
      <c r="H3638">
        <v>204</v>
      </c>
      <c r="I3638">
        <v>3360</v>
      </c>
      <c r="J3638">
        <v>3744</v>
      </c>
      <c r="K3638">
        <v>24408</v>
      </c>
      <c r="L3638">
        <v>206</v>
      </c>
      <c r="M3638">
        <v>7172</v>
      </c>
      <c r="N3638">
        <v>4431</v>
      </c>
      <c r="O3638">
        <v>98</v>
      </c>
      <c r="P3638">
        <v>11907</v>
      </c>
      <c r="Q3638">
        <v>2547</v>
      </c>
      <c r="R3638">
        <v>0</v>
      </c>
      <c r="S3638">
        <v>0</v>
      </c>
      <c r="T3638">
        <v>2547</v>
      </c>
      <c r="U3638">
        <v>7810</v>
      </c>
      <c r="V3638">
        <v>-2009</v>
      </c>
      <c r="W3638">
        <v>12141</v>
      </c>
      <c r="X3638">
        <v>9954</v>
      </c>
      <c r="Y3638">
        <v>0.47</v>
      </c>
      <c r="Z3638">
        <v>59</v>
      </c>
      <c r="AA3638">
        <v>21048</v>
      </c>
      <c r="AB3638">
        <v>53</v>
      </c>
      <c r="AC3638">
        <v>78.91</v>
      </c>
    </row>
    <row r="3639" spans="1:29" x14ac:dyDescent="0.3">
      <c r="A3639">
        <v>2006</v>
      </c>
      <c r="B3639">
        <v>9</v>
      </c>
      <c r="C3639" s="1">
        <v>38976</v>
      </c>
      <c r="D3639">
        <v>19900</v>
      </c>
      <c r="E3639">
        <v>354</v>
      </c>
      <c r="F3639">
        <v>40</v>
      </c>
      <c r="G3639">
        <v>125</v>
      </c>
      <c r="H3639">
        <v>191</v>
      </c>
      <c r="I3639">
        <v>3340</v>
      </c>
      <c r="J3639">
        <v>3696</v>
      </c>
      <c r="K3639">
        <v>23950</v>
      </c>
      <c r="L3639">
        <v>198</v>
      </c>
      <c r="M3639">
        <v>7169</v>
      </c>
      <c r="N3639">
        <v>4391</v>
      </c>
      <c r="O3639">
        <v>101</v>
      </c>
      <c r="P3639">
        <v>11859</v>
      </c>
      <c r="Q3639">
        <v>2575</v>
      </c>
      <c r="R3639">
        <v>0</v>
      </c>
      <c r="S3639">
        <v>0</v>
      </c>
      <c r="T3639">
        <v>2575</v>
      </c>
      <c r="U3639">
        <v>7720</v>
      </c>
      <c r="V3639">
        <v>-2117</v>
      </c>
      <c r="W3639">
        <v>11813</v>
      </c>
      <c r="X3639">
        <v>9516</v>
      </c>
      <c r="Y3639">
        <v>0.48</v>
      </c>
      <c r="Z3639">
        <v>60</v>
      </c>
      <c r="AA3639">
        <v>20610</v>
      </c>
      <c r="AB3639">
        <v>54</v>
      </c>
      <c r="AC3639">
        <v>78.81</v>
      </c>
    </row>
    <row r="3640" spans="1:29" x14ac:dyDescent="0.3">
      <c r="A3640">
        <v>2006</v>
      </c>
      <c r="B3640">
        <v>9</v>
      </c>
      <c r="C3640" s="1">
        <v>38977</v>
      </c>
      <c r="D3640">
        <v>19800</v>
      </c>
      <c r="E3640">
        <v>332</v>
      </c>
      <c r="F3640">
        <v>43</v>
      </c>
      <c r="G3640">
        <v>135</v>
      </c>
      <c r="H3640">
        <v>185</v>
      </c>
      <c r="I3640">
        <v>3400</v>
      </c>
      <c r="J3640">
        <v>3763</v>
      </c>
      <c r="K3640">
        <v>23895</v>
      </c>
      <c r="L3640">
        <v>194</v>
      </c>
      <c r="M3640">
        <v>7171</v>
      </c>
      <c r="N3640">
        <v>4353</v>
      </c>
      <c r="O3640">
        <v>107</v>
      </c>
      <c r="P3640">
        <v>11825</v>
      </c>
      <c r="Q3640">
        <v>2525</v>
      </c>
      <c r="R3640">
        <v>0</v>
      </c>
      <c r="S3640">
        <v>0</v>
      </c>
      <c r="T3640">
        <v>2525</v>
      </c>
      <c r="U3640">
        <v>7900</v>
      </c>
      <c r="V3640">
        <v>-1803</v>
      </c>
      <c r="W3640">
        <v>11525</v>
      </c>
      <c r="X3640">
        <v>9545</v>
      </c>
      <c r="Y3640">
        <v>0.48</v>
      </c>
      <c r="Z3640">
        <v>60</v>
      </c>
      <c r="AA3640">
        <v>20495</v>
      </c>
      <c r="AB3640">
        <v>53</v>
      </c>
      <c r="AC3640">
        <v>78.72</v>
      </c>
    </row>
    <row r="3641" spans="1:29" x14ac:dyDescent="0.3">
      <c r="A3641">
        <v>2006</v>
      </c>
      <c r="B3641">
        <v>9</v>
      </c>
      <c r="C3641" s="1">
        <v>38978</v>
      </c>
      <c r="D3641">
        <v>19500</v>
      </c>
      <c r="E3641">
        <v>313</v>
      </c>
      <c r="F3641">
        <v>45</v>
      </c>
      <c r="G3641">
        <v>152</v>
      </c>
      <c r="H3641">
        <v>178</v>
      </c>
      <c r="I3641">
        <v>3360</v>
      </c>
      <c r="J3641">
        <v>3735</v>
      </c>
      <c r="K3641">
        <v>23548</v>
      </c>
      <c r="L3641">
        <v>191</v>
      </c>
      <c r="M3641">
        <v>7174</v>
      </c>
      <c r="N3641">
        <v>3829</v>
      </c>
      <c r="O3641">
        <v>104</v>
      </c>
      <c r="P3641">
        <v>11298</v>
      </c>
      <c r="Q3641">
        <v>2442</v>
      </c>
      <c r="R3641">
        <v>0</v>
      </c>
      <c r="S3641">
        <v>0</v>
      </c>
      <c r="T3641">
        <v>2442</v>
      </c>
      <c r="U3641">
        <v>8050</v>
      </c>
      <c r="V3641">
        <v>-1100</v>
      </c>
      <c r="W3641">
        <v>11079</v>
      </c>
      <c r="X3641">
        <v>9808</v>
      </c>
      <c r="Y3641">
        <v>0.46</v>
      </c>
      <c r="Z3641">
        <v>58</v>
      </c>
      <c r="AA3641">
        <v>20188</v>
      </c>
      <c r="AB3641">
        <v>51</v>
      </c>
      <c r="AC3641">
        <v>78.61</v>
      </c>
    </row>
    <row r="3642" spans="1:29" x14ac:dyDescent="0.3">
      <c r="A3642">
        <v>2006</v>
      </c>
      <c r="B3642">
        <v>9</v>
      </c>
      <c r="C3642" s="1">
        <v>38979</v>
      </c>
      <c r="D3642">
        <v>19500</v>
      </c>
      <c r="E3642">
        <v>329</v>
      </c>
      <c r="F3642">
        <v>46</v>
      </c>
      <c r="G3642">
        <v>157</v>
      </c>
      <c r="H3642">
        <v>175</v>
      </c>
      <c r="I3642">
        <v>3230</v>
      </c>
      <c r="J3642">
        <v>3608</v>
      </c>
      <c r="K3642">
        <v>23437</v>
      </c>
      <c r="L3642">
        <v>167</v>
      </c>
      <c r="M3642">
        <v>7172</v>
      </c>
      <c r="N3642">
        <v>4117</v>
      </c>
      <c r="O3642">
        <v>97</v>
      </c>
      <c r="P3642">
        <v>11553</v>
      </c>
      <c r="Q3642">
        <v>2390</v>
      </c>
      <c r="R3642">
        <v>0</v>
      </c>
      <c r="S3642">
        <v>0</v>
      </c>
      <c r="T3642">
        <v>2390</v>
      </c>
      <c r="U3642">
        <v>8030</v>
      </c>
      <c r="V3642">
        <v>-1468</v>
      </c>
      <c r="W3642">
        <v>11130</v>
      </c>
      <c r="X3642">
        <v>9494</v>
      </c>
      <c r="Y3642">
        <v>0.48</v>
      </c>
      <c r="Z3642">
        <v>59</v>
      </c>
      <c r="AA3642">
        <v>20207</v>
      </c>
      <c r="AB3642">
        <v>53</v>
      </c>
      <c r="AC3642">
        <v>78.53</v>
      </c>
    </row>
    <row r="3643" spans="1:29" x14ac:dyDescent="0.3">
      <c r="A3643">
        <v>2006</v>
      </c>
      <c r="B3643">
        <v>9</v>
      </c>
      <c r="C3643" s="1">
        <v>38980</v>
      </c>
      <c r="D3643">
        <v>19200</v>
      </c>
      <c r="E3643">
        <v>336</v>
      </c>
      <c r="F3643">
        <v>45</v>
      </c>
      <c r="G3643">
        <v>196</v>
      </c>
      <c r="H3643">
        <v>174</v>
      </c>
      <c r="I3643">
        <v>3190</v>
      </c>
      <c r="J3643">
        <v>3605</v>
      </c>
      <c r="K3643">
        <v>23141</v>
      </c>
      <c r="L3643">
        <v>135</v>
      </c>
      <c r="M3643">
        <v>7169</v>
      </c>
      <c r="N3643">
        <v>4503</v>
      </c>
      <c r="O3643">
        <v>101</v>
      </c>
      <c r="P3643">
        <v>11908</v>
      </c>
      <c r="Q3643">
        <v>2409</v>
      </c>
      <c r="R3643">
        <v>0</v>
      </c>
      <c r="S3643">
        <v>0</v>
      </c>
      <c r="T3643">
        <v>2409</v>
      </c>
      <c r="U3643">
        <v>7900</v>
      </c>
      <c r="V3643">
        <v>-1969</v>
      </c>
      <c r="W3643">
        <v>10962</v>
      </c>
      <c r="X3643">
        <v>8824</v>
      </c>
      <c r="Y3643">
        <v>0.5</v>
      </c>
      <c r="Z3643">
        <v>62</v>
      </c>
      <c r="AA3643">
        <v>19951</v>
      </c>
      <c r="AB3643">
        <v>56</v>
      </c>
      <c r="AC3643">
        <v>78.510000000000005</v>
      </c>
    </row>
    <row r="3644" spans="1:29" x14ac:dyDescent="0.3">
      <c r="A3644">
        <v>2006</v>
      </c>
      <c r="B3644">
        <v>9</v>
      </c>
      <c r="C3644" s="1">
        <v>38981</v>
      </c>
      <c r="D3644">
        <v>18600</v>
      </c>
      <c r="E3644">
        <v>331</v>
      </c>
      <c r="F3644">
        <v>43</v>
      </c>
      <c r="G3644">
        <v>496</v>
      </c>
      <c r="H3644">
        <v>173</v>
      </c>
      <c r="I3644">
        <v>3320</v>
      </c>
      <c r="J3644">
        <v>4032</v>
      </c>
      <c r="K3644">
        <v>22963</v>
      </c>
      <c r="L3644">
        <v>219</v>
      </c>
      <c r="M3644">
        <v>7171</v>
      </c>
      <c r="N3644">
        <v>4412</v>
      </c>
      <c r="O3644">
        <v>104</v>
      </c>
      <c r="P3644">
        <v>11906</v>
      </c>
      <c r="Q3644">
        <v>2368</v>
      </c>
      <c r="R3644">
        <v>0</v>
      </c>
      <c r="S3644">
        <v>0</v>
      </c>
      <c r="T3644">
        <v>2368</v>
      </c>
      <c r="U3644">
        <v>7810</v>
      </c>
      <c r="V3644">
        <v>-1603</v>
      </c>
      <c r="W3644">
        <v>10458</v>
      </c>
      <c r="X3644">
        <v>8689</v>
      </c>
      <c r="Y3644">
        <v>0.5</v>
      </c>
      <c r="Z3644">
        <v>62</v>
      </c>
      <c r="AA3644">
        <v>19643</v>
      </c>
      <c r="AB3644">
        <v>56</v>
      </c>
      <c r="AC3644">
        <v>78.489999999999995</v>
      </c>
    </row>
    <row r="3645" spans="1:29" x14ac:dyDescent="0.3">
      <c r="A3645">
        <v>2006</v>
      </c>
      <c r="B3645">
        <v>9</v>
      </c>
      <c r="C3645" s="1">
        <v>38982</v>
      </c>
      <c r="D3645">
        <v>18100</v>
      </c>
      <c r="E3645">
        <v>336</v>
      </c>
      <c r="F3645">
        <v>42</v>
      </c>
      <c r="G3645">
        <v>828</v>
      </c>
      <c r="H3645">
        <v>173</v>
      </c>
      <c r="I3645">
        <v>3450</v>
      </c>
      <c r="J3645">
        <v>4493</v>
      </c>
      <c r="K3645">
        <v>22929</v>
      </c>
      <c r="L3645">
        <v>231</v>
      </c>
      <c r="M3645">
        <v>7147</v>
      </c>
      <c r="N3645">
        <v>4405</v>
      </c>
      <c r="O3645">
        <v>100</v>
      </c>
      <c r="P3645">
        <v>11883</v>
      </c>
      <c r="Q3645">
        <v>2318</v>
      </c>
      <c r="R3645">
        <v>0</v>
      </c>
      <c r="S3645">
        <v>0</v>
      </c>
      <c r="T3645">
        <v>2318</v>
      </c>
      <c r="U3645">
        <v>7420</v>
      </c>
      <c r="V3645">
        <v>-1477</v>
      </c>
      <c r="W3645">
        <v>10367</v>
      </c>
      <c r="X3645">
        <v>8728</v>
      </c>
      <c r="Y3645">
        <v>0.5</v>
      </c>
      <c r="Z3645">
        <v>62</v>
      </c>
      <c r="AA3645">
        <v>19479</v>
      </c>
      <c r="AB3645">
        <v>55</v>
      </c>
      <c r="AC3645">
        <v>78.47</v>
      </c>
    </row>
    <row r="3646" spans="1:29" x14ac:dyDescent="0.3">
      <c r="A3646">
        <v>2006</v>
      </c>
      <c r="B3646">
        <v>9</v>
      </c>
      <c r="C3646" s="1">
        <v>38983</v>
      </c>
      <c r="D3646">
        <v>17400</v>
      </c>
      <c r="E3646">
        <v>316</v>
      </c>
      <c r="F3646">
        <v>42</v>
      </c>
      <c r="G3646">
        <v>818</v>
      </c>
      <c r="H3646">
        <v>173</v>
      </c>
      <c r="I3646">
        <v>3500</v>
      </c>
      <c r="J3646">
        <v>4533</v>
      </c>
      <c r="K3646">
        <v>22249</v>
      </c>
      <c r="L3646">
        <v>233</v>
      </c>
      <c r="M3646">
        <v>6830</v>
      </c>
      <c r="N3646">
        <v>4398</v>
      </c>
      <c r="O3646">
        <v>98</v>
      </c>
      <c r="P3646">
        <v>11559</v>
      </c>
      <c r="Q3646">
        <v>2320</v>
      </c>
      <c r="R3646">
        <v>0</v>
      </c>
      <c r="S3646">
        <v>0</v>
      </c>
      <c r="T3646">
        <v>2320</v>
      </c>
      <c r="U3646">
        <v>7230</v>
      </c>
      <c r="V3646">
        <v>-1304</v>
      </c>
      <c r="W3646">
        <v>9836</v>
      </c>
      <c r="X3646">
        <v>8370</v>
      </c>
      <c r="Y3646">
        <v>0.5</v>
      </c>
      <c r="Z3646">
        <v>62</v>
      </c>
      <c r="AA3646">
        <v>18749</v>
      </c>
      <c r="AB3646">
        <v>55</v>
      </c>
      <c r="AC3646">
        <v>78.489999999999995</v>
      </c>
    </row>
    <row r="3647" spans="1:29" x14ac:dyDescent="0.3">
      <c r="A3647">
        <v>2006</v>
      </c>
      <c r="B3647">
        <v>9</v>
      </c>
      <c r="C3647" s="1">
        <v>38984</v>
      </c>
      <c r="D3647">
        <v>17000</v>
      </c>
      <c r="E3647">
        <v>284</v>
      </c>
      <c r="F3647">
        <v>41</v>
      </c>
      <c r="G3647">
        <v>852</v>
      </c>
      <c r="H3647">
        <v>173</v>
      </c>
      <c r="I3647">
        <v>3510</v>
      </c>
      <c r="J3647">
        <v>4576</v>
      </c>
      <c r="K3647">
        <v>21860</v>
      </c>
      <c r="L3647">
        <v>229</v>
      </c>
      <c r="M3647">
        <v>6785</v>
      </c>
      <c r="N3647">
        <v>4407</v>
      </c>
      <c r="O3647">
        <v>105</v>
      </c>
      <c r="P3647">
        <v>11526</v>
      </c>
      <c r="Q3647">
        <v>2270</v>
      </c>
      <c r="R3647">
        <v>0</v>
      </c>
      <c r="S3647">
        <v>0</v>
      </c>
      <c r="T3647">
        <v>2270</v>
      </c>
      <c r="U3647">
        <v>7230</v>
      </c>
      <c r="V3647">
        <v>-1195</v>
      </c>
      <c r="W3647">
        <v>9418</v>
      </c>
      <c r="X3647">
        <v>8064</v>
      </c>
      <c r="Y3647">
        <v>0.51</v>
      </c>
      <c r="Z3647">
        <v>63</v>
      </c>
      <c r="AA3647">
        <v>18350</v>
      </c>
      <c r="AB3647">
        <v>56</v>
      </c>
      <c r="AC3647">
        <v>78.52</v>
      </c>
    </row>
    <row r="3648" spans="1:29" x14ac:dyDescent="0.3">
      <c r="A3648">
        <v>2006</v>
      </c>
      <c r="B3648">
        <v>9</v>
      </c>
      <c r="C3648" s="1">
        <v>38985</v>
      </c>
      <c r="D3648">
        <v>16900</v>
      </c>
      <c r="E3648">
        <v>270</v>
      </c>
      <c r="F3648">
        <v>40</v>
      </c>
      <c r="G3648">
        <v>895</v>
      </c>
      <c r="H3648">
        <v>173</v>
      </c>
      <c r="I3648">
        <v>3510</v>
      </c>
      <c r="J3648">
        <v>4618</v>
      </c>
      <c r="K3648">
        <v>21788</v>
      </c>
      <c r="L3648">
        <v>234</v>
      </c>
      <c r="M3648">
        <v>7155</v>
      </c>
      <c r="N3648">
        <v>4383</v>
      </c>
      <c r="O3648">
        <v>105</v>
      </c>
      <c r="P3648">
        <v>11877</v>
      </c>
      <c r="Q3648">
        <v>2183</v>
      </c>
      <c r="R3648">
        <v>0</v>
      </c>
      <c r="S3648">
        <v>0</v>
      </c>
      <c r="T3648">
        <v>2183</v>
      </c>
      <c r="U3648">
        <v>7100</v>
      </c>
      <c r="V3648">
        <v>-1578</v>
      </c>
      <c r="W3648">
        <v>9459</v>
      </c>
      <c r="X3648">
        <v>7728</v>
      </c>
      <c r="Y3648">
        <v>0.53</v>
      </c>
      <c r="Z3648">
        <v>65</v>
      </c>
      <c r="AA3648">
        <v>18278</v>
      </c>
      <c r="AB3648">
        <v>58</v>
      </c>
      <c r="AC3648">
        <v>78.58</v>
      </c>
    </row>
    <row r="3649" spans="1:29" x14ac:dyDescent="0.3">
      <c r="A3649">
        <v>2006</v>
      </c>
      <c r="B3649">
        <v>9</v>
      </c>
      <c r="C3649" s="1">
        <v>38986</v>
      </c>
      <c r="D3649">
        <v>16300</v>
      </c>
      <c r="E3649">
        <v>270</v>
      </c>
      <c r="F3649">
        <v>39</v>
      </c>
      <c r="G3649">
        <v>1160</v>
      </c>
      <c r="H3649">
        <v>174</v>
      </c>
      <c r="I3649">
        <v>3370</v>
      </c>
      <c r="J3649">
        <v>4743</v>
      </c>
      <c r="K3649">
        <v>21313</v>
      </c>
      <c r="L3649">
        <v>231</v>
      </c>
      <c r="M3649">
        <v>7156</v>
      </c>
      <c r="N3649">
        <v>4381</v>
      </c>
      <c r="O3649">
        <v>103</v>
      </c>
      <c r="P3649">
        <v>11871</v>
      </c>
      <c r="Q3649">
        <v>2221</v>
      </c>
      <c r="R3649">
        <v>0</v>
      </c>
      <c r="S3649">
        <v>0</v>
      </c>
      <c r="T3649">
        <v>2221</v>
      </c>
      <c r="U3649">
        <v>6960</v>
      </c>
      <c r="V3649">
        <v>-1611</v>
      </c>
      <c r="W3649">
        <v>8988</v>
      </c>
      <c r="X3649">
        <v>7221</v>
      </c>
      <c r="Y3649">
        <v>0.54</v>
      </c>
      <c r="Z3649">
        <v>66</v>
      </c>
      <c r="AA3649">
        <v>17943</v>
      </c>
      <c r="AB3649">
        <v>60</v>
      </c>
      <c r="AC3649">
        <v>78.680000000000007</v>
      </c>
    </row>
    <row r="3650" spans="1:29" x14ac:dyDescent="0.3">
      <c r="A3650">
        <v>2006</v>
      </c>
      <c r="B3650">
        <v>9</v>
      </c>
      <c r="C3650" s="1">
        <v>38987</v>
      </c>
      <c r="D3650">
        <v>16100</v>
      </c>
      <c r="E3650">
        <v>285</v>
      </c>
      <c r="F3650">
        <v>38</v>
      </c>
      <c r="G3650">
        <v>1200</v>
      </c>
      <c r="H3650">
        <v>161</v>
      </c>
      <c r="I3650">
        <v>3270</v>
      </c>
      <c r="J3650">
        <v>4669</v>
      </c>
      <c r="K3650">
        <v>21054</v>
      </c>
      <c r="L3650">
        <v>217</v>
      </c>
      <c r="M3650">
        <v>7170</v>
      </c>
      <c r="N3650">
        <v>4427</v>
      </c>
      <c r="O3650">
        <v>94</v>
      </c>
      <c r="P3650">
        <v>11908</v>
      </c>
      <c r="Q3650">
        <v>2161</v>
      </c>
      <c r="R3650">
        <v>0</v>
      </c>
      <c r="S3650">
        <v>0</v>
      </c>
      <c r="T3650">
        <v>2161</v>
      </c>
      <c r="U3650">
        <v>6610</v>
      </c>
      <c r="V3650">
        <v>-2033</v>
      </c>
      <c r="W3650">
        <v>9170</v>
      </c>
      <c r="X3650">
        <v>6985</v>
      </c>
      <c r="Y3650">
        <v>0.55000000000000004</v>
      </c>
      <c r="Z3650">
        <v>67</v>
      </c>
      <c r="AA3650">
        <v>17784</v>
      </c>
      <c r="AB3650">
        <v>61</v>
      </c>
      <c r="AC3650">
        <v>78.8</v>
      </c>
    </row>
    <row r="3651" spans="1:29" x14ac:dyDescent="0.3">
      <c r="A3651">
        <v>2006</v>
      </c>
      <c r="B3651">
        <v>9</v>
      </c>
      <c r="C3651" s="1">
        <v>38988</v>
      </c>
      <c r="D3651">
        <v>15300</v>
      </c>
      <c r="E3651">
        <v>289</v>
      </c>
      <c r="F3651">
        <v>37</v>
      </c>
      <c r="G3651">
        <v>1180</v>
      </c>
      <c r="H3651">
        <v>149</v>
      </c>
      <c r="I3651">
        <v>3230</v>
      </c>
      <c r="J3651">
        <v>4596</v>
      </c>
      <c r="K3651">
        <v>20185</v>
      </c>
      <c r="L3651">
        <v>217</v>
      </c>
      <c r="M3651">
        <v>7170</v>
      </c>
      <c r="N3651">
        <v>4386</v>
      </c>
      <c r="O3651">
        <v>92</v>
      </c>
      <c r="P3651">
        <v>11865</v>
      </c>
      <c r="Q3651">
        <v>2168</v>
      </c>
      <c r="R3651">
        <v>0</v>
      </c>
      <c r="S3651">
        <v>0</v>
      </c>
      <c r="T3651">
        <v>2168</v>
      </c>
      <c r="U3651">
        <v>6160</v>
      </c>
      <c r="V3651">
        <v>-2518</v>
      </c>
      <c r="W3651">
        <v>8822</v>
      </c>
      <c r="X3651">
        <v>6152</v>
      </c>
      <c r="Y3651">
        <v>0.56999999999999995</v>
      </c>
      <c r="Z3651">
        <v>70</v>
      </c>
      <c r="AA3651">
        <v>16955</v>
      </c>
      <c r="AB3651">
        <v>64</v>
      </c>
      <c r="AC3651">
        <v>78.989999999999995</v>
      </c>
    </row>
    <row r="3652" spans="1:29" x14ac:dyDescent="0.3">
      <c r="A3652">
        <v>2006</v>
      </c>
      <c r="B3652">
        <v>9</v>
      </c>
      <c r="C3652" s="1">
        <v>38989</v>
      </c>
      <c r="D3652">
        <v>14300</v>
      </c>
      <c r="E3652">
        <v>310</v>
      </c>
      <c r="F3652">
        <v>37</v>
      </c>
      <c r="G3652">
        <v>929</v>
      </c>
      <c r="H3652">
        <v>144</v>
      </c>
      <c r="I3652">
        <v>3320</v>
      </c>
      <c r="J3652">
        <v>4430</v>
      </c>
      <c r="K3652">
        <v>19040</v>
      </c>
      <c r="L3652">
        <v>194</v>
      </c>
      <c r="M3652">
        <v>7178</v>
      </c>
      <c r="N3652">
        <v>4313</v>
      </c>
      <c r="O3652">
        <v>92</v>
      </c>
      <c r="P3652">
        <v>11777</v>
      </c>
      <c r="Q3652">
        <v>2093</v>
      </c>
      <c r="R3652">
        <v>0</v>
      </c>
      <c r="S3652">
        <v>0</v>
      </c>
      <c r="T3652">
        <v>2093</v>
      </c>
      <c r="U3652">
        <v>6280</v>
      </c>
      <c r="V3652">
        <v>-2428</v>
      </c>
      <c r="W3652">
        <v>7744</v>
      </c>
      <c r="X3652">
        <v>5170</v>
      </c>
      <c r="Y3652">
        <v>0.6</v>
      </c>
      <c r="Z3652">
        <v>73</v>
      </c>
      <c r="AA3652">
        <v>15720</v>
      </c>
      <c r="AB3652">
        <v>67</v>
      </c>
      <c r="AC3652">
        <v>79.28</v>
      </c>
    </row>
    <row r="3653" spans="1:29" x14ac:dyDescent="0.3">
      <c r="A3653">
        <v>2006</v>
      </c>
      <c r="B3653">
        <v>9</v>
      </c>
      <c r="C3653" s="1">
        <v>38990</v>
      </c>
      <c r="D3653">
        <v>14400</v>
      </c>
      <c r="E3653">
        <v>306</v>
      </c>
      <c r="F3653">
        <v>37</v>
      </c>
      <c r="G3653">
        <v>891</v>
      </c>
      <c r="H3653">
        <v>144</v>
      </c>
      <c r="I3653">
        <v>3370</v>
      </c>
      <c r="J3653">
        <v>4442</v>
      </c>
      <c r="K3653">
        <v>19148</v>
      </c>
      <c r="L3653">
        <v>185</v>
      </c>
      <c r="M3653">
        <v>7170</v>
      </c>
      <c r="N3653">
        <v>4308</v>
      </c>
      <c r="O3653">
        <v>89</v>
      </c>
      <c r="P3653">
        <v>11752</v>
      </c>
      <c r="Q3653">
        <v>2110</v>
      </c>
      <c r="R3653">
        <v>0</v>
      </c>
      <c r="S3653">
        <v>0</v>
      </c>
      <c r="T3653">
        <v>2110</v>
      </c>
      <c r="U3653">
        <v>6309</v>
      </c>
      <c r="V3653">
        <v>-2372</v>
      </c>
      <c r="W3653">
        <v>7806</v>
      </c>
      <c r="X3653">
        <v>5286</v>
      </c>
      <c r="Y3653">
        <v>0.6</v>
      </c>
      <c r="Z3653">
        <v>72</v>
      </c>
      <c r="AA3653">
        <v>15778</v>
      </c>
      <c r="AB3653">
        <v>66</v>
      </c>
      <c r="AC3653">
        <v>79.55</v>
      </c>
    </row>
    <row r="3654" spans="1:29" x14ac:dyDescent="0.3">
      <c r="A3654">
        <v>2006</v>
      </c>
      <c r="B3654">
        <v>10</v>
      </c>
      <c r="C3654" s="1">
        <v>38991</v>
      </c>
      <c r="D3654">
        <v>14600</v>
      </c>
      <c r="E3654">
        <v>299</v>
      </c>
      <c r="F3654">
        <v>36</v>
      </c>
      <c r="G3654">
        <v>859</v>
      </c>
      <c r="H3654">
        <v>139</v>
      </c>
      <c r="I3654">
        <v>3380</v>
      </c>
      <c r="J3654">
        <v>4414</v>
      </c>
      <c r="K3654">
        <v>19313</v>
      </c>
      <c r="L3654">
        <v>183</v>
      </c>
      <c r="M3654">
        <v>6669</v>
      </c>
      <c r="N3654">
        <v>4284</v>
      </c>
      <c r="O3654">
        <v>86</v>
      </c>
      <c r="P3654">
        <v>11222</v>
      </c>
      <c r="Q3654">
        <v>2110</v>
      </c>
      <c r="R3654">
        <v>458</v>
      </c>
      <c r="S3654">
        <v>0</v>
      </c>
      <c r="T3654">
        <v>1651</v>
      </c>
      <c r="U3654">
        <v>6368</v>
      </c>
      <c r="V3654">
        <v>-1513</v>
      </c>
      <c r="W3654">
        <v>8069</v>
      </c>
      <c r="X3654">
        <v>6440</v>
      </c>
      <c r="Y3654">
        <v>0.56999999999999995</v>
      </c>
      <c r="Z3654">
        <v>67</v>
      </c>
      <c r="AA3654">
        <v>15933</v>
      </c>
      <c r="AB3654">
        <v>60</v>
      </c>
      <c r="AC3654">
        <v>79.67</v>
      </c>
    </row>
    <row r="3655" spans="1:29" x14ac:dyDescent="0.3">
      <c r="A3655">
        <v>2006</v>
      </c>
      <c r="B3655">
        <v>10</v>
      </c>
      <c r="C3655" s="1">
        <v>38992</v>
      </c>
      <c r="D3655">
        <v>14200</v>
      </c>
      <c r="E3655">
        <v>286</v>
      </c>
      <c r="F3655">
        <v>37</v>
      </c>
      <c r="G3655">
        <v>848</v>
      </c>
      <c r="H3655">
        <v>131</v>
      </c>
      <c r="I3655">
        <v>3460</v>
      </c>
      <c r="J3655">
        <v>4476</v>
      </c>
      <c r="K3655">
        <v>18962</v>
      </c>
      <c r="L3655">
        <v>183</v>
      </c>
      <c r="M3655">
        <v>6674</v>
      </c>
      <c r="N3655">
        <v>4297</v>
      </c>
      <c r="O3655">
        <v>85</v>
      </c>
      <c r="P3655">
        <v>11239</v>
      </c>
      <c r="Q3655">
        <v>2100</v>
      </c>
      <c r="R3655">
        <v>458</v>
      </c>
      <c r="S3655">
        <v>0</v>
      </c>
      <c r="T3655">
        <v>1642</v>
      </c>
      <c r="U3655">
        <v>6251</v>
      </c>
      <c r="V3655">
        <v>-1579</v>
      </c>
      <c r="W3655">
        <v>7776</v>
      </c>
      <c r="X3655">
        <v>6081</v>
      </c>
      <c r="Y3655">
        <v>0.57999999999999996</v>
      </c>
      <c r="Z3655">
        <v>68</v>
      </c>
      <c r="AA3655">
        <v>15502</v>
      </c>
      <c r="AB3655">
        <v>61</v>
      </c>
      <c r="AC3655">
        <v>79.819999999999993</v>
      </c>
    </row>
    <row r="3656" spans="1:29" x14ac:dyDescent="0.3">
      <c r="A3656">
        <v>2006</v>
      </c>
      <c r="B3656">
        <v>10</v>
      </c>
      <c r="C3656" s="1">
        <v>38993</v>
      </c>
      <c r="D3656">
        <v>13900</v>
      </c>
      <c r="E3656">
        <v>263</v>
      </c>
      <c r="F3656">
        <v>39</v>
      </c>
      <c r="G3656">
        <v>706</v>
      </c>
      <c r="H3656">
        <v>125</v>
      </c>
      <c r="I3656">
        <v>3450</v>
      </c>
      <c r="J3656">
        <v>4320</v>
      </c>
      <c r="K3656">
        <v>18483</v>
      </c>
      <c r="L3656">
        <v>168</v>
      </c>
      <c r="M3656">
        <v>6678</v>
      </c>
      <c r="N3656">
        <v>4303</v>
      </c>
      <c r="O3656">
        <v>93</v>
      </c>
      <c r="P3656">
        <v>11242</v>
      </c>
      <c r="Q3656">
        <v>2050</v>
      </c>
      <c r="R3656">
        <v>458</v>
      </c>
      <c r="S3656">
        <v>0</v>
      </c>
      <c r="T3656">
        <v>1592</v>
      </c>
      <c r="U3656">
        <v>6163</v>
      </c>
      <c r="V3656">
        <v>-1794</v>
      </c>
      <c r="W3656">
        <v>7555</v>
      </c>
      <c r="X3656">
        <v>5649</v>
      </c>
      <c r="Y3656">
        <v>0.59</v>
      </c>
      <c r="Z3656">
        <v>69</v>
      </c>
      <c r="AA3656">
        <v>15033</v>
      </c>
      <c r="AB3656">
        <v>62</v>
      </c>
      <c r="AC3656">
        <v>80.010000000000005</v>
      </c>
    </row>
    <row r="3657" spans="1:29" x14ac:dyDescent="0.3">
      <c r="A3657">
        <v>2006</v>
      </c>
      <c r="B3657">
        <v>10</v>
      </c>
      <c r="C3657" s="1">
        <v>38994</v>
      </c>
      <c r="D3657">
        <v>13900</v>
      </c>
      <c r="E3657">
        <v>258</v>
      </c>
      <c r="F3657">
        <v>44</v>
      </c>
      <c r="G3657">
        <v>529</v>
      </c>
      <c r="H3657">
        <v>114</v>
      </c>
      <c r="I3657">
        <v>3440</v>
      </c>
      <c r="J3657">
        <v>4127</v>
      </c>
      <c r="K3657">
        <v>18285</v>
      </c>
      <c r="L3657">
        <v>160</v>
      </c>
      <c r="M3657">
        <v>6674</v>
      </c>
      <c r="N3657">
        <v>4296</v>
      </c>
      <c r="O3657">
        <v>96</v>
      </c>
      <c r="P3657">
        <v>11226</v>
      </c>
      <c r="Q3657">
        <v>2033</v>
      </c>
      <c r="R3657">
        <v>688</v>
      </c>
      <c r="S3657">
        <v>0</v>
      </c>
      <c r="T3657">
        <v>1345</v>
      </c>
      <c r="U3657">
        <v>6163</v>
      </c>
      <c r="V3657">
        <v>-1811</v>
      </c>
      <c r="W3657">
        <v>7619</v>
      </c>
      <c r="X3657">
        <v>5714</v>
      </c>
      <c r="Y3657">
        <v>0.6</v>
      </c>
      <c r="Z3657">
        <v>69</v>
      </c>
      <c r="AA3657">
        <v>14845</v>
      </c>
      <c r="AB3657">
        <v>62</v>
      </c>
      <c r="AC3657">
        <v>80.19</v>
      </c>
    </row>
    <row r="3658" spans="1:29" x14ac:dyDescent="0.3">
      <c r="A3658">
        <v>2006</v>
      </c>
      <c r="B3658">
        <v>10</v>
      </c>
      <c r="C3658" s="1">
        <v>38995</v>
      </c>
      <c r="D3658">
        <v>13700</v>
      </c>
      <c r="E3658">
        <v>233</v>
      </c>
      <c r="F3658">
        <v>50</v>
      </c>
      <c r="G3658">
        <v>378</v>
      </c>
      <c r="H3658">
        <v>101</v>
      </c>
      <c r="I3658">
        <v>3500</v>
      </c>
      <c r="J3658">
        <v>4029</v>
      </c>
      <c r="K3658">
        <v>17962</v>
      </c>
      <c r="L3658">
        <v>172</v>
      </c>
      <c r="M3658">
        <v>6673</v>
      </c>
      <c r="N3658">
        <v>4309</v>
      </c>
      <c r="O3658">
        <v>84</v>
      </c>
      <c r="P3658">
        <v>11238</v>
      </c>
      <c r="Q3658">
        <v>1982</v>
      </c>
      <c r="R3658">
        <v>1834</v>
      </c>
      <c r="S3658">
        <v>0</v>
      </c>
      <c r="T3658">
        <v>148</v>
      </c>
      <c r="U3658">
        <v>6104</v>
      </c>
      <c r="V3658">
        <v>-1201</v>
      </c>
      <c r="W3658">
        <v>7787</v>
      </c>
      <c r="X3658">
        <v>6576</v>
      </c>
      <c r="Y3658">
        <v>0.61</v>
      </c>
      <c r="Z3658">
        <v>63</v>
      </c>
      <c r="AA3658">
        <v>14462</v>
      </c>
      <c r="AB3658">
        <v>55</v>
      </c>
      <c r="AC3658">
        <v>80.260000000000005</v>
      </c>
    </row>
    <row r="3659" spans="1:29" x14ac:dyDescent="0.3">
      <c r="A3659">
        <v>2006</v>
      </c>
      <c r="B3659">
        <v>10</v>
      </c>
      <c r="C3659" s="1">
        <v>38996</v>
      </c>
      <c r="D3659">
        <v>13400</v>
      </c>
      <c r="E3659">
        <v>208</v>
      </c>
      <c r="F3659">
        <v>62</v>
      </c>
      <c r="G3659">
        <v>247</v>
      </c>
      <c r="H3659">
        <v>101</v>
      </c>
      <c r="I3659">
        <v>3490</v>
      </c>
      <c r="J3659">
        <v>3900</v>
      </c>
      <c r="K3659">
        <v>17508</v>
      </c>
      <c r="L3659">
        <v>186</v>
      </c>
      <c r="M3659">
        <v>6672</v>
      </c>
      <c r="N3659">
        <v>4330</v>
      </c>
      <c r="O3659">
        <v>80</v>
      </c>
      <c r="P3659">
        <v>11268</v>
      </c>
      <c r="Q3659">
        <v>1962</v>
      </c>
      <c r="R3659">
        <v>1375</v>
      </c>
      <c r="S3659">
        <v>0</v>
      </c>
      <c r="T3659">
        <v>587</v>
      </c>
      <c r="U3659">
        <v>6016</v>
      </c>
      <c r="V3659">
        <v>-1733</v>
      </c>
      <c r="W3659">
        <v>7427</v>
      </c>
      <c r="X3659">
        <v>5653</v>
      </c>
      <c r="Y3659">
        <v>0.63</v>
      </c>
      <c r="Z3659">
        <v>68</v>
      </c>
      <c r="AA3659">
        <v>14018</v>
      </c>
      <c r="AB3659">
        <v>60</v>
      </c>
      <c r="AC3659">
        <v>80.42</v>
      </c>
    </row>
    <row r="3660" spans="1:29" x14ac:dyDescent="0.3">
      <c r="A3660">
        <v>2006</v>
      </c>
      <c r="B3660">
        <v>10</v>
      </c>
      <c r="C3660" s="1">
        <v>38997</v>
      </c>
      <c r="D3660">
        <v>13500</v>
      </c>
      <c r="E3660">
        <v>205</v>
      </c>
      <c r="F3660">
        <v>87</v>
      </c>
      <c r="G3660">
        <v>178</v>
      </c>
      <c r="H3660">
        <v>101</v>
      </c>
      <c r="I3660">
        <v>3570</v>
      </c>
      <c r="J3660">
        <v>3936</v>
      </c>
      <c r="K3660">
        <v>17641</v>
      </c>
      <c r="L3660">
        <v>183</v>
      </c>
      <c r="M3660">
        <v>6672</v>
      </c>
      <c r="N3660">
        <v>4301</v>
      </c>
      <c r="O3660">
        <v>74</v>
      </c>
      <c r="P3660">
        <v>11230</v>
      </c>
      <c r="Q3660">
        <v>1932</v>
      </c>
      <c r="R3660">
        <v>1375</v>
      </c>
      <c r="S3660">
        <v>0</v>
      </c>
      <c r="T3660">
        <v>557</v>
      </c>
      <c r="U3660">
        <v>6046</v>
      </c>
      <c r="V3660">
        <v>-1611</v>
      </c>
      <c r="W3660">
        <v>7504</v>
      </c>
      <c r="X3660">
        <v>5854</v>
      </c>
      <c r="Y3660">
        <v>0.62</v>
      </c>
      <c r="Z3660">
        <v>67</v>
      </c>
      <c r="AA3660">
        <v>14071</v>
      </c>
      <c r="AB3660">
        <v>58</v>
      </c>
      <c r="AC3660">
        <v>80.56</v>
      </c>
    </row>
    <row r="3661" spans="1:29" x14ac:dyDescent="0.3">
      <c r="A3661">
        <v>2006</v>
      </c>
      <c r="B3661">
        <v>10</v>
      </c>
      <c r="C3661" s="1">
        <v>38998</v>
      </c>
      <c r="D3661">
        <v>13100</v>
      </c>
      <c r="E3661">
        <v>205</v>
      </c>
      <c r="F3661">
        <v>69</v>
      </c>
      <c r="G3661">
        <v>205</v>
      </c>
      <c r="H3661">
        <v>101</v>
      </c>
      <c r="I3661">
        <v>3750</v>
      </c>
      <c r="J3661">
        <v>4125</v>
      </c>
      <c r="K3661">
        <v>17430</v>
      </c>
      <c r="L3661">
        <v>181</v>
      </c>
      <c r="M3661">
        <v>6391</v>
      </c>
      <c r="N3661">
        <v>4282</v>
      </c>
      <c r="O3661">
        <v>82</v>
      </c>
      <c r="P3661">
        <v>10936</v>
      </c>
      <c r="Q3661">
        <v>1935</v>
      </c>
      <c r="R3661">
        <v>1375</v>
      </c>
      <c r="S3661">
        <v>0</v>
      </c>
      <c r="T3661">
        <v>559</v>
      </c>
      <c r="U3661">
        <v>5928</v>
      </c>
      <c r="V3661">
        <v>-1246</v>
      </c>
      <c r="W3661">
        <v>7220</v>
      </c>
      <c r="X3661">
        <v>5935</v>
      </c>
      <c r="Y3661">
        <v>0.61</v>
      </c>
      <c r="Z3661">
        <v>66</v>
      </c>
      <c r="AA3661">
        <v>13680</v>
      </c>
      <c r="AB3661">
        <v>57</v>
      </c>
      <c r="AC3661">
        <v>80.680000000000007</v>
      </c>
    </row>
    <row r="3662" spans="1:29" x14ac:dyDescent="0.3">
      <c r="A3662">
        <v>2006</v>
      </c>
      <c r="B3662">
        <v>10</v>
      </c>
      <c r="C3662" s="1">
        <v>38999</v>
      </c>
      <c r="D3662">
        <v>13000</v>
      </c>
      <c r="E3662">
        <v>213</v>
      </c>
      <c r="F3662">
        <v>60</v>
      </c>
      <c r="G3662">
        <v>192</v>
      </c>
      <c r="H3662">
        <v>68</v>
      </c>
      <c r="I3662">
        <v>3840</v>
      </c>
      <c r="J3662">
        <v>4160</v>
      </c>
      <c r="K3662">
        <v>17373</v>
      </c>
      <c r="L3662">
        <v>182</v>
      </c>
      <c r="M3662">
        <v>6685</v>
      </c>
      <c r="N3662">
        <v>4319</v>
      </c>
      <c r="O3662">
        <v>73</v>
      </c>
      <c r="P3662">
        <v>11259</v>
      </c>
      <c r="Q3662">
        <v>1937</v>
      </c>
      <c r="R3662">
        <v>1146</v>
      </c>
      <c r="S3662">
        <v>0</v>
      </c>
      <c r="T3662">
        <v>791</v>
      </c>
      <c r="U3662">
        <v>6480</v>
      </c>
      <c r="V3662">
        <v>-1133</v>
      </c>
      <c r="W3662">
        <v>6511</v>
      </c>
      <c r="X3662">
        <v>5323</v>
      </c>
      <c r="Y3662">
        <v>0.63</v>
      </c>
      <c r="Z3662">
        <v>69</v>
      </c>
      <c r="AA3662">
        <v>13533</v>
      </c>
      <c r="AB3662">
        <v>61</v>
      </c>
      <c r="AC3662">
        <v>80.86</v>
      </c>
    </row>
    <row r="3663" spans="1:29" x14ac:dyDescent="0.3">
      <c r="A3663">
        <v>2006</v>
      </c>
      <c r="B3663">
        <v>10</v>
      </c>
      <c r="C3663" s="1">
        <v>39000</v>
      </c>
      <c r="D3663">
        <v>12700</v>
      </c>
      <c r="E3663">
        <v>248</v>
      </c>
      <c r="F3663">
        <v>56</v>
      </c>
      <c r="G3663">
        <v>186</v>
      </c>
      <c r="H3663">
        <v>51</v>
      </c>
      <c r="I3663">
        <v>3810</v>
      </c>
      <c r="J3663">
        <v>4103</v>
      </c>
      <c r="K3663">
        <v>17051</v>
      </c>
      <c r="L3663">
        <v>176</v>
      </c>
      <c r="M3663">
        <v>6482</v>
      </c>
      <c r="N3663">
        <v>4311</v>
      </c>
      <c r="O3663">
        <v>79</v>
      </c>
      <c r="P3663">
        <v>11048</v>
      </c>
      <c r="Q3663">
        <v>1880</v>
      </c>
      <c r="R3663">
        <v>0</v>
      </c>
      <c r="S3663">
        <v>0</v>
      </c>
      <c r="T3663">
        <v>1880</v>
      </c>
      <c r="U3663">
        <v>6310</v>
      </c>
      <c r="V3663">
        <v>-1857</v>
      </c>
      <c r="W3663">
        <v>6112</v>
      </c>
      <c r="X3663">
        <v>4123</v>
      </c>
      <c r="Y3663">
        <v>0.63</v>
      </c>
      <c r="Z3663">
        <v>76</v>
      </c>
      <c r="AA3663">
        <v>13241</v>
      </c>
      <c r="AB3663">
        <v>69</v>
      </c>
      <c r="AC3663">
        <v>81.2</v>
      </c>
    </row>
    <row r="3664" spans="1:29" x14ac:dyDescent="0.3">
      <c r="A3664">
        <v>2006</v>
      </c>
      <c r="B3664">
        <v>10</v>
      </c>
      <c r="C3664" s="1">
        <v>39001</v>
      </c>
      <c r="D3664">
        <v>13000</v>
      </c>
      <c r="E3664">
        <v>284</v>
      </c>
      <c r="F3664">
        <v>54</v>
      </c>
      <c r="G3664">
        <v>195</v>
      </c>
      <c r="H3664">
        <v>37</v>
      </c>
      <c r="I3664">
        <v>3720</v>
      </c>
      <c r="J3664">
        <v>4006</v>
      </c>
      <c r="K3664">
        <v>17290</v>
      </c>
      <c r="L3664">
        <v>175</v>
      </c>
      <c r="M3664">
        <v>6672</v>
      </c>
      <c r="N3664">
        <v>4302</v>
      </c>
      <c r="O3664">
        <v>83</v>
      </c>
      <c r="P3664">
        <v>11232</v>
      </c>
      <c r="Q3664">
        <v>1883</v>
      </c>
      <c r="R3664">
        <v>0</v>
      </c>
      <c r="S3664">
        <v>0</v>
      </c>
      <c r="T3664">
        <v>1883</v>
      </c>
      <c r="U3664">
        <v>6140</v>
      </c>
      <c r="V3664">
        <v>-2310</v>
      </c>
      <c r="W3664">
        <v>6617</v>
      </c>
      <c r="X3664">
        <v>4175</v>
      </c>
      <c r="Y3664">
        <v>0.63</v>
      </c>
      <c r="Z3664">
        <v>76</v>
      </c>
      <c r="AA3664">
        <v>13570</v>
      </c>
      <c r="AB3664">
        <v>69</v>
      </c>
      <c r="AC3664">
        <v>81.510000000000005</v>
      </c>
    </row>
    <row r="3665" spans="1:29" x14ac:dyDescent="0.3">
      <c r="A3665">
        <v>2006</v>
      </c>
      <c r="B3665">
        <v>10</v>
      </c>
      <c r="C3665" s="1">
        <v>39002</v>
      </c>
      <c r="D3665">
        <v>12400</v>
      </c>
      <c r="E3665">
        <v>290</v>
      </c>
      <c r="F3665">
        <v>58</v>
      </c>
      <c r="G3665">
        <v>240</v>
      </c>
      <c r="H3665">
        <v>28</v>
      </c>
      <c r="I3665">
        <v>3760</v>
      </c>
      <c r="J3665">
        <v>4086</v>
      </c>
      <c r="K3665">
        <v>16776</v>
      </c>
      <c r="L3665">
        <v>177</v>
      </c>
      <c r="M3665">
        <v>6670</v>
      </c>
      <c r="N3665">
        <v>4296</v>
      </c>
      <c r="O3665">
        <v>94</v>
      </c>
      <c r="P3665">
        <v>11237</v>
      </c>
      <c r="Q3665">
        <v>1883</v>
      </c>
      <c r="R3665">
        <v>0</v>
      </c>
      <c r="S3665">
        <v>0</v>
      </c>
      <c r="T3665">
        <v>1883</v>
      </c>
      <c r="U3665">
        <v>6050</v>
      </c>
      <c r="V3665">
        <v>-2325</v>
      </c>
      <c r="W3665">
        <v>6113</v>
      </c>
      <c r="X3665">
        <v>3656</v>
      </c>
      <c r="Y3665">
        <v>0.65</v>
      </c>
      <c r="Z3665">
        <v>78</v>
      </c>
      <c r="AA3665">
        <v>13016</v>
      </c>
      <c r="AB3665">
        <v>72</v>
      </c>
      <c r="AC3665">
        <v>81.89</v>
      </c>
    </row>
    <row r="3666" spans="1:29" x14ac:dyDescent="0.3">
      <c r="A3666">
        <v>2006</v>
      </c>
      <c r="B3666">
        <v>10</v>
      </c>
      <c r="C3666" s="1">
        <v>39003</v>
      </c>
      <c r="D3666">
        <v>12300</v>
      </c>
      <c r="E3666">
        <v>294</v>
      </c>
      <c r="F3666">
        <v>59</v>
      </c>
      <c r="G3666">
        <v>245</v>
      </c>
      <c r="H3666">
        <v>28</v>
      </c>
      <c r="I3666">
        <v>3760</v>
      </c>
      <c r="J3666">
        <v>4092</v>
      </c>
      <c r="K3666">
        <v>16686</v>
      </c>
      <c r="L3666">
        <v>160</v>
      </c>
      <c r="M3666">
        <v>6670</v>
      </c>
      <c r="N3666">
        <v>4308</v>
      </c>
      <c r="O3666">
        <v>92</v>
      </c>
      <c r="P3666">
        <v>11230</v>
      </c>
      <c r="Q3666">
        <v>1868</v>
      </c>
      <c r="R3666">
        <v>0</v>
      </c>
      <c r="S3666">
        <v>0</v>
      </c>
      <c r="T3666">
        <v>1868</v>
      </c>
      <c r="U3666">
        <v>5840</v>
      </c>
      <c r="V3666">
        <v>-2512</v>
      </c>
      <c r="W3666">
        <v>6231</v>
      </c>
      <c r="X3666">
        <v>3588</v>
      </c>
      <c r="Y3666">
        <v>0.66</v>
      </c>
      <c r="Z3666">
        <v>78</v>
      </c>
      <c r="AA3666">
        <v>12926</v>
      </c>
      <c r="AB3666">
        <v>72</v>
      </c>
      <c r="AC3666">
        <v>82.26</v>
      </c>
    </row>
    <row r="3667" spans="1:29" x14ac:dyDescent="0.3">
      <c r="A3667">
        <v>2006</v>
      </c>
      <c r="B3667">
        <v>10</v>
      </c>
      <c r="C3667" s="1">
        <v>39004</v>
      </c>
      <c r="D3667">
        <v>12300</v>
      </c>
      <c r="E3667">
        <v>241</v>
      </c>
      <c r="F3667">
        <v>55</v>
      </c>
      <c r="G3667">
        <v>227</v>
      </c>
      <c r="H3667">
        <v>28</v>
      </c>
      <c r="I3667">
        <v>3730</v>
      </c>
      <c r="J3667">
        <v>4040</v>
      </c>
      <c r="K3667">
        <v>16581</v>
      </c>
      <c r="L3667">
        <v>181</v>
      </c>
      <c r="M3667">
        <v>5377</v>
      </c>
      <c r="N3667">
        <v>4312</v>
      </c>
      <c r="O3667">
        <v>92</v>
      </c>
      <c r="P3667">
        <v>9962</v>
      </c>
      <c r="Q3667">
        <v>1832</v>
      </c>
      <c r="R3667">
        <v>0</v>
      </c>
      <c r="S3667">
        <v>0</v>
      </c>
      <c r="T3667">
        <v>1832</v>
      </c>
      <c r="U3667">
        <v>5580</v>
      </c>
      <c r="V3667">
        <v>-1533</v>
      </c>
      <c r="W3667">
        <v>6448</v>
      </c>
      <c r="X3667">
        <v>4787</v>
      </c>
      <c r="Y3667">
        <v>0.57999999999999996</v>
      </c>
      <c r="Z3667">
        <v>71</v>
      </c>
      <c r="AA3667">
        <v>12851</v>
      </c>
      <c r="AB3667">
        <v>63</v>
      </c>
      <c r="AC3667">
        <v>82.42</v>
      </c>
    </row>
    <row r="3668" spans="1:29" x14ac:dyDescent="0.3">
      <c r="A3668">
        <v>2006</v>
      </c>
      <c r="B3668">
        <v>10</v>
      </c>
      <c r="C3668" s="1">
        <v>39005</v>
      </c>
      <c r="D3668">
        <v>11600</v>
      </c>
      <c r="E3668">
        <v>70</v>
      </c>
      <c r="F3668">
        <v>53</v>
      </c>
      <c r="G3668">
        <v>230</v>
      </c>
      <c r="H3668">
        <v>28</v>
      </c>
      <c r="I3668">
        <v>3890</v>
      </c>
      <c r="J3668">
        <v>4201</v>
      </c>
      <c r="K3668">
        <v>15871</v>
      </c>
      <c r="L3668">
        <v>183</v>
      </c>
      <c r="M3668">
        <v>5621</v>
      </c>
      <c r="N3668">
        <v>4311</v>
      </c>
      <c r="O3668">
        <v>80</v>
      </c>
      <c r="P3668">
        <v>10195</v>
      </c>
      <c r="Q3668">
        <v>1835</v>
      </c>
      <c r="R3668">
        <v>0</v>
      </c>
      <c r="S3668">
        <v>0</v>
      </c>
      <c r="T3668">
        <v>1835</v>
      </c>
      <c r="U3668">
        <v>5489</v>
      </c>
      <c r="V3668">
        <v>-1698</v>
      </c>
      <c r="W3668">
        <v>5667</v>
      </c>
      <c r="X3668">
        <v>3841</v>
      </c>
      <c r="Y3668">
        <v>0.62</v>
      </c>
      <c r="Z3668">
        <v>76</v>
      </c>
      <c r="AA3668">
        <v>11981</v>
      </c>
      <c r="AB3668">
        <v>68</v>
      </c>
      <c r="AC3668">
        <v>82.72</v>
      </c>
    </row>
    <row r="3669" spans="1:29" x14ac:dyDescent="0.3">
      <c r="A3669">
        <v>2006</v>
      </c>
      <c r="B3669">
        <v>10</v>
      </c>
      <c r="C3669" s="1">
        <v>39006</v>
      </c>
      <c r="D3669">
        <v>11300</v>
      </c>
      <c r="E3669">
        <v>28</v>
      </c>
      <c r="F3669">
        <v>53</v>
      </c>
      <c r="G3669">
        <v>231</v>
      </c>
      <c r="H3669">
        <v>31</v>
      </c>
      <c r="I3669">
        <v>3980</v>
      </c>
      <c r="J3669">
        <v>4295</v>
      </c>
      <c r="K3669">
        <v>15623</v>
      </c>
      <c r="L3669">
        <v>185</v>
      </c>
      <c r="M3669">
        <v>6674</v>
      </c>
      <c r="N3669">
        <v>4269</v>
      </c>
      <c r="O3669">
        <v>82</v>
      </c>
      <c r="P3669">
        <v>11210</v>
      </c>
      <c r="Q3669">
        <v>1832</v>
      </c>
      <c r="R3669">
        <v>0</v>
      </c>
      <c r="S3669">
        <v>0</v>
      </c>
      <c r="T3669">
        <v>1832</v>
      </c>
      <c r="U3669">
        <v>5401</v>
      </c>
      <c r="V3669">
        <v>-2705</v>
      </c>
      <c r="W3669">
        <v>5414</v>
      </c>
      <c r="X3669">
        <v>2581</v>
      </c>
      <c r="Y3669">
        <v>0.7</v>
      </c>
      <c r="Z3669">
        <v>83</v>
      </c>
      <c r="AA3669">
        <v>11643</v>
      </c>
      <c r="AB3669">
        <v>78</v>
      </c>
      <c r="AC3669">
        <v>83.25</v>
      </c>
    </row>
    <row r="3670" spans="1:29" x14ac:dyDescent="0.3">
      <c r="A3670">
        <v>2006</v>
      </c>
      <c r="B3670">
        <v>10</v>
      </c>
      <c r="C3670" s="1">
        <v>39007</v>
      </c>
      <c r="D3670">
        <v>11300</v>
      </c>
      <c r="E3670">
        <v>40</v>
      </c>
      <c r="F3670">
        <v>53</v>
      </c>
      <c r="G3670">
        <v>234</v>
      </c>
      <c r="H3670">
        <v>34</v>
      </c>
      <c r="I3670">
        <v>3960</v>
      </c>
      <c r="J3670">
        <v>4281</v>
      </c>
      <c r="K3670">
        <v>15621</v>
      </c>
      <c r="L3670">
        <v>177</v>
      </c>
      <c r="M3670">
        <v>6672</v>
      </c>
      <c r="N3670">
        <v>4271</v>
      </c>
      <c r="O3670">
        <v>79</v>
      </c>
      <c r="P3670">
        <v>11199</v>
      </c>
      <c r="Q3670">
        <v>1842</v>
      </c>
      <c r="R3670">
        <v>0</v>
      </c>
      <c r="S3670">
        <v>0</v>
      </c>
      <c r="T3670">
        <v>1842</v>
      </c>
      <c r="U3670">
        <v>5401</v>
      </c>
      <c r="V3670">
        <v>-2714</v>
      </c>
      <c r="W3670">
        <v>5423</v>
      </c>
      <c r="X3670">
        <v>2580</v>
      </c>
      <c r="Y3670">
        <v>0.7</v>
      </c>
      <c r="Z3670">
        <v>83</v>
      </c>
      <c r="AA3670">
        <v>11661</v>
      </c>
      <c r="AB3670">
        <v>78</v>
      </c>
      <c r="AC3670">
        <v>83.76</v>
      </c>
    </row>
    <row r="3671" spans="1:29" x14ac:dyDescent="0.3">
      <c r="A3671">
        <v>2006</v>
      </c>
      <c r="B3671">
        <v>10</v>
      </c>
      <c r="C3671" s="1">
        <v>39008</v>
      </c>
      <c r="D3671">
        <v>10800</v>
      </c>
      <c r="E3671">
        <v>33</v>
      </c>
      <c r="F3671">
        <v>53</v>
      </c>
      <c r="G3671">
        <v>195</v>
      </c>
      <c r="H3671">
        <v>34</v>
      </c>
      <c r="I3671">
        <v>3900</v>
      </c>
      <c r="J3671">
        <v>4182</v>
      </c>
      <c r="K3671">
        <v>15015</v>
      </c>
      <c r="L3671">
        <v>187</v>
      </c>
      <c r="M3671">
        <v>6661</v>
      </c>
      <c r="N3671">
        <v>4263</v>
      </c>
      <c r="O3671">
        <v>91</v>
      </c>
      <c r="P3671">
        <v>11202</v>
      </c>
      <c r="Q3671">
        <v>1797</v>
      </c>
      <c r="R3671">
        <v>0</v>
      </c>
      <c r="S3671">
        <v>0</v>
      </c>
      <c r="T3671">
        <v>1797</v>
      </c>
      <c r="U3671">
        <v>5254</v>
      </c>
      <c r="V3671">
        <v>-2934</v>
      </c>
      <c r="W3671">
        <v>5075</v>
      </c>
      <c r="X3671">
        <v>2016</v>
      </c>
      <c r="Y3671">
        <v>0.73</v>
      </c>
      <c r="Z3671">
        <v>87</v>
      </c>
      <c r="AA3671">
        <v>11115</v>
      </c>
      <c r="AB3671">
        <v>82</v>
      </c>
      <c r="AC3671">
        <v>84.4</v>
      </c>
    </row>
    <row r="3672" spans="1:29" x14ac:dyDescent="0.3">
      <c r="A3672">
        <v>2006</v>
      </c>
      <c r="B3672">
        <v>10</v>
      </c>
      <c r="C3672" s="1">
        <v>39009</v>
      </c>
      <c r="D3672">
        <v>10500</v>
      </c>
      <c r="E3672">
        <v>45</v>
      </c>
      <c r="F3672">
        <v>55</v>
      </c>
      <c r="G3672">
        <v>209</v>
      </c>
      <c r="H3672">
        <v>34</v>
      </c>
      <c r="I3672">
        <v>4040</v>
      </c>
      <c r="J3672">
        <v>4338</v>
      </c>
      <c r="K3672">
        <v>14883</v>
      </c>
      <c r="L3672">
        <v>190</v>
      </c>
      <c r="M3672">
        <v>6670</v>
      </c>
      <c r="N3672">
        <v>4265</v>
      </c>
      <c r="O3672">
        <v>88</v>
      </c>
      <c r="P3672">
        <v>11213</v>
      </c>
      <c r="Q3672">
        <v>1797</v>
      </c>
      <c r="R3672">
        <v>0</v>
      </c>
      <c r="S3672">
        <v>0</v>
      </c>
      <c r="T3672">
        <v>1797</v>
      </c>
      <c r="U3672">
        <v>5167</v>
      </c>
      <c r="V3672">
        <v>-2877</v>
      </c>
      <c r="W3672">
        <v>4875</v>
      </c>
      <c r="X3672">
        <v>1873</v>
      </c>
      <c r="Y3672">
        <v>0.73</v>
      </c>
      <c r="Z3672">
        <v>87</v>
      </c>
      <c r="AA3672">
        <v>10843</v>
      </c>
      <c r="AB3672">
        <v>83</v>
      </c>
      <c r="AC3672">
        <v>85.05</v>
      </c>
    </row>
    <row r="3673" spans="1:29" x14ac:dyDescent="0.3">
      <c r="A3673">
        <v>2006</v>
      </c>
      <c r="B3673">
        <v>10</v>
      </c>
      <c r="C3673" s="1">
        <v>39010</v>
      </c>
      <c r="D3673">
        <v>10300</v>
      </c>
      <c r="E3673">
        <v>158</v>
      </c>
      <c r="F3673">
        <v>55</v>
      </c>
      <c r="G3673">
        <v>200</v>
      </c>
      <c r="H3673">
        <v>34</v>
      </c>
      <c r="I3673">
        <v>4180</v>
      </c>
      <c r="J3673">
        <v>4469</v>
      </c>
      <c r="K3673">
        <v>14927</v>
      </c>
      <c r="L3673">
        <v>197</v>
      </c>
      <c r="M3673">
        <v>6246</v>
      </c>
      <c r="N3673">
        <v>4275</v>
      </c>
      <c r="O3673">
        <v>90</v>
      </c>
      <c r="P3673">
        <v>10808</v>
      </c>
      <c r="Q3673">
        <v>1800</v>
      </c>
      <c r="R3673">
        <v>0</v>
      </c>
      <c r="S3673">
        <v>0</v>
      </c>
      <c r="T3673">
        <v>1800</v>
      </c>
      <c r="U3673">
        <v>5108</v>
      </c>
      <c r="V3673">
        <v>-2401</v>
      </c>
      <c r="W3673">
        <v>4846</v>
      </c>
      <c r="X3673">
        <v>2319</v>
      </c>
      <c r="Y3673">
        <v>0.7</v>
      </c>
      <c r="Z3673">
        <v>84</v>
      </c>
      <c r="AA3673">
        <v>10747</v>
      </c>
      <c r="AB3673">
        <v>78</v>
      </c>
      <c r="AC3673">
        <v>85.53</v>
      </c>
    </row>
    <row r="3674" spans="1:29" x14ac:dyDescent="0.3">
      <c r="A3674">
        <v>2006</v>
      </c>
      <c r="B3674">
        <v>10</v>
      </c>
      <c r="C3674" s="1">
        <v>39011</v>
      </c>
      <c r="D3674">
        <v>10300</v>
      </c>
      <c r="E3674">
        <v>133</v>
      </c>
      <c r="F3674">
        <v>53</v>
      </c>
      <c r="G3674">
        <v>195</v>
      </c>
      <c r="H3674">
        <v>34</v>
      </c>
      <c r="I3674">
        <v>4160</v>
      </c>
      <c r="J3674">
        <v>4442</v>
      </c>
      <c r="K3674">
        <v>14875</v>
      </c>
      <c r="L3674">
        <v>172</v>
      </c>
      <c r="M3674">
        <v>4792</v>
      </c>
      <c r="N3674">
        <v>4376</v>
      </c>
      <c r="O3674">
        <v>49</v>
      </c>
      <c r="P3674">
        <v>9389</v>
      </c>
      <c r="Q3674">
        <v>1800</v>
      </c>
      <c r="R3674">
        <v>0</v>
      </c>
      <c r="S3674">
        <v>0</v>
      </c>
      <c r="T3674">
        <v>1800</v>
      </c>
      <c r="U3674">
        <v>5420</v>
      </c>
      <c r="V3674">
        <v>-697</v>
      </c>
      <c r="W3674">
        <v>4509</v>
      </c>
      <c r="X3674">
        <v>3686</v>
      </c>
      <c r="Y3674">
        <v>0.62</v>
      </c>
      <c r="Z3674">
        <v>75</v>
      </c>
      <c r="AA3674">
        <v>10715</v>
      </c>
      <c r="AB3674">
        <v>66</v>
      </c>
      <c r="AC3674">
        <v>85.68</v>
      </c>
    </row>
    <row r="3675" spans="1:29" x14ac:dyDescent="0.3">
      <c r="A3675">
        <v>2006</v>
      </c>
      <c r="B3675">
        <v>10</v>
      </c>
      <c r="C3675" s="1">
        <v>39012</v>
      </c>
      <c r="D3675">
        <v>10100</v>
      </c>
      <c r="E3675">
        <v>45</v>
      </c>
      <c r="F3675">
        <v>52</v>
      </c>
      <c r="G3675">
        <v>194</v>
      </c>
      <c r="H3675">
        <v>34</v>
      </c>
      <c r="I3675">
        <v>4140</v>
      </c>
      <c r="J3675">
        <v>4420</v>
      </c>
      <c r="K3675">
        <v>14565</v>
      </c>
      <c r="L3675">
        <v>175</v>
      </c>
      <c r="M3675">
        <v>5599</v>
      </c>
      <c r="N3675">
        <v>4362</v>
      </c>
      <c r="O3675">
        <v>75</v>
      </c>
      <c r="P3675">
        <v>10211</v>
      </c>
      <c r="Q3675">
        <v>1800</v>
      </c>
      <c r="R3675">
        <v>0</v>
      </c>
      <c r="S3675">
        <v>0</v>
      </c>
      <c r="T3675">
        <v>1800</v>
      </c>
      <c r="U3675">
        <v>5410</v>
      </c>
      <c r="V3675">
        <v>-1551</v>
      </c>
      <c r="W3675">
        <v>4231</v>
      </c>
      <c r="X3675">
        <v>2554</v>
      </c>
      <c r="Y3675">
        <v>0.68</v>
      </c>
      <c r="Z3675">
        <v>82</v>
      </c>
      <c r="AA3675">
        <v>10425</v>
      </c>
      <c r="AB3675">
        <v>76</v>
      </c>
      <c r="AC3675">
        <v>86.06</v>
      </c>
    </row>
    <row r="3676" spans="1:29" x14ac:dyDescent="0.3">
      <c r="A3676">
        <v>2006</v>
      </c>
      <c r="B3676">
        <v>10</v>
      </c>
      <c r="C3676" s="1">
        <v>39013</v>
      </c>
      <c r="D3676">
        <v>9990</v>
      </c>
      <c r="E3676">
        <v>20</v>
      </c>
      <c r="F3676">
        <v>52</v>
      </c>
      <c r="G3676">
        <v>193</v>
      </c>
      <c r="H3676">
        <v>36</v>
      </c>
      <c r="I3676">
        <v>4140</v>
      </c>
      <c r="J3676">
        <v>4421</v>
      </c>
      <c r="K3676">
        <v>14431</v>
      </c>
      <c r="L3676">
        <v>142</v>
      </c>
      <c r="M3676">
        <v>5599</v>
      </c>
      <c r="N3676">
        <v>4356</v>
      </c>
      <c r="O3676">
        <v>81</v>
      </c>
      <c r="P3676">
        <v>10178</v>
      </c>
      <c r="Q3676">
        <v>1750</v>
      </c>
      <c r="R3676">
        <v>0</v>
      </c>
      <c r="S3676">
        <v>0</v>
      </c>
      <c r="T3676">
        <v>1750</v>
      </c>
      <c r="U3676">
        <v>5390</v>
      </c>
      <c r="V3676">
        <v>-1504</v>
      </c>
      <c r="W3676">
        <v>4130</v>
      </c>
      <c r="X3676">
        <v>2503</v>
      </c>
      <c r="Y3676">
        <v>0.69</v>
      </c>
      <c r="Z3676">
        <v>83</v>
      </c>
      <c r="AA3676">
        <v>10291</v>
      </c>
      <c r="AB3676">
        <v>76</v>
      </c>
      <c r="AC3676">
        <v>86.44</v>
      </c>
    </row>
    <row r="3677" spans="1:29" x14ac:dyDescent="0.3">
      <c r="A3677">
        <v>2006</v>
      </c>
      <c r="B3677">
        <v>10</v>
      </c>
      <c r="C3677" s="1">
        <v>39014</v>
      </c>
      <c r="D3677">
        <v>10000</v>
      </c>
      <c r="E3677">
        <v>93</v>
      </c>
      <c r="F3677">
        <v>51</v>
      </c>
      <c r="G3677">
        <v>187</v>
      </c>
      <c r="H3677">
        <v>40</v>
      </c>
      <c r="I3677">
        <v>4100</v>
      </c>
      <c r="J3677">
        <v>4378</v>
      </c>
      <c r="K3677">
        <v>14471</v>
      </c>
      <c r="L3677">
        <v>154</v>
      </c>
      <c r="M3677">
        <v>5199</v>
      </c>
      <c r="N3677">
        <v>4353</v>
      </c>
      <c r="O3677">
        <v>87</v>
      </c>
      <c r="P3677">
        <v>9793</v>
      </c>
      <c r="Q3677">
        <v>1650</v>
      </c>
      <c r="R3677">
        <v>0</v>
      </c>
      <c r="S3677">
        <v>0</v>
      </c>
      <c r="T3677">
        <v>1650</v>
      </c>
      <c r="U3677">
        <v>5280</v>
      </c>
      <c r="V3677">
        <v>-1207</v>
      </c>
      <c r="W3677">
        <v>4351</v>
      </c>
      <c r="X3677">
        <v>3028</v>
      </c>
      <c r="Y3677">
        <v>0.65</v>
      </c>
      <c r="Z3677">
        <v>79</v>
      </c>
      <c r="AA3677">
        <v>10371</v>
      </c>
      <c r="AB3677">
        <v>71</v>
      </c>
      <c r="AC3677">
        <v>86.67</v>
      </c>
    </row>
    <row r="3678" spans="1:29" x14ac:dyDescent="0.3">
      <c r="A3678">
        <v>2006</v>
      </c>
      <c r="B3678">
        <v>10</v>
      </c>
      <c r="C3678" s="1">
        <v>39015</v>
      </c>
      <c r="D3678">
        <v>10700</v>
      </c>
      <c r="E3678">
        <v>99</v>
      </c>
      <c r="F3678">
        <v>50</v>
      </c>
      <c r="G3678">
        <v>197</v>
      </c>
      <c r="H3678">
        <v>39</v>
      </c>
      <c r="I3678">
        <v>4030</v>
      </c>
      <c r="J3678">
        <v>4316</v>
      </c>
      <c r="K3678">
        <v>15115</v>
      </c>
      <c r="L3678">
        <v>159</v>
      </c>
      <c r="M3678">
        <v>5191</v>
      </c>
      <c r="N3678">
        <v>4380</v>
      </c>
      <c r="O3678">
        <v>32</v>
      </c>
      <c r="P3678">
        <v>9762</v>
      </c>
      <c r="Q3678">
        <v>1722</v>
      </c>
      <c r="R3678">
        <v>0</v>
      </c>
      <c r="S3678">
        <v>0</v>
      </c>
      <c r="T3678">
        <v>1722</v>
      </c>
      <c r="U3678">
        <v>5010</v>
      </c>
      <c r="V3678">
        <v>-1555</v>
      </c>
      <c r="W3678">
        <v>5307</v>
      </c>
      <c r="X3678">
        <v>3631</v>
      </c>
      <c r="Y3678">
        <v>0.63</v>
      </c>
      <c r="Z3678">
        <v>76</v>
      </c>
      <c r="AA3678">
        <v>11085</v>
      </c>
      <c r="AB3678">
        <v>67</v>
      </c>
      <c r="AC3678">
        <v>86.77</v>
      </c>
    </row>
    <row r="3679" spans="1:29" x14ac:dyDescent="0.3">
      <c r="A3679">
        <v>2006</v>
      </c>
      <c r="B3679">
        <v>10</v>
      </c>
      <c r="C3679" s="1">
        <v>39016</v>
      </c>
      <c r="D3679">
        <v>10000</v>
      </c>
      <c r="E3679">
        <v>94</v>
      </c>
      <c r="F3679">
        <v>49</v>
      </c>
      <c r="G3679">
        <v>198</v>
      </c>
      <c r="H3679">
        <v>40</v>
      </c>
      <c r="I3679">
        <v>4060</v>
      </c>
      <c r="J3679">
        <v>4347</v>
      </c>
      <c r="K3679">
        <v>14441</v>
      </c>
      <c r="L3679">
        <v>158</v>
      </c>
      <c r="M3679">
        <v>5196</v>
      </c>
      <c r="N3679">
        <v>4323</v>
      </c>
      <c r="O3679">
        <v>81</v>
      </c>
      <c r="P3679">
        <v>9758</v>
      </c>
      <c r="Q3679">
        <v>1720</v>
      </c>
      <c r="R3679">
        <v>0</v>
      </c>
      <c r="S3679">
        <v>0</v>
      </c>
      <c r="T3679">
        <v>1720</v>
      </c>
      <c r="U3679">
        <v>4910</v>
      </c>
      <c r="V3679">
        <v>-1619</v>
      </c>
      <c r="W3679">
        <v>4702</v>
      </c>
      <c r="X3679">
        <v>2963</v>
      </c>
      <c r="Y3679">
        <v>0.66</v>
      </c>
      <c r="Z3679">
        <v>79</v>
      </c>
      <c r="AA3679">
        <v>10381</v>
      </c>
      <c r="AB3679">
        <v>71</v>
      </c>
      <c r="AC3679">
        <v>86.99</v>
      </c>
    </row>
    <row r="3680" spans="1:29" x14ac:dyDescent="0.3">
      <c r="A3680">
        <v>2006</v>
      </c>
      <c r="B3680">
        <v>10</v>
      </c>
      <c r="C3680" s="1">
        <v>39017</v>
      </c>
      <c r="D3680">
        <v>9830</v>
      </c>
      <c r="E3680">
        <v>70</v>
      </c>
      <c r="F3680">
        <v>47</v>
      </c>
      <c r="G3680">
        <v>198</v>
      </c>
      <c r="H3680">
        <v>38</v>
      </c>
      <c r="I3680">
        <v>4160</v>
      </c>
      <c r="J3680">
        <v>4443</v>
      </c>
      <c r="K3680">
        <v>14343</v>
      </c>
      <c r="L3680">
        <v>168</v>
      </c>
      <c r="M3680">
        <v>5185</v>
      </c>
      <c r="N3680">
        <v>4345</v>
      </c>
      <c r="O3680">
        <v>64</v>
      </c>
      <c r="P3680">
        <v>9762</v>
      </c>
      <c r="Q3680">
        <v>1718</v>
      </c>
      <c r="R3680">
        <v>0</v>
      </c>
      <c r="S3680">
        <v>0</v>
      </c>
      <c r="T3680">
        <v>1718</v>
      </c>
      <c r="U3680">
        <v>4910</v>
      </c>
      <c r="V3680">
        <v>-1526</v>
      </c>
      <c r="W3680">
        <v>4509</v>
      </c>
      <c r="X3680">
        <v>2863</v>
      </c>
      <c r="Y3680">
        <v>0.66</v>
      </c>
      <c r="Z3680">
        <v>80</v>
      </c>
      <c r="AA3680">
        <v>10183</v>
      </c>
      <c r="AB3680">
        <v>72</v>
      </c>
      <c r="AC3680">
        <v>87.23</v>
      </c>
    </row>
    <row r="3681" spans="1:29" x14ac:dyDescent="0.3">
      <c r="A3681">
        <v>2006</v>
      </c>
      <c r="B3681">
        <v>10</v>
      </c>
      <c r="C3681" s="1">
        <v>39018</v>
      </c>
      <c r="D3681">
        <v>9780</v>
      </c>
      <c r="E3681">
        <v>50</v>
      </c>
      <c r="F3681">
        <v>46</v>
      </c>
      <c r="G3681">
        <v>195</v>
      </c>
      <c r="H3681">
        <v>44</v>
      </c>
      <c r="I3681">
        <v>4170</v>
      </c>
      <c r="J3681">
        <v>4455</v>
      </c>
      <c r="K3681">
        <v>14285</v>
      </c>
      <c r="L3681">
        <v>164</v>
      </c>
      <c r="M3681">
        <v>5193</v>
      </c>
      <c r="N3681">
        <v>4266</v>
      </c>
      <c r="O3681">
        <v>109</v>
      </c>
      <c r="P3681">
        <v>9732</v>
      </c>
      <c r="Q3681">
        <v>1737</v>
      </c>
      <c r="R3681">
        <v>0</v>
      </c>
      <c r="S3681">
        <v>0</v>
      </c>
      <c r="T3681">
        <v>1737</v>
      </c>
      <c r="U3681">
        <v>4860</v>
      </c>
      <c r="V3681">
        <v>-1546</v>
      </c>
      <c r="W3681">
        <v>4484</v>
      </c>
      <c r="X3681">
        <v>2816</v>
      </c>
      <c r="Y3681">
        <v>0.66</v>
      </c>
      <c r="Z3681">
        <v>80</v>
      </c>
      <c r="AA3681">
        <v>10115</v>
      </c>
      <c r="AB3681">
        <v>72</v>
      </c>
      <c r="AC3681">
        <v>87.46</v>
      </c>
    </row>
    <row r="3682" spans="1:29" x14ac:dyDescent="0.3">
      <c r="A3682">
        <v>2006</v>
      </c>
      <c r="B3682">
        <v>10</v>
      </c>
      <c r="C3682" s="1">
        <v>39019</v>
      </c>
      <c r="D3682">
        <v>9670</v>
      </c>
      <c r="E3682">
        <v>40</v>
      </c>
      <c r="F3682">
        <v>47</v>
      </c>
      <c r="G3682">
        <v>192</v>
      </c>
      <c r="H3682">
        <v>49</v>
      </c>
      <c r="I3682">
        <v>4040</v>
      </c>
      <c r="J3682">
        <v>4328</v>
      </c>
      <c r="K3682">
        <v>14038</v>
      </c>
      <c r="L3682">
        <v>165</v>
      </c>
      <c r="M3682">
        <v>4987</v>
      </c>
      <c r="N3682">
        <v>4482</v>
      </c>
      <c r="O3682">
        <v>106</v>
      </c>
      <c r="P3682">
        <v>9740</v>
      </c>
      <c r="Q3682">
        <v>1690</v>
      </c>
      <c r="R3682">
        <v>0</v>
      </c>
      <c r="S3682">
        <v>0</v>
      </c>
      <c r="T3682">
        <v>1690</v>
      </c>
      <c r="U3682">
        <v>4940</v>
      </c>
      <c r="V3682">
        <v>-1570</v>
      </c>
      <c r="W3682">
        <v>4297</v>
      </c>
      <c r="X3682">
        <v>2608</v>
      </c>
      <c r="Y3682">
        <v>0.67</v>
      </c>
      <c r="Z3682">
        <v>81</v>
      </c>
      <c r="AA3682">
        <v>9998</v>
      </c>
      <c r="AB3682">
        <v>74</v>
      </c>
      <c r="AC3682">
        <v>87.73</v>
      </c>
    </row>
    <row r="3683" spans="1:29" x14ac:dyDescent="0.3">
      <c r="A3683">
        <v>2006</v>
      </c>
      <c r="B3683">
        <v>10</v>
      </c>
      <c r="C3683" s="1">
        <v>39020</v>
      </c>
      <c r="D3683">
        <v>10500</v>
      </c>
      <c r="E3683">
        <v>40</v>
      </c>
      <c r="F3683">
        <v>48</v>
      </c>
      <c r="G3683">
        <v>451</v>
      </c>
      <c r="H3683">
        <v>49</v>
      </c>
      <c r="I3683">
        <v>3940</v>
      </c>
      <c r="J3683">
        <v>4488</v>
      </c>
      <c r="K3683">
        <v>15028</v>
      </c>
      <c r="L3683">
        <v>158</v>
      </c>
      <c r="M3683">
        <v>4991</v>
      </c>
      <c r="N3683">
        <v>4374</v>
      </c>
      <c r="O3683">
        <v>96</v>
      </c>
      <c r="P3683">
        <v>9619</v>
      </c>
      <c r="Q3683">
        <v>1700</v>
      </c>
      <c r="R3683">
        <v>0</v>
      </c>
      <c r="S3683">
        <v>0</v>
      </c>
      <c r="T3683">
        <v>1700</v>
      </c>
      <c r="U3683">
        <v>4970</v>
      </c>
      <c r="V3683">
        <v>-1266</v>
      </c>
      <c r="W3683">
        <v>5094</v>
      </c>
      <c r="X3683">
        <v>3709</v>
      </c>
      <c r="Y3683">
        <v>0.62</v>
      </c>
      <c r="Z3683">
        <v>75</v>
      </c>
      <c r="AA3683">
        <v>11088</v>
      </c>
      <c r="AB3683">
        <v>67</v>
      </c>
      <c r="AC3683">
        <v>87.76</v>
      </c>
    </row>
    <row r="3684" spans="1:29" x14ac:dyDescent="0.3">
      <c r="A3684">
        <v>2006</v>
      </c>
      <c r="B3684">
        <v>10</v>
      </c>
      <c r="C3684" s="1">
        <v>39021</v>
      </c>
      <c r="D3684">
        <v>10700</v>
      </c>
      <c r="E3684">
        <v>37</v>
      </c>
      <c r="F3684">
        <v>48</v>
      </c>
      <c r="G3684">
        <v>536</v>
      </c>
      <c r="H3684">
        <v>149</v>
      </c>
      <c r="I3684">
        <v>3820</v>
      </c>
      <c r="J3684">
        <v>4553</v>
      </c>
      <c r="K3684">
        <v>15290</v>
      </c>
      <c r="L3684">
        <v>151</v>
      </c>
      <c r="M3684">
        <v>4599</v>
      </c>
      <c r="N3684">
        <v>4264</v>
      </c>
      <c r="O3684">
        <v>97</v>
      </c>
      <c r="P3684">
        <v>9111</v>
      </c>
      <c r="Q3684">
        <v>1690</v>
      </c>
      <c r="R3684">
        <v>0</v>
      </c>
      <c r="S3684">
        <v>0</v>
      </c>
      <c r="T3684">
        <v>1690</v>
      </c>
      <c r="U3684">
        <v>5000</v>
      </c>
      <c r="V3684">
        <v>-656</v>
      </c>
      <c r="W3684">
        <v>5264</v>
      </c>
      <c r="X3684">
        <v>4489</v>
      </c>
      <c r="Y3684">
        <v>0.57999999999999996</v>
      </c>
      <c r="Z3684">
        <v>71</v>
      </c>
      <c r="AA3684">
        <v>11470</v>
      </c>
      <c r="AB3684">
        <v>61</v>
      </c>
      <c r="AC3684">
        <v>87.66</v>
      </c>
    </row>
    <row r="3685" spans="1:29" x14ac:dyDescent="0.3">
      <c r="A3685">
        <v>2006</v>
      </c>
      <c r="B3685">
        <v>11</v>
      </c>
      <c r="C3685" s="1">
        <v>39022</v>
      </c>
      <c r="D3685">
        <v>10500</v>
      </c>
      <c r="E3685">
        <v>44</v>
      </c>
      <c r="F3685">
        <v>48</v>
      </c>
      <c r="G3685">
        <v>325</v>
      </c>
      <c r="H3685">
        <v>411</v>
      </c>
      <c r="I3685">
        <v>3610</v>
      </c>
      <c r="J3685">
        <v>4394</v>
      </c>
      <c r="K3685">
        <v>14938</v>
      </c>
      <c r="L3685">
        <v>149</v>
      </c>
      <c r="M3685">
        <v>5092</v>
      </c>
      <c r="N3685">
        <v>4245</v>
      </c>
      <c r="O3685">
        <v>97</v>
      </c>
      <c r="P3685">
        <v>9583</v>
      </c>
      <c r="Q3685">
        <v>1692</v>
      </c>
      <c r="R3685">
        <v>0</v>
      </c>
      <c r="S3685">
        <v>0</v>
      </c>
      <c r="T3685">
        <v>1692</v>
      </c>
      <c r="U3685">
        <v>5080</v>
      </c>
      <c r="V3685">
        <v>-1209</v>
      </c>
      <c r="W3685">
        <v>4990</v>
      </c>
      <c r="X3685">
        <v>3663</v>
      </c>
      <c r="Y3685">
        <v>0.62</v>
      </c>
      <c r="Z3685">
        <v>75</v>
      </c>
      <c r="AA3685">
        <v>11328</v>
      </c>
      <c r="AB3685">
        <v>68</v>
      </c>
      <c r="AC3685">
        <v>87.7</v>
      </c>
    </row>
    <row r="3686" spans="1:29" x14ac:dyDescent="0.3">
      <c r="A3686">
        <v>2006</v>
      </c>
      <c r="B3686">
        <v>11</v>
      </c>
      <c r="C3686" s="1">
        <v>39023</v>
      </c>
      <c r="D3686">
        <v>10200</v>
      </c>
      <c r="E3686">
        <v>72</v>
      </c>
      <c r="F3686">
        <v>51</v>
      </c>
      <c r="G3686">
        <v>310</v>
      </c>
      <c r="H3686">
        <v>508</v>
      </c>
      <c r="I3686">
        <v>3450</v>
      </c>
      <c r="J3686">
        <v>4319</v>
      </c>
      <c r="K3686">
        <v>14591</v>
      </c>
      <c r="L3686">
        <v>144</v>
      </c>
      <c r="M3686">
        <v>4590</v>
      </c>
      <c r="N3686">
        <v>4303</v>
      </c>
      <c r="O3686">
        <v>95</v>
      </c>
      <c r="P3686">
        <v>9132</v>
      </c>
      <c r="Q3686">
        <v>1692</v>
      </c>
      <c r="R3686">
        <v>1146</v>
      </c>
      <c r="S3686">
        <v>0</v>
      </c>
      <c r="T3686">
        <v>546</v>
      </c>
      <c r="U3686">
        <v>5230</v>
      </c>
      <c r="V3686">
        <v>62</v>
      </c>
      <c r="W3686">
        <v>4889</v>
      </c>
      <c r="X3686">
        <v>4913</v>
      </c>
      <c r="Y3686">
        <v>0.61</v>
      </c>
      <c r="Z3686">
        <v>66</v>
      </c>
      <c r="AA3686">
        <v>11141</v>
      </c>
      <c r="AB3686">
        <v>56</v>
      </c>
      <c r="AC3686">
        <v>87.55</v>
      </c>
    </row>
    <row r="3687" spans="1:29" x14ac:dyDescent="0.3">
      <c r="A3687">
        <v>2006</v>
      </c>
      <c r="B3687">
        <v>11</v>
      </c>
      <c r="C3687" s="1">
        <v>39024</v>
      </c>
      <c r="D3687">
        <v>10700</v>
      </c>
      <c r="E3687">
        <v>65</v>
      </c>
      <c r="F3687">
        <v>67</v>
      </c>
      <c r="G3687">
        <v>309</v>
      </c>
      <c r="H3687">
        <v>507</v>
      </c>
      <c r="I3687">
        <v>3120</v>
      </c>
      <c r="J3687">
        <v>4003</v>
      </c>
      <c r="K3687">
        <v>14768</v>
      </c>
      <c r="L3687">
        <v>144</v>
      </c>
      <c r="M3687">
        <v>5386</v>
      </c>
      <c r="N3687">
        <v>4302</v>
      </c>
      <c r="O3687">
        <v>86</v>
      </c>
      <c r="P3687">
        <v>9918</v>
      </c>
      <c r="Q3687">
        <v>1692</v>
      </c>
      <c r="R3687">
        <v>1605</v>
      </c>
      <c r="S3687">
        <v>0</v>
      </c>
      <c r="T3687">
        <v>88</v>
      </c>
      <c r="U3687">
        <v>5490</v>
      </c>
      <c r="V3687">
        <v>-482</v>
      </c>
      <c r="W3687">
        <v>5250</v>
      </c>
      <c r="X3687">
        <v>4762</v>
      </c>
      <c r="Y3687">
        <v>0.66</v>
      </c>
      <c r="Z3687">
        <v>68</v>
      </c>
      <c r="AA3687">
        <v>11648</v>
      </c>
      <c r="AB3687">
        <v>59</v>
      </c>
      <c r="AC3687">
        <v>87.42</v>
      </c>
    </row>
    <row r="3688" spans="1:29" x14ac:dyDescent="0.3">
      <c r="A3688">
        <v>2006</v>
      </c>
      <c r="B3688">
        <v>11</v>
      </c>
      <c r="C3688" s="1">
        <v>39025</v>
      </c>
      <c r="D3688">
        <v>10900</v>
      </c>
      <c r="E3688">
        <v>65</v>
      </c>
      <c r="F3688">
        <v>90</v>
      </c>
      <c r="G3688">
        <v>308</v>
      </c>
      <c r="H3688">
        <v>502</v>
      </c>
      <c r="I3688">
        <v>2950</v>
      </c>
      <c r="J3688">
        <v>3850</v>
      </c>
      <c r="K3688">
        <v>14815</v>
      </c>
      <c r="L3688">
        <v>153</v>
      </c>
      <c r="M3688">
        <v>4697</v>
      </c>
      <c r="N3688">
        <v>4278</v>
      </c>
      <c r="O3688">
        <v>98</v>
      </c>
      <c r="P3688">
        <v>9226</v>
      </c>
      <c r="Q3688">
        <v>1700</v>
      </c>
      <c r="R3688">
        <v>1605</v>
      </c>
      <c r="S3688">
        <v>0</v>
      </c>
      <c r="T3688">
        <v>95</v>
      </c>
      <c r="U3688">
        <v>5600</v>
      </c>
      <c r="V3688">
        <v>162</v>
      </c>
      <c r="W3688">
        <v>5338</v>
      </c>
      <c r="X3688">
        <v>5494</v>
      </c>
      <c r="Y3688">
        <v>0.61</v>
      </c>
      <c r="Z3688">
        <v>63</v>
      </c>
      <c r="AA3688">
        <v>11865</v>
      </c>
      <c r="AB3688">
        <v>54</v>
      </c>
      <c r="AC3688">
        <v>87.21</v>
      </c>
    </row>
    <row r="3689" spans="1:29" x14ac:dyDescent="0.3">
      <c r="A3689">
        <v>2006</v>
      </c>
      <c r="B3689">
        <v>11</v>
      </c>
      <c r="C3689" s="1">
        <v>39026</v>
      </c>
      <c r="D3689">
        <v>10800</v>
      </c>
      <c r="E3689">
        <v>50</v>
      </c>
      <c r="F3689">
        <v>94</v>
      </c>
      <c r="G3689">
        <v>307</v>
      </c>
      <c r="H3689">
        <v>493</v>
      </c>
      <c r="I3689">
        <v>2850</v>
      </c>
      <c r="J3689">
        <v>3744</v>
      </c>
      <c r="K3689">
        <v>14594</v>
      </c>
      <c r="L3689">
        <v>154</v>
      </c>
      <c r="M3689">
        <v>4693</v>
      </c>
      <c r="N3689">
        <v>4203</v>
      </c>
      <c r="O3689">
        <v>75</v>
      </c>
      <c r="P3689">
        <v>9125</v>
      </c>
      <c r="Q3689">
        <v>1700</v>
      </c>
      <c r="R3689">
        <v>1605</v>
      </c>
      <c r="S3689">
        <v>0</v>
      </c>
      <c r="T3689">
        <v>95</v>
      </c>
      <c r="U3689">
        <v>5590</v>
      </c>
      <c r="V3689">
        <v>147</v>
      </c>
      <c r="W3689">
        <v>5233</v>
      </c>
      <c r="X3689">
        <v>5374</v>
      </c>
      <c r="Y3689">
        <v>0.61</v>
      </c>
      <c r="Z3689">
        <v>63</v>
      </c>
      <c r="AA3689">
        <v>11744</v>
      </c>
      <c r="AB3689">
        <v>54</v>
      </c>
      <c r="AC3689">
        <v>87.03</v>
      </c>
    </row>
    <row r="3690" spans="1:29" x14ac:dyDescent="0.3">
      <c r="A3690">
        <v>2006</v>
      </c>
      <c r="B3690">
        <v>11</v>
      </c>
      <c r="C3690" s="1">
        <v>39027</v>
      </c>
      <c r="D3690">
        <v>11100</v>
      </c>
      <c r="E3690">
        <v>45</v>
      </c>
      <c r="F3690">
        <v>78</v>
      </c>
      <c r="G3690">
        <v>305</v>
      </c>
      <c r="H3690">
        <v>429</v>
      </c>
      <c r="I3690">
        <v>2730</v>
      </c>
      <c r="J3690">
        <v>3542</v>
      </c>
      <c r="K3690">
        <v>14687</v>
      </c>
      <c r="L3690">
        <v>147</v>
      </c>
      <c r="M3690">
        <v>5792</v>
      </c>
      <c r="N3690">
        <v>4334</v>
      </c>
      <c r="O3690">
        <v>86</v>
      </c>
      <c r="P3690">
        <v>10359</v>
      </c>
      <c r="Q3690">
        <v>1700</v>
      </c>
      <c r="R3690">
        <v>1605</v>
      </c>
      <c r="S3690">
        <v>0</v>
      </c>
      <c r="T3690">
        <v>95</v>
      </c>
      <c r="U3690">
        <v>5670</v>
      </c>
      <c r="V3690">
        <v>-1209</v>
      </c>
      <c r="W3690">
        <v>5448</v>
      </c>
      <c r="X3690">
        <v>4233</v>
      </c>
      <c r="Y3690">
        <v>0.69</v>
      </c>
      <c r="Z3690">
        <v>71</v>
      </c>
      <c r="AA3690">
        <v>11957</v>
      </c>
      <c r="AB3690">
        <v>65</v>
      </c>
      <c r="AC3690">
        <v>87.01</v>
      </c>
    </row>
    <row r="3691" spans="1:29" x14ac:dyDescent="0.3">
      <c r="A3691">
        <v>2006</v>
      </c>
      <c r="B3691">
        <v>11</v>
      </c>
      <c r="C3691" s="1">
        <v>39028</v>
      </c>
      <c r="D3691">
        <v>10800</v>
      </c>
      <c r="E3691">
        <v>57</v>
      </c>
      <c r="F3691">
        <v>67</v>
      </c>
      <c r="G3691">
        <v>301</v>
      </c>
      <c r="H3691">
        <v>335</v>
      </c>
      <c r="I3691">
        <v>2710</v>
      </c>
      <c r="J3691">
        <v>3413</v>
      </c>
      <c r="K3691">
        <v>14270</v>
      </c>
      <c r="L3691">
        <v>144</v>
      </c>
      <c r="M3691">
        <v>4695</v>
      </c>
      <c r="N3691">
        <v>4329</v>
      </c>
      <c r="O3691">
        <v>94</v>
      </c>
      <c r="P3691">
        <v>9262</v>
      </c>
      <c r="Q3691">
        <v>1700</v>
      </c>
      <c r="R3691">
        <v>458</v>
      </c>
      <c r="S3691">
        <v>0</v>
      </c>
      <c r="T3691">
        <v>1242</v>
      </c>
      <c r="U3691">
        <v>5680</v>
      </c>
      <c r="V3691">
        <v>-976</v>
      </c>
      <c r="W3691">
        <v>4829</v>
      </c>
      <c r="X3691">
        <v>3766</v>
      </c>
      <c r="Y3691">
        <v>0.63</v>
      </c>
      <c r="Z3691">
        <v>74</v>
      </c>
      <c r="AA3691">
        <v>11560</v>
      </c>
      <c r="AB3691">
        <v>67</v>
      </c>
      <c r="AC3691">
        <v>87.07</v>
      </c>
    </row>
    <row r="3692" spans="1:29" x14ac:dyDescent="0.3">
      <c r="A3692">
        <v>2006</v>
      </c>
      <c r="B3692">
        <v>11</v>
      </c>
      <c r="C3692" s="1">
        <v>39029</v>
      </c>
      <c r="D3692">
        <v>10700</v>
      </c>
      <c r="E3692">
        <v>58</v>
      </c>
      <c r="F3692">
        <v>62</v>
      </c>
      <c r="G3692">
        <v>302</v>
      </c>
      <c r="H3692">
        <v>238</v>
      </c>
      <c r="I3692">
        <v>2650</v>
      </c>
      <c r="J3692">
        <v>3252</v>
      </c>
      <c r="K3692">
        <v>14010</v>
      </c>
      <c r="L3692">
        <v>145</v>
      </c>
      <c r="M3692">
        <v>4289</v>
      </c>
      <c r="N3692">
        <v>4312</v>
      </c>
      <c r="O3692">
        <v>90</v>
      </c>
      <c r="P3692">
        <v>8836</v>
      </c>
      <c r="Q3692">
        <v>1650</v>
      </c>
      <c r="R3692">
        <v>458</v>
      </c>
      <c r="S3692">
        <v>0</v>
      </c>
      <c r="T3692">
        <v>1192</v>
      </c>
      <c r="U3692">
        <v>5540</v>
      </c>
      <c r="V3692">
        <v>-819</v>
      </c>
      <c r="W3692">
        <v>4884</v>
      </c>
      <c r="X3692">
        <v>3982</v>
      </c>
      <c r="Y3692">
        <v>0.61</v>
      </c>
      <c r="Z3692">
        <v>72</v>
      </c>
      <c r="AA3692">
        <v>11360</v>
      </c>
      <c r="AB3692">
        <v>65</v>
      </c>
      <c r="AC3692">
        <v>87.08</v>
      </c>
    </row>
    <row r="3693" spans="1:29" x14ac:dyDescent="0.3">
      <c r="A3693">
        <v>2006</v>
      </c>
      <c r="B3693">
        <v>11</v>
      </c>
      <c r="C3693" s="1">
        <v>39030</v>
      </c>
      <c r="D3693">
        <v>11500</v>
      </c>
      <c r="E3693">
        <v>45</v>
      </c>
      <c r="F3693">
        <v>60</v>
      </c>
      <c r="G3693">
        <v>302</v>
      </c>
      <c r="H3693">
        <v>141</v>
      </c>
      <c r="I3693">
        <v>2570</v>
      </c>
      <c r="J3693">
        <v>3073</v>
      </c>
      <c r="K3693">
        <v>14618</v>
      </c>
      <c r="L3693">
        <v>145</v>
      </c>
      <c r="M3693">
        <v>5498</v>
      </c>
      <c r="N3693">
        <v>4254</v>
      </c>
      <c r="O3693">
        <v>92</v>
      </c>
      <c r="P3693">
        <v>9989</v>
      </c>
      <c r="Q3693">
        <v>1700</v>
      </c>
      <c r="R3693">
        <v>458</v>
      </c>
      <c r="S3693">
        <v>0</v>
      </c>
      <c r="T3693">
        <v>1242</v>
      </c>
      <c r="U3693">
        <v>5420</v>
      </c>
      <c r="V3693">
        <v>-2303</v>
      </c>
      <c r="W3693">
        <v>5777</v>
      </c>
      <c r="X3693">
        <v>3387</v>
      </c>
      <c r="Y3693">
        <v>0.67</v>
      </c>
      <c r="Z3693">
        <v>77</v>
      </c>
      <c r="AA3693">
        <v>12048</v>
      </c>
      <c r="AB3693">
        <v>72</v>
      </c>
      <c r="AC3693">
        <v>87.21</v>
      </c>
    </row>
    <row r="3694" spans="1:29" x14ac:dyDescent="0.3">
      <c r="A3694">
        <v>2006</v>
      </c>
      <c r="B3694">
        <v>11</v>
      </c>
      <c r="C3694" s="1">
        <v>39031</v>
      </c>
      <c r="D3694">
        <v>11500</v>
      </c>
      <c r="E3694">
        <v>52</v>
      </c>
      <c r="F3694">
        <v>68</v>
      </c>
      <c r="G3694">
        <v>304</v>
      </c>
      <c r="H3694">
        <v>101</v>
      </c>
      <c r="I3694">
        <v>2500</v>
      </c>
      <c r="J3694">
        <v>2973</v>
      </c>
      <c r="K3694">
        <v>14525</v>
      </c>
      <c r="L3694">
        <v>145</v>
      </c>
      <c r="M3694">
        <v>4395</v>
      </c>
      <c r="N3694">
        <v>4298</v>
      </c>
      <c r="O3694">
        <v>95</v>
      </c>
      <c r="P3694">
        <v>8933</v>
      </c>
      <c r="Q3694">
        <v>1650</v>
      </c>
      <c r="R3694">
        <v>458</v>
      </c>
      <c r="S3694">
        <v>0</v>
      </c>
      <c r="T3694">
        <v>1192</v>
      </c>
      <c r="U3694">
        <v>5470</v>
      </c>
      <c r="V3694">
        <v>-1265</v>
      </c>
      <c r="W3694">
        <v>5748</v>
      </c>
      <c r="X3694">
        <v>4400</v>
      </c>
      <c r="Y3694">
        <v>0.6</v>
      </c>
      <c r="Z3694">
        <v>70</v>
      </c>
      <c r="AA3694">
        <v>12025</v>
      </c>
      <c r="AB3694">
        <v>63</v>
      </c>
      <c r="AC3694">
        <v>87.15</v>
      </c>
    </row>
    <row r="3695" spans="1:29" x14ac:dyDescent="0.3">
      <c r="A3695">
        <v>2006</v>
      </c>
      <c r="B3695">
        <v>11</v>
      </c>
      <c r="C3695" s="1">
        <v>39032</v>
      </c>
      <c r="D3695">
        <v>11700</v>
      </c>
      <c r="E3695">
        <v>55</v>
      </c>
      <c r="F3695">
        <v>68</v>
      </c>
      <c r="G3695">
        <v>310</v>
      </c>
      <c r="H3695">
        <v>57</v>
      </c>
      <c r="I3695">
        <v>2450</v>
      </c>
      <c r="J3695">
        <v>2885</v>
      </c>
      <c r="K3695">
        <v>14640</v>
      </c>
      <c r="L3695">
        <v>141</v>
      </c>
      <c r="M3695">
        <v>4993</v>
      </c>
      <c r="N3695">
        <v>4216</v>
      </c>
      <c r="O3695">
        <v>85</v>
      </c>
      <c r="P3695">
        <v>9435</v>
      </c>
      <c r="Q3695">
        <v>1650</v>
      </c>
      <c r="R3695">
        <v>1375</v>
      </c>
      <c r="S3695">
        <v>0</v>
      </c>
      <c r="T3695">
        <v>275</v>
      </c>
      <c r="U3695">
        <v>5400</v>
      </c>
      <c r="V3695">
        <v>-1329</v>
      </c>
      <c r="W3695">
        <v>6278</v>
      </c>
      <c r="X3695">
        <v>4930</v>
      </c>
      <c r="Y3695">
        <v>0.63</v>
      </c>
      <c r="Z3695">
        <v>66</v>
      </c>
      <c r="AA3695">
        <v>12190</v>
      </c>
      <c r="AB3695">
        <v>60</v>
      </c>
      <c r="AC3695">
        <v>87.03</v>
      </c>
    </row>
    <row r="3696" spans="1:29" x14ac:dyDescent="0.3">
      <c r="A3696">
        <v>2006</v>
      </c>
      <c r="B3696">
        <v>11</v>
      </c>
      <c r="C3696" s="1">
        <v>39033</v>
      </c>
      <c r="D3696">
        <v>11900</v>
      </c>
      <c r="E3696">
        <v>55</v>
      </c>
      <c r="F3696">
        <v>65</v>
      </c>
      <c r="G3696">
        <v>305</v>
      </c>
      <c r="H3696">
        <v>0</v>
      </c>
      <c r="I3696">
        <v>2440</v>
      </c>
      <c r="J3696">
        <v>2810</v>
      </c>
      <c r="K3696">
        <v>14765</v>
      </c>
      <c r="L3696">
        <v>133</v>
      </c>
      <c r="M3696">
        <v>4985</v>
      </c>
      <c r="N3696">
        <v>4262</v>
      </c>
      <c r="O3696">
        <v>74</v>
      </c>
      <c r="P3696">
        <v>9454</v>
      </c>
      <c r="Q3696">
        <v>1650</v>
      </c>
      <c r="R3696">
        <v>1375</v>
      </c>
      <c r="S3696">
        <v>0</v>
      </c>
      <c r="T3696">
        <v>275</v>
      </c>
      <c r="U3696">
        <v>5430</v>
      </c>
      <c r="V3696">
        <v>-1393</v>
      </c>
      <c r="W3696">
        <v>6448</v>
      </c>
      <c r="X3696">
        <v>5036</v>
      </c>
      <c r="Y3696">
        <v>0.63</v>
      </c>
      <c r="Z3696">
        <v>66</v>
      </c>
      <c r="AA3696">
        <v>12325</v>
      </c>
      <c r="AB3696">
        <v>59</v>
      </c>
      <c r="AC3696">
        <v>86.9</v>
      </c>
    </row>
    <row r="3697" spans="1:29" x14ac:dyDescent="0.3">
      <c r="A3697">
        <v>2006</v>
      </c>
      <c r="B3697">
        <v>11</v>
      </c>
      <c r="C3697" s="1">
        <v>39034</v>
      </c>
      <c r="D3697">
        <v>12000</v>
      </c>
      <c r="E3697">
        <v>59</v>
      </c>
      <c r="F3697">
        <v>71</v>
      </c>
      <c r="G3697">
        <v>311</v>
      </c>
      <c r="H3697">
        <v>50</v>
      </c>
      <c r="I3697">
        <v>2430</v>
      </c>
      <c r="J3697">
        <v>2862</v>
      </c>
      <c r="K3697">
        <v>14921</v>
      </c>
      <c r="L3697">
        <v>139</v>
      </c>
      <c r="M3697">
        <v>4992</v>
      </c>
      <c r="N3697">
        <v>4230</v>
      </c>
      <c r="O3697">
        <v>76</v>
      </c>
      <c r="P3697">
        <v>9437</v>
      </c>
      <c r="Q3697">
        <v>1650</v>
      </c>
      <c r="R3697">
        <v>4126</v>
      </c>
      <c r="S3697">
        <v>0</v>
      </c>
      <c r="T3697">
        <v>-2476</v>
      </c>
      <c r="U3697">
        <v>5590</v>
      </c>
      <c r="V3697">
        <v>624</v>
      </c>
      <c r="W3697">
        <v>7162</v>
      </c>
      <c r="X3697">
        <v>7960</v>
      </c>
      <c r="Y3697">
        <v>0.62</v>
      </c>
      <c r="Z3697">
        <v>47</v>
      </c>
      <c r="AA3697">
        <v>12491</v>
      </c>
      <c r="AB3697">
        <v>36</v>
      </c>
      <c r="AC3697">
        <v>86.48</v>
      </c>
    </row>
    <row r="3698" spans="1:29" x14ac:dyDescent="0.3">
      <c r="A3698">
        <v>2006</v>
      </c>
      <c r="B3698">
        <v>11</v>
      </c>
      <c r="C3698" s="1">
        <v>39035</v>
      </c>
      <c r="D3698">
        <v>12700</v>
      </c>
      <c r="E3698">
        <v>78</v>
      </c>
      <c r="F3698">
        <v>78</v>
      </c>
      <c r="G3698">
        <v>312</v>
      </c>
      <c r="H3698">
        <v>101</v>
      </c>
      <c r="I3698">
        <v>2500</v>
      </c>
      <c r="J3698">
        <v>2991</v>
      </c>
      <c r="K3698">
        <v>15769</v>
      </c>
      <c r="L3698">
        <v>131</v>
      </c>
      <c r="M3698">
        <v>4995</v>
      </c>
      <c r="N3698">
        <v>4253</v>
      </c>
      <c r="O3698">
        <v>81</v>
      </c>
      <c r="P3698">
        <v>9460</v>
      </c>
      <c r="Q3698">
        <v>1650</v>
      </c>
      <c r="R3698">
        <v>4126</v>
      </c>
      <c r="S3698">
        <v>0</v>
      </c>
      <c r="T3698">
        <v>-2476</v>
      </c>
      <c r="U3698">
        <v>5811</v>
      </c>
      <c r="V3698">
        <v>952</v>
      </c>
      <c r="W3698">
        <v>7660</v>
      </c>
      <c r="X3698">
        <v>8785</v>
      </c>
      <c r="Y3698">
        <v>0.59</v>
      </c>
      <c r="Z3698">
        <v>44</v>
      </c>
      <c r="AA3698">
        <v>13269</v>
      </c>
      <c r="AB3698">
        <v>34</v>
      </c>
      <c r="AC3698">
        <v>86.02</v>
      </c>
    </row>
    <row r="3699" spans="1:29" x14ac:dyDescent="0.3">
      <c r="A3699">
        <v>2006</v>
      </c>
      <c r="B3699">
        <v>11</v>
      </c>
      <c r="C3699" s="1">
        <v>39036</v>
      </c>
      <c r="D3699">
        <v>13100</v>
      </c>
      <c r="E3699">
        <v>65</v>
      </c>
      <c r="F3699">
        <v>181</v>
      </c>
      <c r="G3699">
        <v>302</v>
      </c>
      <c r="H3699">
        <v>100</v>
      </c>
      <c r="I3699">
        <v>2510</v>
      </c>
      <c r="J3699">
        <v>3093</v>
      </c>
      <c r="K3699">
        <v>16258</v>
      </c>
      <c r="L3699">
        <v>131</v>
      </c>
      <c r="M3699">
        <v>4996</v>
      </c>
      <c r="N3699">
        <v>4269</v>
      </c>
      <c r="O3699">
        <v>80</v>
      </c>
      <c r="P3699">
        <v>9476</v>
      </c>
      <c r="Q3699">
        <v>1700</v>
      </c>
      <c r="R3699">
        <v>4355</v>
      </c>
      <c r="S3699">
        <v>0</v>
      </c>
      <c r="T3699">
        <v>-2655</v>
      </c>
      <c r="U3699">
        <v>5928</v>
      </c>
      <c r="V3699">
        <v>1271</v>
      </c>
      <c r="W3699">
        <v>7980</v>
      </c>
      <c r="X3699">
        <v>9437</v>
      </c>
      <c r="Y3699">
        <v>0.56999999999999995</v>
      </c>
      <c r="Z3699">
        <v>42</v>
      </c>
      <c r="AA3699">
        <v>13748</v>
      </c>
      <c r="AB3699">
        <v>31</v>
      </c>
      <c r="AC3699">
        <v>85.53</v>
      </c>
    </row>
    <row r="3700" spans="1:29" x14ac:dyDescent="0.3">
      <c r="A3700">
        <v>2006</v>
      </c>
      <c r="B3700">
        <v>11</v>
      </c>
      <c r="C3700" s="1">
        <v>39037</v>
      </c>
      <c r="D3700">
        <v>13200</v>
      </c>
      <c r="E3700">
        <v>53</v>
      </c>
      <c r="F3700">
        <v>118</v>
      </c>
      <c r="G3700">
        <v>301</v>
      </c>
      <c r="H3700">
        <v>154</v>
      </c>
      <c r="I3700">
        <v>2480</v>
      </c>
      <c r="J3700">
        <v>3053</v>
      </c>
      <c r="K3700">
        <v>16306</v>
      </c>
      <c r="L3700">
        <v>129</v>
      </c>
      <c r="M3700">
        <v>5296</v>
      </c>
      <c r="N3700">
        <v>4264</v>
      </c>
      <c r="O3700">
        <v>71</v>
      </c>
      <c r="P3700">
        <v>9760</v>
      </c>
      <c r="Q3700">
        <v>1700</v>
      </c>
      <c r="R3700">
        <v>3438</v>
      </c>
      <c r="S3700">
        <v>0</v>
      </c>
      <c r="T3700">
        <v>-1738</v>
      </c>
      <c r="U3700">
        <v>5958</v>
      </c>
      <c r="V3700">
        <v>381</v>
      </c>
      <c r="W3700">
        <v>7782</v>
      </c>
      <c r="X3700">
        <v>8284</v>
      </c>
      <c r="Y3700">
        <v>0.59</v>
      </c>
      <c r="Z3700">
        <v>49</v>
      </c>
      <c r="AA3700">
        <v>13826</v>
      </c>
      <c r="AB3700">
        <v>40</v>
      </c>
      <c r="AC3700">
        <v>85.16</v>
      </c>
    </row>
    <row r="3701" spans="1:29" x14ac:dyDescent="0.3">
      <c r="A3701">
        <v>2006</v>
      </c>
      <c r="B3701">
        <v>11</v>
      </c>
      <c r="C3701" s="1">
        <v>39038</v>
      </c>
      <c r="D3701">
        <v>13400</v>
      </c>
      <c r="E3701">
        <v>65</v>
      </c>
      <c r="F3701">
        <v>92</v>
      </c>
      <c r="G3701">
        <v>302</v>
      </c>
      <c r="H3701">
        <v>204</v>
      </c>
      <c r="I3701">
        <v>2440</v>
      </c>
      <c r="J3701">
        <v>3038</v>
      </c>
      <c r="K3701">
        <v>16503</v>
      </c>
      <c r="L3701">
        <v>129</v>
      </c>
      <c r="M3701">
        <v>5497</v>
      </c>
      <c r="N3701">
        <v>4270</v>
      </c>
      <c r="O3701">
        <v>69</v>
      </c>
      <c r="P3701">
        <v>9965</v>
      </c>
      <c r="Q3701">
        <v>1700</v>
      </c>
      <c r="R3701">
        <v>3438</v>
      </c>
      <c r="S3701">
        <v>0</v>
      </c>
      <c r="T3701">
        <v>-1738</v>
      </c>
      <c r="U3701">
        <v>6016</v>
      </c>
      <c r="V3701">
        <v>219</v>
      </c>
      <c r="W3701">
        <v>7936</v>
      </c>
      <c r="X3701">
        <v>8276</v>
      </c>
      <c r="Y3701">
        <v>0.59</v>
      </c>
      <c r="Z3701">
        <v>50</v>
      </c>
      <c r="AA3701">
        <v>14063</v>
      </c>
      <c r="AB3701">
        <v>41</v>
      </c>
      <c r="AC3701">
        <v>84.81</v>
      </c>
    </row>
    <row r="3702" spans="1:29" x14ac:dyDescent="0.3">
      <c r="A3702">
        <v>2006</v>
      </c>
      <c r="B3702">
        <v>11</v>
      </c>
      <c r="C3702" s="1">
        <v>39039</v>
      </c>
      <c r="D3702">
        <v>13100</v>
      </c>
      <c r="E3702">
        <v>65</v>
      </c>
      <c r="F3702">
        <v>80</v>
      </c>
      <c r="G3702">
        <v>303</v>
      </c>
      <c r="H3702">
        <v>384</v>
      </c>
      <c r="I3702">
        <v>2420</v>
      </c>
      <c r="J3702">
        <v>3187</v>
      </c>
      <c r="K3702">
        <v>16352</v>
      </c>
      <c r="L3702">
        <v>129</v>
      </c>
      <c r="M3702">
        <v>5395</v>
      </c>
      <c r="N3702">
        <v>4255</v>
      </c>
      <c r="O3702">
        <v>73</v>
      </c>
      <c r="P3702">
        <v>9852</v>
      </c>
      <c r="Q3702">
        <v>1700</v>
      </c>
      <c r="R3702">
        <v>229</v>
      </c>
      <c r="S3702">
        <v>0</v>
      </c>
      <c r="T3702">
        <v>1471</v>
      </c>
      <c r="U3702">
        <v>5928</v>
      </c>
      <c r="V3702">
        <v>-1693</v>
      </c>
      <c r="W3702">
        <v>6825</v>
      </c>
      <c r="X3702">
        <v>5029</v>
      </c>
      <c r="Y3702">
        <v>0.59</v>
      </c>
      <c r="Z3702">
        <v>69</v>
      </c>
      <c r="AA3702">
        <v>13932</v>
      </c>
      <c r="AB3702">
        <v>64</v>
      </c>
      <c r="AC3702">
        <v>84.8</v>
      </c>
    </row>
    <row r="3703" spans="1:29" x14ac:dyDescent="0.3">
      <c r="A3703">
        <v>2006</v>
      </c>
      <c r="B3703">
        <v>11</v>
      </c>
      <c r="C3703" s="1">
        <v>39040</v>
      </c>
      <c r="D3703">
        <v>12700</v>
      </c>
      <c r="E3703">
        <v>58</v>
      </c>
      <c r="F3703">
        <v>73</v>
      </c>
      <c r="G3703">
        <v>303</v>
      </c>
      <c r="H3703">
        <v>498</v>
      </c>
      <c r="I3703">
        <v>2380</v>
      </c>
      <c r="J3703">
        <v>3254</v>
      </c>
      <c r="K3703">
        <v>16012</v>
      </c>
      <c r="L3703">
        <v>130</v>
      </c>
      <c r="M3703">
        <v>5393</v>
      </c>
      <c r="N3703">
        <v>4252</v>
      </c>
      <c r="O3703">
        <v>69</v>
      </c>
      <c r="P3703">
        <v>9844</v>
      </c>
      <c r="Q3703">
        <v>1700</v>
      </c>
      <c r="R3703">
        <v>229</v>
      </c>
      <c r="S3703">
        <v>0</v>
      </c>
      <c r="T3703">
        <v>1471</v>
      </c>
      <c r="U3703">
        <v>6160</v>
      </c>
      <c r="V3703">
        <v>-1386</v>
      </c>
      <c r="W3703">
        <v>6186</v>
      </c>
      <c r="X3703">
        <v>4697</v>
      </c>
      <c r="Y3703">
        <v>0.6</v>
      </c>
      <c r="Z3703">
        <v>71</v>
      </c>
      <c r="AA3703">
        <v>13632</v>
      </c>
      <c r="AB3703">
        <v>66</v>
      </c>
      <c r="AC3703">
        <v>84.84</v>
      </c>
    </row>
    <row r="3704" spans="1:29" x14ac:dyDescent="0.3">
      <c r="A3704">
        <v>2006</v>
      </c>
      <c r="B3704">
        <v>11</v>
      </c>
      <c r="C3704" s="1">
        <v>39041</v>
      </c>
      <c r="D3704">
        <v>12500</v>
      </c>
      <c r="E3704">
        <v>55</v>
      </c>
      <c r="F3704">
        <v>69</v>
      </c>
      <c r="G3704">
        <v>303</v>
      </c>
      <c r="H3704">
        <v>498</v>
      </c>
      <c r="I3704">
        <v>2360</v>
      </c>
      <c r="J3704">
        <v>3230</v>
      </c>
      <c r="K3704">
        <v>15785</v>
      </c>
      <c r="L3704">
        <v>127</v>
      </c>
      <c r="M3704">
        <v>5689</v>
      </c>
      <c r="N3704">
        <v>4285</v>
      </c>
      <c r="O3704">
        <v>69</v>
      </c>
      <c r="P3704">
        <v>10170</v>
      </c>
      <c r="Q3704">
        <v>1750</v>
      </c>
      <c r="R3704">
        <v>0</v>
      </c>
      <c r="S3704">
        <v>0</v>
      </c>
      <c r="T3704">
        <v>1750</v>
      </c>
      <c r="U3704">
        <v>6070</v>
      </c>
      <c r="V3704">
        <v>-2007</v>
      </c>
      <c r="W3704">
        <v>5995</v>
      </c>
      <c r="X3704">
        <v>3865</v>
      </c>
      <c r="Y3704">
        <v>0.63</v>
      </c>
      <c r="Z3704">
        <v>76</v>
      </c>
      <c r="AA3704">
        <v>13425</v>
      </c>
      <c r="AB3704">
        <v>71</v>
      </c>
      <c r="AC3704">
        <v>85</v>
      </c>
    </row>
    <row r="3705" spans="1:29" x14ac:dyDescent="0.3">
      <c r="A3705">
        <v>2006</v>
      </c>
      <c r="B3705">
        <v>11</v>
      </c>
      <c r="C3705" s="1">
        <v>39042</v>
      </c>
      <c r="D3705">
        <v>12200</v>
      </c>
      <c r="E3705">
        <v>48</v>
      </c>
      <c r="F3705">
        <v>66</v>
      </c>
      <c r="G3705">
        <v>303</v>
      </c>
      <c r="H3705">
        <v>498</v>
      </c>
      <c r="I3705">
        <v>2330</v>
      </c>
      <c r="J3705">
        <v>3197</v>
      </c>
      <c r="K3705">
        <v>15445</v>
      </c>
      <c r="L3705">
        <v>133</v>
      </c>
      <c r="M3705">
        <v>5691</v>
      </c>
      <c r="N3705">
        <v>3933</v>
      </c>
      <c r="O3705">
        <v>67</v>
      </c>
      <c r="P3705">
        <v>9824</v>
      </c>
      <c r="Q3705">
        <v>1750</v>
      </c>
      <c r="R3705">
        <v>0</v>
      </c>
      <c r="S3705">
        <v>0</v>
      </c>
      <c r="T3705">
        <v>1750</v>
      </c>
      <c r="U3705">
        <v>5960</v>
      </c>
      <c r="V3705">
        <v>-1804</v>
      </c>
      <c r="W3705">
        <v>5798</v>
      </c>
      <c r="X3705">
        <v>3871</v>
      </c>
      <c r="Y3705">
        <v>0.62</v>
      </c>
      <c r="Z3705">
        <v>75</v>
      </c>
      <c r="AA3705">
        <v>13115</v>
      </c>
      <c r="AB3705">
        <v>70</v>
      </c>
      <c r="AC3705">
        <v>85.15</v>
      </c>
    </row>
    <row r="3706" spans="1:29" x14ac:dyDescent="0.3">
      <c r="A3706">
        <v>2006</v>
      </c>
      <c r="B3706">
        <v>11</v>
      </c>
      <c r="C3706" s="1">
        <v>39043</v>
      </c>
      <c r="D3706">
        <v>12300</v>
      </c>
      <c r="E3706">
        <v>45</v>
      </c>
      <c r="F3706">
        <v>64</v>
      </c>
      <c r="G3706">
        <v>304</v>
      </c>
      <c r="H3706">
        <v>232</v>
      </c>
      <c r="I3706">
        <v>2320</v>
      </c>
      <c r="J3706">
        <v>2920</v>
      </c>
      <c r="K3706">
        <v>15265</v>
      </c>
      <c r="L3706">
        <v>143</v>
      </c>
      <c r="M3706">
        <v>5692</v>
      </c>
      <c r="N3706">
        <v>3579</v>
      </c>
      <c r="O3706">
        <v>82</v>
      </c>
      <c r="P3706">
        <v>9496</v>
      </c>
      <c r="Q3706">
        <v>1750</v>
      </c>
      <c r="R3706">
        <v>0</v>
      </c>
      <c r="S3706">
        <v>0</v>
      </c>
      <c r="T3706">
        <v>1750</v>
      </c>
      <c r="U3706">
        <v>5910</v>
      </c>
      <c r="V3706">
        <v>-1803</v>
      </c>
      <c r="W3706">
        <v>5945</v>
      </c>
      <c r="X3706">
        <v>4019</v>
      </c>
      <c r="Y3706">
        <v>0.61</v>
      </c>
      <c r="Z3706">
        <v>74</v>
      </c>
      <c r="AA3706">
        <v>12945</v>
      </c>
      <c r="AB3706">
        <v>69</v>
      </c>
      <c r="AC3706">
        <v>85.27</v>
      </c>
    </row>
    <row r="3707" spans="1:29" x14ac:dyDescent="0.3">
      <c r="A3707">
        <v>2006</v>
      </c>
      <c r="B3707">
        <v>11</v>
      </c>
      <c r="C3707" s="1">
        <v>39044</v>
      </c>
      <c r="D3707">
        <v>12600</v>
      </c>
      <c r="E3707">
        <v>45</v>
      </c>
      <c r="F3707">
        <v>62</v>
      </c>
      <c r="G3707">
        <v>304</v>
      </c>
      <c r="H3707">
        <v>199</v>
      </c>
      <c r="I3707">
        <v>2290</v>
      </c>
      <c r="J3707">
        <v>2855</v>
      </c>
      <c r="K3707">
        <v>15500</v>
      </c>
      <c r="L3707">
        <v>135</v>
      </c>
      <c r="M3707">
        <v>5692</v>
      </c>
      <c r="N3707">
        <v>3624</v>
      </c>
      <c r="O3707">
        <v>86</v>
      </c>
      <c r="P3707">
        <v>9537</v>
      </c>
      <c r="Q3707">
        <v>1750</v>
      </c>
      <c r="R3707">
        <v>0</v>
      </c>
      <c r="S3707">
        <v>0</v>
      </c>
      <c r="T3707">
        <v>1750</v>
      </c>
      <c r="U3707">
        <v>5860</v>
      </c>
      <c r="V3707">
        <v>-1959</v>
      </c>
      <c r="W3707">
        <v>6295</v>
      </c>
      <c r="X3707">
        <v>4213</v>
      </c>
      <c r="Y3707">
        <v>0.6</v>
      </c>
      <c r="Z3707">
        <v>73</v>
      </c>
      <c r="AA3707">
        <v>13210</v>
      </c>
      <c r="AB3707">
        <v>68</v>
      </c>
      <c r="AC3707">
        <v>85.35</v>
      </c>
    </row>
    <row r="3708" spans="1:29" x14ac:dyDescent="0.3">
      <c r="A3708">
        <v>2006</v>
      </c>
      <c r="B3708">
        <v>11</v>
      </c>
      <c r="C3708" s="1">
        <v>39045</v>
      </c>
      <c r="D3708">
        <v>12500</v>
      </c>
      <c r="E3708">
        <v>45</v>
      </c>
      <c r="F3708">
        <v>64</v>
      </c>
      <c r="G3708">
        <v>305</v>
      </c>
      <c r="H3708">
        <v>134</v>
      </c>
      <c r="I3708">
        <v>2260</v>
      </c>
      <c r="J3708">
        <v>2763</v>
      </c>
      <c r="K3708">
        <v>15308</v>
      </c>
      <c r="L3708">
        <v>130</v>
      </c>
      <c r="M3708">
        <v>5690</v>
      </c>
      <c r="N3708">
        <v>3542</v>
      </c>
      <c r="O3708">
        <v>87</v>
      </c>
      <c r="P3708">
        <v>9449</v>
      </c>
      <c r="Q3708">
        <v>1750</v>
      </c>
      <c r="R3708">
        <v>0</v>
      </c>
      <c r="S3708">
        <v>0</v>
      </c>
      <c r="T3708">
        <v>1750</v>
      </c>
      <c r="U3708">
        <v>5880</v>
      </c>
      <c r="V3708">
        <v>-1943</v>
      </c>
      <c r="W3708">
        <v>6175</v>
      </c>
      <c r="X3708">
        <v>4109</v>
      </c>
      <c r="Y3708">
        <v>0.6</v>
      </c>
      <c r="Z3708">
        <v>73</v>
      </c>
      <c r="AA3708">
        <v>13048</v>
      </c>
      <c r="AB3708">
        <v>69</v>
      </c>
      <c r="AC3708">
        <v>85.44</v>
      </c>
    </row>
    <row r="3709" spans="1:29" x14ac:dyDescent="0.3">
      <c r="A3709">
        <v>2006</v>
      </c>
      <c r="B3709">
        <v>11</v>
      </c>
      <c r="C3709" s="1">
        <v>39046</v>
      </c>
      <c r="D3709">
        <v>12900</v>
      </c>
      <c r="E3709">
        <v>45</v>
      </c>
      <c r="F3709">
        <v>68</v>
      </c>
      <c r="G3709">
        <v>307</v>
      </c>
      <c r="H3709">
        <v>99</v>
      </c>
      <c r="I3709">
        <v>2240</v>
      </c>
      <c r="J3709">
        <v>2714</v>
      </c>
      <c r="K3709">
        <v>15659</v>
      </c>
      <c r="L3709">
        <v>123</v>
      </c>
      <c r="M3709">
        <v>5691</v>
      </c>
      <c r="N3709">
        <v>3584</v>
      </c>
      <c r="O3709">
        <v>84</v>
      </c>
      <c r="P3709">
        <v>9482</v>
      </c>
      <c r="Q3709">
        <v>1800</v>
      </c>
      <c r="R3709">
        <v>0</v>
      </c>
      <c r="S3709">
        <v>0</v>
      </c>
      <c r="T3709">
        <v>1800</v>
      </c>
      <c r="U3709">
        <v>5930</v>
      </c>
      <c r="V3709">
        <v>-2008</v>
      </c>
      <c r="W3709">
        <v>6511</v>
      </c>
      <c r="X3709">
        <v>4377</v>
      </c>
      <c r="Y3709">
        <v>0.59</v>
      </c>
      <c r="Z3709">
        <v>72</v>
      </c>
      <c r="AA3709">
        <v>13419</v>
      </c>
      <c r="AB3709">
        <v>67</v>
      </c>
      <c r="AC3709">
        <v>85.49</v>
      </c>
    </row>
    <row r="3710" spans="1:29" x14ac:dyDescent="0.3">
      <c r="A3710">
        <v>2006</v>
      </c>
      <c r="B3710">
        <v>11</v>
      </c>
      <c r="C3710" s="1">
        <v>39047</v>
      </c>
      <c r="D3710">
        <v>12800</v>
      </c>
      <c r="E3710">
        <v>51</v>
      </c>
      <c r="F3710">
        <v>64</v>
      </c>
      <c r="G3710">
        <v>307</v>
      </c>
      <c r="H3710">
        <v>99</v>
      </c>
      <c r="I3710">
        <v>2240</v>
      </c>
      <c r="J3710">
        <v>2710</v>
      </c>
      <c r="K3710">
        <v>15561</v>
      </c>
      <c r="L3710">
        <v>128</v>
      </c>
      <c r="M3710">
        <v>6672</v>
      </c>
      <c r="N3710">
        <v>3496</v>
      </c>
      <c r="O3710">
        <v>79</v>
      </c>
      <c r="P3710">
        <v>10375</v>
      </c>
      <c r="Q3710">
        <v>1800</v>
      </c>
      <c r="R3710">
        <v>917</v>
      </c>
      <c r="S3710">
        <v>0</v>
      </c>
      <c r="T3710">
        <v>883</v>
      </c>
      <c r="U3710">
        <v>5930</v>
      </c>
      <c r="V3710">
        <v>-2309</v>
      </c>
      <c r="W3710">
        <v>6674</v>
      </c>
      <c r="X3710">
        <v>4303</v>
      </c>
      <c r="Y3710">
        <v>0.65</v>
      </c>
      <c r="Z3710">
        <v>72</v>
      </c>
      <c r="AA3710">
        <v>13321</v>
      </c>
      <c r="AB3710">
        <v>68</v>
      </c>
      <c r="AC3710">
        <v>85.54</v>
      </c>
    </row>
    <row r="3711" spans="1:29" x14ac:dyDescent="0.3">
      <c r="A3711">
        <v>2006</v>
      </c>
      <c r="B3711">
        <v>11</v>
      </c>
      <c r="C3711" s="1">
        <v>39048</v>
      </c>
      <c r="D3711">
        <v>13200</v>
      </c>
      <c r="E3711">
        <v>55</v>
      </c>
      <c r="F3711">
        <v>68</v>
      </c>
      <c r="G3711">
        <v>305</v>
      </c>
      <c r="H3711">
        <v>100</v>
      </c>
      <c r="I3711">
        <v>2250</v>
      </c>
      <c r="J3711">
        <v>2723</v>
      </c>
      <c r="K3711">
        <v>15978</v>
      </c>
      <c r="L3711">
        <v>141</v>
      </c>
      <c r="M3711">
        <v>6680</v>
      </c>
      <c r="N3711">
        <v>3456</v>
      </c>
      <c r="O3711">
        <v>81</v>
      </c>
      <c r="P3711">
        <v>10358</v>
      </c>
      <c r="Q3711">
        <v>1850</v>
      </c>
      <c r="R3711">
        <v>917</v>
      </c>
      <c r="S3711">
        <v>0</v>
      </c>
      <c r="T3711">
        <v>933</v>
      </c>
      <c r="U3711">
        <v>5960</v>
      </c>
      <c r="V3711">
        <v>-2282</v>
      </c>
      <c r="W3711">
        <v>7034</v>
      </c>
      <c r="X3711">
        <v>4687</v>
      </c>
      <c r="Y3711">
        <v>0.63</v>
      </c>
      <c r="Z3711">
        <v>71</v>
      </c>
      <c r="AA3711">
        <v>13728</v>
      </c>
      <c r="AB3711">
        <v>66</v>
      </c>
      <c r="AC3711">
        <v>85.54</v>
      </c>
    </row>
    <row r="3712" spans="1:29" x14ac:dyDescent="0.3">
      <c r="A3712">
        <v>2006</v>
      </c>
      <c r="B3712">
        <v>11</v>
      </c>
      <c r="C3712" s="1">
        <v>39049</v>
      </c>
      <c r="D3712">
        <v>13600</v>
      </c>
      <c r="E3712">
        <v>55</v>
      </c>
      <c r="F3712">
        <v>83</v>
      </c>
      <c r="G3712">
        <v>308</v>
      </c>
      <c r="H3712">
        <v>100</v>
      </c>
      <c r="I3712">
        <v>2220</v>
      </c>
      <c r="J3712">
        <v>2711</v>
      </c>
      <c r="K3712">
        <v>16366</v>
      </c>
      <c r="L3712">
        <v>95</v>
      </c>
      <c r="M3712">
        <v>6668</v>
      </c>
      <c r="N3712">
        <v>3433</v>
      </c>
      <c r="O3712">
        <v>88</v>
      </c>
      <c r="P3712">
        <v>10284</v>
      </c>
      <c r="Q3712">
        <v>1900</v>
      </c>
      <c r="R3712">
        <v>917</v>
      </c>
      <c r="S3712">
        <v>0</v>
      </c>
      <c r="T3712">
        <v>983</v>
      </c>
      <c r="U3712">
        <v>6020</v>
      </c>
      <c r="V3712">
        <v>-2192</v>
      </c>
      <c r="W3712">
        <v>7360</v>
      </c>
      <c r="X3712">
        <v>5099</v>
      </c>
      <c r="Y3712">
        <v>0.62</v>
      </c>
      <c r="Z3712">
        <v>69</v>
      </c>
      <c r="AA3712">
        <v>14146</v>
      </c>
      <c r="AB3712">
        <v>64</v>
      </c>
      <c r="AC3712">
        <v>85.48</v>
      </c>
    </row>
    <row r="3713" spans="1:29" x14ac:dyDescent="0.3">
      <c r="A3713">
        <v>2006</v>
      </c>
      <c r="B3713">
        <v>11</v>
      </c>
      <c r="C3713" s="1">
        <v>39050</v>
      </c>
      <c r="D3713">
        <v>13800</v>
      </c>
      <c r="E3713">
        <v>74</v>
      </c>
      <c r="F3713">
        <v>96</v>
      </c>
      <c r="G3713">
        <v>308</v>
      </c>
      <c r="H3713">
        <v>101</v>
      </c>
      <c r="I3713">
        <v>2220</v>
      </c>
      <c r="J3713">
        <v>2725</v>
      </c>
      <c r="K3713">
        <v>16599</v>
      </c>
      <c r="L3713">
        <v>85</v>
      </c>
      <c r="M3713">
        <v>5710</v>
      </c>
      <c r="N3713">
        <v>3439</v>
      </c>
      <c r="O3713">
        <v>94</v>
      </c>
      <c r="P3713">
        <v>9328</v>
      </c>
      <c r="Q3713">
        <v>1900</v>
      </c>
      <c r="R3713">
        <v>917</v>
      </c>
      <c r="S3713">
        <v>0</v>
      </c>
      <c r="T3713">
        <v>983</v>
      </c>
      <c r="U3713">
        <v>6070</v>
      </c>
      <c r="V3713">
        <v>-1172</v>
      </c>
      <c r="W3713">
        <v>7529</v>
      </c>
      <c r="X3713">
        <v>6288</v>
      </c>
      <c r="Y3713">
        <v>0.55000000000000004</v>
      </c>
      <c r="Z3713">
        <v>62</v>
      </c>
      <c r="AA3713">
        <v>14379</v>
      </c>
      <c r="AB3713">
        <v>56</v>
      </c>
      <c r="AC3713">
        <v>85.29</v>
      </c>
    </row>
    <row r="3714" spans="1:29" x14ac:dyDescent="0.3">
      <c r="A3714">
        <v>2006</v>
      </c>
      <c r="B3714">
        <v>11</v>
      </c>
      <c r="C3714" s="1">
        <v>39051</v>
      </c>
      <c r="D3714">
        <v>13500</v>
      </c>
      <c r="E3714">
        <v>110</v>
      </c>
      <c r="F3714">
        <v>79</v>
      </c>
      <c r="G3714">
        <v>307</v>
      </c>
      <c r="H3714">
        <v>101</v>
      </c>
      <c r="I3714">
        <v>2220</v>
      </c>
      <c r="J3714">
        <v>2707</v>
      </c>
      <c r="K3714">
        <v>16317</v>
      </c>
      <c r="L3714">
        <v>80</v>
      </c>
      <c r="M3714">
        <v>5929</v>
      </c>
      <c r="N3714">
        <v>3521</v>
      </c>
      <c r="O3714">
        <v>75</v>
      </c>
      <c r="P3714">
        <v>9605</v>
      </c>
      <c r="Q3714">
        <v>1950</v>
      </c>
      <c r="R3714">
        <v>917</v>
      </c>
      <c r="S3714">
        <v>0</v>
      </c>
      <c r="T3714">
        <v>1033</v>
      </c>
      <c r="U3714">
        <v>6240</v>
      </c>
      <c r="V3714">
        <v>-1330</v>
      </c>
      <c r="W3714">
        <v>7081</v>
      </c>
      <c r="X3714">
        <v>5679</v>
      </c>
      <c r="Y3714">
        <v>0.57999999999999996</v>
      </c>
      <c r="Z3714">
        <v>65</v>
      </c>
      <c r="AA3714">
        <v>14097</v>
      </c>
      <c r="AB3714">
        <v>60</v>
      </c>
      <c r="AC3714">
        <v>85.18</v>
      </c>
    </row>
    <row r="3715" spans="1:29" x14ac:dyDescent="0.3">
      <c r="A3715">
        <v>2006</v>
      </c>
      <c r="B3715">
        <v>12</v>
      </c>
      <c r="C3715" s="1">
        <v>39052</v>
      </c>
      <c r="D3715">
        <v>12700</v>
      </c>
      <c r="E3715">
        <v>123</v>
      </c>
      <c r="F3715">
        <v>70</v>
      </c>
      <c r="G3715">
        <v>303</v>
      </c>
      <c r="H3715">
        <v>88</v>
      </c>
      <c r="I3715">
        <v>2180</v>
      </c>
      <c r="J3715">
        <v>2641</v>
      </c>
      <c r="K3715">
        <v>15464</v>
      </c>
      <c r="L3715">
        <v>84</v>
      </c>
      <c r="M3715">
        <v>6679</v>
      </c>
      <c r="N3715">
        <v>3546</v>
      </c>
      <c r="O3715">
        <v>70</v>
      </c>
      <c r="P3715">
        <v>10379</v>
      </c>
      <c r="Q3715">
        <v>2000</v>
      </c>
      <c r="R3715">
        <v>0</v>
      </c>
      <c r="S3715">
        <v>0</v>
      </c>
      <c r="T3715">
        <v>2000</v>
      </c>
      <c r="U3715">
        <v>6290</v>
      </c>
      <c r="V3715">
        <v>-2748</v>
      </c>
      <c r="W3715">
        <v>5973</v>
      </c>
      <c r="X3715">
        <v>3085</v>
      </c>
      <c r="Y3715">
        <v>0.66</v>
      </c>
      <c r="Z3715">
        <v>80</v>
      </c>
      <c r="AA3715">
        <v>13284</v>
      </c>
      <c r="AB3715">
        <v>77</v>
      </c>
      <c r="AC3715">
        <v>85.46</v>
      </c>
    </row>
    <row r="3716" spans="1:29" x14ac:dyDescent="0.3">
      <c r="A3716">
        <v>2006</v>
      </c>
      <c r="B3716">
        <v>12</v>
      </c>
      <c r="C3716" s="1">
        <v>39053</v>
      </c>
      <c r="D3716">
        <v>12200</v>
      </c>
      <c r="E3716">
        <v>125</v>
      </c>
      <c r="F3716">
        <v>68</v>
      </c>
      <c r="G3716">
        <v>305</v>
      </c>
      <c r="H3716">
        <v>101</v>
      </c>
      <c r="I3716">
        <v>2150</v>
      </c>
      <c r="J3716">
        <v>2624</v>
      </c>
      <c r="K3716">
        <v>14949</v>
      </c>
      <c r="L3716">
        <v>94</v>
      </c>
      <c r="M3716">
        <v>6674</v>
      </c>
      <c r="N3716">
        <v>3570</v>
      </c>
      <c r="O3716">
        <v>70</v>
      </c>
      <c r="P3716">
        <v>10408</v>
      </c>
      <c r="Q3716">
        <v>2000</v>
      </c>
      <c r="R3716">
        <v>0</v>
      </c>
      <c r="S3716">
        <v>0</v>
      </c>
      <c r="T3716">
        <v>2000</v>
      </c>
      <c r="U3716">
        <v>6150</v>
      </c>
      <c r="V3716">
        <v>-2934</v>
      </c>
      <c r="W3716">
        <v>5615</v>
      </c>
      <c r="X3716">
        <v>2541</v>
      </c>
      <c r="Y3716">
        <v>0.69</v>
      </c>
      <c r="Z3716">
        <v>83</v>
      </c>
      <c r="AA3716">
        <v>12799</v>
      </c>
      <c r="AB3716">
        <v>80</v>
      </c>
      <c r="AC3716">
        <v>85.86</v>
      </c>
    </row>
    <row r="3717" spans="1:29" x14ac:dyDescent="0.3">
      <c r="A3717">
        <v>2006</v>
      </c>
      <c r="B3717">
        <v>12</v>
      </c>
      <c r="C3717" s="1">
        <v>39054</v>
      </c>
      <c r="D3717">
        <v>12100</v>
      </c>
      <c r="E3717">
        <v>114</v>
      </c>
      <c r="F3717">
        <v>67</v>
      </c>
      <c r="G3717">
        <v>303</v>
      </c>
      <c r="H3717">
        <v>102</v>
      </c>
      <c r="I3717">
        <v>2120</v>
      </c>
      <c r="J3717">
        <v>2592</v>
      </c>
      <c r="K3717">
        <v>14806</v>
      </c>
      <c r="L3717">
        <v>81</v>
      </c>
      <c r="M3717">
        <v>6668</v>
      </c>
      <c r="N3717">
        <v>3528</v>
      </c>
      <c r="O3717">
        <v>67</v>
      </c>
      <c r="P3717">
        <v>10344</v>
      </c>
      <c r="Q3717">
        <v>2000</v>
      </c>
      <c r="R3717">
        <v>0</v>
      </c>
      <c r="S3717">
        <v>0</v>
      </c>
      <c r="T3717">
        <v>2000</v>
      </c>
      <c r="U3717">
        <v>5635</v>
      </c>
      <c r="V3717">
        <v>-3417</v>
      </c>
      <c r="W3717">
        <v>6019</v>
      </c>
      <c r="X3717">
        <v>2462</v>
      </c>
      <c r="Y3717">
        <v>0.69</v>
      </c>
      <c r="Z3717">
        <v>83</v>
      </c>
      <c r="AA3717">
        <v>12686</v>
      </c>
      <c r="AB3717">
        <v>81</v>
      </c>
      <c r="AC3717">
        <v>86.25</v>
      </c>
    </row>
    <row r="3718" spans="1:29" x14ac:dyDescent="0.3">
      <c r="A3718">
        <v>2006</v>
      </c>
      <c r="B3718">
        <v>12</v>
      </c>
      <c r="C3718" s="1">
        <v>39055</v>
      </c>
      <c r="D3718">
        <v>11700</v>
      </c>
      <c r="E3718">
        <v>83</v>
      </c>
      <c r="F3718">
        <v>65</v>
      </c>
      <c r="G3718">
        <v>327</v>
      </c>
      <c r="H3718">
        <v>108</v>
      </c>
      <c r="I3718">
        <v>2110</v>
      </c>
      <c r="J3718">
        <v>2610</v>
      </c>
      <c r="K3718">
        <v>14393</v>
      </c>
      <c r="L3718">
        <v>78</v>
      </c>
      <c r="M3718">
        <v>5586</v>
      </c>
      <c r="N3718">
        <v>3572</v>
      </c>
      <c r="O3718">
        <v>75</v>
      </c>
      <c r="P3718">
        <v>9311</v>
      </c>
      <c r="Q3718">
        <v>2050</v>
      </c>
      <c r="R3718">
        <v>0</v>
      </c>
      <c r="S3718">
        <v>0</v>
      </c>
      <c r="T3718">
        <v>2050</v>
      </c>
      <c r="U3718">
        <v>5518</v>
      </c>
      <c r="V3718">
        <v>-2515</v>
      </c>
      <c r="W3718">
        <v>5691</v>
      </c>
      <c r="X3718">
        <v>3032</v>
      </c>
      <c r="Y3718">
        <v>0.64</v>
      </c>
      <c r="Z3718">
        <v>79</v>
      </c>
      <c r="AA3718">
        <v>12283</v>
      </c>
      <c r="AB3718">
        <v>75</v>
      </c>
      <c r="AC3718">
        <v>86.49</v>
      </c>
    </row>
    <row r="3719" spans="1:29" x14ac:dyDescent="0.3">
      <c r="A3719">
        <v>2006</v>
      </c>
      <c r="B3719">
        <v>12</v>
      </c>
      <c r="C3719" s="1">
        <v>39056</v>
      </c>
      <c r="D3719">
        <v>11700</v>
      </c>
      <c r="E3719">
        <v>55</v>
      </c>
      <c r="F3719">
        <v>64</v>
      </c>
      <c r="G3719">
        <v>317</v>
      </c>
      <c r="H3719">
        <v>114</v>
      </c>
      <c r="I3719">
        <v>2090</v>
      </c>
      <c r="J3719">
        <v>2585</v>
      </c>
      <c r="K3719">
        <v>14340</v>
      </c>
      <c r="L3719">
        <v>69</v>
      </c>
      <c r="M3719">
        <v>5599</v>
      </c>
      <c r="N3719">
        <v>3595</v>
      </c>
      <c r="O3719">
        <v>72</v>
      </c>
      <c r="P3719">
        <v>9335</v>
      </c>
      <c r="Q3719">
        <v>2100</v>
      </c>
      <c r="R3719">
        <v>0</v>
      </c>
      <c r="S3719">
        <v>0</v>
      </c>
      <c r="T3719">
        <v>2100</v>
      </c>
      <c r="U3719">
        <v>5518</v>
      </c>
      <c r="V3719">
        <v>-2597</v>
      </c>
      <c r="W3719">
        <v>5649</v>
      </c>
      <c r="X3719">
        <v>2905</v>
      </c>
      <c r="Y3719">
        <v>0.64</v>
      </c>
      <c r="Z3719">
        <v>80</v>
      </c>
      <c r="AA3719">
        <v>12250</v>
      </c>
      <c r="AB3719">
        <v>76</v>
      </c>
      <c r="AC3719">
        <v>86.75</v>
      </c>
    </row>
    <row r="3720" spans="1:29" x14ac:dyDescent="0.3">
      <c r="A3720">
        <v>2006</v>
      </c>
      <c r="B3720">
        <v>12</v>
      </c>
      <c r="C3720" s="1">
        <v>39057</v>
      </c>
      <c r="D3720">
        <v>11800</v>
      </c>
      <c r="E3720">
        <v>55</v>
      </c>
      <c r="F3720">
        <v>63</v>
      </c>
      <c r="G3720">
        <v>308</v>
      </c>
      <c r="H3720">
        <v>73</v>
      </c>
      <c r="I3720">
        <v>2070</v>
      </c>
      <c r="J3720">
        <v>2514</v>
      </c>
      <c r="K3720">
        <v>14369</v>
      </c>
      <c r="L3720">
        <v>42</v>
      </c>
      <c r="M3720">
        <v>4808</v>
      </c>
      <c r="N3720">
        <v>3561</v>
      </c>
      <c r="O3720">
        <v>69</v>
      </c>
      <c r="P3720">
        <v>8480</v>
      </c>
      <c r="Q3720">
        <v>2100</v>
      </c>
      <c r="R3720">
        <v>0</v>
      </c>
      <c r="S3720">
        <v>0</v>
      </c>
      <c r="T3720">
        <v>2100</v>
      </c>
      <c r="U3720">
        <v>5547</v>
      </c>
      <c r="V3720">
        <v>-1784</v>
      </c>
      <c r="W3720">
        <v>5720</v>
      </c>
      <c r="X3720">
        <v>3789</v>
      </c>
      <c r="Y3720">
        <v>0.57999999999999996</v>
      </c>
      <c r="Z3720">
        <v>74</v>
      </c>
      <c r="AA3720">
        <v>12299</v>
      </c>
      <c r="AB3720">
        <v>69</v>
      </c>
      <c r="AC3720">
        <v>86.81</v>
      </c>
    </row>
    <row r="3721" spans="1:29" x14ac:dyDescent="0.3">
      <c r="A3721">
        <v>2006</v>
      </c>
      <c r="B3721">
        <v>12</v>
      </c>
      <c r="C3721" s="1">
        <v>39058</v>
      </c>
      <c r="D3721">
        <v>12100</v>
      </c>
      <c r="E3721">
        <v>55</v>
      </c>
      <c r="F3721">
        <v>63</v>
      </c>
      <c r="G3721">
        <v>306</v>
      </c>
      <c r="H3721">
        <v>38</v>
      </c>
      <c r="I3721">
        <v>2050</v>
      </c>
      <c r="J3721">
        <v>2457</v>
      </c>
      <c r="K3721">
        <v>14612</v>
      </c>
      <c r="L3721">
        <v>51</v>
      </c>
      <c r="M3721">
        <v>4394</v>
      </c>
      <c r="N3721">
        <v>4185</v>
      </c>
      <c r="O3721">
        <v>74</v>
      </c>
      <c r="P3721">
        <v>8704</v>
      </c>
      <c r="Q3721">
        <v>2150</v>
      </c>
      <c r="R3721">
        <v>0</v>
      </c>
      <c r="S3721">
        <v>0</v>
      </c>
      <c r="T3721">
        <v>2150</v>
      </c>
      <c r="U3721">
        <v>5635</v>
      </c>
      <c r="V3721">
        <v>-2009</v>
      </c>
      <c r="W3721">
        <v>5918</v>
      </c>
      <c r="X3721">
        <v>3758</v>
      </c>
      <c r="Y3721">
        <v>0.59</v>
      </c>
      <c r="Z3721">
        <v>74</v>
      </c>
      <c r="AA3721">
        <v>12562</v>
      </c>
      <c r="AB3721">
        <v>70</v>
      </c>
      <c r="AC3721">
        <v>86.88</v>
      </c>
    </row>
    <row r="3722" spans="1:29" x14ac:dyDescent="0.3">
      <c r="A3722">
        <v>2006</v>
      </c>
      <c r="B3722">
        <v>12</v>
      </c>
      <c r="C3722" s="1">
        <v>39059</v>
      </c>
      <c r="D3722">
        <v>11800</v>
      </c>
      <c r="E3722">
        <v>55</v>
      </c>
      <c r="F3722">
        <v>62</v>
      </c>
      <c r="G3722">
        <v>306</v>
      </c>
      <c r="H3722">
        <v>31</v>
      </c>
      <c r="I3722">
        <v>2020</v>
      </c>
      <c r="J3722">
        <v>2419</v>
      </c>
      <c r="K3722">
        <v>14274</v>
      </c>
      <c r="L3722">
        <v>44</v>
      </c>
      <c r="M3722">
        <v>4190</v>
      </c>
      <c r="N3722">
        <v>4393</v>
      </c>
      <c r="O3722">
        <v>75</v>
      </c>
      <c r="P3722">
        <v>8702</v>
      </c>
      <c r="Q3722">
        <v>2150</v>
      </c>
      <c r="R3722">
        <v>917</v>
      </c>
      <c r="S3722">
        <v>0</v>
      </c>
      <c r="T3722">
        <v>1233</v>
      </c>
      <c r="U3722">
        <v>5547</v>
      </c>
      <c r="V3722">
        <v>-1537</v>
      </c>
      <c r="W3722">
        <v>5962</v>
      </c>
      <c r="X3722">
        <v>4339</v>
      </c>
      <c r="Y3722">
        <v>0.6</v>
      </c>
      <c r="Z3722">
        <v>70</v>
      </c>
      <c r="AA3722">
        <v>12254</v>
      </c>
      <c r="AB3722">
        <v>65</v>
      </c>
      <c r="AC3722">
        <v>86.86</v>
      </c>
    </row>
    <row r="3723" spans="1:29" x14ac:dyDescent="0.3">
      <c r="A3723">
        <v>2006</v>
      </c>
      <c r="B3723">
        <v>12</v>
      </c>
      <c r="C3723" s="1">
        <v>39060</v>
      </c>
      <c r="D3723">
        <v>13000</v>
      </c>
      <c r="E3723">
        <v>55</v>
      </c>
      <c r="F3723">
        <v>68</v>
      </c>
      <c r="G3723">
        <v>327</v>
      </c>
      <c r="H3723">
        <v>31</v>
      </c>
      <c r="I3723">
        <v>2010</v>
      </c>
      <c r="J3723">
        <v>2436</v>
      </c>
      <c r="K3723">
        <v>15491</v>
      </c>
      <c r="L3723">
        <v>29</v>
      </c>
      <c r="M3723">
        <v>4990</v>
      </c>
      <c r="N3723">
        <v>4233</v>
      </c>
      <c r="O3723">
        <v>73</v>
      </c>
      <c r="P3723">
        <v>9325</v>
      </c>
      <c r="Q3723">
        <v>2150</v>
      </c>
      <c r="R3723">
        <v>4355</v>
      </c>
      <c r="S3723">
        <v>0</v>
      </c>
      <c r="T3723">
        <v>-2205</v>
      </c>
      <c r="U3723">
        <v>5899</v>
      </c>
      <c r="V3723">
        <v>443</v>
      </c>
      <c r="W3723">
        <v>7774</v>
      </c>
      <c r="X3723">
        <v>8371</v>
      </c>
      <c r="Y3723">
        <v>0.6</v>
      </c>
      <c r="Z3723">
        <v>46</v>
      </c>
      <c r="AA3723">
        <v>13481</v>
      </c>
      <c r="AB3723">
        <v>38</v>
      </c>
      <c r="AC3723">
        <v>86.41</v>
      </c>
    </row>
    <row r="3724" spans="1:29" x14ac:dyDescent="0.3">
      <c r="A3724">
        <v>2006</v>
      </c>
      <c r="B3724">
        <v>12</v>
      </c>
      <c r="C3724" s="1">
        <v>39061</v>
      </c>
      <c r="D3724">
        <v>15100</v>
      </c>
      <c r="E3724">
        <v>55</v>
      </c>
      <c r="F3724">
        <v>91</v>
      </c>
      <c r="G3724">
        <v>333</v>
      </c>
      <c r="H3724">
        <v>31</v>
      </c>
      <c r="I3724">
        <v>2070</v>
      </c>
      <c r="J3724">
        <v>2525</v>
      </c>
      <c r="K3724">
        <v>17680</v>
      </c>
      <c r="L3724">
        <v>40</v>
      </c>
      <c r="M3724">
        <v>5691</v>
      </c>
      <c r="N3724">
        <v>4254</v>
      </c>
      <c r="O3724">
        <v>68</v>
      </c>
      <c r="P3724">
        <v>10053</v>
      </c>
      <c r="Q3724">
        <v>2200</v>
      </c>
      <c r="R3724">
        <v>5502</v>
      </c>
      <c r="S3724">
        <v>0</v>
      </c>
      <c r="T3724">
        <v>-3302</v>
      </c>
      <c r="U3724">
        <v>6514</v>
      </c>
      <c r="V3724">
        <v>1132</v>
      </c>
      <c r="W3724">
        <v>9565</v>
      </c>
      <c r="X3724">
        <v>10929</v>
      </c>
      <c r="Y3724">
        <v>0.56000000000000005</v>
      </c>
      <c r="Z3724">
        <v>38</v>
      </c>
      <c r="AA3724">
        <v>15610</v>
      </c>
      <c r="AB3724">
        <v>30</v>
      </c>
      <c r="AC3724">
        <v>85.81</v>
      </c>
    </row>
    <row r="3725" spans="1:29" x14ac:dyDescent="0.3">
      <c r="A3725">
        <v>2006</v>
      </c>
      <c r="B3725">
        <v>12</v>
      </c>
      <c r="C3725" s="1">
        <v>39062</v>
      </c>
      <c r="D3725">
        <v>15200</v>
      </c>
      <c r="E3725">
        <v>55</v>
      </c>
      <c r="F3725">
        <v>154</v>
      </c>
      <c r="G3725">
        <v>311</v>
      </c>
      <c r="H3725">
        <v>31</v>
      </c>
      <c r="I3725">
        <v>2100</v>
      </c>
      <c r="J3725">
        <v>2596</v>
      </c>
      <c r="K3725">
        <v>17851</v>
      </c>
      <c r="L3725">
        <v>37</v>
      </c>
      <c r="M3725">
        <v>6672</v>
      </c>
      <c r="N3725">
        <v>4255</v>
      </c>
      <c r="O3725">
        <v>72</v>
      </c>
      <c r="P3725">
        <v>11036</v>
      </c>
      <c r="Q3725">
        <v>2200</v>
      </c>
      <c r="R3725">
        <v>5731</v>
      </c>
      <c r="S3725">
        <v>0</v>
      </c>
      <c r="T3725">
        <v>-3531</v>
      </c>
      <c r="U3725">
        <v>6544</v>
      </c>
      <c r="V3725">
        <v>399</v>
      </c>
      <c r="W3725">
        <v>9700</v>
      </c>
      <c r="X3725">
        <v>10346</v>
      </c>
      <c r="Y3725">
        <v>0.61</v>
      </c>
      <c r="Z3725">
        <v>42</v>
      </c>
      <c r="AA3725">
        <v>15751</v>
      </c>
      <c r="AB3725">
        <v>34</v>
      </c>
      <c r="AC3725">
        <v>85.28</v>
      </c>
    </row>
    <row r="3726" spans="1:29" x14ac:dyDescent="0.3">
      <c r="A3726">
        <v>2006</v>
      </c>
      <c r="B3726">
        <v>12</v>
      </c>
      <c r="C3726" s="1">
        <v>39063</v>
      </c>
      <c r="D3726">
        <v>16100</v>
      </c>
      <c r="E3726">
        <v>55</v>
      </c>
      <c r="F3726">
        <v>124</v>
      </c>
      <c r="G3726">
        <v>336</v>
      </c>
      <c r="H3726">
        <v>42</v>
      </c>
      <c r="I3726">
        <v>2140</v>
      </c>
      <c r="J3726">
        <v>2642</v>
      </c>
      <c r="K3726">
        <v>18797</v>
      </c>
      <c r="L3726">
        <v>37</v>
      </c>
      <c r="M3726">
        <v>5395</v>
      </c>
      <c r="N3726">
        <v>4243</v>
      </c>
      <c r="O3726">
        <v>69</v>
      </c>
      <c r="P3726">
        <v>9744</v>
      </c>
      <c r="Q3726">
        <v>2200</v>
      </c>
      <c r="R3726">
        <v>8711</v>
      </c>
      <c r="S3726">
        <v>0</v>
      </c>
      <c r="T3726">
        <v>-6511</v>
      </c>
      <c r="U3726">
        <v>6807</v>
      </c>
      <c r="V3726">
        <v>3937</v>
      </c>
      <c r="W3726">
        <v>11171</v>
      </c>
      <c r="X3726">
        <v>15564</v>
      </c>
      <c r="Y3726">
        <v>0.51</v>
      </c>
      <c r="Z3726">
        <v>17</v>
      </c>
      <c r="AA3726">
        <v>16657</v>
      </c>
      <c r="AB3726">
        <v>7</v>
      </c>
      <c r="AC3726">
        <v>84.51</v>
      </c>
    </row>
    <row r="3727" spans="1:29" x14ac:dyDescent="0.3">
      <c r="A3727">
        <v>2006</v>
      </c>
      <c r="B3727">
        <v>12</v>
      </c>
      <c r="C3727" s="1">
        <v>39064</v>
      </c>
      <c r="D3727">
        <v>17300</v>
      </c>
      <c r="E3727">
        <v>55</v>
      </c>
      <c r="F3727">
        <v>135</v>
      </c>
      <c r="G3727">
        <v>312</v>
      </c>
      <c r="H3727">
        <v>214</v>
      </c>
      <c r="I3727">
        <v>2300</v>
      </c>
      <c r="J3727">
        <v>2961</v>
      </c>
      <c r="K3727">
        <v>20316</v>
      </c>
      <c r="L3727">
        <v>34</v>
      </c>
      <c r="M3727">
        <v>5899</v>
      </c>
      <c r="N3727">
        <v>4263</v>
      </c>
      <c r="O3727">
        <v>69</v>
      </c>
      <c r="P3727">
        <v>10265</v>
      </c>
      <c r="Q3727">
        <v>2200</v>
      </c>
      <c r="R3727">
        <v>7794</v>
      </c>
      <c r="S3727">
        <v>0</v>
      </c>
      <c r="T3727">
        <v>-5594</v>
      </c>
      <c r="U3727">
        <v>7159</v>
      </c>
      <c r="V3727">
        <v>3491</v>
      </c>
      <c r="W3727">
        <v>11762</v>
      </c>
      <c r="X3727">
        <v>15645</v>
      </c>
      <c r="Y3727">
        <v>0.5</v>
      </c>
      <c r="Z3727">
        <v>23</v>
      </c>
      <c r="AA3727">
        <v>18016</v>
      </c>
      <c r="AB3727">
        <v>13</v>
      </c>
      <c r="AC3727">
        <v>83.79</v>
      </c>
    </row>
    <row r="3728" spans="1:29" x14ac:dyDescent="0.3">
      <c r="A3728">
        <v>2006</v>
      </c>
      <c r="B3728">
        <v>12</v>
      </c>
      <c r="C3728" s="1">
        <v>39065</v>
      </c>
      <c r="D3728">
        <v>18800</v>
      </c>
      <c r="E3728">
        <v>55</v>
      </c>
      <c r="F3728">
        <v>160</v>
      </c>
      <c r="G3728">
        <v>308</v>
      </c>
      <c r="H3728">
        <v>300</v>
      </c>
      <c r="I3728">
        <v>2260</v>
      </c>
      <c r="J3728">
        <v>3028</v>
      </c>
      <c r="K3728">
        <v>21883</v>
      </c>
      <c r="L3728">
        <v>27</v>
      </c>
      <c r="M3728">
        <v>6449</v>
      </c>
      <c r="N3728">
        <v>4301</v>
      </c>
      <c r="O3728">
        <v>62</v>
      </c>
      <c r="P3728">
        <v>10839</v>
      </c>
      <c r="Q3728">
        <v>2200</v>
      </c>
      <c r="R3728">
        <v>4355</v>
      </c>
      <c r="S3728">
        <v>0</v>
      </c>
      <c r="T3728">
        <v>-2155</v>
      </c>
      <c r="U3728">
        <v>7598</v>
      </c>
      <c r="V3728">
        <v>1188</v>
      </c>
      <c r="W3728">
        <v>11860</v>
      </c>
      <c r="X3728">
        <v>13199</v>
      </c>
      <c r="Y3728">
        <v>0.49</v>
      </c>
      <c r="Z3728">
        <v>40</v>
      </c>
      <c r="AA3728">
        <v>19623</v>
      </c>
      <c r="AB3728">
        <v>33</v>
      </c>
      <c r="AC3728">
        <v>83.21</v>
      </c>
    </row>
    <row r="3729" spans="1:29" x14ac:dyDescent="0.3">
      <c r="A3729">
        <v>2006</v>
      </c>
      <c r="B3729">
        <v>12</v>
      </c>
      <c r="C3729" s="1">
        <v>39066</v>
      </c>
      <c r="D3729">
        <v>22400</v>
      </c>
      <c r="E3729">
        <v>55</v>
      </c>
      <c r="F3729">
        <v>155</v>
      </c>
      <c r="G3729">
        <v>312</v>
      </c>
      <c r="H3729">
        <v>299</v>
      </c>
      <c r="I3729">
        <v>2390</v>
      </c>
      <c r="J3729">
        <v>3156</v>
      </c>
      <c r="K3729">
        <v>25611</v>
      </c>
      <c r="L3729">
        <v>31</v>
      </c>
      <c r="M3729">
        <v>7190</v>
      </c>
      <c r="N3729">
        <v>4294</v>
      </c>
      <c r="O3729">
        <v>60</v>
      </c>
      <c r="P3729">
        <v>11575</v>
      </c>
      <c r="Q3729">
        <v>2200</v>
      </c>
      <c r="R3729">
        <v>3668</v>
      </c>
      <c r="S3729">
        <v>0</v>
      </c>
      <c r="T3729">
        <v>-1468</v>
      </c>
      <c r="U3729">
        <v>5625</v>
      </c>
      <c r="V3729">
        <v>-1840</v>
      </c>
      <c r="W3729">
        <v>17241</v>
      </c>
      <c r="X3729">
        <v>15504</v>
      </c>
      <c r="Y3729">
        <v>0.45</v>
      </c>
      <c r="Z3729">
        <v>39</v>
      </c>
      <c r="AA3729">
        <v>23221</v>
      </c>
      <c r="AB3729">
        <v>33</v>
      </c>
      <c r="AC3729">
        <v>82.57</v>
      </c>
    </row>
    <row r="3730" spans="1:29" x14ac:dyDescent="0.3">
      <c r="A3730">
        <v>2006</v>
      </c>
      <c r="B3730">
        <v>12</v>
      </c>
      <c r="C3730" s="1">
        <v>39067</v>
      </c>
      <c r="D3730">
        <v>24500</v>
      </c>
      <c r="E3730">
        <v>55</v>
      </c>
      <c r="F3730">
        <v>156</v>
      </c>
      <c r="G3730">
        <v>306</v>
      </c>
      <c r="H3730">
        <v>299</v>
      </c>
      <c r="I3730">
        <v>2460</v>
      </c>
      <c r="J3730">
        <v>3221</v>
      </c>
      <c r="K3730">
        <v>27776</v>
      </c>
      <c r="L3730">
        <v>33</v>
      </c>
      <c r="M3730">
        <v>7196</v>
      </c>
      <c r="N3730">
        <v>4306</v>
      </c>
      <c r="O3730">
        <v>65</v>
      </c>
      <c r="P3730">
        <v>11600</v>
      </c>
      <c r="Q3730">
        <v>2200</v>
      </c>
      <c r="R3730">
        <v>3438</v>
      </c>
      <c r="S3730">
        <v>0</v>
      </c>
      <c r="T3730">
        <v>-1238</v>
      </c>
      <c r="U3730">
        <v>4088</v>
      </c>
      <c r="V3730">
        <v>-3487</v>
      </c>
      <c r="W3730">
        <v>20814</v>
      </c>
      <c r="X3730">
        <v>17414</v>
      </c>
      <c r="Y3730">
        <v>0.41</v>
      </c>
      <c r="Z3730">
        <v>37</v>
      </c>
      <c r="AA3730">
        <v>25316</v>
      </c>
      <c r="AB3730">
        <v>31</v>
      </c>
      <c r="AC3730">
        <v>81.88</v>
      </c>
    </row>
    <row r="3731" spans="1:29" x14ac:dyDescent="0.3">
      <c r="A3731">
        <v>2006</v>
      </c>
      <c r="B3731">
        <v>12</v>
      </c>
      <c r="C3731" s="1">
        <v>39068</v>
      </c>
      <c r="D3731">
        <v>23500</v>
      </c>
      <c r="E3731">
        <v>55</v>
      </c>
      <c r="F3731">
        <v>151</v>
      </c>
      <c r="G3731">
        <v>307</v>
      </c>
      <c r="H3731">
        <v>297</v>
      </c>
      <c r="I3731">
        <v>2460</v>
      </c>
      <c r="J3731">
        <v>3215</v>
      </c>
      <c r="K3731">
        <v>26770</v>
      </c>
      <c r="L3731">
        <v>32</v>
      </c>
      <c r="M3731">
        <v>7400</v>
      </c>
      <c r="N3731">
        <v>4273</v>
      </c>
      <c r="O3731">
        <v>56</v>
      </c>
      <c r="P3731">
        <v>11761</v>
      </c>
      <c r="Q3731">
        <v>2200</v>
      </c>
      <c r="R3731">
        <v>458</v>
      </c>
      <c r="S3731">
        <v>0</v>
      </c>
      <c r="T3731">
        <v>1742</v>
      </c>
      <c r="U3731">
        <v>3955</v>
      </c>
      <c r="V3731">
        <v>-5724</v>
      </c>
      <c r="W3731">
        <v>19113</v>
      </c>
      <c r="X3731">
        <v>13267</v>
      </c>
      <c r="Y3731">
        <v>0.44</v>
      </c>
      <c r="Z3731">
        <v>50</v>
      </c>
      <c r="AA3731">
        <v>24310</v>
      </c>
      <c r="AB3731">
        <v>45</v>
      </c>
      <c r="AC3731">
        <v>81.400000000000006</v>
      </c>
    </row>
    <row r="3732" spans="1:29" x14ac:dyDescent="0.3">
      <c r="A3732">
        <v>2006</v>
      </c>
      <c r="B3732">
        <v>12</v>
      </c>
      <c r="C3732" s="1">
        <v>39069</v>
      </c>
      <c r="D3732">
        <v>21600</v>
      </c>
      <c r="E3732">
        <v>55</v>
      </c>
      <c r="F3732">
        <v>123</v>
      </c>
      <c r="G3732">
        <v>303</v>
      </c>
      <c r="H3732">
        <v>237</v>
      </c>
      <c r="I3732">
        <v>2450</v>
      </c>
      <c r="J3732">
        <v>3113</v>
      </c>
      <c r="K3732">
        <v>24768</v>
      </c>
      <c r="L3732">
        <v>16</v>
      </c>
      <c r="M3732">
        <v>7390</v>
      </c>
      <c r="N3732">
        <v>4317</v>
      </c>
      <c r="O3732">
        <v>78</v>
      </c>
      <c r="P3732">
        <v>11801</v>
      </c>
      <c r="Q3732">
        <v>2150</v>
      </c>
      <c r="R3732">
        <v>458</v>
      </c>
      <c r="S3732">
        <v>0</v>
      </c>
      <c r="T3732">
        <v>1692</v>
      </c>
      <c r="U3732">
        <v>3702</v>
      </c>
      <c r="V3732">
        <v>-6086</v>
      </c>
      <c r="W3732">
        <v>17480</v>
      </c>
      <c r="X3732">
        <v>11275</v>
      </c>
      <c r="Y3732">
        <v>0.47</v>
      </c>
      <c r="Z3732">
        <v>54</v>
      </c>
      <c r="AA3732">
        <v>22318</v>
      </c>
      <c r="AB3732">
        <v>49</v>
      </c>
      <c r="AC3732">
        <v>81.06</v>
      </c>
    </row>
    <row r="3733" spans="1:29" x14ac:dyDescent="0.3">
      <c r="A3733">
        <v>2006</v>
      </c>
      <c r="B3733">
        <v>12</v>
      </c>
      <c r="C3733" s="1">
        <v>39070</v>
      </c>
      <c r="D3733">
        <v>19400</v>
      </c>
      <c r="E3733">
        <v>55</v>
      </c>
      <c r="F3733">
        <v>106</v>
      </c>
      <c r="G3733">
        <v>306</v>
      </c>
      <c r="H3733">
        <v>203</v>
      </c>
      <c r="I3733">
        <v>2470</v>
      </c>
      <c r="J3733">
        <v>3085</v>
      </c>
      <c r="K3733">
        <v>22540</v>
      </c>
      <c r="L3733">
        <v>21</v>
      </c>
      <c r="M3733">
        <v>7387</v>
      </c>
      <c r="N3733">
        <v>4311</v>
      </c>
      <c r="O3733">
        <v>72</v>
      </c>
      <c r="P3733">
        <v>11791</v>
      </c>
      <c r="Q3733">
        <v>2150</v>
      </c>
      <c r="R3733">
        <v>458</v>
      </c>
      <c r="S3733">
        <v>0</v>
      </c>
      <c r="T3733">
        <v>1692</v>
      </c>
      <c r="U3733">
        <v>3409</v>
      </c>
      <c r="V3733">
        <v>-6396</v>
      </c>
      <c r="W3733">
        <v>15572</v>
      </c>
      <c r="X3733">
        <v>9057</v>
      </c>
      <c r="Y3733">
        <v>0.52</v>
      </c>
      <c r="Z3733">
        <v>60</v>
      </c>
      <c r="AA3733">
        <v>20070</v>
      </c>
      <c r="AB3733">
        <v>55</v>
      </c>
      <c r="AC3733">
        <v>80.88</v>
      </c>
    </row>
    <row r="3734" spans="1:29" x14ac:dyDescent="0.3">
      <c r="A3734">
        <v>2006</v>
      </c>
      <c r="B3734">
        <v>12</v>
      </c>
      <c r="C3734" s="1">
        <v>39071</v>
      </c>
      <c r="D3734">
        <v>17300</v>
      </c>
      <c r="E3734">
        <v>55</v>
      </c>
      <c r="F3734">
        <v>95</v>
      </c>
      <c r="G3734">
        <v>307</v>
      </c>
      <c r="H3734">
        <v>201</v>
      </c>
      <c r="I3734">
        <v>2490</v>
      </c>
      <c r="J3734">
        <v>3093</v>
      </c>
      <c r="K3734">
        <v>20448</v>
      </c>
      <c r="L3734">
        <v>34</v>
      </c>
      <c r="M3734">
        <v>7386</v>
      </c>
      <c r="N3734">
        <v>4313</v>
      </c>
      <c r="O3734">
        <v>69</v>
      </c>
      <c r="P3734">
        <v>11802</v>
      </c>
      <c r="Q3734">
        <v>2150</v>
      </c>
      <c r="R3734">
        <v>0</v>
      </c>
      <c r="S3734">
        <v>0</v>
      </c>
      <c r="T3734">
        <v>2150</v>
      </c>
      <c r="U3734">
        <v>3130</v>
      </c>
      <c r="V3734">
        <v>-6977</v>
      </c>
      <c r="W3734">
        <v>13623</v>
      </c>
      <c r="X3734">
        <v>6496</v>
      </c>
      <c r="Y3734">
        <v>0.56999999999999995</v>
      </c>
      <c r="Z3734">
        <v>68</v>
      </c>
      <c r="AA3734">
        <v>17958</v>
      </c>
      <c r="AB3734">
        <v>64</v>
      </c>
      <c r="AC3734">
        <v>80.92</v>
      </c>
    </row>
    <row r="3735" spans="1:29" x14ac:dyDescent="0.3">
      <c r="A3735">
        <v>2006</v>
      </c>
      <c r="B3735">
        <v>12</v>
      </c>
      <c r="C3735" s="1">
        <v>39072</v>
      </c>
      <c r="D3735">
        <v>16300</v>
      </c>
      <c r="E3735">
        <v>55</v>
      </c>
      <c r="F3735">
        <v>94</v>
      </c>
      <c r="G3735">
        <v>308</v>
      </c>
      <c r="H3735">
        <v>201</v>
      </c>
      <c r="I3735">
        <v>2500</v>
      </c>
      <c r="J3735">
        <v>3103</v>
      </c>
      <c r="K3735">
        <v>19458</v>
      </c>
      <c r="L3735">
        <v>20</v>
      </c>
      <c r="M3735">
        <v>7395</v>
      </c>
      <c r="N3735">
        <v>4316</v>
      </c>
      <c r="O3735">
        <v>55</v>
      </c>
      <c r="P3735">
        <v>11786</v>
      </c>
      <c r="Q3735">
        <v>2100</v>
      </c>
      <c r="R3735">
        <v>917</v>
      </c>
      <c r="S3735">
        <v>0</v>
      </c>
      <c r="T3735">
        <v>1183</v>
      </c>
      <c r="U3735">
        <v>2997</v>
      </c>
      <c r="V3735">
        <v>-6455</v>
      </c>
      <c r="W3735">
        <v>13027</v>
      </c>
      <c r="X3735">
        <v>6489</v>
      </c>
      <c r="Y3735">
        <v>0.6</v>
      </c>
      <c r="Z3735">
        <v>67</v>
      </c>
      <c r="AA3735">
        <v>16958</v>
      </c>
      <c r="AB3735">
        <v>62</v>
      </c>
      <c r="AC3735">
        <v>80.959999999999994</v>
      </c>
    </row>
    <row r="3736" spans="1:29" x14ac:dyDescent="0.3">
      <c r="A3736">
        <v>2006</v>
      </c>
      <c r="B3736">
        <v>12</v>
      </c>
      <c r="C3736" s="1">
        <v>39073</v>
      </c>
      <c r="D3736">
        <v>16200</v>
      </c>
      <c r="E3736">
        <v>55</v>
      </c>
      <c r="F3736">
        <v>158</v>
      </c>
      <c r="G3736">
        <v>312</v>
      </c>
      <c r="H3736">
        <v>137</v>
      </c>
      <c r="I3736">
        <v>2550</v>
      </c>
      <c r="J3736">
        <v>3157</v>
      </c>
      <c r="K3736">
        <v>19412</v>
      </c>
      <c r="L3736">
        <v>17</v>
      </c>
      <c r="M3736">
        <v>7391</v>
      </c>
      <c r="N3736">
        <v>4330</v>
      </c>
      <c r="O3736">
        <v>63</v>
      </c>
      <c r="P3736">
        <v>11801</v>
      </c>
      <c r="Q3736">
        <v>2100</v>
      </c>
      <c r="R3736">
        <v>1146</v>
      </c>
      <c r="S3736">
        <v>0</v>
      </c>
      <c r="T3736">
        <v>954</v>
      </c>
      <c r="U3736">
        <v>2984</v>
      </c>
      <c r="V3736">
        <v>-6280</v>
      </c>
      <c r="W3736">
        <v>13004</v>
      </c>
      <c r="X3736">
        <v>6657</v>
      </c>
      <c r="Y3736">
        <v>0.6</v>
      </c>
      <c r="Z3736">
        <v>66</v>
      </c>
      <c r="AA3736">
        <v>16862</v>
      </c>
      <c r="AB3736">
        <v>61</v>
      </c>
      <c r="AC3736">
        <v>80.98</v>
      </c>
    </row>
    <row r="3737" spans="1:29" x14ac:dyDescent="0.3">
      <c r="A3737">
        <v>2006</v>
      </c>
      <c r="B3737">
        <v>12</v>
      </c>
      <c r="C3737" s="1">
        <v>39074</v>
      </c>
      <c r="D3737">
        <v>16200</v>
      </c>
      <c r="E3737">
        <v>55</v>
      </c>
      <c r="F3737">
        <v>216</v>
      </c>
      <c r="G3737">
        <v>305</v>
      </c>
      <c r="H3737">
        <v>98</v>
      </c>
      <c r="I3737">
        <v>2560</v>
      </c>
      <c r="J3737">
        <v>3179</v>
      </c>
      <c r="K3737">
        <v>19434</v>
      </c>
      <c r="L3737">
        <v>26</v>
      </c>
      <c r="M3737">
        <v>7492</v>
      </c>
      <c r="N3737">
        <v>4279</v>
      </c>
      <c r="O3737">
        <v>58</v>
      </c>
      <c r="P3737">
        <v>11855</v>
      </c>
      <c r="Q3737">
        <v>2050</v>
      </c>
      <c r="R3737">
        <v>1146</v>
      </c>
      <c r="S3737">
        <v>0</v>
      </c>
      <c r="T3737">
        <v>904</v>
      </c>
      <c r="U3737">
        <v>2984</v>
      </c>
      <c r="V3737">
        <v>-6280</v>
      </c>
      <c r="W3737">
        <v>13018</v>
      </c>
      <c r="X3737">
        <v>6675</v>
      </c>
      <c r="Y3737">
        <v>0.61</v>
      </c>
      <c r="Z3737">
        <v>66</v>
      </c>
      <c r="AA3737">
        <v>16874</v>
      </c>
      <c r="AB3737">
        <v>60</v>
      </c>
      <c r="AC3737">
        <v>81</v>
      </c>
    </row>
    <row r="3738" spans="1:29" x14ac:dyDescent="0.3">
      <c r="A3738">
        <v>2006</v>
      </c>
      <c r="B3738">
        <v>12</v>
      </c>
      <c r="C3738" s="1">
        <v>39075</v>
      </c>
      <c r="D3738">
        <v>16200</v>
      </c>
      <c r="E3738">
        <v>55</v>
      </c>
      <c r="F3738">
        <v>146</v>
      </c>
      <c r="G3738">
        <v>305</v>
      </c>
      <c r="H3738">
        <v>98</v>
      </c>
      <c r="I3738">
        <v>2580</v>
      </c>
      <c r="J3738">
        <v>3129</v>
      </c>
      <c r="K3738">
        <v>19384</v>
      </c>
      <c r="L3738">
        <v>29</v>
      </c>
      <c r="M3738">
        <v>7405</v>
      </c>
      <c r="N3738">
        <v>4258</v>
      </c>
      <c r="O3738">
        <v>50</v>
      </c>
      <c r="P3738">
        <v>11742</v>
      </c>
      <c r="Q3738">
        <v>2050</v>
      </c>
      <c r="R3738">
        <v>1146</v>
      </c>
      <c r="S3738">
        <v>0</v>
      </c>
      <c r="T3738">
        <v>904</v>
      </c>
      <c r="U3738">
        <v>2984</v>
      </c>
      <c r="V3738">
        <v>-6217</v>
      </c>
      <c r="W3738">
        <v>13018</v>
      </c>
      <c r="X3738">
        <v>6738</v>
      </c>
      <c r="Y3738">
        <v>0.6</v>
      </c>
      <c r="Z3738">
        <v>65</v>
      </c>
      <c r="AA3738">
        <v>16804</v>
      </c>
      <c r="AB3738">
        <v>60</v>
      </c>
      <c r="AC3738">
        <v>81.010000000000005</v>
      </c>
    </row>
    <row r="3739" spans="1:29" x14ac:dyDescent="0.3">
      <c r="A3739">
        <v>2006</v>
      </c>
      <c r="B3739">
        <v>12</v>
      </c>
      <c r="C3739" s="1">
        <v>39076</v>
      </c>
      <c r="D3739">
        <v>15900</v>
      </c>
      <c r="E3739">
        <v>55</v>
      </c>
      <c r="F3739">
        <v>124</v>
      </c>
      <c r="G3739">
        <v>304</v>
      </c>
      <c r="H3739">
        <v>98</v>
      </c>
      <c r="I3739">
        <v>2590</v>
      </c>
      <c r="J3739">
        <v>3116</v>
      </c>
      <c r="K3739">
        <v>19071</v>
      </c>
      <c r="L3739">
        <v>32</v>
      </c>
      <c r="M3739">
        <v>7251</v>
      </c>
      <c r="N3739">
        <v>4263</v>
      </c>
      <c r="O3739">
        <v>55</v>
      </c>
      <c r="P3739">
        <v>11601</v>
      </c>
      <c r="Q3739">
        <v>2000</v>
      </c>
      <c r="R3739">
        <v>1146</v>
      </c>
      <c r="S3739">
        <v>0</v>
      </c>
      <c r="T3739">
        <v>854</v>
      </c>
      <c r="U3739">
        <v>2944</v>
      </c>
      <c r="V3739">
        <v>-6096</v>
      </c>
      <c r="W3739">
        <v>12772</v>
      </c>
      <c r="X3739">
        <v>6616</v>
      </c>
      <c r="Y3739">
        <v>0.6</v>
      </c>
      <c r="Z3739">
        <v>65</v>
      </c>
      <c r="AA3739">
        <v>16481</v>
      </c>
      <c r="AB3739">
        <v>60</v>
      </c>
      <c r="AC3739">
        <v>81.040000000000006</v>
      </c>
    </row>
    <row r="3740" spans="1:29" x14ac:dyDescent="0.3">
      <c r="A3740">
        <v>2006</v>
      </c>
      <c r="B3740">
        <v>12</v>
      </c>
      <c r="C3740" s="1">
        <v>39077</v>
      </c>
      <c r="D3740">
        <v>15100</v>
      </c>
      <c r="E3740">
        <v>55</v>
      </c>
      <c r="F3740">
        <v>114</v>
      </c>
      <c r="G3740">
        <v>306</v>
      </c>
      <c r="H3740">
        <v>98</v>
      </c>
      <c r="I3740">
        <v>2600</v>
      </c>
      <c r="J3740">
        <v>3118</v>
      </c>
      <c r="K3740">
        <v>18273</v>
      </c>
      <c r="L3740">
        <v>39</v>
      </c>
      <c r="M3740">
        <v>7497</v>
      </c>
      <c r="N3740">
        <v>4324</v>
      </c>
      <c r="O3740">
        <v>64</v>
      </c>
      <c r="P3740">
        <v>11924</v>
      </c>
      <c r="Q3740">
        <v>2000</v>
      </c>
      <c r="R3740">
        <v>1834</v>
      </c>
      <c r="S3740">
        <v>0</v>
      </c>
      <c r="T3740">
        <v>166</v>
      </c>
      <c r="U3740">
        <v>2837</v>
      </c>
      <c r="V3740">
        <v>-6077</v>
      </c>
      <c r="W3740">
        <v>12271</v>
      </c>
      <c r="X3740">
        <v>6183</v>
      </c>
      <c r="Y3740">
        <v>0.65</v>
      </c>
      <c r="Z3740">
        <v>66</v>
      </c>
      <c r="AA3740">
        <v>15673</v>
      </c>
      <c r="AB3740">
        <v>61</v>
      </c>
      <c r="AC3740">
        <v>81.099999999999994</v>
      </c>
    </row>
    <row r="3741" spans="1:29" x14ac:dyDescent="0.3">
      <c r="A3741">
        <v>2006</v>
      </c>
      <c r="B3741">
        <v>12</v>
      </c>
      <c r="C3741" s="1">
        <v>39078</v>
      </c>
      <c r="D3741">
        <v>16600</v>
      </c>
      <c r="E3741">
        <v>55</v>
      </c>
      <c r="F3741">
        <v>211</v>
      </c>
      <c r="G3741">
        <v>330</v>
      </c>
      <c r="H3741">
        <v>98</v>
      </c>
      <c r="I3741">
        <v>2620</v>
      </c>
      <c r="J3741">
        <v>3259</v>
      </c>
      <c r="K3741">
        <v>19914</v>
      </c>
      <c r="L3741">
        <v>42</v>
      </c>
      <c r="M3741">
        <v>7489</v>
      </c>
      <c r="N3741">
        <v>4221</v>
      </c>
      <c r="O3741">
        <v>69</v>
      </c>
      <c r="P3741">
        <v>11821</v>
      </c>
      <c r="Q3741">
        <v>1950</v>
      </c>
      <c r="R3741">
        <v>1834</v>
      </c>
      <c r="S3741">
        <v>0</v>
      </c>
      <c r="T3741">
        <v>116</v>
      </c>
      <c r="U3741">
        <v>3037</v>
      </c>
      <c r="V3741">
        <v>-5601</v>
      </c>
      <c r="W3741">
        <v>13586</v>
      </c>
      <c r="X3741">
        <v>7977</v>
      </c>
      <c r="Y3741">
        <v>0.59</v>
      </c>
      <c r="Z3741">
        <v>60</v>
      </c>
      <c r="AA3741">
        <v>17294</v>
      </c>
      <c r="AB3741">
        <v>54</v>
      </c>
      <c r="AC3741">
        <v>81</v>
      </c>
    </row>
    <row r="3742" spans="1:29" x14ac:dyDescent="0.3">
      <c r="A3742">
        <v>2006</v>
      </c>
      <c r="B3742">
        <v>12</v>
      </c>
      <c r="C3742" s="1">
        <v>39079</v>
      </c>
      <c r="D3742">
        <v>19700</v>
      </c>
      <c r="E3742">
        <v>55</v>
      </c>
      <c r="F3742">
        <v>361</v>
      </c>
      <c r="G3742">
        <v>315</v>
      </c>
      <c r="H3742">
        <v>98</v>
      </c>
      <c r="I3742">
        <v>2660</v>
      </c>
      <c r="J3742">
        <v>3434</v>
      </c>
      <c r="K3742">
        <v>23189</v>
      </c>
      <c r="L3742">
        <v>44</v>
      </c>
      <c r="M3742">
        <v>6648</v>
      </c>
      <c r="N3742">
        <v>4202</v>
      </c>
      <c r="O3742">
        <v>59</v>
      </c>
      <c r="P3742">
        <v>10953</v>
      </c>
      <c r="Q3742">
        <v>1950</v>
      </c>
      <c r="R3742">
        <v>1834</v>
      </c>
      <c r="S3742">
        <v>0</v>
      </c>
      <c r="T3742">
        <v>116</v>
      </c>
      <c r="U3742">
        <v>3449</v>
      </c>
      <c r="V3742">
        <v>-4145</v>
      </c>
      <c r="W3742">
        <v>16273</v>
      </c>
      <c r="X3742">
        <v>12120</v>
      </c>
      <c r="Y3742">
        <v>0.47</v>
      </c>
      <c r="Z3742">
        <v>48</v>
      </c>
      <c r="AA3742">
        <v>20529</v>
      </c>
      <c r="AB3742">
        <v>41</v>
      </c>
      <c r="AC3742">
        <v>80.63</v>
      </c>
    </row>
    <row r="3743" spans="1:29" x14ac:dyDescent="0.3">
      <c r="A3743">
        <v>2006</v>
      </c>
      <c r="B3743">
        <v>12</v>
      </c>
      <c r="C3743" s="1">
        <v>39080</v>
      </c>
      <c r="D3743">
        <v>26000</v>
      </c>
      <c r="E3743">
        <v>55</v>
      </c>
      <c r="F3743">
        <v>209</v>
      </c>
      <c r="G3743">
        <v>310</v>
      </c>
      <c r="H3743">
        <v>98</v>
      </c>
      <c r="I3743">
        <v>2630</v>
      </c>
      <c r="J3743">
        <v>3247</v>
      </c>
      <c r="K3743">
        <v>29302</v>
      </c>
      <c r="L3743">
        <v>43</v>
      </c>
      <c r="M3743">
        <v>7090</v>
      </c>
      <c r="N3743">
        <v>4318</v>
      </c>
      <c r="O3743">
        <v>63</v>
      </c>
      <c r="P3743">
        <v>11514</v>
      </c>
      <c r="Q3743">
        <v>1900</v>
      </c>
      <c r="R3743">
        <v>1834</v>
      </c>
      <c r="S3743">
        <v>0</v>
      </c>
      <c r="T3743">
        <v>66</v>
      </c>
      <c r="U3743">
        <v>4287</v>
      </c>
      <c r="V3743">
        <v>-4023</v>
      </c>
      <c r="W3743">
        <v>21749</v>
      </c>
      <c r="X3743">
        <v>17722</v>
      </c>
      <c r="Y3743">
        <v>0.39</v>
      </c>
      <c r="Z3743">
        <v>40</v>
      </c>
      <c r="AA3743">
        <v>26672</v>
      </c>
      <c r="AB3743">
        <v>34</v>
      </c>
      <c r="AC3743">
        <v>80.040000000000006</v>
      </c>
    </row>
    <row r="3744" spans="1:29" x14ac:dyDescent="0.3">
      <c r="A3744">
        <v>2006</v>
      </c>
      <c r="B3744">
        <v>12</v>
      </c>
      <c r="C3744" s="1">
        <v>39081</v>
      </c>
      <c r="D3744">
        <v>25200</v>
      </c>
      <c r="E3744">
        <v>1132</v>
      </c>
      <c r="F3744">
        <v>160</v>
      </c>
      <c r="G3744">
        <v>309</v>
      </c>
      <c r="H3744">
        <v>98</v>
      </c>
      <c r="I3744">
        <v>2640</v>
      </c>
      <c r="J3744">
        <v>3207</v>
      </c>
      <c r="K3744">
        <v>29539</v>
      </c>
      <c r="L3744">
        <v>41</v>
      </c>
      <c r="M3744">
        <v>7362</v>
      </c>
      <c r="N3744">
        <v>4237</v>
      </c>
      <c r="O3744">
        <v>68</v>
      </c>
      <c r="P3744">
        <v>11708</v>
      </c>
      <c r="Q3744">
        <v>1850</v>
      </c>
      <c r="R3744">
        <v>1834</v>
      </c>
      <c r="S3744">
        <v>0</v>
      </c>
      <c r="T3744">
        <v>16</v>
      </c>
      <c r="U3744">
        <v>4181</v>
      </c>
      <c r="V3744">
        <v>-4331</v>
      </c>
      <c r="W3744">
        <v>22147</v>
      </c>
      <c r="X3744">
        <v>17815</v>
      </c>
      <c r="Y3744">
        <v>0.39</v>
      </c>
      <c r="Z3744">
        <v>40</v>
      </c>
      <c r="AA3744">
        <v>26899</v>
      </c>
      <c r="AB3744">
        <v>34</v>
      </c>
      <c r="AC3744">
        <v>79.48</v>
      </c>
    </row>
    <row r="3745" spans="1:29" x14ac:dyDescent="0.3">
      <c r="A3745">
        <v>2006</v>
      </c>
      <c r="B3745">
        <v>12</v>
      </c>
      <c r="C3745" s="1">
        <v>39082</v>
      </c>
      <c r="D3745">
        <v>21800</v>
      </c>
      <c r="E3745">
        <v>65</v>
      </c>
      <c r="F3745">
        <v>140</v>
      </c>
      <c r="G3745">
        <v>308</v>
      </c>
      <c r="H3745">
        <v>98</v>
      </c>
      <c r="I3745">
        <v>2660</v>
      </c>
      <c r="J3745">
        <v>3206</v>
      </c>
      <c r="K3745">
        <v>25071</v>
      </c>
      <c r="L3745">
        <v>34</v>
      </c>
      <c r="M3745">
        <v>7489</v>
      </c>
      <c r="N3745">
        <v>4286</v>
      </c>
      <c r="O3745">
        <v>61</v>
      </c>
      <c r="P3745">
        <v>11870</v>
      </c>
      <c r="Q3745">
        <v>1800</v>
      </c>
      <c r="R3745">
        <v>229</v>
      </c>
      <c r="S3745">
        <v>0</v>
      </c>
      <c r="T3745">
        <v>1571</v>
      </c>
      <c r="U3745">
        <v>3728</v>
      </c>
      <c r="V3745">
        <v>-5957</v>
      </c>
      <c r="W3745">
        <v>17697</v>
      </c>
      <c r="X3745">
        <v>11630</v>
      </c>
      <c r="Y3745">
        <v>0.47</v>
      </c>
      <c r="Z3745">
        <v>54</v>
      </c>
      <c r="AA3745">
        <v>22411</v>
      </c>
      <c r="AB3745">
        <v>48</v>
      </c>
      <c r="AC3745">
        <v>79.22</v>
      </c>
    </row>
    <row r="3746" spans="1:29" x14ac:dyDescent="0.3">
      <c r="A3746">
        <v>2007</v>
      </c>
      <c r="B3746">
        <v>1</v>
      </c>
      <c r="C3746" s="1">
        <v>39083</v>
      </c>
      <c r="D3746">
        <v>19100</v>
      </c>
      <c r="E3746">
        <v>65</v>
      </c>
      <c r="F3746">
        <v>127</v>
      </c>
      <c r="G3746">
        <v>308</v>
      </c>
      <c r="H3746">
        <v>98</v>
      </c>
      <c r="I3746">
        <v>2660</v>
      </c>
      <c r="J3746">
        <v>3193</v>
      </c>
      <c r="K3746">
        <v>22358</v>
      </c>
      <c r="L3746">
        <v>31</v>
      </c>
      <c r="M3746">
        <v>7001</v>
      </c>
      <c r="N3746">
        <v>4279</v>
      </c>
      <c r="O3746">
        <v>60</v>
      </c>
      <c r="P3746">
        <v>11371</v>
      </c>
      <c r="Q3746">
        <v>1700</v>
      </c>
      <c r="R3746">
        <v>0</v>
      </c>
      <c r="S3746">
        <v>0</v>
      </c>
      <c r="T3746">
        <v>1700</v>
      </c>
      <c r="U3746">
        <v>3369</v>
      </c>
      <c r="V3746">
        <v>-5914</v>
      </c>
      <c r="W3746">
        <v>15320</v>
      </c>
      <c r="X3746">
        <v>9287</v>
      </c>
      <c r="Y3746">
        <v>0.5</v>
      </c>
      <c r="Z3746">
        <v>58</v>
      </c>
      <c r="AA3746">
        <v>19698</v>
      </c>
      <c r="AB3746">
        <v>53</v>
      </c>
      <c r="AC3746">
        <v>79.12</v>
      </c>
    </row>
    <row r="3747" spans="1:29" x14ac:dyDescent="0.3">
      <c r="A3747">
        <v>2007</v>
      </c>
      <c r="B3747">
        <v>1</v>
      </c>
      <c r="C3747" s="1">
        <v>39084</v>
      </c>
      <c r="D3747">
        <v>17600</v>
      </c>
      <c r="E3747">
        <v>58</v>
      </c>
      <c r="F3747">
        <v>119</v>
      </c>
      <c r="G3747">
        <v>308</v>
      </c>
      <c r="H3747">
        <v>98</v>
      </c>
      <c r="I3747">
        <v>2640</v>
      </c>
      <c r="J3747">
        <v>3165</v>
      </c>
      <c r="K3747">
        <v>20823</v>
      </c>
      <c r="L3747">
        <v>21</v>
      </c>
      <c r="M3747">
        <v>5038</v>
      </c>
      <c r="N3747">
        <v>4309</v>
      </c>
      <c r="O3747">
        <v>63</v>
      </c>
      <c r="P3747">
        <v>9431</v>
      </c>
      <c r="Q3747">
        <v>1650</v>
      </c>
      <c r="R3747">
        <v>0</v>
      </c>
      <c r="S3747">
        <v>0</v>
      </c>
      <c r="T3747">
        <v>1650</v>
      </c>
      <c r="U3747">
        <v>3170</v>
      </c>
      <c r="V3747">
        <v>-4169</v>
      </c>
      <c r="W3747">
        <v>14026</v>
      </c>
      <c r="X3747">
        <v>9742</v>
      </c>
      <c r="Y3747">
        <v>0.45</v>
      </c>
      <c r="Z3747">
        <v>53</v>
      </c>
      <c r="AA3747">
        <v>18183</v>
      </c>
      <c r="AB3747">
        <v>46</v>
      </c>
      <c r="AC3747">
        <v>79</v>
      </c>
    </row>
    <row r="3748" spans="1:29" x14ac:dyDescent="0.3">
      <c r="A3748">
        <v>2007</v>
      </c>
      <c r="B3748">
        <v>1</v>
      </c>
      <c r="C3748" s="1">
        <v>39085</v>
      </c>
      <c r="D3748">
        <v>16500</v>
      </c>
      <c r="E3748">
        <v>55</v>
      </c>
      <c r="F3748">
        <v>112</v>
      </c>
      <c r="G3748">
        <v>305</v>
      </c>
      <c r="H3748">
        <v>99</v>
      </c>
      <c r="I3748">
        <v>2620</v>
      </c>
      <c r="J3748">
        <v>3136</v>
      </c>
      <c r="K3748">
        <v>19691</v>
      </c>
      <c r="L3748">
        <v>18</v>
      </c>
      <c r="M3748">
        <v>4998</v>
      </c>
      <c r="N3748">
        <v>4325</v>
      </c>
      <c r="O3748">
        <v>62</v>
      </c>
      <c r="P3748">
        <v>9403</v>
      </c>
      <c r="Q3748">
        <v>1600</v>
      </c>
      <c r="R3748">
        <v>0</v>
      </c>
      <c r="S3748">
        <v>0</v>
      </c>
      <c r="T3748">
        <v>1600</v>
      </c>
      <c r="U3748">
        <v>3024</v>
      </c>
      <c r="V3748">
        <v>-4283</v>
      </c>
      <c r="W3748">
        <v>13083</v>
      </c>
      <c r="X3748">
        <v>8688</v>
      </c>
      <c r="Y3748">
        <v>0.47</v>
      </c>
      <c r="Z3748">
        <v>56</v>
      </c>
      <c r="AA3748">
        <v>17071</v>
      </c>
      <c r="AB3748">
        <v>49</v>
      </c>
      <c r="AC3748">
        <v>78.959999999999994</v>
      </c>
    </row>
    <row r="3749" spans="1:29" x14ac:dyDescent="0.3">
      <c r="A3749">
        <v>2007</v>
      </c>
      <c r="B3749">
        <v>1</v>
      </c>
      <c r="C3749" s="1">
        <v>39086</v>
      </c>
      <c r="D3749">
        <v>16100</v>
      </c>
      <c r="E3749">
        <v>55</v>
      </c>
      <c r="F3749">
        <v>187</v>
      </c>
      <c r="G3749">
        <v>312</v>
      </c>
      <c r="H3749">
        <v>99</v>
      </c>
      <c r="I3749">
        <v>2610</v>
      </c>
      <c r="J3749">
        <v>3208</v>
      </c>
      <c r="K3749">
        <v>19363</v>
      </c>
      <c r="L3749">
        <v>17</v>
      </c>
      <c r="M3749">
        <v>3996</v>
      </c>
      <c r="N3749">
        <v>4343</v>
      </c>
      <c r="O3749">
        <v>64</v>
      </c>
      <c r="P3749">
        <v>8420</v>
      </c>
      <c r="Q3749">
        <v>1550</v>
      </c>
      <c r="R3749">
        <v>917</v>
      </c>
      <c r="S3749">
        <v>0</v>
      </c>
      <c r="T3749">
        <v>633</v>
      </c>
      <c r="U3749">
        <v>2970</v>
      </c>
      <c r="V3749">
        <v>-2653</v>
      </c>
      <c r="W3749">
        <v>13007</v>
      </c>
      <c r="X3749">
        <v>10310</v>
      </c>
      <c r="Y3749">
        <v>0.43</v>
      </c>
      <c r="Z3749">
        <v>47</v>
      </c>
      <c r="AA3749">
        <v>16753</v>
      </c>
      <c r="AB3749">
        <v>38</v>
      </c>
      <c r="AC3749">
        <v>78.81</v>
      </c>
    </row>
    <row r="3750" spans="1:29" x14ac:dyDescent="0.3">
      <c r="A3750">
        <v>2007</v>
      </c>
      <c r="B3750">
        <v>1</v>
      </c>
      <c r="C3750" s="1">
        <v>39087</v>
      </c>
      <c r="D3750">
        <v>16800</v>
      </c>
      <c r="E3750">
        <v>59</v>
      </c>
      <c r="F3750">
        <v>670</v>
      </c>
      <c r="G3750">
        <v>310</v>
      </c>
      <c r="H3750">
        <v>99</v>
      </c>
      <c r="I3750">
        <v>2610</v>
      </c>
      <c r="J3750">
        <v>3689</v>
      </c>
      <c r="K3750">
        <v>20548</v>
      </c>
      <c r="L3750">
        <v>18</v>
      </c>
      <c r="M3750">
        <v>3993</v>
      </c>
      <c r="N3750">
        <v>4293</v>
      </c>
      <c r="O3750">
        <v>61</v>
      </c>
      <c r="P3750">
        <v>8365</v>
      </c>
      <c r="Q3750">
        <v>1500</v>
      </c>
      <c r="R3750">
        <v>917</v>
      </c>
      <c r="S3750">
        <v>0</v>
      </c>
      <c r="T3750">
        <v>583</v>
      </c>
      <c r="U3750">
        <v>3063</v>
      </c>
      <c r="V3750">
        <v>-1992</v>
      </c>
      <c r="W3750">
        <v>13632</v>
      </c>
      <c r="X3750">
        <v>11600</v>
      </c>
      <c r="Y3750">
        <v>0.4</v>
      </c>
      <c r="Z3750">
        <v>44</v>
      </c>
      <c r="AA3750">
        <v>17938</v>
      </c>
      <c r="AB3750">
        <v>35</v>
      </c>
      <c r="AC3750">
        <v>78.59</v>
      </c>
    </row>
    <row r="3751" spans="1:29" x14ac:dyDescent="0.3">
      <c r="A3751">
        <v>2007</v>
      </c>
      <c r="B3751">
        <v>1</v>
      </c>
      <c r="C3751" s="1">
        <v>39088</v>
      </c>
      <c r="D3751">
        <v>16800</v>
      </c>
      <c r="E3751">
        <v>60</v>
      </c>
      <c r="F3751">
        <v>350</v>
      </c>
      <c r="G3751">
        <v>304</v>
      </c>
      <c r="H3751">
        <v>99</v>
      </c>
      <c r="I3751">
        <v>2600</v>
      </c>
      <c r="J3751">
        <v>3353</v>
      </c>
      <c r="K3751">
        <v>20213</v>
      </c>
      <c r="L3751">
        <v>19</v>
      </c>
      <c r="M3751">
        <v>3998</v>
      </c>
      <c r="N3751">
        <v>4326</v>
      </c>
      <c r="O3751">
        <v>53</v>
      </c>
      <c r="P3751">
        <v>8396</v>
      </c>
      <c r="Q3751">
        <v>1450</v>
      </c>
      <c r="R3751">
        <v>917</v>
      </c>
      <c r="S3751">
        <v>0</v>
      </c>
      <c r="T3751">
        <v>533</v>
      </c>
      <c r="U3751">
        <v>3063</v>
      </c>
      <c r="V3751">
        <v>-2326</v>
      </c>
      <c r="W3751">
        <v>13647</v>
      </c>
      <c r="X3751">
        <v>11284</v>
      </c>
      <c r="Y3751">
        <v>0.41</v>
      </c>
      <c r="Z3751">
        <v>44</v>
      </c>
      <c r="AA3751">
        <v>17613</v>
      </c>
      <c r="AB3751">
        <v>36</v>
      </c>
      <c r="AC3751">
        <v>78.400000000000006</v>
      </c>
    </row>
    <row r="3752" spans="1:29" x14ac:dyDescent="0.3">
      <c r="A3752">
        <v>2007</v>
      </c>
      <c r="B3752">
        <v>1</v>
      </c>
      <c r="C3752" s="1">
        <v>39089</v>
      </c>
      <c r="D3752">
        <v>17400</v>
      </c>
      <c r="E3752">
        <v>66</v>
      </c>
      <c r="F3752">
        <v>252</v>
      </c>
      <c r="G3752">
        <v>304</v>
      </c>
      <c r="H3752">
        <v>99</v>
      </c>
      <c r="I3752">
        <v>2600</v>
      </c>
      <c r="J3752">
        <v>3255</v>
      </c>
      <c r="K3752">
        <v>20721</v>
      </c>
      <c r="L3752">
        <v>12</v>
      </c>
      <c r="M3752">
        <v>3985</v>
      </c>
      <c r="N3752">
        <v>4320</v>
      </c>
      <c r="O3752">
        <v>47</v>
      </c>
      <c r="P3752">
        <v>8364</v>
      </c>
      <c r="Q3752">
        <v>1450</v>
      </c>
      <c r="R3752">
        <v>917</v>
      </c>
      <c r="S3752">
        <v>0</v>
      </c>
      <c r="T3752">
        <v>533</v>
      </c>
      <c r="U3752">
        <v>3730</v>
      </c>
      <c r="V3752">
        <v>-1726</v>
      </c>
      <c r="W3752">
        <v>13587</v>
      </c>
      <c r="X3752">
        <v>11824</v>
      </c>
      <c r="Y3752">
        <v>0.4</v>
      </c>
      <c r="Z3752">
        <v>43</v>
      </c>
      <c r="AA3752">
        <v>18121</v>
      </c>
      <c r="AB3752">
        <v>35</v>
      </c>
      <c r="AC3752">
        <v>78.19</v>
      </c>
    </row>
    <row r="3753" spans="1:29" x14ac:dyDescent="0.3">
      <c r="A3753">
        <v>2007</v>
      </c>
      <c r="B3753">
        <v>1</v>
      </c>
      <c r="C3753" s="1">
        <v>39090</v>
      </c>
      <c r="D3753">
        <v>16800</v>
      </c>
      <c r="E3753">
        <v>70</v>
      </c>
      <c r="F3753">
        <v>212</v>
      </c>
      <c r="G3753">
        <v>304</v>
      </c>
      <c r="H3753">
        <v>99</v>
      </c>
      <c r="I3753">
        <v>2610</v>
      </c>
      <c r="J3753">
        <v>3225</v>
      </c>
      <c r="K3753">
        <v>20095</v>
      </c>
      <c r="L3753">
        <v>20</v>
      </c>
      <c r="M3753">
        <v>4483</v>
      </c>
      <c r="N3753">
        <v>4270</v>
      </c>
      <c r="O3753">
        <v>51</v>
      </c>
      <c r="P3753">
        <v>8824</v>
      </c>
      <c r="Q3753">
        <v>1450</v>
      </c>
      <c r="R3753">
        <v>917</v>
      </c>
      <c r="S3753">
        <v>0</v>
      </c>
      <c r="T3753">
        <v>533</v>
      </c>
      <c r="U3753">
        <v>3643</v>
      </c>
      <c r="V3753">
        <v>-2303</v>
      </c>
      <c r="W3753">
        <v>13078</v>
      </c>
      <c r="X3753">
        <v>10738</v>
      </c>
      <c r="Y3753">
        <v>0.44</v>
      </c>
      <c r="Z3753">
        <v>47</v>
      </c>
      <c r="AA3753">
        <v>17485</v>
      </c>
      <c r="AB3753">
        <v>39</v>
      </c>
      <c r="AC3753">
        <v>78.06</v>
      </c>
    </row>
    <row r="3754" spans="1:29" x14ac:dyDescent="0.3">
      <c r="A3754">
        <v>2007</v>
      </c>
      <c r="B3754">
        <v>1</v>
      </c>
      <c r="C3754" s="1">
        <v>39091</v>
      </c>
      <c r="D3754">
        <v>15800</v>
      </c>
      <c r="E3754">
        <v>74</v>
      </c>
      <c r="F3754">
        <v>188</v>
      </c>
      <c r="G3754">
        <v>304</v>
      </c>
      <c r="H3754">
        <v>98</v>
      </c>
      <c r="I3754">
        <v>2630</v>
      </c>
      <c r="J3754">
        <v>3220</v>
      </c>
      <c r="K3754">
        <v>19094</v>
      </c>
      <c r="L3754">
        <v>31</v>
      </c>
      <c r="M3754">
        <v>4491</v>
      </c>
      <c r="N3754">
        <v>4359</v>
      </c>
      <c r="O3754">
        <v>54</v>
      </c>
      <c r="P3754">
        <v>8935</v>
      </c>
      <c r="Q3754">
        <v>1350</v>
      </c>
      <c r="R3754">
        <v>0</v>
      </c>
      <c r="S3754">
        <v>0</v>
      </c>
      <c r="T3754">
        <v>1350</v>
      </c>
      <c r="U3754">
        <v>3532</v>
      </c>
      <c r="V3754">
        <v>-3060</v>
      </c>
      <c r="W3754">
        <v>11964</v>
      </c>
      <c r="X3754">
        <v>8809</v>
      </c>
      <c r="Y3754">
        <v>0.46</v>
      </c>
      <c r="Z3754">
        <v>54</v>
      </c>
      <c r="AA3754">
        <v>16464</v>
      </c>
      <c r="AB3754">
        <v>46</v>
      </c>
      <c r="AC3754">
        <v>78.06</v>
      </c>
    </row>
    <row r="3755" spans="1:29" x14ac:dyDescent="0.3">
      <c r="A3755">
        <v>2007</v>
      </c>
      <c r="B3755">
        <v>1</v>
      </c>
      <c r="C3755" s="1">
        <v>39092</v>
      </c>
      <c r="D3755">
        <v>15100</v>
      </c>
      <c r="E3755">
        <v>68</v>
      </c>
      <c r="F3755">
        <v>172</v>
      </c>
      <c r="G3755">
        <v>303</v>
      </c>
      <c r="H3755">
        <v>104</v>
      </c>
      <c r="I3755">
        <v>2620</v>
      </c>
      <c r="J3755">
        <v>3199</v>
      </c>
      <c r="K3755">
        <v>18367</v>
      </c>
      <c r="L3755">
        <v>20</v>
      </c>
      <c r="M3755">
        <v>4497</v>
      </c>
      <c r="N3755">
        <v>4350</v>
      </c>
      <c r="O3755">
        <v>52</v>
      </c>
      <c r="P3755">
        <v>8919</v>
      </c>
      <c r="Q3755">
        <v>1300</v>
      </c>
      <c r="R3755">
        <v>0</v>
      </c>
      <c r="S3755">
        <v>0</v>
      </c>
      <c r="T3755">
        <v>1300</v>
      </c>
      <c r="U3755">
        <v>3447</v>
      </c>
      <c r="V3755">
        <v>-3118</v>
      </c>
      <c r="W3755">
        <v>11357</v>
      </c>
      <c r="X3755">
        <v>8148</v>
      </c>
      <c r="Y3755">
        <v>0.48</v>
      </c>
      <c r="Z3755">
        <v>56</v>
      </c>
      <c r="AA3755">
        <v>15747</v>
      </c>
      <c r="AB3755">
        <v>48</v>
      </c>
      <c r="AC3755">
        <v>78.11</v>
      </c>
    </row>
    <row r="3756" spans="1:29" x14ac:dyDescent="0.3">
      <c r="A3756">
        <v>2007</v>
      </c>
      <c r="B3756">
        <v>1</v>
      </c>
      <c r="C3756" s="1">
        <v>39093</v>
      </c>
      <c r="D3756">
        <v>14900</v>
      </c>
      <c r="E3756">
        <v>65</v>
      </c>
      <c r="F3756">
        <v>159</v>
      </c>
      <c r="G3756">
        <v>304</v>
      </c>
      <c r="H3756">
        <v>102</v>
      </c>
      <c r="I3756">
        <v>2620</v>
      </c>
      <c r="J3756">
        <v>3185</v>
      </c>
      <c r="K3756">
        <v>18150</v>
      </c>
      <c r="L3756">
        <v>16</v>
      </c>
      <c r="M3756">
        <v>5025</v>
      </c>
      <c r="N3756">
        <v>4357</v>
      </c>
      <c r="O3756">
        <v>51</v>
      </c>
      <c r="P3756">
        <v>9449</v>
      </c>
      <c r="Q3756">
        <v>1300</v>
      </c>
      <c r="R3756">
        <v>0</v>
      </c>
      <c r="S3756">
        <v>0</v>
      </c>
      <c r="T3756">
        <v>1300</v>
      </c>
      <c r="U3756">
        <v>3378</v>
      </c>
      <c r="V3756">
        <v>-3731</v>
      </c>
      <c r="W3756">
        <v>11223</v>
      </c>
      <c r="X3756">
        <v>7401</v>
      </c>
      <c r="Y3756">
        <v>0.52</v>
      </c>
      <c r="Z3756">
        <v>59</v>
      </c>
      <c r="AA3756">
        <v>15530</v>
      </c>
      <c r="AB3756">
        <v>52</v>
      </c>
      <c r="AC3756">
        <v>78.22</v>
      </c>
    </row>
    <row r="3757" spans="1:29" x14ac:dyDescent="0.3">
      <c r="A3757">
        <v>2007</v>
      </c>
      <c r="B3757">
        <v>1</v>
      </c>
      <c r="C3757" s="1">
        <v>39094</v>
      </c>
      <c r="D3757">
        <v>14500</v>
      </c>
      <c r="E3757">
        <v>65</v>
      </c>
      <c r="F3757">
        <v>149</v>
      </c>
      <c r="G3757">
        <v>304</v>
      </c>
      <c r="H3757">
        <v>101</v>
      </c>
      <c r="I3757">
        <v>2600</v>
      </c>
      <c r="J3757">
        <v>3154</v>
      </c>
      <c r="K3757">
        <v>17719</v>
      </c>
      <c r="L3757">
        <v>16</v>
      </c>
      <c r="M3757">
        <v>5671</v>
      </c>
      <c r="N3757">
        <v>4366</v>
      </c>
      <c r="O3757">
        <v>44</v>
      </c>
      <c r="P3757">
        <v>10097</v>
      </c>
      <c r="Q3757">
        <v>1250</v>
      </c>
      <c r="R3757">
        <v>0</v>
      </c>
      <c r="S3757">
        <v>0</v>
      </c>
      <c r="T3757">
        <v>1250</v>
      </c>
      <c r="U3757">
        <v>3247</v>
      </c>
      <c r="V3757">
        <v>-4508</v>
      </c>
      <c r="W3757">
        <v>10968</v>
      </c>
      <c r="X3757">
        <v>6372</v>
      </c>
      <c r="Y3757">
        <v>0.56999999999999995</v>
      </c>
      <c r="Z3757">
        <v>64</v>
      </c>
      <c r="AA3757">
        <v>15119</v>
      </c>
      <c r="AB3757">
        <v>58</v>
      </c>
      <c r="AC3757">
        <v>78.42</v>
      </c>
    </row>
    <row r="3758" spans="1:29" x14ac:dyDescent="0.3">
      <c r="A3758">
        <v>2007</v>
      </c>
      <c r="B3758">
        <v>1</v>
      </c>
      <c r="C3758" s="1">
        <v>39095</v>
      </c>
      <c r="D3758">
        <v>13500</v>
      </c>
      <c r="E3758">
        <v>65</v>
      </c>
      <c r="F3758">
        <v>130</v>
      </c>
      <c r="G3758">
        <v>301</v>
      </c>
      <c r="H3758">
        <v>101</v>
      </c>
      <c r="I3758">
        <v>2580</v>
      </c>
      <c r="J3758">
        <v>3112</v>
      </c>
      <c r="K3758">
        <v>16677</v>
      </c>
      <c r="L3758">
        <v>14</v>
      </c>
      <c r="M3758">
        <v>6197</v>
      </c>
      <c r="N3758">
        <v>4433</v>
      </c>
      <c r="O3758">
        <v>49</v>
      </c>
      <c r="P3758">
        <v>10693</v>
      </c>
      <c r="Q3758">
        <v>1250</v>
      </c>
      <c r="R3758">
        <v>0</v>
      </c>
      <c r="S3758">
        <v>0</v>
      </c>
      <c r="T3758">
        <v>1250</v>
      </c>
      <c r="U3758">
        <v>3129</v>
      </c>
      <c r="V3758">
        <v>-5264</v>
      </c>
      <c r="W3758">
        <v>10086</v>
      </c>
      <c r="X3758">
        <v>4734</v>
      </c>
      <c r="Y3758">
        <v>0.64</v>
      </c>
      <c r="Z3758">
        <v>72</v>
      </c>
      <c r="AA3758">
        <v>14097</v>
      </c>
      <c r="AB3758">
        <v>66</v>
      </c>
      <c r="AC3758">
        <v>78.8</v>
      </c>
    </row>
    <row r="3759" spans="1:29" x14ac:dyDescent="0.3">
      <c r="A3759">
        <v>2007</v>
      </c>
      <c r="B3759">
        <v>1</v>
      </c>
      <c r="C3759" s="1">
        <v>39096</v>
      </c>
      <c r="D3759">
        <v>13000</v>
      </c>
      <c r="E3759">
        <v>65</v>
      </c>
      <c r="F3759">
        <v>92</v>
      </c>
      <c r="G3759">
        <v>300</v>
      </c>
      <c r="H3759">
        <v>101</v>
      </c>
      <c r="I3759">
        <v>2610</v>
      </c>
      <c r="J3759">
        <v>3103</v>
      </c>
      <c r="K3759">
        <v>16168</v>
      </c>
      <c r="L3759">
        <v>24</v>
      </c>
      <c r="M3759">
        <v>6195</v>
      </c>
      <c r="N3759">
        <v>4351</v>
      </c>
      <c r="O3759">
        <v>50</v>
      </c>
      <c r="P3759">
        <v>10620</v>
      </c>
      <c r="Q3759">
        <v>1200</v>
      </c>
      <c r="R3759">
        <v>0</v>
      </c>
      <c r="S3759">
        <v>0</v>
      </c>
      <c r="T3759">
        <v>1200</v>
      </c>
      <c r="U3759">
        <v>3073</v>
      </c>
      <c r="V3759">
        <v>-5224</v>
      </c>
      <c r="W3759">
        <v>9656</v>
      </c>
      <c r="X3759">
        <v>4348</v>
      </c>
      <c r="Y3759">
        <v>0.65</v>
      </c>
      <c r="Z3759">
        <v>73</v>
      </c>
      <c r="AA3759">
        <v>13558</v>
      </c>
      <c r="AB3759">
        <v>68</v>
      </c>
      <c r="AC3759">
        <v>79.22</v>
      </c>
    </row>
    <row r="3760" spans="1:29" x14ac:dyDescent="0.3">
      <c r="A3760">
        <v>2007</v>
      </c>
      <c r="B3760">
        <v>1</v>
      </c>
      <c r="C3760" s="1">
        <v>39097</v>
      </c>
      <c r="D3760">
        <v>12800</v>
      </c>
      <c r="E3760">
        <v>65</v>
      </c>
      <c r="F3760">
        <v>107</v>
      </c>
      <c r="G3760">
        <v>302</v>
      </c>
      <c r="H3760">
        <v>102</v>
      </c>
      <c r="I3760">
        <v>2620</v>
      </c>
      <c r="J3760">
        <v>3131</v>
      </c>
      <c r="K3760">
        <v>15996</v>
      </c>
      <c r="L3760">
        <v>26</v>
      </c>
      <c r="M3760">
        <v>1996</v>
      </c>
      <c r="N3760">
        <v>4337</v>
      </c>
      <c r="O3760">
        <v>53</v>
      </c>
      <c r="P3760">
        <v>6412</v>
      </c>
      <c r="Q3760">
        <v>1200</v>
      </c>
      <c r="R3760">
        <v>0</v>
      </c>
      <c r="S3760">
        <v>0</v>
      </c>
      <c r="T3760">
        <v>1200</v>
      </c>
      <c r="U3760">
        <v>3069</v>
      </c>
      <c r="V3760">
        <v>-992</v>
      </c>
      <c r="W3760">
        <v>9460</v>
      </c>
      <c r="X3760">
        <v>8384</v>
      </c>
      <c r="Y3760">
        <v>0.4</v>
      </c>
      <c r="Z3760">
        <v>48</v>
      </c>
      <c r="AA3760">
        <v>13376</v>
      </c>
      <c r="AB3760">
        <v>37</v>
      </c>
      <c r="AC3760">
        <v>79.19</v>
      </c>
    </row>
    <row r="3761" spans="1:29" x14ac:dyDescent="0.3">
      <c r="A3761">
        <v>2007</v>
      </c>
      <c r="B3761">
        <v>1</v>
      </c>
      <c r="C3761" s="1">
        <v>39098</v>
      </c>
      <c r="D3761">
        <v>12300</v>
      </c>
      <c r="E3761">
        <v>65</v>
      </c>
      <c r="F3761">
        <v>121</v>
      </c>
      <c r="G3761">
        <v>274</v>
      </c>
      <c r="H3761">
        <v>103</v>
      </c>
      <c r="I3761">
        <v>2630</v>
      </c>
      <c r="J3761">
        <v>3128</v>
      </c>
      <c r="K3761">
        <v>15493</v>
      </c>
      <c r="L3761">
        <v>32</v>
      </c>
      <c r="M3761">
        <v>1991</v>
      </c>
      <c r="N3761">
        <v>4413</v>
      </c>
      <c r="O3761">
        <v>54</v>
      </c>
      <c r="P3761">
        <v>6490</v>
      </c>
      <c r="Q3761">
        <v>1150</v>
      </c>
      <c r="R3761">
        <v>0</v>
      </c>
      <c r="S3761">
        <v>0</v>
      </c>
      <c r="T3761">
        <v>1150</v>
      </c>
      <c r="U3761">
        <v>3126</v>
      </c>
      <c r="V3761">
        <v>-983</v>
      </c>
      <c r="W3761">
        <v>8917</v>
      </c>
      <c r="X3761">
        <v>7853</v>
      </c>
      <c r="Y3761">
        <v>0.41</v>
      </c>
      <c r="Z3761">
        <v>49</v>
      </c>
      <c r="AA3761">
        <v>12863</v>
      </c>
      <c r="AB3761">
        <v>39</v>
      </c>
      <c r="AC3761">
        <v>79.2</v>
      </c>
    </row>
    <row r="3762" spans="1:29" x14ac:dyDescent="0.3">
      <c r="A3762">
        <v>2007</v>
      </c>
      <c r="B3762">
        <v>1</v>
      </c>
      <c r="C3762" s="1">
        <v>39099</v>
      </c>
      <c r="D3762">
        <v>12100</v>
      </c>
      <c r="E3762">
        <v>65</v>
      </c>
      <c r="F3762">
        <v>128</v>
      </c>
      <c r="G3762">
        <v>319</v>
      </c>
      <c r="H3762">
        <v>104</v>
      </c>
      <c r="I3762">
        <v>2660</v>
      </c>
      <c r="J3762">
        <v>3211</v>
      </c>
      <c r="K3762">
        <v>15376</v>
      </c>
      <c r="L3762">
        <v>12</v>
      </c>
      <c r="M3762">
        <v>1993</v>
      </c>
      <c r="N3762">
        <v>4385</v>
      </c>
      <c r="O3762">
        <v>66</v>
      </c>
      <c r="P3762">
        <v>6456</v>
      </c>
      <c r="Q3762">
        <v>1150</v>
      </c>
      <c r="R3762">
        <v>0</v>
      </c>
      <c r="S3762">
        <v>0</v>
      </c>
      <c r="T3762">
        <v>1150</v>
      </c>
      <c r="U3762">
        <v>3186</v>
      </c>
      <c r="V3762">
        <v>-806</v>
      </c>
      <c r="W3762">
        <v>8657</v>
      </c>
      <c r="X3762">
        <v>7770</v>
      </c>
      <c r="Y3762">
        <v>0.41</v>
      </c>
      <c r="Z3762">
        <v>49</v>
      </c>
      <c r="AA3762">
        <v>12716</v>
      </c>
      <c r="AB3762">
        <v>39</v>
      </c>
      <c r="AC3762">
        <v>79.22</v>
      </c>
    </row>
    <row r="3763" spans="1:29" x14ac:dyDescent="0.3">
      <c r="A3763">
        <v>2007</v>
      </c>
      <c r="B3763">
        <v>1</v>
      </c>
      <c r="C3763" s="1">
        <v>39100</v>
      </c>
      <c r="D3763">
        <v>12400</v>
      </c>
      <c r="E3763">
        <v>65</v>
      </c>
      <c r="F3763">
        <v>122</v>
      </c>
      <c r="G3763">
        <v>303</v>
      </c>
      <c r="H3763">
        <v>104</v>
      </c>
      <c r="I3763">
        <v>2630</v>
      </c>
      <c r="J3763">
        <v>3159</v>
      </c>
      <c r="K3763">
        <v>15624</v>
      </c>
      <c r="L3763">
        <v>8</v>
      </c>
      <c r="M3763">
        <v>1991</v>
      </c>
      <c r="N3763">
        <v>4362</v>
      </c>
      <c r="O3763">
        <v>54</v>
      </c>
      <c r="P3763">
        <v>6415</v>
      </c>
      <c r="Q3763">
        <v>1100</v>
      </c>
      <c r="R3763">
        <v>0</v>
      </c>
      <c r="S3763">
        <v>0</v>
      </c>
      <c r="T3763">
        <v>1100</v>
      </c>
      <c r="U3763">
        <v>3147</v>
      </c>
      <c r="V3763">
        <v>-824</v>
      </c>
      <c r="W3763">
        <v>9010</v>
      </c>
      <c r="X3763">
        <v>8109</v>
      </c>
      <c r="Y3763">
        <v>0.41</v>
      </c>
      <c r="Z3763">
        <v>48</v>
      </c>
      <c r="AA3763">
        <v>12994</v>
      </c>
      <c r="AB3763">
        <v>38</v>
      </c>
      <c r="AC3763">
        <v>79.209999999999994</v>
      </c>
    </row>
    <row r="3764" spans="1:29" x14ac:dyDescent="0.3">
      <c r="A3764">
        <v>2007</v>
      </c>
      <c r="B3764">
        <v>1</v>
      </c>
      <c r="C3764" s="1">
        <v>39101</v>
      </c>
      <c r="D3764">
        <v>12300</v>
      </c>
      <c r="E3764">
        <v>65</v>
      </c>
      <c r="F3764">
        <v>119</v>
      </c>
      <c r="G3764">
        <v>295</v>
      </c>
      <c r="H3764">
        <v>104</v>
      </c>
      <c r="I3764">
        <v>2600</v>
      </c>
      <c r="J3764">
        <v>3118</v>
      </c>
      <c r="K3764">
        <v>15483</v>
      </c>
      <c r="L3764">
        <v>13</v>
      </c>
      <c r="M3764">
        <v>1996</v>
      </c>
      <c r="N3764">
        <v>4383</v>
      </c>
      <c r="O3764">
        <v>56</v>
      </c>
      <c r="P3764">
        <v>6448</v>
      </c>
      <c r="Q3764">
        <v>1100</v>
      </c>
      <c r="R3764">
        <v>0</v>
      </c>
      <c r="S3764">
        <v>0</v>
      </c>
      <c r="T3764">
        <v>1100</v>
      </c>
      <c r="U3764">
        <v>3169</v>
      </c>
      <c r="V3764">
        <v>-876</v>
      </c>
      <c r="W3764">
        <v>8888</v>
      </c>
      <c r="X3764">
        <v>7935</v>
      </c>
      <c r="Y3764">
        <v>0.41</v>
      </c>
      <c r="Z3764">
        <v>49</v>
      </c>
      <c r="AA3764">
        <v>12883</v>
      </c>
      <c r="AB3764">
        <v>38</v>
      </c>
      <c r="AC3764">
        <v>79.209999999999994</v>
      </c>
    </row>
    <row r="3765" spans="1:29" x14ac:dyDescent="0.3">
      <c r="A3765">
        <v>2007</v>
      </c>
      <c r="B3765">
        <v>1</v>
      </c>
      <c r="C3765" s="1">
        <v>39102</v>
      </c>
      <c r="D3765">
        <v>12300</v>
      </c>
      <c r="E3765">
        <v>65</v>
      </c>
      <c r="F3765">
        <v>115</v>
      </c>
      <c r="G3765">
        <v>295</v>
      </c>
      <c r="H3765">
        <v>104</v>
      </c>
      <c r="I3765">
        <v>2590</v>
      </c>
      <c r="J3765">
        <v>3104</v>
      </c>
      <c r="K3765">
        <v>15469</v>
      </c>
      <c r="L3765">
        <v>17</v>
      </c>
      <c r="M3765">
        <v>1698</v>
      </c>
      <c r="N3765">
        <v>4394</v>
      </c>
      <c r="O3765">
        <v>47</v>
      </c>
      <c r="P3765">
        <v>6156</v>
      </c>
      <c r="Q3765">
        <v>1100</v>
      </c>
      <c r="R3765">
        <v>0</v>
      </c>
      <c r="S3765">
        <v>0</v>
      </c>
      <c r="T3765">
        <v>1100</v>
      </c>
      <c r="U3765">
        <v>3186</v>
      </c>
      <c r="V3765">
        <v>-581</v>
      </c>
      <c r="W3765">
        <v>8871</v>
      </c>
      <c r="X3765">
        <v>8213</v>
      </c>
      <c r="Y3765">
        <v>0.39</v>
      </c>
      <c r="Z3765">
        <v>47</v>
      </c>
      <c r="AA3765">
        <v>12879</v>
      </c>
      <c r="AB3765">
        <v>36</v>
      </c>
      <c r="AC3765">
        <v>79.2</v>
      </c>
    </row>
    <row r="3766" spans="1:29" x14ac:dyDescent="0.3">
      <c r="A3766">
        <v>2007</v>
      </c>
      <c r="B3766">
        <v>1</v>
      </c>
      <c r="C3766" s="1">
        <v>39103</v>
      </c>
      <c r="D3766">
        <v>12300</v>
      </c>
      <c r="E3766">
        <v>65</v>
      </c>
      <c r="F3766">
        <v>111</v>
      </c>
      <c r="G3766">
        <v>297</v>
      </c>
      <c r="H3766">
        <v>103</v>
      </c>
      <c r="I3766">
        <v>2590</v>
      </c>
      <c r="J3766">
        <v>3101</v>
      </c>
      <c r="K3766">
        <v>15466</v>
      </c>
      <c r="L3766">
        <v>20</v>
      </c>
      <c r="M3766">
        <v>1693</v>
      </c>
      <c r="N3766">
        <v>4377</v>
      </c>
      <c r="O3766">
        <v>52</v>
      </c>
      <c r="P3766">
        <v>6142</v>
      </c>
      <c r="Q3766">
        <v>1050</v>
      </c>
      <c r="R3766">
        <v>0</v>
      </c>
      <c r="S3766">
        <v>0</v>
      </c>
      <c r="T3766">
        <v>1050</v>
      </c>
      <c r="U3766">
        <v>3146</v>
      </c>
      <c r="V3766">
        <v>-577</v>
      </c>
      <c r="W3766">
        <v>8925</v>
      </c>
      <c r="X3766">
        <v>8274</v>
      </c>
      <c r="Y3766">
        <v>0.39</v>
      </c>
      <c r="Z3766">
        <v>47</v>
      </c>
      <c r="AA3766">
        <v>12876</v>
      </c>
      <c r="AB3766">
        <v>36</v>
      </c>
      <c r="AC3766">
        <v>79.180000000000007</v>
      </c>
    </row>
    <row r="3767" spans="1:29" x14ac:dyDescent="0.3">
      <c r="A3767">
        <v>2007</v>
      </c>
      <c r="B3767">
        <v>1</v>
      </c>
      <c r="C3767" s="1">
        <v>39104</v>
      </c>
      <c r="D3767">
        <v>12000</v>
      </c>
      <c r="E3767">
        <v>65</v>
      </c>
      <c r="F3767">
        <v>107</v>
      </c>
      <c r="G3767">
        <v>301</v>
      </c>
      <c r="H3767">
        <v>102</v>
      </c>
      <c r="I3767">
        <v>2600</v>
      </c>
      <c r="J3767">
        <v>3110</v>
      </c>
      <c r="K3767">
        <v>15175</v>
      </c>
      <c r="L3767">
        <v>28</v>
      </c>
      <c r="M3767">
        <v>1692</v>
      </c>
      <c r="N3767">
        <v>4373</v>
      </c>
      <c r="O3767">
        <v>60</v>
      </c>
      <c r="P3767">
        <v>6153</v>
      </c>
      <c r="Q3767">
        <v>904</v>
      </c>
      <c r="R3767">
        <v>0</v>
      </c>
      <c r="S3767">
        <v>0</v>
      </c>
      <c r="T3767">
        <v>904</v>
      </c>
      <c r="U3767">
        <v>3061</v>
      </c>
      <c r="V3767">
        <v>-570</v>
      </c>
      <c r="W3767">
        <v>8751</v>
      </c>
      <c r="X3767">
        <v>8118</v>
      </c>
      <c r="Y3767">
        <v>0.39</v>
      </c>
      <c r="Z3767">
        <v>47</v>
      </c>
      <c r="AA3767">
        <v>12575</v>
      </c>
      <c r="AB3767">
        <v>35</v>
      </c>
      <c r="AC3767">
        <v>79.17</v>
      </c>
    </row>
    <row r="3768" spans="1:29" x14ac:dyDescent="0.3">
      <c r="A3768">
        <v>2007</v>
      </c>
      <c r="B3768">
        <v>1</v>
      </c>
      <c r="C3768" s="1">
        <v>39105</v>
      </c>
      <c r="D3768">
        <v>11900</v>
      </c>
      <c r="E3768">
        <v>73</v>
      </c>
      <c r="F3768">
        <v>103</v>
      </c>
      <c r="G3768">
        <v>297</v>
      </c>
      <c r="H3768">
        <v>99</v>
      </c>
      <c r="I3768">
        <v>2590</v>
      </c>
      <c r="J3768">
        <v>3089</v>
      </c>
      <c r="K3768">
        <v>15062</v>
      </c>
      <c r="L3768">
        <v>36</v>
      </c>
      <c r="M3768">
        <v>2991</v>
      </c>
      <c r="N3768">
        <v>4348</v>
      </c>
      <c r="O3768">
        <v>59</v>
      </c>
      <c r="P3768">
        <v>7434</v>
      </c>
      <c r="Q3768">
        <v>979</v>
      </c>
      <c r="R3768">
        <v>0</v>
      </c>
      <c r="S3768">
        <v>0</v>
      </c>
      <c r="T3768">
        <v>979</v>
      </c>
      <c r="U3768">
        <v>3027</v>
      </c>
      <c r="V3768">
        <v>-1955</v>
      </c>
      <c r="W3768">
        <v>8672</v>
      </c>
      <c r="X3768">
        <v>6649</v>
      </c>
      <c r="Y3768">
        <v>0.49</v>
      </c>
      <c r="Z3768">
        <v>56</v>
      </c>
      <c r="AA3768">
        <v>12472</v>
      </c>
      <c r="AB3768">
        <v>47</v>
      </c>
      <c r="AC3768">
        <v>79.290000000000006</v>
      </c>
    </row>
    <row r="3769" spans="1:29" x14ac:dyDescent="0.3">
      <c r="A3769">
        <v>2007</v>
      </c>
      <c r="B3769">
        <v>1</v>
      </c>
      <c r="C3769" s="1">
        <v>39106</v>
      </c>
      <c r="D3769">
        <v>11800</v>
      </c>
      <c r="E3769">
        <v>75</v>
      </c>
      <c r="F3769">
        <v>102</v>
      </c>
      <c r="G3769">
        <v>301</v>
      </c>
      <c r="H3769">
        <v>91</v>
      </c>
      <c r="I3769">
        <v>2580</v>
      </c>
      <c r="J3769">
        <v>3074</v>
      </c>
      <c r="K3769">
        <v>14949</v>
      </c>
      <c r="L3769">
        <v>46</v>
      </c>
      <c r="M3769">
        <v>2497</v>
      </c>
      <c r="N3769">
        <v>4298</v>
      </c>
      <c r="O3769">
        <v>53</v>
      </c>
      <c r="P3769">
        <v>6894</v>
      </c>
      <c r="Q3769">
        <v>978</v>
      </c>
      <c r="R3769">
        <v>0</v>
      </c>
      <c r="S3769">
        <v>0</v>
      </c>
      <c r="T3769">
        <v>978</v>
      </c>
      <c r="U3769">
        <v>3024</v>
      </c>
      <c r="V3769">
        <v>-1432</v>
      </c>
      <c r="W3769">
        <v>8577</v>
      </c>
      <c r="X3769">
        <v>7077</v>
      </c>
      <c r="Y3769">
        <v>0.45</v>
      </c>
      <c r="Z3769">
        <v>53</v>
      </c>
      <c r="AA3769">
        <v>12369</v>
      </c>
      <c r="AB3769">
        <v>43</v>
      </c>
      <c r="AC3769">
        <v>79.36</v>
      </c>
    </row>
    <row r="3770" spans="1:29" x14ac:dyDescent="0.3">
      <c r="A3770">
        <v>2007</v>
      </c>
      <c r="B3770">
        <v>1</v>
      </c>
      <c r="C3770" s="1">
        <v>39107</v>
      </c>
      <c r="D3770">
        <v>11600</v>
      </c>
      <c r="E3770">
        <v>79</v>
      </c>
      <c r="F3770">
        <v>101</v>
      </c>
      <c r="G3770">
        <v>305</v>
      </c>
      <c r="H3770">
        <v>91</v>
      </c>
      <c r="I3770">
        <v>2570</v>
      </c>
      <c r="J3770">
        <v>3067</v>
      </c>
      <c r="K3770">
        <v>14746</v>
      </c>
      <c r="L3770">
        <v>44</v>
      </c>
      <c r="M3770">
        <v>2498</v>
      </c>
      <c r="N3770">
        <v>4390</v>
      </c>
      <c r="O3770">
        <v>54</v>
      </c>
      <c r="P3770">
        <v>6986</v>
      </c>
      <c r="Q3770">
        <v>980</v>
      </c>
      <c r="R3770">
        <v>0</v>
      </c>
      <c r="S3770">
        <v>0</v>
      </c>
      <c r="T3770">
        <v>980</v>
      </c>
      <c r="U3770">
        <v>2983</v>
      </c>
      <c r="V3770">
        <v>-1573</v>
      </c>
      <c r="W3770">
        <v>8422</v>
      </c>
      <c r="X3770">
        <v>6780</v>
      </c>
      <c r="Y3770">
        <v>0.47</v>
      </c>
      <c r="Z3770">
        <v>54</v>
      </c>
      <c r="AA3770">
        <v>12176</v>
      </c>
      <c r="AB3770">
        <v>44</v>
      </c>
      <c r="AC3770">
        <v>79.459999999999994</v>
      </c>
    </row>
    <row r="3771" spans="1:29" x14ac:dyDescent="0.3">
      <c r="A3771">
        <v>2007</v>
      </c>
      <c r="B3771">
        <v>1</v>
      </c>
      <c r="C3771" s="1">
        <v>39108</v>
      </c>
      <c r="D3771">
        <v>11400</v>
      </c>
      <c r="E3771">
        <v>85</v>
      </c>
      <c r="F3771">
        <v>101</v>
      </c>
      <c r="G3771">
        <v>299</v>
      </c>
      <c r="H3771">
        <v>91</v>
      </c>
      <c r="I3771">
        <v>2560</v>
      </c>
      <c r="J3771">
        <v>3051</v>
      </c>
      <c r="K3771">
        <v>14536</v>
      </c>
      <c r="L3771">
        <v>51</v>
      </c>
      <c r="M3771">
        <v>2490</v>
      </c>
      <c r="N3771">
        <v>4351</v>
      </c>
      <c r="O3771">
        <v>65</v>
      </c>
      <c r="P3771">
        <v>6957</v>
      </c>
      <c r="Q3771">
        <v>973</v>
      </c>
      <c r="R3771">
        <v>0</v>
      </c>
      <c r="S3771">
        <v>0</v>
      </c>
      <c r="T3771">
        <v>973</v>
      </c>
      <c r="U3771">
        <v>2960</v>
      </c>
      <c r="V3771">
        <v>-1578</v>
      </c>
      <c r="W3771">
        <v>8253</v>
      </c>
      <c r="X3771">
        <v>6606</v>
      </c>
      <c r="Y3771">
        <v>0.47</v>
      </c>
      <c r="Z3771">
        <v>55</v>
      </c>
      <c r="AA3771">
        <v>11976</v>
      </c>
      <c r="AB3771">
        <v>45</v>
      </c>
      <c r="AC3771">
        <v>79.569999999999993</v>
      </c>
    </row>
    <row r="3772" spans="1:29" x14ac:dyDescent="0.3">
      <c r="A3772">
        <v>2007</v>
      </c>
      <c r="B3772">
        <v>1</v>
      </c>
      <c r="C3772" s="1">
        <v>39109</v>
      </c>
      <c r="D3772">
        <v>11300</v>
      </c>
      <c r="E3772">
        <v>85</v>
      </c>
      <c r="F3772">
        <v>99</v>
      </c>
      <c r="G3772">
        <v>301</v>
      </c>
      <c r="H3772">
        <v>91</v>
      </c>
      <c r="I3772">
        <v>2540</v>
      </c>
      <c r="J3772">
        <v>3031</v>
      </c>
      <c r="K3772">
        <v>14416</v>
      </c>
      <c r="L3772">
        <v>62</v>
      </c>
      <c r="M3772">
        <v>2498</v>
      </c>
      <c r="N3772">
        <v>4348</v>
      </c>
      <c r="O3772">
        <v>52</v>
      </c>
      <c r="P3772">
        <v>6960</v>
      </c>
      <c r="Q3772">
        <v>925</v>
      </c>
      <c r="R3772">
        <v>229</v>
      </c>
      <c r="S3772">
        <v>0</v>
      </c>
      <c r="T3772">
        <v>696</v>
      </c>
      <c r="U3772">
        <v>2960</v>
      </c>
      <c r="V3772">
        <v>-1421</v>
      </c>
      <c r="W3772">
        <v>8230</v>
      </c>
      <c r="X3772">
        <v>6760</v>
      </c>
      <c r="Y3772">
        <v>0.47</v>
      </c>
      <c r="Z3772">
        <v>53</v>
      </c>
      <c r="AA3772">
        <v>11876</v>
      </c>
      <c r="AB3772">
        <v>43</v>
      </c>
      <c r="AC3772">
        <v>79.66</v>
      </c>
    </row>
    <row r="3773" spans="1:29" x14ac:dyDescent="0.3">
      <c r="A3773">
        <v>2007</v>
      </c>
      <c r="B3773">
        <v>1</v>
      </c>
      <c r="C3773" s="1">
        <v>39110</v>
      </c>
      <c r="D3773">
        <v>11200</v>
      </c>
      <c r="E3773">
        <v>78</v>
      </c>
      <c r="F3773">
        <v>98</v>
      </c>
      <c r="G3773">
        <v>304</v>
      </c>
      <c r="H3773">
        <v>91</v>
      </c>
      <c r="I3773">
        <v>2490</v>
      </c>
      <c r="J3773">
        <v>2983</v>
      </c>
      <c r="K3773">
        <v>14261</v>
      </c>
      <c r="L3773">
        <v>68</v>
      </c>
      <c r="M3773">
        <v>2491</v>
      </c>
      <c r="N3773">
        <v>4360</v>
      </c>
      <c r="O3773">
        <v>57</v>
      </c>
      <c r="P3773">
        <v>6976</v>
      </c>
      <c r="Q3773">
        <v>950</v>
      </c>
      <c r="R3773">
        <v>1146</v>
      </c>
      <c r="S3773">
        <v>0</v>
      </c>
      <c r="T3773">
        <v>-196</v>
      </c>
      <c r="U3773">
        <v>2962</v>
      </c>
      <c r="V3773">
        <v>-904</v>
      </c>
      <c r="W3773">
        <v>8371</v>
      </c>
      <c r="X3773">
        <v>7481</v>
      </c>
      <c r="Y3773">
        <v>0.48</v>
      </c>
      <c r="Z3773">
        <v>48</v>
      </c>
      <c r="AA3773">
        <v>11771</v>
      </c>
      <c r="AB3773">
        <v>36</v>
      </c>
      <c r="AC3773">
        <v>79.680000000000007</v>
      </c>
    </row>
    <row r="3774" spans="1:29" x14ac:dyDescent="0.3">
      <c r="A3774">
        <v>2007</v>
      </c>
      <c r="B3774">
        <v>1</v>
      </c>
      <c r="C3774" s="1">
        <v>39111</v>
      </c>
      <c r="D3774">
        <v>11500</v>
      </c>
      <c r="E3774">
        <v>71</v>
      </c>
      <c r="F3774">
        <v>97</v>
      </c>
      <c r="G3774">
        <v>298</v>
      </c>
      <c r="H3774">
        <v>91</v>
      </c>
      <c r="I3774">
        <v>2470</v>
      </c>
      <c r="J3774">
        <v>2956</v>
      </c>
      <c r="K3774">
        <v>14527</v>
      </c>
      <c r="L3774">
        <v>60</v>
      </c>
      <c r="M3774">
        <v>2497</v>
      </c>
      <c r="N3774">
        <v>4359</v>
      </c>
      <c r="O3774">
        <v>60</v>
      </c>
      <c r="P3774">
        <v>6976</v>
      </c>
      <c r="Q3774">
        <v>844</v>
      </c>
      <c r="R3774">
        <v>1146</v>
      </c>
      <c r="S3774">
        <v>0</v>
      </c>
      <c r="T3774">
        <v>-302</v>
      </c>
      <c r="U3774">
        <v>3014</v>
      </c>
      <c r="V3774">
        <v>-810</v>
      </c>
      <c r="W3774">
        <v>8642</v>
      </c>
      <c r="X3774">
        <v>7853</v>
      </c>
      <c r="Y3774">
        <v>0.46</v>
      </c>
      <c r="Z3774">
        <v>46</v>
      </c>
      <c r="AA3774">
        <v>12057</v>
      </c>
      <c r="AB3774">
        <v>35</v>
      </c>
      <c r="AC3774">
        <v>79.66</v>
      </c>
    </row>
    <row r="3775" spans="1:29" x14ac:dyDescent="0.3">
      <c r="A3775">
        <v>2007</v>
      </c>
      <c r="B3775">
        <v>1</v>
      </c>
      <c r="C3775" s="1">
        <v>39112</v>
      </c>
      <c r="D3775">
        <v>12100</v>
      </c>
      <c r="E3775">
        <v>70</v>
      </c>
      <c r="F3775">
        <v>95</v>
      </c>
      <c r="G3775">
        <v>304</v>
      </c>
      <c r="H3775">
        <v>91</v>
      </c>
      <c r="I3775">
        <v>2450</v>
      </c>
      <c r="J3775">
        <v>2940</v>
      </c>
      <c r="K3775">
        <v>15110</v>
      </c>
      <c r="L3775">
        <v>63</v>
      </c>
      <c r="M3775">
        <v>1991</v>
      </c>
      <c r="N3775">
        <v>4395</v>
      </c>
      <c r="O3775">
        <v>56</v>
      </c>
      <c r="P3775">
        <v>6505</v>
      </c>
      <c r="Q3775">
        <v>911</v>
      </c>
      <c r="R3775">
        <v>1146</v>
      </c>
      <c r="S3775">
        <v>0</v>
      </c>
      <c r="T3775">
        <v>-235</v>
      </c>
      <c r="U3775">
        <v>3136</v>
      </c>
      <c r="V3775">
        <v>-276</v>
      </c>
      <c r="W3775">
        <v>9100</v>
      </c>
      <c r="X3775">
        <v>8840</v>
      </c>
      <c r="Y3775">
        <v>0.42</v>
      </c>
      <c r="Z3775">
        <v>41</v>
      </c>
      <c r="AA3775">
        <v>12660</v>
      </c>
      <c r="AB3775">
        <v>30</v>
      </c>
      <c r="AC3775">
        <v>79.569999999999993</v>
      </c>
    </row>
    <row r="3776" spans="1:29" x14ac:dyDescent="0.3">
      <c r="A3776">
        <v>2007</v>
      </c>
      <c r="B3776">
        <v>1</v>
      </c>
      <c r="C3776" s="1">
        <v>39113</v>
      </c>
      <c r="D3776">
        <v>13300</v>
      </c>
      <c r="E3776">
        <v>67</v>
      </c>
      <c r="F3776">
        <v>95</v>
      </c>
      <c r="G3776">
        <v>300</v>
      </c>
      <c r="H3776">
        <v>91</v>
      </c>
      <c r="I3776">
        <v>2420</v>
      </c>
      <c r="J3776">
        <v>2906</v>
      </c>
      <c r="K3776">
        <v>16273</v>
      </c>
      <c r="L3776">
        <v>83</v>
      </c>
      <c r="M3776">
        <v>2489</v>
      </c>
      <c r="N3776">
        <v>4376</v>
      </c>
      <c r="O3776">
        <v>56</v>
      </c>
      <c r="P3776">
        <v>7004</v>
      </c>
      <c r="Q3776">
        <v>878</v>
      </c>
      <c r="R3776">
        <v>1146</v>
      </c>
      <c r="S3776">
        <v>0</v>
      </c>
      <c r="T3776">
        <v>-268</v>
      </c>
      <c r="U3776">
        <v>3252</v>
      </c>
      <c r="V3776">
        <v>-672</v>
      </c>
      <c r="W3776">
        <v>10190</v>
      </c>
      <c r="X3776">
        <v>9537</v>
      </c>
      <c r="Y3776">
        <v>0.42</v>
      </c>
      <c r="Z3776">
        <v>41</v>
      </c>
      <c r="AA3776">
        <v>13853</v>
      </c>
      <c r="AB3776">
        <v>31</v>
      </c>
      <c r="AC3776">
        <v>79.44</v>
      </c>
    </row>
    <row r="3777" spans="1:29" x14ac:dyDescent="0.3">
      <c r="A3777">
        <v>2007</v>
      </c>
      <c r="B3777">
        <v>2</v>
      </c>
      <c r="C3777" s="1">
        <v>39114</v>
      </c>
      <c r="D3777">
        <v>13600</v>
      </c>
      <c r="E3777">
        <v>71</v>
      </c>
      <c r="F3777">
        <v>94</v>
      </c>
      <c r="G3777">
        <v>294</v>
      </c>
      <c r="H3777">
        <v>91</v>
      </c>
      <c r="I3777">
        <v>2390</v>
      </c>
      <c r="J3777">
        <v>2869</v>
      </c>
      <c r="K3777">
        <v>16540</v>
      </c>
      <c r="L3777">
        <v>84</v>
      </c>
      <c r="M3777">
        <v>2473</v>
      </c>
      <c r="N3777">
        <v>4370</v>
      </c>
      <c r="O3777">
        <v>56</v>
      </c>
      <c r="P3777">
        <v>6983</v>
      </c>
      <c r="Q3777">
        <v>886</v>
      </c>
      <c r="R3777">
        <v>917</v>
      </c>
      <c r="S3777">
        <v>0</v>
      </c>
      <c r="T3777">
        <v>-31</v>
      </c>
      <c r="U3777">
        <v>3340</v>
      </c>
      <c r="V3777">
        <v>-754</v>
      </c>
      <c r="W3777">
        <v>10340</v>
      </c>
      <c r="X3777">
        <v>9588</v>
      </c>
      <c r="Y3777">
        <v>0.41</v>
      </c>
      <c r="Z3777">
        <v>42</v>
      </c>
      <c r="AA3777">
        <v>14150</v>
      </c>
      <c r="AB3777">
        <v>32</v>
      </c>
      <c r="AC3777">
        <v>79.31</v>
      </c>
    </row>
    <row r="3778" spans="1:29" x14ac:dyDescent="0.3">
      <c r="A3778">
        <v>2007</v>
      </c>
      <c r="B3778">
        <v>2</v>
      </c>
      <c r="C3778" s="1">
        <v>39115</v>
      </c>
      <c r="D3778">
        <v>13700</v>
      </c>
      <c r="E3778">
        <v>71</v>
      </c>
      <c r="F3778">
        <v>92</v>
      </c>
      <c r="G3778">
        <v>299</v>
      </c>
      <c r="H3778">
        <v>91</v>
      </c>
      <c r="I3778">
        <v>2320</v>
      </c>
      <c r="J3778">
        <v>2802</v>
      </c>
      <c r="K3778">
        <v>16573</v>
      </c>
      <c r="L3778">
        <v>82</v>
      </c>
      <c r="M3778">
        <v>2189</v>
      </c>
      <c r="N3778">
        <v>4358</v>
      </c>
      <c r="O3778">
        <v>58</v>
      </c>
      <c r="P3778">
        <v>6687</v>
      </c>
      <c r="Q3778">
        <v>880</v>
      </c>
      <c r="R3778">
        <v>0</v>
      </c>
      <c r="S3778">
        <v>0</v>
      </c>
      <c r="T3778">
        <v>880</v>
      </c>
      <c r="U3778">
        <v>3310</v>
      </c>
      <c r="V3778">
        <v>-1147</v>
      </c>
      <c r="W3778">
        <v>10215</v>
      </c>
      <c r="X3778">
        <v>9006</v>
      </c>
      <c r="Y3778">
        <v>0.39</v>
      </c>
      <c r="Z3778">
        <v>46</v>
      </c>
      <c r="AA3778">
        <v>14253</v>
      </c>
      <c r="AB3778">
        <v>37</v>
      </c>
      <c r="AC3778">
        <v>79.23</v>
      </c>
    </row>
    <row r="3779" spans="1:29" x14ac:dyDescent="0.3">
      <c r="A3779">
        <v>2007</v>
      </c>
      <c r="B3779">
        <v>2</v>
      </c>
      <c r="C3779" s="1">
        <v>39116</v>
      </c>
      <c r="D3779">
        <v>13500</v>
      </c>
      <c r="E3779">
        <v>69</v>
      </c>
      <c r="F3779">
        <v>92</v>
      </c>
      <c r="G3779">
        <v>300</v>
      </c>
      <c r="H3779">
        <v>91</v>
      </c>
      <c r="I3779">
        <v>2290</v>
      </c>
      <c r="J3779">
        <v>2773</v>
      </c>
      <c r="K3779">
        <v>16342</v>
      </c>
      <c r="L3779">
        <v>86</v>
      </c>
      <c r="M3779">
        <v>2486</v>
      </c>
      <c r="N3779">
        <v>4330</v>
      </c>
      <c r="O3779">
        <v>50</v>
      </c>
      <c r="P3779">
        <v>6952</v>
      </c>
      <c r="Q3779">
        <v>900</v>
      </c>
      <c r="R3779">
        <v>0</v>
      </c>
      <c r="S3779">
        <v>0</v>
      </c>
      <c r="T3779">
        <v>900</v>
      </c>
      <c r="U3779">
        <v>3265</v>
      </c>
      <c r="V3779">
        <v>-1499</v>
      </c>
      <c r="W3779">
        <v>10052</v>
      </c>
      <c r="X3779">
        <v>8490</v>
      </c>
      <c r="Y3779">
        <v>0.42</v>
      </c>
      <c r="Z3779">
        <v>48</v>
      </c>
      <c r="AA3779">
        <v>14052</v>
      </c>
      <c r="AB3779">
        <v>40</v>
      </c>
      <c r="AC3779">
        <v>79.19</v>
      </c>
    </row>
    <row r="3780" spans="1:29" x14ac:dyDescent="0.3">
      <c r="A3780">
        <v>2007</v>
      </c>
      <c r="B3780">
        <v>2</v>
      </c>
      <c r="C3780" s="1">
        <v>39117</v>
      </c>
      <c r="D3780">
        <v>13100</v>
      </c>
      <c r="E3780">
        <v>66</v>
      </c>
      <c r="F3780">
        <v>89</v>
      </c>
      <c r="G3780">
        <v>300</v>
      </c>
      <c r="H3780">
        <v>91</v>
      </c>
      <c r="I3780">
        <v>2280</v>
      </c>
      <c r="J3780">
        <v>2760</v>
      </c>
      <c r="K3780">
        <v>15926</v>
      </c>
      <c r="L3780">
        <v>89</v>
      </c>
      <c r="M3780">
        <v>2497</v>
      </c>
      <c r="N3780">
        <v>4356</v>
      </c>
      <c r="O3780">
        <v>53</v>
      </c>
      <c r="P3780">
        <v>6995</v>
      </c>
      <c r="Q3780">
        <v>900</v>
      </c>
      <c r="R3780">
        <v>0</v>
      </c>
      <c r="S3780">
        <v>0</v>
      </c>
      <c r="T3780">
        <v>900</v>
      </c>
      <c r="U3780">
        <v>3209</v>
      </c>
      <c r="V3780">
        <v>-1611</v>
      </c>
      <c r="W3780">
        <v>9705</v>
      </c>
      <c r="X3780">
        <v>8031</v>
      </c>
      <c r="Y3780">
        <v>0.43</v>
      </c>
      <c r="Z3780">
        <v>50</v>
      </c>
      <c r="AA3780">
        <v>13646</v>
      </c>
      <c r="AB3780">
        <v>41</v>
      </c>
      <c r="AC3780">
        <v>79.19</v>
      </c>
    </row>
    <row r="3781" spans="1:29" x14ac:dyDescent="0.3">
      <c r="A3781">
        <v>2007</v>
      </c>
      <c r="B3781">
        <v>2</v>
      </c>
      <c r="C3781" s="1">
        <v>39118</v>
      </c>
      <c r="D3781">
        <v>12900</v>
      </c>
      <c r="E3781">
        <v>66</v>
      </c>
      <c r="F3781">
        <v>89</v>
      </c>
      <c r="G3781">
        <v>301</v>
      </c>
      <c r="H3781">
        <v>91</v>
      </c>
      <c r="I3781">
        <v>2300</v>
      </c>
      <c r="J3781">
        <v>2781</v>
      </c>
      <c r="K3781">
        <v>15747</v>
      </c>
      <c r="L3781">
        <v>87</v>
      </c>
      <c r="M3781">
        <v>2489</v>
      </c>
      <c r="N3781">
        <v>4390</v>
      </c>
      <c r="O3781">
        <v>56</v>
      </c>
      <c r="P3781">
        <v>7022</v>
      </c>
      <c r="Q3781">
        <v>848</v>
      </c>
      <c r="R3781">
        <v>0</v>
      </c>
      <c r="S3781">
        <v>0</v>
      </c>
      <c r="T3781">
        <v>848</v>
      </c>
      <c r="U3781">
        <v>3154</v>
      </c>
      <c r="V3781">
        <v>-1638</v>
      </c>
      <c r="W3781">
        <v>9575</v>
      </c>
      <c r="X3781">
        <v>7877</v>
      </c>
      <c r="Y3781">
        <v>0.43</v>
      </c>
      <c r="Z3781">
        <v>50</v>
      </c>
      <c r="AA3781">
        <v>13447</v>
      </c>
      <c r="AB3781">
        <v>41</v>
      </c>
      <c r="AC3781">
        <v>79.2</v>
      </c>
    </row>
    <row r="3782" spans="1:29" x14ac:dyDescent="0.3">
      <c r="A3782">
        <v>2007</v>
      </c>
      <c r="B3782">
        <v>2</v>
      </c>
      <c r="C3782" s="1">
        <v>39119</v>
      </c>
      <c r="D3782">
        <v>13000</v>
      </c>
      <c r="E3782">
        <v>66</v>
      </c>
      <c r="F3782">
        <v>88</v>
      </c>
      <c r="G3782">
        <v>301</v>
      </c>
      <c r="H3782">
        <v>91</v>
      </c>
      <c r="I3782">
        <v>2280</v>
      </c>
      <c r="J3782">
        <v>2760</v>
      </c>
      <c r="K3782">
        <v>15826</v>
      </c>
      <c r="L3782">
        <v>91</v>
      </c>
      <c r="M3782">
        <v>2589</v>
      </c>
      <c r="N3782">
        <v>4429</v>
      </c>
      <c r="O3782">
        <v>58</v>
      </c>
      <c r="P3782">
        <v>7167</v>
      </c>
      <c r="Q3782">
        <v>885</v>
      </c>
      <c r="R3782">
        <v>0</v>
      </c>
      <c r="S3782">
        <v>0</v>
      </c>
      <c r="T3782">
        <v>885</v>
      </c>
      <c r="U3782">
        <v>3147</v>
      </c>
      <c r="V3782">
        <v>-1835</v>
      </c>
      <c r="W3782">
        <v>9671</v>
      </c>
      <c r="X3782">
        <v>7774</v>
      </c>
      <c r="Y3782">
        <v>0.44</v>
      </c>
      <c r="Z3782">
        <v>51</v>
      </c>
      <c r="AA3782">
        <v>13546</v>
      </c>
      <c r="AB3782">
        <v>43</v>
      </c>
      <c r="AC3782">
        <v>79.22</v>
      </c>
    </row>
    <row r="3783" spans="1:29" x14ac:dyDescent="0.3">
      <c r="A3783">
        <v>2007</v>
      </c>
      <c r="B3783">
        <v>2</v>
      </c>
      <c r="C3783" s="1">
        <v>39120</v>
      </c>
      <c r="D3783">
        <v>13400</v>
      </c>
      <c r="E3783">
        <v>66</v>
      </c>
      <c r="F3783">
        <v>90</v>
      </c>
      <c r="G3783">
        <v>302</v>
      </c>
      <c r="H3783">
        <v>91</v>
      </c>
      <c r="I3783">
        <v>2310</v>
      </c>
      <c r="J3783">
        <v>2793</v>
      </c>
      <c r="K3783">
        <v>16259</v>
      </c>
      <c r="L3783">
        <v>90</v>
      </c>
      <c r="M3783">
        <v>2490</v>
      </c>
      <c r="N3783">
        <v>4429</v>
      </c>
      <c r="O3783">
        <v>57</v>
      </c>
      <c r="P3783">
        <v>7066</v>
      </c>
      <c r="Q3783">
        <v>883</v>
      </c>
      <c r="R3783">
        <v>0</v>
      </c>
      <c r="S3783">
        <v>0</v>
      </c>
      <c r="T3783">
        <v>883</v>
      </c>
      <c r="U3783">
        <v>3189</v>
      </c>
      <c r="V3783">
        <v>-1658</v>
      </c>
      <c r="W3783">
        <v>10030</v>
      </c>
      <c r="X3783">
        <v>8310</v>
      </c>
      <c r="Y3783">
        <v>0.42</v>
      </c>
      <c r="Z3783">
        <v>49</v>
      </c>
      <c r="AA3783">
        <v>13949</v>
      </c>
      <c r="AB3783">
        <v>40</v>
      </c>
      <c r="AC3783">
        <v>79.19</v>
      </c>
    </row>
    <row r="3784" spans="1:29" x14ac:dyDescent="0.3">
      <c r="A3784">
        <v>2007</v>
      </c>
      <c r="B3784">
        <v>2</v>
      </c>
      <c r="C3784" s="1">
        <v>39121</v>
      </c>
      <c r="D3784">
        <v>14000</v>
      </c>
      <c r="E3784">
        <v>66</v>
      </c>
      <c r="F3784">
        <v>94</v>
      </c>
      <c r="G3784">
        <v>305</v>
      </c>
      <c r="H3784">
        <v>91</v>
      </c>
      <c r="I3784">
        <v>2340</v>
      </c>
      <c r="J3784">
        <v>2830</v>
      </c>
      <c r="K3784">
        <v>16896</v>
      </c>
      <c r="L3784">
        <v>86</v>
      </c>
      <c r="M3784">
        <v>2490</v>
      </c>
      <c r="N3784">
        <v>4347</v>
      </c>
      <c r="O3784">
        <v>56</v>
      </c>
      <c r="P3784">
        <v>6979</v>
      </c>
      <c r="Q3784">
        <v>893</v>
      </c>
      <c r="R3784">
        <v>688</v>
      </c>
      <c r="S3784">
        <v>0</v>
      </c>
      <c r="T3784">
        <v>205</v>
      </c>
      <c r="U3784">
        <v>3231</v>
      </c>
      <c r="V3784">
        <v>-1051</v>
      </c>
      <c r="W3784">
        <v>10778</v>
      </c>
      <c r="X3784">
        <v>9712</v>
      </c>
      <c r="Y3784">
        <v>0.4</v>
      </c>
      <c r="Z3784">
        <v>43</v>
      </c>
      <c r="AA3784">
        <v>14556</v>
      </c>
      <c r="AB3784">
        <v>33</v>
      </c>
      <c r="AC3784">
        <v>79.069999999999993</v>
      </c>
    </row>
    <row r="3785" spans="1:29" x14ac:dyDescent="0.3">
      <c r="A3785">
        <v>2007</v>
      </c>
      <c r="B3785">
        <v>2</v>
      </c>
      <c r="C3785" s="1">
        <v>39122</v>
      </c>
      <c r="D3785">
        <v>15100</v>
      </c>
      <c r="E3785">
        <v>59</v>
      </c>
      <c r="F3785">
        <v>118</v>
      </c>
      <c r="G3785">
        <v>316</v>
      </c>
      <c r="H3785">
        <v>77</v>
      </c>
      <c r="I3785">
        <v>2450</v>
      </c>
      <c r="J3785">
        <v>2961</v>
      </c>
      <c r="K3785">
        <v>18120</v>
      </c>
      <c r="L3785">
        <v>85</v>
      </c>
      <c r="M3785">
        <v>2497</v>
      </c>
      <c r="N3785">
        <v>4364</v>
      </c>
      <c r="O3785">
        <v>55</v>
      </c>
      <c r="P3785">
        <v>7001</v>
      </c>
      <c r="Q3785">
        <v>900</v>
      </c>
      <c r="R3785">
        <v>2292</v>
      </c>
      <c r="S3785">
        <v>0</v>
      </c>
      <c r="T3785">
        <v>-1392</v>
      </c>
      <c r="U3785">
        <v>3312</v>
      </c>
      <c r="V3785">
        <v>177</v>
      </c>
      <c r="W3785">
        <v>12237</v>
      </c>
      <c r="X3785">
        <v>12511</v>
      </c>
      <c r="Y3785">
        <v>0.38</v>
      </c>
      <c r="Z3785">
        <v>31</v>
      </c>
      <c r="AA3785">
        <v>15670</v>
      </c>
      <c r="AB3785">
        <v>20</v>
      </c>
      <c r="AC3785">
        <v>78.78</v>
      </c>
    </row>
    <row r="3786" spans="1:29" x14ac:dyDescent="0.3">
      <c r="A3786">
        <v>2007</v>
      </c>
      <c r="B3786">
        <v>2</v>
      </c>
      <c r="C3786" s="1">
        <v>39123</v>
      </c>
      <c r="D3786">
        <v>17400</v>
      </c>
      <c r="E3786">
        <v>55</v>
      </c>
      <c r="F3786">
        <v>634</v>
      </c>
      <c r="G3786">
        <v>350</v>
      </c>
      <c r="H3786">
        <v>64</v>
      </c>
      <c r="I3786">
        <v>2580</v>
      </c>
      <c r="J3786">
        <v>3628</v>
      </c>
      <c r="K3786">
        <v>21083</v>
      </c>
      <c r="L3786">
        <v>81</v>
      </c>
      <c r="M3786">
        <v>2495</v>
      </c>
      <c r="N3786">
        <v>4363</v>
      </c>
      <c r="O3786">
        <v>49</v>
      </c>
      <c r="P3786">
        <v>6988</v>
      </c>
      <c r="Q3786">
        <v>850</v>
      </c>
      <c r="R3786">
        <v>8023</v>
      </c>
      <c r="S3786">
        <v>0</v>
      </c>
      <c r="T3786">
        <v>-7173</v>
      </c>
      <c r="U3786">
        <v>3714</v>
      </c>
      <c r="V3786">
        <v>5016</v>
      </c>
      <c r="W3786">
        <v>15749</v>
      </c>
      <c r="X3786">
        <v>21268</v>
      </c>
      <c r="Y3786">
        <v>0.33</v>
      </c>
      <c r="Z3786">
        <v>-1</v>
      </c>
      <c r="AA3786">
        <v>18503</v>
      </c>
      <c r="AB3786">
        <v>-15</v>
      </c>
      <c r="AC3786">
        <v>78.180000000000007</v>
      </c>
    </row>
    <row r="3787" spans="1:29" x14ac:dyDescent="0.3">
      <c r="A3787">
        <v>2007</v>
      </c>
      <c r="B3787">
        <v>2</v>
      </c>
      <c r="C3787" s="1">
        <v>39124</v>
      </c>
      <c r="D3787">
        <v>27800</v>
      </c>
      <c r="E3787">
        <v>59</v>
      </c>
      <c r="F3787">
        <v>2540</v>
      </c>
      <c r="G3787">
        <v>335</v>
      </c>
      <c r="H3787">
        <v>94</v>
      </c>
      <c r="I3787">
        <v>2690</v>
      </c>
      <c r="J3787">
        <v>5659</v>
      </c>
      <c r="K3787">
        <v>33518</v>
      </c>
      <c r="L3787">
        <v>82</v>
      </c>
      <c r="M3787">
        <v>2486</v>
      </c>
      <c r="N3787">
        <v>4440</v>
      </c>
      <c r="O3787">
        <v>50</v>
      </c>
      <c r="P3787">
        <v>7058</v>
      </c>
      <c r="Q3787">
        <v>850</v>
      </c>
      <c r="R3787">
        <v>8482</v>
      </c>
      <c r="S3787">
        <v>0</v>
      </c>
      <c r="T3787">
        <v>-7632</v>
      </c>
      <c r="U3787">
        <v>5169</v>
      </c>
      <c r="V3787">
        <v>8730</v>
      </c>
      <c r="W3787">
        <v>24827</v>
      </c>
      <c r="X3787">
        <v>34092</v>
      </c>
      <c r="Y3787">
        <v>0.21</v>
      </c>
      <c r="Z3787">
        <v>-2</v>
      </c>
      <c r="AA3787">
        <v>30828</v>
      </c>
      <c r="AB3787">
        <v>-11</v>
      </c>
      <c r="AC3787">
        <v>77.3</v>
      </c>
    </row>
    <row r="3788" spans="1:29" x14ac:dyDescent="0.3">
      <c r="A3788">
        <v>2007</v>
      </c>
      <c r="B3788">
        <v>2</v>
      </c>
      <c r="C3788" s="1">
        <v>39125</v>
      </c>
      <c r="D3788">
        <v>39200</v>
      </c>
      <c r="E3788">
        <v>1499</v>
      </c>
      <c r="F3788">
        <v>1380</v>
      </c>
      <c r="G3788">
        <v>306</v>
      </c>
      <c r="H3788">
        <v>91</v>
      </c>
      <c r="I3788">
        <v>2710</v>
      </c>
      <c r="J3788">
        <v>4487</v>
      </c>
      <c r="K3788">
        <v>45186</v>
      </c>
      <c r="L3788">
        <v>82</v>
      </c>
      <c r="M3788">
        <v>2489</v>
      </c>
      <c r="N3788">
        <v>3893</v>
      </c>
      <c r="O3788">
        <v>58</v>
      </c>
      <c r="P3788">
        <v>6522</v>
      </c>
      <c r="Q3788">
        <v>850</v>
      </c>
      <c r="R3788">
        <v>8940</v>
      </c>
      <c r="S3788">
        <v>0</v>
      </c>
      <c r="T3788">
        <v>-8090</v>
      </c>
      <c r="U3788">
        <v>7007</v>
      </c>
      <c r="V3788">
        <v>10230</v>
      </c>
      <c r="W3788">
        <v>35957</v>
      </c>
      <c r="X3788">
        <v>46754</v>
      </c>
      <c r="Y3788">
        <v>0.14000000000000001</v>
      </c>
      <c r="Z3788">
        <v>-3</v>
      </c>
      <c r="AA3788">
        <v>42476</v>
      </c>
      <c r="AB3788">
        <v>-10</v>
      </c>
      <c r="AC3788">
        <v>76.260000000000005</v>
      </c>
    </row>
    <row r="3789" spans="1:29" x14ac:dyDescent="0.3">
      <c r="A3789">
        <v>2007</v>
      </c>
      <c r="B3789">
        <v>2</v>
      </c>
      <c r="C3789" s="1">
        <v>39126</v>
      </c>
      <c r="D3789">
        <v>39400</v>
      </c>
      <c r="E3789">
        <v>2009</v>
      </c>
      <c r="F3789">
        <v>849</v>
      </c>
      <c r="G3789">
        <v>304</v>
      </c>
      <c r="H3789">
        <v>94</v>
      </c>
      <c r="I3789">
        <v>2690</v>
      </c>
      <c r="J3789">
        <v>3937</v>
      </c>
      <c r="K3789">
        <v>45346</v>
      </c>
      <c r="L3789">
        <v>86</v>
      </c>
      <c r="M3789">
        <v>2493</v>
      </c>
      <c r="N3789">
        <v>4491</v>
      </c>
      <c r="O3789">
        <v>48</v>
      </c>
      <c r="P3789">
        <v>7118</v>
      </c>
      <c r="Q3789">
        <v>850</v>
      </c>
      <c r="R3789">
        <v>8252</v>
      </c>
      <c r="S3789">
        <v>0</v>
      </c>
      <c r="T3789">
        <v>-7402</v>
      </c>
      <c r="U3789">
        <v>7409</v>
      </c>
      <c r="V3789">
        <v>9039</v>
      </c>
      <c r="W3789">
        <v>36073</v>
      </c>
      <c r="X3789">
        <v>45630</v>
      </c>
      <c r="Y3789">
        <v>0.15</v>
      </c>
      <c r="Z3789">
        <v>-1</v>
      </c>
      <c r="AA3789">
        <v>42656</v>
      </c>
      <c r="AB3789">
        <v>-7</v>
      </c>
      <c r="AC3789">
        <v>75.3</v>
      </c>
    </row>
    <row r="3790" spans="1:29" x14ac:dyDescent="0.3">
      <c r="A3790">
        <v>2007</v>
      </c>
      <c r="B3790">
        <v>2</v>
      </c>
      <c r="C3790" s="1">
        <v>39127</v>
      </c>
      <c r="D3790">
        <v>37600</v>
      </c>
      <c r="E3790">
        <v>2155</v>
      </c>
      <c r="F3790">
        <v>625</v>
      </c>
      <c r="G3790">
        <v>298</v>
      </c>
      <c r="H3790">
        <v>94</v>
      </c>
      <c r="I3790">
        <v>2740</v>
      </c>
      <c r="J3790">
        <v>3757</v>
      </c>
      <c r="K3790">
        <v>43512</v>
      </c>
      <c r="L3790">
        <v>97</v>
      </c>
      <c r="M3790">
        <v>2498</v>
      </c>
      <c r="N3790">
        <v>4419</v>
      </c>
      <c r="O3790">
        <v>31</v>
      </c>
      <c r="P3790">
        <v>7045</v>
      </c>
      <c r="Q3790">
        <v>850</v>
      </c>
      <c r="R3790">
        <v>6648</v>
      </c>
      <c r="S3790">
        <v>0</v>
      </c>
      <c r="T3790">
        <v>-5798</v>
      </c>
      <c r="U3790">
        <v>7068</v>
      </c>
      <c r="V3790">
        <v>7548</v>
      </c>
      <c r="W3790">
        <v>34310</v>
      </c>
      <c r="X3790">
        <v>42265</v>
      </c>
      <c r="Y3790">
        <v>0.16</v>
      </c>
      <c r="Z3790">
        <v>3</v>
      </c>
      <c r="AA3790">
        <v>40772</v>
      </c>
      <c r="AB3790">
        <v>-4</v>
      </c>
      <c r="AC3790">
        <v>74.44</v>
      </c>
    </row>
    <row r="3791" spans="1:29" x14ac:dyDescent="0.3">
      <c r="A3791">
        <v>2007</v>
      </c>
      <c r="B3791">
        <v>2</v>
      </c>
      <c r="C3791" s="1">
        <v>39128</v>
      </c>
      <c r="D3791">
        <v>33600</v>
      </c>
      <c r="E3791">
        <v>2086</v>
      </c>
      <c r="F3791">
        <v>499</v>
      </c>
      <c r="G3791">
        <v>300</v>
      </c>
      <c r="H3791">
        <v>89</v>
      </c>
      <c r="I3791">
        <v>2750</v>
      </c>
      <c r="J3791">
        <v>3638</v>
      </c>
      <c r="K3791">
        <v>39324</v>
      </c>
      <c r="L3791">
        <v>90</v>
      </c>
      <c r="M3791">
        <v>2496</v>
      </c>
      <c r="N3791">
        <v>4338</v>
      </c>
      <c r="O3791">
        <v>34</v>
      </c>
      <c r="P3791">
        <v>6958</v>
      </c>
      <c r="Q3791">
        <v>850</v>
      </c>
      <c r="R3791">
        <v>917</v>
      </c>
      <c r="S3791">
        <v>0</v>
      </c>
      <c r="T3791">
        <v>-67</v>
      </c>
      <c r="U3791">
        <v>6409</v>
      </c>
      <c r="V3791">
        <v>3132</v>
      </c>
      <c r="W3791">
        <v>29296</v>
      </c>
      <c r="X3791">
        <v>32433</v>
      </c>
      <c r="Y3791">
        <v>0.17</v>
      </c>
      <c r="Z3791">
        <v>18</v>
      </c>
      <c r="AA3791">
        <v>36574</v>
      </c>
      <c r="AB3791">
        <v>11</v>
      </c>
      <c r="AC3791">
        <v>73.8</v>
      </c>
    </row>
    <row r="3792" spans="1:29" x14ac:dyDescent="0.3">
      <c r="A3792">
        <v>2007</v>
      </c>
      <c r="B3792">
        <v>2</v>
      </c>
      <c r="C3792" s="1">
        <v>39129</v>
      </c>
      <c r="D3792">
        <v>29800</v>
      </c>
      <c r="E3792">
        <v>1766</v>
      </c>
      <c r="F3792">
        <v>422</v>
      </c>
      <c r="G3792">
        <v>298</v>
      </c>
      <c r="H3792">
        <v>82</v>
      </c>
      <c r="I3792">
        <v>2740</v>
      </c>
      <c r="J3792">
        <v>3542</v>
      </c>
      <c r="K3792">
        <v>35108</v>
      </c>
      <c r="L3792">
        <v>100</v>
      </c>
      <c r="M3792">
        <v>2494</v>
      </c>
      <c r="N3792">
        <v>4420</v>
      </c>
      <c r="O3792">
        <v>44</v>
      </c>
      <c r="P3792">
        <v>7058</v>
      </c>
      <c r="Q3792">
        <v>850</v>
      </c>
      <c r="R3792">
        <v>458</v>
      </c>
      <c r="S3792">
        <v>0</v>
      </c>
      <c r="T3792">
        <v>392</v>
      </c>
      <c r="U3792">
        <v>5742</v>
      </c>
      <c r="V3792">
        <v>1971</v>
      </c>
      <c r="W3792">
        <v>25714</v>
      </c>
      <c r="X3792">
        <v>27658</v>
      </c>
      <c r="Y3792">
        <v>0.2</v>
      </c>
      <c r="Z3792">
        <v>21</v>
      </c>
      <c r="AA3792">
        <v>32368</v>
      </c>
      <c r="AB3792">
        <v>15</v>
      </c>
      <c r="AC3792">
        <v>73.290000000000006</v>
      </c>
    </row>
    <row r="3793" spans="1:29" x14ac:dyDescent="0.3">
      <c r="A3793">
        <v>2007</v>
      </c>
      <c r="B3793">
        <v>2</v>
      </c>
      <c r="C3793" s="1">
        <v>39130</v>
      </c>
      <c r="D3793">
        <v>27000</v>
      </c>
      <c r="E3793">
        <v>1316</v>
      </c>
      <c r="F3793">
        <v>373</v>
      </c>
      <c r="G3793">
        <v>299</v>
      </c>
      <c r="H3793">
        <v>81</v>
      </c>
      <c r="I3793">
        <v>2690</v>
      </c>
      <c r="J3793">
        <v>3443</v>
      </c>
      <c r="K3793">
        <v>31759</v>
      </c>
      <c r="L3793">
        <v>105</v>
      </c>
      <c r="M3793">
        <v>2496</v>
      </c>
      <c r="N3793">
        <v>4426</v>
      </c>
      <c r="O3793">
        <v>45</v>
      </c>
      <c r="P3793">
        <v>7072</v>
      </c>
      <c r="Q3793">
        <v>850</v>
      </c>
      <c r="R3793">
        <v>0</v>
      </c>
      <c r="S3793">
        <v>0</v>
      </c>
      <c r="T3793">
        <v>850</v>
      </c>
      <c r="U3793">
        <v>5201</v>
      </c>
      <c r="V3793">
        <v>1020</v>
      </c>
      <c r="W3793">
        <v>22877</v>
      </c>
      <c r="X3793">
        <v>23837</v>
      </c>
      <c r="Y3793">
        <v>0.22</v>
      </c>
      <c r="Z3793">
        <v>25</v>
      </c>
      <c r="AA3793">
        <v>29069</v>
      </c>
      <c r="AB3793">
        <v>18</v>
      </c>
      <c r="AC3793">
        <v>72.91</v>
      </c>
    </row>
    <row r="3794" spans="1:29" x14ac:dyDescent="0.3">
      <c r="A3794">
        <v>2007</v>
      </c>
      <c r="B3794">
        <v>2</v>
      </c>
      <c r="C3794" s="1">
        <v>39131</v>
      </c>
      <c r="D3794">
        <v>24500</v>
      </c>
      <c r="E3794">
        <v>66</v>
      </c>
      <c r="F3794">
        <v>338</v>
      </c>
      <c r="G3794">
        <v>298</v>
      </c>
      <c r="H3794">
        <v>81</v>
      </c>
      <c r="I3794">
        <v>2630</v>
      </c>
      <c r="J3794">
        <v>3347</v>
      </c>
      <c r="K3794">
        <v>27913</v>
      </c>
      <c r="L3794">
        <v>112</v>
      </c>
      <c r="M3794">
        <v>2491</v>
      </c>
      <c r="N3794">
        <v>4407</v>
      </c>
      <c r="O3794">
        <v>41</v>
      </c>
      <c r="P3794">
        <v>7051</v>
      </c>
      <c r="Q3794">
        <v>850</v>
      </c>
      <c r="R3794">
        <v>0</v>
      </c>
      <c r="S3794">
        <v>0</v>
      </c>
      <c r="T3794">
        <v>850</v>
      </c>
      <c r="U3794">
        <v>4777</v>
      </c>
      <c r="V3794">
        <v>521</v>
      </c>
      <c r="W3794">
        <v>19551</v>
      </c>
      <c r="X3794">
        <v>20012</v>
      </c>
      <c r="Y3794">
        <v>0.25</v>
      </c>
      <c r="Z3794">
        <v>28</v>
      </c>
      <c r="AA3794">
        <v>25283</v>
      </c>
      <c r="AB3794">
        <v>21</v>
      </c>
      <c r="AC3794">
        <v>72.67</v>
      </c>
    </row>
    <row r="3795" spans="1:29" x14ac:dyDescent="0.3">
      <c r="A3795">
        <v>2007</v>
      </c>
      <c r="B3795">
        <v>2</v>
      </c>
      <c r="C3795" s="1">
        <v>39132</v>
      </c>
      <c r="D3795">
        <v>22600</v>
      </c>
      <c r="E3795">
        <v>66</v>
      </c>
      <c r="F3795">
        <v>313</v>
      </c>
      <c r="G3795">
        <v>298</v>
      </c>
      <c r="H3795">
        <v>82</v>
      </c>
      <c r="I3795">
        <v>2570</v>
      </c>
      <c r="J3795">
        <v>3263</v>
      </c>
      <c r="K3795">
        <v>25929</v>
      </c>
      <c r="L3795">
        <v>95</v>
      </c>
      <c r="M3795">
        <v>2494</v>
      </c>
      <c r="N3795">
        <v>4362</v>
      </c>
      <c r="O3795">
        <v>43</v>
      </c>
      <c r="P3795">
        <v>6994</v>
      </c>
      <c r="Q3795">
        <v>850</v>
      </c>
      <c r="R3795">
        <v>0</v>
      </c>
      <c r="S3795">
        <v>0</v>
      </c>
      <c r="T3795">
        <v>850</v>
      </c>
      <c r="U3795">
        <v>4506</v>
      </c>
      <c r="V3795">
        <v>223</v>
      </c>
      <c r="W3795">
        <v>17922</v>
      </c>
      <c r="X3795">
        <v>18085</v>
      </c>
      <c r="Y3795">
        <v>0.26</v>
      </c>
      <c r="Z3795">
        <v>30</v>
      </c>
      <c r="AA3795">
        <v>23359</v>
      </c>
      <c r="AB3795">
        <v>23</v>
      </c>
      <c r="AC3795">
        <v>72.5</v>
      </c>
    </row>
    <row r="3796" spans="1:29" x14ac:dyDescent="0.3">
      <c r="A3796">
        <v>2007</v>
      </c>
      <c r="B3796">
        <v>2</v>
      </c>
      <c r="C3796" s="1">
        <v>39133</v>
      </c>
      <c r="D3796">
        <v>21100</v>
      </c>
      <c r="E3796">
        <v>66</v>
      </c>
      <c r="F3796">
        <v>285</v>
      </c>
      <c r="G3796">
        <v>296</v>
      </c>
      <c r="H3796">
        <v>86</v>
      </c>
      <c r="I3796">
        <v>2550</v>
      </c>
      <c r="J3796">
        <v>3217</v>
      </c>
      <c r="K3796">
        <v>24383</v>
      </c>
      <c r="L3796">
        <v>96</v>
      </c>
      <c r="M3796">
        <v>2497</v>
      </c>
      <c r="N3796">
        <v>4410</v>
      </c>
      <c r="O3796">
        <v>46</v>
      </c>
      <c r="P3796">
        <v>7049</v>
      </c>
      <c r="Q3796">
        <v>850</v>
      </c>
      <c r="R3796">
        <v>0</v>
      </c>
      <c r="S3796">
        <v>0</v>
      </c>
      <c r="T3796">
        <v>850</v>
      </c>
      <c r="U3796">
        <v>4225</v>
      </c>
      <c r="V3796">
        <v>-159</v>
      </c>
      <c r="W3796">
        <v>16703</v>
      </c>
      <c r="X3796">
        <v>16484</v>
      </c>
      <c r="Y3796">
        <v>0.28000000000000003</v>
      </c>
      <c r="Z3796">
        <v>32</v>
      </c>
      <c r="AA3796">
        <v>21833</v>
      </c>
      <c r="AB3796">
        <v>24</v>
      </c>
      <c r="AC3796">
        <v>72.400000000000006</v>
      </c>
    </row>
    <row r="3797" spans="1:29" x14ac:dyDescent="0.3">
      <c r="A3797">
        <v>2007</v>
      </c>
      <c r="B3797">
        <v>2</v>
      </c>
      <c r="C3797" s="1">
        <v>39134</v>
      </c>
      <c r="D3797">
        <v>19900</v>
      </c>
      <c r="E3797">
        <v>66</v>
      </c>
      <c r="F3797">
        <v>261</v>
      </c>
      <c r="G3797">
        <v>294</v>
      </c>
      <c r="H3797">
        <v>91</v>
      </c>
      <c r="I3797">
        <v>2480</v>
      </c>
      <c r="J3797">
        <v>3126</v>
      </c>
      <c r="K3797">
        <v>23092</v>
      </c>
      <c r="L3797">
        <v>93</v>
      </c>
      <c r="M3797">
        <v>2494</v>
      </c>
      <c r="N3797">
        <v>4429</v>
      </c>
      <c r="O3797">
        <v>36</v>
      </c>
      <c r="P3797">
        <v>7052</v>
      </c>
      <c r="Q3797">
        <v>900</v>
      </c>
      <c r="R3797">
        <v>0</v>
      </c>
      <c r="S3797">
        <v>0</v>
      </c>
      <c r="T3797">
        <v>900</v>
      </c>
      <c r="U3797">
        <v>4078</v>
      </c>
      <c r="V3797">
        <v>-433</v>
      </c>
      <c r="W3797">
        <v>15636</v>
      </c>
      <c r="X3797">
        <v>15140</v>
      </c>
      <c r="Y3797">
        <v>0.3</v>
      </c>
      <c r="Z3797">
        <v>34</v>
      </c>
      <c r="AA3797">
        <v>20612</v>
      </c>
      <c r="AB3797">
        <v>27</v>
      </c>
      <c r="AC3797">
        <v>72.36</v>
      </c>
    </row>
    <row r="3798" spans="1:29" x14ac:dyDescent="0.3">
      <c r="A3798">
        <v>2007</v>
      </c>
      <c r="B3798">
        <v>2</v>
      </c>
      <c r="C3798" s="1">
        <v>39135</v>
      </c>
      <c r="D3798">
        <v>18900</v>
      </c>
      <c r="E3798">
        <v>66</v>
      </c>
      <c r="F3798">
        <v>338</v>
      </c>
      <c r="G3798">
        <v>313</v>
      </c>
      <c r="H3798">
        <v>92</v>
      </c>
      <c r="I3798">
        <v>2460</v>
      </c>
      <c r="J3798">
        <v>3203</v>
      </c>
      <c r="K3798">
        <v>22169</v>
      </c>
      <c r="L3798">
        <v>76</v>
      </c>
      <c r="M3798">
        <v>2488</v>
      </c>
      <c r="N3798">
        <v>4379</v>
      </c>
      <c r="O3798">
        <v>41</v>
      </c>
      <c r="P3798">
        <v>6984</v>
      </c>
      <c r="Q3798">
        <v>900</v>
      </c>
      <c r="R3798">
        <v>1605</v>
      </c>
      <c r="S3798">
        <v>0</v>
      </c>
      <c r="T3798">
        <v>-705</v>
      </c>
      <c r="U3798">
        <v>4023</v>
      </c>
      <c r="V3798">
        <v>700</v>
      </c>
      <c r="W3798">
        <v>15140</v>
      </c>
      <c r="X3798">
        <v>15890</v>
      </c>
      <c r="Y3798">
        <v>0.31</v>
      </c>
      <c r="Z3798">
        <v>28</v>
      </c>
      <c r="AA3798">
        <v>19709</v>
      </c>
      <c r="AB3798">
        <v>19</v>
      </c>
      <c r="AC3798">
        <v>72.3</v>
      </c>
    </row>
    <row r="3799" spans="1:29" x14ac:dyDescent="0.3">
      <c r="A3799">
        <v>2007</v>
      </c>
      <c r="B3799">
        <v>2</v>
      </c>
      <c r="C3799" s="1">
        <v>39136</v>
      </c>
      <c r="D3799">
        <v>19100</v>
      </c>
      <c r="E3799">
        <v>66</v>
      </c>
      <c r="F3799">
        <v>490</v>
      </c>
      <c r="G3799">
        <v>304</v>
      </c>
      <c r="H3799">
        <v>91</v>
      </c>
      <c r="I3799">
        <v>2470</v>
      </c>
      <c r="J3799">
        <v>3355</v>
      </c>
      <c r="K3799">
        <v>22521</v>
      </c>
      <c r="L3799">
        <v>93</v>
      </c>
      <c r="M3799">
        <v>2494</v>
      </c>
      <c r="N3799">
        <v>4347</v>
      </c>
      <c r="O3799">
        <v>44</v>
      </c>
      <c r="P3799">
        <v>6978</v>
      </c>
      <c r="Q3799">
        <v>900</v>
      </c>
      <c r="R3799">
        <v>1605</v>
      </c>
      <c r="S3799">
        <v>0</v>
      </c>
      <c r="T3799">
        <v>-705</v>
      </c>
      <c r="U3799">
        <v>3369</v>
      </c>
      <c r="V3799">
        <v>204</v>
      </c>
      <c r="W3799">
        <v>15994</v>
      </c>
      <c r="X3799">
        <v>16248</v>
      </c>
      <c r="Y3799">
        <v>0.3</v>
      </c>
      <c r="Z3799">
        <v>28</v>
      </c>
      <c r="AA3799">
        <v>20051</v>
      </c>
      <c r="AB3799">
        <v>19</v>
      </c>
      <c r="AC3799">
        <v>72.22</v>
      </c>
    </row>
    <row r="3800" spans="1:29" x14ac:dyDescent="0.3">
      <c r="A3800">
        <v>2007</v>
      </c>
      <c r="B3800">
        <v>2</v>
      </c>
      <c r="C3800" s="1">
        <v>39137</v>
      </c>
      <c r="D3800">
        <v>20400</v>
      </c>
      <c r="E3800">
        <v>66</v>
      </c>
      <c r="F3800">
        <v>381</v>
      </c>
      <c r="G3800">
        <v>296</v>
      </c>
      <c r="H3800">
        <v>91</v>
      </c>
      <c r="I3800">
        <v>2430</v>
      </c>
      <c r="J3800">
        <v>3198</v>
      </c>
      <c r="K3800">
        <v>23664</v>
      </c>
      <c r="L3800">
        <v>85</v>
      </c>
      <c r="M3800">
        <v>2493</v>
      </c>
      <c r="N3800">
        <v>4353</v>
      </c>
      <c r="O3800">
        <v>43</v>
      </c>
      <c r="P3800">
        <v>6974</v>
      </c>
      <c r="Q3800">
        <v>900</v>
      </c>
      <c r="R3800">
        <v>1605</v>
      </c>
      <c r="S3800">
        <v>0</v>
      </c>
      <c r="T3800">
        <v>-705</v>
      </c>
      <c r="U3800">
        <v>3542</v>
      </c>
      <c r="V3800">
        <v>224</v>
      </c>
      <c r="W3800">
        <v>17121</v>
      </c>
      <c r="X3800">
        <v>17395</v>
      </c>
      <c r="Y3800">
        <v>0.28999999999999998</v>
      </c>
      <c r="Z3800">
        <v>26</v>
      </c>
      <c r="AA3800">
        <v>21234</v>
      </c>
      <c r="AB3800">
        <v>18</v>
      </c>
      <c r="AC3800">
        <v>72.099999999999994</v>
      </c>
    </row>
    <row r="3801" spans="1:29" x14ac:dyDescent="0.3">
      <c r="A3801">
        <v>2007</v>
      </c>
      <c r="B3801">
        <v>2</v>
      </c>
      <c r="C3801" s="1">
        <v>39138</v>
      </c>
      <c r="D3801">
        <v>23700</v>
      </c>
      <c r="E3801">
        <v>66</v>
      </c>
      <c r="F3801">
        <v>967</v>
      </c>
      <c r="G3801">
        <v>308</v>
      </c>
      <c r="H3801">
        <v>94</v>
      </c>
      <c r="I3801">
        <v>2420</v>
      </c>
      <c r="J3801">
        <v>3789</v>
      </c>
      <c r="K3801">
        <v>27555</v>
      </c>
      <c r="L3801">
        <v>85</v>
      </c>
      <c r="M3801">
        <v>2494</v>
      </c>
      <c r="N3801">
        <v>4370</v>
      </c>
      <c r="O3801">
        <v>37</v>
      </c>
      <c r="P3801">
        <v>6986</v>
      </c>
      <c r="Q3801">
        <v>900</v>
      </c>
      <c r="R3801">
        <v>2980</v>
      </c>
      <c r="S3801">
        <v>0</v>
      </c>
      <c r="T3801">
        <v>-2080</v>
      </c>
      <c r="U3801">
        <v>3981</v>
      </c>
      <c r="V3801">
        <v>2136</v>
      </c>
      <c r="W3801">
        <v>20367</v>
      </c>
      <c r="X3801">
        <v>22649</v>
      </c>
      <c r="Y3801">
        <v>0.25</v>
      </c>
      <c r="Z3801">
        <v>18</v>
      </c>
      <c r="AA3801">
        <v>25135</v>
      </c>
      <c r="AB3801">
        <v>10</v>
      </c>
      <c r="AC3801">
        <v>71.819999999999993</v>
      </c>
    </row>
    <row r="3802" spans="1:29" x14ac:dyDescent="0.3">
      <c r="A3802">
        <v>2007</v>
      </c>
      <c r="B3802">
        <v>2</v>
      </c>
      <c r="C3802" s="1">
        <v>39139</v>
      </c>
      <c r="D3802">
        <v>26700</v>
      </c>
      <c r="E3802">
        <v>64</v>
      </c>
      <c r="F3802">
        <v>2240</v>
      </c>
      <c r="G3802">
        <v>328</v>
      </c>
      <c r="H3802">
        <v>98</v>
      </c>
      <c r="I3802">
        <v>2630</v>
      </c>
      <c r="J3802">
        <v>5296</v>
      </c>
      <c r="K3802">
        <v>32060</v>
      </c>
      <c r="L3802">
        <v>85</v>
      </c>
      <c r="M3802">
        <v>2496</v>
      </c>
      <c r="N3802">
        <v>4361</v>
      </c>
      <c r="O3802">
        <v>41</v>
      </c>
      <c r="P3802">
        <v>6983</v>
      </c>
      <c r="Q3802">
        <v>900</v>
      </c>
      <c r="R3802">
        <v>5502</v>
      </c>
      <c r="S3802">
        <v>0</v>
      </c>
      <c r="T3802">
        <v>-4602</v>
      </c>
      <c r="U3802">
        <v>4380</v>
      </c>
      <c r="V3802">
        <v>5684</v>
      </c>
      <c r="W3802">
        <v>23672</v>
      </c>
      <c r="X3802">
        <v>29679</v>
      </c>
      <c r="Y3802">
        <v>0.21</v>
      </c>
      <c r="Z3802">
        <v>7</v>
      </c>
      <c r="AA3802">
        <v>29430</v>
      </c>
      <c r="AB3802">
        <v>-1</v>
      </c>
      <c r="AC3802">
        <v>71.38</v>
      </c>
    </row>
    <row r="3803" spans="1:29" x14ac:dyDescent="0.3">
      <c r="A3803">
        <v>2007</v>
      </c>
      <c r="B3803">
        <v>2</v>
      </c>
      <c r="C3803" s="1">
        <v>39140</v>
      </c>
      <c r="D3803">
        <v>31000</v>
      </c>
      <c r="E3803">
        <v>61</v>
      </c>
      <c r="F3803">
        <v>2830</v>
      </c>
      <c r="G3803">
        <v>335</v>
      </c>
      <c r="H3803">
        <v>93</v>
      </c>
      <c r="I3803">
        <v>2730</v>
      </c>
      <c r="J3803">
        <v>5988</v>
      </c>
      <c r="K3803">
        <v>37049</v>
      </c>
      <c r="L3803">
        <v>88</v>
      </c>
      <c r="M3803">
        <v>2198</v>
      </c>
      <c r="N3803">
        <v>4438</v>
      </c>
      <c r="O3803">
        <v>44</v>
      </c>
      <c r="P3803">
        <v>6768</v>
      </c>
      <c r="Q3803">
        <v>900</v>
      </c>
      <c r="R3803">
        <v>3897</v>
      </c>
      <c r="S3803">
        <v>0</v>
      </c>
      <c r="T3803">
        <v>-2997</v>
      </c>
      <c r="U3803">
        <v>4952</v>
      </c>
      <c r="V3803">
        <v>6120</v>
      </c>
      <c r="W3803">
        <v>26948</v>
      </c>
      <c r="X3803">
        <v>33278</v>
      </c>
      <c r="Y3803">
        <v>0.18</v>
      </c>
      <c r="Z3803">
        <v>10</v>
      </c>
      <c r="AA3803">
        <v>34319</v>
      </c>
      <c r="AB3803">
        <v>3</v>
      </c>
      <c r="AC3803">
        <v>70.89</v>
      </c>
    </row>
    <row r="3804" spans="1:29" x14ac:dyDescent="0.3">
      <c r="A3804">
        <v>2007</v>
      </c>
      <c r="B3804">
        <v>2</v>
      </c>
      <c r="C3804" s="1">
        <v>39141</v>
      </c>
      <c r="D3804">
        <v>33600</v>
      </c>
      <c r="E3804">
        <v>61</v>
      </c>
      <c r="F3804">
        <v>1310</v>
      </c>
      <c r="G3804">
        <v>317</v>
      </c>
      <c r="H3804">
        <v>97</v>
      </c>
      <c r="I3804">
        <v>3020</v>
      </c>
      <c r="J3804">
        <v>4744</v>
      </c>
      <c r="K3804">
        <v>38405</v>
      </c>
      <c r="L3804">
        <v>98</v>
      </c>
      <c r="M3804">
        <v>2494</v>
      </c>
      <c r="N3804">
        <v>4296</v>
      </c>
      <c r="O3804">
        <v>46</v>
      </c>
      <c r="P3804">
        <v>6934</v>
      </c>
      <c r="Q3804">
        <v>900</v>
      </c>
      <c r="R3804">
        <v>3897</v>
      </c>
      <c r="S3804">
        <v>0</v>
      </c>
      <c r="T3804">
        <v>-2997</v>
      </c>
      <c r="U3804">
        <v>5298</v>
      </c>
      <c r="V3804">
        <v>5056</v>
      </c>
      <c r="W3804">
        <v>29202</v>
      </c>
      <c r="X3804">
        <v>34468</v>
      </c>
      <c r="Y3804">
        <v>0.18</v>
      </c>
      <c r="Z3804">
        <v>10</v>
      </c>
      <c r="AA3804">
        <v>35385</v>
      </c>
      <c r="AB3804">
        <v>3</v>
      </c>
      <c r="AC3804">
        <v>70.400000000000006</v>
      </c>
    </row>
    <row r="3805" spans="1:29" x14ac:dyDescent="0.3">
      <c r="A3805">
        <v>2007</v>
      </c>
      <c r="B3805">
        <v>3</v>
      </c>
      <c r="C3805" s="1">
        <v>39142</v>
      </c>
      <c r="D3805">
        <v>33700</v>
      </c>
      <c r="E3805">
        <v>61</v>
      </c>
      <c r="F3805">
        <v>907</v>
      </c>
      <c r="G3805">
        <v>304</v>
      </c>
      <c r="H3805">
        <v>94</v>
      </c>
      <c r="I3805">
        <v>3330</v>
      </c>
      <c r="J3805">
        <v>4635</v>
      </c>
      <c r="K3805">
        <v>38396</v>
      </c>
      <c r="L3805">
        <v>212</v>
      </c>
      <c r="M3805">
        <v>2493</v>
      </c>
      <c r="N3805">
        <v>4315</v>
      </c>
      <c r="O3805">
        <v>46</v>
      </c>
      <c r="P3805">
        <v>7066</v>
      </c>
      <c r="Q3805">
        <v>950</v>
      </c>
      <c r="R3805">
        <v>3897</v>
      </c>
      <c r="S3805">
        <v>0</v>
      </c>
      <c r="T3805">
        <v>-2947</v>
      </c>
      <c r="U3805">
        <v>6311</v>
      </c>
      <c r="V3805">
        <v>5795</v>
      </c>
      <c r="W3805">
        <v>28275</v>
      </c>
      <c r="X3805">
        <v>34277</v>
      </c>
      <c r="Y3805">
        <v>0.18</v>
      </c>
      <c r="Z3805">
        <v>11</v>
      </c>
      <c r="AA3805">
        <v>35066</v>
      </c>
      <c r="AB3805">
        <v>2</v>
      </c>
      <c r="AC3805">
        <v>69.95</v>
      </c>
    </row>
    <row r="3806" spans="1:29" x14ac:dyDescent="0.3">
      <c r="A3806">
        <v>2007</v>
      </c>
      <c r="B3806">
        <v>3</v>
      </c>
      <c r="C3806" s="1">
        <v>39143</v>
      </c>
      <c r="D3806">
        <v>32500</v>
      </c>
      <c r="E3806">
        <v>60</v>
      </c>
      <c r="F3806">
        <v>663</v>
      </c>
      <c r="G3806">
        <v>296</v>
      </c>
      <c r="H3806">
        <v>94</v>
      </c>
      <c r="I3806">
        <v>3390</v>
      </c>
      <c r="J3806">
        <v>4443</v>
      </c>
      <c r="K3806">
        <v>37003</v>
      </c>
      <c r="L3806">
        <v>280</v>
      </c>
      <c r="M3806">
        <v>2998</v>
      </c>
      <c r="N3806">
        <v>4308</v>
      </c>
      <c r="O3806">
        <v>57</v>
      </c>
      <c r="P3806">
        <v>7643</v>
      </c>
      <c r="Q3806">
        <v>1000</v>
      </c>
      <c r="R3806">
        <v>2522</v>
      </c>
      <c r="S3806">
        <v>0</v>
      </c>
      <c r="T3806">
        <v>-1522</v>
      </c>
      <c r="U3806">
        <v>6204</v>
      </c>
      <c r="V3806">
        <v>3993</v>
      </c>
      <c r="W3806">
        <v>26782</v>
      </c>
      <c r="X3806">
        <v>30882</v>
      </c>
      <c r="Y3806">
        <v>0.2</v>
      </c>
      <c r="Z3806">
        <v>17</v>
      </c>
      <c r="AA3806">
        <v>33613</v>
      </c>
      <c r="AB3806">
        <v>8</v>
      </c>
      <c r="AC3806">
        <v>69.58</v>
      </c>
    </row>
    <row r="3807" spans="1:29" x14ac:dyDescent="0.3">
      <c r="A3807">
        <v>2007</v>
      </c>
      <c r="B3807">
        <v>3</v>
      </c>
      <c r="C3807" s="1">
        <v>39144</v>
      </c>
      <c r="D3807">
        <v>30800</v>
      </c>
      <c r="E3807">
        <v>60</v>
      </c>
      <c r="F3807">
        <v>545</v>
      </c>
      <c r="G3807">
        <v>296</v>
      </c>
      <c r="H3807">
        <v>93</v>
      </c>
      <c r="I3807">
        <v>3400</v>
      </c>
      <c r="J3807">
        <v>4334</v>
      </c>
      <c r="K3807">
        <v>35194</v>
      </c>
      <c r="L3807">
        <v>282</v>
      </c>
      <c r="M3807">
        <v>2995</v>
      </c>
      <c r="N3807">
        <v>4289</v>
      </c>
      <c r="O3807">
        <v>57</v>
      </c>
      <c r="P3807">
        <v>7623</v>
      </c>
      <c r="Q3807">
        <v>1000</v>
      </c>
      <c r="R3807">
        <v>0</v>
      </c>
      <c r="S3807">
        <v>0</v>
      </c>
      <c r="T3807">
        <v>1000</v>
      </c>
      <c r="U3807">
        <v>5875</v>
      </c>
      <c r="V3807">
        <v>1936</v>
      </c>
      <c r="W3807">
        <v>24705</v>
      </c>
      <c r="X3807">
        <v>26571</v>
      </c>
      <c r="Y3807">
        <v>0.21</v>
      </c>
      <c r="Z3807">
        <v>25</v>
      </c>
      <c r="AA3807">
        <v>31794</v>
      </c>
      <c r="AB3807">
        <v>16</v>
      </c>
      <c r="AC3807">
        <v>69.34</v>
      </c>
    </row>
    <row r="3808" spans="1:29" x14ac:dyDescent="0.3">
      <c r="A3808">
        <v>2007</v>
      </c>
      <c r="B3808">
        <v>3</v>
      </c>
      <c r="C3808" s="1">
        <v>39145</v>
      </c>
      <c r="D3808">
        <v>28300</v>
      </c>
      <c r="E3808">
        <v>60</v>
      </c>
      <c r="F3808">
        <v>488</v>
      </c>
      <c r="G3808">
        <v>295</v>
      </c>
      <c r="H3808">
        <v>94</v>
      </c>
      <c r="I3808">
        <v>3320</v>
      </c>
      <c r="J3808">
        <v>4197</v>
      </c>
      <c r="K3808">
        <v>32557</v>
      </c>
      <c r="L3808">
        <v>288</v>
      </c>
      <c r="M3808">
        <v>2992</v>
      </c>
      <c r="N3808">
        <v>4286</v>
      </c>
      <c r="O3808">
        <v>54</v>
      </c>
      <c r="P3808">
        <v>7620</v>
      </c>
      <c r="Q3808">
        <v>1000</v>
      </c>
      <c r="R3808">
        <v>0</v>
      </c>
      <c r="S3808">
        <v>0</v>
      </c>
      <c r="T3808">
        <v>1000</v>
      </c>
      <c r="U3808">
        <v>5473</v>
      </c>
      <c r="V3808">
        <v>1400</v>
      </c>
      <c r="W3808">
        <v>22607</v>
      </c>
      <c r="X3808">
        <v>23937</v>
      </c>
      <c r="Y3808">
        <v>0.22</v>
      </c>
      <c r="Z3808">
        <v>26</v>
      </c>
      <c r="AA3808">
        <v>29237</v>
      </c>
      <c r="AB3808">
        <v>18</v>
      </c>
      <c r="AC3808">
        <v>69.17</v>
      </c>
    </row>
    <row r="3809" spans="1:29" x14ac:dyDescent="0.3">
      <c r="A3809">
        <v>2007</v>
      </c>
      <c r="B3809">
        <v>3</v>
      </c>
      <c r="C3809" s="1">
        <v>39146</v>
      </c>
      <c r="D3809">
        <v>26800</v>
      </c>
      <c r="E3809">
        <v>66</v>
      </c>
      <c r="F3809">
        <v>449</v>
      </c>
      <c r="G3809">
        <v>296</v>
      </c>
      <c r="H3809">
        <v>94</v>
      </c>
      <c r="I3809">
        <v>3220</v>
      </c>
      <c r="J3809">
        <v>4059</v>
      </c>
      <c r="K3809">
        <v>30925</v>
      </c>
      <c r="L3809">
        <v>291</v>
      </c>
      <c r="M3809">
        <v>2994</v>
      </c>
      <c r="N3809">
        <v>4353</v>
      </c>
      <c r="O3809">
        <v>47</v>
      </c>
      <c r="P3809">
        <v>7685</v>
      </c>
      <c r="Q3809">
        <v>1050</v>
      </c>
      <c r="R3809">
        <v>0</v>
      </c>
      <c r="S3809">
        <v>0</v>
      </c>
      <c r="T3809">
        <v>1050</v>
      </c>
      <c r="U3809">
        <v>5235</v>
      </c>
      <c r="V3809">
        <v>927</v>
      </c>
      <c r="W3809">
        <v>21337</v>
      </c>
      <c r="X3809">
        <v>22190</v>
      </c>
      <c r="Y3809">
        <v>0.24</v>
      </c>
      <c r="Z3809">
        <v>28</v>
      </c>
      <c r="AA3809">
        <v>27705</v>
      </c>
      <c r="AB3809">
        <v>20</v>
      </c>
      <c r="AC3809">
        <v>69.06</v>
      </c>
    </row>
    <row r="3810" spans="1:29" x14ac:dyDescent="0.3">
      <c r="A3810">
        <v>2007</v>
      </c>
      <c r="B3810">
        <v>3</v>
      </c>
      <c r="C3810" s="1">
        <v>39147</v>
      </c>
      <c r="D3810">
        <v>25500</v>
      </c>
      <c r="E3810">
        <v>66</v>
      </c>
      <c r="F3810">
        <v>429</v>
      </c>
      <c r="G3810">
        <v>291</v>
      </c>
      <c r="H3810">
        <v>94</v>
      </c>
      <c r="I3810">
        <v>3130</v>
      </c>
      <c r="J3810">
        <v>3944</v>
      </c>
      <c r="K3810">
        <v>29510</v>
      </c>
      <c r="L3810">
        <v>294</v>
      </c>
      <c r="M3810">
        <v>3294</v>
      </c>
      <c r="N3810">
        <v>4391</v>
      </c>
      <c r="O3810">
        <v>48</v>
      </c>
      <c r="P3810">
        <v>8027</v>
      </c>
      <c r="Q3810">
        <v>1050</v>
      </c>
      <c r="R3810">
        <v>0</v>
      </c>
      <c r="S3810">
        <v>0</v>
      </c>
      <c r="T3810">
        <v>1050</v>
      </c>
      <c r="U3810">
        <v>4983</v>
      </c>
      <c r="V3810">
        <v>218</v>
      </c>
      <c r="W3810">
        <v>20289</v>
      </c>
      <c r="X3810">
        <v>20433</v>
      </c>
      <c r="Y3810">
        <v>0.26</v>
      </c>
      <c r="Z3810">
        <v>31</v>
      </c>
      <c r="AA3810">
        <v>26380</v>
      </c>
      <c r="AB3810">
        <v>23</v>
      </c>
      <c r="AC3810">
        <v>69.02</v>
      </c>
    </row>
    <row r="3811" spans="1:29" x14ac:dyDescent="0.3">
      <c r="A3811">
        <v>2007</v>
      </c>
      <c r="B3811">
        <v>3</v>
      </c>
      <c r="C3811" s="1">
        <v>39148</v>
      </c>
      <c r="D3811">
        <v>23100</v>
      </c>
      <c r="E3811">
        <v>72</v>
      </c>
      <c r="F3811">
        <v>421</v>
      </c>
      <c r="G3811">
        <v>290</v>
      </c>
      <c r="H3811">
        <v>91</v>
      </c>
      <c r="I3811">
        <v>3050</v>
      </c>
      <c r="J3811">
        <v>3852</v>
      </c>
      <c r="K3811">
        <v>27024</v>
      </c>
      <c r="L3811">
        <v>307</v>
      </c>
      <c r="M3811">
        <v>3294</v>
      </c>
      <c r="N3811">
        <v>4479</v>
      </c>
      <c r="O3811">
        <v>47</v>
      </c>
      <c r="P3811">
        <v>8127</v>
      </c>
      <c r="Q3811">
        <v>1050</v>
      </c>
      <c r="R3811">
        <v>0</v>
      </c>
      <c r="S3811">
        <v>0</v>
      </c>
      <c r="T3811">
        <v>1050</v>
      </c>
      <c r="U3811">
        <v>4595</v>
      </c>
      <c r="V3811">
        <v>-362</v>
      </c>
      <c r="W3811">
        <v>18283</v>
      </c>
      <c r="X3811">
        <v>17847</v>
      </c>
      <c r="Y3811">
        <v>0.28999999999999998</v>
      </c>
      <c r="Z3811">
        <v>34</v>
      </c>
      <c r="AA3811">
        <v>23974</v>
      </c>
      <c r="AB3811">
        <v>26</v>
      </c>
      <c r="AC3811">
        <v>69.06</v>
      </c>
    </row>
    <row r="3812" spans="1:29" x14ac:dyDescent="0.3">
      <c r="A3812">
        <v>2007</v>
      </c>
      <c r="B3812">
        <v>3</v>
      </c>
      <c r="C3812" s="1">
        <v>39149</v>
      </c>
      <c r="D3812">
        <v>21200</v>
      </c>
      <c r="E3812">
        <v>81</v>
      </c>
      <c r="F3812">
        <v>439</v>
      </c>
      <c r="G3812">
        <v>292</v>
      </c>
      <c r="H3812">
        <v>88</v>
      </c>
      <c r="I3812">
        <v>3000</v>
      </c>
      <c r="J3812">
        <v>3819</v>
      </c>
      <c r="K3812">
        <v>25100</v>
      </c>
      <c r="L3812">
        <v>313</v>
      </c>
      <c r="M3812">
        <v>3290</v>
      </c>
      <c r="N3812">
        <v>4496</v>
      </c>
      <c r="O3812">
        <v>53</v>
      </c>
      <c r="P3812">
        <v>8152</v>
      </c>
      <c r="Q3812">
        <v>1100</v>
      </c>
      <c r="R3812">
        <v>0</v>
      </c>
      <c r="S3812">
        <v>0</v>
      </c>
      <c r="T3812">
        <v>1100</v>
      </c>
      <c r="U3812">
        <v>4233</v>
      </c>
      <c r="V3812">
        <v>-815</v>
      </c>
      <c r="W3812">
        <v>16740</v>
      </c>
      <c r="X3812">
        <v>15848</v>
      </c>
      <c r="Y3812">
        <v>0.31</v>
      </c>
      <c r="Z3812">
        <v>37</v>
      </c>
      <c r="AA3812">
        <v>22100</v>
      </c>
      <c r="AB3812">
        <v>28</v>
      </c>
      <c r="AC3812">
        <v>69.180000000000007</v>
      </c>
    </row>
    <row r="3813" spans="1:29" x14ac:dyDescent="0.3">
      <c r="A3813">
        <v>2007</v>
      </c>
      <c r="B3813">
        <v>3</v>
      </c>
      <c r="C3813" s="1">
        <v>39150</v>
      </c>
      <c r="D3813">
        <v>20000</v>
      </c>
      <c r="E3813">
        <v>90</v>
      </c>
      <c r="F3813">
        <v>463</v>
      </c>
      <c r="G3813">
        <v>293</v>
      </c>
      <c r="H3813">
        <v>84</v>
      </c>
      <c r="I3813">
        <v>2940</v>
      </c>
      <c r="J3813">
        <v>3780</v>
      </c>
      <c r="K3813">
        <v>23870</v>
      </c>
      <c r="L3813">
        <v>313</v>
      </c>
      <c r="M3813">
        <v>3290</v>
      </c>
      <c r="N3813">
        <v>4475</v>
      </c>
      <c r="O3813">
        <v>51</v>
      </c>
      <c r="P3813">
        <v>8129</v>
      </c>
      <c r="Q3813">
        <v>1100</v>
      </c>
      <c r="R3813">
        <v>0</v>
      </c>
      <c r="S3813">
        <v>0</v>
      </c>
      <c r="T3813">
        <v>1100</v>
      </c>
      <c r="U3813">
        <v>3942</v>
      </c>
      <c r="V3813">
        <v>-1122</v>
      </c>
      <c r="W3813">
        <v>15840</v>
      </c>
      <c r="X3813">
        <v>14641</v>
      </c>
      <c r="Y3813">
        <v>0.33</v>
      </c>
      <c r="Z3813">
        <v>39</v>
      </c>
      <c r="AA3813">
        <v>20930</v>
      </c>
      <c r="AB3813">
        <v>30</v>
      </c>
      <c r="AC3813">
        <v>69.34</v>
      </c>
    </row>
    <row r="3814" spans="1:29" x14ac:dyDescent="0.3">
      <c r="A3814">
        <v>2007</v>
      </c>
      <c r="B3814">
        <v>3</v>
      </c>
      <c r="C3814" s="1">
        <v>39151</v>
      </c>
      <c r="D3814">
        <v>18900</v>
      </c>
      <c r="E3814">
        <v>86</v>
      </c>
      <c r="F3814">
        <v>478</v>
      </c>
      <c r="G3814">
        <v>293</v>
      </c>
      <c r="H3814">
        <v>85</v>
      </c>
      <c r="I3814">
        <v>2830</v>
      </c>
      <c r="J3814">
        <v>3686</v>
      </c>
      <c r="K3814">
        <v>22672</v>
      </c>
      <c r="L3814">
        <v>311</v>
      </c>
      <c r="M3814">
        <v>3295</v>
      </c>
      <c r="N3814">
        <v>4505</v>
      </c>
      <c r="O3814">
        <v>50</v>
      </c>
      <c r="P3814">
        <v>8161</v>
      </c>
      <c r="Q3814">
        <v>1100</v>
      </c>
      <c r="R3814">
        <v>0</v>
      </c>
      <c r="S3814">
        <v>0</v>
      </c>
      <c r="T3814">
        <v>1100</v>
      </c>
      <c r="U3814">
        <v>3735</v>
      </c>
      <c r="V3814">
        <v>-1455</v>
      </c>
      <c r="W3814">
        <v>14943</v>
      </c>
      <c r="X3814">
        <v>13411</v>
      </c>
      <c r="Y3814">
        <v>0.34</v>
      </c>
      <c r="Z3814">
        <v>41</v>
      </c>
      <c r="AA3814">
        <v>19842</v>
      </c>
      <c r="AB3814">
        <v>32</v>
      </c>
      <c r="AC3814">
        <v>69.55</v>
      </c>
    </row>
    <row r="3815" spans="1:29" x14ac:dyDescent="0.3">
      <c r="A3815">
        <v>2007</v>
      </c>
      <c r="B3815">
        <v>3</v>
      </c>
      <c r="C3815" s="1">
        <v>39152</v>
      </c>
      <c r="D3815">
        <v>18400</v>
      </c>
      <c r="E3815">
        <v>81</v>
      </c>
      <c r="F3815">
        <v>486</v>
      </c>
      <c r="G3815">
        <v>292</v>
      </c>
      <c r="H3815">
        <v>85</v>
      </c>
      <c r="I3815">
        <v>2780</v>
      </c>
      <c r="J3815">
        <v>3643</v>
      </c>
      <c r="K3815">
        <v>22124</v>
      </c>
      <c r="L3815">
        <v>299</v>
      </c>
      <c r="M3815">
        <v>3283</v>
      </c>
      <c r="N3815">
        <v>4289</v>
      </c>
      <c r="O3815">
        <v>58</v>
      </c>
      <c r="P3815">
        <v>7929</v>
      </c>
      <c r="Q3815">
        <v>1150</v>
      </c>
      <c r="R3815">
        <v>0</v>
      </c>
      <c r="S3815">
        <v>0</v>
      </c>
      <c r="T3815">
        <v>1150</v>
      </c>
      <c r="U3815">
        <v>3525</v>
      </c>
      <c r="V3815">
        <v>-1508</v>
      </c>
      <c r="W3815">
        <v>14634</v>
      </c>
      <c r="X3815">
        <v>13045</v>
      </c>
      <c r="Y3815">
        <v>0.34</v>
      </c>
      <c r="Z3815">
        <v>41</v>
      </c>
      <c r="AA3815">
        <v>19344</v>
      </c>
      <c r="AB3815">
        <v>33</v>
      </c>
      <c r="AC3815">
        <v>69.760000000000005</v>
      </c>
    </row>
    <row r="3816" spans="1:29" x14ac:dyDescent="0.3">
      <c r="A3816">
        <v>2007</v>
      </c>
      <c r="B3816">
        <v>3</v>
      </c>
      <c r="C3816" s="1">
        <v>39153</v>
      </c>
      <c r="D3816">
        <v>17200</v>
      </c>
      <c r="E3816">
        <v>76</v>
      </c>
      <c r="F3816">
        <v>534</v>
      </c>
      <c r="G3816">
        <v>279</v>
      </c>
      <c r="H3816">
        <v>81</v>
      </c>
      <c r="I3816">
        <v>2810</v>
      </c>
      <c r="J3816">
        <v>3704</v>
      </c>
      <c r="K3816">
        <v>20980</v>
      </c>
      <c r="L3816">
        <v>315</v>
      </c>
      <c r="M3816">
        <v>3294</v>
      </c>
      <c r="N3816">
        <v>4488</v>
      </c>
      <c r="O3816">
        <v>58</v>
      </c>
      <c r="P3816">
        <v>8155</v>
      </c>
      <c r="Q3816">
        <v>1098</v>
      </c>
      <c r="R3816">
        <v>0</v>
      </c>
      <c r="S3816">
        <v>0</v>
      </c>
      <c r="T3816">
        <v>1098</v>
      </c>
      <c r="U3816">
        <v>3274</v>
      </c>
      <c r="V3816">
        <v>-1890</v>
      </c>
      <c r="W3816">
        <v>13695</v>
      </c>
      <c r="X3816">
        <v>11727</v>
      </c>
      <c r="Y3816">
        <v>0.37</v>
      </c>
      <c r="Z3816">
        <v>44</v>
      </c>
      <c r="AA3816">
        <v>18170</v>
      </c>
      <c r="AB3816">
        <v>35</v>
      </c>
      <c r="AC3816">
        <v>70.03</v>
      </c>
    </row>
    <row r="3817" spans="1:29" x14ac:dyDescent="0.3">
      <c r="A3817">
        <v>2007</v>
      </c>
      <c r="B3817">
        <v>3</v>
      </c>
      <c r="C3817" s="1">
        <v>39154</v>
      </c>
      <c r="D3817">
        <v>16400</v>
      </c>
      <c r="E3817">
        <v>91</v>
      </c>
      <c r="F3817">
        <v>637</v>
      </c>
      <c r="G3817">
        <v>282</v>
      </c>
      <c r="H3817">
        <v>77</v>
      </c>
      <c r="I3817">
        <v>2570</v>
      </c>
      <c r="J3817">
        <v>3566</v>
      </c>
      <c r="K3817">
        <v>20057</v>
      </c>
      <c r="L3817">
        <v>330</v>
      </c>
      <c r="M3817">
        <v>2491</v>
      </c>
      <c r="N3817">
        <v>4508</v>
      </c>
      <c r="O3817">
        <v>67</v>
      </c>
      <c r="P3817">
        <v>7396</v>
      </c>
      <c r="Q3817">
        <v>1187</v>
      </c>
      <c r="R3817">
        <v>0</v>
      </c>
      <c r="S3817">
        <v>0</v>
      </c>
      <c r="T3817">
        <v>1187</v>
      </c>
      <c r="U3817">
        <v>3198</v>
      </c>
      <c r="V3817">
        <v>-1403</v>
      </c>
      <c r="W3817">
        <v>12961</v>
      </c>
      <c r="X3817">
        <v>11474</v>
      </c>
      <c r="Y3817">
        <v>0.35</v>
      </c>
      <c r="Z3817">
        <v>43</v>
      </c>
      <c r="AA3817">
        <v>17487</v>
      </c>
      <c r="AB3817">
        <v>34</v>
      </c>
      <c r="AC3817">
        <v>70.3</v>
      </c>
    </row>
    <row r="3818" spans="1:29" x14ac:dyDescent="0.3">
      <c r="A3818">
        <v>2007</v>
      </c>
      <c r="B3818">
        <v>3</v>
      </c>
      <c r="C3818" s="1">
        <v>39155</v>
      </c>
      <c r="D3818">
        <v>16000</v>
      </c>
      <c r="E3818">
        <v>100</v>
      </c>
      <c r="F3818">
        <v>715</v>
      </c>
      <c r="G3818">
        <v>284</v>
      </c>
      <c r="H3818">
        <v>74</v>
      </c>
      <c r="I3818">
        <v>2460</v>
      </c>
      <c r="J3818">
        <v>3533</v>
      </c>
      <c r="K3818">
        <v>19633</v>
      </c>
      <c r="L3818">
        <v>309</v>
      </c>
      <c r="M3818">
        <v>2497</v>
      </c>
      <c r="N3818">
        <v>4502</v>
      </c>
      <c r="O3818">
        <v>54</v>
      </c>
      <c r="P3818">
        <v>7362</v>
      </c>
      <c r="Q3818">
        <v>1224</v>
      </c>
      <c r="R3818">
        <v>0</v>
      </c>
      <c r="S3818">
        <v>0</v>
      </c>
      <c r="T3818">
        <v>1224</v>
      </c>
      <c r="U3818">
        <v>3276</v>
      </c>
      <c r="V3818">
        <v>-1349</v>
      </c>
      <c r="W3818">
        <v>12481</v>
      </c>
      <c r="X3818">
        <v>11047</v>
      </c>
      <c r="Y3818">
        <v>0.36</v>
      </c>
      <c r="Z3818">
        <v>44</v>
      </c>
      <c r="AA3818">
        <v>17173</v>
      </c>
      <c r="AB3818">
        <v>36</v>
      </c>
      <c r="AC3818">
        <v>70.59</v>
      </c>
    </row>
    <row r="3819" spans="1:29" x14ac:dyDescent="0.3">
      <c r="A3819">
        <v>2007</v>
      </c>
      <c r="B3819">
        <v>3</v>
      </c>
      <c r="C3819" s="1">
        <v>39156</v>
      </c>
      <c r="D3819">
        <v>16000</v>
      </c>
      <c r="E3819">
        <v>103</v>
      </c>
      <c r="F3819">
        <v>752</v>
      </c>
      <c r="G3819">
        <v>290</v>
      </c>
      <c r="H3819">
        <v>71</v>
      </c>
      <c r="I3819">
        <v>2420</v>
      </c>
      <c r="J3819">
        <v>3533</v>
      </c>
      <c r="K3819">
        <v>19636</v>
      </c>
      <c r="L3819">
        <v>157</v>
      </c>
      <c r="M3819">
        <v>2500</v>
      </c>
      <c r="N3819">
        <v>4482</v>
      </c>
      <c r="O3819">
        <v>58</v>
      </c>
      <c r="P3819">
        <v>7197</v>
      </c>
      <c r="Q3819">
        <v>1201</v>
      </c>
      <c r="R3819">
        <v>0</v>
      </c>
      <c r="S3819">
        <v>0</v>
      </c>
      <c r="T3819">
        <v>1201</v>
      </c>
      <c r="U3819">
        <v>3395</v>
      </c>
      <c r="V3819">
        <v>-1049</v>
      </c>
      <c r="W3819">
        <v>12372</v>
      </c>
      <c r="X3819">
        <v>11238</v>
      </c>
      <c r="Y3819">
        <v>0.35</v>
      </c>
      <c r="Z3819">
        <v>43</v>
      </c>
      <c r="AA3819">
        <v>17216</v>
      </c>
      <c r="AB3819">
        <v>35</v>
      </c>
      <c r="AC3819">
        <v>70.84</v>
      </c>
    </row>
    <row r="3820" spans="1:29" x14ac:dyDescent="0.3">
      <c r="A3820">
        <v>2007</v>
      </c>
      <c r="B3820">
        <v>3</v>
      </c>
      <c r="C3820" s="1">
        <v>39157</v>
      </c>
      <c r="D3820">
        <v>15800</v>
      </c>
      <c r="E3820">
        <v>105</v>
      </c>
      <c r="F3820">
        <v>757</v>
      </c>
      <c r="G3820">
        <v>219</v>
      </c>
      <c r="H3820">
        <v>71</v>
      </c>
      <c r="I3820">
        <v>2290</v>
      </c>
      <c r="J3820">
        <v>3337</v>
      </c>
      <c r="K3820">
        <v>19242</v>
      </c>
      <c r="L3820">
        <v>163</v>
      </c>
      <c r="M3820">
        <v>2465</v>
      </c>
      <c r="N3820">
        <v>4503</v>
      </c>
      <c r="O3820">
        <v>40</v>
      </c>
      <c r="P3820">
        <v>7171</v>
      </c>
      <c r="Q3820">
        <v>1246</v>
      </c>
      <c r="R3820">
        <v>0</v>
      </c>
      <c r="S3820">
        <v>0</v>
      </c>
      <c r="T3820">
        <v>1246</v>
      </c>
      <c r="U3820">
        <v>3426</v>
      </c>
      <c r="V3820">
        <v>-1218</v>
      </c>
      <c r="W3820">
        <v>12130</v>
      </c>
      <c r="X3820">
        <v>10825</v>
      </c>
      <c r="Y3820">
        <v>0.36</v>
      </c>
      <c r="Z3820">
        <v>44</v>
      </c>
      <c r="AA3820">
        <v>16952</v>
      </c>
      <c r="AB3820">
        <v>36</v>
      </c>
      <c r="AC3820">
        <v>71.099999999999994</v>
      </c>
    </row>
    <row r="3821" spans="1:29" x14ac:dyDescent="0.3">
      <c r="A3821">
        <v>2007</v>
      </c>
      <c r="B3821">
        <v>3</v>
      </c>
      <c r="C3821" s="1">
        <v>39158</v>
      </c>
      <c r="D3821">
        <v>15000</v>
      </c>
      <c r="E3821">
        <v>128</v>
      </c>
      <c r="F3821">
        <v>776</v>
      </c>
      <c r="G3821">
        <v>177</v>
      </c>
      <c r="H3821">
        <v>71</v>
      </c>
      <c r="I3821">
        <v>2350</v>
      </c>
      <c r="J3821">
        <v>3374</v>
      </c>
      <c r="K3821">
        <v>18502</v>
      </c>
      <c r="L3821">
        <v>160</v>
      </c>
      <c r="M3821">
        <v>2494</v>
      </c>
      <c r="N3821">
        <v>4499</v>
      </c>
      <c r="O3821">
        <v>47</v>
      </c>
      <c r="P3821">
        <v>7200</v>
      </c>
      <c r="Q3821">
        <v>1350</v>
      </c>
      <c r="R3821">
        <v>0</v>
      </c>
      <c r="S3821">
        <v>0</v>
      </c>
      <c r="T3821">
        <v>1350</v>
      </c>
      <c r="U3821">
        <v>3410</v>
      </c>
      <c r="V3821">
        <v>-1293</v>
      </c>
      <c r="W3821">
        <v>11340</v>
      </c>
      <c r="X3821">
        <v>9952</v>
      </c>
      <c r="Y3821">
        <v>0.38</v>
      </c>
      <c r="Z3821">
        <v>46</v>
      </c>
      <c r="AA3821">
        <v>16152</v>
      </c>
      <c r="AB3821">
        <v>38</v>
      </c>
      <c r="AC3821">
        <v>71.41</v>
      </c>
    </row>
    <row r="3822" spans="1:29" x14ac:dyDescent="0.3">
      <c r="A3822">
        <v>2007</v>
      </c>
      <c r="B3822">
        <v>3</v>
      </c>
      <c r="C3822" s="1">
        <v>39159</v>
      </c>
      <c r="D3822">
        <v>14800</v>
      </c>
      <c r="E3822">
        <v>135</v>
      </c>
      <c r="F3822">
        <v>754</v>
      </c>
      <c r="G3822">
        <v>172</v>
      </c>
      <c r="H3822">
        <v>71</v>
      </c>
      <c r="I3822">
        <v>2320</v>
      </c>
      <c r="J3822">
        <v>3317</v>
      </c>
      <c r="K3822">
        <v>18252</v>
      </c>
      <c r="L3822">
        <v>161</v>
      </c>
      <c r="M3822">
        <v>2494</v>
      </c>
      <c r="N3822">
        <v>4503</v>
      </c>
      <c r="O3822">
        <v>38</v>
      </c>
      <c r="P3822">
        <v>7196</v>
      </c>
      <c r="Q3822">
        <v>1350</v>
      </c>
      <c r="R3822">
        <v>0</v>
      </c>
      <c r="S3822">
        <v>0</v>
      </c>
      <c r="T3822">
        <v>1350</v>
      </c>
      <c r="U3822">
        <v>3437</v>
      </c>
      <c r="V3822">
        <v>-1319</v>
      </c>
      <c r="W3822">
        <v>11120</v>
      </c>
      <c r="X3822">
        <v>9706</v>
      </c>
      <c r="Y3822">
        <v>0.38</v>
      </c>
      <c r="Z3822">
        <v>47</v>
      </c>
      <c r="AA3822">
        <v>15932</v>
      </c>
      <c r="AB3822">
        <v>39</v>
      </c>
      <c r="AC3822">
        <v>71.709999999999994</v>
      </c>
    </row>
    <row r="3823" spans="1:29" x14ac:dyDescent="0.3">
      <c r="A3823">
        <v>2007</v>
      </c>
      <c r="B3823">
        <v>3</v>
      </c>
      <c r="C3823" s="1">
        <v>39160</v>
      </c>
      <c r="D3823">
        <v>14400</v>
      </c>
      <c r="E3823">
        <v>173</v>
      </c>
      <c r="F3823">
        <v>704</v>
      </c>
      <c r="G3823">
        <v>174</v>
      </c>
      <c r="H3823">
        <v>67</v>
      </c>
      <c r="I3823">
        <v>2310</v>
      </c>
      <c r="J3823">
        <v>3255</v>
      </c>
      <c r="K3823">
        <v>17828</v>
      </c>
      <c r="L3823">
        <v>160</v>
      </c>
      <c r="M3823">
        <v>3294</v>
      </c>
      <c r="N3823">
        <v>4506</v>
      </c>
      <c r="O3823">
        <v>9</v>
      </c>
      <c r="P3823">
        <v>7969</v>
      </c>
      <c r="Q3823">
        <v>1299</v>
      </c>
      <c r="R3823">
        <v>0</v>
      </c>
      <c r="S3823">
        <v>0</v>
      </c>
      <c r="T3823">
        <v>1299</v>
      </c>
      <c r="U3823">
        <v>3436</v>
      </c>
      <c r="V3823">
        <v>-2122</v>
      </c>
      <c r="W3823">
        <v>10773</v>
      </c>
      <c r="X3823">
        <v>8560</v>
      </c>
      <c r="Y3823">
        <v>0.43</v>
      </c>
      <c r="Z3823">
        <v>52</v>
      </c>
      <c r="AA3823">
        <v>15518</v>
      </c>
      <c r="AB3823">
        <v>45</v>
      </c>
      <c r="AC3823">
        <v>72.08</v>
      </c>
    </row>
    <row r="3824" spans="1:29" x14ac:dyDescent="0.3">
      <c r="A3824">
        <v>2007</v>
      </c>
      <c r="B3824">
        <v>3</v>
      </c>
      <c r="C3824" s="1">
        <v>39161</v>
      </c>
      <c r="D3824">
        <v>14300</v>
      </c>
      <c r="E3824">
        <v>204</v>
      </c>
      <c r="F3824">
        <v>646</v>
      </c>
      <c r="G3824">
        <v>158</v>
      </c>
      <c r="H3824">
        <v>71</v>
      </c>
      <c r="I3824">
        <v>2150</v>
      </c>
      <c r="J3824">
        <v>3025</v>
      </c>
      <c r="K3824">
        <v>17529</v>
      </c>
      <c r="L3824">
        <v>150</v>
      </c>
      <c r="M3824">
        <v>2890</v>
      </c>
      <c r="N3824">
        <v>4507</v>
      </c>
      <c r="O3824">
        <v>0</v>
      </c>
      <c r="P3824">
        <v>7547</v>
      </c>
      <c r="Q3824">
        <v>1329</v>
      </c>
      <c r="R3824">
        <v>1146</v>
      </c>
      <c r="S3824">
        <v>0</v>
      </c>
      <c r="T3824">
        <v>183</v>
      </c>
      <c r="U3824">
        <v>3452</v>
      </c>
      <c r="V3824">
        <v>-1189</v>
      </c>
      <c r="W3824">
        <v>11001</v>
      </c>
      <c r="X3824">
        <v>9799</v>
      </c>
      <c r="Y3824">
        <v>0.42</v>
      </c>
      <c r="Z3824">
        <v>44</v>
      </c>
      <c r="AA3824">
        <v>15379</v>
      </c>
      <c r="AB3824">
        <v>36</v>
      </c>
      <c r="AC3824">
        <v>72.34</v>
      </c>
    </row>
    <row r="3825" spans="1:29" x14ac:dyDescent="0.3">
      <c r="A3825">
        <v>2007</v>
      </c>
      <c r="B3825">
        <v>3</v>
      </c>
      <c r="C3825" s="1">
        <v>39162</v>
      </c>
      <c r="D3825">
        <v>14600</v>
      </c>
      <c r="E3825">
        <v>201</v>
      </c>
      <c r="F3825">
        <v>644</v>
      </c>
      <c r="G3825">
        <v>177</v>
      </c>
      <c r="H3825">
        <v>85</v>
      </c>
      <c r="I3825">
        <v>2240</v>
      </c>
      <c r="J3825">
        <v>3146</v>
      </c>
      <c r="K3825">
        <v>17947</v>
      </c>
      <c r="L3825">
        <v>145</v>
      </c>
      <c r="M3825">
        <v>2790</v>
      </c>
      <c r="N3825">
        <v>4503</v>
      </c>
      <c r="O3825">
        <v>0</v>
      </c>
      <c r="P3825">
        <v>7438</v>
      </c>
      <c r="Q3825">
        <v>1379</v>
      </c>
      <c r="R3825">
        <v>1375</v>
      </c>
      <c r="S3825">
        <v>0</v>
      </c>
      <c r="T3825">
        <v>4</v>
      </c>
      <c r="U3825">
        <v>3520</v>
      </c>
      <c r="V3825">
        <v>-774</v>
      </c>
      <c r="W3825">
        <v>11280</v>
      </c>
      <c r="X3825">
        <v>10505</v>
      </c>
      <c r="Y3825">
        <v>0.4</v>
      </c>
      <c r="Z3825">
        <v>41</v>
      </c>
      <c r="AA3825">
        <v>15707</v>
      </c>
      <c r="AB3825">
        <v>33</v>
      </c>
      <c r="AC3825">
        <v>72.540000000000006</v>
      </c>
    </row>
    <row r="3826" spans="1:29" x14ac:dyDescent="0.3">
      <c r="A3826">
        <v>2007</v>
      </c>
      <c r="B3826">
        <v>3</v>
      </c>
      <c r="C3826" s="1">
        <v>39163</v>
      </c>
      <c r="D3826">
        <v>14000</v>
      </c>
      <c r="E3826">
        <v>221</v>
      </c>
      <c r="F3826">
        <v>568</v>
      </c>
      <c r="G3826">
        <v>172</v>
      </c>
      <c r="H3826">
        <v>124</v>
      </c>
      <c r="I3826">
        <v>2180</v>
      </c>
      <c r="J3826">
        <v>3044</v>
      </c>
      <c r="K3826">
        <v>17265</v>
      </c>
      <c r="L3826">
        <v>134</v>
      </c>
      <c r="M3826">
        <v>3141</v>
      </c>
      <c r="N3826">
        <v>3823</v>
      </c>
      <c r="O3826">
        <v>0</v>
      </c>
      <c r="P3826">
        <v>7098</v>
      </c>
      <c r="Q3826">
        <v>1438</v>
      </c>
      <c r="R3826">
        <v>1375</v>
      </c>
      <c r="S3826">
        <v>0</v>
      </c>
      <c r="T3826">
        <v>63</v>
      </c>
      <c r="U3826">
        <v>3378</v>
      </c>
      <c r="V3826">
        <v>-717</v>
      </c>
      <c r="W3826">
        <v>10825</v>
      </c>
      <c r="X3826">
        <v>10104</v>
      </c>
      <c r="Y3826">
        <v>0.4</v>
      </c>
      <c r="Z3826">
        <v>41</v>
      </c>
      <c r="AA3826">
        <v>15085</v>
      </c>
      <c r="AB3826">
        <v>33</v>
      </c>
      <c r="AC3826">
        <v>72.760000000000005</v>
      </c>
    </row>
    <row r="3827" spans="1:29" x14ac:dyDescent="0.3">
      <c r="A3827">
        <v>2007</v>
      </c>
      <c r="B3827">
        <v>3</v>
      </c>
      <c r="C3827" s="1">
        <v>39164</v>
      </c>
      <c r="D3827">
        <v>13400</v>
      </c>
      <c r="E3827">
        <v>237</v>
      </c>
      <c r="F3827">
        <v>507</v>
      </c>
      <c r="G3827">
        <v>214</v>
      </c>
      <c r="H3827">
        <v>115</v>
      </c>
      <c r="I3827">
        <v>2200</v>
      </c>
      <c r="J3827">
        <v>3036</v>
      </c>
      <c r="K3827">
        <v>16673</v>
      </c>
      <c r="L3827">
        <v>118</v>
      </c>
      <c r="M3827">
        <v>3143</v>
      </c>
      <c r="N3827">
        <v>3585</v>
      </c>
      <c r="O3827">
        <v>0</v>
      </c>
      <c r="P3827">
        <v>6846</v>
      </c>
      <c r="Q3827">
        <v>1424</v>
      </c>
      <c r="R3827">
        <v>1375</v>
      </c>
      <c r="S3827">
        <v>0</v>
      </c>
      <c r="T3827">
        <v>48</v>
      </c>
      <c r="U3827">
        <v>3231</v>
      </c>
      <c r="V3827">
        <v>-611</v>
      </c>
      <c r="W3827">
        <v>10392</v>
      </c>
      <c r="X3827">
        <v>9779</v>
      </c>
      <c r="Y3827">
        <v>0.4</v>
      </c>
      <c r="Z3827">
        <v>41</v>
      </c>
      <c r="AA3827">
        <v>14473</v>
      </c>
      <c r="AB3827">
        <v>32</v>
      </c>
      <c r="AC3827">
        <v>72.98</v>
      </c>
    </row>
    <row r="3828" spans="1:29" x14ac:dyDescent="0.3">
      <c r="A3828">
        <v>2007</v>
      </c>
      <c r="B3828">
        <v>3</v>
      </c>
      <c r="C3828" s="1">
        <v>39165</v>
      </c>
      <c r="D3828">
        <v>13200</v>
      </c>
      <c r="E3828">
        <v>255</v>
      </c>
      <c r="F3828">
        <v>470</v>
      </c>
      <c r="G3828">
        <v>226</v>
      </c>
      <c r="H3828">
        <v>83</v>
      </c>
      <c r="I3828">
        <v>2230</v>
      </c>
      <c r="J3828">
        <v>3009</v>
      </c>
      <c r="K3828">
        <v>16464</v>
      </c>
      <c r="L3828">
        <v>112</v>
      </c>
      <c r="M3828">
        <v>3143</v>
      </c>
      <c r="N3828">
        <v>3581</v>
      </c>
      <c r="O3828">
        <v>0</v>
      </c>
      <c r="P3828">
        <v>6836</v>
      </c>
      <c r="Q3828">
        <v>1550</v>
      </c>
      <c r="R3828">
        <v>1375</v>
      </c>
      <c r="S3828">
        <v>0</v>
      </c>
      <c r="T3828">
        <v>175</v>
      </c>
      <c r="U3828">
        <v>3107</v>
      </c>
      <c r="V3828">
        <v>-834</v>
      </c>
      <c r="W3828">
        <v>10299</v>
      </c>
      <c r="X3828">
        <v>9453</v>
      </c>
      <c r="Y3828">
        <v>0.41</v>
      </c>
      <c r="Z3828">
        <v>43</v>
      </c>
      <c r="AA3828">
        <v>14234</v>
      </c>
      <c r="AB3828">
        <v>34</v>
      </c>
      <c r="AC3828">
        <v>73.22</v>
      </c>
    </row>
    <row r="3829" spans="1:29" x14ac:dyDescent="0.3">
      <c r="A3829">
        <v>2007</v>
      </c>
      <c r="B3829">
        <v>3</v>
      </c>
      <c r="C3829" s="1">
        <v>39166</v>
      </c>
      <c r="D3829">
        <v>13100</v>
      </c>
      <c r="E3829">
        <v>260</v>
      </c>
      <c r="F3829">
        <v>446</v>
      </c>
      <c r="G3829">
        <v>228</v>
      </c>
      <c r="H3829">
        <v>71</v>
      </c>
      <c r="I3829">
        <v>2210</v>
      </c>
      <c r="J3829">
        <v>2955</v>
      </c>
      <c r="K3829">
        <v>16315</v>
      </c>
      <c r="L3829">
        <v>112</v>
      </c>
      <c r="M3829">
        <v>3090</v>
      </c>
      <c r="N3829">
        <v>3592</v>
      </c>
      <c r="O3829">
        <v>0</v>
      </c>
      <c r="P3829">
        <v>6794</v>
      </c>
      <c r="Q3829">
        <v>1550</v>
      </c>
      <c r="R3829">
        <v>229</v>
      </c>
      <c r="S3829">
        <v>0</v>
      </c>
      <c r="T3829">
        <v>1321</v>
      </c>
      <c r="U3829">
        <v>2990</v>
      </c>
      <c r="V3829">
        <v>-1707</v>
      </c>
      <c r="W3829">
        <v>10000</v>
      </c>
      <c r="X3829">
        <v>8200</v>
      </c>
      <c r="Y3829">
        <v>0.41</v>
      </c>
      <c r="Z3829">
        <v>50</v>
      </c>
      <c r="AA3829">
        <v>14105</v>
      </c>
      <c r="AB3829">
        <v>42</v>
      </c>
      <c r="AC3829">
        <v>73.53</v>
      </c>
    </row>
    <row r="3830" spans="1:29" x14ac:dyDescent="0.3">
      <c r="A3830">
        <v>2007</v>
      </c>
      <c r="B3830">
        <v>3</v>
      </c>
      <c r="C3830" s="1">
        <v>39167</v>
      </c>
      <c r="D3830">
        <v>12600</v>
      </c>
      <c r="E3830">
        <v>256</v>
      </c>
      <c r="F3830">
        <v>451</v>
      </c>
      <c r="G3830">
        <v>237</v>
      </c>
      <c r="H3830">
        <v>86</v>
      </c>
      <c r="I3830">
        <v>2160</v>
      </c>
      <c r="J3830">
        <v>2934</v>
      </c>
      <c r="K3830">
        <v>15790</v>
      </c>
      <c r="L3830">
        <v>112</v>
      </c>
      <c r="M3830">
        <v>3294</v>
      </c>
      <c r="N3830">
        <v>3020</v>
      </c>
      <c r="O3830">
        <v>0</v>
      </c>
      <c r="P3830">
        <v>6426</v>
      </c>
      <c r="Q3830">
        <v>1445</v>
      </c>
      <c r="R3830">
        <v>1146</v>
      </c>
      <c r="S3830">
        <v>0</v>
      </c>
      <c r="T3830">
        <v>299</v>
      </c>
      <c r="U3830">
        <v>2976</v>
      </c>
      <c r="V3830">
        <v>-710</v>
      </c>
      <c r="W3830">
        <v>9796</v>
      </c>
      <c r="X3830">
        <v>9065</v>
      </c>
      <c r="Y3830">
        <v>0.39</v>
      </c>
      <c r="Z3830">
        <v>43</v>
      </c>
      <c r="AA3830">
        <v>13630</v>
      </c>
      <c r="AB3830">
        <v>33</v>
      </c>
      <c r="AC3830">
        <v>73.760000000000005</v>
      </c>
    </row>
    <row r="3831" spans="1:29" x14ac:dyDescent="0.3">
      <c r="A3831">
        <v>2007</v>
      </c>
      <c r="B3831">
        <v>3</v>
      </c>
      <c r="C3831" s="1">
        <v>39168</v>
      </c>
      <c r="D3831">
        <v>12500</v>
      </c>
      <c r="E3831">
        <v>244</v>
      </c>
      <c r="F3831">
        <v>653</v>
      </c>
      <c r="G3831">
        <v>236</v>
      </c>
      <c r="H3831">
        <v>110</v>
      </c>
      <c r="I3831">
        <v>2060</v>
      </c>
      <c r="J3831">
        <v>3059</v>
      </c>
      <c r="K3831">
        <v>15803</v>
      </c>
      <c r="L3831">
        <v>102</v>
      </c>
      <c r="M3831">
        <v>3489</v>
      </c>
      <c r="N3831">
        <v>2816</v>
      </c>
      <c r="O3831">
        <v>0</v>
      </c>
      <c r="P3831">
        <v>6407</v>
      </c>
      <c r="Q3831">
        <v>1508</v>
      </c>
      <c r="R3831">
        <v>1146</v>
      </c>
      <c r="S3831">
        <v>0</v>
      </c>
      <c r="T3831">
        <v>362</v>
      </c>
      <c r="U3831">
        <v>2980</v>
      </c>
      <c r="V3831">
        <v>-603</v>
      </c>
      <c r="W3831">
        <v>9663</v>
      </c>
      <c r="X3831">
        <v>9034</v>
      </c>
      <c r="Y3831">
        <v>0.39</v>
      </c>
      <c r="Z3831">
        <v>43</v>
      </c>
      <c r="AA3831">
        <v>13743</v>
      </c>
      <c r="AB3831">
        <v>34</v>
      </c>
      <c r="AC3831">
        <v>73.98</v>
      </c>
    </row>
    <row r="3832" spans="1:29" x14ac:dyDescent="0.3">
      <c r="A3832">
        <v>2007</v>
      </c>
      <c r="B3832">
        <v>3</v>
      </c>
      <c r="C3832" s="1">
        <v>39169</v>
      </c>
      <c r="D3832">
        <v>13300</v>
      </c>
      <c r="E3832">
        <v>309</v>
      </c>
      <c r="F3832">
        <v>515</v>
      </c>
      <c r="G3832">
        <v>231</v>
      </c>
      <c r="H3832">
        <v>129</v>
      </c>
      <c r="I3832">
        <v>2040</v>
      </c>
      <c r="J3832">
        <v>2915</v>
      </c>
      <c r="K3832">
        <v>16524</v>
      </c>
      <c r="L3832">
        <v>104</v>
      </c>
      <c r="M3832">
        <v>3486</v>
      </c>
      <c r="N3832">
        <v>2783</v>
      </c>
      <c r="O3832">
        <v>0</v>
      </c>
      <c r="P3832">
        <v>6373</v>
      </c>
      <c r="Q3832">
        <v>1588</v>
      </c>
      <c r="R3832">
        <v>1146</v>
      </c>
      <c r="S3832">
        <v>0</v>
      </c>
      <c r="T3832">
        <v>442</v>
      </c>
      <c r="U3832">
        <v>3120</v>
      </c>
      <c r="V3832">
        <v>-625</v>
      </c>
      <c r="W3832">
        <v>10365</v>
      </c>
      <c r="X3832">
        <v>9709</v>
      </c>
      <c r="Y3832">
        <v>0.38</v>
      </c>
      <c r="Z3832">
        <v>41</v>
      </c>
      <c r="AA3832">
        <v>14484</v>
      </c>
      <c r="AB3832">
        <v>33</v>
      </c>
      <c r="AC3832">
        <v>74.14</v>
      </c>
    </row>
    <row r="3833" spans="1:29" x14ac:dyDescent="0.3">
      <c r="A3833">
        <v>2007</v>
      </c>
      <c r="B3833">
        <v>3</v>
      </c>
      <c r="C3833" s="1">
        <v>39170</v>
      </c>
      <c r="D3833">
        <v>13300</v>
      </c>
      <c r="E3833">
        <v>370</v>
      </c>
      <c r="F3833">
        <v>456</v>
      </c>
      <c r="G3833">
        <v>233</v>
      </c>
      <c r="H3833">
        <v>145</v>
      </c>
      <c r="I3833">
        <v>2010</v>
      </c>
      <c r="J3833">
        <v>2844</v>
      </c>
      <c r="K3833">
        <v>16514</v>
      </c>
      <c r="L3833">
        <v>113</v>
      </c>
      <c r="M3833">
        <v>3497</v>
      </c>
      <c r="N3833">
        <v>2775</v>
      </c>
      <c r="O3833">
        <v>0</v>
      </c>
      <c r="P3833">
        <v>6385</v>
      </c>
      <c r="Q3833">
        <v>1579</v>
      </c>
      <c r="R3833">
        <v>1146</v>
      </c>
      <c r="S3833">
        <v>0</v>
      </c>
      <c r="T3833">
        <v>433</v>
      </c>
      <c r="U3833">
        <v>3242</v>
      </c>
      <c r="V3833">
        <v>-581</v>
      </c>
      <c r="W3833">
        <v>10307</v>
      </c>
      <c r="X3833">
        <v>9696</v>
      </c>
      <c r="Y3833">
        <v>0.38</v>
      </c>
      <c r="Z3833">
        <v>41</v>
      </c>
      <c r="AA3833">
        <v>14504</v>
      </c>
      <c r="AB3833">
        <v>33</v>
      </c>
      <c r="AC3833">
        <v>74.3</v>
      </c>
    </row>
    <row r="3834" spans="1:29" x14ac:dyDescent="0.3">
      <c r="A3834">
        <v>2007</v>
      </c>
      <c r="B3834">
        <v>3</v>
      </c>
      <c r="C3834" s="1">
        <v>39171</v>
      </c>
      <c r="D3834">
        <v>14300</v>
      </c>
      <c r="E3834">
        <v>378</v>
      </c>
      <c r="F3834">
        <v>429</v>
      </c>
      <c r="G3834">
        <v>208</v>
      </c>
      <c r="H3834">
        <v>146</v>
      </c>
      <c r="I3834">
        <v>1910</v>
      </c>
      <c r="J3834">
        <v>2693</v>
      </c>
      <c r="K3834">
        <v>17371</v>
      </c>
      <c r="L3834">
        <v>130</v>
      </c>
      <c r="M3834">
        <v>2989</v>
      </c>
      <c r="N3834">
        <v>2726</v>
      </c>
      <c r="O3834">
        <v>19</v>
      </c>
      <c r="P3834">
        <v>5864</v>
      </c>
      <c r="Q3834">
        <v>1561</v>
      </c>
      <c r="R3834">
        <v>1146</v>
      </c>
      <c r="S3834">
        <v>0</v>
      </c>
      <c r="T3834">
        <v>415</v>
      </c>
      <c r="U3834">
        <v>3332</v>
      </c>
      <c r="V3834">
        <v>-108</v>
      </c>
      <c r="W3834">
        <v>11230</v>
      </c>
      <c r="X3834">
        <v>11092</v>
      </c>
      <c r="Y3834">
        <v>0.32</v>
      </c>
      <c r="Z3834">
        <v>36</v>
      </c>
      <c r="AA3834">
        <v>15461</v>
      </c>
      <c r="AB3834">
        <v>28</v>
      </c>
      <c r="AC3834">
        <v>74.36</v>
      </c>
    </row>
    <row r="3835" spans="1:29" x14ac:dyDescent="0.3">
      <c r="A3835">
        <v>2007</v>
      </c>
      <c r="B3835">
        <v>3</v>
      </c>
      <c r="C3835" s="1">
        <v>39172</v>
      </c>
      <c r="D3835">
        <v>14600</v>
      </c>
      <c r="E3835">
        <v>384</v>
      </c>
      <c r="F3835">
        <v>409</v>
      </c>
      <c r="G3835">
        <v>205</v>
      </c>
      <c r="H3835">
        <v>133</v>
      </c>
      <c r="I3835">
        <v>1890</v>
      </c>
      <c r="J3835">
        <v>2637</v>
      </c>
      <c r="K3835">
        <v>17621</v>
      </c>
      <c r="L3835">
        <v>106</v>
      </c>
      <c r="M3835">
        <v>2996</v>
      </c>
      <c r="N3835">
        <v>2819</v>
      </c>
      <c r="O3835">
        <v>0</v>
      </c>
      <c r="P3835">
        <v>5921</v>
      </c>
      <c r="Q3835">
        <v>1624</v>
      </c>
      <c r="R3835">
        <v>0</v>
      </c>
      <c r="S3835">
        <v>0</v>
      </c>
      <c r="T3835">
        <v>1624</v>
      </c>
      <c r="U3835">
        <v>3377</v>
      </c>
      <c r="V3835">
        <v>-963</v>
      </c>
      <c r="W3835">
        <v>11152</v>
      </c>
      <c r="X3835">
        <v>10076</v>
      </c>
      <c r="Y3835">
        <v>0.33</v>
      </c>
      <c r="Z3835">
        <v>43</v>
      </c>
      <c r="AA3835">
        <v>15731</v>
      </c>
      <c r="AB3835">
        <v>36</v>
      </c>
      <c r="AC3835">
        <v>74.47</v>
      </c>
    </row>
    <row r="3836" spans="1:29" x14ac:dyDescent="0.3">
      <c r="A3836">
        <v>2007</v>
      </c>
      <c r="B3836">
        <v>4</v>
      </c>
      <c r="C3836" s="1">
        <v>39173</v>
      </c>
      <c r="D3836">
        <v>14800</v>
      </c>
      <c r="E3836">
        <v>401</v>
      </c>
      <c r="F3836">
        <v>404</v>
      </c>
      <c r="G3836">
        <v>233</v>
      </c>
      <c r="H3836">
        <v>128</v>
      </c>
      <c r="I3836">
        <v>1950</v>
      </c>
      <c r="J3836">
        <v>2715</v>
      </c>
      <c r="K3836">
        <v>17916</v>
      </c>
      <c r="L3836">
        <v>8</v>
      </c>
      <c r="M3836">
        <v>3491</v>
      </c>
      <c r="N3836">
        <v>3353</v>
      </c>
      <c r="O3836">
        <v>0</v>
      </c>
      <c r="P3836">
        <v>6852</v>
      </c>
      <c r="Q3836">
        <v>1750</v>
      </c>
      <c r="R3836">
        <v>0</v>
      </c>
      <c r="S3836">
        <v>0</v>
      </c>
      <c r="T3836">
        <v>1750</v>
      </c>
      <c r="U3836">
        <v>3375</v>
      </c>
      <c r="V3836">
        <v>-1899</v>
      </c>
      <c r="W3836">
        <v>11336</v>
      </c>
      <c r="X3836">
        <v>9314</v>
      </c>
      <c r="Y3836">
        <v>0.38</v>
      </c>
      <c r="Z3836">
        <v>48</v>
      </c>
      <c r="AA3836">
        <v>15966</v>
      </c>
      <c r="AB3836">
        <v>42</v>
      </c>
      <c r="AC3836">
        <v>74.64</v>
      </c>
    </row>
    <row r="3837" spans="1:29" x14ac:dyDescent="0.3">
      <c r="A3837">
        <v>2007</v>
      </c>
      <c r="B3837">
        <v>4</v>
      </c>
      <c r="C3837" s="1">
        <v>39174</v>
      </c>
      <c r="D3837">
        <v>15100</v>
      </c>
      <c r="E3837">
        <v>410</v>
      </c>
      <c r="F3837">
        <v>397</v>
      </c>
      <c r="G3837">
        <v>220</v>
      </c>
      <c r="H3837">
        <v>126</v>
      </c>
      <c r="I3837">
        <v>1930</v>
      </c>
      <c r="J3837">
        <v>2673</v>
      </c>
      <c r="K3837">
        <v>18183</v>
      </c>
      <c r="L3837">
        <v>14</v>
      </c>
      <c r="M3837">
        <v>3090</v>
      </c>
      <c r="N3837">
        <v>3596</v>
      </c>
      <c r="O3837">
        <v>11</v>
      </c>
      <c r="P3837">
        <v>6711</v>
      </c>
      <c r="Q3837">
        <v>1624</v>
      </c>
      <c r="R3837">
        <v>0</v>
      </c>
      <c r="S3837">
        <v>0</v>
      </c>
      <c r="T3837">
        <v>1624</v>
      </c>
      <c r="U3837">
        <v>3449</v>
      </c>
      <c r="V3837">
        <v>-1645</v>
      </c>
      <c r="W3837">
        <v>11606</v>
      </c>
      <c r="X3837">
        <v>9848</v>
      </c>
      <c r="Y3837">
        <v>0.36</v>
      </c>
      <c r="Z3837">
        <v>46</v>
      </c>
      <c r="AA3837">
        <v>16253</v>
      </c>
      <c r="AB3837">
        <v>39</v>
      </c>
      <c r="AC3837">
        <v>74.75</v>
      </c>
    </row>
    <row r="3838" spans="1:29" x14ac:dyDescent="0.3">
      <c r="A3838">
        <v>2007</v>
      </c>
      <c r="B3838">
        <v>4</v>
      </c>
      <c r="C3838" s="1">
        <v>39175</v>
      </c>
      <c r="D3838">
        <v>15200</v>
      </c>
      <c r="E3838">
        <v>405</v>
      </c>
      <c r="F3838">
        <v>382</v>
      </c>
      <c r="G3838">
        <v>197</v>
      </c>
      <c r="H3838">
        <v>140</v>
      </c>
      <c r="I3838">
        <v>1790</v>
      </c>
      <c r="J3838">
        <v>2509</v>
      </c>
      <c r="K3838">
        <v>18114</v>
      </c>
      <c r="L3838">
        <v>11</v>
      </c>
      <c r="M3838">
        <v>2586</v>
      </c>
      <c r="N3838">
        <v>3595</v>
      </c>
      <c r="O3838">
        <v>32</v>
      </c>
      <c r="P3838">
        <v>6224</v>
      </c>
      <c r="Q3838">
        <v>1599</v>
      </c>
      <c r="R3838">
        <v>0</v>
      </c>
      <c r="S3838">
        <v>0</v>
      </c>
      <c r="T3838">
        <v>1599</v>
      </c>
      <c r="U3838">
        <v>3439</v>
      </c>
      <c r="V3838">
        <v>-1315</v>
      </c>
      <c r="W3838">
        <v>11718</v>
      </c>
      <c r="X3838">
        <v>10291</v>
      </c>
      <c r="Y3838">
        <v>0.33</v>
      </c>
      <c r="Z3838">
        <v>43</v>
      </c>
      <c r="AA3838">
        <v>16324</v>
      </c>
      <c r="AB3838">
        <v>37</v>
      </c>
      <c r="AC3838">
        <v>74.84</v>
      </c>
    </row>
    <row r="3839" spans="1:29" x14ac:dyDescent="0.3">
      <c r="A3839">
        <v>2007</v>
      </c>
      <c r="B3839">
        <v>4</v>
      </c>
      <c r="C3839" s="1">
        <v>39176</v>
      </c>
      <c r="D3839">
        <v>15600</v>
      </c>
      <c r="E3839">
        <v>469</v>
      </c>
      <c r="F3839">
        <v>366</v>
      </c>
      <c r="G3839">
        <v>186</v>
      </c>
      <c r="H3839">
        <v>188</v>
      </c>
      <c r="I3839">
        <v>1730</v>
      </c>
      <c r="J3839">
        <v>2470</v>
      </c>
      <c r="K3839">
        <v>18539</v>
      </c>
      <c r="L3839">
        <v>1</v>
      </c>
      <c r="M3839">
        <v>3490</v>
      </c>
      <c r="N3839">
        <v>3587</v>
      </c>
      <c r="O3839">
        <v>38</v>
      </c>
      <c r="P3839">
        <v>7116</v>
      </c>
      <c r="Q3839">
        <v>1735</v>
      </c>
      <c r="R3839">
        <v>0</v>
      </c>
      <c r="S3839">
        <v>0</v>
      </c>
      <c r="T3839">
        <v>1735</v>
      </c>
      <c r="U3839">
        <v>3439</v>
      </c>
      <c r="V3839">
        <v>-2335</v>
      </c>
      <c r="W3839">
        <v>12144</v>
      </c>
      <c r="X3839">
        <v>9688</v>
      </c>
      <c r="Y3839">
        <v>0.38</v>
      </c>
      <c r="Z3839">
        <v>48</v>
      </c>
      <c r="AA3839">
        <v>16809</v>
      </c>
      <c r="AB3839">
        <v>42</v>
      </c>
      <c r="AC3839">
        <v>74.95</v>
      </c>
    </row>
    <row r="3840" spans="1:29" x14ac:dyDescent="0.3">
      <c r="A3840">
        <v>2007</v>
      </c>
      <c r="B3840">
        <v>4</v>
      </c>
      <c r="C3840" s="1">
        <v>39177</v>
      </c>
      <c r="D3840">
        <v>15300</v>
      </c>
      <c r="E3840">
        <v>501</v>
      </c>
      <c r="F3840">
        <v>355</v>
      </c>
      <c r="G3840">
        <v>177</v>
      </c>
      <c r="H3840">
        <v>253</v>
      </c>
      <c r="I3840">
        <v>1680</v>
      </c>
      <c r="J3840">
        <v>2465</v>
      </c>
      <c r="K3840">
        <v>18266</v>
      </c>
      <c r="L3840">
        <v>8</v>
      </c>
      <c r="M3840">
        <v>3292</v>
      </c>
      <c r="N3840">
        <v>3579</v>
      </c>
      <c r="O3840">
        <v>36</v>
      </c>
      <c r="P3840">
        <v>6915</v>
      </c>
      <c r="Q3840">
        <v>1719</v>
      </c>
      <c r="R3840">
        <v>0</v>
      </c>
      <c r="S3840">
        <v>0</v>
      </c>
      <c r="T3840">
        <v>1719</v>
      </c>
      <c r="U3840">
        <v>3380</v>
      </c>
      <c r="V3840">
        <v>-2188</v>
      </c>
      <c r="W3840">
        <v>11940</v>
      </c>
      <c r="X3840">
        <v>9632</v>
      </c>
      <c r="Y3840">
        <v>0.37</v>
      </c>
      <c r="Z3840">
        <v>47</v>
      </c>
      <c r="AA3840">
        <v>16586</v>
      </c>
      <c r="AB3840">
        <v>42</v>
      </c>
      <c r="AC3840">
        <v>75.069999999999993</v>
      </c>
    </row>
    <row r="3841" spans="1:29" x14ac:dyDescent="0.3">
      <c r="A3841">
        <v>2007</v>
      </c>
      <c r="B3841">
        <v>4</v>
      </c>
      <c r="C3841" s="1">
        <v>39178</v>
      </c>
      <c r="D3841">
        <v>14600</v>
      </c>
      <c r="E3841">
        <v>545</v>
      </c>
      <c r="F3841">
        <v>346</v>
      </c>
      <c r="G3841">
        <v>167</v>
      </c>
      <c r="H3841">
        <v>188</v>
      </c>
      <c r="I3841">
        <v>1680</v>
      </c>
      <c r="J3841">
        <v>2381</v>
      </c>
      <c r="K3841">
        <v>17526</v>
      </c>
      <c r="L3841">
        <v>8</v>
      </c>
      <c r="M3841">
        <v>2495</v>
      </c>
      <c r="N3841">
        <v>3578</v>
      </c>
      <c r="O3841">
        <v>38</v>
      </c>
      <c r="P3841">
        <v>6119</v>
      </c>
      <c r="Q3841">
        <v>1715</v>
      </c>
      <c r="R3841">
        <v>0</v>
      </c>
      <c r="S3841">
        <v>0</v>
      </c>
      <c r="T3841">
        <v>1715</v>
      </c>
      <c r="U3841">
        <v>3288</v>
      </c>
      <c r="V3841">
        <v>-1565</v>
      </c>
      <c r="W3841">
        <v>11377</v>
      </c>
      <c r="X3841">
        <v>9692</v>
      </c>
      <c r="Y3841">
        <v>0.34</v>
      </c>
      <c r="Z3841">
        <v>45</v>
      </c>
      <c r="AA3841">
        <v>15846</v>
      </c>
      <c r="AB3841">
        <v>39</v>
      </c>
      <c r="AC3841">
        <v>75.17</v>
      </c>
    </row>
    <row r="3842" spans="1:29" x14ac:dyDescent="0.3">
      <c r="A3842">
        <v>2007</v>
      </c>
      <c r="B3842">
        <v>4</v>
      </c>
      <c r="C3842" s="1">
        <v>39179</v>
      </c>
      <c r="D3842">
        <v>14300</v>
      </c>
      <c r="E3842">
        <v>559</v>
      </c>
      <c r="F3842">
        <v>344</v>
      </c>
      <c r="G3842">
        <v>160</v>
      </c>
      <c r="H3842">
        <v>132</v>
      </c>
      <c r="I3842">
        <v>1710</v>
      </c>
      <c r="J3842">
        <v>2346</v>
      </c>
      <c r="K3842">
        <v>17205</v>
      </c>
      <c r="L3842">
        <v>4</v>
      </c>
      <c r="M3842">
        <v>2495</v>
      </c>
      <c r="N3842">
        <v>3568</v>
      </c>
      <c r="O3842">
        <v>35</v>
      </c>
      <c r="P3842">
        <v>6102</v>
      </c>
      <c r="Q3842">
        <v>1750</v>
      </c>
      <c r="R3842">
        <v>0</v>
      </c>
      <c r="S3842">
        <v>0</v>
      </c>
      <c r="T3842">
        <v>1750</v>
      </c>
      <c r="U3842">
        <v>3190</v>
      </c>
      <c r="V3842">
        <v>-1703</v>
      </c>
      <c r="W3842">
        <v>11179</v>
      </c>
      <c r="X3842">
        <v>9353</v>
      </c>
      <c r="Y3842">
        <v>0.35</v>
      </c>
      <c r="Z3842">
        <v>46</v>
      </c>
      <c r="AA3842">
        <v>15495</v>
      </c>
      <c r="AB3842">
        <v>40</v>
      </c>
      <c r="AC3842">
        <v>75.290000000000006</v>
      </c>
    </row>
    <row r="3843" spans="1:29" x14ac:dyDescent="0.3">
      <c r="A3843">
        <v>2007</v>
      </c>
      <c r="B3843">
        <v>4</v>
      </c>
      <c r="C3843" s="1">
        <v>39180</v>
      </c>
      <c r="D3843">
        <v>14500</v>
      </c>
      <c r="E3843">
        <v>556</v>
      </c>
      <c r="F3843">
        <v>345</v>
      </c>
      <c r="G3843">
        <v>169</v>
      </c>
      <c r="H3843">
        <v>138</v>
      </c>
      <c r="I3843">
        <v>1780</v>
      </c>
      <c r="J3843">
        <v>2432</v>
      </c>
      <c r="K3843">
        <v>17488</v>
      </c>
      <c r="L3843">
        <v>9</v>
      </c>
      <c r="M3843">
        <v>2495</v>
      </c>
      <c r="N3843">
        <v>3611</v>
      </c>
      <c r="O3843">
        <v>32</v>
      </c>
      <c r="P3843">
        <v>6147</v>
      </c>
      <c r="Q3843">
        <v>1800</v>
      </c>
      <c r="R3843">
        <v>0</v>
      </c>
      <c r="S3843">
        <v>0</v>
      </c>
      <c r="T3843">
        <v>1800</v>
      </c>
      <c r="U3843">
        <v>3094</v>
      </c>
      <c r="V3843">
        <v>-1791</v>
      </c>
      <c r="W3843">
        <v>11459</v>
      </c>
      <c r="X3843">
        <v>9541</v>
      </c>
      <c r="Y3843">
        <v>0.35</v>
      </c>
      <c r="Z3843">
        <v>45</v>
      </c>
      <c r="AA3843">
        <v>15708</v>
      </c>
      <c r="AB3843">
        <v>39</v>
      </c>
      <c r="AC3843">
        <v>75.39</v>
      </c>
    </row>
    <row r="3844" spans="1:29" x14ac:dyDescent="0.3">
      <c r="A3844">
        <v>2007</v>
      </c>
      <c r="B3844">
        <v>4</v>
      </c>
      <c r="C3844" s="1">
        <v>39181</v>
      </c>
      <c r="D3844">
        <v>14800</v>
      </c>
      <c r="E3844">
        <v>571</v>
      </c>
      <c r="F3844">
        <v>334</v>
      </c>
      <c r="G3844">
        <v>172</v>
      </c>
      <c r="H3844">
        <v>150</v>
      </c>
      <c r="I3844">
        <v>1880</v>
      </c>
      <c r="J3844">
        <v>2536</v>
      </c>
      <c r="K3844">
        <v>17907</v>
      </c>
      <c r="L3844">
        <v>9</v>
      </c>
      <c r="M3844">
        <v>2002</v>
      </c>
      <c r="N3844">
        <v>3607</v>
      </c>
      <c r="O3844">
        <v>31</v>
      </c>
      <c r="P3844">
        <v>5649</v>
      </c>
      <c r="Q3844">
        <v>1812</v>
      </c>
      <c r="R3844">
        <v>0</v>
      </c>
      <c r="S3844">
        <v>0</v>
      </c>
      <c r="T3844">
        <v>1812</v>
      </c>
      <c r="U3844">
        <v>3034</v>
      </c>
      <c r="V3844">
        <v>-1257</v>
      </c>
      <c r="W3844">
        <v>11830</v>
      </c>
      <c r="X3844">
        <v>10446</v>
      </c>
      <c r="Y3844">
        <v>0.31</v>
      </c>
      <c r="Z3844">
        <v>42</v>
      </c>
      <c r="AA3844">
        <v>16027</v>
      </c>
      <c r="AB3844">
        <v>35</v>
      </c>
      <c r="AC3844">
        <v>75.430000000000007</v>
      </c>
    </row>
    <row r="3845" spans="1:29" x14ac:dyDescent="0.3">
      <c r="A3845">
        <v>2007</v>
      </c>
      <c r="B3845">
        <v>4</v>
      </c>
      <c r="C3845" s="1">
        <v>39182</v>
      </c>
      <c r="D3845">
        <v>14800</v>
      </c>
      <c r="E3845">
        <v>600</v>
      </c>
      <c r="F3845">
        <v>320</v>
      </c>
      <c r="G3845">
        <v>171</v>
      </c>
      <c r="H3845">
        <v>154</v>
      </c>
      <c r="I3845">
        <v>1670</v>
      </c>
      <c r="J3845">
        <v>2315</v>
      </c>
      <c r="K3845">
        <v>17715</v>
      </c>
      <c r="L3845">
        <v>8</v>
      </c>
      <c r="M3845">
        <v>2011</v>
      </c>
      <c r="N3845">
        <v>3590</v>
      </c>
      <c r="O3845">
        <v>38</v>
      </c>
      <c r="P3845">
        <v>5647</v>
      </c>
      <c r="Q3845">
        <v>1787</v>
      </c>
      <c r="R3845">
        <v>0</v>
      </c>
      <c r="S3845">
        <v>0</v>
      </c>
      <c r="T3845">
        <v>1787</v>
      </c>
      <c r="U3845">
        <v>3077</v>
      </c>
      <c r="V3845">
        <v>-1417</v>
      </c>
      <c r="W3845">
        <v>11823</v>
      </c>
      <c r="X3845">
        <v>10281</v>
      </c>
      <c r="Y3845">
        <v>0.31</v>
      </c>
      <c r="Z3845">
        <v>42</v>
      </c>
      <c r="AA3845">
        <v>16045</v>
      </c>
      <c r="AB3845">
        <v>36</v>
      </c>
      <c r="AC3845">
        <v>75.47</v>
      </c>
    </row>
    <row r="3846" spans="1:29" x14ac:dyDescent="0.3">
      <c r="A3846">
        <v>2007</v>
      </c>
      <c r="B3846">
        <v>4</v>
      </c>
      <c r="C3846" s="1">
        <v>39183</v>
      </c>
      <c r="D3846">
        <v>14000</v>
      </c>
      <c r="E3846">
        <v>594</v>
      </c>
      <c r="F3846">
        <v>310</v>
      </c>
      <c r="G3846">
        <v>203</v>
      </c>
      <c r="H3846">
        <v>137</v>
      </c>
      <c r="I3846">
        <v>1630</v>
      </c>
      <c r="J3846">
        <v>2280</v>
      </c>
      <c r="K3846">
        <v>16874</v>
      </c>
      <c r="L3846">
        <v>8</v>
      </c>
      <c r="M3846">
        <v>2184</v>
      </c>
      <c r="N3846">
        <v>3583</v>
      </c>
      <c r="O3846">
        <v>51</v>
      </c>
      <c r="P3846">
        <v>5826</v>
      </c>
      <c r="Q3846">
        <v>1780</v>
      </c>
      <c r="R3846">
        <v>2063</v>
      </c>
      <c r="S3846">
        <v>0</v>
      </c>
      <c r="T3846">
        <v>-283</v>
      </c>
      <c r="U3846">
        <v>3094</v>
      </c>
      <c r="V3846">
        <v>-268</v>
      </c>
      <c r="W3846">
        <v>11579</v>
      </c>
      <c r="X3846">
        <v>11331</v>
      </c>
      <c r="Y3846">
        <v>0.34</v>
      </c>
      <c r="Z3846">
        <v>33</v>
      </c>
      <c r="AA3846">
        <v>15244</v>
      </c>
      <c r="AB3846">
        <v>26</v>
      </c>
      <c r="AC3846">
        <v>75.45</v>
      </c>
    </row>
    <row r="3847" spans="1:29" x14ac:dyDescent="0.3">
      <c r="A3847">
        <v>2007</v>
      </c>
      <c r="B3847">
        <v>4</v>
      </c>
      <c r="C3847" s="1">
        <v>39184</v>
      </c>
      <c r="D3847">
        <v>14500</v>
      </c>
      <c r="E3847">
        <v>597</v>
      </c>
      <c r="F3847">
        <v>330</v>
      </c>
      <c r="G3847">
        <v>182</v>
      </c>
      <c r="H3847">
        <v>121</v>
      </c>
      <c r="I3847">
        <v>1730</v>
      </c>
      <c r="J3847">
        <v>2363</v>
      </c>
      <c r="K3847">
        <v>17460</v>
      </c>
      <c r="L3847">
        <v>9</v>
      </c>
      <c r="M3847">
        <v>2390</v>
      </c>
      <c r="N3847">
        <v>3599</v>
      </c>
      <c r="O3847">
        <v>54</v>
      </c>
      <c r="P3847">
        <v>6052</v>
      </c>
      <c r="Q3847">
        <v>1779</v>
      </c>
      <c r="R3847">
        <v>2063</v>
      </c>
      <c r="S3847">
        <v>0</v>
      </c>
      <c r="T3847">
        <v>-284</v>
      </c>
      <c r="U3847">
        <v>3175</v>
      </c>
      <c r="V3847">
        <v>-329</v>
      </c>
      <c r="W3847">
        <v>12002</v>
      </c>
      <c r="X3847">
        <v>11692</v>
      </c>
      <c r="Y3847">
        <v>0.34</v>
      </c>
      <c r="Z3847">
        <v>33</v>
      </c>
      <c r="AA3847">
        <v>15730</v>
      </c>
      <c r="AB3847">
        <v>26</v>
      </c>
      <c r="AC3847">
        <v>75.42</v>
      </c>
    </row>
    <row r="3848" spans="1:29" x14ac:dyDescent="0.3">
      <c r="A3848">
        <v>2007</v>
      </c>
      <c r="B3848">
        <v>4</v>
      </c>
      <c r="C3848" s="1">
        <v>39185</v>
      </c>
      <c r="D3848">
        <v>14200</v>
      </c>
      <c r="E3848">
        <v>616</v>
      </c>
      <c r="F3848">
        <v>313</v>
      </c>
      <c r="G3848">
        <v>176</v>
      </c>
      <c r="H3848">
        <v>116</v>
      </c>
      <c r="I3848">
        <v>1680</v>
      </c>
      <c r="J3848">
        <v>2285</v>
      </c>
      <c r="K3848">
        <v>17101</v>
      </c>
      <c r="L3848">
        <v>9</v>
      </c>
      <c r="M3848">
        <v>2625</v>
      </c>
      <c r="N3848">
        <v>3561</v>
      </c>
      <c r="O3848">
        <v>56</v>
      </c>
      <c r="P3848">
        <v>6251</v>
      </c>
      <c r="Q3848">
        <v>1809</v>
      </c>
      <c r="R3848">
        <v>2063</v>
      </c>
      <c r="S3848">
        <v>0</v>
      </c>
      <c r="T3848">
        <v>-254</v>
      </c>
      <c r="U3848">
        <v>3248</v>
      </c>
      <c r="V3848">
        <v>-553</v>
      </c>
      <c r="W3848">
        <v>11639</v>
      </c>
      <c r="X3848">
        <v>11104</v>
      </c>
      <c r="Y3848">
        <v>0.36</v>
      </c>
      <c r="Z3848">
        <v>35</v>
      </c>
      <c r="AA3848">
        <v>15421</v>
      </c>
      <c r="AB3848">
        <v>28</v>
      </c>
      <c r="AC3848">
        <v>75.41</v>
      </c>
    </row>
    <row r="3849" spans="1:29" x14ac:dyDescent="0.3">
      <c r="A3849">
        <v>2007</v>
      </c>
      <c r="B3849">
        <v>4</v>
      </c>
      <c r="C3849" s="1">
        <v>39186</v>
      </c>
      <c r="D3849">
        <v>14200</v>
      </c>
      <c r="E3849">
        <v>629</v>
      </c>
      <c r="F3849">
        <v>287</v>
      </c>
      <c r="G3849">
        <v>210</v>
      </c>
      <c r="H3849">
        <v>109</v>
      </c>
      <c r="I3849">
        <v>1730</v>
      </c>
      <c r="J3849">
        <v>2336</v>
      </c>
      <c r="K3849">
        <v>17165</v>
      </c>
      <c r="L3849">
        <v>9</v>
      </c>
      <c r="M3849">
        <v>2498</v>
      </c>
      <c r="N3849">
        <v>3548</v>
      </c>
      <c r="O3849">
        <v>42</v>
      </c>
      <c r="P3849">
        <v>6097</v>
      </c>
      <c r="Q3849">
        <v>1850</v>
      </c>
      <c r="R3849">
        <v>3897</v>
      </c>
      <c r="S3849">
        <v>0</v>
      </c>
      <c r="T3849">
        <v>-2047</v>
      </c>
      <c r="U3849">
        <v>3418</v>
      </c>
      <c r="V3849">
        <v>988</v>
      </c>
      <c r="W3849">
        <v>11984</v>
      </c>
      <c r="X3849">
        <v>13115</v>
      </c>
      <c r="Y3849">
        <v>0.35</v>
      </c>
      <c r="Z3849">
        <v>24</v>
      </c>
      <c r="AA3849">
        <v>15435</v>
      </c>
      <c r="AB3849">
        <v>15</v>
      </c>
      <c r="AC3849">
        <v>75.3</v>
      </c>
    </row>
    <row r="3850" spans="1:29" x14ac:dyDescent="0.3">
      <c r="A3850">
        <v>2007</v>
      </c>
      <c r="B3850">
        <v>4</v>
      </c>
      <c r="C3850" s="1">
        <v>39187</v>
      </c>
      <c r="D3850">
        <v>14900</v>
      </c>
      <c r="E3850">
        <v>583</v>
      </c>
      <c r="F3850">
        <v>313</v>
      </c>
      <c r="G3850">
        <v>204</v>
      </c>
      <c r="H3850">
        <v>93</v>
      </c>
      <c r="I3850">
        <v>1910</v>
      </c>
      <c r="J3850">
        <v>2520</v>
      </c>
      <c r="K3850">
        <v>18003</v>
      </c>
      <c r="L3850">
        <v>9</v>
      </c>
      <c r="M3850">
        <v>2557</v>
      </c>
      <c r="N3850">
        <v>3567</v>
      </c>
      <c r="O3850">
        <v>42</v>
      </c>
      <c r="P3850">
        <v>6175</v>
      </c>
      <c r="Q3850">
        <v>1850</v>
      </c>
      <c r="R3850">
        <v>3897</v>
      </c>
      <c r="S3850">
        <v>0</v>
      </c>
      <c r="T3850">
        <v>-2047</v>
      </c>
      <c r="U3850">
        <v>3565</v>
      </c>
      <c r="V3850">
        <v>1241</v>
      </c>
      <c r="W3850">
        <v>12491</v>
      </c>
      <c r="X3850">
        <v>13875</v>
      </c>
      <c r="Y3850">
        <v>0.34</v>
      </c>
      <c r="Z3850">
        <v>23</v>
      </c>
      <c r="AA3850">
        <v>16093</v>
      </c>
      <c r="AB3850">
        <v>14</v>
      </c>
      <c r="AC3850">
        <v>75.16</v>
      </c>
    </row>
    <row r="3851" spans="1:29" x14ac:dyDescent="0.3">
      <c r="A3851">
        <v>2007</v>
      </c>
      <c r="B3851">
        <v>4</v>
      </c>
      <c r="C3851" s="1">
        <v>39188</v>
      </c>
      <c r="D3851">
        <v>14500</v>
      </c>
      <c r="E3851">
        <v>522</v>
      </c>
      <c r="F3851">
        <v>287</v>
      </c>
      <c r="G3851">
        <v>202</v>
      </c>
      <c r="H3851">
        <v>87</v>
      </c>
      <c r="I3851">
        <v>1990</v>
      </c>
      <c r="J3851">
        <v>2566</v>
      </c>
      <c r="K3851">
        <v>17588</v>
      </c>
      <c r="L3851">
        <v>9</v>
      </c>
      <c r="M3851">
        <v>2996</v>
      </c>
      <c r="N3851">
        <v>3562</v>
      </c>
      <c r="O3851">
        <v>45</v>
      </c>
      <c r="P3851">
        <v>6612</v>
      </c>
      <c r="Q3851">
        <v>1806</v>
      </c>
      <c r="R3851">
        <v>1834</v>
      </c>
      <c r="S3851">
        <v>0</v>
      </c>
      <c r="T3851">
        <v>-28</v>
      </c>
      <c r="U3851">
        <v>3528</v>
      </c>
      <c r="V3851">
        <v>-500</v>
      </c>
      <c r="W3851">
        <v>11502</v>
      </c>
      <c r="X3851">
        <v>11004</v>
      </c>
      <c r="Y3851">
        <v>0.37</v>
      </c>
      <c r="Z3851">
        <v>37</v>
      </c>
      <c r="AA3851">
        <v>15598</v>
      </c>
      <c r="AB3851">
        <v>29</v>
      </c>
      <c r="AC3851">
        <v>75.180000000000007</v>
      </c>
    </row>
    <row r="3852" spans="1:29" x14ac:dyDescent="0.3">
      <c r="A3852">
        <v>2007</v>
      </c>
      <c r="B3852">
        <v>4</v>
      </c>
      <c r="C3852" s="1">
        <v>39189</v>
      </c>
      <c r="D3852">
        <v>13800</v>
      </c>
      <c r="E3852">
        <v>507</v>
      </c>
      <c r="F3852">
        <v>262</v>
      </c>
      <c r="G3852">
        <v>202</v>
      </c>
      <c r="H3852">
        <v>88</v>
      </c>
      <c r="I3852">
        <v>1850</v>
      </c>
      <c r="J3852">
        <v>2402</v>
      </c>
      <c r="K3852">
        <v>16709</v>
      </c>
      <c r="L3852">
        <v>10</v>
      </c>
      <c r="M3852">
        <v>2797</v>
      </c>
      <c r="N3852">
        <v>3525</v>
      </c>
      <c r="O3852">
        <v>54</v>
      </c>
      <c r="P3852">
        <v>6386</v>
      </c>
      <c r="Q3852">
        <v>1861</v>
      </c>
      <c r="R3852">
        <v>1834</v>
      </c>
      <c r="S3852">
        <v>0</v>
      </c>
      <c r="T3852">
        <v>27</v>
      </c>
      <c r="U3852">
        <v>3539</v>
      </c>
      <c r="V3852">
        <v>-462</v>
      </c>
      <c r="W3852">
        <v>10760</v>
      </c>
      <c r="X3852">
        <v>10296</v>
      </c>
      <c r="Y3852">
        <v>0.38</v>
      </c>
      <c r="Z3852">
        <v>38</v>
      </c>
      <c r="AA3852">
        <v>14859</v>
      </c>
      <c r="AB3852">
        <v>31</v>
      </c>
      <c r="AC3852">
        <v>75.239999999999995</v>
      </c>
    </row>
    <row r="3853" spans="1:29" x14ac:dyDescent="0.3">
      <c r="A3853">
        <v>2007</v>
      </c>
      <c r="B3853">
        <v>4</v>
      </c>
      <c r="C3853" s="1">
        <v>39190</v>
      </c>
      <c r="D3853">
        <v>14300</v>
      </c>
      <c r="E3853">
        <v>491</v>
      </c>
      <c r="F3853">
        <v>253</v>
      </c>
      <c r="G3853">
        <v>206</v>
      </c>
      <c r="H3853">
        <v>93</v>
      </c>
      <c r="I3853">
        <v>1760</v>
      </c>
      <c r="J3853">
        <v>2312</v>
      </c>
      <c r="K3853">
        <v>17103</v>
      </c>
      <c r="L3853">
        <v>7</v>
      </c>
      <c r="M3853">
        <v>2497</v>
      </c>
      <c r="N3853">
        <v>3580</v>
      </c>
      <c r="O3853">
        <v>48</v>
      </c>
      <c r="P3853">
        <v>6132</v>
      </c>
      <c r="Q3853">
        <v>1834</v>
      </c>
      <c r="R3853">
        <v>1834</v>
      </c>
      <c r="S3853">
        <v>0</v>
      </c>
      <c r="T3853">
        <v>1</v>
      </c>
      <c r="U3853">
        <v>3439</v>
      </c>
      <c r="V3853">
        <v>-381</v>
      </c>
      <c r="W3853">
        <v>11352</v>
      </c>
      <c r="X3853">
        <v>10970</v>
      </c>
      <c r="Y3853">
        <v>0.35</v>
      </c>
      <c r="Z3853">
        <v>36</v>
      </c>
      <c r="AA3853">
        <v>15343</v>
      </c>
      <c r="AB3853">
        <v>28</v>
      </c>
      <c r="AC3853">
        <v>75.25</v>
      </c>
    </row>
    <row r="3854" spans="1:29" x14ac:dyDescent="0.3">
      <c r="A3854">
        <v>2007</v>
      </c>
      <c r="B3854">
        <v>4</v>
      </c>
      <c r="C3854" s="1">
        <v>39191</v>
      </c>
      <c r="D3854">
        <v>13200</v>
      </c>
      <c r="E3854">
        <v>486</v>
      </c>
      <c r="F3854">
        <v>249</v>
      </c>
      <c r="G3854">
        <v>202</v>
      </c>
      <c r="H3854">
        <v>93</v>
      </c>
      <c r="I3854">
        <v>1780</v>
      </c>
      <c r="J3854">
        <v>2324</v>
      </c>
      <c r="K3854">
        <v>16010</v>
      </c>
      <c r="L3854">
        <v>10</v>
      </c>
      <c r="M3854">
        <v>2596</v>
      </c>
      <c r="N3854">
        <v>3570</v>
      </c>
      <c r="O3854">
        <v>44</v>
      </c>
      <c r="P3854">
        <v>6220</v>
      </c>
      <c r="Q3854">
        <v>1844</v>
      </c>
      <c r="R3854">
        <v>0</v>
      </c>
      <c r="S3854">
        <v>0</v>
      </c>
      <c r="T3854">
        <v>1844</v>
      </c>
      <c r="U3854">
        <v>3329</v>
      </c>
      <c r="V3854">
        <v>-1765</v>
      </c>
      <c r="W3854">
        <v>9841</v>
      </c>
      <c r="X3854">
        <v>7946</v>
      </c>
      <c r="Y3854">
        <v>0.38</v>
      </c>
      <c r="Z3854">
        <v>50</v>
      </c>
      <c r="AA3854">
        <v>14230</v>
      </c>
      <c r="AB3854">
        <v>44</v>
      </c>
      <c r="AC3854">
        <v>75.47</v>
      </c>
    </row>
    <row r="3855" spans="1:29" x14ac:dyDescent="0.3">
      <c r="A3855">
        <v>2007</v>
      </c>
      <c r="B3855">
        <v>4</v>
      </c>
      <c r="C3855" s="1">
        <v>39192</v>
      </c>
      <c r="D3855">
        <v>12400</v>
      </c>
      <c r="E3855">
        <v>455</v>
      </c>
      <c r="F3855">
        <v>239</v>
      </c>
      <c r="G3855">
        <v>197</v>
      </c>
      <c r="H3855">
        <v>87</v>
      </c>
      <c r="I3855">
        <v>1870</v>
      </c>
      <c r="J3855">
        <v>2393</v>
      </c>
      <c r="K3855">
        <v>15248</v>
      </c>
      <c r="L3855">
        <v>7</v>
      </c>
      <c r="M3855">
        <v>2690</v>
      </c>
      <c r="N3855">
        <v>3022</v>
      </c>
      <c r="O3855">
        <v>53</v>
      </c>
      <c r="P3855">
        <v>5772</v>
      </c>
      <c r="Q3855">
        <v>1792</v>
      </c>
      <c r="R3855">
        <v>0</v>
      </c>
      <c r="S3855">
        <v>0</v>
      </c>
      <c r="T3855">
        <v>1792</v>
      </c>
      <c r="U3855">
        <v>3224</v>
      </c>
      <c r="V3855">
        <v>-1320</v>
      </c>
      <c r="W3855">
        <v>9129</v>
      </c>
      <c r="X3855">
        <v>7684</v>
      </c>
      <c r="Y3855">
        <v>0.37</v>
      </c>
      <c r="Z3855">
        <v>50</v>
      </c>
      <c r="AA3855">
        <v>13378</v>
      </c>
      <c r="AB3855">
        <v>43</v>
      </c>
      <c r="AC3855">
        <v>75.7</v>
      </c>
    </row>
    <row r="3856" spans="1:29" x14ac:dyDescent="0.3">
      <c r="A3856">
        <v>2007</v>
      </c>
      <c r="B3856">
        <v>4</v>
      </c>
      <c r="C3856" s="1">
        <v>39193</v>
      </c>
      <c r="D3856">
        <v>11900</v>
      </c>
      <c r="E3856">
        <v>399</v>
      </c>
      <c r="F3856">
        <v>232</v>
      </c>
      <c r="G3856">
        <v>198</v>
      </c>
      <c r="H3856">
        <v>87</v>
      </c>
      <c r="I3856">
        <v>2530</v>
      </c>
      <c r="J3856">
        <v>3047</v>
      </c>
      <c r="K3856">
        <v>15346</v>
      </c>
      <c r="L3856">
        <v>8</v>
      </c>
      <c r="M3856">
        <v>2988</v>
      </c>
      <c r="N3856">
        <v>2802</v>
      </c>
      <c r="O3856">
        <v>102</v>
      </c>
      <c r="P3856">
        <v>5900</v>
      </c>
      <c r="Q3856">
        <v>1850</v>
      </c>
      <c r="R3856">
        <v>917</v>
      </c>
      <c r="S3856">
        <v>0</v>
      </c>
      <c r="T3856">
        <v>933</v>
      </c>
      <c r="U3856">
        <v>3071</v>
      </c>
      <c r="V3856">
        <v>-388</v>
      </c>
      <c r="W3856">
        <v>8967</v>
      </c>
      <c r="X3856">
        <v>8513</v>
      </c>
      <c r="Y3856">
        <v>0.37</v>
      </c>
      <c r="Z3856">
        <v>45</v>
      </c>
      <c r="AA3856">
        <v>12816</v>
      </c>
      <c r="AB3856">
        <v>34</v>
      </c>
      <c r="AC3856">
        <v>75.849999999999994</v>
      </c>
    </row>
    <row r="3857" spans="1:29" x14ac:dyDescent="0.3">
      <c r="A3857">
        <v>2007</v>
      </c>
      <c r="B3857">
        <v>4</v>
      </c>
      <c r="C3857" s="1">
        <v>39194</v>
      </c>
      <c r="D3857">
        <v>12200</v>
      </c>
      <c r="E3857">
        <v>337</v>
      </c>
      <c r="F3857">
        <v>481</v>
      </c>
      <c r="G3857">
        <v>230</v>
      </c>
      <c r="H3857">
        <v>87</v>
      </c>
      <c r="I3857">
        <v>3090</v>
      </c>
      <c r="J3857">
        <v>3888</v>
      </c>
      <c r="K3857">
        <v>16425</v>
      </c>
      <c r="L3857">
        <v>9</v>
      </c>
      <c r="M3857">
        <v>690</v>
      </c>
      <c r="N3857">
        <v>1541</v>
      </c>
      <c r="O3857">
        <v>71</v>
      </c>
      <c r="P3857">
        <v>2311</v>
      </c>
      <c r="Q3857">
        <v>1850</v>
      </c>
      <c r="R3857">
        <v>2292</v>
      </c>
      <c r="S3857">
        <v>0</v>
      </c>
      <c r="T3857">
        <v>-443</v>
      </c>
      <c r="U3857">
        <v>2903</v>
      </c>
      <c r="V3857">
        <v>4768</v>
      </c>
      <c r="W3857">
        <v>9758</v>
      </c>
      <c r="X3857">
        <v>14557</v>
      </c>
      <c r="Y3857">
        <v>0.13</v>
      </c>
      <c r="Z3857">
        <v>11</v>
      </c>
      <c r="AA3857">
        <v>14483</v>
      </c>
      <c r="AB3857">
        <v>-1</v>
      </c>
      <c r="AC3857">
        <v>75.650000000000006</v>
      </c>
    </row>
    <row r="3858" spans="1:29" x14ac:dyDescent="0.3">
      <c r="A3858">
        <v>2007</v>
      </c>
      <c r="B3858">
        <v>4</v>
      </c>
      <c r="C3858" s="1">
        <v>39195</v>
      </c>
      <c r="D3858">
        <v>12800</v>
      </c>
      <c r="E3858">
        <v>314</v>
      </c>
      <c r="F3858">
        <v>639</v>
      </c>
      <c r="G3858">
        <v>201</v>
      </c>
      <c r="H3858">
        <v>87</v>
      </c>
      <c r="I3858">
        <v>3280</v>
      </c>
      <c r="J3858">
        <v>4207</v>
      </c>
      <c r="K3858">
        <v>17321</v>
      </c>
      <c r="L3858">
        <v>6</v>
      </c>
      <c r="M3858">
        <v>695</v>
      </c>
      <c r="N3858">
        <v>1008</v>
      </c>
      <c r="O3858">
        <v>77</v>
      </c>
      <c r="P3858">
        <v>1786</v>
      </c>
      <c r="Q3858">
        <v>1866</v>
      </c>
      <c r="R3858">
        <v>2292</v>
      </c>
      <c r="S3858">
        <v>0</v>
      </c>
      <c r="T3858">
        <v>-427</v>
      </c>
      <c r="U3858">
        <v>2893</v>
      </c>
      <c r="V3858">
        <v>5591</v>
      </c>
      <c r="W3858">
        <v>10340</v>
      </c>
      <c r="X3858">
        <v>15962</v>
      </c>
      <c r="Y3858">
        <v>0.1</v>
      </c>
      <c r="Z3858">
        <v>8</v>
      </c>
      <c r="AA3858">
        <v>15714</v>
      </c>
      <c r="AB3858">
        <v>-2</v>
      </c>
      <c r="AC3858">
        <v>75.400000000000006</v>
      </c>
    </row>
    <row r="3859" spans="1:29" x14ac:dyDescent="0.3">
      <c r="A3859">
        <v>2007</v>
      </c>
      <c r="B3859">
        <v>4</v>
      </c>
      <c r="C3859" s="1">
        <v>39196</v>
      </c>
      <c r="D3859">
        <v>13300</v>
      </c>
      <c r="E3859">
        <v>296</v>
      </c>
      <c r="F3859">
        <v>427</v>
      </c>
      <c r="G3859">
        <v>185</v>
      </c>
      <c r="H3859">
        <v>88</v>
      </c>
      <c r="I3859">
        <v>3230</v>
      </c>
      <c r="J3859">
        <v>3930</v>
      </c>
      <c r="K3859">
        <v>17526</v>
      </c>
      <c r="L3859">
        <v>8</v>
      </c>
      <c r="M3859">
        <v>492</v>
      </c>
      <c r="N3859">
        <v>1004</v>
      </c>
      <c r="O3859">
        <v>81</v>
      </c>
      <c r="P3859">
        <v>1585</v>
      </c>
      <c r="Q3859">
        <v>1904</v>
      </c>
      <c r="R3859">
        <v>2292</v>
      </c>
      <c r="S3859">
        <v>0</v>
      </c>
      <c r="T3859">
        <v>-389</v>
      </c>
      <c r="U3859">
        <v>3003</v>
      </c>
      <c r="V3859">
        <v>5601</v>
      </c>
      <c r="W3859">
        <v>10702</v>
      </c>
      <c r="X3859">
        <v>16330</v>
      </c>
      <c r="Y3859">
        <v>0.08</v>
      </c>
      <c r="Z3859">
        <v>7</v>
      </c>
      <c r="AA3859">
        <v>16104</v>
      </c>
      <c r="AB3859">
        <v>-1</v>
      </c>
      <c r="AC3859">
        <v>75.150000000000006</v>
      </c>
    </row>
    <row r="3860" spans="1:29" x14ac:dyDescent="0.3">
      <c r="A3860">
        <v>2007</v>
      </c>
      <c r="B3860">
        <v>4</v>
      </c>
      <c r="C3860" s="1">
        <v>39197</v>
      </c>
      <c r="D3860">
        <v>13900</v>
      </c>
      <c r="E3860">
        <v>292</v>
      </c>
      <c r="F3860">
        <v>388</v>
      </c>
      <c r="G3860">
        <v>177</v>
      </c>
      <c r="H3860">
        <v>89</v>
      </c>
      <c r="I3860">
        <v>3220</v>
      </c>
      <c r="J3860">
        <v>3874</v>
      </c>
      <c r="K3860">
        <v>18066</v>
      </c>
      <c r="L3860">
        <v>9</v>
      </c>
      <c r="M3860">
        <v>1038</v>
      </c>
      <c r="N3860">
        <v>465</v>
      </c>
      <c r="O3860">
        <v>78</v>
      </c>
      <c r="P3860">
        <v>1590</v>
      </c>
      <c r="Q3860">
        <v>1895</v>
      </c>
      <c r="R3860">
        <v>2292</v>
      </c>
      <c r="S3860">
        <v>0</v>
      </c>
      <c r="T3860">
        <v>-397</v>
      </c>
      <c r="U3860">
        <v>3081</v>
      </c>
      <c r="V3860">
        <v>5623</v>
      </c>
      <c r="W3860">
        <v>11222</v>
      </c>
      <c r="X3860">
        <v>16873</v>
      </c>
      <c r="Y3860">
        <v>0.08</v>
      </c>
      <c r="Z3860">
        <v>7</v>
      </c>
      <c r="AA3860">
        <v>16643</v>
      </c>
      <c r="AB3860">
        <v>-1</v>
      </c>
      <c r="AC3860">
        <v>74.89</v>
      </c>
    </row>
    <row r="3861" spans="1:29" x14ac:dyDescent="0.3">
      <c r="A3861">
        <v>2007</v>
      </c>
      <c r="B3861">
        <v>4</v>
      </c>
      <c r="C3861" s="1">
        <v>39198</v>
      </c>
      <c r="D3861">
        <v>13300</v>
      </c>
      <c r="E3861">
        <v>278</v>
      </c>
      <c r="F3861">
        <v>385</v>
      </c>
      <c r="G3861">
        <v>174</v>
      </c>
      <c r="H3861">
        <v>89</v>
      </c>
      <c r="I3861">
        <v>3230</v>
      </c>
      <c r="J3861">
        <v>3878</v>
      </c>
      <c r="K3861">
        <v>17456</v>
      </c>
      <c r="L3861">
        <v>8</v>
      </c>
      <c r="M3861">
        <v>684</v>
      </c>
      <c r="N3861">
        <v>853</v>
      </c>
      <c r="O3861">
        <v>81</v>
      </c>
      <c r="P3861">
        <v>1626</v>
      </c>
      <c r="Q3861">
        <v>1870</v>
      </c>
      <c r="R3861">
        <v>1375</v>
      </c>
      <c r="S3861">
        <v>0</v>
      </c>
      <c r="T3861">
        <v>495</v>
      </c>
      <c r="U3861">
        <v>3046</v>
      </c>
      <c r="V3861">
        <v>4976</v>
      </c>
      <c r="W3861">
        <v>10393</v>
      </c>
      <c r="X3861">
        <v>15335</v>
      </c>
      <c r="Y3861">
        <v>0.08</v>
      </c>
      <c r="Z3861">
        <v>12</v>
      </c>
      <c r="AA3861">
        <v>15622</v>
      </c>
      <c r="AB3861">
        <v>2</v>
      </c>
      <c r="AC3861">
        <v>74.709999999999994</v>
      </c>
    </row>
    <row r="3862" spans="1:29" x14ac:dyDescent="0.3">
      <c r="A3862">
        <v>2007</v>
      </c>
      <c r="B3862">
        <v>4</v>
      </c>
      <c r="C3862" s="1">
        <v>39199</v>
      </c>
      <c r="D3862">
        <v>12200</v>
      </c>
      <c r="E3862">
        <v>287</v>
      </c>
      <c r="F3862">
        <v>372</v>
      </c>
      <c r="G3862">
        <v>177</v>
      </c>
      <c r="H3862">
        <v>94</v>
      </c>
      <c r="I3862">
        <v>3150</v>
      </c>
      <c r="J3862">
        <v>3793</v>
      </c>
      <c r="K3862">
        <v>16280</v>
      </c>
      <c r="L3862">
        <v>9</v>
      </c>
      <c r="M3862">
        <v>694</v>
      </c>
      <c r="N3862">
        <v>848</v>
      </c>
      <c r="O3862">
        <v>85</v>
      </c>
      <c r="P3862">
        <v>1636</v>
      </c>
      <c r="Q3862">
        <v>1877</v>
      </c>
      <c r="R3862">
        <v>0</v>
      </c>
      <c r="S3862">
        <v>0</v>
      </c>
      <c r="T3862">
        <v>1877</v>
      </c>
      <c r="U3862">
        <v>2971</v>
      </c>
      <c r="V3862">
        <v>3908</v>
      </c>
      <c r="W3862">
        <v>8990</v>
      </c>
      <c r="X3862">
        <v>12767</v>
      </c>
      <c r="Y3862">
        <v>0.09</v>
      </c>
      <c r="Z3862">
        <v>22</v>
      </c>
      <c r="AA3862">
        <v>13951</v>
      </c>
      <c r="AB3862">
        <v>8</v>
      </c>
      <c r="AC3862">
        <v>74.650000000000006</v>
      </c>
    </row>
    <row r="3863" spans="1:29" x14ac:dyDescent="0.3">
      <c r="A3863">
        <v>2007</v>
      </c>
      <c r="B3863">
        <v>4</v>
      </c>
      <c r="C3863" s="1">
        <v>39200</v>
      </c>
      <c r="D3863">
        <v>11000</v>
      </c>
      <c r="E3863">
        <v>291</v>
      </c>
      <c r="F3863">
        <v>363</v>
      </c>
      <c r="G3863">
        <v>173</v>
      </c>
      <c r="H3863">
        <v>104</v>
      </c>
      <c r="I3863">
        <v>3020</v>
      </c>
      <c r="J3863">
        <v>3660</v>
      </c>
      <c r="K3863">
        <v>14951</v>
      </c>
      <c r="L3863">
        <v>7</v>
      </c>
      <c r="M3863">
        <v>692</v>
      </c>
      <c r="N3863">
        <v>848</v>
      </c>
      <c r="O3863">
        <v>82</v>
      </c>
      <c r="P3863">
        <v>1629</v>
      </c>
      <c r="Q3863">
        <v>1950</v>
      </c>
      <c r="R3863">
        <v>0</v>
      </c>
      <c r="S3863">
        <v>0</v>
      </c>
      <c r="T3863">
        <v>1950</v>
      </c>
      <c r="U3863">
        <v>2833</v>
      </c>
      <c r="V3863">
        <v>3597</v>
      </c>
      <c r="W3863">
        <v>7912</v>
      </c>
      <c r="X3863">
        <v>11372</v>
      </c>
      <c r="Y3863">
        <v>0.1</v>
      </c>
      <c r="Z3863">
        <v>24</v>
      </c>
      <c r="AA3863">
        <v>12696</v>
      </c>
      <c r="AB3863">
        <v>10</v>
      </c>
      <c r="AC3863">
        <v>74.680000000000007</v>
      </c>
    </row>
    <row r="3864" spans="1:29" x14ac:dyDescent="0.3">
      <c r="A3864">
        <v>2007</v>
      </c>
      <c r="B3864">
        <v>4</v>
      </c>
      <c r="C3864" s="1">
        <v>39201</v>
      </c>
      <c r="D3864">
        <v>9800</v>
      </c>
      <c r="E3864">
        <v>291</v>
      </c>
      <c r="F3864">
        <v>349</v>
      </c>
      <c r="G3864">
        <v>174</v>
      </c>
      <c r="H3864">
        <v>106</v>
      </c>
      <c r="I3864">
        <v>3090</v>
      </c>
      <c r="J3864">
        <v>3719</v>
      </c>
      <c r="K3864">
        <v>13810</v>
      </c>
      <c r="L3864">
        <v>10</v>
      </c>
      <c r="M3864">
        <v>689</v>
      </c>
      <c r="N3864">
        <v>852</v>
      </c>
      <c r="O3864">
        <v>83</v>
      </c>
      <c r="P3864">
        <v>1634</v>
      </c>
      <c r="Q3864">
        <v>1950</v>
      </c>
      <c r="R3864">
        <v>0</v>
      </c>
      <c r="S3864">
        <v>0</v>
      </c>
      <c r="T3864">
        <v>1950</v>
      </c>
      <c r="U3864">
        <v>2681</v>
      </c>
      <c r="V3864">
        <v>3499</v>
      </c>
      <c r="W3864">
        <v>6864</v>
      </c>
      <c r="X3864">
        <v>10226</v>
      </c>
      <c r="Y3864">
        <v>0.11</v>
      </c>
      <c r="Z3864">
        <v>26</v>
      </c>
      <c r="AA3864">
        <v>11509</v>
      </c>
      <c r="AB3864">
        <v>11</v>
      </c>
      <c r="AC3864">
        <v>74.77</v>
      </c>
    </row>
    <row r="3865" spans="1:29" x14ac:dyDescent="0.3">
      <c r="A3865">
        <v>2007</v>
      </c>
      <c r="B3865">
        <v>4</v>
      </c>
      <c r="C3865" s="1">
        <v>39202</v>
      </c>
      <c r="D3865">
        <v>9530</v>
      </c>
      <c r="E3865">
        <v>325</v>
      </c>
      <c r="F3865">
        <v>339</v>
      </c>
      <c r="G3865">
        <v>173</v>
      </c>
      <c r="H3865">
        <v>121</v>
      </c>
      <c r="I3865">
        <v>3190</v>
      </c>
      <c r="J3865">
        <v>3823</v>
      </c>
      <c r="K3865">
        <v>13678</v>
      </c>
      <c r="L3865">
        <v>10</v>
      </c>
      <c r="M3865">
        <v>699</v>
      </c>
      <c r="N3865">
        <v>852</v>
      </c>
      <c r="O3865">
        <v>92</v>
      </c>
      <c r="P3865">
        <v>1653</v>
      </c>
      <c r="Q3865">
        <v>1876</v>
      </c>
      <c r="R3865">
        <v>0</v>
      </c>
      <c r="S3865">
        <v>0</v>
      </c>
      <c r="T3865">
        <v>1876</v>
      </c>
      <c r="U3865">
        <v>2595</v>
      </c>
      <c r="V3865">
        <v>3545</v>
      </c>
      <c r="W3865">
        <v>6735</v>
      </c>
      <c r="X3865">
        <v>10149</v>
      </c>
      <c r="Y3865">
        <v>0.1</v>
      </c>
      <c r="Z3865">
        <v>26</v>
      </c>
      <c r="AA3865">
        <v>11323</v>
      </c>
      <c r="AB3865">
        <v>10</v>
      </c>
      <c r="AC3865">
        <v>74.86</v>
      </c>
    </row>
    <row r="3866" spans="1:29" x14ac:dyDescent="0.3">
      <c r="A3866">
        <v>2007</v>
      </c>
      <c r="B3866">
        <v>5</v>
      </c>
      <c r="C3866" s="1">
        <v>39203</v>
      </c>
      <c r="D3866">
        <v>8930</v>
      </c>
      <c r="E3866">
        <v>337</v>
      </c>
      <c r="F3866">
        <v>327</v>
      </c>
      <c r="G3866">
        <v>184</v>
      </c>
      <c r="H3866">
        <v>133</v>
      </c>
      <c r="I3866">
        <v>3090</v>
      </c>
      <c r="J3866">
        <v>3734</v>
      </c>
      <c r="K3866">
        <v>13001</v>
      </c>
      <c r="L3866">
        <v>146</v>
      </c>
      <c r="M3866">
        <v>618</v>
      </c>
      <c r="N3866">
        <v>851</v>
      </c>
      <c r="O3866">
        <v>90</v>
      </c>
      <c r="P3866">
        <v>1705</v>
      </c>
      <c r="Q3866">
        <v>1989</v>
      </c>
      <c r="R3866">
        <v>0</v>
      </c>
      <c r="S3866">
        <v>0</v>
      </c>
      <c r="T3866">
        <v>1989</v>
      </c>
      <c r="U3866">
        <v>2533</v>
      </c>
      <c r="V3866">
        <v>3269</v>
      </c>
      <c r="W3866">
        <v>6177</v>
      </c>
      <c r="X3866">
        <v>9307</v>
      </c>
      <c r="Y3866">
        <v>0.11</v>
      </c>
      <c r="Z3866">
        <v>28</v>
      </c>
      <c r="AA3866">
        <v>10694</v>
      </c>
      <c r="AB3866">
        <v>13</v>
      </c>
      <c r="AC3866">
        <v>75</v>
      </c>
    </row>
    <row r="3867" spans="1:29" x14ac:dyDescent="0.3">
      <c r="A3867">
        <v>2007</v>
      </c>
      <c r="B3867">
        <v>5</v>
      </c>
      <c r="C3867" s="1">
        <v>39204</v>
      </c>
      <c r="D3867">
        <v>9310</v>
      </c>
      <c r="E3867">
        <v>331</v>
      </c>
      <c r="F3867">
        <v>322</v>
      </c>
      <c r="G3867">
        <v>179</v>
      </c>
      <c r="H3867">
        <v>156</v>
      </c>
      <c r="I3867">
        <v>2970</v>
      </c>
      <c r="J3867">
        <v>3627</v>
      </c>
      <c r="K3867">
        <v>13268</v>
      </c>
      <c r="L3867">
        <v>172</v>
      </c>
      <c r="M3867">
        <v>989</v>
      </c>
      <c r="N3867">
        <v>561</v>
      </c>
      <c r="O3867">
        <v>77</v>
      </c>
      <c r="P3867">
        <v>1799</v>
      </c>
      <c r="Q3867">
        <v>1926</v>
      </c>
      <c r="R3867">
        <v>0</v>
      </c>
      <c r="S3867">
        <v>0</v>
      </c>
      <c r="T3867">
        <v>1926</v>
      </c>
      <c r="U3867">
        <v>2523</v>
      </c>
      <c r="V3867">
        <v>3099</v>
      </c>
      <c r="W3867">
        <v>6579</v>
      </c>
      <c r="X3867">
        <v>9543</v>
      </c>
      <c r="Y3867">
        <v>0.11</v>
      </c>
      <c r="Z3867">
        <v>28</v>
      </c>
      <c r="AA3867">
        <v>11049</v>
      </c>
      <c r="AB3867">
        <v>14</v>
      </c>
      <c r="AC3867">
        <v>75.12</v>
      </c>
    </row>
    <row r="3868" spans="1:29" x14ac:dyDescent="0.3">
      <c r="A3868">
        <v>2007</v>
      </c>
      <c r="B3868">
        <v>5</v>
      </c>
      <c r="C3868" s="1">
        <v>39205</v>
      </c>
      <c r="D3868">
        <v>9570</v>
      </c>
      <c r="E3868">
        <v>306</v>
      </c>
      <c r="F3868">
        <v>378</v>
      </c>
      <c r="G3868">
        <v>180</v>
      </c>
      <c r="H3868">
        <v>143</v>
      </c>
      <c r="I3868">
        <v>2840</v>
      </c>
      <c r="J3868">
        <v>3541</v>
      </c>
      <c r="K3868">
        <v>13417</v>
      </c>
      <c r="L3868">
        <v>184</v>
      </c>
      <c r="M3868">
        <v>695</v>
      </c>
      <c r="N3868">
        <v>849</v>
      </c>
      <c r="O3868">
        <v>84</v>
      </c>
      <c r="P3868">
        <v>1812</v>
      </c>
      <c r="Q3868">
        <v>1977</v>
      </c>
      <c r="R3868">
        <v>229</v>
      </c>
      <c r="S3868">
        <v>0</v>
      </c>
      <c r="T3868">
        <v>1748</v>
      </c>
      <c r="U3868">
        <v>2540</v>
      </c>
      <c r="V3868">
        <v>3133</v>
      </c>
      <c r="W3868">
        <v>6847</v>
      </c>
      <c r="X3868">
        <v>9857</v>
      </c>
      <c r="Y3868">
        <v>0.11</v>
      </c>
      <c r="Z3868">
        <v>27</v>
      </c>
      <c r="AA3868">
        <v>11309</v>
      </c>
      <c r="AB3868">
        <v>13</v>
      </c>
      <c r="AC3868">
        <v>75.209999999999994</v>
      </c>
    </row>
    <row r="3869" spans="1:29" x14ac:dyDescent="0.3">
      <c r="A3869">
        <v>2007</v>
      </c>
      <c r="B3869">
        <v>5</v>
      </c>
      <c r="C3869" s="1">
        <v>39206</v>
      </c>
      <c r="D3869">
        <v>10200</v>
      </c>
      <c r="E3869">
        <v>323</v>
      </c>
      <c r="F3869">
        <v>344</v>
      </c>
      <c r="G3869">
        <v>186</v>
      </c>
      <c r="H3869">
        <v>135</v>
      </c>
      <c r="I3869">
        <v>2910</v>
      </c>
      <c r="J3869">
        <v>3575</v>
      </c>
      <c r="K3869">
        <v>14098</v>
      </c>
      <c r="L3869">
        <v>190</v>
      </c>
      <c r="M3869">
        <v>692</v>
      </c>
      <c r="N3869">
        <v>848</v>
      </c>
      <c r="O3869">
        <v>87</v>
      </c>
      <c r="P3869">
        <v>1817</v>
      </c>
      <c r="Q3869">
        <v>2040</v>
      </c>
      <c r="R3869">
        <v>458</v>
      </c>
      <c r="S3869">
        <v>0</v>
      </c>
      <c r="T3869">
        <v>1582</v>
      </c>
      <c r="U3869">
        <v>2691</v>
      </c>
      <c r="V3869">
        <v>3421</v>
      </c>
      <c r="W3869">
        <v>7389</v>
      </c>
      <c r="X3869">
        <v>10699</v>
      </c>
      <c r="Y3869">
        <v>0.11</v>
      </c>
      <c r="Z3869">
        <v>24</v>
      </c>
      <c r="AA3869">
        <v>11969</v>
      </c>
      <c r="AB3869">
        <v>11</v>
      </c>
      <c r="AC3869">
        <v>75.239999999999995</v>
      </c>
    </row>
    <row r="3870" spans="1:29" x14ac:dyDescent="0.3">
      <c r="A3870">
        <v>2007</v>
      </c>
      <c r="B3870">
        <v>5</v>
      </c>
      <c r="C3870" s="1">
        <v>39207</v>
      </c>
      <c r="D3870">
        <v>11300</v>
      </c>
      <c r="E3870">
        <v>326</v>
      </c>
      <c r="F3870">
        <v>349</v>
      </c>
      <c r="G3870">
        <v>182</v>
      </c>
      <c r="H3870">
        <v>144</v>
      </c>
      <c r="I3870">
        <v>2970</v>
      </c>
      <c r="J3870">
        <v>3645</v>
      </c>
      <c r="K3870">
        <v>15271</v>
      </c>
      <c r="L3870">
        <v>192</v>
      </c>
      <c r="M3870">
        <v>682</v>
      </c>
      <c r="N3870">
        <v>845</v>
      </c>
      <c r="O3870">
        <v>85</v>
      </c>
      <c r="P3870">
        <v>1804</v>
      </c>
      <c r="Q3870">
        <v>2050</v>
      </c>
      <c r="R3870">
        <v>458</v>
      </c>
      <c r="S3870">
        <v>0</v>
      </c>
      <c r="T3870">
        <v>1591</v>
      </c>
      <c r="U3870">
        <v>2821</v>
      </c>
      <c r="V3870">
        <v>3628</v>
      </c>
      <c r="W3870">
        <v>8359</v>
      </c>
      <c r="X3870">
        <v>11876</v>
      </c>
      <c r="Y3870">
        <v>0.1</v>
      </c>
      <c r="Z3870">
        <v>22</v>
      </c>
      <c r="AA3870">
        <v>13102</v>
      </c>
      <c r="AB3870">
        <v>9</v>
      </c>
      <c r="AC3870">
        <v>75.2</v>
      </c>
    </row>
    <row r="3871" spans="1:29" x14ac:dyDescent="0.3">
      <c r="A3871">
        <v>2007</v>
      </c>
      <c r="B3871">
        <v>5</v>
      </c>
      <c r="C3871" s="1">
        <v>39208</v>
      </c>
      <c r="D3871">
        <v>12100</v>
      </c>
      <c r="E3871">
        <v>312</v>
      </c>
      <c r="F3871">
        <v>323</v>
      </c>
      <c r="G3871">
        <v>183</v>
      </c>
      <c r="H3871">
        <v>158</v>
      </c>
      <c r="I3871">
        <v>3050</v>
      </c>
      <c r="J3871">
        <v>3714</v>
      </c>
      <c r="K3871">
        <v>16126</v>
      </c>
      <c r="L3871">
        <v>171</v>
      </c>
      <c r="M3871">
        <v>691</v>
      </c>
      <c r="N3871">
        <v>856</v>
      </c>
      <c r="O3871">
        <v>81</v>
      </c>
      <c r="P3871">
        <v>1799</v>
      </c>
      <c r="Q3871">
        <v>2050</v>
      </c>
      <c r="R3871">
        <v>458</v>
      </c>
      <c r="S3871">
        <v>0</v>
      </c>
      <c r="T3871">
        <v>1591</v>
      </c>
      <c r="U3871">
        <v>2823</v>
      </c>
      <c r="V3871">
        <v>3704</v>
      </c>
      <c r="W3871">
        <v>9143</v>
      </c>
      <c r="X3871">
        <v>12736</v>
      </c>
      <c r="Y3871">
        <v>0.09</v>
      </c>
      <c r="Z3871">
        <v>21</v>
      </c>
      <c r="AA3871">
        <v>13905</v>
      </c>
      <c r="AB3871">
        <v>8</v>
      </c>
      <c r="AC3871">
        <v>75.12</v>
      </c>
    </row>
    <row r="3872" spans="1:29" x14ac:dyDescent="0.3">
      <c r="A3872">
        <v>2007</v>
      </c>
      <c r="B3872">
        <v>5</v>
      </c>
      <c r="C3872" s="1">
        <v>39209</v>
      </c>
      <c r="D3872">
        <v>11400</v>
      </c>
      <c r="E3872">
        <v>319</v>
      </c>
      <c r="F3872">
        <v>302</v>
      </c>
      <c r="G3872">
        <v>196</v>
      </c>
      <c r="H3872">
        <v>158</v>
      </c>
      <c r="I3872">
        <v>3050</v>
      </c>
      <c r="J3872">
        <v>3706</v>
      </c>
      <c r="K3872">
        <v>15425</v>
      </c>
      <c r="L3872">
        <v>167</v>
      </c>
      <c r="M3872">
        <v>693</v>
      </c>
      <c r="N3872">
        <v>847</v>
      </c>
      <c r="O3872">
        <v>95</v>
      </c>
      <c r="P3872">
        <v>1802</v>
      </c>
      <c r="Q3872">
        <v>2071</v>
      </c>
      <c r="R3872">
        <v>458</v>
      </c>
      <c r="S3872">
        <v>0</v>
      </c>
      <c r="T3872">
        <v>1612</v>
      </c>
      <c r="U3872">
        <v>2667</v>
      </c>
      <c r="V3872">
        <v>3523</v>
      </c>
      <c r="W3872">
        <v>8601</v>
      </c>
      <c r="X3872">
        <v>12011</v>
      </c>
      <c r="Y3872">
        <v>0.09</v>
      </c>
      <c r="Z3872">
        <v>22</v>
      </c>
      <c r="AA3872">
        <v>13201</v>
      </c>
      <c r="AB3872">
        <v>9</v>
      </c>
      <c r="AC3872">
        <v>75.08</v>
      </c>
    </row>
    <row r="3873" spans="1:29" x14ac:dyDescent="0.3">
      <c r="A3873">
        <v>2007</v>
      </c>
      <c r="B3873">
        <v>5</v>
      </c>
      <c r="C3873" s="1">
        <v>39210</v>
      </c>
      <c r="D3873">
        <v>10000</v>
      </c>
      <c r="E3873">
        <v>338</v>
      </c>
      <c r="F3873">
        <v>286</v>
      </c>
      <c r="G3873">
        <v>176</v>
      </c>
      <c r="H3873">
        <v>158</v>
      </c>
      <c r="I3873">
        <v>3050</v>
      </c>
      <c r="J3873">
        <v>3670</v>
      </c>
      <c r="K3873">
        <v>14008</v>
      </c>
      <c r="L3873">
        <v>169</v>
      </c>
      <c r="M3873">
        <v>692</v>
      </c>
      <c r="N3873">
        <v>853</v>
      </c>
      <c r="O3873">
        <v>100</v>
      </c>
      <c r="P3873">
        <v>1814</v>
      </c>
      <c r="Q3873">
        <v>2101</v>
      </c>
      <c r="R3873">
        <v>229</v>
      </c>
      <c r="S3873">
        <v>0</v>
      </c>
      <c r="T3873">
        <v>1872</v>
      </c>
      <c r="U3873">
        <v>2489</v>
      </c>
      <c r="V3873">
        <v>3128</v>
      </c>
      <c r="W3873">
        <v>7325</v>
      </c>
      <c r="X3873">
        <v>10322</v>
      </c>
      <c r="Y3873">
        <v>0.11</v>
      </c>
      <c r="Z3873">
        <v>26</v>
      </c>
      <c r="AA3873">
        <v>11745</v>
      </c>
      <c r="AB3873">
        <v>12</v>
      </c>
      <c r="AC3873">
        <v>75.14</v>
      </c>
    </row>
    <row r="3874" spans="1:29" x14ac:dyDescent="0.3">
      <c r="A3874">
        <v>2007</v>
      </c>
      <c r="B3874">
        <v>5</v>
      </c>
      <c r="C3874" s="1">
        <v>39211</v>
      </c>
      <c r="D3874">
        <v>9430</v>
      </c>
      <c r="E3874">
        <v>378</v>
      </c>
      <c r="F3874">
        <v>275</v>
      </c>
      <c r="G3874">
        <v>165</v>
      </c>
      <c r="H3874">
        <v>161</v>
      </c>
      <c r="I3874">
        <v>3090</v>
      </c>
      <c r="J3874">
        <v>3691</v>
      </c>
      <c r="K3874">
        <v>13499</v>
      </c>
      <c r="L3874">
        <v>179</v>
      </c>
      <c r="M3874">
        <v>696</v>
      </c>
      <c r="N3874">
        <v>854</v>
      </c>
      <c r="O3874">
        <v>114</v>
      </c>
      <c r="P3874">
        <v>1843</v>
      </c>
      <c r="Q3874">
        <v>2156</v>
      </c>
      <c r="R3874">
        <v>0</v>
      </c>
      <c r="S3874">
        <v>0</v>
      </c>
      <c r="T3874">
        <v>2156</v>
      </c>
      <c r="U3874">
        <v>2433</v>
      </c>
      <c r="V3874">
        <v>2880</v>
      </c>
      <c r="W3874">
        <v>6771</v>
      </c>
      <c r="X3874">
        <v>9500</v>
      </c>
      <c r="Y3874">
        <v>0.11</v>
      </c>
      <c r="Z3874">
        <v>30</v>
      </c>
      <c r="AA3874">
        <v>11167</v>
      </c>
      <c r="AB3874">
        <v>15</v>
      </c>
      <c r="AC3874">
        <v>75.260000000000005</v>
      </c>
    </row>
    <row r="3875" spans="1:29" x14ac:dyDescent="0.3">
      <c r="A3875">
        <v>2007</v>
      </c>
      <c r="B3875">
        <v>5</v>
      </c>
      <c r="C3875" s="1">
        <v>39212</v>
      </c>
      <c r="D3875">
        <v>8900</v>
      </c>
      <c r="E3875">
        <v>426</v>
      </c>
      <c r="F3875">
        <v>268</v>
      </c>
      <c r="G3875">
        <v>174</v>
      </c>
      <c r="H3875">
        <v>186</v>
      </c>
      <c r="I3875">
        <v>3070</v>
      </c>
      <c r="J3875">
        <v>3698</v>
      </c>
      <c r="K3875">
        <v>13024</v>
      </c>
      <c r="L3875">
        <v>167</v>
      </c>
      <c r="M3875">
        <v>680</v>
      </c>
      <c r="N3875">
        <v>854</v>
      </c>
      <c r="O3875">
        <v>110</v>
      </c>
      <c r="P3875">
        <v>1811</v>
      </c>
      <c r="Q3875">
        <v>2112</v>
      </c>
      <c r="R3875">
        <v>0</v>
      </c>
      <c r="S3875">
        <v>0</v>
      </c>
      <c r="T3875">
        <v>2112</v>
      </c>
      <c r="U3875">
        <v>2376</v>
      </c>
      <c r="V3875">
        <v>2890</v>
      </c>
      <c r="W3875">
        <v>6359</v>
      </c>
      <c r="X3875">
        <v>9101</v>
      </c>
      <c r="Y3875">
        <v>0.11</v>
      </c>
      <c r="Z3875">
        <v>30</v>
      </c>
      <c r="AA3875">
        <v>10712</v>
      </c>
      <c r="AB3875">
        <v>15</v>
      </c>
      <c r="AC3875">
        <v>75.39</v>
      </c>
    </row>
    <row r="3876" spans="1:29" x14ac:dyDescent="0.3">
      <c r="A3876">
        <v>2007</v>
      </c>
      <c r="B3876">
        <v>5</v>
      </c>
      <c r="C3876" s="1">
        <v>39213</v>
      </c>
      <c r="D3876">
        <v>8880</v>
      </c>
      <c r="E3876">
        <v>484</v>
      </c>
      <c r="F3876">
        <v>262</v>
      </c>
      <c r="G3876">
        <v>182</v>
      </c>
      <c r="H3876">
        <v>200</v>
      </c>
      <c r="I3876">
        <v>3110</v>
      </c>
      <c r="J3876">
        <v>3754</v>
      </c>
      <c r="K3876">
        <v>13118</v>
      </c>
      <c r="L3876">
        <v>182</v>
      </c>
      <c r="M3876">
        <v>695</v>
      </c>
      <c r="N3876">
        <v>851</v>
      </c>
      <c r="O3876">
        <v>105</v>
      </c>
      <c r="P3876">
        <v>1833</v>
      </c>
      <c r="Q3876">
        <v>2168</v>
      </c>
      <c r="R3876">
        <v>0</v>
      </c>
      <c r="S3876">
        <v>0</v>
      </c>
      <c r="T3876">
        <v>2168</v>
      </c>
      <c r="U3876">
        <v>2432</v>
      </c>
      <c r="V3876">
        <v>2944</v>
      </c>
      <c r="W3876">
        <v>6325</v>
      </c>
      <c r="X3876">
        <v>9117</v>
      </c>
      <c r="Y3876">
        <v>0.11</v>
      </c>
      <c r="Z3876">
        <v>31</v>
      </c>
      <c r="AA3876">
        <v>10771</v>
      </c>
      <c r="AB3876">
        <v>15</v>
      </c>
      <c r="AC3876">
        <v>75.52</v>
      </c>
    </row>
    <row r="3877" spans="1:29" x14ac:dyDescent="0.3">
      <c r="A3877">
        <v>2007</v>
      </c>
      <c r="B3877">
        <v>5</v>
      </c>
      <c r="C3877" s="1">
        <v>39214</v>
      </c>
      <c r="D3877">
        <v>9010</v>
      </c>
      <c r="E3877">
        <v>514</v>
      </c>
      <c r="F3877">
        <v>254</v>
      </c>
      <c r="G3877">
        <v>181</v>
      </c>
      <c r="H3877">
        <v>202</v>
      </c>
      <c r="I3877">
        <v>3150</v>
      </c>
      <c r="J3877">
        <v>3787</v>
      </c>
      <c r="K3877">
        <v>13311</v>
      </c>
      <c r="L3877">
        <v>192</v>
      </c>
      <c r="M3877">
        <v>699</v>
      </c>
      <c r="N3877">
        <v>850</v>
      </c>
      <c r="O3877">
        <v>88</v>
      </c>
      <c r="P3877">
        <v>1829</v>
      </c>
      <c r="Q3877">
        <v>2239</v>
      </c>
      <c r="R3877">
        <v>0</v>
      </c>
      <c r="S3877">
        <v>0</v>
      </c>
      <c r="T3877">
        <v>2239</v>
      </c>
      <c r="U3877">
        <v>2579</v>
      </c>
      <c r="V3877">
        <v>3081</v>
      </c>
      <c r="W3877">
        <v>6318</v>
      </c>
      <c r="X3877">
        <v>9243</v>
      </c>
      <c r="Y3877">
        <v>0.11</v>
      </c>
      <c r="Z3877">
        <v>31</v>
      </c>
      <c r="AA3877">
        <v>10928</v>
      </c>
      <c r="AB3877">
        <v>15</v>
      </c>
      <c r="AC3877">
        <v>75.62</v>
      </c>
    </row>
    <row r="3878" spans="1:29" x14ac:dyDescent="0.3">
      <c r="A3878">
        <v>2007</v>
      </c>
      <c r="B3878">
        <v>5</v>
      </c>
      <c r="C3878" s="1">
        <v>39215</v>
      </c>
      <c r="D3878">
        <v>9310</v>
      </c>
      <c r="E3878">
        <v>533</v>
      </c>
      <c r="F3878">
        <v>243</v>
      </c>
      <c r="G3878">
        <v>178</v>
      </c>
      <c r="H3878">
        <v>191</v>
      </c>
      <c r="I3878">
        <v>3180</v>
      </c>
      <c r="J3878">
        <v>3792</v>
      </c>
      <c r="K3878">
        <v>13635</v>
      </c>
      <c r="L3878">
        <v>191</v>
      </c>
      <c r="M3878">
        <v>685</v>
      </c>
      <c r="N3878">
        <v>852</v>
      </c>
      <c r="O3878">
        <v>88</v>
      </c>
      <c r="P3878">
        <v>1816</v>
      </c>
      <c r="Q3878">
        <v>2250</v>
      </c>
      <c r="R3878">
        <v>0</v>
      </c>
      <c r="S3878">
        <v>0</v>
      </c>
      <c r="T3878">
        <v>2250</v>
      </c>
      <c r="U3878">
        <v>2611</v>
      </c>
      <c r="V3878">
        <v>3125</v>
      </c>
      <c r="W3878">
        <v>6602</v>
      </c>
      <c r="X3878">
        <v>9569</v>
      </c>
      <c r="Y3878">
        <v>0.11</v>
      </c>
      <c r="Z3878">
        <v>30</v>
      </c>
      <c r="AA3878">
        <v>11231</v>
      </c>
      <c r="AB3878">
        <v>15</v>
      </c>
      <c r="AC3878">
        <v>75.709999999999994</v>
      </c>
    </row>
    <row r="3879" spans="1:29" x14ac:dyDescent="0.3">
      <c r="A3879">
        <v>2007</v>
      </c>
      <c r="B3879">
        <v>5</v>
      </c>
      <c r="C3879" s="1">
        <v>39216</v>
      </c>
      <c r="D3879">
        <v>9140</v>
      </c>
      <c r="E3879">
        <v>524</v>
      </c>
      <c r="F3879">
        <v>233</v>
      </c>
      <c r="G3879">
        <v>174</v>
      </c>
      <c r="H3879">
        <v>173</v>
      </c>
      <c r="I3879">
        <v>3200</v>
      </c>
      <c r="J3879">
        <v>3780</v>
      </c>
      <c r="K3879">
        <v>13444</v>
      </c>
      <c r="L3879">
        <v>169</v>
      </c>
      <c r="M3879">
        <v>697</v>
      </c>
      <c r="N3879">
        <v>845</v>
      </c>
      <c r="O3879">
        <v>85</v>
      </c>
      <c r="P3879">
        <v>1796</v>
      </c>
      <c r="Q3879">
        <v>2239</v>
      </c>
      <c r="R3879">
        <v>0</v>
      </c>
      <c r="S3879">
        <v>0</v>
      </c>
      <c r="T3879">
        <v>2239</v>
      </c>
      <c r="U3879">
        <v>2617</v>
      </c>
      <c r="V3879">
        <v>3146</v>
      </c>
      <c r="W3879">
        <v>6420</v>
      </c>
      <c r="X3879">
        <v>9409</v>
      </c>
      <c r="Y3879">
        <v>0.11</v>
      </c>
      <c r="Z3879">
        <v>30</v>
      </c>
      <c r="AA3879">
        <v>11028</v>
      </c>
      <c r="AB3879">
        <v>15</v>
      </c>
      <c r="AC3879">
        <v>75.790000000000006</v>
      </c>
    </row>
    <row r="3880" spans="1:29" x14ac:dyDescent="0.3">
      <c r="A3880">
        <v>2007</v>
      </c>
      <c r="B3880">
        <v>5</v>
      </c>
      <c r="C3880" s="1">
        <v>39217</v>
      </c>
      <c r="D3880">
        <v>8830</v>
      </c>
      <c r="E3880">
        <v>518</v>
      </c>
      <c r="F3880">
        <v>221</v>
      </c>
      <c r="G3880">
        <v>179</v>
      </c>
      <c r="H3880">
        <v>161</v>
      </c>
      <c r="I3880">
        <v>3130</v>
      </c>
      <c r="J3880">
        <v>3691</v>
      </c>
      <c r="K3880">
        <v>13039</v>
      </c>
      <c r="L3880">
        <v>159</v>
      </c>
      <c r="M3880">
        <v>685</v>
      </c>
      <c r="N3880">
        <v>855</v>
      </c>
      <c r="O3880">
        <v>89</v>
      </c>
      <c r="P3880">
        <v>1788</v>
      </c>
      <c r="Q3880">
        <v>2273</v>
      </c>
      <c r="R3880">
        <v>0</v>
      </c>
      <c r="S3880">
        <v>0</v>
      </c>
      <c r="T3880">
        <v>2273</v>
      </c>
      <c r="U3880">
        <v>2673</v>
      </c>
      <c r="V3880">
        <v>3098</v>
      </c>
      <c r="W3880">
        <v>6038</v>
      </c>
      <c r="X3880">
        <v>8978</v>
      </c>
      <c r="Y3880">
        <v>0.11</v>
      </c>
      <c r="Z3880">
        <v>31</v>
      </c>
      <c r="AA3880">
        <v>10663</v>
      </c>
      <c r="AB3880">
        <v>16</v>
      </c>
      <c r="AC3880">
        <v>75.91</v>
      </c>
    </row>
    <row r="3881" spans="1:29" x14ac:dyDescent="0.3">
      <c r="A3881">
        <v>2007</v>
      </c>
      <c r="B3881">
        <v>5</v>
      </c>
      <c r="C3881" s="1">
        <v>39218</v>
      </c>
      <c r="D3881">
        <v>8950</v>
      </c>
      <c r="E3881">
        <v>532</v>
      </c>
      <c r="F3881">
        <v>208</v>
      </c>
      <c r="G3881">
        <v>172</v>
      </c>
      <c r="H3881">
        <v>155</v>
      </c>
      <c r="I3881">
        <v>3130</v>
      </c>
      <c r="J3881">
        <v>3665</v>
      </c>
      <c r="K3881">
        <v>13147</v>
      </c>
      <c r="L3881">
        <v>154</v>
      </c>
      <c r="M3881">
        <v>346</v>
      </c>
      <c r="N3881">
        <v>853</v>
      </c>
      <c r="O3881">
        <v>98</v>
      </c>
      <c r="P3881">
        <v>1451</v>
      </c>
      <c r="Q3881">
        <v>2323</v>
      </c>
      <c r="R3881">
        <v>0</v>
      </c>
      <c r="S3881">
        <v>0</v>
      </c>
      <c r="T3881">
        <v>2323</v>
      </c>
      <c r="U3881">
        <v>2651</v>
      </c>
      <c r="V3881">
        <v>3355</v>
      </c>
      <c r="W3881">
        <v>6180</v>
      </c>
      <c r="X3881">
        <v>9373</v>
      </c>
      <c r="Y3881">
        <v>0.09</v>
      </c>
      <c r="Z3881">
        <v>29</v>
      </c>
      <c r="AA3881">
        <v>10764</v>
      </c>
      <c r="AB3881">
        <v>13</v>
      </c>
      <c r="AC3881">
        <v>75.989999999999995</v>
      </c>
    </row>
    <row r="3882" spans="1:29" x14ac:dyDescent="0.3">
      <c r="A3882">
        <v>2007</v>
      </c>
      <c r="B3882">
        <v>5</v>
      </c>
      <c r="C3882" s="1">
        <v>39219</v>
      </c>
      <c r="D3882">
        <v>8630</v>
      </c>
      <c r="E3882">
        <v>579</v>
      </c>
      <c r="F3882">
        <v>199</v>
      </c>
      <c r="G3882">
        <v>174</v>
      </c>
      <c r="H3882">
        <v>149</v>
      </c>
      <c r="I3882">
        <v>3100</v>
      </c>
      <c r="J3882">
        <v>3622</v>
      </c>
      <c r="K3882">
        <v>12831</v>
      </c>
      <c r="L3882">
        <v>150</v>
      </c>
      <c r="M3882">
        <v>342</v>
      </c>
      <c r="N3882">
        <v>857</v>
      </c>
      <c r="O3882">
        <v>111</v>
      </c>
      <c r="P3882">
        <v>1460</v>
      </c>
      <c r="Q3882">
        <v>2361</v>
      </c>
      <c r="R3882">
        <v>0</v>
      </c>
      <c r="S3882">
        <v>0</v>
      </c>
      <c r="T3882">
        <v>2361</v>
      </c>
      <c r="U3882">
        <v>2602</v>
      </c>
      <c r="V3882">
        <v>3229</v>
      </c>
      <c r="W3882">
        <v>5946</v>
      </c>
      <c r="X3882">
        <v>9010</v>
      </c>
      <c r="Y3882">
        <v>0.09</v>
      </c>
      <c r="Z3882">
        <v>30</v>
      </c>
      <c r="AA3882">
        <v>10462</v>
      </c>
      <c r="AB3882">
        <v>14</v>
      </c>
      <c r="AC3882">
        <v>76.09</v>
      </c>
    </row>
    <row r="3883" spans="1:29" x14ac:dyDescent="0.3">
      <c r="A3883">
        <v>2007</v>
      </c>
      <c r="B3883">
        <v>5</v>
      </c>
      <c r="C3883" s="1">
        <v>39220</v>
      </c>
      <c r="D3883">
        <v>9190</v>
      </c>
      <c r="E3883">
        <v>604</v>
      </c>
      <c r="F3883">
        <v>188</v>
      </c>
      <c r="G3883">
        <v>177</v>
      </c>
      <c r="H3883">
        <v>158</v>
      </c>
      <c r="I3883">
        <v>3130</v>
      </c>
      <c r="J3883">
        <v>3653</v>
      </c>
      <c r="K3883">
        <v>13447</v>
      </c>
      <c r="L3883">
        <v>159</v>
      </c>
      <c r="M3883">
        <v>347</v>
      </c>
      <c r="N3883">
        <v>853</v>
      </c>
      <c r="O3883">
        <v>112</v>
      </c>
      <c r="P3883">
        <v>1471</v>
      </c>
      <c r="Q3883">
        <v>2366</v>
      </c>
      <c r="R3883">
        <v>0</v>
      </c>
      <c r="S3883">
        <v>0</v>
      </c>
      <c r="T3883">
        <v>2366</v>
      </c>
      <c r="U3883">
        <v>2623</v>
      </c>
      <c r="V3883">
        <v>3267</v>
      </c>
      <c r="W3883">
        <v>6509</v>
      </c>
      <c r="X3883">
        <v>9610</v>
      </c>
      <c r="Y3883">
        <v>0.08</v>
      </c>
      <c r="Z3883">
        <v>29</v>
      </c>
      <c r="AA3883">
        <v>11058</v>
      </c>
      <c r="AB3883">
        <v>13</v>
      </c>
      <c r="AC3883">
        <v>76.14</v>
      </c>
    </row>
    <row r="3884" spans="1:29" x14ac:dyDescent="0.3">
      <c r="A3884">
        <v>2007</v>
      </c>
      <c r="B3884">
        <v>5</v>
      </c>
      <c r="C3884" s="1">
        <v>39221</v>
      </c>
      <c r="D3884">
        <v>9430</v>
      </c>
      <c r="E3884">
        <v>608</v>
      </c>
      <c r="F3884">
        <v>177</v>
      </c>
      <c r="G3884">
        <v>182</v>
      </c>
      <c r="H3884">
        <v>172</v>
      </c>
      <c r="I3884">
        <v>3080</v>
      </c>
      <c r="J3884">
        <v>3611</v>
      </c>
      <c r="K3884">
        <v>13649</v>
      </c>
      <c r="L3884">
        <v>161</v>
      </c>
      <c r="M3884">
        <v>345</v>
      </c>
      <c r="N3884">
        <v>856</v>
      </c>
      <c r="O3884">
        <v>111</v>
      </c>
      <c r="P3884">
        <v>1473</v>
      </c>
      <c r="Q3884">
        <v>2450</v>
      </c>
      <c r="R3884">
        <v>0</v>
      </c>
      <c r="S3884">
        <v>0</v>
      </c>
      <c r="T3884">
        <v>2450</v>
      </c>
      <c r="U3884">
        <v>2555</v>
      </c>
      <c r="V3884">
        <v>3101</v>
      </c>
      <c r="W3884">
        <v>6797</v>
      </c>
      <c r="X3884">
        <v>9726</v>
      </c>
      <c r="Y3884">
        <v>0.08</v>
      </c>
      <c r="Z3884">
        <v>29</v>
      </c>
      <c r="AA3884">
        <v>11280</v>
      </c>
      <c r="AB3884">
        <v>14</v>
      </c>
      <c r="AC3884">
        <v>76.180000000000007</v>
      </c>
    </row>
    <row r="3885" spans="1:29" x14ac:dyDescent="0.3">
      <c r="A3885">
        <v>2007</v>
      </c>
      <c r="B3885">
        <v>5</v>
      </c>
      <c r="C3885" s="1">
        <v>39222</v>
      </c>
      <c r="D3885">
        <v>9200</v>
      </c>
      <c r="E3885">
        <v>598</v>
      </c>
      <c r="F3885">
        <v>168</v>
      </c>
      <c r="G3885">
        <v>174</v>
      </c>
      <c r="H3885">
        <v>159</v>
      </c>
      <c r="I3885">
        <v>3070</v>
      </c>
      <c r="J3885">
        <v>3571</v>
      </c>
      <c r="K3885">
        <v>13369</v>
      </c>
      <c r="L3885">
        <v>192</v>
      </c>
      <c r="M3885">
        <v>344</v>
      </c>
      <c r="N3885">
        <v>852</v>
      </c>
      <c r="O3885">
        <v>102</v>
      </c>
      <c r="P3885">
        <v>1490</v>
      </c>
      <c r="Q3885">
        <v>2500</v>
      </c>
      <c r="R3885">
        <v>0</v>
      </c>
      <c r="S3885">
        <v>0</v>
      </c>
      <c r="T3885">
        <v>2500</v>
      </c>
      <c r="U3885">
        <v>2545</v>
      </c>
      <c r="V3885">
        <v>3001</v>
      </c>
      <c r="W3885">
        <v>6553</v>
      </c>
      <c r="X3885">
        <v>9379</v>
      </c>
      <c r="Y3885">
        <v>0.09</v>
      </c>
      <c r="Z3885">
        <v>30</v>
      </c>
      <c r="AA3885">
        <v>10999</v>
      </c>
      <c r="AB3885">
        <v>15</v>
      </c>
      <c r="AC3885">
        <v>76.239999999999995</v>
      </c>
    </row>
    <row r="3886" spans="1:29" x14ac:dyDescent="0.3">
      <c r="A3886">
        <v>2007</v>
      </c>
      <c r="B3886">
        <v>5</v>
      </c>
      <c r="C3886" s="1">
        <v>39223</v>
      </c>
      <c r="D3886">
        <v>9750</v>
      </c>
      <c r="E3886">
        <v>613</v>
      </c>
      <c r="F3886">
        <v>158</v>
      </c>
      <c r="G3886">
        <v>176</v>
      </c>
      <c r="H3886">
        <v>146</v>
      </c>
      <c r="I3886">
        <v>3070</v>
      </c>
      <c r="J3886">
        <v>3550</v>
      </c>
      <c r="K3886">
        <v>13913</v>
      </c>
      <c r="L3886">
        <v>192</v>
      </c>
      <c r="M3886">
        <v>345</v>
      </c>
      <c r="N3886">
        <v>858</v>
      </c>
      <c r="O3886">
        <v>103</v>
      </c>
      <c r="P3886">
        <v>1498</v>
      </c>
      <c r="Q3886">
        <v>2465</v>
      </c>
      <c r="R3886">
        <v>0</v>
      </c>
      <c r="S3886">
        <v>0</v>
      </c>
      <c r="T3886">
        <v>2465</v>
      </c>
      <c r="U3886">
        <v>2609</v>
      </c>
      <c r="V3886">
        <v>3059</v>
      </c>
      <c r="W3886">
        <v>7064</v>
      </c>
      <c r="X3886">
        <v>9950</v>
      </c>
      <c r="Y3886">
        <v>0.08</v>
      </c>
      <c r="Z3886">
        <v>28</v>
      </c>
      <c r="AA3886">
        <v>11548</v>
      </c>
      <c r="AB3886">
        <v>14</v>
      </c>
      <c r="AC3886">
        <v>76.27</v>
      </c>
    </row>
    <row r="3887" spans="1:29" x14ac:dyDescent="0.3">
      <c r="A3887">
        <v>2007</v>
      </c>
      <c r="B3887">
        <v>5</v>
      </c>
      <c r="C3887" s="1">
        <v>39224</v>
      </c>
      <c r="D3887">
        <v>10100</v>
      </c>
      <c r="E3887">
        <v>609</v>
      </c>
      <c r="F3887">
        <v>150</v>
      </c>
      <c r="G3887">
        <v>181</v>
      </c>
      <c r="H3887">
        <v>150</v>
      </c>
      <c r="I3887">
        <v>2920</v>
      </c>
      <c r="J3887">
        <v>3401</v>
      </c>
      <c r="K3887">
        <v>14110</v>
      </c>
      <c r="L3887">
        <v>204</v>
      </c>
      <c r="M3887">
        <v>341</v>
      </c>
      <c r="N3887">
        <v>854</v>
      </c>
      <c r="O3887">
        <v>104</v>
      </c>
      <c r="P3887">
        <v>1503</v>
      </c>
      <c r="Q3887">
        <v>2521</v>
      </c>
      <c r="R3887">
        <v>0</v>
      </c>
      <c r="S3887">
        <v>0</v>
      </c>
      <c r="T3887">
        <v>2521</v>
      </c>
      <c r="U3887">
        <v>2611</v>
      </c>
      <c r="V3887">
        <v>2870</v>
      </c>
      <c r="W3887">
        <v>7392</v>
      </c>
      <c r="X3887">
        <v>10086</v>
      </c>
      <c r="Y3887">
        <v>0.08</v>
      </c>
      <c r="Z3887">
        <v>29</v>
      </c>
      <c r="AA3887">
        <v>11834</v>
      </c>
      <c r="AB3887">
        <v>15</v>
      </c>
      <c r="AC3887">
        <v>76.28</v>
      </c>
    </row>
    <row r="3888" spans="1:29" x14ac:dyDescent="0.3">
      <c r="A3888">
        <v>2007</v>
      </c>
      <c r="B3888">
        <v>5</v>
      </c>
      <c r="C3888" s="1">
        <v>39225</v>
      </c>
      <c r="D3888">
        <v>10200</v>
      </c>
      <c r="E3888">
        <v>614</v>
      </c>
      <c r="F3888">
        <v>141</v>
      </c>
      <c r="G3888">
        <v>178</v>
      </c>
      <c r="H3888">
        <v>174</v>
      </c>
      <c r="I3888">
        <v>2810</v>
      </c>
      <c r="J3888">
        <v>3303</v>
      </c>
      <c r="K3888">
        <v>14117</v>
      </c>
      <c r="L3888">
        <v>220</v>
      </c>
      <c r="M3888">
        <v>397</v>
      </c>
      <c r="N3888">
        <v>849</v>
      </c>
      <c r="O3888">
        <v>105</v>
      </c>
      <c r="P3888">
        <v>1571</v>
      </c>
      <c r="Q3888">
        <v>2575</v>
      </c>
      <c r="R3888">
        <v>0</v>
      </c>
      <c r="S3888">
        <v>0</v>
      </c>
      <c r="T3888">
        <v>2575</v>
      </c>
      <c r="U3888">
        <v>2550</v>
      </c>
      <c r="V3888">
        <v>2608</v>
      </c>
      <c r="W3888">
        <v>7543</v>
      </c>
      <c r="X3888">
        <v>9971</v>
      </c>
      <c r="Y3888">
        <v>0.08</v>
      </c>
      <c r="Z3888">
        <v>29</v>
      </c>
      <c r="AA3888">
        <v>11904</v>
      </c>
      <c r="AB3888">
        <v>16</v>
      </c>
      <c r="AC3888">
        <v>76.3</v>
      </c>
    </row>
    <row r="3889" spans="1:29" x14ac:dyDescent="0.3">
      <c r="A3889">
        <v>2007</v>
      </c>
      <c r="B3889">
        <v>5</v>
      </c>
      <c r="C3889" s="1">
        <v>39226</v>
      </c>
      <c r="D3889">
        <v>9550</v>
      </c>
      <c r="E3889">
        <v>633</v>
      </c>
      <c r="F3889">
        <v>133</v>
      </c>
      <c r="G3889">
        <v>169</v>
      </c>
      <c r="H3889">
        <v>198</v>
      </c>
      <c r="I3889">
        <v>2670</v>
      </c>
      <c r="J3889">
        <v>3170</v>
      </c>
      <c r="K3889">
        <v>13353</v>
      </c>
      <c r="L3889">
        <v>242</v>
      </c>
      <c r="M3889">
        <v>395</v>
      </c>
      <c r="N3889">
        <v>850</v>
      </c>
      <c r="O3889">
        <v>114</v>
      </c>
      <c r="P3889">
        <v>1601</v>
      </c>
      <c r="Q3889">
        <v>2621</v>
      </c>
      <c r="R3889">
        <v>0</v>
      </c>
      <c r="S3889">
        <v>0</v>
      </c>
      <c r="T3889">
        <v>2621</v>
      </c>
      <c r="U3889">
        <v>2764</v>
      </c>
      <c r="V3889">
        <v>2629</v>
      </c>
      <c r="W3889">
        <v>6685</v>
      </c>
      <c r="X3889">
        <v>9131</v>
      </c>
      <c r="Y3889">
        <v>0.09</v>
      </c>
      <c r="Z3889">
        <v>32</v>
      </c>
      <c r="AA3889">
        <v>10683</v>
      </c>
      <c r="AB3889">
        <v>15</v>
      </c>
      <c r="AC3889">
        <v>76.37</v>
      </c>
    </row>
    <row r="3890" spans="1:29" x14ac:dyDescent="0.3">
      <c r="A3890">
        <v>2007</v>
      </c>
      <c r="B3890">
        <v>5</v>
      </c>
      <c r="C3890" s="1">
        <v>39227</v>
      </c>
      <c r="D3890">
        <v>8940</v>
      </c>
      <c r="E3890">
        <v>648</v>
      </c>
      <c r="F3890">
        <v>126</v>
      </c>
      <c r="G3890">
        <v>172</v>
      </c>
      <c r="H3890">
        <v>202</v>
      </c>
      <c r="I3890">
        <v>2560</v>
      </c>
      <c r="J3890">
        <v>3060</v>
      </c>
      <c r="K3890">
        <v>12648</v>
      </c>
      <c r="L3890">
        <v>246</v>
      </c>
      <c r="M3890">
        <v>394</v>
      </c>
      <c r="N3890">
        <v>853</v>
      </c>
      <c r="O3890">
        <v>109</v>
      </c>
      <c r="P3890">
        <v>1602</v>
      </c>
      <c r="Q3890">
        <v>2670</v>
      </c>
      <c r="R3890">
        <v>0</v>
      </c>
      <c r="S3890">
        <v>0</v>
      </c>
      <c r="T3890">
        <v>2670</v>
      </c>
      <c r="U3890">
        <v>3780</v>
      </c>
      <c r="V3890">
        <v>3502</v>
      </c>
      <c r="W3890">
        <v>5060</v>
      </c>
      <c r="X3890">
        <v>8376</v>
      </c>
      <c r="Y3890">
        <v>0.09</v>
      </c>
      <c r="Z3890">
        <v>34</v>
      </c>
      <c r="AA3890">
        <v>10088</v>
      </c>
      <c r="AB3890">
        <v>17</v>
      </c>
      <c r="AC3890">
        <v>76.5</v>
      </c>
    </row>
    <row r="3891" spans="1:29" x14ac:dyDescent="0.3">
      <c r="A3891">
        <v>2007</v>
      </c>
      <c r="B3891">
        <v>5</v>
      </c>
      <c r="C3891" s="1">
        <v>39228</v>
      </c>
      <c r="D3891">
        <v>8270</v>
      </c>
      <c r="E3891">
        <v>632</v>
      </c>
      <c r="F3891">
        <v>120</v>
      </c>
      <c r="G3891">
        <v>170</v>
      </c>
      <c r="H3891">
        <v>195</v>
      </c>
      <c r="I3891">
        <v>2470</v>
      </c>
      <c r="J3891">
        <v>2955</v>
      </c>
      <c r="K3891">
        <v>11857</v>
      </c>
      <c r="L3891">
        <v>219</v>
      </c>
      <c r="M3891">
        <v>396</v>
      </c>
      <c r="N3891">
        <v>846</v>
      </c>
      <c r="O3891">
        <v>108</v>
      </c>
      <c r="P3891">
        <v>1569</v>
      </c>
      <c r="Q3891">
        <v>2679</v>
      </c>
      <c r="R3891">
        <v>0</v>
      </c>
      <c r="S3891">
        <v>0</v>
      </c>
      <c r="T3891">
        <v>2679</v>
      </c>
      <c r="U3891">
        <v>4250</v>
      </c>
      <c r="V3891">
        <v>3894</v>
      </c>
      <c r="W3891">
        <v>3902</v>
      </c>
      <c r="X3891">
        <v>7609</v>
      </c>
      <c r="Y3891">
        <v>0.1</v>
      </c>
      <c r="Z3891">
        <v>36</v>
      </c>
      <c r="AA3891">
        <v>9387</v>
      </c>
      <c r="AB3891">
        <v>19</v>
      </c>
      <c r="AC3891">
        <v>76.680000000000007</v>
      </c>
    </row>
    <row r="3892" spans="1:29" x14ac:dyDescent="0.3">
      <c r="A3892">
        <v>2007</v>
      </c>
      <c r="B3892">
        <v>5</v>
      </c>
      <c r="C3892" s="1">
        <v>39229</v>
      </c>
      <c r="D3892">
        <v>7850</v>
      </c>
      <c r="E3892">
        <v>618</v>
      </c>
      <c r="F3892">
        <v>114</v>
      </c>
      <c r="G3892">
        <v>187</v>
      </c>
      <c r="H3892">
        <v>194</v>
      </c>
      <c r="I3892">
        <v>2440</v>
      </c>
      <c r="J3892">
        <v>2935</v>
      </c>
      <c r="K3892">
        <v>11403</v>
      </c>
      <c r="L3892">
        <v>200</v>
      </c>
      <c r="M3892">
        <v>395</v>
      </c>
      <c r="N3892">
        <v>855</v>
      </c>
      <c r="O3892">
        <v>103</v>
      </c>
      <c r="P3892">
        <v>1553</v>
      </c>
      <c r="Q3892">
        <v>2719</v>
      </c>
      <c r="R3892">
        <v>0</v>
      </c>
      <c r="S3892">
        <v>0</v>
      </c>
      <c r="T3892">
        <v>2719</v>
      </c>
      <c r="U3892">
        <v>4260</v>
      </c>
      <c r="V3892">
        <v>3874</v>
      </c>
      <c r="W3892">
        <v>3447</v>
      </c>
      <c r="X3892">
        <v>7131</v>
      </c>
      <c r="Y3892">
        <v>0.1</v>
      </c>
      <c r="Z3892">
        <v>37</v>
      </c>
      <c r="AA3892">
        <v>8963</v>
      </c>
      <c r="AB3892">
        <v>20</v>
      </c>
      <c r="AC3892">
        <v>76.89</v>
      </c>
    </row>
    <row r="3893" spans="1:29" x14ac:dyDescent="0.3">
      <c r="A3893">
        <v>2007</v>
      </c>
      <c r="B3893">
        <v>5</v>
      </c>
      <c r="C3893" s="1">
        <v>39230</v>
      </c>
      <c r="D3893">
        <v>7900</v>
      </c>
      <c r="E3893">
        <v>612</v>
      </c>
      <c r="F3893">
        <v>111</v>
      </c>
      <c r="G3893">
        <v>179</v>
      </c>
      <c r="H3893">
        <v>194</v>
      </c>
      <c r="I3893">
        <v>2470</v>
      </c>
      <c r="J3893">
        <v>2954</v>
      </c>
      <c r="K3893">
        <v>11466</v>
      </c>
      <c r="L3893">
        <v>201</v>
      </c>
      <c r="M3893">
        <v>393</v>
      </c>
      <c r="N3893">
        <v>854</v>
      </c>
      <c r="O3893">
        <v>107</v>
      </c>
      <c r="P3893">
        <v>1555</v>
      </c>
      <c r="Q3893">
        <v>2800</v>
      </c>
      <c r="R3893">
        <v>0</v>
      </c>
      <c r="S3893">
        <v>0</v>
      </c>
      <c r="T3893">
        <v>2800</v>
      </c>
      <c r="U3893">
        <v>4240</v>
      </c>
      <c r="V3893">
        <v>3819</v>
      </c>
      <c r="W3893">
        <v>3488</v>
      </c>
      <c r="X3893">
        <v>7111</v>
      </c>
      <c r="Y3893">
        <v>0.1</v>
      </c>
      <c r="Z3893">
        <v>38</v>
      </c>
      <c r="AA3893">
        <v>8996</v>
      </c>
      <c r="AB3893">
        <v>21</v>
      </c>
      <c r="AC3893">
        <v>77.09</v>
      </c>
    </row>
    <row r="3894" spans="1:29" x14ac:dyDescent="0.3">
      <c r="A3894">
        <v>2007</v>
      </c>
      <c r="B3894">
        <v>5</v>
      </c>
      <c r="C3894" s="1">
        <v>39231</v>
      </c>
      <c r="D3894">
        <v>8080</v>
      </c>
      <c r="E3894">
        <v>628</v>
      </c>
      <c r="F3894">
        <v>106</v>
      </c>
      <c r="G3894">
        <v>183</v>
      </c>
      <c r="H3894">
        <v>186</v>
      </c>
      <c r="I3894">
        <v>2380</v>
      </c>
      <c r="J3894">
        <v>2855</v>
      </c>
      <c r="K3894">
        <v>11563</v>
      </c>
      <c r="L3894">
        <v>190</v>
      </c>
      <c r="M3894">
        <v>397</v>
      </c>
      <c r="N3894">
        <v>854</v>
      </c>
      <c r="O3894">
        <v>111</v>
      </c>
      <c r="P3894">
        <v>1552</v>
      </c>
      <c r="Q3894">
        <v>2850</v>
      </c>
      <c r="R3894">
        <v>0</v>
      </c>
      <c r="S3894">
        <v>0</v>
      </c>
      <c r="T3894">
        <v>2850</v>
      </c>
      <c r="U3894">
        <v>4240</v>
      </c>
      <c r="V3894">
        <v>3691</v>
      </c>
      <c r="W3894">
        <v>3670</v>
      </c>
      <c r="X3894">
        <v>7161</v>
      </c>
      <c r="Y3894">
        <v>0.1</v>
      </c>
      <c r="Z3894">
        <v>38</v>
      </c>
      <c r="AA3894">
        <v>9183</v>
      </c>
      <c r="AB3894">
        <v>22</v>
      </c>
      <c r="AC3894">
        <v>77.28</v>
      </c>
    </row>
    <row r="3895" spans="1:29" x14ac:dyDescent="0.3">
      <c r="A3895">
        <v>2007</v>
      </c>
      <c r="B3895">
        <v>5</v>
      </c>
      <c r="C3895" s="1">
        <v>39232</v>
      </c>
      <c r="D3895">
        <v>8910</v>
      </c>
      <c r="E3895">
        <v>641</v>
      </c>
      <c r="F3895">
        <v>103</v>
      </c>
      <c r="G3895">
        <v>192</v>
      </c>
      <c r="H3895">
        <v>172</v>
      </c>
      <c r="I3895">
        <v>2370</v>
      </c>
      <c r="J3895">
        <v>2837</v>
      </c>
      <c r="K3895">
        <v>12388</v>
      </c>
      <c r="L3895">
        <v>179</v>
      </c>
      <c r="M3895">
        <v>390</v>
      </c>
      <c r="N3895">
        <v>856</v>
      </c>
      <c r="O3895">
        <v>113</v>
      </c>
      <c r="P3895">
        <v>1538</v>
      </c>
      <c r="Q3895">
        <v>2875</v>
      </c>
      <c r="R3895">
        <v>0</v>
      </c>
      <c r="S3895">
        <v>0</v>
      </c>
      <c r="T3895">
        <v>2875</v>
      </c>
      <c r="U3895">
        <v>3340</v>
      </c>
      <c r="V3895">
        <v>2770</v>
      </c>
      <c r="W3895">
        <v>5406</v>
      </c>
      <c r="X3895">
        <v>7975</v>
      </c>
      <c r="Y3895">
        <v>0.09</v>
      </c>
      <c r="Z3895">
        <v>36</v>
      </c>
      <c r="AA3895">
        <v>10018</v>
      </c>
      <c r="AB3895">
        <v>20</v>
      </c>
      <c r="AC3895">
        <v>77.39</v>
      </c>
    </row>
    <row r="3896" spans="1:29" x14ac:dyDescent="0.3">
      <c r="A3896">
        <v>2007</v>
      </c>
      <c r="B3896">
        <v>5</v>
      </c>
      <c r="C3896" s="1">
        <v>39233</v>
      </c>
      <c r="D3896">
        <v>8980</v>
      </c>
      <c r="E3896">
        <v>629</v>
      </c>
      <c r="F3896">
        <v>97</v>
      </c>
      <c r="G3896">
        <v>182</v>
      </c>
      <c r="H3896">
        <v>158</v>
      </c>
      <c r="I3896">
        <v>2310</v>
      </c>
      <c r="J3896">
        <v>2747</v>
      </c>
      <c r="K3896">
        <v>12356</v>
      </c>
      <c r="L3896">
        <v>192</v>
      </c>
      <c r="M3896">
        <v>392</v>
      </c>
      <c r="N3896">
        <v>857</v>
      </c>
      <c r="O3896">
        <v>107</v>
      </c>
      <c r="P3896">
        <v>1548</v>
      </c>
      <c r="Q3896">
        <v>2901</v>
      </c>
      <c r="R3896">
        <v>0</v>
      </c>
      <c r="S3896">
        <v>0</v>
      </c>
      <c r="T3896">
        <v>2901</v>
      </c>
      <c r="U3896">
        <v>2661</v>
      </c>
      <c r="V3896">
        <v>1974</v>
      </c>
      <c r="W3896">
        <v>6136</v>
      </c>
      <c r="X3896">
        <v>7907</v>
      </c>
      <c r="Y3896">
        <v>0.09</v>
      </c>
      <c r="Z3896">
        <v>36</v>
      </c>
      <c r="AA3896">
        <v>10046</v>
      </c>
      <c r="AB3896">
        <v>21</v>
      </c>
      <c r="AC3896">
        <v>77.5</v>
      </c>
    </row>
    <row r="3897" spans="1:29" x14ac:dyDescent="0.3">
      <c r="A3897">
        <v>2007</v>
      </c>
      <c r="B3897">
        <v>6</v>
      </c>
      <c r="C3897" s="1">
        <v>39234</v>
      </c>
      <c r="D3897">
        <v>8860</v>
      </c>
      <c r="E3897">
        <v>599</v>
      </c>
      <c r="F3897">
        <v>94</v>
      </c>
      <c r="G3897">
        <v>94</v>
      </c>
      <c r="H3897">
        <v>150</v>
      </c>
      <c r="I3897">
        <v>2330</v>
      </c>
      <c r="J3897">
        <v>2668</v>
      </c>
      <c r="K3897">
        <v>12127</v>
      </c>
      <c r="L3897">
        <v>365</v>
      </c>
      <c r="M3897">
        <v>0</v>
      </c>
      <c r="N3897">
        <v>853</v>
      </c>
      <c r="O3897">
        <v>112</v>
      </c>
      <c r="P3897">
        <v>1330</v>
      </c>
      <c r="Q3897">
        <v>2973</v>
      </c>
      <c r="R3897">
        <v>0</v>
      </c>
      <c r="S3897">
        <v>0</v>
      </c>
      <c r="T3897">
        <v>2973</v>
      </c>
      <c r="U3897">
        <v>2687</v>
      </c>
      <c r="V3897">
        <v>2093</v>
      </c>
      <c r="W3897">
        <v>5940</v>
      </c>
      <c r="X3897">
        <v>7824</v>
      </c>
      <c r="Y3897">
        <v>0.06</v>
      </c>
      <c r="Z3897">
        <v>35</v>
      </c>
      <c r="AA3897">
        <v>9797</v>
      </c>
      <c r="AB3897">
        <v>20</v>
      </c>
      <c r="AC3897">
        <v>77.599999999999994</v>
      </c>
    </row>
    <row r="3898" spans="1:29" x14ac:dyDescent="0.3">
      <c r="A3898">
        <v>2007</v>
      </c>
      <c r="B3898">
        <v>6</v>
      </c>
      <c r="C3898" s="1">
        <v>39235</v>
      </c>
      <c r="D3898">
        <v>9020</v>
      </c>
      <c r="E3898">
        <v>577</v>
      </c>
      <c r="F3898">
        <v>91</v>
      </c>
      <c r="G3898">
        <v>61</v>
      </c>
      <c r="H3898">
        <v>155</v>
      </c>
      <c r="I3898">
        <v>2370</v>
      </c>
      <c r="J3898">
        <v>2677</v>
      </c>
      <c r="K3898">
        <v>12274</v>
      </c>
      <c r="L3898">
        <v>370</v>
      </c>
      <c r="M3898">
        <v>0</v>
      </c>
      <c r="N3898">
        <v>855</v>
      </c>
      <c r="O3898">
        <v>113</v>
      </c>
      <c r="P3898">
        <v>1338</v>
      </c>
      <c r="Q3898">
        <v>3050</v>
      </c>
      <c r="R3898">
        <v>0</v>
      </c>
      <c r="S3898">
        <v>0</v>
      </c>
      <c r="T3898">
        <v>3050</v>
      </c>
      <c r="U3898">
        <v>3790</v>
      </c>
      <c r="V3898">
        <v>3147</v>
      </c>
      <c r="W3898">
        <v>4953</v>
      </c>
      <c r="X3898">
        <v>7886</v>
      </c>
      <c r="Y3898">
        <v>7.0000000000000007E-2</v>
      </c>
      <c r="Z3898">
        <v>36</v>
      </c>
      <c r="AA3898">
        <v>9904</v>
      </c>
      <c r="AB3898">
        <v>20</v>
      </c>
      <c r="AC3898">
        <v>77.7</v>
      </c>
    </row>
    <row r="3899" spans="1:29" x14ac:dyDescent="0.3">
      <c r="A3899">
        <v>2007</v>
      </c>
      <c r="B3899">
        <v>6</v>
      </c>
      <c r="C3899" s="1">
        <v>39236</v>
      </c>
      <c r="D3899">
        <v>9450</v>
      </c>
      <c r="E3899">
        <v>561</v>
      </c>
      <c r="F3899">
        <v>88</v>
      </c>
      <c r="G3899">
        <v>57</v>
      </c>
      <c r="H3899">
        <v>161</v>
      </c>
      <c r="I3899">
        <v>2350</v>
      </c>
      <c r="J3899">
        <v>2656</v>
      </c>
      <c r="K3899">
        <v>12667</v>
      </c>
      <c r="L3899">
        <v>396</v>
      </c>
      <c r="M3899">
        <v>0</v>
      </c>
      <c r="N3899">
        <v>856</v>
      </c>
      <c r="O3899">
        <v>114</v>
      </c>
      <c r="P3899">
        <v>1366</v>
      </c>
      <c r="Q3899">
        <v>3150</v>
      </c>
      <c r="R3899">
        <v>0</v>
      </c>
      <c r="S3899">
        <v>0</v>
      </c>
      <c r="T3899">
        <v>3150</v>
      </c>
      <c r="U3899">
        <v>4660</v>
      </c>
      <c r="V3899">
        <v>3903</v>
      </c>
      <c r="W3899">
        <v>4469</v>
      </c>
      <c r="X3899">
        <v>8151</v>
      </c>
      <c r="Y3899">
        <v>7.0000000000000007E-2</v>
      </c>
      <c r="Z3899">
        <v>36</v>
      </c>
      <c r="AA3899">
        <v>10317</v>
      </c>
      <c r="AB3899">
        <v>21</v>
      </c>
      <c r="AC3899">
        <v>77.77</v>
      </c>
    </row>
    <row r="3900" spans="1:29" x14ac:dyDescent="0.3">
      <c r="A3900">
        <v>2007</v>
      </c>
      <c r="B3900">
        <v>6</v>
      </c>
      <c r="C3900" s="1">
        <v>39237</v>
      </c>
      <c r="D3900">
        <v>10000</v>
      </c>
      <c r="E3900">
        <v>562</v>
      </c>
      <c r="F3900">
        <v>84</v>
      </c>
      <c r="G3900">
        <v>54</v>
      </c>
      <c r="H3900">
        <v>150</v>
      </c>
      <c r="I3900">
        <v>2220</v>
      </c>
      <c r="J3900">
        <v>2508</v>
      </c>
      <c r="K3900">
        <v>13070</v>
      </c>
      <c r="L3900">
        <v>398</v>
      </c>
      <c r="M3900">
        <v>0</v>
      </c>
      <c r="N3900">
        <v>860</v>
      </c>
      <c r="O3900">
        <v>110</v>
      </c>
      <c r="P3900">
        <v>1368</v>
      </c>
      <c r="Q3900">
        <v>3092</v>
      </c>
      <c r="R3900">
        <v>0</v>
      </c>
      <c r="S3900">
        <v>0</v>
      </c>
      <c r="T3900">
        <v>3092</v>
      </c>
      <c r="U3900">
        <v>4730</v>
      </c>
      <c r="V3900">
        <v>3860</v>
      </c>
      <c r="W3900">
        <v>4966</v>
      </c>
      <c r="X3900">
        <v>8610</v>
      </c>
      <c r="Y3900">
        <v>0.06</v>
      </c>
      <c r="Z3900">
        <v>34</v>
      </c>
      <c r="AA3900">
        <v>10850</v>
      </c>
      <c r="AB3900">
        <v>21</v>
      </c>
      <c r="AC3900">
        <v>77.8</v>
      </c>
    </row>
    <row r="3901" spans="1:29" x14ac:dyDescent="0.3">
      <c r="A3901">
        <v>2007</v>
      </c>
      <c r="B3901">
        <v>6</v>
      </c>
      <c r="C3901" s="1">
        <v>39238</v>
      </c>
      <c r="D3901">
        <v>9710</v>
      </c>
      <c r="E3901">
        <v>571</v>
      </c>
      <c r="F3901">
        <v>81</v>
      </c>
      <c r="G3901">
        <v>49</v>
      </c>
      <c r="H3901">
        <v>153</v>
      </c>
      <c r="I3901">
        <v>2120</v>
      </c>
      <c r="J3901">
        <v>2403</v>
      </c>
      <c r="K3901">
        <v>12684</v>
      </c>
      <c r="L3901">
        <v>403</v>
      </c>
      <c r="M3901">
        <v>0</v>
      </c>
      <c r="N3901">
        <v>852</v>
      </c>
      <c r="O3901">
        <v>107</v>
      </c>
      <c r="P3901">
        <v>1362</v>
      </c>
      <c r="Q3901">
        <v>3158</v>
      </c>
      <c r="R3901">
        <v>0</v>
      </c>
      <c r="S3901">
        <v>0</v>
      </c>
      <c r="T3901">
        <v>3158</v>
      </c>
      <c r="U3901">
        <v>3700</v>
      </c>
      <c r="V3901">
        <v>2688</v>
      </c>
      <c r="W3901">
        <v>5697</v>
      </c>
      <c r="X3901">
        <v>8164</v>
      </c>
      <c r="Y3901">
        <v>0.06</v>
      </c>
      <c r="Z3901">
        <v>36</v>
      </c>
      <c r="AA3901">
        <v>10564</v>
      </c>
      <c r="AB3901">
        <v>23</v>
      </c>
      <c r="AC3901">
        <v>77.87</v>
      </c>
    </row>
    <row r="3902" spans="1:29" x14ac:dyDescent="0.3">
      <c r="A3902">
        <v>2007</v>
      </c>
      <c r="B3902">
        <v>6</v>
      </c>
      <c r="C3902" s="1">
        <v>39239</v>
      </c>
      <c r="D3902">
        <v>10700</v>
      </c>
      <c r="E3902">
        <v>588</v>
      </c>
      <c r="F3902">
        <v>80</v>
      </c>
      <c r="G3902">
        <v>44</v>
      </c>
      <c r="H3902">
        <v>179</v>
      </c>
      <c r="I3902">
        <v>2060</v>
      </c>
      <c r="J3902">
        <v>2363</v>
      </c>
      <c r="K3902">
        <v>13651</v>
      </c>
      <c r="L3902">
        <v>378</v>
      </c>
      <c r="M3902">
        <v>0</v>
      </c>
      <c r="N3902">
        <v>851</v>
      </c>
      <c r="O3902">
        <v>103</v>
      </c>
      <c r="P3902">
        <v>1332</v>
      </c>
      <c r="Q3902">
        <v>3228</v>
      </c>
      <c r="R3902">
        <v>0</v>
      </c>
      <c r="S3902">
        <v>0</v>
      </c>
      <c r="T3902">
        <v>3228</v>
      </c>
      <c r="U3902">
        <v>2765</v>
      </c>
      <c r="V3902">
        <v>1698</v>
      </c>
      <c r="W3902">
        <v>7619</v>
      </c>
      <c r="X3902">
        <v>9091</v>
      </c>
      <c r="Y3902">
        <v>0.06</v>
      </c>
      <c r="Z3902">
        <v>33</v>
      </c>
      <c r="AA3902">
        <v>11591</v>
      </c>
      <c r="AB3902">
        <v>22</v>
      </c>
      <c r="AC3902">
        <v>77.86</v>
      </c>
    </row>
    <row r="3903" spans="1:29" x14ac:dyDescent="0.3">
      <c r="A3903">
        <v>2007</v>
      </c>
      <c r="B3903">
        <v>6</v>
      </c>
      <c r="C3903" s="1">
        <v>39240</v>
      </c>
      <c r="D3903">
        <v>10600</v>
      </c>
      <c r="E3903">
        <v>612</v>
      </c>
      <c r="F3903">
        <v>86</v>
      </c>
      <c r="G3903">
        <v>46</v>
      </c>
      <c r="H3903">
        <v>188</v>
      </c>
      <c r="I3903">
        <v>2010</v>
      </c>
      <c r="J3903">
        <v>2330</v>
      </c>
      <c r="K3903">
        <v>13542</v>
      </c>
      <c r="L3903">
        <v>409</v>
      </c>
      <c r="M3903">
        <v>0</v>
      </c>
      <c r="N3903">
        <v>848</v>
      </c>
      <c r="O3903">
        <v>103</v>
      </c>
      <c r="P3903">
        <v>1360</v>
      </c>
      <c r="Q3903">
        <v>3292</v>
      </c>
      <c r="R3903">
        <v>0</v>
      </c>
      <c r="S3903">
        <v>0</v>
      </c>
      <c r="T3903">
        <v>3292</v>
      </c>
      <c r="U3903">
        <v>2744</v>
      </c>
      <c r="V3903">
        <v>1574</v>
      </c>
      <c r="W3903">
        <v>7546</v>
      </c>
      <c r="X3903">
        <v>8890</v>
      </c>
      <c r="Y3903">
        <v>0.06</v>
      </c>
      <c r="Z3903">
        <v>34</v>
      </c>
      <c r="AA3903">
        <v>11532</v>
      </c>
      <c r="AB3903">
        <v>23</v>
      </c>
      <c r="AC3903">
        <v>77.86</v>
      </c>
    </row>
    <row r="3904" spans="1:29" x14ac:dyDescent="0.3">
      <c r="A3904">
        <v>2007</v>
      </c>
      <c r="B3904">
        <v>6</v>
      </c>
      <c r="C3904" s="1">
        <v>39241</v>
      </c>
      <c r="D3904">
        <v>11100</v>
      </c>
      <c r="E3904">
        <v>614</v>
      </c>
      <c r="F3904">
        <v>86</v>
      </c>
      <c r="G3904">
        <v>47</v>
      </c>
      <c r="H3904">
        <v>194</v>
      </c>
      <c r="I3904">
        <v>2020</v>
      </c>
      <c r="J3904">
        <v>2347</v>
      </c>
      <c r="K3904">
        <v>14061</v>
      </c>
      <c r="L3904">
        <v>412</v>
      </c>
      <c r="M3904">
        <v>0</v>
      </c>
      <c r="N3904">
        <v>847</v>
      </c>
      <c r="O3904">
        <v>105</v>
      </c>
      <c r="P3904">
        <v>1364</v>
      </c>
      <c r="Q3904">
        <v>3342</v>
      </c>
      <c r="R3904">
        <v>0</v>
      </c>
      <c r="S3904">
        <v>0</v>
      </c>
      <c r="T3904">
        <v>3342</v>
      </c>
      <c r="U3904">
        <v>3136</v>
      </c>
      <c r="V3904">
        <v>1947</v>
      </c>
      <c r="W3904">
        <v>7642</v>
      </c>
      <c r="X3904">
        <v>9355</v>
      </c>
      <c r="Y3904">
        <v>0.06</v>
      </c>
      <c r="Z3904">
        <v>33</v>
      </c>
      <c r="AA3904">
        <v>12041</v>
      </c>
      <c r="AB3904">
        <v>22</v>
      </c>
      <c r="AC3904">
        <v>77.84</v>
      </c>
    </row>
    <row r="3905" spans="1:29" x14ac:dyDescent="0.3">
      <c r="A3905">
        <v>2007</v>
      </c>
      <c r="B3905">
        <v>6</v>
      </c>
      <c r="C3905" s="1">
        <v>39242</v>
      </c>
      <c r="D3905">
        <v>11700</v>
      </c>
      <c r="E3905">
        <v>619</v>
      </c>
      <c r="F3905">
        <v>82</v>
      </c>
      <c r="G3905">
        <v>39</v>
      </c>
      <c r="H3905">
        <v>202</v>
      </c>
      <c r="I3905">
        <v>1960</v>
      </c>
      <c r="J3905">
        <v>2283</v>
      </c>
      <c r="K3905">
        <v>14602</v>
      </c>
      <c r="L3905">
        <v>338</v>
      </c>
      <c r="M3905">
        <v>0</v>
      </c>
      <c r="N3905">
        <v>850</v>
      </c>
      <c r="O3905">
        <v>107</v>
      </c>
      <c r="P3905">
        <v>1295</v>
      </c>
      <c r="Q3905">
        <v>3400</v>
      </c>
      <c r="R3905">
        <v>0</v>
      </c>
      <c r="S3905">
        <v>0</v>
      </c>
      <c r="T3905">
        <v>3400</v>
      </c>
      <c r="U3905">
        <v>4720</v>
      </c>
      <c r="V3905">
        <v>3498</v>
      </c>
      <c r="W3905">
        <v>6647</v>
      </c>
      <c r="X3905">
        <v>9907</v>
      </c>
      <c r="Y3905">
        <v>0.05</v>
      </c>
      <c r="Z3905">
        <v>32</v>
      </c>
      <c r="AA3905">
        <v>12642</v>
      </c>
      <c r="AB3905">
        <v>22</v>
      </c>
      <c r="AC3905">
        <v>77.77</v>
      </c>
    </row>
    <row r="3906" spans="1:29" x14ac:dyDescent="0.3">
      <c r="A3906">
        <v>2007</v>
      </c>
      <c r="B3906">
        <v>6</v>
      </c>
      <c r="C3906" s="1">
        <v>39243</v>
      </c>
      <c r="D3906">
        <v>11500</v>
      </c>
      <c r="E3906">
        <v>628</v>
      </c>
      <c r="F3906">
        <v>77</v>
      </c>
      <c r="G3906">
        <v>48</v>
      </c>
      <c r="H3906">
        <v>186</v>
      </c>
      <c r="I3906">
        <v>1830</v>
      </c>
      <c r="J3906">
        <v>2141</v>
      </c>
      <c r="K3906">
        <v>14269</v>
      </c>
      <c r="L3906">
        <v>404</v>
      </c>
      <c r="M3906">
        <v>0</v>
      </c>
      <c r="N3906">
        <v>847</v>
      </c>
      <c r="O3906">
        <v>107</v>
      </c>
      <c r="P3906">
        <v>1358</v>
      </c>
      <c r="Q3906">
        <v>3450</v>
      </c>
      <c r="R3906">
        <v>0</v>
      </c>
      <c r="S3906">
        <v>0</v>
      </c>
      <c r="T3906">
        <v>3450</v>
      </c>
      <c r="U3906">
        <v>5330</v>
      </c>
      <c r="V3906">
        <v>3870</v>
      </c>
      <c r="W3906">
        <v>5832</v>
      </c>
      <c r="X3906">
        <v>9461</v>
      </c>
      <c r="Y3906">
        <v>0.06</v>
      </c>
      <c r="Z3906">
        <v>34</v>
      </c>
      <c r="AA3906">
        <v>12439</v>
      </c>
      <c r="AB3906">
        <v>24</v>
      </c>
      <c r="AC3906">
        <v>77.739999999999995</v>
      </c>
    </row>
    <row r="3907" spans="1:29" x14ac:dyDescent="0.3">
      <c r="A3907">
        <v>2007</v>
      </c>
      <c r="B3907">
        <v>6</v>
      </c>
      <c r="C3907" s="1">
        <v>39244</v>
      </c>
      <c r="D3907">
        <v>11400</v>
      </c>
      <c r="E3907">
        <v>639</v>
      </c>
      <c r="F3907">
        <v>73</v>
      </c>
      <c r="G3907">
        <v>52</v>
      </c>
      <c r="H3907">
        <v>190</v>
      </c>
      <c r="I3907">
        <v>1960</v>
      </c>
      <c r="J3907">
        <v>2275</v>
      </c>
      <c r="K3907">
        <v>14314</v>
      </c>
      <c r="L3907">
        <v>406</v>
      </c>
      <c r="M3907">
        <v>0</v>
      </c>
      <c r="N3907">
        <v>848</v>
      </c>
      <c r="O3907">
        <v>105</v>
      </c>
      <c r="P3907">
        <v>1359</v>
      </c>
      <c r="Q3907">
        <v>3456</v>
      </c>
      <c r="R3907">
        <v>0</v>
      </c>
      <c r="S3907">
        <v>0</v>
      </c>
      <c r="T3907">
        <v>3456</v>
      </c>
      <c r="U3907">
        <v>3840</v>
      </c>
      <c r="V3907">
        <v>2510</v>
      </c>
      <c r="W3907">
        <v>7231</v>
      </c>
      <c r="X3907">
        <v>9499</v>
      </c>
      <c r="Y3907">
        <v>0.05</v>
      </c>
      <c r="Z3907">
        <v>34</v>
      </c>
      <c r="AA3907">
        <v>12354</v>
      </c>
      <c r="AB3907">
        <v>23</v>
      </c>
      <c r="AC3907">
        <v>77.709999999999994</v>
      </c>
    </row>
    <row r="3908" spans="1:29" x14ac:dyDescent="0.3">
      <c r="A3908">
        <v>2007</v>
      </c>
      <c r="B3908">
        <v>6</v>
      </c>
      <c r="C3908" s="1">
        <v>39245</v>
      </c>
      <c r="D3908">
        <v>10900</v>
      </c>
      <c r="E3908">
        <v>643</v>
      </c>
      <c r="F3908">
        <v>68</v>
      </c>
      <c r="G3908">
        <v>56</v>
      </c>
      <c r="H3908">
        <v>209</v>
      </c>
      <c r="I3908">
        <v>2080</v>
      </c>
      <c r="J3908">
        <v>2413</v>
      </c>
      <c r="K3908">
        <v>13956</v>
      </c>
      <c r="L3908">
        <v>404</v>
      </c>
      <c r="M3908">
        <v>390</v>
      </c>
      <c r="N3908">
        <v>854</v>
      </c>
      <c r="O3908">
        <v>113</v>
      </c>
      <c r="P3908">
        <v>1761</v>
      </c>
      <c r="Q3908">
        <v>3525</v>
      </c>
      <c r="R3908">
        <v>0</v>
      </c>
      <c r="S3908">
        <v>0</v>
      </c>
      <c r="T3908">
        <v>3525</v>
      </c>
      <c r="U3908">
        <v>2976</v>
      </c>
      <c r="V3908">
        <v>1337</v>
      </c>
      <c r="W3908">
        <v>7580</v>
      </c>
      <c r="X3908">
        <v>8670</v>
      </c>
      <c r="Y3908">
        <v>0.08</v>
      </c>
      <c r="Z3908">
        <v>38</v>
      </c>
      <c r="AA3908">
        <v>11876</v>
      </c>
      <c r="AB3908">
        <v>27</v>
      </c>
      <c r="AC3908">
        <v>77.739999999999995</v>
      </c>
    </row>
    <row r="3909" spans="1:29" x14ac:dyDescent="0.3">
      <c r="A3909">
        <v>2007</v>
      </c>
      <c r="B3909">
        <v>6</v>
      </c>
      <c r="C3909" s="1">
        <v>39246</v>
      </c>
      <c r="D3909">
        <v>10200</v>
      </c>
      <c r="E3909">
        <v>671</v>
      </c>
      <c r="F3909">
        <v>65</v>
      </c>
      <c r="G3909">
        <v>51</v>
      </c>
      <c r="H3909">
        <v>216</v>
      </c>
      <c r="I3909">
        <v>2160</v>
      </c>
      <c r="J3909">
        <v>2492</v>
      </c>
      <c r="K3909">
        <v>13363</v>
      </c>
      <c r="L3909">
        <v>402</v>
      </c>
      <c r="M3909">
        <v>391</v>
      </c>
      <c r="N3909">
        <v>2012</v>
      </c>
      <c r="O3909">
        <v>112</v>
      </c>
      <c r="P3909">
        <v>2917</v>
      </c>
      <c r="Q3909">
        <v>3586</v>
      </c>
      <c r="R3909">
        <v>0</v>
      </c>
      <c r="S3909">
        <v>0</v>
      </c>
      <c r="T3909">
        <v>3586</v>
      </c>
      <c r="U3909">
        <v>2955</v>
      </c>
      <c r="V3909">
        <v>199</v>
      </c>
      <c r="W3909">
        <v>6912</v>
      </c>
      <c r="X3909">
        <v>6860</v>
      </c>
      <c r="Y3909">
        <v>0.18</v>
      </c>
      <c r="Z3909">
        <v>49</v>
      </c>
      <c r="AA3909">
        <v>11203</v>
      </c>
      <c r="AB3909">
        <v>39</v>
      </c>
      <c r="AC3909">
        <v>77.92</v>
      </c>
    </row>
    <row r="3910" spans="1:29" x14ac:dyDescent="0.3">
      <c r="A3910">
        <v>2007</v>
      </c>
      <c r="B3910">
        <v>6</v>
      </c>
      <c r="C3910" s="1">
        <v>39247</v>
      </c>
      <c r="D3910">
        <v>9950</v>
      </c>
      <c r="E3910">
        <v>674</v>
      </c>
      <c r="F3910">
        <v>62</v>
      </c>
      <c r="G3910">
        <v>48</v>
      </c>
      <c r="H3910">
        <v>218</v>
      </c>
      <c r="I3910">
        <v>1890</v>
      </c>
      <c r="J3910">
        <v>2218</v>
      </c>
      <c r="K3910">
        <v>12842</v>
      </c>
      <c r="L3910">
        <v>417</v>
      </c>
      <c r="M3910">
        <v>391</v>
      </c>
      <c r="N3910">
        <v>2530</v>
      </c>
      <c r="O3910">
        <v>115</v>
      </c>
      <c r="P3910">
        <v>3453</v>
      </c>
      <c r="Q3910">
        <v>3647</v>
      </c>
      <c r="R3910">
        <v>0</v>
      </c>
      <c r="S3910">
        <v>0</v>
      </c>
      <c r="T3910">
        <v>3647</v>
      </c>
      <c r="U3910">
        <v>2926</v>
      </c>
      <c r="V3910">
        <v>-680</v>
      </c>
      <c r="W3910">
        <v>6677</v>
      </c>
      <c r="X3910">
        <v>5742</v>
      </c>
      <c r="Y3910">
        <v>0.22</v>
      </c>
      <c r="Z3910">
        <v>55</v>
      </c>
      <c r="AA3910">
        <v>10952</v>
      </c>
      <c r="AB3910">
        <v>48</v>
      </c>
      <c r="AC3910">
        <v>78.209999999999994</v>
      </c>
    </row>
    <row r="3911" spans="1:29" x14ac:dyDescent="0.3">
      <c r="A3911">
        <v>2007</v>
      </c>
      <c r="B3911">
        <v>6</v>
      </c>
      <c r="C3911" s="1">
        <v>39248</v>
      </c>
      <c r="D3911">
        <v>9920</v>
      </c>
      <c r="E3911">
        <v>666</v>
      </c>
      <c r="F3911">
        <v>58</v>
      </c>
      <c r="G3911">
        <v>57</v>
      </c>
      <c r="H3911">
        <v>217</v>
      </c>
      <c r="I3911">
        <v>1750</v>
      </c>
      <c r="J3911">
        <v>2082</v>
      </c>
      <c r="K3911">
        <v>12668</v>
      </c>
      <c r="L3911">
        <v>412</v>
      </c>
      <c r="M3911">
        <v>397</v>
      </c>
      <c r="N3911">
        <v>2579</v>
      </c>
      <c r="O3911">
        <v>120</v>
      </c>
      <c r="P3911">
        <v>3508</v>
      </c>
      <c r="Q3911">
        <v>3687</v>
      </c>
      <c r="R3911">
        <v>0</v>
      </c>
      <c r="S3911">
        <v>0</v>
      </c>
      <c r="T3911">
        <v>3687</v>
      </c>
      <c r="U3911">
        <v>3046</v>
      </c>
      <c r="V3911">
        <v>-777</v>
      </c>
      <c r="W3911">
        <v>6508</v>
      </c>
      <c r="X3911">
        <v>5473</v>
      </c>
      <c r="Y3911">
        <v>0.23</v>
      </c>
      <c r="Z3911">
        <v>57</v>
      </c>
      <c r="AA3911">
        <v>10918</v>
      </c>
      <c r="AB3911">
        <v>50</v>
      </c>
      <c r="AC3911">
        <v>78.510000000000005</v>
      </c>
    </row>
    <row r="3912" spans="1:29" x14ac:dyDescent="0.3">
      <c r="A3912">
        <v>2007</v>
      </c>
      <c r="B3912">
        <v>6</v>
      </c>
      <c r="C3912" s="1">
        <v>39249</v>
      </c>
      <c r="D3912">
        <v>10600</v>
      </c>
      <c r="E3912">
        <v>677</v>
      </c>
      <c r="F3912">
        <v>54</v>
      </c>
      <c r="G3912">
        <v>61</v>
      </c>
      <c r="H3912">
        <v>216</v>
      </c>
      <c r="I3912">
        <v>1750</v>
      </c>
      <c r="J3912">
        <v>2081</v>
      </c>
      <c r="K3912">
        <v>13358</v>
      </c>
      <c r="L3912">
        <v>421</v>
      </c>
      <c r="M3912">
        <v>396</v>
      </c>
      <c r="N3912">
        <v>2580</v>
      </c>
      <c r="O3912">
        <v>50</v>
      </c>
      <c r="P3912">
        <v>3447</v>
      </c>
      <c r="Q3912">
        <v>3750</v>
      </c>
      <c r="R3912">
        <v>0</v>
      </c>
      <c r="S3912">
        <v>0</v>
      </c>
      <c r="T3912">
        <v>3750</v>
      </c>
      <c r="U3912">
        <v>4660</v>
      </c>
      <c r="V3912">
        <v>857</v>
      </c>
      <c r="W3912">
        <v>5567</v>
      </c>
      <c r="X3912">
        <v>6161</v>
      </c>
      <c r="Y3912">
        <v>0.22</v>
      </c>
      <c r="Z3912">
        <v>54</v>
      </c>
      <c r="AA3912">
        <v>11608</v>
      </c>
      <c r="AB3912">
        <v>47</v>
      </c>
      <c r="AC3912">
        <v>78.709999999999994</v>
      </c>
    </row>
    <row r="3913" spans="1:29" x14ac:dyDescent="0.3">
      <c r="A3913">
        <v>2007</v>
      </c>
      <c r="B3913">
        <v>6</v>
      </c>
      <c r="C3913" s="1">
        <v>39250</v>
      </c>
      <c r="D3913">
        <v>12400</v>
      </c>
      <c r="E3913">
        <v>654</v>
      </c>
      <c r="F3913">
        <v>51</v>
      </c>
      <c r="G3913">
        <v>48</v>
      </c>
      <c r="H3913">
        <v>219</v>
      </c>
      <c r="I3913">
        <v>1820</v>
      </c>
      <c r="J3913">
        <v>2138</v>
      </c>
      <c r="K3913">
        <v>15192</v>
      </c>
      <c r="L3913">
        <v>418</v>
      </c>
      <c r="M3913">
        <v>989</v>
      </c>
      <c r="N3913">
        <v>2702</v>
      </c>
      <c r="O3913">
        <v>106</v>
      </c>
      <c r="P3913">
        <v>4215</v>
      </c>
      <c r="Q3913">
        <v>3800</v>
      </c>
      <c r="R3913">
        <v>0</v>
      </c>
      <c r="S3913">
        <v>0</v>
      </c>
      <c r="T3913">
        <v>3800</v>
      </c>
      <c r="U3913">
        <v>5980</v>
      </c>
      <c r="V3913">
        <v>1433</v>
      </c>
      <c r="W3913">
        <v>6010</v>
      </c>
      <c r="X3913">
        <v>7177</v>
      </c>
      <c r="Y3913">
        <v>0.24</v>
      </c>
      <c r="Z3913">
        <v>53</v>
      </c>
      <c r="AA3913">
        <v>13372</v>
      </c>
      <c r="AB3913">
        <v>46</v>
      </c>
      <c r="AC3913">
        <v>78.81</v>
      </c>
    </row>
    <row r="3914" spans="1:29" x14ac:dyDescent="0.3">
      <c r="A3914">
        <v>2007</v>
      </c>
      <c r="B3914">
        <v>6</v>
      </c>
      <c r="C3914" s="1">
        <v>39251</v>
      </c>
      <c r="D3914">
        <v>12900</v>
      </c>
      <c r="E3914">
        <v>648</v>
      </c>
      <c r="F3914">
        <v>49</v>
      </c>
      <c r="G3914">
        <v>58</v>
      </c>
      <c r="H3914">
        <v>206</v>
      </c>
      <c r="I3914">
        <v>1850</v>
      </c>
      <c r="J3914">
        <v>2163</v>
      </c>
      <c r="K3914">
        <v>15711</v>
      </c>
      <c r="L3914">
        <v>409</v>
      </c>
      <c r="M3914">
        <v>997</v>
      </c>
      <c r="N3914">
        <v>2693</v>
      </c>
      <c r="O3914">
        <v>104</v>
      </c>
      <c r="P3914">
        <v>4203</v>
      </c>
      <c r="Q3914">
        <v>3768</v>
      </c>
      <c r="R3914">
        <v>0</v>
      </c>
      <c r="S3914">
        <v>0</v>
      </c>
      <c r="T3914">
        <v>3768</v>
      </c>
      <c r="U3914">
        <v>6190</v>
      </c>
      <c r="V3914">
        <v>1701</v>
      </c>
      <c r="W3914">
        <v>6303</v>
      </c>
      <c r="X3914">
        <v>7740</v>
      </c>
      <c r="Y3914">
        <v>0.23</v>
      </c>
      <c r="Z3914">
        <v>51</v>
      </c>
      <c r="AA3914">
        <v>13861</v>
      </c>
      <c r="AB3914">
        <v>44</v>
      </c>
      <c r="AC3914">
        <v>78.849999999999994</v>
      </c>
    </row>
    <row r="3915" spans="1:29" x14ac:dyDescent="0.3">
      <c r="A3915">
        <v>2007</v>
      </c>
      <c r="B3915">
        <v>6</v>
      </c>
      <c r="C3915" s="1">
        <v>39252</v>
      </c>
      <c r="D3915">
        <v>13000</v>
      </c>
      <c r="E3915">
        <v>639</v>
      </c>
      <c r="F3915">
        <v>46</v>
      </c>
      <c r="G3915">
        <v>70</v>
      </c>
      <c r="H3915">
        <v>185</v>
      </c>
      <c r="I3915">
        <v>1720</v>
      </c>
      <c r="J3915">
        <v>2021</v>
      </c>
      <c r="K3915">
        <v>15660</v>
      </c>
      <c r="L3915">
        <v>421</v>
      </c>
      <c r="M3915">
        <v>996</v>
      </c>
      <c r="N3915">
        <v>3369</v>
      </c>
      <c r="O3915">
        <v>103</v>
      </c>
      <c r="P3915">
        <v>4889</v>
      </c>
      <c r="Q3915">
        <v>3892</v>
      </c>
      <c r="R3915">
        <v>0</v>
      </c>
      <c r="S3915">
        <v>0</v>
      </c>
      <c r="T3915">
        <v>3892</v>
      </c>
      <c r="U3915">
        <v>6270</v>
      </c>
      <c r="V3915">
        <v>873</v>
      </c>
      <c r="W3915">
        <v>6279</v>
      </c>
      <c r="X3915">
        <v>6879</v>
      </c>
      <c r="Y3915">
        <v>0.28000000000000003</v>
      </c>
      <c r="Z3915">
        <v>56</v>
      </c>
      <c r="AA3915">
        <v>13940</v>
      </c>
      <c r="AB3915">
        <v>51</v>
      </c>
      <c r="AC3915">
        <v>78.97</v>
      </c>
    </row>
    <row r="3916" spans="1:29" x14ac:dyDescent="0.3">
      <c r="A3916">
        <v>2007</v>
      </c>
      <c r="B3916">
        <v>6</v>
      </c>
      <c r="C3916" s="1">
        <v>39253</v>
      </c>
      <c r="D3916">
        <v>13800</v>
      </c>
      <c r="E3916">
        <v>627</v>
      </c>
      <c r="F3916">
        <v>45</v>
      </c>
      <c r="G3916">
        <v>55</v>
      </c>
      <c r="H3916">
        <v>178</v>
      </c>
      <c r="I3916">
        <v>1570</v>
      </c>
      <c r="J3916">
        <v>1848</v>
      </c>
      <c r="K3916">
        <v>16275</v>
      </c>
      <c r="L3916">
        <v>396</v>
      </c>
      <c r="M3916">
        <v>739</v>
      </c>
      <c r="N3916">
        <v>3761</v>
      </c>
      <c r="O3916">
        <v>112</v>
      </c>
      <c r="P3916">
        <v>5008</v>
      </c>
      <c r="Q3916">
        <v>3945</v>
      </c>
      <c r="R3916">
        <v>0</v>
      </c>
      <c r="S3916">
        <v>0</v>
      </c>
      <c r="T3916">
        <v>3945</v>
      </c>
      <c r="U3916">
        <v>6290</v>
      </c>
      <c r="V3916">
        <v>566</v>
      </c>
      <c r="W3916">
        <v>7032</v>
      </c>
      <c r="X3916">
        <v>7322</v>
      </c>
      <c r="Y3916">
        <v>0.27</v>
      </c>
      <c r="Z3916">
        <v>55</v>
      </c>
      <c r="AA3916">
        <v>14705</v>
      </c>
      <c r="AB3916">
        <v>50</v>
      </c>
      <c r="AC3916">
        <v>79.040000000000006</v>
      </c>
    </row>
    <row r="3917" spans="1:29" x14ac:dyDescent="0.3">
      <c r="A3917">
        <v>2007</v>
      </c>
      <c r="B3917">
        <v>6</v>
      </c>
      <c r="C3917" s="1">
        <v>39254</v>
      </c>
      <c r="D3917">
        <v>14200</v>
      </c>
      <c r="E3917">
        <v>635</v>
      </c>
      <c r="F3917">
        <v>43</v>
      </c>
      <c r="G3917">
        <v>53</v>
      </c>
      <c r="H3917">
        <v>193</v>
      </c>
      <c r="I3917">
        <v>1450</v>
      </c>
      <c r="J3917">
        <v>1739</v>
      </c>
      <c r="K3917">
        <v>16574</v>
      </c>
      <c r="L3917">
        <v>426</v>
      </c>
      <c r="M3917">
        <v>997</v>
      </c>
      <c r="N3917">
        <v>3531</v>
      </c>
      <c r="O3917">
        <v>119</v>
      </c>
      <c r="P3917">
        <v>5073</v>
      </c>
      <c r="Q3917">
        <v>3974</v>
      </c>
      <c r="R3917">
        <v>0</v>
      </c>
      <c r="S3917">
        <v>0</v>
      </c>
      <c r="T3917">
        <v>3974</v>
      </c>
      <c r="U3917">
        <v>6420</v>
      </c>
      <c r="V3917">
        <v>503</v>
      </c>
      <c r="W3917">
        <v>7302</v>
      </c>
      <c r="X3917">
        <v>7527</v>
      </c>
      <c r="Y3917">
        <v>0.27</v>
      </c>
      <c r="Z3917">
        <v>55</v>
      </c>
      <c r="AA3917">
        <v>15124</v>
      </c>
      <c r="AB3917">
        <v>50</v>
      </c>
      <c r="AC3917">
        <v>79.09</v>
      </c>
    </row>
    <row r="3918" spans="1:29" x14ac:dyDescent="0.3">
      <c r="A3918">
        <v>2007</v>
      </c>
      <c r="B3918">
        <v>6</v>
      </c>
      <c r="C3918" s="1">
        <v>39255</v>
      </c>
      <c r="D3918">
        <v>14100</v>
      </c>
      <c r="E3918">
        <v>664</v>
      </c>
      <c r="F3918">
        <v>42</v>
      </c>
      <c r="G3918">
        <v>52</v>
      </c>
      <c r="H3918">
        <v>210</v>
      </c>
      <c r="I3918">
        <v>1350</v>
      </c>
      <c r="J3918">
        <v>1654</v>
      </c>
      <c r="K3918">
        <v>16418</v>
      </c>
      <c r="L3918">
        <v>424</v>
      </c>
      <c r="M3918">
        <v>994</v>
      </c>
      <c r="N3918">
        <v>4024</v>
      </c>
      <c r="O3918">
        <v>124</v>
      </c>
      <c r="P3918">
        <v>5566</v>
      </c>
      <c r="Q3918">
        <v>4029</v>
      </c>
      <c r="R3918">
        <v>0</v>
      </c>
      <c r="S3918">
        <v>0</v>
      </c>
      <c r="T3918">
        <v>4029</v>
      </c>
      <c r="U3918">
        <v>6490</v>
      </c>
      <c r="V3918">
        <v>-41</v>
      </c>
      <c r="W3918">
        <v>7146</v>
      </c>
      <c r="X3918">
        <v>6823</v>
      </c>
      <c r="Y3918">
        <v>0.3</v>
      </c>
      <c r="Z3918">
        <v>58</v>
      </c>
      <c r="AA3918">
        <v>15068</v>
      </c>
      <c r="AB3918">
        <v>55</v>
      </c>
      <c r="AC3918">
        <v>79.2</v>
      </c>
    </row>
    <row r="3919" spans="1:29" x14ac:dyDescent="0.3">
      <c r="A3919">
        <v>2007</v>
      </c>
      <c r="B3919">
        <v>6</v>
      </c>
      <c r="C3919" s="1">
        <v>39256</v>
      </c>
      <c r="D3919">
        <v>14100</v>
      </c>
      <c r="E3919">
        <v>681</v>
      </c>
      <c r="F3919">
        <v>39</v>
      </c>
      <c r="G3919">
        <v>50</v>
      </c>
      <c r="H3919">
        <v>215</v>
      </c>
      <c r="I3919">
        <v>1270</v>
      </c>
      <c r="J3919">
        <v>1574</v>
      </c>
      <c r="K3919">
        <v>16355</v>
      </c>
      <c r="L3919">
        <v>420</v>
      </c>
      <c r="M3919">
        <v>985</v>
      </c>
      <c r="N3919">
        <v>4286</v>
      </c>
      <c r="O3919">
        <v>117</v>
      </c>
      <c r="P3919">
        <v>5808</v>
      </c>
      <c r="Q3919">
        <v>4050</v>
      </c>
      <c r="R3919">
        <v>0</v>
      </c>
      <c r="S3919">
        <v>0</v>
      </c>
      <c r="T3919">
        <v>4050</v>
      </c>
      <c r="U3919">
        <v>6480</v>
      </c>
      <c r="V3919">
        <v>-386</v>
      </c>
      <c r="W3919">
        <v>7167</v>
      </c>
      <c r="X3919">
        <v>6497</v>
      </c>
      <c r="Y3919">
        <v>0.32</v>
      </c>
      <c r="Z3919">
        <v>60</v>
      </c>
      <c r="AA3919">
        <v>15085</v>
      </c>
      <c r="AB3919">
        <v>57</v>
      </c>
      <c r="AC3919">
        <v>79.33</v>
      </c>
    </row>
    <row r="3920" spans="1:29" x14ac:dyDescent="0.3">
      <c r="A3920">
        <v>2007</v>
      </c>
      <c r="B3920">
        <v>6</v>
      </c>
      <c r="C3920" s="1">
        <v>39257</v>
      </c>
      <c r="D3920">
        <v>14100</v>
      </c>
      <c r="E3920">
        <v>651</v>
      </c>
      <c r="F3920">
        <v>37</v>
      </c>
      <c r="G3920">
        <v>52</v>
      </c>
      <c r="H3920">
        <v>215</v>
      </c>
      <c r="I3920">
        <v>1250</v>
      </c>
      <c r="J3920">
        <v>1554</v>
      </c>
      <c r="K3920">
        <v>16305</v>
      </c>
      <c r="L3920">
        <v>409</v>
      </c>
      <c r="M3920">
        <v>334</v>
      </c>
      <c r="N3920">
        <v>4218</v>
      </c>
      <c r="O3920">
        <v>118</v>
      </c>
      <c r="P3920">
        <v>5079</v>
      </c>
      <c r="Q3920">
        <v>4100</v>
      </c>
      <c r="R3920">
        <v>0</v>
      </c>
      <c r="S3920">
        <v>0</v>
      </c>
      <c r="T3920">
        <v>4100</v>
      </c>
      <c r="U3920">
        <v>6500</v>
      </c>
      <c r="V3920">
        <v>310</v>
      </c>
      <c r="W3920">
        <v>7103</v>
      </c>
      <c r="X3920">
        <v>7126</v>
      </c>
      <c r="Y3920">
        <v>0.28000000000000003</v>
      </c>
      <c r="Z3920">
        <v>56</v>
      </c>
      <c r="AA3920">
        <v>15055</v>
      </c>
      <c r="AB3920">
        <v>53</v>
      </c>
      <c r="AC3920">
        <v>79.400000000000006</v>
      </c>
    </row>
    <row r="3921" spans="1:29" x14ac:dyDescent="0.3">
      <c r="A3921">
        <v>2007</v>
      </c>
      <c r="B3921">
        <v>6</v>
      </c>
      <c r="C3921" s="1">
        <v>39258</v>
      </c>
      <c r="D3921">
        <v>14400</v>
      </c>
      <c r="E3921">
        <v>633</v>
      </c>
      <c r="F3921">
        <v>36</v>
      </c>
      <c r="G3921">
        <v>55</v>
      </c>
      <c r="H3921">
        <v>197</v>
      </c>
      <c r="I3921">
        <v>1280</v>
      </c>
      <c r="J3921">
        <v>1568</v>
      </c>
      <c r="K3921">
        <v>16601</v>
      </c>
      <c r="L3921">
        <v>411</v>
      </c>
      <c r="M3921">
        <v>487</v>
      </c>
      <c r="N3921">
        <v>4287</v>
      </c>
      <c r="O3921">
        <v>124</v>
      </c>
      <c r="P3921">
        <v>5309</v>
      </c>
      <c r="Q3921">
        <v>4068</v>
      </c>
      <c r="R3921">
        <v>0</v>
      </c>
      <c r="S3921">
        <v>0</v>
      </c>
      <c r="T3921">
        <v>4068</v>
      </c>
      <c r="U3921">
        <v>6600</v>
      </c>
      <c r="V3921">
        <v>215</v>
      </c>
      <c r="W3921">
        <v>7294</v>
      </c>
      <c r="X3921">
        <v>7224</v>
      </c>
      <c r="Y3921">
        <v>0.28000000000000003</v>
      </c>
      <c r="Z3921">
        <v>56</v>
      </c>
      <c r="AA3921">
        <v>15321</v>
      </c>
      <c r="AB3921">
        <v>53</v>
      </c>
      <c r="AC3921">
        <v>79.45</v>
      </c>
    </row>
    <row r="3922" spans="1:29" x14ac:dyDescent="0.3">
      <c r="A3922">
        <v>2007</v>
      </c>
      <c r="B3922">
        <v>6</v>
      </c>
      <c r="C3922" s="1">
        <v>39259</v>
      </c>
      <c r="D3922">
        <v>14400</v>
      </c>
      <c r="E3922">
        <v>674</v>
      </c>
      <c r="F3922">
        <v>36</v>
      </c>
      <c r="G3922">
        <v>49</v>
      </c>
      <c r="H3922">
        <v>173</v>
      </c>
      <c r="I3922">
        <v>1200</v>
      </c>
      <c r="J3922">
        <v>1458</v>
      </c>
      <c r="K3922">
        <v>16532</v>
      </c>
      <c r="L3922">
        <v>416</v>
      </c>
      <c r="M3922">
        <v>746</v>
      </c>
      <c r="N3922">
        <v>4276</v>
      </c>
      <c r="O3922">
        <v>128</v>
      </c>
      <c r="P3922">
        <v>5566</v>
      </c>
      <c r="Q3922">
        <v>4125</v>
      </c>
      <c r="R3922">
        <v>0</v>
      </c>
      <c r="S3922">
        <v>0</v>
      </c>
      <c r="T3922">
        <v>4125</v>
      </c>
      <c r="U3922">
        <v>6810</v>
      </c>
      <c r="V3922">
        <v>21</v>
      </c>
      <c r="W3922">
        <v>7109</v>
      </c>
      <c r="X3922">
        <v>6841</v>
      </c>
      <c r="Y3922">
        <v>0.3</v>
      </c>
      <c r="Z3922">
        <v>59</v>
      </c>
      <c r="AA3922">
        <v>15332</v>
      </c>
      <c r="AB3922">
        <v>55</v>
      </c>
      <c r="AC3922">
        <v>79.540000000000006</v>
      </c>
    </row>
    <row r="3923" spans="1:29" x14ac:dyDescent="0.3">
      <c r="A3923">
        <v>2007</v>
      </c>
      <c r="B3923">
        <v>6</v>
      </c>
      <c r="C3923" s="1">
        <v>39260</v>
      </c>
      <c r="D3923">
        <v>14900</v>
      </c>
      <c r="E3923">
        <v>701</v>
      </c>
      <c r="F3923">
        <v>35</v>
      </c>
      <c r="G3923">
        <v>42</v>
      </c>
      <c r="H3923">
        <v>168</v>
      </c>
      <c r="I3923">
        <v>1220</v>
      </c>
      <c r="J3923">
        <v>1465</v>
      </c>
      <c r="K3923">
        <v>17066</v>
      </c>
      <c r="L3923">
        <v>416</v>
      </c>
      <c r="M3923">
        <v>491</v>
      </c>
      <c r="N3923">
        <v>4261</v>
      </c>
      <c r="O3923">
        <v>129</v>
      </c>
      <c r="P3923">
        <v>5297</v>
      </c>
      <c r="Q3923">
        <v>4151</v>
      </c>
      <c r="R3923">
        <v>0</v>
      </c>
      <c r="S3923">
        <v>0</v>
      </c>
      <c r="T3923">
        <v>4151</v>
      </c>
      <c r="U3923">
        <v>7010</v>
      </c>
      <c r="V3923">
        <v>480</v>
      </c>
      <c r="W3923">
        <v>7429</v>
      </c>
      <c r="X3923">
        <v>7618</v>
      </c>
      <c r="Y3923">
        <v>0.27</v>
      </c>
      <c r="Z3923">
        <v>55</v>
      </c>
      <c r="AA3923">
        <v>15846</v>
      </c>
      <c r="AB3923">
        <v>52</v>
      </c>
      <c r="AC3923">
        <v>79.55</v>
      </c>
    </row>
    <row r="3924" spans="1:29" x14ac:dyDescent="0.3">
      <c r="A3924">
        <v>2007</v>
      </c>
      <c r="B3924">
        <v>6</v>
      </c>
      <c r="C3924" s="1">
        <v>39261</v>
      </c>
      <c r="D3924">
        <v>15200</v>
      </c>
      <c r="E3924">
        <v>687</v>
      </c>
      <c r="F3924">
        <v>32</v>
      </c>
      <c r="G3924">
        <v>46</v>
      </c>
      <c r="H3924">
        <v>168</v>
      </c>
      <c r="I3924">
        <v>1220</v>
      </c>
      <c r="J3924">
        <v>1466</v>
      </c>
      <c r="K3924">
        <v>17353</v>
      </c>
      <c r="L3924">
        <v>390</v>
      </c>
      <c r="M3924">
        <v>994</v>
      </c>
      <c r="N3924">
        <v>4277</v>
      </c>
      <c r="O3924">
        <v>127</v>
      </c>
      <c r="P3924">
        <v>5788</v>
      </c>
      <c r="Q3924">
        <v>4166</v>
      </c>
      <c r="R3924">
        <v>0</v>
      </c>
      <c r="S3924">
        <v>0</v>
      </c>
      <c r="T3924">
        <v>4166</v>
      </c>
      <c r="U3924">
        <v>7200</v>
      </c>
      <c r="V3924">
        <v>170</v>
      </c>
      <c r="W3924">
        <v>7520</v>
      </c>
      <c r="X3924">
        <v>7399</v>
      </c>
      <c r="Y3924">
        <v>0.3</v>
      </c>
      <c r="Z3924">
        <v>57</v>
      </c>
      <c r="AA3924">
        <v>16133</v>
      </c>
      <c r="AB3924">
        <v>54</v>
      </c>
      <c r="AC3924">
        <v>79.59</v>
      </c>
    </row>
    <row r="3925" spans="1:29" x14ac:dyDescent="0.3">
      <c r="A3925">
        <v>2007</v>
      </c>
      <c r="B3925">
        <v>6</v>
      </c>
      <c r="C3925" s="1">
        <v>39262</v>
      </c>
      <c r="D3925">
        <v>17000</v>
      </c>
      <c r="E3925">
        <v>674</v>
      </c>
      <c r="F3925">
        <v>31</v>
      </c>
      <c r="G3925">
        <v>45</v>
      </c>
      <c r="H3925">
        <v>183</v>
      </c>
      <c r="I3925">
        <v>1160</v>
      </c>
      <c r="J3925">
        <v>1419</v>
      </c>
      <c r="K3925">
        <v>19093</v>
      </c>
      <c r="L3925">
        <v>425</v>
      </c>
      <c r="M3925">
        <v>996</v>
      </c>
      <c r="N3925">
        <v>4285</v>
      </c>
      <c r="O3925">
        <v>134</v>
      </c>
      <c r="P3925">
        <v>5840</v>
      </c>
      <c r="Q3925">
        <v>4225</v>
      </c>
      <c r="R3925">
        <v>0</v>
      </c>
      <c r="S3925">
        <v>0</v>
      </c>
      <c r="T3925">
        <v>4225</v>
      </c>
      <c r="U3925">
        <v>7610</v>
      </c>
      <c r="V3925">
        <v>443</v>
      </c>
      <c r="W3925">
        <v>8881</v>
      </c>
      <c r="X3925">
        <v>9028</v>
      </c>
      <c r="Y3925">
        <v>0.27</v>
      </c>
      <c r="Z3925">
        <v>53</v>
      </c>
      <c r="AA3925">
        <v>17933</v>
      </c>
      <c r="AB3925">
        <v>50</v>
      </c>
      <c r="AC3925">
        <v>79.489999999999995</v>
      </c>
    </row>
    <row r="3926" spans="1:29" x14ac:dyDescent="0.3">
      <c r="A3926">
        <v>2007</v>
      </c>
      <c r="B3926">
        <v>6</v>
      </c>
      <c r="C3926" s="1">
        <v>39263</v>
      </c>
      <c r="D3926">
        <v>18600</v>
      </c>
      <c r="E3926">
        <v>661</v>
      </c>
      <c r="F3926">
        <v>30</v>
      </c>
      <c r="G3926">
        <v>43</v>
      </c>
      <c r="H3926">
        <v>205</v>
      </c>
      <c r="I3926">
        <v>1130</v>
      </c>
      <c r="J3926">
        <v>1408</v>
      </c>
      <c r="K3926">
        <v>20669</v>
      </c>
      <c r="L3926">
        <v>419</v>
      </c>
      <c r="M3926">
        <v>997</v>
      </c>
      <c r="N3926">
        <v>4439</v>
      </c>
      <c r="O3926">
        <v>135</v>
      </c>
      <c r="P3926">
        <v>5990</v>
      </c>
      <c r="Q3926">
        <v>4229</v>
      </c>
      <c r="R3926">
        <v>0</v>
      </c>
      <c r="S3926">
        <v>0</v>
      </c>
      <c r="T3926">
        <v>4229</v>
      </c>
      <c r="U3926">
        <v>8090</v>
      </c>
      <c r="V3926">
        <v>759</v>
      </c>
      <c r="W3926">
        <v>9987</v>
      </c>
      <c r="X3926">
        <v>10450</v>
      </c>
      <c r="Y3926">
        <v>0.26</v>
      </c>
      <c r="Z3926">
        <v>49</v>
      </c>
      <c r="AA3926">
        <v>19539</v>
      </c>
      <c r="AB3926">
        <v>47</v>
      </c>
      <c r="AC3926">
        <v>79.3</v>
      </c>
    </row>
    <row r="3927" spans="1:29" x14ac:dyDescent="0.3">
      <c r="A3927">
        <v>2007</v>
      </c>
      <c r="B3927">
        <v>7</v>
      </c>
      <c r="C3927" s="1">
        <v>39264</v>
      </c>
      <c r="D3927">
        <v>19100</v>
      </c>
      <c r="E3927">
        <v>634</v>
      </c>
      <c r="F3927">
        <v>30</v>
      </c>
      <c r="G3927">
        <v>52</v>
      </c>
      <c r="H3927">
        <v>213</v>
      </c>
      <c r="I3927">
        <v>1180</v>
      </c>
      <c r="J3927">
        <v>1475</v>
      </c>
      <c r="K3927">
        <v>21209</v>
      </c>
      <c r="L3927">
        <v>418</v>
      </c>
      <c r="M3927">
        <v>6668</v>
      </c>
      <c r="N3927">
        <v>3933</v>
      </c>
      <c r="O3927">
        <v>136</v>
      </c>
      <c r="P3927">
        <v>11155</v>
      </c>
      <c r="Q3927">
        <v>4224</v>
      </c>
      <c r="R3927">
        <v>0</v>
      </c>
      <c r="S3927">
        <v>0</v>
      </c>
      <c r="T3927">
        <v>4224</v>
      </c>
      <c r="U3927">
        <v>8430</v>
      </c>
      <c r="V3927">
        <v>-3996</v>
      </c>
      <c r="W3927">
        <v>10121</v>
      </c>
      <c r="X3927">
        <v>5830</v>
      </c>
      <c r="Y3927">
        <v>0.5</v>
      </c>
      <c r="Z3927">
        <v>73</v>
      </c>
      <c r="AA3927">
        <v>20029</v>
      </c>
      <c r="AB3927">
        <v>71</v>
      </c>
      <c r="AC3927">
        <v>79.5</v>
      </c>
    </row>
    <row r="3928" spans="1:29" x14ac:dyDescent="0.3">
      <c r="A3928">
        <v>2007</v>
      </c>
      <c r="B3928">
        <v>7</v>
      </c>
      <c r="C3928" s="1">
        <v>39265</v>
      </c>
      <c r="D3928">
        <v>20000</v>
      </c>
      <c r="E3928">
        <v>626</v>
      </c>
      <c r="F3928">
        <v>30</v>
      </c>
      <c r="G3928">
        <v>56</v>
      </c>
      <c r="H3928">
        <v>200</v>
      </c>
      <c r="I3928">
        <v>1220</v>
      </c>
      <c r="J3928">
        <v>1506</v>
      </c>
      <c r="K3928">
        <v>22132</v>
      </c>
      <c r="L3928">
        <v>426</v>
      </c>
      <c r="M3928">
        <v>6382</v>
      </c>
      <c r="N3928">
        <v>4460</v>
      </c>
      <c r="O3928">
        <v>133</v>
      </c>
      <c r="P3928">
        <v>11401</v>
      </c>
      <c r="Q3928">
        <v>4190</v>
      </c>
      <c r="R3928">
        <v>0</v>
      </c>
      <c r="S3928">
        <v>0</v>
      </c>
      <c r="T3928">
        <v>4190</v>
      </c>
      <c r="U3928">
        <v>8610</v>
      </c>
      <c r="V3928">
        <v>-4008</v>
      </c>
      <c r="W3928">
        <v>10843</v>
      </c>
      <c r="X3928">
        <v>6541</v>
      </c>
      <c r="Y3928">
        <v>0.48</v>
      </c>
      <c r="Z3928">
        <v>70</v>
      </c>
      <c r="AA3928">
        <v>20912</v>
      </c>
      <c r="AB3928">
        <v>69</v>
      </c>
      <c r="AC3928">
        <v>79.61</v>
      </c>
    </row>
    <row r="3929" spans="1:29" x14ac:dyDescent="0.3">
      <c r="A3929">
        <v>2007</v>
      </c>
      <c r="B3929">
        <v>7</v>
      </c>
      <c r="C3929" s="1">
        <v>39266</v>
      </c>
      <c r="D3929">
        <v>20100</v>
      </c>
      <c r="E3929">
        <v>626</v>
      </c>
      <c r="F3929">
        <v>30</v>
      </c>
      <c r="G3929">
        <v>41</v>
      </c>
      <c r="H3929">
        <v>188</v>
      </c>
      <c r="I3929">
        <v>1160</v>
      </c>
      <c r="J3929">
        <v>1419</v>
      </c>
      <c r="K3929">
        <v>22145</v>
      </c>
      <c r="L3929">
        <v>429</v>
      </c>
      <c r="M3929">
        <v>5339</v>
      </c>
      <c r="N3929">
        <v>4449</v>
      </c>
      <c r="O3929">
        <v>135</v>
      </c>
      <c r="P3929">
        <v>10352</v>
      </c>
      <c r="Q3929">
        <v>4268</v>
      </c>
      <c r="R3929">
        <v>0</v>
      </c>
      <c r="S3929">
        <v>0</v>
      </c>
      <c r="T3929">
        <v>4268</v>
      </c>
      <c r="U3929">
        <v>8630</v>
      </c>
      <c r="V3929">
        <v>-3077</v>
      </c>
      <c r="W3929">
        <v>10901</v>
      </c>
      <c r="X3929">
        <v>7525</v>
      </c>
      <c r="Y3929">
        <v>0.44</v>
      </c>
      <c r="Z3929">
        <v>66</v>
      </c>
      <c r="AA3929">
        <v>20985</v>
      </c>
      <c r="AB3929">
        <v>64</v>
      </c>
      <c r="AC3929">
        <v>79.63</v>
      </c>
    </row>
    <row r="3930" spans="1:29" x14ac:dyDescent="0.3">
      <c r="A3930">
        <v>2007</v>
      </c>
      <c r="B3930">
        <v>7</v>
      </c>
      <c r="C3930" s="1">
        <v>39267</v>
      </c>
      <c r="D3930">
        <v>19600</v>
      </c>
      <c r="E3930">
        <v>654</v>
      </c>
      <c r="F3930">
        <v>29</v>
      </c>
      <c r="G3930">
        <v>49</v>
      </c>
      <c r="H3930">
        <v>199</v>
      </c>
      <c r="I3930">
        <v>1130</v>
      </c>
      <c r="J3930">
        <v>1407</v>
      </c>
      <c r="K3930">
        <v>21661</v>
      </c>
      <c r="L3930">
        <v>431</v>
      </c>
      <c r="M3930">
        <v>5593</v>
      </c>
      <c r="N3930">
        <v>4393</v>
      </c>
      <c r="O3930">
        <v>135</v>
      </c>
      <c r="P3930">
        <v>10552</v>
      </c>
      <c r="Q3930">
        <v>4264</v>
      </c>
      <c r="R3930">
        <v>0</v>
      </c>
      <c r="S3930">
        <v>0</v>
      </c>
      <c r="T3930">
        <v>4264</v>
      </c>
      <c r="U3930">
        <v>8480</v>
      </c>
      <c r="V3930">
        <v>-3437</v>
      </c>
      <c r="W3930">
        <v>10580</v>
      </c>
      <c r="X3930">
        <v>6845</v>
      </c>
      <c r="Y3930">
        <v>0.46</v>
      </c>
      <c r="Z3930">
        <v>68</v>
      </c>
      <c r="AA3930">
        <v>20531</v>
      </c>
      <c r="AB3930">
        <v>67</v>
      </c>
      <c r="AC3930">
        <v>79.709999999999994</v>
      </c>
    </row>
    <row r="3931" spans="1:29" x14ac:dyDescent="0.3">
      <c r="A3931">
        <v>2007</v>
      </c>
      <c r="B3931">
        <v>7</v>
      </c>
      <c r="C3931" s="1">
        <v>39268</v>
      </c>
      <c r="D3931">
        <v>18400</v>
      </c>
      <c r="E3931">
        <v>656</v>
      </c>
      <c r="F3931">
        <v>27</v>
      </c>
      <c r="G3931">
        <v>54</v>
      </c>
      <c r="H3931">
        <v>202</v>
      </c>
      <c r="I3931">
        <v>1150</v>
      </c>
      <c r="J3931">
        <v>1433</v>
      </c>
      <c r="K3931">
        <v>20489</v>
      </c>
      <c r="L3931">
        <v>430</v>
      </c>
      <c r="M3931">
        <v>5611</v>
      </c>
      <c r="N3931">
        <v>4448</v>
      </c>
      <c r="O3931">
        <v>134</v>
      </c>
      <c r="P3931">
        <v>10623</v>
      </c>
      <c r="Q3931">
        <v>4339</v>
      </c>
      <c r="R3931">
        <v>0</v>
      </c>
      <c r="S3931">
        <v>0</v>
      </c>
      <c r="T3931">
        <v>4339</v>
      </c>
      <c r="U3931">
        <v>8250</v>
      </c>
      <c r="V3931">
        <v>-3761</v>
      </c>
      <c r="W3931">
        <v>9591</v>
      </c>
      <c r="X3931">
        <v>5527</v>
      </c>
      <c r="Y3931">
        <v>0.49</v>
      </c>
      <c r="Z3931">
        <v>73</v>
      </c>
      <c r="AA3931">
        <v>19339</v>
      </c>
      <c r="AB3931">
        <v>71</v>
      </c>
      <c r="AC3931">
        <v>79.92</v>
      </c>
    </row>
    <row r="3932" spans="1:29" x14ac:dyDescent="0.3">
      <c r="A3932">
        <v>2007</v>
      </c>
      <c r="B3932">
        <v>7</v>
      </c>
      <c r="C3932" s="1">
        <v>39269</v>
      </c>
      <c r="D3932">
        <v>17800</v>
      </c>
      <c r="E3932">
        <v>681</v>
      </c>
      <c r="F3932">
        <v>26</v>
      </c>
      <c r="G3932">
        <v>47</v>
      </c>
      <c r="H3932">
        <v>214</v>
      </c>
      <c r="I3932">
        <v>1160</v>
      </c>
      <c r="J3932">
        <v>1447</v>
      </c>
      <c r="K3932">
        <v>19928</v>
      </c>
      <c r="L3932">
        <v>387</v>
      </c>
      <c r="M3932">
        <v>5830</v>
      </c>
      <c r="N3932">
        <v>4366</v>
      </c>
      <c r="O3932">
        <v>132</v>
      </c>
      <c r="P3932">
        <v>10715</v>
      </c>
      <c r="Q3932">
        <v>4325</v>
      </c>
      <c r="R3932">
        <v>0</v>
      </c>
      <c r="S3932">
        <v>0</v>
      </c>
      <c r="T3932">
        <v>4325</v>
      </c>
      <c r="U3932">
        <v>8160</v>
      </c>
      <c r="V3932">
        <v>-3919</v>
      </c>
      <c r="W3932">
        <v>9110</v>
      </c>
      <c r="X3932">
        <v>4888</v>
      </c>
      <c r="Y3932">
        <v>0.51</v>
      </c>
      <c r="Z3932">
        <v>75</v>
      </c>
      <c r="AA3932">
        <v>18768</v>
      </c>
      <c r="AB3932">
        <v>74</v>
      </c>
      <c r="AC3932">
        <v>80.2</v>
      </c>
    </row>
    <row r="3933" spans="1:29" x14ac:dyDescent="0.3">
      <c r="A3933">
        <v>2007</v>
      </c>
      <c r="B3933">
        <v>7</v>
      </c>
      <c r="C3933" s="1">
        <v>39270</v>
      </c>
      <c r="D3933">
        <v>18000</v>
      </c>
      <c r="E3933">
        <v>674</v>
      </c>
      <c r="F3933">
        <v>24</v>
      </c>
      <c r="G3933">
        <v>40</v>
      </c>
      <c r="H3933">
        <v>242</v>
      </c>
      <c r="I3933">
        <v>1100</v>
      </c>
      <c r="J3933">
        <v>1406</v>
      </c>
      <c r="K3933">
        <v>20080</v>
      </c>
      <c r="L3933">
        <v>404</v>
      </c>
      <c r="M3933">
        <v>5025</v>
      </c>
      <c r="N3933">
        <v>4354</v>
      </c>
      <c r="O3933">
        <v>127</v>
      </c>
      <c r="P3933">
        <v>9910</v>
      </c>
      <c r="Q3933">
        <v>4329</v>
      </c>
      <c r="R3933">
        <v>0</v>
      </c>
      <c r="S3933">
        <v>0</v>
      </c>
      <c r="T3933">
        <v>4329</v>
      </c>
      <c r="U3933">
        <v>8050</v>
      </c>
      <c r="V3933">
        <v>-3268</v>
      </c>
      <c r="W3933">
        <v>9412</v>
      </c>
      <c r="X3933">
        <v>5841</v>
      </c>
      <c r="Y3933">
        <v>0.46</v>
      </c>
      <c r="Z3933">
        <v>71</v>
      </c>
      <c r="AA3933">
        <v>18980</v>
      </c>
      <c r="AB3933">
        <v>69</v>
      </c>
      <c r="AC3933">
        <v>80.34</v>
      </c>
    </row>
    <row r="3934" spans="1:29" x14ac:dyDescent="0.3">
      <c r="A3934">
        <v>2007</v>
      </c>
      <c r="B3934">
        <v>7</v>
      </c>
      <c r="C3934" s="1">
        <v>39271</v>
      </c>
      <c r="D3934">
        <v>17800</v>
      </c>
      <c r="E3934">
        <v>638</v>
      </c>
      <c r="F3934">
        <v>23</v>
      </c>
      <c r="G3934">
        <v>44</v>
      </c>
      <c r="H3934">
        <v>228</v>
      </c>
      <c r="I3934">
        <v>1110</v>
      </c>
      <c r="J3934">
        <v>1405</v>
      </c>
      <c r="K3934">
        <v>19843</v>
      </c>
      <c r="L3934">
        <v>426</v>
      </c>
      <c r="M3934">
        <v>5780</v>
      </c>
      <c r="N3934">
        <v>4352</v>
      </c>
      <c r="O3934">
        <v>121</v>
      </c>
      <c r="P3934">
        <v>10679</v>
      </c>
      <c r="Q3934">
        <v>4339</v>
      </c>
      <c r="R3934">
        <v>0</v>
      </c>
      <c r="S3934">
        <v>0</v>
      </c>
      <c r="T3934">
        <v>4339</v>
      </c>
      <c r="U3934">
        <v>8000</v>
      </c>
      <c r="V3934">
        <v>-4095</v>
      </c>
      <c r="W3934">
        <v>9223</v>
      </c>
      <c r="X3934">
        <v>4825</v>
      </c>
      <c r="Y3934">
        <v>0.51</v>
      </c>
      <c r="Z3934">
        <v>76</v>
      </c>
      <c r="AA3934">
        <v>18733</v>
      </c>
      <c r="AB3934">
        <v>74</v>
      </c>
      <c r="AC3934">
        <v>80.61</v>
      </c>
    </row>
    <row r="3935" spans="1:29" x14ac:dyDescent="0.3">
      <c r="A3935">
        <v>2007</v>
      </c>
      <c r="B3935">
        <v>7</v>
      </c>
      <c r="C3935" s="1">
        <v>39272</v>
      </c>
      <c r="D3935">
        <v>17500</v>
      </c>
      <c r="E3935">
        <v>612</v>
      </c>
      <c r="F3935">
        <v>22</v>
      </c>
      <c r="G3935">
        <v>57</v>
      </c>
      <c r="H3935">
        <v>193</v>
      </c>
      <c r="I3935">
        <v>1210</v>
      </c>
      <c r="J3935">
        <v>1482</v>
      </c>
      <c r="K3935">
        <v>19594</v>
      </c>
      <c r="L3935">
        <v>443</v>
      </c>
      <c r="M3935">
        <v>5990</v>
      </c>
      <c r="N3935">
        <v>4362</v>
      </c>
      <c r="O3935">
        <v>117</v>
      </c>
      <c r="P3935">
        <v>10912</v>
      </c>
      <c r="Q3935">
        <v>4390</v>
      </c>
      <c r="R3935">
        <v>0</v>
      </c>
      <c r="S3935">
        <v>0</v>
      </c>
      <c r="T3935">
        <v>4390</v>
      </c>
      <c r="U3935">
        <v>7970</v>
      </c>
      <c r="V3935">
        <v>-4314</v>
      </c>
      <c r="W3935">
        <v>8913</v>
      </c>
      <c r="X3935">
        <v>4292</v>
      </c>
      <c r="Y3935">
        <v>0.53</v>
      </c>
      <c r="Z3935">
        <v>78</v>
      </c>
      <c r="AA3935">
        <v>18384</v>
      </c>
      <c r="AB3935">
        <v>77</v>
      </c>
      <c r="AC3935">
        <v>80.930000000000007</v>
      </c>
    </row>
    <row r="3936" spans="1:29" x14ac:dyDescent="0.3">
      <c r="A3936">
        <v>2007</v>
      </c>
      <c r="B3936">
        <v>7</v>
      </c>
      <c r="C3936" s="1">
        <v>39273</v>
      </c>
      <c r="D3936">
        <v>18000</v>
      </c>
      <c r="E3936">
        <v>614</v>
      </c>
      <c r="F3936">
        <v>21</v>
      </c>
      <c r="G3936">
        <v>59</v>
      </c>
      <c r="H3936">
        <v>179</v>
      </c>
      <c r="I3936">
        <v>1090</v>
      </c>
      <c r="J3936">
        <v>1349</v>
      </c>
      <c r="K3936">
        <v>19963</v>
      </c>
      <c r="L3936">
        <v>437</v>
      </c>
      <c r="M3936">
        <v>5990</v>
      </c>
      <c r="N3936">
        <v>4414</v>
      </c>
      <c r="O3936">
        <v>128</v>
      </c>
      <c r="P3936">
        <v>10969</v>
      </c>
      <c r="Q3936">
        <v>4316</v>
      </c>
      <c r="R3936">
        <v>0</v>
      </c>
      <c r="S3936">
        <v>0</v>
      </c>
      <c r="T3936">
        <v>4316</v>
      </c>
      <c r="U3936">
        <v>8070</v>
      </c>
      <c r="V3936">
        <v>-4356</v>
      </c>
      <c r="W3936">
        <v>9335</v>
      </c>
      <c r="X3936">
        <v>4678</v>
      </c>
      <c r="Y3936">
        <v>0.52</v>
      </c>
      <c r="Z3936">
        <v>77</v>
      </c>
      <c r="AA3936">
        <v>18873</v>
      </c>
      <c r="AB3936">
        <v>75</v>
      </c>
      <c r="AC3936">
        <v>81.180000000000007</v>
      </c>
    </row>
    <row r="3937" spans="1:29" x14ac:dyDescent="0.3">
      <c r="A3937">
        <v>2007</v>
      </c>
      <c r="B3937">
        <v>7</v>
      </c>
      <c r="C3937" s="1">
        <v>39274</v>
      </c>
      <c r="D3937">
        <v>18200</v>
      </c>
      <c r="E3937">
        <v>626</v>
      </c>
      <c r="F3937">
        <v>21</v>
      </c>
      <c r="G3937">
        <v>58</v>
      </c>
      <c r="H3937">
        <v>182</v>
      </c>
      <c r="I3937">
        <v>1150</v>
      </c>
      <c r="J3937">
        <v>1411</v>
      </c>
      <c r="K3937">
        <v>20237</v>
      </c>
      <c r="L3937">
        <v>435</v>
      </c>
      <c r="M3937">
        <v>6661</v>
      </c>
      <c r="N3937">
        <v>4392</v>
      </c>
      <c r="O3937">
        <v>128</v>
      </c>
      <c r="P3937">
        <v>11616</v>
      </c>
      <c r="Q3937">
        <v>4341</v>
      </c>
      <c r="R3937">
        <v>0</v>
      </c>
      <c r="S3937">
        <v>0</v>
      </c>
      <c r="T3937">
        <v>4341</v>
      </c>
      <c r="U3937">
        <v>8210</v>
      </c>
      <c r="V3937">
        <v>-4817</v>
      </c>
      <c r="W3937">
        <v>9401</v>
      </c>
      <c r="X3937">
        <v>4280</v>
      </c>
      <c r="Y3937">
        <v>0.54</v>
      </c>
      <c r="Z3937">
        <v>79</v>
      </c>
      <c r="AA3937">
        <v>19087</v>
      </c>
      <c r="AB3937">
        <v>78</v>
      </c>
      <c r="AC3937">
        <v>81.48</v>
      </c>
    </row>
    <row r="3938" spans="1:29" x14ac:dyDescent="0.3">
      <c r="A3938">
        <v>2007</v>
      </c>
      <c r="B3938">
        <v>7</v>
      </c>
      <c r="C3938" s="1">
        <v>39275</v>
      </c>
      <c r="D3938">
        <v>19300</v>
      </c>
      <c r="E3938">
        <v>652</v>
      </c>
      <c r="F3938">
        <v>22</v>
      </c>
      <c r="G3938">
        <v>56</v>
      </c>
      <c r="H3938">
        <v>186</v>
      </c>
      <c r="I3938">
        <v>1180</v>
      </c>
      <c r="J3938">
        <v>1444</v>
      </c>
      <c r="K3938">
        <v>21396</v>
      </c>
      <c r="L3938">
        <v>416</v>
      </c>
      <c r="M3938">
        <v>6456</v>
      </c>
      <c r="N3938">
        <v>4393</v>
      </c>
      <c r="O3938">
        <v>124</v>
      </c>
      <c r="P3938">
        <v>11389</v>
      </c>
      <c r="Q3938">
        <v>4321</v>
      </c>
      <c r="R3938">
        <v>0</v>
      </c>
      <c r="S3938">
        <v>0</v>
      </c>
      <c r="T3938">
        <v>4321</v>
      </c>
      <c r="U3938">
        <v>8410</v>
      </c>
      <c r="V3938">
        <v>-4344</v>
      </c>
      <c r="W3938">
        <v>10332</v>
      </c>
      <c r="X3938">
        <v>5686</v>
      </c>
      <c r="Y3938">
        <v>0.5</v>
      </c>
      <c r="Z3938">
        <v>73</v>
      </c>
      <c r="AA3938">
        <v>20216</v>
      </c>
      <c r="AB3938">
        <v>72</v>
      </c>
      <c r="AC3938">
        <v>81.569999999999993</v>
      </c>
    </row>
    <row r="3939" spans="1:29" x14ac:dyDescent="0.3">
      <c r="A3939">
        <v>2007</v>
      </c>
      <c r="B3939">
        <v>7</v>
      </c>
      <c r="C3939" s="1">
        <v>39276</v>
      </c>
      <c r="D3939">
        <v>19700</v>
      </c>
      <c r="E3939">
        <v>647</v>
      </c>
      <c r="F3939">
        <v>23</v>
      </c>
      <c r="G3939">
        <v>50</v>
      </c>
      <c r="H3939">
        <v>188</v>
      </c>
      <c r="I3939">
        <v>1170</v>
      </c>
      <c r="J3939">
        <v>1431</v>
      </c>
      <c r="K3939">
        <v>21778</v>
      </c>
      <c r="L3939">
        <v>413</v>
      </c>
      <c r="M3939">
        <v>5946</v>
      </c>
      <c r="N3939">
        <v>4399</v>
      </c>
      <c r="O3939">
        <v>126</v>
      </c>
      <c r="P3939">
        <v>10884</v>
      </c>
      <c r="Q3939">
        <v>4400</v>
      </c>
      <c r="R3939">
        <v>0</v>
      </c>
      <c r="S3939">
        <v>0</v>
      </c>
      <c r="T3939">
        <v>4400</v>
      </c>
      <c r="U3939">
        <v>8590</v>
      </c>
      <c r="V3939">
        <v>-3723</v>
      </c>
      <c r="W3939">
        <v>10525</v>
      </c>
      <c r="X3939">
        <v>6494</v>
      </c>
      <c r="Y3939">
        <v>0.48</v>
      </c>
      <c r="Z3939">
        <v>70</v>
      </c>
      <c r="AA3939">
        <v>20608</v>
      </c>
      <c r="AB3939">
        <v>68</v>
      </c>
      <c r="AC3939">
        <v>81.58</v>
      </c>
    </row>
    <row r="3940" spans="1:29" x14ac:dyDescent="0.3">
      <c r="A3940">
        <v>2007</v>
      </c>
      <c r="B3940">
        <v>7</v>
      </c>
      <c r="C3940" s="1">
        <v>39277</v>
      </c>
      <c r="D3940">
        <v>19400</v>
      </c>
      <c r="E3940">
        <v>614</v>
      </c>
      <c r="F3940">
        <v>23</v>
      </c>
      <c r="G3940">
        <v>51</v>
      </c>
      <c r="H3940">
        <v>204</v>
      </c>
      <c r="I3940">
        <v>1210</v>
      </c>
      <c r="J3940">
        <v>1488</v>
      </c>
      <c r="K3940">
        <v>21502</v>
      </c>
      <c r="L3940">
        <v>408</v>
      </c>
      <c r="M3940">
        <v>6927</v>
      </c>
      <c r="N3940">
        <v>4372</v>
      </c>
      <c r="O3940">
        <v>130</v>
      </c>
      <c r="P3940">
        <v>11837</v>
      </c>
      <c r="Q3940">
        <v>4350</v>
      </c>
      <c r="R3940">
        <v>0</v>
      </c>
      <c r="S3940">
        <v>0</v>
      </c>
      <c r="T3940">
        <v>4350</v>
      </c>
      <c r="U3940">
        <v>8700</v>
      </c>
      <c r="V3940">
        <v>-4476</v>
      </c>
      <c r="W3940">
        <v>10096</v>
      </c>
      <c r="X3940">
        <v>5315</v>
      </c>
      <c r="Y3940">
        <v>0.52</v>
      </c>
      <c r="Z3940">
        <v>75</v>
      </c>
      <c r="AA3940">
        <v>20292</v>
      </c>
      <c r="AB3940">
        <v>74</v>
      </c>
      <c r="AC3940">
        <v>81.709999999999994</v>
      </c>
    </row>
    <row r="3941" spans="1:29" x14ac:dyDescent="0.3">
      <c r="A3941">
        <v>2007</v>
      </c>
      <c r="B3941">
        <v>7</v>
      </c>
      <c r="C3941" s="1">
        <v>39278</v>
      </c>
      <c r="D3941">
        <v>19700</v>
      </c>
      <c r="E3941">
        <v>601</v>
      </c>
      <c r="F3941">
        <v>22</v>
      </c>
      <c r="G3941">
        <v>57</v>
      </c>
      <c r="H3941">
        <v>219</v>
      </c>
      <c r="I3941">
        <v>1230</v>
      </c>
      <c r="J3941">
        <v>1528</v>
      </c>
      <c r="K3941">
        <v>21829</v>
      </c>
      <c r="L3941">
        <v>420</v>
      </c>
      <c r="M3941">
        <v>7158</v>
      </c>
      <c r="N3941">
        <v>4362</v>
      </c>
      <c r="O3941">
        <v>132</v>
      </c>
      <c r="P3941">
        <v>12072</v>
      </c>
      <c r="Q3941">
        <v>4350</v>
      </c>
      <c r="R3941">
        <v>0</v>
      </c>
      <c r="S3941">
        <v>0</v>
      </c>
      <c r="T3941">
        <v>4350</v>
      </c>
      <c r="U3941">
        <v>8800</v>
      </c>
      <c r="V3941">
        <v>-4571</v>
      </c>
      <c r="W3941">
        <v>10283</v>
      </c>
      <c r="X3941">
        <v>5407</v>
      </c>
      <c r="Y3941">
        <v>0.53</v>
      </c>
      <c r="Z3941">
        <v>75</v>
      </c>
      <c r="AA3941">
        <v>20599</v>
      </c>
      <c r="AB3941">
        <v>74</v>
      </c>
      <c r="AC3941">
        <v>81.83</v>
      </c>
    </row>
    <row r="3942" spans="1:29" x14ac:dyDescent="0.3">
      <c r="A3942">
        <v>2007</v>
      </c>
      <c r="B3942">
        <v>7</v>
      </c>
      <c r="C3942" s="1">
        <v>39279</v>
      </c>
      <c r="D3942">
        <v>19500</v>
      </c>
      <c r="E3942">
        <v>617</v>
      </c>
      <c r="F3942">
        <v>21</v>
      </c>
      <c r="G3942">
        <v>59</v>
      </c>
      <c r="H3942">
        <v>209</v>
      </c>
      <c r="I3942">
        <v>1250</v>
      </c>
      <c r="J3942">
        <v>1539</v>
      </c>
      <c r="K3942">
        <v>21656</v>
      </c>
      <c r="L3942">
        <v>423</v>
      </c>
      <c r="M3942">
        <v>7147</v>
      </c>
      <c r="N3942">
        <v>4361</v>
      </c>
      <c r="O3942">
        <v>132</v>
      </c>
      <c r="P3942">
        <v>12063</v>
      </c>
      <c r="Q3942">
        <v>4203</v>
      </c>
      <c r="R3942">
        <v>0</v>
      </c>
      <c r="S3942">
        <v>0</v>
      </c>
      <c r="T3942">
        <v>4203</v>
      </c>
      <c r="U3942">
        <v>8840</v>
      </c>
      <c r="V3942">
        <v>-4416</v>
      </c>
      <c r="W3942">
        <v>10100</v>
      </c>
      <c r="X3942">
        <v>5390</v>
      </c>
      <c r="Y3942">
        <v>0.52</v>
      </c>
      <c r="Z3942">
        <v>75</v>
      </c>
      <c r="AA3942">
        <v>20406</v>
      </c>
      <c r="AB3942">
        <v>74</v>
      </c>
      <c r="AC3942">
        <v>81.94</v>
      </c>
    </row>
    <row r="3943" spans="1:29" x14ac:dyDescent="0.3">
      <c r="A3943">
        <v>2007</v>
      </c>
      <c r="B3943">
        <v>7</v>
      </c>
      <c r="C3943" s="1">
        <v>39280</v>
      </c>
      <c r="D3943">
        <v>20000</v>
      </c>
      <c r="E3943">
        <v>657</v>
      </c>
      <c r="F3943">
        <v>21</v>
      </c>
      <c r="G3943">
        <v>45</v>
      </c>
      <c r="H3943">
        <v>186</v>
      </c>
      <c r="I3943">
        <v>1160</v>
      </c>
      <c r="J3943">
        <v>1412</v>
      </c>
      <c r="K3943">
        <v>22069</v>
      </c>
      <c r="L3943">
        <v>431</v>
      </c>
      <c r="M3943">
        <v>7163</v>
      </c>
      <c r="N3943">
        <v>4384</v>
      </c>
      <c r="O3943">
        <v>128</v>
      </c>
      <c r="P3943">
        <v>12106</v>
      </c>
      <c r="Q3943">
        <v>4321</v>
      </c>
      <c r="R3943">
        <v>0</v>
      </c>
      <c r="S3943">
        <v>0</v>
      </c>
      <c r="T3943">
        <v>4321</v>
      </c>
      <c r="U3943">
        <v>8750</v>
      </c>
      <c r="V3943">
        <v>-4753</v>
      </c>
      <c r="W3943">
        <v>10697</v>
      </c>
      <c r="X3943">
        <v>5642</v>
      </c>
      <c r="Y3943">
        <v>0.52</v>
      </c>
      <c r="Z3943">
        <v>74</v>
      </c>
      <c r="AA3943">
        <v>20909</v>
      </c>
      <c r="AB3943">
        <v>73</v>
      </c>
      <c r="AC3943">
        <v>82.01</v>
      </c>
    </row>
    <row r="3944" spans="1:29" x14ac:dyDescent="0.3">
      <c r="A3944">
        <v>2007</v>
      </c>
      <c r="B3944">
        <v>7</v>
      </c>
      <c r="C3944" s="1">
        <v>39281</v>
      </c>
      <c r="D3944">
        <v>19800</v>
      </c>
      <c r="E3944">
        <v>691</v>
      </c>
      <c r="F3944">
        <v>20</v>
      </c>
      <c r="G3944">
        <v>39</v>
      </c>
      <c r="H3944">
        <v>184</v>
      </c>
      <c r="I3944">
        <v>1100</v>
      </c>
      <c r="J3944">
        <v>1343</v>
      </c>
      <c r="K3944">
        <v>21834</v>
      </c>
      <c r="L3944">
        <v>427</v>
      </c>
      <c r="M3944">
        <v>7167</v>
      </c>
      <c r="N3944">
        <v>4390</v>
      </c>
      <c r="O3944">
        <v>121</v>
      </c>
      <c r="P3944">
        <v>12105</v>
      </c>
      <c r="Q3944">
        <v>4320</v>
      </c>
      <c r="R3944">
        <v>0</v>
      </c>
      <c r="S3944">
        <v>0</v>
      </c>
      <c r="T3944">
        <v>4320</v>
      </c>
      <c r="U3944">
        <v>8580</v>
      </c>
      <c r="V3944">
        <v>-4990</v>
      </c>
      <c r="W3944">
        <v>10701</v>
      </c>
      <c r="X3944">
        <v>5409</v>
      </c>
      <c r="Y3944">
        <v>0.53</v>
      </c>
      <c r="Z3944">
        <v>75</v>
      </c>
      <c r="AA3944">
        <v>20734</v>
      </c>
      <c r="AB3944">
        <v>74</v>
      </c>
      <c r="AC3944">
        <v>82.11</v>
      </c>
    </row>
    <row r="3945" spans="1:29" x14ac:dyDescent="0.3">
      <c r="A3945">
        <v>2007</v>
      </c>
      <c r="B3945">
        <v>7</v>
      </c>
      <c r="C3945" s="1">
        <v>39282</v>
      </c>
      <c r="D3945">
        <v>19900</v>
      </c>
      <c r="E3945">
        <v>674</v>
      </c>
      <c r="F3945">
        <v>19</v>
      </c>
      <c r="G3945">
        <v>36</v>
      </c>
      <c r="H3945">
        <v>192</v>
      </c>
      <c r="I3945">
        <v>1140</v>
      </c>
      <c r="J3945">
        <v>1387</v>
      </c>
      <c r="K3945">
        <v>21961</v>
      </c>
      <c r="L3945">
        <v>432</v>
      </c>
      <c r="M3945">
        <v>6960</v>
      </c>
      <c r="N3945">
        <v>4375</v>
      </c>
      <c r="O3945">
        <v>112</v>
      </c>
      <c r="P3945">
        <v>11879</v>
      </c>
      <c r="Q3945">
        <v>4346</v>
      </c>
      <c r="R3945">
        <v>0</v>
      </c>
      <c r="S3945">
        <v>0</v>
      </c>
      <c r="T3945">
        <v>4346</v>
      </c>
      <c r="U3945">
        <v>8550</v>
      </c>
      <c r="V3945">
        <v>-4767</v>
      </c>
      <c r="W3945">
        <v>10807</v>
      </c>
      <c r="X3945">
        <v>5736</v>
      </c>
      <c r="Y3945">
        <v>0.51</v>
      </c>
      <c r="Z3945">
        <v>74</v>
      </c>
      <c r="AA3945">
        <v>20821</v>
      </c>
      <c r="AB3945">
        <v>72</v>
      </c>
      <c r="AC3945">
        <v>82.17</v>
      </c>
    </row>
    <row r="3946" spans="1:29" x14ac:dyDescent="0.3">
      <c r="A3946">
        <v>2007</v>
      </c>
      <c r="B3946">
        <v>7</v>
      </c>
      <c r="C3946" s="1">
        <v>39283</v>
      </c>
      <c r="D3946">
        <v>20100</v>
      </c>
      <c r="E3946">
        <v>663</v>
      </c>
      <c r="F3946">
        <v>19</v>
      </c>
      <c r="G3946">
        <v>33</v>
      </c>
      <c r="H3946">
        <v>208</v>
      </c>
      <c r="I3946">
        <v>1120</v>
      </c>
      <c r="J3946">
        <v>1380</v>
      </c>
      <c r="K3946">
        <v>22143</v>
      </c>
      <c r="L3946">
        <v>416</v>
      </c>
      <c r="M3946">
        <v>7178</v>
      </c>
      <c r="N3946">
        <v>4371</v>
      </c>
      <c r="O3946">
        <v>126</v>
      </c>
      <c r="P3946">
        <v>12091</v>
      </c>
      <c r="Q3946">
        <v>4297</v>
      </c>
      <c r="R3946">
        <v>0</v>
      </c>
      <c r="S3946">
        <v>0</v>
      </c>
      <c r="T3946">
        <v>4297</v>
      </c>
      <c r="U3946">
        <v>8580</v>
      </c>
      <c r="V3946">
        <v>-4924</v>
      </c>
      <c r="W3946">
        <v>10980</v>
      </c>
      <c r="X3946">
        <v>5755</v>
      </c>
      <c r="Y3946">
        <v>0.52</v>
      </c>
      <c r="Z3946">
        <v>74</v>
      </c>
      <c r="AA3946">
        <v>21023</v>
      </c>
      <c r="AB3946">
        <v>73</v>
      </c>
      <c r="AC3946">
        <v>82.22</v>
      </c>
    </row>
    <row r="3947" spans="1:29" x14ac:dyDescent="0.3">
      <c r="A3947">
        <v>2007</v>
      </c>
      <c r="B3947">
        <v>7</v>
      </c>
      <c r="C3947" s="1">
        <v>39284</v>
      </c>
      <c r="D3947">
        <v>20500</v>
      </c>
      <c r="E3947">
        <v>622</v>
      </c>
      <c r="F3947">
        <v>19</v>
      </c>
      <c r="G3947">
        <v>40</v>
      </c>
      <c r="H3947">
        <v>223</v>
      </c>
      <c r="I3947">
        <v>1090</v>
      </c>
      <c r="J3947">
        <v>1372</v>
      </c>
      <c r="K3947">
        <v>22494</v>
      </c>
      <c r="L3947">
        <v>239</v>
      </c>
      <c r="M3947">
        <v>6274</v>
      </c>
      <c r="N3947">
        <v>4399</v>
      </c>
      <c r="O3947">
        <v>131</v>
      </c>
      <c r="P3947">
        <v>11043</v>
      </c>
      <c r="Q3947">
        <v>4300</v>
      </c>
      <c r="R3947">
        <v>0</v>
      </c>
      <c r="S3947">
        <v>0</v>
      </c>
      <c r="T3947">
        <v>4300</v>
      </c>
      <c r="U3947">
        <v>8570</v>
      </c>
      <c r="V3947">
        <v>-3896</v>
      </c>
      <c r="W3947">
        <v>11348</v>
      </c>
      <c r="X3947">
        <v>7151</v>
      </c>
      <c r="Y3947">
        <v>0.47</v>
      </c>
      <c r="Z3947">
        <v>68</v>
      </c>
      <c r="AA3947">
        <v>21404</v>
      </c>
      <c r="AB3947">
        <v>67</v>
      </c>
      <c r="AC3947">
        <v>82.12</v>
      </c>
    </row>
    <row r="3948" spans="1:29" x14ac:dyDescent="0.3">
      <c r="A3948">
        <v>2007</v>
      </c>
      <c r="B3948">
        <v>7</v>
      </c>
      <c r="C3948" s="1">
        <v>39285</v>
      </c>
      <c r="D3948">
        <v>20500</v>
      </c>
      <c r="E3948">
        <v>594</v>
      </c>
      <c r="F3948">
        <v>19</v>
      </c>
      <c r="G3948">
        <v>46</v>
      </c>
      <c r="H3948">
        <v>228</v>
      </c>
      <c r="I3948">
        <v>1180</v>
      </c>
      <c r="J3948">
        <v>1473</v>
      </c>
      <c r="K3948">
        <v>22567</v>
      </c>
      <c r="L3948">
        <v>208</v>
      </c>
      <c r="M3948">
        <v>7160</v>
      </c>
      <c r="N3948">
        <v>4386</v>
      </c>
      <c r="O3948">
        <v>131</v>
      </c>
      <c r="P3948">
        <v>11885</v>
      </c>
      <c r="Q3948">
        <v>4300</v>
      </c>
      <c r="R3948">
        <v>0</v>
      </c>
      <c r="S3948">
        <v>0</v>
      </c>
      <c r="T3948">
        <v>4300</v>
      </c>
      <c r="U3948">
        <v>8500</v>
      </c>
      <c r="V3948">
        <v>-4707</v>
      </c>
      <c r="W3948">
        <v>11390</v>
      </c>
      <c r="X3948">
        <v>6382</v>
      </c>
      <c r="Y3948">
        <v>0.51</v>
      </c>
      <c r="Z3948">
        <v>72</v>
      </c>
      <c r="AA3948">
        <v>21387</v>
      </c>
      <c r="AB3948">
        <v>70</v>
      </c>
      <c r="AC3948">
        <v>82.11</v>
      </c>
    </row>
    <row r="3949" spans="1:29" x14ac:dyDescent="0.3">
      <c r="A3949">
        <v>2007</v>
      </c>
      <c r="B3949">
        <v>7</v>
      </c>
      <c r="C3949" s="1">
        <v>39286</v>
      </c>
      <c r="D3949">
        <v>20100</v>
      </c>
      <c r="E3949">
        <v>573</v>
      </c>
      <c r="F3949">
        <v>19</v>
      </c>
      <c r="G3949">
        <v>49</v>
      </c>
      <c r="H3949">
        <v>208</v>
      </c>
      <c r="I3949">
        <v>1190</v>
      </c>
      <c r="J3949">
        <v>1466</v>
      </c>
      <c r="K3949">
        <v>22139</v>
      </c>
      <c r="L3949">
        <v>242</v>
      </c>
      <c r="M3949">
        <v>7175</v>
      </c>
      <c r="N3949">
        <v>4393</v>
      </c>
      <c r="O3949">
        <v>128</v>
      </c>
      <c r="P3949">
        <v>11938</v>
      </c>
      <c r="Q3949">
        <v>4236</v>
      </c>
      <c r="R3949">
        <v>0</v>
      </c>
      <c r="S3949">
        <v>0</v>
      </c>
      <c r="T3949">
        <v>4236</v>
      </c>
      <c r="U3949">
        <v>8370</v>
      </c>
      <c r="V3949">
        <v>-4855</v>
      </c>
      <c r="W3949">
        <v>11117</v>
      </c>
      <c r="X3949">
        <v>5965</v>
      </c>
      <c r="Y3949">
        <v>0.52</v>
      </c>
      <c r="Z3949">
        <v>73</v>
      </c>
      <c r="AA3949">
        <v>20949</v>
      </c>
      <c r="AB3949">
        <v>72</v>
      </c>
      <c r="AC3949">
        <v>82.14</v>
      </c>
    </row>
    <row r="3950" spans="1:29" x14ac:dyDescent="0.3">
      <c r="A3950">
        <v>2007</v>
      </c>
      <c r="B3950">
        <v>7</v>
      </c>
      <c r="C3950" s="1">
        <v>39287</v>
      </c>
      <c r="D3950">
        <v>19500</v>
      </c>
      <c r="E3950">
        <v>590</v>
      </c>
      <c r="F3950">
        <v>18</v>
      </c>
      <c r="G3950">
        <v>43</v>
      </c>
      <c r="H3950">
        <v>193</v>
      </c>
      <c r="I3950">
        <v>1140</v>
      </c>
      <c r="J3950">
        <v>1394</v>
      </c>
      <c r="K3950">
        <v>21484</v>
      </c>
      <c r="L3950">
        <v>238</v>
      </c>
      <c r="M3950">
        <v>7170</v>
      </c>
      <c r="N3950">
        <v>4426</v>
      </c>
      <c r="O3950">
        <v>128</v>
      </c>
      <c r="P3950">
        <v>11962</v>
      </c>
      <c r="Q3950">
        <v>4292</v>
      </c>
      <c r="R3950">
        <v>0</v>
      </c>
      <c r="S3950">
        <v>0</v>
      </c>
      <c r="T3950">
        <v>4292</v>
      </c>
      <c r="U3950">
        <v>8210</v>
      </c>
      <c r="V3950">
        <v>-5147</v>
      </c>
      <c r="W3950">
        <v>10678</v>
      </c>
      <c r="X3950">
        <v>5230</v>
      </c>
      <c r="Y3950">
        <v>0.54</v>
      </c>
      <c r="Z3950">
        <v>76</v>
      </c>
      <c r="AA3950">
        <v>20344</v>
      </c>
      <c r="AB3950">
        <v>74</v>
      </c>
      <c r="AC3950">
        <v>82.25</v>
      </c>
    </row>
    <row r="3951" spans="1:29" x14ac:dyDescent="0.3">
      <c r="A3951">
        <v>2007</v>
      </c>
      <c r="B3951">
        <v>7</v>
      </c>
      <c r="C3951" s="1">
        <v>39288</v>
      </c>
      <c r="D3951">
        <v>19100</v>
      </c>
      <c r="E3951">
        <v>622</v>
      </c>
      <c r="F3951">
        <v>17</v>
      </c>
      <c r="G3951">
        <v>46</v>
      </c>
      <c r="H3951">
        <v>194</v>
      </c>
      <c r="I3951">
        <v>1130</v>
      </c>
      <c r="J3951">
        <v>1387</v>
      </c>
      <c r="K3951">
        <v>21109</v>
      </c>
      <c r="L3951">
        <v>239</v>
      </c>
      <c r="M3951">
        <v>6584</v>
      </c>
      <c r="N3951">
        <v>4466</v>
      </c>
      <c r="O3951">
        <v>125</v>
      </c>
      <c r="P3951">
        <v>11414</v>
      </c>
      <c r="Q3951">
        <v>4242</v>
      </c>
      <c r="R3951">
        <v>0</v>
      </c>
      <c r="S3951">
        <v>0</v>
      </c>
      <c r="T3951">
        <v>4242</v>
      </c>
      <c r="U3951">
        <v>8150</v>
      </c>
      <c r="V3951">
        <v>-4634</v>
      </c>
      <c r="W3951">
        <v>10384</v>
      </c>
      <c r="X3951">
        <v>5453</v>
      </c>
      <c r="Y3951">
        <v>0.52</v>
      </c>
      <c r="Z3951">
        <v>74</v>
      </c>
      <c r="AA3951">
        <v>19979</v>
      </c>
      <c r="AB3951">
        <v>73</v>
      </c>
      <c r="AC3951">
        <v>82.33</v>
      </c>
    </row>
    <row r="3952" spans="1:29" x14ac:dyDescent="0.3">
      <c r="A3952">
        <v>2007</v>
      </c>
      <c r="B3952">
        <v>7</v>
      </c>
      <c r="C3952" s="1">
        <v>39289</v>
      </c>
      <c r="D3952">
        <v>18800</v>
      </c>
      <c r="E3952">
        <v>622</v>
      </c>
      <c r="F3952">
        <v>17</v>
      </c>
      <c r="G3952">
        <v>44</v>
      </c>
      <c r="H3952">
        <v>194</v>
      </c>
      <c r="I3952">
        <v>1090</v>
      </c>
      <c r="J3952">
        <v>1345</v>
      </c>
      <c r="K3952">
        <v>20767</v>
      </c>
      <c r="L3952">
        <v>223</v>
      </c>
      <c r="M3952">
        <v>7084</v>
      </c>
      <c r="N3952">
        <v>4451</v>
      </c>
      <c r="O3952">
        <v>126</v>
      </c>
      <c r="P3952">
        <v>11884</v>
      </c>
      <c r="Q3952">
        <v>4240</v>
      </c>
      <c r="R3952">
        <v>0</v>
      </c>
      <c r="S3952">
        <v>0</v>
      </c>
      <c r="T3952">
        <v>4240</v>
      </c>
      <c r="U3952">
        <v>8130</v>
      </c>
      <c r="V3952">
        <v>-5165</v>
      </c>
      <c r="W3952">
        <v>10105</v>
      </c>
      <c r="X3952">
        <v>4643</v>
      </c>
      <c r="Y3952">
        <v>0.55000000000000004</v>
      </c>
      <c r="Z3952">
        <v>78</v>
      </c>
      <c r="AA3952">
        <v>19677</v>
      </c>
      <c r="AB3952">
        <v>76</v>
      </c>
      <c r="AC3952">
        <v>82.51</v>
      </c>
    </row>
    <row r="3953" spans="1:29" x14ac:dyDescent="0.3">
      <c r="A3953">
        <v>2007</v>
      </c>
      <c r="B3953">
        <v>7</v>
      </c>
      <c r="C3953" s="1">
        <v>39290</v>
      </c>
      <c r="D3953">
        <v>18500</v>
      </c>
      <c r="E3953">
        <v>627</v>
      </c>
      <c r="F3953">
        <v>16</v>
      </c>
      <c r="G3953">
        <v>39</v>
      </c>
      <c r="H3953">
        <v>200</v>
      </c>
      <c r="I3953">
        <v>1040</v>
      </c>
      <c r="J3953">
        <v>1295</v>
      </c>
      <c r="K3953">
        <v>20422</v>
      </c>
      <c r="L3953">
        <v>214</v>
      </c>
      <c r="M3953">
        <v>7177</v>
      </c>
      <c r="N3953">
        <v>4475</v>
      </c>
      <c r="O3953">
        <v>132</v>
      </c>
      <c r="P3953">
        <v>11998</v>
      </c>
      <c r="Q3953">
        <v>4236</v>
      </c>
      <c r="R3953">
        <v>0</v>
      </c>
      <c r="S3953">
        <v>0</v>
      </c>
      <c r="T3953">
        <v>4236</v>
      </c>
      <c r="U3953">
        <v>8130</v>
      </c>
      <c r="V3953">
        <v>-5326</v>
      </c>
      <c r="W3953">
        <v>9811</v>
      </c>
      <c r="X3953">
        <v>4188</v>
      </c>
      <c r="Y3953">
        <v>0.56999999999999995</v>
      </c>
      <c r="Z3953">
        <v>79</v>
      </c>
      <c r="AA3953">
        <v>19382</v>
      </c>
      <c r="AB3953">
        <v>78</v>
      </c>
      <c r="AC3953">
        <v>82.75</v>
      </c>
    </row>
    <row r="3954" spans="1:29" x14ac:dyDescent="0.3">
      <c r="A3954">
        <v>2007</v>
      </c>
      <c r="B3954">
        <v>7</v>
      </c>
      <c r="C3954" s="1">
        <v>39291</v>
      </c>
      <c r="D3954">
        <v>18400</v>
      </c>
      <c r="E3954">
        <v>634</v>
      </c>
      <c r="F3954">
        <v>15</v>
      </c>
      <c r="G3954">
        <v>34</v>
      </c>
      <c r="H3954">
        <v>201</v>
      </c>
      <c r="I3954">
        <v>1020</v>
      </c>
      <c r="J3954">
        <v>1270</v>
      </c>
      <c r="K3954">
        <v>20304</v>
      </c>
      <c r="L3954">
        <v>218</v>
      </c>
      <c r="M3954">
        <v>7125</v>
      </c>
      <c r="N3954">
        <v>4435</v>
      </c>
      <c r="O3954">
        <v>126</v>
      </c>
      <c r="P3954">
        <v>11904</v>
      </c>
      <c r="Q3954">
        <v>4189</v>
      </c>
      <c r="R3954">
        <v>0</v>
      </c>
      <c r="S3954">
        <v>0</v>
      </c>
      <c r="T3954">
        <v>4189</v>
      </c>
      <c r="U3954">
        <v>8160</v>
      </c>
      <c r="V3954">
        <v>-5197</v>
      </c>
      <c r="W3954">
        <v>9701</v>
      </c>
      <c r="X3954">
        <v>4211</v>
      </c>
      <c r="Y3954">
        <v>0.56999999999999995</v>
      </c>
      <c r="Z3954">
        <v>79</v>
      </c>
      <c r="AA3954">
        <v>19284</v>
      </c>
      <c r="AB3954">
        <v>78</v>
      </c>
      <c r="AC3954">
        <v>82.96</v>
      </c>
    </row>
    <row r="3955" spans="1:29" x14ac:dyDescent="0.3">
      <c r="A3955">
        <v>2007</v>
      </c>
      <c r="B3955">
        <v>7</v>
      </c>
      <c r="C3955" s="1">
        <v>39292</v>
      </c>
      <c r="D3955">
        <v>18400</v>
      </c>
      <c r="E3955">
        <v>623</v>
      </c>
      <c r="F3955">
        <v>14</v>
      </c>
      <c r="G3955">
        <v>34</v>
      </c>
      <c r="H3955">
        <v>190</v>
      </c>
      <c r="I3955">
        <v>1070</v>
      </c>
      <c r="J3955">
        <v>1308</v>
      </c>
      <c r="K3955">
        <v>20331</v>
      </c>
      <c r="L3955">
        <v>218</v>
      </c>
      <c r="M3955">
        <v>7176</v>
      </c>
      <c r="N3955">
        <v>4472</v>
      </c>
      <c r="O3955">
        <v>126</v>
      </c>
      <c r="P3955">
        <v>11992</v>
      </c>
      <c r="Q3955">
        <v>4174</v>
      </c>
      <c r="R3955">
        <v>0</v>
      </c>
      <c r="S3955">
        <v>0</v>
      </c>
      <c r="T3955">
        <v>4174</v>
      </c>
      <c r="U3955">
        <v>8230</v>
      </c>
      <c r="V3955">
        <v>-5167</v>
      </c>
      <c r="W3955">
        <v>9624</v>
      </c>
      <c r="X3955">
        <v>4165</v>
      </c>
      <c r="Y3955">
        <v>0.56999999999999995</v>
      </c>
      <c r="Z3955">
        <v>80</v>
      </c>
      <c r="AA3955">
        <v>19261</v>
      </c>
      <c r="AB3955">
        <v>78</v>
      </c>
      <c r="AC3955">
        <v>83.18</v>
      </c>
    </row>
    <row r="3956" spans="1:29" x14ac:dyDescent="0.3">
      <c r="A3956">
        <v>2007</v>
      </c>
      <c r="B3956">
        <v>7</v>
      </c>
      <c r="C3956" s="1">
        <v>39293</v>
      </c>
      <c r="D3956">
        <v>18000</v>
      </c>
      <c r="E3956">
        <v>617</v>
      </c>
      <c r="F3956">
        <v>14</v>
      </c>
      <c r="G3956">
        <v>37</v>
      </c>
      <c r="H3956">
        <v>186</v>
      </c>
      <c r="I3956">
        <v>1080</v>
      </c>
      <c r="J3956">
        <v>1317</v>
      </c>
      <c r="K3956">
        <v>19934</v>
      </c>
      <c r="L3956">
        <v>240</v>
      </c>
      <c r="M3956">
        <v>7186</v>
      </c>
      <c r="N3956">
        <v>4441</v>
      </c>
      <c r="O3956">
        <v>126</v>
      </c>
      <c r="P3956">
        <v>11993</v>
      </c>
      <c r="Q3956">
        <v>4198</v>
      </c>
      <c r="R3956">
        <v>0</v>
      </c>
      <c r="S3956">
        <v>0</v>
      </c>
      <c r="T3956">
        <v>4198</v>
      </c>
      <c r="U3956">
        <v>8170</v>
      </c>
      <c r="V3956">
        <v>-5235</v>
      </c>
      <c r="W3956">
        <v>9272</v>
      </c>
      <c r="X3956">
        <v>3743</v>
      </c>
      <c r="Y3956">
        <v>0.57999999999999996</v>
      </c>
      <c r="Z3956">
        <v>81</v>
      </c>
      <c r="AA3956">
        <v>18854</v>
      </c>
      <c r="AB3956">
        <v>80</v>
      </c>
      <c r="AC3956">
        <v>83.45</v>
      </c>
    </row>
    <row r="3957" spans="1:29" x14ac:dyDescent="0.3">
      <c r="A3957">
        <v>2007</v>
      </c>
      <c r="B3957">
        <v>7</v>
      </c>
      <c r="C3957" s="1">
        <v>39294</v>
      </c>
      <c r="D3957">
        <v>17300</v>
      </c>
      <c r="E3957">
        <v>649</v>
      </c>
      <c r="F3957">
        <v>13</v>
      </c>
      <c r="G3957">
        <v>52</v>
      </c>
      <c r="H3957">
        <v>199</v>
      </c>
      <c r="I3957">
        <v>1020</v>
      </c>
      <c r="J3957">
        <v>1284</v>
      </c>
      <c r="K3957">
        <v>19233</v>
      </c>
      <c r="L3957">
        <v>231</v>
      </c>
      <c r="M3957">
        <v>7173</v>
      </c>
      <c r="N3957">
        <v>4428</v>
      </c>
      <c r="O3957">
        <v>119</v>
      </c>
      <c r="P3957">
        <v>11951</v>
      </c>
      <c r="Q3957">
        <v>4134</v>
      </c>
      <c r="R3957">
        <v>0</v>
      </c>
      <c r="S3957">
        <v>0</v>
      </c>
      <c r="T3957">
        <v>4134</v>
      </c>
      <c r="U3957">
        <v>8040</v>
      </c>
      <c r="V3957">
        <v>-5314</v>
      </c>
      <c r="W3957">
        <v>8751</v>
      </c>
      <c r="X3957">
        <v>3148</v>
      </c>
      <c r="Y3957">
        <v>0.6</v>
      </c>
      <c r="Z3957">
        <v>84</v>
      </c>
      <c r="AA3957">
        <v>18213</v>
      </c>
      <c r="AB3957">
        <v>83</v>
      </c>
      <c r="AC3957">
        <v>83.82</v>
      </c>
    </row>
    <row r="3958" spans="1:29" x14ac:dyDescent="0.3">
      <c r="A3958">
        <v>2007</v>
      </c>
      <c r="B3958">
        <v>8</v>
      </c>
      <c r="C3958" s="1">
        <v>39295</v>
      </c>
      <c r="D3958">
        <v>17100</v>
      </c>
      <c r="E3958">
        <v>656</v>
      </c>
      <c r="F3958">
        <v>12</v>
      </c>
      <c r="G3958">
        <v>40</v>
      </c>
      <c r="H3958">
        <v>227</v>
      </c>
      <c r="I3958">
        <v>969</v>
      </c>
      <c r="J3958">
        <v>1248</v>
      </c>
      <c r="K3958">
        <v>19004</v>
      </c>
      <c r="L3958">
        <v>231</v>
      </c>
      <c r="M3958">
        <v>7144</v>
      </c>
      <c r="N3958">
        <v>4421</v>
      </c>
      <c r="O3958">
        <v>119</v>
      </c>
      <c r="P3958">
        <v>11915</v>
      </c>
      <c r="Q3958">
        <v>4158</v>
      </c>
      <c r="R3958">
        <v>0</v>
      </c>
      <c r="S3958">
        <v>0</v>
      </c>
      <c r="T3958">
        <v>4158</v>
      </c>
      <c r="U3958">
        <v>7980</v>
      </c>
      <c r="V3958">
        <v>-5390</v>
      </c>
      <c r="W3958">
        <v>8612</v>
      </c>
      <c r="X3958">
        <v>2931</v>
      </c>
      <c r="Y3958">
        <v>0.61</v>
      </c>
      <c r="Z3958">
        <v>85</v>
      </c>
      <c r="AA3958">
        <v>18035</v>
      </c>
      <c r="AB3958">
        <v>84</v>
      </c>
      <c r="AC3958">
        <v>84.21</v>
      </c>
    </row>
    <row r="3959" spans="1:29" x14ac:dyDescent="0.3">
      <c r="A3959">
        <v>2007</v>
      </c>
      <c r="B3959">
        <v>8</v>
      </c>
      <c r="C3959" s="1">
        <v>39296</v>
      </c>
      <c r="D3959">
        <v>16900</v>
      </c>
      <c r="E3959">
        <v>633</v>
      </c>
      <c r="F3959">
        <v>11</v>
      </c>
      <c r="G3959">
        <v>45</v>
      </c>
      <c r="H3959">
        <v>237</v>
      </c>
      <c r="I3959">
        <v>984</v>
      </c>
      <c r="J3959">
        <v>1277</v>
      </c>
      <c r="K3959">
        <v>18810</v>
      </c>
      <c r="L3959">
        <v>243</v>
      </c>
      <c r="M3959">
        <v>7173</v>
      </c>
      <c r="N3959">
        <v>4466</v>
      </c>
      <c r="O3959">
        <v>127</v>
      </c>
      <c r="P3959">
        <v>12009</v>
      </c>
      <c r="Q3959">
        <v>4113</v>
      </c>
      <c r="R3959">
        <v>0</v>
      </c>
      <c r="S3959">
        <v>0</v>
      </c>
      <c r="T3959">
        <v>4113</v>
      </c>
      <c r="U3959">
        <v>8010</v>
      </c>
      <c r="V3959">
        <v>-5395</v>
      </c>
      <c r="W3959">
        <v>8371</v>
      </c>
      <c r="X3959">
        <v>2688</v>
      </c>
      <c r="Y3959">
        <v>0.61</v>
      </c>
      <c r="Z3959">
        <v>86</v>
      </c>
      <c r="AA3959">
        <v>17826</v>
      </c>
      <c r="AB3959">
        <v>85</v>
      </c>
      <c r="AC3959">
        <v>84.64</v>
      </c>
    </row>
    <row r="3960" spans="1:29" x14ac:dyDescent="0.3">
      <c r="A3960">
        <v>2007</v>
      </c>
      <c r="B3960">
        <v>8</v>
      </c>
      <c r="C3960" s="1">
        <v>39297</v>
      </c>
      <c r="D3960">
        <v>17300</v>
      </c>
      <c r="E3960">
        <v>622</v>
      </c>
      <c r="F3960">
        <v>12</v>
      </c>
      <c r="G3960">
        <v>38</v>
      </c>
      <c r="H3960">
        <v>253</v>
      </c>
      <c r="I3960">
        <v>977</v>
      </c>
      <c r="J3960">
        <v>1280</v>
      </c>
      <c r="K3960">
        <v>19202</v>
      </c>
      <c r="L3960">
        <v>238</v>
      </c>
      <c r="M3960">
        <v>7164</v>
      </c>
      <c r="N3960">
        <v>4467</v>
      </c>
      <c r="O3960">
        <v>127</v>
      </c>
      <c r="P3960">
        <v>11996</v>
      </c>
      <c r="Q3960">
        <v>4097</v>
      </c>
      <c r="R3960">
        <v>0</v>
      </c>
      <c r="S3960">
        <v>0</v>
      </c>
      <c r="T3960">
        <v>4097</v>
      </c>
      <c r="U3960">
        <v>7910</v>
      </c>
      <c r="V3960">
        <v>-5469</v>
      </c>
      <c r="W3960">
        <v>8865</v>
      </c>
      <c r="X3960">
        <v>3109</v>
      </c>
      <c r="Y3960">
        <v>0.6</v>
      </c>
      <c r="Z3960">
        <v>84</v>
      </c>
      <c r="AA3960">
        <v>18225</v>
      </c>
      <c r="AB3960">
        <v>83</v>
      </c>
      <c r="AC3960">
        <v>84.95</v>
      </c>
    </row>
    <row r="3961" spans="1:29" x14ac:dyDescent="0.3">
      <c r="A3961">
        <v>2007</v>
      </c>
      <c r="B3961">
        <v>8</v>
      </c>
      <c r="C3961" s="1">
        <v>39298</v>
      </c>
      <c r="D3961">
        <v>17100</v>
      </c>
      <c r="E3961">
        <v>589</v>
      </c>
      <c r="F3961">
        <v>11</v>
      </c>
      <c r="G3961">
        <v>46</v>
      </c>
      <c r="H3961">
        <v>274</v>
      </c>
      <c r="I3961">
        <v>1050</v>
      </c>
      <c r="J3961">
        <v>1381</v>
      </c>
      <c r="K3961">
        <v>19070</v>
      </c>
      <c r="L3961">
        <v>256</v>
      </c>
      <c r="M3961">
        <v>5959</v>
      </c>
      <c r="N3961">
        <v>4460</v>
      </c>
      <c r="O3961">
        <v>128</v>
      </c>
      <c r="P3961">
        <v>10803</v>
      </c>
      <c r="Q3961">
        <v>4100</v>
      </c>
      <c r="R3961">
        <v>0</v>
      </c>
      <c r="S3961">
        <v>0</v>
      </c>
      <c r="T3961">
        <v>4100</v>
      </c>
      <c r="U3961">
        <v>7830</v>
      </c>
      <c r="V3961">
        <v>-4257</v>
      </c>
      <c r="W3961">
        <v>8711</v>
      </c>
      <c r="X3961">
        <v>4167</v>
      </c>
      <c r="Y3961">
        <v>0.54</v>
      </c>
      <c r="Z3961">
        <v>78</v>
      </c>
      <c r="AA3961">
        <v>18020</v>
      </c>
      <c r="AB3961">
        <v>77</v>
      </c>
      <c r="AC3961">
        <v>85.06</v>
      </c>
    </row>
    <row r="3962" spans="1:29" x14ac:dyDescent="0.3">
      <c r="A3962">
        <v>2007</v>
      </c>
      <c r="B3962">
        <v>8</v>
      </c>
      <c r="C3962" s="1">
        <v>39299</v>
      </c>
      <c r="D3962">
        <v>16400</v>
      </c>
      <c r="E3962">
        <v>559</v>
      </c>
      <c r="F3962">
        <v>11</v>
      </c>
      <c r="G3962">
        <v>55</v>
      </c>
      <c r="H3962">
        <v>286</v>
      </c>
      <c r="I3962">
        <v>1110</v>
      </c>
      <c r="J3962">
        <v>1462</v>
      </c>
      <c r="K3962">
        <v>18421</v>
      </c>
      <c r="L3962">
        <v>215</v>
      </c>
      <c r="M3962">
        <v>7167</v>
      </c>
      <c r="N3962">
        <v>4467</v>
      </c>
      <c r="O3962">
        <v>128</v>
      </c>
      <c r="P3962">
        <v>11977</v>
      </c>
      <c r="Q3962">
        <v>4050</v>
      </c>
      <c r="R3962">
        <v>0</v>
      </c>
      <c r="S3962">
        <v>0</v>
      </c>
      <c r="T3962">
        <v>4050</v>
      </c>
      <c r="U3962">
        <v>7960</v>
      </c>
      <c r="V3962">
        <v>-5187</v>
      </c>
      <c r="W3962">
        <v>7865</v>
      </c>
      <c r="X3962">
        <v>2394</v>
      </c>
      <c r="Y3962">
        <v>0.63</v>
      </c>
      <c r="Z3962">
        <v>87</v>
      </c>
      <c r="AA3962">
        <v>17311</v>
      </c>
      <c r="AB3962">
        <v>86</v>
      </c>
      <c r="AC3962">
        <v>85.52</v>
      </c>
    </row>
    <row r="3963" spans="1:29" x14ac:dyDescent="0.3">
      <c r="A3963">
        <v>2007</v>
      </c>
      <c r="B3963">
        <v>8</v>
      </c>
      <c r="C3963" s="1">
        <v>39300</v>
      </c>
      <c r="D3963">
        <v>17500</v>
      </c>
      <c r="E3963">
        <v>555</v>
      </c>
      <c r="F3963">
        <v>10</v>
      </c>
      <c r="G3963">
        <v>61</v>
      </c>
      <c r="H3963">
        <v>263</v>
      </c>
      <c r="I3963">
        <v>1080</v>
      </c>
      <c r="J3963">
        <v>1414</v>
      </c>
      <c r="K3963">
        <v>19469</v>
      </c>
      <c r="L3963">
        <v>199</v>
      </c>
      <c r="M3963">
        <v>7171</v>
      </c>
      <c r="N3963">
        <v>4392</v>
      </c>
      <c r="O3963">
        <v>123</v>
      </c>
      <c r="P3963">
        <v>11885</v>
      </c>
      <c r="Q3963">
        <v>4100</v>
      </c>
      <c r="R3963">
        <v>0</v>
      </c>
      <c r="S3963">
        <v>0</v>
      </c>
      <c r="T3963">
        <v>4100</v>
      </c>
      <c r="U3963">
        <v>7840</v>
      </c>
      <c r="V3963">
        <v>-5296</v>
      </c>
      <c r="W3963">
        <v>9067</v>
      </c>
      <c r="X3963">
        <v>3484</v>
      </c>
      <c r="Y3963">
        <v>0.59</v>
      </c>
      <c r="Z3963">
        <v>82</v>
      </c>
      <c r="AA3963">
        <v>18389</v>
      </c>
      <c r="AB3963">
        <v>81</v>
      </c>
      <c r="AC3963">
        <v>85.71</v>
      </c>
    </row>
    <row r="3964" spans="1:29" x14ac:dyDescent="0.3">
      <c r="A3964">
        <v>2007</v>
      </c>
      <c r="B3964">
        <v>8</v>
      </c>
      <c r="C3964" s="1">
        <v>39301</v>
      </c>
      <c r="D3964">
        <v>17600</v>
      </c>
      <c r="E3964">
        <v>545</v>
      </c>
      <c r="F3964">
        <v>10</v>
      </c>
      <c r="G3964">
        <v>60</v>
      </c>
      <c r="H3964">
        <v>209</v>
      </c>
      <c r="I3964">
        <v>1060</v>
      </c>
      <c r="J3964">
        <v>1339</v>
      </c>
      <c r="K3964">
        <v>19484</v>
      </c>
      <c r="L3964">
        <v>204</v>
      </c>
      <c r="M3964">
        <v>7178</v>
      </c>
      <c r="N3964">
        <v>4380</v>
      </c>
      <c r="O3964">
        <v>123</v>
      </c>
      <c r="P3964">
        <v>11885</v>
      </c>
      <c r="Q3964">
        <v>4000</v>
      </c>
      <c r="R3964">
        <v>0</v>
      </c>
      <c r="S3964">
        <v>0</v>
      </c>
      <c r="T3964">
        <v>4000</v>
      </c>
      <c r="U3964">
        <v>7770</v>
      </c>
      <c r="V3964">
        <v>-5376</v>
      </c>
      <c r="W3964">
        <v>9255</v>
      </c>
      <c r="X3964">
        <v>3599</v>
      </c>
      <c r="Y3964">
        <v>0.59</v>
      </c>
      <c r="Z3964">
        <v>82</v>
      </c>
      <c r="AA3964">
        <v>18424</v>
      </c>
      <c r="AB3964">
        <v>80</v>
      </c>
      <c r="AC3964">
        <v>85.86</v>
      </c>
    </row>
    <row r="3965" spans="1:29" x14ac:dyDescent="0.3">
      <c r="A3965">
        <v>2007</v>
      </c>
      <c r="B3965">
        <v>8</v>
      </c>
      <c r="C3965" s="1">
        <v>39302</v>
      </c>
      <c r="D3965">
        <v>17500</v>
      </c>
      <c r="E3965">
        <v>531</v>
      </c>
      <c r="F3965">
        <v>10</v>
      </c>
      <c r="G3965">
        <v>56</v>
      </c>
      <c r="H3965">
        <v>190</v>
      </c>
      <c r="I3965">
        <v>1070</v>
      </c>
      <c r="J3965">
        <v>1326</v>
      </c>
      <c r="K3965">
        <v>19357</v>
      </c>
      <c r="L3965">
        <v>213</v>
      </c>
      <c r="M3965">
        <v>7172</v>
      </c>
      <c r="N3965">
        <v>4441</v>
      </c>
      <c r="O3965">
        <v>126</v>
      </c>
      <c r="P3965">
        <v>11952</v>
      </c>
      <c r="Q3965">
        <v>3981</v>
      </c>
      <c r="R3965">
        <v>0</v>
      </c>
      <c r="S3965">
        <v>0</v>
      </c>
      <c r="T3965">
        <v>3981</v>
      </c>
      <c r="U3965">
        <v>7830</v>
      </c>
      <c r="V3965">
        <v>-5384</v>
      </c>
      <c r="W3965">
        <v>9086</v>
      </c>
      <c r="X3965">
        <v>3424</v>
      </c>
      <c r="Y3965">
        <v>0.6</v>
      </c>
      <c r="Z3965">
        <v>82</v>
      </c>
      <c r="AA3965">
        <v>18287</v>
      </c>
      <c r="AB3965">
        <v>81</v>
      </c>
      <c r="AC3965">
        <v>86.05</v>
      </c>
    </row>
    <row r="3966" spans="1:29" x14ac:dyDescent="0.3">
      <c r="A3966">
        <v>2007</v>
      </c>
      <c r="B3966">
        <v>8</v>
      </c>
      <c r="C3966" s="1">
        <v>39303</v>
      </c>
      <c r="D3966">
        <v>17900</v>
      </c>
      <c r="E3966">
        <v>510</v>
      </c>
      <c r="F3966">
        <v>11</v>
      </c>
      <c r="G3966">
        <v>56</v>
      </c>
      <c r="H3966">
        <v>215</v>
      </c>
      <c r="I3966">
        <v>1100</v>
      </c>
      <c r="J3966">
        <v>1382</v>
      </c>
      <c r="K3966">
        <v>19792</v>
      </c>
      <c r="L3966">
        <v>203</v>
      </c>
      <c r="M3966">
        <v>7171</v>
      </c>
      <c r="N3966">
        <v>4469</v>
      </c>
      <c r="O3966">
        <v>124</v>
      </c>
      <c r="P3966">
        <v>11967</v>
      </c>
      <c r="Q3966">
        <v>3940</v>
      </c>
      <c r="R3966">
        <v>0</v>
      </c>
      <c r="S3966">
        <v>0</v>
      </c>
      <c r="T3966">
        <v>3940</v>
      </c>
      <c r="U3966">
        <v>8000</v>
      </c>
      <c r="V3966">
        <v>-5146</v>
      </c>
      <c r="W3966">
        <v>9307</v>
      </c>
      <c r="X3966">
        <v>3885</v>
      </c>
      <c r="Y3966">
        <v>0.59</v>
      </c>
      <c r="Z3966">
        <v>80</v>
      </c>
      <c r="AA3966">
        <v>18692</v>
      </c>
      <c r="AB3966">
        <v>79</v>
      </c>
      <c r="AC3966">
        <v>86.14</v>
      </c>
    </row>
    <row r="3967" spans="1:29" x14ac:dyDescent="0.3">
      <c r="A3967">
        <v>2007</v>
      </c>
      <c r="B3967">
        <v>8</v>
      </c>
      <c r="C3967" s="1">
        <v>39304</v>
      </c>
      <c r="D3967">
        <v>18300</v>
      </c>
      <c r="E3967">
        <v>495</v>
      </c>
      <c r="F3967">
        <v>11</v>
      </c>
      <c r="G3967">
        <v>43</v>
      </c>
      <c r="H3967">
        <v>236</v>
      </c>
      <c r="I3967">
        <v>1070</v>
      </c>
      <c r="J3967">
        <v>1360</v>
      </c>
      <c r="K3967">
        <v>20155</v>
      </c>
      <c r="L3967">
        <v>192</v>
      </c>
      <c r="M3967">
        <v>7169</v>
      </c>
      <c r="N3967">
        <v>4452</v>
      </c>
      <c r="O3967">
        <v>130</v>
      </c>
      <c r="P3967">
        <v>11943</v>
      </c>
      <c r="Q3967">
        <v>3926</v>
      </c>
      <c r="R3967">
        <v>0</v>
      </c>
      <c r="S3967">
        <v>0</v>
      </c>
      <c r="T3967">
        <v>3926</v>
      </c>
      <c r="U3967">
        <v>8170</v>
      </c>
      <c r="V3967">
        <v>-4965</v>
      </c>
      <c r="W3967">
        <v>9526</v>
      </c>
      <c r="X3967">
        <v>4286</v>
      </c>
      <c r="Y3967">
        <v>0.56999999999999995</v>
      </c>
      <c r="Z3967">
        <v>79</v>
      </c>
      <c r="AA3967">
        <v>19085</v>
      </c>
      <c r="AB3967">
        <v>78</v>
      </c>
      <c r="AC3967">
        <v>86.16</v>
      </c>
    </row>
    <row r="3968" spans="1:29" x14ac:dyDescent="0.3">
      <c r="A3968">
        <v>2007</v>
      </c>
      <c r="B3968">
        <v>8</v>
      </c>
      <c r="C3968" s="1">
        <v>39305</v>
      </c>
      <c r="D3968">
        <v>18000</v>
      </c>
      <c r="E3968">
        <v>484</v>
      </c>
      <c r="F3968">
        <v>11</v>
      </c>
      <c r="G3968">
        <v>50</v>
      </c>
      <c r="H3968">
        <v>251</v>
      </c>
      <c r="I3968">
        <v>975</v>
      </c>
      <c r="J3968">
        <v>1287</v>
      </c>
      <c r="K3968">
        <v>19771</v>
      </c>
      <c r="L3968">
        <v>176</v>
      </c>
      <c r="M3968">
        <v>6573</v>
      </c>
      <c r="N3968">
        <v>4438</v>
      </c>
      <c r="O3968">
        <v>126</v>
      </c>
      <c r="P3968">
        <v>11313</v>
      </c>
      <c r="Q3968">
        <v>3874</v>
      </c>
      <c r="R3968">
        <v>0</v>
      </c>
      <c r="S3968">
        <v>0</v>
      </c>
      <c r="T3968">
        <v>3874</v>
      </c>
      <c r="U3968">
        <v>8250</v>
      </c>
      <c r="V3968">
        <v>-4294</v>
      </c>
      <c r="W3968">
        <v>9149</v>
      </c>
      <c r="X3968">
        <v>4584</v>
      </c>
      <c r="Y3968">
        <v>0.55000000000000004</v>
      </c>
      <c r="Z3968">
        <v>77</v>
      </c>
      <c r="AA3968">
        <v>18796</v>
      </c>
      <c r="AB3968">
        <v>76</v>
      </c>
      <c r="AC3968">
        <v>86.13</v>
      </c>
    </row>
    <row r="3969" spans="1:29" x14ac:dyDescent="0.3">
      <c r="A3969">
        <v>2007</v>
      </c>
      <c r="B3969">
        <v>8</v>
      </c>
      <c r="C3969" s="1">
        <v>39306</v>
      </c>
      <c r="D3969">
        <v>18200</v>
      </c>
      <c r="E3969">
        <v>443</v>
      </c>
      <c r="F3969">
        <v>11</v>
      </c>
      <c r="G3969">
        <v>50</v>
      </c>
      <c r="H3969">
        <v>263</v>
      </c>
      <c r="I3969">
        <v>1000</v>
      </c>
      <c r="J3969">
        <v>1324</v>
      </c>
      <c r="K3969">
        <v>19967</v>
      </c>
      <c r="L3969">
        <v>153</v>
      </c>
      <c r="M3969">
        <v>7155</v>
      </c>
      <c r="N3969">
        <v>4431</v>
      </c>
      <c r="O3969">
        <v>125</v>
      </c>
      <c r="P3969">
        <v>11864</v>
      </c>
      <c r="Q3969">
        <v>3900</v>
      </c>
      <c r="R3969">
        <v>0</v>
      </c>
      <c r="S3969">
        <v>0</v>
      </c>
      <c r="T3969">
        <v>3900</v>
      </c>
      <c r="U3969">
        <v>8200</v>
      </c>
      <c r="V3969">
        <v>-4875</v>
      </c>
      <c r="W3969">
        <v>9351</v>
      </c>
      <c r="X3969">
        <v>4203</v>
      </c>
      <c r="Y3969">
        <v>0.57999999999999996</v>
      </c>
      <c r="Z3969">
        <v>79</v>
      </c>
      <c r="AA3969">
        <v>18967</v>
      </c>
      <c r="AB3969">
        <v>78</v>
      </c>
      <c r="AC3969">
        <v>86.17</v>
      </c>
    </row>
    <row r="3970" spans="1:29" x14ac:dyDescent="0.3">
      <c r="A3970">
        <v>2007</v>
      </c>
      <c r="B3970">
        <v>8</v>
      </c>
      <c r="C3970" s="1">
        <v>39307</v>
      </c>
      <c r="D3970">
        <v>18300</v>
      </c>
      <c r="E3970">
        <v>449</v>
      </c>
      <c r="F3970">
        <v>11</v>
      </c>
      <c r="G3970">
        <v>49</v>
      </c>
      <c r="H3970">
        <v>239</v>
      </c>
      <c r="I3970">
        <v>1050</v>
      </c>
      <c r="J3970">
        <v>1349</v>
      </c>
      <c r="K3970">
        <v>20098</v>
      </c>
      <c r="L3970">
        <v>130</v>
      </c>
      <c r="M3970">
        <v>7164</v>
      </c>
      <c r="N3970">
        <v>4381</v>
      </c>
      <c r="O3970">
        <v>125</v>
      </c>
      <c r="P3970">
        <v>11800</v>
      </c>
      <c r="Q3970">
        <v>3835</v>
      </c>
      <c r="R3970">
        <v>0</v>
      </c>
      <c r="S3970">
        <v>0</v>
      </c>
      <c r="T3970">
        <v>3835</v>
      </c>
      <c r="U3970">
        <v>8170</v>
      </c>
      <c r="V3970">
        <v>-4774</v>
      </c>
      <c r="W3970">
        <v>9505</v>
      </c>
      <c r="X3970">
        <v>4463</v>
      </c>
      <c r="Y3970">
        <v>0.56999999999999995</v>
      </c>
      <c r="Z3970">
        <v>78</v>
      </c>
      <c r="AA3970">
        <v>19048</v>
      </c>
      <c r="AB3970">
        <v>77</v>
      </c>
      <c r="AC3970">
        <v>86.16</v>
      </c>
    </row>
    <row r="3971" spans="1:29" x14ac:dyDescent="0.3">
      <c r="A3971">
        <v>2007</v>
      </c>
      <c r="B3971">
        <v>8</v>
      </c>
      <c r="C3971" s="1">
        <v>39308</v>
      </c>
      <c r="D3971">
        <v>18100</v>
      </c>
      <c r="E3971">
        <v>441</v>
      </c>
      <c r="F3971">
        <v>10</v>
      </c>
      <c r="G3971">
        <v>48</v>
      </c>
      <c r="H3971">
        <v>227</v>
      </c>
      <c r="I3971">
        <v>1010</v>
      </c>
      <c r="J3971">
        <v>1295</v>
      </c>
      <c r="K3971">
        <v>19836</v>
      </c>
      <c r="L3971">
        <v>155</v>
      </c>
      <c r="M3971">
        <v>7177</v>
      </c>
      <c r="N3971">
        <v>4430</v>
      </c>
      <c r="O3971">
        <v>122</v>
      </c>
      <c r="P3971">
        <v>11884</v>
      </c>
      <c r="Q3971">
        <v>3808</v>
      </c>
      <c r="R3971">
        <v>0</v>
      </c>
      <c r="S3971">
        <v>0</v>
      </c>
      <c r="T3971">
        <v>3808</v>
      </c>
      <c r="U3971">
        <v>8140</v>
      </c>
      <c r="V3971">
        <v>-4924</v>
      </c>
      <c r="W3971">
        <v>9335</v>
      </c>
      <c r="X3971">
        <v>4144</v>
      </c>
      <c r="Y3971">
        <v>0.57999999999999996</v>
      </c>
      <c r="Z3971">
        <v>79</v>
      </c>
      <c r="AA3971">
        <v>18826</v>
      </c>
      <c r="AB3971">
        <v>78</v>
      </c>
      <c r="AC3971">
        <v>86.2</v>
      </c>
    </row>
    <row r="3972" spans="1:29" x14ac:dyDescent="0.3">
      <c r="A3972">
        <v>2007</v>
      </c>
      <c r="B3972">
        <v>8</v>
      </c>
      <c r="C3972" s="1">
        <v>39309</v>
      </c>
      <c r="D3972">
        <v>18100</v>
      </c>
      <c r="E3972">
        <v>472</v>
      </c>
      <c r="F3972">
        <v>10</v>
      </c>
      <c r="G3972">
        <v>49</v>
      </c>
      <c r="H3972">
        <v>228</v>
      </c>
      <c r="I3972">
        <v>929</v>
      </c>
      <c r="J3972">
        <v>1216</v>
      </c>
      <c r="K3972">
        <v>19788</v>
      </c>
      <c r="L3972">
        <v>156</v>
      </c>
      <c r="M3972">
        <v>7176</v>
      </c>
      <c r="N3972">
        <v>4449</v>
      </c>
      <c r="O3972">
        <v>122</v>
      </c>
      <c r="P3972">
        <v>11903</v>
      </c>
      <c r="Q3972">
        <v>3818</v>
      </c>
      <c r="R3972">
        <v>0</v>
      </c>
      <c r="S3972">
        <v>0</v>
      </c>
      <c r="T3972">
        <v>3818</v>
      </c>
      <c r="U3972">
        <v>8090</v>
      </c>
      <c r="V3972">
        <v>-5079</v>
      </c>
      <c r="W3972">
        <v>9413</v>
      </c>
      <c r="X3972">
        <v>4067</v>
      </c>
      <c r="Y3972">
        <v>0.59</v>
      </c>
      <c r="Z3972">
        <v>79</v>
      </c>
      <c r="AA3972">
        <v>18859</v>
      </c>
      <c r="AB3972">
        <v>78</v>
      </c>
      <c r="AC3972">
        <v>86.26</v>
      </c>
    </row>
    <row r="3973" spans="1:29" x14ac:dyDescent="0.3">
      <c r="A3973">
        <v>2007</v>
      </c>
      <c r="B3973">
        <v>8</v>
      </c>
      <c r="C3973" s="1">
        <v>39310</v>
      </c>
      <c r="D3973">
        <v>18000</v>
      </c>
      <c r="E3973">
        <v>508</v>
      </c>
      <c r="F3973">
        <v>10</v>
      </c>
      <c r="G3973">
        <v>44</v>
      </c>
      <c r="H3973">
        <v>230</v>
      </c>
      <c r="I3973">
        <v>891</v>
      </c>
      <c r="J3973">
        <v>1175</v>
      </c>
      <c r="K3973">
        <v>19683</v>
      </c>
      <c r="L3973">
        <v>137</v>
      </c>
      <c r="M3973">
        <v>7174</v>
      </c>
      <c r="N3973">
        <v>4461</v>
      </c>
      <c r="O3973">
        <v>126</v>
      </c>
      <c r="P3973">
        <v>11898</v>
      </c>
      <c r="Q3973">
        <v>3743</v>
      </c>
      <c r="R3973">
        <v>0</v>
      </c>
      <c r="S3973">
        <v>0</v>
      </c>
      <c r="T3973">
        <v>3743</v>
      </c>
      <c r="U3973">
        <v>7920</v>
      </c>
      <c r="V3973">
        <v>-5236</v>
      </c>
      <c r="W3973">
        <v>9540</v>
      </c>
      <c r="X3973">
        <v>4042</v>
      </c>
      <c r="Y3973">
        <v>0.59</v>
      </c>
      <c r="Z3973">
        <v>79</v>
      </c>
      <c r="AA3973">
        <v>18792</v>
      </c>
      <c r="AB3973">
        <v>78</v>
      </c>
      <c r="AC3973">
        <v>86.31</v>
      </c>
    </row>
    <row r="3974" spans="1:29" x14ac:dyDescent="0.3">
      <c r="A3974">
        <v>2007</v>
      </c>
      <c r="B3974">
        <v>8</v>
      </c>
      <c r="C3974" s="1">
        <v>39311</v>
      </c>
      <c r="D3974">
        <v>17400</v>
      </c>
      <c r="E3974">
        <v>554</v>
      </c>
      <c r="F3974">
        <v>10</v>
      </c>
      <c r="G3974">
        <v>40</v>
      </c>
      <c r="H3974">
        <v>244</v>
      </c>
      <c r="I3974">
        <v>918</v>
      </c>
      <c r="J3974">
        <v>1212</v>
      </c>
      <c r="K3974">
        <v>19166</v>
      </c>
      <c r="L3974">
        <v>132</v>
      </c>
      <c r="M3974">
        <v>7175</v>
      </c>
      <c r="N3974">
        <v>4451</v>
      </c>
      <c r="O3974">
        <v>127</v>
      </c>
      <c r="P3974">
        <v>11885</v>
      </c>
      <c r="Q3974">
        <v>3719</v>
      </c>
      <c r="R3974">
        <v>0</v>
      </c>
      <c r="S3974">
        <v>0</v>
      </c>
      <c r="T3974">
        <v>3719</v>
      </c>
      <c r="U3974">
        <v>7690</v>
      </c>
      <c r="V3974">
        <v>-5401</v>
      </c>
      <c r="W3974">
        <v>9223</v>
      </c>
      <c r="X3974">
        <v>3561</v>
      </c>
      <c r="Y3974">
        <v>0.6</v>
      </c>
      <c r="Z3974">
        <v>81</v>
      </c>
      <c r="AA3974">
        <v>18248</v>
      </c>
      <c r="AB3974">
        <v>80</v>
      </c>
      <c r="AC3974">
        <v>86.44</v>
      </c>
    </row>
    <row r="3975" spans="1:29" x14ac:dyDescent="0.3">
      <c r="A3975">
        <v>2007</v>
      </c>
      <c r="B3975">
        <v>8</v>
      </c>
      <c r="C3975" s="1">
        <v>39312</v>
      </c>
      <c r="D3975">
        <v>16700</v>
      </c>
      <c r="E3975">
        <v>545</v>
      </c>
      <c r="F3975">
        <v>9</v>
      </c>
      <c r="G3975">
        <v>39</v>
      </c>
      <c r="H3975">
        <v>243</v>
      </c>
      <c r="I3975">
        <v>978</v>
      </c>
      <c r="J3975">
        <v>1269</v>
      </c>
      <c r="K3975">
        <v>18514</v>
      </c>
      <c r="L3975">
        <v>126</v>
      </c>
      <c r="M3975">
        <v>7167</v>
      </c>
      <c r="N3975">
        <v>4452</v>
      </c>
      <c r="O3975">
        <v>122</v>
      </c>
      <c r="P3975">
        <v>11867</v>
      </c>
      <c r="Q3975">
        <v>3697</v>
      </c>
      <c r="R3975">
        <v>0</v>
      </c>
      <c r="S3975">
        <v>0</v>
      </c>
      <c r="T3975">
        <v>3697</v>
      </c>
      <c r="U3975">
        <v>7500</v>
      </c>
      <c r="V3975">
        <v>-5501</v>
      </c>
      <c r="W3975">
        <v>8710</v>
      </c>
      <c r="X3975">
        <v>2950</v>
      </c>
      <c r="Y3975">
        <v>0.62</v>
      </c>
      <c r="Z3975">
        <v>84</v>
      </c>
      <c r="AA3975">
        <v>17536</v>
      </c>
      <c r="AB3975">
        <v>83</v>
      </c>
      <c r="AC3975">
        <v>86.69</v>
      </c>
    </row>
    <row r="3976" spans="1:29" x14ac:dyDescent="0.3">
      <c r="A3976">
        <v>2007</v>
      </c>
      <c r="B3976">
        <v>8</v>
      </c>
      <c r="C3976" s="1">
        <v>39313</v>
      </c>
      <c r="D3976">
        <v>17000</v>
      </c>
      <c r="E3976">
        <v>520</v>
      </c>
      <c r="F3976">
        <v>9</v>
      </c>
      <c r="G3976">
        <v>47</v>
      </c>
      <c r="H3976">
        <v>239</v>
      </c>
      <c r="I3976">
        <v>1010</v>
      </c>
      <c r="J3976">
        <v>1305</v>
      </c>
      <c r="K3976">
        <v>18825</v>
      </c>
      <c r="L3976">
        <v>123</v>
      </c>
      <c r="M3976">
        <v>7176</v>
      </c>
      <c r="N3976">
        <v>4428</v>
      </c>
      <c r="O3976">
        <v>123</v>
      </c>
      <c r="P3976">
        <v>11850</v>
      </c>
      <c r="Q3976">
        <v>3650</v>
      </c>
      <c r="R3976">
        <v>0</v>
      </c>
      <c r="S3976">
        <v>0</v>
      </c>
      <c r="T3976">
        <v>3650</v>
      </c>
      <c r="U3976">
        <v>7280</v>
      </c>
      <c r="V3976">
        <v>-5637</v>
      </c>
      <c r="W3976">
        <v>9218</v>
      </c>
      <c r="X3976">
        <v>3325</v>
      </c>
      <c r="Y3976">
        <v>0.61</v>
      </c>
      <c r="Z3976">
        <v>82</v>
      </c>
      <c r="AA3976">
        <v>17815</v>
      </c>
      <c r="AB3976">
        <v>81</v>
      </c>
      <c r="AC3976">
        <v>86.84</v>
      </c>
    </row>
    <row r="3977" spans="1:29" x14ac:dyDescent="0.3">
      <c r="A3977">
        <v>2007</v>
      </c>
      <c r="B3977">
        <v>8</v>
      </c>
      <c r="C3977" s="1">
        <v>39314</v>
      </c>
      <c r="D3977">
        <v>16900</v>
      </c>
      <c r="E3977">
        <v>501</v>
      </c>
      <c r="F3977">
        <v>9</v>
      </c>
      <c r="G3977">
        <v>43</v>
      </c>
      <c r="H3977">
        <v>220</v>
      </c>
      <c r="I3977">
        <v>1060</v>
      </c>
      <c r="J3977">
        <v>1332</v>
      </c>
      <c r="K3977">
        <v>18733</v>
      </c>
      <c r="L3977">
        <v>124</v>
      </c>
      <c r="M3977">
        <v>7171</v>
      </c>
      <c r="N3977">
        <v>4321</v>
      </c>
      <c r="O3977">
        <v>122</v>
      </c>
      <c r="P3977">
        <v>11738</v>
      </c>
      <c r="Q3977">
        <v>3700</v>
      </c>
      <c r="R3977">
        <v>0</v>
      </c>
      <c r="S3977">
        <v>0</v>
      </c>
      <c r="T3977">
        <v>3700</v>
      </c>
      <c r="U3977">
        <v>7050</v>
      </c>
      <c r="V3977">
        <v>-5761</v>
      </c>
      <c r="W3977">
        <v>9315</v>
      </c>
      <c r="X3977">
        <v>3295</v>
      </c>
      <c r="Y3977">
        <v>0.61</v>
      </c>
      <c r="Z3977">
        <v>82</v>
      </c>
      <c r="AA3977">
        <v>17673</v>
      </c>
      <c r="AB3977">
        <v>81</v>
      </c>
      <c r="AC3977">
        <v>86.99</v>
      </c>
    </row>
    <row r="3978" spans="1:29" x14ac:dyDescent="0.3">
      <c r="A3978">
        <v>2007</v>
      </c>
      <c r="B3978">
        <v>8</v>
      </c>
      <c r="C3978" s="1">
        <v>39315</v>
      </c>
      <c r="D3978">
        <v>16400</v>
      </c>
      <c r="E3978">
        <v>481</v>
      </c>
      <c r="F3978">
        <v>10</v>
      </c>
      <c r="G3978">
        <v>38</v>
      </c>
      <c r="H3978">
        <v>210</v>
      </c>
      <c r="I3978">
        <v>1050</v>
      </c>
      <c r="J3978">
        <v>1308</v>
      </c>
      <c r="K3978">
        <v>18189</v>
      </c>
      <c r="L3978">
        <v>114</v>
      </c>
      <c r="M3978">
        <v>7168</v>
      </c>
      <c r="N3978">
        <v>4399</v>
      </c>
      <c r="O3978">
        <v>123</v>
      </c>
      <c r="P3978">
        <v>11804</v>
      </c>
      <c r="Q3978">
        <v>3638</v>
      </c>
      <c r="R3978">
        <v>0</v>
      </c>
      <c r="S3978">
        <v>0</v>
      </c>
      <c r="T3978">
        <v>3638</v>
      </c>
      <c r="U3978">
        <v>6890</v>
      </c>
      <c r="V3978">
        <v>-5971</v>
      </c>
      <c r="W3978">
        <v>8972</v>
      </c>
      <c r="X3978">
        <v>2747</v>
      </c>
      <c r="Y3978">
        <v>0.64</v>
      </c>
      <c r="Z3978">
        <v>85</v>
      </c>
      <c r="AA3978">
        <v>17139</v>
      </c>
      <c r="AB3978">
        <v>84</v>
      </c>
      <c r="AC3978">
        <v>87.26</v>
      </c>
    </row>
    <row r="3979" spans="1:29" x14ac:dyDescent="0.3">
      <c r="A3979">
        <v>2007</v>
      </c>
      <c r="B3979">
        <v>8</v>
      </c>
      <c r="C3979" s="1">
        <v>39316</v>
      </c>
      <c r="D3979">
        <v>16400</v>
      </c>
      <c r="E3979">
        <v>506</v>
      </c>
      <c r="F3979">
        <v>9</v>
      </c>
      <c r="G3979">
        <v>51</v>
      </c>
      <c r="H3979">
        <v>201</v>
      </c>
      <c r="I3979">
        <v>977</v>
      </c>
      <c r="J3979">
        <v>1238</v>
      </c>
      <c r="K3979">
        <v>18144</v>
      </c>
      <c r="L3979">
        <v>108</v>
      </c>
      <c r="M3979">
        <v>7173</v>
      </c>
      <c r="N3979">
        <v>4454</v>
      </c>
      <c r="O3979">
        <v>128</v>
      </c>
      <c r="P3979">
        <v>11863</v>
      </c>
      <c r="Q3979">
        <v>3558</v>
      </c>
      <c r="R3979">
        <v>0</v>
      </c>
      <c r="S3979">
        <v>0</v>
      </c>
      <c r="T3979">
        <v>3558</v>
      </c>
      <c r="U3979">
        <v>6940</v>
      </c>
      <c r="V3979">
        <v>-5998</v>
      </c>
      <c r="W3979">
        <v>8970</v>
      </c>
      <c r="X3979">
        <v>2723</v>
      </c>
      <c r="Y3979">
        <v>0.64</v>
      </c>
      <c r="Z3979">
        <v>85</v>
      </c>
      <c r="AA3979">
        <v>17167</v>
      </c>
      <c r="AB3979">
        <v>84</v>
      </c>
      <c r="AC3979">
        <v>87.51</v>
      </c>
    </row>
    <row r="3980" spans="1:29" x14ac:dyDescent="0.3">
      <c r="A3980">
        <v>2007</v>
      </c>
      <c r="B3980">
        <v>8</v>
      </c>
      <c r="C3980" s="1">
        <v>39317</v>
      </c>
      <c r="D3980">
        <v>16400</v>
      </c>
      <c r="E3980">
        <v>507</v>
      </c>
      <c r="F3980">
        <v>10</v>
      </c>
      <c r="G3980">
        <v>43</v>
      </c>
      <c r="H3980">
        <v>202</v>
      </c>
      <c r="I3980">
        <v>1010</v>
      </c>
      <c r="J3980">
        <v>1265</v>
      </c>
      <c r="K3980">
        <v>18172</v>
      </c>
      <c r="L3980">
        <v>93</v>
      </c>
      <c r="M3980">
        <v>7169</v>
      </c>
      <c r="N3980">
        <v>4437</v>
      </c>
      <c r="O3980">
        <v>129</v>
      </c>
      <c r="P3980">
        <v>11828</v>
      </c>
      <c r="Q3980">
        <v>3547</v>
      </c>
      <c r="R3980">
        <v>0</v>
      </c>
      <c r="S3980">
        <v>0</v>
      </c>
      <c r="T3980">
        <v>3547</v>
      </c>
      <c r="U3980">
        <v>7080</v>
      </c>
      <c r="V3980">
        <v>-5789</v>
      </c>
      <c r="W3980">
        <v>8834</v>
      </c>
      <c r="X3980">
        <v>2797</v>
      </c>
      <c r="Y3980">
        <v>0.64</v>
      </c>
      <c r="Z3980">
        <v>85</v>
      </c>
      <c r="AA3980">
        <v>17162</v>
      </c>
      <c r="AB3980">
        <v>84</v>
      </c>
      <c r="AC3980">
        <v>87.73</v>
      </c>
    </row>
    <row r="3981" spans="1:29" x14ac:dyDescent="0.3">
      <c r="A3981">
        <v>2007</v>
      </c>
      <c r="B3981">
        <v>8</v>
      </c>
      <c r="C3981" s="1">
        <v>39318</v>
      </c>
      <c r="D3981">
        <v>16600</v>
      </c>
      <c r="E3981">
        <v>518</v>
      </c>
      <c r="F3981">
        <v>10</v>
      </c>
      <c r="G3981">
        <v>43</v>
      </c>
      <c r="H3981">
        <v>213</v>
      </c>
      <c r="I3981">
        <v>1040</v>
      </c>
      <c r="J3981">
        <v>1306</v>
      </c>
      <c r="K3981">
        <v>18424</v>
      </c>
      <c r="L3981">
        <v>87</v>
      </c>
      <c r="M3981">
        <v>7171</v>
      </c>
      <c r="N3981">
        <v>4496</v>
      </c>
      <c r="O3981">
        <v>129</v>
      </c>
      <c r="P3981">
        <v>11883</v>
      </c>
      <c r="Q3981">
        <v>3496</v>
      </c>
      <c r="R3981">
        <v>0</v>
      </c>
      <c r="S3981">
        <v>0</v>
      </c>
      <c r="T3981">
        <v>3496</v>
      </c>
      <c r="U3981">
        <v>7210</v>
      </c>
      <c r="V3981">
        <v>-5640</v>
      </c>
      <c r="W3981">
        <v>8929</v>
      </c>
      <c r="X3981">
        <v>3045</v>
      </c>
      <c r="Y3981">
        <v>0.63</v>
      </c>
      <c r="Z3981">
        <v>83</v>
      </c>
      <c r="AA3981">
        <v>17384</v>
      </c>
      <c r="AB3981">
        <v>82</v>
      </c>
      <c r="AC3981">
        <v>87.89</v>
      </c>
    </row>
    <row r="3982" spans="1:29" x14ac:dyDescent="0.3">
      <c r="A3982">
        <v>2007</v>
      </c>
      <c r="B3982">
        <v>8</v>
      </c>
      <c r="C3982" s="1">
        <v>39319</v>
      </c>
      <c r="D3982">
        <v>16600</v>
      </c>
      <c r="E3982">
        <v>513</v>
      </c>
      <c r="F3982">
        <v>10</v>
      </c>
      <c r="G3982">
        <v>47</v>
      </c>
      <c r="H3982">
        <v>233</v>
      </c>
      <c r="I3982">
        <v>1030</v>
      </c>
      <c r="J3982">
        <v>1320</v>
      </c>
      <c r="K3982">
        <v>18433</v>
      </c>
      <c r="L3982">
        <v>86</v>
      </c>
      <c r="M3982">
        <v>5996</v>
      </c>
      <c r="N3982">
        <v>4399</v>
      </c>
      <c r="O3982">
        <v>125</v>
      </c>
      <c r="P3982">
        <v>10606</v>
      </c>
      <c r="Q3982">
        <v>3450</v>
      </c>
      <c r="R3982">
        <v>0</v>
      </c>
      <c r="S3982">
        <v>0</v>
      </c>
      <c r="T3982">
        <v>3450</v>
      </c>
      <c r="U3982">
        <v>7350</v>
      </c>
      <c r="V3982">
        <v>-4179</v>
      </c>
      <c r="W3982">
        <v>8797</v>
      </c>
      <c r="X3982">
        <v>4377</v>
      </c>
      <c r="Y3982">
        <v>0.56000000000000005</v>
      </c>
      <c r="Z3982">
        <v>76</v>
      </c>
      <c r="AA3982">
        <v>17403</v>
      </c>
      <c r="AB3982">
        <v>75</v>
      </c>
      <c r="AC3982">
        <v>87.8</v>
      </c>
    </row>
    <row r="3983" spans="1:29" x14ac:dyDescent="0.3">
      <c r="A3983">
        <v>2007</v>
      </c>
      <c r="B3983">
        <v>8</v>
      </c>
      <c r="C3983" s="1">
        <v>39320</v>
      </c>
      <c r="D3983">
        <v>16500</v>
      </c>
      <c r="E3983">
        <v>502</v>
      </c>
      <c r="F3983">
        <v>9</v>
      </c>
      <c r="G3983">
        <v>47</v>
      </c>
      <c r="H3983">
        <v>232</v>
      </c>
      <c r="I3983">
        <v>1070</v>
      </c>
      <c r="J3983">
        <v>1358</v>
      </c>
      <c r="K3983">
        <v>18360</v>
      </c>
      <c r="L3983">
        <v>85</v>
      </c>
      <c r="M3983">
        <v>5998</v>
      </c>
      <c r="N3983">
        <v>4416</v>
      </c>
      <c r="O3983">
        <v>127</v>
      </c>
      <c r="P3983">
        <v>10626</v>
      </c>
      <c r="Q3983">
        <v>3400</v>
      </c>
      <c r="R3983">
        <v>0</v>
      </c>
      <c r="S3983">
        <v>0</v>
      </c>
      <c r="T3983">
        <v>3400</v>
      </c>
      <c r="U3983">
        <v>7370</v>
      </c>
      <c r="V3983">
        <v>-4107</v>
      </c>
      <c r="W3983">
        <v>8680</v>
      </c>
      <c r="X3983">
        <v>4335</v>
      </c>
      <c r="Y3983">
        <v>0.56000000000000005</v>
      </c>
      <c r="Z3983">
        <v>76</v>
      </c>
      <c r="AA3983">
        <v>17290</v>
      </c>
      <c r="AB3983">
        <v>75</v>
      </c>
      <c r="AC3983">
        <v>87.72</v>
      </c>
    </row>
    <row r="3984" spans="1:29" x14ac:dyDescent="0.3">
      <c r="A3984">
        <v>2007</v>
      </c>
      <c r="B3984">
        <v>8</v>
      </c>
      <c r="C3984" s="1">
        <v>39321</v>
      </c>
      <c r="D3984">
        <v>16400</v>
      </c>
      <c r="E3984">
        <v>525</v>
      </c>
      <c r="F3984">
        <v>9</v>
      </c>
      <c r="G3984">
        <v>50</v>
      </c>
      <c r="H3984">
        <v>214</v>
      </c>
      <c r="I3984">
        <v>1060</v>
      </c>
      <c r="J3984">
        <v>1333</v>
      </c>
      <c r="K3984">
        <v>18258</v>
      </c>
      <c r="L3984">
        <v>85</v>
      </c>
      <c r="M3984">
        <v>5502</v>
      </c>
      <c r="N3984">
        <v>4389</v>
      </c>
      <c r="O3984">
        <v>123</v>
      </c>
      <c r="P3984">
        <v>10099</v>
      </c>
      <c r="Q3984">
        <v>3450</v>
      </c>
      <c r="R3984">
        <v>0</v>
      </c>
      <c r="S3984">
        <v>0</v>
      </c>
      <c r="T3984">
        <v>3450</v>
      </c>
      <c r="U3984">
        <v>7340</v>
      </c>
      <c r="V3984">
        <v>-3669</v>
      </c>
      <c r="W3984">
        <v>8619</v>
      </c>
      <c r="X3984">
        <v>4709</v>
      </c>
      <c r="Y3984">
        <v>0.54</v>
      </c>
      <c r="Z3984">
        <v>74</v>
      </c>
      <c r="AA3984">
        <v>17198</v>
      </c>
      <c r="AB3984">
        <v>73</v>
      </c>
      <c r="AC3984">
        <v>87.59</v>
      </c>
    </row>
    <row r="3985" spans="1:29" x14ac:dyDescent="0.3">
      <c r="A3985">
        <v>2007</v>
      </c>
      <c r="B3985">
        <v>8</v>
      </c>
      <c r="C3985" s="1">
        <v>39322</v>
      </c>
      <c r="D3985">
        <v>16300</v>
      </c>
      <c r="E3985">
        <v>534</v>
      </c>
      <c r="F3985">
        <v>8</v>
      </c>
      <c r="G3985">
        <v>52</v>
      </c>
      <c r="H3985">
        <v>207</v>
      </c>
      <c r="I3985">
        <v>942</v>
      </c>
      <c r="J3985">
        <v>1209</v>
      </c>
      <c r="K3985">
        <v>18043</v>
      </c>
      <c r="L3985">
        <v>77</v>
      </c>
      <c r="M3985">
        <v>5494</v>
      </c>
      <c r="N3985">
        <v>4379</v>
      </c>
      <c r="O3985">
        <v>120</v>
      </c>
      <c r="P3985">
        <v>10070</v>
      </c>
      <c r="Q3985">
        <v>3354</v>
      </c>
      <c r="R3985">
        <v>0</v>
      </c>
      <c r="S3985">
        <v>0</v>
      </c>
      <c r="T3985">
        <v>3354</v>
      </c>
      <c r="U3985">
        <v>7360</v>
      </c>
      <c r="V3985">
        <v>-3681</v>
      </c>
      <c r="W3985">
        <v>8535</v>
      </c>
      <c r="X3985">
        <v>4620</v>
      </c>
      <c r="Y3985">
        <v>0.54</v>
      </c>
      <c r="Z3985">
        <v>74</v>
      </c>
      <c r="AA3985">
        <v>17101</v>
      </c>
      <c r="AB3985">
        <v>73</v>
      </c>
      <c r="AC3985">
        <v>87.49</v>
      </c>
    </row>
    <row r="3986" spans="1:29" x14ac:dyDescent="0.3">
      <c r="A3986">
        <v>2007</v>
      </c>
      <c r="B3986">
        <v>8</v>
      </c>
      <c r="C3986" s="1">
        <v>39323</v>
      </c>
      <c r="D3986">
        <v>16100</v>
      </c>
      <c r="E3986">
        <v>525</v>
      </c>
      <c r="F3986">
        <v>8</v>
      </c>
      <c r="G3986">
        <v>43</v>
      </c>
      <c r="H3986">
        <v>192</v>
      </c>
      <c r="I3986">
        <v>924</v>
      </c>
      <c r="J3986">
        <v>1167</v>
      </c>
      <c r="K3986">
        <v>17792</v>
      </c>
      <c r="L3986">
        <v>76</v>
      </c>
      <c r="M3986">
        <v>5490</v>
      </c>
      <c r="N3986">
        <v>4425</v>
      </c>
      <c r="O3986">
        <v>126</v>
      </c>
      <c r="P3986">
        <v>10117</v>
      </c>
      <c r="Q3986">
        <v>3323</v>
      </c>
      <c r="R3986">
        <v>0</v>
      </c>
      <c r="S3986">
        <v>0</v>
      </c>
      <c r="T3986">
        <v>3323</v>
      </c>
      <c r="U3986">
        <v>7430</v>
      </c>
      <c r="V3986">
        <v>-3680</v>
      </c>
      <c r="W3986">
        <v>8264</v>
      </c>
      <c r="X3986">
        <v>4352</v>
      </c>
      <c r="Y3986">
        <v>0.56000000000000005</v>
      </c>
      <c r="Z3986">
        <v>76</v>
      </c>
      <c r="AA3986">
        <v>16868</v>
      </c>
      <c r="AB3986">
        <v>74</v>
      </c>
      <c r="AC3986">
        <v>87.42</v>
      </c>
    </row>
    <row r="3987" spans="1:29" x14ac:dyDescent="0.3">
      <c r="A3987">
        <v>2007</v>
      </c>
      <c r="B3987">
        <v>8</v>
      </c>
      <c r="C3987" s="1">
        <v>39324</v>
      </c>
      <c r="D3987">
        <v>16300</v>
      </c>
      <c r="E3987">
        <v>520</v>
      </c>
      <c r="F3987">
        <v>8</v>
      </c>
      <c r="G3987">
        <v>42</v>
      </c>
      <c r="H3987">
        <v>212</v>
      </c>
      <c r="I3987">
        <v>927</v>
      </c>
      <c r="J3987">
        <v>1189</v>
      </c>
      <c r="K3987">
        <v>18009</v>
      </c>
      <c r="L3987">
        <v>72</v>
      </c>
      <c r="M3987">
        <v>5488</v>
      </c>
      <c r="N3987">
        <v>4451</v>
      </c>
      <c r="O3987">
        <v>125</v>
      </c>
      <c r="P3987">
        <v>10136</v>
      </c>
      <c r="Q3987">
        <v>3245</v>
      </c>
      <c r="R3987">
        <v>0</v>
      </c>
      <c r="S3987">
        <v>0</v>
      </c>
      <c r="T3987">
        <v>3245</v>
      </c>
      <c r="U3987">
        <v>7450</v>
      </c>
      <c r="V3987">
        <v>-3606</v>
      </c>
      <c r="W3987">
        <v>8462</v>
      </c>
      <c r="X3987">
        <v>4628</v>
      </c>
      <c r="Y3987">
        <v>0.55000000000000004</v>
      </c>
      <c r="Z3987">
        <v>74</v>
      </c>
      <c r="AA3987">
        <v>17082</v>
      </c>
      <c r="AB3987">
        <v>73</v>
      </c>
      <c r="AC3987">
        <v>87.33</v>
      </c>
    </row>
    <row r="3988" spans="1:29" x14ac:dyDescent="0.3">
      <c r="A3988">
        <v>2007</v>
      </c>
      <c r="B3988">
        <v>8</v>
      </c>
      <c r="C3988" s="1">
        <v>39325</v>
      </c>
      <c r="D3988">
        <v>16500</v>
      </c>
      <c r="E3988">
        <v>516</v>
      </c>
      <c r="F3988">
        <v>8</v>
      </c>
      <c r="G3988">
        <v>42</v>
      </c>
      <c r="H3988">
        <v>231</v>
      </c>
      <c r="I3988">
        <v>914</v>
      </c>
      <c r="J3988">
        <v>1195</v>
      </c>
      <c r="K3988">
        <v>18211</v>
      </c>
      <c r="L3988">
        <v>74</v>
      </c>
      <c r="M3988">
        <v>5496</v>
      </c>
      <c r="N3988">
        <v>4402</v>
      </c>
      <c r="O3988">
        <v>133</v>
      </c>
      <c r="P3988">
        <v>10105</v>
      </c>
      <c r="Q3988">
        <v>3188</v>
      </c>
      <c r="R3988">
        <v>0</v>
      </c>
      <c r="S3988">
        <v>0</v>
      </c>
      <c r="T3988">
        <v>3188</v>
      </c>
      <c r="U3988">
        <v>7510</v>
      </c>
      <c r="V3988">
        <v>-3473</v>
      </c>
      <c r="W3988">
        <v>8613</v>
      </c>
      <c r="X3988">
        <v>4917</v>
      </c>
      <c r="Y3988">
        <v>0.54</v>
      </c>
      <c r="Z3988">
        <v>73</v>
      </c>
      <c r="AA3988">
        <v>17297</v>
      </c>
      <c r="AB3988">
        <v>72</v>
      </c>
      <c r="AC3988">
        <v>87.19</v>
      </c>
    </row>
    <row r="3989" spans="1:29" x14ac:dyDescent="0.3">
      <c r="A3989">
        <v>2007</v>
      </c>
      <c r="B3989">
        <v>9</v>
      </c>
      <c r="C3989" s="1">
        <v>39326</v>
      </c>
      <c r="D3989">
        <v>16800</v>
      </c>
      <c r="E3989">
        <v>500</v>
      </c>
      <c r="F3989">
        <v>8</v>
      </c>
      <c r="G3989">
        <v>43</v>
      </c>
      <c r="H3989">
        <v>243</v>
      </c>
      <c r="I3989">
        <v>932</v>
      </c>
      <c r="J3989">
        <v>1226</v>
      </c>
      <c r="K3989">
        <v>18526</v>
      </c>
      <c r="L3989">
        <v>80</v>
      </c>
      <c r="M3989">
        <v>5989</v>
      </c>
      <c r="N3989">
        <v>4381</v>
      </c>
      <c r="O3989">
        <v>130</v>
      </c>
      <c r="P3989">
        <v>10580</v>
      </c>
      <c r="Q3989">
        <v>3150</v>
      </c>
      <c r="R3989">
        <v>0</v>
      </c>
      <c r="S3989">
        <v>0</v>
      </c>
      <c r="T3989">
        <v>3150</v>
      </c>
      <c r="U3989">
        <v>7540</v>
      </c>
      <c r="V3989">
        <v>-3862</v>
      </c>
      <c r="W3989">
        <v>8878</v>
      </c>
      <c r="X3989">
        <v>4796</v>
      </c>
      <c r="Y3989">
        <v>0.56000000000000005</v>
      </c>
      <c r="Z3989">
        <v>74</v>
      </c>
      <c r="AA3989">
        <v>17594</v>
      </c>
      <c r="AB3989">
        <v>73</v>
      </c>
      <c r="AC3989">
        <v>87.08</v>
      </c>
    </row>
    <row r="3990" spans="1:29" x14ac:dyDescent="0.3">
      <c r="A3990">
        <v>2007</v>
      </c>
      <c r="B3990">
        <v>9</v>
      </c>
      <c r="C3990" s="1">
        <v>39327</v>
      </c>
      <c r="D3990">
        <v>17100</v>
      </c>
      <c r="E3990">
        <v>485</v>
      </c>
      <c r="F3990">
        <v>7</v>
      </c>
      <c r="G3990">
        <v>54</v>
      </c>
      <c r="H3990">
        <v>243</v>
      </c>
      <c r="I3990">
        <v>973</v>
      </c>
      <c r="J3990">
        <v>1277</v>
      </c>
      <c r="K3990">
        <v>18862</v>
      </c>
      <c r="L3990">
        <v>83</v>
      </c>
      <c r="M3990">
        <v>5989</v>
      </c>
      <c r="N3990">
        <v>4386</v>
      </c>
      <c r="O3990">
        <v>128</v>
      </c>
      <c r="P3990">
        <v>10586</v>
      </c>
      <c r="Q3990">
        <v>3150</v>
      </c>
      <c r="R3990">
        <v>0</v>
      </c>
      <c r="S3990">
        <v>0</v>
      </c>
      <c r="T3990">
        <v>3150</v>
      </c>
      <c r="U3990">
        <v>7500</v>
      </c>
      <c r="V3990">
        <v>-3856</v>
      </c>
      <c r="W3990">
        <v>9203</v>
      </c>
      <c r="X3990">
        <v>5127</v>
      </c>
      <c r="Y3990">
        <v>0.55000000000000004</v>
      </c>
      <c r="Z3990">
        <v>73</v>
      </c>
      <c r="AA3990">
        <v>17889</v>
      </c>
      <c r="AB3990">
        <v>71</v>
      </c>
      <c r="AC3990">
        <v>86.94</v>
      </c>
    </row>
    <row r="3991" spans="1:29" x14ac:dyDescent="0.3">
      <c r="A3991">
        <v>2007</v>
      </c>
      <c r="B3991">
        <v>9</v>
      </c>
      <c r="C3991" s="1">
        <v>39328</v>
      </c>
      <c r="D3991">
        <v>16700</v>
      </c>
      <c r="E3991">
        <v>494</v>
      </c>
      <c r="F3991">
        <v>7</v>
      </c>
      <c r="G3991">
        <v>55</v>
      </c>
      <c r="H3991">
        <v>232</v>
      </c>
      <c r="I3991">
        <v>1100</v>
      </c>
      <c r="J3991">
        <v>1394</v>
      </c>
      <c r="K3991">
        <v>18588</v>
      </c>
      <c r="L3991">
        <v>82</v>
      </c>
      <c r="M3991">
        <v>5988</v>
      </c>
      <c r="N3991">
        <v>4374</v>
      </c>
      <c r="O3991">
        <v>128</v>
      </c>
      <c r="P3991">
        <v>10572</v>
      </c>
      <c r="Q3991">
        <v>3100</v>
      </c>
      <c r="R3991">
        <v>0</v>
      </c>
      <c r="S3991">
        <v>0</v>
      </c>
      <c r="T3991">
        <v>3100</v>
      </c>
      <c r="U3991">
        <v>7400</v>
      </c>
      <c r="V3991">
        <v>-3793</v>
      </c>
      <c r="W3991">
        <v>8926</v>
      </c>
      <c r="X3991">
        <v>4916</v>
      </c>
      <c r="Y3991">
        <v>0.55000000000000004</v>
      </c>
      <c r="Z3991">
        <v>74</v>
      </c>
      <c r="AA3991">
        <v>17488</v>
      </c>
      <c r="AB3991">
        <v>72</v>
      </c>
      <c r="AC3991">
        <v>86.83</v>
      </c>
    </row>
    <row r="3992" spans="1:29" x14ac:dyDescent="0.3">
      <c r="A3992">
        <v>2007</v>
      </c>
      <c r="B3992">
        <v>9</v>
      </c>
      <c r="C3992" s="1">
        <v>39329</v>
      </c>
      <c r="D3992">
        <v>16600</v>
      </c>
      <c r="E3992">
        <v>496</v>
      </c>
      <c r="F3992">
        <v>7</v>
      </c>
      <c r="G3992">
        <v>58</v>
      </c>
      <c r="H3992">
        <v>219</v>
      </c>
      <c r="I3992">
        <v>1010</v>
      </c>
      <c r="J3992">
        <v>1294</v>
      </c>
      <c r="K3992">
        <v>18390</v>
      </c>
      <c r="L3992">
        <v>69</v>
      </c>
      <c r="M3992">
        <v>5990</v>
      </c>
      <c r="N3992">
        <v>4372</v>
      </c>
      <c r="O3992">
        <v>130</v>
      </c>
      <c r="P3992">
        <v>10561</v>
      </c>
      <c r="Q3992">
        <v>3064</v>
      </c>
      <c r="R3992">
        <v>0</v>
      </c>
      <c r="S3992">
        <v>0</v>
      </c>
      <c r="T3992">
        <v>3064</v>
      </c>
      <c r="U3992">
        <v>7240</v>
      </c>
      <c r="V3992">
        <v>-4019</v>
      </c>
      <c r="W3992">
        <v>8998</v>
      </c>
      <c r="X3992">
        <v>4765</v>
      </c>
      <c r="Y3992">
        <v>0.56000000000000005</v>
      </c>
      <c r="Z3992">
        <v>74</v>
      </c>
      <c r="AA3992">
        <v>17380</v>
      </c>
      <c r="AB3992">
        <v>73</v>
      </c>
      <c r="AC3992">
        <v>86.74</v>
      </c>
    </row>
    <row r="3993" spans="1:29" x14ac:dyDescent="0.3">
      <c r="A3993">
        <v>2007</v>
      </c>
      <c r="B3993">
        <v>9</v>
      </c>
      <c r="C3993" s="1">
        <v>39330</v>
      </c>
      <c r="D3993">
        <v>17100</v>
      </c>
      <c r="E3993">
        <v>486</v>
      </c>
      <c r="F3993">
        <v>7</v>
      </c>
      <c r="G3993">
        <v>59</v>
      </c>
      <c r="H3993">
        <v>215</v>
      </c>
      <c r="I3993">
        <v>956</v>
      </c>
      <c r="J3993">
        <v>1237</v>
      </c>
      <c r="K3993">
        <v>18823</v>
      </c>
      <c r="L3993">
        <v>64</v>
      </c>
      <c r="M3993">
        <v>5991</v>
      </c>
      <c r="N3993">
        <v>4358</v>
      </c>
      <c r="O3993">
        <v>130</v>
      </c>
      <c r="P3993">
        <v>10543</v>
      </c>
      <c r="Q3993">
        <v>3016</v>
      </c>
      <c r="R3993">
        <v>0</v>
      </c>
      <c r="S3993">
        <v>0</v>
      </c>
      <c r="T3993">
        <v>3016</v>
      </c>
      <c r="U3993">
        <v>7200</v>
      </c>
      <c r="V3993">
        <v>-4067</v>
      </c>
      <c r="W3993">
        <v>9541</v>
      </c>
      <c r="X3993">
        <v>5264</v>
      </c>
      <c r="Y3993">
        <v>0.55000000000000004</v>
      </c>
      <c r="Z3993">
        <v>72</v>
      </c>
      <c r="AA3993">
        <v>17867</v>
      </c>
      <c r="AB3993">
        <v>71</v>
      </c>
      <c r="AC3993">
        <v>86.6</v>
      </c>
    </row>
    <row r="3994" spans="1:29" x14ac:dyDescent="0.3">
      <c r="A3994">
        <v>2007</v>
      </c>
      <c r="B3994">
        <v>9</v>
      </c>
      <c r="C3994" s="1">
        <v>39331</v>
      </c>
      <c r="D3994">
        <v>16700</v>
      </c>
      <c r="E3994">
        <v>481</v>
      </c>
      <c r="F3994">
        <v>7</v>
      </c>
      <c r="G3994">
        <v>56</v>
      </c>
      <c r="H3994">
        <v>195</v>
      </c>
      <c r="I3994">
        <v>995</v>
      </c>
      <c r="J3994">
        <v>1253</v>
      </c>
      <c r="K3994">
        <v>18434</v>
      </c>
      <c r="L3994">
        <v>60</v>
      </c>
      <c r="M3994">
        <v>5985</v>
      </c>
      <c r="N3994">
        <v>4413</v>
      </c>
      <c r="O3994">
        <v>127</v>
      </c>
      <c r="P3994">
        <v>10585</v>
      </c>
      <c r="Q3994">
        <v>2945</v>
      </c>
      <c r="R3994">
        <v>0</v>
      </c>
      <c r="S3994">
        <v>0</v>
      </c>
      <c r="T3994">
        <v>2945</v>
      </c>
      <c r="U3994">
        <v>7360</v>
      </c>
      <c r="V3994">
        <v>-3886</v>
      </c>
      <c r="W3994">
        <v>8997</v>
      </c>
      <c r="X3994">
        <v>4905</v>
      </c>
      <c r="Y3994">
        <v>0.56000000000000005</v>
      </c>
      <c r="Z3994">
        <v>73</v>
      </c>
      <c r="AA3994">
        <v>17439</v>
      </c>
      <c r="AB3994">
        <v>72</v>
      </c>
      <c r="AC3994">
        <v>86.51</v>
      </c>
    </row>
    <row r="3995" spans="1:29" x14ac:dyDescent="0.3">
      <c r="A3995">
        <v>2007</v>
      </c>
      <c r="B3995">
        <v>9</v>
      </c>
      <c r="C3995" s="1">
        <v>39332</v>
      </c>
      <c r="D3995">
        <v>16500</v>
      </c>
      <c r="E3995">
        <v>432</v>
      </c>
      <c r="F3995">
        <v>8</v>
      </c>
      <c r="G3995">
        <v>54</v>
      </c>
      <c r="H3995">
        <v>170</v>
      </c>
      <c r="I3995">
        <v>1030</v>
      </c>
      <c r="J3995">
        <v>1262</v>
      </c>
      <c r="K3995">
        <v>18194</v>
      </c>
      <c r="L3995">
        <v>61</v>
      </c>
      <c r="M3995">
        <v>5989</v>
      </c>
      <c r="N3995">
        <v>4393</v>
      </c>
      <c r="O3995">
        <v>127</v>
      </c>
      <c r="P3995">
        <v>10570</v>
      </c>
      <c r="Q3995">
        <v>2900</v>
      </c>
      <c r="R3995">
        <v>0</v>
      </c>
      <c r="S3995">
        <v>0</v>
      </c>
      <c r="T3995">
        <v>2900</v>
      </c>
      <c r="U3995">
        <v>7410</v>
      </c>
      <c r="V3995">
        <v>-3783</v>
      </c>
      <c r="W3995">
        <v>8710</v>
      </c>
      <c r="X3995">
        <v>4724</v>
      </c>
      <c r="Y3995">
        <v>0.56999999999999995</v>
      </c>
      <c r="Z3995">
        <v>74</v>
      </c>
      <c r="AA3995">
        <v>17164</v>
      </c>
      <c r="AB3995">
        <v>72</v>
      </c>
      <c r="AC3995">
        <v>86.45</v>
      </c>
    </row>
    <row r="3996" spans="1:29" x14ac:dyDescent="0.3">
      <c r="A3996">
        <v>2007</v>
      </c>
      <c r="B3996">
        <v>9</v>
      </c>
      <c r="C3996" s="1">
        <v>39333</v>
      </c>
      <c r="D3996">
        <v>16800</v>
      </c>
      <c r="E3996">
        <v>414</v>
      </c>
      <c r="F3996">
        <v>8</v>
      </c>
      <c r="G3996">
        <v>44</v>
      </c>
      <c r="H3996">
        <v>155</v>
      </c>
      <c r="I3996">
        <v>1040</v>
      </c>
      <c r="J3996">
        <v>1247</v>
      </c>
      <c r="K3996">
        <v>18461</v>
      </c>
      <c r="L3996">
        <v>63</v>
      </c>
      <c r="M3996">
        <v>5990</v>
      </c>
      <c r="N3996">
        <v>4369</v>
      </c>
      <c r="O3996">
        <v>129</v>
      </c>
      <c r="P3996">
        <v>10551</v>
      </c>
      <c r="Q3996">
        <v>2850</v>
      </c>
      <c r="R3996">
        <v>0</v>
      </c>
      <c r="S3996">
        <v>0</v>
      </c>
      <c r="T3996">
        <v>2850</v>
      </c>
      <c r="U3996">
        <v>7580</v>
      </c>
      <c r="V3996">
        <v>-3576</v>
      </c>
      <c r="W3996">
        <v>8836</v>
      </c>
      <c r="X3996">
        <v>5060</v>
      </c>
      <c r="Y3996">
        <v>0.56000000000000005</v>
      </c>
      <c r="Z3996">
        <v>73</v>
      </c>
      <c r="AA3996">
        <v>17421</v>
      </c>
      <c r="AB3996">
        <v>71</v>
      </c>
      <c r="AC3996">
        <v>86.34</v>
      </c>
    </row>
    <row r="3997" spans="1:29" x14ac:dyDescent="0.3">
      <c r="A3997">
        <v>2007</v>
      </c>
      <c r="B3997">
        <v>9</v>
      </c>
      <c r="C3997" s="1">
        <v>39334</v>
      </c>
      <c r="D3997">
        <v>16500</v>
      </c>
      <c r="E3997">
        <v>410</v>
      </c>
      <c r="F3997">
        <v>8</v>
      </c>
      <c r="G3997">
        <v>48</v>
      </c>
      <c r="H3997">
        <v>154</v>
      </c>
      <c r="I3997">
        <v>1030</v>
      </c>
      <c r="J3997">
        <v>1240</v>
      </c>
      <c r="K3997">
        <v>18150</v>
      </c>
      <c r="L3997">
        <v>75</v>
      </c>
      <c r="M3997">
        <v>5989</v>
      </c>
      <c r="N3997">
        <v>4414</v>
      </c>
      <c r="O3997">
        <v>125</v>
      </c>
      <c r="P3997">
        <v>10603</v>
      </c>
      <c r="Q3997">
        <v>2862</v>
      </c>
      <c r="R3997">
        <v>0</v>
      </c>
      <c r="S3997">
        <v>0</v>
      </c>
      <c r="T3997">
        <v>2862</v>
      </c>
      <c r="U3997">
        <v>7680</v>
      </c>
      <c r="V3997">
        <v>-3543</v>
      </c>
      <c r="W3997">
        <v>8429</v>
      </c>
      <c r="X3997">
        <v>4685</v>
      </c>
      <c r="Y3997">
        <v>0.56999999999999995</v>
      </c>
      <c r="Z3997">
        <v>74</v>
      </c>
      <c r="AA3997">
        <v>17120</v>
      </c>
      <c r="AB3997">
        <v>73</v>
      </c>
      <c r="AC3997">
        <v>86.3</v>
      </c>
    </row>
    <row r="3998" spans="1:29" x14ac:dyDescent="0.3">
      <c r="A3998">
        <v>2007</v>
      </c>
      <c r="B3998">
        <v>9</v>
      </c>
      <c r="C3998" s="1">
        <v>39335</v>
      </c>
      <c r="D3998">
        <v>16600</v>
      </c>
      <c r="E3998">
        <v>393</v>
      </c>
      <c r="F3998">
        <v>9</v>
      </c>
      <c r="G3998">
        <v>48</v>
      </c>
      <c r="H3998">
        <v>154</v>
      </c>
      <c r="I3998">
        <v>1050</v>
      </c>
      <c r="J3998">
        <v>1261</v>
      </c>
      <c r="K3998">
        <v>18254</v>
      </c>
      <c r="L3998">
        <v>71</v>
      </c>
      <c r="M3998">
        <v>5993</v>
      </c>
      <c r="N3998">
        <v>4327</v>
      </c>
      <c r="O3998">
        <v>126</v>
      </c>
      <c r="P3998">
        <v>10517</v>
      </c>
      <c r="Q3998">
        <v>2800</v>
      </c>
      <c r="R3998">
        <v>0</v>
      </c>
      <c r="S3998">
        <v>0</v>
      </c>
      <c r="T3998">
        <v>2800</v>
      </c>
      <c r="U3998">
        <v>7580</v>
      </c>
      <c r="V3998">
        <v>-3496</v>
      </c>
      <c r="W3998">
        <v>8629</v>
      </c>
      <c r="X3998">
        <v>4937</v>
      </c>
      <c r="Y3998">
        <v>0.56000000000000005</v>
      </c>
      <c r="Z3998">
        <v>73</v>
      </c>
      <c r="AA3998">
        <v>17204</v>
      </c>
      <c r="AB3998">
        <v>71</v>
      </c>
      <c r="AC3998">
        <v>86.22</v>
      </c>
    </row>
    <row r="3999" spans="1:29" x14ac:dyDescent="0.3">
      <c r="A3999">
        <v>2007</v>
      </c>
      <c r="B3999">
        <v>9</v>
      </c>
      <c r="C3999" s="1">
        <v>39336</v>
      </c>
      <c r="D3999">
        <v>16300</v>
      </c>
      <c r="E3999">
        <v>400</v>
      </c>
      <c r="F3999">
        <v>8</v>
      </c>
      <c r="G3999">
        <v>47</v>
      </c>
      <c r="H3999">
        <v>150</v>
      </c>
      <c r="I3999">
        <v>993</v>
      </c>
      <c r="J3999">
        <v>1198</v>
      </c>
      <c r="K3999">
        <v>17898</v>
      </c>
      <c r="L3999">
        <v>65</v>
      </c>
      <c r="M3999">
        <v>5991</v>
      </c>
      <c r="N3999">
        <v>4415</v>
      </c>
      <c r="O3999">
        <v>124</v>
      </c>
      <c r="P3999">
        <v>10595</v>
      </c>
      <c r="Q3999">
        <v>2765</v>
      </c>
      <c r="R3999">
        <v>0</v>
      </c>
      <c r="S3999">
        <v>0</v>
      </c>
      <c r="T3999">
        <v>2765</v>
      </c>
      <c r="U3999">
        <v>7560</v>
      </c>
      <c r="V3999">
        <v>-3634</v>
      </c>
      <c r="W3999">
        <v>8366</v>
      </c>
      <c r="X3999">
        <v>4539</v>
      </c>
      <c r="Y3999">
        <v>0.57999999999999996</v>
      </c>
      <c r="Z3999">
        <v>75</v>
      </c>
      <c r="AA3999">
        <v>16905</v>
      </c>
      <c r="AB3999">
        <v>73</v>
      </c>
      <c r="AC3999">
        <v>86.2</v>
      </c>
    </row>
    <row r="4000" spans="1:29" x14ac:dyDescent="0.3">
      <c r="A4000">
        <v>2007</v>
      </c>
      <c r="B4000">
        <v>9</v>
      </c>
      <c r="C4000" s="1">
        <v>39337</v>
      </c>
      <c r="D4000">
        <v>15600</v>
      </c>
      <c r="E4000">
        <v>402</v>
      </c>
      <c r="F4000">
        <v>9</v>
      </c>
      <c r="G4000">
        <v>48</v>
      </c>
      <c r="H4000">
        <v>144</v>
      </c>
      <c r="I4000">
        <v>976</v>
      </c>
      <c r="J4000">
        <v>1177</v>
      </c>
      <c r="K4000">
        <v>17179</v>
      </c>
      <c r="L4000">
        <v>62</v>
      </c>
      <c r="M4000">
        <v>4992</v>
      </c>
      <c r="N4000">
        <v>4360</v>
      </c>
      <c r="O4000">
        <v>116</v>
      </c>
      <c r="P4000">
        <v>9530</v>
      </c>
      <c r="Q4000">
        <v>2735</v>
      </c>
      <c r="R4000">
        <v>0</v>
      </c>
      <c r="S4000">
        <v>0</v>
      </c>
      <c r="T4000">
        <v>2735</v>
      </c>
      <c r="U4000">
        <v>7490</v>
      </c>
      <c r="V4000">
        <v>-2641</v>
      </c>
      <c r="W4000">
        <v>7746</v>
      </c>
      <c r="X4000">
        <v>4914</v>
      </c>
      <c r="Y4000">
        <v>0.54</v>
      </c>
      <c r="Z4000">
        <v>71</v>
      </c>
      <c r="AA4000">
        <v>16203</v>
      </c>
      <c r="AB4000">
        <v>70</v>
      </c>
      <c r="AC4000">
        <v>86.13</v>
      </c>
    </row>
    <row r="4001" spans="1:29" x14ac:dyDescent="0.3">
      <c r="A4001">
        <v>2007</v>
      </c>
      <c r="B4001">
        <v>9</v>
      </c>
      <c r="C4001" s="1">
        <v>39338</v>
      </c>
      <c r="D4001">
        <v>16200</v>
      </c>
      <c r="E4001">
        <v>395</v>
      </c>
      <c r="F4001">
        <v>8</v>
      </c>
      <c r="G4001">
        <v>46</v>
      </c>
      <c r="H4001">
        <v>154</v>
      </c>
      <c r="I4001">
        <v>959</v>
      </c>
      <c r="J4001">
        <v>1167</v>
      </c>
      <c r="K4001">
        <v>17762</v>
      </c>
      <c r="L4001">
        <v>64</v>
      </c>
      <c r="M4001">
        <v>4992</v>
      </c>
      <c r="N4001">
        <v>4366</v>
      </c>
      <c r="O4001">
        <v>116</v>
      </c>
      <c r="P4001">
        <v>9538</v>
      </c>
      <c r="Q4001">
        <v>2647</v>
      </c>
      <c r="R4001">
        <v>0</v>
      </c>
      <c r="S4001">
        <v>0</v>
      </c>
      <c r="T4001">
        <v>2647</v>
      </c>
      <c r="U4001">
        <v>7320</v>
      </c>
      <c r="V4001">
        <v>-2771</v>
      </c>
      <c r="W4001">
        <v>8534</v>
      </c>
      <c r="X4001">
        <v>5577</v>
      </c>
      <c r="Y4001">
        <v>0.52</v>
      </c>
      <c r="Z4001">
        <v>69</v>
      </c>
      <c r="AA4001">
        <v>16803</v>
      </c>
      <c r="AB4001">
        <v>67</v>
      </c>
      <c r="AC4001">
        <v>85.98</v>
      </c>
    </row>
    <row r="4002" spans="1:29" x14ac:dyDescent="0.3">
      <c r="A4002">
        <v>2007</v>
      </c>
      <c r="B4002">
        <v>9</v>
      </c>
      <c r="C4002" s="1">
        <v>39339</v>
      </c>
      <c r="D4002">
        <v>16100</v>
      </c>
      <c r="E4002">
        <v>393</v>
      </c>
      <c r="F4002">
        <v>8</v>
      </c>
      <c r="G4002">
        <v>38</v>
      </c>
      <c r="H4002">
        <v>161</v>
      </c>
      <c r="I4002">
        <v>929</v>
      </c>
      <c r="J4002">
        <v>1136</v>
      </c>
      <c r="K4002">
        <v>17629</v>
      </c>
      <c r="L4002">
        <v>63</v>
      </c>
      <c r="M4002">
        <v>4999</v>
      </c>
      <c r="N4002">
        <v>4336</v>
      </c>
      <c r="O4002">
        <v>113</v>
      </c>
      <c r="P4002">
        <v>9511</v>
      </c>
      <c r="Q4002">
        <v>2623</v>
      </c>
      <c r="R4002">
        <v>0</v>
      </c>
      <c r="S4002">
        <v>0</v>
      </c>
      <c r="T4002">
        <v>2623</v>
      </c>
      <c r="U4002">
        <v>7170</v>
      </c>
      <c r="V4002">
        <v>-2909</v>
      </c>
      <c r="W4002">
        <v>8589</v>
      </c>
      <c r="X4002">
        <v>5496</v>
      </c>
      <c r="Y4002">
        <v>0.53</v>
      </c>
      <c r="Z4002">
        <v>69</v>
      </c>
      <c r="AA4002">
        <v>16700</v>
      </c>
      <c r="AB4002">
        <v>67</v>
      </c>
      <c r="AC4002">
        <v>85.85</v>
      </c>
    </row>
    <row r="4003" spans="1:29" x14ac:dyDescent="0.3">
      <c r="A4003">
        <v>2007</v>
      </c>
      <c r="B4003">
        <v>9</v>
      </c>
      <c r="C4003" s="1">
        <v>39340</v>
      </c>
      <c r="D4003">
        <v>15600</v>
      </c>
      <c r="E4003">
        <v>405</v>
      </c>
      <c r="F4003">
        <v>9</v>
      </c>
      <c r="G4003">
        <v>41</v>
      </c>
      <c r="H4003">
        <v>161</v>
      </c>
      <c r="I4003">
        <v>979</v>
      </c>
      <c r="J4003">
        <v>1190</v>
      </c>
      <c r="K4003">
        <v>17195</v>
      </c>
      <c r="L4003">
        <v>59</v>
      </c>
      <c r="M4003">
        <v>4993</v>
      </c>
      <c r="N4003">
        <v>4371</v>
      </c>
      <c r="O4003">
        <v>115</v>
      </c>
      <c r="P4003">
        <v>9538</v>
      </c>
      <c r="Q4003">
        <v>2575</v>
      </c>
      <c r="R4003">
        <v>0</v>
      </c>
      <c r="S4003">
        <v>0</v>
      </c>
      <c r="T4003">
        <v>2575</v>
      </c>
      <c r="U4003">
        <v>7110</v>
      </c>
      <c r="V4003">
        <v>-2912</v>
      </c>
      <c r="W4003">
        <v>8174</v>
      </c>
      <c r="X4003">
        <v>5082</v>
      </c>
      <c r="Y4003">
        <v>0.54</v>
      </c>
      <c r="Z4003">
        <v>70</v>
      </c>
      <c r="AA4003">
        <v>16216</v>
      </c>
      <c r="AB4003">
        <v>69</v>
      </c>
      <c r="AC4003">
        <v>85.78</v>
      </c>
    </row>
    <row r="4004" spans="1:29" x14ac:dyDescent="0.3">
      <c r="A4004">
        <v>2007</v>
      </c>
      <c r="B4004">
        <v>9</v>
      </c>
      <c r="C4004" s="1">
        <v>39341</v>
      </c>
      <c r="D4004">
        <v>16000</v>
      </c>
      <c r="E4004">
        <v>394</v>
      </c>
      <c r="F4004">
        <v>9</v>
      </c>
      <c r="G4004">
        <v>43</v>
      </c>
      <c r="H4004">
        <v>153</v>
      </c>
      <c r="I4004">
        <v>1010</v>
      </c>
      <c r="J4004">
        <v>1215</v>
      </c>
      <c r="K4004">
        <v>17609</v>
      </c>
      <c r="L4004">
        <v>61</v>
      </c>
      <c r="M4004">
        <v>4985</v>
      </c>
      <c r="N4004">
        <v>4335</v>
      </c>
      <c r="O4004">
        <v>114</v>
      </c>
      <c r="P4004">
        <v>9495</v>
      </c>
      <c r="Q4004">
        <v>2570</v>
      </c>
      <c r="R4004">
        <v>0</v>
      </c>
      <c r="S4004">
        <v>0</v>
      </c>
      <c r="T4004">
        <v>2570</v>
      </c>
      <c r="U4004">
        <v>7080</v>
      </c>
      <c r="V4004">
        <v>-2871</v>
      </c>
      <c r="W4004">
        <v>8594</v>
      </c>
      <c r="X4004">
        <v>5544</v>
      </c>
      <c r="Y4004">
        <v>0.53</v>
      </c>
      <c r="Z4004">
        <v>69</v>
      </c>
      <c r="AA4004">
        <v>16599</v>
      </c>
      <c r="AB4004">
        <v>67</v>
      </c>
      <c r="AC4004">
        <v>85.65</v>
      </c>
    </row>
    <row r="4005" spans="1:29" x14ac:dyDescent="0.3">
      <c r="A4005">
        <v>2007</v>
      </c>
      <c r="B4005">
        <v>9</v>
      </c>
      <c r="C4005" s="1">
        <v>39342</v>
      </c>
      <c r="D4005">
        <v>15600</v>
      </c>
      <c r="E4005">
        <v>384</v>
      </c>
      <c r="F4005">
        <v>9</v>
      </c>
      <c r="G4005">
        <v>45</v>
      </c>
      <c r="H4005">
        <v>125</v>
      </c>
      <c r="I4005">
        <v>1030</v>
      </c>
      <c r="J4005">
        <v>1209</v>
      </c>
      <c r="K4005">
        <v>17193</v>
      </c>
      <c r="L4005">
        <v>55</v>
      </c>
      <c r="M4005">
        <v>4486</v>
      </c>
      <c r="N4005">
        <v>4012</v>
      </c>
      <c r="O4005">
        <v>117</v>
      </c>
      <c r="P4005">
        <v>8670</v>
      </c>
      <c r="Q4005">
        <v>2488</v>
      </c>
      <c r="R4005">
        <v>0</v>
      </c>
      <c r="S4005">
        <v>0</v>
      </c>
      <c r="T4005">
        <v>2488</v>
      </c>
      <c r="U4005">
        <v>6890</v>
      </c>
      <c r="V4005">
        <v>-2188</v>
      </c>
      <c r="W4005">
        <v>8397</v>
      </c>
      <c r="X4005">
        <v>6035</v>
      </c>
      <c r="Y4005">
        <v>0.49</v>
      </c>
      <c r="Z4005">
        <v>65</v>
      </c>
      <c r="AA4005">
        <v>16163</v>
      </c>
      <c r="AB4005">
        <v>63</v>
      </c>
      <c r="AC4005">
        <v>85.48</v>
      </c>
    </row>
    <row r="4006" spans="1:29" x14ac:dyDescent="0.3">
      <c r="A4006">
        <v>2007</v>
      </c>
      <c r="B4006">
        <v>9</v>
      </c>
      <c r="C4006" s="1">
        <v>39343</v>
      </c>
      <c r="D4006">
        <v>15100</v>
      </c>
      <c r="E4006">
        <v>392</v>
      </c>
      <c r="F4006">
        <v>10</v>
      </c>
      <c r="G4006">
        <v>36</v>
      </c>
      <c r="H4006">
        <v>107</v>
      </c>
      <c r="I4006">
        <v>976</v>
      </c>
      <c r="J4006">
        <v>1129</v>
      </c>
      <c r="K4006">
        <v>16621</v>
      </c>
      <c r="L4006">
        <v>56</v>
      </c>
      <c r="M4006">
        <v>4484</v>
      </c>
      <c r="N4006">
        <v>4164</v>
      </c>
      <c r="O4006">
        <v>118</v>
      </c>
      <c r="P4006">
        <v>8822</v>
      </c>
      <c r="Q4006">
        <v>2477</v>
      </c>
      <c r="R4006">
        <v>0</v>
      </c>
      <c r="S4006">
        <v>0</v>
      </c>
      <c r="T4006">
        <v>2477</v>
      </c>
      <c r="U4006">
        <v>6590</v>
      </c>
      <c r="V4006">
        <v>-2713</v>
      </c>
      <c r="W4006">
        <v>8208</v>
      </c>
      <c r="X4006">
        <v>5322</v>
      </c>
      <c r="Y4006">
        <v>0.52</v>
      </c>
      <c r="Z4006">
        <v>68</v>
      </c>
      <c r="AA4006">
        <v>15645</v>
      </c>
      <c r="AB4006">
        <v>66</v>
      </c>
      <c r="AC4006">
        <v>85.4</v>
      </c>
    </row>
    <row r="4007" spans="1:29" x14ac:dyDescent="0.3">
      <c r="A4007">
        <v>2007</v>
      </c>
      <c r="B4007">
        <v>9</v>
      </c>
      <c r="C4007" s="1">
        <v>39344</v>
      </c>
      <c r="D4007">
        <v>14600</v>
      </c>
      <c r="E4007">
        <v>400</v>
      </c>
      <c r="F4007">
        <v>10</v>
      </c>
      <c r="G4007">
        <v>37</v>
      </c>
      <c r="H4007">
        <v>99</v>
      </c>
      <c r="I4007">
        <v>946</v>
      </c>
      <c r="J4007">
        <v>1092</v>
      </c>
      <c r="K4007">
        <v>16092</v>
      </c>
      <c r="L4007">
        <v>56</v>
      </c>
      <c r="M4007">
        <v>4490</v>
      </c>
      <c r="N4007">
        <v>4350</v>
      </c>
      <c r="O4007">
        <v>120</v>
      </c>
      <c r="P4007">
        <v>9016</v>
      </c>
      <c r="Q4007">
        <v>2405</v>
      </c>
      <c r="R4007">
        <v>0</v>
      </c>
      <c r="S4007">
        <v>0</v>
      </c>
      <c r="T4007">
        <v>2405</v>
      </c>
      <c r="U4007">
        <v>6420</v>
      </c>
      <c r="V4007">
        <v>-3067</v>
      </c>
      <c r="W4007">
        <v>7907</v>
      </c>
      <c r="X4007">
        <v>4671</v>
      </c>
      <c r="Y4007">
        <v>0.55000000000000004</v>
      </c>
      <c r="Z4007">
        <v>71</v>
      </c>
      <c r="AA4007">
        <v>15146</v>
      </c>
      <c r="AB4007">
        <v>69</v>
      </c>
      <c r="AC4007">
        <v>85.4</v>
      </c>
    </row>
    <row r="4008" spans="1:29" x14ac:dyDescent="0.3">
      <c r="A4008">
        <v>2007</v>
      </c>
      <c r="B4008">
        <v>9</v>
      </c>
      <c r="C4008" s="1">
        <v>39345</v>
      </c>
      <c r="D4008">
        <v>15500</v>
      </c>
      <c r="E4008">
        <v>396</v>
      </c>
      <c r="F4008">
        <v>10</v>
      </c>
      <c r="G4008">
        <v>45</v>
      </c>
      <c r="H4008">
        <v>101</v>
      </c>
      <c r="I4008">
        <v>935</v>
      </c>
      <c r="J4008">
        <v>1091</v>
      </c>
      <c r="K4008">
        <v>16987</v>
      </c>
      <c r="L4008">
        <v>57</v>
      </c>
      <c r="M4008">
        <v>4496</v>
      </c>
      <c r="N4008">
        <v>4308</v>
      </c>
      <c r="O4008">
        <v>106</v>
      </c>
      <c r="P4008">
        <v>8967</v>
      </c>
      <c r="Q4008">
        <v>2425</v>
      </c>
      <c r="R4008">
        <v>0</v>
      </c>
      <c r="S4008">
        <v>0</v>
      </c>
      <c r="T4008">
        <v>2425</v>
      </c>
      <c r="U4008">
        <v>6350</v>
      </c>
      <c r="V4008">
        <v>-3102</v>
      </c>
      <c r="W4008">
        <v>8867</v>
      </c>
      <c r="X4008">
        <v>5595</v>
      </c>
      <c r="Y4008">
        <v>0.52</v>
      </c>
      <c r="Z4008">
        <v>67</v>
      </c>
      <c r="AA4008">
        <v>16052</v>
      </c>
      <c r="AB4008">
        <v>65</v>
      </c>
      <c r="AC4008">
        <v>85.29</v>
      </c>
    </row>
    <row r="4009" spans="1:29" x14ac:dyDescent="0.3">
      <c r="A4009">
        <v>2007</v>
      </c>
      <c r="B4009">
        <v>9</v>
      </c>
      <c r="C4009" s="1">
        <v>39346</v>
      </c>
      <c r="D4009">
        <v>15100</v>
      </c>
      <c r="E4009">
        <v>379</v>
      </c>
      <c r="F4009">
        <v>10</v>
      </c>
      <c r="G4009">
        <v>42</v>
      </c>
      <c r="H4009">
        <v>101</v>
      </c>
      <c r="I4009">
        <v>929</v>
      </c>
      <c r="J4009">
        <v>1082</v>
      </c>
      <c r="K4009">
        <v>16561</v>
      </c>
      <c r="L4009">
        <v>62</v>
      </c>
      <c r="M4009">
        <v>4495</v>
      </c>
      <c r="N4009">
        <v>4364</v>
      </c>
      <c r="O4009">
        <v>104</v>
      </c>
      <c r="P4009">
        <v>9025</v>
      </c>
      <c r="Q4009">
        <v>2397</v>
      </c>
      <c r="R4009">
        <v>0</v>
      </c>
      <c r="S4009">
        <v>0</v>
      </c>
      <c r="T4009">
        <v>2397</v>
      </c>
      <c r="U4009">
        <v>6490</v>
      </c>
      <c r="V4009">
        <v>-3011</v>
      </c>
      <c r="W4009">
        <v>8318</v>
      </c>
      <c r="X4009">
        <v>5139</v>
      </c>
      <c r="Y4009">
        <v>0.53</v>
      </c>
      <c r="Z4009">
        <v>69</v>
      </c>
      <c r="AA4009">
        <v>15632</v>
      </c>
      <c r="AB4009">
        <v>67</v>
      </c>
      <c r="AC4009">
        <v>85.24</v>
      </c>
    </row>
    <row r="4010" spans="1:29" x14ac:dyDescent="0.3">
      <c r="A4010">
        <v>2007</v>
      </c>
      <c r="B4010">
        <v>9</v>
      </c>
      <c r="C4010" s="1">
        <v>39347</v>
      </c>
      <c r="D4010">
        <v>14400</v>
      </c>
      <c r="E4010">
        <v>348</v>
      </c>
      <c r="F4010">
        <v>11</v>
      </c>
      <c r="G4010">
        <v>56</v>
      </c>
      <c r="H4010">
        <v>99</v>
      </c>
      <c r="I4010">
        <v>954</v>
      </c>
      <c r="J4010">
        <v>1120</v>
      </c>
      <c r="K4010">
        <v>15868</v>
      </c>
      <c r="L4010">
        <v>77</v>
      </c>
      <c r="M4010">
        <v>5490</v>
      </c>
      <c r="N4010">
        <v>4279</v>
      </c>
      <c r="O4010">
        <v>105</v>
      </c>
      <c r="P4010">
        <v>9951</v>
      </c>
      <c r="Q4010">
        <v>2335</v>
      </c>
      <c r="R4010">
        <v>1146</v>
      </c>
      <c r="S4010">
        <v>0</v>
      </c>
      <c r="T4010">
        <v>1189</v>
      </c>
      <c r="U4010">
        <v>6500</v>
      </c>
      <c r="V4010">
        <v>-3104</v>
      </c>
      <c r="W4010">
        <v>7915</v>
      </c>
      <c r="X4010">
        <v>4728</v>
      </c>
      <c r="Y4010">
        <v>0.61</v>
      </c>
      <c r="Z4010">
        <v>70</v>
      </c>
      <c r="AA4010">
        <v>14914</v>
      </c>
      <c r="AB4010">
        <v>68</v>
      </c>
      <c r="AC4010">
        <v>85.25</v>
      </c>
    </row>
    <row r="4011" spans="1:29" x14ac:dyDescent="0.3">
      <c r="A4011">
        <v>2007</v>
      </c>
      <c r="B4011">
        <v>9</v>
      </c>
      <c r="C4011" s="1">
        <v>39348</v>
      </c>
      <c r="D4011">
        <v>14100</v>
      </c>
      <c r="E4011">
        <v>305</v>
      </c>
      <c r="F4011">
        <v>14</v>
      </c>
      <c r="G4011">
        <v>53</v>
      </c>
      <c r="H4011">
        <v>91</v>
      </c>
      <c r="I4011">
        <v>1090</v>
      </c>
      <c r="J4011">
        <v>1248</v>
      </c>
      <c r="K4011">
        <v>15653</v>
      </c>
      <c r="L4011">
        <v>80</v>
      </c>
      <c r="M4011">
        <v>5034</v>
      </c>
      <c r="N4011">
        <v>4295</v>
      </c>
      <c r="O4011">
        <v>100</v>
      </c>
      <c r="P4011">
        <v>9509</v>
      </c>
      <c r="Q4011">
        <v>2325</v>
      </c>
      <c r="R4011">
        <v>1146</v>
      </c>
      <c r="S4011">
        <v>0</v>
      </c>
      <c r="T4011">
        <v>1179</v>
      </c>
      <c r="U4011">
        <v>6550</v>
      </c>
      <c r="V4011">
        <v>-2477</v>
      </c>
      <c r="W4011">
        <v>7525</v>
      </c>
      <c r="X4011">
        <v>4965</v>
      </c>
      <c r="Y4011">
        <v>0.59</v>
      </c>
      <c r="Z4011">
        <v>68</v>
      </c>
      <c r="AA4011">
        <v>14563</v>
      </c>
      <c r="AB4011">
        <v>66</v>
      </c>
      <c r="AC4011">
        <v>85.23</v>
      </c>
    </row>
    <row r="4012" spans="1:29" x14ac:dyDescent="0.3">
      <c r="A4012">
        <v>2007</v>
      </c>
      <c r="B4012">
        <v>9</v>
      </c>
      <c r="C4012" s="1">
        <v>39349</v>
      </c>
      <c r="D4012">
        <v>13900</v>
      </c>
      <c r="E4012">
        <v>289</v>
      </c>
      <c r="F4012">
        <v>17</v>
      </c>
      <c r="G4012">
        <v>50</v>
      </c>
      <c r="H4012">
        <v>89</v>
      </c>
      <c r="I4012">
        <v>1130</v>
      </c>
      <c r="J4012">
        <v>1286</v>
      </c>
      <c r="K4012">
        <v>15475</v>
      </c>
      <c r="L4012">
        <v>96</v>
      </c>
      <c r="M4012">
        <v>4494</v>
      </c>
      <c r="N4012">
        <v>4302</v>
      </c>
      <c r="O4012">
        <v>99</v>
      </c>
      <c r="P4012">
        <v>8991</v>
      </c>
      <c r="Q4012">
        <v>2300</v>
      </c>
      <c r="R4012">
        <v>1146</v>
      </c>
      <c r="S4012">
        <v>0</v>
      </c>
      <c r="T4012">
        <v>1154</v>
      </c>
      <c r="U4012">
        <v>6590</v>
      </c>
      <c r="V4012">
        <v>-1865</v>
      </c>
      <c r="W4012">
        <v>7276</v>
      </c>
      <c r="X4012">
        <v>5330</v>
      </c>
      <c r="Y4012">
        <v>0.56999999999999995</v>
      </c>
      <c r="Z4012">
        <v>66</v>
      </c>
      <c r="AA4012">
        <v>14345</v>
      </c>
      <c r="AB4012">
        <v>63</v>
      </c>
      <c r="AC4012">
        <v>85.16</v>
      </c>
    </row>
    <row r="4013" spans="1:29" x14ac:dyDescent="0.3">
      <c r="A4013">
        <v>2007</v>
      </c>
      <c r="B4013">
        <v>9</v>
      </c>
      <c r="C4013" s="1">
        <v>39350</v>
      </c>
      <c r="D4013">
        <v>13600</v>
      </c>
      <c r="E4013">
        <v>297</v>
      </c>
      <c r="F4013">
        <v>17</v>
      </c>
      <c r="G4013">
        <v>49</v>
      </c>
      <c r="H4013">
        <v>94</v>
      </c>
      <c r="I4013">
        <v>1110</v>
      </c>
      <c r="J4013">
        <v>1270</v>
      </c>
      <c r="K4013">
        <v>15167</v>
      </c>
      <c r="L4013">
        <v>95</v>
      </c>
      <c r="M4013">
        <v>5499</v>
      </c>
      <c r="N4013">
        <v>4333</v>
      </c>
      <c r="O4013">
        <v>101</v>
      </c>
      <c r="P4013">
        <v>10028</v>
      </c>
      <c r="Q4013">
        <v>2235</v>
      </c>
      <c r="R4013">
        <v>1146</v>
      </c>
      <c r="S4013">
        <v>0</v>
      </c>
      <c r="T4013">
        <v>1089</v>
      </c>
      <c r="U4013">
        <v>6650</v>
      </c>
      <c r="V4013">
        <v>-2816</v>
      </c>
      <c r="W4013">
        <v>6942</v>
      </c>
      <c r="X4013">
        <v>4050</v>
      </c>
      <c r="Y4013">
        <v>0.65</v>
      </c>
      <c r="Z4013">
        <v>73</v>
      </c>
      <c r="AA4013">
        <v>14057</v>
      </c>
      <c r="AB4013">
        <v>71</v>
      </c>
      <c r="AC4013">
        <v>85.27</v>
      </c>
    </row>
    <row r="4014" spans="1:29" x14ac:dyDescent="0.3">
      <c r="A4014">
        <v>2007</v>
      </c>
      <c r="B4014">
        <v>9</v>
      </c>
      <c r="C4014" s="1">
        <v>39351</v>
      </c>
      <c r="D4014">
        <v>13000</v>
      </c>
      <c r="E4014">
        <v>305</v>
      </c>
      <c r="F4014">
        <v>17</v>
      </c>
      <c r="G4014">
        <v>48</v>
      </c>
      <c r="H4014">
        <v>94</v>
      </c>
      <c r="I4014">
        <v>1030</v>
      </c>
      <c r="J4014">
        <v>1189</v>
      </c>
      <c r="K4014">
        <v>14494</v>
      </c>
      <c r="L4014">
        <v>123</v>
      </c>
      <c r="M4014">
        <v>5493</v>
      </c>
      <c r="N4014">
        <v>4347</v>
      </c>
      <c r="O4014">
        <v>93</v>
      </c>
      <c r="P4014">
        <v>10056</v>
      </c>
      <c r="Q4014">
        <v>2237</v>
      </c>
      <c r="R4014">
        <v>1146</v>
      </c>
      <c r="S4014">
        <v>0</v>
      </c>
      <c r="T4014">
        <v>1091</v>
      </c>
      <c r="U4014">
        <v>6640</v>
      </c>
      <c r="V4014">
        <v>-2936</v>
      </c>
      <c r="W4014">
        <v>6360</v>
      </c>
      <c r="X4014">
        <v>3347</v>
      </c>
      <c r="Y4014">
        <v>0.68</v>
      </c>
      <c r="Z4014">
        <v>77</v>
      </c>
      <c r="AA4014">
        <v>13464</v>
      </c>
      <c r="AB4014">
        <v>75</v>
      </c>
      <c r="AC4014">
        <v>85.5</v>
      </c>
    </row>
    <row r="4015" spans="1:29" x14ac:dyDescent="0.3">
      <c r="A4015">
        <v>2007</v>
      </c>
      <c r="B4015">
        <v>9</v>
      </c>
      <c r="C4015" s="1">
        <v>39352</v>
      </c>
      <c r="D4015">
        <v>12500</v>
      </c>
      <c r="E4015">
        <v>304</v>
      </c>
      <c r="F4015">
        <v>17</v>
      </c>
      <c r="G4015">
        <v>49</v>
      </c>
      <c r="H4015">
        <v>91</v>
      </c>
      <c r="I4015">
        <v>1010</v>
      </c>
      <c r="J4015">
        <v>1167</v>
      </c>
      <c r="K4015">
        <v>13971</v>
      </c>
      <c r="L4015">
        <v>148</v>
      </c>
      <c r="M4015">
        <v>5975</v>
      </c>
      <c r="N4015">
        <v>4366</v>
      </c>
      <c r="O4015">
        <v>107</v>
      </c>
      <c r="P4015">
        <v>10596</v>
      </c>
      <c r="Q4015">
        <v>2188</v>
      </c>
      <c r="R4015">
        <v>0</v>
      </c>
      <c r="S4015">
        <v>0</v>
      </c>
      <c r="T4015">
        <v>2188</v>
      </c>
      <c r="U4015">
        <v>6540</v>
      </c>
      <c r="V4015">
        <v>-4311</v>
      </c>
      <c r="W4015">
        <v>5651</v>
      </c>
      <c r="X4015">
        <v>1187</v>
      </c>
      <c r="Y4015">
        <v>0.74</v>
      </c>
      <c r="Z4015">
        <v>92</v>
      </c>
      <c r="AA4015">
        <v>12961</v>
      </c>
      <c r="AB4015">
        <v>91</v>
      </c>
      <c r="AC4015">
        <v>86.38</v>
      </c>
    </row>
    <row r="4016" spans="1:29" x14ac:dyDescent="0.3">
      <c r="A4016">
        <v>2007</v>
      </c>
      <c r="B4016">
        <v>9</v>
      </c>
      <c r="C4016" s="1">
        <v>39353</v>
      </c>
      <c r="D4016">
        <v>11600</v>
      </c>
      <c r="E4016">
        <v>317</v>
      </c>
      <c r="F4016">
        <v>15</v>
      </c>
      <c r="G4016">
        <v>50</v>
      </c>
      <c r="H4016">
        <v>90</v>
      </c>
      <c r="I4016">
        <v>1050</v>
      </c>
      <c r="J4016">
        <v>1205</v>
      </c>
      <c r="K4016">
        <v>13122</v>
      </c>
      <c r="L4016">
        <v>155</v>
      </c>
      <c r="M4016">
        <v>5493</v>
      </c>
      <c r="N4016">
        <v>4325</v>
      </c>
      <c r="O4016">
        <v>114</v>
      </c>
      <c r="P4016">
        <v>10087</v>
      </c>
      <c r="Q4016">
        <v>2178</v>
      </c>
      <c r="R4016">
        <v>0</v>
      </c>
      <c r="S4016">
        <v>0</v>
      </c>
      <c r="T4016">
        <v>2178</v>
      </c>
      <c r="U4016">
        <v>6320</v>
      </c>
      <c r="V4016">
        <v>-3978</v>
      </c>
      <c r="W4016">
        <v>4987</v>
      </c>
      <c r="X4016">
        <v>857</v>
      </c>
      <c r="Y4016">
        <v>0.75</v>
      </c>
      <c r="Z4016">
        <v>93</v>
      </c>
      <c r="AA4016">
        <v>12072</v>
      </c>
      <c r="AB4016">
        <v>93</v>
      </c>
      <c r="AC4016">
        <v>87.43</v>
      </c>
    </row>
    <row r="4017" spans="1:29" x14ac:dyDescent="0.3">
      <c r="A4017">
        <v>2007</v>
      </c>
      <c r="B4017">
        <v>9</v>
      </c>
      <c r="C4017" s="1">
        <v>39354</v>
      </c>
      <c r="D4017">
        <v>12000</v>
      </c>
      <c r="E4017">
        <v>302</v>
      </c>
      <c r="F4017">
        <v>15</v>
      </c>
      <c r="G4017">
        <v>48</v>
      </c>
      <c r="H4017">
        <v>91</v>
      </c>
      <c r="I4017">
        <v>1120</v>
      </c>
      <c r="J4017">
        <v>1274</v>
      </c>
      <c r="K4017">
        <v>13576</v>
      </c>
      <c r="L4017">
        <v>154</v>
      </c>
      <c r="M4017">
        <v>3968</v>
      </c>
      <c r="N4017">
        <v>4308</v>
      </c>
      <c r="O4017">
        <v>147</v>
      </c>
      <c r="P4017">
        <v>8577</v>
      </c>
      <c r="Q4017">
        <v>2130</v>
      </c>
      <c r="R4017">
        <v>0</v>
      </c>
      <c r="S4017">
        <v>0</v>
      </c>
      <c r="T4017">
        <v>2130</v>
      </c>
      <c r="U4017">
        <v>6120</v>
      </c>
      <c r="V4017">
        <v>-2567</v>
      </c>
      <c r="W4017">
        <v>5586</v>
      </c>
      <c r="X4017">
        <v>2869</v>
      </c>
      <c r="Y4017">
        <v>0.61</v>
      </c>
      <c r="Z4017">
        <v>79</v>
      </c>
      <c r="AA4017">
        <v>12456</v>
      </c>
      <c r="AB4017">
        <v>77</v>
      </c>
      <c r="AC4017">
        <v>87.64</v>
      </c>
    </row>
    <row r="4018" spans="1:29" x14ac:dyDescent="0.3">
      <c r="A4018">
        <v>2007</v>
      </c>
      <c r="B4018">
        <v>9</v>
      </c>
      <c r="C4018" s="1">
        <v>39355</v>
      </c>
      <c r="D4018">
        <v>11700</v>
      </c>
      <c r="E4018">
        <v>279</v>
      </c>
      <c r="F4018">
        <v>15</v>
      </c>
      <c r="G4018">
        <v>52</v>
      </c>
      <c r="H4018">
        <v>91</v>
      </c>
      <c r="I4018">
        <v>1150</v>
      </c>
      <c r="J4018">
        <v>1308</v>
      </c>
      <c r="K4018">
        <v>13287</v>
      </c>
      <c r="L4018">
        <v>149</v>
      </c>
      <c r="M4018">
        <v>5489</v>
      </c>
      <c r="N4018">
        <v>4311</v>
      </c>
      <c r="O4018">
        <v>99</v>
      </c>
      <c r="P4018">
        <v>10048</v>
      </c>
      <c r="Q4018">
        <v>2150</v>
      </c>
      <c r="R4018">
        <v>0</v>
      </c>
      <c r="S4018">
        <v>0</v>
      </c>
      <c r="T4018">
        <v>2150</v>
      </c>
      <c r="U4018">
        <v>6020</v>
      </c>
      <c r="V4018">
        <v>-4117</v>
      </c>
      <c r="W4018">
        <v>5357</v>
      </c>
      <c r="X4018">
        <v>1089</v>
      </c>
      <c r="Y4018">
        <v>0.74</v>
      </c>
      <c r="Z4018">
        <v>92</v>
      </c>
      <c r="AA4018">
        <v>12137</v>
      </c>
      <c r="AB4018">
        <v>91</v>
      </c>
      <c r="AC4018">
        <v>88.47</v>
      </c>
    </row>
    <row r="4019" spans="1:29" x14ac:dyDescent="0.3">
      <c r="A4019">
        <v>2007</v>
      </c>
      <c r="B4019">
        <v>10</v>
      </c>
      <c r="C4019" s="1">
        <v>39356</v>
      </c>
      <c r="D4019">
        <v>12000</v>
      </c>
      <c r="E4019">
        <v>294</v>
      </c>
      <c r="F4019">
        <v>15</v>
      </c>
      <c r="G4019">
        <v>718</v>
      </c>
      <c r="H4019">
        <v>91</v>
      </c>
      <c r="I4019">
        <v>1230</v>
      </c>
      <c r="J4019">
        <v>2054</v>
      </c>
      <c r="K4019">
        <v>14348</v>
      </c>
      <c r="L4019">
        <v>149</v>
      </c>
      <c r="M4019">
        <v>4497</v>
      </c>
      <c r="N4019">
        <v>4373</v>
      </c>
      <c r="O4019">
        <v>76</v>
      </c>
      <c r="P4019">
        <v>9095</v>
      </c>
      <c r="Q4019">
        <v>2150</v>
      </c>
      <c r="R4019">
        <v>0</v>
      </c>
      <c r="S4019">
        <v>0</v>
      </c>
      <c r="T4019">
        <v>2150</v>
      </c>
      <c r="U4019">
        <v>5830</v>
      </c>
      <c r="V4019">
        <v>-2608</v>
      </c>
      <c r="W4019">
        <v>5862</v>
      </c>
      <c r="X4019">
        <v>3103</v>
      </c>
      <c r="Y4019">
        <v>0.62</v>
      </c>
      <c r="Z4019">
        <v>78</v>
      </c>
      <c r="AA4019">
        <v>13118</v>
      </c>
      <c r="AB4019">
        <v>76</v>
      </c>
      <c r="AC4019">
        <v>88.57</v>
      </c>
    </row>
    <row r="4020" spans="1:29" x14ac:dyDescent="0.3">
      <c r="A4020">
        <v>2007</v>
      </c>
      <c r="B4020">
        <v>10</v>
      </c>
      <c r="C4020" s="1">
        <v>39357</v>
      </c>
      <c r="D4020">
        <v>12000</v>
      </c>
      <c r="E4020">
        <v>283</v>
      </c>
      <c r="F4020">
        <v>15</v>
      </c>
      <c r="G4020">
        <v>376</v>
      </c>
      <c r="H4020">
        <v>86</v>
      </c>
      <c r="I4020">
        <v>1170</v>
      </c>
      <c r="J4020">
        <v>1647</v>
      </c>
      <c r="K4020">
        <v>13930</v>
      </c>
      <c r="L4020">
        <v>149</v>
      </c>
      <c r="M4020">
        <v>4494</v>
      </c>
      <c r="N4020">
        <v>4383</v>
      </c>
      <c r="O4020">
        <v>54</v>
      </c>
      <c r="P4020">
        <v>9080</v>
      </c>
      <c r="Q4020">
        <v>2082</v>
      </c>
      <c r="R4020">
        <v>0</v>
      </c>
      <c r="S4020">
        <v>0</v>
      </c>
      <c r="T4020">
        <v>2082</v>
      </c>
      <c r="U4020">
        <v>5640</v>
      </c>
      <c r="V4020">
        <v>-3147</v>
      </c>
      <c r="W4020">
        <v>6060</v>
      </c>
      <c r="X4020">
        <v>2768</v>
      </c>
      <c r="Y4020">
        <v>0.64</v>
      </c>
      <c r="Z4020">
        <v>80</v>
      </c>
      <c r="AA4020">
        <v>12760</v>
      </c>
      <c r="AB4020">
        <v>78</v>
      </c>
      <c r="AC4020">
        <v>88.74</v>
      </c>
    </row>
    <row r="4021" spans="1:29" x14ac:dyDescent="0.3">
      <c r="A4021">
        <v>2007</v>
      </c>
      <c r="B4021">
        <v>10</v>
      </c>
      <c r="C4021" s="1">
        <v>39358</v>
      </c>
      <c r="D4021">
        <v>11900</v>
      </c>
      <c r="E4021">
        <v>281</v>
      </c>
      <c r="F4021">
        <v>15</v>
      </c>
      <c r="G4021">
        <v>211</v>
      </c>
      <c r="H4021">
        <v>82</v>
      </c>
      <c r="I4021">
        <v>1130</v>
      </c>
      <c r="J4021">
        <v>1438</v>
      </c>
      <c r="K4021">
        <v>13619</v>
      </c>
      <c r="L4021">
        <v>105</v>
      </c>
      <c r="M4021">
        <v>3995</v>
      </c>
      <c r="N4021">
        <v>4375</v>
      </c>
      <c r="O4021">
        <v>66</v>
      </c>
      <c r="P4021">
        <v>8541</v>
      </c>
      <c r="Q4021">
        <v>2034</v>
      </c>
      <c r="R4021">
        <v>0</v>
      </c>
      <c r="S4021">
        <v>0</v>
      </c>
      <c r="T4021">
        <v>2034</v>
      </c>
      <c r="U4021">
        <v>5640</v>
      </c>
      <c r="V4021">
        <v>-2785</v>
      </c>
      <c r="W4021">
        <v>5972</v>
      </c>
      <c r="X4021">
        <v>3044</v>
      </c>
      <c r="Y4021">
        <v>0.61</v>
      </c>
      <c r="Z4021">
        <v>78</v>
      </c>
      <c r="AA4021">
        <v>12489</v>
      </c>
      <c r="AB4021">
        <v>76</v>
      </c>
      <c r="AC4021">
        <v>88.84</v>
      </c>
    </row>
    <row r="4022" spans="1:29" x14ac:dyDescent="0.3">
      <c r="A4022">
        <v>2007</v>
      </c>
      <c r="B4022">
        <v>10</v>
      </c>
      <c r="C4022" s="1">
        <v>39359</v>
      </c>
      <c r="D4022">
        <v>11900</v>
      </c>
      <c r="E4022">
        <v>263</v>
      </c>
      <c r="F4022">
        <v>15</v>
      </c>
      <c r="G4022">
        <v>198</v>
      </c>
      <c r="H4022">
        <v>77</v>
      </c>
      <c r="I4022">
        <v>1110</v>
      </c>
      <c r="J4022">
        <v>1400</v>
      </c>
      <c r="K4022">
        <v>13563</v>
      </c>
      <c r="L4022">
        <v>149</v>
      </c>
      <c r="M4022">
        <v>3498</v>
      </c>
      <c r="N4022">
        <v>4326</v>
      </c>
      <c r="O4022">
        <v>79</v>
      </c>
      <c r="P4022">
        <v>8052</v>
      </c>
      <c r="Q4022">
        <v>2043</v>
      </c>
      <c r="R4022">
        <v>0</v>
      </c>
      <c r="S4022">
        <v>0</v>
      </c>
      <c r="T4022">
        <v>2043</v>
      </c>
      <c r="U4022">
        <v>5540</v>
      </c>
      <c r="V4022">
        <v>-2440</v>
      </c>
      <c r="W4022">
        <v>6051</v>
      </c>
      <c r="X4022">
        <v>3468</v>
      </c>
      <c r="Y4022">
        <v>0.57999999999999996</v>
      </c>
      <c r="Z4022">
        <v>74</v>
      </c>
      <c r="AA4022">
        <v>12453</v>
      </c>
      <c r="AB4022">
        <v>72</v>
      </c>
      <c r="AC4022">
        <v>88.85</v>
      </c>
    </row>
    <row r="4023" spans="1:29" x14ac:dyDescent="0.3">
      <c r="A4023">
        <v>2007</v>
      </c>
      <c r="B4023">
        <v>10</v>
      </c>
      <c r="C4023" s="1">
        <v>39360</v>
      </c>
      <c r="D4023">
        <v>12300</v>
      </c>
      <c r="E4023">
        <v>235</v>
      </c>
      <c r="F4023">
        <v>15</v>
      </c>
      <c r="G4023">
        <v>187</v>
      </c>
      <c r="H4023">
        <v>70</v>
      </c>
      <c r="I4023">
        <v>1070</v>
      </c>
      <c r="J4023">
        <v>1342</v>
      </c>
      <c r="K4023">
        <v>13877</v>
      </c>
      <c r="L4023">
        <v>132</v>
      </c>
      <c r="M4023">
        <v>3498</v>
      </c>
      <c r="N4023">
        <v>4314</v>
      </c>
      <c r="O4023">
        <v>94</v>
      </c>
      <c r="P4023">
        <v>8038</v>
      </c>
      <c r="Q4023">
        <v>1976</v>
      </c>
      <c r="R4023">
        <v>0</v>
      </c>
      <c r="S4023">
        <v>0</v>
      </c>
      <c r="T4023">
        <v>1976</v>
      </c>
      <c r="U4023">
        <v>5540</v>
      </c>
      <c r="V4023">
        <v>-2440</v>
      </c>
      <c r="W4023">
        <v>6442</v>
      </c>
      <c r="X4023">
        <v>3863</v>
      </c>
      <c r="Y4023">
        <v>0.56000000000000005</v>
      </c>
      <c r="Z4023">
        <v>72</v>
      </c>
      <c r="AA4023">
        <v>12807</v>
      </c>
      <c r="AB4023">
        <v>70</v>
      </c>
      <c r="AC4023">
        <v>88.79</v>
      </c>
    </row>
    <row r="4024" spans="1:29" x14ac:dyDescent="0.3">
      <c r="A4024">
        <v>2007</v>
      </c>
      <c r="B4024">
        <v>10</v>
      </c>
      <c r="C4024" s="1">
        <v>39361</v>
      </c>
      <c r="D4024">
        <v>11800</v>
      </c>
      <c r="E4024">
        <v>238</v>
      </c>
      <c r="F4024">
        <v>14</v>
      </c>
      <c r="G4024">
        <v>183</v>
      </c>
      <c r="H4024">
        <v>71</v>
      </c>
      <c r="I4024">
        <v>1120</v>
      </c>
      <c r="J4024">
        <v>1388</v>
      </c>
      <c r="K4024">
        <v>13426</v>
      </c>
      <c r="L4024">
        <v>114</v>
      </c>
      <c r="M4024">
        <v>2991</v>
      </c>
      <c r="N4024">
        <v>4410</v>
      </c>
      <c r="O4024">
        <v>95</v>
      </c>
      <c r="P4024">
        <v>7610</v>
      </c>
      <c r="Q4024">
        <v>2000</v>
      </c>
      <c r="R4024">
        <v>0</v>
      </c>
      <c r="S4024">
        <v>0</v>
      </c>
      <c r="T4024">
        <v>2000</v>
      </c>
      <c r="U4024">
        <v>5600</v>
      </c>
      <c r="V4024">
        <v>-1922</v>
      </c>
      <c r="W4024">
        <v>5878</v>
      </c>
      <c r="X4024">
        <v>3816</v>
      </c>
      <c r="Y4024">
        <v>0.55000000000000004</v>
      </c>
      <c r="Z4024">
        <v>72</v>
      </c>
      <c r="AA4024">
        <v>12306</v>
      </c>
      <c r="AB4024">
        <v>69</v>
      </c>
      <c r="AC4024">
        <v>88.74</v>
      </c>
    </row>
    <row r="4025" spans="1:29" x14ac:dyDescent="0.3">
      <c r="A4025">
        <v>2007</v>
      </c>
      <c r="B4025">
        <v>10</v>
      </c>
      <c r="C4025" s="1">
        <v>39362</v>
      </c>
      <c r="D4025">
        <v>11100</v>
      </c>
      <c r="E4025">
        <v>266</v>
      </c>
      <c r="F4025">
        <v>16</v>
      </c>
      <c r="G4025">
        <v>173</v>
      </c>
      <c r="H4025">
        <v>46</v>
      </c>
      <c r="I4025">
        <v>1190</v>
      </c>
      <c r="J4025">
        <v>1425</v>
      </c>
      <c r="K4025">
        <v>12791</v>
      </c>
      <c r="L4025">
        <v>112</v>
      </c>
      <c r="M4025">
        <v>2998</v>
      </c>
      <c r="N4025">
        <v>4397</v>
      </c>
      <c r="O4025">
        <v>75</v>
      </c>
      <c r="P4025">
        <v>7582</v>
      </c>
      <c r="Q4025">
        <v>1935</v>
      </c>
      <c r="R4025">
        <v>0</v>
      </c>
      <c r="S4025">
        <v>0</v>
      </c>
      <c r="T4025">
        <v>1935</v>
      </c>
      <c r="U4025">
        <v>5580</v>
      </c>
      <c r="V4025">
        <v>-1835</v>
      </c>
      <c r="W4025">
        <v>5244</v>
      </c>
      <c r="X4025">
        <v>3274</v>
      </c>
      <c r="Y4025">
        <v>0.57999999999999996</v>
      </c>
      <c r="Z4025">
        <v>74</v>
      </c>
      <c r="AA4025">
        <v>11601</v>
      </c>
      <c r="AB4025">
        <v>72</v>
      </c>
      <c r="AC4025">
        <v>88.79</v>
      </c>
    </row>
    <row r="4026" spans="1:29" x14ac:dyDescent="0.3">
      <c r="A4026">
        <v>2007</v>
      </c>
      <c r="B4026">
        <v>10</v>
      </c>
      <c r="C4026" s="1">
        <v>39363</v>
      </c>
      <c r="D4026">
        <v>10800</v>
      </c>
      <c r="E4026">
        <v>271</v>
      </c>
      <c r="F4026">
        <v>20</v>
      </c>
      <c r="G4026">
        <v>176</v>
      </c>
      <c r="H4026">
        <v>32</v>
      </c>
      <c r="I4026">
        <v>1190</v>
      </c>
      <c r="J4026">
        <v>1418</v>
      </c>
      <c r="K4026">
        <v>12489</v>
      </c>
      <c r="L4026">
        <v>113</v>
      </c>
      <c r="M4026">
        <v>2995</v>
      </c>
      <c r="N4026">
        <v>4321</v>
      </c>
      <c r="O4026">
        <v>68</v>
      </c>
      <c r="P4026">
        <v>7497</v>
      </c>
      <c r="Q4026">
        <v>1900</v>
      </c>
      <c r="R4026">
        <v>0</v>
      </c>
      <c r="S4026">
        <v>0</v>
      </c>
      <c r="T4026">
        <v>1900</v>
      </c>
      <c r="U4026">
        <v>5560</v>
      </c>
      <c r="V4026">
        <v>-1754</v>
      </c>
      <c r="W4026">
        <v>4979</v>
      </c>
      <c r="X4026">
        <v>3092</v>
      </c>
      <c r="Y4026">
        <v>0.57999999999999996</v>
      </c>
      <c r="Z4026">
        <v>75</v>
      </c>
      <c r="AA4026">
        <v>11299</v>
      </c>
      <c r="AB4026">
        <v>73</v>
      </c>
      <c r="AC4026">
        <v>88.88</v>
      </c>
    </row>
    <row r="4027" spans="1:29" x14ac:dyDescent="0.3">
      <c r="A4027">
        <v>2007</v>
      </c>
      <c r="B4027">
        <v>10</v>
      </c>
      <c r="C4027" s="1">
        <v>39364</v>
      </c>
      <c r="D4027">
        <v>10600</v>
      </c>
      <c r="E4027">
        <v>260</v>
      </c>
      <c r="F4027">
        <v>20</v>
      </c>
      <c r="G4027">
        <v>176</v>
      </c>
      <c r="H4027">
        <v>32</v>
      </c>
      <c r="I4027">
        <v>1140</v>
      </c>
      <c r="J4027">
        <v>1368</v>
      </c>
      <c r="K4027">
        <v>12228</v>
      </c>
      <c r="L4027">
        <v>112</v>
      </c>
      <c r="M4027">
        <v>2992</v>
      </c>
      <c r="N4027">
        <v>4328</v>
      </c>
      <c r="O4027">
        <v>60</v>
      </c>
      <c r="P4027">
        <v>7492</v>
      </c>
      <c r="Q4027">
        <v>1950</v>
      </c>
      <c r="R4027">
        <v>0</v>
      </c>
      <c r="S4027">
        <v>0</v>
      </c>
      <c r="T4027">
        <v>1950</v>
      </c>
      <c r="U4027">
        <v>5590</v>
      </c>
      <c r="V4027">
        <v>-1801</v>
      </c>
      <c r="W4027">
        <v>4724</v>
      </c>
      <c r="X4027">
        <v>2786</v>
      </c>
      <c r="Y4027">
        <v>0.6</v>
      </c>
      <c r="Z4027">
        <v>77</v>
      </c>
      <c r="AA4027">
        <v>11088</v>
      </c>
      <c r="AB4027">
        <v>75</v>
      </c>
      <c r="AC4027">
        <v>89.03</v>
      </c>
    </row>
    <row r="4028" spans="1:29" x14ac:dyDescent="0.3">
      <c r="A4028">
        <v>2007</v>
      </c>
      <c r="B4028">
        <v>10</v>
      </c>
      <c r="C4028" s="1">
        <v>39365</v>
      </c>
      <c r="D4028">
        <v>11600</v>
      </c>
      <c r="E4028">
        <v>243</v>
      </c>
      <c r="F4028">
        <v>24</v>
      </c>
      <c r="G4028">
        <v>193</v>
      </c>
      <c r="H4028">
        <v>32</v>
      </c>
      <c r="I4028">
        <v>1130</v>
      </c>
      <c r="J4028">
        <v>1379</v>
      </c>
      <c r="K4028">
        <v>13222</v>
      </c>
      <c r="L4028">
        <v>112</v>
      </c>
      <c r="M4028">
        <v>2990</v>
      </c>
      <c r="N4028">
        <v>4308</v>
      </c>
      <c r="O4028">
        <v>58</v>
      </c>
      <c r="P4028">
        <v>7468</v>
      </c>
      <c r="Q4028">
        <v>1888</v>
      </c>
      <c r="R4028">
        <v>1605</v>
      </c>
      <c r="S4028">
        <v>0</v>
      </c>
      <c r="T4028">
        <v>284</v>
      </c>
      <c r="U4028">
        <v>5640</v>
      </c>
      <c r="V4028">
        <v>-633</v>
      </c>
      <c r="W4028">
        <v>6124</v>
      </c>
      <c r="X4028">
        <v>5470</v>
      </c>
      <c r="Y4028">
        <v>0.55000000000000004</v>
      </c>
      <c r="Z4028">
        <v>59</v>
      </c>
      <c r="AA4028">
        <v>12092</v>
      </c>
      <c r="AB4028">
        <v>55</v>
      </c>
      <c r="AC4028">
        <v>88.73</v>
      </c>
    </row>
    <row r="4029" spans="1:29" x14ac:dyDescent="0.3">
      <c r="A4029">
        <v>2007</v>
      </c>
      <c r="B4029">
        <v>10</v>
      </c>
      <c r="C4029" s="1">
        <v>39366</v>
      </c>
      <c r="D4029">
        <v>11600</v>
      </c>
      <c r="E4029">
        <v>189</v>
      </c>
      <c r="F4029">
        <v>23</v>
      </c>
      <c r="G4029">
        <v>178</v>
      </c>
      <c r="H4029">
        <v>31</v>
      </c>
      <c r="I4029">
        <v>1150</v>
      </c>
      <c r="J4029">
        <v>1382</v>
      </c>
      <c r="K4029">
        <v>13171</v>
      </c>
      <c r="L4029">
        <v>115</v>
      </c>
      <c r="M4029">
        <v>3498</v>
      </c>
      <c r="N4029">
        <v>4310</v>
      </c>
      <c r="O4029">
        <v>58</v>
      </c>
      <c r="P4029">
        <v>7981</v>
      </c>
      <c r="Q4029">
        <v>1892</v>
      </c>
      <c r="R4029">
        <v>1605</v>
      </c>
      <c r="S4029">
        <v>0</v>
      </c>
      <c r="T4029">
        <v>287</v>
      </c>
      <c r="U4029">
        <v>5640</v>
      </c>
      <c r="V4029">
        <v>-1146</v>
      </c>
      <c r="W4029">
        <v>6069</v>
      </c>
      <c r="X4029">
        <v>4903</v>
      </c>
      <c r="Y4029">
        <v>0.59</v>
      </c>
      <c r="Z4029">
        <v>63</v>
      </c>
      <c r="AA4029">
        <v>12021</v>
      </c>
      <c r="AB4029">
        <v>59</v>
      </c>
      <c r="AC4029">
        <v>88.53</v>
      </c>
    </row>
    <row r="4030" spans="1:29" x14ac:dyDescent="0.3">
      <c r="A4030">
        <v>2007</v>
      </c>
      <c r="B4030">
        <v>10</v>
      </c>
      <c r="C4030" s="1">
        <v>39367</v>
      </c>
      <c r="D4030">
        <v>11300</v>
      </c>
      <c r="E4030">
        <v>159</v>
      </c>
      <c r="F4030">
        <v>29</v>
      </c>
      <c r="G4030">
        <v>181</v>
      </c>
      <c r="H4030">
        <v>32</v>
      </c>
      <c r="I4030">
        <v>1180</v>
      </c>
      <c r="J4030">
        <v>1422</v>
      </c>
      <c r="K4030">
        <v>12881</v>
      </c>
      <c r="L4030">
        <v>112</v>
      </c>
      <c r="M4030">
        <v>3486</v>
      </c>
      <c r="N4030">
        <v>4281</v>
      </c>
      <c r="O4030">
        <v>47</v>
      </c>
      <c r="P4030">
        <v>7926</v>
      </c>
      <c r="Q4030">
        <v>1894</v>
      </c>
      <c r="R4030">
        <v>3668</v>
      </c>
      <c r="S4030">
        <v>0</v>
      </c>
      <c r="T4030">
        <v>-1774</v>
      </c>
      <c r="U4030">
        <v>5560</v>
      </c>
      <c r="V4030">
        <v>209</v>
      </c>
      <c r="W4030">
        <v>6396</v>
      </c>
      <c r="X4030">
        <v>6729</v>
      </c>
      <c r="Y4030">
        <v>0.6</v>
      </c>
      <c r="Z4030">
        <v>48</v>
      </c>
      <c r="AA4030">
        <v>11701</v>
      </c>
      <c r="AB4030">
        <v>42</v>
      </c>
      <c r="AC4030">
        <v>88.12</v>
      </c>
    </row>
    <row r="4031" spans="1:29" x14ac:dyDescent="0.3">
      <c r="A4031">
        <v>2007</v>
      </c>
      <c r="B4031">
        <v>10</v>
      </c>
      <c r="C4031" s="1">
        <v>39368</v>
      </c>
      <c r="D4031">
        <v>10600</v>
      </c>
      <c r="E4031">
        <v>128</v>
      </c>
      <c r="F4031">
        <v>30</v>
      </c>
      <c r="G4031">
        <v>180</v>
      </c>
      <c r="H4031">
        <v>33</v>
      </c>
      <c r="I4031">
        <v>1400</v>
      </c>
      <c r="J4031">
        <v>1643</v>
      </c>
      <c r="K4031">
        <v>12371</v>
      </c>
      <c r="L4031">
        <v>113</v>
      </c>
      <c r="M4031">
        <v>3489</v>
      </c>
      <c r="N4031">
        <v>4231</v>
      </c>
      <c r="O4031">
        <v>43</v>
      </c>
      <c r="P4031">
        <v>7876</v>
      </c>
      <c r="Q4031">
        <v>1895</v>
      </c>
      <c r="R4031">
        <v>3668</v>
      </c>
      <c r="S4031">
        <v>0</v>
      </c>
      <c r="T4031">
        <v>-1773</v>
      </c>
      <c r="U4031">
        <v>5390</v>
      </c>
      <c r="V4031">
        <v>309</v>
      </c>
      <c r="W4031">
        <v>5834</v>
      </c>
      <c r="X4031">
        <v>6268</v>
      </c>
      <c r="Y4031">
        <v>0.62</v>
      </c>
      <c r="Z4031">
        <v>49</v>
      </c>
      <c r="AA4031">
        <v>10971</v>
      </c>
      <c r="AB4031">
        <v>43</v>
      </c>
      <c r="AC4031">
        <v>87.79</v>
      </c>
    </row>
    <row r="4032" spans="1:29" x14ac:dyDescent="0.3">
      <c r="A4032">
        <v>2007</v>
      </c>
      <c r="B4032">
        <v>10</v>
      </c>
      <c r="C4032" s="1">
        <v>39369</v>
      </c>
      <c r="D4032">
        <v>10400</v>
      </c>
      <c r="E4032">
        <v>93</v>
      </c>
      <c r="F4032">
        <v>26</v>
      </c>
      <c r="G4032">
        <v>174</v>
      </c>
      <c r="H4032">
        <v>33</v>
      </c>
      <c r="I4032">
        <v>1460</v>
      </c>
      <c r="J4032">
        <v>1693</v>
      </c>
      <c r="K4032">
        <v>12186</v>
      </c>
      <c r="L4032">
        <v>113</v>
      </c>
      <c r="M4032">
        <v>3497</v>
      </c>
      <c r="N4032">
        <v>4253</v>
      </c>
      <c r="O4032">
        <v>63</v>
      </c>
      <c r="P4032">
        <v>7926</v>
      </c>
      <c r="Q4032">
        <v>1850</v>
      </c>
      <c r="R4032">
        <v>3668</v>
      </c>
      <c r="S4032">
        <v>0</v>
      </c>
      <c r="T4032">
        <v>-1818</v>
      </c>
      <c r="U4032">
        <v>5210</v>
      </c>
      <c r="V4032">
        <v>158</v>
      </c>
      <c r="W4032">
        <v>5792</v>
      </c>
      <c r="X4032">
        <v>6078</v>
      </c>
      <c r="Y4032">
        <v>0.64</v>
      </c>
      <c r="Z4032">
        <v>50</v>
      </c>
      <c r="AA4032">
        <v>10726</v>
      </c>
      <c r="AB4032">
        <v>43</v>
      </c>
      <c r="AC4032">
        <v>87.5</v>
      </c>
    </row>
    <row r="4033" spans="1:29" x14ac:dyDescent="0.3">
      <c r="A4033">
        <v>2007</v>
      </c>
      <c r="B4033">
        <v>10</v>
      </c>
      <c r="C4033" s="1">
        <v>39370</v>
      </c>
      <c r="D4033">
        <v>9750</v>
      </c>
      <c r="E4033">
        <v>36</v>
      </c>
      <c r="F4033">
        <v>23</v>
      </c>
      <c r="G4033">
        <v>174</v>
      </c>
      <c r="H4033">
        <v>33</v>
      </c>
      <c r="I4033">
        <v>1450</v>
      </c>
      <c r="J4033">
        <v>1680</v>
      </c>
      <c r="K4033">
        <v>11466</v>
      </c>
      <c r="L4033">
        <v>104</v>
      </c>
      <c r="M4033">
        <v>3498</v>
      </c>
      <c r="N4033">
        <v>4341</v>
      </c>
      <c r="O4033">
        <v>80</v>
      </c>
      <c r="P4033">
        <v>8023</v>
      </c>
      <c r="Q4033">
        <v>1846</v>
      </c>
      <c r="R4033">
        <v>2063</v>
      </c>
      <c r="S4033">
        <v>0</v>
      </c>
      <c r="T4033">
        <v>-217</v>
      </c>
      <c r="U4033">
        <v>5060</v>
      </c>
      <c r="V4033">
        <v>-1142</v>
      </c>
      <c r="W4033">
        <v>4787</v>
      </c>
      <c r="X4033">
        <v>3660</v>
      </c>
      <c r="Y4033">
        <v>0.68</v>
      </c>
      <c r="Z4033">
        <v>68</v>
      </c>
      <c r="AA4033">
        <v>10016</v>
      </c>
      <c r="AB4033">
        <v>63</v>
      </c>
      <c r="AC4033">
        <v>87.55</v>
      </c>
    </row>
    <row r="4034" spans="1:29" x14ac:dyDescent="0.3">
      <c r="A4034">
        <v>2007</v>
      </c>
      <c r="B4034">
        <v>10</v>
      </c>
      <c r="C4034" s="1">
        <v>39371</v>
      </c>
      <c r="D4034">
        <v>9700</v>
      </c>
      <c r="E4034">
        <v>20</v>
      </c>
      <c r="F4034">
        <v>23</v>
      </c>
      <c r="G4034">
        <v>174</v>
      </c>
      <c r="H4034">
        <v>31</v>
      </c>
      <c r="I4034">
        <v>1400</v>
      </c>
      <c r="J4034">
        <v>1628</v>
      </c>
      <c r="K4034">
        <v>11348</v>
      </c>
      <c r="L4034">
        <v>97</v>
      </c>
      <c r="M4034">
        <v>2996</v>
      </c>
      <c r="N4034">
        <v>4273</v>
      </c>
      <c r="O4034">
        <v>65</v>
      </c>
      <c r="P4034">
        <v>7431</v>
      </c>
      <c r="Q4034">
        <v>1843</v>
      </c>
      <c r="R4034">
        <v>2292</v>
      </c>
      <c r="S4034">
        <v>0</v>
      </c>
      <c r="T4034">
        <v>-449</v>
      </c>
      <c r="U4034">
        <v>4840</v>
      </c>
      <c r="V4034">
        <v>-671</v>
      </c>
      <c r="W4034">
        <v>5006</v>
      </c>
      <c r="X4034">
        <v>4366</v>
      </c>
      <c r="Y4034">
        <v>0.64</v>
      </c>
      <c r="Z4034">
        <v>62</v>
      </c>
      <c r="AA4034">
        <v>9948</v>
      </c>
      <c r="AB4034">
        <v>56</v>
      </c>
      <c r="AC4034">
        <v>87.48</v>
      </c>
    </row>
    <row r="4035" spans="1:29" x14ac:dyDescent="0.3">
      <c r="A4035">
        <v>2007</v>
      </c>
      <c r="B4035">
        <v>10</v>
      </c>
      <c r="C4035" s="1">
        <v>39372</v>
      </c>
      <c r="D4035">
        <v>10200</v>
      </c>
      <c r="E4035">
        <v>20</v>
      </c>
      <c r="F4035">
        <v>23</v>
      </c>
      <c r="G4035">
        <v>175</v>
      </c>
      <c r="H4035">
        <v>31</v>
      </c>
      <c r="I4035">
        <v>1430</v>
      </c>
      <c r="J4035">
        <v>1659</v>
      </c>
      <c r="K4035">
        <v>11879</v>
      </c>
      <c r="L4035">
        <v>83</v>
      </c>
      <c r="M4035">
        <v>2987</v>
      </c>
      <c r="N4035">
        <v>4276</v>
      </c>
      <c r="O4035">
        <v>63</v>
      </c>
      <c r="P4035">
        <v>7409</v>
      </c>
      <c r="Q4035">
        <v>1845</v>
      </c>
      <c r="R4035">
        <v>229</v>
      </c>
      <c r="S4035">
        <v>0</v>
      </c>
      <c r="T4035">
        <v>1616</v>
      </c>
      <c r="U4035">
        <v>4690</v>
      </c>
      <c r="V4035">
        <v>-2110</v>
      </c>
      <c r="W4035">
        <v>5078</v>
      </c>
      <c r="X4035">
        <v>2854</v>
      </c>
      <c r="Y4035">
        <v>0.61</v>
      </c>
      <c r="Z4035">
        <v>76</v>
      </c>
      <c r="AA4035">
        <v>10449</v>
      </c>
      <c r="AB4035">
        <v>73</v>
      </c>
      <c r="AC4035">
        <v>87.69</v>
      </c>
    </row>
    <row r="4036" spans="1:29" x14ac:dyDescent="0.3">
      <c r="A4036">
        <v>2007</v>
      </c>
      <c r="B4036">
        <v>10</v>
      </c>
      <c r="C4036" s="1">
        <v>39373</v>
      </c>
      <c r="D4036">
        <v>10600</v>
      </c>
      <c r="E4036">
        <v>20</v>
      </c>
      <c r="F4036">
        <v>26</v>
      </c>
      <c r="G4036">
        <v>173</v>
      </c>
      <c r="H4036">
        <v>32</v>
      </c>
      <c r="I4036">
        <v>1640</v>
      </c>
      <c r="J4036">
        <v>1871</v>
      </c>
      <c r="K4036">
        <v>12491</v>
      </c>
      <c r="L4036">
        <v>83</v>
      </c>
      <c r="M4036">
        <v>3489</v>
      </c>
      <c r="N4036">
        <v>4263</v>
      </c>
      <c r="O4036">
        <v>64</v>
      </c>
      <c r="P4036">
        <v>7899</v>
      </c>
      <c r="Q4036">
        <v>1792</v>
      </c>
      <c r="R4036">
        <v>229</v>
      </c>
      <c r="S4036">
        <v>0</v>
      </c>
      <c r="T4036">
        <v>1563</v>
      </c>
      <c r="U4036">
        <v>4700</v>
      </c>
      <c r="V4036">
        <v>-2344</v>
      </c>
      <c r="W4036">
        <v>5482</v>
      </c>
      <c r="X4036">
        <v>3029</v>
      </c>
      <c r="Y4036">
        <v>0.62</v>
      </c>
      <c r="Z4036">
        <v>76</v>
      </c>
      <c r="AA4036">
        <v>10851</v>
      </c>
      <c r="AB4036">
        <v>72</v>
      </c>
      <c r="AC4036">
        <v>87.85</v>
      </c>
    </row>
    <row r="4037" spans="1:29" x14ac:dyDescent="0.3">
      <c r="A4037">
        <v>2007</v>
      </c>
      <c r="B4037">
        <v>10</v>
      </c>
      <c r="C4037" s="1">
        <v>39374</v>
      </c>
      <c r="D4037">
        <v>10300</v>
      </c>
      <c r="E4037">
        <v>20</v>
      </c>
      <c r="F4037">
        <v>32</v>
      </c>
      <c r="G4037">
        <v>172</v>
      </c>
      <c r="H4037">
        <v>36</v>
      </c>
      <c r="I4037">
        <v>1790</v>
      </c>
      <c r="J4037">
        <v>2030</v>
      </c>
      <c r="K4037">
        <v>12350</v>
      </c>
      <c r="L4037">
        <v>94</v>
      </c>
      <c r="M4037">
        <v>3492</v>
      </c>
      <c r="N4037">
        <v>4302</v>
      </c>
      <c r="O4037">
        <v>69</v>
      </c>
      <c r="P4037">
        <v>7957</v>
      </c>
      <c r="Q4037">
        <v>1794</v>
      </c>
      <c r="R4037">
        <v>229</v>
      </c>
      <c r="S4037">
        <v>0</v>
      </c>
      <c r="T4037">
        <v>1565</v>
      </c>
      <c r="U4037">
        <v>4790</v>
      </c>
      <c r="V4037">
        <v>-2154</v>
      </c>
      <c r="W4037">
        <v>5092</v>
      </c>
      <c r="X4037">
        <v>2828</v>
      </c>
      <c r="Y4037">
        <v>0.63</v>
      </c>
      <c r="Z4037">
        <v>77</v>
      </c>
      <c r="AA4037">
        <v>10560</v>
      </c>
      <c r="AB4037">
        <v>73</v>
      </c>
      <c r="AC4037">
        <v>88.04</v>
      </c>
    </row>
    <row r="4038" spans="1:29" x14ac:dyDescent="0.3">
      <c r="A4038">
        <v>2007</v>
      </c>
      <c r="B4038">
        <v>10</v>
      </c>
      <c r="C4038" s="1">
        <v>39375</v>
      </c>
      <c r="D4038">
        <v>10500</v>
      </c>
      <c r="E4038">
        <v>30</v>
      </c>
      <c r="F4038">
        <v>36</v>
      </c>
      <c r="G4038">
        <v>171</v>
      </c>
      <c r="H4038">
        <v>46</v>
      </c>
      <c r="I4038">
        <v>1760</v>
      </c>
      <c r="J4038">
        <v>2013</v>
      </c>
      <c r="K4038">
        <v>12543</v>
      </c>
      <c r="L4038">
        <v>94</v>
      </c>
      <c r="M4038">
        <v>2987</v>
      </c>
      <c r="N4038">
        <v>4298</v>
      </c>
      <c r="O4038">
        <v>72</v>
      </c>
      <c r="P4038">
        <v>7451</v>
      </c>
      <c r="Q4038">
        <v>1800</v>
      </c>
      <c r="R4038">
        <v>229</v>
      </c>
      <c r="S4038">
        <v>0</v>
      </c>
      <c r="T4038">
        <v>1571</v>
      </c>
      <c r="U4038">
        <v>4750</v>
      </c>
      <c r="V4038">
        <v>-1709</v>
      </c>
      <c r="W4038">
        <v>5340</v>
      </c>
      <c r="X4038">
        <v>3521</v>
      </c>
      <c r="Y4038">
        <v>0.57999999999999996</v>
      </c>
      <c r="Z4038">
        <v>72</v>
      </c>
      <c r="AA4038">
        <v>10783</v>
      </c>
      <c r="AB4038">
        <v>67</v>
      </c>
      <c r="AC4038">
        <v>88.09</v>
      </c>
    </row>
    <row r="4039" spans="1:29" x14ac:dyDescent="0.3">
      <c r="A4039">
        <v>2007</v>
      </c>
      <c r="B4039">
        <v>10</v>
      </c>
      <c r="C4039" s="1">
        <v>39376</v>
      </c>
      <c r="D4039">
        <v>10100</v>
      </c>
      <c r="E4039">
        <v>49</v>
      </c>
      <c r="F4039">
        <v>38</v>
      </c>
      <c r="G4039">
        <v>170</v>
      </c>
      <c r="H4039">
        <v>47</v>
      </c>
      <c r="I4039">
        <v>1750</v>
      </c>
      <c r="J4039">
        <v>2005</v>
      </c>
      <c r="K4039">
        <v>12154</v>
      </c>
      <c r="L4039">
        <v>92</v>
      </c>
      <c r="M4039">
        <v>2981</v>
      </c>
      <c r="N4039">
        <v>4289</v>
      </c>
      <c r="O4039">
        <v>54</v>
      </c>
      <c r="P4039">
        <v>7416</v>
      </c>
      <c r="Q4039">
        <v>1800</v>
      </c>
      <c r="R4039">
        <v>0</v>
      </c>
      <c r="S4039">
        <v>0</v>
      </c>
      <c r="T4039">
        <v>1800</v>
      </c>
      <c r="U4039">
        <v>4830</v>
      </c>
      <c r="V4039">
        <v>-1751</v>
      </c>
      <c r="W4039">
        <v>4815</v>
      </c>
      <c r="X4039">
        <v>2938</v>
      </c>
      <c r="Y4039">
        <v>0.6</v>
      </c>
      <c r="Z4039">
        <v>76</v>
      </c>
      <c r="AA4039">
        <v>10404</v>
      </c>
      <c r="AB4039">
        <v>72</v>
      </c>
      <c r="AC4039">
        <v>88.25</v>
      </c>
    </row>
    <row r="4040" spans="1:29" x14ac:dyDescent="0.3">
      <c r="A4040">
        <v>2007</v>
      </c>
      <c r="B4040">
        <v>10</v>
      </c>
      <c r="C4040" s="1">
        <v>39377</v>
      </c>
      <c r="D4040">
        <v>10300</v>
      </c>
      <c r="E4040">
        <v>43</v>
      </c>
      <c r="F4040">
        <v>41</v>
      </c>
      <c r="G4040">
        <v>171</v>
      </c>
      <c r="H4040">
        <v>37</v>
      </c>
      <c r="I4040">
        <v>1750</v>
      </c>
      <c r="J4040">
        <v>1999</v>
      </c>
      <c r="K4040">
        <v>12342</v>
      </c>
      <c r="L4040">
        <v>105</v>
      </c>
      <c r="M4040">
        <v>2990</v>
      </c>
      <c r="N4040">
        <v>4259</v>
      </c>
      <c r="O4040">
        <v>73</v>
      </c>
      <c r="P4040">
        <v>7427</v>
      </c>
      <c r="Q4040">
        <v>1800</v>
      </c>
      <c r="R4040">
        <v>0</v>
      </c>
      <c r="S4040">
        <v>0</v>
      </c>
      <c r="T4040">
        <v>1800</v>
      </c>
      <c r="U4040">
        <v>5160</v>
      </c>
      <c r="V4040">
        <v>-1438</v>
      </c>
      <c r="W4040">
        <v>4679</v>
      </c>
      <c r="X4040">
        <v>3115</v>
      </c>
      <c r="Y4040">
        <v>0.59</v>
      </c>
      <c r="Z4040">
        <v>75</v>
      </c>
      <c r="AA4040">
        <v>10592</v>
      </c>
      <c r="AB4040">
        <v>71</v>
      </c>
      <c r="AC4040">
        <v>88.36</v>
      </c>
    </row>
    <row r="4041" spans="1:29" x14ac:dyDescent="0.3">
      <c r="A4041">
        <v>2007</v>
      </c>
      <c r="B4041">
        <v>10</v>
      </c>
      <c r="C4041" s="1">
        <v>39378</v>
      </c>
      <c r="D4041">
        <v>10300</v>
      </c>
      <c r="E4041">
        <v>20</v>
      </c>
      <c r="F4041">
        <v>35</v>
      </c>
      <c r="G4041">
        <v>169</v>
      </c>
      <c r="H4041">
        <v>33</v>
      </c>
      <c r="I4041">
        <v>1740</v>
      </c>
      <c r="J4041">
        <v>1977</v>
      </c>
      <c r="K4041">
        <v>12297</v>
      </c>
      <c r="L4041">
        <v>113</v>
      </c>
      <c r="M4041">
        <v>2498</v>
      </c>
      <c r="N4041">
        <v>4271</v>
      </c>
      <c r="O4041">
        <v>82</v>
      </c>
      <c r="P4041">
        <v>6964</v>
      </c>
      <c r="Q4041">
        <v>1726</v>
      </c>
      <c r="R4041">
        <v>0</v>
      </c>
      <c r="S4041">
        <v>0</v>
      </c>
      <c r="T4041">
        <v>1726</v>
      </c>
      <c r="U4041">
        <v>5340</v>
      </c>
      <c r="V4041">
        <v>-769</v>
      </c>
      <c r="W4041">
        <v>4497</v>
      </c>
      <c r="X4041">
        <v>3607</v>
      </c>
      <c r="Y4041">
        <v>0.55000000000000004</v>
      </c>
      <c r="Z4041">
        <v>71</v>
      </c>
      <c r="AA4041">
        <v>10557</v>
      </c>
      <c r="AB4041">
        <v>66</v>
      </c>
      <c r="AC4041">
        <v>88.37</v>
      </c>
    </row>
    <row r="4042" spans="1:29" x14ac:dyDescent="0.3">
      <c r="A4042">
        <v>2007</v>
      </c>
      <c r="B4042">
        <v>10</v>
      </c>
      <c r="C4042" s="1">
        <v>39379</v>
      </c>
      <c r="D4042">
        <v>9730</v>
      </c>
      <c r="E4042">
        <v>39</v>
      </c>
      <c r="F4042">
        <v>31</v>
      </c>
      <c r="G4042">
        <v>163</v>
      </c>
      <c r="H4042">
        <v>35</v>
      </c>
      <c r="I4042">
        <v>1770</v>
      </c>
      <c r="J4042">
        <v>1999</v>
      </c>
      <c r="K4042">
        <v>11768</v>
      </c>
      <c r="L4042">
        <v>128</v>
      </c>
      <c r="M4042">
        <v>2498</v>
      </c>
      <c r="N4042">
        <v>4330</v>
      </c>
      <c r="O4042">
        <v>91</v>
      </c>
      <c r="P4042">
        <v>7047</v>
      </c>
      <c r="Q4042">
        <v>1740</v>
      </c>
      <c r="R4042">
        <v>0</v>
      </c>
      <c r="S4042">
        <v>0</v>
      </c>
      <c r="T4042">
        <v>1740</v>
      </c>
      <c r="U4042">
        <v>5310</v>
      </c>
      <c r="V4042">
        <v>-869</v>
      </c>
      <c r="W4042">
        <v>3972</v>
      </c>
      <c r="X4042">
        <v>2981</v>
      </c>
      <c r="Y4042">
        <v>0.57999999999999996</v>
      </c>
      <c r="Z4042">
        <v>75</v>
      </c>
      <c r="AA4042">
        <v>9998</v>
      </c>
      <c r="AB4042">
        <v>70</v>
      </c>
      <c r="AC4042">
        <v>88.5</v>
      </c>
    </row>
    <row r="4043" spans="1:29" x14ac:dyDescent="0.3">
      <c r="A4043">
        <v>2007</v>
      </c>
      <c r="B4043">
        <v>10</v>
      </c>
      <c r="C4043" s="1">
        <v>39380</v>
      </c>
      <c r="D4043">
        <v>9350</v>
      </c>
      <c r="E4043">
        <v>97</v>
      </c>
      <c r="F4043">
        <v>29</v>
      </c>
      <c r="G4043">
        <v>162</v>
      </c>
      <c r="H4043">
        <v>56</v>
      </c>
      <c r="I4043">
        <v>1900</v>
      </c>
      <c r="J4043">
        <v>2147</v>
      </c>
      <c r="K4043">
        <v>11594</v>
      </c>
      <c r="L4043">
        <v>137</v>
      </c>
      <c r="M4043">
        <v>2495</v>
      </c>
      <c r="N4043">
        <v>4292</v>
      </c>
      <c r="O4043">
        <v>98</v>
      </c>
      <c r="P4043">
        <v>7022</v>
      </c>
      <c r="Q4043">
        <v>1736</v>
      </c>
      <c r="R4043">
        <v>0</v>
      </c>
      <c r="S4043">
        <v>0</v>
      </c>
      <c r="T4043">
        <v>1736</v>
      </c>
      <c r="U4043">
        <v>5310</v>
      </c>
      <c r="V4043">
        <v>-693</v>
      </c>
      <c r="W4043">
        <v>3651</v>
      </c>
      <c r="X4043">
        <v>2836</v>
      </c>
      <c r="Y4043">
        <v>0.57999999999999996</v>
      </c>
      <c r="Z4043">
        <v>76</v>
      </c>
      <c r="AA4043">
        <v>9694</v>
      </c>
      <c r="AB4043">
        <v>71</v>
      </c>
      <c r="AC4043">
        <v>88.66</v>
      </c>
    </row>
    <row r="4044" spans="1:29" x14ac:dyDescent="0.3">
      <c r="A4044">
        <v>2007</v>
      </c>
      <c r="B4044">
        <v>10</v>
      </c>
      <c r="C4044" s="1">
        <v>39381</v>
      </c>
      <c r="D4044">
        <v>9170</v>
      </c>
      <c r="E4044">
        <v>66</v>
      </c>
      <c r="F4044">
        <v>27</v>
      </c>
      <c r="G4044">
        <v>158</v>
      </c>
      <c r="H4044">
        <v>77</v>
      </c>
      <c r="I4044">
        <v>2020</v>
      </c>
      <c r="J4044">
        <v>2282</v>
      </c>
      <c r="K4044">
        <v>11518</v>
      </c>
      <c r="L4044">
        <v>123</v>
      </c>
      <c r="M4044">
        <v>2495</v>
      </c>
      <c r="N4044">
        <v>4304</v>
      </c>
      <c r="O4044">
        <v>103</v>
      </c>
      <c r="P4044">
        <v>7025</v>
      </c>
      <c r="Q4044">
        <v>1742</v>
      </c>
      <c r="R4044">
        <v>0</v>
      </c>
      <c r="S4044">
        <v>0</v>
      </c>
      <c r="T4044">
        <v>1742</v>
      </c>
      <c r="U4044">
        <v>5210</v>
      </c>
      <c r="V4044">
        <v>-666</v>
      </c>
      <c r="W4044">
        <v>3538</v>
      </c>
      <c r="X4044">
        <v>2751</v>
      </c>
      <c r="Y4044">
        <v>0.59</v>
      </c>
      <c r="Z4044">
        <v>76</v>
      </c>
      <c r="AA4044">
        <v>9498</v>
      </c>
      <c r="AB4044">
        <v>71</v>
      </c>
      <c r="AC4044">
        <v>88.83</v>
      </c>
    </row>
    <row r="4045" spans="1:29" x14ac:dyDescent="0.3">
      <c r="A4045">
        <v>2007</v>
      </c>
      <c r="B4045">
        <v>10</v>
      </c>
      <c r="C4045" s="1">
        <v>39382</v>
      </c>
      <c r="D4045">
        <v>9130</v>
      </c>
      <c r="E4045">
        <v>30</v>
      </c>
      <c r="F4045">
        <v>26</v>
      </c>
      <c r="G4045">
        <v>160</v>
      </c>
      <c r="H4045">
        <v>75</v>
      </c>
      <c r="I4045">
        <v>2230</v>
      </c>
      <c r="J4045">
        <v>2491</v>
      </c>
      <c r="K4045">
        <v>11651</v>
      </c>
      <c r="L4045">
        <v>102</v>
      </c>
      <c r="M4045">
        <v>1992</v>
      </c>
      <c r="N4045">
        <v>4252</v>
      </c>
      <c r="O4045">
        <v>103</v>
      </c>
      <c r="P4045">
        <v>6449</v>
      </c>
      <c r="Q4045">
        <v>1750</v>
      </c>
      <c r="R4045">
        <v>0</v>
      </c>
      <c r="S4045">
        <v>0</v>
      </c>
      <c r="T4045">
        <v>1750</v>
      </c>
      <c r="U4045">
        <v>5030</v>
      </c>
      <c r="V4045">
        <v>-65</v>
      </c>
      <c r="W4045">
        <v>3640</v>
      </c>
      <c r="X4045">
        <v>3452</v>
      </c>
      <c r="Y4045">
        <v>0.54</v>
      </c>
      <c r="Z4045">
        <v>70</v>
      </c>
      <c r="AA4045">
        <v>9421</v>
      </c>
      <c r="AB4045">
        <v>63</v>
      </c>
      <c r="AC4045">
        <v>88.84</v>
      </c>
    </row>
    <row r="4046" spans="1:29" x14ac:dyDescent="0.3">
      <c r="A4046">
        <v>2007</v>
      </c>
      <c r="B4046">
        <v>10</v>
      </c>
      <c r="C4046" s="1">
        <v>39383</v>
      </c>
      <c r="D4046">
        <v>9340</v>
      </c>
      <c r="E4046">
        <v>30</v>
      </c>
      <c r="F4046">
        <v>26</v>
      </c>
      <c r="G4046">
        <v>162</v>
      </c>
      <c r="H4046">
        <v>80</v>
      </c>
      <c r="I4046">
        <v>2330</v>
      </c>
      <c r="J4046">
        <v>2598</v>
      </c>
      <c r="K4046">
        <v>11968</v>
      </c>
      <c r="L4046">
        <v>115</v>
      </c>
      <c r="M4046">
        <v>1994</v>
      </c>
      <c r="N4046">
        <v>4252</v>
      </c>
      <c r="O4046">
        <v>100</v>
      </c>
      <c r="P4046">
        <v>6461</v>
      </c>
      <c r="Q4046">
        <v>1750</v>
      </c>
      <c r="R4046">
        <v>0</v>
      </c>
      <c r="S4046">
        <v>0</v>
      </c>
      <c r="T4046">
        <v>1750</v>
      </c>
      <c r="U4046">
        <v>4990</v>
      </c>
      <c r="V4046">
        <v>-10</v>
      </c>
      <c r="W4046">
        <v>3890</v>
      </c>
      <c r="X4046">
        <v>3757</v>
      </c>
      <c r="Y4046">
        <v>0.52</v>
      </c>
      <c r="Z4046">
        <v>69</v>
      </c>
      <c r="AA4046">
        <v>9638</v>
      </c>
      <c r="AB4046">
        <v>61</v>
      </c>
      <c r="AC4046">
        <v>88.8</v>
      </c>
    </row>
    <row r="4047" spans="1:29" x14ac:dyDescent="0.3">
      <c r="A4047">
        <v>2007</v>
      </c>
      <c r="B4047">
        <v>10</v>
      </c>
      <c r="C4047" s="1">
        <v>39384</v>
      </c>
      <c r="D4047">
        <v>8800</v>
      </c>
      <c r="E4047">
        <v>45</v>
      </c>
      <c r="F4047">
        <v>25</v>
      </c>
      <c r="G4047">
        <v>162</v>
      </c>
      <c r="H4047">
        <v>74</v>
      </c>
      <c r="I4047">
        <v>2340</v>
      </c>
      <c r="J4047">
        <v>2601</v>
      </c>
      <c r="K4047">
        <v>11446</v>
      </c>
      <c r="L4047">
        <v>82</v>
      </c>
      <c r="M4047">
        <v>2497</v>
      </c>
      <c r="N4047">
        <v>4304</v>
      </c>
      <c r="O4047">
        <v>106</v>
      </c>
      <c r="P4047">
        <v>6989</v>
      </c>
      <c r="Q4047">
        <v>1683</v>
      </c>
      <c r="R4047">
        <v>0</v>
      </c>
      <c r="S4047">
        <v>0</v>
      </c>
      <c r="T4047">
        <v>1683</v>
      </c>
      <c r="U4047">
        <v>4960</v>
      </c>
      <c r="V4047">
        <v>-522</v>
      </c>
      <c r="W4047">
        <v>3414</v>
      </c>
      <c r="X4047">
        <v>2774</v>
      </c>
      <c r="Y4047">
        <v>0.59</v>
      </c>
      <c r="Z4047">
        <v>76</v>
      </c>
      <c r="AA4047">
        <v>9106</v>
      </c>
      <c r="AB4047">
        <v>70</v>
      </c>
      <c r="AC4047">
        <v>88.96</v>
      </c>
    </row>
    <row r="4048" spans="1:29" x14ac:dyDescent="0.3">
      <c r="A4048">
        <v>2007</v>
      </c>
      <c r="B4048">
        <v>10</v>
      </c>
      <c r="C4048" s="1">
        <v>39385</v>
      </c>
      <c r="D4048">
        <v>9640</v>
      </c>
      <c r="E4048">
        <v>43</v>
      </c>
      <c r="F4048">
        <v>24</v>
      </c>
      <c r="G4048">
        <v>156</v>
      </c>
      <c r="H4048">
        <v>70</v>
      </c>
      <c r="I4048">
        <v>2330</v>
      </c>
      <c r="J4048">
        <v>2580</v>
      </c>
      <c r="K4048">
        <v>12263</v>
      </c>
      <c r="L4048">
        <v>107</v>
      </c>
      <c r="M4048">
        <v>2498</v>
      </c>
      <c r="N4048">
        <v>4308</v>
      </c>
      <c r="O4048">
        <v>106</v>
      </c>
      <c r="P4048">
        <v>7019</v>
      </c>
      <c r="Q4048">
        <v>1687</v>
      </c>
      <c r="R4048">
        <v>0</v>
      </c>
      <c r="S4048">
        <v>0</v>
      </c>
      <c r="T4048">
        <v>1687</v>
      </c>
      <c r="U4048">
        <v>4880</v>
      </c>
      <c r="V4048">
        <v>-655</v>
      </c>
      <c r="W4048">
        <v>4331</v>
      </c>
      <c r="X4048">
        <v>3557</v>
      </c>
      <c r="Y4048">
        <v>0.55000000000000004</v>
      </c>
      <c r="Z4048">
        <v>71</v>
      </c>
      <c r="AA4048">
        <v>9933</v>
      </c>
      <c r="AB4048">
        <v>64</v>
      </c>
      <c r="AC4048">
        <v>88.94</v>
      </c>
    </row>
    <row r="4049" spans="1:29" x14ac:dyDescent="0.3">
      <c r="A4049">
        <v>2007</v>
      </c>
      <c r="B4049">
        <v>10</v>
      </c>
      <c r="C4049" s="1">
        <v>39386</v>
      </c>
      <c r="D4049">
        <v>9990</v>
      </c>
      <c r="E4049">
        <v>30</v>
      </c>
      <c r="F4049">
        <v>26</v>
      </c>
      <c r="G4049">
        <v>157</v>
      </c>
      <c r="H4049">
        <v>72</v>
      </c>
      <c r="I4049">
        <v>2360</v>
      </c>
      <c r="J4049">
        <v>2615</v>
      </c>
      <c r="K4049">
        <v>12635</v>
      </c>
      <c r="L4049">
        <v>116</v>
      </c>
      <c r="M4049">
        <v>2991</v>
      </c>
      <c r="N4049">
        <v>4251</v>
      </c>
      <c r="O4049">
        <v>99</v>
      </c>
      <c r="P4049">
        <v>7457</v>
      </c>
      <c r="Q4049">
        <v>1693</v>
      </c>
      <c r="R4049">
        <v>0</v>
      </c>
      <c r="S4049">
        <v>0</v>
      </c>
      <c r="T4049">
        <v>1693</v>
      </c>
      <c r="U4049">
        <v>4790</v>
      </c>
      <c r="V4049">
        <v>-1152</v>
      </c>
      <c r="W4049">
        <v>4756</v>
      </c>
      <c r="X4049">
        <v>3485</v>
      </c>
      <c r="Y4049">
        <v>0.56999999999999995</v>
      </c>
      <c r="Z4049">
        <v>72</v>
      </c>
      <c r="AA4049">
        <v>10275</v>
      </c>
      <c r="AB4049">
        <v>66</v>
      </c>
      <c r="AC4049">
        <v>88.94</v>
      </c>
    </row>
    <row r="4050" spans="1:29" x14ac:dyDescent="0.3">
      <c r="A4050">
        <v>2007</v>
      </c>
      <c r="B4050">
        <v>11</v>
      </c>
      <c r="C4050" s="1">
        <v>39387</v>
      </c>
      <c r="D4050">
        <v>9680</v>
      </c>
      <c r="E4050">
        <v>55</v>
      </c>
      <c r="F4050">
        <v>26</v>
      </c>
      <c r="G4050">
        <v>161</v>
      </c>
      <c r="H4050">
        <v>84</v>
      </c>
      <c r="I4050">
        <v>2320</v>
      </c>
      <c r="J4050">
        <v>2591</v>
      </c>
      <c r="K4050">
        <v>12326</v>
      </c>
      <c r="L4050">
        <v>117</v>
      </c>
      <c r="M4050">
        <v>2496</v>
      </c>
      <c r="N4050">
        <v>4305</v>
      </c>
      <c r="O4050">
        <v>91</v>
      </c>
      <c r="P4050">
        <v>7009</v>
      </c>
      <c r="Q4050">
        <v>1691</v>
      </c>
      <c r="R4050">
        <v>0</v>
      </c>
      <c r="S4050">
        <v>0</v>
      </c>
      <c r="T4050">
        <v>1691</v>
      </c>
      <c r="U4050">
        <v>4700</v>
      </c>
      <c r="V4050">
        <v>-817</v>
      </c>
      <c r="W4050">
        <v>4562</v>
      </c>
      <c r="X4050">
        <v>3626</v>
      </c>
      <c r="Y4050">
        <v>0.55000000000000004</v>
      </c>
      <c r="Z4050">
        <v>71</v>
      </c>
      <c r="AA4050">
        <v>10006</v>
      </c>
      <c r="AB4050">
        <v>64</v>
      </c>
      <c r="AC4050">
        <v>88.92</v>
      </c>
    </row>
    <row r="4051" spans="1:29" x14ac:dyDescent="0.3">
      <c r="A4051">
        <v>2007</v>
      </c>
      <c r="B4051">
        <v>11</v>
      </c>
      <c r="C4051" s="1">
        <v>39388</v>
      </c>
      <c r="D4051">
        <v>9580</v>
      </c>
      <c r="E4051">
        <v>70</v>
      </c>
      <c r="F4051">
        <v>26</v>
      </c>
      <c r="G4051">
        <v>160</v>
      </c>
      <c r="H4051">
        <v>84</v>
      </c>
      <c r="I4051">
        <v>2200</v>
      </c>
      <c r="J4051">
        <v>2470</v>
      </c>
      <c r="K4051">
        <v>12120</v>
      </c>
      <c r="L4051">
        <v>112</v>
      </c>
      <c r="M4051">
        <v>2487</v>
      </c>
      <c r="N4051">
        <v>4248</v>
      </c>
      <c r="O4051">
        <v>100</v>
      </c>
      <c r="P4051">
        <v>6947</v>
      </c>
      <c r="Q4051">
        <v>1696</v>
      </c>
      <c r="R4051">
        <v>0</v>
      </c>
      <c r="S4051">
        <v>0</v>
      </c>
      <c r="T4051">
        <v>1696</v>
      </c>
      <c r="U4051">
        <v>4710</v>
      </c>
      <c r="V4051">
        <v>-869</v>
      </c>
      <c r="W4051">
        <v>4465</v>
      </c>
      <c r="X4051">
        <v>3477</v>
      </c>
      <c r="Y4051">
        <v>0.56000000000000005</v>
      </c>
      <c r="Z4051">
        <v>71</v>
      </c>
      <c r="AA4051">
        <v>9920</v>
      </c>
      <c r="AB4051">
        <v>65</v>
      </c>
      <c r="AC4051">
        <v>88.92</v>
      </c>
    </row>
    <row r="4052" spans="1:29" x14ac:dyDescent="0.3">
      <c r="A4052">
        <v>2007</v>
      </c>
      <c r="B4052">
        <v>11</v>
      </c>
      <c r="C4052" s="1">
        <v>39389</v>
      </c>
      <c r="D4052">
        <v>9320</v>
      </c>
      <c r="E4052">
        <v>58</v>
      </c>
      <c r="F4052">
        <v>26</v>
      </c>
      <c r="G4052">
        <v>158</v>
      </c>
      <c r="H4052">
        <v>84</v>
      </c>
      <c r="I4052">
        <v>2130</v>
      </c>
      <c r="J4052">
        <v>2398</v>
      </c>
      <c r="K4052">
        <v>11776</v>
      </c>
      <c r="L4052">
        <v>112</v>
      </c>
      <c r="M4052">
        <v>1989</v>
      </c>
      <c r="N4052">
        <v>4326</v>
      </c>
      <c r="O4052">
        <v>99</v>
      </c>
      <c r="P4052">
        <v>6526</v>
      </c>
      <c r="Q4052">
        <v>1700</v>
      </c>
      <c r="R4052">
        <v>0</v>
      </c>
      <c r="S4052">
        <v>0</v>
      </c>
      <c r="T4052">
        <v>1700</v>
      </c>
      <c r="U4052">
        <v>4710</v>
      </c>
      <c r="V4052">
        <v>-523</v>
      </c>
      <c r="W4052">
        <v>4192</v>
      </c>
      <c r="X4052">
        <v>3550</v>
      </c>
      <c r="Y4052">
        <v>0.54</v>
      </c>
      <c r="Z4052">
        <v>70</v>
      </c>
      <c r="AA4052">
        <v>9646</v>
      </c>
      <c r="AB4052">
        <v>63</v>
      </c>
      <c r="AC4052">
        <v>88.91</v>
      </c>
    </row>
    <row r="4053" spans="1:29" x14ac:dyDescent="0.3">
      <c r="A4053">
        <v>2007</v>
      </c>
      <c r="B4053">
        <v>11</v>
      </c>
      <c r="C4053" s="1">
        <v>39390</v>
      </c>
      <c r="D4053">
        <v>8890</v>
      </c>
      <c r="E4053">
        <v>40</v>
      </c>
      <c r="F4053">
        <v>25</v>
      </c>
      <c r="G4053">
        <v>157</v>
      </c>
      <c r="H4053">
        <v>82</v>
      </c>
      <c r="I4053">
        <v>2120</v>
      </c>
      <c r="J4053">
        <v>2384</v>
      </c>
      <c r="K4053">
        <v>11314</v>
      </c>
      <c r="L4053">
        <v>117</v>
      </c>
      <c r="M4053">
        <v>1917</v>
      </c>
      <c r="N4053">
        <v>4429</v>
      </c>
      <c r="O4053">
        <v>99</v>
      </c>
      <c r="P4053">
        <v>6562</v>
      </c>
      <c r="Q4053">
        <v>1700</v>
      </c>
      <c r="R4053">
        <v>0</v>
      </c>
      <c r="S4053">
        <v>0</v>
      </c>
      <c r="T4053">
        <v>1700</v>
      </c>
      <c r="U4053">
        <v>4740</v>
      </c>
      <c r="V4053">
        <v>-543</v>
      </c>
      <c r="W4053">
        <v>3714</v>
      </c>
      <c r="X4053">
        <v>3052</v>
      </c>
      <c r="Y4053">
        <v>0.56000000000000005</v>
      </c>
      <c r="Z4053">
        <v>73</v>
      </c>
      <c r="AA4053">
        <v>9194</v>
      </c>
      <c r="AB4053">
        <v>67</v>
      </c>
      <c r="AC4053">
        <v>89</v>
      </c>
    </row>
    <row r="4054" spans="1:29" x14ac:dyDescent="0.3">
      <c r="A4054">
        <v>2007</v>
      </c>
      <c r="B4054">
        <v>11</v>
      </c>
      <c r="C4054" s="1">
        <v>39391</v>
      </c>
      <c r="D4054">
        <v>8830</v>
      </c>
      <c r="E4054">
        <v>50</v>
      </c>
      <c r="F4054">
        <v>24</v>
      </c>
      <c r="G4054">
        <v>162</v>
      </c>
      <c r="H4054">
        <v>57</v>
      </c>
      <c r="I4054">
        <v>2090</v>
      </c>
      <c r="J4054">
        <v>2333</v>
      </c>
      <c r="K4054">
        <v>11213</v>
      </c>
      <c r="L4054">
        <v>112</v>
      </c>
      <c r="M4054">
        <v>1994</v>
      </c>
      <c r="N4054">
        <v>4304</v>
      </c>
      <c r="O4054">
        <v>103</v>
      </c>
      <c r="P4054">
        <v>6513</v>
      </c>
      <c r="Q4054">
        <v>1698</v>
      </c>
      <c r="R4054">
        <v>0</v>
      </c>
      <c r="S4054">
        <v>0</v>
      </c>
      <c r="T4054">
        <v>1698</v>
      </c>
      <c r="U4054">
        <v>4710</v>
      </c>
      <c r="V4054">
        <v>-574</v>
      </c>
      <c r="W4054">
        <v>3695</v>
      </c>
      <c r="X4054">
        <v>3002</v>
      </c>
      <c r="Y4054">
        <v>0.56000000000000005</v>
      </c>
      <c r="Z4054">
        <v>73</v>
      </c>
      <c r="AA4054">
        <v>9123</v>
      </c>
      <c r="AB4054">
        <v>67</v>
      </c>
      <c r="AC4054">
        <v>89.1</v>
      </c>
    </row>
    <row r="4055" spans="1:29" x14ac:dyDescent="0.3">
      <c r="A4055">
        <v>2007</v>
      </c>
      <c r="B4055">
        <v>11</v>
      </c>
      <c r="C4055" s="1">
        <v>39392</v>
      </c>
      <c r="D4055">
        <v>8630</v>
      </c>
      <c r="E4055">
        <v>45</v>
      </c>
      <c r="F4055">
        <v>23</v>
      </c>
      <c r="G4055">
        <v>164</v>
      </c>
      <c r="H4055">
        <v>31</v>
      </c>
      <c r="I4055">
        <v>2110</v>
      </c>
      <c r="J4055">
        <v>2328</v>
      </c>
      <c r="K4055">
        <v>11003</v>
      </c>
      <c r="L4055">
        <v>112</v>
      </c>
      <c r="M4055">
        <v>1989</v>
      </c>
      <c r="N4055">
        <v>4319</v>
      </c>
      <c r="O4055">
        <v>104</v>
      </c>
      <c r="P4055">
        <v>6524</v>
      </c>
      <c r="Q4055">
        <v>1690</v>
      </c>
      <c r="R4055">
        <v>0</v>
      </c>
      <c r="S4055">
        <v>0</v>
      </c>
      <c r="T4055">
        <v>1690</v>
      </c>
      <c r="U4055">
        <v>4680</v>
      </c>
      <c r="V4055">
        <v>-614</v>
      </c>
      <c r="W4055">
        <v>3522</v>
      </c>
      <c r="X4055">
        <v>2789</v>
      </c>
      <c r="Y4055">
        <v>0.56999999999999995</v>
      </c>
      <c r="Z4055">
        <v>75</v>
      </c>
      <c r="AA4055">
        <v>8893</v>
      </c>
      <c r="AB4055">
        <v>69</v>
      </c>
      <c r="AC4055">
        <v>89.23</v>
      </c>
    </row>
    <row r="4056" spans="1:29" x14ac:dyDescent="0.3">
      <c r="A4056">
        <v>2007</v>
      </c>
      <c r="B4056">
        <v>11</v>
      </c>
      <c r="C4056" s="1">
        <v>39393</v>
      </c>
      <c r="D4056">
        <v>8650</v>
      </c>
      <c r="E4056">
        <v>45</v>
      </c>
      <c r="F4056">
        <v>22</v>
      </c>
      <c r="G4056">
        <v>164</v>
      </c>
      <c r="H4056">
        <v>31</v>
      </c>
      <c r="I4056">
        <v>2150</v>
      </c>
      <c r="J4056">
        <v>2367</v>
      </c>
      <c r="K4056">
        <v>11062</v>
      </c>
      <c r="L4056">
        <v>112</v>
      </c>
      <c r="M4056">
        <v>1999</v>
      </c>
      <c r="N4056">
        <v>4301</v>
      </c>
      <c r="O4056">
        <v>101</v>
      </c>
      <c r="P4056">
        <v>6513</v>
      </c>
      <c r="Q4056">
        <v>1696</v>
      </c>
      <c r="R4056">
        <v>0</v>
      </c>
      <c r="S4056">
        <v>0</v>
      </c>
      <c r="T4056">
        <v>1696</v>
      </c>
      <c r="U4056">
        <v>4680</v>
      </c>
      <c r="V4056">
        <v>-569</v>
      </c>
      <c r="W4056">
        <v>3540</v>
      </c>
      <c r="X4056">
        <v>2853</v>
      </c>
      <c r="Y4056">
        <v>0.56999999999999995</v>
      </c>
      <c r="Z4056">
        <v>74</v>
      </c>
      <c r="AA4056">
        <v>8912</v>
      </c>
      <c r="AB4056">
        <v>68</v>
      </c>
      <c r="AC4056">
        <v>89.35</v>
      </c>
    </row>
    <row r="4057" spans="1:29" x14ac:dyDescent="0.3">
      <c r="A4057">
        <v>2007</v>
      </c>
      <c r="B4057">
        <v>11</v>
      </c>
      <c r="C4057" s="1">
        <v>39394</v>
      </c>
      <c r="D4057">
        <v>8320</v>
      </c>
      <c r="E4057">
        <v>45</v>
      </c>
      <c r="F4057">
        <v>22</v>
      </c>
      <c r="G4057">
        <v>165</v>
      </c>
      <c r="H4057">
        <v>32</v>
      </c>
      <c r="I4057">
        <v>2090</v>
      </c>
      <c r="J4057">
        <v>2309</v>
      </c>
      <c r="K4057">
        <v>10674</v>
      </c>
      <c r="L4057">
        <v>112</v>
      </c>
      <c r="M4057">
        <v>1489</v>
      </c>
      <c r="N4057">
        <v>3803</v>
      </c>
      <c r="O4057">
        <v>94</v>
      </c>
      <c r="P4057">
        <v>5498</v>
      </c>
      <c r="Q4057">
        <v>1646</v>
      </c>
      <c r="R4057">
        <v>0</v>
      </c>
      <c r="S4057">
        <v>0</v>
      </c>
      <c r="T4057">
        <v>1646</v>
      </c>
      <c r="U4057">
        <v>4660</v>
      </c>
      <c r="V4057">
        <v>401</v>
      </c>
      <c r="W4057">
        <v>3244</v>
      </c>
      <c r="X4057">
        <v>3530</v>
      </c>
      <c r="Y4057">
        <v>0.5</v>
      </c>
      <c r="Z4057">
        <v>67</v>
      </c>
      <c r="AA4057">
        <v>8584</v>
      </c>
      <c r="AB4057">
        <v>59</v>
      </c>
      <c r="AC4057">
        <v>89.32</v>
      </c>
    </row>
    <row r="4058" spans="1:29" x14ac:dyDescent="0.3">
      <c r="A4058">
        <v>2007</v>
      </c>
      <c r="B4058">
        <v>11</v>
      </c>
      <c r="C4058" s="1">
        <v>39395</v>
      </c>
      <c r="D4058">
        <v>9020</v>
      </c>
      <c r="E4058">
        <v>49</v>
      </c>
      <c r="F4058">
        <v>22</v>
      </c>
      <c r="G4058">
        <v>165</v>
      </c>
      <c r="H4058">
        <v>32</v>
      </c>
      <c r="I4058">
        <v>1960</v>
      </c>
      <c r="J4058">
        <v>2179</v>
      </c>
      <c r="K4058">
        <v>11248</v>
      </c>
      <c r="L4058">
        <v>113</v>
      </c>
      <c r="M4058">
        <v>1489</v>
      </c>
      <c r="N4058">
        <v>3577</v>
      </c>
      <c r="O4058">
        <v>100</v>
      </c>
      <c r="P4058">
        <v>5279</v>
      </c>
      <c r="Q4058">
        <v>1695</v>
      </c>
      <c r="R4058">
        <v>0</v>
      </c>
      <c r="S4058">
        <v>0</v>
      </c>
      <c r="T4058">
        <v>1695</v>
      </c>
      <c r="U4058">
        <v>4650</v>
      </c>
      <c r="V4058">
        <v>448</v>
      </c>
      <c r="W4058">
        <v>3944</v>
      </c>
      <c r="X4058">
        <v>4274</v>
      </c>
      <c r="Y4058">
        <v>0.45</v>
      </c>
      <c r="Z4058">
        <v>62</v>
      </c>
      <c r="AA4058">
        <v>9288</v>
      </c>
      <c r="AB4058">
        <v>54</v>
      </c>
      <c r="AC4058">
        <v>89.17</v>
      </c>
    </row>
    <row r="4059" spans="1:29" x14ac:dyDescent="0.3">
      <c r="A4059">
        <v>2007</v>
      </c>
      <c r="B4059">
        <v>11</v>
      </c>
      <c r="C4059" s="1">
        <v>39396</v>
      </c>
      <c r="D4059">
        <v>9150</v>
      </c>
      <c r="E4059">
        <v>55</v>
      </c>
      <c r="F4059">
        <v>22</v>
      </c>
      <c r="G4059">
        <v>166</v>
      </c>
      <c r="H4059">
        <v>31</v>
      </c>
      <c r="I4059">
        <v>1830</v>
      </c>
      <c r="J4059">
        <v>2049</v>
      </c>
      <c r="K4059">
        <v>11254</v>
      </c>
      <c r="L4059">
        <v>112</v>
      </c>
      <c r="M4059">
        <v>1489</v>
      </c>
      <c r="N4059">
        <v>3013</v>
      </c>
      <c r="O4059">
        <v>90</v>
      </c>
      <c r="P4059">
        <v>4704</v>
      </c>
      <c r="Q4059">
        <v>1650</v>
      </c>
      <c r="R4059">
        <v>1375</v>
      </c>
      <c r="S4059">
        <v>0</v>
      </c>
      <c r="T4059">
        <v>275</v>
      </c>
      <c r="U4059">
        <v>4790</v>
      </c>
      <c r="V4059">
        <v>1956</v>
      </c>
      <c r="W4059">
        <v>4338</v>
      </c>
      <c r="X4059">
        <v>6275</v>
      </c>
      <c r="Y4059">
        <v>0.4</v>
      </c>
      <c r="Z4059">
        <v>44</v>
      </c>
      <c r="AA4059">
        <v>9424</v>
      </c>
      <c r="AB4059">
        <v>33</v>
      </c>
      <c r="AC4059">
        <v>88.77</v>
      </c>
    </row>
    <row r="4060" spans="1:29" x14ac:dyDescent="0.3">
      <c r="A4060">
        <v>2007</v>
      </c>
      <c r="B4060">
        <v>11</v>
      </c>
      <c r="C4060" s="1">
        <v>39397</v>
      </c>
      <c r="D4060">
        <v>10200</v>
      </c>
      <c r="E4060">
        <v>55</v>
      </c>
      <c r="F4060">
        <v>29</v>
      </c>
      <c r="G4060">
        <v>199</v>
      </c>
      <c r="H4060">
        <v>33</v>
      </c>
      <c r="I4060">
        <v>1750</v>
      </c>
      <c r="J4060">
        <v>2011</v>
      </c>
      <c r="K4060">
        <v>12266</v>
      </c>
      <c r="L4060">
        <v>112</v>
      </c>
      <c r="M4060">
        <v>1491</v>
      </c>
      <c r="N4060">
        <v>2782</v>
      </c>
      <c r="O4060">
        <v>93</v>
      </c>
      <c r="P4060">
        <v>4478</v>
      </c>
      <c r="Q4060">
        <v>1650</v>
      </c>
      <c r="R4060">
        <v>3897</v>
      </c>
      <c r="S4060">
        <v>0</v>
      </c>
      <c r="T4060">
        <v>-2247</v>
      </c>
      <c r="U4060">
        <v>4990</v>
      </c>
      <c r="V4060">
        <v>3983</v>
      </c>
      <c r="W4060">
        <v>5894</v>
      </c>
      <c r="X4060">
        <v>10035</v>
      </c>
      <c r="Y4060">
        <v>0.35</v>
      </c>
      <c r="Z4060">
        <v>18</v>
      </c>
      <c r="AA4060">
        <v>10516</v>
      </c>
      <c r="AB4060">
        <v>5</v>
      </c>
      <c r="AC4060">
        <v>88.1</v>
      </c>
    </row>
    <row r="4061" spans="1:29" x14ac:dyDescent="0.3">
      <c r="A4061">
        <v>2007</v>
      </c>
      <c r="B4061">
        <v>11</v>
      </c>
      <c r="C4061" s="1">
        <v>39398</v>
      </c>
      <c r="D4061">
        <v>10300</v>
      </c>
      <c r="E4061">
        <v>64</v>
      </c>
      <c r="F4061">
        <v>50</v>
      </c>
      <c r="G4061">
        <v>173</v>
      </c>
      <c r="H4061">
        <v>33</v>
      </c>
      <c r="I4061">
        <v>1690</v>
      </c>
      <c r="J4061">
        <v>1946</v>
      </c>
      <c r="K4061">
        <v>12310</v>
      </c>
      <c r="L4061">
        <v>112</v>
      </c>
      <c r="M4061">
        <v>1492</v>
      </c>
      <c r="N4061">
        <v>2791</v>
      </c>
      <c r="O4061">
        <v>95</v>
      </c>
      <c r="P4061">
        <v>4490</v>
      </c>
      <c r="Q4061">
        <v>1650</v>
      </c>
      <c r="R4061">
        <v>3897</v>
      </c>
      <c r="S4061">
        <v>0</v>
      </c>
      <c r="T4061">
        <v>-2247</v>
      </c>
      <c r="U4061">
        <v>5010</v>
      </c>
      <c r="V4061">
        <v>3926</v>
      </c>
      <c r="W4061">
        <v>5983</v>
      </c>
      <c r="X4061">
        <v>10067</v>
      </c>
      <c r="Y4061">
        <v>0.35</v>
      </c>
      <c r="Z4061">
        <v>18</v>
      </c>
      <c r="AA4061">
        <v>10620</v>
      </c>
      <c r="AB4061">
        <v>5</v>
      </c>
      <c r="AC4061">
        <v>87.46</v>
      </c>
    </row>
    <row r="4062" spans="1:29" x14ac:dyDescent="0.3">
      <c r="A4062">
        <v>2007</v>
      </c>
      <c r="B4062">
        <v>11</v>
      </c>
      <c r="C4062" s="1">
        <v>39399</v>
      </c>
      <c r="D4062">
        <v>10400</v>
      </c>
      <c r="E4062">
        <v>75</v>
      </c>
      <c r="F4062">
        <v>66</v>
      </c>
      <c r="G4062">
        <v>167</v>
      </c>
      <c r="H4062">
        <v>33</v>
      </c>
      <c r="I4062">
        <v>1620</v>
      </c>
      <c r="J4062">
        <v>1886</v>
      </c>
      <c r="K4062">
        <v>12361</v>
      </c>
      <c r="L4062">
        <v>112</v>
      </c>
      <c r="M4062">
        <v>2989</v>
      </c>
      <c r="N4062">
        <v>2769</v>
      </c>
      <c r="O4062">
        <v>91</v>
      </c>
      <c r="P4062">
        <v>5961</v>
      </c>
      <c r="Q4062">
        <v>1647</v>
      </c>
      <c r="R4062">
        <v>3897</v>
      </c>
      <c r="S4062">
        <v>0</v>
      </c>
      <c r="T4062">
        <v>-2250</v>
      </c>
      <c r="U4062">
        <v>5110</v>
      </c>
      <c r="V4062">
        <v>2497</v>
      </c>
      <c r="W4062">
        <v>5995</v>
      </c>
      <c r="X4062">
        <v>8650</v>
      </c>
      <c r="Y4062">
        <v>0.47</v>
      </c>
      <c r="Z4062">
        <v>30</v>
      </c>
      <c r="AA4062">
        <v>10741</v>
      </c>
      <c r="AB4062">
        <v>19</v>
      </c>
      <c r="AC4062">
        <v>86.96</v>
      </c>
    </row>
    <row r="4063" spans="1:29" x14ac:dyDescent="0.3">
      <c r="A4063">
        <v>2007</v>
      </c>
      <c r="B4063">
        <v>11</v>
      </c>
      <c r="C4063" s="1">
        <v>39400</v>
      </c>
      <c r="D4063">
        <v>10500</v>
      </c>
      <c r="E4063">
        <v>64</v>
      </c>
      <c r="F4063">
        <v>44</v>
      </c>
      <c r="G4063">
        <v>168</v>
      </c>
      <c r="H4063">
        <v>34</v>
      </c>
      <c r="I4063">
        <v>1580</v>
      </c>
      <c r="J4063">
        <v>1826</v>
      </c>
      <c r="K4063">
        <v>12390</v>
      </c>
      <c r="L4063">
        <v>124</v>
      </c>
      <c r="M4063">
        <v>3500</v>
      </c>
      <c r="N4063">
        <v>2772</v>
      </c>
      <c r="O4063">
        <v>90</v>
      </c>
      <c r="P4063">
        <v>6486</v>
      </c>
      <c r="Q4063">
        <v>1637</v>
      </c>
      <c r="R4063">
        <v>3897</v>
      </c>
      <c r="S4063">
        <v>0</v>
      </c>
      <c r="T4063">
        <v>-2260</v>
      </c>
      <c r="U4063">
        <v>5110</v>
      </c>
      <c r="V4063">
        <v>1919</v>
      </c>
      <c r="W4063">
        <v>6087</v>
      </c>
      <c r="X4063">
        <v>8164</v>
      </c>
      <c r="Y4063">
        <v>0.51</v>
      </c>
      <c r="Z4063">
        <v>34</v>
      </c>
      <c r="AA4063">
        <v>10810</v>
      </c>
      <c r="AB4063">
        <v>24</v>
      </c>
      <c r="AC4063">
        <v>86.52</v>
      </c>
    </row>
    <row r="4064" spans="1:29" x14ac:dyDescent="0.3">
      <c r="A4064">
        <v>2007</v>
      </c>
      <c r="B4064">
        <v>11</v>
      </c>
      <c r="C4064" s="1">
        <v>39401</v>
      </c>
      <c r="D4064">
        <v>10500</v>
      </c>
      <c r="E4064">
        <v>49</v>
      </c>
      <c r="F4064">
        <v>36</v>
      </c>
      <c r="G4064">
        <v>167</v>
      </c>
      <c r="H4064">
        <v>34</v>
      </c>
      <c r="I4064">
        <v>1530</v>
      </c>
      <c r="J4064">
        <v>1767</v>
      </c>
      <c r="K4064">
        <v>12316</v>
      </c>
      <c r="L4064">
        <v>112</v>
      </c>
      <c r="M4064">
        <v>4495</v>
      </c>
      <c r="N4064">
        <v>2764</v>
      </c>
      <c r="O4064">
        <v>86</v>
      </c>
      <c r="P4064">
        <v>7457</v>
      </c>
      <c r="Q4064">
        <v>1697</v>
      </c>
      <c r="R4064">
        <v>2522</v>
      </c>
      <c r="S4064">
        <v>0</v>
      </c>
      <c r="T4064">
        <v>-824</v>
      </c>
      <c r="U4064">
        <v>5140</v>
      </c>
      <c r="V4064">
        <v>-14</v>
      </c>
      <c r="W4064">
        <v>5640</v>
      </c>
      <c r="X4064">
        <v>5683</v>
      </c>
      <c r="Y4064">
        <v>0.59</v>
      </c>
      <c r="Z4064">
        <v>54</v>
      </c>
      <c r="AA4064">
        <v>10786</v>
      </c>
      <c r="AB4064">
        <v>47</v>
      </c>
      <c r="AC4064">
        <v>86.34</v>
      </c>
    </row>
    <row r="4065" spans="1:29" x14ac:dyDescent="0.3">
      <c r="A4065">
        <v>2007</v>
      </c>
      <c r="B4065">
        <v>11</v>
      </c>
      <c r="C4065" s="1">
        <v>39402</v>
      </c>
      <c r="D4065">
        <v>11000</v>
      </c>
      <c r="E4065">
        <v>55</v>
      </c>
      <c r="F4065">
        <v>31</v>
      </c>
      <c r="G4065">
        <v>169</v>
      </c>
      <c r="H4065">
        <v>31</v>
      </c>
      <c r="I4065">
        <v>1520</v>
      </c>
      <c r="J4065">
        <v>1751</v>
      </c>
      <c r="K4065">
        <v>12806</v>
      </c>
      <c r="L4065">
        <v>112</v>
      </c>
      <c r="M4065">
        <v>4492</v>
      </c>
      <c r="N4065">
        <v>2770</v>
      </c>
      <c r="O4065">
        <v>86</v>
      </c>
      <c r="P4065">
        <v>7460</v>
      </c>
      <c r="Q4065">
        <v>1698</v>
      </c>
      <c r="R4065">
        <v>0</v>
      </c>
      <c r="S4065">
        <v>0</v>
      </c>
      <c r="T4065">
        <v>1698</v>
      </c>
      <c r="U4065">
        <v>5170</v>
      </c>
      <c r="V4065">
        <v>-1643</v>
      </c>
      <c r="W4065">
        <v>5410</v>
      </c>
      <c r="X4065">
        <v>3648</v>
      </c>
      <c r="Y4065">
        <v>0.56999999999999995</v>
      </c>
      <c r="Z4065">
        <v>72</v>
      </c>
      <c r="AA4065">
        <v>11286</v>
      </c>
      <c r="AB4065">
        <v>68</v>
      </c>
      <c r="AC4065">
        <v>86.45</v>
      </c>
    </row>
    <row r="4066" spans="1:29" x14ac:dyDescent="0.3">
      <c r="A4066">
        <v>2007</v>
      </c>
      <c r="B4066">
        <v>11</v>
      </c>
      <c r="C4066" s="1">
        <v>39403</v>
      </c>
      <c r="D4066">
        <v>11100</v>
      </c>
      <c r="E4066">
        <v>55</v>
      </c>
      <c r="F4066">
        <v>30</v>
      </c>
      <c r="G4066">
        <v>168</v>
      </c>
      <c r="H4066">
        <v>32</v>
      </c>
      <c r="I4066">
        <v>1510</v>
      </c>
      <c r="J4066">
        <v>1740</v>
      </c>
      <c r="K4066">
        <v>12895</v>
      </c>
      <c r="L4066">
        <v>112</v>
      </c>
      <c r="M4066">
        <v>4194</v>
      </c>
      <c r="N4066">
        <v>2761</v>
      </c>
      <c r="O4066">
        <v>83</v>
      </c>
      <c r="P4066">
        <v>7150</v>
      </c>
      <c r="Q4066">
        <v>1700</v>
      </c>
      <c r="R4066">
        <v>0</v>
      </c>
      <c r="S4066">
        <v>0</v>
      </c>
      <c r="T4066">
        <v>1700</v>
      </c>
      <c r="U4066">
        <v>5220</v>
      </c>
      <c r="V4066">
        <v>-1295</v>
      </c>
      <c r="W4066">
        <v>5459</v>
      </c>
      <c r="X4066">
        <v>4045</v>
      </c>
      <c r="Y4066">
        <v>0.54</v>
      </c>
      <c r="Z4066">
        <v>69</v>
      </c>
      <c r="AA4066">
        <v>11385</v>
      </c>
      <c r="AB4066">
        <v>64</v>
      </c>
      <c r="AC4066">
        <v>86.49</v>
      </c>
    </row>
    <row r="4067" spans="1:29" x14ac:dyDescent="0.3">
      <c r="A4067">
        <v>2007</v>
      </c>
      <c r="B4067">
        <v>11</v>
      </c>
      <c r="C4067" s="1">
        <v>39404</v>
      </c>
      <c r="D4067">
        <v>11100</v>
      </c>
      <c r="E4067">
        <v>48</v>
      </c>
      <c r="F4067">
        <v>29</v>
      </c>
      <c r="G4067">
        <v>169</v>
      </c>
      <c r="H4067">
        <v>32</v>
      </c>
      <c r="I4067">
        <v>1510</v>
      </c>
      <c r="J4067">
        <v>1740</v>
      </c>
      <c r="K4067">
        <v>12888</v>
      </c>
      <c r="L4067">
        <v>112</v>
      </c>
      <c r="M4067">
        <v>4195</v>
      </c>
      <c r="N4067">
        <v>2756</v>
      </c>
      <c r="O4067">
        <v>88</v>
      </c>
      <c r="P4067">
        <v>7151</v>
      </c>
      <c r="Q4067">
        <v>1700</v>
      </c>
      <c r="R4067">
        <v>0</v>
      </c>
      <c r="S4067">
        <v>0</v>
      </c>
      <c r="T4067">
        <v>1700</v>
      </c>
      <c r="U4067">
        <v>5340</v>
      </c>
      <c r="V4067">
        <v>-1176</v>
      </c>
      <c r="W4067">
        <v>5332</v>
      </c>
      <c r="X4067">
        <v>4037</v>
      </c>
      <c r="Y4067">
        <v>0.54</v>
      </c>
      <c r="Z4067">
        <v>69</v>
      </c>
      <c r="AA4067">
        <v>11378</v>
      </c>
      <c r="AB4067">
        <v>65</v>
      </c>
      <c r="AC4067">
        <v>86.53</v>
      </c>
    </row>
    <row r="4068" spans="1:29" x14ac:dyDescent="0.3">
      <c r="A4068">
        <v>2007</v>
      </c>
      <c r="B4068">
        <v>11</v>
      </c>
      <c r="C4068" s="1">
        <v>39405</v>
      </c>
      <c r="D4068">
        <v>11300</v>
      </c>
      <c r="E4068">
        <v>53</v>
      </c>
      <c r="F4068">
        <v>28</v>
      </c>
      <c r="G4068">
        <v>170</v>
      </c>
      <c r="H4068">
        <v>32</v>
      </c>
      <c r="I4068">
        <v>1520</v>
      </c>
      <c r="J4068">
        <v>1750</v>
      </c>
      <c r="K4068">
        <v>13103</v>
      </c>
      <c r="L4068">
        <v>130</v>
      </c>
      <c r="M4068">
        <v>4490</v>
      </c>
      <c r="N4068">
        <v>2767</v>
      </c>
      <c r="O4068">
        <v>84</v>
      </c>
      <c r="P4068">
        <v>7471</v>
      </c>
      <c r="Q4068">
        <v>1700</v>
      </c>
      <c r="R4068">
        <v>0</v>
      </c>
      <c r="S4068">
        <v>0</v>
      </c>
      <c r="T4068">
        <v>1700</v>
      </c>
      <c r="U4068">
        <v>5470</v>
      </c>
      <c r="V4068">
        <v>-1356</v>
      </c>
      <c r="W4068">
        <v>5407</v>
      </c>
      <c r="X4068">
        <v>3932</v>
      </c>
      <c r="Y4068">
        <v>0.55000000000000004</v>
      </c>
      <c r="Z4068">
        <v>70</v>
      </c>
      <c r="AA4068">
        <v>11583</v>
      </c>
      <c r="AB4068">
        <v>66</v>
      </c>
      <c r="AC4068">
        <v>86.59</v>
      </c>
    </row>
    <row r="4069" spans="1:29" x14ac:dyDescent="0.3">
      <c r="A4069">
        <v>2007</v>
      </c>
      <c r="B4069">
        <v>11</v>
      </c>
      <c r="C4069" s="1">
        <v>39406</v>
      </c>
      <c r="D4069">
        <v>11200</v>
      </c>
      <c r="E4069">
        <v>65</v>
      </c>
      <c r="F4069">
        <v>28</v>
      </c>
      <c r="G4069">
        <v>169</v>
      </c>
      <c r="H4069">
        <v>32</v>
      </c>
      <c r="I4069">
        <v>1490</v>
      </c>
      <c r="J4069">
        <v>1719</v>
      </c>
      <c r="K4069">
        <v>12984</v>
      </c>
      <c r="L4069">
        <v>117</v>
      </c>
      <c r="M4069">
        <v>4196</v>
      </c>
      <c r="N4069">
        <v>2772</v>
      </c>
      <c r="O4069">
        <v>79</v>
      </c>
      <c r="P4069">
        <v>7164</v>
      </c>
      <c r="Q4069">
        <v>1741</v>
      </c>
      <c r="R4069">
        <v>0</v>
      </c>
      <c r="S4069">
        <v>0</v>
      </c>
      <c r="T4069">
        <v>1741</v>
      </c>
      <c r="U4069">
        <v>5550</v>
      </c>
      <c r="V4069">
        <v>-1027</v>
      </c>
      <c r="W4069">
        <v>5227</v>
      </c>
      <c r="X4069">
        <v>4079</v>
      </c>
      <c r="Y4069">
        <v>0.54</v>
      </c>
      <c r="Z4069">
        <v>69</v>
      </c>
      <c r="AA4069">
        <v>11494</v>
      </c>
      <c r="AB4069">
        <v>65</v>
      </c>
      <c r="AC4069">
        <v>86.62</v>
      </c>
    </row>
    <row r="4070" spans="1:29" x14ac:dyDescent="0.3">
      <c r="A4070">
        <v>2007</v>
      </c>
      <c r="B4070">
        <v>11</v>
      </c>
      <c r="C4070" s="1">
        <v>39407</v>
      </c>
      <c r="D4070">
        <v>10600</v>
      </c>
      <c r="E4070">
        <v>62</v>
      </c>
      <c r="F4070">
        <v>27</v>
      </c>
      <c r="G4070">
        <v>170</v>
      </c>
      <c r="H4070">
        <v>33</v>
      </c>
      <c r="I4070">
        <v>1470</v>
      </c>
      <c r="J4070">
        <v>1700</v>
      </c>
      <c r="K4070">
        <v>12362</v>
      </c>
      <c r="L4070">
        <v>135</v>
      </c>
      <c r="M4070">
        <v>4485</v>
      </c>
      <c r="N4070">
        <v>3480</v>
      </c>
      <c r="O4070">
        <v>82</v>
      </c>
      <c r="P4070">
        <v>8182</v>
      </c>
      <c r="Q4070">
        <v>1750</v>
      </c>
      <c r="R4070">
        <v>0</v>
      </c>
      <c r="S4070">
        <v>0</v>
      </c>
      <c r="T4070">
        <v>1750</v>
      </c>
      <c r="U4070">
        <v>5580</v>
      </c>
      <c r="V4070">
        <v>-2039</v>
      </c>
      <c r="W4070">
        <v>4592</v>
      </c>
      <c r="X4070">
        <v>2430</v>
      </c>
      <c r="Y4070">
        <v>0.64</v>
      </c>
      <c r="Z4070">
        <v>80</v>
      </c>
      <c r="AA4070">
        <v>10892</v>
      </c>
      <c r="AB4070">
        <v>78</v>
      </c>
      <c r="AC4070">
        <v>86.98</v>
      </c>
    </row>
    <row r="4071" spans="1:29" x14ac:dyDescent="0.3">
      <c r="A4071">
        <v>2007</v>
      </c>
      <c r="B4071">
        <v>11</v>
      </c>
      <c r="C4071" s="1">
        <v>39408</v>
      </c>
      <c r="D4071">
        <v>10500</v>
      </c>
      <c r="E4071">
        <v>58</v>
      </c>
      <c r="F4071">
        <v>27</v>
      </c>
      <c r="G4071">
        <v>170</v>
      </c>
      <c r="H4071">
        <v>33</v>
      </c>
      <c r="I4071">
        <v>1480</v>
      </c>
      <c r="J4071">
        <v>1710</v>
      </c>
      <c r="K4071">
        <v>12268</v>
      </c>
      <c r="L4071">
        <v>147</v>
      </c>
      <c r="M4071">
        <v>3988</v>
      </c>
      <c r="N4071">
        <v>3800</v>
      </c>
      <c r="O4071">
        <v>79</v>
      </c>
      <c r="P4071">
        <v>8014</v>
      </c>
      <c r="Q4071">
        <v>1750</v>
      </c>
      <c r="R4071">
        <v>0</v>
      </c>
      <c r="S4071">
        <v>0</v>
      </c>
      <c r="T4071">
        <v>1750</v>
      </c>
      <c r="U4071">
        <v>5600</v>
      </c>
      <c r="V4071">
        <v>-1841</v>
      </c>
      <c r="W4071">
        <v>4468</v>
      </c>
      <c r="X4071">
        <v>2504</v>
      </c>
      <c r="Y4071">
        <v>0.63</v>
      </c>
      <c r="Z4071">
        <v>80</v>
      </c>
      <c r="AA4071">
        <v>10788</v>
      </c>
      <c r="AB4071">
        <v>77</v>
      </c>
      <c r="AC4071">
        <v>87.3</v>
      </c>
    </row>
    <row r="4072" spans="1:29" x14ac:dyDescent="0.3">
      <c r="A4072">
        <v>2007</v>
      </c>
      <c r="B4072">
        <v>11</v>
      </c>
      <c r="C4072" s="1">
        <v>39409</v>
      </c>
      <c r="D4072">
        <v>10600</v>
      </c>
      <c r="E4072">
        <v>55</v>
      </c>
      <c r="F4072">
        <v>27</v>
      </c>
      <c r="G4072">
        <v>170</v>
      </c>
      <c r="H4072">
        <v>33</v>
      </c>
      <c r="I4072">
        <v>1480</v>
      </c>
      <c r="J4072">
        <v>1710</v>
      </c>
      <c r="K4072">
        <v>12365</v>
      </c>
      <c r="L4072">
        <v>147</v>
      </c>
      <c r="M4072">
        <v>2980</v>
      </c>
      <c r="N4072">
        <v>3791</v>
      </c>
      <c r="O4072">
        <v>76</v>
      </c>
      <c r="P4072">
        <v>6994</v>
      </c>
      <c r="Q4072">
        <v>1750</v>
      </c>
      <c r="R4072">
        <v>0</v>
      </c>
      <c r="S4072">
        <v>0</v>
      </c>
      <c r="T4072">
        <v>1750</v>
      </c>
      <c r="U4072">
        <v>5520</v>
      </c>
      <c r="V4072">
        <v>-901</v>
      </c>
      <c r="W4072">
        <v>4645</v>
      </c>
      <c r="X4072">
        <v>3621</v>
      </c>
      <c r="Y4072">
        <v>0.55000000000000004</v>
      </c>
      <c r="Z4072">
        <v>71</v>
      </c>
      <c r="AA4072">
        <v>10885</v>
      </c>
      <c r="AB4072">
        <v>67</v>
      </c>
      <c r="AC4072">
        <v>87.37</v>
      </c>
    </row>
    <row r="4073" spans="1:29" x14ac:dyDescent="0.3">
      <c r="A4073">
        <v>2007</v>
      </c>
      <c r="B4073">
        <v>11</v>
      </c>
      <c r="C4073" s="1">
        <v>39410</v>
      </c>
      <c r="D4073">
        <v>10200</v>
      </c>
      <c r="E4073">
        <v>55</v>
      </c>
      <c r="F4073">
        <v>27</v>
      </c>
      <c r="G4073">
        <v>173</v>
      </c>
      <c r="H4073">
        <v>33</v>
      </c>
      <c r="I4073">
        <v>1480</v>
      </c>
      <c r="J4073">
        <v>1713</v>
      </c>
      <c r="K4073">
        <v>11968</v>
      </c>
      <c r="L4073">
        <v>135</v>
      </c>
      <c r="M4073">
        <v>2989</v>
      </c>
      <c r="N4073">
        <v>3784</v>
      </c>
      <c r="O4073">
        <v>69</v>
      </c>
      <c r="P4073">
        <v>6977</v>
      </c>
      <c r="Q4073">
        <v>1750</v>
      </c>
      <c r="R4073">
        <v>0</v>
      </c>
      <c r="S4073">
        <v>0</v>
      </c>
      <c r="T4073">
        <v>1750</v>
      </c>
      <c r="U4073">
        <v>5500</v>
      </c>
      <c r="V4073">
        <v>-901</v>
      </c>
      <c r="W4073">
        <v>4265</v>
      </c>
      <c r="X4073">
        <v>3241</v>
      </c>
      <c r="Y4073">
        <v>0.56999999999999995</v>
      </c>
      <c r="Z4073">
        <v>73</v>
      </c>
      <c r="AA4073">
        <v>10488</v>
      </c>
      <c r="AB4073">
        <v>69</v>
      </c>
      <c r="AC4073">
        <v>87.5</v>
      </c>
    </row>
    <row r="4074" spans="1:29" x14ac:dyDescent="0.3">
      <c r="A4074">
        <v>2007</v>
      </c>
      <c r="B4074">
        <v>11</v>
      </c>
      <c r="C4074" s="1">
        <v>39411</v>
      </c>
      <c r="D4074">
        <v>10100</v>
      </c>
      <c r="E4074">
        <v>48</v>
      </c>
      <c r="F4074">
        <v>27</v>
      </c>
      <c r="G4074">
        <v>174</v>
      </c>
      <c r="H4074">
        <v>33</v>
      </c>
      <c r="I4074">
        <v>1470</v>
      </c>
      <c r="J4074">
        <v>1704</v>
      </c>
      <c r="K4074">
        <v>11852</v>
      </c>
      <c r="L4074">
        <v>148</v>
      </c>
      <c r="M4074">
        <v>3000</v>
      </c>
      <c r="N4074">
        <v>3805</v>
      </c>
      <c r="O4074">
        <v>87</v>
      </c>
      <c r="P4074">
        <v>7040</v>
      </c>
      <c r="Q4074">
        <v>1800</v>
      </c>
      <c r="R4074">
        <v>0</v>
      </c>
      <c r="S4074">
        <v>0</v>
      </c>
      <c r="T4074">
        <v>1800</v>
      </c>
      <c r="U4074">
        <v>5490</v>
      </c>
      <c r="V4074">
        <v>-1016</v>
      </c>
      <c r="W4074">
        <v>4154</v>
      </c>
      <c r="X4074">
        <v>3012</v>
      </c>
      <c r="Y4074">
        <v>0.56999999999999995</v>
      </c>
      <c r="Z4074">
        <v>75</v>
      </c>
      <c r="AA4074">
        <v>10382</v>
      </c>
      <c r="AB4074">
        <v>71</v>
      </c>
      <c r="AC4074">
        <v>87.68</v>
      </c>
    </row>
    <row r="4075" spans="1:29" x14ac:dyDescent="0.3">
      <c r="A4075">
        <v>2007</v>
      </c>
      <c r="B4075">
        <v>11</v>
      </c>
      <c r="C4075" s="1">
        <v>39412</v>
      </c>
      <c r="D4075">
        <v>10300</v>
      </c>
      <c r="E4075">
        <v>45</v>
      </c>
      <c r="F4075">
        <v>27</v>
      </c>
      <c r="G4075">
        <v>174</v>
      </c>
      <c r="H4075">
        <v>34</v>
      </c>
      <c r="I4075">
        <v>1450</v>
      </c>
      <c r="J4075">
        <v>1685</v>
      </c>
      <c r="K4075">
        <v>12030</v>
      </c>
      <c r="L4075">
        <v>154</v>
      </c>
      <c r="M4075">
        <v>2989</v>
      </c>
      <c r="N4075">
        <v>3807</v>
      </c>
      <c r="O4075">
        <v>90</v>
      </c>
      <c r="P4075">
        <v>7040</v>
      </c>
      <c r="Q4075">
        <v>1792</v>
      </c>
      <c r="R4075">
        <v>0</v>
      </c>
      <c r="S4075">
        <v>0</v>
      </c>
      <c r="T4075">
        <v>1792</v>
      </c>
      <c r="U4075">
        <v>5440</v>
      </c>
      <c r="V4075">
        <v>-1080</v>
      </c>
      <c r="W4075">
        <v>4403</v>
      </c>
      <c r="X4075">
        <v>3198</v>
      </c>
      <c r="Y4075">
        <v>0.56000000000000005</v>
      </c>
      <c r="Z4075">
        <v>73</v>
      </c>
      <c r="AA4075">
        <v>10580</v>
      </c>
      <c r="AB4075">
        <v>70</v>
      </c>
      <c r="AC4075">
        <v>87.8</v>
      </c>
    </row>
    <row r="4076" spans="1:29" x14ac:dyDescent="0.3">
      <c r="A4076">
        <v>2007</v>
      </c>
      <c r="B4076">
        <v>11</v>
      </c>
      <c r="C4076" s="1">
        <v>39413</v>
      </c>
      <c r="D4076">
        <v>10300</v>
      </c>
      <c r="E4076">
        <v>59</v>
      </c>
      <c r="F4076">
        <v>27</v>
      </c>
      <c r="G4076">
        <v>170</v>
      </c>
      <c r="H4076">
        <v>32</v>
      </c>
      <c r="I4076">
        <v>1440</v>
      </c>
      <c r="J4076">
        <v>1669</v>
      </c>
      <c r="K4076">
        <v>12028</v>
      </c>
      <c r="L4076">
        <v>163</v>
      </c>
      <c r="M4076">
        <v>2993</v>
      </c>
      <c r="N4076">
        <v>3783</v>
      </c>
      <c r="O4076">
        <v>94</v>
      </c>
      <c r="P4076">
        <v>7033</v>
      </c>
      <c r="Q4076">
        <v>1848</v>
      </c>
      <c r="R4076">
        <v>0</v>
      </c>
      <c r="S4076">
        <v>0</v>
      </c>
      <c r="T4076">
        <v>1848</v>
      </c>
      <c r="U4076">
        <v>5390</v>
      </c>
      <c r="V4076">
        <v>-1176</v>
      </c>
      <c r="W4076">
        <v>4451</v>
      </c>
      <c r="X4076">
        <v>3147</v>
      </c>
      <c r="Y4076">
        <v>0.56000000000000005</v>
      </c>
      <c r="Z4076">
        <v>74</v>
      </c>
      <c r="AA4076">
        <v>10588</v>
      </c>
      <c r="AB4076">
        <v>70</v>
      </c>
      <c r="AC4076">
        <v>87.93</v>
      </c>
    </row>
    <row r="4077" spans="1:29" x14ac:dyDescent="0.3">
      <c r="A4077">
        <v>2007</v>
      </c>
      <c r="B4077">
        <v>11</v>
      </c>
      <c r="C4077" s="1">
        <v>39414</v>
      </c>
      <c r="D4077">
        <v>10200</v>
      </c>
      <c r="E4077">
        <v>70</v>
      </c>
      <c r="F4077">
        <v>27</v>
      </c>
      <c r="G4077">
        <v>168</v>
      </c>
      <c r="H4077">
        <v>29</v>
      </c>
      <c r="I4077">
        <v>1440</v>
      </c>
      <c r="J4077">
        <v>1664</v>
      </c>
      <c r="K4077">
        <v>11934</v>
      </c>
      <c r="L4077">
        <v>164</v>
      </c>
      <c r="M4077">
        <v>2990</v>
      </c>
      <c r="N4077">
        <v>3767</v>
      </c>
      <c r="O4077">
        <v>97</v>
      </c>
      <c r="P4077">
        <v>7018</v>
      </c>
      <c r="Q4077">
        <v>1894</v>
      </c>
      <c r="R4077">
        <v>0</v>
      </c>
      <c r="S4077">
        <v>0</v>
      </c>
      <c r="T4077">
        <v>1894</v>
      </c>
      <c r="U4077">
        <v>5300</v>
      </c>
      <c r="V4077">
        <v>-1285</v>
      </c>
      <c r="W4077">
        <v>4440</v>
      </c>
      <c r="X4077">
        <v>3022</v>
      </c>
      <c r="Y4077">
        <v>0.56999999999999995</v>
      </c>
      <c r="Z4077">
        <v>75</v>
      </c>
      <c r="AA4077">
        <v>10494</v>
      </c>
      <c r="AB4077">
        <v>71</v>
      </c>
      <c r="AC4077">
        <v>88.08</v>
      </c>
    </row>
    <row r="4078" spans="1:29" x14ac:dyDescent="0.3">
      <c r="A4078">
        <v>2007</v>
      </c>
      <c r="B4078">
        <v>11</v>
      </c>
      <c r="C4078" s="1">
        <v>39415</v>
      </c>
      <c r="D4078">
        <v>9930</v>
      </c>
      <c r="E4078">
        <v>75</v>
      </c>
      <c r="F4078">
        <v>27</v>
      </c>
      <c r="G4078">
        <v>167</v>
      </c>
      <c r="H4078">
        <v>30</v>
      </c>
      <c r="I4078">
        <v>1440</v>
      </c>
      <c r="J4078">
        <v>1664</v>
      </c>
      <c r="K4078">
        <v>11669</v>
      </c>
      <c r="L4078">
        <v>164</v>
      </c>
      <c r="M4078">
        <v>2991</v>
      </c>
      <c r="N4078">
        <v>3766</v>
      </c>
      <c r="O4078">
        <v>97</v>
      </c>
      <c r="P4078">
        <v>7018</v>
      </c>
      <c r="Q4078">
        <v>1898</v>
      </c>
      <c r="R4078">
        <v>0</v>
      </c>
      <c r="S4078">
        <v>0</v>
      </c>
      <c r="T4078">
        <v>1898</v>
      </c>
      <c r="U4078">
        <v>5230</v>
      </c>
      <c r="V4078">
        <v>-1358</v>
      </c>
      <c r="W4078">
        <v>4243</v>
      </c>
      <c r="X4078">
        <v>2753</v>
      </c>
      <c r="Y4078">
        <v>0.57999999999999996</v>
      </c>
      <c r="Z4078">
        <v>76</v>
      </c>
      <c r="AA4078">
        <v>10229</v>
      </c>
      <c r="AB4078">
        <v>73</v>
      </c>
      <c r="AC4078">
        <v>88.28</v>
      </c>
    </row>
    <row r="4079" spans="1:29" x14ac:dyDescent="0.3">
      <c r="A4079">
        <v>2007</v>
      </c>
      <c r="B4079">
        <v>11</v>
      </c>
      <c r="C4079" s="1">
        <v>39416</v>
      </c>
      <c r="D4079">
        <v>9750</v>
      </c>
      <c r="E4079">
        <v>73</v>
      </c>
      <c r="F4079">
        <v>27</v>
      </c>
      <c r="G4079">
        <v>163</v>
      </c>
      <c r="H4079">
        <v>30</v>
      </c>
      <c r="I4079">
        <v>1450</v>
      </c>
      <c r="J4079">
        <v>1670</v>
      </c>
      <c r="K4079">
        <v>11493</v>
      </c>
      <c r="L4079">
        <v>163</v>
      </c>
      <c r="M4079">
        <v>2492</v>
      </c>
      <c r="N4079">
        <v>3760</v>
      </c>
      <c r="O4079">
        <v>97</v>
      </c>
      <c r="P4079">
        <v>6512</v>
      </c>
      <c r="Q4079">
        <v>1950</v>
      </c>
      <c r="R4079">
        <v>0</v>
      </c>
      <c r="S4079">
        <v>0</v>
      </c>
      <c r="T4079">
        <v>1950</v>
      </c>
      <c r="U4079">
        <v>5140</v>
      </c>
      <c r="V4079">
        <v>-969</v>
      </c>
      <c r="W4079">
        <v>4137</v>
      </c>
      <c r="X4079">
        <v>3031</v>
      </c>
      <c r="Y4079">
        <v>0.54</v>
      </c>
      <c r="Z4079">
        <v>74</v>
      </c>
      <c r="AA4079">
        <v>10043</v>
      </c>
      <c r="AB4079">
        <v>70</v>
      </c>
      <c r="AC4079">
        <v>88.41</v>
      </c>
    </row>
    <row r="4080" spans="1:29" x14ac:dyDescent="0.3">
      <c r="A4080">
        <v>2007</v>
      </c>
      <c r="B4080">
        <v>12</v>
      </c>
      <c r="C4080" s="1">
        <v>39417</v>
      </c>
      <c r="D4080">
        <v>10100</v>
      </c>
      <c r="E4080">
        <v>68</v>
      </c>
      <c r="F4080">
        <v>27</v>
      </c>
      <c r="G4080">
        <v>167</v>
      </c>
      <c r="H4080">
        <v>31</v>
      </c>
      <c r="I4080">
        <v>1430</v>
      </c>
      <c r="J4080">
        <v>1655</v>
      </c>
      <c r="K4080">
        <v>11823</v>
      </c>
      <c r="L4080">
        <v>163</v>
      </c>
      <c r="M4080">
        <v>2479</v>
      </c>
      <c r="N4080">
        <v>3752</v>
      </c>
      <c r="O4080">
        <v>67</v>
      </c>
      <c r="P4080">
        <v>6461</v>
      </c>
      <c r="Q4080">
        <v>2000</v>
      </c>
      <c r="R4080">
        <v>0</v>
      </c>
      <c r="S4080">
        <v>0</v>
      </c>
      <c r="T4080">
        <v>2000</v>
      </c>
      <c r="U4080">
        <v>4960</v>
      </c>
      <c r="V4080">
        <v>-1146</v>
      </c>
      <c r="W4080">
        <v>4648</v>
      </c>
      <c r="X4080">
        <v>3362</v>
      </c>
      <c r="Y4080">
        <v>0.53</v>
      </c>
      <c r="Z4080">
        <v>72</v>
      </c>
      <c r="AA4080">
        <v>10393</v>
      </c>
      <c r="AB4080">
        <v>68</v>
      </c>
      <c r="AC4080">
        <v>88.46</v>
      </c>
    </row>
    <row r="4081" spans="1:29" x14ac:dyDescent="0.3">
      <c r="A4081">
        <v>2007</v>
      </c>
      <c r="B4081">
        <v>12</v>
      </c>
      <c r="C4081" s="1">
        <v>39418</v>
      </c>
      <c r="D4081">
        <v>10200</v>
      </c>
      <c r="E4081">
        <v>73</v>
      </c>
      <c r="F4081">
        <v>27</v>
      </c>
      <c r="G4081">
        <v>169</v>
      </c>
      <c r="H4081">
        <v>31</v>
      </c>
      <c r="I4081">
        <v>1430</v>
      </c>
      <c r="J4081">
        <v>1657</v>
      </c>
      <c r="K4081">
        <v>11930</v>
      </c>
      <c r="L4081">
        <v>163</v>
      </c>
      <c r="M4081">
        <v>1979</v>
      </c>
      <c r="N4081">
        <v>3767</v>
      </c>
      <c r="O4081">
        <v>73</v>
      </c>
      <c r="P4081">
        <v>5982</v>
      </c>
      <c r="Q4081">
        <v>2000</v>
      </c>
      <c r="R4081">
        <v>0</v>
      </c>
      <c r="S4081">
        <v>0</v>
      </c>
      <c r="T4081">
        <v>2000</v>
      </c>
      <c r="U4081">
        <v>4920</v>
      </c>
      <c r="V4081">
        <v>-705</v>
      </c>
      <c r="W4081">
        <v>4793</v>
      </c>
      <c r="X4081">
        <v>3948</v>
      </c>
      <c r="Y4081">
        <v>0.48</v>
      </c>
      <c r="Z4081">
        <v>67</v>
      </c>
      <c r="AA4081">
        <v>10500</v>
      </c>
      <c r="AB4081">
        <v>62</v>
      </c>
      <c r="AC4081">
        <v>88.41</v>
      </c>
    </row>
    <row r="4082" spans="1:29" x14ac:dyDescent="0.3">
      <c r="A4082">
        <v>2007</v>
      </c>
      <c r="B4082">
        <v>12</v>
      </c>
      <c r="C4082" s="1">
        <v>39419</v>
      </c>
      <c r="D4082">
        <v>10100</v>
      </c>
      <c r="E4082">
        <v>118</v>
      </c>
      <c r="F4082">
        <v>27</v>
      </c>
      <c r="G4082">
        <v>172</v>
      </c>
      <c r="H4082">
        <v>31</v>
      </c>
      <c r="I4082">
        <v>1430</v>
      </c>
      <c r="J4082">
        <v>1660</v>
      </c>
      <c r="K4082">
        <v>11878</v>
      </c>
      <c r="L4082">
        <v>163</v>
      </c>
      <c r="M4082">
        <v>2386</v>
      </c>
      <c r="N4082">
        <v>3758</v>
      </c>
      <c r="O4082">
        <v>36</v>
      </c>
      <c r="P4082">
        <v>6343</v>
      </c>
      <c r="Q4082">
        <v>1927</v>
      </c>
      <c r="R4082">
        <v>57</v>
      </c>
      <c r="S4082">
        <v>0</v>
      </c>
      <c r="T4082">
        <v>1870</v>
      </c>
      <c r="U4082">
        <v>5100</v>
      </c>
      <c r="V4082">
        <v>-798</v>
      </c>
      <c r="W4082">
        <v>4595</v>
      </c>
      <c r="X4082">
        <v>3665</v>
      </c>
      <c r="Y4082">
        <v>0.51</v>
      </c>
      <c r="Z4082">
        <v>69</v>
      </c>
      <c r="AA4082">
        <v>10448</v>
      </c>
      <c r="AB4082">
        <v>65</v>
      </c>
      <c r="AC4082">
        <v>88.41</v>
      </c>
    </row>
    <row r="4083" spans="1:29" x14ac:dyDescent="0.3">
      <c r="A4083">
        <v>2007</v>
      </c>
      <c r="B4083">
        <v>12</v>
      </c>
      <c r="C4083" s="1">
        <v>39420</v>
      </c>
      <c r="D4083">
        <v>9960</v>
      </c>
      <c r="E4083">
        <v>165</v>
      </c>
      <c r="F4083">
        <v>27</v>
      </c>
      <c r="G4083">
        <v>175</v>
      </c>
      <c r="H4083">
        <v>31</v>
      </c>
      <c r="I4083">
        <v>1420</v>
      </c>
      <c r="J4083">
        <v>1653</v>
      </c>
      <c r="K4083">
        <v>11778</v>
      </c>
      <c r="L4083">
        <v>161</v>
      </c>
      <c r="M4083">
        <v>2994</v>
      </c>
      <c r="N4083">
        <v>3754</v>
      </c>
      <c r="O4083">
        <v>49</v>
      </c>
      <c r="P4083">
        <v>6958</v>
      </c>
      <c r="Q4083">
        <v>2050</v>
      </c>
      <c r="R4083">
        <v>229</v>
      </c>
      <c r="S4083">
        <v>0</v>
      </c>
      <c r="T4083">
        <v>1821</v>
      </c>
      <c r="U4083">
        <v>5280</v>
      </c>
      <c r="V4083">
        <v>-1209</v>
      </c>
      <c r="W4083">
        <v>4335</v>
      </c>
      <c r="X4083">
        <v>2999</v>
      </c>
      <c r="Y4083">
        <v>0.56999999999999995</v>
      </c>
      <c r="Z4083">
        <v>75</v>
      </c>
      <c r="AA4083">
        <v>10358</v>
      </c>
      <c r="AB4083">
        <v>71</v>
      </c>
      <c r="AC4083">
        <v>88.53</v>
      </c>
    </row>
    <row r="4084" spans="1:29" x14ac:dyDescent="0.3">
      <c r="A4084">
        <v>2007</v>
      </c>
      <c r="B4084">
        <v>12</v>
      </c>
      <c r="C4084" s="1">
        <v>39421</v>
      </c>
      <c r="D4084">
        <v>10000</v>
      </c>
      <c r="E4084">
        <v>158</v>
      </c>
      <c r="F4084">
        <v>28</v>
      </c>
      <c r="G4084">
        <v>171</v>
      </c>
      <c r="H4084">
        <v>36</v>
      </c>
      <c r="I4084">
        <v>1410</v>
      </c>
      <c r="J4084">
        <v>1645</v>
      </c>
      <c r="K4084">
        <v>11803</v>
      </c>
      <c r="L4084">
        <v>164</v>
      </c>
      <c r="M4084">
        <v>2412</v>
      </c>
      <c r="N4084">
        <v>3758</v>
      </c>
      <c r="O4084">
        <v>27</v>
      </c>
      <c r="P4084">
        <v>6361</v>
      </c>
      <c r="Q4084">
        <v>2092</v>
      </c>
      <c r="R4084">
        <v>229</v>
      </c>
      <c r="S4084">
        <v>0</v>
      </c>
      <c r="T4084">
        <v>1863</v>
      </c>
      <c r="U4084">
        <v>5420</v>
      </c>
      <c r="V4084">
        <v>-507</v>
      </c>
      <c r="W4084">
        <v>4216</v>
      </c>
      <c r="X4084">
        <v>3579</v>
      </c>
      <c r="Y4084">
        <v>0.52</v>
      </c>
      <c r="Z4084">
        <v>70</v>
      </c>
      <c r="AA4084">
        <v>10393</v>
      </c>
      <c r="AB4084">
        <v>66</v>
      </c>
      <c r="AC4084">
        <v>88.54</v>
      </c>
    </row>
    <row r="4085" spans="1:29" x14ac:dyDescent="0.3">
      <c r="A4085">
        <v>2007</v>
      </c>
      <c r="B4085">
        <v>12</v>
      </c>
      <c r="C4085" s="1">
        <v>39422</v>
      </c>
      <c r="D4085">
        <v>10900</v>
      </c>
      <c r="E4085">
        <v>133</v>
      </c>
      <c r="F4085">
        <v>30</v>
      </c>
      <c r="G4085">
        <v>178</v>
      </c>
      <c r="H4085">
        <v>48</v>
      </c>
      <c r="I4085">
        <v>1430</v>
      </c>
      <c r="J4085">
        <v>1686</v>
      </c>
      <c r="K4085">
        <v>12719</v>
      </c>
      <c r="L4085">
        <v>127</v>
      </c>
      <c r="M4085">
        <v>2989</v>
      </c>
      <c r="N4085">
        <v>3771</v>
      </c>
      <c r="O4085">
        <v>57</v>
      </c>
      <c r="P4085">
        <v>6944</v>
      </c>
      <c r="Q4085">
        <v>2092</v>
      </c>
      <c r="R4085">
        <v>2522</v>
      </c>
      <c r="S4085">
        <v>0</v>
      </c>
      <c r="T4085">
        <v>-430</v>
      </c>
      <c r="U4085">
        <v>5890</v>
      </c>
      <c r="V4085">
        <v>911</v>
      </c>
      <c r="W4085">
        <v>5263</v>
      </c>
      <c r="X4085">
        <v>6205</v>
      </c>
      <c r="Y4085">
        <v>0.53</v>
      </c>
      <c r="Z4085">
        <v>51</v>
      </c>
      <c r="AA4085">
        <v>11289</v>
      </c>
      <c r="AB4085">
        <v>45</v>
      </c>
      <c r="AC4085">
        <v>88.19</v>
      </c>
    </row>
    <row r="4086" spans="1:29" x14ac:dyDescent="0.3">
      <c r="A4086">
        <v>2007</v>
      </c>
      <c r="B4086">
        <v>12</v>
      </c>
      <c r="C4086" s="1">
        <v>39423</v>
      </c>
      <c r="D4086">
        <v>13900</v>
      </c>
      <c r="E4086">
        <v>125</v>
      </c>
      <c r="F4086">
        <v>47</v>
      </c>
      <c r="G4086">
        <v>225</v>
      </c>
      <c r="H4086">
        <v>54</v>
      </c>
      <c r="I4086">
        <v>1530</v>
      </c>
      <c r="J4086">
        <v>1856</v>
      </c>
      <c r="K4086">
        <v>15881</v>
      </c>
      <c r="L4086">
        <v>166</v>
      </c>
      <c r="M4086">
        <v>5488</v>
      </c>
      <c r="N4086">
        <v>3778</v>
      </c>
      <c r="O4086">
        <v>53</v>
      </c>
      <c r="P4086">
        <v>9485</v>
      </c>
      <c r="Q4086">
        <v>2147</v>
      </c>
      <c r="R4086">
        <v>5731</v>
      </c>
      <c r="S4086">
        <v>0</v>
      </c>
      <c r="T4086">
        <v>-3583</v>
      </c>
      <c r="U4086">
        <v>6610</v>
      </c>
      <c r="V4086">
        <v>1310</v>
      </c>
      <c r="W4086">
        <v>8418</v>
      </c>
      <c r="X4086">
        <v>9979</v>
      </c>
      <c r="Y4086">
        <v>0.57999999999999996</v>
      </c>
      <c r="Z4086">
        <v>37</v>
      </c>
      <c r="AA4086">
        <v>14351</v>
      </c>
      <c r="AB4086">
        <v>30</v>
      </c>
      <c r="AC4086">
        <v>87.55</v>
      </c>
    </row>
    <row r="4087" spans="1:29" x14ac:dyDescent="0.3">
      <c r="A4087">
        <v>2007</v>
      </c>
      <c r="B4087">
        <v>12</v>
      </c>
      <c r="C4087" s="1">
        <v>39424</v>
      </c>
      <c r="D4087">
        <v>14600</v>
      </c>
      <c r="E4087">
        <v>103</v>
      </c>
      <c r="F4087">
        <v>116</v>
      </c>
      <c r="G4087">
        <v>183</v>
      </c>
      <c r="H4087">
        <v>51</v>
      </c>
      <c r="I4087">
        <v>1640</v>
      </c>
      <c r="J4087">
        <v>1990</v>
      </c>
      <c r="K4087">
        <v>16693</v>
      </c>
      <c r="L4087">
        <v>162</v>
      </c>
      <c r="M4087">
        <v>5986</v>
      </c>
      <c r="N4087">
        <v>3753</v>
      </c>
      <c r="O4087">
        <v>53</v>
      </c>
      <c r="P4087">
        <v>9954</v>
      </c>
      <c r="Q4087">
        <v>2150</v>
      </c>
      <c r="R4087">
        <v>5673</v>
      </c>
      <c r="S4087">
        <v>0</v>
      </c>
      <c r="T4087">
        <v>-3523</v>
      </c>
      <c r="U4087">
        <v>6700</v>
      </c>
      <c r="V4087">
        <v>1026</v>
      </c>
      <c r="W4087">
        <v>8990</v>
      </c>
      <c r="X4087">
        <v>10262</v>
      </c>
      <c r="Y4087">
        <v>0.57999999999999996</v>
      </c>
      <c r="Z4087">
        <v>39</v>
      </c>
      <c r="AA4087">
        <v>15053</v>
      </c>
      <c r="AB4087">
        <v>32</v>
      </c>
      <c r="AC4087">
        <v>86.93</v>
      </c>
    </row>
    <row r="4088" spans="1:29" x14ac:dyDescent="0.3">
      <c r="A4088">
        <v>2007</v>
      </c>
      <c r="B4088">
        <v>12</v>
      </c>
      <c r="C4088" s="1">
        <v>39425</v>
      </c>
      <c r="D4088">
        <v>14200</v>
      </c>
      <c r="E4088">
        <v>77</v>
      </c>
      <c r="F4088">
        <v>95</v>
      </c>
      <c r="G4088">
        <v>177</v>
      </c>
      <c r="H4088">
        <v>51</v>
      </c>
      <c r="I4088">
        <v>1580</v>
      </c>
      <c r="J4088">
        <v>1903</v>
      </c>
      <c r="K4088">
        <v>16180</v>
      </c>
      <c r="L4088">
        <v>162</v>
      </c>
      <c r="M4088">
        <v>6342</v>
      </c>
      <c r="N4088">
        <v>3765</v>
      </c>
      <c r="O4088">
        <v>53</v>
      </c>
      <c r="P4088">
        <v>10322</v>
      </c>
      <c r="Q4088">
        <v>2150</v>
      </c>
      <c r="R4088">
        <v>5502</v>
      </c>
      <c r="S4088">
        <v>0</v>
      </c>
      <c r="T4088">
        <v>-3352</v>
      </c>
      <c r="U4088">
        <v>6680</v>
      </c>
      <c r="V4088">
        <v>439</v>
      </c>
      <c r="W4088">
        <v>8535</v>
      </c>
      <c r="X4088">
        <v>9210</v>
      </c>
      <c r="Y4088">
        <v>0.62</v>
      </c>
      <c r="Z4088">
        <v>43</v>
      </c>
      <c r="AA4088">
        <v>14600</v>
      </c>
      <c r="AB4088">
        <v>37</v>
      </c>
      <c r="AC4088">
        <v>86.42</v>
      </c>
    </row>
    <row r="4089" spans="1:29" x14ac:dyDescent="0.3">
      <c r="A4089">
        <v>2007</v>
      </c>
      <c r="B4089">
        <v>12</v>
      </c>
      <c r="C4089" s="1">
        <v>39426</v>
      </c>
      <c r="D4089">
        <v>13600</v>
      </c>
      <c r="E4089">
        <v>65</v>
      </c>
      <c r="F4089">
        <v>61</v>
      </c>
      <c r="G4089">
        <v>177</v>
      </c>
      <c r="H4089">
        <v>51</v>
      </c>
      <c r="I4089">
        <v>1550</v>
      </c>
      <c r="J4089">
        <v>1839</v>
      </c>
      <c r="K4089">
        <v>15504</v>
      </c>
      <c r="L4089">
        <v>145</v>
      </c>
      <c r="M4089">
        <v>4494</v>
      </c>
      <c r="N4089">
        <v>4016</v>
      </c>
      <c r="O4089">
        <v>53</v>
      </c>
      <c r="P4089">
        <v>8708</v>
      </c>
      <c r="Q4089">
        <v>2194</v>
      </c>
      <c r="R4089">
        <v>5502</v>
      </c>
      <c r="S4089">
        <v>0</v>
      </c>
      <c r="T4089">
        <v>-3307</v>
      </c>
      <c r="U4089">
        <v>6570</v>
      </c>
      <c r="V4089">
        <v>1851</v>
      </c>
      <c r="W4089">
        <v>8021</v>
      </c>
      <c r="X4089">
        <v>10103</v>
      </c>
      <c r="Y4089">
        <v>0.55000000000000004</v>
      </c>
      <c r="Z4089">
        <v>35</v>
      </c>
      <c r="AA4089">
        <v>13954</v>
      </c>
      <c r="AB4089">
        <v>28</v>
      </c>
      <c r="AC4089">
        <v>85.87</v>
      </c>
    </row>
    <row r="4090" spans="1:29" x14ac:dyDescent="0.3">
      <c r="A4090">
        <v>2007</v>
      </c>
      <c r="B4090">
        <v>12</v>
      </c>
      <c r="C4090" s="1">
        <v>39427</v>
      </c>
      <c r="D4090">
        <v>12800</v>
      </c>
      <c r="E4090">
        <v>76</v>
      </c>
      <c r="F4090">
        <v>46</v>
      </c>
      <c r="G4090">
        <v>176</v>
      </c>
      <c r="H4090">
        <v>52</v>
      </c>
      <c r="I4090">
        <v>1550</v>
      </c>
      <c r="J4090">
        <v>1824</v>
      </c>
      <c r="K4090">
        <v>14700</v>
      </c>
      <c r="L4090">
        <v>92</v>
      </c>
      <c r="M4090">
        <v>4491</v>
      </c>
      <c r="N4090">
        <v>4367</v>
      </c>
      <c r="O4090">
        <v>42</v>
      </c>
      <c r="P4090">
        <v>8992</v>
      </c>
      <c r="Q4090">
        <v>2198</v>
      </c>
      <c r="R4090">
        <v>3209</v>
      </c>
      <c r="S4090">
        <v>0</v>
      </c>
      <c r="T4090">
        <v>-1011</v>
      </c>
      <c r="U4090">
        <v>6130</v>
      </c>
      <c r="V4090">
        <v>-381</v>
      </c>
      <c r="W4090">
        <v>7029</v>
      </c>
      <c r="X4090">
        <v>6719</v>
      </c>
      <c r="Y4090">
        <v>0.6</v>
      </c>
      <c r="Z4090">
        <v>54</v>
      </c>
      <c r="AA4090">
        <v>13150</v>
      </c>
      <c r="AB4090">
        <v>49</v>
      </c>
      <c r="AC4090">
        <v>85.62</v>
      </c>
    </row>
    <row r="4091" spans="1:29" x14ac:dyDescent="0.3">
      <c r="A4091">
        <v>2007</v>
      </c>
      <c r="B4091">
        <v>12</v>
      </c>
      <c r="C4091" s="1">
        <v>39428</v>
      </c>
      <c r="D4091">
        <v>12000</v>
      </c>
      <c r="E4091">
        <v>70</v>
      </c>
      <c r="F4091">
        <v>40</v>
      </c>
      <c r="G4091">
        <v>176</v>
      </c>
      <c r="H4091">
        <v>52</v>
      </c>
      <c r="I4091">
        <v>1550</v>
      </c>
      <c r="J4091">
        <v>1818</v>
      </c>
      <c r="K4091">
        <v>13888</v>
      </c>
      <c r="L4091">
        <v>58</v>
      </c>
      <c r="M4091">
        <v>4476</v>
      </c>
      <c r="N4091">
        <v>4287</v>
      </c>
      <c r="O4091">
        <v>46</v>
      </c>
      <c r="P4091">
        <v>8867</v>
      </c>
      <c r="Q4091">
        <v>2198</v>
      </c>
      <c r="R4091">
        <v>0</v>
      </c>
      <c r="S4091">
        <v>0</v>
      </c>
      <c r="T4091">
        <v>2198</v>
      </c>
      <c r="U4091">
        <v>5910</v>
      </c>
      <c r="V4091">
        <v>-2568</v>
      </c>
      <c r="W4091">
        <v>5545</v>
      </c>
      <c r="X4091">
        <v>2823</v>
      </c>
      <c r="Y4091">
        <v>0.63</v>
      </c>
      <c r="Z4091">
        <v>80</v>
      </c>
      <c r="AA4091">
        <v>12338</v>
      </c>
      <c r="AB4091">
        <v>77</v>
      </c>
      <c r="AC4091">
        <v>85.94</v>
      </c>
    </row>
    <row r="4092" spans="1:29" x14ac:dyDescent="0.3">
      <c r="A4092">
        <v>2007</v>
      </c>
      <c r="B4092">
        <v>12</v>
      </c>
      <c r="C4092" s="1">
        <v>39429</v>
      </c>
      <c r="D4092">
        <v>11300</v>
      </c>
      <c r="E4092">
        <v>83</v>
      </c>
      <c r="F4092">
        <v>36</v>
      </c>
      <c r="G4092">
        <v>176</v>
      </c>
      <c r="H4092">
        <v>52</v>
      </c>
      <c r="I4092">
        <v>1550</v>
      </c>
      <c r="J4092">
        <v>1814</v>
      </c>
      <c r="K4092">
        <v>13197</v>
      </c>
      <c r="L4092">
        <v>58</v>
      </c>
      <c r="M4092">
        <v>4475</v>
      </c>
      <c r="N4092">
        <v>4303</v>
      </c>
      <c r="O4092">
        <v>51</v>
      </c>
      <c r="P4092">
        <v>8887</v>
      </c>
      <c r="Q4092">
        <v>2197</v>
      </c>
      <c r="R4092">
        <v>0</v>
      </c>
      <c r="S4092">
        <v>0</v>
      </c>
      <c r="T4092">
        <v>2197</v>
      </c>
      <c r="U4092">
        <v>5640</v>
      </c>
      <c r="V4092">
        <v>-2861</v>
      </c>
      <c r="W4092">
        <v>5128</v>
      </c>
      <c r="X4092">
        <v>2113</v>
      </c>
      <c r="Y4092">
        <v>0.66</v>
      </c>
      <c r="Z4092">
        <v>84</v>
      </c>
      <c r="AA4092">
        <v>11647</v>
      </c>
      <c r="AB4092">
        <v>82</v>
      </c>
      <c r="AC4092">
        <v>86.43</v>
      </c>
    </row>
    <row r="4093" spans="1:29" x14ac:dyDescent="0.3">
      <c r="A4093">
        <v>2007</v>
      </c>
      <c r="B4093">
        <v>12</v>
      </c>
      <c r="C4093" s="1">
        <v>39430</v>
      </c>
      <c r="D4093">
        <v>11000</v>
      </c>
      <c r="E4093">
        <v>94</v>
      </c>
      <c r="F4093">
        <v>34</v>
      </c>
      <c r="G4093">
        <v>176</v>
      </c>
      <c r="H4093">
        <v>52</v>
      </c>
      <c r="I4093">
        <v>1540</v>
      </c>
      <c r="J4093">
        <v>1802</v>
      </c>
      <c r="K4093">
        <v>12896</v>
      </c>
      <c r="L4093">
        <v>82</v>
      </c>
      <c r="M4093">
        <v>4476</v>
      </c>
      <c r="N4093">
        <v>4282</v>
      </c>
      <c r="O4093">
        <v>47</v>
      </c>
      <c r="P4093">
        <v>8887</v>
      </c>
      <c r="Q4093">
        <v>2197</v>
      </c>
      <c r="R4093">
        <v>0</v>
      </c>
      <c r="S4093">
        <v>0</v>
      </c>
      <c r="T4093">
        <v>2197</v>
      </c>
      <c r="U4093">
        <v>4230</v>
      </c>
      <c r="V4093">
        <v>-4283</v>
      </c>
      <c r="W4093">
        <v>6249</v>
      </c>
      <c r="X4093">
        <v>1812</v>
      </c>
      <c r="Y4093">
        <v>0.68</v>
      </c>
      <c r="Z4093">
        <v>86</v>
      </c>
      <c r="AA4093">
        <v>11356</v>
      </c>
      <c r="AB4093">
        <v>84</v>
      </c>
      <c r="AC4093">
        <v>86.99</v>
      </c>
    </row>
    <row r="4094" spans="1:29" x14ac:dyDescent="0.3">
      <c r="A4094">
        <v>2007</v>
      </c>
      <c r="B4094">
        <v>12</v>
      </c>
      <c r="C4094" s="1">
        <v>39431</v>
      </c>
      <c r="D4094">
        <v>10700</v>
      </c>
      <c r="E4094">
        <v>95</v>
      </c>
      <c r="F4094">
        <v>34</v>
      </c>
      <c r="G4094">
        <v>175</v>
      </c>
      <c r="H4094">
        <v>52</v>
      </c>
      <c r="I4094">
        <v>1520</v>
      </c>
      <c r="J4094">
        <v>1781</v>
      </c>
      <c r="K4094">
        <v>12576</v>
      </c>
      <c r="L4094">
        <v>97</v>
      </c>
      <c r="M4094">
        <v>3128</v>
      </c>
      <c r="N4094">
        <v>3806</v>
      </c>
      <c r="O4094">
        <v>38</v>
      </c>
      <c r="P4094">
        <v>7069</v>
      </c>
      <c r="Q4094">
        <v>2200</v>
      </c>
      <c r="R4094">
        <v>0</v>
      </c>
      <c r="S4094">
        <v>0</v>
      </c>
      <c r="T4094">
        <v>2200</v>
      </c>
      <c r="U4094">
        <v>2783</v>
      </c>
      <c r="V4094">
        <v>-3935</v>
      </c>
      <c r="W4094">
        <v>7396</v>
      </c>
      <c r="X4094">
        <v>3307</v>
      </c>
      <c r="Y4094">
        <v>0.55000000000000004</v>
      </c>
      <c r="Z4094">
        <v>74</v>
      </c>
      <c r="AA4094">
        <v>11056</v>
      </c>
      <c r="AB4094">
        <v>70</v>
      </c>
      <c r="AC4094">
        <v>87.13</v>
      </c>
    </row>
    <row r="4095" spans="1:29" x14ac:dyDescent="0.3">
      <c r="A4095">
        <v>2007</v>
      </c>
      <c r="B4095">
        <v>12</v>
      </c>
      <c r="C4095" s="1">
        <v>39432</v>
      </c>
      <c r="D4095">
        <v>10300</v>
      </c>
      <c r="E4095">
        <v>88</v>
      </c>
      <c r="F4095">
        <v>34</v>
      </c>
      <c r="G4095">
        <v>177</v>
      </c>
      <c r="H4095">
        <v>53</v>
      </c>
      <c r="I4095">
        <v>1510</v>
      </c>
      <c r="J4095">
        <v>1774</v>
      </c>
      <c r="K4095">
        <v>12162</v>
      </c>
      <c r="L4095">
        <v>97</v>
      </c>
      <c r="M4095">
        <v>2360</v>
      </c>
      <c r="N4095">
        <v>3596</v>
      </c>
      <c r="O4095">
        <v>43</v>
      </c>
      <c r="P4095">
        <v>6096</v>
      </c>
      <c r="Q4095">
        <v>2200</v>
      </c>
      <c r="R4095">
        <v>0</v>
      </c>
      <c r="S4095">
        <v>0</v>
      </c>
      <c r="T4095">
        <v>2200</v>
      </c>
      <c r="U4095">
        <v>2630</v>
      </c>
      <c r="V4095">
        <v>-3122</v>
      </c>
      <c r="W4095">
        <v>7142</v>
      </c>
      <c r="X4095">
        <v>3866</v>
      </c>
      <c r="Y4095">
        <v>0.49</v>
      </c>
      <c r="Z4095">
        <v>68</v>
      </c>
      <c r="AA4095">
        <v>10652</v>
      </c>
      <c r="AB4095">
        <v>64</v>
      </c>
      <c r="AC4095">
        <v>87.16</v>
      </c>
    </row>
    <row r="4096" spans="1:29" x14ac:dyDescent="0.3">
      <c r="A4096">
        <v>2007</v>
      </c>
      <c r="B4096">
        <v>12</v>
      </c>
      <c r="C4096" s="1">
        <v>39433</v>
      </c>
      <c r="D4096">
        <v>10700</v>
      </c>
      <c r="E4096">
        <v>85</v>
      </c>
      <c r="F4096">
        <v>39</v>
      </c>
      <c r="G4096">
        <v>185</v>
      </c>
      <c r="H4096">
        <v>54</v>
      </c>
      <c r="I4096">
        <v>1490</v>
      </c>
      <c r="J4096">
        <v>1768</v>
      </c>
      <c r="K4096">
        <v>12553</v>
      </c>
      <c r="L4096">
        <v>97</v>
      </c>
      <c r="M4096">
        <v>2995</v>
      </c>
      <c r="N4096">
        <v>3732</v>
      </c>
      <c r="O4096">
        <v>46</v>
      </c>
      <c r="P4096">
        <v>6870</v>
      </c>
      <c r="Q4096">
        <v>2194</v>
      </c>
      <c r="R4096">
        <v>688</v>
      </c>
      <c r="S4096">
        <v>0</v>
      </c>
      <c r="T4096">
        <v>1507</v>
      </c>
      <c r="U4096">
        <v>2700</v>
      </c>
      <c r="V4096">
        <v>-3381</v>
      </c>
      <c r="W4096">
        <v>7663</v>
      </c>
      <c r="X4096">
        <v>4176</v>
      </c>
      <c r="Y4096">
        <v>0.54</v>
      </c>
      <c r="Z4096">
        <v>67</v>
      </c>
      <c r="AA4096">
        <v>11063</v>
      </c>
      <c r="AB4096">
        <v>62</v>
      </c>
      <c r="AC4096">
        <v>87.15</v>
      </c>
    </row>
    <row r="4097" spans="1:29" x14ac:dyDescent="0.3">
      <c r="A4097">
        <v>2007</v>
      </c>
      <c r="B4097">
        <v>12</v>
      </c>
      <c r="C4097" s="1">
        <v>39434</v>
      </c>
      <c r="D4097">
        <v>10700</v>
      </c>
      <c r="E4097">
        <v>85</v>
      </c>
      <c r="F4097">
        <v>56</v>
      </c>
      <c r="G4097">
        <v>203</v>
      </c>
      <c r="H4097">
        <v>50</v>
      </c>
      <c r="I4097">
        <v>1510</v>
      </c>
      <c r="J4097">
        <v>1819</v>
      </c>
      <c r="K4097">
        <v>12604</v>
      </c>
      <c r="L4097">
        <v>103</v>
      </c>
      <c r="M4097">
        <v>3495</v>
      </c>
      <c r="N4097">
        <v>3771</v>
      </c>
      <c r="O4097">
        <v>46</v>
      </c>
      <c r="P4097">
        <v>7415</v>
      </c>
      <c r="Q4097">
        <v>2148</v>
      </c>
      <c r="R4097">
        <v>3438</v>
      </c>
      <c r="S4097">
        <v>0</v>
      </c>
      <c r="T4097">
        <v>-1290</v>
      </c>
      <c r="U4097">
        <v>2786</v>
      </c>
      <c r="V4097">
        <v>-1972</v>
      </c>
      <c r="W4097">
        <v>8360</v>
      </c>
      <c r="X4097">
        <v>6479</v>
      </c>
      <c r="Y4097">
        <v>0.57999999999999996</v>
      </c>
      <c r="Z4097">
        <v>49</v>
      </c>
      <c r="AA4097">
        <v>11094</v>
      </c>
      <c r="AB4097">
        <v>42</v>
      </c>
      <c r="AC4097">
        <v>86.84</v>
      </c>
    </row>
    <row r="4098" spans="1:29" x14ac:dyDescent="0.3">
      <c r="A4098">
        <v>2007</v>
      </c>
      <c r="B4098">
        <v>12</v>
      </c>
      <c r="C4098" s="1">
        <v>39435</v>
      </c>
      <c r="D4098">
        <v>11700</v>
      </c>
      <c r="E4098">
        <v>78</v>
      </c>
      <c r="F4098">
        <v>92</v>
      </c>
      <c r="G4098">
        <v>186</v>
      </c>
      <c r="H4098">
        <v>64</v>
      </c>
      <c r="I4098">
        <v>1580</v>
      </c>
      <c r="J4098">
        <v>1922</v>
      </c>
      <c r="K4098">
        <v>13700</v>
      </c>
      <c r="L4098">
        <v>109</v>
      </c>
      <c r="M4098">
        <v>3490</v>
      </c>
      <c r="N4098">
        <v>3791</v>
      </c>
      <c r="O4098">
        <v>48</v>
      </c>
      <c r="P4098">
        <v>7438</v>
      </c>
      <c r="Q4098">
        <v>2148</v>
      </c>
      <c r="R4098">
        <v>3668</v>
      </c>
      <c r="S4098">
        <v>0</v>
      </c>
      <c r="T4098">
        <v>-1520</v>
      </c>
      <c r="U4098">
        <v>2948</v>
      </c>
      <c r="V4098">
        <v>-1580</v>
      </c>
      <c r="W4098">
        <v>9256</v>
      </c>
      <c r="X4098">
        <v>7782</v>
      </c>
      <c r="Y4098">
        <v>0.53</v>
      </c>
      <c r="Z4098">
        <v>43</v>
      </c>
      <c r="AA4098">
        <v>12120</v>
      </c>
      <c r="AB4098">
        <v>36</v>
      </c>
      <c r="AC4098">
        <v>86.44</v>
      </c>
    </row>
    <row r="4099" spans="1:29" x14ac:dyDescent="0.3">
      <c r="A4099">
        <v>2007</v>
      </c>
      <c r="B4099">
        <v>12</v>
      </c>
      <c r="C4099" s="1">
        <v>39436</v>
      </c>
      <c r="D4099">
        <v>12600</v>
      </c>
      <c r="E4099">
        <v>75</v>
      </c>
      <c r="F4099">
        <v>153</v>
      </c>
      <c r="G4099">
        <v>205</v>
      </c>
      <c r="H4099">
        <v>75</v>
      </c>
      <c r="I4099">
        <v>1570</v>
      </c>
      <c r="J4099">
        <v>2003</v>
      </c>
      <c r="K4099">
        <v>14678</v>
      </c>
      <c r="L4099">
        <v>105</v>
      </c>
      <c r="M4099">
        <v>3487</v>
      </c>
      <c r="N4099">
        <v>3779</v>
      </c>
      <c r="O4099">
        <v>46</v>
      </c>
      <c r="P4099">
        <v>7417</v>
      </c>
      <c r="Q4099">
        <v>2148</v>
      </c>
      <c r="R4099">
        <v>6189</v>
      </c>
      <c r="S4099">
        <v>0</v>
      </c>
      <c r="T4099">
        <v>-4041</v>
      </c>
      <c r="U4099">
        <v>3169</v>
      </c>
      <c r="V4099">
        <v>381</v>
      </c>
      <c r="W4099">
        <v>10637</v>
      </c>
      <c r="X4099">
        <v>11302</v>
      </c>
      <c r="Y4099">
        <v>0.49</v>
      </c>
      <c r="Z4099">
        <v>23</v>
      </c>
      <c r="AA4099">
        <v>13108</v>
      </c>
      <c r="AB4099">
        <v>14</v>
      </c>
      <c r="AC4099">
        <v>85.82</v>
      </c>
    </row>
    <row r="4100" spans="1:29" x14ac:dyDescent="0.3">
      <c r="A4100">
        <v>2007</v>
      </c>
      <c r="B4100">
        <v>12</v>
      </c>
      <c r="C4100" s="1">
        <v>39437</v>
      </c>
      <c r="D4100">
        <v>15000</v>
      </c>
      <c r="E4100">
        <v>80</v>
      </c>
      <c r="F4100">
        <v>183</v>
      </c>
      <c r="G4100">
        <v>182</v>
      </c>
      <c r="H4100">
        <v>73</v>
      </c>
      <c r="I4100">
        <v>1580</v>
      </c>
      <c r="J4100">
        <v>2018</v>
      </c>
      <c r="K4100">
        <v>17098</v>
      </c>
      <c r="L4100">
        <v>102</v>
      </c>
      <c r="M4100">
        <v>3497</v>
      </c>
      <c r="N4100">
        <v>3814</v>
      </c>
      <c r="O4100">
        <v>44</v>
      </c>
      <c r="P4100">
        <v>7457</v>
      </c>
      <c r="Q4100">
        <v>2097</v>
      </c>
      <c r="R4100">
        <v>6189</v>
      </c>
      <c r="S4100">
        <v>0</v>
      </c>
      <c r="T4100">
        <v>-4092</v>
      </c>
      <c r="U4100">
        <v>3472</v>
      </c>
      <c r="V4100">
        <v>693</v>
      </c>
      <c r="W4100">
        <v>12754</v>
      </c>
      <c r="X4100">
        <v>13733</v>
      </c>
      <c r="Y4100">
        <v>0.43</v>
      </c>
      <c r="Z4100">
        <v>20</v>
      </c>
      <c r="AA4100">
        <v>15518</v>
      </c>
      <c r="AB4100">
        <v>12</v>
      </c>
      <c r="AC4100">
        <v>85.11</v>
      </c>
    </row>
    <row r="4101" spans="1:29" x14ac:dyDescent="0.3">
      <c r="A4101">
        <v>2007</v>
      </c>
      <c r="B4101">
        <v>12</v>
      </c>
      <c r="C4101" s="1">
        <v>39438</v>
      </c>
      <c r="D4101">
        <v>16400</v>
      </c>
      <c r="E4101">
        <v>85</v>
      </c>
      <c r="F4101">
        <v>111</v>
      </c>
      <c r="G4101">
        <v>179</v>
      </c>
      <c r="H4101">
        <v>75</v>
      </c>
      <c r="I4101">
        <v>1550</v>
      </c>
      <c r="J4101">
        <v>1915</v>
      </c>
      <c r="K4101">
        <v>18400</v>
      </c>
      <c r="L4101">
        <v>98</v>
      </c>
      <c r="M4101">
        <v>3282</v>
      </c>
      <c r="N4101">
        <v>3321</v>
      </c>
      <c r="O4101">
        <v>45</v>
      </c>
      <c r="P4101">
        <v>6746</v>
      </c>
      <c r="Q4101">
        <v>2100</v>
      </c>
      <c r="R4101">
        <v>5502</v>
      </c>
      <c r="S4101">
        <v>0</v>
      </c>
      <c r="T4101">
        <v>-3402</v>
      </c>
      <c r="U4101">
        <v>3617</v>
      </c>
      <c r="V4101">
        <v>997</v>
      </c>
      <c r="W4101">
        <v>13820</v>
      </c>
      <c r="X4101">
        <v>15056</v>
      </c>
      <c r="Y4101">
        <v>0.36</v>
      </c>
      <c r="Z4101">
        <v>18</v>
      </c>
      <c r="AA4101">
        <v>16850</v>
      </c>
      <c r="AB4101">
        <v>11</v>
      </c>
      <c r="AC4101">
        <v>84.37</v>
      </c>
    </row>
    <row r="4102" spans="1:29" x14ac:dyDescent="0.3">
      <c r="A4102">
        <v>2007</v>
      </c>
      <c r="B4102">
        <v>12</v>
      </c>
      <c r="C4102" s="1">
        <v>39439</v>
      </c>
      <c r="D4102">
        <v>16400</v>
      </c>
      <c r="E4102">
        <v>85</v>
      </c>
      <c r="F4102">
        <v>78</v>
      </c>
      <c r="G4102">
        <v>178</v>
      </c>
      <c r="H4102">
        <v>79</v>
      </c>
      <c r="I4102">
        <v>1530</v>
      </c>
      <c r="J4102">
        <v>1865</v>
      </c>
      <c r="K4102">
        <v>18350</v>
      </c>
      <c r="L4102">
        <v>84</v>
      </c>
      <c r="M4102">
        <v>2493</v>
      </c>
      <c r="N4102">
        <v>2666</v>
      </c>
      <c r="O4102">
        <v>44</v>
      </c>
      <c r="P4102">
        <v>5287</v>
      </c>
      <c r="Q4102">
        <v>2050</v>
      </c>
      <c r="R4102">
        <v>2751</v>
      </c>
      <c r="S4102">
        <v>0</v>
      </c>
      <c r="T4102">
        <v>-701</v>
      </c>
      <c r="U4102">
        <v>3593</v>
      </c>
      <c r="V4102">
        <v>626</v>
      </c>
      <c r="W4102">
        <v>13088</v>
      </c>
      <c r="X4102">
        <v>13764</v>
      </c>
      <c r="Y4102">
        <v>0.28000000000000003</v>
      </c>
      <c r="Z4102">
        <v>25</v>
      </c>
      <c r="AA4102">
        <v>16820</v>
      </c>
      <c r="AB4102">
        <v>18</v>
      </c>
      <c r="AC4102">
        <v>83.74</v>
      </c>
    </row>
    <row r="4103" spans="1:29" x14ac:dyDescent="0.3">
      <c r="A4103">
        <v>2007</v>
      </c>
      <c r="B4103">
        <v>12</v>
      </c>
      <c r="C4103" s="1">
        <v>39440</v>
      </c>
      <c r="D4103">
        <v>14800</v>
      </c>
      <c r="E4103">
        <v>85</v>
      </c>
      <c r="F4103">
        <v>64</v>
      </c>
      <c r="G4103">
        <v>177</v>
      </c>
      <c r="H4103">
        <v>86</v>
      </c>
      <c r="I4103">
        <v>1510</v>
      </c>
      <c r="J4103">
        <v>1837</v>
      </c>
      <c r="K4103">
        <v>16722</v>
      </c>
      <c r="L4103">
        <v>57</v>
      </c>
      <c r="M4103">
        <v>2490</v>
      </c>
      <c r="N4103">
        <v>2689</v>
      </c>
      <c r="O4103">
        <v>45</v>
      </c>
      <c r="P4103">
        <v>5281</v>
      </c>
      <c r="Q4103">
        <v>2045</v>
      </c>
      <c r="R4103">
        <v>2522</v>
      </c>
      <c r="S4103">
        <v>0</v>
      </c>
      <c r="T4103">
        <v>-477</v>
      </c>
      <c r="U4103">
        <v>3400</v>
      </c>
      <c r="V4103">
        <v>266</v>
      </c>
      <c r="W4103">
        <v>11618</v>
      </c>
      <c r="X4103">
        <v>11918</v>
      </c>
      <c r="Y4103">
        <v>0.31</v>
      </c>
      <c r="Z4103">
        <v>29</v>
      </c>
      <c r="AA4103">
        <v>15212</v>
      </c>
      <c r="AB4103">
        <v>22</v>
      </c>
      <c r="AC4103">
        <v>83.23</v>
      </c>
    </row>
    <row r="4104" spans="1:29" x14ac:dyDescent="0.3">
      <c r="A4104">
        <v>2007</v>
      </c>
      <c r="B4104">
        <v>12</v>
      </c>
      <c r="C4104" s="1">
        <v>39441</v>
      </c>
      <c r="D4104">
        <v>13100</v>
      </c>
      <c r="E4104">
        <v>85</v>
      </c>
      <c r="F4104">
        <v>56</v>
      </c>
      <c r="G4104">
        <v>177</v>
      </c>
      <c r="H4104">
        <v>87</v>
      </c>
      <c r="I4104">
        <v>1490</v>
      </c>
      <c r="J4104">
        <v>1810</v>
      </c>
      <c r="K4104">
        <v>14995</v>
      </c>
      <c r="L4104">
        <v>58</v>
      </c>
      <c r="M4104">
        <v>2492</v>
      </c>
      <c r="N4104">
        <v>2663</v>
      </c>
      <c r="O4104">
        <v>44</v>
      </c>
      <c r="P4104">
        <v>5257</v>
      </c>
      <c r="Q4104">
        <v>2000</v>
      </c>
      <c r="R4104">
        <v>0</v>
      </c>
      <c r="S4104">
        <v>0</v>
      </c>
      <c r="T4104">
        <v>2000</v>
      </c>
      <c r="U4104">
        <v>3213</v>
      </c>
      <c r="V4104">
        <v>-1534</v>
      </c>
      <c r="W4104">
        <v>9412</v>
      </c>
      <c r="X4104">
        <v>7738</v>
      </c>
      <c r="Y4104">
        <v>0.34</v>
      </c>
      <c r="Z4104">
        <v>48</v>
      </c>
      <c r="AA4104">
        <v>13505</v>
      </c>
      <c r="AB4104">
        <v>43</v>
      </c>
      <c r="AC4104">
        <v>83.03</v>
      </c>
    </row>
    <row r="4105" spans="1:29" x14ac:dyDescent="0.3">
      <c r="A4105">
        <v>2007</v>
      </c>
      <c r="B4105">
        <v>12</v>
      </c>
      <c r="C4105" s="1">
        <v>39442</v>
      </c>
      <c r="D4105">
        <v>12300</v>
      </c>
      <c r="E4105">
        <v>85</v>
      </c>
      <c r="F4105">
        <v>53</v>
      </c>
      <c r="G4105">
        <v>178</v>
      </c>
      <c r="H4105">
        <v>86</v>
      </c>
      <c r="I4105">
        <v>1480</v>
      </c>
      <c r="J4105">
        <v>1797</v>
      </c>
      <c r="K4105">
        <v>14182</v>
      </c>
      <c r="L4105">
        <v>58</v>
      </c>
      <c r="M4105">
        <v>2492</v>
      </c>
      <c r="N4105">
        <v>2655</v>
      </c>
      <c r="O4105">
        <v>45</v>
      </c>
      <c r="P4105">
        <v>5250</v>
      </c>
      <c r="Q4105">
        <v>1996</v>
      </c>
      <c r="R4105">
        <v>0</v>
      </c>
      <c r="S4105">
        <v>0</v>
      </c>
      <c r="T4105">
        <v>1996</v>
      </c>
      <c r="U4105">
        <v>3084</v>
      </c>
      <c r="V4105">
        <v>-1666</v>
      </c>
      <c r="W4105">
        <v>8742</v>
      </c>
      <c r="X4105">
        <v>6936</v>
      </c>
      <c r="Y4105">
        <v>0.36</v>
      </c>
      <c r="Z4105">
        <v>51</v>
      </c>
      <c r="AA4105">
        <v>12702</v>
      </c>
      <c r="AB4105">
        <v>45</v>
      </c>
      <c r="AC4105">
        <v>82.91</v>
      </c>
    </row>
    <row r="4106" spans="1:29" x14ac:dyDescent="0.3">
      <c r="A4106">
        <v>2007</v>
      </c>
      <c r="B4106">
        <v>12</v>
      </c>
      <c r="C4106" s="1">
        <v>39443</v>
      </c>
      <c r="D4106">
        <v>11600</v>
      </c>
      <c r="E4106">
        <v>85</v>
      </c>
      <c r="F4106">
        <v>48</v>
      </c>
      <c r="G4106">
        <v>179</v>
      </c>
      <c r="H4106">
        <v>87</v>
      </c>
      <c r="I4106">
        <v>1470</v>
      </c>
      <c r="J4106">
        <v>1784</v>
      </c>
      <c r="K4106">
        <v>13469</v>
      </c>
      <c r="L4106">
        <v>58</v>
      </c>
      <c r="M4106">
        <v>4534</v>
      </c>
      <c r="N4106">
        <v>2654</v>
      </c>
      <c r="O4106">
        <v>50</v>
      </c>
      <c r="P4106">
        <v>7296</v>
      </c>
      <c r="Q4106">
        <v>1947</v>
      </c>
      <c r="R4106">
        <v>0</v>
      </c>
      <c r="S4106">
        <v>0</v>
      </c>
      <c r="T4106">
        <v>1947</v>
      </c>
      <c r="U4106">
        <v>2928</v>
      </c>
      <c r="V4106">
        <v>-3850</v>
      </c>
      <c r="W4106">
        <v>8212</v>
      </c>
      <c r="X4106">
        <v>4226</v>
      </c>
      <c r="Y4106">
        <v>0.53</v>
      </c>
      <c r="Z4106">
        <v>69</v>
      </c>
      <c r="AA4106">
        <v>11999</v>
      </c>
      <c r="AB4106">
        <v>65</v>
      </c>
      <c r="AC4106">
        <v>83.12</v>
      </c>
    </row>
    <row r="4107" spans="1:29" x14ac:dyDescent="0.3">
      <c r="A4107">
        <v>2007</v>
      </c>
      <c r="B4107">
        <v>12</v>
      </c>
      <c r="C4107" s="1">
        <v>39444</v>
      </c>
      <c r="D4107">
        <v>11400</v>
      </c>
      <c r="E4107">
        <v>85</v>
      </c>
      <c r="F4107">
        <v>46</v>
      </c>
      <c r="G4107">
        <v>180</v>
      </c>
      <c r="H4107">
        <v>84</v>
      </c>
      <c r="I4107">
        <v>1450</v>
      </c>
      <c r="J4107">
        <v>1760</v>
      </c>
      <c r="K4107">
        <v>13245</v>
      </c>
      <c r="L4107">
        <v>50</v>
      </c>
      <c r="M4107">
        <v>1393</v>
      </c>
      <c r="N4107">
        <v>1503</v>
      </c>
      <c r="O4107">
        <v>44</v>
      </c>
      <c r="P4107">
        <v>2990</v>
      </c>
      <c r="Q4107">
        <v>1948</v>
      </c>
      <c r="R4107">
        <v>229</v>
      </c>
      <c r="S4107">
        <v>0</v>
      </c>
      <c r="T4107">
        <v>1719</v>
      </c>
      <c r="U4107">
        <v>2815</v>
      </c>
      <c r="V4107">
        <v>467</v>
      </c>
      <c r="W4107">
        <v>8189</v>
      </c>
      <c r="X4107">
        <v>8536</v>
      </c>
      <c r="Y4107">
        <v>0.22</v>
      </c>
      <c r="Z4107">
        <v>36</v>
      </c>
      <c r="AA4107">
        <v>11795</v>
      </c>
      <c r="AB4107">
        <v>28</v>
      </c>
      <c r="AC4107">
        <v>82.86</v>
      </c>
    </row>
    <row r="4108" spans="1:29" x14ac:dyDescent="0.3">
      <c r="A4108">
        <v>2007</v>
      </c>
      <c r="B4108">
        <v>12</v>
      </c>
      <c r="C4108" s="1">
        <v>39445</v>
      </c>
      <c r="D4108">
        <v>11100</v>
      </c>
      <c r="E4108">
        <v>81</v>
      </c>
      <c r="F4108">
        <v>46</v>
      </c>
      <c r="G4108">
        <v>181</v>
      </c>
      <c r="H4108">
        <v>84</v>
      </c>
      <c r="I4108">
        <v>1440</v>
      </c>
      <c r="J4108">
        <v>1751</v>
      </c>
      <c r="K4108">
        <v>12932</v>
      </c>
      <c r="L4108">
        <v>45</v>
      </c>
      <c r="M4108">
        <v>1395</v>
      </c>
      <c r="N4108">
        <v>1037</v>
      </c>
      <c r="O4108">
        <v>38</v>
      </c>
      <c r="P4108">
        <v>2515</v>
      </c>
      <c r="Q4108">
        <v>1897</v>
      </c>
      <c r="R4108">
        <v>458</v>
      </c>
      <c r="S4108">
        <v>0</v>
      </c>
      <c r="T4108">
        <v>1439</v>
      </c>
      <c r="U4108">
        <v>2745</v>
      </c>
      <c r="V4108">
        <v>1046</v>
      </c>
      <c r="W4108">
        <v>8033</v>
      </c>
      <c r="X4108">
        <v>8978</v>
      </c>
      <c r="Y4108">
        <v>0.19</v>
      </c>
      <c r="Z4108">
        <v>31</v>
      </c>
      <c r="AA4108">
        <v>11492</v>
      </c>
      <c r="AB4108">
        <v>22</v>
      </c>
      <c r="AC4108">
        <v>82.59</v>
      </c>
    </row>
    <row r="4109" spans="1:29" x14ac:dyDescent="0.3">
      <c r="A4109">
        <v>2007</v>
      </c>
      <c r="B4109">
        <v>12</v>
      </c>
      <c r="C4109" s="1">
        <v>39446</v>
      </c>
      <c r="D4109">
        <v>11200</v>
      </c>
      <c r="E4109">
        <v>75</v>
      </c>
      <c r="F4109">
        <v>56</v>
      </c>
      <c r="G4109">
        <v>179</v>
      </c>
      <c r="H4109">
        <v>84</v>
      </c>
      <c r="I4109">
        <v>1440</v>
      </c>
      <c r="J4109">
        <v>1759</v>
      </c>
      <c r="K4109">
        <v>13034</v>
      </c>
      <c r="L4109">
        <v>41</v>
      </c>
      <c r="M4109">
        <v>1387</v>
      </c>
      <c r="N4109">
        <v>1047</v>
      </c>
      <c r="O4109">
        <v>45</v>
      </c>
      <c r="P4109">
        <v>2520</v>
      </c>
      <c r="Q4109">
        <v>1850</v>
      </c>
      <c r="R4109">
        <v>458</v>
      </c>
      <c r="S4109">
        <v>0</v>
      </c>
      <c r="T4109">
        <v>1392</v>
      </c>
      <c r="U4109">
        <v>2770</v>
      </c>
      <c r="V4109">
        <v>1104</v>
      </c>
      <c r="W4109">
        <v>8115</v>
      </c>
      <c r="X4109">
        <v>9122</v>
      </c>
      <c r="Y4109">
        <v>0.19</v>
      </c>
      <c r="Z4109">
        <v>30</v>
      </c>
      <c r="AA4109">
        <v>11594</v>
      </c>
      <c r="AB4109">
        <v>21</v>
      </c>
      <c r="AC4109">
        <v>82.32</v>
      </c>
    </row>
    <row r="4110" spans="1:29" x14ac:dyDescent="0.3">
      <c r="A4110">
        <v>2007</v>
      </c>
      <c r="B4110">
        <v>12</v>
      </c>
      <c r="C4110" s="1">
        <v>39447</v>
      </c>
      <c r="D4110">
        <v>11100</v>
      </c>
      <c r="E4110">
        <v>73</v>
      </c>
      <c r="F4110">
        <v>59</v>
      </c>
      <c r="G4110">
        <v>178</v>
      </c>
      <c r="H4110">
        <v>84</v>
      </c>
      <c r="I4110">
        <v>1420</v>
      </c>
      <c r="J4110">
        <v>1741</v>
      </c>
      <c r="K4110">
        <v>12914</v>
      </c>
      <c r="L4110">
        <v>44</v>
      </c>
      <c r="M4110">
        <v>1394</v>
      </c>
      <c r="N4110">
        <v>1037</v>
      </c>
      <c r="O4110">
        <v>45</v>
      </c>
      <c r="P4110">
        <v>2520</v>
      </c>
      <c r="Q4110">
        <v>1797</v>
      </c>
      <c r="R4110">
        <v>458</v>
      </c>
      <c r="S4110">
        <v>0</v>
      </c>
      <c r="T4110">
        <v>1339</v>
      </c>
      <c r="U4110">
        <v>2722</v>
      </c>
      <c r="V4110">
        <v>1073</v>
      </c>
      <c r="W4110">
        <v>8076</v>
      </c>
      <c r="X4110">
        <v>9055</v>
      </c>
      <c r="Y4110">
        <v>0.19</v>
      </c>
      <c r="Z4110">
        <v>30</v>
      </c>
      <c r="AA4110">
        <v>11494</v>
      </c>
      <c r="AB4110">
        <v>21</v>
      </c>
      <c r="AC4110">
        <v>82.07</v>
      </c>
    </row>
    <row r="4111" spans="1:29" x14ac:dyDescent="0.3">
      <c r="A4111">
        <v>2008</v>
      </c>
      <c r="B4111">
        <v>1</v>
      </c>
      <c r="C4111" s="1">
        <v>39448</v>
      </c>
      <c r="D4111">
        <v>11000</v>
      </c>
      <c r="E4111">
        <v>75</v>
      </c>
      <c r="F4111">
        <v>60</v>
      </c>
      <c r="G4111">
        <v>177</v>
      </c>
      <c r="H4111">
        <v>86</v>
      </c>
      <c r="I4111">
        <v>1400</v>
      </c>
      <c r="J4111">
        <v>1723</v>
      </c>
      <c r="K4111">
        <v>12798</v>
      </c>
      <c r="L4111">
        <v>44</v>
      </c>
      <c r="M4111">
        <v>1387</v>
      </c>
      <c r="N4111">
        <v>1040</v>
      </c>
      <c r="O4111">
        <v>45</v>
      </c>
      <c r="P4111">
        <v>2516</v>
      </c>
      <c r="Q4111">
        <v>1700</v>
      </c>
      <c r="R4111">
        <v>458</v>
      </c>
      <c r="S4111">
        <v>0</v>
      </c>
      <c r="T4111">
        <v>1242</v>
      </c>
      <c r="U4111">
        <v>2635</v>
      </c>
      <c r="V4111">
        <v>1035</v>
      </c>
      <c r="W4111">
        <v>8092</v>
      </c>
      <c r="X4111">
        <v>9040</v>
      </c>
      <c r="Y4111">
        <v>0.19</v>
      </c>
      <c r="Z4111">
        <v>29</v>
      </c>
      <c r="AA4111">
        <v>11398</v>
      </c>
      <c r="AB4111">
        <v>21</v>
      </c>
      <c r="AC4111">
        <v>81.83</v>
      </c>
    </row>
    <row r="4112" spans="1:29" x14ac:dyDescent="0.3">
      <c r="A4112">
        <v>2008</v>
      </c>
      <c r="B4112">
        <v>1</v>
      </c>
      <c r="C4112" s="1">
        <v>39449</v>
      </c>
      <c r="D4112">
        <v>10700</v>
      </c>
      <c r="E4112">
        <v>75</v>
      </c>
      <c r="F4112">
        <v>56</v>
      </c>
      <c r="G4112">
        <v>177</v>
      </c>
      <c r="H4112">
        <v>87</v>
      </c>
      <c r="I4112">
        <v>1370</v>
      </c>
      <c r="J4112">
        <v>1690</v>
      </c>
      <c r="K4112">
        <v>12465</v>
      </c>
      <c r="L4112">
        <v>40</v>
      </c>
      <c r="M4112">
        <v>1739</v>
      </c>
      <c r="N4112">
        <v>1038</v>
      </c>
      <c r="O4112">
        <v>43</v>
      </c>
      <c r="P4112">
        <v>2860</v>
      </c>
      <c r="Q4112">
        <v>1646</v>
      </c>
      <c r="R4112">
        <v>229</v>
      </c>
      <c r="S4112">
        <v>0</v>
      </c>
      <c r="T4112">
        <v>1417</v>
      </c>
      <c r="U4112">
        <v>2568</v>
      </c>
      <c r="V4112">
        <v>477</v>
      </c>
      <c r="W4112">
        <v>7810</v>
      </c>
      <c r="X4112">
        <v>8188</v>
      </c>
      <c r="Y4112">
        <v>0.22</v>
      </c>
      <c r="Z4112">
        <v>34</v>
      </c>
      <c r="AA4112">
        <v>11095</v>
      </c>
      <c r="AB4112">
        <v>26</v>
      </c>
      <c r="AC4112">
        <v>81.67</v>
      </c>
    </row>
    <row r="4113" spans="1:29" x14ac:dyDescent="0.3">
      <c r="A4113">
        <v>2008</v>
      </c>
      <c r="B4113">
        <v>1</v>
      </c>
      <c r="C4113" s="1">
        <v>39450</v>
      </c>
      <c r="D4113">
        <v>10500</v>
      </c>
      <c r="E4113">
        <v>75</v>
      </c>
      <c r="F4113">
        <v>51</v>
      </c>
      <c r="G4113">
        <v>187</v>
      </c>
      <c r="H4113">
        <v>87</v>
      </c>
      <c r="I4113">
        <v>1360</v>
      </c>
      <c r="J4113">
        <v>1685</v>
      </c>
      <c r="K4113">
        <v>12260</v>
      </c>
      <c r="L4113">
        <v>51</v>
      </c>
      <c r="M4113">
        <v>1740</v>
      </c>
      <c r="N4113">
        <v>1618</v>
      </c>
      <c r="O4113">
        <v>47</v>
      </c>
      <c r="P4113">
        <v>3456</v>
      </c>
      <c r="Q4113">
        <v>1598</v>
      </c>
      <c r="R4113">
        <v>3209</v>
      </c>
      <c r="S4113">
        <v>0</v>
      </c>
      <c r="T4113">
        <v>-1611</v>
      </c>
      <c r="U4113">
        <v>2620</v>
      </c>
      <c r="V4113">
        <v>1896</v>
      </c>
      <c r="W4113">
        <v>8406</v>
      </c>
      <c r="X4113">
        <v>10415</v>
      </c>
      <c r="Y4113">
        <v>0.27</v>
      </c>
      <c r="Z4113">
        <v>15</v>
      </c>
      <c r="AA4113">
        <v>10900</v>
      </c>
      <c r="AB4113">
        <v>4</v>
      </c>
      <c r="AC4113">
        <v>81.36</v>
      </c>
    </row>
    <row r="4114" spans="1:29" x14ac:dyDescent="0.3">
      <c r="A4114">
        <v>2008</v>
      </c>
      <c r="B4114">
        <v>1</v>
      </c>
      <c r="C4114" s="1">
        <v>39451</v>
      </c>
      <c r="D4114">
        <v>11600</v>
      </c>
      <c r="E4114">
        <v>952</v>
      </c>
      <c r="F4114">
        <v>378</v>
      </c>
      <c r="G4114">
        <v>283</v>
      </c>
      <c r="H4114">
        <v>77</v>
      </c>
      <c r="I4114">
        <v>1520</v>
      </c>
      <c r="J4114">
        <v>2258</v>
      </c>
      <c r="K4114">
        <v>14810</v>
      </c>
      <c r="L4114">
        <v>47</v>
      </c>
      <c r="M4114">
        <v>1745</v>
      </c>
      <c r="N4114">
        <v>1857</v>
      </c>
      <c r="O4114">
        <v>39</v>
      </c>
      <c r="P4114">
        <v>3688</v>
      </c>
      <c r="Q4114">
        <v>1547</v>
      </c>
      <c r="R4114">
        <v>13066</v>
      </c>
      <c r="S4114">
        <v>0</v>
      </c>
      <c r="T4114">
        <v>-11519</v>
      </c>
      <c r="U4114">
        <v>3265</v>
      </c>
      <c r="V4114">
        <v>9322</v>
      </c>
      <c r="W4114">
        <v>12512</v>
      </c>
      <c r="X4114">
        <v>22641</v>
      </c>
      <c r="Y4114">
        <v>0.24</v>
      </c>
      <c r="Z4114">
        <v>-53</v>
      </c>
      <c r="AA4114">
        <v>15960</v>
      </c>
      <c r="AB4114">
        <v>-42</v>
      </c>
      <c r="AC4114">
        <v>80.569999999999993</v>
      </c>
    </row>
    <row r="4115" spans="1:29" x14ac:dyDescent="0.3">
      <c r="A4115">
        <v>2008</v>
      </c>
      <c r="B4115">
        <v>1</v>
      </c>
      <c r="C4115" s="1">
        <v>39452</v>
      </c>
      <c r="D4115">
        <v>20300</v>
      </c>
      <c r="E4115">
        <v>101</v>
      </c>
      <c r="F4115">
        <v>1310</v>
      </c>
      <c r="G4115">
        <v>280</v>
      </c>
      <c r="H4115">
        <v>43</v>
      </c>
      <c r="I4115">
        <v>1920</v>
      </c>
      <c r="J4115">
        <v>3553</v>
      </c>
      <c r="K4115">
        <v>23954</v>
      </c>
      <c r="L4115">
        <v>44</v>
      </c>
      <c r="M4115">
        <v>1240</v>
      </c>
      <c r="N4115">
        <v>1922</v>
      </c>
      <c r="O4115">
        <v>45</v>
      </c>
      <c r="P4115">
        <v>3251</v>
      </c>
      <c r="Q4115">
        <v>1498</v>
      </c>
      <c r="R4115">
        <v>16963</v>
      </c>
      <c r="S4115">
        <v>0</v>
      </c>
      <c r="T4115">
        <v>-15465</v>
      </c>
      <c r="U4115">
        <v>4264</v>
      </c>
      <c r="V4115">
        <v>14618</v>
      </c>
      <c r="W4115">
        <v>20467</v>
      </c>
      <c r="X4115">
        <v>36168</v>
      </c>
      <c r="Y4115">
        <v>0.13</v>
      </c>
      <c r="Z4115">
        <v>-51</v>
      </c>
      <c r="AA4115">
        <v>27198</v>
      </c>
      <c r="AB4115">
        <v>-33</v>
      </c>
      <c r="AC4115">
        <v>79.52</v>
      </c>
    </row>
    <row r="4116" spans="1:29" x14ac:dyDescent="0.3">
      <c r="A4116">
        <v>2008</v>
      </c>
      <c r="B4116">
        <v>1</v>
      </c>
      <c r="C4116" s="1">
        <v>39453</v>
      </c>
      <c r="D4116">
        <v>31300</v>
      </c>
      <c r="E4116">
        <v>1265</v>
      </c>
      <c r="F4116">
        <v>1120</v>
      </c>
      <c r="G4116">
        <v>252</v>
      </c>
      <c r="H4116">
        <v>30</v>
      </c>
      <c r="I4116">
        <v>2480</v>
      </c>
      <c r="J4116">
        <v>3882</v>
      </c>
      <c r="K4116">
        <v>36447</v>
      </c>
      <c r="L4116">
        <v>44</v>
      </c>
      <c r="M4116">
        <v>2997</v>
      </c>
      <c r="N4116">
        <v>2350</v>
      </c>
      <c r="O4116">
        <v>45</v>
      </c>
      <c r="P4116">
        <v>5436</v>
      </c>
      <c r="Q4116">
        <v>1450</v>
      </c>
      <c r="R4116">
        <v>16963</v>
      </c>
      <c r="S4116">
        <v>0</v>
      </c>
      <c r="T4116">
        <v>-15513</v>
      </c>
      <c r="U4116">
        <v>5522</v>
      </c>
      <c r="V4116">
        <v>14051</v>
      </c>
      <c r="W4116">
        <v>31387</v>
      </c>
      <c r="X4116">
        <v>46524</v>
      </c>
      <c r="Y4116">
        <v>0.15</v>
      </c>
      <c r="Z4116">
        <v>-28</v>
      </c>
      <c r="AA4116">
        <v>37526</v>
      </c>
      <c r="AB4116">
        <v>-24</v>
      </c>
      <c r="AC4116">
        <v>78.37</v>
      </c>
    </row>
    <row r="4117" spans="1:29" x14ac:dyDescent="0.3">
      <c r="A4117">
        <v>2008</v>
      </c>
      <c r="B4117">
        <v>1</v>
      </c>
      <c r="C4117" s="1">
        <v>39454</v>
      </c>
      <c r="D4117">
        <v>35400</v>
      </c>
      <c r="E4117">
        <v>1695</v>
      </c>
      <c r="F4117">
        <v>434</v>
      </c>
      <c r="G4117">
        <v>211</v>
      </c>
      <c r="H4117">
        <v>26</v>
      </c>
      <c r="I4117">
        <v>2780</v>
      </c>
      <c r="J4117">
        <v>3451</v>
      </c>
      <c r="K4117">
        <v>40546</v>
      </c>
      <c r="L4117">
        <v>44</v>
      </c>
      <c r="M4117">
        <v>2992</v>
      </c>
      <c r="N4117">
        <v>2732</v>
      </c>
      <c r="O4117">
        <v>47</v>
      </c>
      <c r="P4117">
        <v>5815</v>
      </c>
      <c r="Q4117">
        <v>1446</v>
      </c>
      <c r="R4117">
        <v>17192</v>
      </c>
      <c r="S4117">
        <v>0</v>
      </c>
      <c r="T4117">
        <v>-15746</v>
      </c>
      <c r="U4117">
        <v>6141</v>
      </c>
      <c r="V4117">
        <v>14012</v>
      </c>
      <c r="W4117">
        <v>35363</v>
      </c>
      <c r="X4117">
        <v>50477</v>
      </c>
      <c r="Y4117">
        <v>0.14000000000000001</v>
      </c>
      <c r="Z4117">
        <v>-24</v>
      </c>
      <c r="AA4117">
        <v>41344</v>
      </c>
      <c r="AB4117">
        <v>-22</v>
      </c>
      <c r="AC4117">
        <v>77.23</v>
      </c>
    </row>
    <row r="4118" spans="1:29" x14ac:dyDescent="0.3">
      <c r="A4118">
        <v>2008</v>
      </c>
      <c r="B4118">
        <v>1</v>
      </c>
      <c r="C4118" s="1">
        <v>39455</v>
      </c>
      <c r="D4118">
        <v>31800</v>
      </c>
      <c r="E4118">
        <v>1915</v>
      </c>
      <c r="F4118">
        <v>286</v>
      </c>
      <c r="G4118">
        <v>196</v>
      </c>
      <c r="H4118">
        <v>35</v>
      </c>
      <c r="I4118">
        <v>2780</v>
      </c>
      <c r="J4118">
        <v>3297</v>
      </c>
      <c r="K4118">
        <v>37012</v>
      </c>
      <c r="L4118">
        <v>43</v>
      </c>
      <c r="M4118">
        <v>2998</v>
      </c>
      <c r="N4118">
        <v>3515</v>
      </c>
      <c r="O4118">
        <v>34</v>
      </c>
      <c r="P4118">
        <v>6590</v>
      </c>
      <c r="Q4118">
        <v>1448</v>
      </c>
      <c r="R4118">
        <v>14671</v>
      </c>
      <c r="S4118">
        <v>0</v>
      </c>
      <c r="T4118">
        <v>-13222</v>
      </c>
      <c r="U4118">
        <v>5799</v>
      </c>
      <c r="V4118">
        <v>11100</v>
      </c>
      <c r="W4118">
        <v>31618</v>
      </c>
      <c r="X4118">
        <v>43644</v>
      </c>
      <c r="Y4118">
        <v>0.18</v>
      </c>
      <c r="Z4118">
        <v>-18</v>
      </c>
      <c r="AA4118">
        <v>37188</v>
      </c>
      <c r="AB4118">
        <v>-17</v>
      </c>
      <c r="AC4118">
        <v>76.239999999999995</v>
      </c>
    </row>
    <row r="4119" spans="1:29" x14ac:dyDescent="0.3">
      <c r="A4119">
        <v>2008</v>
      </c>
      <c r="B4119">
        <v>1</v>
      </c>
      <c r="C4119" s="1">
        <v>39456</v>
      </c>
      <c r="D4119">
        <v>28200</v>
      </c>
      <c r="E4119">
        <v>1801</v>
      </c>
      <c r="F4119">
        <v>310</v>
      </c>
      <c r="G4119">
        <v>189</v>
      </c>
      <c r="H4119">
        <v>52</v>
      </c>
      <c r="I4119">
        <v>2430</v>
      </c>
      <c r="J4119">
        <v>2981</v>
      </c>
      <c r="K4119">
        <v>32982</v>
      </c>
      <c r="L4119">
        <v>44</v>
      </c>
      <c r="M4119">
        <v>2984</v>
      </c>
      <c r="N4119">
        <v>3854</v>
      </c>
      <c r="O4119">
        <v>34</v>
      </c>
      <c r="P4119">
        <v>6916</v>
      </c>
      <c r="Q4119">
        <v>1348</v>
      </c>
      <c r="R4119">
        <v>4814</v>
      </c>
      <c r="S4119">
        <v>0</v>
      </c>
      <c r="T4119">
        <v>-3465</v>
      </c>
      <c r="U4119">
        <v>5265</v>
      </c>
      <c r="V4119">
        <v>3582</v>
      </c>
      <c r="W4119">
        <v>25706</v>
      </c>
      <c r="X4119">
        <v>29531</v>
      </c>
      <c r="Y4119">
        <v>0.21</v>
      </c>
      <c r="Z4119">
        <v>10</v>
      </c>
      <c r="AA4119">
        <v>30552</v>
      </c>
      <c r="AB4119">
        <v>3</v>
      </c>
      <c r="AC4119">
        <v>75.56</v>
      </c>
    </row>
    <row r="4120" spans="1:29" x14ac:dyDescent="0.3">
      <c r="A4120">
        <v>2008</v>
      </c>
      <c r="B4120">
        <v>1</v>
      </c>
      <c r="C4120" s="1">
        <v>39457</v>
      </c>
      <c r="D4120">
        <v>26600</v>
      </c>
      <c r="E4120">
        <v>1615</v>
      </c>
      <c r="F4120">
        <v>274</v>
      </c>
      <c r="G4120">
        <v>188</v>
      </c>
      <c r="H4120">
        <v>57</v>
      </c>
      <c r="I4120">
        <v>2210</v>
      </c>
      <c r="J4120">
        <v>2729</v>
      </c>
      <c r="K4120">
        <v>30944</v>
      </c>
      <c r="L4120">
        <v>44</v>
      </c>
      <c r="M4120">
        <v>3987</v>
      </c>
      <c r="N4120">
        <v>3824</v>
      </c>
      <c r="O4120">
        <v>33</v>
      </c>
      <c r="P4120">
        <v>7888</v>
      </c>
      <c r="Q4120">
        <v>1298</v>
      </c>
      <c r="R4120">
        <v>1605</v>
      </c>
      <c r="S4120">
        <v>0</v>
      </c>
      <c r="T4120">
        <v>-306</v>
      </c>
      <c r="U4120">
        <v>4942</v>
      </c>
      <c r="V4120">
        <v>-18</v>
      </c>
      <c r="W4120">
        <v>23359</v>
      </c>
      <c r="X4120">
        <v>23362</v>
      </c>
      <c r="Y4120">
        <v>0.25</v>
      </c>
      <c r="Z4120">
        <v>25</v>
      </c>
      <c r="AA4120">
        <v>28734</v>
      </c>
      <c r="AB4120">
        <v>19</v>
      </c>
      <c r="AC4120">
        <v>75.069999999999993</v>
      </c>
    </row>
    <row r="4121" spans="1:29" x14ac:dyDescent="0.3">
      <c r="A4121">
        <v>2008</v>
      </c>
      <c r="B4121">
        <v>1</v>
      </c>
      <c r="C4121" s="1">
        <v>39458</v>
      </c>
      <c r="D4121">
        <v>26800</v>
      </c>
      <c r="E4121">
        <v>1627</v>
      </c>
      <c r="F4121">
        <v>215</v>
      </c>
      <c r="G4121">
        <v>185</v>
      </c>
      <c r="H4121">
        <v>56</v>
      </c>
      <c r="I4121">
        <v>2070</v>
      </c>
      <c r="J4121">
        <v>2526</v>
      </c>
      <c r="K4121">
        <v>30953</v>
      </c>
      <c r="L4121">
        <v>44</v>
      </c>
      <c r="M4121">
        <v>3990</v>
      </c>
      <c r="N4121">
        <v>3829</v>
      </c>
      <c r="O4121">
        <v>48</v>
      </c>
      <c r="P4121">
        <v>7911</v>
      </c>
      <c r="Q4121">
        <v>1298</v>
      </c>
      <c r="R4121">
        <v>1605</v>
      </c>
      <c r="S4121">
        <v>0</v>
      </c>
      <c r="T4121">
        <v>-306</v>
      </c>
      <c r="U4121">
        <v>4917</v>
      </c>
      <c r="V4121">
        <v>-269</v>
      </c>
      <c r="W4121">
        <v>23596</v>
      </c>
      <c r="X4121">
        <v>23348</v>
      </c>
      <c r="Y4121">
        <v>0.25</v>
      </c>
      <c r="Z4121">
        <v>25</v>
      </c>
      <c r="AA4121">
        <v>28883</v>
      </c>
      <c r="AB4121">
        <v>19</v>
      </c>
      <c r="AC4121">
        <v>74.599999999999994</v>
      </c>
    </row>
    <row r="4122" spans="1:29" x14ac:dyDescent="0.3">
      <c r="A4122">
        <v>2008</v>
      </c>
      <c r="B4122">
        <v>1</v>
      </c>
      <c r="C4122" s="1">
        <v>39459</v>
      </c>
      <c r="D4122">
        <v>25700</v>
      </c>
      <c r="E4122">
        <v>1565</v>
      </c>
      <c r="F4122">
        <v>185</v>
      </c>
      <c r="G4122">
        <v>183</v>
      </c>
      <c r="H4122">
        <v>56</v>
      </c>
      <c r="I4122">
        <v>1940</v>
      </c>
      <c r="J4122">
        <v>2364</v>
      </c>
      <c r="K4122">
        <v>29629</v>
      </c>
      <c r="L4122">
        <v>48</v>
      </c>
      <c r="M4122">
        <v>3985</v>
      </c>
      <c r="N4122">
        <v>3848</v>
      </c>
      <c r="O4122">
        <v>44</v>
      </c>
      <c r="P4122">
        <v>7925</v>
      </c>
      <c r="Q4122">
        <v>1250</v>
      </c>
      <c r="R4122">
        <v>1375</v>
      </c>
      <c r="S4122">
        <v>0</v>
      </c>
      <c r="T4122">
        <v>-125</v>
      </c>
      <c r="U4122">
        <v>4802</v>
      </c>
      <c r="V4122">
        <v>-678</v>
      </c>
      <c r="W4122">
        <v>22498</v>
      </c>
      <c r="X4122">
        <v>21829</v>
      </c>
      <c r="Y4122">
        <v>0.26</v>
      </c>
      <c r="Z4122">
        <v>26</v>
      </c>
      <c r="AA4122">
        <v>27689</v>
      </c>
      <c r="AB4122">
        <v>21</v>
      </c>
      <c r="AC4122">
        <v>74.209999999999994</v>
      </c>
    </row>
    <row r="4123" spans="1:29" x14ac:dyDescent="0.3">
      <c r="A4123">
        <v>2008</v>
      </c>
      <c r="B4123">
        <v>1</v>
      </c>
      <c r="C4123" s="1">
        <v>39460</v>
      </c>
      <c r="D4123">
        <v>24700</v>
      </c>
      <c r="E4123">
        <v>1405</v>
      </c>
      <c r="F4123">
        <v>157</v>
      </c>
      <c r="G4123">
        <v>181</v>
      </c>
      <c r="H4123">
        <v>57</v>
      </c>
      <c r="I4123">
        <v>1830</v>
      </c>
      <c r="J4123">
        <v>2225</v>
      </c>
      <c r="K4123">
        <v>28330</v>
      </c>
      <c r="L4123">
        <v>43</v>
      </c>
      <c r="M4123">
        <v>3992</v>
      </c>
      <c r="N4123">
        <v>3827</v>
      </c>
      <c r="O4123">
        <v>43</v>
      </c>
      <c r="P4123">
        <v>7905</v>
      </c>
      <c r="Q4123">
        <v>1250</v>
      </c>
      <c r="R4123">
        <v>688</v>
      </c>
      <c r="S4123">
        <v>0</v>
      </c>
      <c r="T4123">
        <v>562</v>
      </c>
      <c r="U4123">
        <v>4628</v>
      </c>
      <c r="V4123">
        <v>-1418</v>
      </c>
      <c r="W4123">
        <v>21320</v>
      </c>
      <c r="X4123">
        <v>19863</v>
      </c>
      <c r="Y4123">
        <v>0.28000000000000003</v>
      </c>
      <c r="Z4123">
        <v>30</v>
      </c>
      <c r="AA4123">
        <v>26500</v>
      </c>
      <c r="AB4123">
        <v>25</v>
      </c>
      <c r="AC4123">
        <v>73.89</v>
      </c>
    </row>
    <row r="4124" spans="1:29" x14ac:dyDescent="0.3">
      <c r="A4124">
        <v>2008</v>
      </c>
      <c r="B4124">
        <v>1</v>
      </c>
      <c r="C4124" s="1">
        <v>39461</v>
      </c>
      <c r="D4124">
        <v>22700</v>
      </c>
      <c r="E4124">
        <v>75</v>
      </c>
      <c r="F4124">
        <v>138</v>
      </c>
      <c r="G4124">
        <v>179</v>
      </c>
      <c r="H4124">
        <v>57</v>
      </c>
      <c r="I4124">
        <v>1720</v>
      </c>
      <c r="J4124">
        <v>2094</v>
      </c>
      <c r="K4124">
        <v>24869</v>
      </c>
      <c r="L4124">
        <v>49</v>
      </c>
      <c r="M4124">
        <v>2990</v>
      </c>
      <c r="N4124">
        <v>3190</v>
      </c>
      <c r="O4124">
        <v>42</v>
      </c>
      <c r="P4124">
        <v>6271</v>
      </c>
      <c r="Q4124">
        <v>1196</v>
      </c>
      <c r="R4124">
        <v>688</v>
      </c>
      <c r="S4124">
        <v>0</v>
      </c>
      <c r="T4124">
        <v>508</v>
      </c>
      <c r="U4124">
        <v>4349</v>
      </c>
      <c r="V4124">
        <v>-158</v>
      </c>
      <c r="W4124">
        <v>18284</v>
      </c>
      <c r="X4124">
        <v>18090</v>
      </c>
      <c r="Y4124">
        <v>0.25</v>
      </c>
      <c r="Z4124">
        <v>27</v>
      </c>
      <c r="AA4124">
        <v>23149</v>
      </c>
      <c r="AB4124">
        <v>22</v>
      </c>
      <c r="AC4124">
        <v>73.66</v>
      </c>
    </row>
    <row r="4125" spans="1:29" x14ac:dyDescent="0.3">
      <c r="A4125">
        <v>2008</v>
      </c>
      <c r="B4125">
        <v>1</v>
      </c>
      <c r="C4125" s="1">
        <v>39462</v>
      </c>
      <c r="D4125">
        <v>20800</v>
      </c>
      <c r="E4125">
        <v>64</v>
      </c>
      <c r="F4125">
        <v>124</v>
      </c>
      <c r="G4125">
        <v>176</v>
      </c>
      <c r="H4125">
        <v>57</v>
      </c>
      <c r="I4125">
        <v>1650</v>
      </c>
      <c r="J4125">
        <v>2007</v>
      </c>
      <c r="K4125">
        <v>22871</v>
      </c>
      <c r="L4125">
        <v>56</v>
      </c>
      <c r="M4125">
        <v>2499</v>
      </c>
      <c r="N4125">
        <v>2898</v>
      </c>
      <c r="O4125">
        <v>44</v>
      </c>
      <c r="P4125">
        <v>5497</v>
      </c>
      <c r="Q4125">
        <v>1198</v>
      </c>
      <c r="R4125">
        <v>0</v>
      </c>
      <c r="S4125">
        <v>0</v>
      </c>
      <c r="T4125">
        <v>1198</v>
      </c>
      <c r="U4125">
        <v>4112</v>
      </c>
      <c r="V4125">
        <v>-157</v>
      </c>
      <c r="W4125">
        <v>16416</v>
      </c>
      <c r="X4125">
        <v>16176</v>
      </c>
      <c r="Y4125">
        <v>0.24</v>
      </c>
      <c r="Z4125">
        <v>29</v>
      </c>
      <c r="AA4125">
        <v>21221</v>
      </c>
      <c r="AB4125">
        <v>24</v>
      </c>
      <c r="AC4125">
        <v>73.510000000000005</v>
      </c>
    </row>
    <row r="4126" spans="1:29" x14ac:dyDescent="0.3">
      <c r="A4126">
        <v>2008</v>
      </c>
      <c r="B4126">
        <v>1</v>
      </c>
      <c r="C4126" s="1">
        <v>39463</v>
      </c>
      <c r="D4126">
        <v>19100</v>
      </c>
      <c r="E4126">
        <v>65</v>
      </c>
      <c r="F4126">
        <v>114</v>
      </c>
      <c r="G4126">
        <v>177</v>
      </c>
      <c r="H4126">
        <v>56</v>
      </c>
      <c r="I4126">
        <v>1610</v>
      </c>
      <c r="J4126">
        <v>1957</v>
      </c>
      <c r="K4126">
        <v>21122</v>
      </c>
      <c r="L4126">
        <v>61</v>
      </c>
      <c r="M4126">
        <v>2489</v>
      </c>
      <c r="N4126">
        <v>2428</v>
      </c>
      <c r="O4126">
        <v>49</v>
      </c>
      <c r="P4126">
        <v>5027</v>
      </c>
      <c r="Q4126">
        <v>1148</v>
      </c>
      <c r="R4126">
        <v>0</v>
      </c>
      <c r="S4126">
        <v>0</v>
      </c>
      <c r="T4126">
        <v>1148</v>
      </c>
      <c r="U4126">
        <v>3900</v>
      </c>
      <c r="V4126">
        <v>83</v>
      </c>
      <c r="W4126">
        <v>14943</v>
      </c>
      <c r="X4126">
        <v>14947</v>
      </c>
      <c r="Y4126">
        <v>0.23</v>
      </c>
      <c r="Z4126">
        <v>29</v>
      </c>
      <c r="AA4126">
        <v>19512</v>
      </c>
      <c r="AB4126">
        <v>23</v>
      </c>
      <c r="AC4126">
        <v>73.42</v>
      </c>
    </row>
    <row r="4127" spans="1:29" x14ac:dyDescent="0.3">
      <c r="A4127">
        <v>2008</v>
      </c>
      <c r="B4127">
        <v>1</v>
      </c>
      <c r="C4127" s="1">
        <v>39464</v>
      </c>
      <c r="D4127">
        <v>17400</v>
      </c>
      <c r="E4127">
        <v>70</v>
      </c>
      <c r="F4127">
        <v>105</v>
      </c>
      <c r="G4127">
        <v>178</v>
      </c>
      <c r="H4127">
        <v>58</v>
      </c>
      <c r="I4127">
        <v>1560</v>
      </c>
      <c r="J4127">
        <v>1901</v>
      </c>
      <c r="K4127">
        <v>19371</v>
      </c>
      <c r="L4127">
        <v>60</v>
      </c>
      <c r="M4127">
        <v>3490</v>
      </c>
      <c r="N4127">
        <v>1943</v>
      </c>
      <c r="O4127">
        <v>46</v>
      </c>
      <c r="P4127">
        <v>5539</v>
      </c>
      <c r="Q4127">
        <v>1148</v>
      </c>
      <c r="R4127">
        <v>0</v>
      </c>
      <c r="S4127">
        <v>0</v>
      </c>
      <c r="T4127">
        <v>1148</v>
      </c>
      <c r="U4127">
        <v>3603</v>
      </c>
      <c r="V4127">
        <v>-781</v>
      </c>
      <c r="W4127">
        <v>13546</v>
      </c>
      <c r="X4127">
        <v>12684</v>
      </c>
      <c r="Y4127">
        <v>0.28000000000000003</v>
      </c>
      <c r="Z4127">
        <v>35</v>
      </c>
      <c r="AA4127">
        <v>17811</v>
      </c>
      <c r="AB4127">
        <v>29</v>
      </c>
      <c r="AC4127">
        <v>73.44</v>
      </c>
    </row>
    <row r="4128" spans="1:29" x14ac:dyDescent="0.3">
      <c r="A4128">
        <v>2008</v>
      </c>
      <c r="B4128">
        <v>1</v>
      </c>
      <c r="C4128" s="1">
        <v>39465</v>
      </c>
      <c r="D4128">
        <v>15700</v>
      </c>
      <c r="E4128">
        <v>70</v>
      </c>
      <c r="F4128">
        <v>98</v>
      </c>
      <c r="G4128">
        <v>178</v>
      </c>
      <c r="H4128">
        <v>56</v>
      </c>
      <c r="I4128">
        <v>1510</v>
      </c>
      <c r="J4128">
        <v>1842</v>
      </c>
      <c r="K4128">
        <v>17612</v>
      </c>
      <c r="L4128">
        <v>65</v>
      </c>
      <c r="M4128">
        <v>2988</v>
      </c>
      <c r="N4128">
        <v>2637</v>
      </c>
      <c r="O4128">
        <v>43</v>
      </c>
      <c r="P4128">
        <v>5733</v>
      </c>
      <c r="Q4128">
        <v>1098</v>
      </c>
      <c r="R4128">
        <v>0</v>
      </c>
      <c r="S4128">
        <v>0</v>
      </c>
      <c r="T4128">
        <v>1098</v>
      </c>
      <c r="U4128">
        <v>3351</v>
      </c>
      <c r="V4128">
        <v>-1254</v>
      </c>
      <c r="W4128">
        <v>12111</v>
      </c>
      <c r="X4128">
        <v>10781</v>
      </c>
      <c r="Y4128">
        <v>0.32</v>
      </c>
      <c r="Z4128">
        <v>39</v>
      </c>
      <c r="AA4128">
        <v>16102</v>
      </c>
      <c r="AB4128">
        <v>33</v>
      </c>
      <c r="AC4128">
        <v>73.56</v>
      </c>
    </row>
    <row r="4129" spans="1:29" x14ac:dyDescent="0.3">
      <c r="A4129">
        <v>2008</v>
      </c>
      <c r="B4129">
        <v>1</v>
      </c>
      <c r="C4129" s="1">
        <v>39466</v>
      </c>
      <c r="D4129">
        <v>14200</v>
      </c>
      <c r="E4129">
        <v>70</v>
      </c>
      <c r="F4129">
        <v>93</v>
      </c>
      <c r="G4129">
        <v>178</v>
      </c>
      <c r="H4129">
        <v>60</v>
      </c>
      <c r="I4129">
        <v>1500</v>
      </c>
      <c r="J4129">
        <v>1831</v>
      </c>
      <c r="K4129">
        <v>16101</v>
      </c>
      <c r="L4129">
        <v>63</v>
      </c>
      <c r="M4129">
        <v>2998</v>
      </c>
      <c r="N4129">
        <v>2932</v>
      </c>
      <c r="O4129">
        <v>42</v>
      </c>
      <c r="P4129">
        <v>6035</v>
      </c>
      <c r="Q4129">
        <v>1100</v>
      </c>
      <c r="R4129">
        <v>0</v>
      </c>
      <c r="S4129">
        <v>0</v>
      </c>
      <c r="T4129">
        <v>1100</v>
      </c>
      <c r="U4129">
        <v>3187</v>
      </c>
      <c r="V4129">
        <v>-1732</v>
      </c>
      <c r="W4129">
        <v>10775</v>
      </c>
      <c r="X4129">
        <v>8966</v>
      </c>
      <c r="Y4129">
        <v>0.37</v>
      </c>
      <c r="Z4129">
        <v>44</v>
      </c>
      <c r="AA4129">
        <v>14601</v>
      </c>
      <c r="AB4129">
        <v>39</v>
      </c>
      <c r="AC4129">
        <v>73.8</v>
      </c>
    </row>
    <row r="4130" spans="1:29" x14ac:dyDescent="0.3">
      <c r="A4130">
        <v>2008</v>
      </c>
      <c r="B4130">
        <v>1</v>
      </c>
      <c r="C4130" s="1">
        <v>39467</v>
      </c>
      <c r="D4130">
        <v>12900</v>
      </c>
      <c r="E4130">
        <v>70</v>
      </c>
      <c r="F4130">
        <v>89</v>
      </c>
      <c r="G4130">
        <v>177</v>
      </c>
      <c r="H4130">
        <v>52</v>
      </c>
      <c r="I4130">
        <v>1490</v>
      </c>
      <c r="J4130">
        <v>1808</v>
      </c>
      <c r="K4130">
        <v>14778</v>
      </c>
      <c r="L4130">
        <v>62</v>
      </c>
      <c r="M4130">
        <v>2984</v>
      </c>
      <c r="N4130">
        <v>2910</v>
      </c>
      <c r="O4130">
        <v>45</v>
      </c>
      <c r="P4130">
        <v>6001</v>
      </c>
      <c r="Q4130">
        <v>1100</v>
      </c>
      <c r="R4130">
        <v>0</v>
      </c>
      <c r="S4130">
        <v>0</v>
      </c>
      <c r="T4130">
        <v>1100</v>
      </c>
      <c r="U4130">
        <v>3083</v>
      </c>
      <c r="V4130">
        <v>-1825</v>
      </c>
      <c r="W4130">
        <v>9579</v>
      </c>
      <c r="X4130">
        <v>7677</v>
      </c>
      <c r="Y4130">
        <v>0.4</v>
      </c>
      <c r="Z4130">
        <v>48</v>
      </c>
      <c r="AA4130">
        <v>13288</v>
      </c>
      <c r="AB4130">
        <v>42</v>
      </c>
      <c r="AC4130">
        <v>74.12</v>
      </c>
    </row>
    <row r="4131" spans="1:29" x14ac:dyDescent="0.3">
      <c r="A4131">
        <v>2008</v>
      </c>
      <c r="B4131">
        <v>1</v>
      </c>
      <c r="C4131" s="1">
        <v>39468</v>
      </c>
      <c r="D4131">
        <v>12600</v>
      </c>
      <c r="E4131">
        <v>70</v>
      </c>
      <c r="F4131">
        <v>87</v>
      </c>
      <c r="G4131">
        <v>177</v>
      </c>
      <c r="H4131">
        <v>37</v>
      </c>
      <c r="I4131">
        <v>1490</v>
      </c>
      <c r="J4131">
        <v>1791</v>
      </c>
      <c r="K4131">
        <v>14461</v>
      </c>
      <c r="L4131">
        <v>62</v>
      </c>
      <c r="M4131">
        <v>2990</v>
      </c>
      <c r="N4131">
        <v>2914</v>
      </c>
      <c r="O4131">
        <v>43</v>
      </c>
      <c r="P4131">
        <v>6009</v>
      </c>
      <c r="Q4131">
        <v>1045</v>
      </c>
      <c r="R4131">
        <v>1146</v>
      </c>
      <c r="S4131">
        <v>0</v>
      </c>
      <c r="T4131">
        <v>-101</v>
      </c>
      <c r="U4131">
        <v>3059</v>
      </c>
      <c r="V4131">
        <v>-1093</v>
      </c>
      <c r="W4131">
        <v>9639</v>
      </c>
      <c r="X4131">
        <v>8553</v>
      </c>
      <c r="Y4131">
        <v>0.41</v>
      </c>
      <c r="Z4131">
        <v>41</v>
      </c>
      <c r="AA4131">
        <v>12971</v>
      </c>
      <c r="AB4131">
        <v>34</v>
      </c>
      <c r="AC4131">
        <v>74.36</v>
      </c>
    </row>
    <row r="4132" spans="1:29" x14ac:dyDescent="0.3">
      <c r="A4132">
        <v>2008</v>
      </c>
      <c r="B4132">
        <v>1</v>
      </c>
      <c r="C4132" s="1">
        <v>39469</v>
      </c>
      <c r="D4132">
        <v>13500</v>
      </c>
      <c r="E4132">
        <v>74</v>
      </c>
      <c r="F4132">
        <v>92</v>
      </c>
      <c r="G4132">
        <v>211</v>
      </c>
      <c r="H4132">
        <v>33</v>
      </c>
      <c r="I4132">
        <v>1500</v>
      </c>
      <c r="J4132">
        <v>1836</v>
      </c>
      <c r="K4132">
        <v>15410</v>
      </c>
      <c r="L4132">
        <v>42</v>
      </c>
      <c r="M4132">
        <v>3487</v>
      </c>
      <c r="N4132">
        <v>2928</v>
      </c>
      <c r="O4132">
        <v>44</v>
      </c>
      <c r="P4132">
        <v>6501</v>
      </c>
      <c r="Q4132">
        <v>1048</v>
      </c>
      <c r="R4132">
        <v>6189</v>
      </c>
      <c r="S4132">
        <v>0</v>
      </c>
      <c r="T4132">
        <v>-5141</v>
      </c>
      <c r="U4132">
        <v>3195</v>
      </c>
      <c r="V4132">
        <v>1872</v>
      </c>
      <c r="W4132">
        <v>11819</v>
      </c>
      <c r="X4132">
        <v>14050</v>
      </c>
      <c r="Y4132">
        <v>0.42</v>
      </c>
      <c r="Z4132">
        <v>9</v>
      </c>
      <c r="AA4132">
        <v>13910</v>
      </c>
      <c r="AB4132">
        <v>-1</v>
      </c>
      <c r="AC4132">
        <v>74.260000000000005</v>
      </c>
    </row>
    <row r="4133" spans="1:29" x14ac:dyDescent="0.3">
      <c r="A4133">
        <v>2008</v>
      </c>
      <c r="B4133">
        <v>1</v>
      </c>
      <c r="C4133" s="1">
        <v>39470</v>
      </c>
      <c r="D4133">
        <v>14400</v>
      </c>
      <c r="E4133">
        <v>70</v>
      </c>
      <c r="F4133">
        <v>196</v>
      </c>
      <c r="G4133">
        <v>215</v>
      </c>
      <c r="H4133">
        <v>28</v>
      </c>
      <c r="I4133">
        <v>1610</v>
      </c>
      <c r="J4133">
        <v>2049</v>
      </c>
      <c r="K4133">
        <v>16519</v>
      </c>
      <c r="L4133">
        <v>29</v>
      </c>
      <c r="M4133">
        <v>3489</v>
      </c>
      <c r="N4133">
        <v>2926</v>
      </c>
      <c r="O4133">
        <v>47</v>
      </c>
      <c r="P4133">
        <v>6491</v>
      </c>
      <c r="Q4133">
        <v>998</v>
      </c>
      <c r="R4133">
        <v>9169</v>
      </c>
      <c r="S4133">
        <v>0</v>
      </c>
      <c r="T4133">
        <v>-8171</v>
      </c>
      <c r="U4133">
        <v>3417</v>
      </c>
      <c r="V4133">
        <v>4286</v>
      </c>
      <c r="W4133">
        <v>13341</v>
      </c>
      <c r="X4133">
        <v>18199</v>
      </c>
      <c r="Y4133">
        <v>0.39</v>
      </c>
      <c r="Z4133">
        <v>-10</v>
      </c>
      <c r="AA4133">
        <v>14909</v>
      </c>
      <c r="AB4133">
        <v>-22</v>
      </c>
      <c r="AC4133">
        <v>74</v>
      </c>
    </row>
    <row r="4134" spans="1:29" x14ac:dyDescent="0.3">
      <c r="A4134">
        <v>2008</v>
      </c>
      <c r="B4134">
        <v>1</v>
      </c>
      <c r="C4134" s="1">
        <v>39471</v>
      </c>
      <c r="D4134">
        <v>16500</v>
      </c>
      <c r="E4134">
        <v>92</v>
      </c>
      <c r="F4134">
        <v>536</v>
      </c>
      <c r="G4134">
        <v>220</v>
      </c>
      <c r="H4134">
        <v>42</v>
      </c>
      <c r="I4134">
        <v>1870</v>
      </c>
      <c r="J4134">
        <v>2668</v>
      </c>
      <c r="K4134">
        <v>19260</v>
      </c>
      <c r="L4134">
        <v>148</v>
      </c>
      <c r="M4134">
        <v>3491</v>
      </c>
      <c r="N4134">
        <v>3483</v>
      </c>
      <c r="O4134">
        <v>40</v>
      </c>
      <c r="P4134">
        <v>7162</v>
      </c>
      <c r="Q4134">
        <v>999</v>
      </c>
      <c r="R4134">
        <v>10086</v>
      </c>
      <c r="S4134">
        <v>0</v>
      </c>
      <c r="T4134">
        <v>-9087</v>
      </c>
      <c r="U4134">
        <v>3632</v>
      </c>
      <c r="V4134">
        <v>5045</v>
      </c>
      <c r="W4134">
        <v>15504</v>
      </c>
      <c r="X4134">
        <v>21185</v>
      </c>
      <c r="Y4134">
        <v>0.36</v>
      </c>
      <c r="Z4134">
        <v>-10</v>
      </c>
      <c r="AA4134">
        <v>17390</v>
      </c>
      <c r="AB4134">
        <v>-22</v>
      </c>
      <c r="AC4134">
        <v>73.66</v>
      </c>
    </row>
    <row r="4135" spans="1:29" x14ac:dyDescent="0.3">
      <c r="A4135">
        <v>2008</v>
      </c>
      <c r="B4135">
        <v>1</v>
      </c>
      <c r="C4135" s="1">
        <v>39472</v>
      </c>
      <c r="D4135">
        <v>17200</v>
      </c>
      <c r="E4135">
        <v>844</v>
      </c>
      <c r="F4135">
        <v>290</v>
      </c>
      <c r="G4135">
        <v>214</v>
      </c>
      <c r="H4135">
        <v>43</v>
      </c>
      <c r="I4135">
        <v>3650</v>
      </c>
      <c r="J4135">
        <v>4197</v>
      </c>
      <c r="K4135">
        <v>22241</v>
      </c>
      <c r="L4135">
        <v>269</v>
      </c>
      <c r="M4135">
        <v>3489</v>
      </c>
      <c r="N4135">
        <v>3730</v>
      </c>
      <c r="O4135">
        <v>38</v>
      </c>
      <c r="P4135">
        <v>7526</v>
      </c>
      <c r="Q4135">
        <v>998</v>
      </c>
      <c r="R4135">
        <v>10086</v>
      </c>
      <c r="S4135">
        <v>0</v>
      </c>
      <c r="T4135">
        <v>-9088</v>
      </c>
      <c r="U4135">
        <v>3779</v>
      </c>
      <c r="V4135">
        <v>6357</v>
      </c>
      <c r="W4135">
        <v>16810</v>
      </c>
      <c r="X4135">
        <v>23803</v>
      </c>
      <c r="Y4135">
        <v>0.32</v>
      </c>
      <c r="Z4135">
        <v>-7</v>
      </c>
      <c r="AA4135">
        <v>18591</v>
      </c>
      <c r="AB4135">
        <v>-28</v>
      </c>
      <c r="AC4135">
        <v>73.260000000000005</v>
      </c>
    </row>
    <row r="4136" spans="1:29" x14ac:dyDescent="0.3">
      <c r="A4136">
        <v>2008</v>
      </c>
      <c r="B4136">
        <v>1</v>
      </c>
      <c r="C4136" s="1">
        <v>39473</v>
      </c>
      <c r="D4136">
        <v>19500</v>
      </c>
      <c r="E4136">
        <v>3166</v>
      </c>
      <c r="F4136">
        <v>201</v>
      </c>
      <c r="G4136">
        <v>191</v>
      </c>
      <c r="H4136">
        <v>52</v>
      </c>
      <c r="I4136">
        <v>4300</v>
      </c>
      <c r="J4136">
        <v>4744</v>
      </c>
      <c r="K4136">
        <v>27410</v>
      </c>
      <c r="L4136">
        <v>271</v>
      </c>
      <c r="M4136">
        <v>2995</v>
      </c>
      <c r="N4136">
        <v>3713</v>
      </c>
      <c r="O4136">
        <v>38</v>
      </c>
      <c r="P4136">
        <v>7017</v>
      </c>
      <c r="Q4136">
        <v>1000</v>
      </c>
      <c r="R4136">
        <v>9169</v>
      </c>
      <c r="S4136">
        <v>0</v>
      </c>
      <c r="T4136">
        <v>-8169</v>
      </c>
      <c r="U4136">
        <v>4113</v>
      </c>
      <c r="V4136">
        <v>7150</v>
      </c>
      <c r="W4136">
        <v>20840</v>
      </c>
      <c r="X4136">
        <v>28562</v>
      </c>
      <c r="Y4136">
        <v>0.24</v>
      </c>
      <c r="Z4136">
        <v>-4</v>
      </c>
      <c r="AA4136">
        <v>25840</v>
      </c>
      <c r="AB4136">
        <v>-11</v>
      </c>
      <c r="AC4136">
        <v>72.77</v>
      </c>
    </row>
    <row r="4137" spans="1:29" x14ac:dyDescent="0.3">
      <c r="A4137">
        <v>2008</v>
      </c>
      <c r="B4137">
        <v>1</v>
      </c>
      <c r="C4137" s="1">
        <v>39474</v>
      </c>
      <c r="D4137">
        <v>28000</v>
      </c>
      <c r="E4137">
        <v>6710</v>
      </c>
      <c r="F4137">
        <v>419</v>
      </c>
      <c r="G4137">
        <v>198</v>
      </c>
      <c r="H4137">
        <v>55</v>
      </c>
      <c r="I4137">
        <v>4180</v>
      </c>
      <c r="J4137">
        <v>4852</v>
      </c>
      <c r="K4137">
        <v>39562</v>
      </c>
      <c r="L4137">
        <v>269</v>
      </c>
      <c r="M4137">
        <v>2999</v>
      </c>
      <c r="N4137">
        <v>3751</v>
      </c>
      <c r="O4137">
        <v>34</v>
      </c>
      <c r="P4137">
        <v>7053</v>
      </c>
      <c r="Q4137">
        <v>950</v>
      </c>
      <c r="R4137">
        <v>5960</v>
      </c>
      <c r="S4137">
        <v>0</v>
      </c>
      <c r="T4137">
        <v>-5010</v>
      </c>
      <c r="U4137">
        <v>5225</v>
      </c>
      <c r="V4137">
        <v>6281</v>
      </c>
      <c r="W4137">
        <v>30888</v>
      </c>
      <c r="X4137">
        <v>37519</v>
      </c>
      <c r="Y4137">
        <v>0.17</v>
      </c>
      <c r="Z4137">
        <v>5</v>
      </c>
      <c r="AA4137">
        <v>35382</v>
      </c>
      <c r="AB4137">
        <v>-6</v>
      </c>
      <c r="AC4137">
        <v>72.12</v>
      </c>
    </row>
    <row r="4138" spans="1:29" x14ac:dyDescent="0.3">
      <c r="A4138">
        <v>2008</v>
      </c>
      <c r="B4138">
        <v>1</v>
      </c>
      <c r="C4138" s="1">
        <v>39475</v>
      </c>
      <c r="D4138">
        <v>37300</v>
      </c>
      <c r="E4138">
        <v>5897</v>
      </c>
      <c r="F4138">
        <v>1210</v>
      </c>
      <c r="G4138">
        <v>226</v>
      </c>
      <c r="H4138">
        <v>61</v>
      </c>
      <c r="I4138">
        <v>3930</v>
      </c>
      <c r="J4138">
        <v>5427</v>
      </c>
      <c r="K4138">
        <v>48624</v>
      </c>
      <c r="L4138">
        <v>286</v>
      </c>
      <c r="M4138">
        <v>2996</v>
      </c>
      <c r="N4138">
        <v>4145</v>
      </c>
      <c r="O4138">
        <v>30</v>
      </c>
      <c r="P4138">
        <v>7457</v>
      </c>
      <c r="Q4138">
        <v>947</v>
      </c>
      <c r="R4138">
        <v>2980</v>
      </c>
      <c r="S4138">
        <v>0</v>
      </c>
      <c r="T4138">
        <v>-2033</v>
      </c>
      <c r="U4138">
        <v>6510</v>
      </c>
      <c r="V4138">
        <v>5801</v>
      </c>
      <c r="W4138">
        <v>37256</v>
      </c>
      <c r="X4138">
        <v>43200</v>
      </c>
      <c r="Y4138">
        <v>0.15</v>
      </c>
      <c r="Z4138">
        <v>11</v>
      </c>
      <c r="AA4138">
        <v>44694</v>
      </c>
      <c r="AB4138">
        <v>3</v>
      </c>
      <c r="AC4138">
        <v>71.42</v>
      </c>
    </row>
    <row r="4139" spans="1:29" x14ac:dyDescent="0.3">
      <c r="A4139">
        <v>2008</v>
      </c>
      <c r="B4139">
        <v>1</v>
      </c>
      <c r="C4139" s="1">
        <v>39476</v>
      </c>
      <c r="D4139">
        <v>40400</v>
      </c>
      <c r="E4139">
        <v>4775</v>
      </c>
      <c r="F4139">
        <v>649</v>
      </c>
      <c r="G4139">
        <v>207</v>
      </c>
      <c r="H4139">
        <v>52</v>
      </c>
      <c r="I4139">
        <v>4510</v>
      </c>
      <c r="J4139">
        <v>5418</v>
      </c>
      <c r="K4139">
        <v>50593</v>
      </c>
      <c r="L4139">
        <v>297</v>
      </c>
      <c r="M4139">
        <v>2499</v>
      </c>
      <c r="N4139">
        <v>4234</v>
      </c>
      <c r="O4139">
        <v>37</v>
      </c>
      <c r="P4139">
        <v>7067</v>
      </c>
      <c r="Q4139">
        <v>948</v>
      </c>
      <c r="R4139">
        <v>2292</v>
      </c>
      <c r="S4139">
        <v>0</v>
      </c>
      <c r="T4139">
        <v>-1344</v>
      </c>
      <c r="U4139">
        <v>7183</v>
      </c>
      <c r="V4139">
        <v>6408</v>
      </c>
      <c r="W4139">
        <v>38368</v>
      </c>
      <c r="X4139">
        <v>44870</v>
      </c>
      <c r="Y4139">
        <v>0.13</v>
      </c>
      <c r="Z4139">
        <v>11</v>
      </c>
      <c r="AA4139">
        <v>46083</v>
      </c>
      <c r="AB4139">
        <v>3</v>
      </c>
      <c r="AC4139">
        <v>70.739999999999995</v>
      </c>
    </row>
    <row r="4140" spans="1:29" x14ac:dyDescent="0.3">
      <c r="A4140">
        <v>2008</v>
      </c>
      <c r="B4140">
        <v>1</v>
      </c>
      <c r="C4140" s="1">
        <v>39477</v>
      </c>
      <c r="D4140">
        <v>41000</v>
      </c>
      <c r="E4140">
        <v>4379</v>
      </c>
      <c r="F4140">
        <v>484</v>
      </c>
      <c r="G4140">
        <v>191</v>
      </c>
      <c r="H4140">
        <v>57</v>
      </c>
      <c r="I4140">
        <v>4180</v>
      </c>
      <c r="J4140">
        <v>4912</v>
      </c>
      <c r="K4140">
        <v>50291</v>
      </c>
      <c r="L4140">
        <v>295</v>
      </c>
      <c r="M4140">
        <v>2496</v>
      </c>
      <c r="N4140">
        <v>4249</v>
      </c>
      <c r="O4140">
        <v>20</v>
      </c>
      <c r="P4140">
        <v>7060</v>
      </c>
      <c r="Q4140">
        <v>948</v>
      </c>
      <c r="R4140">
        <v>2522</v>
      </c>
      <c r="S4140">
        <v>0</v>
      </c>
      <c r="T4140">
        <v>-1573</v>
      </c>
      <c r="U4140">
        <v>7397</v>
      </c>
      <c r="V4140">
        <v>6271</v>
      </c>
      <c r="W4140">
        <v>38422</v>
      </c>
      <c r="X4140">
        <v>44804</v>
      </c>
      <c r="Y4140">
        <v>0.13</v>
      </c>
      <c r="Z4140">
        <v>11</v>
      </c>
      <c r="AA4140">
        <v>46111</v>
      </c>
      <c r="AB4140">
        <v>3</v>
      </c>
      <c r="AC4140">
        <v>70.09</v>
      </c>
    </row>
    <row r="4141" spans="1:29" x14ac:dyDescent="0.3">
      <c r="A4141">
        <v>2008</v>
      </c>
      <c r="B4141">
        <v>1</v>
      </c>
      <c r="C4141" s="1">
        <v>39478</v>
      </c>
      <c r="D4141">
        <v>39100</v>
      </c>
      <c r="E4141">
        <v>4254</v>
      </c>
      <c r="F4141">
        <v>391</v>
      </c>
      <c r="G4141">
        <v>189</v>
      </c>
      <c r="H4141">
        <v>58</v>
      </c>
      <c r="I4141">
        <v>3550</v>
      </c>
      <c r="J4141">
        <v>4188</v>
      </c>
      <c r="K4141">
        <v>47542</v>
      </c>
      <c r="L4141">
        <v>286</v>
      </c>
      <c r="M4141">
        <v>3990</v>
      </c>
      <c r="N4141">
        <v>4203</v>
      </c>
      <c r="O4141">
        <v>24</v>
      </c>
      <c r="P4141">
        <v>8503</v>
      </c>
      <c r="Q4141">
        <v>899</v>
      </c>
      <c r="R4141">
        <v>4126</v>
      </c>
      <c r="S4141">
        <v>0</v>
      </c>
      <c r="T4141">
        <v>-3227</v>
      </c>
      <c r="U4141">
        <v>7118</v>
      </c>
      <c r="V4141">
        <v>4901</v>
      </c>
      <c r="W4141">
        <v>37140</v>
      </c>
      <c r="X4141">
        <v>42266</v>
      </c>
      <c r="Y4141">
        <v>0.17</v>
      </c>
      <c r="Z4141">
        <v>11</v>
      </c>
      <c r="AA4141">
        <v>43992</v>
      </c>
      <c r="AB4141">
        <v>4</v>
      </c>
      <c r="AC4141">
        <v>69.52</v>
      </c>
    </row>
    <row r="4142" spans="1:29" x14ac:dyDescent="0.3">
      <c r="A4142">
        <v>2008</v>
      </c>
      <c r="B4142">
        <v>2</v>
      </c>
      <c r="C4142" s="1">
        <v>39479</v>
      </c>
      <c r="D4142">
        <v>36700</v>
      </c>
      <c r="E4142">
        <v>4449</v>
      </c>
      <c r="F4142">
        <v>726</v>
      </c>
      <c r="G4142">
        <v>198</v>
      </c>
      <c r="H4142">
        <v>61</v>
      </c>
      <c r="I4142">
        <v>3270</v>
      </c>
      <c r="J4142">
        <v>4255</v>
      </c>
      <c r="K4142">
        <v>45404</v>
      </c>
      <c r="L4142">
        <v>265</v>
      </c>
      <c r="M4142">
        <v>3988</v>
      </c>
      <c r="N4142">
        <v>4233</v>
      </c>
      <c r="O4142">
        <v>22</v>
      </c>
      <c r="P4142">
        <v>8508</v>
      </c>
      <c r="Q4142">
        <v>898</v>
      </c>
      <c r="R4142">
        <v>2292</v>
      </c>
      <c r="S4142">
        <v>0</v>
      </c>
      <c r="T4142">
        <v>-1394</v>
      </c>
      <c r="U4142">
        <v>6661</v>
      </c>
      <c r="V4142">
        <v>3314</v>
      </c>
      <c r="W4142">
        <v>34878</v>
      </c>
      <c r="X4142">
        <v>38290</v>
      </c>
      <c r="Y4142">
        <v>0.18</v>
      </c>
      <c r="Z4142">
        <v>16</v>
      </c>
      <c r="AA4142">
        <v>42134</v>
      </c>
      <c r="AB4142">
        <v>9</v>
      </c>
      <c r="AC4142">
        <v>69.040000000000006</v>
      </c>
    </row>
    <row r="4143" spans="1:29" x14ac:dyDescent="0.3">
      <c r="A4143">
        <v>2008</v>
      </c>
      <c r="B4143">
        <v>2</v>
      </c>
      <c r="C4143" s="1">
        <v>39480</v>
      </c>
      <c r="D4143">
        <v>36400</v>
      </c>
      <c r="E4143">
        <v>4756</v>
      </c>
      <c r="F4143">
        <v>513</v>
      </c>
      <c r="G4143">
        <v>192</v>
      </c>
      <c r="H4143">
        <v>61</v>
      </c>
      <c r="I4143">
        <v>2930</v>
      </c>
      <c r="J4143">
        <v>3696</v>
      </c>
      <c r="K4143">
        <v>44852</v>
      </c>
      <c r="L4143">
        <v>276</v>
      </c>
      <c r="M4143">
        <v>3992</v>
      </c>
      <c r="N4143">
        <v>4232</v>
      </c>
      <c r="O4143">
        <v>23</v>
      </c>
      <c r="P4143">
        <v>8523</v>
      </c>
      <c r="Q4143">
        <v>900</v>
      </c>
      <c r="R4143">
        <v>3897</v>
      </c>
      <c r="S4143">
        <v>0</v>
      </c>
      <c r="T4143">
        <v>-2997</v>
      </c>
      <c r="U4143">
        <v>6573</v>
      </c>
      <c r="V4143">
        <v>3694</v>
      </c>
      <c r="W4143">
        <v>35422</v>
      </c>
      <c r="X4143">
        <v>39326</v>
      </c>
      <c r="Y4143">
        <v>0.18</v>
      </c>
      <c r="Z4143">
        <v>12</v>
      </c>
      <c r="AA4143">
        <v>41922</v>
      </c>
      <c r="AB4143">
        <v>6</v>
      </c>
      <c r="AC4143">
        <v>68.569999999999993</v>
      </c>
    </row>
    <row r="4144" spans="1:29" x14ac:dyDescent="0.3">
      <c r="A4144">
        <v>2008</v>
      </c>
      <c r="B4144">
        <v>2</v>
      </c>
      <c r="C4144" s="1">
        <v>39481</v>
      </c>
      <c r="D4144">
        <v>36800</v>
      </c>
      <c r="E4144">
        <v>4615</v>
      </c>
      <c r="F4144">
        <v>1220</v>
      </c>
      <c r="G4144">
        <v>221</v>
      </c>
      <c r="H4144">
        <v>61</v>
      </c>
      <c r="I4144">
        <v>2740</v>
      </c>
      <c r="J4144">
        <v>4242</v>
      </c>
      <c r="K4144">
        <v>45657</v>
      </c>
      <c r="L4144">
        <v>293</v>
      </c>
      <c r="M4144">
        <v>3990</v>
      </c>
      <c r="N4144">
        <v>4229</v>
      </c>
      <c r="O4144">
        <v>23</v>
      </c>
      <c r="P4144">
        <v>8535</v>
      </c>
      <c r="Q4144">
        <v>900</v>
      </c>
      <c r="R4144">
        <v>5502</v>
      </c>
      <c r="S4144">
        <v>0</v>
      </c>
      <c r="T4144">
        <v>-4602</v>
      </c>
      <c r="U4144">
        <v>6644</v>
      </c>
      <c r="V4144">
        <v>5342</v>
      </c>
      <c r="W4144">
        <v>36059</v>
      </c>
      <c r="X4144">
        <v>41724</v>
      </c>
      <c r="Y4144">
        <v>0.18</v>
      </c>
      <c r="Z4144">
        <v>9</v>
      </c>
      <c r="AA4144">
        <v>42917</v>
      </c>
      <c r="AB4144">
        <v>3</v>
      </c>
      <c r="AC4144">
        <v>68.09</v>
      </c>
    </row>
    <row r="4145" spans="1:29" x14ac:dyDescent="0.3">
      <c r="A4145">
        <v>2008</v>
      </c>
      <c r="B4145">
        <v>2</v>
      </c>
      <c r="C4145" s="1">
        <v>39482</v>
      </c>
      <c r="D4145">
        <v>37000</v>
      </c>
      <c r="E4145">
        <v>1785</v>
      </c>
      <c r="F4145">
        <v>1000</v>
      </c>
      <c r="G4145">
        <v>209</v>
      </c>
      <c r="H4145">
        <v>60</v>
      </c>
      <c r="I4145">
        <v>2730</v>
      </c>
      <c r="J4145">
        <v>3999</v>
      </c>
      <c r="K4145">
        <v>42784</v>
      </c>
      <c r="L4145">
        <v>296</v>
      </c>
      <c r="M4145">
        <v>2995</v>
      </c>
      <c r="N4145">
        <v>3853</v>
      </c>
      <c r="O4145">
        <v>24</v>
      </c>
      <c r="P4145">
        <v>7168</v>
      </c>
      <c r="Q4145">
        <v>895</v>
      </c>
      <c r="R4145">
        <v>5272</v>
      </c>
      <c r="S4145">
        <v>0</v>
      </c>
      <c r="T4145">
        <v>-4377</v>
      </c>
      <c r="U4145">
        <v>6715</v>
      </c>
      <c r="V4145">
        <v>6391</v>
      </c>
      <c r="W4145">
        <v>33296</v>
      </c>
      <c r="X4145">
        <v>39993</v>
      </c>
      <c r="Y4145">
        <v>0.16</v>
      </c>
      <c r="Z4145">
        <v>7</v>
      </c>
      <c r="AA4145">
        <v>40054</v>
      </c>
      <c r="AB4145">
        <v>0</v>
      </c>
      <c r="AC4145">
        <v>67.66</v>
      </c>
    </row>
    <row r="4146" spans="1:29" x14ac:dyDescent="0.3">
      <c r="A4146">
        <v>2008</v>
      </c>
      <c r="B4146">
        <v>2</v>
      </c>
      <c r="C4146" s="1">
        <v>39483</v>
      </c>
      <c r="D4146">
        <v>38100</v>
      </c>
      <c r="E4146">
        <v>80</v>
      </c>
      <c r="F4146">
        <v>589</v>
      </c>
      <c r="G4146">
        <v>191</v>
      </c>
      <c r="H4146">
        <v>57</v>
      </c>
      <c r="I4146">
        <v>3120</v>
      </c>
      <c r="J4146">
        <v>3957</v>
      </c>
      <c r="K4146">
        <v>42137</v>
      </c>
      <c r="L4146">
        <v>297</v>
      </c>
      <c r="M4146">
        <v>3499</v>
      </c>
      <c r="N4146">
        <v>3432</v>
      </c>
      <c r="O4146">
        <v>22</v>
      </c>
      <c r="P4146">
        <v>7250</v>
      </c>
      <c r="Q4146">
        <v>898</v>
      </c>
      <c r="R4146">
        <v>3438</v>
      </c>
      <c r="S4146">
        <v>0</v>
      </c>
      <c r="T4146">
        <v>-2540</v>
      </c>
      <c r="U4146">
        <v>6872</v>
      </c>
      <c r="V4146">
        <v>5230</v>
      </c>
      <c r="W4146">
        <v>32019</v>
      </c>
      <c r="X4146">
        <v>37427</v>
      </c>
      <c r="Y4146">
        <v>0.16</v>
      </c>
      <c r="Z4146">
        <v>11</v>
      </c>
      <c r="AA4146">
        <v>39017</v>
      </c>
      <c r="AB4146">
        <v>4</v>
      </c>
      <c r="AC4146">
        <v>67.3</v>
      </c>
    </row>
    <row r="4147" spans="1:29" x14ac:dyDescent="0.3">
      <c r="A4147">
        <v>2008</v>
      </c>
      <c r="B4147">
        <v>2</v>
      </c>
      <c r="C4147" s="1">
        <v>39484</v>
      </c>
      <c r="D4147">
        <v>37200</v>
      </c>
      <c r="E4147">
        <v>84</v>
      </c>
      <c r="F4147">
        <v>411</v>
      </c>
      <c r="G4147">
        <v>185</v>
      </c>
      <c r="H4147">
        <v>56</v>
      </c>
      <c r="I4147">
        <v>3010</v>
      </c>
      <c r="J4147">
        <v>3662</v>
      </c>
      <c r="K4147">
        <v>40946</v>
      </c>
      <c r="L4147">
        <v>296</v>
      </c>
      <c r="M4147">
        <v>3490</v>
      </c>
      <c r="N4147">
        <v>3401</v>
      </c>
      <c r="O4147">
        <v>23</v>
      </c>
      <c r="P4147">
        <v>7210</v>
      </c>
      <c r="Q4147">
        <v>898</v>
      </c>
      <c r="R4147">
        <v>3438</v>
      </c>
      <c r="S4147">
        <v>0</v>
      </c>
      <c r="T4147">
        <v>-2540</v>
      </c>
      <c r="U4147">
        <v>6776</v>
      </c>
      <c r="V4147">
        <v>4879</v>
      </c>
      <c r="W4147">
        <v>31219</v>
      </c>
      <c r="X4147">
        <v>36276</v>
      </c>
      <c r="Y4147">
        <v>0.17</v>
      </c>
      <c r="Z4147">
        <v>11</v>
      </c>
      <c r="AA4147">
        <v>37936</v>
      </c>
      <c r="AB4147">
        <v>4</v>
      </c>
      <c r="AC4147">
        <v>66.98</v>
      </c>
    </row>
    <row r="4148" spans="1:29" x14ac:dyDescent="0.3">
      <c r="A4148">
        <v>2008</v>
      </c>
      <c r="B4148">
        <v>2</v>
      </c>
      <c r="C4148" s="1">
        <v>39485</v>
      </c>
      <c r="D4148">
        <v>34000</v>
      </c>
      <c r="E4148">
        <v>84</v>
      </c>
      <c r="F4148">
        <v>330</v>
      </c>
      <c r="G4148">
        <v>184</v>
      </c>
      <c r="H4148">
        <v>56</v>
      </c>
      <c r="I4148">
        <v>3010</v>
      </c>
      <c r="J4148">
        <v>3580</v>
      </c>
      <c r="K4148">
        <v>37664</v>
      </c>
      <c r="L4148">
        <v>296</v>
      </c>
      <c r="M4148">
        <v>3489</v>
      </c>
      <c r="N4148">
        <v>3406</v>
      </c>
      <c r="O4148">
        <v>24</v>
      </c>
      <c r="P4148">
        <v>7215</v>
      </c>
      <c r="Q4148">
        <v>899</v>
      </c>
      <c r="R4148">
        <v>1834</v>
      </c>
      <c r="S4148">
        <v>0</v>
      </c>
      <c r="T4148">
        <v>-935</v>
      </c>
      <c r="U4148">
        <v>6246</v>
      </c>
      <c r="V4148">
        <v>3219</v>
      </c>
      <c r="W4148">
        <v>28100</v>
      </c>
      <c r="X4148">
        <v>31384</v>
      </c>
      <c r="Y4148">
        <v>0.18</v>
      </c>
      <c r="Z4148">
        <v>17</v>
      </c>
      <c r="AA4148">
        <v>34654</v>
      </c>
      <c r="AB4148">
        <v>9</v>
      </c>
      <c r="AC4148">
        <v>66.77</v>
      </c>
    </row>
    <row r="4149" spans="1:29" x14ac:dyDescent="0.3">
      <c r="A4149">
        <v>2008</v>
      </c>
      <c r="B4149">
        <v>2</v>
      </c>
      <c r="C4149" s="1">
        <v>39486</v>
      </c>
      <c r="D4149">
        <v>30300</v>
      </c>
      <c r="E4149">
        <v>85</v>
      </c>
      <c r="F4149">
        <v>282</v>
      </c>
      <c r="G4149">
        <v>183</v>
      </c>
      <c r="H4149">
        <v>56</v>
      </c>
      <c r="I4149">
        <v>2860</v>
      </c>
      <c r="J4149">
        <v>3381</v>
      </c>
      <c r="K4149">
        <v>33766</v>
      </c>
      <c r="L4149">
        <v>284</v>
      </c>
      <c r="M4149">
        <v>3495</v>
      </c>
      <c r="N4149">
        <v>3635</v>
      </c>
      <c r="O4149">
        <v>23</v>
      </c>
      <c r="P4149">
        <v>7437</v>
      </c>
      <c r="Q4149">
        <v>898</v>
      </c>
      <c r="R4149">
        <v>0</v>
      </c>
      <c r="S4149">
        <v>0</v>
      </c>
      <c r="T4149">
        <v>898</v>
      </c>
      <c r="U4149">
        <v>5644</v>
      </c>
      <c r="V4149">
        <v>1004</v>
      </c>
      <c r="W4149">
        <v>24489</v>
      </c>
      <c r="X4149">
        <v>25431</v>
      </c>
      <c r="Y4149">
        <v>0.21</v>
      </c>
      <c r="Z4149">
        <v>25</v>
      </c>
      <c r="AA4149">
        <v>30906</v>
      </c>
      <c r="AB4149">
        <v>18</v>
      </c>
      <c r="AC4149">
        <v>66.7</v>
      </c>
    </row>
    <row r="4150" spans="1:29" x14ac:dyDescent="0.3">
      <c r="A4150">
        <v>2008</v>
      </c>
      <c r="B4150">
        <v>2</v>
      </c>
      <c r="C4150" s="1">
        <v>39487</v>
      </c>
      <c r="D4150">
        <v>27500</v>
      </c>
      <c r="E4150">
        <v>88</v>
      </c>
      <c r="F4150">
        <v>250</v>
      </c>
      <c r="G4150">
        <v>184</v>
      </c>
      <c r="H4150">
        <v>56</v>
      </c>
      <c r="I4150">
        <v>2570</v>
      </c>
      <c r="J4150">
        <v>3060</v>
      </c>
      <c r="K4150">
        <v>30648</v>
      </c>
      <c r="L4150">
        <v>286</v>
      </c>
      <c r="M4150">
        <v>2996</v>
      </c>
      <c r="N4150">
        <v>3712</v>
      </c>
      <c r="O4150">
        <v>24</v>
      </c>
      <c r="P4150">
        <v>7018</v>
      </c>
      <c r="Q4150">
        <v>900</v>
      </c>
      <c r="R4150">
        <v>0</v>
      </c>
      <c r="S4150">
        <v>0</v>
      </c>
      <c r="T4150">
        <v>900</v>
      </c>
      <c r="U4150">
        <v>5104</v>
      </c>
      <c r="V4150">
        <v>561</v>
      </c>
      <c r="W4150">
        <v>22232</v>
      </c>
      <c r="X4150">
        <v>22730</v>
      </c>
      <c r="Y4150">
        <v>0.22</v>
      </c>
      <c r="Z4150">
        <v>26</v>
      </c>
      <c r="AA4150">
        <v>28078</v>
      </c>
      <c r="AB4150">
        <v>19</v>
      </c>
      <c r="AC4150">
        <v>66.72</v>
      </c>
    </row>
    <row r="4151" spans="1:29" x14ac:dyDescent="0.3">
      <c r="A4151">
        <v>2008</v>
      </c>
      <c r="B4151">
        <v>2</v>
      </c>
      <c r="C4151" s="1">
        <v>39488</v>
      </c>
      <c r="D4151">
        <v>25100</v>
      </c>
      <c r="E4151">
        <v>85</v>
      </c>
      <c r="F4151">
        <v>229</v>
      </c>
      <c r="G4151">
        <v>182</v>
      </c>
      <c r="H4151">
        <v>57</v>
      </c>
      <c r="I4151">
        <v>2360</v>
      </c>
      <c r="J4151">
        <v>2828</v>
      </c>
      <c r="K4151">
        <v>28013</v>
      </c>
      <c r="L4151">
        <v>294</v>
      </c>
      <c r="M4151">
        <v>2990</v>
      </c>
      <c r="N4151">
        <v>3706</v>
      </c>
      <c r="O4151">
        <v>24</v>
      </c>
      <c r="P4151">
        <v>7014</v>
      </c>
      <c r="Q4151">
        <v>850</v>
      </c>
      <c r="R4151">
        <v>0</v>
      </c>
      <c r="S4151">
        <v>0</v>
      </c>
      <c r="T4151">
        <v>850</v>
      </c>
      <c r="U4151">
        <v>4723</v>
      </c>
      <c r="V4151">
        <v>-15</v>
      </c>
      <c r="W4151">
        <v>20224</v>
      </c>
      <c r="X4151">
        <v>20149</v>
      </c>
      <c r="Y4151">
        <v>0.24</v>
      </c>
      <c r="Z4151">
        <v>28</v>
      </c>
      <c r="AA4151">
        <v>25653</v>
      </c>
      <c r="AB4151">
        <v>21</v>
      </c>
      <c r="AC4151">
        <v>66.81</v>
      </c>
    </row>
    <row r="4152" spans="1:29" x14ac:dyDescent="0.3">
      <c r="A4152">
        <v>2008</v>
      </c>
      <c r="B4152">
        <v>2</v>
      </c>
      <c r="C4152" s="1">
        <v>39489</v>
      </c>
      <c r="D4152">
        <v>23400</v>
      </c>
      <c r="E4152">
        <v>85</v>
      </c>
      <c r="F4152">
        <v>216</v>
      </c>
      <c r="G4152">
        <v>181</v>
      </c>
      <c r="H4152">
        <v>58</v>
      </c>
      <c r="I4152">
        <v>2230</v>
      </c>
      <c r="J4152">
        <v>2685</v>
      </c>
      <c r="K4152">
        <v>26170</v>
      </c>
      <c r="L4152">
        <v>301</v>
      </c>
      <c r="M4152">
        <v>3485</v>
      </c>
      <c r="N4152">
        <v>3712</v>
      </c>
      <c r="O4152">
        <v>27</v>
      </c>
      <c r="P4152">
        <v>7525</v>
      </c>
      <c r="Q4152">
        <v>850</v>
      </c>
      <c r="R4152">
        <v>0</v>
      </c>
      <c r="S4152">
        <v>0</v>
      </c>
      <c r="T4152">
        <v>850</v>
      </c>
      <c r="U4152">
        <v>4468</v>
      </c>
      <c r="V4152">
        <v>-924</v>
      </c>
      <c r="W4152">
        <v>18779</v>
      </c>
      <c r="X4152">
        <v>17795</v>
      </c>
      <c r="Y4152">
        <v>0.28000000000000003</v>
      </c>
      <c r="Z4152">
        <v>32</v>
      </c>
      <c r="AA4152">
        <v>23940</v>
      </c>
      <c r="AB4152">
        <v>26</v>
      </c>
      <c r="AC4152">
        <v>66.97</v>
      </c>
    </row>
    <row r="4153" spans="1:29" x14ac:dyDescent="0.3">
      <c r="A4153">
        <v>2008</v>
      </c>
      <c r="B4153">
        <v>2</v>
      </c>
      <c r="C4153" s="1">
        <v>39490</v>
      </c>
      <c r="D4153">
        <v>21800</v>
      </c>
      <c r="E4153">
        <v>81</v>
      </c>
      <c r="F4153">
        <v>209</v>
      </c>
      <c r="G4153">
        <v>180</v>
      </c>
      <c r="H4153">
        <v>45</v>
      </c>
      <c r="I4153">
        <v>2100</v>
      </c>
      <c r="J4153">
        <v>2534</v>
      </c>
      <c r="K4153">
        <v>24415</v>
      </c>
      <c r="L4153">
        <v>321</v>
      </c>
      <c r="M4153">
        <v>3492</v>
      </c>
      <c r="N4153">
        <v>3708</v>
      </c>
      <c r="O4153">
        <v>22</v>
      </c>
      <c r="P4153">
        <v>7543</v>
      </c>
      <c r="Q4153">
        <v>843</v>
      </c>
      <c r="R4153">
        <v>0</v>
      </c>
      <c r="S4153">
        <v>0</v>
      </c>
      <c r="T4153">
        <v>843</v>
      </c>
      <c r="U4153">
        <v>4236</v>
      </c>
      <c r="V4153">
        <v>-1321</v>
      </c>
      <c r="W4153">
        <v>17409</v>
      </c>
      <c r="X4153">
        <v>16029</v>
      </c>
      <c r="Y4153">
        <v>0.28999999999999998</v>
      </c>
      <c r="Z4153">
        <v>34</v>
      </c>
      <c r="AA4153">
        <v>22315</v>
      </c>
      <c r="AB4153">
        <v>28</v>
      </c>
      <c r="AC4153">
        <v>67.19</v>
      </c>
    </row>
    <row r="4154" spans="1:29" x14ac:dyDescent="0.3">
      <c r="A4154">
        <v>2008</v>
      </c>
      <c r="B4154">
        <v>2</v>
      </c>
      <c r="C4154" s="1">
        <v>39491</v>
      </c>
      <c r="D4154">
        <v>20900</v>
      </c>
      <c r="E4154">
        <v>80</v>
      </c>
      <c r="F4154">
        <v>203</v>
      </c>
      <c r="G4154">
        <v>181</v>
      </c>
      <c r="H4154">
        <v>30</v>
      </c>
      <c r="I4154">
        <v>1990</v>
      </c>
      <c r="J4154">
        <v>2404</v>
      </c>
      <c r="K4154">
        <v>23384</v>
      </c>
      <c r="L4154">
        <v>323</v>
      </c>
      <c r="M4154">
        <v>3487</v>
      </c>
      <c r="N4154">
        <v>3724</v>
      </c>
      <c r="O4154">
        <v>26</v>
      </c>
      <c r="P4154">
        <v>7560</v>
      </c>
      <c r="Q4154">
        <v>847</v>
      </c>
      <c r="R4154">
        <v>0</v>
      </c>
      <c r="S4154">
        <v>0</v>
      </c>
      <c r="T4154">
        <v>847</v>
      </c>
      <c r="U4154">
        <v>4123</v>
      </c>
      <c r="V4154">
        <v>-1584</v>
      </c>
      <c r="W4154">
        <v>16620</v>
      </c>
      <c r="X4154">
        <v>14977</v>
      </c>
      <c r="Y4154">
        <v>0.31</v>
      </c>
      <c r="Z4154">
        <v>36</v>
      </c>
      <c r="AA4154">
        <v>21394</v>
      </c>
      <c r="AB4154">
        <v>30</v>
      </c>
      <c r="AC4154">
        <v>67.45</v>
      </c>
    </row>
    <row r="4155" spans="1:29" x14ac:dyDescent="0.3">
      <c r="A4155">
        <v>2008</v>
      </c>
      <c r="B4155">
        <v>2</v>
      </c>
      <c r="C4155" s="1">
        <v>39492</v>
      </c>
      <c r="D4155">
        <v>20100</v>
      </c>
      <c r="E4155">
        <v>1280</v>
      </c>
      <c r="F4155">
        <v>200</v>
      </c>
      <c r="G4155">
        <v>183</v>
      </c>
      <c r="H4155">
        <v>31</v>
      </c>
      <c r="I4155">
        <v>1890</v>
      </c>
      <c r="J4155">
        <v>2304</v>
      </c>
      <c r="K4155">
        <v>23684</v>
      </c>
      <c r="L4155">
        <v>309</v>
      </c>
      <c r="M4155">
        <v>3488</v>
      </c>
      <c r="N4155">
        <v>3717</v>
      </c>
      <c r="O4155">
        <v>22</v>
      </c>
      <c r="P4155">
        <v>7536</v>
      </c>
      <c r="Q4155">
        <v>848</v>
      </c>
      <c r="R4155">
        <v>0</v>
      </c>
      <c r="S4155">
        <v>0</v>
      </c>
      <c r="T4155">
        <v>848</v>
      </c>
      <c r="U4155">
        <v>3903</v>
      </c>
      <c r="V4155">
        <v>-1880</v>
      </c>
      <c r="W4155">
        <v>17240</v>
      </c>
      <c r="X4155">
        <v>15300</v>
      </c>
      <c r="Y4155">
        <v>0.3</v>
      </c>
      <c r="Z4155">
        <v>35</v>
      </c>
      <c r="AA4155">
        <v>21794</v>
      </c>
      <c r="AB4155">
        <v>30</v>
      </c>
      <c r="AC4155">
        <v>67.680000000000007</v>
      </c>
    </row>
    <row r="4156" spans="1:29" x14ac:dyDescent="0.3">
      <c r="A4156">
        <v>2008</v>
      </c>
      <c r="B4156">
        <v>2</v>
      </c>
      <c r="C4156" s="1">
        <v>39493</v>
      </c>
      <c r="D4156">
        <v>19400</v>
      </c>
      <c r="E4156">
        <v>1914</v>
      </c>
      <c r="F4156">
        <v>195</v>
      </c>
      <c r="G4156">
        <v>186</v>
      </c>
      <c r="H4156">
        <v>27</v>
      </c>
      <c r="I4156">
        <v>1820</v>
      </c>
      <c r="J4156">
        <v>2228</v>
      </c>
      <c r="K4156">
        <v>23542</v>
      </c>
      <c r="L4156">
        <v>290</v>
      </c>
      <c r="M4156">
        <v>3496</v>
      </c>
      <c r="N4156">
        <v>3540</v>
      </c>
      <c r="O4156">
        <v>27</v>
      </c>
      <c r="P4156">
        <v>7353</v>
      </c>
      <c r="Q4156">
        <v>848</v>
      </c>
      <c r="R4156">
        <v>0</v>
      </c>
      <c r="S4156">
        <v>0</v>
      </c>
      <c r="T4156">
        <v>848</v>
      </c>
      <c r="U4156">
        <v>3692</v>
      </c>
      <c r="V4156">
        <v>-1984</v>
      </c>
      <c r="W4156">
        <v>17385</v>
      </c>
      <c r="X4156">
        <v>15341</v>
      </c>
      <c r="Y4156">
        <v>0.3</v>
      </c>
      <c r="Z4156">
        <v>35</v>
      </c>
      <c r="AA4156">
        <v>21722</v>
      </c>
      <c r="AB4156">
        <v>29</v>
      </c>
      <c r="AC4156">
        <v>67.89</v>
      </c>
    </row>
    <row r="4157" spans="1:29" x14ac:dyDescent="0.3">
      <c r="A4157">
        <v>2008</v>
      </c>
      <c r="B4157">
        <v>2</v>
      </c>
      <c r="C4157" s="1">
        <v>39494</v>
      </c>
      <c r="D4157">
        <v>18300</v>
      </c>
      <c r="E4157">
        <v>1589</v>
      </c>
      <c r="F4157">
        <v>182</v>
      </c>
      <c r="G4157">
        <v>186</v>
      </c>
      <c r="H4157">
        <v>23</v>
      </c>
      <c r="I4157">
        <v>1770</v>
      </c>
      <c r="J4157">
        <v>2161</v>
      </c>
      <c r="K4157">
        <v>22050</v>
      </c>
      <c r="L4157">
        <v>280</v>
      </c>
      <c r="M4157">
        <v>3989</v>
      </c>
      <c r="N4157">
        <v>3431</v>
      </c>
      <c r="O4157">
        <v>26</v>
      </c>
      <c r="P4157">
        <v>7726</v>
      </c>
      <c r="Q4157">
        <v>850</v>
      </c>
      <c r="R4157">
        <v>0</v>
      </c>
      <c r="S4157">
        <v>0</v>
      </c>
      <c r="T4157">
        <v>850</v>
      </c>
      <c r="U4157">
        <v>3542</v>
      </c>
      <c r="V4157">
        <v>-2575</v>
      </c>
      <c r="W4157">
        <v>16109</v>
      </c>
      <c r="X4157">
        <v>13474</v>
      </c>
      <c r="Y4157">
        <v>0.34</v>
      </c>
      <c r="Z4157">
        <v>39</v>
      </c>
      <c r="AA4157">
        <v>20280</v>
      </c>
      <c r="AB4157">
        <v>34</v>
      </c>
      <c r="AC4157">
        <v>68.180000000000007</v>
      </c>
    </row>
    <row r="4158" spans="1:29" x14ac:dyDescent="0.3">
      <c r="A4158">
        <v>2008</v>
      </c>
      <c r="B4158">
        <v>2</v>
      </c>
      <c r="C4158" s="1">
        <v>39495</v>
      </c>
      <c r="D4158">
        <v>17400</v>
      </c>
      <c r="E4158">
        <v>95</v>
      </c>
      <c r="F4158">
        <v>173</v>
      </c>
      <c r="G4158">
        <v>185</v>
      </c>
      <c r="H4158">
        <v>24</v>
      </c>
      <c r="I4158">
        <v>1720</v>
      </c>
      <c r="J4158">
        <v>2102</v>
      </c>
      <c r="K4158">
        <v>19597</v>
      </c>
      <c r="L4158">
        <v>287</v>
      </c>
      <c r="M4158">
        <v>3997</v>
      </c>
      <c r="N4158">
        <v>2985</v>
      </c>
      <c r="O4158">
        <v>23</v>
      </c>
      <c r="P4158">
        <v>7292</v>
      </c>
      <c r="Q4158">
        <v>850</v>
      </c>
      <c r="R4158">
        <v>0</v>
      </c>
      <c r="S4158">
        <v>0</v>
      </c>
      <c r="T4158">
        <v>850</v>
      </c>
      <c r="U4158">
        <v>3482</v>
      </c>
      <c r="V4158">
        <v>-2260</v>
      </c>
      <c r="W4158">
        <v>13775</v>
      </c>
      <c r="X4158">
        <v>11455</v>
      </c>
      <c r="Y4158">
        <v>0.36</v>
      </c>
      <c r="Z4158">
        <v>42</v>
      </c>
      <c r="AA4158">
        <v>17877</v>
      </c>
      <c r="AB4158">
        <v>36</v>
      </c>
      <c r="AC4158">
        <v>68.55</v>
      </c>
    </row>
    <row r="4159" spans="1:29" x14ac:dyDescent="0.3">
      <c r="A4159">
        <v>2008</v>
      </c>
      <c r="B4159">
        <v>2</v>
      </c>
      <c r="C4159" s="1">
        <v>39496</v>
      </c>
      <c r="D4159">
        <v>16300</v>
      </c>
      <c r="E4159">
        <v>95</v>
      </c>
      <c r="F4159">
        <v>168</v>
      </c>
      <c r="G4159">
        <v>184</v>
      </c>
      <c r="H4159">
        <v>24</v>
      </c>
      <c r="I4159">
        <v>1670</v>
      </c>
      <c r="J4159">
        <v>2046</v>
      </c>
      <c r="K4159">
        <v>18441</v>
      </c>
      <c r="L4159">
        <v>287</v>
      </c>
      <c r="M4159">
        <v>3496</v>
      </c>
      <c r="N4159">
        <v>2624</v>
      </c>
      <c r="O4159">
        <v>23</v>
      </c>
      <c r="P4159">
        <v>6430</v>
      </c>
      <c r="Q4159">
        <v>837</v>
      </c>
      <c r="R4159">
        <v>0</v>
      </c>
      <c r="S4159">
        <v>0</v>
      </c>
      <c r="T4159">
        <v>837</v>
      </c>
      <c r="U4159">
        <v>3420</v>
      </c>
      <c r="V4159">
        <v>-1508</v>
      </c>
      <c r="W4159">
        <v>12741</v>
      </c>
      <c r="X4159">
        <v>11174</v>
      </c>
      <c r="Y4159">
        <v>0.33</v>
      </c>
      <c r="Z4159">
        <v>39</v>
      </c>
      <c r="AA4159">
        <v>16771</v>
      </c>
      <c r="AB4159">
        <v>33</v>
      </c>
      <c r="AC4159">
        <v>68.92</v>
      </c>
    </row>
    <row r="4160" spans="1:29" x14ac:dyDescent="0.3">
      <c r="A4160">
        <v>2008</v>
      </c>
      <c r="B4160">
        <v>2</v>
      </c>
      <c r="C4160" s="1">
        <v>39497</v>
      </c>
      <c r="D4160">
        <v>15600</v>
      </c>
      <c r="E4160">
        <v>99</v>
      </c>
      <c r="F4160">
        <v>168</v>
      </c>
      <c r="G4160">
        <v>183</v>
      </c>
      <c r="H4160">
        <v>24</v>
      </c>
      <c r="I4160">
        <v>1630</v>
      </c>
      <c r="J4160">
        <v>2005</v>
      </c>
      <c r="K4160">
        <v>17704</v>
      </c>
      <c r="L4160">
        <v>292</v>
      </c>
      <c r="M4160">
        <v>3487</v>
      </c>
      <c r="N4160">
        <v>2599</v>
      </c>
      <c r="O4160">
        <v>22</v>
      </c>
      <c r="P4160">
        <v>6400</v>
      </c>
      <c r="Q4160">
        <v>820</v>
      </c>
      <c r="R4160">
        <v>1146</v>
      </c>
      <c r="S4160">
        <v>0</v>
      </c>
      <c r="T4160">
        <v>-326</v>
      </c>
      <c r="U4160">
        <v>3434</v>
      </c>
      <c r="V4160">
        <v>-749</v>
      </c>
      <c r="W4160">
        <v>12356</v>
      </c>
      <c r="X4160">
        <v>11630</v>
      </c>
      <c r="Y4160">
        <v>0.34</v>
      </c>
      <c r="Z4160">
        <v>34</v>
      </c>
      <c r="AA4160">
        <v>16074</v>
      </c>
      <c r="AB4160">
        <v>28</v>
      </c>
      <c r="AC4160">
        <v>69.25</v>
      </c>
    </row>
    <row r="4161" spans="1:29" x14ac:dyDescent="0.3">
      <c r="A4161">
        <v>2008</v>
      </c>
      <c r="B4161">
        <v>2</v>
      </c>
      <c r="C4161" s="1">
        <v>39498</v>
      </c>
      <c r="D4161">
        <v>16400</v>
      </c>
      <c r="E4161">
        <v>96</v>
      </c>
      <c r="F4161">
        <v>205</v>
      </c>
      <c r="G4161">
        <v>191</v>
      </c>
      <c r="H4161">
        <v>26</v>
      </c>
      <c r="I4161">
        <v>1660</v>
      </c>
      <c r="J4161">
        <v>2082</v>
      </c>
      <c r="K4161">
        <v>18578</v>
      </c>
      <c r="L4161">
        <v>300</v>
      </c>
      <c r="M4161">
        <v>3494</v>
      </c>
      <c r="N4161">
        <v>2982</v>
      </c>
      <c r="O4161">
        <v>20</v>
      </c>
      <c r="P4161">
        <v>6796</v>
      </c>
      <c r="Q4161">
        <v>840</v>
      </c>
      <c r="R4161">
        <v>1605</v>
      </c>
      <c r="S4161">
        <v>0</v>
      </c>
      <c r="T4161">
        <v>-764</v>
      </c>
      <c r="U4161">
        <v>3477</v>
      </c>
      <c r="V4161">
        <v>-740</v>
      </c>
      <c r="W4161">
        <v>13233</v>
      </c>
      <c r="X4161">
        <v>12546</v>
      </c>
      <c r="Y4161">
        <v>0.35</v>
      </c>
      <c r="Z4161">
        <v>32</v>
      </c>
      <c r="AA4161">
        <v>16918</v>
      </c>
      <c r="AB4161">
        <v>26</v>
      </c>
      <c r="AC4161">
        <v>69.5</v>
      </c>
    </row>
    <row r="4162" spans="1:29" x14ac:dyDescent="0.3">
      <c r="A4162">
        <v>2008</v>
      </c>
      <c r="B4162">
        <v>2</v>
      </c>
      <c r="C4162" s="1">
        <v>39499</v>
      </c>
      <c r="D4162">
        <v>15600</v>
      </c>
      <c r="E4162">
        <v>91</v>
      </c>
      <c r="F4162">
        <v>258</v>
      </c>
      <c r="G4162">
        <v>188</v>
      </c>
      <c r="H4162">
        <v>25</v>
      </c>
      <c r="I4162">
        <v>1710</v>
      </c>
      <c r="J4162">
        <v>2181</v>
      </c>
      <c r="K4162">
        <v>17872</v>
      </c>
      <c r="L4162">
        <v>291</v>
      </c>
      <c r="M4162">
        <v>3491</v>
      </c>
      <c r="N4162">
        <v>3529</v>
      </c>
      <c r="O4162">
        <v>27</v>
      </c>
      <c r="P4162">
        <v>7338</v>
      </c>
      <c r="Q4162">
        <v>897</v>
      </c>
      <c r="R4162">
        <v>2063</v>
      </c>
      <c r="S4162">
        <v>0</v>
      </c>
      <c r="T4162">
        <v>-1166</v>
      </c>
      <c r="U4162">
        <v>3509</v>
      </c>
      <c r="V4162">
        <v>-890</v>
      </c>
      <c r="W4162">
        <v>12508</v>
      </c>
      <c r="X4162">
        <v>11700</v>
      </c>
      <c r="Y4162">
        <v>0.39</v>
      </c>
      <c r="Z4162">
        <v>35</v>
      </c>
      <c r="AA4162">
        <v>16162</v>
      </c>
      <c r="AB4162">
        <v>28</v>
      </c>
      <c r="AC4162">
        <v>69.790000000000006</v>
      </c>
    </row>
    <row r="4163" spans="1:29" x14ac:dyDescent="0.3">
      <c r="A4163">
        <v>2008</v>
      </c>
      <c r="B4163">
        <v>2</v>
      </c>
      <c r="C4163" s="1">
        <v>39500</v>
      </c>
      <c r="D4163">
        <v>15900</v>
      </c>
      <c r="E4163">
        <v>90</v>
      </c>
      <c r="F4163">
        <v>289</v>
      </c>
      <c r="G4163">
        <v>185</v>
      </c>
      <c r="H4163">
        <v>26</v>
      </c>
      <c r="I4163">
        <v>1750</v>
      </c>
      <c r="J4163">
        <v>2250</v>
      </c>
      <c r="K4163">
        <v>18240</v>
      </c>
      <c r="L4163">
        <v>278</v>
      </c>
      <c r="M4163">
        <v>3496</v>
      </c>
      <c r="N4163">
        <v>3631</v>
      </c>
      <c r="O4163">
        <v>29</v>
      </c>
      <c r="P4163">
        <v>7434</v>
      </c>
      <c r="Q4163">
        <v>897</v>
      </c>
      <c r="R4163">
        <v>2292</v>
      </c>
      <c r="S4163">
        <v>0</v>
      </c>
      <c r="T4163">
        <v>-1395</v>
      </c>
      <c r="U4163">
        <v>3510</v>
      </c>
      <c r="V4163">
        <v>-767</v>
      </c>
      <c r="W4163">
        <v>12871</v>
      </c>
      <c r="X4163">
        <v>12201</v>
      </c>
      <c r="Y4163">
        <v>0.39</v>
      </c>
      <c r="Z4163">
        <v>33</v>
      </c>
      <c r="AA4163">
        <v>16490</v>
      </c>
      <c r="AB4163">
        <v>26</v>
      </c>
      <c r="AC4163">
        <v>70.040000000000006</v>
      </c>
    </row>
    <row r="4164" spans="1:29" x14ac:dyDescent="0.3">
      <c r="A4164">
        <v>2008</v>
      </c>
      <c r="B4164">
        <v>2</v>
      </c>
      <c r="C4164" s="1">
        <v>39501</v>
      </c>
      <c r="D4164">
        <v>16900</v>
      </c>
      <c r="E4164">
        <v>90</v>
      </c>
      <c r="F4164">
        <v>404</v>
      </c>
      <c r="G4164">
        <v>187</v>
      </c>
      <c r="H4164">
        <v>41</v>
      </c>
      <c r="I4164">
        <v>1890</v>
      </c>
      <c r="J4164">
        <v>2522</v>
      </c>
      <c r="K4164">
        <v>19512</v>
      </c>
      <c r="L4164">
        <v>275</v>
      </c>
      <c r="M4164">
        <v>3486</v>
      </c>
      <c r="N4164">
        <v>3242</v>
      </c>
      <c r="O4164">
        <v>28</v>
      </c>
      <c r="P4164">
        <v>7031</v>
      </c>
      <c r="Q4164">
        <v>900</v>
      </c>
      <c r="R4164">
        <v>2751</v>
      </c>
      <c r="S4164">
        <v>0</v>
      </c>
      <c r="T4164">
        <v>-1851</v>
      </c>
      <c r="U4164">
        <v>3599</v>
      </c>
      <c r="V4164">
        <v>293</v>
      </c>
      <c r="W4164">
        <v>13909</v>
      </c>
      <c r="X4164">
        <v>14332</v>
      </c>
      <c r="Y4164">
        <v>0.34</v>
      </c>
      <c r="Z4164">
        <v>27</v>
      </c>
      <c r="AA4164">
        <v>17622</v>
      </c>
      <c r="AB4164">
        <v>19</v>
      </c>
      <c r="AC4164">
        <v>70.16</v>
      </c>
    </row>
    <row r="4165" spans="1:29" x14ac:dyDescent="0.3">
      <c r="A4165">
        <v>2008</v>
      </c>
      <c r="B4165">
        <v>2</v>
      </c>
      <c r="C4165" s="1">
        <v>39502</v>
      </c>
      <c r="D4165">
        <v>20400</v>
      </c>
      <c r="E4165">
        <v>64</v>
      </c>
      <c r="F4165">
        <v>588</v>
      </c>
      <c r="G4165">
        <v>195</v>
      </c>
      <c r="H4165">
        <v>59</v>
      </c>
      <c r="I4165">
        <v>2100</v>
      </c>
      <c r="J4165">
        <v>2942</v>
      </c>
      <c r="K4165">
        <v>23406</v>
      </c>
      <c r="L4165">
        <v>279</v>
      </c>
      <c r="M4165">
        <v>3489</v>
      </c>
      <c r="N4165">
        <v>2773</v>
      </c>
      <c r="O4165">
        <v>24</v>
      </c>
      <c r="P4165">
        <v>6565</v>
      </c>
      <c r="Q4165">
        <v>900</v>
      </c>
      <c r="R4165">
        <v>2063</v>
      </c>
      <c r="S4165">
        <v>0</v>
      </c>
      <c r="T4165">
        <v>-1163</v>
      </c>
      <c r="U4165">
        <v>4159</v>
      </c>
      <c r="V4165">
        <v>1292</v>
      </c>
      <c r="W4165">
        <v>16631</v>
      </c>
      <c r="X4165">
        <v>18004</v>
      </c>
      <c r="Y4165">
        <v>0.27</v>
      </c>
      <c r="Z4165">
        <v>23</v>
      </c>
      <c r="AA4165">
        <v>21306</v>
      </c>
      <c r="AB4165">
        <v>15</v>
      </c>
      <c r="AC4165">
        <v>70.14</v>
      </c>
    </row>
    <row r="4166" spans="1:29" x14ac:dyDescent="0.3">
      <c r="A4166">
        <v>2008</v>
      </c>
      <c r="B4166">
        <v>2</v>
      </c>
      <c r="C4166" s="1">
        <v>39503</v>
      </c>
      <c r="D4166">
        <v>27900</v>
      </c>
      <c r="E4166">
        <v>2070</v>
      </c>
      <c r="F4166">
        <v>1160</v>
      </c>
      <c r="G4166">
        <v>187</v>
      </c>
      <c r="H4166">
        <v>65</v>
      </c>
      <c r="I4166">
        <v>2190</v>
      </c>
      <c r="J4166">
        <v>3602</v>
      </c>
      <c r="K4166">
        <v>33572</v>
      </c>
      <c r="L4166">
        <v>283</v>
      </c>
      <c r="M4166">
        <v>3490</v>
      </c>
      <c r="N4166">
        <v>2774</v>
      </c>
      <c r="O4166">
        <v>29</v>
      </c>
      <c r="P4166">
        <v>6576</v>
      </c>
      <c r="Q4166">
        <v>895</v>
      </c>
      <c r="R4166">
        <v>1605</v>
      </c>
      <c r="S4166">
        <v>0</v>
      </c>
      <c r="T4166">
        <v>-709</v>
      </c>
      <c r="U4166">
        <v>5044</v>
      </c>
      <c r="V4166">
        <v>2531</v>
      </c>
      <c r="W4166">
        <v>25125</v>
      </c>
      <c r="X4166">
        <v>27705</v>
      </c>
      <c r="Y4166">
        <v>0.19</v>
      </c>
      <c r="Z4166">
        <v>17</v>
      </c>
      <c r="AA4166">
        <v>31382</v>
      </c>
      <c r="AB4166">
        <v>12</v>
      </c>
      <c r="AC4166">
        <v>69.83</v>
      </c>
    </row>
    <row r="4167" spans="1:29" x14ac:dyDescent="0.3">
      <c r="A4167">
        <v>2008</v>
      </c>
      <c r="B4167">
        <v>2</v>
      </c>
      <c r="C4167" s="1">
        <v>39504</v>
      </c>
      <c r="D4167">
        <v>34800</v>
      </c>
      <c r="E4167">
        <v>3260</v>
      </c>
      <c r="F4167">
        <v>735</v>
      </c>
      <c r="G4167">
        <v>185</v>
      </c>
      <c r="H4167">
        <v>67</v>
      </c>
      <c r="I4167">
        <v>3080</v>
      </c>
      <c r="J4167">
        <v>4067</v>
      </c>
      <c r="K4167">
        <v>42127</v>
      </c>
      <c r="L4167">
        <v>264</v>
      </c>
      <c r="M4167">
        <v>2994</v>
      </c>
      <c r="N4167">
        <v>2762</v>
      </c>
      <c r="O4167">
        <v>29</v>
      </c>
      <c r="P4167">
        <v>6049</v>
      </c>
      <c r="Q4167">
        <v>898</v>
      </c>
      <c r="R4167">
        <v>1146</v>
      </c>
      <c r="S4167">
        <v>0</v>
      </c>
      <c r="T4167">
        <v>-248</v>
      </c>
      <c r="U4167">
        <v>6066</v>
      </c>
      <c r="V4167">
        <v>4245</v>
      </c>
      <c r="W4167">
        <v>32063</v>
      </c>
      <c r="X4167">
        <v>36326</v>
      </c>
      <c r="Y4167">
        <v>0.14000000000000001</v>
      </c>
      <c r="Z4167">
        <v>14</v>
      </c>
      <c r="AA4167">
        <v>39047</v>
      </c>
      <c r="AB4167">
        <v>7</v>
      </c>
      <c r="AC4167">
        <v>69.37</v>
      </c>
    </row>
    <row r="4168" spans="1:29" x14ac:dyDescent="0.3">
      <c r="A4168">
        <v>2008</v>
      </c>
      <c r="B4168">
        <v>2</v>
      </c>
      <c r="C4168" s="1">
        <v>39505</v>
      </c>
      <c r="D4168">
        <v>36300</v>
      </c>
      <c r="E4168">
        <v>3250</v>
      </c>
      <c r="F4168">
        <v>541</v>
      </c>
      <c r="G4168">
        <v>183</v>
      </c>
      <c r="H4168">
        <v>70</v>
      </c>
      <c r="I4168">
        <v>3250</v>
      </c>
      <c r="J4168">
        <v>4044</v>
      </c>
      <c r="K4168">
        <v>43594</v>
      </c>
      <c r="L4168">
        <v>254</v>
      </c>
      <c r="M4168">
        <v>2488</v>
      </c>
      <c r="N4168">
        <v>2766</v>
      </c>
      <c r="O4168">
        <v>22</v>
      </c>
      <c r="P4168">
        <v>5530</v>
      </c>
      <c r="Q4168">
        <v>898</v>
      </c>
      <c r="R4168">
        <v>917</v>
      </c>
      <c r="S4168">
        <v>0</v>
      </c>
      <c r="T4168">
        <v>-18</v>
      </c>
      <c r="U4168">
        <v>6348</v>
      </c>
      <c r="V4168">
        <v>4874</v>
      </c>
      <c r="W4168">
        <v>33207</v>
      </c>
      <c r="X4168">
        <v>38082</v>
      </c>
      <c r="Y4168">
        <v>0.12</v>
      </c>
      <c r="Z4168">
        <v>13</v>
      </c>
      <c r="AA4168">
        <v>40344</v>
      </c>
      <c r="AB4168">
        <v>6</v>
      </c>
      <c r="AC4168">
        <v>68.900000000000006</v>
      </c>
    </row>
    <row r="4169" spans="1:29" x14ac:dyDescent="0.3">
      <c r="A4169">
        <v>2008</v>
      </c>
      <c r="B4169">
        <v>2</v>
      </c>
      <c r="C4169" s="1">
        <v>39506</v>
      </c>
      <c r="D4169">
        <v>34800</v>
      </c>
      <c r="E4169">
        <v>3230</v>
      </c>
      <c r="F4169">
        <v>445</v>
      </c>
      <c r="G4169">
        <v>183</v>
      </c>
      <c r="H4169">
        <v>69</v>
      </c>
      <c r="I4169">
        <v>2940</v>
      </c>
      <c r="J4169">
        <v>3637</v>
      </c>
      <c r="K4169">
        <v>41667</v>
      </c>
      <c r="L4169">
        <v>264</v>
      </c>
      <c r="M4169">
        <v>2482</v>
      </c>
      <c r="N4169">
        <v>2411</v>
      </c>
      <c r="O4169">
        <v>24</v>
      </c>
      <c r="P4169">
        <v>5181</v>
      </c>
      <c r="Q4169">
        <v>898</v>
      </c>
      <c r="R4169">
        <v>458</v>
      </c>
      <c r="S4169">
        <v>0</v>
      </c>
      <c r="T4169">
        <v>440</v>
      </c>
      <c r="U4169">
        <v>6006</v>
      </c>
      <c r="V4169">
        <v>4176</v>
      </c>
      <c r="W4169">
        <v>31901</v>
      </c>
      <c r="X4169">
        <v>36046</v>
      </c>
      <c r="Y4169">
        <v>0.12</v>
      </c>
      <c r="Z4169">
        <v>13</v>
      </c>
      <c r="AA4169">
        <v>38727</v>
      </c>
      <c r="AB4169">
        <v>7</v>
      </c>
      <c r="AC4169">
        <v>68.5</v>
      </c>
    </row>
    <row r="4170" spans="1:29" x14ac:dyDescent="0.3">
      <c r="A4170">
        <v>2008</v>
      </c>
      <c r="B4170">
        <v>2</v>
      </c>
      <c r="C4170" s="1">
        <v>39507</v>
      </c>
      <c r="D4170">
        <v>31600</v>
      </c>
      <c r="E4170">
        <v>3139</v>
      </c>
      <c r="F4170">
        <v>393</v>
      </c>
      <c r="G4170">
        <v>182</v>
      </c>
      <c r="H4170">
        <v>64</v>
      </c>
      <c r="I4170">
        <v>2720</v>
      </c>
      <c r="J4170">
        <v>3359</v>
      </c>
      <c r="K4170">
        <v>38098</v>
      </c>
      <c r="L4170">
        <v>286</v>
      </c>
      <c r="M4170">
        <v>1995</v>
      </c>
      <c r="N4170">
        <v>1977</v>
      </c>
      <c r="O4170">
        <v>22</v>
      </c>
      <c r="P4170">
        <v>4280</v>
      </c>
      <c r="Q4170">
        <v>948</v>
      </c>
      <c r="R4170">
        <v>0</v>
      </c>
      <c r="S4170">
        <v>0</v>
      </c>
      <c r="T4170">
        <v>948</v>
      </c>
      <c r="U4170">
        <v>5377</v>
      </c>
      <c r="V4170">
        <v>3839</v>
      </c>
      <c r="W4170">
        <v>29096</v>
      </c>
      <c r="X4170">
        <v>32870</v>
      </c>
      <c r="Y4170">
        <v>0.1</v>
      </c>
      <c r="Z4170">
        <v>14</v>
      </c>
      <c r="AA4170">
        <v>35378</v>
      </c>
      <c r="AB4170">
        <v>7</v>
      </c>
      <c r="AC4170">
        <v>68.17</v>
      </c>
    </row>
    <row r="4171" spans="1:29" x14ac:dyDescent="0.3">
      <c r="A4171">
        <v>2008</v>
      </c>
      <c r="B4171">
        <v>3</v>
      </c>
      <c r="C4171" s="1">
        <v>39508</v>
      </c>
      <c r="D4171">
        <v>27900</v>
      </c>
      <c r="E4171">
        <v>2901</v>
      </c>
      <c r="F4171">
        <v>378</v>
      </c>
      <c r="G4171">
        <v>182</v>
      </c>
      <c r="H4171">
        <v>65</v>
      </c>
      <c r="I4171">
        <v>2490</v>
      </c>
      <c r="J4171">
        <v>3115</v>
      </c>
      <c r="K4171">
        <v>33916</v>
      </c>
      <c r="L4171">
        <v>292</v>
      </c>
      <c r="M4171">
        <v>1496</v>
      </c>
      <c r="N4171">
        <v>1981</v>
      </c>
      <c r="O4171">
        <v>18</v>
      </c>
      <c r="P4171">
        <v>3787</v>
      </c>
      <c r="Q4171">
        <v>950</v>
      </c>
      <c r="R4171">
        <v>0</v>
      </c>
      <c r="S4171">
        <v>0</v>
      </c>
      <c r="T4171">
        <v>950</v>
      </c>
      <c r="U4171">
        <v>4887</v>
      </c>
      <c r="V4171">
        <v>3598</v>
      </c>
      <c r="W4171">
        <v>25648</v>
      </c>
      <c r="X4171">
        <v>29179</v>
      </c>
      <c r="Y4171">
        <v>0.1</v>
      </c>
      <c r="Z4171">
        <v>14</v>
      </c>
      <c r="AA4171">
        <v>31426</v>
      </c>
      <c r="AB4171">
        <v>7</v>
      </c>
      <c r="AC4171">
        <v>67.95</v>
      </c>
    </row>
    <row r="4172" spans="1:29" x14ac:dyDescent="0.3">
      <c r="A4172">
        <v>2008</v>
      </c>
      <c r="B4172">
        <v>3</v>
      </c>
      <c r="C4172" s="1">
        <v>39509</v>
      </c>
      <c r="D4172">
        <v>24900</v>
      </c>
      <c r="E4172">
        <v>2571</v>
      </c>
      <c r="F4172">
        <v>383</v>
      </c>
      <c r="G4172">
        <v>183</v>
      </c>
      <c r="H4172">
        <v>65</v>
      </c>
      <c r="I4172">
        <v>2270</v>
      </c>
      <c r="J4172">
        <v>2901</v>
      </c>
      <c r="K4172">
        <v>30372</v>
      </c>
      <c r="L4172">
        <v>289</v>
      </c>
      <c r="M4172">
        <v>995</v>
      </c>
      <c r="N4172">
        <v>1507</v>
      </c>
      <c r="O4172">
        <v>16</v>
      </c>
      <c r="P4172">
        <v>2807</v>
      </c>
      <c r="Q4172">
        <v>1000</v>
      </c>
      <c r="R4172">
        <v>0</v>
      </c>
      <c r="S4172">
        <v>0</v>
      </c>
      <c r="T4172">
        <v>1000</v>
      </c>
      <c r="U4172">
        <v>4526</v>
      </c>
      <c r="V4172">
        <v>3970</v>
      </c>
      <c r="W4172">
        <v>22665</v>
      </c>
      <c r="X4172">
        <v>26565</v>
      </c>
      <c r="Y4172">
        <v>0.08</v>
      </c>
      <c r="Z4172">
        <v>13</v>
      </c>
      <c r="AA4172">
        <v>28102</v>
      </c>
      <c r="AB4172">
        <v>5</v>
      </c>
      <c r="AC4172">
        <v>67.790000000000006</v>
      </c>
    </row>
    <row r="4173" spans="1:29" x14ac:dyDescent="0.3">
      <c r="A4173">
        <v>2008</v>
      </c>
      <c r="B4173">
        <v>3</v>
      </c>
      <c r="C4173" s="1">
        <v>39510</v>
      </c>
      <c r="D4173">
        <v>22100</v>
      </c>
      <c r="E4173">
        <v>2158</v>
      </c>
      <c r="F4173">
        <v>357</v>
      </c>
      <c r="G4173">
        <v>181</v>
      </c>
      <c r="H4173">
        <v>65</v>
      </c>
      <c r="I4173">
        <v>2140</v>
      </c>
      <c r="J4173">
        <v>2743</v>
      </c>
      <c r="K4173">
        <v>27001</v>
      </c>
      <c r="L4173">
        <v>291</v>
      </c>
      <c r="M4173">
        <v>998</v>
      </c>
      <c r="N4173">
        <v>1324</v>
      </c>
      <c r="O4173">
        <v>25</v>
      </c>
      <c r="P4173">
        <v>2638</v>
      </c>
      <c r="Q4173">
        <v>996</v>
      </c>
      <c r="R4173">
        <v>0</v>
      </c>
      <c r="S4173">
        <v>0</v>
      </c>
      <c r="T4173">
        <v>996</v>
      </c>
      <c r="U4173">
        <v>4118</v>
      </c>
      <c r="V4173">
        <v>3575</v>
      </c>
      <c r="W4173">
        <v>19861</v>
      </c>
      <c r="X4173">
        <v>23367</v>
      </c>
      <c r="Y4173">
        <v>0.09</v>
      </c>
      <c r="Z4173">
        <v>13</v>
      </c>
      <c r="AA4173">
        <v>24861</v>
      </c>
      <c r="AB4173">
        <v>6</v>
      </c>
      <c r="AC4173">
        <v>67.72</v>
      </c>
    </row>
    <row r="4174" spans="1:29" x14ac:dyDescent="0.3">
      <c r="A4174">
        <v>2008</v>
      </c>
      <c r="B4174">
        <v>3</v>
      </c>
      <c r="C4174" s="1">
        <v>39511</v>
      </c>
      <c r="D4174">
        <v>19600</v>
      </c>
      <c r="E4174">
        <v>1614</v>
      </c>
      <c r="F4174">
        <v>325</v>
      </c>
      <c r="G4174">
        <v>185</v>
      </c>
      <c r="H4174">
        <v>47</v>
      </c>
      <c r="I4174">
        <v>2060</v>
      </c>
      <c r="J4174">
        <v>2617</v>
      </c>
      <c r="K4174">
        <v>23831</v>
      </c>
      <c r="L4174">
        <v>297</v>
      </c>
      <c r="M4174">
        <v>1497</v>
      </c>
      <c r="N4174">
        <v>1817</v>
      </c>
      <c r="O4174">
        <v>29</v>
      </c>
      <c r="P4174">
        <v>3640</v>
      </c>
      <c r="Q4174">
        <v>997</v>
      </c>
      <c r="R4174">
        <v>0</v>
      </c>
      <c r="S4174">
        <v>0</v>
      </c>
      <c r="T4174">
        <v>997</v>
      </c>
      <c r="U4174">
        <v>3825</v>
      </c>
      <c r="V4174">
        <v>2154</v>
      </c>
      <c r="W4174">
        <v>17110</v>
      </c>
      <c r="X4174">
        <v>19194</v>
      </c>
      <c r="Y4174">
        <v>0.14000000000000001</v>
      </c>
      <c r="Z4174">
        <v>19</v>
      </c>
      <c r="AA4174">
        <v>21771</v>
      </c>
      <c r="AB4174">
        <v>12</v>
      </c>
      <c r="AC4174">
        <v>67.790000000000006</v>
      </c>
    </row>
    <row r="4175" spans="1:29" x14ac:dyDescent="0.3">
      <c r="A4175">
        <v>2008</v>
      </c>
      <c r="B4175">
        <v>3</v>
      </c>
      <c r="C4175" s="1">
        <v>39512</v>
      </c>
      <c r="D4175">
        <v>18000</v>
      </c>
      <c r="E4175">
        <v>1291</v>
      </c>
      <c r="F4175">
        <v>310</v>
      </c>
      <c r="G4175">
        <v>185</v>
      </c>
      <c r="H4175">
        <v>26</v>
      </c>
      <c r="I4175">
        <v>1960</v>
      </c>
      <c r="J4175">
        <v>2481</v>
      </c>
      <c r="K4175">
        <v>21772</v>
      </c>
      <c r="L4175">
        <v>301</v>
      </c>
      <c r="M4175">
        <v>1997</v>
      </c>
      <c r="N4175">
        <v>2092</v>
      </c>
      <c r="O4175">
        <v>30</v>
      </c>
      <c r="P4175">
        <v>4420</v>
      </c>
      <c r="Q4175">
        <v>1029</v>
      </c>
      <c r="R4175">
        <v>0</v>
      </c>
      <c r="S4175">
        <v>0</v>
      </c>
      <c r="T4175">
        <v>1029</v>
      </c>
      <c r="U4175">
        <v>3223</v>
      </c>
      <c r="V4175">
        <v>615</v>
      </c>
      <c r="W4175">
        <v>15780</v>
      </c>
      <c r="X4175">
        <v>16323</v>
      </c>
      <c r="Y4175">
        <v>0.19</v>
      </c>
      <c r="Z4175">
        <v>25</v>
      </c>
      <c r="AA4175">
        <v>19812</v>
      </c>
      <c r="AB4175">
        <v>18</v>
      </c>
      <c r="AC4175">
        <v>67.959999999999994</v>
      </c>
    </row>
    <row r="4176" spans="1:29" x14ac:dyDescent="0.3">
      <c r="A4176">
        <v>2008</v>
      </c>
      <c r="B4176">
        <v>3</v>
      </c>
      <c r="C4176" s="1">
        <v>39513</v>
      </c>
      <c r="D4176">
        <v>16800</v>
      </c>
      <c r="E4176">
        <v>1156</v>
      </c>
      <c r="F4176">
        <v>296</v>
      </c>
      <c r="G4176">
        <v>186</v>
      </c>
      <c r="H4176">
        <v>26</v>
      </c>
      <c r="I4176">
        <v>1920</v>
      </c>
      <c r="J4176">
        <v>2428</v>
      </c>
      <c r="K4176">
        <v>20384</v>
      </c>
      <c r="L4176">
        <v>297</v>
      </c>
      <c r="M4176">
        <v>1997</v>
      </c>
      <c r="N4176">
        <v>2910</v>
      </c>
      <c r="O4176">
        <v>27</v>
      </c>
      <c r="P4176">
        <v>5231</v>
      </c>
      <c r="Q4176">
        <v>1036</v>
      </c>
      <c r="R4176">
        <v>0</v>
      </c>
      <c r="S4176">
        <v>0</v>
      </c>
      <c r="T4176">
        <v>1036</v>
      </c>
      <c r="U4176">
        <v>3063</v>
      </c>
      <c r="V4176">
        <v>-413</v>
      </c>
      <c r="W4176">
        <v>14602</v>
      </c>
      <c r="X4176">
        <v>14117</v>
      </c>
      <c r="Y4176">
        <v>0.24</v>
      </c>
      <c r="Z4176">
        <v>31</v>
      </c>
      <c r="AA4176">
        <v>18464</v>
      </c>
      <c r="AB4176">
        <v>24</v>
      </c>
      <c r="AC4176">
        <v>68.209999999999994</v>
      </c>
    </row>
    <row r="4177" spans="1:29" x14ac:dyDescent="0.3">
      <c r="A4177">
        <v>2008</v>
      </c>
      <c r="B4177">
        <v>3</v>
      </c>
      <c r="C4177" s="1">
        <v>39514</v>
      </c>
      <c r="D4177">
        <v>15500</v>
      </c>
      <c r="E4177">
        <v>1086</v>
      </c>
      <c r="F4177">
        <v>285</v>
      </c>
      <c r="G4177">
        <v>185</v>
      </c>
      <c r="H4177">
        <v>26</v>
      </c>
      <c r="I4177">
        <v>1910</v>
      </c>
      <c r="J4177">
        <v>2406</v>
      </c>
      <c r="K4177">
        <v>18992</v>
      </c>
      <c r="L4177">
        <v>300</v>
      </c>
      <c r="M4177">
        <v>2489</v>
      </c>
      <c r="N4177">
        <v>3527</v>
      </c>
      <c r="O4177">
        <v>27</v>
      </c>
      <c r="P4177">
        <v>6343</v>
      </c>
      <c r="Q4177">
        <v>1031</v>
      </c>
      <c r="R4177">
        <v>0</v>
      </c>
      <c r="S4177">
        <v>0</v>
      </c>
      <c r="T4177">
        <v>1031</v>
      </c>
      <c r="U4177">
        <v>2891</v>
      </c>
      <c r="V4177">
        <v>-1717</v>
      </c>
      <c r="W4177">
        <v>13407</v>
      </c>
      <c r="X4177">
        <v>11618</v>
      </c>
      <c r="Y4177">
        <v>0.32</v>
      </c>
      <c r="Z4177">
        <v>39</v>
      </c>
      <c r="AA4177">
        <v>17082</v>
      </c>
      <c r="AB4177">
        <v>32</v>
      </c>
      <c r="AC4177">
        <v>68.569999999999993</v>
      </c>
    </row>
    <row r="4178" spans="1:29" x14ac:dyDescent="0.3">
      <c r="A4178">
        <v>2008</v>
      </c>
      <c r="B4178">
        <v>3</v>
      </c>
      <c r="C4178" s="1">
        <v>39515</v>
      </c>
      <c r="D4178">
        <v>14800</v>
      </c>
      <c r="E4178">
        <v>86</v>
      </c>
      <c r="F4178">
        <v>275</v>
      </c>
      <c r="G4178">
        <v>183</v>
      </c>
      <c r="H4178">
        <v>26</v>
      </c>
      <c r="I4178">
        <v>1880</v>
      </c>
      <c r="J4178">
        <v>2364</v>
      </c>
      <c r="K4178">
        <v>17250</v>
      </c>
      <c r="L4178">
        <v>308</v>
      </c>
      <c r="M4178">
        <v>2488</v>
      </c>
      <c r="N4178">
        <v>3593</v>
      </c>
      <c r="O4178">
        <v>28</v>
      </c>
      <c r="P4178">
        <v>6417</v>
      </c>
      <c r="Q4178">
        <v>1083</v>
      </c>
      <c r="R4178">
        <v>0</v>
      </c>
      <c r="S4178">
        <v>0</v>
      </c>
      <c r="T4178">
        <v>1083</v>
      </c>
      <c r="U4178">
        <v>2797</v>
      </c>
      <c r="V4178">
        <v>-1960</v>
      </c>
      <c r="W4178">
        <v>11785</v>
      </c>
      <c r="X4178">
        <v>9750</v>
      </c>
      <c r="Y4178">
        <v>0.35</v>
      </c>
      <c r="Z4178">
        <v>43</v>
      </c>
      <c r="AA4178">
        <v>15370</v>
      </c>
      <c r="AB4178">
        <v>37</v>
      </c>
      <c r="AC4178">
        <v>69.03</v>
      </c>
    </row>
    <row r="4179" spans="1:29" x14ac:dyDescent="0.3">
      <c r="A4179">
        <v>2008</v>
      </c>
      <c r="B4179">
        <v>3</v>
      </c>
      <c r="C4179" s="1">
        <v>39516</v>
      </c>
      <c r="D4179">
        <v>14200</v>
      </c>
      <c r="E4179">
        <v>86</v>
      </c>
      <c r="F4179">
        <v>272</v>
      </c>
      <c r="G4179">
        <v>182</v>
      </c>
      <c r="H4179">
        <v>26</v>
      </c>
      <c r="I4179">
        <v>1950</v>
      </c>
      <c r="J4179">
        <v>2430</v>
      </c>
      <c r="K4179">
        <v>16716</v>
      </c>
      <c r="L4179">
        <v>289</v>
      </c>
      <c r="M4179">
        <v>2490</v>
      </c>
      <c r="N4179">
        <v>3239</v>
      </c>
      <c r="O4179">
        <v>28</v>
      </c>
      <c r="P4179">
        <v>6046</v>
      </c>
      <c r="Q4179">
        <v>1082</v>
      </c>
      <c r="R4179">
        <v>0</v>
      </c>
      <c r="S4179">
        <v>0</v>
      </c>
      <c r="T4179">
        <v>1082</v>
      </c>
      <c r="U4179">
        <v>2718</v>
      </c>
      <c r="V4179">
        <v>-1602</v>
      </c>
      <c r="W4179">
        <v>11265</v>
      </c>
      <c r="X4179">
        <v>9588</v>
      </c>
      <c r="Y4179">
        <v>0.34</v>
      </c>
      <c r="Z4179">
        <v>43</v>
      </c>
      <c r="AA4179">
        <v>14766</v>
      </c>
      <c r="AB4179">
        <v>35</v>
      </c>
      <c r="AC4179">
        <v>69.47</v>
      </c>
    </row>
    <row r="4180" spans="1:29" x14ac:dyDescent="0.3">
      <c r="A4180">
        <v>2008</v>
      </c>
      <c r="B4180">
        <v>3</v>
      </c>
      <c r="C4180" s="1">
        <v>39517</v>
      </c>
      <c r="D4180">
        <v>14100</v>
      </c>
      <c r="E4180">
        <v>80</v>
      </c>
      <c r="F4180">
        <v>282</v>
      </c>
      <c r="G4180">
        <v>182</v>
      </c>
      <c r="H4180">
        <v>26</v>
      </c>
      <c r="I4180">
        <v>1940</v>
      </c>
      <c r="J4180">
        <v>2430</v>
      </c>
      <c r="K4180">
        <v>16610</v>
      </c>
      <c r="L4180">
        <v>309</v>
      </c>
      <c r="M4180">
        <v>1989</v>
      </c>
      <c r="N4180">
        <v>2681</v>
      </c>
      <c r="O4180">
        <v>28</v>
      </c>
      <c r="P4180">
        <v>5007</v>
      </c>
      <c r="Q4180">
        <v>1078</v>
      </c>
      <c r="R4180">
        <v>0</v>
      </c>
      <c r="S4180">
        <v>0</v>
      </c>
      <c r="T4180">
        <v>1078</v>
      </c>
      <c r="U4180">
        <v>2704</v>
      </c>
      <c r="V4180">
        <v>-573</v>
      </c>
      <c r="W4180">
        <v>11174</v>
      </c>
      <c r="X4180">
        <v>10525</v>
      </c>
      <c r="Y4180">
        <v>0.28000000000000003</v>
      </c>
      <c r="Z4180">
        <v>37</v>
      </c>
      <c r="AA4180">
        <v>14670</v>
      </c>
      <c r="AB4180">
        <v>28</v>
      </c>
      <c r="AC4180">
        <v>69.83</v>
      </c>
    </row>
    <row r="4181" spans="1:29" x14ac:dyDescent="0.3">
      <c r="A4181">
        <v>2008</v>
      </c>
      <c r="B4181">
        <v>3</v>
      </c>
      <c r="C4181" s="1">
        <v>39518</v>
      </c>
      <c r="D4181">
        <v>13600</v>
      </c>
      <c r="E4181">
        <v>95</v>
      </c>
      <c r="F4181">
        <v>287</v>
      </c>
      <c r="G4181">
        <v>179</v>
      </c>
      <c r="H4181">
        <v>28</v>
      </c>
      <c r="I4181">
        <v>1920</v>
      </c>
      <c r="J4181">
        <v>2414</v>
      </c>
      <c r="K4181">
        <v>16109</v>
      </c>
      <c r="L4181">
        <v>308</v>
      </c>
      <c r="M4181">
        <v>1994</v>
      </c>
      <c r="N4181">
        <v>2086</v>
      </c>
      <c r="O4181">
        <v>26</v>
      </c>
      <c r="P4181">
        <v>4414</v>
      </c>
      <c r="Q4181">
        <v>1126</v>
      </c>
      <c r="R4181">
        <v>0</v>
      </c>
      <c r="S4181">
        <v>0</v>
      </c>
      <c r="T4181">
        <v>1126</v>
      </c>
      <c r="U4181">
        <v>2638</v>
      </c>
      <c r="V4181">
        <v>-94</v>
      </c>
      <c r="W4181">
        <v>10742</v>
      </c>
      <c r="X4181">
        <v>10569</v>
      </c>
      <c r="Y4181">
        <v>0.25</v>
      </c>
      <c r="Z4181">
        <v>34</v>
      </c>
      <c r="AA4181">
        <v>14189</v>
      </c>
      <c r="AB4181">
        <v>26</v>
      </c>
      <c r="AC4181">
        <v>70.17</v>
      </c>
    </row>
    <row r="4182" spans="1:29" x14ac:dyDescent="0.3">
      <c r="A4182">
        <v>2008</v>
      </c>
      <c r="B4182">
        <v>3</v>
      </c>
      <c r="C4182" s="1">
        <v>39519</v>
      </c>
      <c r="D4182">
        <v>13100</v>
      </c>
      <c r="E4182">
        <v>127</v>
      </c>
      <c r="F4182">
        <v>304</v>
      </c>
      <c r="G4182">
        <v>178</v>
      </c>
      <c r="H4182">
        <v>43</v>
      </c>
      <c r="I4182">
        <v>1890</v>
      </c>
      <c r="J4182">
        <v>2415</v>
      </c>
      <c r="K4182">
        <v>15642</v>
      </c>
      <c r="L4182">
        <v>314</v>
      </c>
      <c r="M4182">
        <v>1990</v>
      </c>
      <c r="N4182">
        <v>1455</v>
      </c>
      <c r="O4182">
        <v>29</v>
      </c>
      <c r="P4182">
        <v>3788</v>
      </c>
      <c r="Q4182">
        <v>1144</v>
      </c>
      <c r="R4182">
        <v>0</v>
      </c>
      <c r="S4182">
        <v>0</v>
      </c>
      <c r="T4182">
        <v>1144</v>
      </c>
      <c r="U4182">
        <v>2571</v>
      </c>
      <c r="V4182">
        <v>455</v>
      </c>
      <c r="W4182">
        <v>10335</v>
      </c>
      <c r="X4182">
        <v>10710</v>
      </c>
      <c r="Y4182">
        <v>0.22</v>
      </c>
      <c r="Z4182">
        <v>32</v>
      </c>
      <c r="AA4182">
        <v>13752</v>
      </c>
      <c r="AB4182">
        <v>22</v>
      </c>
      <c r="AC4182">
        <v>70.47</v>
      </c>
    </row>
    <row r="4183" spans="1:29" x14ac:dyDescent="0.3">
      <c r="A4183">
        <v>2008</v>
      </c>
      <c r="B4183">
        <v>3</v>
      </c>
      <c r="C4183" s="1">
        <v>39520</v>
      </c>
      <c r="D4183">
        <v>12500</v>
      </c>
      <c r="E4183">
        <v>136</v>
      </c>
      <c r="F4183">
        <v>342</v>
      </c>
      <c r="G4183">
        <v>176</v>
      </c>
      <c r="H4183">
        <v>55</v>
      </c>
      <c r="I4183">
        <v>1800</v>
      </c>
      <c r="J4183">
        <v>2373</v>
      </c>
      <c r="K4183">
        <v>15009</v>
      </c>
      <c r="L4183">
        <v>308</v>
      </c>
      <c r="M4183">
        <v>1492</v>
      </c>
      <c r="N4183">
        <v>785</v>
      </c>
      <c r="O4183">
        <v>30</v>
      </c>
      <c r="P4183">
        <v>2615</v>
      </c>
      <c r="Q4183">
        <v>1180</v>
      </c>
      <c r="R4183">
        <v>0</v>
      </c>
      <c r="S4183">
        <v>0</v>
      </c>
      <c r="T4183">
        <v>1180</v>
      </c>
      <c r="U4183">
        <v>2683</v>
      </c>
      <c r="V4183">
        <v>1674</v>
      </c>
      <c r="W4183">
        <v>9623</v>
      </c>
      <c r="X4183">
        <v>11214</v>
      </c>
      <c r="Y4183">
        <v>0.15</v>
      </c>
      <c r="Z4183">
        <v>25</v>
      </c>
      <c r="AA4183">
        <v>13209</v>
      </c>
      <c r="AB4183">
        <v>15</v>
      </c>
      <c r="AC4183">
        <v>70.739999999999995</v>
      </c>
    </row>
    <row r="4184" spans="1:29" x14ac:dyDescent="0.3">
      <c r="A4184">
        <v>2008</v>
      </c>
      <c r="B4184">
        <v>3</v>
      </c>
      <c r="C4184" s="1">
        <v>39521</v>
      </c>
      <c r="D4184">
        <v>12500</v>
      </c>
      <c r="E4184">
        <v>130</v>
      </c>
      <c r="F4184">
        <v>587</v>
      </c>
      <c r="G4184">
        <v>179</v>
      </c>
      <c r="H4184">
        <v>62</v>
      </c>
      <c r="I4184">
        <v>1860</v>
      </c>
      <c r="J4184">
        <v>2688</v>
      </c>
      <c r="K4184">
        <v>15318</v>
      </c>
      <c r="L4184">
        <v>290</v>
      </c>
      <c r="M4184">
        <v>1488</v>
      </c>
      <c r="N4184">
        <v>956</v>
      </c>
      <c r="O4184">
        <v>26</v>
      </c>
      <c r="P4184">
        <v>2760</v>
      </c>
      <c r="Q4184">
        <v>1250</v>
      </c>
      <c r="R4184">
        <v>0</v>
      </c>
      <c r="S4184">
        <v>0</v>
      </c>
      <c r="T4184">
        <v>1250</v>
      </c>
      <c r="U4184">
        <v>2614</v>
      </c>
      <c r="V4184">
        <v>1730</v>
      </c>
      <c r="W4184">
        <v>9666</v>
      </c>
      <c r="X4184">
        <v>11308</v>
      </c>
      <c r="Y4184">
        <v>0.16</v>
      </c>
      <c r="Z4184">
        <v>26</v>
      </c>
      <c r="AA4184">
        <v>13458</v>
      </c>
      <c r="AB4184">
        <v>16</v>
      </c>
      <c r="AC4184">
        <v>70.98</v>
      </c>
    </row>
    <row r="4185" spans="1:29" x14ac:dyDescent="0.3">
      <c r="A4185">
        <v>2008</v>
      </c>
      <c r="B4185">
        <v>3</v>
      </c>
      <c r="C4185" s="1">
        <v>39522</v>
      </c>
      <c r="D4185">
        <v>12600</v>
      </c>
      <c r="E4185">
        <v>121</v>
      </c>
      <c r="F4185">
        <v>538</v>
      </c>
      <c r="G4185">
        <v>178</v>
      </c>
      <c r="H4185">
        <v>69</v>
      </c>
      <c r="I4185">
        <v>1820</v>
      </c>
      <c r="J4185">
        <v>2605</v>
      </c>
      <c r="K4185">
        <v>15326</v>
      </c>
      <c r="L4185">
        <v>115</v>
      </c>
      <c r="M4185">
        <v>985</v>
      </c>
      <c r="N4185">
        <v>876</v>
      </c>
      <c r="O4185">
        <v>31</v>
      </c>
      <c r="P4185">
        <v>2007</v>
      </c>
      <c r="Q4185">
        <v>1250</v>
      </c>
      <c r="R4185">
        <v>0</v>
      </c>
      <c r="S4185">
        <v>0</v>
      </c>
      <c r="T4185">
        <v>1250</v>
      </c>
      <c r="U4185">
        <v>2732</v>
      </c>
      <c r="V4185">
        <v>2518</v>
      </c>
      <c r="W4185">
        <v>9639</v>
      </c>
      <c r="X4185">
        <v>12069</v>
      </c>
      <c r="Y4185">
        <v>0.12</v>
      </c>
      <c r="Z4185">
        <v>21</v>
      </c>
      <c r="AA4185">
        <v>13506</v>
      </c>
      <c r="AB4185">
        <v>11</v>
      </c>
      <c r="AC4185">
        <v>71.17</v>
      </c>
    </row>
    <row r="4186" spans="1:29" x14ac:dyDescent="0.3">
      <c r="A4186">
        <v>2008</v>
      </c>
      <c r="B4186">
        <v>3</v>
      </c>
      <c r="C4186" s="1">
        <v>39523</v>
      </c>
      <c r="D4186">
        <v>13100</v>
      </c>
      <c r="E4186">
        <v>121</v>
      </c>
      <c r="F4186">
        <v>457</v>
      </c>
      <c r="G4186">
        <v>178</v>
      </c>
      <c r="H4186">
        <v>67</v>
      </c>
      <c r="I4186">
        <v>1850</v>
      </c>
      <c r="J4186">
        <v>2552</v>
      </c>
      <c r="K4186">
        <v>15773</v>
      </c>
      <c r="L4186">
        <v>115</v>
      </c>
      <c r="M4186">
        <v>991</v>
      </c>
      <c r="N4186">
        <v>876</v>
      </c>
      <c r="O4186">
        <v>36</v>
      </c>
      <c r="P4186">
        <v>2018</v>
      </c>
      <c r="Q4186">
        <v>1300</v>
      </c>
      <c r="R4186">
        <v>0</v>
      </c>
      <c r="S4186">
        <v>0</v>
      </c>
      <c r="T4186">
        <v>1300</v>
      </c>
      <c r="U4186">
        <v>2842</v>
      </c>
      <c r="V4186">
        <v>2531</v>
      </c>
      <c r="W4186">
        <v>10015</v>
      </c>
      <c r="X4186">
        <v>12455</v>
      </c>
      <c r="Y4186">
        <v>0.12</v>
      </c>
      <c r="Z4186">
        <v>21</v>
      </c>
      <c r="AA4186">
        <v>13923</v>
      </c>
      <c r="AB4186">
        <v>11</v>
      </c>
      <c r="AC4186">
        <v>71.319999999999993</v>
      </c>
    </row>
    <row r="4187" spans="1:29" x14ac:dyDescent="0.3">
      <c r="A4187">
        <v>2008</v>
      </c>
      <c r="B4187">
        <v>3</v>
      </c>
      <c r="C4187" s="1">
        <v>39524</v>
      </c>
      <c r="D4187">
        <v>12500</v>
      </c>
      <c r="E4187">
        <v>136</v>
      </c>
      <c r="F4187">
        <v>385</v>
      </c>
      <c r="G4187">
        <v>180</v>
      </c>
      <c r="H4187">
        <v>66</v>
      </c>
      <c r="I4187">
        <v>1880</v>
      </c>
      <c r="J4187">
        <v>2511</v>
      </c>
      <c r="K4187">
        <v>15147</v>
      </c>
      <c r="L4187">
        <v>121</v>
      </c>
      <c r="M4187">
        <v>991</v>
      </c>
      <c r="N4187">
        <v>938</v>
      </c>
      <c r="O4187">
        <v>11</v>
      </c>
      <c r="P4187">
        <v>2061</v>
      </c>
      <c r="Q4187">
        <v>1329</v>
      </c>
      <c r="R4187">
        <v>0</v>
      </c>
      <c r="S4187">
        <v>0</v>
      </c>
      <c r="T4187">
        <v>1329</v>
      </c>
      <c r="U4187">
        <v>2785</v>
      </c>
      <c r="V4187">
        <v>2371</v>
      </c>
      <c r="W4187">
        <v>9479</v>
      </c>
      <c r="X4187">
        <v>11757</v>
      </c>
      <c r="Y4187">
        <v>0.13</v>
      </c>
      <c r="Z4187">
        <v>22</v>
      </c>
      <c r="AA4187">
        <v>13267</v>
      </c>
      <c r="AB4187">
        <v>11</v>
      </c>
      <c r="AC4187">
        <v>71.510000000000005</v>
      </c>
    </row>
    <row r="4188" spans="1:29" x14ac:dyDescent="0.3">
      <c r="A4188">
        <v>2008</v>
      </c>
      <c r="B4188">
        <v>3</v>
      </c>
      <c r="C4188" s="1">
        <v>39525</v>
      </c>
      <c r="D4188">
        <v>12400</v>
      </c>
      <c r="E4188">
        <v>151</v>
      </c>
      <c r="F4188">
        <v>338</v>
      </c>
      <c r="G4188">
        <v>180</v>
      </c>
      <c r="H4188">
        <v>61</v>
      </c>
      <c r="I4188">
        <v>1860</v>
      </c>
      <c r="J4188">
        <v>2439</v>
      </c>
      <c r="K4188">
        <v>14990</v>
      </c>
      <c r="L4188">
        <v>114</v>
      </c>
      <c r="M4188">
        <v>1992</v>
      </c>
      <c r="N4188">
        <v>1005</v>
      </c>
      <c r="O4188">
        <v>0</v>
      </c>
      <c r="P4188">
        <v>3111</v>
      </c>
      <c r="Q4188">
        <v>1329</v>
      </c>
      <c r="R4188">
        <v>0</v>
      </c>
      <c r="S4188">
        <v>0</v>
      </c>
      <c r="T4188">
        <v>1329</v>
      </c>
      <c r="U4188">
        <v>2756</v>
      </c>
      <c r="V4188">
        <v>1220</v>
      </c>
      <c r="W4188">
        <v>9423</v>
      </c>
      <c r="X4188">
        <v>10550</v>
      </c>
      <c r="Y4188">
        <v>0.2</v>
      </c>
      <c r="Z4188">
        <v>30</v>
      </c>
      <c r="AA4188">
        <v>13130</v>
      </c>
      <c r="AB4188">
        <v>20</v>
      </c>
      <c r="AC4188">
        <v>71.75</v>
      </c>
    </row>
    <row r="4189" spans="1:29" x14ac:dyDescent="0.3">
      <c r="A4189">
        <v>2008</v>
      </c>
      <c r="B4189">
        <v>3</v>
      </c>
      <c r="C4189" s="1">
        <v>39526</v>
      </c>
      <c r="D4189">
        <v>11600</v>
      </c>
      <c r="E4189">
        <v>180</v>
      </c>
      <c r="F4189">
        <v>316</v>
      </c>
      <c r="G4189">
        <v>179</v>
      </c>
      <c r="H4189">
        <v>55</v>
      </c>
      <c r="I4189">
        <v>2010</v>
      </c>
      <c r="J4189">
        <v>2560</v>
      </c>
      <c r="K4189">
        <v>14340</v>
      </c>
      <c r="L4189">
        <v>124</v>
      </c>
      <c r="M4189">
        <v>1993</v>
      </c>
      <c r="N4189">
        <v>1004</v>
      </c>
      <c r="O4189">
        <v>0</v>
      </c>
      <c r="P4189">
        <v>3121</v>
      </c>
      <c r="Q4189">
        <v>1368</v>
      </c>
      <c r="R4189">
        <v>0</v>
      </c>
      <c r="S4189">
        <v>0</v>
      </c>
      <c r="T4189">
        <v>1368</v>
      </c>
      <c r="U4189">
        <v>2705</v>
      </c>
      <c r="V4189">
        <v>1255</v>
      </c>
      <c r="W4189">
        <v>8692</v>
      </c>
      <c r="X4189">
        <v>9851</v>
      </c>
      <c r="Y4189">
        <v>0.21</v>
      </c>
      <c r="Z4189">
        <v>31</v>
      </c>
      <c r="AA4189">
        <v>12330</v>
      </c>
      <c r="AB4189">
        <v>20</v>
      </c>
      <c r="AC4189">
        <v>72.03</v>
      </c>
    </row>
    <row r="4190" spans="1:29" x14ac:dyDescent="0.3">
      <c r="A4190">
        <v>2008</v>
      </c>
      <c r="B4190">
        <v>3</v>
      </c>
      <c r="C4190" s="1">
        <v>39527</v>
      </c>
      <c r="D4190">
        <v>11600</v>
      </c>
      <c r="E4190">
        <v>205</v>
      </c>
      <c r="F4190">
        <v>318</v>
      </c>
      <c r="G4190">
        <v>175</v>
      </c>
      <c r="H4190">
        <v>62</v>
      </c>
      <c r="I4190">
        <v>2180</v>
      </c>
      <c r="J4190">
        <v>2735</v>
      </c>
      <c r="K4190">
        <v>14540</v>
      </c>
      <c r="L4190">
        <v>122</v>
      </c>
      <c r="M4190">
        <v>1992</v>
      </c>
      <c r="N4190">
        <v>1005</v>
      </c>
      <c r="O4190">
        <v>0</v>
      </c>
      <c r="P4190">
        <v>3119</v>
      </c>
      <c r="Q4190">
        <v>1361</v>
      </c>
      <c r="R4190">
        <v>0</v>
      </c>
      <c r="S4190">
        <v>0</v>
      </c>
      <c r="T4190">
        <v>1361</v>
      </c>
      <c r="U4190">
        <v>2707</v>
      </c>
      <c r="V4190">
        <v>1439</v>
      </c>
      <c r="W4190">
        <v>8717</v>
      </c>
      <c r="X4190">
        <v>10060</v>
      </c>
      <c r="Y4190">
        <v>0.2</v>
      </c>
      <c r="Z4190">
        <v>31</v>
      </c>
      <c r="AA4190">
        <v>12360</v>
      </c>
      <c r="AB4190">
        <v>19</v>
      </c>
      <c r="AC4190">
        <v>72.27</v>
      </c>
    </row>
    <row r="4191" spans="1:29" x14ac:dyDescent="0.3">
      <c r="A4191">
        <v>2008</v>
      </c>
      <c r="B4191">
        <v>3</v>
      </c>
      <c r="C4191" s="1">
        <v>39528</v>
      </c>
      <c r="D4191">
        <v>11400</v>
      </c>
      <c r="E4191">
        <v>241</v>
      </c>
      <c r="F4191">
        <v>320</v>
      </c>
      <c r="G4191">
        <v>178</v>
      </c>
      <c r="H4191">
        <v>61</v>
      </c>
      <c r="I4191">
        <v>2210</v>
      </c>
      <c r="J4191">
        <v>2769</v>
      </c>
      <c r="K4191">
        <v>14410</v>
      </c>
      <c r="L4191">
        <v>120</v>
      </c>
      <c r="M4191">
        <v>1498</v>
      </c>
      <c r="N4191">
        <v>1569</v>
      </c>
      <c r="O4191">
        <v>0</v>
      </c>
      <c r="P4191">
        <v>3187</v>
      </c>
      <c r="Q4191">
        <v>1420</v>
      </c>
      <c r="R4191">
        <v>0</v>
      </c>
      <c r="S4191">
        <v>0</v>
      </c>
      <c r="T4191">
        <v>1420</v>
      </c>
      <c r="U4191">
        <v>2988</v>
      </c>
      <c r="V4191">
        <v>1647</v>
      </c>
      <c r="W4191">
        <v>8255</v>
      </c>
      <c r="X4191">
        <v>9803</v>
      </c>
      <c r="Y4191">
        <v>0.21</v>
      </c>
      <c r="Z4191">
        <v>32</v>
      </c>
      <c r="AA4191">
        <v>12200</v>
      </c>
      <c r="AB4191">
        <v>20</v>
      </c>
      <c r="AC4191">
        <v>72.52</v>
      </c>
    </row>
    <row r="4192" spans="1:29" x14ac:dyDescent="0.3">
      <c r="A4192">
        <v>2008</v>
      </c>
      <c r="B4192">
        <v>3</v>
      </c>
      <c r="C4192" s="1">
        <v>39529</v>
      </c>
      <c r="D4192">
        <v>10600</v>
      </c>
      <c r="E4192">
        <v>284</v>
      </c>
      <c r="F4192">
        <v>320</v>
      </c>
      <c r="G4192">
        <v>178</v>
      </c>
      <c r="H4192">
        <v>44</v>
      </c>
      <c r="I4192">
        <v>2270</v>
      </c>
      <c r="J4192">
        <v>2812</v>
      </c>
      <c r="K4192">
        <v>13696</v>
      </c>
      <c r="L4192">
        <v>129</v>
      </c>
      <c r="M4192">
        <v>1497</v>
      </c>
      <c r="N4192">
        <v>1797</v>
      </c>
      <c r="O4192">
        <v>0</v>
      </c>
      <c r="P4192">
        <v>3423</v>
      </c>
      <c r="Q4192">
        <v>1408</v>
      </c>
      <c r="R4192">
        <v>0</v>
      </c>
      <c r="S4192">
        <v>0</v>
      </c>
      <c r="T4192">
        <v>1408</v>
      </c>
      <c r="U4192">
        <v>2926</v>
      </c>
      <c r="V4192">
        <v>1400</v>
      </c>
      <c r="W4192">
        <v>7564</v>
      </c>
      <c r="X4192">
        <v>8865</v>
      </c>
      <c r="Y4192">
        <v>0.23</v>
      </c>
      <c r="Z4192">
        <v>35</v>
      </c>
      <c r="AA4192">
        <v>11426</v>
      </c>
      <c r="AB4192">
        <v>22</v>
      </c>
      <c r="AC4192">
        <v>72.819999999999993</v>
      </c>
    </row>
    <row r="4193" spans="1:29" x14ac:dyDescent="0.3">
      <c r="A4193">
        <v>2008</v>
      </c>
      <c r="B4193">
        <v>3</v>
      </c>
      <c r="C4193" s="1">
        <v>39530</v>
      </c>
      <c r="D4193">
        <v>10700</v>
      </c>
      <c r="E4193">
        <v>319</v>
      </c>
      <c r="F4193">
        <v>321</v>
      </c>
      <c r="G4193">
        <v>179</v>
      </c>
      <c r="H4193">
        <v>28</v>
      </c>
      <c r="I4193">
        <v>2350</v>
      </c>
      <c r="J4193">
        <v>2878</v>
      </c>
      <c r="K4193">
        <v>13897</v>
      </c>
      <c r="L4193">
        <v>133</v>
      </c>
      <c r="M4193">
        <v>987</v>
      </c>
      <c r="N4193">
        <v>1807</v>
      </c>
      <c r="O4193">
        <v>0</v>
      </c>
      <c r="P4193">
        <v>2927</v>
      </c>
      <c r="Q4193">
        <v>1447</v>
      </c>
      <c r="R4193">
        <v>0</v>
      </c>
      <c r="S4193">
        <v>0</v>
      </c>
      <c r="T4193">
        <v>1447</v>
      </c>
      <c r="U4193">
        <v>2828</v>
      </c>
      <c r="V4193">
        <v>1838</v>
      </c>
      <c r="W4193">
        <v>7786</v>
      </c>
      <c r="X4193">
        <v>9523</v>
      </c>
      <c r="Y4193">
        <v>0.2</v>
      </c>
      <c r="Z4193">
        <v>31</v>
      </c>
      <c r="AA4193">
        <v>11547</v>
      </c>
      <c r="AB4193">
        <v>18</v>
      </c>
      <c r="AC4193">
        <v>73.06</v>
      </c>
    </row>
    <row r="4194" spans="1:29" x14ac:dyDescent="0.3">
      <c r="A4194">
        <v>2008</v>
      </c>
      <c r="B4194">
        <v>3</v>
      </c>
      <c r="C4194" s="1">
        <v>39531</v>
      </c>
      <c r="D4194">
        <v>10500</v>
      </c>
      <c r="E4194">
        <v>334</v>
      </c>
      <c r="F4194">
        <v>336</v>
      </c>
      <c r="G4194">
        <v>179</v>
      </c>
      <c r="H4194">
        <v>29</v>
      </c>
      <c r="I4194">
        <v>2390</v>
      </c>
      <c r="J4194">
        <v>2934</v>
      </c>
      <c r="K4194">
        <v>13768</v>
      </c>
      <c r="L4194">
        <v>122</v>
      </c>
      <c r="M4194">
        <v>985</v>
      </c>
      <c r="N4194">
        <v>2179</v>
      </c>
      <c r="O4194">
        <v>0</v>
      </c>
      <c r="P4194">
        <v>3286</v>
      </c>
      <c r="Q4194">
        <v>1550</v>
      </c>
      <c r="R4194">
        <v>0</v>
      </c>
      <c r="S4194">
        <v>0</v>
      </c>
      <c r="T4194">
        <v>1550</v>
      </c>
      <c r="U4194">
        <v>2718</v>
      </c>
      <c r="V4194">
        <v>1359</v>
      </c>
      <c r="W4194">
        <v>7682</v>
      </c>
      <c r="X4194">
        <v>8932</v>
      </c>
      <c r="Y4194">
        <v>0.23</v>
      </c>
      <c r="Z4194">
        <v>35</v>
      </c>
      <c r="AA4194">
        <v>11378</v>
      </c>
      <c r="AB4194">
        <v>21</v>
      </c>
      <c r="AC4194">
        <v>73.33</v>
      </c>
    </row>
    <row r="4195" spans="1:29" x14ac:dyDescent="0.3">
      <c r="A4195">
        <v>2008</v>
      </c>
      <c r="B4195">
        <v>3</v>
      </c>
      <c r="C4195" s="1">
        <v>39532</v>
      </c>
      <c r="D4195">
        <v>10100</v>
      </c>
      <c r="E4195">
        <v>330</v>
      </c>
      <c r="F4195">
        <v>354</v>
      </c>
      <c r="G4195">
        <v>178</v>
      </c>
      <c r="H4195">
        <v>42</v>
      </c>
      <c r="I4195">
        <v>2330</v>
      </c>
      <c r="J4195">
        <v>2904</v>
      </c>
      <c r="K4195">
        <v>13334</v>
      </c>
      <c r="L4195">
        <v>126</v>
      </c>
      <c r="M4195">
        <v>1493</v>
      </c>
      <c r="N4195">
        <v>2643</v>
      </c>
      <c r="O4195">
        <v>5</v>
      </c>
      <c r="P4195">
        <v>4267</v>
      </c>
      <c r="Q4195">
        <v>1550</v>
      </c>
      <c r="R4195">
        <v>0</v>
      </c>
      <c r="S4195">
        <v>0</v>
      </c>
      <c r="T4195">
        <v>1550</v>
      </c>
      <c r="U4195">
        <v>2468</v>
      </c>
      <c r="V4195">
        <v>98</v>
      </c>
      <c r="W4195">
        <v>7528</v>
      </c>
      <c r="X4195">
        <v>7517</v>
      </c>
      <c r="Y4195">
        <v>0.31</v>
      </c>
      <c r="Z4195">
        <v>44</v>
      </c>
      <c r="AA4195">
        <v>11004</v>
      </c>
      <c r="AB4195">
        <v>32</v>
      </c>
      <c r="AC4195">
        <v>73.69</v>
      </c>
    </row>
    <row r="4196" spans="1:29" x14ac:dyDescent="0.3">
      <c r="A4196">
        <v>2008</v>
      </c>
      <c r="B4196">
        <v>3</v>
      </c>
      <c r="C4196" s="1">
        <v>39533</v>
      </c>
      <c r="D4196">
        <v>10100</v>
      </c>
      <c r="E4196">
        <v>360</v>
      </c>
      <c r="F4196">
        <v>367</v>
      </c>
      <c r="G4196">
        <v>176</v>
      </c>
      <c r="H4196">
        <v>77</v>
      </c>
      <c r="I4196">
        <v>2290</v>
      </c>
      <c r="J4196">
        <v>2910</v>
      </c>
      <c r="K4196">
        <v>13370</v>
      </c>
      <c r="L4196">
        <v>122</v>
      </c>
      <c r="M4196">
        <v>1493</v>
      </c>
      <c r="N4196">
        <v>2648</v>
      </c>
      <c r="O4196">
        <v>1</v>
      </c>
      <c r="P4196">
        <v>4264</v>
      </c>
      <c r="Q4196">
        <v>1600</v>
      </c>
      <c r="R4196">
        <v>0</v>
      </c>
      <c r="S4196">
        <v>0</v>
      </c>
      <c r="T4196">
        <v>1600</v>
      </c>
      <c r="U4196">
        <v>2346</v>
      </c>
      <c r="V4196">
        <v>-48</v>
      </c>
      <c r="W4196">
        <v>7666</v>
      </c>
      <c r="X4196">
        <v>7506</v>
      </c>
      <c r="Y4196">
        <v>0.31</v>
      </c>
      <c r="Z4196">
        <v>44</v>
      </c>
      <c r="AA4196">
        <v>11080</v>
      </c>
      <c r="AB4196">
        <v>32</v>
      </c>
      <c r="AC4196">
        <v>74.040000000000006</v>
      </c>
    </row>
    <row r="4197" spans="1:29" x14ac:dyDescent="0.3">
      <c r="A4197">
        <v>2008</v>
      </c>
      <c r="B4197">
        <v>3</v>
      </c>
      <c r="C4197" s="1">
        <v>39534</v>
      </c>
      <c r="D4197">
        <v>9930</v>
      </c>
      <c r="E4197">
        <v>366</v>
      </c>
      <c r="F4197">
        <v>384</v>
      </c>
      <c r="G4197">
        <v>175</v>
      </c>
      <c r="H4197">
        <v>100</v>
      </c>
      <c r="I4197">
        <v>2350</v>
      </c>
      <c r="J4197">
        <v>3009</v>
      </c>
      <c r="K4197">
        <v>13305</v>
      </c>
      <c r="L4197">
        <v>124</v>
      </c>
      <c r="M4197">
        <v>1491</v>
      </c>
      <c r="N4197">
        <v>2311</v>
      </c>
      <c r="O4197">
        <v>0</v>
      </c>
      <c r="P4197">
        <v>3926</v>
      </c>
      <c r="Q4197">
        <v>1450</v>
      </c>
      <c r="R4197">
        <v>0</v>
      </c>
      <c r="S4197">
        <v>0</v>
      </c>
      <c r="T4197">
        <v>1450</v>
      </c>
      <c r="U4197">
        <v>2499</v>
      </c>
      <c r="V4197">
        <v>639</v>
      </c>
      <c r="W4197">
        <v>7391</v>
      </c>
      <c r="X4197">
        <v>7929</v>
      </c>
      <c r="Y4197">
        <v>0.27</v>
      </c>
      <c r="Z4197">
        <v>40</v>
      </c>
      <c r="AA4197">
        <v>10955</v>
      </c>
      <c r="AB4197">
        <v>28</v>
      </c>
      <c r="AC4197">
        <v>74.33</v>
      </c>
    </row>
    <row r="4198" spans="1:29" x14ac:dyDescent="0.3">
      <c r="A4198">
        <v>2008</v>
      </c>
      <c r="B4198">
        <v>3</v>
      </c>
      <c r="C4198" s="1">
        <v>39535</v>
      </c>
      <c r="D4198">
        <v>9370</v>
      </c>
      <c r="E4198">
        <v>478</v>
      </c>
      <c r="F4198">
        <v>381</v>
      </c>
      <c r="G4198">
        <v>176</v>
      </c>
      <c r="H4198">
        <v>182</v>
      </c>
      <c r="I4198">
        <v>2410</v>
      </c>
      <c r="J4198">
        <v>3149</v>
      </c>
      <c r="K4198">
        <v>12997</v>
      </c>
      <c r="L4198">
        <v>127</v>
      </c>
      <c r="M4198">
        <v>1493</v>
      </c>
      <c r="N4198">
        <v>1896</v>
      </c>
      <c r="O4198">
        <v>0</v>
      </c>
      <c r="P4198">
        <v>3516</v>
      </c>
      <c r="Q4198">
        <v>1571</v>
      </c>
      <c r="R4198">
        <v>458</v>
      </c>
      <c r="S4198">
        <v>0</v>
      </c>
      <c r="T4198">
        <v>1113</v>
      </c>
      <c r="U4198">
        <v>2265</v>
      </c>
      <c r="V4198">
        <v>1175</v>
      </c>
      <c r="W4198">
        <v>7271</v>
      </c>
      <c r="X4198">
        <v>8368</v>
      </c>
      <c r="Y4198">
        <v>0.25</v>
      </c>
      <c r="Z4198">
        <v>36</v>
      </c>
      <c r="AA4198">
        <v>10587</v>
      </c>
      <c r="AB4198">
        <v>21</v>
      </c>
      <c r="AC4198">
        <v>74.569999999999993</v>
      </c>
    </row>
    <row r="4199" spans="1:29" x14ac:dyDescent="0.3">
      <c r="A4199">
        <v>2008</v>
      </c>
      <c r="B4199">
        <v>3</v>
      </c>
      <c r="C4199" s="1">
        <v>39536</v>
      </c>
      <c r="D4199">
        <v>9570</v>
      </c>
      <c r="E4199">
        <v>486</v>
      </c>
      <c r="F4199">
        <v>368</v>
      </c>
      <c r="G4199">
        <v>174</v>
      </c>
      <c r="H4199">
        <v>202</v>
      </c>
      <c r="I4199">
        <v>2430</v>
      </c>
      <c r="J4199">
        <v>3174</v>
      </c>
      <c r="K4199">
        <v>13230</v>
      </c>
      <c r="L4199">
        <v>124</v>
      </c>
      <c r="M4199">
        <v>1491</v>
      </c>
      <c r="N4199">
        <v>1394</v>
      </c>
      <c r="O4199">
        <v>9</v>
      </c>
      <c r="P4199">
        <v>3018</v>
      </c>
      <c r="Q4199">
        <v>1600</v>
      </c>
      <c r="R4199">
        <v>688</v>
      </c>
      <c r="S4199">
        <v>0</v>
      </c>
      <c r="T4199">
        <v>912</v>
      </c>
      <c r="U4199">
        <v>2252</v>
      </c>
      <c r="V4199">
        <v>1815</v>
      </c>
      <c r="W4199">
        <v>7549</v>
      </c>
      <c r="X4199">
        <v>9300</v>
      </c>
      <c r="Y4199">
        <v>0.21</v>
      </c>
      <c r="Z4199">
        <v>30</v>
      </c>
      <c r="AA4199">
        <v>10800</v>
      </c>
      <c r="AB4199">
        <v>14</v>
      </c>
      <c r="AC4199">
        <v>74.72</v>
      </c>
    </row>
    <row r="4200" spans="1:29" x14ac:dyDescent="0.3">
      <c r="A4200">
        <v>2008</v>
      </c>
      <c r="B4200">
        <v>3</v>
      </c>
      <c r="C4200" s="1">
        <v>39537</v>
      </c>
      <c r="D4200">
        <v>9430</v>
      </c>
      <c r="E4200">
        <v>461</v>
      </c>
      <c r="F4200">
        <v>359</v>
      </c>
      <c r="G4200">
        <v>176</v>
      </c>
      <c r="H4200">
        <v>203</v>
      </c>
      <c r="I4200">
        <v>2480</v>
      </c>
      <c r="J4200">
        <v>3218</v>
      </c>
      <c r="K4200">
        <v>13109</v>
      </c>
      <c r="L4200">
        <v>124</v>
      </c>
      <c r="M4200">
        <v>993</v>
      </c>
      <c r="N4200">
        <v>989</v>
      </c>
      <c r="O4200">
        <v>11</v>
      </c>
      <c r="P4200">
        <v>2117</v>
      </c>
      <c r="Q4200">
        <v>1650</v>
      </c>
      <c r="R4200">
        <v>688</v>
      </c>
      <c r="S4200">
        <v>0</v>
      </c>
      <c r="T4200">
        <v>962</v>
      </c>
      <c r="U4200">
        <v>2253</v>
      </c>
      <c r="V4200">
        <v>2728</v>
      </c>
      <c r="W4200">
        <v>7369</v>
      </c>
      <c r="X4200">
        <v>10030</v>
      </c>
      <c r="Y4200">
        <v>0.15</v>
      </c>
      <c r="Z4200">
        <v>23</v>
      </c>
      <c r="AA4200">
        <v>10629</v>
      </c>
      <c r="AB4200">
        <v>6</v>
      </c>
      <c r="AC4200">
        <v>74.819999999999993</v>
      </c>
    </row>
    <row r="4201" spans="1:29" x14ac:dyDescent="0.3">
      <c r="A4201">
        <v>2008</v>
      </c>
      <c r="B4201">
        <v>3</v>
      </c>
      <c r="C4201" s="1">
        <v>39538</v>
      </c>
      <c r="D4201">
        <v>9700</v>
      </c>
      <c r="E4201">
        <v>402</v>
      </c>
      <c r="F4201">
        <v>353</v>
      </c>
      <c r="G4201">
        <v>175</v>
      </c>
      <c r="H4201">
        <v>202</v>
      </c>
      <c r="I4201">
        <v>2480</v>
      </c>
      <c r="J4201">
        <v>3210</v>
      </c>
      <c r="K4201">
        <v>13312</v>
      </c>
      <c r="L4201">
        <v>115</v>
      </c>
      <c r="M4201">
        <v>991</v>
      </c>
      <c r="N4201">
        <v>956</v>
      </c>
      <c r="O4201">
        <v>4</v>
      </c>
      <c r="P4201">
        <v>2066</v>
      </c>
      <c r="Q4201">
        <v>1650</v>
      </c>
      <c r="R4201">
        <v>688</v>
      </c>
      <c r="S4201">
        <v>0</v>
      </c>
      <c r="T4201">
        <v>962</v>
      </c>
      <c r="U4201">
        <v>2338</v>
      </c>
      <c r="V4201">
        <v>2857</v>
      </c>
      <c r="W4201">
        <v>7495</v>
      </c>
      <c r="X4201">
        <v>10284</v>
      </c>
      <c r="Y4201">
        <v>0.14000000000000001</v>
      </c>
      <c r="Z4201">
        <v>23</v>
      </c>
      <c r="AA4201">
        <v>11556</v>
      </c>
      <c r="AB4201">
        <v>11</v>
      </c>
      <c r="AC4201">
        <v>74.900000000000006</v>
      </c>
    </row>
    <row r="4202" spans="1:29" x14ac:dyDescent="0.3">
      <c r="A4202">
        <v>2008</v>
      </c>
      <c r="B4202">
        <v>4</v>
      </c>
      <c r="C4202" s="1">
        <v>39539</v>
      </c>
      <c r="D4202">
        <v>9040</v>
      </c>
      <c r="E4202">
        <v>384</v>
      </c>
      <c r="F4202">
        <v>325</v>
      </c>
      <c r="G4202">
        <v>189</v>
      </c>
      <c r="H4202">
        <v>178</v>
      </c>
      <c r="I4202">
        <v>2380</v>
      </c>
      <c r="J4202">
        <v>3072</v>
      </c>
      <c r="K4202">
        <v>12496</v>
      </c>
      <c r="L4202">
        <v>2</v>
      </c>
      <c r="M4202">
        <v>1996</v>
      </c>
      <c r="N4202">
        <v>986</v>
      </c>
      <c r="O4202">
        <v>7</v>
      </c>
      <c r="P4202">
        <v>2991</v>
      </c>
      <c r="Q4202">
        <v>1727</v>
      </c>
      <c r="R4202">
        <v>688</v>
      </c>
      <c r="S4202">
        <v>0</v>
      </c>
      <c r="T4202">
        <v>1040</v>
      </c>
      <c r="U4202">
        <v>2492</v>
      </c>
      <c r="V4202">
        <v>1897</v>
      </c>
      <c r="W4202">
        <v>6641</v>
      </c>
      <c r="X4202">
        <v>8465</v>
      </c>
      <c r="Y4202">
        <v>0.24</v>
      </c>
      <c r="Z4202">
        <v>32</v>
      </c>
      <c r="AA4202">
        <v>10116</v>
      </c>
      <c r="AB4202">
        <v>16</v>
      </c>
      <c r="AC4202">
        <v>75.099999999999994</v>
      </c>
    </row>
    <row r="4203" spans="1:29" x14ac:dyDescent="0.3">
      <c r="A4203">
        <v>2008</v>
      </c>
      <c r="B4203">
        <v>4</v>
      </c>
      <c r="C4203" s="1">
        <v>39540</v>
      </c>
      <c r="D4203">
        <v>9410</v>
      </c>
      <c r="E4203">
        <v>380</v>
      </c>
      <c r="F4203">
        <v>315</v>
      </c>
      <c r="G4203">
        <v>197</v>
      </c>
      <c r="H4203">
        <v>157</v>
      </c>
      <c r="I4203">
        <v>2210</v>
      </c>
      <c r="J4203">
        <v>2879</v>
      </c>
      <c r="K4203">
        <v>12669</v>
      </c>
      <c r="L4203">
        <v>11</v>
      </c>
      <c r="M4203">
        <v>2489</v>
      </c>
      <c r="N4203">
        <v>1020</v>
      </c>
      <c r="O4203">
        <v>6</v>
      </c>
      <c r="P4203">
        <v>3526</v>
      </c>
      <c r="Q4203">
        <v>1697</v>
      </c>
      <c r="R4203">
        <v>229</v>
      </c>
      <c r="S4203">
        <v>0</v>
      </c>
      <c r="T4203">
        <v>1467</v>
      </c>
      <c r="U4203">
        <v>2577</v>
      </c>
      <c r="V4203">
        <v>976</v>
      </c>
      <c r="W4203">
        <v>6802</v>
      </c>
      <c r="X4203">
        <v>7676</v>
      </c>
      <c r="Y4203">
        <v>0.27</v>
      </c>
      <c r="Z4203">
        <v>39</v>
      </c>
      <c r="AA4203">
        <v>10459</v>
      </c>
      <c r="AB4203">
        <v>27</v>
      </c>
      <c r="AC4203">
        <v>75.349999999999994</v>
      </c>
    </row>
    <row r="4204" spans="1:29" x14ac:dyDescent="0.3">
      <c r="A4204">
        <v>2008</v>
      </c>
      <c r="B4204">
        <v>4</v>
      </c>
      <c r="C4204" s="1">
        <v>39541</v>
      </c>
      <c r="D4204">
        <v>9290</v>
      </c>
      <c r="E4204">
        <v>388</v>
      </c>
      <c r="F4204">
        <v>307</v>
      </c>
      <c r="G4204">
        <v>196</v>
      </c>
      <c r="H4204">
        <v>157</v>
      </c>
      <c r="I4204">
        <v>2160</v>
      </c>
      <c r="J4204">
        <v>2820</v>
      </c>
      <c r="K4204">
        <v>12498</v>
      </c>
      <c r="L4204">
        <v>3</v>
      </c>
      <c r="M4204">
        <v>2487</v>
      </c>
      <c r="N4204">
        <v>1401</v>
      </c>
      <c r="O4204">
        <v>14</v>
      </c>
      <c r="P4204">
        <v>3905</v>
      </c>
      <c r="Q4204">
        <v>1691</v>
      </c>
      <c r="R4204">
        <v>0</v>
      </c>
      <c r="S4204">
        <v>0</v>
      </c>
      <c r="T4204">
        <v>1691</v>
      </c>
      <c r="U4204">
        <v>2536</v>
      </c>
      <c r="V4204">
        <v>352</v>
      </c>
      <c r="W4204">
        <v>6669</v>
      </c>
      <c r="X4204">
        <v>6902</v>
      </c>
      <c r="Y4204">
        <v>0.31</v>
      </c>
      <c r="Z4204">
        <v>45</v>
      </c>
      <c r="AA4204">
        <v>10338</v>
      </c>
      <c r="AB4204">
        <v>33</v>
      </c>
      <c r="AC4204">
        <v>75.66</v>
      </c>
    </row>
    <row r="4205" spans="1:29" x14ac:dyDescent="0.3">
      <c r="A4205">
        <v>2008</v>
      </c>
      <c r="B4205">
        <v>4</v>
      </c>
      <c r="C4205" s="1">
        <v>39542</v>
      </c>
      <c r="D4205">
        <v>8670</v>
      </c>
      <c r="E4205">
        <v>425</v>
      </c>
      <c r="F4205">
        <v>305</v>
      </c>
      <c r="G4205">
        <v>193</v>
      </c>
      <c r="H4205">
        <v>157</v>
      </c>
      <c r="I4205">
        <v>2050</v>
      </c>
      <c r="J4205">
        <v>2705</v>
      </c>
      <c r="K4205">
        <v>11800</v>
      </c>
      <c r="L4205">
        <v>5</v>
      </c>
      <c r="M4205">
        <v>2744</v>
      </c>
      <c r="N4205">
        <v>1857</v>
      </c>
      <c r="O4205">
        <v>37</v>
      </c>
      <c r="P4205">
        <v>4643</v>
      </c>
      <c r="Q4205">
        <v>1756</v>
      </c>
      <c r="R4205">
        <v>0</v>
      </c>
      <c r="S4205">
        <v>0</v>
      </c>
      <c r="T4205">
        <v>1756</v>
      </c>
      <c r="U4205">
        <v>2484</v>
      </c>
      <c r="V4205">
        <v>-595</v>
      </c>
      <c r="W4205">
        <v>6119</v>
      </c>
      <c r="X4205">
        <v>5401</v>
      </c>
      <c r="Y4205">
        <v>0.39</v>
      </c>
      <c r="Z4205">
        <v>54</v>
      </c>
      <c r="AA4205">
        <v>9750</v>
      </c>
      <c r="AB4205">
        <v>45</v>
      </c>
      <c r="AC4205">
        <v>76.11</v>
      </c>
    </row>
    <row r="4206" spans="1:29" x14ac:dyDescent="0.3">
      <c r="A4206">
        <v>2008</v>
      </c>
      <c r="B4206">
        <v>4</v>
      </c>
      <c r="C4206" s="1">
        <v>39543</v>
      </c>
      <c r="D4206">
        <v>8530</v>
      </c>
      <c r="E4206">
        <v>448</v>
      </c>
      <c r="F4206">
        <v>319</v>
      </c>
      <c r="G4206">
        <v>191</v>
      </c>
      <c r="H4206">
        <v>157</v>
      </c>
      <c r="I4206">
        <v>2020</v>
      </c>
      <c r="J4206">
        <v>2687</v>
      </c>
      <c r="K4206">
        <v>11665</v>
      </c>
      <c r="L4206">
        <v>6</v>
      </c>
      <c r="M4206">
        <v>2459</v>
      </c>
      <c r="N4206">
        <v>1869</v>
      </c>
      <c r="O4206">
        <v>46</v>
      </c>
      <c r="P4206">
        <v>4380</v>
      </c>
      <c r="Q4206">
        <v>1735</v>
      </c>
      <c r="R4206">
        <v>0</v>
      </c>
      <c r="S4206">
        <v>0</v>
      </c>
      <c r="T4206">
        <v>1735</v>
      </c>
      <c r="U4206">
        <v>2500</v>
      </c>
      <c r="V4206">
        <v>-321</v>
      </c>
      <c r="W4206">
        <v>5992</v>
      </c>
      <c r="X4206">
        <v>5550</v>
      </c>
      <c r="Y4206">
        <v>0.37</v>
      </c>
      <c r="Z4206">
        <v>52</v>
      </c>
      <c r="AA4206">
        <v>9645</v>
      </c>
      <c r="AB4206">
        <v>42</v>
      </c>
      <c r="AC4206">
        <v>76.52</v>
      </c>
    </row>
    <row r="4207" spans="1:29" x14ac:dyDescent="0.3">
      <c r="A4207">
        <v>2008</v>
      </c>
      <c r="B4207">
        <v>4</v>
      </c>
      <c r="C4207" s="1">
        <v>39544</v>
      </c>
      <c r="D4207">
        <v>8310</v>
      </c>
      <c r="E4207">
        <v>446</v>
      </c>
      <c r="F4207">
        <v>323</v>
      </c>
      <c r="G4207">
        <v>196</v>
      </c>
      <c r="H4207">
        <v>157</v>
      </c>
      <c r="I4207">
        <v>2000</v>
      </c>
      <c r="J4207">
        <v>2676</v>
      </c>
      <c r="K4207">
        <v>11432</v>
      </c>
      <c r="L4207">
        <v>3</v>
      </c>
      <c r="M4207">
        <v>1922</v>
      </c>
      <c r="N4207">
        <v>1859</v>
      </c>
      <c r="O4207">
        <v>56</v>
      </c>
      <c r="P4207">
        <v>3840</v>
      </c>
      <c r="Q4207">
        <v>1800</v>
      </c>
      <c r="R4207">
        <v>0</v>
      </c>
      <c r="S4207">
        <v>0</v>
      </c>
      <c r="T4207">
        <v>1800</v>
      </c>
      <c r="U4207">
        <v>2470</v>
      </c>
      <c r="V4207">
        <v>136</v>
      </c>
      <c r="W4207">
        <v>5782</v>
      </c>
      <c r="X4207">
        <v>5792</v>
      </c>
      <c r="Y4207">
        <v>0.33</v>
      </c>
      <c r="Z4207">
        <v>49</v>
      </c>
      <c r="AA4207">
        <v>9432</v>
      </c>
      <c r="AB4207">
        <v>39</v>
      </c>
      <c r="AC4207">
        <v>76.87</v>
      </c>
    </row>
    <row r="4208" spans="1:29" x14ac:dyDescent="0.3">
      <c r="A4208">
        <v>2008</v>
      </c>
      <c r="B4208">
        <v>4</v>
      </c>
      <c r="C4208" s="1">
        <v>39545</v>
      </c>
      <c r="D4208">
        <v>8940</v>
      </c>
      <c r="E4208">
        <v>461</v>
      </c>
      <c r="F4208">
        <v>328</v>
      </c>
      <c r="G4208">
        <v>197</v>
      </c>
      <c r="H4208">
        <v>157</v>
      </c>
      <c r="I4208">
        <v>2010</v>
      </c>
      <c r="J4208">
        <v>2692</v>
      </c>
      <c r="K4208">
        <v>12093</v>
      </c>
      <c r="L4208">
        <v>8</v>
      </c>
      <c r="M4208">
        <v>1988</v>
      </c>
      <c r="N4208">
        <v>1868</v>
      </c>
      <c r="O4208">
        <v>54</v>
      </c>
      <c r="P4208">
        <v>3918</v>
      </c>
      <c r="Q4208">
        <v>1800</v>
      </c>
      <c r="R4208">
        <v>0</v>
      </c>
      <c r="S4208">
        <v>0</v>
      </c>
      <c r="T4208">
        <v>1800</v>
      </c>
      <c r="U4208">
        <v>2647</v>
      </c>
      <c r="V4208">
        <v>251</v>
      </c>
      <c r="W4208">
        <v>6250</v>
      </c>
      <c r="X4208">
        <v>6375</v>
      </c>
      <c r="Y4208">
        <v>0.32</v>
      </c>
      <c r="Z4208">
        <v>47</v>
      </c>
      <c r="AA4208">
        <v>10083</v>
      </c>
      <c r="AB4208">
        <v>37</v>
      </c>
      <c r="AC4208">
        <v>77.150000000000006</v>
      </c>
    </row>
    <row r="4209" spans="1:29" x14ac:dyDescent="0.3">
      <c r="A4209">
        <v>2008</v>
      </c>
      <c r="B4209">
        <v>4</v>
      </c>
      <c r="C4209" s="1">
        <v>39546</v>
      </c>
      <c r="D4209">
        <v>8850</v>
      </c>
      <c r="E4209">
        <v>488</v>
      </c>
      <c r="F4209">
        <v>323</v>
      </c>
      <c r="G4209">
        <v>190</v>
      </c>
      <c r="H4209">
        <v>157</v>
      </c>
      <c r="I4209">
        <v>1960</v>
      </c>
      <c r="J4209">
        <v>2630</v>
      </c>
      <c r="K4209">
        <v>11968</v>
      </c>
      <c r="L4209">
        <v>2</v>
      </c>
      <c r="M4209">
        <v>1593</v>
      </c>
      <c r="N4209">
        <v>1857</v>
      </c>
      <c r="O4209">
        <v>55</v>
      </c>
      <c r="P4209">
        <v>3507</v>
      </c>
      <c r="Q4209">
        <v>1760</v>
      </c>
      <c r="R4209">
        <v>0</v>
      </c>
      <c r="S4209">
        <v>0</v>
      </c>
      <c r="T4209">
        <v>1760</v>
      </c>
      <c r="U4209">
        <v>2558</v>
      </c>
      <c r="V4209">
        <v>537</v>
      </c>
      <c r="W4209">
        <v>6287</v>
      </c>
      <c r="X4209">
        <v>6701</v>
      </c>
      <c r="Y4209">
        <v>0.28000000000000003</v>
      </c>
      <c r="Z4209">
        <v>44</v>
      </c>
      <c r="AA4209">
        <v>10008</v>
      </c>
      <c r="AB4209">
        <v>33</v>
      </c>
      <c r="AC4209">
        <v>77.37</v>
      </c>
    </row>
    <row r="4210" spans="1:29" x14ac:dyDescent="0.3">
      <c r="A4210">
        <v>2008</v>
      </c>
      <c r="B4210">
        <v>4</v>
      </c>
      <c r="C4210" s="1">
        <v>39547</v>
      </c>
      <c r="D4210">
        <v>9770</v>
      </c>
      <c r="E4210">
        <v>503</v>
      </c>
      <c r="F4210">
        <v>312</v>
      </c>
      <c r="G4210">
        <v>197</v>
      </c>
      <c r="H4210">
        <v>157</v>
      </c>
      <c r="I4210">
        <v>1880</v>
      </c>
      <c r="J4210">
        <v>2546</v>
      </c>
      <c r="K4210">
        <v>12819</v>
      </c>
      <c r="L4210">
        <v>9</v>
      </c>
      <c r="M4210">
        <v>1490</v>
      </c>
      <c r="N4210">
        <v>1866</v>
      </c>
      <c r="O4210">
        <v>54</v>
      </c>
      <c r="P4210">
        <v>3419</v>
      </c>
      <c r="Q4210">
        <v>1792</v>
      </c>
      <c r="R4210">
        <v>0</v>
      </c>
      <c r="S4210">
        <v>0</v>
      </c>
      <c r="T4210">
        <v>1792</v>
      </c>
      <c r="U4210">
        <v>2552</v>
      </c>
      <c r="V4210">
        <v>515</v>
      </c>
      <c r="W4210">
        <v>7219</v>
      </c>
      <c r="X4210">
        <v>7608</v>
      </c>
      <c r="Y4210">
        <v>0.26</v>
      </c>
      <c r="Z4210">
        <v>41</v>
      </c>
      <c r="AA4210">
        <v>10939</v>
      </c>
      <c r="AB4210">
        <v>30</v>
      </c>
      <c r="AC4210">
        <v>77.510000000000005</v>
      </c>
    </row>
    <row r="4211" spans="1:29" x14ac:dyDescent="0.3">
      <c r="A4211">
        <v>2008</v>
      </c>
      <c r="B4211">
        <v>4</v>
      </c>
      <c r="C4211" s="1">
        <v>39548</v>
      </c>
      <c r="D4211">
        <v>10700</v>
      </c>
      <c r="E4211">
        <v>509</v>
      </c>
      <c r="F4211">
        <v>291</v>
      </c>
      <c r="G4211">
        <v>176</v>
      </c>
      <c r="H4211">
        <v>157</v>
      </c>
      <c r="I4211">
        <v>1850</v>
      </c>
      <c r="J4211">
        <v>2474</v>
      </c>
      <c r="K4211">
        <v>13683</v>
      </c>
      <c r="L4211">
        <v>9</v>
      </c>
      <c r="M4211">
        <v>1244</v>
      </c>
      <c r="N4211">
        <v>1145</v>
      </c>
      <c r="O4211">
        <v>62</v>
      </c>
      <c r="P4211">
        <v>2460</v>
      </c>
      <c r="Q4211">
        <v>1785</v>
      </c>
      <c r="R4211">
        <v>0</v>
      </c>
      <c r="S4211">
        <v>0</v>
      </c>
      <c r="T4211">
        <v>1785</v>
      </c>
      <c r="U4211">
        <v>2860</v>
      </c>
      <c r="V4211">
        <v>1713</v>
      </c>
      <c r="W4211">
        <v>7849</v>
      </c>
      <c r="X4211">
        <v>9438</v>
      </c>
      <c r="Y4211">
        <v>0.17</v>
      </c>
      <c r="Z4211">
        <v>31</v>
      </c>
      <c r="AA4211">
        <v>11833</v>
      </c>
      <c r="AB4211">
        <v>20</v>
      </c>
      <c r="AC4211">
        <v>77.489999999999995</v>
      </c>
    </row>
    <row r="4212" spans="1:29" x14ac:dyDescent="0.3">
      <c r="A4212">
        <v>2008</v>
      </c>
      <c r="B4212">
        <v>4</v>
      </c>
      <c r="C4212" s="1">
        <v>39549</v>
      </c>
      <c r="D4212">
        <v>12200</v>
      </c>
      <c r="E4212">
        <v>508</v>
      </c>
      <c r="F4212">
        <v>282</v>
      </c>
      <c r="G4212">
        <v>168</v>
      </c>
      <c r="H4212">
        <v>157</v>
      </c>
      <c r="I4212">
        <v>1840</v>
      </c>
      <c r="J4212">
        <v>2447</v>
      </c>
      <c r="K4212">
        <v>15155</v>
      </c>
      <c r="L4212">
        <v>5</v>
      </c>
      <c r="M4212">
        <v>998</v>
      </c>
      <c r="N4212">
        <v>851</v>
      </c>
      <c r="O4212">
        <v>68</v>
      </c>
      <c r="P4212">
        <v>1922</v>
      </c>
      <c r="Q4212">
        <v>1782</v>
      </c>
      <c r="R4212">
        <v>0</v>
      </c>
      <c r="S4212">
        <v>0</v>
      </c>
      <c r="T4212">
        <v>1782</v>
      </c>
      <c r="U4212">
        <v>2981</v>
      </c>
      <c r="V4212">
        <v>2347</v>
      </c>
      <c r="W4212">
        <v>9228</v>
      </c>
      <c r="X4212">
        <v>11451</v>
      </c>
      <c r="Y4212">
        <v>0.12</v>
      </c>
      <c r="Z4212">
        <v>24</v>
      </c>
      <c r="AA4212">
        <v>13315</v>
      </c>
      <c r="AB4212">
        <v>14</v>
      </c>
      <c r="AC4212">
        <v>77.36</v>
      </c>
    </row>
    <row r="4213" spans="1:29" x14ac:dyDescent="0.3">
      <c r="A4213">
        <v>2008</v>
      </c>
      <c r="B4213">
        <v>4</v>
      </c>
      <c r="C4213" s="1">
        <v>39550</v>
      </c>
      <c r="D4213">
        <v>12600</v>
      </c>
      <c r="E4213">
        <v>512</v>
      </c>
      <c r="F4213">
        <v>299</v>
      </c>
      <c r="G4213">
        <v>167</v>
      </c>
      <c r="H4213">
        <v>157</v>
      </c>
      <c r="I4213">
        <v>1820</v>
      </c>
      <c r="J4213">
        <v>2443</v>
      </c>
      <c r="K4213">
        <v>15555</v>
      </c>
      <c r="L4213">
        <v>3</v>
      </c>
      <c r="M4213">
        <v>487</v>
      </c>
      <c r="N4213">
        <v>849</v>
      </c>
      <c r="O4213">
        <v>77</v>
      </c>
      <c r="P4213">
        <v>1416</v>
      </c>
      <c r="Q4213">
        <v>1775</v>
      </c>
      <c r="R4213">
        <v>0</v>
      </c>
      <c r="S4213">
        <v>0</v>
      </c>
      <c r="T4213">
        <v>1775</v>
      </c>
      <c r="U4213">
        <v>3146</v>
      </c>
      <c r="V4213">
        <v>3019</v>
      </c>
      <c r="W4213">
        <v>9469</v>
      </c>
      <c r="X4213">
        <v>12364</v>
      </c>
      <c r="Y4213">
        <v>0.08</v>
      </c>
      <c r="Z4213">
        <v>21</v>
      </c>
      <c r="AA4213">
        <v>13735</v>
      </c>
      <c r="AB4213">
        <v>10</v>
      </c>
      <c r="AC4213">
        <v>77.180000000000007</v>
      </c>
    </row>
    <row r="4214" spans="1:29" x14ac:dyDescent="0.3">
      <c r="A4214">
        <v>2008</v>
      </c>
      <c r="B4214">
        <v>4</v>
      </c>
      <c r="C4214" s="1">
        <v>39551</v>
      </c>
      <c r="D4214">
        <v>12700</v>
      </c>
      <c r="E4214">
        <v>526</v>
      </c>
      <c r="F4214">
        <v>338</v>
      </c>
      <c r="G4214">
        <v>163</v>
      </c>
      <c r="H4214">
        <v>157</v>
      </c>
      <c r="I4214">
        <v>1960</v>
      </c>
      <c r="J4214">
        <v>2618</v>
      </c>
      <c r="K4214">
        <v>15844</v>
      </c>
      <c r="L4214">
        <v>6</v>
      </c>
      <c r="M4214">
        <v>496</v>
      </c>
      <c r="N4214">
        <v>850</v>
      </c>
      <c r="O4214">
        <v>74</v>
      </c>
      <c r="P4214">
        <v>1426</v>
      </c>
      <c r="Q4214">
        <v>1827</v>
      </c>
      <c r="R4214">
        <v>0</v>
      </c>
      <c r="S4214">
        <v>0</v>
      </c>
      <c r="T4214">
        <v>1827</v>
      </c>
      <c r="U4214">
        <v>3056</v>
      </c>
      <c r="V4214">
        <v>3061</v>
      </c>
      <c r="W4214">
        <v>9658</v>
      </c>
      <c r="X4214">
        <v>12591</v>
      </c>
      <c r="Y4214">
        <v>0.08</v>
      </c>
      <c r="Z4214">
        <v>21</v>
      </c>
      <c r="AA4214">
        <v>13884</v>
      </c>
      <c r="AB4214">
        <v>9</v>
      </c>
      <c r="AC4214">
        <v>76.989999999999995</v>
      </c>
    </row>
    <row r="4215" spans="1:29" x14ac:dyDescent="0.3">
      <c r="A4215">
        <v>2008</v>
      </c>
      <c r="B4215">
        <v>4</v>
      </c>
      <c r="C4215" s="1">
        <v>39552</v>
      </c>
      <c r="D4215">
        <v>11900</v>
      </c>
      <c r="E4215">
        <v>545</v>
      </c>
      <c r="F4215">
        <v>387</v>
      </c>
      <c r="G4215">
        <v>170</v>
      </c>
      <c r="H4215">
        <v>157</v>
      </c>
      <c r="I4215">
        <v>2050</v>
      </c>
      <c r="J4215">
        <v>2764</v>
      </c>
      <c r="K4215">
        <v>15209</v>
      </c>
      <c r="L4215">
        <v>4</v>
      </c>
      <c r="M4215">
        <v>997</v>
      </c>
      <c r="N4215">
        <v>850</v>
      </c>
      <c r="O4215">
        <v>82</v>
      </c>
      <c r="P4215">
        <v>1933</v>
      </c>
      <c r="Q4215">
        <v>1807</v>
      </c>
      <c r="R4215">
        <v>0</v>
      </c>
      <c r="S4215">
        <v>0</v>
      </c>
      <c r="T4215">
        <v>1807</v>
      </c>
      <c r="U4215">
        <v>2803</v>
      </c>
      <c r="V4215">
        <v>2459</v>
      </c>
      <c r="W4215">
        <v>9136</v>
      </c>
      <c r="X4215">
        <v>11469</v>
      </c>
      <c r="Y4215">
        <v>0.12</v>
      </c>
      <c r="Z4215">
        <v>25</v>
      </c>
      <c r="AA4215">
        <v>13159</v>
      </c>
      <c r="AB4215">
        <v>13</v>
      </c>
      <c r="AC4215">
        <v>76.88</v>
      </c>
    </row>
    <row r="4216" spans="1:29" x14ac:dyDescent="0.3">
      <c r="A4216">
        <v>2008</v>
      </c>
      <c r="B4216">
        <v>4</v>
      </c>
      <c r="C4216" s="1">
        <v>39553</v>
      </c>
      <c r="D4216">
        <v>13000</v>
      </c>
      <c r="E4216">
        <v>558</v>
      </c>
      <c r="F4216">
        <v>407</v>
      </c>
      <c r="G4216">
        <v>236</v>
      </c>
      <c r="H4216">
        <v>153</v>
      </c>
      <c r="I4216">
        <v>2020</v>
      </c>
      <c r="J4216">
        <v>2816</v>
      </c>
      <c r="K4216">
        <v>16374</v>
      </c>
      <c r="L4216">
        <v>6</v>
      </c>
      <c r="M4216">
        <v>984</v>
      </c>
      <c r="N4216">
        <v>849</v>
      </c>
      <c r="O4216">
        <v>84</v>
      </c>
      <c r="P4216">
        <v>1923</v>
      </c>
      <c r="Q4216">
        <v>1825</v>
      </c>
      <c r="R4216">
        <v>0</v>
      </c>
      <c r="S4216">
        <v>0</v>
      </c>
      <c r="T4216">
        <v>1825</v>
      </c>
      <c r="U4216">
        <v>3130</v>
      </c>
      <c r="V4216">
        <v>2837</v>
      </c>
      <c r="W4216">
        <v>9917</v>
      </c>
      <c r="X4216">
        <v>12626</v>
      </c>
      <c r="Y4216">
        <v>0.11</v>
      </c>
      <c r="Z4216">
        <v>23</v>
      </c>
      <c r="AA4216">
        <v>14354</v>
      </c>
      <c r="AB4216">
        <v>12</v>
      </c>
      <c r="AC4216">
        <v>76.72</v>
      </c>
    </row>
    <row r="4217" spans="1:29" x14ac:dyDescent="0.3">
      <c r="A4217">
        <v>2008</v>
      </c>
      <c r="B4217">
        <v>4</v>
      </c>
      <c r="C4217" s="1">
        <v>39554</v>
      </c>
      <c r="D4217">
        <v>12700</v>
      </c>
      <c r="E4217">
        <v>583</v>
      </c>
      <c r="F4217">
        <v>385</v>
      </c>
      <c r="G4217">
        <v>234</v>
      </c>
      <c r="H4217">
        <v>150</v>
      </c>
      <c r="I4217">
        <v>2030</v>
      </c>
      <c r="J4217">
        <v>2799</v>
      </c>
      <c r="K4217">
        <v>16082</v>
      </c>
      <c r="L4217">
        <v>5</v>
      </c>
      <c r="M4217">
        <v>1472</v>
      </c>
      <c r="N4217">
        <v>847</v>
      </c>
      <c r="O4217">
        <v>87</v>
      </c>
      <c r="P4217">
        <v>2411</v>
      </c>
      <c r="Q4217">
        <v>1850</v>
      </c>
      <c r="R4217">
        <v>0</v>
      </c>
      <c r="S4217">
        <v>0</v>
      </c>
      <c r="T4217">
        <v>1850</v>
      </c>
      <c r="U4217">
        <v>3254</v>
      </c>
      <c r="V4217">
        <v>2440</v>
      </c>
      <c r="W4217">
        <v>9511</v>
      </c>
      <c r="X4217">
        <v>11821</v>
      </c>
      <c r="Y4217">
        <v>0.14000000000000001</v>
      </c>
      <c r="Z4217">
        <v>26</v>
      </c>
      <c r="AA4217">
        <v>14052</v>
      </c>
      <c r="AB4217">
        <v>16</v>
      </c>
      <c r="AC4217">
        <v>76.599999999999994</v>
      </c>
    </row>
    <row r="4218" spans="1:29" x14ac:dyDescent="0.3">
      <c r="A4218">
        <v>2008</v>
      </c>
      <c r="B4218">
        <v>4</v>
      </c>
      <c r="C4218" s="1">
        <v>39555</v>
      </c>
      <c r="D4218">
        <v>12300</v>
      </c>
      <c r="E4218">
        <v>568</v>
      </c>
      <c r="F4218">
        <v>349</v>
      </c>
      <c r="G4218">
        <v>162</v>
      </c>
      <c r="H4218">
        <v>150</v>
      </c>
      <c r="I4218">
        <v>2180</v>
      </c>
      <c r="J4218">
        <v>2841</v>
      </c>
      <c r="K4218">
        <v>15709</v>
      </c>
      <c r="L4218">
        <v>4</v>
      </c>
      <c r="M4218">
        <v>1487</v>
      </c>
      <c r="N4218">
        <v>855</v>
      </c>
      <c r="O4218">
        <v>108</v>
      </c>
      <c r="P4218">
        <v>2454</v>
      </c>
      <c r="Q4218">
        <v>1813</v>
      </c>
      <c r="R4218">
        <v>0</v>
      </c>
      <c r="S4218">
        <v>0</v>
      </c>
      <c r="T4218">
        <v>1813</v>
      </c>
      <c r="U4218">
        <v>3064</v>
      </c>
      <c r="V4218">
        <v>2273</v>
      </c>
      <c r="W4218">
        <v>9296</v>
      </c>
      <c r="X4218">
        <v>11442</v>
      </c>
      <c r="Y4218">
        <v>0.14000000000000001</v>
      </c>
      <c r="Z4218">
        <v>27</v>
      </c>
      <c r="AA4218">
        <v>13529</v>
      </c>
      <c r="AB4218">
        <v>15</v>
      </c>
      <c r="AC4218">
        <v>76.510000000000005</v>
      </c>
    </row>
    <row r="4219" spans="1:29" x14ac:dyDescent="0.3">
      <c r="A4219">
        <v>2008</v>
      </c>
      <c r="B4219">
        <v>4</v>
      </c>
      <c r="C4219" s="1">
        <v>39556</v>
      </c>
      <c r="D4219">
        <v>11700</v>
      </c>
      <c r="E4219">
        <v>553</v>
      </c>
      <c r="F4219">
        <v>343</v>
      </c>
      <c r="G4219">
        <v>161</v>
      </c>
      <c r="H4219">
        <v>159</v>
      </c>
      <c r="I4219">
        <v>2240</v>
      </c>
      <c r="J4219">
        <v>2903</v>
      </c>
      <c r="K4219">
        <v>15156</v>
      </c>
      <c r="L4219">
        <v>6</v>
      </c>
      <c r="M4219">
        <v>1499</v>
      </c>
      <c r="N4219">
        <v>830</v>
      </c>
      <c r="O4219">
        <v>110</v>
      </c>
      <c r="P4219">
        <v>2445</v>
      </c>
      <c r="Q4219">
        <v>1853</v>
      </c>
      <c r="R4219">
        <v>0</v>
      </c>
      <c r="S4219">
        <v>0</v>
      </c>
      <c r="T4219">
        <v>1853</v>
      </c>
      <c r="U4219">
        <v>2859</v>
      </c>
      <c r="V4219">
        <v>2113</v>
      </c>
      <c r="W4219">
        <v>8875</v>
      </c>
      <c r="X4219">
        <v>10858</v>
      </c>
      <c r="Y4219">
        <v>0.15</v>
      </c>
      <c r="Z4219">
        <v>28</v>
      </c>
      <c r="AA4219">
        <v>12916</v>
      </c>
      <c r="AB4219">
        <v>16</v>
      </c>
      <c r="AC4219">
        <v>76.459999999999994</v>
      </c>
    </row>
    <row r="4220" spans="1:29" x14ac:dyDescent="0.3">
      <c r="A4220">
        <v>2008</v>
      </c>
      <c r="B4220">
        <v>4</v>
      </c>
      <c r="C4220" s="1">
        <v>39557</v>
      </c>
      <c r="D4220">
        <v>11200</v>
      </c>
      <c r="E4220">
        <v>556</v>
      </c>
      <c r="F4220">
        <v>357</v>
      </c>
      <c r="G4220">
        <v>165</v>
      </c>
      <c r="H4220">
        <v>163</v>
      </c>
      <c r="I4220">
        <v>2240</v>
      </c>
      <c r="J4220">
        <v>2925</v>
      </c>
      <c r="K4220">
        <v>14681</v>
      </c>
      <c r="L4220">
        <v>5</v>
      </c>
      <c r="M4220">
        <v>998</v>
      </c>
      <c r="N4220">
        <v>852</v>
      </c>
      <c r="O4220">
        <v>84</v>
      </c>
      <c r="P4220">
        <v>1939</v>
      </c>
      <c r="Q4220">
        <v>1900</v>
      </c>
      <c r="R4220">
        <v>0</v>
      </c>
      <c r="S4220">
        <v>0</v>
      </c>
      <c r="T4220">
        <v>1900</v>
      </c>
      <c r="U4220">
        <v>2782</v>
      </c>
      <c r="V4220">
        <v>2533</v>
      </c>
      <c r="W4220">
        <v>8442</v>
      </c>
      <c r="X4220">
        <v>10842</v>
      </c>
      <c r="Y4220">
        <v>0.13</v>
      </c>
      <c r="Z4220">
        <v>26</v>
      </c>
      <c r="AA4220">
        <v>12441</v>
      </c>
      <c r="AB4220">
        <v>13</v>
      </c>
      <c r="AC4220">
        <v>76.42</v>
      </c>
    </row>
    <row r="4221" spans="1:29" x14ac:dyDescent="0.3">
      <c r="A4221">
        <v>2008</v>
      </c>
      <c r="B4221">
        <v>4</v>
      </c>
      <c r="C4221" s="1">
        <v>39558</v>
      </c>
      <c r="D4221">
        <v>11900</v>
      </c>
      <c r="E4221">
        <v>553</v>
      </c>
      <c r="F4221">
        <v>353</v>
      </c>
      <c r="G4221">
        <v>167</v>
      </c>
      <c r="H4221">
        <v>180</v>
      </c>
      <c r="I4221">
        <v>2210</v>
      </c>
      <c r="J4221">
        <v>2910</v>
      </c>
      <c r="K4221">
        <v>15363</v>
      </c>
      <c r="L4221">
        <v>4</v>
      </c>
      <c r="M4221">
        <v>984</v>
      </c>
      <c r="N4221">
        <v>848</v>
      </c>
      <c r="O4221">
        <v>77</v>
      </c>
      <c r="P4221">
        <v>1913</v>
      </c>
      <c r="Q4221">
        <v>1850</v>
      </c>
      <c r="R4221">
        <v>0</v>
      </c>
      <c r="S4221">
        <v>0</v>
      </c>
      <c r="T4221">
        <v>1850</v>
      </c>
      <c r="U4221">
        <v>2789</v>
      </c>
      <c r="V4221">
        <v>2584</v>
      </c>
      <c r="W4221">
        <v>9146</v>
      </c>
      <c r="X4221">
        <v>11601</v>
      </c>
      <c r="Y4221">
        <v>0.12</v>
      </c>
      <c r="Z4221">
        <v>24</v>
      </c>
      <c r="AA4221">
        <v>13153</v>
      </c>
      <c r="AB4221">
        <v>12</v>
      </c>
      <c r="AC4221">
        <v>76.33</v>
      </c>
    </row>
    <row r="4222" spans="1:29" x14ac:dyDescent="0.3">
      <c r="A4222">
        <v>2008</v>
      </c>
      <c r="B4222">
        <v>4</v>
      </c>
      <c r="C4222" s="1">
        <v>39559</v>
      </c>
      <c r="D4222">
        <v>11400</v>
      </c>
      <c r="E4222">
        <v>544</v>
      </c>
      <c r="F4222">
        <v>327</v>
      </c>
      <c r="G4222">
        <v>167</v>
      </c>
      <c r="H4222">
        <v>194</v>
      </c>
      <c r="I4222">
        <v>2680</v>
      </c>
      <c r="J4222">
        <v>3368</v>
      </c>
      <c r="K4222">
        <v>15312</v>
      </c>
      <c r="L4222">
        <v>2</v>
      </c>
      <c r="M4222">
        <v>996</v>
      </c>
      <c r="N4222">
        <v>849</v>
      </c>
      <c r="O4222">
        <v>85</v>
      </c>
      <c r="P4222">
        <v>1932</v>
      </c>
      <c r="Q4222">
        <v>1713</v>
      </c>
      <c r="R4222">
        <v>0</v>
      </c>
      <c r="S4222">
        <v>0</v>
      </c>
      <c r="T4222">
        <v>1713</v>
      </c>
      <c r="U4222">
        <v>2646</v>
      </c>
      <c r="V4222">
        <v>2969</v>
      </c>
      <c r="W4222">
        <v>8818</v>
      </c>
      <c r="X4222">
        <v>11667</v>
      </c>
      <c r="Y4222">
        <v>0.11</v>
      </c>
      <c r="Z4222">
        <v>24</v>
      </c>
      <c r="AA4222">
        <v>13313</v>
      </c>
      <c r="AB4222">
        <v>12</v>
      </c>
      <c r="AC4222">
        <v>76.25</v>
      </c>
    </row>
    <row r="4223" spans="1:29" x14ac:dyDescent="0.3">
      <c r="A4223">
        <v>2008</v>
      </c>
      <c r="B4223">
        <v>4</v>
      </c>
      <c r="C4223" s="1">
        <v>39560</v>
      </c>
      <c r="D4223">
        <v>10700</v>
      </c>
      <c r="E4223">
        <v>539</v>
      </c>
      <c r="F4223">
        <v>299</v>
      </c>
      <c r="G4223">
        <v>165</v>
      </c>
      <c r="H4223">
        <v>175</v>
      </c>
      <c r="I4223">
        <v>2920</v>
      </c>
      <c r="J4223">
        <v>3559</v>
      </c>
      <c r="K4223">
        <v>14798</v>
      </c>
      <c r="L4223">
        <v>0</v>
      </c>
      <c r="M4223">
        <v>690</v>
      </c>
      <c r="N4223">
        <v>849</v>
      </c>
      <c r="O4223">
        <v>97</v>
      </c>
      <c r="P4223">
        <v>1636</v>
      </c>
      <c r="Q4223">
        <v>1829</v>
      </c>
      <c r="R4223">
        <v>0</v>
      </c>
      <c r="S4223">
        <v>0</v>
      </c>
      <c r="T4223">
        <v>1829</v>
      </c>
      <c r="U4223">
        <v>2542</v>
      </c>
      <c r="V4223">
        <v>3276</v>
      </c>
      <c r="W4223">
        <v>8185</v>
      </c>
      <c r="X4223">
        <v>11333</v>
      </c>
      <c r="Y4223">
        <v>0.1</v>
      </c>
      <c r="Z4223">
        <v>23</v>
      </c>
      <c r="AA4223">
        <v>12626</v>
      </c>
      <c r="AB4223">
        <v>10</v>
      </c>
      <c r="AC4223">
        <v>76.180000000000007</v>
      </c>
    </row>
    <row r="4224" spans="1:29" x14ac:dyDescent="0.3">
      <c r="A4224">
        <v>2008</v>
      </c>
      <c r="B4224">
        <v>4</v>
      </c>
      <c r="C4224" s="1">
        <v>39561</v>
      </c>
      <c r="D4224">
        <v>9800</v>
      </c>
      <c r="E4224">
        <v>540</v>
      </c>
      <c r="F4224">
        <v>288</v>
      </c>
      <c r="G4224">
        <v>166</v>
      </c>
      <c r="H4224">
        <v>157</v>
      </c>
      <c r="I4224">
        <v>3050</v>
      </c>
      <c r="J4224">
        <v>3661</v>
      </c>
      <c r="K4224">
        <v>14001</v>
      </c>
      <c r="L4224">
        <v>0</v>
      </c>
      <c r="M4224">
        <v>687</v>
      </c>
      <c r="N4224">
        <v>848</v>
      </c>
      <c r="O4224">
        <v>84</v>
      </c>
      <c r="P4224">
        <v>1619</v>
      </c>
      <c r="Q4224">
        <v>1825</v>
      </c>
      <c r="R4224">
        <v>0</v>
      </c>
      <c r="S4224">
        <v>0</v>
      </c>
      <c r="T4224">
        <v>1825</v>
      </c>
      <c r="U4224">
        <v>2485</v>
      </c>
      <c r="V4224">
        <v>3341</v>
      </c>
      <c r="W4224">
        <v>7344</v>
      </c>
      <c r="X4224">
        <v>10557</v>
      </c>
      <c r="Y4224">
        <v>0.1</v>
      </c>
      <c r="Z4224">
        <v>25</v>
      </c>
      <c r="AA4224">
        <v>11745</v>
      </c>
      <c r="AB4224">
        <v>10</v>
      </c>
      <c r="AC4224">
        <v>76.17</v>
      </c>
    </row>
    <row r="4225" spans="1:29" x14ac:dyDescent="0.3">
      <c r="A4225">
        <v>2008</v>
      </c>
      <c r="B4225">
        <v>4</v>
      </c>
      <c r="C4225" s="1">
        <v>39562</v>
      </c>
      <c r="D4225">
        <v>9860</v>
      </c>
      <c r="E4225">
        <v>527</v>
      </c>
      <c r="F4225">
        <v>282</v>
      </c>
      <c r="G4225">
        <v>164</v>
      </c>
      <c r="H4225">
        <v>141</v>
      </c>
      <c r="I4225">
        <v>3180</v>
      </c>
      <c r="J4225">
        <v>3767</v>
      </c>
      <c r="K4225">
        <v>14154</v>
      </c>
      <c r="L4225">
        <v>0</v>
      </c>
      <c r="M4225">
        <v>684</v>
      </c>
      <c r="N4225">
        <v>839</v>
      </c>
      <c r="O4225">
        <v>82</v>
      </c>
      <c r="P4225">
        <v>1605</v>
      </c>
      <c r="Q4225">
        <v>1856</v>
      </c>
      <c r="R4225">
        <v>0</v>
      </c>
      <c r="S4225">
        <v>0</v>
      </c>
      <c r="T4225">
        <v>1856</v>
      </c>
      <c r="U4225">
        <v>2574</v>
      </c>
      <c r="V4225">
        <v>3529</v>
      </c>
      <c r="W4225">
        <v>7293</v>
      </c>
      <c r="X4225">
        <v>10693</v>
      </c>
      <c r="Y4225">
        <v>0.1</v>
      </c>
      <c r="Z4225">
        <v>24</v>
      </c>
      <c r="AA4225">
        <v>11809</v>
      </c>
      <c r="AB4225">
        <v>9</v>
      </c>
      <c r="AC4225">
        <v>76.150000000000006</v>
      </c>
    </row>
    <row r="4226" spans="1:29" x14ac:dyDescent="0.3">
      <c r="A4226">
        <v>2008</v>
      </c>
      <c r="B4226">
        <v>4</v>
      </c>
      <c r="C4226" s="1">
        <v>39563</v>
      </c>
      <c r="D4226">
        <v>9290</v>
      </c>
      <c r="E4226">
        <v>509</v>
      </c>
      <c r="F4226">
        <v>260</v>
      </c>
      <c r="G4226">
        <v>166</v>
      </c>
      <c r="H4226">
        <v>138</v>
      </c>
      <c r="I4226">
        <v>3310</v>
      </c>
      <c r="J4226">
        <v>3874</v>
      </c>
      <c r="K4226">
        <v>13673</v>
      </c>
      <c r="L4226">
        <v>7</v>
      </c>
      <c r="M4226">
        <v>686</v>
      </c>
      <c r="N4226">
        <v>847</v>
      </c>
      <c r="O4226">
        <v>83</v>
      </c>
      <c r="P4226">
        <v>1623</v>
      </c>
      <c r="Q4226">
        <v>1880</v>
      </c>
      <c r="R4226">
        <v>0</v>
      </c>
      <c r="S4226">
        <v>0</v>
      </c>
      <c r="T4226">
        <v>1880</v>
      </c>
      <c r="U4226">
        <v>2464</v>
      </c>
      <c r="V4226">
        <v>3493</v>
      </c>
      <c r="W4226">
        <v>6809</v>
      </c>
      <c r="X4226">
        <v>10170</v>
      </c>
      <c r="Y4226">
        <v>0.11</v>
      </c>
      <c r="Z4226">
        <v>26</v>
      </c>
      <c r="AA4226">
        <v>11260</v>
      </c>
      <c r="AB4226">
        <v>10</v>
      </c>
      <c r="AC4226">
        <v>76.16</v>
      </c>
    </row>
    <row r="4227" spans="1:29" x14ac:dyDescent="0.3">
      <c r="A4227">
        <v>2008</v>
      </c>
      <c r="B4227">
        <v>4</v>
      </c>
      <c r="C4227" s="1">
        <v>39564</v>
      </c>
      <c r="D4227">
        <v>8880</v>
      </c>
      <c r="E4227">
        <v>509</v>
      </c>
      <c r="F4227">
        <v>250</v>
      </c>
      <c r="G4227">
        <v>164</v>
      </c>
      <c r="H4227">
        <v>138</v>
      </c>
      <c r="I4227">
        <v>3260</v>
      </c>
      <c r="J4227">
        <v>3812</v>
      </c>
      <c r="K4227">
        <v>13201</v>
      </c>
      <c r="L4227">
        <v>5</v>
      </c>
      <c r="M4227">
        <v>691</v>
      </c>
      <c r="N4227">
        <v>849</v>
      </c>
      <c r="O4227">
        <v>79</v>
      </c>
      <c r="P4227">
        <v>1624</v>
      </c>
      <c r="Q4227">
        <v>1900</v>
      </c>
      <c r="R4227">
        <v>0</v>
      </c>
      <c r="S4227">
        <v>0</v>
      </c>
      <c r="T4227">
        <v>1900</v>
      </c>
      <c r="U4227">
        <v>2359</v>
      </c>
      <c r="V4227">
        <v>3312</v>
      </c>
      <c r="W4227">
        <v>6498</v>
      </c>
      <c r="X4227">
        <v>9677</v>
      </c>
      <c r="Y4227">
        <v>0.11</v>
      </c>
      <c r="Z4227">
        <v>27</v>
      </c>
      <c r="AA4227">
        <v>10797</v>
      </c>
      <c r="AB4227">
        <v>10</v>
      </c>
      <c r="AC4227">
        <v>76.209999999999994</v>
      </c>
    </row>
    <row r="4228" spans="1:29" x14ac:dyDescent="0.3">
      <c r="A4228">
        <v>2008</v>
      </c>
      <c r="B4228">
        <v>4</v>
      </c>
      <c r="C4228" s="1">
        <v>39565</v>
      </c>
      <c r="D4228">
        <v>8420</v>
      </c>
      <c r="E4228">
        <v>488</v>
      </c>
      <c r="F4228">
        <v>267</v>
      </c>
      <c r="G4228">
        <v>170</v>
      </c>
      <c r="H4228">
        <v>144</v>
      </c>
      <c r="I4228">
        <v>3300</v>
      </c>
      <c r="J4228">
        <v>3881</v>
      </c>
      <c r="K4228">
        <v>12789</v>
      </c>
      <c r="L4228">
        <v>3</v>
      </c>
      <c r="M4228">
        <v>695</v>
      </c>
      <c r="N4228">
        <v>851</v>
      </c>
      <c r="O4228">
        <v>81</v>
      </c>
      <c r="P4228">
        <v>1630</v>
      </c>
      <c r="Q4228">
        <v>1950</v>
      </c>
      <c r="R4228">
        <v>0</v>
      </c>
      <c r="S4228">
        <v>0</v>
      </c>
      <c r="T4228">
        <v>1950</v>
      </c>
      <c r="U4228">
        <v>1949</v>
      </c>
      <c r="V4228">
        <v>2932</v>
      </c>
      <c r="W4228">
        <v>6413</v>
      </c>
      <c r="X4228">
        <v>9209</v>
      </c>
      <c r="Y4228">
        <v>0.12</v>
      </c>
      <c r="Z4228">
        <v>28</v>
      </c>
      <c r="AA4228">
        <v>10352</v>
      </c>
      <c r="AB4228">
        <v>11</v>
      </c>
      <c r="AC4228">
        <v>76.28</v>
      </c>
    </row>
    <row r="4229" spans="1:29" x14ac:dyDescent="0.3">
      <c r="A4229">
        <v>2008</v>
      </c>
      <c r="B4229">
        <v>4</v>
      </c>
      <c r="C4229" s="1">
        <v>39566</v>
      </c>
      <c r="D4229">
        <v>7880</v>
      </c>
      <c r="E4229">
        <v>480</v>
      </c>
      <c r="F4229">
        <v>318</v>
      </c>
      <c r="G4229">
        <v>169</v>
      </c>
      <c r="H4229">
        <v>165</v>
      </c>
      <c r="I4229">
        <v>3250</v>
      </c>
      <c r="J4229">
        <v>3902</v>
      </c>
      <c r="K4229">
        <v>12262</v>
      </c>
      <c r="L4229">
        <v>5</v>
      </c>
      <c r="M4229">
        <v>693</v>
      </c>
      <c r="N4229">
        <v>844</v>
      </c>
      <c r="O4229">
        <v>85</v>
      </c>
      <c r="P4229">
        <v>1627</v>
      </c>
      <c r="Q4229">
        <v>1946</v>
      </c>
      <c r="R4229">
        <v>0</v>
      </c>
      <c r="S4229">
        <v>0</v>
      </c>
      <c r="T4229">
        <v>1946</v>
      </c>
      <c r="U4229">
        <v>1877</v>
      </c>
      <c r="V4229">
        <v>2887</v>
      </c>
      <c r="W4229">
        <v>5938</v>
      </c>
      <c r="X4229">
        <v>8689</v>
      </c>
      <c r="Y4229">
        <v>0.12</v>
      </c>
      <c r="Z4229">
        <v>29</v>
      </c>
      <c r="AA4229">
        <v>9858</v>
      </c>
      <c r="AB4229">
        <v>12</v>
      </c>
      <c r="AC4229">
        <v>76.39</v>
      </c>
    </row>
    <row r="4230" spans="1:29" x14ac:dyDescent="0.3">
      <c r="A4230">
        <v>2008</v>
      </c>
      <c r="B4230">
        <v>4</v>
      </c>
      <c r="C4230" s="1">
        <v>39567</v>
      </c>
      <c r="D4230">
        <v>7380</v>
      </c>
      <c r="E4230">
        <v>488</v>
      </c>
      <c r="F4230">
        <v>360</v>
      </c>
      <c r="G4230">
        <v>168</v>
      </c>
      <c r="H4230">
        <v>164</v>
      </c>
      <c r="I4230">
        <v>3100</v>
      </c>
      <c r="J4230">
        <v>3792</v>
      </c>
      <c r="K4230">
        <v>11660</v>
      </c>
      <c r="L4230">
        <v>5</v>
      </c>
      <c r="M4230">
        <v>696</v>
      </c>
      <c r="N4230">
        <v>852</v>
      </c>
      <c r="O4230">
        <v>93</v>
      </c>
      <c r="P4230">
        <v>1646</v>
      </c>
      <c r="Q4230">
        <v>1953</v>
      </c>
      <c r="R4230">
        <v>0</v>
      </c>
      <c r="S4230">
        <v>0</v>
      </c>
      <c r="T4230">
        <v>1953</v>
      </c>
      <c r="U4230">
        <v>1811</v>
      </c>
      <c r="V4230">
        <v>2687</v>
      </c>
      <c r="W4230">
        <v>5511</v>
      </c>
      <c r="X4230">
        <v>8061</v>
      </c>
      <c r="Y4230">
        <v>0.13</v>
      </c>
      <c r="Z4230">
        <v>31</v>
      </c>
      <c r="AA4230">
        <v>9352</v>
      </c>
      <c r="AB4230">
        <v>14</v>
      </c>
      <c r="AC4230">
        <v>76.540000000000006</v>
      </c>
    </row>
    <row r="4231" spans="1:29" x14ac:dyDescent="0.3">
      <c r="A4231">
        <v>2008</v>
      </c>
      <c r="B4231">
        <v>4</v>
      </c>
      <c r="C4231" s="1">
        <v>39568</v>
      </c>
      <c r="D4231">
        <v>8450</v>
      </c>
      <c r="E4231">
        <v>476</v>
      </c>
      <c r="F4231">
        <v>362</v>
      </c>
      <c r="G4231">
        <v>169</v>
      </c>
      <c r="H4231">
        <v>164</v>
      </c>
      <c r="I4231">
        <v>3100</v>
      </c>
      <c r="J4231">
        <v>3795</v>
      </c>
      <c r="K4231">
        <v>12721</v>
      </c>
      <c r="L4231">
        <v>5</v>
      </c>
      <c r="M4231">
        <v>692</v>
      </c>
      <c r="N4231">
        <v>842</v>
      </c>
      <c r="O4231">
        <v>76</v>
      </c>
      <c r="P4231">
        <v>1615</v>
      </c>
      <c r="Q4231">
        <v>1935</v>
      </c>
      <c r="R4231">
        <v>0</v>
      </c>
      <c r="S4231">
        <v>0</v>
      </c>
      <c r="T4231">
        <v>1935</v>
      </c>
      <c r="U4231">
        <v>1953</v>
      </c>
      <c r="V4231">
        <v>2875</v>
      </c>
      <c r="W4231">
        <v>6431</v>
      </c>
      <c r="X4231">
        <v>9171</v>
      </c>
      <c r="Y4231">
        <v>0.12</v>
      </c>
      <c r="Z4231">
        <v>28</v>
      </c>
      <c r="AA4231">
        <v>10416</v>
      </c>
      <c r="AB4231">
        <v>12</v>
      </c>
      <c r="AC4231">
        <v>76.599999999999994</v>
      </c>
    </row>
    <row r="4232" spans="1:29" x14ac:dyDescent="0.3">
      <c r="A4232">
        <v>2008</v>
      </c>
      <c r="B4232">
        <v>5</v>
      </c>
      <c r="C4232" s="1">
        <v>39569</v>
      </c>
      <c r="D4232">
        <v>8160</v>
      </c>
      <c r="E4232">
        <v>452</v>
      </c>
      <c r="F4232">
        <v>334</v>
      </c>
      <c r="G4232">
        <v>165</v>
      </c>
      <c r="H4232">
        <v>164</v>
      </c>
      <c r="I4232">
        <v>3090</v>
      </c>
      <c r="J4232">
        <v>3753</v>
      </c>
      <c r="K4232">
        <v>12365</v>
      </c>
      <c r="L4232">
        <v>179</v>
      </c>
      <c r="M4232">
        <v>1008</v>
      </c>
      <c r="N4232">
        <v>543</v>
      </c>
      <c r="O4232">
        <v>85</v>
      </c>
      <c r="P4232">
        <v>1815</v>
      </c>
      <c r="Q4232">
        <v>1915</v>
      </c>
      <c r="R4232">
        <v>0</v>
      </c>
      <c r="S4232">
        <v>0</v>
      </c>
      <c r="T4232">
        <v>1915</v>
      </c>
      <c r="U4232">
        <v>1914</v>
      </c>
      <c r="V4232">
        <v>2607</v>
      </c>
      <c r="W4232">
        <v>6161</v>
      </c>
      <c r="X4232">
        <v>8635</v>
      </c>
      <c r="Y4232">
        <v>0.12</v>
      </c>
      <c r="Z4232">
        <v>30</v>
      </c>
      <c r="AA4232">
        <v>10069</v>
      </c>
      <c r="AB4232">
        <v>14</v>
      </c>
      <c r="AC4232">
        <v>76.69</v>
      </c>
    </row>
    <row r="4233" spans="1:29" x14ac:dyDescent="0.3">
      <c r="A4233">
        <v>2008</v>
      </c>
      <c r="B4233">
        <v>5</v>
      </c>
      <c r="C4233" s="1">
        <v>39570</v>
      </c>
      <c r="D4233">
        <v>8060</v>
      </c>
      <c r="E4233">
        <v>458</v>
      </c>
      <c r="F4233">
        <v>301</v>
      </c>
      <c r="G4233">
        <v>169</v>
      </c>
      <c r="H4233">
        <v>164</v>
      </c>
      <c r="I4233">
        <v>3130</v>
      </c>
      <c r="J4233">
        <v>3764</v>
      </c>
      <c r="K4233">
        <v>12282</v>
      </c>
      <c r="L4233">
        <v>192</v>
      </c>
      <c r="M4233">
        <v>696</v>
      </c>
      <c r="N4233">
        <v>845</v>
      </c>
      <c r="O4233">
        <v>88</v>
      </c>
      <c r="P4233">
        <v>1821</v>
      </c>
      <c r="Q4233">
        <v>1940</v>
      </c>
      <c r="R4233">
        <v>0</v>
      </c>
      <c r="S4233">
        <v>0</v>
      </c>
      <c r="T4233">
        <v>1940</v>
      </c>
      <c r="U4233">
        <v>1901</v>
      </c>
      <c r="V4233">
        <v>2583</v>
      </c>
      <c r="W4233">
        <v>6074</v>
      </c>
      <c r="X4233">
        <v>8521</v>
      </c>
      <c r="Y4233">
        <v>0.12</v>
      </c>
      <c r="Z4233">
        <v>31</v>
      </c>
      <c r="AA4233">
        <v>9957</v>
      </c>
      <c r="AB4233">
        <v>14</v>
      </c>
      <c r="AC4233">
        <v>76.790000000000006</v>
      </c>
    </row>
    <row r="4234" spans="1:29" x14ac:dyDescent="0.3">
      <c r="A4234">
        <v>2008</v>
      </c>
      <c r="B4234">
        <v>5</v>
      </c>
      <c r="C4234" s="1">
        <v>39571</v>
      </c>
      <c r="D4234">
        <v>7710</v>
      </c>
      <c r="E4234">
        <v>447</v>
      </c>
      <c r="F4234">
        <v>287</v>
      </c>
      <c r="G4234">
        <v>162</v>
      </c>
      <c r="H4234">
        <v>165</v>
      </c>
      <c r="I4234">
        <v>3140</v>
      </c>
      <c r="J4234">
        <v>3754</v>
      </c>
      <c r="K4234">
        <v>11911</v>
      </c>
      <c r="L4234">
        <v>208</v>
      </c>
      <c r="M4234">
        <v>695</v>
      </c>
      <c r="N4234">
        <v>847</v>
      </c>
      <c r="O4234">
        <v>86</v>
      </c>
      <c r="P4234">
        <v>1836</v>
      </c>
      <c r="Q4234">
        <v>2000</v>
      </c>
      <c r="R4234">
        <v>0</v>
      </c>
      <c r="S4234">
        <v>0</v>
      </c>
      <c r="T4234">
        <v>2000</v>
      </c>
      <c r="U4234">
        <v>1854</v>
      </c>
      <c r="V4234">
        <v>2473</v>
      </c>
      <c r="W4234">
        <v>5743</v>
      </c>
      <c r="X4234">
        <v>8075</v>
      </c>
      <c r="Y4234">
        <v>0.13</v>
      </c>
      <c r="Z4234">
        <v>32</v>
      </c>
      <c r="AA4234">
        <v>9570</v>
      </c>
      <c r="AB4234">
        <v>16</v>
      </c>
      <c r="AC4234">
        <v>76.91</v>
      </c>
    </row>
    <row r="4235" spans="1:29" x14ac:dyDescent="0.3">
      <c r="A4235">
        <v>2008</v>
      </c>
      <c r="B4235">
        <v>5</v>
      </c>
      <c r="C4235" s="1">
        <v>39572</v>
      </c>
      <c r="D4235">
        <v>6780</v>
      </c>
      <c r="E4235">
        <v>458</v>
      </c>
      <c r="F4235">
        <v>279</v>
      </c>
      <c r="G4235">
        <v>163</v>
      </c>
      <c r="H4235">
        <v>176</v>
      </c>
      <c r="I4235">
        <v>3160</v>
      </c>
      <c r="J4235">
        <v>3778</v>
      </c>
      <c r="K4235">
        <v>11016</v>
      </c>
      <c r="L4235">
        <v>219</v>
      </c>
      <c r="M4235">
        <v>690</v>
      </c>
      <c r="N4235">
        <v>848</v>
      </c>
      <c r="O4235">
        <v>88</v>
      </c>
      <c r="P4235">
        <v>1845</v>
      </c>
      <c r="Q4235">
        <v>2050</v>
      </c>
      <c r="R4235">
        <v>0</v>
      </c>
      <c r="S4235">
        <v>0</v>
      </c>
      <c r="T4235">
        <v>2050</v>
      </c>
      <c r="U4235">
        <v>1731</v>
      </c>
      <c r="V4235">
        <v>2332</v>
      </c>
      <c r="W4235">
        <v>4933</v>
      </c>
      <c r="X4235">
        <v>7121</v>
      </c>
      <c r="Y4235">
        <v>0.14000000000000001</v>
      </c>
      <c r="Z4235">
        <v>35</v>
      </c>
      <c r="AA4235">
        <v>8655</v>
      </c>
      <c r="AB4235">
        <v>18</v>
      </c>
      <c r="AC4235">
        <v>77.12</v>
      </c>
    </row>
    <row r="4236" spans="1:29" x14ac:dyDescent="0.3">
      <c r="A4236">
        <v>2008</v>
      </c>
      <c r="B4236">
        <v>5</v>
      </c>
      <c r="C4236" s="1">
        <v>39573</v>
      </c>
      <c r="D4236">
        <v>6980</v>
      </c>
      <c r="E4236">
        <v>448</v>
      </c>
      <c r="F4236">
        <v>292</v>
      </c>
      <c r="G4236">
        <v>161</v>
      </c>
      <c r="H4236">
        <v>182</v>
      </c>
      <c r="I4236">
        <v>3150</v>
      </c>
      <c r="J4236">
        <v>3785</v>
      </c>
      <c r="K4236">
        <v>11213</v>
      </c>
      <c r="L4236">
        <v>219</v>
      </c>
      <c r="M4236">
        <v>688</v>
      </c>
      <c r="N4236">
        <v>852</v>
      </c>
      <c r="O4236">
        <v>84</v>
      </c>
      <c r="P4236">
        <v>1843</v>
      </c>
      <c r="Q4236">
        <v>2015</v>
      </c>
      <c r="R4236">
        <v>0</v>
      </c>
      <c r="S4236">
        <v>0</v>
      </c>
      <c r="T4236">
        <v>2015</v>
      </c>
      <c r="U4236">
        <v>1757</v>
      </c>
      <c r="V4236">
        <v>2389</v>
      </c>
      <c r="W4236">
        <v>5106</v>
      </c>
      <c r="X4236">
        <v>7355</v>
      </c>
      <c r="Y4236">
        <v>0.13</v>
      </c>
      <c r="Z4236">
        <v>34</v>
      </c>
      <c r="AA4236">
        <v>8863</v>
      </c>
      <c r="AB4236">
        <v>17</v>
      </c>
      <c r="AC4236">
        <v>77.28</v>
      </c>
    </row>
    <row r="4237" spans="1:29" x14ac:dyDescent="0.3">
      <c r="A4237">
        <v>2008</v>
      </c>
      <c r="B4237">
        <v>5</v>
      </c>
      <c r="C4237" s="1">
        <v>39574</v>
      </c>
      <c r="D4237">
        <v>7670</v>
      </c>
      <c r="E4237">
        <v>434</v>
      </c>
      <c r="F4237">
        <v>312</v>
      </c>
      <c r="G4237">
        <v>158</v>
      </c>
      <c r="H4237">
        <v>165</v>
      </c>
      <c r="I4237">
        <v>3230</v>
      </c>
      <c r="J4237">
        <v>3865</v>
      </c>
      <c r="K4237">
        <v>11969</v>
      </c>
      <c r="L4237">
        <v>211</v>
      </c>
      <c r="M4237">
        <v>690</v>
      </c>
      <c r="N4237">
        <v>855</v>
      </c>
      <c r="O4237">
        <v>84</v>
      </c>
      <c r="P4237">
        <v>1840</v>
      </c>
      <c r="Q4237">
        <v>2047</v>
      </c>
      <c r="R4237">
        <v>0</v>
      </c>
      <c r="S4237">
        <v>0</v>
      </c>
      <c r="T4237">
        <v>2047</v>
      </c>
      <c r="U4237">
        <v>1849</v>
      </c>
      <c r="V4237">
        <v>2544</v>
      </c>
      <c r="W4237">
        <v>5682</v>
      </c>
      <c r="X4237">
        <v>8082</v>
      </c>
      <c r="Y4237">
        <v>0.12</v>
      </c>
      <c r="Z4237">
        <v>32</v>
      </c>
      <c r="AA4237">
        <v>9563</v>
      </c>
      <c r="AB4237">
        <v>15</v>
      </c>
      <c r="AC4237">
        <v>77.38</v>
      </c>
    </row>
    <row r="4238" spans="1:29" x14ac:dyDescent="0.3">
      <c r="A4238">
        <v>2008</v>
      </c>
      <c r="B4238">
        <v>5</v>
      </c>
      <c r="C4238" s="1">
        <v>39575</v>
      </c>
      <c r="D4238">
        <v>8180</v>
      </c>
      <c r="E4238">
        <v>441</v>
      </c>
      <c r="F4238">
        <v>328</v>
      </c>
      <c r="G4238">
        <v>161</v>
      </c>
      <c r="H4238">
        <v>146</v>
      </c>
      <c r="I4238">
        <v>3240</v>
      </c>
      <c r="J4238">
        <v>3875</v>
      </c>
      <c r="K4238">
        <v>12496</v>
      </c>
      <c r="L4238">
        <v>211</v>
      </c>
      <c r="M4238">
        <v>686</v>
      </c>
      <c r="N4238">
        <v>853</v>
      </c>
      <c r="O4238">
        <v>90</v>
      </c>
      <c r="P4238">
        <v>1840</v>
      </c>
      <c r="Q4238">
        <v>2083</v>
      </c>
      <c r="R4238">
        <v>0</v>
      </c>
      <c r="S4238">
        <v>0</v>
      </c>
      <c r="T4238">
        <v>2083</v>
      </c>
      <c r="U4238">
        <v>1917</v>
      </c>
      <c r="V4238">
        <v>2598</v>
      </c>
      <c r="W4238">
        <v>6121</v>
      </c>
      <c r="X4238">
        <v>8573</v>
      </c>
      <c r="Y4238">
        <v>0.12</v>
      </c>
      <c r="Z4238">
        <v>31</v>
      </c>
      <c r="AA4238">
        <v>10077</v>
      </c>
      <c r="AB4238">
        <v>15</v>
      </c>
      <c r="AC4238">
        <v>77.44</v>
      </c>
    </row>
    <row r="4239" spans="1:29" x14ac:dyDescent="0.3">
      <c r="A4239">
        <v>2008</v>
      </c>
      <c r="B4239">
        <v>5</v>
      </c>
      <c r="C4239" s="1">
        <v>39576</v>
      </c>
      <c r="D4239">
        <v>7900</v>
      </c>
      <c r="E4239">
        <v>450</v>
      </c>
      <c r="F4239">
        <v>333</v>
      </c>
      <c r="G4239">
        <v>159</v>
      </c>
      <c r="H4239">
        <v>139</v>
      </c>
      <c r="I4239">
        <v>3230</v>
      </c>
      <c r="J4239">
        <v>3861</v>
      </c>
      <c r="K4239">
        <v>12211</v>
      </c>
      <c r="L4239">
        <v>205</v>
      </c>
      <c r="M4239">
        <v>692</v>
      </c>
      <c r="N4239">
        <v>853</v>
      </c>
      <c r="O4239">
        <v>90</v>
      </c>
      <c r="P4239">
        <v>1840</v>
      </c>
      <c r="Q4239">
        <v>2094</v>
      </c>
      <c r="R4239">
        <v>0</v>
      </c>
      <c r="S4239">
        <v>0</v>
      </c>
      <c r="T4239">
        <v>2094</v>
      </c>
      <c r="U4239">
        <v>1880</v>
      </c>
      <c r="V4239">
        <v>2540</v>
      </c>
      <c r="W4239">
        <v>5884</v>
      </c>
      <c r="X4239">
        <v>8277</v>
      </c>
      <c r="Y4239">
        <v>0.12</v>
      </c>
      <c r="Z4239">
        <v>32</v>
      </c>
      <c r="AA4239">
        <v>9797</v>
      </c>
      <c r="AB4239">
        <v>16</v>
      </c>
      <c r="AC4239">
        <v>77.510000000000005</v>
      </c>
    </row>
    <row r="4240" spans="1:29" x14ac:dyDescent="0.3">
      <c r="A4240">
        <v>2008</v>
      </c>
      <c r="B4240">
        <v>5</v>
      </c>
      <c r="C4240" s="1">
        <v>39577</v>
      </c>
      <c r="D4240">
        <v>8200</v>
      </c>
      <c r="E4240">
        <v>489</v>
      </c>
      <c r="F4240">
        <v>314</v>
      </c>
      <c r="G4240">
        <v>156</v>
      </c>
      <c r="H4240">
        <v>156</v>
      </c>
      <c r="I4240">
        <v>3280</v>
      </c>
      <c r="J4240">
        <v>3906</v>
      </c>
      <c r="K4240">
        <v>12595</v>
      </c>
      <c r="L4240">
        <v>203</v>
      </c>
      <c r="M4240">
        <v>699</v>
      </c>
      <c r="N4240">
        <v>854</v>
      </c>
      <c r="O4240">
        <v>89</v>
      </c>
      <c r="P4240">
        <v>1845</v>
      </c>
      <c r="Q4240">
        <v>2137</v>
      </c>
      <c r="R4240">
        <v>0</v>
      </c>
      <c r="S4240">
        <v>0</v>
      </c>
      <c r="T4240">
        <v>2137</v>
      </c>
      <c r="U4240">
        <v>1920</v>
      </c>
      <c r="V4240">
        <v>2591</v>
      </c>
      <c r="W4240">
        <v>6171</v>
      </c>
      <c r="X4240">
        <v>8613</v>
      </c>
      <c r="Y4240">
        <v>0.12</v>
      </c>
      <c r="Z4240">
        <v>32</v>
      </c>
      <c r="AA4240">
        <v>10142</v>
      </c>
      <c r="AB4240">
        <v>15</v>
      </c>
      <c r="AC4240">
        <v>77.56</v>
      </c>
    </row>
    <row r="4241" spans="1:29" x14ac:dyDescent="0.3">
      <c r="A4241">
        <v>2008</v>
      </c>
      <c r="B4241">
        <v>5</v>
      </c>
      <c r="C4241" s="1">
        <v>39578</v>
      </c>
      <c r="D4241">
        <v>8140</v>
      </c>
      <c r="E4241">
        <v>496</v>
      </c>
      <c r="F4241">
        <v>295</v>
      </c>
      <c r="G4241">
        <v>152</v>
      </c>
      <c r="H4241">
        <v>171</v>
      </c>
      <c r="I4241">
        <v>3250</v>
      </c>
      <c r="J4241">
        <v>3868</v>
      </c>
      <c r="K4241">
        <v>12504</v>
      </c>
      <c r="L4241">
        <v>206</v>
      </c>
      <c r="M4241">
        <v>694</v>
      </c>
      <c r="N4241">
        <v>854</v>
      </c>
      <c r="O4241">
        <v>91</v>
      </c>
      <c r="P4241">
        <v>1845</v>
      </c>
      <c r="Q4241">
        <v>2150</v>
      </c>
      <c r="R4241">
        <v>0</v>
      </c>
      <c r="S4241">
        <v>0</v>
      </c>
      <c r="T4241">
        <v>2150</v>
      </c>
      <c r="U4241">
        <v>1912</v>
      </c>
      <c r="V4241">
        <v>2537</v>
      </c>
      <c r="W4241">
        <v>6123</v>
      </c>
      <c r="X4241">
        <v>8509</v>
      </c>
      <c r="Y4241">
        <v>0.12</v>
      </c>
      <c r="Z4241">
        <v>32</v>
      </c>
      <c r="AA4241">
        <v>10069</v>
      </c>
      <c r="AB4241">
        <v>15</v>
      </c>
      <c r="AC4241">
        <v>77.61</v>
      </c>
    </row>
    <row r="4242" spans="1:29" x14ac:dyDescent="0.3">
      <c r="A4242">
        <v>2008</v>
      </c>
      <c r="B4242">
        <v>5</v>
      </c>
      <c r="C4242" s="1">
        <v>39579</v>
      </c>
      <c r="D4242">
        <v>7620</v>
      </c>
      <c r="E4242">
        <v>504</v>
      </c>
      <c r="F4242">
        <v>282</v>
      </c>
      <c r="G4242">
        <v>156</v>
      </c>
      <c r="H4242">
        <v>179</v>
      </c>
      <c r="I4242">
        <v>3420</v>
      </c>
      <c r="J4242">
        <v>4037</v>
      </c>
      <c r="K4242">
        <v>12161</v>
      </c>
      <c r="L4242">
        <v>205</v>
      </c>
      <c r="M4242">
        <v>684</v>
      </c>
      <c r="N4242">
        <v>852</v>
      </c>
      <c r="O4242">
        <v>92</v>
      </c>
      <c r="P4242">
        <v>1833</v>
      </c>
      <c r="Q4242">
        <v>2200</v>
      </c>
      <c r="R4242">
        <v>0</v>
      </c>
      <c r="S4242">
        <v>0</v>
      </c>
      <c r="T4242">
        <v>2200</v>
      </c>
      <c r="U4242">
        <v>1842</v>
      </c>
      <c r="V4242">
        <v>2617</v>
      </c>
      <c r="W4242">
        <v>5666</v>
      </c>
      <c r="X4242">
        <v>8128</v>
      </c>
      <c r="Y4242">
        <v>0.12</v>
      </c>
      <c r="Z4242">
        <v>33</v>
      </c>
      <c r="AA4242">
        <v>9608</v>
      </c>
      <c r="AB4242">
        <v>15</v>
      </c>
      <c r="AC4242">
        <v>77.69</v>
      </c>
    </row>
    <row r="4243" spans="1:29" x14ac:dyDescent="0.3">
      <c r="A4243">
        <v>2008</v>
      </c>
      <c r="B4243">
        <v>5</v>
      </c>
      <c r="C4243" s="1">
        <v>39580</v>
      </c>
      <c r="D4243">
        <v>8300</v>
      </c>
      <c r="E4243">
        <v>504</v>
      </c>
      <c r="F4243">
        <v>279</v>
      </c>
      <c r="G4243">
        <v>157</v>
      </c>
      <c r="H4243">
        <v>163</v>
      </c>
      <c r="I4243">
        <v>3480</v>
      </c>
      <c r="J4243">
        <v>4079</v>
      </c>
      <c r="K4243">
        <v>12883</v>
      </c>
      <c r="L4243">
        <v>206</v>
      </c>
      <c r="M4243">
        <v>686</v>
      </c>
      <c r="N4243">
        <v>850</v>
      </c>
      <c r="O4243">
        <v>89</v>
      </c>
      <c r="P4243">
        <v>1831</v>
      </c>
      <c r="Q4243">
        <v>2247</v>
      </c>
      <c r="R4243">
        <v>0</v>
      </c>
      <c r="S4243">
        <v>0</v>
      </c>
      <c r="T4243">
        <v>2247</v>
      </c>
      <c r="U4243">
        <v>1933</v>
      </c>
      <c r="V4243">
        <v>2720</v>
      </c>
      <c r="W4243">
        <v>6242</v>
      </c>
      <c r="X4243">
        <v>8805</v>
      </c>
      <c r="Y4243">
        <v>0.12</v>
      </c>
      <c r="Z4243">
        <v>32</v>
      </c>
      <c r="AA4243">
        <v>10284</v>
      </c>
      <c r="AB4243">
        <v>14</v>
      </c>
      <c r="AC4243">
        <v>77.709999999999994</v>
      </c>
    </row>
    <row r="4244" spans="1:29" x14ac:dyDescent="0.3">
      <c r="A4244">
        <v>2008</v>
      </c>
      <c r="B4244">
        <v>5</v>
      </c>
      <c r="C4244" s="1">
        <v>39581</v>
      </c>
      <c r="D4244">
        <v>8430</v>
      </c>
      <c r="E4244">
        <v>494</v>
      </c>
      <c r="F4244">
        <v>268</v>
      </c>
      <c r="G4244">
        <v>164</v>
      </c>
      <c r="H4244">
        <v>151</v>
      </c>
      <c r="I4244">
        <v>3320</v>
      </c>
      <c r="J4244">
        <v>3903</v>
      </c>
      <c r="K4244">
        <v>12827</v>
      </c>
      <c r="L4244">
        <v>201</v>
      </c>
      <c r="M4244">
        <v>688</v>
      </c>
      <c r="N4244">
        <v>848</v>
      </c>
      <c r="O4244">
        <v>85</v>
      </c>
      <c r="P4244">
        <v>1822</v>
      </c>
      <c r="Q4244">
        <v>2234</v>
      </c>
      <c r="R4244">
        <v>0</v>
      </c>
      <c r="S4244">
        <v>0</v>
      </c>
      <c r="T4244">
        <v>2234</v>
      </c>
      <c r="U4244">
        <v>1950</v>
      </c>
      <c r="V4244">
        <v>2579</v>
      </c>
      <c r="W4244">
        <v>6348</v>
      </c>
      <c r="X4244">
        <v>8771</v>
      </c>
      <c r="Y4244">
        <v>0.11</v>
      </c>
      <c r="Z4244">
        <v>32</v>
      </c>
      <c r="AA4244">
        <v>10334</v>
      </c>
      <c r="AB4244">
        <v>15</v>
      </c>
      <c r="AC4244">
        <v>77.73</v>
      </c>
    </row>
    <row r="4245" spans="1:29" x14ac:dyDescent="0.3">
      <c r="A4245">
        <v>2008</v>
      </c>
      <c r="B4245">
        <v>5</v>
      </c>
      <c r="C4245" s="1">
        <v>39582</v>
      </c>
      <c r="D4245">
        <v>8600</v>
      </c>
      <c r="E4245">
        <v>517</v>
      </c>
      <c r="F4245">
        <v>244</v>
      </c>
      <c r="G4245">
        <v>161</v>
      </c>
      <c r="H4245">
        <v>158</v>
      </c>
      <c r="I4245">
        <v>3240</v>
      </c>
      <c r="J4245">
        <v>3803</v>
      </c>
      <c r="K4245">
        <v>12920</v>
      </c>
      <c r="L4245">
        <v>226</v>
      </c>
      <c r="M4245">
        <v>690</v>
      </c>
      <c r="N4245">
        <v>849</v>
      </c>
      <c r="O4245">
        <v>83</v>
      </c>
      <c r="P4245">
        <v>1848</v>
      </c>
      <c r="Q4245">
        <v>2274</v>
      </c>
      <c r="R4245">
        <v>0</v>
      </c>
      <c r="S4245">
        <v>0</v>
      </c>
      <c r="T4245">
        <v>2274</v>
      </c>
      <c r="U4245">
        <v>1973</v>
      </c>
      <c r="V4245">
        <v>2449</v>
      </c>
      <c r="W4245">
        <v>6507</v>
      </c>
      <c r="X4245">
        <v>8798</v>
      </c>
      <c r="Y4245">
        <v>0.11</v>
      </c>
      <c r="Z4245">
        <v>32</v>
      </c>
      <c r="AA4245">
        <v>10473</v>
      </c>
      <c r="AB4245">
        <v>16</v>
      </c>
      <c r="AC4245">
        <v>77.75</v>
      </c>
    </row>
    <row r="4246" spans="1:29" x14ac:dyDescent="0.3">
      <c r="A4246">
        <v>2008</v>
      </c>
      <c r="B4246">
        <v>5</v>
      </c>
      <c r="C4246" s="1">
        <v>39583</v>
      </c>
      <c r="D4246">
        <v>8260</v>
      </c>
      <c r="E4246">
        <v>480</v>
      </c>
      <c r="F4246">
        <v>239</v>
      </c>
      <c r="G4246">
        <v>159</v>
      </c>
      <c r="H4246">
        <v>178</v>
      </c>
      <c r="I4246">
        <v>3210</v>
      </c>
      <c r="J4246">
        <v>3786</v>
      </c>
      <c r="K4246">
        <v>12526</v>
      </c>
      <c r="L4246">
        <v>244</v>
      </c>
      <c r="M4246">
        <v>699</v>
      </c>
      <c r="N4246">
        <v>853</v>
      </c>
      <c r="O4246">
        <v>107</v>
      </c>
      <c r="P4246">
        <v>1903</v>
      </c>
      <c r="Q4246">
        <v>2258</v>
      </c>
      <c r="R4246">
        <v>0</v>
      </c>
      <c r="S4246">
        <v>0</v>
      </c>
      <c r="T4246">
        <v>2258</v>
      </c>
      <c r="U4246">
        <v>1928</v>
      </c>
      <c r="V4246">
        <v>2343</v>
      </c>
      <c r="W4246">
        <v>6180</v>
      </c>
      <c r="X4246">
        <v>8365</v>
      </c>
      <c r="Y4246">
        <v>0.12</v>
      </c>
      <c r="Z4246">
        <v>33</v>
      </c>
      <c r="AA4246">
        <v>10101</v>
      </c>
      <c r="AB4246">
        <v>17</v>
      </c>
      <c r="AC4246">
        <v>77.8</v>
      </c>
    </row>
    <row r="4247" spans="1:29" x14ac:dyDescent="0.3">
      <c r="A4247">
        <v>2008</v>
      </c>
      <c r="B4247">
        <v>5</v>
      </c>
      <c r="C4247" s="1">
        <v>39584</v>
      </c>
      <c r="D4247">
        <v>7360</v>
      </c>
      <c r="E4247">
        <v>498</v>
      </c>
      <c r="F4247">
        <v>258</v>
      </c>
      <c r="G4247">
        <v>163</v>
      </c>
      <c r="H4247">
        <v>209</v>
      </c>
      <c r="I4247">
        <v>3130</v>
      </c>
      <c r="J4247">
        <v>3760</v>
      </c>
      <c r="K4247">
        <v>11618</v>
      </c>
      <c r="L4247">
        <v>248</v>
      </c>
      <c r="M4247">
        <v>489</v>
      </c>
      <c r="N4247">
        <v>845</v>
      </c>
      <c r="O4247">
        <v>144</v>
      </c>
      <c r="P4247">
        <v>1726</v>
      </c>
      <c r="Q4247">
        <v>2311</v>
      </c>
      <c r="R4247">
        <v>0</v>
      </c>
      <c r="S4247">
        <v>0</v>
      </c>
      <c r="T4247">
        <v>2311</v>
      </c>
      <c r="U4247">
        <v>1808</v>
      </c>
      <c r="V4247">
        <v>2340</v>
      </c>
      <c r="W4247">
        <v>5403</v>
      </c>
      <c r="X4247">
        <v>7581</v>
      </c>
      <c r="Y4247">
        <v>0.11</v>
      </c>
      <c r="Z4247">
        <v>35</v>
      </c>
      <c r="AA4247">
        <v>9237</v>
      </c>
      <c r="AB4247">
        <v>18</v>
      </c>
      <c r="AC4247">
        <v>77.91</v>
      </c>
    </row>
    <row r="4248" spans="1:29" x14ac:dyDescent="0.3">
      <c r="A4248">
        <v>2008</v>
      </c>
      <c r="B4248">
        <v>5</v>
      </c>
      <c r="C4248" s="1">
        <v>39585</v>
      </c>
      <c r="D4248">
        <v>6930</v>
      </c>
      <c r="E4248">
        <v>531</v>
      </c>
      <c r="F4248">
        <v>273</v>
      </c>
      <c r="G4248">
        <v>156</v>
      </c>
      <c r="H4248">
        <v>235</v>
      </c>
      <c r="I4248">
        <v>3080</v>
      </c>
      <c r="J4248">
        <v>3744</v>
      </c>
      <c r="K4248">
        <v>11205</v>
      </c>
      <c r="L4248">
        <v>248</v>
      </c>
      <c r="M4248">
        <v>697</v>
      </c>
      <c r="N4248">
        <v>851</v>
      </c>
      <c r="O4248">
        <v>92</v>
      </c>
      <c r="P4248">
        <v>1888</v>
      </c>
      <c r="Q4248">
        <v>2450</v>
      </c>
      <c r="R4248">
        <v>0</v>
      </c>
      <c r="S4248">
        <v>0</v>
      </c>
      <c r="T4248">
        <v>2450</v>
      </c>
      <c r="U4248">
        <v>1751</v>
      </c>
      <c r="V4248">
        <v>2014</v>
      </c>
      <c r="W4248">
        <v>5024</v>
      </c>
      <c r="X4248">
        <v>6867</v>
      </c>
      <c r="Y4248">
        <v>0.14000000000000001</v>
      </c>
      <c r="Z4248">
        <v>39</v>
      </c>
      <c r="AA4248">
        <v>8836</v>
      </c>
      <c r="AB4248">
        <v>22</v>
      </c>
      <c r="AC4248">
        <v>78.08</v>
      </c>
    </row>
    <row r="4249" spans="1:29" x14ac:dyDescent="0.3">
      <c r="A4249">
        <v>2008</v>
      </c>
      <c r="B4249">
        <v>5</v>
      </c>
      <c r="C4249" s="1">
        <v>39586</v>
      </c>
      <c r="D4249">
        <v>7470</v>
      </c>
      <c r="E4249">
        <v>586</v>
      </c>
      <c r="F4249">
        <v>264</v>
      </c>
      <c r="G4249">
        <v>155</v>
      </c>
      <c r="H4249">
        <v>223</v>
      </c>
      <c r="I4249">
        <v>3050</v>
      </c>
      <c r="J4249">
        <v>3692</v>
      </c>
      <c r="K4249">
        <v>11748</v>
      </c>
      <c r="L4249">
        <v>248</v>
      </c>
      <c r="M4249">
        <v>690</v>
      </c>
      <c r="N4249">
        <v>854</v>
      </c>
      <c r="O4249">
        <v>98</v>
      </c>
      <c r="P4249">
        <v>1890</v>
      </c>
      <c r="Q4249">
        <v>2400</v>
      </c>
      <c r="R4249">
        <v>0</v>
      </c>
      <c r="S4249">
        <v>0</v>
      </c>
      <c r="T4249">
        <v>2400</v>
      </c>
      <c r="U4249">
        <v>1823</v>
      </c>
      <c r="V4249">
        <v>2065</v>
      </c>
      <c r="W4249">
        <v>5562</v>
      </c>
      <c r="X4249">
        <v>7458</v>
      </c>
      <c r="Y4249">
        <v>0.13</v>
      </c>
      <c r="Z4249">
        <v>37</v>
      </c>
      <c r="AA4249">
        <v>9406</v>
      </c>
      <c r="AB4249">
        <v>21</v>
      </c>
      <c r="AC4249">
        <v>78.19</v>
      </c>
    </row>
    <row r="4250" spans="1:29" x14ac:dyDescent="0.3">
      <c r="A4250">
        <v>2008</v>
      </c>
      <c r="B4250">
        <v>5</v>
      </c>
      <c r="C4250" s="1">
        <v>39587</v>
      </c>
      <c r="D4250">
        <v>7480</v>
      </c>
      <c r="E4250">
        <v>622</v>
      </c>
      <c r="F4250">
        <v>254</v>
      </c>
      <c r="G4250">
        <v>160</v>
      </c>
      <c r="H4250">
        <v>189</v>
      </c>
      <c r="I4250">
        <v>3120</v>
      </c>
      <c r="J4250">
        <v>3723</v>
      </c>
      <c r="K4250">
        <v>11825</v>
      </c>
      <c r="L4250">
        <v>248</v>
      </c>
      <c r="M4250">
        <v>695</v>
      </c>
      <c r="N4250">
        <v>857</v>
      </c>
      <c r="O4250">
        <v>83</v>
      </c>
      <c r="P4250">
        <v>1883</v>
      </c>
      <c r="Q4250">
        <v>2400</v>
      </c>
      <c r="R4250">
        <v>0</v>
      </c>
      <c r="S4250">
        <v>0</v>
      </c>
      <c r="T4250">
        <v>2400</v>
      </c>
      <c r="U4250">
        <v>1824</v>
      </c>
      <c r="V4250">
        <v>2104</v>
      </c>
      <c r="W4250">
        <v>5606</v>
      </c>
      <c r="X4250">
        <v>7542</v>
      </c>
      <c r="Y4250">
        <v>0.12</v>
      </c>
      <c r="Z4250">
        <v>36</v>
      </c>
      <c r="AA4250">
        <v>9437</v>
      </c>
      <c r="AB4250">
        <v>20</v>
      </c>
      <c r="AC4250">
        <v>78.28</v>
      </c>
    </row>
    <row r="4251" spans="1:29" x14ac:dyDescent="0.3">
      <c r="A4251">
        <v>2008</v>
      </c>
      <c r="B4251">
        <v>5</v>
      </c>
      <c r="C4251" s="1">
        <v>39588</v>
      </c>
      <c r="D4251">
        <v>7490</v>
      </c>
      <c r="E4251">
        <v>656</v>
      </c>
      <c r="F4251">
        <v>233</v>
      </c>
      <c r="G4251">
        <v>162</v>
      </c>
      <c r="H4251">
        <v>170</v>
      </c>
      <c r="I4251">
        <v>3020</v>
      </c>
      <c r="J4251">
        <v>3585</v>
      </c>
      <c r="K4251">
        <v>11731</v>
      </c>
      <c r="L4251">
        <v>247</v>
      </c>
      <c r="M4251">
        <v>522</v>
      </c>
      <c r="N4251">
        <v>857</v>
      </c>
      <c r="O4251">
        <v>90</v>
      </c>
      <c r="P4251">
        <v>1716</v>
      </c>
      <c r="Q4251">
        <v>2457</v>
      </c>
      <c r="R4251">
        <v>0</v>
      </c>
      <c r="S4251">
        <v>0</v>
      </c>
      <c r="T4251">
        <v>2457</v>
      </c>
      <c r="U4251">
        <v>1825</v>
      </c>
      <c r="V4251">
        <v>2097</v>
      </c>
      <c r="W4251">
        <v>5633</v>
      </c>
      <c r="X4251">
        <v>7558</v>
      </c>
      <c r="Y4251">
        <v>0.11</v>
      </c>
      <c r="Z4251">
        <v>36</v>
      </c>
      <c r="AA4251">
        <v>9399</v>
      </c>
      <c r="AB4251">
        <v>20</v>
      </c>
      <c r="AC4251">
        <v>78.37</v>
      </c>
    </row>
    <row r="4252" spans="1:29" x14ac:dyDescent="0.3">
      <c r="A4252">
        <v>2008</v>
      </c>
      <c r="B4252">
        <v>5</v>
      </c>
      <c r="C4252" s="1">
        <v>39589</v>
      </c>
      <c r="D4252">
        <v>9520</v>
      </c>
      <c r="E4252">
        <v>659</v>
      </c>
      <c r="F4252">
        <v>209</v>
      </c>
      <c r="G4252">
        <v>162</v>
      </c>
      <c r="H4252">
        <v>154</v>
      </c>
      <c r="I4252">
        <v>2820</v>
      </c>
      <c r="J4252">
        <v>3345</v>
      </c>
      <c r="K4252">
        <v>13524</v>
      </c>
      <c r="L4252">
        <v>223</v>
      </c>
      <c r="M4252">
        <v>873</v>
      </c>
      <c r="N4252">
        <v>857</v>
      </c>
      <c r="O4252">
        <v>95</v>
      </c>
      <c r="P4252">
        <v>2048</v>
      </c>
      <c r="Q4252">
        <v>2453</v>
      </c>
      <c r="R4252">
        <v>0</v>
      </c>
      <c r="S4252">
        <v>0</v>
      </c>
      <c r="T4252">
        <v>2453</v>
      </c>
      <c r="U4252">
        <v>2095</v>
      </c>
      <c r="V4252">
        <v>1798</v>
      </c>
      <c r="W4252">
        <v>7397</v>
      </c>
      <c r="X4252">
        <v>9023</v>
      </c>
      <c r="Y4252">
        <v>0.12</v>
      </c>
      <c r="Z4252">
        <v>33</v>
      </c>
      <c r="AA4252">
        <v>10704</v>
      </c>
      <c r="AB4252">
        <v>16</v>
      </c>
      <c r="AC4252">
        <v>78.34</v>
      </c>
    </row>
    <row r="4253" spans="1:29" x14ac:dyDescent="0.3">
      <c r="A4253">
        <v>2008</v>
      </c>
      <c r="B4253">
        <v>5</v>
      </c>
      <c r="C4253" s="1">
        <v>39590</v>
      </c>
      <c r="D4253">
        <v>10600</v>
      </c>
      <c r="E4253">
        <v>635</v>
      </c>
      <c r="F4253">
        <v>187</v>
      </c>
      <c r="G4253">
        <v>156</v>
      </c>
      <c r="H4253">
        <v>154</v>
      </c>
      <c r="I4253">
        <v>2600</v>
      </c>
      <c r="J4253">
        <v>3097</v>
      </c>
      <c r="K4253">
        <v>14332</v>
      </c>
      <c r="L4253">
        <v>213</v>
      </c>
      <c r="M4253">
        <v>695</v>
      </c>
      <c r="N4253">
        <v>857</v>
      </c>
      <c r="O4253">
        <v>95</v>
      </c>
      <c r="P4253">
        <v>1860</v>
      </c>
      <c r="Q4253">
        <v>2498</v>
      </c>
      <c r="R4253">
        <v>0</v>
      </c>
      <c r="S4253">
        <v>0</v>
      </c>
      <c r="T4253">
        <v>2498</v>
      </c>
      <c r="U4253">
        <v>2677</v>
      </c>
      <c r="V4253">
        <v>2291</v>
      </c>
      <c r="W4253">
        <v>7859</v>
      </c>
      <c r="X4253">
        <v>9974</v>
      </c>
      <c r="Y4253">
        <v>0.1</v>
      </c>
      <c r="Z4253">
        <v>30</v>
      </c>
      <c r="AA4253">
        <v>11732</v>
      </c>
      <c r="AB4253">
        <v>15</v>
      </c>
      <c r="AC4253">
        <v>78.239999999999995</v>
      </c>
    </row>
    <row r="4254" spans="1:29" x14ac:dyDescent="0.3">
      <c r="A4254">
        <v>2008</v>
      </c>
      <c r="B4254">
        <v>5</v>
      </c>
      <c r="C4254" s="1">
        <v>39591</v>
      </c>
      <c r="D4254">
        <v>10800</v>
      </c>
      <c r="E4254">
        <v>600</v>
      </c>
      <c r="F4254">
        <v>166</v>
      </c>
      <c r="G4254">
        <v>163</v>
      </c>
      <c r="H4254">
        <v>166</v>
      </c>
      <c r="I4254">
        <v>2220</v>
      </c>
      <c r="J4254">
        <v>2715</v>
      </c>
      <c r="K4254">
        <v>14115</v>
      </c>
      <c r="L4254">
        <v>217</v>
      </c>
      <c r="M4254">
        <v>1495</v>
      </c>
      <c r="N4254">
        <v>987</v>
      </c>
      <c r="O4254">
        <v>80</v>
      </c>
      <c r="P4254">
        <v>2779</v>
      </c>
      <c r="Q4254">
        <v>2508</v>
      </c>
      <c r="R4254">
        <v>0</v>
      </c>
      <c r="S4254">
        <v>0</v>
      </c>
      <c r="T4254">
        <v>2508</v>
      </c>
      <c r="U4254">
        <v>4130</v>
      </c>
      <c r="V4254">
        <v>2436</v>
      </c>
      <c r="W4254">
        <v>6568</v>
      </c>
      <c r="X4254">
        <v>8828</v>
      </c>
      <c r="Y4254">
        <v>0.17</v>
      </c>
      <c r="Z4254">
        <v>37</v>
      </c>
      <c r="AA4254">
        <v>11895</v>
      </c>
      <c r="AB4254">
        <v>26</v>
      </c>
      <c r="AC4254">
        <v>78.23</v>
      </c>
    </row>
    <row r="4255" spans="1:29" x14ac:dyDescent="0.3">
      <c r="A4255">
        <v>2008</v>
      </c>
      <c r="B4255">
        <v>5</v>
      </c>
      <c r="C4255" s="1">
        <v>39592</v>
      </c>
      <c r="D4255">
        <v>11400</v>
      </c>
      <c r="E4255">
        <v>596</v>
      </c>
      <c r="F4255">
        <v>153</v>
      </c>
      <c r="G4255">
        <v>168</v>
      </c>
      <c r="H4255">
        <v>175</v>
      </c>
      <c r="I4255">
        <v>1900</v>
      </c>
      <c r="J4255">
        <v>2396</v>
      </c>
      <c r="K4255">
        <v>14392</v>
      </c>
      <c r="L4255">
        <v>208</v>
      </c>
      <c r="M4255">
        <v>1495</v>
      </c>
      <c r="N4255">
        <v>1064</v>
      </c>
      <c r="O4255">
        <v>98</v>
      </c>
      <c r="P4255">
        <v>2865</v>
      </c>
      <c r="Q4255">
        <v>2624</v>
      </c>
      <c r="R4255">
        <v>0</v>
      </c>
      <c r="S4255">
        <v>0</v>
      </c>
      <c r="T4255">
        <v>2624</v>
      </c>
      <c r="U4255">
        <v>5100</v>
      </c>
      <c r="V4255">
        <v>2925</v>
      </c>
      <c r="W4255">
        <v>6161</v>
      </c>
      <c r="X4255">
        <v>8903</v>
      </c>
      <c r="Y4255">
        <v>0.17</v>
      </c>
      <c r="Z4255">
        <v>38</v>
      </c>
      <c r="AA4255">
        <v>12492</v>
      </c>
      <c r="AB4255">
        <v>29</v>
      </c>
      <c r="AC4255">
        <v>78.22</v>
      </c>
    </row>
    <row r="4256" spans="1:29" x14ac:dyDescent="0.3">
      <c r="A4256">
        <v>2008</v>
      </c>
      <c r="B4256">
        <v>5</v>
      </c>
      <c r="C4256" s="1">
        <v>39593</v>
      </c>
      <c r="D4256">
        <v>10900</v>
      </c>
      <c r="E4256">
        <v>569</v>
      </c>
      <c r="F4256">
        <v>185</v>
      </c>
      <c r="G4256">
        <v>164</v>
      </c>
      <c r="H4256">
        <v>164</v>
      </c>
      <c r="I4256">
        <v>1840</v>
      </c>
      <c r="J4256">
        <v>2353</v>
      </c>
      <c r="K4256">
        <v>13822</v>
      </c>
      <c r="L4256">
        <v>187</v>
      </c>
      <c r="M4256">
        <v>1062</v>
      </c>
      <c r="N4256">
        <v>1058</v>
      </c>
      <c r="O4256">
        <v>87</v>
      </c>
      <c r="P4256">
        <v>2394</v>
      </c>
      <c r="Q4256">
        <v>2674</v>
      </c>
      <c r="R4256">
        <v>0</v>
      </c>
      <c r="S4256">
        <v>0</v>
      </c>
      <c r="T4256">
        <v>2674</v>
      </c>
      <c r="U4256">
        <v>5070</v>
      </c>
      <c r="V4256">
        <v>3291</v>
      </c>
      <c r="W4256">
        <v>5650</v>
      </c>
      <c r="X4256">
        <v>8754</v>
      </c>
      <c r="Y4256">
        <v>0.15</v>
      </c>
      <c r="Z4256">
        <v>37</v>
      </c>
      <c r="AA4256">
        <v>11982</v>
      </c>
      <c r="AB4256">
        <v>27</v>
      </c>
      <c r="AC4256">
        <v>78.209999999999994</v>
      </c>
    </row>
    <row r="4257" spans="1:29" x14ac:dyDescent="0.3">
      <c r="A4257">
        <v>2008</v>
      </c>
      <c r="B4257">
        <v>5</v>
      </c>
      <c r="C4257" s="1">
        <v>39594</v>
      </c>
      <c r="D4257">
        <v>10400</v>
      </c>
      <c r="E4257">
        <v>596</v>
      </c>
      <c r="F4257">
        <v>183</v>
      </c>
      <c r="G4257">
        <v>163</v>
      </c>
      <c r="H4257">
        <v>144</v>
      </c>
      <c r="I4257">
        <v>1860</v>
      </c>
      <c r="J4257">
        <v>2350</v>
      </c>
      <c r="K4257">
        <v>13346</v>
      </c>
      <c r="L4257">
        <v>182</v>
      </c>
      <c r="M4257">
        <v>1499</v>
      </c>
      <c r="N4257">
        <v>1061</v>
      </c>
      <c r="O4257">
        <v>90</v>
      </c>
      <c r="P4257">
        <v>2832</v>
      </c>
      <c r="Q4257">
        <v>2674</v>
      </c>
      <c r="R4257">
        <v>0</v>
      </c>
      <c r="S4257">
        <v>0</v>
      </c>
      <c r="T4257">
        <v>2674</v>
      </c>
      <c r="U4257">
        <v>4910</v>
      </c>
      <c r="V4257">
        <v>2690</v>
      </c>
      <c r="W4257">
        <v>5337</v>
      </c>
      <c r="X4257">
        <v>7840</v>
      </c>
      <c r="Y4257">
        <v>0.19</v>
      </c>
      <c r="Z4257">
        <v>41</v>
      </c>
      <c r="AA4257">
        <v>11486</v>
      </c>
      <c r="AB4257">
        <v>32</v>
      </c>
      <c r="AC4257">
        <v>78.28</v>
      </c>
    </row>
    <row r="4258" spans="1:29" x14ac:dyDescent="0.3">
      <c r="A4258">
        <v>2008</v>
      </c>
      <c r="B4258">
        <v>5</v>
      </c>
      <c r="C4258" s="1">
        <v>39595</v>
      </c>
      <c r="D4258">
        <v>10400</v>
      </c>
      <c r="E4258">
        <v>622</v>
      </c>
      <c r="F4258">
        <v>185</v>
      </c>
      <c r="G4258">
        <v>161</v>
      </c>
      <c r="H4258">
        <v>141</v>
      </c>
      <c r="I4258">
        <v>1760</v>
      </c>
      <c r="J4258">
        <v>2247</v>
      </c>
      <c r="K4258">
        <v>13269</v>
      </c>
      <c r="L4258">
        <v>203</v>
      </c>
      <c r="M4258">
        <v>1038</v>
      </c>
      <c r="N4258">
        <v>1057</v>
      </c>
      <c r="O4258">
        <v>80</v>
      </c>
      <c r="P4258">
        <v>2378</v>
      </c>
      <c r="Q4258">
        <v>2800</v>
      </c>
      <c r="R4258">
        <v>0</v>
      </c>
      <c r="S4258">
        <v>0</v>
      </c>
      <c r="T4258">
        <v>2800</v>
      </c>
      <c r="U4258">
        <v>3670</v>
      </c>
      <c r="V4258">
        <v>1719</v>
      </c>
      <c r="W4258">
        <v>6568</v>
      </c>
      <c r="X4258">
        <v>8091</v>
      </c>
      <c r="Y4258">
        <v>0.16</v>
      </c>
      <c r="Z4258">
        <v>39</v>
      </c>
      <c r="AA4258">
        <v>11509</v>
      </c>
      <c r="AB4258">
        <v>30</v>
      </c>
      <c r="AC4258">
        <v>78.319999999999993</v>
      </c>
    </row>
    <row r="4259" spans="1:29" x14ac:dyDescent="0.3">
      <c r="A4259">
        <v>2008</v>
      </c>
      <c r="B4259">
        <v>5</v>
      </c>
      <c r="C4259" s="1">
        <v>39596</v>
      </c>
      <c r="D4259">
        <v>10200</v>
      </c>
      <c r="E4259">
        <v>634</v>
      </c>
      <c r="F4259">
        <v>168</v>
      </c>
      <c r="G4259">
        <v>161</v>
      </c>
      <c r="H4259">
        <v>139</v>
      </c>
      <c r="I4259">
        <v>1650</v>
      </c>
      <c r="J4259">
        <v>2118</v>
      </c>
      <c r="K4259">
        <v>12952</v>
      </c>
      <c r="L4259">
        <v>205</v>
      </c>
      <c r="M4259">
        <v>1175</v>
      </c>
      <c r="N4259">
        <v>1058</v>
      </c>
      <c r="O4259">
        <v>66</v>
      </c>
      <c r="P4259">
        <v>2504</v>
      </c>
      <c r="Q4259">
        <v>2727</v>
      </c>
      <c r="R4259">
        <v>0</v>
      </c>
      <c r="S4259">
        <v>0</v>
      </c>
      <c r="T4259">
        <v>2727</v>
      </c>
      <c r="U4259">
        <v>2574</v>
      </c>
      <c r="V4259">
        <v>415</v>
      </c>
      <c r="W4259">
        <v>7496</v>
      </c>
      <c r="X4259">
        <v>7721</v>
      </c>
      <c r="Y4259">
        <v>0.16</v>
      </c>
      <c r="Z4259">
        <v>40</v>
      </c>
      <c r="AA4259">
        <v>11302</v>
      </c>
      <c r="AB4259">
        <v>32</v>
      </c>
      <c r="AC4259">
        <v>78.39</v>
      </c>
    </row>
    <row r="4260" spans="1:29" x14ac:dyDescent="0.3">
      <c r="A4260">
        <v>2008</v>
      </c>
      <c r="B4260">
        <v>5</v>
      </c>
      <c r="C4260" s="1">
        <v>39597</v>
      </c>
      <c r="D4260">
        <v>10700</v>
      </c>
      <c r="E4260">
        <v>603</v>
      </c>
      <c r="F4260">
        <v>181</v>
      </c>
      <c r="G4260">
        <v>160</v>
      </c>
      <c r="H4260">
        <v>140</v>
      </c>
      <c r="I4260">
        <v>1660</v>
      </c>
      <c r="J4260">
        <v>2141</v>
      </c>
      <c r="K4260">
        <v>13444</v>
      </c>
      <c r="L4260">
        <v>204</v>
      </c>
      <c r="M4260">
        <v>1188</v>
      </c>
      <c r="N4260">
        <v>1053</v>
      </c>
      <c r="O4260">
        <v>89</v>
      </c>
      <c r="P4260">
        <v>2534</v>
      </c>
      <c r="Q4260">
        <v>2824</v>
      </c>
      <c r="R4260">
        <v>0</v>
      </c>
      <c r="S4260">
        <v>0</v>
      </c>
      <c r="T4260">
        <v>2824</v>
      </c>
      <c r="U4260">
        <v>2802</v>
      </c>
      <c r="V4260">
        <v>573</v>
      </c>
      <c r="W4260">
        <v>7710</v>
      </c>
      <c r="X4260">
        <v>8086</v>
      </c>
      <c r="Y4260">
        <v>0.16</v>
      </c>
      <c r="Z4260">
        <v>40</v>
      </c>
      <c r="AA4260">
        <v>11784</v>
      </c>
      <c r="AB4260">
        <v>31</v>
      </c>
      <c r="AC4260">
        <v>78.430000000000007</v>
      </c>
    </row>
    <row r="4261" spans="1:29" x14ac:dyDescent="0.3">
      <c r="A4261">
        <v>2008</v>
      </c>
      <c r="B4261">
        <v>5</v>
      </c>
      <c r="C4261" s="1">
        <v>39598</v>
      </c>
      <c r="D4261">
        <v>11000</v>
      </c>
      <c r="E4261">
        <v>598</v>
      </c>
      <c r="F4261">
        <v>161</v>
      </c>
      <c r="G4261">
        <v>159</v>
      </c>
      <c r="H4261">
        <v>167</v>
      </c>
      <c r="I4261">
        <v>1610</v>
      </c>
      <c r="J4261">
        <v>2097</v>
      </c>
      <c r="K4261">
        <v>13695</v>
      </c>
      <c r="L4261">
        <v>222</v>
      </c>
      <c r="M4261">
        <v>1498</v>
      </c>
      <c r="N4261">
        <v>1059</v>
      </c>
      <c r="O4261">
        <v>131</v>
      </c>
      <c r="P4261">
        <v>2910</v>
      </c>
      <c r="Q4261">
        <v>2876</v>
      </c>
      <c r="R4261">
        <v>0</v>
      </c>
      <c r="S4261">
        <v>0</v>
      </c>
      <c r="T4261">
        <v>2876</v>
      </c>
      <c r="U4261">
        <v>4450</v>
      </c>
      <c r="V4261">
        <v>1768</v>
      </c>
      <c r="W4261">
        <v>6343</v>
      </c>
      <c r="X4261">
        <v>7909</v>
      </c>
      <c r="Y4261">
        <v>0.18</v>
      </c>
      <c r="Z4261">
        <v>42</v>
      </c>
      <c r="AA4261">
        <v>12085</v>
      </c>
      <c r="AB4261">
        <v>35</v>
      </c>
      <c r="AC4261">
        <v>78.48</v>
      </c>
    </row>
    <row r="4262" spans="1:29" x14ac:dyDescent="0.3">
      <c r="A4262">
        <v>2008</v>
      </c>
      <c r="B4262">
        <v>5</v>
      </c>
      <c r="C4262" s="1">
        <v>39599</v>
      </c>
      <c r="D4262">
        <v>10800</v>
      </c>
      <c r="E4262">
        <v>617</v>
      </c>
      <c r="F4262">
        <v>147</v>
      </c>
      <c r="G4262">
        <v>158</v>
      </c>
      <c r="H4262">
        <v>189</v>
      </c>
      <c r="I4262">
        <v>1530</v>
      </c>
      <c r="J4262">
        <v>2024</v>
      </c>
      <c r="K4262">
        <v>13441</v>
      </c>
      <c r="L4262">
        <v>227</v>
      </c>
      <c r="M4262">
        <v>1199</v>
      </c>
      <c r="N4262">
        <v>1056</v>
      </c>
      <c r="O4262">
        <v>112</v>
      </c>
      <c r="P4262">
        <v>2594</v>
      </c>
      <c r="Q4262">
        <v>2950</v>
      </c>
      <c r="R4262">
        <v>0</v>
      </c>
      <c r="S4262">
        <v>0</v>
      </c>
      <c r="T4262">
        <v>2950</v>
      </c>
      <c r="U4262">
        <v>5540</v>
      </c>
      <c r="V4262">
        <v>3053</v>
      </c>
      <c r="W4262">
        <v>5051</v>
      </c>
      <c r="X4262">
        <v>7897</v>
      </c>
      <c r="Y4262">
        <v>0.16</v>
      </c>
      <c r="Z4262">
        <v>41</v>
      </c>
      <c r="AA4262">
        <v>11911</v>
      </c>
      <c r="AB4262">
        <v>34</v>
      </c>
      <c r="AC4262">
        <v>78.53</v>
      </c>
    </row>
    <row r="4263" spans="1:29" x14ac:dyDescent="0.3">
      <c r="A4263">
        <v>2008</v>
      </c>
      <c r="B4263">
        <v>6</v>
      </c>
      <c r="C4263" s="1">
        <v>39600</v>
      </c>
      <c r="D4263">
        <v>11400</v>
      </c>
      <c r="E4263">
        <v>623</v>
      </c>
      <c r="F4263">
        <v>138</v>
      </c>
      <c r="G4263">
        <v>45</v>
      </c>
      <c r="H4263">
        <v>194</v>
      </c>
      <c r="I4263">
        <v>1430</v>
      </c>
      <c r="J4263">
        <v>1807</v>
      </c>
      <c r="K4263">
        <v>13830</v>
      </c>
      <c r="L4263">
        <v>372</v>
      </c>
      <c r="M4263">
        <v>987</v>
      </c>
      <c r="N4263">
        <v>1066</v>
      </c>
      <c r="O4263">
        <v>92</v>
      </c>
      <c r="P4263">
        <v>2517</v>
      </c>
      <c r="Q4263">
        <v>3000</v>
      </c>
      <c r="R4263">
        <v>0</v>
      </c>
      <c r="S4263">
        <v>0</v>
      </c>
      <c r="T4263">
        <v>3000</v>
      </c>
      <c r="U4263">
        <v>5530</v>
      </c>
      <c r="V4263">
        <v>2870</v>
      </c>
      <c r="W4263">
        <v>5653</v>
      </c>
      <c r="X4263">
        <v>8313</v>
      </c>
      <c r="Y4263">
        <v>0.14000000000000001</v>
      </c>
      <c r="Z4263">
        <v>40</v>
      </c>
      <c r="AA4263">
        <v>12400</v>
      </c>
      <c r="AB4263">
        <v>33</v>
      </c>
      <c r="AC4263">
        <v>78.540000000000006</v>
      </c>
    </row>
    <row r="4264" spans="1:29" x14ac:dyDescent="0.3">
      <c r="A4264">
        <v>2008</v>
      </c>
      <c r="B4264">
        <v>6</v>
      </c>
      <c r="C4264" s="1">
        <v>39601</v>
      </c>
      <c r="D4264">
        <v>11200</v>
      </c>
      <c r="E4264">
        <v>617</v>
      </c>
      <c r="F4264">
        <v>131</v>
      </c>
      <c r="G4264">
        <v>51</v>
      </c>
      <c r="H4264">
        <v>190</v>
      </c>
      <c r="I4264">
        <v>1450</v>
      </c>
      <c r="J4264">
        <v>1822</v>
      </c>
      <c r="K4264">
        <v>13639</v>
      </c>
      <c r="L4264">
        <v>380</v>
      </c>
      <c r="M4264">
        <v>986</v>
      </c>
      <c r="N4264">
        <v>1055</v>
      </c>
      <c r="O4264">
        <v>86</v>
      </c>
      <c r="P4264">
        <v>2507</v>
      </c>
      <c r="Q4264">
        <v>2988</v>
      </c>
      <c r="R4264">
        <v>0</v>
      </c>
      <c r="S4264">
        <v>0</v>
      </c>
      <c r="T4264">
        <v>2988</v>
      </c>
      <c r="U4264">
        <v>3920</v>
      </c>
      <c r="V4264">
        <v>1293</v>
      </c>
      <c r="W4264">
        <v>7060</v>
      </c>
      <c r="X4264">
        <v>8144</v>
      </c>
      <c r="Y4264">
        <v>0.14000000000000001</v>
      </c>
      <c r="Z4264">
        <v>40</v>
      </c>
      <c r="AA4264">
        <v>12189</v>
      </c>
      <c r="AB4264">
        <v>33</v>
      </c>
      <c r="AC4264">
        <v>78.569999999999993</v>
      </c>
    </row>
    <row r="4265" spans="1:29" x14ac:dyDescent="0.3">
      <c r="A4265">
        <v>2008</v>
      </c>
      <c r="B4265">
        <v>6</v>
      </c>
      <c r="C4265" s="1">
        <v>39602</v>
      </c>
      <c r="D4265">
        <v>10400</v>
      </c>
      <c r="E4265">
        <v>627</v>
      </c>
      <c r="F4265">
        <v>124</v>
      </c>
      <c r="G4265">
        <v>44</v>
      </c>
      <c r="H4265">
        <v>163</v>
      </c>
      <c r="I4265">
        <v>1360</v>
      </c>
      <c r="J4265">
        <v>1691</v>
      </c>
      <c r="K4265">
        <v>12718</v>
      </c>
      <c r="L4265">
        <v>379</v>
      </c>
      <c r="M4265">
        <v>988</v>
      </c>
      <c r="N4265">
        <v>1061</v>
      </c>
      <c r="O4265">
        <v>92</v>
      </c>
      <c r="P4265">
        <v>2520</v>
      </c>
      <c r="Q4265">
        <v>3074</v>
      </c>
      <c r="R4265">
        <v>0</v>
      </c>
      <c r="S4265">
        <v>0</v>
      </c>
      <c r="T4265">
        <v>3074</v>
      </c>
      <c r="U4265">
        <v>2839</v>
      </c>
      <c r="V4265">
        <v>12</v>
      </c>
      <c r="W4265">
        <v>7327</v>
      </c>
      <c r="X4265">
        <v>7124</v>
      </c>
      <c r="Y4265">
        <v>0.16</v>
      </c>
      <c r="Z4265">
        <v>44</v>
      </c>
      <c r="AA4265">
        <v>11358</v>
      </c>
      <c r="AB4265">
        <v>37</v>
      </c>
      <c r="AC4265">
        <v>78.680000000000007</v>
      </c>
    </row>
    <row r="4266" spans="1:29" x14ac:dyDescent="0.3">
      <c r="A4266">
        <v>2008</v>
      </c>
      <c r="B4266">
        <v>6</v>
      </c>
      <c r="C4266" s="1">
        <v>39603</v>
      </c>
      <c r="D4266">
        <v>10700</v>
      </c>
      <c r="E4266">
        <v>629</v>
      </c>
      <c r="F4266">
        <v>116</v>
      </c>
      <c r="G4266">
        <v>38</v>
      </c>
      <c r="H4266">
        <v>149</v>
      </c>
      <c r="I4266">
        <v>1270</v>
      </c>
      <c r="J4266">
        <v>1573</v>
      </c>
      <c r="K4266">
        <v>12902</v>
      </c>
      <c r="L4266">
        <v>377</v>
      </c>
      <c r="M4266">
        <v>778</v>
      </c>
      <c r="N4266">
        <v>991</v>
      </c>
      <c r="O4266">
        <v>99</v>
      </c>
      <c r="P4266">
        <v>2245</v>
      </c>
      <c r="Q4266">
        <v>3124</v>
      </c>
      <c r="R4266">
        <v>0</v>
      </c>
      <c r="S4266">
        <v>0</v>
      </c>
      <c r="T4266">
        <v>3124</v>
      </c>
      <c r="U4266">
        <v>2875</v>
      </c>
      <c r="V4266">
        <v>172</v>
      </c>
      <c r="W4266">
        <v>7579</v>
      </c>
      <c r="X4266">
        <v>7533</v>
      </c>
      <c r="Y4266">
        <v>0.13</v>
      </c>
      <c r="Z4266">
        <v>42</v>
      </c>
      <c r="AA4266">
        <v>11632</v>
      </c>
      <c r="AB4266">
        <v>35</v>
      </c>
      <c r="AC4266">
        <v>78.739999999999995</v>
      </c>
    </row>
    <row r="4267" spans="1:29" x14ac:dyDescent="0.3">
      <c r="A4267">
        <v>2008</v>
      </c>
      <c r="B4267">
        <v>6</v>
      </c>
      <c r="C4267" s="1">
        <v>39604</v>
      </c>
      <c r="D4267">
        <v>10500</v>
      </c>
      <c r="E4267">
        <v>600</v>
      </c>
      <c r="F4267">
        <v>111</v>
      </c>
      <c r="G4267">
        <v>35</v>
      </c>
      <c r="H4267">
        <v>144</v>
      </c>
      <c r="I4267">
        <v>1260</v>
      </c>
      <c r="J4267">
        <v>1550</v>
      </c>
      <c r="K4267">
        <v>12650</v>
      </c>
      <c r="L4267">
        <v>388</v>
      </c>
      <c r="M4267">
        <v>797</v>
      </c>
      <c r="N4267">
        <v>868</v>
      </c>
      <c r="O4267">
        <v>98</v>
      </c>
      <c r="P4267">
        <v>2151</v>
      </c>
      <c r="Q4267">
        <v>3172</v>
      </c>
      <c r="R4267">
        <v>0</v>
      </c>
      <c r="S4267">
        <v>0</v>
      </c>
      <c r="T4267">
        <v>3172</v>
      </c>
      <c r="U4267">
        <v>2862</v>
      </c>
      <c r="V4267">
        <v>199</v>
      </c>
      <c r="W4267">
        <v>7350</v>
      </c>
      <c r="X4267">
        <v>7327</v>
      </c>
      <c r="Y4267">
        <v>0.13</v>
      </c>
      <c r="Z4267">
        <v>42</v>
      </c>
      <c r="AA4267">
        <v>11390</v>
      </c>
      <c r="AB4267">
        <v>36</v>
      </c>
      <c r="AC4267">
        <v>78.83</v>
      </c>
    </row>
    <row r="4268" spans="1:29" x14ac:dyDescent="0.3">
      <c r="A4268">
        <v>2008</v>
      </c>
      <c r="B4268">
        <v>6</v>
      </c>
      <c r="C4268" s="1">
        <v>39605</v>
      </c>
      <c r="D4268">
        <v>10600</v>
      </c>
      <c r="E4268">
        <v>609</v>
      </c>
      <c r="F4268">
        <v>106</v>
      </c>
      <c r="G4268">
        <v>34</v>
      </c>
      <c r="H4268">
        <v>144</v>
      </c>
      <c r="I4268">
        <v>1190</v>
      </c>
      <c r="J4268">
        <v>1474</v>
      </c>
      <c r="K4268">
        <v>12683</v>
      </c>
      <c r="L4268">
        <v>404</v>
      </c>
      <c r="M4268">
        <v>789</v>
      </c>
      <c r="N4268">
        <v>868</v>
      </c>
      <c r="O4268">
        <v>114</v>
      </c>
      <c r="P4268">
        <v>2175</v>
      </c>
      <c r="Q4268">
        <v>3283</v>
      </c>
      <c r="R4268">
        <v>0</v>
      </c>
      <c r="S4268">
        <v>0</v>
      </c>
      <c r="T4268">
        <v>3283</v>
      </c>
      <c r="U4268">
        <v>4100</v>
      </c>
      <c r="V4268">
        <v>1265</v>
      </c>
      <c r="W4268">
        <v>6190</v>
      </c>
      <c r="X4268">
        <v>7225</v>
      </c>
      <c r="Y4268">
        <v>0.13</v>
      </c>
      <c r="Z4268">
        <v>43</v>
      </c>
      <c r="AA4268">
        <v>11493</v>
      </c>
      <c r="AB4268">
        <v>37</v>
      </c>
      <c r="AC4268">
        <v>78.91</v>
      </c>
    </row>
    <row r="4269" spans="1:29" x14ac:dyDescent="0.3">
      <c r="A4269">
        <v>2008</v>
      </c>
      <c r="B4269">
        <v>6</v>
      </c>
      <c r="C4269" s="1">
        <v>39606</v>
      </c>
      <c r="D4269">
        <v>10500</v>
      </c>
      <c r="E4269">
        <v>613</v>
      </c>
      <c r="F4269">
        <v>99</v>
      </c>
      <c r="G4269">
        <v>31</v>
      </c>
      <c r="H4269">
        <v>168</v>
      </c>
      <c r="I4269">
        <v>1100</v>
      </c>
      <c r="J4269">
        <v>1398</v>
      </c>
      <c r="K4269">
        <v>12511</v>
      </c>
      <c r="L4269">
        <v>395</v>
      </c>
      <c r="M4269">
        <v>794</v>
      </c>
      <c r="N4269">
        <v>861</v>
      </c>
      <c r="O4269">
        <v>114</v>
      </c>
      <c r="P4269">
        <v>2164</v>
      </c>
      <c r="Q4269">
        <v>3315</v>
      </c>
      <c r="R4269">
        <v>0</v>
      </c>
      <c r="S4269">
        <v>0</v>
      </c>
      <c r="T4269">
        <v>3315</v>
      </c>
      <c r="U4269">
        <v>5167</v>
      </c>
      <c r="V4269">
        <v>2246</v>
      </c>
      <c r="W4269">
        <v>5018</v>
      </c>
      <c r="X4269">
        <v>7032</v>
      </c>
      <c r="Y4269">
        <v>0.13</v>
      </c>
      <c r="Z4269">
        <v>44</v>
      </c>
      <c r="AA4269">
        <v>11411</v>
      </c>
      <c r="AB4269">
        <v>38</v>
      </c>
      <c r="AC4269">
        <v>79.010000000000005</v>
      </c>
    </row>
    <row r="4270" spans="1:29" x14ac:dyDescent="0.3">
      <c r="A4270">
        <v>2008</v>
      </c>
      <c r="B4270">
        <v>6</v>
      </c>
      <c r="C4270" s="1">
        <v>39607</v>
      </c>
      <c r="D4270">
        <v>9510</v>
      </c>
      <c r="E4270">
        <v>587</v>
      </c>
      <c r="F4270">
        <v>94</v>
      </c>
      <c r="G4270">
        <v>33</v>
      </c>
      <c r="H4270">
        <v>182</v>
      </c>
      <c r="I4270">
        <v>1150</v>
      </c>
      <c r="J4270">
        <v>1459</v>
      </c>
      <c r="K4270">
        <v>11556</v>
      </c>
      <c r="L4270">
        <v>406</v>
      </c>
      <c r="M4270">
        <v>990</v>
      </c>
      <c r="N4270">
        <v>863</v>
      </c>
      <c r="O4270">
        <v>110</v>
      </c>
      <c r="P4270">
        <v>2369</v>
      </c>
      <c r="Q4270">
        <v>3355</v>
      </c>
      <c r="R4270">
        <v>0</v>
      </c>
      <c r="S4270">
        <v>0</v>
      </c>
      <c r="T4270">
        <v>3355</v>
      </c>
      <c r="U4270">
        <v>4876</v>
      </c>
      <c r="V4270">
        <v>1786</v>
      </c>
      <c r="W4270">
        <v>4281</v>
      </c>
      <c r="X4270">
        <v>5832</v>
      </c>
      <c r="Y4270">
        <v>0.16</v>
      </c>
      <c r="Z4270">
        <v>50</v>
      </c>
      <c r="AA4270">
        <v>10406</v>
      </c>
      <c r="AB4270">
        <v>44</v>
      </c>
      <c r="AC4270">
        <v>79.23</v>
      </c>
    </row>
    <row r="4271" spans="1:29" x14ac:dyDescent="0.3">
      <c r="A4271">
        <v>2008</v>
      </c>
      <c r="B4271">
        <v>6</v>
      </c>
      <c r="C4271" s="1">
        <v>39608</v>
      </c>
      <c r="D4271">
        <v>8840</v>
      </c>
      <c r="E4271">
        <v>558</v>
      </c>
      <c r="F4271">
        <v>89</v>
      </c>
      <c r="G4271">
        <v>37</v>
      </c>
      <c r="H4271">
        <v>171</v>
      </c>
      <c r="I4271">
        <v>1140</v>
      </c>
      <c r="J4271">
        <v>1437</v>
      </c>
      <c r="K4271">
        <v>10835</v>
      </c>
      <c r="L4271">
        <v>397</v>
      </c>
      <c r="M4271">
        <v>586</v>
      </c>
      <c r="N4271">
        <v>861</v>
      </c>
      <c r="O4271">
        <v>110</v>
      </c>
      <c r="P4271">
        <v>1954</v>
      </c>
      <c r="Q4271">
        <v>3307</v>
      </c>
      <c r="R4271">
        <v>0</v>
      </c>
      <c r="S4271">
        <v>0</v>
      </c>
      <c r="T4271">
        <v>3307</v>
      </c>
      <c r="U4271">
        <v>3008</v>
      </c>
      <c r="V4271">
        <v>342</v>
      </c>
      <c r="W4271">
        <v>5464</v>
      </c>
      <c r="X4271">
        <v>5574</v>
      </c>
      <c r="Y4271">
        <v>0.12</v>
      </c>
      <c r="Z4271">
        <v>49</v>
      </c>
      <c r="AA4271">
        <v>9695</v>
      </c>
      <c r="AB4271">
        <v>43</v>
      </c>
      <c r="AC4271">
        <v>79.459999999999994</v>
      </c>
    </row>
    <row r="4272" spans="1:29" x14ac:dyDescent="0.3">
      <c r="A4272">
        <v>2008</v>
      </c>
      <c r="B4272">
        <v>6</v>
      </c>
      <c r="C4272" s="1">
        <v>39609</v>
      </c>
      <c r="D4272">
        <v>9960</v>
      </c>
      <c r="E4272">
        <v>574</v>
      </c>
      <c r="F4272">
        <v>82</v>
      </c>
      <c r="G4272">
        <v>42</v>
      </c>
      <c r="H4272">
        <v>179</v>
      </c>
      <c r="I4272">
        <v>1090</v>
      </c>
      <c r="J4272">
        <v>1393</v>
      </c>
      <c r="K4272">
        <v>11927</v>
      </c>
      <c r="L4272">
        <v>336</v>
      </c>
      <c r="M4272">
        <v>197</v>
      </c>
      <c r="N4272">
        <v>430</v>
      </c>
      <c r="O4272">
        <v>114</v>
      </c>
      <c r="P4272">
        <v>1077</v>
      </c>
      <c r="Q4272">
        <v>3440</v>
      </c>
      <c r="R4272">
        <v>0</v>
      </c>
      <c r="S4272">
        <v>0</v>
      </c>
      <c r="T4272">
        <v>3440</v>
      </c>
      <c r="U4272">
        <v>2154</v>
      </c>
      <c r="V4272">
        <v>233</v>
      </c>
      <c r="W4272">
        <v>7417</v>
      </c>
      <c r="X4272">
        <v>7410</v>
      </c>
      <c r="Y4272">
        <v>0.05</v>
      </c>
      <c r="Z4272">
        <v>38</v>
      </c>
      <c r="AA4272">
        <v>10837</v>
      </c>
      <c r="AB4272">
        <v>32</v>
      </c>
      <c r="AC4272">
        <v>79.489999999999995</v>
      </c>
    </row>
    <row r="4273" spans="1:29" x14ac:dyDescent="0.3">
      <c r="A4273">
        <v>2008</v>
      </c>
      <c r="B4273">
        <v>6</v>
      </c>
      <c r="C4273" s="1">
        <v>39610</v>
      </c>
      <c r="D4273">
        <v>10500</v>
      </c>
      <c r="E4273">
        <v>617</v>
      </c>
      <c r="F4273">
        <v>77</v>
      </c>
      <c r="G4273">
        <v>44</v>
      </c>
      <c r="H4273">
        <v>206</v>
      </c>
      <c r="I4273">
        <v>1040</v>
      </c>
      <c r="J4273">
        <v>1367</v>
      </c>
      <c r="K4273">
        <v>12484</v>
      </c>
      <c r="L4273">
        <v>256</v>
      </c>
      <c r="M4273">
        <v>197</v>
      </c>
      <c r="N4273">
        <v>432</v>
      </c>
      <c r="O4273">
        <v>124</v>
      </c>
      <c r="P4273">
        <v>1009</v>
      </c>
      <c r="Q4273">
        <v>3472</v>
      </c>
      <c r="R4273">
        <v>0</v>
      </c>
      <c r="S4273">
        <v>0</v>
      </c>
      <c r="T4273">
        <v>3472</v>
      </c>
      <c r="U4273">
        <v>2614</v>
      </c>
      <c r="V4273">
        <v>715</v>
      </c>
      <c r="W4273">
        <v>7531</v>
      </c>
      <c r="X4273">
        <v>8003</v>
      </c>
      <c r="Y4273">
        <v>0.04</v>
      </c>
      <c r="Z4273">
        <v>36</v>
      </c>
      <c r="AA4273">
        <v>11444</v>
      </c>
      <c r="AB4273">
        <v>30</v>
      </c>
      <c r="AC4273">
        <v>79.48</v>
      </c>
    </row>
    <row r="4274" spans="1:29" x14ac:dyDescent="0.3">
      <c r="A4274">
        <v>2008</v>
      </c>
      <c r="B4274">
        <v>6</v>
      </c>
      <c r="C4274" s="1">
        <v>39611</v>
      </c>
      <c r="D4274">
        <v>11000</v>
      </c>
      <c r="E4274">
        <v>619</v>
      </c>
      <c r="F4274">
        <v>75</v>
      </c>
      <c r="G4274">
        <v>43</v>
      </c>
      <c r="H4274">
        <v>231</v>
      </c>
      <c r="I4274">
        <v>977</v>
      </c>
      <c r="J4274">
        <v>1326</v>
      </c>
      <c r="K4274">
        <v>12945</v>
      </c>
      <c r="L4274">
        <v>245</v>
      </c>
      <c r="M4274">
        <v>193</v>
      </c>
      <c r="N4274">
        <v>428</v>
      </c>
      <c r="O4274">
        <v>134</v>
      </c>
      <c r="P4274">
        <v>1000</v>
      </c>
      <c r="Q4274">
        <v>3511</v>
      </c>
      <c r="R4274">
        <v>0</v>
      </c>
      <c r="S4274">
        <v>0</v>
      </c>
      <c r="T4274">
        <v>3511</v>
      </c>
      <c r="U4274">
        <v>2947</v>
      </c>
      <c r="V4274">
        <v>991</v>
      </c>
      <c r="W4274">
        <v>7689</v>
      </c>
      <c r="X4274">
        <v>8434</v>
      </c>
      <c r="Y4274">
        <v>0.04</v>
      </c>
      <c r="Z4274">
        <v>35</v>
      </c>
      <c r="AA4274">
        <v>11968</v>
      </c>
      <c r="AB4274">
        <v>30</v>
      </c>
      <c r="AC4274">
        <v>79.430000000000007</v>
      </c>
    </row>
    <row r="4275" spans="1:29" x14ac:dyDescent="0.3">
      <c r="A4275">
        <v>2008</v>
      </c>
      <c r="B4275">
        <v>6</v>
      </c>
      <c r="C4275" s="1">
        <v>39612</v>
      </c>
      <c r="D4275">
        <v>11000</v>
      </c>
      <c r="E4275">
        <v>624</v>
      </c>
      <c r="F4275">
        <v>69</v>
      </c>
      <c r="G4275">
        <v>38</v>
      </c>
      <c r="H4275">
        <v>231</v>
      </c>
      <c r="I4275">
        <v>943</v>
      </c>
      <c r="J4275">
        <v>1281</v>
      </c>
      <c r="K4275">
        <v>12905</v>
      </c>
      <c r="L4275">
        <v>319</v>
      </c>
      <c r="M4275">
        <v>398</v>
      </c>
      <c r="N4275">
        <v>864</v>
      </c>
      <c r="O4275">
        <v>124</v>
      </c>
      <c r="P4275">
        <v>1705</v>
      </c>
      <c r="Q4275">
        <v>3564</v>
      </c>
      <c r="R4275">
        <v>0</v>
      </c>
      <c r="S4275">
        <v>0</v>
      </c>
      <c r="T4275">
        <v>3564</v>
      </c>
      <c r="U4275">
        <v>4660</v>
      </c>
      <c r="V4275">
        <v>1919</v>
      </c>
      <c r="W4275">
        <v>5966</v>
      </c>
      <c r="X4275">
        <v>7636</v>
      </c>
      <c r="Y4275">
        <v>0.09</v>
      </c>
      <c r="Z4275">
        <v>41</v>
      </c>
      <c r="AA4275">
        <v>11962</v>
      </c>
      <c r="AB4275">
        <v>36</v>
      </c>
      <c r="AC4275">
        <v>79.45</v>
      </c>
    </row>
    <row r="4276" spans="1:29" x14ac:dyDescent="0.3">
      <c r="A4276">
        <v>2008</v>
      </c>
      <c r="B4276">
        <v>6</v>
      </c>
      <c r="C4276" s="1">
        <v>39613</v>
      </c>
      <c r="D4276">
        <v>10900</v>
      </c>
      <c r="E4276">
        <v>665</v>
      </c>
      <c r="F4276">
        <v>65</v>
      </c>
      <c r="G4276">
        <v>35</v>
      </c>
      <c r="H4276">
        <v>220</v>
      </c>
      <c r="I4276">
        <v>983</v>
      </c>
      <c r="J4276">
        <v>1303</v>
      </c>
      <c r="K4276">
        <v>12868</v>
      </c>
      <c r="L4276">
        <v>418</v>
      </c>
      <c r="M4276">
        <v>398</v>
      </c>
      <c r="N4276">
        <v>869</v>
      </c>
      <c r="O4276">
        <v>124</v>
      </c>
      <c r="P4276">
        <v>1809</v>
      </c>
      <c r="Q4276">
        <v>3624</v>
      </c>
      <c r="R4276">
        <v>0</v>
      </c>
      <c r="S4276">
        <v>0</v>
      </c>
      <c r="T4276">
        <v>3624</v>
      </c>
      <c r="U4276">
        <v>5520</v>
      </c>
      <c r="V4276">
        <v>2658</v>
      </c>
      <c r="W4276">
        <v>5030</v>
      </c>
      <c r="X4276">
        <v>7435</v>
      </c>
      <c r="Y4276">
        <v>0.09</v>
      </c>
      <c r="Z4276">
        <v>42</v>
      </c>
      <c r="AA4276">
        <v>11885</v>
      </c>
      <c r="AB4276">
        <v>37</v>
      </c>
      <c r="AC4276">
        <v>79.48</v>
      </c>
    </row>
    <row r="4277" spans="1:29" x14ac:dyDescent="0.3">
      <c r="A4277">
        <v>2008</v>
      </c>
      <c r="B4277">
        <v>6</v>
      </c>
      <c r="C4277" s="1">
        <v>39614</v>
      </c>
      <c r="D4277">
        <v>11100</v>
      </c>
      <c r="E4277">
        <v>688</v>
      </c>
      <c r="F4277">
        <v>60</v>
      </c>
      <c r="G4277">
        <v>33</v>
      </c>
      <c r="H4277">
        <v>217</v>
      </c>
      <c r="I4277">
        <v>992</v>
      </c>
      <c r="J4277">
        <v>1302</v>
      </c>
      <c r="K4277">
        <v>13090</v>
      </c>
      <c r="L4277">
        <v>431</v>
      </c>
      <c r="M4277">
        <v>390</v>
      </c>
      <c r="N4277">
        <v>867</v>
      </c>
      <c r="O4277">
        <v>120</v>
      </c>
      <c r="P4277">
        <v>1808</v>
      </c>
      <c r="Q4277">
        <v>3674</v>
      </c>
      <c r="R4277">
        <v>0</v>
      </c>
      <c r="S4277">
        <v>0</v>
      </c>
      <c r="T4277">
        <v>3674</v>
      </c>
      <c r="U4277">
        <v>5560</v>
      </c>
      <c r="V4277">
        <v>2666</v>
      </c>
      <c r="W4277">
        <v>5199</v>
      </c>
      <c r="X4277">
        <v>7608</v>
      </c>
      <c r="Y4277">
        <v>0.09</v>
      </c>
      <c r="Z4277">
        <v>42</v>
      </c>
      <c r="AA4277">
        <v>12098</v>
      </c>
      <c r="AB4277">
        <v>37</v>
      </c>
      <c r="AC4277">
        <v>79.5</v>
      </c>
    </row>
    <row r="4278" spans="1:29" x14ac:dyDescent="0.3">
      <c r="A4278">
        <v>2008</v>
      </c>
      <c r="B4278">
        <v>6</v>
      </c>
      <c r="C4278" s="1">
        <v>39615</v>
      </c>
      <c r="D4278">
        <v>11000</v>
      </c>
      <c r="E4278">
        <v>684</v>
      </c>
      <c r="F4278">
        <v>55</v>
      </c>
      <c r="G4278">
        <v>31</v>
      </c>
      <c r="H4278">
        <v>192</v>
      </c>
      <c r="I4278">
        <v>1030</v>
      </c>
      <c r="J4278">
        <v>1308</v>
      </c>
      <c r="K4278">
        <v>12992</v>
      </c>
      <c r="L4278">
        <v>450</v>
      </c>
      <c r="M4278">
        <v>988</v>
      </c>
      <c r="N4278">
        <v>867</v>
      </c>
      <c r="O4278">
        <v>116</v>
      </c>
      <c r="P4278">
        <v>2421</v>
      </c>
      <c r="Q4278">
        <v>3700</v>
      </c>
      <c r="R4278">
        <v>0</v>
      </c>
      <c r="S4278">
        <v>0</v>
      </c>
      <c r="T4278">
        <v>3700</v>
      </c>
      <c r="U4278">
        <v>5580</v>
      </c>
      <c r="V4278">
        <v>2062</v>
      </c>
      <c r="W4278">
        <v>5068</v>
      </c>
      <c r="X4278">
        <v>6871</v>
      </c>
      <c r="Y4278">
        <v>0.14000000000000001</v>
      </c>
      <c r="Z4278">
        <v>47</v>
      </c>
      <c r="AA4278">
        <v>11962</v>
      </c>
      <c r="AB4278">
        <v>43</v>
      </c>
      <c r="AC4278">
        <v>79.58</v>
      </c>
    </row>
    <row r="4279" spans="1:29" x14ac:dyDescent="0.3">
      <c r="A4279">
        <v>2008</v>
      </c>
      <c r="B4279">
        <v>6</v>
      </c>
      <c r="C4279" s="1">
        <v>39616</v>
      </c>
      <c r="D4279">
        <v>11000</v>
      </c>
      <c r="E4279">
        <v>689</v>
      </c>
      <c r="F4279">
        <v>52</v>
      </c>
      <c r="G4279">
        <v>29</v>
      </c>
      <c r="H4279">
        <v>168</v>
      </c>
      <c r="I4279">
        <v>910</v>
      </c>
      <c r="J4279">
        <v>1159</v>
      </c>
      <c r="K4279">
        <v>12848</v>
      </c>
      <c r="L4279">
        <v>399</v>
      </c>
      <c r="M4279">
        <v>992</v>
      </c>
      <c r="N4279">
        <v>866</v>
      </c>
      <c r="O4279">
        <v>120</v>
      </c>
      <c r="P4279">
        <v>2377</v>
      </c>
      <c r="Q4279">
        <v>3783</v>
      </c>
      <c r="R4279">
        <v>0</v>
      </c>
      <c r="S4279">
        <v>0</v>
      </c>
      <c r="T4279">
        <v>3783</v>
      </c>
      <c r="U4279">
        <v>5490</v>
      </c>
      <c r="V4279">
        <v>1813</v>
      </c>
      <c r="W4279">
        <v>5140</v>
      </c>
      <c r="X4279">
        <v>6688</v>
      </c>
      <c r="Y4279">
        <v>0.14000000000000001</v>
      </c>
      <c r="Z4279">
        <v>48</v>
      </c>
      <c r="AA4279">
        <v>11938</v>
      </c>
      <c r="AB4279">
        <v>44</v>
      </c>
      <c r="AC4279">
        <v>79.67</v>
      </c>
    </row>
    <row r="4280" spans="1:29" x14ac:dyDescent="0.3">
      <c r="A4280">
        <v>2008</v>
      </c>
      <c r="B4280">
        <v>6</v>
      </c>
      <c r="C4280" s="1">
        <v>39617</v>
      </c>
      <c r="D4280">
        <v>10800</v>
      </c>
      <c r="E4280">
        <v>683</v>
      </c>
      <c r="F4280">
        <v>47</v>
      </c>
      <c r="G4280">
        <v>26</v>
      </c>
      <c r="H4280">
        <v>140</v>
      </c>
      <c r="I4280">
        <v>861</v>
      </c>
      <c r="J4280">
        <v>1074</v>
      </c>
      <c r="K4280">
        <v>12557</v>
      </c>
      <c r="L4280">
        <v>411</v>
      </c>
      <c r="M4280">
        <v>997</v>
      </c>
      <c r="N4280">
        <v>863</v>
      </c>
      <c r="O4280">
        <v>115</v>
      </c>
      <c r="P4280">
        <v>2386</v>
      </c>
      <c r="Q4280">
        <v>3833</v>
      </c>
      <c r="R4280">
        <v>0</v>
      </c>
      <c r="S4280">
        <v>0</v>
      </c>
      <c r="T4280">
        <v>3833</v>
      </c>
      <c r="U4280">
        <v>5540</v>
      </c>
      <c r="V4280">
        <v>1736</v>
      </c>
      <c r="W4280">
        <v>4870</v>
      </c>
      <c r="X4280">
        <v>6338</v>
      </c>
      <c r="Y4280">
        <v>0.14000000000000001</v>
      </c>
      <c r="Z4280">
        <v>50</v>
      </c>
      <c r="AA4280">
        <v>11696</v>
      </c>
      <c r="AB4280">
        <v>46</v>
      </c>
      <c r="AC4280">
        <v>79.8</v>
      </c>
    </row>
    <row r="4281" spans="1:29" x14ac:dyDescent="0.3">
      <c r="A4281">
        <v>2008</v>
      </c>
      <c r="B4281">
        <v>6</v>
      </c>
      <c r="C4281" s="1">
        <v>39618</v>
      </c>
      <c r="D4281">
        <v>11400</v>
      </c>
      <c r="E4281">
        <v>648</v>
      </c>
      <c r="F4281">
        <v>45</v>
      </c>
      <c r="G4281">
        <v>26</v>
      </c>
      <c r="H4281">
        <v>161</v>
      </c>
      <c r="I4281">
        <v>870</v>
      </c>
      <c r="J4281">
        <v>1102</v>
      </c>
      <c r="K4281">
        <v>13150</v>
      </c>
      <c r="L4281">
        <v>416</v>
      </c>
      <c r="M4281">
        <v>798</v>
      </c>
      <c r="N4281">
        <v>939</v>
      </c>
      <c r="O4281">
        <v>119</v>
      </c>
      <c r="P4281">
        <v>2272</v>
      </c>
      <c r="Q4281">
        <v>3856</v>
      </c>
      <c r="R4281">
        <v>0</v>
      </c>
      <c r="S4281">
        <v>0</v>
      </c>
      <c r="T4281">
        <v>3856</v>
      </c>
      <c r="U4281">
        <v>5740</v>
      </c>
      <c r="V4281">
        <v>2064</v>
      </c>
      <c r="W4281">
        <v>5228</v>
      </c>
      <c r="X4281">
        <v>7022</v>
      </c>
      <c r="Y4281">
        <v>0.12</v>
      </c>
      <c r="Z4281">
        <v>47</v>
      </c>
      <c r="AA4281">
        <v>12280</v>
      </c>
      <c r="AB4281">
        <v>43</v>
      </c>
      <c r="AC4281">
        <v>79.849999999999994</v>
      </c>
    </row>
    <row r="4282" spans="1:29" x14ac:dyDescent="0.3">
      <c r="A4282">
        <v>2008</v>
      </c>
      <c r="B4282">
        <v>6</v>
      </c>
      <c r="C4282" s="1">
        <v>39619</v>
      </c>
      <c r="D4282">
        <v>12100</v>
      </c>
      <c r="E4282">
        <v>671</v>
      </c>
      <c r="F4282">
        <v>44</v>
      </c>
      <c r="G4282">
        <v>28</v>
      </c>
      <c r="H4282">
        <v>220</v>
      </c>
      <c r="I4282">
        <v>852</v>
      </c>
      <c r="J4282">
        <v>1144</v>
      </c>
      <c r="K4282">
        <v>13915</v>
      </c>
      <c r="L4282">
        <v>427</v>
      </c>
      <c r="M4282">
        <v>795</v>
      </c>
      <c r="N4282">
        <v>1031</v>
      </c>
      <c r="O4282">
        <v>129</v>
      </c>
      <c r="P4282">
        <v>2382</v>
      </c>
      <c r="Q4282">
        <v>3907</v>
      </c>
      <c r="R4282">
        <v>0</v>
      </c>
      <c r="S4282">
        <v>0</v>
      </c>
      <c r="T4282">
        <v>3907</v>
      </c>
      <c r="U4282">
        <v>5970</v>
      </c>
      <c r="V4282">
        <v>2192</v>
      </c>
      <c r="W4282">
        <v>5707</v>
      </c>
      <c r="X4282">
        <v>7626</v>
      </c>
      <c r="Y4282">
        <v>0.12</v>
      </c>
      <c r="Z4282">
        <v>45</v>
      </c>
      <c r="AA4282">
        <v>13063</v>
      </c>
      <c r="AB4282">
        <v>42</v>
      </c>
      <c r="AC4282">
        <v>79.849999999999994</v>
      </c>
    </row>
    <row r="4283" spans="1:29" x14ac:dyDescent="0.3">
      <c r="A4283">
        <v>2008</v>
      </c>
      <c r="B4283">
        <v>6</v>
      </c>
      <c r="C4283" s="1">
        <v>39620</v>
      </c>
      <c r="D4283">
        <v>12500</v>
      </c>
      <c r="E4283">
        <v>691</v>
      </c>
      <c r="F4283">
        <v>39</v>
      </c>
      <c r="G4283">
        <v>28</v>
      </c>
      <c r="H4283">
        <v>246</v>
      </c>
      <c r="I4283">
        <v>826</v>
      </c>
      <c r="J4283">
        <v>1139</v>
      </c>
      <c r="K4283">
        <v>14330</v>
      </c>
      <c r="L4283">
        <v>444</v>
      </c>
      <c r="M4283">
        <v>789</v>
      </c>
      <c r="N4283">
        <v>1032</v>
      </c>
      <c r="O4283">
        <v>123</v>
      </c>
      <c r="P4283">
        <v>2388</v>
      </c>
      <c r="Q4283">
        <v>3974</v>
      </c>
      <c r="R4283">
        <v>0</v>
      </c>
      <c r="S4283">
        <v>0</v>
      </c>
      <c r="T4283">
        <v>3974</v>
      </c>
      <c r="U4283">
        <v>6050</v>
      </c>
      <c r="V4283">
        <v>2218</v>
      </c>
      <c r="W4283">
        <v>6028</v>
      </c>
      <c r="X4283">
        <v>7968</v>
      </c>
      <c r="Y4283">
        <v>0.12</v>
      </c>
      <c r="Z4283">
        <v>44</v>
      </c>
      <c r="AA4283">
        <v>13504</v>
      </c>
      <c r="AB4283">
        <v>41</v>
      </c>
      <c r="AC4283">
        <v>79.81</v>
      </c>
    </row>
    <row r="4284" spans="1:29" x14ac:dyDescent="0.3">
      <c r="A4284">
        <v>2008</v>
      </c>
      <c r="B4284">
        <v>6</v>
      </c>
      <c r="C4284" s="1">
        <v>39621</v>
      </c>
      <c r="D4284">
        <v>12400</v>
      </c>
      <c r="E4284">
        <v>682</v>
      </c>
      <c r="F4284">
        <v>36</v>
      </c>
      <c r="G4284">
        <v>25</v>
      </c>
      <c r="H4284">
        <v>233</v>
      </c>
      <c r="I4284">
        <v>845</v>
      </c>
      <c r="J4284">
        <v>1139</v>
      </c>
      <c r="K4284">
        <v>14221</v>
      </c>
      <c r="L4284">
        <v>444</v>
      </c>
      <c r="M4284">
        <v>980</v>
      </c>
      <c r="N4284">
        <v>1036</v>
      </c>
      <c r="O4284">
        <v>156</v>
      </c>
      <c r="P4284">
        <v>2616</v>
      </c>
      <c r="Q4284">
        <v>4050</v>
      </c>
      <c r="R4284">
        <v>0</v>
      </c>
      <c r="S4284">
        <v>0</v>
      </c>
      <c r="T4284">
        <v>4050</v>
      </c>
      <c r="U4284">
        <v>6010</v>
      </c>
      <c r="V4284">
        <v>1901</v>
      </c>
      <c r="W4284">
        <v>5938</v>
      </c>
      <c r="X4284">
        <v>7555</v>
      </c>
      <c r="Y4284">
        <v>0.14000000000000001</v>
      </c>
      <c r="Z4284">
        <v>47</v>
      </c>
      <c r="AA4284">
        <v>13376</v>
      </c>
      <c r="AB4284">
        <v>44</v>
      </c>
      <c r="AC4284">
        <v>79.819999999999993</v>
      </c>
    </row>
    <row r="4285" spans="1:29" x14ac:dyDescent="0.3">
      <c r="A4285">
        <v>2008</v>
      </c>
      <c r="B4285">
        <v>6</v>
      </c>
      <c r="C4285" s="1">
        <v>39622</v>
      </c>
      <c r="D4285">
        <v>12700</v>
      </c>
      <c r="E4285">
        <v>662</v>
      </c>
      <c r="F4285">
        <v>34</v>
      </c>
      <c r="G4285">
        <v>28</v>
      </c>
      <c r="H4285">
        <v>199</v>
      </c>
      <c r="I4285">
        <v>864</v>
      </c>
      <c r="J4285">
        <v>1125</v>
      </c>
      <c r="K4285">
        <v>14487</v>
      </c>
      <c r="L4285">
        <v>443</v>
      </c>
      <c r="M4285">
        <v>1198</v>
      </c>
      <c r="N4285">
        <v>1031</v>
      </c>
      <c r="O4285">
        <v>154</v>
      </c>
      <c r="P4285">
        <v>2826</v>
      </c>
      <c r="Q4285">
        <v>4059</v>
      </c>
      <c r="R4285">
        <v>0</v>
      </c>
      <c r="S4285">
        <v>0</v>
      </c>
      <c r="T4285">
        <v>4059</v>
      </c>
      <c r="U4285">
        <v>6060</v>
      </c>
      <c r="V4285">
        <v>1721</v>
      </c>
      <c r="W4285">
        <v>6165</v>
      </c>
      <c r="X4285">
        <v>7602</v>
      </c>
      <c r="Y4285">
        <v>0.15</v>
      </c>
      <c r="Z4285">
        <v>48</v>
      </c>
      <c r="AA4285">
        <v>13623</v>
      </c>
      <c r="AB4285">
        <v>44</v>
      </c>
      <c r="AC4285">
        <v>79.81</v>
      </c>
    </row>
    <row r="4286" spans="1:29" x14ac:dyDescent="0.3">
      <c r="A4286">
        <v>2008</v>
      </c>
      <c r="B4286">
        <v>6</v>
      </c>
      <c r="C4286" s="1">
        <v>39623</v>
      </c>
      <c r="D4286">
        <v>12700</v>
      </c>
      <c r="E4286">
        <v>671</v>
      </c>
      <c r="F4286">
        <v>33</v>
      </c>
      <c r="G4286">
        <v>31</v>
      </c>
      <c r="H4286">
        <v>192</v>
      </c>
      <c r="I4286">
        <v>886</v>
      </c>
      <c r="J4286">
        <v>1142</v>
      </c>
      <c r="K4286">
        <v>14513</v>
      </c>
      <c r="L4286">
        <v>445</v>
      </c>
      <c r="M4286">
        <v>1185</v>
      </c>
      <c r="N4286">
        <v>1509</v>
      </c>
      <c r="O4286">
        <v>125</v>
      </c>
      <c r="P4286">
        <v>3264</v>
      </c>
      <c r="Q4286">
        <v>4095</v>
      </c>
      <c r="R4286">
        <v>0</v>
      </c>
      <c r="S4286">
        <v>0</v>
      </c>
      <c r="T4286">
        <v>4095</v>
      </c>
      <c r="U4286">
        <v>6040</v>
      </c>
      <c r="V4286">
        <v>1257</v>
      </c>
      <c r="W4286">
        <v>6185</v>
      </c>
      <c r="X4286">
        <v>7154</v>
      </c>
      <c r="Y4286">
        <v>0.18</v>
      </c>
      <c r="Z4286">
        <v>51</v>
      </c>
      <c r="AA4286">
        <v>13627</v>
      </c>
      <c r="AB4286">
        <v>47</v>
      </c>
      <c r="AC4286">
        <v>79.849999999999994</v>
      </c>
    </row>
    <row r="4287" spans="1:29" x14ac:dyDescent="0.3">
      <c r="A4287">
        <v>2008</v>
      </c>
      <c r="B4287">
        <v>6</v>
      </c>
      <c r="C4287" s="1">
        <v>39624</v>
      </c>
      <c r="D4287">
        <v>12300</v>
      </c>
      <c r="E4287">
        <v>641</v>
      </c>
      <c r="F4287">
        <v>33</v>
      </c>
      <c r="G4287">
        <v>32</v>
      </c>
      <c r="H4287">
        <v>223</v>
      </c>
      <c r="I4287">
        <v>888</v>
      </c>
      <c r="J4287">
        <v>1176</v>
      </c>
      <c r="K4287">
        <v>14117</v>
      </c>
      <c r="L4287">
        <v>454</v>
      </c>
      <c r="M4287">
        <v>1184</v>
      </c>
      <c r="N4287">
        <v>1027</v>
      </c>
      <c r="O4287">
        <v>122</v>
      </c>
      <c r="P4287">
        <v>2787</v>
      </c>
      <c r="Q4287">
        <v>4139</v>
      </c>
      <c r="R4287">
        <v>0</v>
      </c>
      <c r="S4287">
        <v>0</v>
      </c>
      <c r="T4287">
        <v>4139</v>
      </c>
      <c r="U4287">
        <v>5930</v>
      </c>
      <c r="V4287">
        <v>1629</v>
      </c>
      <c r="W4287">
        <v>5852</v>
      </c>
      <c r="X4287">
        <v>7191</v>
      </c>
      <c r="Y4287">
        <v>0.15</v>
      </c>
      <c r="Z4287">
        <v>49</v>
      </c>
      <c r="AA4287">
        <v>13229</v>
      </c>
      <c r="AB4287">
        <v>46</v>
      </c>
      <c r="AC4287">
        <v>79.89</v>
      </c>
    </row>
    <row r="4288" spans="1:29" x14ac:dyDescent="0.3">
      <c r="A4288">
        <v>2008</v>
      </c>
      <c r="B4288">
        <v>6</v>
      </c>
      <c r="C4288" s="1">
        <v>39625</v>
      </c>
      <c r="D4288">
        <v>12200</v>
      </c>
      <c r="E4288">
        <v>663</v>
      </c>
      <c r="F4288">
        <v>32</v>
      </c>
      <c r="G4288">
        <v>32</v>
      </c>
      <c r="H4288">
        <v>256</v>
      </c>
      <c r="I4288">
        <v>942</v>
      </c>
      <c r="J4288">
        <v>1262</v>
      </c>
      <c r="K4288">
        <v>14125</v>
      </c>
      <c r="L4288">
        <v>451</v>
      </c>
      <c r="M4288">
        <v>998</v>
      </c>
      <c r="N4288">
        <v>1026</v>
      </c>
      <c r="O4288">
        <v>125</v>
      </c>
      <c r="P4288">
        <v>2600</v>
      </c>
      <c r="Q4288">
        <v>4132</v>
      </c>
      <c r="R4288">
        <v>0</v>
      </c>
      <c r="S4288">
        <v>0</v>
      </c>
      <c r="T4288">
        <v>4132</v>
      </c>
      <c r="U4288">
        <v>5840</v>
      </c>
      <c r="V4288">
        <v>1816</v>
      </c>
      <c r="W4288">
        <v>5866</v>
      </c>
      <c r="X4288">
        <v>7393</v>
      </c>
      <c r="Y4288">
        <v>0.14000000000000001</v>
      </c>
      <c r="Z4288">
        <v>48</v>
      </c>
      <c r="AA4288">
        <v>13183</v>
      </c>
      <c r="AB4288">
        <v>44</v>
      </c>
      <c r="AC4288">
        <v>79.900000000000006</v>
      </c>
    </row>
    <row r="4289" spans="1:29" x14ac:dyDescent="0.3">
      <c r="A4289">
        <v>2008</v>
      </c>
      <c r="B4289">
        <v>6</v>
      </c>
      <c r="C4289" s="1">
        <v>39626</v>
      </c>
      <c r="D4289">
        <v>11900</v>
      </c>
      <c r="E4289">
        <v>674</v>
      </c>
      <c r="F4289">
        <v>34</v>
      </c>
      <c r="G4289">
        <v>35</v>
      </c>
      <c r="H4289">
        <v>255</v>
      </c>
      <c r="I4289">
        <v>975</v>
      </c>
      <c r="J4289">
        <v>1299</v>
      </c>
      <c r="K4289">
        <v>13873</v>
      </c>
      <c r="L4289">
        <v>438</v>
      </c>
      <c r="M4289">
        <v>987</v>
      </c>
      <c r="N4289">
        <v>1032</v>
      </c>
      <c r="O4289">
        <v>123</v>
      </c>
      <c r="P4289">
        <v>2580</v>
      </c>
      <c r="Q4289">
        <v>4184</v>
      </c>
      <c r="R4289">
        <v>0</v>
      </c>
      <c r="S4289">
        <v>0</v>
      </c>
      <c r="T4289">
        <v>4184</v>
      </c>
      <c r="U4289">
        <v>5930</v>
      </c>
      <c r="V4289">
        <v>1929</v>
      </c>
      <c r="W4289">
        <v>5472</v>
      </c>
      <c r="X4289">
        <v>7109</v>
      </c>
      <c r="Y4289">
        <v>0.14000000000000001</v>
      </c>
      <c r="Z4289">
        <v>49</v>
      </c>
      <c r="AA4289">
        <v>12898</v>
      </c>
      <c r="AB4289">
        <v>45</v>
      </c>
      <c r="AC4289">
        <v>79.94</v>
      </c>
    </row>
    <row r="4290" spans="1:29" x14ac:dyDescent="0.3">
      <c r="A4290">
        <v>2008</v>
      </c>
      <c r="B4290">
        <v>6</v>
      </c>
      <c r="C4290" s="1">
        <v>39627</v>
      </c>
      <c r="D4290">
        <v>12400</v>
      </c>
      <c r="E4290">
        <v>673</v>
      </c>
      <c r="F4290">
        <v>31</v>
      </c>
      <c r="G4290">
        <v>35</v>
      </c>
      <c r="H4290">
        <v>258</v>
      </c>
      <c r="I4290">
        <v>929</v>
      </c>
      <c r="J4290">
        <v>1253</v>
      </c>
      <c r="K4290">
        <v>14326</v>
      </c>
      <c r="L4290">
        <v>428</v>
      </c>
      <c r="M4290">
        <v>974</v>
      </c>
      <c r="N4290">
        <v>1034</v>
      </c>
      <c r="O4290">
        <v>120</v>
      </c>
      <c r="P4290">
        <v>2556</v>
      </c>
      <c r="Q4290">
        <v>4200</v>
      </c>
      <c r="R4290">
        <v>0</v>
      </c>
      <c r="S4290">
        <v>0</v>
      </c>
      <c r="T4290">
        <v>4200</v>
      </c>
      <c r="U4290">
        <v>6030</v>
      </c>
      <c r="V4290">
        <v>1997</v>
      </c>
      <c r="W4290">
        <v>5867</v>
      </c>
      <c r="X4290">
        <v>7570</v>
      </c>
      <c r="Y4290">
        <v>0.14000000000000001</v>
      </c>
      <c r="Z4290">
        <v>47</v>
      </c>
      <c r="AA4290">
        <v>13397</v>
      </c>
      <c r="AB4290">
        <v>43</v>
      </c>
      <c r="AC4290">
        <v>79.930000000000007</v>
      </c>
    </row>
    <row r="4291" spans="1:29" x14ac:dyDescent="0.3">
      <c r="A4291">
        <v>2008</v>
      </c>
      <c r="B4291">
        <v>6</v>
      </c>
      <c r="C4291" s="1">
        <v>39628</v>
      </c>
      <c r="D4291">
        <v>12800</v>
      </c>
      <c r="E4291">
        <v>628</v>
      </c>
      <c r="F4291">
        <v>28</v>
      </c>
      <c r="G4291">
        <v>37</v>
      </c>
      <c r="H4291">
        <v>227</v>
      </c>
      <c r="I4291">
        <v>951</v>
      </c>
      <c r="J4291">
        <v>1243</v>
      </c>
      <c r="K4291">
        <v>14671</v>
      </c>
      <c r="L4291">
        <v>410</v>
      </c>
      <c r="M4291">
        <v>1019</v>
      </c>
      <c r="N4291">
        <v>1033</v>
      </c>
      <c r="O4291">
        <v>123</v>
      </c>
      <c r="P4291">
        <v>2585</v>
      </c>
      <c r="Q4291">
        <v>4250</v>
      </c>
      <c r="R4291">
        <v>0</v>
      </c>
      <c r="S4291">
        <v>0</v>
      </c>
      <c r="T4291">
        <v>4250</v>
      </c>
      <c r="U4291">
        <v>6190</v>
      </c>
      <c r="V4291">
        <v>2086</v>
      </c>
      <c r="W4291">
        <v>6048</v>
      </c>
      <c r="X4291">
        <v>7836</v>
      </c>
      <c r="Y4291">
        <v>0.14000000000000001</v>
      </c>
      <c r="Z4291">
        <v>47</v>
      </c>
      <c r="AA4291">
        <v>13720</v>
      </c>
      <c r="AB4291">
        <v>43</v>
      </c>
      <c r="AC4291">
        <v>79.91</v>
      </c>
    </row>
    <row r="4292" spans="1:29" x14ac:dyDescent="0.3">
      <c r="A4292">
        <v>2008</v>
      </c>
      <c r="B4292">
        <v>6</v>
      </c>
      <c r="C4292" s="1">
        <v>39629</v>
      </c>
      <c r="D4292">
        <v>13000</v>
      </c>
      <c r="E4292">
        <v>631</v>
      </c>
      <c r="F4292">
        <v>27</v>
      </c>
      <c r="G4292">
        <v>42</v>
      </c>
      <c r="H4292">
        <v>193</v>
      </c>
      <c r="I4292">
        <v>982</v>
      </c>
      <c r="J4292">
        <v>1244</v>
      </c>
      <c r="K4292">
        <v>14875</v>
      </c>
      <c r="L4292">
        <v>416</v>
      </c>
      <c r="M4292">
        <v>1189</v>
      </c>
      <c r="N4292">
        <v>1554</v>
      </c>
      <c r="O4292">
        <v>114</v>
      </c>
      <c r="P4292">
        <v>3273</v>
      </c>
      <c r="Q4292">
        <v>4183</v>
      </c>
      <c r="R4292">
        <v>0</v>
      </c>
      <c r="S4292">
        <v>0</v>
      </c>
      <c r="T4292">
        <v>4183</v>
      </c>
      <c r="U4292">
        <v>6390</v>
      </c>
      <c r="V4292">
        <v>1642</v>
      </c>
      <c r="W4292">
        <v>6070</v>
      </c>
      <c r="X4292">
        <v>7419</v>
      </c>
      <c r="Y4292">
        <v>0.18</v>
      </c>
      <c r="Z4292">
        <v>50</v>
      </c>
      <c r="AA4292">
        <v>13893</v>
      </c>
      <c r="AB4292">
        <v>47</v>
      </c>
      <c r="AC4292">
        <v>79.92</v>
      </c>
    </row>
    <row r="4293" spans="1:29" x14ac:dyDescent="0.3">
      <c r="A4293">
        <v>2008</v>
      </c>
      <c r="B4293">
        <v>7</v>
      </c>
      <c r="C4293" s="1">
        <v>39630</v>
      </c>
      <c r="D4293">
        <v>13000</v>
      </c>
      <c r="E4293">
        <v>623</v>
      </c>
      <c r="F4293">
        <v>27</v>
      </c>
      <c r="G4293">
        <v>40</v>
      </c>
      <c r="H4293">
        <v>205</v>
      </c>
      <c r="I4293">
        <v>953</v>
      </c>
      <c r="J4293">
        <v>1225</v>
      </c>
      <c r="K4293">
        <v>14848</v>
      </c>
      <c r="L4293">
        <v>419</v>
      </c>
      <c r="M4293">
        <v>2196</v>
      </c>
      <c r="N4293">
        <v>2587</v>
      </c>
      <c r="O4293">
        <v>112</v>
      </c>
      <c r="P4293">
        <v>5314</v>
      </c>
      <c r="Q4293">
        <v>4233</v>
      </c>
      <c r="R4293">
        <v>0</v>
      </c>
      <c r="S4293">
        <v>0</v>
      </c>
      <c r="T4293">
        <v>4233</v>
      </c>
      <c r="U4293">
        <v>6510</v>
      </c>
      <c r="V4293">
        <v>-330</v>
      </c>
      <c r="W4293">
        <v>5928</v>
      </c>
      <c r="X4293">
        <v>5301</v>
      </c>
      <c r="Y4293">
        <v>0.32</v>
      </c>
      <c r="Z4293">
        <v>64</v>
      </c>
      <c r="AA4293">
        <v>13895</v>
      </c>
      <c r="AB4293">
        <v>62</v>
      </c>
      <c r="AC4293">
        <v>80.14</v>
      </c>
    </row>
    <row r="4294" spans="1:29" x14ac:dyDescent="0.3">
      <c r="A4294">
        <v>2008</v>
      </c>
      <c r="B4294">
        <v>7</v>
      </c>
      <c r="C4294" s="1">
        <v>39631</v>
      </c>
      <c r="D4294">
        <v>12900</v>
      </c>
      <c r="E4294">
        <v>622</v>
      </c>
      <c r="F4294">
        <v>25</v>
      </c>
      <c r="G4294">
        <v>31</v>
      </c>
      <c r="H4294">
        <v>209</v>
      </c>
      <c r="I4294">
        <v>944</v>
      </c>
      <c r="J4294">
        <v>1209</v>
      </c>
      <c r="K4294">
        <v>14731</v>
      </c>
      <c r="L4294">
        <v>420</v>
      </c>
      <c r="M4294">
        <v>2195</v>
      </c>
      <c r="N4294">
        <v>2909</v>
      </c>
      <c r="O4294">
        <v>107</v>
      </c>
      <c r="P4294">
        <v>5631</v>
      </c>
      <c r="Q4294">
        <v>4231</v>
      </c>
      <c r="R4294">
        <v>0</v>
      </c>
      <c r="S4294">
        <v>0</v>
      </c>
      <c r="T4294">
        <v>4231</v>
      </c>
      <c r="U4294">
        <v>6540</v>
      </c>
      <c r="V4294">
        <v>-632</v>
      </c>
      <c r="W4294">
        <v>5797</v>
      </c>
      <c r="X4294">
        <v>4869</v>
      </c>
      <c r="Y4294">
        <v>0.34</v>
      </c>
      <c r="Z4294">
        <v>67</v>
      </c>
      <c r="AA4294">
        <v>13787</v>
      </c>
      <c r="AB4294">
        <v>65</v>
      </c>
      <c r="AC4294">
        <v>80.41</v>
      </c>
    </row>
    <row r="4295" spans="1:29" x14ac:dyDescent="0.3">
      <c r="A4295">
        <v>2008</v>
      </c>
      <c r="B4295">
        <v>7</v>
      </c>
      <c r="C4295" s="1">
        <v>39632</v>
      </c>
      <c r="D4295">
        <v>13000</v>
      </c>
      <c r="E4295">
        <v>630</v>
      </c>
      <c r="F4295">
        <v>24</v>
      </c>
      <c r="G4295">
        <v>28</v>
      </c>
      <c r="H4295">
        <v>192</v>
      </c>
      <c r="I4295">
        <v>873</v>
      </c>
      <c r="J4295">
        <v>1117</v>
      </c>
      <c r="K4295">
        <v>14747</v>
      </c>
      <c r="L4295">
        <v>416</v>
      </c>
      <c r="M4295">
        <v>3191</v>
      </c>
      <c r="N4295">
        <v>2876</v>
      </c>
      <c r="O4295">
        <v>113</v>
      </c>
      <c r="P4295">
        <v>6596</v>
      </c>
      <c r="Q4295">
        <v>4267</v>
      </c>
      <c r="R4295">
        <v>0</v>
      </c>
      <c r="S4295">
        <v>0</v>
      </c>
      <c r="T4295">
        <v>4267</v>
      </c>
      <c r="U4295">
        <v>6590</v>
      </c>
      <c r="V4295">
        <v>-1662</v>
      </c>
      <c r="W4295">
        <v>5845</v>
      </c>
      <c r="X4295">
        <v>3884</v>
      </c>
      <c r="Y4295">
        <v>0.41</v>
      </c>
      <c r="Z4295">
        <v>74</v>
      </c>
      <c r="AA4295">
        <v>13874</v>
      </c>
      <c r="AB4295">
        <v>72</v>
      </c>
      <c r="AC4295">
        <v>80.81</v>
      </c>
    </row>
    <row r="4296" spans="1:29" x14ac:dyDescent="0.3">
      <c r="A4296">
        <v>2008</v>
      </c>
      <c r="B4296">
        <v>7</v>
      </c>
      <c r="C4296" s="1">
        <v>39633</v>
      </c>
      <c r="D4296">
        <v>13300</v>
      </c>
      <c r="E4296">
        <v>629</v>
      </c>
      <c r="F4296">
        <v>23</v>
      </c>
      <c r="G4296">
        <v>28</v>
      </c>
      <c r="H4296">
        <v>186</v>
      </c>
      <c r="I4296">
        <v>872</v>
      </c>
      <c r="J4296">
        <v>1109</v>
      </c>
      <c r="K4296">
        <v>15038</v>
      </c>
      <c r="L4296">
        <v>412</v>
      </c>
      <c r="M4296">
        <v>3190</v>
      </c>
      <c r="N4296">
        <v>2890</v>
      </c>
      <c r="O4296">
        <v>113</v>
      </c>
      <c r="P4296">
        <v>6605</v>
      </c>
      <c r="Q4296">
        <v>4279</v>
      </c>
      <c r="R4296">
        <v>0</v>
      </c>
      <c r="S4296">
        <v>0</v>
      </c>
      <c r="T4296">
        <v>4279</v>
      </c>
      <c r="U4296">
        <v>6640</v>
      </c>
      <c r="V4296">
        <v>-1638</v>
      </c>
      <c r="W4296">
        <v>6091</v>
      </c>
      <c r="X4296">
        <v>4154</v>
      </c>
      <c r="Y4296">
        <v>0.4</v>
      </c>
      <c r="Z4296">
        <v>72</v>
      </c>
      <c r="AA4296">
        <v>14166</v>
      </c>
      <c r="AB4296">
        <v>71</v>
      </c>
      <c r="AC4296">
        <v>81.150000000000006</v>
      </c>
    </row>
    <row r="4297" spans="1:29" x14ac:dyDescent="0.3">
      <c r="A4297">
        <v>2008</v>
      </c>
      <c r="B4297">
        <v>7</v>
      </c>
      <c r="C4297" s="1">
        <v>39634</v>
      </c>
      <c r="D4297">
        <v>13000</v>
      </c>
      <c r="E4297">
        <v>638</v>
      </c>
      <c r="F4297">
        <v>23</v>
      </c>
      <c r="G4297">
        <v>31</v>
      </c>
      <c r="H4297">
        <v>209</v>
      </c>
      <c r="I4297">
        <v>935</v>
      </c>
      <c r="J4297">
        <v>1198</v>
      </c>
      <c r="K4297">
        <v>14836</v>
      </c>
      <c r="L4297">
        <v>405</v>
      </c>
      <c r="M4297">
        <v>3200</v>
      </c>
      <c r="N4297">
        <v>2904</v>
      </c>
      <c r="O4297">
        <v>113</v>
      </c>
      <c r="P4297">
        <v>6622</v>
      </c>
      <c r="Q4297">
        <v>4329</v>
      </c>
      <c r="R4297">
        <v>0</v>
      </c>
      <c r="S4297">
        <v>0</v>
      </c>
      <c r="T4297">
        <v>4329</v>
      </c>
      <c r="U4297">
        <v>6550</v>
      </c>
      <c r="V4297">
        <v>-1688</v>
      </c>
      <c r="W4297">
        <v>5876</v>
      </c>
      <c r="X4297">
        <v>3885</v>
      </c>
      <c r="Y4297">
        <v>0.41</v>
      </c>
      <c r="Z4297">
        <v>74</v>
      </c>
      <c r="AA4297">
        <v>13901</v>
      </c>
      <c r="AB4297">
        <v>72</v>
      </c>
      <c r="AC4297">
        <v>81.510000000000005</v>
      </c>
    </row>
    <row r="4298" spans="1:29" x14ac:dyDescent="0.3">
      <c r="A4298">
        <v>2008</v>
      </c>
      <c r="B4298">
        <v>7</v>
      </c>
      <c r="C4298" s="1">
        <v>39635</v>
      </c>
      <c r="D4298">
        <v>12800</v>
      </c>
      <c r="E4298">
        <v>654</v>
      </c>
      <c r="F4298">
        <v>22</v>
      </c>
      <c r="G4298">
        <v>35</v>
      </c>
      <c r="H4298">
        <v>228</v>
      </c>
      <c r="I4298">
        <v>985</v>
      </c>
      <c r="J4298">
        <v>1270</v>
      </c>
      <c r="K4298">
        <v>14724</v>
      </c>
      <c r="L4298">
        <v>409</v>
      </c>
      <c r="M4298">
        <v>3185</v>
      </c>
      <c r="N4298">
        <v>2803</v>
      </c>
      <c r="O4298">
        <v>112</v>
      </c>
      <c r="P4298">
        <v>6509</v>
      </c>
      <c r="Q4298">
        <v>4324</v>
      </c>
      <c r="R4298">
        <v>0</v>
      </c>
      <c r="S4298">
        <v>0</v>
      </c>
      <c r="T4298">
        <v>4324</v>
      </c>
      <c r="U4298">
        <v>6500</v>
      </c>
      <c r="V4298">
        <v>-1550</v>
      </c>
      <c r="W4298">
        <v>5743</v>
      </c>
      <c r="X4298">
        <v>3891</v>
      </c>
      <c r="Y4298">
        <v>0.4</v>
      </c>
      <c r="Z4298">
        <v>74</v>
      </c>
      <c r="AA4298">
        <v>13739</v>
      </c>
      <c r="AB4298">
        <v>72</v>
      </c>
      <c r="AC4298">
        <v>81.84</v>
      </c>
    </row>
    <row r="4299" spans="1:29" x14ac:dyDescent="0.3">
      <c r="A4299">
        <v>2008</v>
      </c>
      <c r="B4299">
        <v>7</v>
      </c>
      <c r="C4299" s="1">
        <v>39636</v>
      </c>
      <c r="D4299">
        <v>12800</v>
      </c>
      <c r="E4299">
        <v>647</v>
      </c>
      <c r="F4299">
        <v>22</v>
      </c>
      <c r="G4299">
        <v>35</v>
      </c>
      <c r="H4299">
        <v>218</v>
      </c>
      <c r="I4299">
        <v>897</v>
      </c>
      <c r="J4299">
        <v>1172</v>
      </c>
      <c r="K4299">
        <v>14619</v>
      </c>
      <c r="L4299">
        <v>417</v>
      </c>
      <c r="M4299">
        <v>3191</v>
      </c>
      <c r="N4299">
        <v>2935</v>
      </c>
      <c r="O4299">
        <v>113</v>
      </c>
      <c r="P4299">
        <v>6656</v>
      </c>
      <c r="Q4299">
        <v>4324</v>
      </c>
      <c r="R4299">
        <v>0</v>
      </c>
      <c r="S4299">
        <v>0</v>
      </c>
      <c r="T4299">
        <v>4324</v>
      </c>
      <c r="U4299">
        <v>6520</v>
      </c>
      <c r="V4299">
        <v>-1775</v>
      </c>
      <c r="W4299">
        <v>5716</v>
      </c>
      <c r="X4299">
        <v>3639</v>
      </c>
      <c r="Y4299">
        <v>0.41</v>
      </c>
      <c r="Z4299">
        <v>75</v>
      </c>
      <c r="AA4299">
        <v>13722</v>
      </c>
      <c r="AB4299">
        <v>73</v>
      </c>
      <c r="AC4299">
        <v>82.21</v>
      </c>
    </row>
    <row r="4300" spans="1:29" x14ac:dyDescent="0.3">
      <c r="A4300">
        <v>2008</v>
      </c>
      <c r="B4300">
        <v>7</v>
      </c>
      <c r="C4300" s="1">
        <v>39637</v>
      </c>
      <c r="D4300">
        <v>13000</v>
      </c>
      <c r="E4300">
        <v>662</v>
      </c>
      <c r="F4300">
        <v>22</v>
      </c>
      <c r="G4300">
        <v>32</v>
      </c>
      <c r="H4300">
        <v>216</v>
      </c>
      <c r="I4300">
        <v>833</v>
      </c>
      <c r="J4300">
        <v>1103</v>
      </c>
      <c r="K4300">
        <v>14765</v>
      </c>
      <c r="L4300">
        <v>452</v>
      </c>
      <c r="M4300">
        <v>3196</v>
      </c>
      <c r="N4300">
        <v>3260</v>
      </c>
      <c r="O4300">
        <v>123</v>
      </c>
      <c r="P4300">
        <v>7031</v>
      </c>
      <c r="Q4300">
        <v>4307</v>
      </c>
      <c r="R4300">
        <v>0</v>
      </c>
      <c r="S4300">
        <v>0</v>
      </c>
      <c r="T4300">
        <v>4307</v>
      </c>
      <c r="U4300">
        <v>6480</v>
      </c>
      <c r="V4300">
        <v>-2248</v>
      </c>
      <c r="W4300">
        <v>5976</v>
      </c>
      <c r="X4300">
        <v>3427</v>
      </c>
      <c r="Y4300">
        <v>0.43</v>
      </c>
      <c r="Z4300">
        <v>77</v>
      </c>
      <c r="AA4300">
        <v>13932</v>
      </c>
      <c r="AB4300">
        <v>75</v>
      </c>
      <c r="AC4300">
        <v>82.59</v>
      </c>
    </row>
    <row r="4301" spans="1:29" x14ac:dyDescent="0.3">
      <c r="A4301">
        <v>2008</v>
      </c>
      <c r="B4301">
        <v>7</v>
      </c>
      <c r="C4301" s="1">
        <v>39638</v>
      </c>
      <c r="D4301">
        <v>12900</v>
      </c>
      <c r="E4301">
        <v>694</v>
      </c>
      <c r="F4301">
        <v>20</v>
      </c>
      <c r="G4301">
        <v>26</v>
      </c>
      <c r="H4301">
        <v>245</v>
      </c>
      <c r="I4301">
        <v>826</v>
      </c>
      <c r="J4301">
        <v>1117</v>
      </c>
      <c r="K4301">
        <v>14711</v>
      </c>
      <c r="L4301">
        <v>423</v>
      </c>
      <c r="M4301">
        <v>3008</v>
      </c>
      <c r="N4301">
        <v>3728</v>
      </c>
      <c r="O4301">
        <v>117</v>
      </c>
      <c r="P4301">
        <v>7276</v>
      </c>
      <c r="Q4301">
        <v>4325</v>
      </c>
      <c r="R4301">
        <v>0</v>
      </c>
      <c r="S4301">
        <v>0</v>
      </c>
      <c r="T4301">
        <v>4325</v>
      </c>
      <c r="U4301">
        <v>6380</v>
      </c>
      <c r="V4301">
        <v>-2590</v>
      </c>
      <c r="W4301">
        <v>6003</v>
      </c>
      <c r="X4301">
        <v>3110</v>
      </c>
      <c r="Y4301">
        <v>0.45</v>
      </c>
      <c r="Z4301">
        <v>79</v>
      </c>
      <c r="AA4301">
        <v>13885</v>
      </c>
      <c r="AB4301">
        <v>78</v>
      </c>
      <c r="AC4301">
        <v>83.01</v>
      </c>
    </row>
    <row r="4302" spans="1:29" x14ac:dyDescent="0.3">
      <c r="A4302">
        <v>2008</v>
      </c>
      <c r="B4302">
        <v>7</v>
      </c>
      <c r="C4302" s="1">
        <v>39639</v>
      </c>
      <c r="D4302">
        <v>12400</v>
      </c>
      <c r="E4302">
        <v>701</v>
      </c>
      <c r="F4302">
        <v>20</v>
      </c>
      <c r="G4302">
        <v>23</v>
      </c>
      <c r="H4302">
        <v>268</v>
      </c>
      <c r="I4302">
        <v>836</v>
      </c>
      <c r="J4302">
        <v>1147</v>
      </c>
      <c r="K4302">
        <v>14248</v>
      </c>
      <c r="L4302">
        <v>423</v>
      </c>
      <c r="M4302">
        <v>2963</v>
      </c>
      <c r="N4302">
        <v>3699</v>
      </c>
      <c r="O4302">
        <v>126</v>
      </c>
      <c r="P4302">
        <v>7211</v>
      </c>
      <c r="Q4302">
        <v>4351</v>
      </c>
      <c r="R4302">
        <v>0</v>
      </c>
      <c r="S4302">
        <v>0</v>
      </c>
      <c r="T4302">
        <v>4351</v>
      </c>
      <c r="U4302">
        <v>6260</v>
      </c>
      <c r="V4302">
        <v>-2632</v>
      </c>
      <c r="W4302">
        <v>5623</v>
      </c>
      <c r="X4302">
        <v>2686</v>
      </c>
      <c r="Y4302">
        <v>0.46</v>
      </c>
      <c r="Z4302">
        <v>81</v>
      </c>
      <c r="AA4302">
        <v>13412</v>
      </c>
      <c r="AB4302">
        <v>80</v>
      </c>
      <c r="AC4302">
        <v>83.51</v>
      </c>
    </row>
    <row r="4303" spans="1:29" x14ac:dyDescent="0.3">
      <c r="A4303">
        <v>2008</v>
      </c>
      <c r="B4303">
        <v>7</v>
      </c>
      <c r="C4303" s="1">
        <v>39640</v>
      </c>
      <c r="D4303">
        <v>11900</v>
      </c>
      <c r="E4303">
        <v>691</v>
      </c>
      <c r="F4303">
        <v>18</v>
      </c>
      <c r="G4303">
        <v>24</v>
      </c>
      <c r="H4303">
        <v>247</v>
      </c>
      <c r="I4303">
        <v>849</v>
      </c>
      <c r="J4303">
        <v>1138</v>
      </c>
      <c r="K4303">
        <v>13729</v>
      </c>
      <c r="L4303">
        <v>415</v>
      </c>
      <c r="M4303">
        <v>2497</v>
      </c>
      <c r="N4303">
        <v>3771</v>
      </c>
      <c r="O4303">
        <v>126</v>
      </c>
      <c r="P4303">
        <v>6809</v>
      </c>
      <c r="Q4303">
        <v>4332</v>
      </c>
      <c r="R4303">
        <v>0</v>
      </c>
      <c r="S4303">
        <v>0</v>
      </c>
      <c r="T4303">
        <v>4332</v>
      </c>
      <c r="U4303">
        <v>6050</v>
      </c>
      <c r="V4303">
        <v>-2437</v>
      </c>
      <c r="W4303">
        <v>5328</v>
      </c>
      <c r="X4303">
        <v>2588</v>
      </c>
      <c r="Y4303">
        <v>0.45</v>
      </c>
      <c r="Z4303">
        <v>81</v>
      </c>
      <c r="AA4303">
        <v>12880</v>
      </c>
      <c r="AB4303">
        <v>80</v>
      </c>
      <c r="AC4303">
        <v>84</v>
      </c>
    </row>
    <row r="4304" spans="1:29" x14ac:dyDescent="0.3">
      <c r="A4304">
        <v>2008</v>
      </c>
      <c r="B4304">
        <v>7</v>
      </c>
      <c r="C4304" s="1">
        <v>39641</v>
      </c>
      <c r="D4304">
        <v>12900</v>
      </c>
      <c r="E4304">
        <v>657</v>
      </c>
      <c r="F4304">
        <v>17</v>
      </c>
      <c r="G4304">
        <v>25</v>
      </c>
      <c r="H4304">
        <v>217</v>
      </c>
      <c r="I4304">
        <v>846</v>
      </c>
      <c r="J4304">
        <v>1105</v>
      </c>
      <c r="K4304">
        <v>14662</v>
      </c>
      <c r="L4304">
        <v>407</v>
      </c>
      <c r="M4304">
        <v>2495</v>
      </c>
      <c r="N4304">
        <v>3705</v>
      </c>
      <c r="O4304">
        <v>125</v>
      </c>
      <c r="P4304">
        <v>6732</v>
      </c>
      <c r="Q4304">
        <v>4350</v>
      </c>
      <c r="R4304">
        <v>0</v>
      </c>
      <c r="S4304">
        <v>0</v>
      </c>
      <c r="T4304">
        <v>4350</v>
      </c>
      <c r="U4304">
        <v>5920</v>
      </c>
      <c r="V4304">
        <v>-2534</v>
      </c>
      <c r="W4304">
        <v>6419</v>
      </c>
      <c r="X4304">
        <v>3580</v>
      </c>
      <c r="Y4304">
        <v>0.42</v>
      </c>
      <c r="Z4304">
        <v>76</v>
      </c>
      <c r="AA4304">
        <v>13816</v>
      </c>
      <c r="AB4304">
        <v>74</v>
      </c>
      <c r="AC4304">
        <v>84.26</v>
      </c>
    </row>
    <row r="4305" spans="1:29" x14ac:dyDescent="0.3">
      <c r="A4305">
        <v>2008</v>
      </c>
      <c r="B4305">
        <v>7</v>
      </c>
      <c r="C4305" s="1">
        <v>39642</v>
      </c>
      <c r="D4305">
        <v>12600</v>
      </c>
      <c r="E4305">
        <v>646</v>
      </c>
      <c r="F4305">
        <v>16</v>
      </c>
      <c r="G4305">
        <v>27</v>
      </c>
      <c r="H4305">
        <v>211</v>
      </c>
      <c r="I4305">
        <v>904</v>
      </c>
      <c r="J4305">
        <v>1158</v>
      </c>
      <c r="K4305">
        <v>14404</v>
      </c>
      <c r="L4305">
        <v>403</v>
      </c>
      <c r="M4305">
        <v>2500</v>
      </c>
      <c r="N4305">
        <v>3734</v>
      </c>
      <c r="O4305">
        <v>117</v>
      </c>
      <c r="P4305">
        <v>6754</v>
      </c>
      <c r="Q4305">
        <v>4350</v>
      </c>
      <c r="R4305">
        <v>0</v>
      </c>
      <c r="S4305">
        <v>0</v>
      </c>
      <c r="T4305">
        <v>4350</v>
      </c>
      <c r="U4305">
        <v>6080</v>
      </c>
      <c r="V4305">
        <v>-2343</v>
      </c>
      <c r="W4305">
        <v>5948</v>
      </c>
      <c r="X4305">
        <v>3300</v>
      </c>
      <c r="Y4305">
        <v>0.43</v>
      </c>
      <c r="Z4305">
        <v>77</v>
      </c>
      <c r="AA4305">
        <v>13500</v>
      </c>
      <c r="AB4305">
        <v>76</v>
      </c>
      <c r="AC4305">
        <v>84.55</v>
      </c>
    </row>
    <row r="4306" spans="1:29" x14ac:dyDescent="0.3">
      <c r="A4306">
        <v>2008</v>
      </c>
      <c r="B4306">
        <v>7</v>
      </c>
      <c r="C4306" s="1">
        <v>39643</v>
      </c>
      <c r="D4306">
        <v>12600</v>
      </c>
      <c r="E4306">
        <v>634</v>
      </c>
      <c r="F4306">
        <v>15</v>
      </c>
      <c r="G4306">
        <v>28</v>
      </c>
      <c r="H4306">
        <v>203</v>
      </c>
      <c r="I4306">
        <v>947</v>
      </c>
      <c r="J4306">
        <v>1193</v>
      </c>
      <c r="K4306">
        <v>14427</v>
      </c>
      <c r="L4306">
        <v>413</v>
      </c>
      <c r="M4306">
        <v>2499</v>
      </c>
      <c r="N4306">
        <v>3793</v>
      </c>
      <c r="O4306">
        <v>105</v>
      </c>
      <c r="P4306">
        <v>6810</v>
      </c>
      <c r="Q4306">
        <v>4329</v>
      </c>
      <c r="R4306">
        <v>0</v>
      </c>
      <c r="S4306">
        <v>0</v>
      </c>
      <c r="T4306">
        <v>4329</v>
      </c>
      <c r="U4306">
        <v>6280</v>
      </c>
      <c r="V4306">
        <v>-2151</v>
      </c>
      <c r="W4306">
        <v>5742</v>
      </c>
      <c r="X4306">
        <v>3288</v>
      </c>
      <c r="Y4306">
        <v>0.43</v>
      </c>
      <c r="Z4306">
        <v>77</v>
      </c>
      <c r="AA4306">
        <v>13480</v>
      </c>
      <c r="AB4306">
        <v>76</v>
      </c>
      <c r="AC4306">
        <v>84.83</v>
      </c>
    </row>
    <row r="4307" spans="1:29" x14ac:dyDescent="0.3">
      <c r="A4307">
        <v>2008</v>
      </c>
      <c r="B4307">
        <v>7</v>
      </c>
      <c r="C4307" s="1">
        <v>39644</v>
      </c>
      <c r="D4307">
        <v>13200</v>
      </c>
      <c r="E4307">
        <v>646</v>
      </c>
      <c r="F4307">
        <v>14</v>
      </c>
      <c r="G4307">
        <v>28</v>
      </c>
      <c r="H4307">
        <v>189</v>
      </c>
      <c r="I4307">
        <v>902</v>
      </c>
      <c r="J4307">
        <v>1133</v>
      </c>
      <c r="K4307">
        <v>14979</v>
      </c>
      <c r="L4307">
        <v>423</v>
      </c>
      <c r="M4307">
        <v>2495</v>
      </c>
      <c r="N4307">
        <v>3827</v>
      </c>
      <c r="O4307">
        <v>111</v>
      </c>
      <c r="P4307">
        <v>6856</v>
      </c>
      <c r="Q4307">
        <v>4335</v>
      </c>
      <c r="R4307">
        <v>0</v>
      </c>
      <c r="S4307">
        <v>0</v>
      </c>
      <c r="T4307">
        <v>4335</v>
      </c>
      <c r="U4307">
        <v>6450</v>
      </c>
      <c r="V4307">
        <v>-2091</v>
      </c>
      <c r="W4307">
        <v>6182</v>
      </c>
      <c r="X4307">
        <v>3788</v>
      </c>
      <c r="Y4307">
        <v>0.42</v>
      </c>
      <c r="Z4307">
        <v>75</v>
      </c>
      <c r="AA4307">
        <v>14077</v>
      </c>
      <c r="AB4307">
        <v>73</v>
      </c>
      <c r="AC4307">
        <v>85</v>
      </c>
    </row>
    <row r="4308" spans="1:29" x14ac:dyDescent="0.3">
      <c r="A4308">
        <v>2008</v>
      </c>
      <c r="B4308">
        <v>7</v>
      </c>
      <c r="C4308" s="1">
        <v>39645</v>
      </c>
      <c r="D4308">
        <v>13400</v>
      </c>
      <c r="E4308">
        <v>667</v>
      </c>
      <c r="F4308">
        <v>13</v>
      </c>
      <c r="G4308">
        <v>29</v>
      </c>
      <c r="H4308">
        <v>182</v>
      </c>
      <c r="I4308">
        <v>861</v>
      </c>
      <c r="J4308">
        <v>1085</v>
      </c>
      <c r="K4308">
        <v>15152</v>
      </c>
      <c r="L4308">
        <v>420</v>
      </c>
      <c r="M4308">
        <v>2490</v>
      </c>
      <c r="N4308">
        <v>3832</v>
      </c>
      <c r="O4308">
        <v>108</v>
      </c>
      <c r="P4308">
        <v>6850</v>
      </c>
      <c r="Q4308">
        <v>4319</v>
      </c>
      <c r="R4308">
        <v>0</v>
      </c>
      <c r="S4308">
        <v>0</v>
      </c>
      <c r="T4308">
        <v>4319</v>
      </c>
      <c r="U4308">
        <v>6520</v>
      </c>
      <c r="V4308">
        <v>-2053</v>
      </c>
      <c r="W4308">
        <v>6338</v>
      </c>
      <c r="X4308">
        <v>3983</v>
      </c>
      <c r="Y4308">
        <v>0.41</v>
      </c>
      <c r="Z4308">
        <v>74</v>
      </c>
      <c r="AA4308">
        <v>14291</v>
      </c>
      <c r="AB4308">
        <v>72</v>
      </c>
      <c r="AC4308">
        <v>85.13</v>
      </c>
    </row>
    <row r="4309" spans="1:29" x14ac:dyDescent="0.3">
      <c r="A4309">
        <v>2008</v>
      </c>
      <c r="B4309">
        <v>7</v>
      </c>
      <c r="C4309" s="1">
        <v>39646</v>
      </c>
      <c r="D4309">
        <v>13000</v>
      </c>
      <c r="E4309">
        <v>677</v>
      </c>
      <c r="F4309">
        <v>13</v>
      </c>
      <c r="G4309">
        <v>28</v>
      </c>
      <c r="H4309">
        <v>215</v>
      </c>
      <c r="I4309">
        <v>854</v>
      </c>
      <c r="J4309">
        <v>1110</v>
      </c>
      <c r="K4309">
        <v>14787</v>
      </c>
      <c r="L4309">
        <v>413</v>
      </c>
      <c r="M4309">
        <v>1997</v>
      </c>
      <c r="N4309">
        <v>3817</v>
      </c>
      <c r="O4309">
        <v>113</v>
      </c>
      <c r="P4309">
        <v>6340</v>
      </c>
      <c r="Q4309">
        <v>4321</v>
      </c>
      <c r="R4309">
        <v>0</v>
      </c>
      <c r="S4309">
        <v>0</v>
      </c>
      <c r="T4309">
        <v>4321</v>
      </c>
      <c r="U4309">
        <v>6460</v>
      </c>
      <c r="V4309">
        <v>-1579</v>
      </c>
      <c r="W4309">
        <v>6007</v>
      </c>
      <c r="X4309">
        <v>4126</v>
      </c>
      <c r="Y4309">
        <v>0.39</v>
      </c>
      <c r="Z4309">
        <v>72</v>
      </c>
      <c r="AA4309">
        <v>13933</v>
      </c>
      <c r="AB4309">
        <v>70</v>
      </c>
      <c r="AC4309">
        <v>85.24</v>
      </c>
    </row>
    <row r="4310" spans="1:29" x14ac:dyDescent="0.3">
      <c r="A4310">
        <v>2008</v>
      </c>
      <c r="B4310">
        <v>7</v>
      </c>
      <c r="C4310" s="1">
        <v>39647</v>
      </c>
      <c r="D4310">
        <v>13000</v>
      </c>
      <c r="E4310">
        <v>683</v>
      </c>
      <c r="F4310">
        <v>12</v>
      </c>
      <c r="G4310">
        <v>26</v>
      </c>
      <c r="H4310">
        <v>258</v>
      </c>
      <c r="I4310">
        <v>868</v>
      </c>
      <c r="J4310">
        <v>1164</v>
      </c>
      <c r="K4310">
        <v>14847</v>
      </c>
      <c r="L4310">
        <v>418</v>
      </c>
      <c r="M4310">
        <v>1995</v>
      </c>
      <c r="N4310">
        <v>3842</v>
      </c>
      <c r="O4310">
        <v>118</v>
      </c>
      <c r="P4310">
        <v>6373</v>
      </c>
      <c r="Q4310">
        <v>4330</v>
      </c>
      <c r="R4310">
        <v>0</v>
      </c>
      <c r="S4310">
        <v>0</v>
      </c>
      <c r="T4310">
        <v>4330</v>
      </c>
      <c r="U4310">
        <v>6470</v>
      </c>
      <c r="V4310">
        <v>-1554</v>
      </c>
      <c r="W4310">
        <v>6001</v>
      </c>
      <c r="X4310">
        <v>4144</v>
      </c>
      <c r="Y4310">
        <v>0.39</v>
      </c>
      <c r="Z4310">
        <v>72</v>
      </c>
      <c r="AA4310">
        <v>13979</v>
      </c>
      <c r="AB4310">
        <v>70</v>
      </c>
      <c r="AC4310">
        <v>85.33</v>
      </c>
    </row>
    <row r="4311" spans="1:29" x14ac:dyDescent="0.3">
      <c r="A4311">
        <v>2008</v>
      </c>
      <c r="B4311">
        <v>7</v>
      </c>
      <c r="C4311" s="1">
        <v>39648</v>
      </c>
      <c r="D4311">
        <v>12900</v>
      </c>
      <c r="E4311">
        <v>676</v>
      </c>
      <c r="F4311">
        <v>12</v>
      </c>
      <c r="G4311">
        <v>23</v>
      </c>
      <c r="H4311">
        <v>278</v>
      </c>
      <c r="I4311">
        <v>872</v>
      </c>
      <c r="J4311">
        <v>1185</v>
      </c>
      <c r="K4311">
        <v>14761</v>
      </c>
      <c r="L4311">
        <v>415</v>
      </c>
      <c r="M4311">
        <v>1995</v>
      </c>
      <c r="N4311">
        <v>3832</v>
      </c>
      <c r="O4311">
        <v>117</v>
      </c>
      <c r="P4311">
        <v>6359</v>
      </c>
      <c r="Q4311">
        <v>4339</v>
      </c>
      <c r="R4311">
        <v>0</v>
      </c>
      <c r="S4311">
        <v>0</v>
      </c>
      <c r="T4311">
        <v>4339</v>
      </c>
      <c r="U4311">
        <v>6550</v>
      </c>
      <c r="V4311">
        <v>-1445</v>
      </c>
      <c r="W4311">
        <v>5811</v>
      </c>
      <c r="X4311">
        <v>4062</v>
      </c>
      <c r="Y4311">
        <v>0.39</v>
      </c>
      <c r="Z4311">
        <v>72</v>
      </c>
      <c r="AA4311">
        <v>13889</v>
      </c>
      <c r="AB4311">
        <v>71</v>
      </c>
      <c r="AC4311">
        <v>85.43</v>
      </c>
    </row>
    <row r="4312" spans="1:29" x14ac:dyDescent="0.3">
      <c r="A4312">
        <v>2008</v>
      </c>
      <c r="B4312">
        <v>7</v>
      </c>
      <c r="C4312" s="1">
        <v>39649</v>
      </c>
      <c r="D4312">
        <v>12700</v>
      </c>
      <c r="E4312">
        <v>641</v>
      </c>
      <c r="F4312">
        <v>11</v>
      </c>
      <c r="G4312">
        <v>25</v>
      </c>
      <c r="H4312">
        <v>246</v>
      </c>
      <c r="I4312">
        <v>892</v>
      </c>
      <c r="J4312">
        <v>1174</v>
      </c>
      <c r="K4312">
        <v>14515</v>
      </c>
      <c r="L4312">
        <v>410</v>
      </c>
      <c r="M4312">
        <v>1995</v>
      </c>
      <c r="N4312">
        <v>3849</v>
      </c>
      <c r="O4312">
        <v>116</v>
      </c>
      <c r="P4312">
        <v>6370</v>
      </c>
      <c r="Q4312">
        <v>4289</v>
      </c>
      <c r="R4312">
        <v>0</v>
      </c>
      <c r="S4312">
        <v>0</v>
      </c>
      <c r="T4312">
        <v>4289</v>
      </c>
      <c r="U4312">
        <v>6640</v>
      </c>
      <c r="V4312">
        <v>-1344</v>
      </c>
      <c r="W4312">
        <v>5500</v>
      </c>
      <c r="X4312">
        <v>3856</v>
      </c>
      <c r="Y4312">
        <v>0.4</v>
      </c>
      <c r="Z4312">
        <v>73</v>
      </c>
      <c r="AA4312">
        <v>13623</v>
      </c>
      <c r="AB4312">
        <v>72</v>
      </c>
      <c r="AC4312">
        <v>85.56</v>
      </c>
    </row>
    <row r="4313" spans="1:29" x14ac:dyDescent="0.3">
      <c r="A4313">
        <v>2008</v>
      </c>
      <c r="B4313">
        <v>7</v>
      </c>
      <c r="C4313" s="1">
        <v>39650</v>
      </c>
      <c r="D4313">
        <v>13100</v>
      </c>
      <c r="E4313">
        <v>632</v>
      </c>
      <c r="F4313">
        <v>10</v>
      </c>
      <c r="G4313">
        <v>28</v>
      </c>
      <c r="H4313">
        <v>208</v>
      </c>
      <c r="I4313">
        <v>934</v>
      </c>
      <c r="J4313">
        <v>1180</v>
      </c>
      <c r="K4313">
        <v>14912</v>
      </c>
      <c r="L4313">
        <v>403</v>
      </c>
      <c r="M4313">
        <v>1998</v>
      </c>
      <c r="N4313">
        <v>3849</v>
      </c>
      <c r="O4313">
        <v>118</v>
      </c>
      <c r="P4313">
        <v>6368</v>
      </c>
      <c r="Q4313">
        <v>4297</v>
      </c>
      <c r="R4313">
        <v>0</v>
      </c>
      <c r="S4313">
        <v>0</v>
      </c>
      <c r="T4313">
        <v>4297</v>
      </c>
      <c r="U4313">
        <v>6530</v>
      </c>
      <c r="V4313">
        <v>-1451</v>
      </c>
      <c r="W4313">
        <v>5999</v>
      </c>
      <c r="X4313">
        <v>4247</v>
      </c>
      <c r="Y4313">
        <v>0.39</v>
      </c>
      <c r="Z4313">
        <v>72</v>
      </c>
      <c r="AA4313">
        <v>13978</v>
      </c>
      <c r="AB4313">
        <v>70</v>
      </c>
      <c r="AC4313">
        <v>85.62</v>
      </c>
    </row>
    <row r="4314" spans="1:29" x14ac:dyDescent="0.3">
      <c r="A4314">
        <v>2008</v>
      </c>
      <c r="B4314">
        <v>7</v>
      </c>
      <c r="C4314" s="1">
        <v>39651</v>
      </c>
      <c r="D4314">
        <v>12600</v>
      </c>
      <c r="E4314">
        <v>674</v>
      </c>
      <c r="F4314">
        <v>10</v>
      </c>
      <c r="G4314">
        <v>28</v>
      </c>
      <c r="H4314">
        <v>217</v>
      </c>
      <c r="I4314">
        <v>865</v>
      </c>
      <c r="J4314">
        <v>1120</v>
      </c>
      <c r="K4314">
        <v>14394</v>
      </c>
      <c r="L4314">
        <v>413</v>
      </c>
      <c r="M4314">
        <v>1991</v>
      </c>
      <c r="N4314">
        <v>3825</v>
      </c>
      <c r="O4314">
        <v>104</v>
      </c>
      <c r="P4314">
        <v>6333</v>
      </c>
      <c r="Q4314">
        <v>4303</v>
      </c>
      <c r="R4314">
        <v>0</v>
      </c>
      <c r="S4314">
        <v>0</v>
      </c>
      <c r="T4314">
        <v>4303</v>
      </c>
      <c r="U4314">
        <v>6340</v>
      </c>
      <c r="V4314">
        <v>-1670</v>
      </c>
      <c r="W4314">
        <v>5729</v>
      </c>
      <c r="X4314">
        <v>3758</v>
      </c>
      <c r="Y4314">
        <v>0.4</v>
      </c>
      <c r="Z4314">
        <v>74</v>
      </c>
      <c r="AA4314">
        <v>13529</v>
      </c>
      <c r="AB4314">
        <v>72</v>
      </c>
      <c r="AC4314">
        <v>85.75</v>
      </c>
    </row>
    <row r="4315" spans="1:29" x14ac:dyDescent="0.3">
      <c r="A4315">
        <v>2008</v>
      </c>
      <c r="B4315">
        <v>7</v>
      </c>
      <c r="C4315" s="1">
        <v>39652</v>
      </c>
      <c r="D4315">
        <v>11800</v>
      </c>
      <c r="E4315">
        <v>663</v>
      </c>
      <c r="F4315">
        <v>10</v>
      </c>
      <c r="G4315">
        <v>27</v>
      </c>
      <c r="H4315">
        <v>226</v>
      </c>
      <c r="I4315">
        <v>812</v>
      </c>
      <c r="J4315">
        <v>1075</v>
      </c>
      <c r="K4315">
        <v>13538</v>
      </c>
      <c r="L4315">
        <v>415</v>
      </c>
      <c r="M4315">
        <v>1986</v>
      </c>
      <c r="N4315">
        <v>3832</v>
      </c>
      <c r="O4315">
        <v>116</v>
      </c>
      <c r="P4315">
        <v>6349</v>
      </c>
      <c r="Q4315">
        <v>4287</v>
      </c>
      <c r="R4315">
        <v>0</v>
      </c>
      <c r="S4315">
        <v>0</v>
      </c>
      <c r="T4315">
        <v>4287</v>
      </c>
      <c r="U4315">
        <v>6070</v>
      </c>
      <c r="V4315">
        <v>-1991</v>
      </c>
      <c r="W4315">
        <v>5193</v>
      </c>
      <c r="X4315">
        <v>2902</v>
      </c>
      <c r="Y4315">
        <v>0.43</v>
      </c>
      <c r="Z4315">
        <v>79</v>
      </c>
      <c r="AA4315">
        <v>12726</v>
      </c>
      <c r="AB4315">
        <v>77</v>
      </c>
      <c r="AC4315">
        <v>86.05</v>
      </c>
    </row>
    <row r="4316" spans="1:29" x14ac:dyDescent="0.3">
      <c r="A4316">
        <v>2008</v>
      </c>
      <c r="B4316">
        <v>7</v>
      </c>
      <c r="C4316" s="1">
        <v>39653</v>
      </c>
      <c r="D4316">
        <v>11600</v>
      </c>
      <c r="E4316">
        <v>661</v>
      </c>
      <c r="F4316">
        <v>10</v>
      </c>
      <c r="G4316">
        <v>29</v>
      </c>
      <c r="H4316">
        <v>228</v>
      </c>
      <c r="I4316">
        <v>787</v>
      </c>
      <c r="J4316">
        <v>1054</v>
      </c>
      <c r="K4316">
        <v>13315</v>
      </c>
      <c r="L4316">
        <v>417</v>
      </c>
      <c r="M4316">
        <v>1493</v>
      </c>
      <c r="N4316">
        <v>3639</v>
      </c>
      <c r="O4316">
        <v>115</v>
      </c>
      <c r="P4316">
        <v>5664</v>
      </c>
      <c r="Q4316">
        <v>4276</v>
      </c>
      <c r="R4316">
        <v>0</v>
      </c>
      <c r="S4316">
        <v>0</v>
      </c>
      <c r="T4316">
        <v>4276</v>
      </c>
      <c r="U4316">
        <v>5940</v>
      </c>
      <c r="V4316">
        <v>-1450</v>
      </c>
      <c r="W4316">
        <v>5124</v>
      </c>
      <c r="X4316">
        <v>3374</v>
      </c>
      <c r="Y4316">
        <v>0.38</v>
      </c>
      <c r="Z4316">
        <v>75</v>
      </c>
      <c r="AA4316">
        <v>12528</v>
      </c>
      <c r="AB4316">
        <v>73</v>
      </c>
      <c r="AC4316">
        <v>86.23</v>
      </c>
    </row>
    <row r="4317" spans="1:29" x14ac:dyDescent="0.3">
      <c r="A4317">
        <v>2008</v>
      </c>
      <c r="B4317">
        <v>7</v>
      </c>
      <c r="C4317" s="1">
        <v>39654</v>
      </c>
      <c r="D4317">
        <v>11800</v>
      </c>
      <c r="E4317">
        <v>693</v>
      </c>
      <c r="F4317">
        <v>9</v>
      </c>
      <c r="G4317">
        <v>29</v>
      </c>
      <c r="H4317">
        <v>229</v>
      </c>
      <c r="I4317">
        <v>779</v>
      </c>
      <c r="J4317">
        <v>1046</v>
      </c>
      <c r="K4317">
        <v>13539</v>
      </c>
      <c r="L4317">
        <v>384</v>
      </c>
      <c r="M4317">
        <v>1484</v>
      </c>
      <c r="N4317">
        <v>3485</v>
      </c>
      <c r="O4317">
        <v>111</v>
      </c>
      <c r="P4317">
        <v>5464</v>
      </c>
      <c r="Q4317">
        <v>4219</v>
      </c>
      <c r="R4317">
        <v>0</v>
      </c>
      <c r="S4317">
        <v>0</v>
      </c>
      <c r="T4317">
        <v>4219</v>
      </c>
      <c r="U4317">
        <v>5840</v>
      </c>
      <c r="V4317">
        <v>-1321</v>
      </c>
      <c r="W4317">
        <v>5472</v>
      </c>
      <c r="X4317">
        <v>3856</v>
      </c>
      <c r="Y4317">
        <v>0.36</v>
      </c>
      <c r="Z4317">
        <v>72</v>
      </c>
      <c r="AA4317">
        <v>12760</v>
      </c>
      <c r="AB4317">
        <v>70</v>
      </c>
      <c r="AC4317">
        <v>86.31</v>
      </c>
    </row>
    <row r="4318" spans="1:29" x14ac:dyDescent="0.3">
      <c r="A4318">
        <v>2008</v>
      </c>
      <c r="B4318">
        <v>7</v>
      </c>
      <c r="C4318" s="1">
        <v>39655</v>
      </c>
      <c r="D4318">
        <v>11600</v>
      </c>
      <c r="E4318">
        <v>684</v>
      </c>
      <c r="F4318">
        <v>10</v>
      </c>
      <c r="G4318">
        <v>27</v>
      </c>
      <c r="H4318">
        <v>244</v>
      </c>
      <c r="I4318">
        <v>821</v>
      </c>
      <c r="J4318">
        <v>1102</v>
      </c>
      <c r="K4318">
        <v>13386</v>
      </c>
      <c r="L4318">
        <v>390</v>
      </c>
      <c r="M4318">
        <v>1494</v>
      </c>
      <c r="N4318">
        <v>3464</v>
      </c>
      <c r="O4318">
        <v>112</v>
      </c>
      <c r="P4318">
        <v>5460</v>
      </c>
      <c r="Q4318">
        <v>4219</v>
      </c>
      <c r="R4318">
        <v>0</v>
      </c>
      <c r="S4318">
        <v>0</v>
      </c>
      <c r="T4318">
        <v>4219</v>
      </c>
      <c r="U4318">
        <v>5820</v>
      </c>
      <c r="V4318">
        <v>-1281</v>
      </c>
      <c r="W4318">
        <v>5283</v>
      </c>
      <c r="X4318">
        <v>3706</v>
      </c>
      <c r="Y4318">
        <v>0.36</v>
      </c>
      <c r="Z4318">
        <v>72</v>
      </c>
      <c r="AA4318">
        <v>12565</v>
      </c>
      <c r="AB4318">
        <v>71</v>
      </c>
      <c r="AC4318">
        <v>86.42</v>
      </c>
    </row>
    <row r="4319" spans="1:29" x14ac:dyDescent="0.3">
      <c r="A4319">
        <v>2008</v>
      </c>
      <c r="B4319">
        <v>7</v>
      </c>
      <c r="C4319" s="1">
        <v>39656</v>
      </c>
      <c r="D4319">
        <v>11700</v>
      </c>
      <c r="E4319">
        <v>666</v>
      </c>
      <c r="F4319">
        <v>9</v>
      </c>
      <c r="G4319">
        <v>26</v>
      </c>
      <c r="H4319">
        <v>237</v>
      </c>
      <c r="I4319">
        <v>830</v>
      </c>
      <c r="J4319">
        <v>1102</v>
      </c>
      <c r="K4319">
        <v>13468</v>
      </c>
      <c r="L4319">
        <v>383</v>
      </c>
      <c r="M4319">
        <v>1485</v>
      </c>
      <c r="N4319">
        <v>3511</v>
      </c>
      <c r="O4319">
        <v>120</v>
      </c>
      <c r="P4319">
        <v>5499</v>
      </c>
      <c r="Q4319">
        <v>4250</v>
      </c>
      <c r="R4319">
        <v>0</v>
      </c>
      <c r="S4319">
        <v>0</v>
      </c>
      <c r="T4319">
        <v>4250</v>
      </c>
      <c r="U4319">
        <v>5930</v>
      </c>
      <c r="V4319">
        <v>-1230</v>
      </c>
      <c r="W4319">
        <v>5246</v>
      </c>
      <c r="X4319">
        <v>3719</v>
      </c>
      <c r="Y4319">
        <v>0.37</v>
      </c>
      <c r="Z4319">
        <v>72</v>
      </c>
      <c r="AA4319">
        <v>12638</v>
      </c>
      <c r="AB4319">
        <v>71</v>
      </c>
      <c r="AC4319">
        <v>86.52</v>
      </c>
    </row>
    <row r="4320" spans="1:29" x14ac:dyDescent="0.3">
      <c r="A4320">
        <v>2008</v>
      </c>
      <c r="B4320">
        <v>7</v>
      </c>
      <c r="C4320" s="1">
        <v>39657</v>
      </c>
      <c r="D4320">
        <v>11700</v>
      </c>
      <c r="E4320">
        <v>644</v>
      </c>
      <c r="F4320">
        <v>8</v>
      </c>
      <c r="G4320">
        <v>28</v>
      </c>
      <c r="H4320">
        <v>213</v>
      </c>
      <c r="I4320">
        <v>868</v>
      </c>
      <c r="J4320">
        <v>1117</v>
      </c>
      <c r="K4320">
        <v>13461</v>
      </c>
      <c r="L4320">
        <v>386</v>
      </c>
      <c r="M4320">
        <v>1490</v>
      </c>
      <c r="N4320">
        <v>3631</v>
      </c>
      <c r="O4320">
        <v>116</v>
      </c>
      <c r="P4320">
        <v>5623</v>
      </c>
      <c r="Q4320">
        <v>4197</v>
      </c>
      <c r="R4320">
        <v>0</v>
      </c>
      <c r="S4320">
        <v>0</v>
      </c>
      <c r="T4320">
        <v>4197</v>
      </c>
      <c r="U4320">
        <v>5990</v>
      </c>
      <c r="V4320">
        <v>-1244</v>
      </c>
      <c r="W4320">
        <v>5179</v>
      </c>
      <c r="X4320">
        <v>3642</v>
      </c>
      <c r="Y4320">
        <v>0.38</v>
      </c>
      <c r="Z4320">
        <v>73</v>
      </c>
      <c r="AA4320">
        <v>12593</v>
      </c>
      <c r="AB4320">
        <v>71</v>
      </c>
      <c r="AC4320">
        <v>86.62</v>
      </c>
    </row>
    <row r="4321" spans="1:29" x14ac:dyDescent="0.3">
      <c r="A4321">
        <v>2008</v>
      </c>
      <c r="B4321">
        <v>7</v>
      </c>
      <c r="C4321" s="1">
        <v>39658</v>
      </c>
      <c r="D4321">
        <v>11800</v>
      </c>
      <c r="E4321">
        <v>621</v>
      </c>
      <c r="F4321">
        <v>10</v>
      </c>
      <c r="G4321">
        <v>29</v>
      </c>
      <c r="H4321">
        <v>202</v>
      </c>
      <c r="I4321">
        <v>792</v>
      </c>
      <c r="J4321">
        <v>1033</v>
      </c>
      <c r="K4321">
        <v>13454</v>
      </c>
      <c r="L4321">
        <v>387</v>
      </c>
      <c r="M4321">
        <v>1686</v>
      </c>
      <c r="N4321">
        <v>3738</v>
      </c>
      <c r="O4321">
        <v>114</v>
      </c>
      <c r="P4321">
        <v>5925</v>
      </c>
      <c r="Q4321">
        <v>4199</v>
      </c>
      <c r="R4321">
        <v>0</v>
      </c>
      <c r="S4321">
        <v>0</v>
      </c>
      <c r="T4321">
        <v>4199</v>
      </c>
      <c r="U4321">
        <v>6030</v>
      </c>
      <c r="V4321">
        <v>-1592</v>
      </c>
      <c r="W4321">
        <v>5215</v>
      </c>
      <c r="X4321">
        <v>3329</v>
      </c>
      <c r="Y4321">
        <v>0.4</v>
      </c>
      <c r="Z4321">
        <v>75</v>
      </c>
      <c r="AA4321">
        <v>12662</v>
      </c>
      <c r="AB4321">
        <v>74</v>
      </c>
      <c r="AC4321">
        <v>86.78</v>
      </c>
    </row>
    <row r="4322" spans="1:29" x14ac:dyDescent="0.3">
      <c r="A4322">
        <v>2008</v>
      </c>
      <c r="B4322">
        <v>7</v>
      </c>
      <c r="C4322" s="1">
        <v>39659</v>
      </c>
      <c r="D4322">
        <v>11800</v>
      </c>
      <c r="E4322">
        <v>606</v>
      </c>
      <c r="F4322">
        <v>9</v>
      </c>
      <c r="G4322">
        <v>31</v>
      </c>
      <c r="H4322">
        <v>193</v>
      </c>
      <c r="I4322">
        <v>741</v>
      </c>
      <c r="J4322">
        <v>974</v>
      </c>
      <c r="K4322">
        <v>13380</v>
      </c>
      <c r="L4322">
        <v>387</v>
      </c>
      <c r="M4322">
        <v>1689</v>
      </c>
      <c r="N4322">
        <v>3745</v>
      </c>
      <c r="O4322">
        <v>114</v>
      </c>
      <c r="P4322">
        <v>5935</v>
      </c>
      <c r="Q4322">
        <v>4190</v>
      </c>
      <c r="R4322">
        <v>0</v>
      </c>
      <c r="S4322">
        <v>0</v>
      </c>
      <c r="T4322">
        <v>4190</v>
      </c>
      <c r="U4322">
        <v>6050</v>
      </c>
      <c r="V4322">
        <v>-1635</v>
      </c>
      <c r="W4322">
        <v>5183</v>
      </c>
      <c r="X4322">
        <v>3254</v>
      </c>
      <c r="Y4322">
        <v>0.4</v>
      </c>
      <c r="Z4322">
        <v>76</v>
      </c>
      <c r="AA4322">
        <v>12639</v>
      </c>
      <c r="AB4322">
        <v>74</v>
      </c>
      <c r="AC4322">
        <v>86.94</v>
      </c>
    </row>
    <row r="4323" spans="1:29" x14ac:dyDescent="0.3">
      <c r="A4323">
        <v>2008</v>
      </c>
      <c r="B4323">
        <v>7</v>
      </c>
      <c r="C4323" s="1">
        <v>39660</v>
      </c>
      <c r="D4323">
        <v>11300</v>
      </c>
      <c r="E4323">
        <v>615</v>
      </c>
      <c r="F4323">
        <v>9</v>
      </c>
      <c r="G4323">
        <v>30</v>
      </c>
      <c r="H4323">
        <v>176</v>
      </c>
      <c r="I4323">
        <v>801</v>
      </c>
      <c r="J4323">
        <v>1016</v>
      </c>
      <c r="K4323">
        <v>12931</v>
      </c>
      <c r="L4323">
        <v>383</v>
      </c>
      <c r="M4323">
        <v>1997</v>
      </c>
      <c r="N4323">
        <v>3745</v>
      </c>
      <c r="O4323">
        <v>113</v>
      </c>
      <c r="P4323">
        <v>6238</v>
      </c>
      <c r="Q4323">
        <v>4134</v>
      </c>
      <c r="R4323">
        <v>0</v>
      </c>
      <c r="S4323">
        <v>0</v>
      </c>
      <c r="T4323">
        <v>4134</v>
      </c>
      <c r="U4323">
        <v>5980</v>
      </c>
      <c r="V4323">
        <v>-1930</v>
      </c>
      <c r="W4323">
        <v>4777</v>
      </c>
      <c r="X4323">
        <v>2558</v>
      </c>
      <c r="Y4323">
        <v>0.44</v>
      </c>
      <c r="Z4323">
        <v>80</v>
      </c>
      <c r="AA4323">
        <v>12130</v>
      </c>
      <c r="AB4323">
        <v>79</v>
      </c>
      <c r="AC4323">
        <v>87.26</v>
      </c>
    </row>
    <row r="4324" spans="1:29" x14ac:dyDescent="0.3">
      <c r="A4324">
        <v>2008</v>
      </c>
      <c r="B4324">
        <v>8</v>
      </c>
      <c r="C4324" s="1">
        <v>39661</v>
      </c>
      <c r="D4324">
        <v>11000</v>
      </c>
      <c r="E4324">
        <v>611</v>
      </c>
      <c r="F4324">
        <v>7</v>
      </c>
      <c r="G4324">
        <v>25</v>
      </c>
      <c r="H4324">
        <v>208</v>
      </c>
      <c r="I4324">
        <v>867</v>
      </c>
      <c r="J4324">
        <v>1107</v>
      </c>
      <c r="K4324">
        <v>12718</v>
      </c>
      <c r="L4324">
        <v>256</v>
      </c>
      <c r="M4324">
        <v>1999</v>
      </c>
      <c r="N4324">
        <v>3734</v>
      </c>
      <c r="O4324">
        <v>120</v>
      </c>
      <c r="P4324">
        <v>6109</v>
      </c>
      <c r="Q4324">
        <v>4129</v>
      </c>
      <c r="R4324">
        <v>0</v>
      </c>
      <c r="S4324">
        <v>0</v>
      </c>
      <c r="T4324">
        <v>4129</v>
      </c>
      <c r="U4324">
        <v>5950</v>
      </c>
      <c r="V4324">
        <v>-1735</v>
      </c>
      <c r="W4324">
        <v>4505</v>
      </c>
      <c r="X4324">
        <v>2480</v>
      </c>
      <c r="Y4324">
        <v>0.45</v>
      </c>
      <c r="Z4324">
        <v>80</v>
      </c>
      <c r="AA4324">
        <v>11851</v>
      </c>
      <c r="AB4324">
        <v>79</v>
      </c>
      <c r="AC4324">
        <v>87.57</v>
      </c>
    </row>
    <row r="4325" spans="1:29" x14ac:dyDescent="0.3">
      <c r="A4325">
        <v>2008</v>
      </c>
      <c r="B4325">
        <v>8</v>
      </c>
      <c r="C4325" s="1">
        <v>39662</v>
      </c>
      <c r="D4325">
        <v>11000</v>
      </c>
      <c r="E4325">
        <v>617</v>
      </c>
      <c r="F4325">
        <v>7</v>
      </c>
      <c r="G4325">
        <v>21</v>
      </c>
      <c r="H4325">
        <v>264</v>
      </c>
      <c r="I4325">
        <v>855</v>
      </c>
      <c r="J4325">
        <v>1147</v>
      </c>
      <c r="K4325">
        <v>12764</v>
      </c>
      <c r="L4325">
        <v>251</v>
      </c>
      <c r="M4325">
        <v>1995</v>
      </c>
      <c r="N4325">
        <v>3726</v>
      </c>
      <c r="O4325">
        <v>115</v>
      </c>
      <c r="P4325">
        <v>6087</v>
      </c>
      <c r="Q4325">
        <v>4150</v>
      </c>
      <c r="R4325">
        <v>0</v>
      </c>
      <c r="S4325">
        <v>0</v>
      </c>
      <c r="T4325">
        <v>4150</v>
      </c>
      <c r="U4325">
        <v>5950</v>
      </c>
      <c r="V4325">
        <v>-1688</v>
      </c>
      <c r="W4325">
        <v>4505</v>
      </c>
      <c r="X4325">
        <v>2527</v>
      </c>
      <c r="Y4325">
        <v>0.44</v>
      </c>
      <c r="Z4325">
        <v>80</v>
      </c>
      <c r="AA4325">
        <v>11909</v>
      </c>
      <c r="AB4325">
        <v>79</v>
      </c>
      <c r="AC4325">
        <v>87.85</v>
      </c>
    </row>
    <row r="4326" spans="1:29" x14ac:dyDescent="0.3">
      <c r="A4326">
        <v>2008</v>
      </c>
      <c r="B4326">
        <v>8</v>
      </c>
      <c r="C4326" s="1">
        <v>39663</v>
      </c>
      <c r="D4326">
        <v>10800</v>
      </c>
      <c r="E4326">
        <v>622</v>
      </c>
      <c r="F4326">
        <v>7</v>
      </c>
      <c r="G4326">
        <v>19</v>
      </c>
      <c r="H4326">
        <v>252</v>
      </c>
      <c r="I4326">
        <v>820</v>
      </c>
      <c r="J4326">
        <v>1098</v>
      </c>
      <c r="K4326">
        <v>12520</v>
      </c>
      <c r="L4326">
        <v>240</v>
      </c>
      <c r="M4326">
        <v>1988</v>
      </c>
      <c r="N4326">
        <v>3719</v>
      </c>
      <c r="O4326">
        <v>121</v>
      </c>
      <c r="P4326">
        <v>6068</v>
      </c>
      <c r="Q4326">
        <v>4150</v>
      </c>
      <c r="R4326">
        <v>0</v>
      </c>
      <c r="S4326">
        <v>0</v>
      </c>
      <c r="T4326">
        <v>4150</v>
      </c>
      <c r="U4326">
        <v>5930</v>
      </c>
      <c r="V4326">
        <v>-1738</v>
      </c>
      <c r="W4326">
        <v>4330</v>
      </c>
      <c r="X4326">
        <v>2302</v>
      </c>
      <c r="Y4326">
        <v>0.46</v>
      </c>
      <c r="Z4326">
        <v>82</v>
      </c>
      <c r="AA4326">
        <v>11700</v>
      </c>
      <c r="AB4326">
        <v>80</v>
      </c>
      <c r="AC4326">
        <v>88.18</v>
      </c>
    </row>
    <row r="4327" spans="1:29" x14ac:dyDescent="0.3">
      <c r="A4327">
        <v>2008</v>
      </c>
      <c r="B4327">
        <v>8</v>
      </c>
      <c r="C4327" s="1">
        <v>39664</v>
      </c>
      <c r="D4327">
        <v>10800</v>
      </c>
      <c r="E4327">
        <v>635</v>
      </c>
      <c r="F4327">
        <v>7</v>
      </c>
      <c r="G4327">
        <v>22</v>
      </c>
      <c r="H4327">
        <v>223</v>
      </c>
      <c r="I4327">
        <v>855</v>
      </c>
      <c r="J4327">
        <v>1107</v>
      </c>
      <c r="K4327">
        <v>12542</v>
      </c>
      <c r="L4327">
        <v>221</v>
      </c>
      <c r="M4327">
        <v>1986</v>
      </c>
      <c r="N4327">
        <v>3738</v>
      </c>
      <c r="O4327">
        <v>118</v>
      </c>
      <c r="P4327">
        <v>6063</v>
      </c>
      <c r="Q4327">
        <v>4063</v>
      </c>
      <c r="R4327">
        <v>0</v>
      </c>
      <c r="S4327">
        <v>0</v>
      </c>
      <c r="T4327">
        <v>4063</v>
      </c>
      <c r="U4327">
        <v>5880</v>
      </c>
      <c r="V4327">
        <v>-1718</v>
      </c>
      <c r="W4327">
        <v>4417</v>
      </c>
      <c r="X4327">
        <v>2415</v>
      </c>
      <c r="Y4327">
        <v>0.45</v>
      </c>
      <c r="Z4327">
        <v>81</v>
      </c>
      <c r="AA4327">
        <v>11687</v>
      </c>
      <c r="AB4327">
        <v>79</v>
      </c>
      <c r="AC4327">
        <v>88.46</v>
      </c>
    </row>
    <row r="4328" spans="1:29" x14ac:dyDescent="0.3">
      <c r="A4328">
        <v>2008</v>
      </c>
      <c r="B4328">
        <v>8</v>
      </c>
      <c r="C4328" s="1">
        <v>39665</v>
      </c>
      <c r="D4328">
        <v>10700</v>
      </c>
      <c r="E4328">
        <v>622</v>
      </c>
      <c r="F4328">
        <v>7</v>
      </c>
      <c r="G4328">
        <v>23</v>
      </c>
      <c r="H4328">
        <v>181</v>
      </c>
      <c r="I4328">
        <v>857</v>
      </c>
      <c r="J4328">
        <v>1068</v>
      </c>
      <c r="K4328">
        <v>12390</v>
      </c>
      <c r="L4328">
        <v>221</v>
      </c>
      <c r="M4328">
        <v>1590</v>
      </c>
      <c r="N4328">
        <v>3728</v>
      </c>
      <c r="O4328">
        <v>113</v>
      </c>
      <c r="P4328">
        <v>5652</v>
      </c>
      <c r="Q4328">
        <v>4046</v>
      </c>
      <c r="R4328">
        <v>0</v>
      </c>
      <c r="S4328">
        <v>0</v>
      </c>
      <c r="T4328">
        <v>4046</v>
      </c>
      <c r="U4328">
        <v>5680</v>
      </c>
      <c r="V4328">
        <v>-1534</v>
      </c>
      <c r="W4328">
        <v>4509</v>
      </c>
      <c r="X4328">
        <v>2692</v>
      </c>
      <c r="Y4328">
        <v>0.42</v>
      </c>
      <c r="Z4328">
        <v>78</v>
      </c>
      <c r="AA4328">
        <v>11533</v>
      </c>
      <c r="AB4328">
        <v>77</v>
      </c>
      <c r="AC4328">
        <v>88.66</v>
      </c>
    </row>
    <row r="4329" spans="1:29" x14ac:dyDescent="0.3">
      <c r="A4329">
        <v>2008</v>
      </c>
      <c r="B4329">
        <v>8</v>
      </c>
      <c r="C4329" s="1">
        <v>39666</v>
      </c>
      <c r="D4329">
        <v>10600</v>
      </c>
      <c r="E4329">
        <v>602</v>
      </c>
      <c r="F4329">
        <v>5</v>
      </c>
      <c r="G4329">
        <v>23</v>
      </c>
      <c r="H4329">
        <v>187</v>
      </c>
      <c r="I4329">
        <v>832</v>
      </c>
      <c r="J4329">
        <v>1047</v>
      </c>
      <c r="K4329">
        <v>12249</v>
      </c>
      <c r="L4329">
        <v>223</v>
      </c>
      <c r="M4329">
        <v>1592</v>
      </c>
      <c r="N4329">
        <v>3726</v>
      </c>
      <c r="O4329">
        <v>116</v>
      </c>
      <c r="P4329">
        <v>5657</v>
      </c>
      <c r="Q4329">
        <v>4035</v>
      </c>
      <c r="R4329">
        <v>0</v>
      </c>
      <c r="S4329">
        <v>0</v>
      </c>
      <c r="T4329">
        <v>4035</v>
      </c>
      <c r="U4329">
        <v>5580</v>
      </c>
      <c r="V4329">
        <v>-1653</v>
      </c>
      <c r="W4329">
        <v>4492</v>
      </c>
      <c r="X4329">
        <v>2556</v>
      </c>
      <c r="Y4329">
        <v>0.43</v>
      </c>
      <c r="Z4329">
        <v>79</v>
      </c>
      <c r="AA4329">
        <v>11417</v>
      </c>
      <c r="AB4329">
        <v>78</v>
      </c>
      <c r="AC4329">
        <v>88.87</v>
      </c>
    </row>
    <row r="4330" spans="1:29" x14ac:dyDescent="0.3">
      <c r="A4330">
        <v>2008</v>
      </c>
      <c r="B4330">
        <v>8</v>
      </c>
      <c r="C4330" s="1">
        <v>39667</v>
      </c>
      <c r="D4330">
        <v>10300</v>
      </c>
      <c r="E4330">
        <v>584</v>
      </c>
      <c r="F4330">
        <v>6</v>
      </c>
      <c r="G4330">
        <v>23</v>
      </c>
      <c r="H4330">
        <v>245</v>
      </c>
      <c r="I4330">
        <v>777</v>
      </c>
      <c r="J4330">
        <v>1051</v>
      </c>
      <c r="K4330">
        <v>11935</v>
      </c>
      <c r="L4330">
        <v>232</v>
      </c>
      <c r="M4330">
        <v>1594</v>
      </c>
      <c r="N4330">
        <v>3727</v>
      </c>
      <c r="O4330">
        <v>116</v>
      </c>
      <c r="P4330">
        <v>5669</v>
      </c>
      <c r="Q4330">
        <v>3983</v>
      </c>
      <c r="R4330">
        <v>0</v>
      </c>
      <c r="S4330">
        <v>0</v>
      </c>
      <c r="T4330">
        <v>3983</v>
      </c>
      <c r="U4330">
        <v>5520</v>
      </c>
      <c r="V4330">
        <v>-1688</v>
      </c>
      <c r="W4330">
        <v>4249</v>
      </c>
      <c r="X4330">
        <v>2282</v>
      </c>
      <c r="Y4330">
        <v>0.44</v>
      </c>
      <c r="Z4330">
        <v>81</v>
      </c>
      <c r="AA4330">
        <v>11158</v>
      </c>
      <c r="AB4330">
        <v>80</v>
      </c>
      <c r="AC4330">
        <v>89.15</v>
      </c>
    </row>
    <row r="4331" spans="1:29" x14ac:dyDescent="0.3">
      <c r="A4331">
        <v>2008</v>
      </c>
      <c r="B4331">
        <v>8</v>
      </c>
      <c r="C4331" s="1">
        <v>39668</v>
      </c>
      <c r="D4331">
        <v>10300</v>
      </c>
      <c r="E4331">
        <v>592</v>
      </c>
      <c r="F4331">
        <v>5</v>
      </c>
      <c r="G4331">
        <v>28</v>
      </c>
      <c r="H4331">
        <v>280</v>
      </c>
      <c r="I4331">
        <v>764</v>
      </c>
      <c r="J4331">
        <v>1077</v>
      </c>
      <c r="K4331">
        <v>11969</v>
      </c>
      <c r="L4331">
        <v>238</v>
      </c>
      <c r="M4331">
        <v>1599</v>
      </c>
      <c r="N4331">
        <v>3733</v>
      </c>
      <c r="O4331">
        <v>116</v>
      </c>
      <c r="P4331">
        <v>5686</v>
      </c>
      <c r="Q4331">
        <v>3983</v>
      </c>
      <c r="R4331">
        <v>0</v>
      </c>
      <c r="S4331">
        <v>0</v>
      </c>
      <c r="T4331">
        <v>3983</v>
      </c>
      <c r="U4331">
        <v>5420</v>
      </c>
      <c r="V4331">
        <v>-1778</v>
      </c>
      <c r="W4331">
        <v>4357</v>
      </c>
      <c r="X4331">
        <v>2300</v>
      </c>
      <c r="Y4331">
        <v>0.44</v>
      </c>
      <c r="Z4331">
        <v>81</v>
      </c>
      <c r="AA4331">
        <v>11205</v>
      </c>
      <c r="AB4331">
        <v>79</v>
      </c>
      <c r="AC4331">
        <v>89.41</v>
      </c>
    </row>
    <row r="4332" spans="1:29" x14ac:dyDescent="0.3">
      <c r="A4332">
        <v>2008</v>
      </c>
      <c r="B4332">
        <v>8</v>
      </c>
      <c r="C4332" s="1">
        <v>39669</v>
      </c>
      <c r="D4332">
        <v>10500</v>
      </c>
      <c r="E4332">
        <v>594</v>
      </c>
      <c r="F4332">
        <v>5</v>
      </c>
      <c r="G4332">
        <v>31</v>
      </c>
      <c r="H4332">
        <v>266</v>
      </c>
      <c r="I4332">
        <v>808</v>
      </c>
      <c r="J4332">
        <v>1110</v>
      </c>
      <c r="K4332">
        <v>12204</v>
      </c>
      <c r="L4332">
        <v>237</v>
      </c>
      <c r="M4332">
        <v>1591</v>
      </c>
      <c r="N4332">
        <v>3169</v>
      </c>
      <c r="O4332">
        <v>110</v>
      </c>
      <c r="P4332">
        <v>5107</v>
      </c>
      <c r="Q4332">
        <v>3950</v>
      </c>
      <c r="R4332">
        <v>0</v>
      </c>
      <c r="S4332">
        <v>0</v>
      </c>
      <c r="T4332">
        <v>3950</v>
      </c>
      <c r="U4332">
        <v>5230</v>
      </c>
      <c r="V4332">
        <v>-1335</v>
      </c>
      <c r="W4332">
        <v>4758</v>
      </c>
      <c r="X4332">
        <v>3147</v>
      </c>
      <c r="Y4332">
        <v>0.39</v>
      </c>
      <c r="Z4332">
        <v>74</v>
      </c>
      <c r="AA4332">
        <v>11396</v>
      </c>
      <c r="AB4332">
        <v>72</v>
      </c>
      <c r="AC4332">
        <v>89.45</v>
      </c>
    </row>
    <row r="4333" spans="1:29" x14ac:dyDescent="0.3">
      <c r="A4333">
        <v>2008</v>
      </c>
      <c r="B4333">
        <v>8</v>
      </c>
      <c r="C4333" s="1">
        <v>39670</v>
      </c>
      <c r="D4333">
        <v>10800</v>
      </c>
      <c r="E4333">
        <v>572</v>
      </c>
      <c r="F4333">
        <v>5</v>
      </c>
      <c r="G4333">
        <v>37</v>
      </c>
      <c r="H4333">
        <v>219</v>
      </c>
      <c r="I4333">
        <v>870</v>
      </c>
      <c r="J4333">
        <v>1131</v>
      </c>
      <c r="K4333">
        <v>12503</v>
      </c>
      <c r="L4333">
        <v>223</v>
      </c>
      <c r="M4333">
        <v>1594</v>
      </c>
      <c r="N4333">
        <v>2784</v>
      </c>
      <c r="O4333">
        <v>107</v>
      </c>
      <c r="P4333">
        <v>4708</v>
      </c>
      <c r="Q4333">
        <v>3950</v>
      </c>
      <c r="R4333">
        <v>0</v>
      </c>
      <c r="S4333">
        <v>0</v>
      </c>
      <c r="T4333">
        <v>3950</v>
      </c>
      <c r="U4333">
        <v>5120</v>
      </c>
      <c r="V4333">
        <v>-1024</v>
      </c>
      <c r="W4333">
        <v>5146</v>
      </c>
      <c r="X4333">
        <v>3846</v>
      </c>
      <c r="Y4333">
        <v>0.35</v>
      </c>
      <c r="Z4333">
        <v>69</v>
      </c>
      <c r="AA4333">
        <v>11633</v>
      </c>
      <c r="AB4333">
        <v>67</v>
      </c>
      <c r="AC4333">
        <v>89.36</v>
      </c>
    </row>
    <row r="4334" spans="1:29" x14ac:dyDescent="0.3">
      <c r="A4334">
        <v>2008</v>
      </c>
      <c r="B4334">
        <v>8</v>
      </c>
      <c r="C4334" s="1">
        <v>39671</v>
      </c>
      <c r="D4334">
        <v>10400</v>
      </c>
      <c r="E4334">
        <v>567</v>
      </c>
      <c r="F4334">
        <v>5</v>
      </c>
      <c r="G4334">
        <v>48</v>
      </c>
      <c r="H4334">
        <v>190</v>
      </c>
      <c r="I4334">
        <v>938</v>
      </c>
      <c r="J4334">
        <v>1181</v>
      </c>
      <c r="K4334">
        <v>12148</v>
      </c>
      <c r="L4334">
        <v>223</v>
      </c>
      <c r="M4334">
        <v>1595</v>
      </c>
      <c r="N4334">
        <v>2795</v>
      </c>
      <c r="O4334">
        <v>114</v>
      </c>
      <c r="P4334">
        <v>4727</v>
      </c>
      <c r="Q4334">
        <v>3879</v>
      </c>
      <c r="R4334">
        <v>0</v>
      </c>
      <c r="S4334">
        <v>0</v>
      </c>
      <c r="T4334">
        <v>3879</v>
      </c>
      <c r="U4334">
        <v>5250</v>
      </c>
      <c r="V4334">
        <v>-818</v>
      </c>
      <c r="W4334">
        <v>4631</v>
      </c>
      <c r="X4334">
        <v>3542</v>
      </c>
      <c r="Y4334">
        <v>0.36</v>
      </c>
      <c r="Z4334">
        <v>71</v>
      </c>
      <c r="AA4334">
        <v>11210</v>
      </c>
      <c r="AB4334">
        <v>68</v>
      </c>
      <c r="AC4334">
        <v>89.33</v>
      </c>
    </row>
    <row r="4335" spans="1:29" x14ac:dyDescent="0.3">
      <c r="A4335">
        <v>2008</v>
      </c>
      <c r="B4335">
        <v>8</v>
      </c>
      <c r="C4335" s="1">
        <v>39672</v>
      </c>
      <c r="D4335">
        <v>10500</v>
      </c>
      <c r="E4335">
        <v>594</v>
      </c>
      <c r="F4335">
        <v>5</v>
      </c>
      <c r="G4335">
        <v>48</v>
      </c>
      <c r="H4335">
        <v>193</v>
      </c>
      <c r="I4335">
        <v>918</v>
      </c>
      <c r="J4335">
        <v>1164</v>
      </c>
      <c r="K4335">
        <v>12258</v>
      </c>
      <c r="L4335">
        <v>206</v>
      </c>
      <c r="M4335">
        <v>1599</v>
      </c>
      <c r="N4335">
        <v>2791</v>
      </c>
      <c r="O4335">
        <v>118</v>
      </c>
      <c r="P4335">
        <v>4714</v>
      </c>
      <c r="Q4335">
        <v>3881</v>
      </c>
      <c r="R4335">
        <v>0</v>
      </c>
      <c r="S4335">
        <v>0</v>
      </c>
      <c r="T4335">
        <v>3881</v>
      </c>
      <c r="U4335">
        <v>5270</v>
      </c>
      <c r="V4335">
        <v>-803</v>
      </c>
      <c r="W4335">
        <v>4737</v>
      </c>
      <c r="X4335">
        <v>3663</v>
      </c>
      <c r="Y4335">
        <v>0.35</v>
      </c>
      <c r="Z4335">
        <v>70</v>
      </c>
      <c r="AA4335">
        <v>11340</v>
      </c>
      <c r="AB4335">
        <v>68</v>
      </c>
      <c r="AC4335">
        <v>89.27</v>
      </c>
    </row>
    <row r="4336" spans="1:29" x14ac:dyDescent="0.3">
      <c r="A4336">
        <v>2008</v>
      </c>
      <c r="B4336">
        <v>8</v>
      </c>
      <c r="C4336" s="1">
        <v>39673</v>
      </c>
      <c r="D4336">
        <v>10300</v>
      </c>
      <c r="E4336">
        <v>600</v>
      </c>
      <c r="F4336">
        <v>5</v>
      </c>
      <c r="G4336">
        <v>37</v>
      </c>
      <c r="H4336">
        <v>223</v>
      </c>
      <c r="I4336">
        <v>855</v>
      </c>
      <c r="J4336">
        <v>1120</v>
      </c>
      <c r="K4336">
        <v>12020</v>
      </c>
      <c r="L4336">
        <v>168</v>
      </c>
      <c r="M4336">
        <v>1599</v>
      </c>
      <c r="N4336">
        <v>2809</v>
      </c>
      <c r="O4336">
        <v>116</v>
      </c>
      <c r="P4336">
        <v>4692</v>
      </c>
      <c r="Q4336">
        <v>3826</v>
      </c>
      <c r="R4336">
        <v>0</v>
      </c>
      <c r="S4336">
        <v>0</v>
      </c>
      <c r="T4336">
        <v>3826</v>
      </c>
      <c r="U4336">
        <v>5280</v>
      </c>
      <c r="V4336">
        <v>-780</v>
      </c>
      <c r="W4336">
        <v>4549</v>
      </c>
      <c r="X4336">
        <v>3501</v>
      </c>
      <c r="Y4336">
        <v>0.36</v>
      </c>
      <c r="Z4336">
        <v>71</v>
      </c>
      <c r="AA4336">
        <v>11165</v>
      </c>
      <c r="AB4336">
        <v>69</v>
      </c>
      <c r="AC4336">
        <v>89.25</v>
      </c>
    </row>
    <row r="4337" spans="1:29" x14ac:dyDescent="0.3">
      <c r="A4337">
        <v>2008</v>
      </c>
      <c r="B4337">
        <v>8</v>
      </c>
      <c r="C4337" s="1">
        <v>39674</v>
      </c>
      <c r="D4337">
        <v>10100</v>
      </c>
      <c r="E4337">
        <v>569</v>
      </c>
      <c r="F4337">
        <v>4</v>
      </c>
      <c r="G4337">
        <v>29</v>
      </c>
      <c r="H4337">
        <v>250</v>
      </c>
      <c r="I4337">
        <v>854</v>
      </c>
      <c r="J4337">
        <v>1137</v>
      </c>
      <c r="K4337">
        <v>11806</v>
      </c>
      <c r="L4337">
        <v>125</v>
      </c>
      <c r="M4337">
        <v>1589</v>
      </c>
      <c r="N4337">
        <v>2812</v>
      </c>
      <c r="O4337">
        <v>120</v>
      </c>
      <c r="P4337">
        <v>4646</v>
      </c>
      <c r="Q4337">
        <v>3771</v>
      </c>
      <c r="R4337">
        <v>0</v>
      </c>
      <c r="S4337">
        <v>0</v>
      </c>
      <c r="T4337">
        <v>3771</v>
      </c>
      <c r="U4337">
        <v>5310</v>
      </c>
      <c r="V4337">
        <v>-651</v>
      </c>
      <c r="W4337">
        <v>4303</v>
      </c>
      <c r="X4337">
        <v>3388</v>
      </c>
      <c r="Y4337">
        <v>0.37</v>
      </c>
      <c r="Z4337">
        <v>71</v>
      </c>
      <c r="AA4337">
        <v>10952</v>
      </c>
      <c r="AB4337">
        <v>69</v>
      </c>
      <c r="AC4337">
        <v>89.26</v>
      </c>
    </row>
    <row r="4338" spans="1:29" x14ac:dyDescent="0.3">
      <c r="A4338">
        <v>2008</v>
      </c>
      <c r="B4338">
        <v>8</v>
      </c>
      <c r="C4338" s="1">
        <v>39675</v>
      </c>
      <c r="D4338">
        <v>10200</v>
      </c>
      <c r="E4338">
        <v>528</v>
      </c>
      <c r="F4338">
        <v>5</v>
      </c>
      <c r="G4338">
        <v>27</v>
      </c>
      <c r="H4338">
        <v>248</v>
      </c>
      <c r="I4338">
        <v>845</v>
      </c>
      <c r="J4338">
        <v>1125</v>
      </c>
      <c r="K4338">
        <v>11853</v>
      </c>
      <c r="L4338">
        <v>152</v>
      </c>
      <c r="M4338">
        <v>1591</v>
      </c>
      <c r="N4338">
        <v>2805</v>
      </c>
      <c r="O4338">
        <v>118</v>
      </c>
      <c r="P4338">
        <v>4666</v>
      </c>
      <c r="Q4338">
        <v>3749</v>
      </c>
      <c r="R4338">
        <v>0</v>
      </c>
      <c r="S4338">
        <v>0</v>
      </c>
      <c r="T4338">
        <v>3749</v>
      </c>
      <c r="U4338">
        <v>5490</v>
      </c>
      <c r="V4338">
        <v>-489</v>
      </c>
      <c r="W4338">
        <v>4188</v>
      </c>
      <c r="X4338">
        <v>3437</v>
      </c>
      <c r="Y4338">
        <v>0.36</v>
      </c>
      <c r="Z4338">
        <v>71</v>
      </c>
      <c r="AA4338">
        <v>11008</v>
      </c>
      <c r="AB4338">
        <v>69</v>
      </c>
      <c r="AC4338">
        <v>89.25</v>
      </c>
    </row>
    <row r="4339" spans="1:29" x14ac:dyDescent="0.3">
      <c r="A4339">
        <v>2008</v>
      </c>
      <c r="B4339">
        <v>8</v>
      </c>
      <c r="C4339" s="1">
        <v>39676</v>
      </c>
      <c r="D4339">
        <v>10200</v>
      </c>
      <c r="E4339">
        <v>530</v>
      </c>
      <c r="F4339">
        <v>4</v>
      </c>
      <c r="G4339">
        <v>27</v>
      </c>
      <c r="H4339">
        <v>210</v>
      </c>
      <c r="I4339">
        <v>842</v>
      </c>
      <c r="J4339">
        <v>1083</v>
      </c>
      <c r="K4339">
        <v>11813</v>
      </c>
      <c r="L4339">
        <v>123</v>
      </c>
      <c r="M4339">
        <v>1586</v>
      </c>
      <c r="N4339">
        <v>2806</v>
      </c>
      <c r="O4339">
        <v>105</v>
      </c>
      <c r="P4339">
        <v>4620</v>
      </c>
      <c r="Q4339">
        <v>3724</v>
      </c>
      <c r="R4339">
        <v>0</v>
      </c>
      <c r="S4339">
        <v>0</v>
      </c>
      <c r="T4339">
        <v>3724</v>
      </c>
      <c r="U4339">
        <v>5590</v>
      </c>
      <c r="V4339">
        <v>-367</v>
      </c>
      <c r="W4339">
        <v>4097</v>
      </c>
      <c r="X4339">
        <v>3469</v>
      </c>
      <c r="Y4339">
        <v>0.37</v>
      </c>
      <c r="Z4339">
        <v>71</v>
      </c>
      <c r="AA4339">
        <v>10971</v>
      </c>
      <c r="AB4339">
        <v>68</v>
      </c>
      <c r="AC4339">
        <v>89.24</v>
      </c>
    </row>
    <row r="4340" spans="1:29" x14ac:dyDescent="0.3">
      <c r="A4340">
        <v>2008</v>
      </c>
      <c r="B4340">
        <v>8</v>
      </c>
      <c r="C4340" s="1">
        <v>39677</v>
      </c>
      <c r="D4340">
        <v>10500</v>
      </c>
      <c r="E4340">
        <v>534</v>
      </c>
      <c r="F4340">
        <v>3</v>
      </c>
      <c r="G4340">
        <v>31</v>
      </c>
      <c r="H4340">
        <v>188</v>
      </c>
      <c r="I4340">
        <v>873</v>
      </c>
      <c r="J4340">
        <v>1095</v>
      </c>
      <c r="K4340">
        <v>12129</v>
      </c>
      <c r="L4340">
        <v>151</v>
      </c>
      <c r="M4340">
        <v>1591</v>
      </c>
      <c r="N4340">
        <v>2823</v>
      </c>
      <c r="O4340">
        <v>120</v>
      </c>
      <c r="P4340">
        <v>4685</v>
      </c>
      <c r="Q4340">
        <v>3750</v>
      </c>
      <c r="R4340">
        <v>0</v>
      </c>
      <c r="S4340">
        <v>0</v>
      </c>
      <c r="T4340">
        <v>3750</v>
      </c>
      <c r="U4340">
        <v>5570</v>
      </c>
      <c r="V4340">
        <v>-457</v>
      </c>
      <c r="W4340">
        <v>4414</v>
      </c>
      <c r="X4340">
        <v>3695</v>
      </c>
      <c r="Y4340">
        <v>0.36</v>
      </c>
      <c r="Z4340">
        <v>70</v>
      </c>
      <c r="AA4340">
        <v>11256</v>
      </c>
      <c r="AB4340">
        <v>67</v>
      </c>
      <c r="AC4340">
        <v>89.18</v>
      </c>
    </row>
    <row r="4341" spans="1:29" x14ac:dyDescent="0.3">
      <c r="A4341">
        <v>2008</v>
      </c>
      <c r="B4341">
        <v>8</v>
      </c>
      <c r="C4341" s="1">
        <v>39678</v>
      </c>
      <c r="D4341">
        <v>10400</v>
      </c>
      <c r="E4341">
        <v>538</v>
      </c>
      <c r="F4341">
        <v>3</v>
      </c>
      <c r="G4341">
        <v>35</v>
      </c>
      <c r="H4341">
        <v>182</v>
      </c>
      <c r="I4341">
        <v>921</v>
      </c>
      <c r="J4341">
        <v>1141</v>
      </c>
      <c r="K4341">
        <v>12079</v>
      </c>
      <c r="L4341">
        <v>151</v>
      </c>
      <c r="M4341">
        <v>1598</v>
      </c>
      <c r="N4341">
        <v>2795</v>
      </c>
      <c r="O4341">
        <v>119</v>
      </c>
      <c r="P4341">
        <v>4663</v>
      </c>
      <c r="Q4341">
        <v>3750</v>
      </c>
      <c r="R4341">
        <v>0</v>
      </c>
      <c r="S4341">
        <v>0</v>
      </c>
      <c r="T4341">
        <v>3750</v>
      </c>
      <c r="U4341">
        <v>5490</v>
      </c>
      <c r="V4341">
        <v>-470</v>
      </c>
      <c r="W4341">
        <v>4398</v>
      </c>
      <c r="X4341">
        <v>3666</v>
      </c>
      <c r="Y4341">
        <v>0.36</v>
      </c>
      <c r="Z4341">
        <v>70</v>
      </c>
      <c r="AA4341">
        <v>11158</v>
      </c>
      <c r="AB4341">
        <v>67</v>
      </c>
      <c r="AC4341">
        <v>89.14</v>
      </c>
    </row>
    <row r="4342" spans="1:29" x14ac:dyDescent="0.3">
      <c r="A4342">
        <v>2008</v>
      </c>
      <c r="B4342">
        <v>8</v>
      </c>
      <c r="C4342" s="1">
        <v>39679</v>
      </c>
      <c r="D4342">
        <v>10400</v>
      </c>
      <c r="E4342">
        <v>554</v>
      </c>
      <c r="F4342">
        <v>3</v>
      </c>
      <c r="G4342">
        <v>36</v>
      </c>
      <c r="H4342">
        <v>178</v>
      </c>
      <c r="I4342">
        <v>909</v>
      </c>
      <c r="J4342">
        <v>1126</v>
      </c>
      <c r="K4342">
        <v>12080</v>
      </c>
      <c r="L4342">
        <v>146</v>
      </c>
      <c r="M4342">
        <v>1136</v>
      </c>
      <c r="N4342">
        <v>3457</v>
      </c>
      <c r="O4342">
        <v>114</v>
      </c>
      <c r="P4342">
        <v>4853</v>
      </c>
      <c r="Q4342">
        <v>3659</v>
      </c>
      <c r="R4342">
        <v>0</v>
      </c>
      <c r="S4342">
        <v>0</v>
      </c>
      <c r="T4342">
        <v>3659</v>
      </c>
      <c r="U4342">
        <v>5540</v>
      </c>
      <c r="V4342">
        <v>-565</v>
      </c>
      <c r="W4342">
        <v>4390</v>
      </c>
      <c r="X4342">
        <v>3568</v>
      </c>
      <c r="Y4342">
        <v>0.38</v>
      </c>
      <c r="Z4342">
        <v>70</v>
      </c>
      <c r="AA4342">
        <v>11171</v>
      </c>
      <c r="AB4342">
        <v>68</v>
      </c>
      <c r="AC4342">
        <v>89.11</v>
      </c>
    </row>
    <row r="4343" spans="1:29" x14ac:dyDescent="0.3">
      <c r="A4343">
        <v>2008</v>
      </c>
      <c r="B4343">
        <v>8</v>
      </c>
      <c r="C4343" s="1">
        <v>39680</v>
      </c>
      <c r="D4343">
        <v>10600</v>
      </c>
      <c r="E4343">
        <v>550</v>
      </c>
      <c r="F4343">
        <v>3</v>
      </c>
      <c r="G4343">
        <v>37</v>
      </c>
      <c r="H4343">
        <v>187</v>
      </c>
      <c r="I4343">
        <v>899</v>
      </c>
      <c r="J4343">
        <v>1126</v>
      </c>
      <c r="K4343">
        <v>12276</v>
      </c>
      <c r="L4343">
        <v>145</v>
      </c>
      <c r="M4343">
        <v>1585</v>
      </c>
      <c r="N4343">
        <v>3692</v>
      </c>
      <c r="O4343">
        <v>104</v>
      </c>
      <c r="P4343">
        <v>5526</v>
      </c>
      <c r="Q4343">
        <v>3662</v>
      </c>
      <c r="R4343">
        <v>0</v>
      </c>
      <c r="S4343">
        <v>0</v>
      </c>
      <c r="T4343">
        <v>3662</v>
      </c>
      <c r="U4343">
        <v>5630</v>
      </c>
      <c r="V4343">
        <v>-1150</v>
      </c>
      <c r="W4343">
        <v>4495</v>
      </c>
      <c r="X4343">
        <v>3088</v>
      </c>
      <c r="Y4343">
        <v>0.43</v>
      </c>
      <c r="Z4343">
        <v>75</v>
      </c>
      <c r="AA4343">
        <v>11377</v>
      </c>
      <c r="AB4343">
        <v>73</v>
      </c>
      <c r="AC4343">
        <v>89.18</v>
      </c>
    </row>
    <row r="4344" spans="1:29" x14ac:dyDescent="0.3">
      <c r="A4344">
        <v>2008</v>
      </c>
      <c r="B4344">
        <v>8</v>
      </c>
      <c r="C4344" s="1">
        <v>39681</v>
      </c>
      <c r="D4344">
        <v>10900</v>
      </c>
      <c r="E4344">
        <v>545</v>
      </c>
      <c r="F4344">
        <v>3</v>
      </c>
      <c r="G4344">
        <v>38</v>
      </c>
      <c r="H4344">
        <v>213</v>
      </c>
      <c r="I4344">
        <v>882</v>
      </c>
      <c r="J4344">
        <v>1136</v>
      </c>
      <c r="K4344">
        <v>12581</v>
      </c>
      <c r="L4344">
        <v>153</v>
      </c>
      <c r="M4344">
        <v>1597</v>
      </c>
      <c r="N4344">
        <v>3717</v>
      </c>
      <c r="O4344">
        <v>110</v>
      </c>
      <c r="P4344">
        <v>5577</v>
      </c>
      <c r="Q4344">
        <v>3597</v>
      </c>
      <c r="R4344">
        <v>0</v>
      </c>
      <c r="S4344">
        <v>0</v>
      </c>
      <c r="T4344">
        <v>3597</v>
      </c>
      <c r="U4344">
        <v>5700</v>
      </c>
      <c r="V4344">
        <v>-1079</v>
      </c>
      <c r="W4344">
        <v>4738</v>
      </c>
      <c r="X4344">
        <v>3407</v>
      </c>
      <c r="Y4344">
        <v>0.42</v>
      </c>
      <c r="Z4344">
        <v>73</v>
      </c>
      <c r="AA4344">
        <v>11699</v>
      </c>
      <c r="AB4344">
        <v>71</v>
      </c>
      <c r="AC4344">
        <v>89.18</v>
      </c>
    </row>
    <row r="4345" spans="1:29" x14ac:dyDescent="0.3">
      <c r="A4345">
        <v>2008</v>
      </c>
      <c r="B4345">
        <v>8</v>
      </c>
      <c r="C4345" s="1">
        <v>39682</v>
      </c>
      <c r="D4345">
        <v>11200</v>
      </c>
      <c r="E4345">
        <v>572</v>
      </c>
      <c r="F4345">
        <v>3</v>
      </c>
      <c r="G4345">
        <v>40</v>
      </c>
      <c r="H4345">
        <v>234</v>
      </c>
      <c r="I4345">
        <v>863</v>
      </c>
      <c r="J4345">
        <v>1140</v>
      </c>
      <c r="K4345">
        <v>12912</v>
      </c>
      <c r="L4345">
        <v>124</v>
      </c>
      <c r="M4345">
        <v>1590</v>
      </c>
      <c r="N4345">
        <v>3719</v>
      </c>
      <c r="O4345">
        <v>117</v>
      </c>
      <c r="P4345">
        <v>5550</v>
      </c>
      <c r="Q4345">
        <v>3547</v>
      </c>
      <c r="R4345">
        <v>0</v>
      </c>
      <c r="S4345">
        <v>0</v>
      </c>
      <c r="T4345">
        <v>3547</v>
      </c>
      <c r="U4345">
        <v>5800</v>
      </c>
      <c r="V4345">
        <v>-915</v>
      </c>
      <c r="W4345">
        <v>4979</v>
      </c>
      <c r="X4345">
        <v>3815</v>
      </c>
      <c r="Y4345">
        <v>0.41</v>
      </c>
      <c r="Z4345">
        <v>70</v>
      </c>
      <c r="AA4345">
        <v>12049</v>
      </c>
      <c r="AB4345">
        <v>68</v>
      </c>
      <c r="AC4345">
        <v>89.11</v>
      </c>
    </row>
    <row r="4346" spans="1:29" x14ac:dyDescent="0.3">
      <c r="A4346">
        <v>2008</v>
      </c>
      <c r="B4346">
        <v>8</v>
      </c>
      <c r="C4346" s="1">
        <v>39683</v>
      </c>
      <c r="D4346">
        <v>11200</v>
      </c>
      <c r="E4346">
        <v>540</v>
      </c>
      <c r="F4346">
        <v>3</v>
      </c>
      <c r="G4346">
        <v>39</v>
      </c>
      <c r="H4346">
        <v>239</v>
      </c>
      <c r="I4346">
        <v>832</v>
      </c>
      <c r="J4346">
        <v>1113</v>
      </c>
      <c r="K4346">
        <v>12853</v>
      </c>
      <c r="L4346">
        <v>123</v>
      </c>
      <c r="M4346">
        <v>1592</v>
      </c>
      <c r="N4346">
        <v>3726</v>
      </c>
      <c r="O4346">
        <v>115</v>
      </c>
      <c r="P4346">
        <v>5556</v>
      </c>
      <c r="Q4346">
        <v>3550</v>
      </c>
      <c r="R4346">
        <v>0</v>
      </c>
      <c r="S4346">
        <v>0</v>
      </c>
      <c r="T4346">
        <v>3550</v>
      </c>
      <c r="U4346">
        <v>5770</v>
      </c>
      <c r="V4346">
        <v>-980</v>
      </c>
      <c r="W4346">
        <v>4976</v>
      </c>
      <c r="X4346">
        <v>3748</v>
      </c>
      <c r="Y4346">
        <v>0.41</v>
      </c>
      <c r="Z4346">
        <v>71</v>
      </c>
      <c r="AA4346">
        <v>12021</v>
      </c>
      <c r="AB4346">
        <v>69</v>
      </c>
      <c r="AC4346">
        <v>89.06</v>
      </c>
    </row>
    <row r="4347" spans="1:29" x14ac:dyDescent="0.3">
      <c r="A4347">
        <v>2008</v>
      </c>
      <c r="B4347">
        <v>8</v>
      </c>
      <c r="C4347" s="1">
        <v>39684</v>
      </c>
      <c r="D4347">
        <v>11400</v>
      </c>
      <c r="E4347">
        <v>517</v>
      </c>
      <c r="F4347">
        <v>3</v>
      </c>
      <c r="G4347">
        <v>37</v>
      </c>
      <c r="H4347">
        <v>223</v>
      </c>
      <c r="I4347">
        <v>860</v>
      </c>
      <c r="J4347">
        <v>1123</v>
      </c>
      <c r="K4347">
        <v>13040</v>
      </c>
      <c r="L4347">
        <v>125</v>
      </c>
      <c r="M4347">
        <v>1583</v>
      </c>
      <c r="N4347">
        <v>3739</v>
      </c>
      <c r="O4347">
        <v>110</v>
      </c>
      <c r="P4347">
        <v>5557</v>
      </c>
      <c r="Q4347">
        <v>3500</v>
      </c>
      <c r="R4347">
        <v>0</v>
      </c>
      <c r="S4347">
        <v>0</v>
      </c>
      <c r="T4347">
        <v>3500</v>
      </c>
      <c r="U4347">
        <v>5640</v>
      </c>
      <c r="V4347">
        <v>-1069</v>
      </c>
      <c r="W4347">
        <v>5297</v>
      </c>
      <c r="X4347">
        <v>3983</v>
      </c>
      <c r="Y4347">
        <v>0.4</v>
      </c>
      <c r="Z4347">
        <v>69</v>
      </c>
      <c r="AA4347">
        <v>12180</v>
      </c>
      <c r="AB4347">
        <v>67</v>
      </c>
      <c r="AC4347">
        <v>88.97</v>
      </c>
    </row>
    <row r="4348" spans="1:29" x14ac:dyDescent="0.3">
      <c r="A4348">
        <v>2008</v>
      </c>
      <c r="B4348">
        <v>8</v>
      </c>
      <c r="C4348" s="1">
        <v>39685</v>
      </c>
      <c r="D4348">
        <v>11200</v>
      </c>
      <c r="E4348">
        <v>503</v>
      </c>
      <c r="F4348">
        <v>4</v>
      </c>
      <c r="G4348">
        <v>36</v>
      </c>
      <c r="H4348">
        <v>202</v>
      </c>
      <c r="I4348">
        <v>890</v>
      </c>
      <c r="J4348">
        <v>1132</v>
      </c>
      <c r="K4348">
        <v>12835</v>
      </c>
      <c r="L4348">
        <v>128</v>
      </c>
      <c r="M4348">
        <v>2500</v>
      </c>
      <c r="N4348">
        <v>4124</v>
      </c>
      <c r="O4348">
        <v>111</v>
      </c>
      <c r="P4348">
        <v>6863</v>
      </c>
      <c r="Q4348">
        <v>3500</v>
      </c>
      <c r="R4348">
        <v>0</v>
      </c>
      <c r="S4348">
        <v>0</v>
      </c>
      <c r="T4348">
        <v>3500</v>
      </c>
      <c r="U4348">
        <v>5670</v>
      </c>
      <c r="V4348">
        <v>-2337</v>
      </c>
      <c r="W4348">
        <v>5053</v>
      </c>
      <c r="X4348">
        <v>2471</v>
      </c>
      <c r="Y4348">
        <v>0.52</v>
      </c>
      <c r="Z4348">
        <v>81</v>
      </c>
      <c r="AA4348">
        <v>11945</v>
      </c>
      <c r="AB4348">
        <v>79</v>
      </c>
      <c r="AC4348">
        <v>89.19</v>
      </c>
    </row>
    <row r="4349" spans="1:29" x14ac:dyDescent="0.3">
      <c r="A4349">
        <v>2008</v>
      </c>
      <c r="B4349">
        <v>8</v>
      </c>
      <c r="C4349" s="1">
        <v>39686</v>
      </c>
      <c r="D4349">
        <v>11700</v>
      </c>
      <c r="E4349">
        <v>514</v>
      </c>
      <c r="F4349">
        <v>3</v>
      </c>
      <c r="G4349">
        <v>35</v>
      </c>
      <c r="H4349">
        <v>197</v>
      </c>
      <c r="I4349">
        <v>902</v>
      </c>
      <c r="J4349">
        <v>1137</v>
      </c>
      <c r="K4349">
        <v>13351</v>
      </c>
      <c r="L4349">
        <v>125</v>
      </c>
      <c r="M4349">
        <v>2493</v>
      </c>
      <c r="N4349">
        <v>4408</v>
      </c>
      <c r="O4349">
        <v>115</v>
      </c>
      <c r="P4349">
        <v>7141</v>
      </c>
      <c r="Q4349">
        <v>3450</v>
      </c>
      <c r="R4349">
        <v>0</v>
      </c>
      <c r="S4349">
        <v>0</v>
      </c>
      <c r="T4349">
        <v>3450</v>
      </c>
      <c r="U4349">
        <v>5710</v>
      </c>
      <c r="V4349">
        <v>-2536</v>
      </c>
      <c r="W4349">
        <v>5538</v>
      </c>
      <c r="X4349">
        <v>2760</v>
      </c>
      <c r="Y4349">
        <v>0.52</v>
      </c>
      <c r="Z4349">
        <v>79</v>
      </c>
      <c r="AA4349">
        <v>12449</v>
      </c>
      <c r="AB4349">
        <v>78</v>
      </c>
      <c r="AC4349">
        <v>89.33</v>
      </c>
    </row>
    <row r="4350" spans="1:29" x14ac:dyDescent="0.3">
      <c r="A4350">
        <v>2008</v>
      </c>
      <c r="B4350">
        <v>8</v>
      </c>
      <c r="C4350" s="1">
        <v>39687</v>
      </c>
      <c r="D4350">
        <v>11400</v>
      </c>
      <c r="E4350">
        <v>541</v>
      </c>
      <c r="F4350">
        <v>3</v>
      </c>
      <c r="G4350">
        <v>34</v>
      </c>
      <c r="H4350">
        <v>204</v>
      </c>
      <c r="I4350">
        <v>870</v>
      </c>
      <c r="J4350">
        <v>1111</v>
      </c>
      <c r="K4350">
        <v>13052</v>
      </c>
      <c r="L4350">
        <v>120</v>
      </c>
      <c r="M4350">
        <v>2499</v>
      </c>
      <c r="N4350">
        <v>4408</v>
      </c>
      <c r="O4350">
        <v>110</v>
      </c>
      <c r="P4350">
        <v>7137</v>
      </c>
      <c r="Q4350">
        <v>3392</v>
      </c>
      <c r="R4350">
        <v>0</v>
      </c>
      <c r="S4350">
        <v>0</v>
      </c>
      <c r="T4350">
        <v>3392</v>
      </c>
      <c r="U4350">
        <v>5790</v>
      </c>
      <c r="V4350">
        <v>-2441</v>
      </c>
      <c r="W4350">
        <v>5201</v>
      </c>
      <c r="X4350">
        <v>2523</v>
      </c>
      <c r="Y4350">
        <v>0.52</v>
      </c>
      <c r="Z4350">
        <v>81</v>
      </c>
      <c r="AA4350">
        <v>12182</v>
      </c>
      <c r="AB4350">
        <v>79</v>
      </c>
      <c r="AC4350">
        <v>89.51</v>
      </c>
    </row>
    <row r="4351" spans="1:29" x14ac:dyDescent="0.3">
      <c r="A4351">
        <v>2008</v>
      </c>
      <c r="B4351">
        <v>8</v>
      </c>
      <c r="C4351" s="1">
        <v>39688</v>
      </c>
      <c r="D4351">
        <v>11500</v>
      </c>
      <c r="E4351">
        <v>561</v>
      </c>
      <c r="F4351">
        <v>4</v>
      </c>
      <c r="G4351">
        <v>31</v>
      </c>
      <c r="H4351">
        <v>226</v>
      </c>
      <c r="I4351">
        <v>836</v>
      </c>
      <c r="J4351">
        <v>1097</v>
      </c>
      <c r="K4351">
        <v>13158</v>
      </c>
      <c r="L4351">
        <v>127</v>
      </c>
      <c r="M4351">
        <v>2489</v>
      </c>
      <c r="N4351">
        <v>4482</v>
      </c>
      <c r="O4351">
        <v>110</v>
      </c>
      <c r="P4351">
        <v>7208</v>
      </c>
      <c r="Q4351">
        <v>3345</v>
      </c>
      <c r="R4351">
        <v>0</v>
      </c>
      <c r="S4351">
        <v>0</v>
      </c>
      <c r="T4351">
        <v>3345</v>
      </c>
      <c r="U4351">
        <v>5950</v>
      </c>
      <c r="V4351">
        <v>-2335</v>
      </c>
      <c r="W4351">
        <v>5175</v>
      </c>
      <c r="X4351">
        <v>2605</v>
      </c>
      <c r="Y4351">
        <v>0.53</v>
      </c>
      <c r="Z4351">
        <v>80</v>
      </c>
      <c r="AA4351">
        <v>12322</v>
      </c>
      <c r="AB4351">
        <v>79</v>
      </c>
      <c r="AC4351">
        <v>89.67</v>
      </c>
    </row>
    <row r="4352" spans="1:29" x14ac:dyDescent="0.3">
      <c r="A4352">
        <v>2008</v>
      </c>
      <c r="B4352">
        <v>8</v>
      </c>
      <c r="C4352" s="1">
        <v>39689</v>
      </c>
      <c r="D4352">
        <v>11300</v>
      </c>
      <c r="E4352">
        <v>607</v>
      </c>
      <c r="F4352">
        <v>3</v>
      </c>
      <c r="G4352">
        <v>34</v>
      </c>
      <c r="H4352">
        <v>232</v>
      </c>
      <c r="I4352">
        <v>881</v>
      </c>
      <c r="J4352">
        <v>1150</v>
      </c>
      <c r="K4352">
        <v>13057</v>
      </c>
      <c r="L4352">
        <v>132</v>
      </c>
      <c r="M4352">
        <v>2495</v>
      </c>
      <c r="N4352">
        <v>4456</v>
      </c>
      <c r="O4352">
        <v>110</v>
      </c>
      <c r="P4352">
        <v>7193</v>
      </c>
      <c r="Q4352">
        <v>3325</v>
      </c>
      <c r="R4352">
        <v>0</v>
      </c>
      <c r="S4352">
        <v>0</v>
      </c>
      <c r="T4352">
        <v>3325</v>
      </c>
      <c r="U4352">
        <v>6110</v>
      </c>
      <c r="V4352">
        <v>-2094</v>
      </c>
      <c r="W4352">
        <v>4866</v>
      </c>
      <c r="X4352">
        <v>2539</v>
      </c>
      <c r="Y4352">
        <v>0.53</v>
      </c>
      <c r="Z4352">
        <v>81</v>
      </c>
      <c r="AA4352">
        <v>12176</v>
      </c>
      <c r="AB4352">
        <v>79</v>
      </c>
      <c r="AC4352">
        <v>89.84</v>
      </c>
    </row>
    <row r="4353" spans="1:29" x14ac:dyDescent="0.3">
      <c r="A4353">
        <v>2008</v>
      </c>
      <c r="B4353">
        <v>8</v>
      </c>
      <c r="C4353" s="1">
        <v>39690</v>
      </c>
      <c r="D4353">
        <v>11300</v>
      </c>
      <c r="E4353">
        <v>602</v>
      </c>
      <c r="F4353">
        <v>3</v>
      </c>
      <c r="G4353">
        <v>35</v>
      </c>
      <c r="H4353">
        <v>224</v>
      </c>
      <c r="I4353">
        <v>935</v>
      </c>
      <c r="J4353">
        <v>1197</v>
      </c>
      <c r="K4353">
        <v>13099</v>
      </c>
      <c r="L4353">
        <v>122</v>
      </c>
      <c r="M4353">
        <v>2499</v>
      </c>
      <c r="N4353">
        <v>4458</v>
      </c>
      <c r="O4353">
        <v>116</v>
      </c>
      <c r="P4353">
        <v>7195</v>
      </c>
      <c r="Q4353">
        <v>3275</v>
      </c>
      <c r="R4353">
        <v>0</v>
      </c>
      <c r="S4353">
        <v>0</v>
      </c>
      <c r="T4353">
        <v>3275</v>
      </c>
      <c r="U4353">
        <v>5401</v>
      </c>
      <c r="V4353">
        <v>-2726</v>
      </c>
      <c r="W4353">
        <v>5584</v>
      </c>
      <c r="X4353">
        <v>2629</v>
      </c>
      <c r="Y4353">
        <v>0.53</v>
      </c>
      <c r="Z4353">
        <v>80</v>
      </c>
      <c r="AA4353">
        <v>12164</v>
      </c>
      <c r="AB4353">
        <v>78</v>
      </c>
      <c r="AC4353">
        <v>89.97</v>
      </c>
    </row>
    <row r="4354" spans="1:29" x14ac:dyDescent="0.3">
      <c r="A4354">
        <v>2008</v>
      </c>
      <c r="B4354">
        <v>8</v>
      </c>
      <c r="C4354" s="1">
        <v>39691</v>
      </c>
      <c r="D4354">
        <v>11800</v>
      </c>
      <c r="E4354">
        <v>580</v>
      </c>
      <c r="F4354">
        <v>2</v>
      </c>
      <c r="G4354">
        <v>37</v>
      </c>
      <c r="H4354">
        <v>203</v>
      </c>
      <c r="I4354">
        <v>1020</v>
      </c>
      <c r="J4354">
        <v>1262</v>
      </c>
      <c r="K4354">
        <v>13642</v>
      </c>
      <c r="L4354">
        <v>103</v>
      </c>
      <c r="M4354">
        <v>2488</v>
      </c>
      <c r="N4354">
        <v>4430</v>
      </c>
      <c r="O4354">
        <v>120</v>
      </c>
      <c r="P4354">
        <v>7141</v>
      </c>
      <c r="Q4354">
        <v>3250</v>
      </c>
      <c r="R4354">
        <v>0</v>
      </c>
      <c r="S4354">
        <v>0</v>
      </c>
      <c r="T4354">
        <v>3250</v>
      </c>
      <c r="U4354">
        <v>5547</v>
      </c>
      <c r="V4354">
        <v>-2444</v>
      </c>
      <c r="W4354">
        <v>5923</v>
      </c>
      <c r="X4354">
        <v>3251</v>
      </c>
      <c r="Y4354">
        <v>0.51</v>
      </c>
      <c r="Z4354">
        <v>76</v>
      </c>
      <c r="AA4354">
        <v>12622</v>
      </c>
      <c r="AB4354">
        <v>74</v>
      </c>
      <c r="AC4354">
        <v>89.96</v>
      </c>
    </row>
    <row r="4355" spans="1:29" x14ac:dyDescent="0.3">
      <c r="A4355">
        <v>2008</v>
      </c>
      <c r="B4355">
        <v>9</v>
      </c>
      <c r="C4355" s="1">
        <v>39692</v>
      </c>
      <c r="D4355">
        <v>12000</v>
      </c>
      <c r="E4355">
        <v>559</v>
      </c>
      <c r="F4355">
        <v>3</v>
      </c>
      <c r="G4355">
        <v>42</v>
      </c>
      <c r="H4355">
        <v>187</v>
      </c>
      <c r="I4355">
        <v>1050</v>
      </c>
      <c r="J4355">
        <v>1282</v>
      </c>
      <c r="K4355">
        <v>13841</v>
      </c>
      <c r="L4355">
        <v>94</v>
      </c>
      <c r="M4355">
        <v>1987</v>
      </c>
      <c r="N4355">
        <v>4429</v>
      </c>
      <c r="O4355">
        <v>115</v>
      </c>
      <c r="P4355">
        <v>6625</v>
      </c>
      <c r="Q4355">
        <v>3139</v>
      </c>
      <c r="R4355">
        <v>0</v>
      </c>
      <c r="S4355">
        <v>0</v>
      </c>
      <c r="T4355">
        <v>3139</v>
      </c>
      <c r="U4355">
        <v>5606</v>
      </c>
      <c r="V4355">
        <v>-1778</v>
      </c>
      <c r="W4355">
        <v>6074</v>
      </c>
      <c r="X4355">
        <v>4076</v>
      </c>
      <c r="Y4355">
        <v>0.46</v>
      </c>
      <c r="Z4355">
        <v>71</v>
      </c>
      <c r="AA4355">
        <v>12791</v>
      </c>
      <c r="AB4355">
        <v>68</v>
      </c>
      <c r="AC4355">
        <v>89.8</v>
      </c>
    </row>
    <row r="4356" spans="1:29" x14ac:dyDescent="0.3">
      <c r="A4356">
        <v>2008</v>
      </c>
      <c r="B4356">
        <v>9</v>
      </c>
      <c r="C4356" s="1">
        <v>39693</v>
      </c>
      <c r="D4356">
        <v>11300</v>
      </c>
      <c r="E4356">
        <v>542</v>
      </c>
      <c r="F4356">
        <v>2</v>
      </c>
      <c r="G4356">
        <v>48</v>
      </c>
      <c r="H4356">
        <v>175</v>
      </c>
      <c r="I4356">
        <v>956</v>
      </c>
      <c r="J4356">
        <v>1181</v>
      </c>
      <c r="K4356">
        <v>13023</v>
      </c>
      <c r="L4356">
        <v>90</v>
      </c>
      <c r="M4356">
        <v>1990</v>
      </c>
      <c r="N4356">
        <v>4405</v>
      </c>
      <c r="O4356">
        <v>116</v>
      </c>
      <c r="P4356">
        <v>6601</v>
      </c>
      <c r="Q4356">
        <v>3105</v>
      </c>
      <c r="R4356">
        <v>0</v>
      </c>
      <c r="S4356">
        <v>0</v>
      </c>
      <c r="T4356">
        <v>3105</v>
      </c>
      <c r="U4356">
        <v>5401</v>
      </c>
      <c r="V4356">
        <v>-2037</v>
      </c>
      <c r="W4356">
        <v>5572</v>
      </c>
      <c r="X4356">
        <v>3318</v>
      </c>
      <c r="Y4356">
        <v>0.48</v>
      </c>
      <c r="Z4356">
        <v>75</v>
      </c>
      <c r="AA4356">
        <v>12067</v>
      </c>
      <c r="AB4356">
        <v>73</v>
      </c>
      <c r="AC4356">
        <v>89.79</v>
      </c>
    </row>
    <row r="4357" spans="1:29" x14ac:dyDescent="0.3">
      <c r="A4357">
        <v>2008</v>
      </c>
      <c r="B4357">
        <v>9</v>
      </c>
      <c r="C4357" s="1">
        <v>39694</v>
      </c>
      <c r="D4357">
        <v>11000</v>
      </c>
      <c r="E4357">
        <v>519</v>
      </c>
      <c r="F4357">
        <v>2</v>
      </c>
      <c r="G4357">
        <v>45</v>
      </c>
      <c r="H4357">
        <v>170</v>
      </c>
      <c r="I4357">
        <v>916</v>
      </c>
      <c r="J4357">
        <v>1133</v>
      </c>
      <c r="K4357">
        <v>12652</v>
      </c>
      <c r="L4357">
        <v>97</v>
      </c>
      <c r="M4357">
        <v>1989</v>
      </c>
      <c r="N4357">
        <v>4424</v>
      </c>
      <c r="O4357">
        <v>113</v>
      </c>
      <c r="P4357">
        <v>6623</v>
      </c>
      <c r="Q4357">
        <v>3100</v>
      </c>
      <c r="R4357">
        <v>0</v>
      </c>
      <c r="S4357">
        <v>0</v>
      </c>
      <c r="T4357">
        <v>3100</v>
      </c>
      <c r="U4357">
        <v>5313</v>
      </c>
      <c r="V4357">
        <v>-2193</v>
      </c>
      <c r="W4357">
        <v>5338</v>
      </c>
      <c r="X4357">
        <v>2929</v>
      </c>
      <c r="Y4357">
        <v>0.5</v>
      </c>
      <c r="Z4357">
        <v>77</v>
      </c>
      <c r="AA4357">
        <v>11736</v>
      </c>
      <c r="AB4357">
        <v>75</v>
      </c>
      <c r="AC4357">
        <v>89.86</v>
      </c>
    </row>
    <row r="4358" spans="1:29" x14ac:dyDescent="0.3">
      <c r="A4358">
        <v>2008</v>
      </c>
      <c r="B4358">
        <v>9</v>
      </c>
      <c r="C4358" s="1">
        <v>39695</v>
      </c>
      <c r="D4358">
        <v>10800</v>
      </c>
      <c r="E4358">
        <v>494</v>
      </c>
      <c r="F4358">
        <v>2</v>
      </c>
      <c r="G4358">
        <v>36</v>
      </c>
      <c r="H4358">
        <v>180</v>
      </c>
      <c r="I4358">
        <v>920</v>
      </c>
      <c r="J4358">
        <v>1138</v>
      </c>
      <c r="K4358">
        <v>12432</v>
      </c>
      <c r="L4358">
        <v>95</v>
      </c>
      <c r="M4358">
        <v>1978</v>
      </c>
      <c r="N4358">
        <v>4421</v>
      </c>
      <c r="O4358">
        <v>112</v>
      </c>
      <c r="P4358">
        <v>6606</v>
      </c>
      <c r="Q4358">
        <v>3040</v>
      </c>
      <c r="R4358">
        <v>0</v>
      </c>
      <c r="S4358">
        <v>0</v>
      </c>
      <c r="T4358">
        <v>3040</v>
      </c>
      <c r="U4358">
        <v>5254</v>
      </c>
      <c r="V4358">
        <v>-2190</v>
      </c>
      <c r="W4358">
        <v>5188</v>
      </c>
      <c r="X4358">
        <v>2786</v>
      </c>
      <c r="Y4358">
        <v>0.51</v>
      </c>
      <c r="Z4358">
        <v>78</v>
      </c>
      <c r="AA4358">
        <v>11512</v>
      </c>
      <c r="AB4358">
        <v>76</v>
      </c>
      <c r="AC4358">
        <v>89.95</v>
      </c>
    </row>
    <row r="4359" spans="1:29" x14ac:dyDescent="0.3">
      <c r="A4359">
        <v>2008</v>
      </c>
      <c r="B4359">
        <v>9</v>
      </c>
      <c r="C4359" s="1">
        <v>39696</v>
      </c>
      <c r="D4359">
        <v>11300</v>
      </c>
      <c r="E4359">
        <v>455</v>
      </c>
      <c r="F4359">
        <v>2</v>
      </c>
      <c r="G4359">
        <v>32</v>
      </c>
      <c r="H4359">
        <v>218</v>
      </c>
      <c r="I4359">
        <v>899</v>
      </c>
      <c r="J4359">
        <v>1151</v>
      </c>
      <c r="K4359">
        <v>12906</v>
      </c>
      <c r="L4359">
        <v>93</v>
      </c>
      <c r="M4359">
        <v>1990</v>
      </c>
      <c r="N4359">
        <v>4442</v>
      </c>
      <c r="O4359">
        <v>119</v>
      </c>
      <c r="P4359">
        <v>6644</v>
      </c>
      <c r="Q4359">
        <v>3000</v>
      </c>
      <c r="R4359">
        <v>0</v>
      </c>
      <c r="S4359">
        <v>0</v>
      </c>
      <c r="T4359">
        <v>3000</v>
      </c>
      <c r="U4359">
        <v>5401</v>
      </c>
      <c r="V4359">
        <v>-2043</v>
      </c>
      <c r="W4359">
        <v>5514</v>
      </c>
      <c r="X4359">
        <v>3261</v>
      </c>
      <c r="Y4359">
        <v>0.49</v>
      </c>
      <c r="Z4359">
        <v>75</v>
      </c>
      <c r="AA4359">
        <v>12007</v>
      </c>
      <c r="AB4359">
        <v>73</v>
      </c>
      <c r="AC4359">
        <v>89.94</v>
      </c>
    </row>
    <row r="4360" spans="1:29" x14ac:dyDescent="0.3">
      <c r="A4360">
        <v>2008</v>
      </c>
      <c r="B4360">
        <v>9</v>
      </c>
      <c r="C4360" s="1">
        <v>39697</v>
      </c>
      <c r="D4360">
        <v>11800</v>
      </c>
      <c r="E4360">
        <v>447</v>
      </c>
      <c r="F4360">
        <v>2</v>
      </c>
      <c r="G4360">
        <v>30</v>
      </c>
      <c r="H4360">
        <v>233</v>
      </c>
      <c r="I4360">
        <v>903</v>
      </c>
      <c r="J4360">
        <v>1168</v>
      </c>
      <c r="K4360">
        <v>13415</v>
      </c>
      <c r="L4360">
        <v>95</v>
      </c>
      <c r="M4360">
        <v>1993</v>
      </c>
      <c r="N4360">
        <v>4451</v>
      </c>
      <c r="O4360">
        <v>123</v>
      </c>
      <c r="P4360">
        <v>6662</v>
      </c>
      <c r="Q4360">
        <v>2950</v>
      </c>
      <c r="R4360">
        <v>0</v>
      </c>
      <c r="S4360">
        <v>0</v>
      </c>
      <c r="T4360">
        <v>2950</v>
      </c>
      <c r="U4360">
        <v>5800</v>
      </c>
      <c r="V4360">
        <v>-1611</v>
      </c>
      <c r="W4360">
        <v>5621</v>
      </c>
      <c r="X4360">
        <v>3803</v>
      </c>
      <c r="Y4360">
        <v>0.48</v>
      </c>
      <c r="Z4360">
        <v>72</v>
      </c>
      <c r="AA4360">
        <v>12512</v>
      </c>
      <c r="AB4360">
        <v>70</v>
      </c>
      <c r="AC4360">
        <v>89.83</v>
      </c>
    </row>
    <row r="4361" spans="1:29" x14ac:dyDescent="0.3">
      <c r="A4361">
        <v>2008</v>
      </c>
      <c r="B4361">
        <v>9</v>
      </c>
      <c r="C4361" s="1">
        <v>39698</v>
      </c>
      <c r="D4361">
        <v>11700</v>
      </c>
      <c r="E4361">
        <v>451</v>
      </c>
      <c r="F4361">
        <v>2</v>
      </c>
      <c r="G4361">
        <v>32</v>
      </c>
      <c r="H4361">
        <v>215</v>
      </c>
      <c r="I4361">
        <v>919</v>
      </c>
      <c r="J4361">
        <v>1168</v>
      </c>
      <c r="K4361">
        <v>13319</v>
      </c>
      <c r="L4361">
        <v>96</v>
      </c>
      <c r="M4361">
        <v>1996</v>
      </c>
      <c r="N4361">
        <v>4455</v>
      </c>
      <c r="O4361">
        <v>122</v>
      </c>
      <c r="P4361">
        <v>6669</v>
      </c>
      <c r="Q4361">
        <v>2900</v>
      </c>
      <c r="R4361">
        <v>0</v>
      </c>
      <c r="S4361">
        <v>0</v>
      </c>
      <c r="T4361">
        <v>2900</v>
      </c>
      <c r="U4361">
        <v>5620</v>
      </c>
      <c r="V4361">
        <v>-1766</v>
      </c>
      <c r="W4361">
        <v>5719</v>
      </c>
      <c r="X4361">
        <v>3751</v>
      </c>
      <c r="Y4361">
        <v>0.48</v>
      </c>
      <c r="Z4361">
        <v>72</v>
      </c>
      <c r="AA4361">
        <v>12400</v>
      </c>
      <c r="AB4361">
        <v>70</v>
      </c>
      <c r="AC4361">
        <v>89.73</v>
      </c>
    </row>
    <row r="4362" spans="1:29" x14ac:dyDescent="0.3">
      <c r="A4362">
        <v>2008</v>
      </c>
      <c r="B4362">
        <v>9</v>
      </c>
      <c r="C4362" s="1">
        <v>39699</v>
      </c>
      <c r="D4362">
        <v>11400</v>
      </c>
      <c r="E4362">
        <v>460</v>
      </c>
      <c r="F4362">
        <v>2</v>
      </c>
      <c r="G4362">
        <v>34</v>
      </c>
      <c r="H4362">
        <v>179</v>
      </c>
      <c r="I4362">
        <v>939</v>
      </c>
      <c r="J4362">
        <v>1154</v>
      </c>
      <c r="K4362">
        <v>13014</v>
      </c>
      <c r="L4362">
        <v>116</v>
      </c>
      <c r="M4362">
        <v>1993</v>
      </c>
      <c r="N4362">
        <v>4432</v>
      </c>
      <c r="O4362">
        <v>116</v>
      </c>
      <c r="P4362">
        <v>6657</v>
      </c>
      <c r="Q4362">
        <v>2813</v>
      </c>
      <c r="R4362">
        <v>0</v>
      </c>
      <c r="S4362">
        <v>0</v>
      </c>
      <c r="T4362">
        <v>2813</v>
      </c>
      <c r="U4362">
        <v>5410</v>
      </c>
      <c r="V4362">
        <v>-1921</v>
      </c>
      <c r="W4362">
        <v>5662</v>
      </c>
      <c r="X4362">
        <v>3544</v>
      </c>
      <c r="Y4362">
        <v>0.49</v>
      </c>
      <c r="Z4362">
        <v>73</v>
      </c>
      <c r="AA4362">
        <v>12075</v>
      </c>
      <c r="AB4362">
        <v>71</v>
      </c>
      <c r="AC4362">
        <v>89.68</v>
      </c>
    </row>
    <row r="4363" spans="1:29" x14ac:dyDescent="0.3">
      <c r="A4363">
        <v>2008</v>
      </c>
      <c r="B4363">
        <v>9</v>
      </c>
      <c r="C4363" s="1">
        <v>39700</v>
      </c>
      <c r="D4363">
        <v>10800</v>
      </c>
      <c r="E4363">
        <v>466</v>
      </c>
      <c r="F4363">
        <v>2</v>
      </c>
      <c r="G4363">
        <v>32</v>
      </c>
      <c r="H4363">
        <v>146</v>
      </c>
      <c r="I4363">
        <v>888</v>
      </c>
      <c r="J4363">
        <v>1068</v>
      </c>
      <c r="K4363">
        <v>12334</v>
      </c>
      <c r="L4363">
        <v>129</v>
      </c>
      <c r="M4363">
        <v>1596</v>
      </c>
      <c r="N4363">
        <v>4425</v>
      </c>
      <c r="O4363">
        <v>116</v>
      </c>
      <c r="P4363">
        <v>6266</v>
      </c>
      <c r="Q4363">
        <v>2830</v>
      </c>
      <c r="R4363">
        <v>0</v>
      </c>
      <c r="S4363">
        <v>0</v>
      </c>
      <c r="T4363">
        <v>2830</v>
      </c>
      <c r="U4363">
        <v>5350</v>
      </c>
      <c r="V4363">
        <v>-1687</v>
      </c>
      <c r="W4363">
        <v>5124</v>
      </c>
      <c r="X4363">
        <v>3238</v>
      </c>
      <c r="Y4363">
        <v>0.48</v>
      </c>
      <c r="Z4363">
        <v>74</v>
      </c>
      <c r="AA4363">
        <v>11446</v>
      </c>
      <c r="AB4363">
        <v>72</v>
      </c>
      <c r="AC4363">
        <v>89.69</v>
      </c>
    </row>
    <row r="4364" spans="1:29" x14ac:dyDescent="0.3">
      <c r="A4364">
        <v>2008</v>
      </c>
      <c r="B4364">
        <v>9</v>
      </c>
      <c r="C4364" s="1">
        <v>39701</v>
      </c>
      <c r="D4364">
        <v>11400</v>
      </c>
      <c r="E4364">
        <v>460</v>
      </c>
      <c r="F4364">
        <v>2</v>
      </c>
      <c r="G4364">
        <v>32</v>
      </c>
      <c r="H4364">
        <v>129</v>
      </c>
      <c r="I4364">
        <v>920</v>
      </c>
      <c r="J4364">
        <v>1083</v>
      </c>
      <c r="K4364">
        <v>12943</v>
      </c>
      <c r="L4364">
        <v>134</v>
      </c>
      <c r="M4364">
        <v>590</v>
      </c>
      <c r="N4364">
        <v>3988</v>
      </c>
      <c r="O4364">
        <v>115</v>
      </c>
      <c r="P4364">
        <v>4827</v>
      </c>
      <c r="Q4364">
        <v>2780</v>
      </c>
      <c r="R4364">
        <v>0</v>
      </c>
      <c r="S4364">
        <v>0</v>
      </c>
      <c r="T4364">
        <v>2780</v>
      </c>
      <c r="U4364">
        <v>5400</v>
      </c>
      <c r="V4364">
        <v>-152</v>
      </c>
      <c r="W4364">
        <v>5681</v>
      </c>
      <c r="X4364">
        <v>5335</v>
      </c>
      <c r="Y4364">
        <v>0.35</v>
      </c>
      <c r="Z4364">
        <v>59</v>
      </c>
      <c r="AA4364">
        <v>12023</v>
      </c>
      <c r="AB4364">
        <v>56</v>
      </c>
      <c r="AC4364">
        <v>89.37</v>
      </c>
    </row>
    <row r="4365" spans="1:29" x14ac:dyDescent="0.3">
      <c r="A4365">
        <v>2008</v>
      </c>
      <c r="B4365">
        <v>9</v>
      </c>
      <c r="C4365" s="1">
        <v>39702</v>
      </c>
      <c r="D4365">
        <v>11100</v>
      </c>
      <c r="E4365">
        <v>487</v>
      </c>
      <c r="F4365">
        <v>2</v>
      </c>
      <c r="G4365">
        <v>32</v>
      </c>
      <c r="H4365">
        <v>133</v>
      </c>
      <c r="I4365">
        <v>967</v>
      </c>
      <c r="J4365">
        <v>1134</v>
      </c>
      <c r="K4365">
        <v>12721</v>
      </c>
      <c r="L4365">
        <v>129</v>
      </c>
      <c r="M4365">
        <v>591</v>
      </c>
      <c r="N4365">
        <v>3769</v>
      </c>
      <c r="O4365">
        <v>114</v>
      </c>
      <c r="P4365">
        <v>4603</v>
      </c>
      <c r="Q4365">
        <v>2751</v>
      </c>
      <c r="R4365">
        <v>0</v>
      </c>
      <c r="S4365">
        <v>0</v>
      </c>
      <c r="T4365">
        <v>2751</v>
      </c>
      <c r="U4365">
        <v>5530</v>
      </c>
      <c r="V4365">
        <v>273</v>
      </c>
      <c r="W4365">
        <v>5287</v>
      </c>
      <c r="X4365">
        <v>5368</v>
      </c>
      <c r="Y4365">
        <v>0.34</v>
      </c>
      <c r="Z4365">
        <v>58</v>
      </c>
      <c r="AA4365">
        <v>11754</v>
      </c>
      <c r="AB4365">
        <v>54</v>
      </c>
      <c r="AC4365">
        <v>89.07</v>
      </c>
    </row>
    <row r="4366" spans="1:29" x14ac:dyDescent="0.3">
      <c r="A4366">
        <v>2008</v>
      </c>
      <c r="B4366">
        <v>9</v>
      </c>
      <c r="C4366" s="1">
        <v>39703</v>
      </c>
      <c r="D4366">
        <v>10800</v>
      </c>
      <c r="E4366">
        <v>502</v>
      </c>
      <c r="F4366">
        <v>2</v>
      </c>
      <c r="G4366">
        <v>32</v>
      </c>
      <c r="H4366">
        <v>161</v>
      </c>
      <c r="I4366">
        <v>1010</v>
      </c>
      <c r="J4366">
        <v>1205</v>
      </c>
      <c r="K4366">
        <v>12507</v>
      </c>
      <c r="L4366">
        <v>122</v>
      </c>
      <c r="M4366">
        <v>590</v>
      </c>
      <c r="N4366">
        <v>3319</v>
      </c>
      <c r="O4366">
        <v>108</v>
      </c>
      <c r="P4366">
        <v>4139</v>
      </c>
      <c r="Q4366">
        <v>2672</v>
      </c>
      <c r="R4366">
        <v>0</v>
      </c>
      <c r="S4366">
        <v>0</v>
      </c>
      <c r="T4366">
        <v>2672</v>
      </c>
      <c r="U4366">
        <v>5600</v>
      </c>
      <c r="V4366">
        <v>929</v>
      </c>
      <c r="W4366">
        <v>4954</v>
      </c>
      <c r="X4366">
        <v>5696</v>
      </c>
      <c r="Y4366">
        <v>0.31</v>
      </c>
      <c r="Z4366">
        <v>54</v>
      </c>
      <c r="AA4366">
        <v>11497</v>
      </c>
      <c r="AB4366">
        <v>50</v>
      </c>
      <c r="AC4366">
        <v>88.75</v>
      </c>
    </row>
    <row r="4367" spans="1:29" x14ac:dyDescent="0.3">
      <c r="A4367">
        <v>2008</v>
      </c>
      <c r="B4367">
        <v>9</v>
      </c>
      <c r="C4367" s="1">
        <v>39704</v>
      </c>
      <c r="D4367">
        <v>10700</v>
      </c>
      <c r="E4367">
        <v>458</v>
      </c>
      <c r="F4367">
        <v>2</v>
      </c>
      <c r="G4367">
        <v>31</v>
      </c>
      <c r="H4367">
        <v>196</v>
      </c>
      <c r="I4367">
        <v>1020</v>
      </c>
      <c r="J4367">
        <v>1249</v>
      </c>
      <c r="K4367">
        <v>12407</v>
      </c>
      <c r="L4367">
        <v>122</v>
      </c>
      <c r="M4367">
        <v>594</v>
      </c>
      <c r="N4367">
        <v>2866</v>
      </c>
      <c r="O4367">
        <v>102</v>
      </c>
      <c r="P4367">
        <v>3684</v>
      </c>
      <c r="Q4367">
        <v>2639</v>
      </c>
      <c r="R4367">
        <v>0</v>
      </c>
      <c r="S4367">
        <v>0</v>
      </c>
      <c r="T4367">
        <v>2639</v>
      </c>
      <c r="U4367">
        <v>5580</v>
      </c>
      <c r="V4367">
        <v>1429</v>
      </c>
      <c r="W4367">
        <v>4839</v>
      </c>
      <c r="X4367">
        <v>6084</v>
      </c>
      <c r="Y4367">
        <v>0.27</v>
      </c>
      <c r="Z4367">
        <v>51</v>
      </c>
      <c r="AA4367">
        <v>11387</v>
      </c>
      <c r="AB4367">
        <v>47</v>
      </c>
      <c r="AC4367">
        <v>88.4</v>
      </c>
    </row>
    <row r="4368" spans="1:29" x14ac:dyDescent="0.3">
      <c r="A4368">
        <v>2008</v>
      </c>
      <c r="B4368">
        <v>9</v>
      </c>
      <c r="C4368" s="1">
        <v>39705</v>
      </c>
      <c r="D4368">
        <v>10500</v>
      </c>
      <c r="E4368">
        <v>432</v>
      </c>
      <c r="F4368">
        <v>2</v>
      </c>
      <c r="G4368">
        <v>32</v>
      </c>
      <c r="H4368">
        <v>178</v>
      </c>
      <c r="I4368">
        <v>988</v>
      </c>
      <c r="J4368">
        <v>1200</v>
      </c>
      <c r="K4368">
        <v>12132</v>
      </c>
      <c r="L4368">
        <v>119</v>
      </c>
      <c r="M4368">
        <v>598</v>
      </c>
      <c r="N4368">
        <v>2852</v>
      </c>
      <c r="O4368">
        <v>104</v>
      </c>
      <c r="P4368">
        <v>3673</v>
      </c>
      <c r="Q4368">
        <v>2574</v>
      </c>
      <c r="R4368">
        <v>0</v>
      </c>
      <c r="S4368">
        <v>0</v>
      </c>
      <c r="T4368">
        <v>2574</v>
      </c>
      <c r="U4368">
        <v>5530</v>
      </c>
      <c r="V4368">
        <v>1384</v>
      </c>
      <c r="W4368">
        <v>4681</v>
      </c>
      <c r="X4368">
        <v>5885</v>
      </c>
      <c r="Y4368">
        <v>0.28000000000000003</v>
      </c>
      <c r="Z4368">
        <v>51</v>
      </c>
      <c r="AA4368">
        <v>11144</v>
      </c>
      <c r="AB4368">
        <v>47</v>
      </c>
      <c r="AC4368">
        <v>88.09</v>
      </c>
    </row>
    <row r="4369" spans="1:29" x14ac:dyDescent="0.3">
      <c r="A4369">
        <v>2008</v>
      </c>
      <c r="B4369">
        <v>9</v>
      </c>
      <c r="C4369" s="1">
        <v>39706</v>
      </c>
      <c r="D4369">
        <v>10400</v>
      </c>
      <c r="E4369">
        <v>420</v>
      </c>
      <c r="F4369">
        <v>3</v>
      </c>
      <c r="G4369">
        <v>33</v>
      </c>
      <c r="H4369">
        <v>132</v>
      </c>
      <c r="I4369">
        <v>1010</v>
      </c>
      <c r="J4369">
        <v>1178</v>
      </c>
      <c r="K4369">
        <v>11998</v>
      </c>
      <c r="L4369">
        <v>120</v>
      </c>
      <c r="M4369">
        <v>599</v>
      </c>
      <c r="N4369">
        <v>2851</v>
      </c>
      <c r="O4369">
        <v>105</v>
      </c>
      <c r="P4369">
        <v>3675</v>
      </c>
      <c r="Q4369">
        <v>2575</v>
      </c>
      <c r="R4369">
        <v>0</v>
      </c>
      <c r="S4369">
        <v>0</v>
      </c>
      <c r="T4369">
        <v>2575</v>
      </c>
      <c r="U4369">
        <v>5550</v>
      </c>
      <c r="V4369">
        <v>1379</v>
      </c>
      <c r="W4369">
        <v>4549</v>
      </c>
      <c r="X4369">
        <v>5748</v>
      </c>
      <c r="Y4369">
        <v>0.28999999999999998</v>
      </c>
      <c r="Z4369">
        <v>52</v>
      </c>
      <c r="AA4369">
        <v>10988</v>
      </c>
      <c r="AB4369">
        <v>48</v>
      </c>
      <c r="AC4369">
        <v>87.82</v>
      </c>
    </row>
    <row r="4370" spans="1:29" x14ac:dyDescent="0.3">
      <c r="A4370">
        <v>2008</v>
      </c>
      <c r="B4370">
        <v>9</v>
      </c>
      <c r="C4370" s="1">
        <v>39707</v>
      </c>
      <c r="D4370">
        <v>10100</v>
      </c>
      <c r="E4370">
        <v>423</v>
      </c>
      <c r="F4370">
        <v>3</v>
      </c>
      <c r="G4370">
        <v>33</v>
      </c>
      <c r="H4370">
        <v>123</v>
      </c>
      <c r="I4370">
        <v>984</v>
      </c>
      <c r="J4370">
        <v>1143</v>
      </c>
      <c r="K4370">
        <v>11666</v>
      </c>
      <c r="L4370">
        <v>112</v>
      </c>
      <c r="M4370">
        <v>598</v>
      </c>
      <c r="N4370">
        <v>3510</v>
      </c>
      <c r="O4370">
        <v>109</v>
      </c>
      <c r="P4370">
        <v>4329</v>
      </c>
      <c r="Q4370">
        <v>2552</v>
      </c>
      <c r="R4370">
        <v>0</v>
      </c>
      <c r="S4370">
        <v>0</v>
      </c>
      <c r="T4370">
        <v>2552</v>
      </c>
      <c r="U4370">
        <v>5600</v>
      </c>
      <c r="V4370">
        <v>755</v>
      </c>
      <c r="W4370">
        <v>4209</v>
      </c>
      <c r="X4370">
        <v>4785</v>
      </c>
      <c r="Y4370">
        <v>0.35</v>
      </c>
      <c r="Z4370">
        <v>59</v>
      </c>
      <c r="AA4370">
        <v>10682</v>
      </c>
      <c r="AB4370">
        <v>55</v>
      </c>
      <c r="AC4370">
        <v>87.67</v>
      </c>
    </row>
    <row r="4371" spans="1:29" x14ac:dyDescent="0.3">
      <c r="A4371">
        <v>2008</v>
      </c>
      <c r="B4371">
        <v>9</v>
      </c>
      <c r="C4371" s="1">
        <v>39708</v>
      </c>
      <c r="D4371">
        <v>9900</v>
      </c>
      <c r="E4371">
        <v>417</v>
      </c>
      <c r="F4371">
        <v>2</v>
      </c>
      <c r="G4371">
        <v>33</v>
      </c>
      <c r="H4371">
        <v>119</v>
      </c>
      <c r="I4371">
        <v>894</v>
      </c>
      <c r="J4371">
        <v>1048</v>
      </c>
      <c r="K4371">
        <v>11365</v>
      </c>
      <c r="L4371">
        <v>93</v>
      </c>
      <c r="M4371">
        <v>593</v>
      </c>
      <c r="N4371">
        <v>3752</v>
      </c>
      <c r="O4371">
        <v>94</v>
      </c>
      <c r="P4371">
        <v>4532</v>
      </c>
      <c r="Q4371">
        <v>2509</v>
      </c>
      <c r="R4371">
        <v>0</v>
      </c>
      <c r="S4371">
        <v>0</v>
      </c>
      <c r="T4371">
        <v>2509</v>
      </c>
      <c r="U4371">
        <v>5530</v>
      </c>
      <c r="V4371">
        <v>415</v>
      </c>
      <c r="W4371">
        <v>4084</v>
      </c>
      <c r="X4371">
        <v>4324</v>
      </c>
      <c r="Y4371">
        <v>0.38</v>
      </c>
      <c r="Z4371">
        <v>62</v>
      </c>
      <c r="AA4371">
        <v>10471</v>
      </c>
      <c r="AB4371">
        <v>59</v>
      </c>
      <c r="AC4371">
        <v>87.61</v>
      </c>
    </row>
    <row r="4372" spans="1:29" x14ac:dyDescent="0.3">
      <c r="A4372">
        <v>2008</v>
      </c>
      <c r="B4372">
        <v>9</v>
      </c>
      <c r="C4372" s="1">
        <v>39709</v>
      </c>
      <c r="D4372">
        <v>10100</v>
      </c>
      <c r="E4372">
        <v>425</v>
      </c>
      <c r="F4372">
        <v>3</v>
      </c>
      <c r="G4372">
        <v>31</v>
      </c>
      <c r="H4372">
        <v>114</v>
      </c>
      <c r="I4372">
        <v>840</v>
      </c>
      <c r="J4372">
        <v>988</v>
      </c>
      <c r="K4372">
        <v>11513</v>
      </c>
      <c r="L4372">
        <v>75</v>
      </c>
      <c r="M4372">
        <v>595</v>
      </c>
      <c r="N4372">
        <v>3759</v>
      </c>
      <c r="O4372">
        <v>64</v>
      </c>
      <c r="P4372">
        <v>4493</v>
      </c>
      <c r="Q4372">
        <v>2460</v>
      </c>
      <c r="R4372">
        <v>0</v>
      </c>
      <c r="S4372">
        <v>0</v>
      </c>
      <c r="T4372">
        <v>2460</v>
      </c>
      <c r="U4372">
        <v>5380</v>
      </c>
      <c r="V4372">
        <v>276</v>
      </c>
      <c r="W4372">
        <v>4456</v>
      </c>
      <c r="X4372">
        <v>4560</v>
      </c>
      <c r="Y4372">
        <v>0.37</v>
      </c>
      <c r="Z4372">
        <v>60</v>
      </c>
      <c r="AA4372">
        <v>10673</v>
      </c>
      <c r="AB4372">
        <v>57</v>
      </c>
      <c r="AC4372">
        <v>87.51</v>
      </c>
    </row>
    <row r="4373" spans="1:29" x14ac:dyDescent="0.3">
      <c r="A4373">
        <v>2008</v>
      </c>
      <c r="B4373">
        <v>9</v>
      </c>
      <c r="C4373" s="1">
        <v>39710</v>
      </c>
      <c r="D4373">
        <v>9910</v>
      </c>
      <c r="E4373">
        <v>408</v>
      </c>
      <c r="F4373">
        <v>3</v>
      </c>
      <c r="G4373">
        <v>28</v>
      </c>
      <c r="H4373">
        <v>114</v>
      </c>
      <c r="I4373">
        <v>803</v>
      </c>
      <c r="J4373">
        <v>948</v>
      </c>
      <c r="K4373">
        <v>11266</v>
      </c>
      <c r="L4373">
        <v>69</v>
      </c>
      <c r="M4373">
        <v>591</v>
      </c>
      <c r="N4373">
        <v>3759</v>
      </c>
      <c r="O4373">
        <v>78</v>
      </c>
      <c r="P4373">
        <v>4497</v>
      </c>
      <c r="Q4373">
        <v>2402</v>
      </c>
      <c r="R4373">
        <v>0</v>
      </c>
      <c r="S4373">
        <v>0</v>
      </c>
      <c r="T4373">
        <v>2402</v>
      </c>
      <c r="U4373">
        <v>5330</v>
      </c>
      <c r="V4373">
        <v>220</v>
      </c>
      <c r="W4373">
        <v>4316</v>
      </c>
      <c r="X4373">
        <v>4367</v>
      </c>
      <c r="Y4373">
        <v>0.38</v>
      </c>
      <c r="Z4373">
        <v>61</v>
      </c>
      <c r="AA4373">
        <v>10463</v>
      </c>
      <c r="AB4373">
        <v>58</v>
      </c>
      <c r="AC4373">
        <v>87.44</v>
      </c>
    </row>
    <row r="4374" spans="1:29" x14ac:dyDescent="0.3">
      <c r="A4374">
        <v>2008</v>
      </c>
      <c r="B4374">
        <v>9</v>
      </c>
      <c r="C4374" s="1">
        <v>39711</v>
      </c>
      <c r="D4374">
        <v>9910</v>
      </c>
      <c r="E4374">
        <v>399</v>
      </c>
      <c r="F4374">
        <v>3</v>
      </c>
      <c r="G4374">
        <v>27</v>
      </c>
      <c r="H4374">
        <v>114</v>
      </c>
      <c r="I4374">
        <v>815</v>
      </c>
      <c r="J4374">
        <v>959</v>
      </c>
      <c r="K4374">
        <v>11268</v>
      </c>
      <c r="L4374">
        <v>65</v>
      </c>
      <c r="M4374">
        <v>589</v>
      </c>
      <c r="N4374">
        <v>3759</v>
      </c>
      <c r="O4374">
        <v>101</v>
      </c>
      <c r="P4374">
        <v>4514</v>
      </c>
      <c r="Q4374">
        <v>2425</v>
      </c>
      <c r="R4374">
        <v>0</v>
      </c>
      <c r="S4374">
        <v>0</v>
      </c>
      <c r="T4374">
        <v>2425</v>
      </c>
      <c r="U4374">
        <v>5230</v>
      </c>
      <c r="V4374">
        <v>99</v>
      </c>
      <c r="W4374">
        <v>4400</v>
      </c>
      <c r="X4374">
        <v>4329</v>
      </c>
      <c r="Y4374">
        <v>0.38</v>
      </c>
      <c r="Z4374">
        <v>62</v>
      </c>
      <c r="AA4374">
        <v>10453</v>
      </c>
      <c r="AB4374">
        <v>59</v>
      </c>
      <c r="AC4374">
        <v>87.38</v>
      </c>
    </row>
    <row r="4375" spans="1:29" x14ac:dyDescent="0.3">
      <c r="A4375">
        <v>2008</v>
      </c>
      <c r="B4375">
        <v>9</v>
      </c>
      <c r="C4375" s="1">
        <v>39712</v>
      </c>
      <c r="D4375">
        <v>9870</v>
      </c>
      <c r="E4375">
        <v>399</v>
      </c>
      <c r="F4375">
        <v>3</v>
      </c>
      <c r="G4375">
        <v>30</v>
      </c>
      <c r="H4375">
        <v>114</v>
      </c>
      <c r="I4375">
        <v>819</v>
      </c>
      <c r="J4375">
        <v>966</v>
      </c>
      <c r="K4375">
        <v>11235</v>
      </c>
      <c r="L4375">
        <v>65</v>
      </c>
      <c r="M4375">
        <v>595</v>
      </c>
      <c r="N4375">
        <v>3758</v>
      </c>
      <c r="O4375">
        <v>107</v>
      </c>
      <c r="P4375">
        <v>4525</v>
      </c>
      <c r="Q4375">
        <v>2350</v>
      </c>
      <c r="R4375">
        <v>0</v>
      </c>
      <c r="S4375">
        <v>0</v>
      </c>
      <c r="T4375">
        <v>2350</v>
      </c>
      <c r="U4375">
        <v>5150</v>
      </c>
      <c r="V4375">
        <v>63</v>
      </c>
      <c r="W4375">
        <v>4461</v>
      </c>
      <c r="X4375">
        <v>4360</v>
      </c>
      <c r="Y4375">
        <v>0.38</v>
      </c>
      <c r="Z4375">
        <v>61</v>
      </c>
      <c r="AA4375">
        <v>10416</v>
      </c>
      <c r="AB4375">
        <v>58</v>
      </c>
      <c r="AC4375">
        <v>87.33</v>
      </c>
    </row>
    <row r="4376" spans="1:29" x14ac:dyDescent="0.3">
      <c r="A4376">
        <v>2008</v>
      </c>
      <c r="B4376">
        <v>9</v>
      </c>
      <c r="C4376" s="1">
        <v>39713</v>
      </c>
      <c r="D4376">
        <v>10300</v>
      </c>
      <c r="E4376">
        <v>408</v>
      </c>
      <c r="F4376">
        <v>3</v>
      </c>
      <c r="G4376">
        <v>29</v>
      </c>
      <c r="H4376">
        <v>114</v>
      </c>
      <c r="I4376">
        <v>874</v>
      </c>
      <c r="J4376">
        <v>1020</v>
      </c>
      <c r="K4376">
        <v>11728</v>
      </c>
      <c r="L4376">
        <v>63</v>
      </c>
      <c r="M4376">
        <v>588</v>
      </c>
      <c r="N4376">
        <v>3347</v>
      </c>
      <c r="O4376">
        <v>101</v>
      </c>
      <c r="P4376">
        <v>4099</v>
      </c>
      <c r="Q4376">
        <v>2350</v>
      </c>
      <c r="R4376">
        <v>0</v>
      </c>
      <c r="S4376">
        <v>0</v>
      </c>
      <c r="T4376">
        <v>2350</v>
      </c>
      <c r="U4376">
        <v>5040</v>
      </c>
      <c r="V4376">
        <v>433</v>
      </c>
      <c r="W4376">
        <v>5010</v>
      </c>
      <c r="X4376">
        <v>5279</v>
      </c>
      <c r="Y4376">
        <v>0.34</v>
      </c>
      <c r="Z4376">
        <v>55</v>
      </c>
      <c r="AA4376">
        <v>10854</v>
      </c>
      <c r="AB4376">
        <v>51</v>
      </c>
      <c r="AC4376">
        <v>87.15</v>
      </c>
    </row>
    <row r="4377" spans="1:29" x14ac:dyDescent="0.3">
      <c r="A4377">
        <v>2008</v>
      </c>
      <c r="B4377">
        <v>9</v>
      </c>
      <c r="C4377" s="1">
        <v>39714</v>
      </c>
      <c r="D4377">
        <v>10300</v>
      </c>
      <c r="E4377">
        <v>386</v>
      </c>
      <c r="F4377">
        <v>4</v>
      </c>
      <c r="G4377">
        <v>28</v>
      </c>
      <c r="H4377">
        <v>114</v>
      </c>
      <c r="I4377">
        <v>867</v>
      </c>
      <c r="J4377">
        <v>1013</v>
      </c>
      <c r="K4377">
        <v>11699</v>
      </c>
      <c r="L4377">
        <v>67</v>
      </c>
      <c r="M4377">
        <v>597</v>
      </c>
      <c r="N4377">
        <v>3948</v>
      </c>
      <c r="O4377">
        <v>106</v>
      </c>
      <c r="P4377">
        <v>4718</v>
      </c>
      <c r="Q4377">
        <v>2350</v>
      </c>
      <c r="R4377">
        <v>0</v>
      </c>
      <c r="S4377">
        <v>0</v>
      </c>
      <c r="T4377">
        <v>2350</v>
      </c>
      <c r="U4377">
        <v>5080</v>
      </c>
      <c r="V4377">
        <v>-153</v>
      </c>
      <c r="W4377">
        <v>4948</v>
      </c>
      <c r="X4377">
        <v>4630</v>
      </c>
      <c r="Y4377">
        <v>0.39</v>
      </c>
      <c r="Z4377">
        <v>60</v>
      </c>
      <c r="AA4377">
        <v>10832</v>
      </c>
      <c r="AB4377">
        <v>57</v>
      </c>
      <c r="AC4377">
        <v>87.06</v>
      </c>
    </row>
    <row r="4378" spans="1:29" x14ac:dyDescent="0.3">
      <c r="A4378">
        <v>2008</v>
      </c>
      <c r="B4378">
        <v>9</v>
      </c>
      <c r="C4378" s="1">
        <v>39715</v>
      </c>
      <c r="D4378">
        <v>9950</v>
      </c>
      <c r="E4378">
        <v>365</v>
      </c>
      <c r="F4378">
        <v>3</v>
      </c>
      <c r="G4378">
        <v>29</v>
      </c>
      <c r="H4378">
        <v>114</v>
      </c>
      <c r="I4378">
        <v>824</v>
      </c>
      <c r="J4378">
        <v>970</v>
      </c>
      <c r="K4378">
        <v>11285</v>
      </c>
      <c r="L4378">
        <v>75</v>
      </c>
      <c r="M4378">
        <v>597</v>
      </c>
      <c r="N4378">
        <v>4394</v>
      </c>
      <c r="O4378">
        <v>108</v>
      </c>
      <c r="P4378">
        <v>5174</v>
      </c>
      <c r="Q4378">
        <v>2300</v>
      </c>
      <c r="R4378">
        <v>0</v>
      </c>
      <c r="S4378">
        <v>0</v>
      </c>
      <c r="T4378">
        <v>2300</v>
      </c>
      <c r="U4378">
        <v>5130</v>
      </c>
      <c r="V4378">
        <v>-569</v>
      </c>
      <c r="W4378">
        <v>4541</v>
      </c>
      <c r="X4378">
        <v>3811</v>
      </c>
      <c r="Y4378">
        <v>0.44</v>
      </c>
      <c r="Z4378">
        <v>66</v>
      </c>
      <c r="AA4378">
        <v>10461</v>
      </c>
      <c r="AB4378">
        <v>64</v>
      </c>
      <c r="AC4378">
        <v>87.11</v>
      </c>
    </row>
    <row r="4379" spans="1:29" x14ac:dyDescent="0.3">
      <c r="A4379">
        <v>2008</v>
      </c>
      <c r="B4379">
        <v>9</v>
      </c>
      <c r="C4379" s="1">
        <v>39716</v>
      </c>
      <c r="D4379">
        <v>9520</v>
      </c>
      <c r="E4379">
        <v>358</v>
      </c>
      <c r="F4379">
        <v>4</v>
      </c>
      <c r="G4379">
        <v>29</v>
      </c>
      <c r="H4379">
        <v>114</v>
      </c>
      <c r="I4379">
        <v>824</v>
      </c>
      <c r="J4379">
        <v>971</v>
      </c>
      <c r="K4379">
        <v>10849</v>
      </c>
      <c r="L4379">
        <v>84</v>
      </c>
      <c r="M4379">
        <v>596</v>
      </c>
      <c r="N4379">
        <v>4353</v>
      </c>
      <c r="O4379">
        <v>104</v>
      </c>
      <c r="P4379">
        <v>5137</v>
      </c>
      <c r="Q4379">
        <v>2238</v>
      </c>
      <c r="R4379">
        <v>0</v>
      </c>
      <c r="S4379">
        <v>0</v>
      </c>
      <c r="T4379">
        <v>2238</v>
      </c>
      <c r="U4379">
        <v>5130</v>
      </c>
      <c r="V4379">
        <v>-491</v>
      </c>
      <c r="W4379">
        <v>4121</v>
      </c>
      <c r="X4379">
        <v>3474</v>
      </c>
      <c r="Y4379">
        <v>0.46</v>
      </c>
      <c r="Z4379">
        <v>68</v>
      </c>
      <c r="AA4379">
        <v>10025</v>
      </c>
      <c r="AB4379">
        <v>65</v>
      </c>
      <c r="AC4379">
        <v>87.21</v>
      </c>
    </row>
    <row r="4380" spans="1:29" x14ac:dyDescent="0.3">
      <c r="A4380">
        <v>2008</v>
      </c>
      <c r="B4380">
        <v>9</v>
      </c>
      <c r="C4380" s="1">
        <v>39717</v>
      </c>
      <c r="D4380">
        <v>9190</v>
      </c>
      <c r="E4380">
        <v>358</v>
      </c>
      <c r="F4380">
        <v>4</v>
      </c>
      <c r="G4380">
        <v>31</v>
      </c>
      <c r="H4380">
        <v>114</v>
      </c>
      <c r="I4380">
        <v>860</v>
      </c>
      <c r="J4380">
        <v>1009</v>
      </c>
      <c r="K4380">
        <v>10557</v>
      </c>
      <c r="L4380">
        <v>72</v>
      </c>
      <c r="M4380">
        <v>596</v>
      </c>
      <c r="N4380">
        <v>4333</v>
      </c>
      <c r="O4380">
        <v>103</v>
      </c>
      <c r="P4380">
        <v>5104</v>
      </c>
      <c r="Q4380">
        <v>2234</v>
      </c>
      <c r="R4380">
        <v>0</v>
      </c>
      <c r="S4380">
        <v>0</v>
      </c>
      <c r="T4380">
        <v>2234</v>
      </c>
      <c r="U4380">
        <v>5080</v>
      </c>
      <c r="V4380">
        <v>-467</v>
      </c>
      <c r="W4380">
        <v>3843</v>
      </c>
      <c r="X4380">
        <v>3219</v>
      </c>
      <c r="Y4380">
        <v>0.47</v>
      </c>
      <c r="Z4380">
        <v>70</v>
      </c>
      <c r="AA4380">
        <v>9697</v>
      </c>
      <c r="AB4380">
        <v>67</v>
      </c>
      <c r="AC4380">
        <v>87.36</v>
      </c>
    </row>
    <row r="4381" spans="1:29" x14ac:dyDescent="0.3">
      <c r="A4381">
        <v>2008</v>
      </c>
      <c r="B4381">
        <v>9</v>
      </c>
      <c r="C4381" s="1">
        <v>39718</v>
      </c>
      <c r="D4381">
        <v>8850</v>
      </c>
      <c r="E4381">
        <v>356</v>
      </c>
      <c r="F4381">
        <v>4</v>
      </c>
      <c r="G4381">
        <v>32</v>
      </c>
      <c r="H4381">
        <v>114</v>
      </c>
      <c r="I4381">
        <v>782</v>
      </c>
      <c r="J4381">
        <v>932</v>
      </c>
      <c r="K4381">
        <v>10138</v>
      </c>
      <c r="L4381">
        <v>72</v>
      </c>
      <c r="M4381">
        <v>590</v>
      </c>
      <c r="N4381">
        <v>4355</v>
      </c>
      <c r="O4381">
        <v>106</v>
      </c>
      <c r="P4381">
        <v>5123</v>
      </c>
      <c r="Q4381">
        <v>2200</v>
      </c>
      <c r="R4381">
        <v>0</v>
      </c>
      <c r="S4381">
        <v>0</v>
      </c>
      <c r="T4381">
        <v>2200</v>
      </c>
      <c r="U4381">
        <v>4970</v>
      </c>
      <c r="V4381">
        <v>-651</v>
      </c>
      <c r="W4381">
        <v>3620</v>
      </c>
      <c r="X4381">
        <v>2815</v>
      </c>
      <c r="Y4381">
        <v>0.49</v>
      </c>
      <c r="Z4381">
        <v>72</v>
      </c>
      <c r="AA4381">
        <v>9356</v>
      </c>
      <c r="AB4381">
        <v>70</v>
      </c>
      <c r="AC4381">
        <v>87.59</v>
      </c>
    </row>
    <row r="4382" spans="1:29" x14ac:dyDescent="0.3">
      <c r="A4382">
        <v>2008</v>
      </c>
      <c r="B4382">
        <v>9</v>
      </c>
      <c r="C4382" s="1">
        <v>39719</v>
      </c>
      <c r="D4382">
        <v>8170</v>
      </c>
      <c r="E4382">
        <v>350</v>
      </c>
      <c r="F4382">
        <v>4</v>
      </c>
      <c r="G4382">
        <v>34</v>
      </c>
      <c r="H4382">
        <v>107</v>
      </c>
      <c r="I4382">
        <v>856</v>
      </c>
      <c r="J4382">
        <v>1001</v>
      </c>
      <c r="K4382">
        <v>9521</v>
      </c>
      <c r="L4382">
        <v>74</v>
      </c>
      <c r="M4382">
        <v>591</v>
      </c>
      <c r="N4382">
        <v>4343</v>
      </c>
      <c r="O4382">
        <v>106</v>
      </c>
      <c r="P4382">
        <v>5114</v>
      </c>
      <c r="Q4382">
        <v>2175</v>
      </c>
      <c r="R4382">
        <v>0</v>
      </c>
      <c r="S4382">
        <v>0</v>
      </c>
      <c r="T4382">
        <v>2175</v>
      </c>
      <c r="U4382">
        <v>4860</v>
      </c>
      <c r="V4382">
        <v>-667</v>
      </c>
      <c r="W4382">
        <v>3051</v>
      </c>
      <c r="X4382">
        <v>2232</v>
      </c>
      <c r="Y4382">
        <v>0.52</v>
      </c>
      <c r="Z4382">
        <v>77</v>
      </c>
      <c r="AA4382">
        <v>8665</v>
      </c>
      <c r="AB4382">
        <v>74</v>
      </c>
      <c r="AC4382">
        <v>87.95</v>
      </c>
    </row>
    <row r="4383" spans="1:29" x14ac:dyDescent="0.3">
      <c r="A4383">
        <v>2008</v>
      </c>
      <c r="B4383">
        <v>9</v>
      </c>
      <c r="C4383" s="1">
        <v>39720</v>
      </c>
      <c r="D4383">
        <v>8290</v>
      </c>
      <c r="E4383">
        <v>347</v>
      </c>
      <c r="F4383">
        <v>4</v>
      </c>
      <c r="G4383">
        <v>38</v>
      </c>
      <c r="H4383">
        <v>103</v>
      </c>
      <c r="I4383">
        <v>852</v>
      </c>
      <c r="J4383">
        <v>997</v>
      </c>
      <c r="K4383">
        <v>9634</v>
      </c>
      <c r="L4383">
        <v>74</v>
      </c>
      <c r="M4383">
        <v>594</v>
      </c>
      <c r="N4383">
        <v>4340</v>
      </c>
      <c r="O4383">
        <v>107</v>
      </c>
      <c r="P4383">
        <v>5115</v>
      </c>
      <c r="Q4383">
        <v>2150</v>
      </c>
      <c r="R4383">
        <v>0</v>
      </c>
      <c r="S4383">
        <v>0</v>
      </c>
      <c r="T4383">
        <v>2150</v>
      </c>
      <c r="U4383">
        <v>4860</v>
      </c>
      <c r="V4383">
        <v>-655</v>
      </c>
      <c r="W4383">
        <v>3175</v>
      </c>
      <c r="X4383">
        <v>2369</v>
      </c>
      <c r="Y4383">
        <v>0.51</v>
      </c>
      <c r="Z4383">
        <v>75</v>
      </c>
      <c r="AA4383">
        <v>8782</v>
      </c>
      <c r="AB4383">
        <v>73</v>
      </c>
      <c r="AC4383">
        <v>88.26</v>
      </c>
    </row>
    <row r="4384" spans="1:29" x14ac:dyDescent="0.3">
      <c r="A4384">
        <v>2008</v>
      </c>
      <c r="B4384">
        <v>9</v>
      </c>
      <c r="C4384" s="1">
        <v>39721</v>
      </c>
      <c r="D4384">
        <v>8620</v>
      </c>
      <c r="E4384">
        <v>325</v>
      </c>
      <c r="F4384">
        <v>4</v>
      </c>
      <c r="G4384">
        <v>57</v>
      </c>
      <c r="H4384">
        <v>106</v>
      </c>
      <c r="I4384">
        <v>847</v>
      </c>
      <c r="J4384">
        <v>1014</v>
      </c>
      <c r="K4384">
        <v>9959</v>
      </c>
      <c r="L4384">
        <v>79</v>
      </c>
      <c r="M4384">
        <v>596</v>
      </c>
      <c r="N4384">
        <v>4363</v>
      </c>
      <c r="O4384">
        <v>107</v>
      </c>
      <c r="P4384">
        <v>5145</v>
      </c>
      <c r="Q4384">
        <v>2040</v>
      </c>
      <c r="R4384">
        <v>0</v>
      </c>
      <c r="S4384">
        <v>0</v>
      </c>
      <c r="T4384">
        <v>2040</v>
      </c>
      <c r="U4384">
        <v>4740</v>
      </c>
      <c r="V4384">
        <v>-717</v>
      </c>
      <c r="W4384">
        <v>3634</v>
      </c>
      <c r="X4384">
        <v>2774</v>
      </c>
      <c r="Y4384">
        <v>0.49</v>
      </c>
      <c r="Z4384">
        <v>72</v>
      </c>
      <c r="AA4384">
        <v>9112</v>
      </c>
      <c r="AB4384">
        <v>70</v>
      </c>
      <c r="AC4384">
        <v>88.44</v>
      </c>
    </row>
    <row r="4385" spans="1:29" x14ac:dyDescent="0.3">
      <c r="A4385">
        <v>2008</v>
      </c>
      <c r="B4385">
        <v>10</v>
      </c>
      <c r="C4385" s="1">
        <v>39722</v>
      </c>
      <c r="D4385">
        <v>8410</v>
      </c>
      <c r="E4385">
        <v>355</v>
      </c>
      <c r="F4385">
        <v>3</v>
      </c>
      <c r="G4385">
        <v>95</v>
      </c>
      <c r="H4385">
        <v>137</v>
      </c>
      <c r="I4385">
        <v>857</v>
      </c>
      <c r="J4385">
        <v>1092</v>
      </c>
      <c r="K4385">
        <v>9857</v>
      </c>
      <c r="L4385">
        <v>106</v>
      </c>
      <c r="M4385">
        <v>589</v>
      </c>
      <c r="N4385">
        <v>4320</v>
      </c>
      <c r="O4385">
        <v>115</v>
      </c>
      <c r="P4385">
        <v>5130</v>
      </c>
      <c r="Q4385">
        <v>2100</v>
      </c>
      <c r="R4385">
        <v>0</v>
      </c>
      <c r="S4385">
        <v>0</v>
      </c>
      <c r="T4385">
        <v>2100</v>
      </c>
      <c r="U4385">
        <v>4560</v>
      </c>
      <c r="V4385">
        <v>-842</v>
      </c>
      <c r="W4385">
        <v>3617</v>
      </c>
      <c r="X4385">
        <v>2628</v>
      </c>
      <c r="Y4385">
        <v>0.49</v>
      </c>
      <c r="Z4385">
        <v>73</v>
      </c>
      <c r="AA4385">
        <v>9000</v>
      </c>
      <c r="AB4385">
        <v>71</v>
      </c>
      <c r="AC4385">
        <v>88.65</v>
      </c>
    </row>
    <row r="4386" spans="1:29" x14ac:dyDescent="0.3">
      <c r="A4386">
        <v>2008</v>
      </c>
      <c r="B4386">
        <v>10</v>
      </c>
      <c r="C4386" s="1">
        <v>39723</v>
      </c>
      <c r="D4386">
        <v>7650</v>
      </c>
      <c r="E4386">
        <v>389</v>
      </c>
      <c r="F4386">
        <v>4</v>
      </c>
      <c r="G4386">
        <v>87</v>
      </c>
      <c r="H4386">
        <v>138</v>
      </c>
      <c r="I4386">
        <v>898</v>
      </c>
      <c r="J4386">
        <v>1127</v>
      </c>
      <c r="K4386">
        <v>9166</v>
      </c>
      <c r="L4386">
        <v>134</v>
      </c>
      <c r="M4386">
        <v>598</v>
      </c>
      <c r="N4386">
        <v>3989</v>
      </c>
      <c r="O4386">
        <v>107</v>
      </c>
      <c r="P4386">
        <v>4828</v>
      </c>
      <c r="Q4386">
        <v>2050</v>
      </c>
      <c r="R4386">
        <v>0</v>
      </c>
      <c r="S4386">
        <v>0</v>
      </c>
      <c r="T4386">
        <v>2050</v>
      </c>
      <c r="U4386">
        <v>4450</v>
      </c>
      <c r="V4386">
        <v>-583</v>
      </c>
      <c r="W4386">
        <v>3015</v>
      </c>
      <c r="X4386">
        <v>2288</v>
      </c>
      <c r="Y4386">
        <v>0.49</v>
      </c>
      <c r="Z4386">
        <v>75</v>
      </c>
      <c r="AA4386">
        <v>8268</v>
      </c>
      <c r="AB4386">
        <v>72</v>
      </c>
      <c r="AC4386">
        <v>88.94</v>
      </c>
    </row>
    <row r="4387" spans="1:29" x14ac:dyDescent="0.3">
      <c r="A4387">
        <v>2008</v>
      </c>
      <c r="B4387">
        <v>10</v>
      </c>
      <c r="C4387" s="1">
        <v>39724</v>
      </c>
      <c r="D4387">
        <v>7780</v>
      </c>
      <c r="E4387">
        <v>379</v>
      </c>
      <c r="F4387">
        <v>4</v>
      </c>
      <c r="G4387">
        <v>85</v>
      </c>
      <c r="H4387">
        <v>105</v>
      </c>
      <c r="I4387">
        <v>924</v>
      </c>
      <c r="J4387">
        <v>1118</v>
      </c>
      <c r="K4387">
        <v>9277</v>
      </c>
      <c r="L4387">
        <v>127</v>
      </c>
      <c r="M4387">
        <v>595</v>
      </c>
      <c r="N4387">
        <v>3851</v>
      </c>
      <c r="O4387">
        <v>101</v>
      </c>
      <c r="P4387">
        <v>4674</v>
      </c>
      <c r="Q4387">
        <v>2017</v>
      </c>
      <c r="R4387">
        <v>0</v>
      </c>
      <c r="S4387">
        <v>0</v>
      </c>
      <c r="T4387">
        <v>2017</v>
      </c>
      <c r="U4387">
        <v>4390</v>
      </c>
      <c r="V4387">
        <v>-477</v>
      </c>
      <c r="W4387">
        <v>3204</v>
      </c>
      <c r="X4387">
        <v>2585</v>
      </c>
      <c r="Y4387">
        <v>0.48</v>
      </c>
      <c r="Z4387">
        <v>72</v>
      </c>
      <c r="AA4387">
        <v>8353</v>
      </c>
      <c r="AB4387">
        <v>69</v>
      </c>
      <c r="AC4387">
        <v>89.13</v>
      </c>
    </row>
    <row r="4388" spans="1:29" x14ac:dyDescent="0.3">
      <c r="A4388">
        <v>2008</v>
      </c>
      <c r="B4388">
        <v>10</v>
      </c>
      <c r="C4388" s="1">
        <v>39725</v>
      </c>
      <c r="D4388">
        <v>7730</v>
      </c>
      <c r="E4388">
        <v>323</v>
      </c>
      <c r="F4388">
        <v>5</v>
      </c>
      <c r="G4388">
        <v>85</v>
      </c>
      <c r="H4388">
        <v>82</v>
      </c>
      <c r="I4388">
        <v>947</v>
      </c>
      <c r="J4388">
        <v>1119</v>
      </c>
      <c r="K4388">
        <v>9172</v>
      </c>
      <c r="L4388">
        <v>114</v>
      </c>
      <c r="M4388">
        <v>594</v>
      </c>
      <c r="N4388">
        <v>3849</v>
      </c>
      <c r="O4388">
        <v>109</v>
      </c>
      <c r="P4388">
        <v>4666</v>
      </c>
      <c r="Q4388">
        <v>2040</v>
      </c>
      <c r="R4388">
        <v>917</v>
      </c>
      <c r="S4388">
        <v>0</v>
      </c>
      <c r="T4388">
        <v>1123</v>
      </c>
      <c r="U4388">
        <v>4270</v>
      </c>
      <c r="V4388">
        <v>-7</v>
      </c>
      <c r="W4388">
        <v>3469</v>
      </c>
      <c r="X4388">
        <v>3383</v>
      </c>
      <c r="Y4388">
        <v>0.48</v>
      </c>
      <c r="Z4388">
        <v>63</v>
      </c>
      <c r="AA4388">
        <v>8225</v>
      </c>
      <c r="AB4388">
        <v>59</v>
      </c>
      <c r="AC4388">
        <v>89.14</v>
      </c>
    </row>
    <row r="4389" spans="1:29" x14ac:dyDescent="0.3">
      <c r="A4389">
        <v>2008</v>
      </c>
      <c r="B4389">
        <v>10</v>
      </c>
      <c r="C4389" s="1">
        <v>39726</v>
      </c>
      <c r="D4389">
        <v>8580</v>
      </c>
      <c r="E4389">
        <v>296</v>
      </c>
      <c r="F4389">
        <v>6</v>
      </c>
      <c r="G4389">
        <v>85</v>
      </c>
      <c r="H4389">
        <v>70</v>
      </c>
      <c r="I4389">
        <v>1140</v>
      </c>
      <c r="J4389">
        <v>1301</v>
      </c>
      <c r="K4389">
        <v>10177</v>
      </c>
      <c r="L4389">
        <v>124</v>
      </c>
      <c r="M4389">
        <v>585</v>
      </c>
      <c r="N4389">
        <v>3847</v>
      </c>
      <c r="O4389">
        <v>92</v>
      </c>
      <c r="P4389">
        <v>4648</v>
      </c>
      <c r="Q4389">
        <v>1990</v>
      </c>
      <c r="R4389">
        <v>917</v>
      </c>
      <c r="S4389">
        <v>0</v>
      </c>
      <c r="T4389">
        <v>1073</v>
      </c>
      <c r="U4389">
        <v>4140</v>
      </c>
      <c r="V4389">
        <v>95</v>
      </c>
      <c r="W4389">
        <v>4436</v>
      </c>
      <c r="X4389">
        <v>4456</v>
      </c>
      <c r="Y4389">
        <v>0.43</v>
      </c>
      <c r="Z4389">
        <v>56</v>
      </c>
      <c r="AA4389">
        <v>9037</v>
      </c>
      <c r="AB4389">
        <v>51</v>
      </c>
      <c r="AC4389">
        <v>88.97</v>
      </c>
    </row>
    <row r="4390" spans="1:29" x14ac:dyDescent="0.3">
      <c r="A4390">
        <v>2008</v>
      </c>
      <c r="B4390">
        <v>10</v>
      </c>
      <c r="C4390" s="1">
        <v>39727</v>
      </c>
      <c r="D4390">
        <v>8660</v>
      </c>
      <c r="E4390">
        <v>272</v>
      </c>
      <c r="F4390">
        <v>14</v>
      </c>
      <c r="G4390">
        <v>85</v>
      </c>
      <c r="H4390">
        <v>71</v>
      </c>
      <c r="I4390">
        <v>1150</v>
      </c>
      <c r="J4390">
        <v>1320</v>
      </c>
      <c r="K4390">
        <v>10252</v>
      </c>
      <c r="L4390">
        <v>124</v>
      </c>
      <c r="M4390">
        <v>598</v>
      </c>
      <c r="N4390">
        <v>3848</v>
      </c>
      <c r="O4390">
        <v>90</v>
      </c>
      <c r="P4390">
        <v>4660</v>
      </c>
      <c r="Q4390">
        <v>1950</v>
      </c>
      <c r="R4390">
        <v>917</v>
      </c>
      <c r="S4390">
        <v>0</v>
      </c>
      <c r="T4390">
        <v>1033</v>
      </c>
      <c r="U4390">
        <v>3930</v>
      </c>
      <c r="V4390">
        <v>-81</v>
      </c>
      <c r="W4390">
        <v>4713</v>
      </c>
      <c r="X4390">
        <v>4559</v>
      </c>
      <c r="Y4390">
        <v>0.43</v>
      </c>
      <c r="Z4390">
        <v>56</v>
      </c>
      <c r="AA4390">
        <v>9102</v>
      </c>
      <c r="AB4390">
        <v>50</v>
      </c>
      <c r="AC4390">
        <v>88.8</v>
      </c>
    </row>
    <row r="4391" spans="1:29" x14ac:dyDescent="0.3">
      <c r="A4391">
        <v>2008</v>
      </c>
      <c r="B4391">
        <v>10</v>
      </c>
      <c r="C4391" s="1">
        <v>39728</v>
      </c>
      <c r="D4391">
        <v>8760</v>
      </c>
      <c r="E4391">
        <v>263</v>
      </c>
      <c r="F4391">
        <v>26</v>
      </c>
      <c r="G4391">
        <v>85</v>
      </c>
      <c r="H4391">
        <v>71</v>
      </c>
      <c r="I4391">
        <v>1080</v>
      </c>
      <c r="J4391">
        <v>1262</v>
      </c>
      <c r="K4391">
        <v>10285</v>
      </c>
      <c r="L4391">
        <v>124</v>
      </c>
      <c r="M4391">
        <v>591</v>
      </c>
      <c r="N4391">
        <v>3828</v>
      </c>
      <c r="O4391">
        <v>87</v>
      </c>
      <c r="P4391">
        <v>4630</v>
      </c>
      <c r="Q4391">
        <v>1944</v>
      </c>
      <c r="R4391">
        <v>917</v>
      </c>
      <c r="S4391">
        <v>0</v>
      </c>
      <c r="T4391">
        <v>1028</v>
      </c>
      <c r="U4391">
        <v>3980</v>
      </c>
      <c r="V4391">
        <v>-56</v>
      </c>
      <c r="W4391">
        <v>4755</v>
      </c>
      <c r="X4391">
        <v>4627</v>
      </c>
      <c r="Y4391">
        <v>0.43</v>
      </c>
      <c r="Z4391">
        <v>55</v>
      </c>
      <c r="AA4391">
        <v>9205</v>
      </c>
      <c r="AB4391">
        <v>50</v>
      </c>
      <c r="AC4391">
        <v>88.63</v>
      </c>
    </row>
    <row r="4392" spans="1:29" x14ac:dyDescent="0.3">
      <c r="A4392">
        <v>2008</v>
      </c>
      <c r="B4392">
        <v>10</v>
      </c>
      <c r="C4392" s="1">
        <v>39729</v>
      </c>
      <c r="D4392">
        <v>8510</v>
      </c>
      <c r="E4392">
        <v>271</v>
      </c>
      <c r="F4392">
        <v>19</v>
      </c>
      <c r="G4392">
        <v>85</v>
      </c>
      <c r="H4392">
        <v>73</v>
      </c>
      <c r="I4392">
        <v>1100</v>
      </c>
      <c r="J4392">
        <v>1277</v>
      </c>
      <c r="K4392">
        <v>10058</v>
      </c>
      <c r="L4392">
        <v>122</v>
      </c>
      <c r="M4392">
        <v>597</v>
      </c>
      <c r="N4392">
        <v>4319</v>
      </c>
      <c r="O4392">
        <v>87</v>
      </c>
      <c r="P4392">
        <v>5125</v>
      </c>
      <c r="Q4392">
        <v>1925</v>
      </c>
      <c r="R4392">
        <v>917</v>
      </c>
      <c r="S4392">
        <v>0</v>
      </c>
      <c r="T4392">
        <v>1008</v>
      </c>
      <c r="U4392">
        <v>4210</v>
      </c>
      <c r="V4392">
        <v>-293</v>
      </c>
      <c r="W4392">
        <v>4289</v>
      </c>
      <c r="X4392">
        <v>3925</v>
      </c>
      <c r="Y4392">
        <v>0.49</v>
      </c>
      <c r="Z4392">
        <v>61</v>
      </c>
      <c r="AA4392">
        <v>8958</v>
      </c>
      <c r="AB4392">
        <v>56</v>
      </c>
      <c r="AC4392">
        <v>88.57</v>
      </c>
    </row>
    <row r="4393" spans="1:29" x14ac:dyDescent="0.3">
      <c r="A4393">
        <v>2008</v>
      </c>
      <c r="B4393">
        <v>10</v>
      </c>
      <c r="C4393" s="1">
        <v>39730</v>
      </c>
      <c r="D4393">
        <v>8700</v>
      </c>
      <c r="E4393">
        <v>292</v>
      </c>
      <c r="F4393">
        <v>17</v>
      </c>
      <c r="G4393">
        <v>84</v>
      </c>
      <c r="H4393">
        <v>73</v>
      </c>
      <c r="I4393">
        <v>1130</v>
      </c>
      <c r="J4393">
        <v>1304</v>
      </c>
      <c r="K4393">
        <v>10296</v>
      </c>
      <c r="L4393">
        <v>123</v>
      </c>
      <c r="M4393">
        <v>597</v>
      </c>
      <c r="N4393">
        <v>4337</v>
      </c>
      <c r="O4393">
        <v>85</v>
      </c>
      <c r="P4393">
        <v>5142</v>
      </c>
      <c r="Q4393">
        <v>1950</v>
      </c>
      <c r="R4393">
        <v>0</v>
      </c>
      <c r="S4393">
        <v>0</v>
      </c>
      <c r="T4393">
        <v>1950</v>
      </c>
      <c r="U4393">
        <v>4370</v>
      </c>
      <c r="V4393">
        <v>-735</v>
      </c>
      <c r="W4393">
        <v>4076</v>
      </c>
      <c r="X4393">
        <v>3204</v>
      </c>
      <c r="Y4393">
        <v>0.48</v>
      </c>
      <c r="Z4393">
        <v>69</v>
      </c>
      <c r="AA4393">
        <v>9166</v>
      </c>
      <c r="AB4393">
        <v>65</v>
      </c>
      <c r="AC4393">
        <v>88.64</v>
      </c>
    </row>
    <row r="4394" spans="1:29" x14ac:dyDescent="0.3">
      <c r="A4394">
        <v>2008</v>
      </c>
      <c r="B4394">
        <v>10</v>
      </c>
      <c r="C4394" s="1">
        <v>39731</v>
      </c>
      <c r="D4394">
        <v>8520</v>
      </c>
      <c r="E4394">
        <v>295</v>
      </c>
      <c r="F4394">
        <v>14</v>
      </c>
      <c r="G4394">
        <v>85</v>
      </c>
      <c r="H4394">
        <v>49</v>
      </c>
      <c r="I4394">
        <v>1250</v>
      </c>
      <c r="J4394">
        <v>1398</v>
      </c>
      <c r="K4394">
        <v>10213</v>
      </c>
      <c r="L4394">
        <v>132</v>
      </c>
      <c r="M4394">
        <v>582</v>
      </c>
      <c r="N4394">
        <v>4315</v>
      </c>
      <c r="O4394">
        <v>98</v>
      </c>
      <c r="P4394">
        <v>5127</v>
      </c>
      <c r="Q4394">
        <v>1850</v>
      </c>
      <c r="R4394">
        <v>0</v>
      </c>
      <c r="S4394">
        <v>0</v>
      </c>
      <c r="T4394">
        <v>1850</v>
      </c>
      <c r="U4394">
        <v>4290</v>
      </c>
      <c r="V4394">
        <v>-641</v>
      </c>
      <c r="W4394">
        <v>4007</v>
      </c>
      <c r="X4394">
        <v>3236</v>
      </c>
      <c r="Y4394">
        <v>0.47</v>
      </c>
      <c r="Z4394">
        <v>68</v>
      </c>
      <c r="AA4394">
        <v>8963</v>
      </c>
      <c r="AB4394">
        <v>64</v>
      </c>
      <c r="AC4394">
        <v>88.71</v>
      </c>
    </row>
    <row r="4395" spans="1:29" x14ac:dyDescent="0.3">
      <c r="A4395">
        <v>2008</v>
      </c>
      <c r="B4395">
        <v>10</v>
      </c>
      <c r="C4395" s="1">
        <v>39732</v>
      </c>
      <c r="D4395">
        <v>8290</v>
      </c>
      <c r="E4395">
        <v>303</v>
      </c>
      <c r="F4395">
        <v>13</v>
      </c>
      <c r="G4395">
        <v>86</v>
      </c>
      <c r="H4395">
        <v>27</v>
      </c>
      <c r="I4395">
        <v>1450</v>
      </c>
      <c r="J4395">
        <v>1576</v>
      </c>
      <c r="K4395">
        <v>10169</v>
      </c>
      <c r="L4395">
        <v>125</v>
      </c>
      <c r="M4395">
        <v>595</v>
      </c>
      <c r="N4395">
        <v>4303</v>
      </c>
      <c r="O4395">
        <v>100</v>
      </c>
      <c r="P4395">
        <v>5123</v>
      </c>
      <c r="Q4395">
        <v>1900</v>
      </c>
      <c r="R4395">
        <v>0</v>
      </c>
      <c r="S4395">
        <v>0</v>
      </c>
      <c r="T4395">
        <v>1900</v>
      </c>
      <c r="U4395">
        <v>4170</v>
      </c>
      <c r="V4395">
        <v>-612</v>
      </c>
      <c r="W4395">
        <v>3891</v>
      </c>
      <c r="X4395">
        <v>3146</v>
      </c>
      <c r="Y4395">
        <v>0.48</v>
      </c>
      <c r="Z4395">
        <v>69</v>
      </c>
      <c r="AA4395">
        <v>8719</v>
      </c>
      <c r="AB4395">
        <v>64</v>
      </c>
      <c r="AC4395">
        <v>88.79</v>
      </c>
    </row>
    <row r="4396" spans="1:29" x14ac:dyDescent="0.3">
      <c r="A4396">
        <v>2008</v>
      </c>
      <c r="B4396">
        <v>10</v>
      </c>
      <c r="C4396" s="1">
        <v>39733</v>
      </c>
      <c r="D4396">
        <v>7990</v>
      </c>
      <c r="E4396">
        <v>301</v>
      </c>
      <c r="F4396">
        <v>12</v>
      </c>
      <c r="G4396">
        <v>88</v>
      </c>
      <c r="H4396">
        <v>28</v>
      </c>
      <c r="I4396">
        <v>1600</v>
      </c>
      <c r="J4396">
        <v>1728</v>
      </c>
      <c r="K4396">
        <v>10019</v>
      </c>
      <c r="L4396">
        <v>123</v>
      </c>
      <c r="M4396">
        <v>595</v>
      </c>
      <c r="N4396">
        <v>3988</v>
      </c>
      <c r="O4396">
        <v>99</v>
      </c>
      <c r="P4396">
        <v>4805</v>
      </c>
      <c r="Q4396">
        <v>1875</v>
      </c>
      <c r="R4396">
        <v>0</v>
      </c>
      <c r="S4396">
        <v>0</v>
      </c>
      <c r="T4396">
        <v>1875</v>
      </c>
      <c r="U4396">
        <v>4200</v>
      </c>
      <c r="V4396">
        <v>-96</v>
      </c>
      <c r="W4396">
        <v>3566</v>
      </c>
      <c r="X4396">
        <v>3339</v>
      </c>
      <c r="Y4396">
        <v>0.45</v>
      </c>
      <c r="Z4396">
        <v>67</v>
      </c>
      <c r="AA4396">
        <v>8419</v>
      </c>
      <c r="AB4396">
        <v>60</v>
      </c>
      <c r="AC4396">
        <v>88.82</v>
      </c>
    </row>
    <row r="4397" spans="1:29" x14ac:dyDescent="0.3">
      <c r="A4397">
        <v>2008</v>
      </c>
      <c r="B4397">
        <v>10</v>
      </c>
      <c r="C4397" s="1">
        <v>39734</v>
      </c>
      <c r="D4397">
        <v>7800</v>
      </c>
      <c r="E4397">
        <v>283</v>
      </c>
      <c r="F4397">
        <v>12</v>
      </c>
      <c r="G4397">
        <v>89</v>
      </c>
      <c r="H4397">
        <v>28</v>
      </c>
      <c r="I4397">
        <v>1600</v>
      </c>
      <c r="J4397">
        <v>1729</v>
      </c>
      <c r="K4397">
        <v>9812</v>
      </c>
      <c r="L4397">
        <v>124</v>
      </c>
      <c r="M4397">
        <v>594</v>
      </c>
      <c r="N4397">
        <v>3283</v>
      </c>
      <c r="O4397">
        <v>98</v>
      </c>
      <c r="P4397">
        <v>4099</v>
      </c>
      <c r="Q4397">
        <v>1900</v>
      </c>
      <c r="R4397">
        <v>0</v>
      </c>
      <c r="S4397">
        <v>0</v>
      </c>
      <c r="T4397">
        <v>1900</v>
      </c>
      <c r="U4397">
        <v>4250</v>
      </c>
      <c r="V4397">
        <v>645</v>
      </c>
      <c r="W4397">
        <v>3301</v>
      </c>
      <c r="X4397">
        <v>3813</v>
      </c>
      <c r="Y4397">
        <v>0.4</v>
      </c>
      <c r="Z4397">
        <v>61</v>
      </c>
      <c r="AA4397">
        <v>8212</v>
      </c>
      <c r="AB4397">
        <v>54</v>
      </c>
      <c r="AC4397">
        <v>88.77</v>
      </c>
    </row>
    <row r="4398" spans="1:29" x14ac:dyDescent="0.3">
      <c r="A4398">
        <v>2008</v>
      </c>
      <c r="B4398">
        <v>10</v>
      </c>
      <c r="C4398" s="1">
        <v>39735</v>
      </c>
      <c r="D4398">
        <v>7810</v>
      </c>
      <c r="E4398">
        <v>297</v>
      </c>
      <c r="F4398">
        <v>12</v>
      </c>
      <c r="G4398">
        <v>89</v>
      </c>
      <c r="H4398">
        <v>30</v>
      </c>
      <c r="I4398">
        <v>1540</v>
      </c>
      <c r="J4398">
        <v>1671</v>
      </c>
      <c r="K4398">
        <v>9778</v>
      </c>
      <c r="L4398">
        <v>132</v>
      </c>
      <c r="M4398">
        <v>594</v>
      </c>
      <c r="N4398">
        <v>3514</v>
      </c>
      <c r="O4398">
        <v>85</v>
      </c>
      <c r="P4398">
        <v>4325</v>
      </c>
      <c r="Q4398">
        <v>1850</v>
      </c>
      <c r="R4398">
        <v>0</v>
      </c>
      <c r="S4398">
        <v>0</v>
      </c>
      <c r="T4398">
        <v>1850</v>
      </c>
      <c r="U4398">
        <v>4350</v>
      </c>
      <c r="V4398">
        <v>494</v>
      </c>
      <c r="W4398">
        <v>3239</v>
      </c>
      <c r="X4398">
        <v>3603</v>
      </c>
      <c r="Y4398">
        <v>0.42</v>
      </c>
      <c r="Z4398">
        <v>63</v>
      </c>
      <c r="AA4398">
        <v>8238</v>
      </c>
      <c r="AB4398">
        <v>56</v>
      </c>
      <c r="AC4398">
        <v>88.76</v>
      </c>
    </row>
    <row r="4399" spans="1:29" x14ac:dyDescent="0.3">
      <c r="A4399">
        <v>2008</v>
      </c>
      <c r="B4399">
        <v>10</v>
      </c>
      <c r="C4399" s="1">
        <v>39736</v>
      </c>
      <c r="D4399">
        <v>7600</v>
      </c>
      <c r="E4399">
        <v>97</v>
      </c>
      <c r="F4399">
        <v>12</v>
      </c>
      <c r="G4399">
        <v>89</v>
      </c>
      <c r="H4399">
        <v>37</v>
      </c>
      <c r="I4399">
        <v>1490</v>
      </c>
      <c r="J4399">
        <v>1628</v>
      </c>
      <c r="K4399">
        <v>9325</v>
      </c>
      <c r="L4399">
        <v>126</v>
      </c>
      <c r="M4399">
        <v>595</v>
      </c>
      <c r="N4399">
        <v>3546</v>
      </c>
      <c r="O4399">
        <v>28</v>
      </c>
      <c r="P4399">
        <v>4295</v>
      </c>
      <c r="Q4399">
        <v>1820</v>
      </c>
      <c r="R4399">
        <v>0</v>
      </c>
      <c r="S4399">
        <v>0</v>
      </c>
      <c r="T4399">
        <v>1820</v>
      </c>
      <c r="U4399">
        <v>4320</v>
      </c>
      <c r="V4399">
        <v>470</v>
      </c>
      <c r="W4399">
        <v>2867</v>
      </c>
      <c r="X4399">
        <v>3210</v>
      </c>
      <c r="Y4399">
        <v>0.44</v>
      </c>
      <c r="Z4399">
        <v>66</v>
      </c>
      <c r="AA4399">
        <v>7835</v>
      </c>
      <c r="AB4399">
        <v>59</v>
      </c>
      <c r="AC4399">
        <v>88.83</v>
      </c>
    </row>
    <row r="4400" spans="1:29" x14ac:dyDescent="0.3">
      <c r="A4400">
        <v>2008</v>
      </c>
      <c r="B4400">
        <v>10</v>
      </c>
      <c r="C4400" s="1">
        <v>39737</v>
      </c>
      <c r="D4400">
        <v>7090</v>
      </c>
      <c r="E4400">
        <v>28</v>
      </c>
      <c r="F4400">
        <v>13</v>
      </c>
      <c r="G4400">
        <v>88</v>
      </c>
      <c r="H4400">
        <v>39</v>
      </c>
      <c r="I4400">
        <v>1440</v>
      </c>
      <c r="J4400">
        <v>1580</v>
      </c>
      <c r="K4400">
        <v>8698</v>
      </c>
      <c r="L4400">
        <v>132</v>
      </c>
      <c r="M4400">
        <v>596</v>
      </c>
      <c r="N4400">
        <v>3636</v>
      </c>
      <c r="O4400">
        <v>45</v>
      </c>
      <c r="P4400">
        <v>4409</v>
      </c>
      <c r="Q4400">
        <v>1850</v>
      </c>
      <c r="R4400">
        <v>0</v>
      </c>
      <c r="S4400">
        <v>0</v>
      </c>
      <c r="T4400">
        <v>1850</v>
      </c>
      <c r="U4400">
        <v>4150</v>
      </c>
      <c r="V4400">
        <v>119</v>
      </c>
      <c r="W4400">
        <v>2450</v>
      </c>
      <c r="X4400">
        <v>2439</v>
      </c>
      <c r="Y4400">
        <v>0.49</v>
      </c>
      <c r="Z4400">
        <v>72</v>
      </c>
      <c r="AA4400">
        <v>7258</v>
      </c>
      <c r="AB4400">
        <v>66</v>
      </c>
      <c r="AC4400">
        <v>89.06</v>
      </c>
    </row>
    <row r="4401" spans="1:29" x14ac:dyDescent="0.3">
      <c r="A4401">
        <v>2008</v>
      </c>
      <c r="B4401">
        <v>10</v>
      </c>
      <c r="C4401" s="1">
        <v>39738</v>
      </c>
      <c r="D4401">
        <v>6950</v>
      </c>
      <c r="E4401">
        <v>91</v>
      </c>
      <c r="F4401">
        <v>13</v>
      </c>
      <c r="G4401">
        <v>87</v>
      </c>
      <c r="H4401">
        <v>38</v>
      </c>
      <c r="I4401">
        <v>1350</v>
      </c>
      <c r="J4401">
        <v>1488</v>
      </c>
      <c r="K4401">
        <v>8529</v>
      </c>
      <c r="L4401">
        <v>141</v>
      </c>
      <c r="M4401">
        <v>591</v>
      </c>
      <c r="N4401">
        <v>4270</v>
      </c>
      <c r="O4401">
        <v>87</v>
      </c>
      <c r="P4401">
        <v>5089</v>
      </c>
      <c r="Q4401">
        <v>1819</v>
      </c>
      <c r="R4401">
        <v>0</v>
      </c>
      <c r="S4401">
        <v>0</v>
      </c>
      <c r="T4401">
        <v>1819</v>
      </c>
      <c r="U4401">
        <v>4050</v>
      </c>
      <c r="V4401">
        <v>-733</v>
      </c>
      <c r="W4401">
        <v>2482</v>
      </c>
      <c r="X4401">
        <v>1621</v>
      </c>
      <c r="Y4401">
        <v>0.56999999999999995</v>
      </c>
      <c r="Z4401">
        <v>81</v>
      </c>
      <c r="AA4401">
        <v>7179</v>
      </c>
      <c r="AB4401">
        <v>77</v>
      </c>
      <c r="AC4401">
        <v>89.55</v>
      </c>
    </row>
    <row r="4402" spans="1:29" x14ac:dyDescent="0.3">
      <c r="A4402">
        <v>2008</v>
      </c>
      <c r="B4402">
        <v>10</v>
      </c>
      <c r="C4402" s="1">
        <v>39739</v>
      </c>
      <c r="D4402">
        <v>6600</v>
      </c>
      <c r="E4402">
        <v>28</v>
      </c>
      <c r="F4402">
        <v>14</v>
      </c>
      <c r="G4402">
        <v>86</v>
      </c>
      <c r="H4402">
        <v>38</v>
      </c>
      <c r="I4402">
        <v>1290</v>
      </c>
      <c r="J4402">
        <v>1428</v>
      </c>
      <c r="K4402">
        <v>8056</v>
      </c>
      <c r="L4402">
        <v>149</v>
      </c>
      <c r="M4402">
        <v>592</v>
      </c>
      <c r="N4402">
        <v>4278</v>
      </c>
      <c r="O4402">
        <v>107</v>
      </c>
      <c r="P4402">
        <v>5126</v>
      </c>
      <c r="Q4402">
        <v>1800</v>
      </c>
      <c r="R4402">
        <v>0</v>
      </c>
      <c r="S4402">
        <v>0</v>
      </c>
      <c r="T4402">
        <v>1800</v>
      </c>
      <c r="U4402">
        <v>3940</v>
      </c>
      <c r="V4402">
        <v>-928</v>
      </c>
      <c r="W4402">
        <v>2184</v>
      </c>
      <c r="X4402">
        <v>1130</v>
      </c>
      <c r="Y4402">
        <v>0.6</v>
      </c>
      <c r="Z4402">
        <v>86</v>
      </c>
      <c r="AA4402">
        <v>6766</v>
      </c>
      <c r="AB4402">
        <v>83</v>
      </c>
      <c r="AC4402">
        <v>90.25</v>
      </c>
    </row>
    <row r="4403" spans="1:29" x14ac:dyDescent="0.3">
      <c r="A4403">
        <v>2008</v>
      </c>
      <c r="B4403">
        <v>10</v>
      </c>
      <c r="C4403" s="1">
        <v>39740</v>
      </c>
      <c r="D4403">
        <v>7090</v>
      </c>
      <c r="E4403">
        <v>28</v>
      </c>
      <c r="F4403">
        <v>13</v>
      </c>
      <c r="G4403">
        <v>85</v>
      </c>
      <c r="H4403">
        <v>36</v>
      </c>
      <c r="I4403">
        <v>1250</v>
      </c>
      <c r="J4403">
        <v>1384</v>
      </c>
      <c r="K4403">
        <v>8502</v>
      </c>
      <c r="L4403">
        <v>160</v>
      </c>
      <c r="M4403">
        <v>588</v>
      </c>
      <c r="N4403">
        <v>3853</v>
      </c>
      <c r="O4403">
        <v>106</v>
      </c>
      <c r="P4403">
        <v>4707</v>
      </c>
      <c r="Q4403">
        <v>1800</v>
      </c>
      <c r="R4403">
        <v>0</v>
      </c>
      <c r="S4403">
        <v>0</v>
      </c>
      <c r="T4403">
        <v>1800</v>
      </c>
      <c r="U4403">
        <v>3890</v>
      </c>
      <c r="V4403">
        <v>-603</v>
      </c>
      <c r="W4403">
        <v>2724</v>
      </c>
      <c r="X4403">
        <v>1995</v>
      </c>
      <c r="Y4403">
        <v>0.52</v>
      </c>
      <c r="Z4403">
        <v>77</v>
      </c>
      <c r="AA4403">
        <v>7252</v>
      </c>
      <c r="AB4403">
        <v>72</v>
      </c>
      <c r="AC4403">
        <v>90.54</v>
      </c>
    </row>
    <row r="4404" spans="1:29" x14ac:dyDescent="0.3">
      <c r="A4404">
        <v>2008</v>
      </c>
      <c r="B4404">
        <v>10</v>
      </c>
      <c r="C4404" s="1">
        <v>39741</v>
      </c>
      <c r="D4404">
        <v>7700</v>
      </c>
      <c r="E4404">
        <v>87</v>
      </c>
      <c r="F4404">
        <v>13</v>
      </c>
      <c r="G4404">
        <v>85</v>
      </c>
      <c r="H4404">
        <v>31</v>
      </c>
      <c r="I4404">
        <v>1240</v>
      </c>
      <c r="J4404">
        <v>1369</v>
      </c>
      <c r="K4404">
        <v>9156</v>
      </c>
      <c r="L4404">
        <v>167</v>
      </c>
      <c r="M4404">
        <v>594</v>
      </c>
      <c r="N4404">
        <v>3684</v>
      </c>
      <c r="O4404">
        <v>87</v>
      </c>
      <c r="P4404">
        <v>4532</v>
      </c>
      <c r="Q4404">
        <v>1800</v>
      </c>
      <c r="R4404">
        <v>0</v>
      </c>
      <c r="S4404">
        <v>0</v>
      </c>
      <c r="T4404">
        <v>1800</v>
      </c>
      <c r="U4404">
        <v>3950</v>
      </c>
      <c r="V4404">
        <v>-383</v>
      </c>
      <c r="W4404">
        <v>3333</v>
      </c>
      <c r="X4404">
        <v>2824</v>
      </c>
      <c r="Y4404">
        <v>0.47</v>
      </c>
      <c r="Z4404">
        <v>69</v>
      </c>
      <c r="AA4404">
        <v>7916</v>
      </c>
      <c r="AB4404">
        <v>64</v>
      </c>
      <c r="AC4404">
        <v>90.59</v>
      </c>
    </row>
    <row r="4405" spans="1:29" x14ac:dyDescent="0.3">
      <c r="A4405">
        <v>2008</v>
      </c>
      <c r="B4405">
        <v>10</v>
      </c>
      <c r="C4405" s="1">
        <v>39742</v>
      </c>
      <c r="D4405">
        <v>8090</v>
      </c>
      <c r="E4405">
        <v>177</v>
      </c>
      <c r="F4405">
        <v>13</v>
      </c>
      <c r="G4405">
        <v>85</v>
      </c>
      <c r="H4405">
        <v>30</v>
      </c>
      <c r="I4405">
        <v>1240</v>
      </c>
      <c r="J4405">
        <v>1368</v>
      </c>
      <c r="K4405">
        <v>9635</v>
      </c>
      <c r="L4405">
        <v>163</v>
      </c>
      <c r="M4405">
        <v>586</v>
      </c>
      <c r="N4405">
        <v>3679</v>
      </c>
      <c r="O4405">
        <v>99</v>
      </c>
      <c r="P4405">
        <v>4527</v>
      </c>
      <c r="Q4405">
        <v>1766</v>
      </c>
      <c r="R4405">
        <v>0</v>
      </c>
      <c r="S4405">
        <v>0</v>
      </c>
      <c r="T4405">
        <v>1766</v>
      </c>
      <c r="U4405">
        <v>3910</v>
      </c>
      <c r="V4405">
        <v>-397</v>
      </c>
      <c r="W4405">
        <v>3863</v>
      </c>
      <c r="X4405">
        <v>3342</v>
      </c>
      <c r="Y4405">
        <v>0.44</v>
      </c>
      <c r="Z4405">
        <v>65</v>
      </c>
      <c r="AA4405">
        <v>8395</v>
      </c>
      <c r="AB4405">
        <v>60</v>
      </c>
      <c r="AC4405">
        <v>90.52</v>
      </c>
    </row>
    <row r="4406" spans="1:29" x14ac:dyDescent="0.3">
      <c r="A4406">
        <v>2008</v>
      </c>
      <c r="B4406">
        <v>10</v>
      </c>
      <c r="C4406" s="1">
        <v>39743</v>
      </c>
      <c r="D4406">
        <v>7860</v>
      </c>
      <c r="E4406">
        <v>135</v>
      </c>
      <c r="F4406">
        <v>13</v>
      </c>
      <c r="G4406">
        <v>86</v>
      </c>
      <c r="H4406">
        <v>31</v>
      </c>
      <c r="I4406">
        <v>1220</v>
      </c>
      <c r="J4406">
        <v>1350</v>
      </c>
      <c r="K4406">
        <v>9345</v>
      </c>
      <c r="L4406">
        <v>161</v>
      </c>
      <c r="M4406">
        <v>591</v>
      </c>
      <c r="N4406">
        <v>3646</v>
      </c>
      <c r="O4406">
        <v>102</v>
      </c>
      <c r="P4406">
        <v>4500</v>
      </c>
      <c r="Q4406">
        <v>1793</v>
      </c>
      <c r="R4406">
        <v>0</v>
      </c>
      <c r="S4406">
        <v>0</v>
      </c>
      <c r="T4406">
        <v>1793</v>
      </c>
      <c r="U4406">
        <v>3910</v>
      </c>
      <c r="V4406">
        <v>-406</v>
      </c>
      <c r="W4406">
        <v>3583</v>
      </c>
      <c r="X4406">
        <v>3052</v>
      </c>
      <c r="Y4406">
        <v>0.45</v>
      </c>
      <c r="Z4406">
        <v>67</v>
      </c>
      <c r="AA4406">
        <v>8125</v>
      </c>
      <c r="AB4406">
        <v>62</v>
      </c>
      <c r="AC4406">
        <v>90.52</v>
      </c>
    </row>
    <row r="4407" spans="1:29" x14ac:dyDescent="0.3">
      <c r="A4407">
        <v>2008</v>
      </c>
      <c r="B4407">
        <v>10</v>
      </c>
      <c r="C4407" s="1">
        <v>39744</v>
      </c>
      <c r="D4407">
        <v>7540</v>
      </c>
      <c r="E4407">
        <v>27</v>
      </c>
      <c r="F4407">
        <v>13</v>
      </c>
      <c r="G4407">
        <v>87</v>
      </c>
      <c r="H4407">
        <v>32</v>
      </c>
      <c r="I4407">
        <v>1240</v>
      </c>
      <c r="J4407">
        <v>1372</v>
      </c>
      <c r="K4407">
        <v>8939</v>
      </c>
      <c r="L4407">
        <v>183</v>
      </c>
      <c r="M4407">
        <v>599</v>
      </c>
      <c r="N4407">
        <v>3678</v>
      </c>
      <c r="O4407">
        <v>104</v>
      </c>
      <c r="P4407">
        <v>4564</v>
      </c>
      <c r="Q4407">
        <v>1735</v>
      </c>
      <c r="R4407">
        <v>0</v>
      </c>
      <c r="S4407">
        <v>0</v>
      </c>
      <c r="T4407">
        <v>1735</v>
      </c>
      <c r="U4407">
        <v>4030</v>
      </c>
      <c r="V4407">
        <v>-290</v>
      </c>
      <c r="W4407">
        <v>3051</v>
      </c>
      <c r="X4407">
        <v>2640</v>
      </c>
      <c r="Y4407">
        <v>0.48</v>
      </c>
      <c r="Z4407">
        <v>70</v>
      </c>
      <c r="AA4407">
        <v>7699</v>
      </c>
      <c r="AB4407">
        <v>66</v>
      </c>
      <c r="AC4407">
        <v>90.62</v>
      </c>
    </row>
    <row r="4408" spans="1:29" x14ac:dyDescent="0.3">
      <c r="A4408">
        <v>2008</v>
      </c>
      <c r="B4408">
        <v>10</v>
      </c>
      <c r="C4408" s="1">
        <v>39745</v>
      </c>
      <c r="D4408">
        <v>7420</v>
      </c>
      <c r="E4408">
        <v>83</v>
      </c>
      <c r="F4408">
        <v>13</v>
      </c>
      <c r="G4408">
        <v>84</v>
      </c>
      <c r="H4408">
        <v>33</v>
      </c>
      <c r="I4408">
        <v>1190</v>
      </c>
      <c r="J4408">
        <v>1320</v>
      </c>
      <c r="K4408">
        <v>8823</v>
      </c>
      <c r="L4408">
        <v>183</v>
      </c>
      <c r="M4408">
        <v>390</v>
      </c>
      <c r="N4408">
        <v>3676</v>
      </c>
      <c r="O4408">
        <v>102</v>
      </c>
      <c r="P4408">
        <v>4351</v>
      </c>
      <c r="Q4408">
        <v>1717</v>
      </c>
      <c r="R4408">
        <v>0</v>
      </c>
      <c r="S4408">
        <v>0</v>
      </c>
      <c r="T4408">
        <v>1717</v>
      </c>
      <c r="U4408">
        <v>4080</v>
      </c>
      <c r="V4408">
        <v>-67</v>
      </c>
      <c r="W4408">
        <v>2942</v>
      </c>
      <c r="X4408">
        <v>2755</v>
      </c>
      <c r="Y4408">
        <v>0.46</v>
      </c>
      <c r="Z4408">
        <v>69</v>
      </c>
      <c r="AA4408">
        <v>7633</v>
      </c>
      <c r="AB4408">
        <v>64</v>
      </c>
      <c r="AC4408">
        <v>90.68</v>
      </c>
    </row>
    <row r="4409" spans="1:29" x14ac:dyDescent="0.3">
      <c r="A4409">
        <v>2008</v>
      </c>
      <c r="B4409">
        <v>10</v>
      </c>
      <c r="C4409" s="1">
        <v>39746</v>
      </c>
      <c r="D4409">
        <v>7250</v>
      </c>
      <c r="E4409">
        <v>81</v>
      </c>
      <c r="F4409">
        <v>14</v>
      </c>
      <c r="G4409">
        <v>85</v>
      </c>
      <c r="H4409">
        <v>33</v>
      </c>
      <c r="I4409">
        <v>1210</v>
      </c>
      <c r="J4409">
        <v>1342</v>
      </c>
      <c r="K4409">
        <v>8673</v>
      </c>
      <c r="L4409">
        <v>185</v>
      </c>
      <c r="M4409">
        <v>389</v>
      </c>
      <c r="N4409">
        <v>3677</v>
      </c>
      <c r="O4409">
        <v>106</v>
      </c>
      <c r="P4409">
        <v>4357</v>
      </c>
      <c r="Q4409">
        <v>1750</v>
      </c>
      <c r="R4409">
        <v>0</v>
      </c>
      <c r="S4409">
        <v>0</v>
      </c>
      <c r="T4409">
        <v>1750</v>
      </c>
      <c r="U4409">
        <v>4050</v>
      </c>
      <c r="V4409">
        <v>-102</v>
      </c>
      <c r="W4409">
        <v>2791</v>
      </c>
      <c r="X4409">
        <v>2566</v>
      </c>
      <c r="Y4409">
        <v>0.47</v>
      </c>
      <c r="Z4409">
        <v>70</v>
      </c>
      <c r="AA4409">
        <v>7463</v>
      </c>
      <c r="AB4409">
        <v>66</v>
      </c>
      <c r="AC4409">
        <v>90.78</v>
      </c>
    </row>
    <row r="4410" spans="1:29" x14ac:dyDescent="0.3">
      <c r="A4410">
        <v>2008</v>
      </c>
      <c r="B4410">
        <v>10</v>
      </c>
      <c r="C4410" s="1">
        <v>39747</v>
      </c>
      <c r="D4410">
        <v>7010</v>
      </c>
      <c r="E4410">
        <v>39</v>
      </c>
      <c r="F4410">
        <v>13</v>
      </c>
      <c r="G4410">
        <v>85</v>
      </c>
      <c r="H4410">
        <v>34</v>
      </c>
      <c r="I4410">
        <v>1250</v>
      </c>
      <c r="J4410">
        <v>1382</v>
      </c>
      <c r="K4410">
        <v>8431</v>
      </c>
      <c r="L4410">
        <v>184</v>
      </c>
      <c r="M4410">
        <v>391</v>
      </c>
      <c r="N4410">
        <v>3700</v>
      </c>
      <c r="O4410">
        <v>92</v>
      </c>
      <c r="P4410">
        <v>4367</v>
      </c>
      <c r="Q4410">
        <v>1750</v>
      </c>
      <c r="R4410">
        <v>0</v>
      </c>
      <c r="S4410">
        <v>0</v>
      </c>
      <c r="T4410">
        <v>1750</v>
      </c>
      <c r="U4410">
        <v>3970</v>
      </c>
      <c r="V4410">
        <v>-152</v>
      </c>
      <c r="W4410">
        <v>2589</v>
      </c>
      <c r="X4410">
        <v>2314</v>
      </c>
      <c r="Y4410">
        <v>0.49</v>
      </c>
      <c r="Z4410">
        <v>73</v>
      </c>
      <c r="AA4410">
        <v>7181</v>
      </c>
      <c r="AB4410">
        <v>68</v>
      </c>
      <c r="AC4410">
        <v>90.94</v>
      </c>
    </row>
    <row r="4411" spans="1:29" x14ac:dyDescent="0.3">
      <c r="A4411">
        <v>2008</v>
      </c>
      <c r="B4411">
        <v>10</v>
      </c>
      <c r="C4411" s="1">
        <v>39748</v>
      </c>
      <c r="D4411">
        <v>6810</v>
      </c>
      <c r="E4411">
        <v>41</v>
      </c>
      <c r="F4411">
        <v>14</v>
      </c>
      <c r="G4411">
        <v>85</v>
      </c>
      <c r="H4411">
        <v>34</v>
      </c>
      <c r="I4411">
        <v>1280</v>
      </c>
      <c r="J4411">
        <v>1413</v>
      </c>
      <c r="K4411">
        <v>8264</v>
      </c>
      <c r="L4411">
        <v>146</v>
      </c>
      <c r="M4411">
        <v>393</v>
      </c>
      <c r="N4411">
        <v>3668</v>
      </c>
      <c r="O4411">
        <v>91</v>
      </c>
      <c r="P4411">
        <v>4298</v>
      </c>
      <c r="Q4411">
        <v>1750</v>
      </c>
      <c r="R4411">
        <v>0</v>
      </c>
      <c r="S4411">
        <v>0</v>
      </c>
      <c r="T4411">
        <v>1750</v>
      </c>
      <c r="U4411">
        <v>3940</v>
      </c>
      <c r="V4411">
        <v>-82</v>
      </c>
      <c r="W4411">
        <v>2421</v>
      </c>
      <c r="X4411">
        <v>2216</v>
      </c>
      <c r="Y4411">
        <v>0.49</v>
      </c>
      <c r="Z4411">
        <v>73</v>
      </c>
      <c r="AA4411">
        <v>6984</v>
      </c>
      <c r="AB4411">
        <v>68</v>
      </c>
      <c r="AC4411">
        <v>91.13</v>
      </c>
    </row>
    <row r="4412" spans="1:29" x14ac:dyDescent="0.3">
      <c r="A4412">
        <v>2008</v>
      </c>
      <c r="B4412">
        <v>10</v>
      </c>
      <c r="C4412" s="1">
        <v>39749</v>
      </c>
      <c r="D4412">
        <v>7430</v>
      </c>
      <c r="E4412">
        <v>43</v>
      </c>
      <c r="F4412">
        <v>13</v>
      </c>
      <c r="G4412">
        <v>89</v>
      </c>
      <c r="H4412">
        <v>44</v>
      </c>
      <c r="I4412">
        <v>1240</v>
      </c>
      <c r="J4412">
        <v>1386</v>
      </c>
      <c r="K4412">
        <v>8859</v>
      </c>
      <c r="L4412">
        <v>112</v>
      </c>
      <c r="M4412">
        <v>399</v>
      </c>
      <c r="N4412">
        <v>3514</v>
      </c>
      <c r="O4412">
        <v>104</v>
      </c>
      <c r="P4412">
        <v>4129</v>
      </c>
      <c r="Q4412">
        <v>1713</v>
      </c>
      <c r="R4412">
        <v>0</v>
      </c>
      <c r="S4412">
        <v>0</v>
      </c>
      <c r="T4412">
        <v>1713</v>
      </c>
      <c r="U4412">
        <v>4020</v>
      </c>
      <c r="V4412">
        <v>164</v>
      </c>
      <c r="W4412">
        <v>2973</v>
      </c>
      <c r="X4412">
        <v>3017</v>
      </c>
      <c r="Y4412">
        <v>0.44</v>
      </c>
      <c r="Z4412">
        <v>66</v>
      </c>
      <c r="AA4412">
        <v>7619</v>
      </c>
      <c r="AB4412">
        <v>60</v>
      </c>
      <c r="AC4412">
        <v>91.1</v>
      </c>
    </row>
    <row r="4413" spans="1:29" x14ac:dyDescent="0.3">
      <c r="A4413">
        <v>2008</v>
      </c>
      <c r="B4413">
        <v>10</v>
      </c>
      <c r="C4413" s="1">
        <v>39750</v>
      </c>
      <c r="D4413">
        <v>7480</v>
      </c>
      <c r="E4413">
        <v>74</v>
      </c>
      <c r="F4413">
        <v>13</v>
      </c>
      <c r="G4413">
        <v>92</v>
      </c>
      <c r="H4413">
        <v>64</v>
      </c>
      <c r="I4413">
        <v>1230</v>
      </c>
      <c r="J4413">
        <v>1399</v>
      </c>
      <c r="K4413">
        <v>8953</v>
      </c>
      <c r="L4413">
        <v>113</v>
      </c>
      <c r="M4413">
        <v>395</v>
      </c>
      <c r="N4413">
        <v>3442</v>
      </c>
      <c r="O4413">
        <v>102</v>
      </c>
      <c r="P4413">
        <v>4052</v>
      </c>
      <c r="Q4413">
        <v>1677</v>
      </c>
      <c r="R4413">
        <v>0</v>
      </c>
      <c r="S4413">
        <v>0</v>
      </c>
      <c r="T4413">
        <v>1677</v>
      </c>
      <c r="U4413">
        <v>4150</v>
      </c>
      <c r="V4413">
        <v>407</v>
      </c>
      <c r="W4413">
        <v>2934</v>
      </c>
      <c r="X4413">
        <v>3224</v>
      </c>
      <c r="Y4413">
        <v>0.43</v>
      </c>
      <c r="Z4413">
        <v>64</v>
      </c>
      <c r="AA4413">
        <v>7723</v>
      </c>
      <c r="AB4413">
        <v>58</v>
      </c>
      <c r="AC4413">
        <v>91.03</v>
      </c>
    </row>
    <row r="4414" spans="1:29" x14ac:dyDescent="0.3">
      <c r="A4414">
        <v>2008</v>
      </c>
      <c r="B4414">
        <v>10</v>
      </c>
      <c r="C4414" s="1">
        <v>39751</v>
      </c>
      <c r="D4414">
        <v>7600</v>
      </c>
      <c r="E4414">
        <v>108</v>
      </c>
      <c r="F4414">
        <v>13</v>
      </c>
      <c r="G4414">
        <v>137</v>
      </c>
      <c r="H4414">
        <v>51</v>
      </c>
      <c r="I4414">
        <v>1220</v>
      </c>
      <c r="J4414">
        <v>1421</v>
      </c>
      <c r="K4414">
        <v>9129</v>
      </c>
      <c r="L4414">
        <v>112</v>
      </c>
      <c r="M4414">
        <v>392</v>
      </c>
      <c r="N4414">
        <v>3553</v>
      </c>
      <c r="O4414">
        <v>104</v>
      </c>
      <c r="P4414">
        <v>4161</v>
      </c>
      <c r="Q4414">
        <v>1691</v>
      </c>
      <c r="R4414">
        <v>1834</v>
      </c>
      <c r="S4414">
        <v>0</v>
      </c>
      <c r="T4414">
        <v>-143</v>
      </c>
      <c r="U4414">
        <v>4210</v>
      </c>
      <c r="V4414">
        <v>1563</v>
      </c>
      <c r="W4414">
        <v>3538</v>
      </c>
      <c r="X4414">
        <v>5111</v>
      </c>
      <c r="Y4414">
        <v>0.43</v>
      </c>
      <c r="Z4414">
        <v>44</v>
      </c>
      <c r="AA4414">
        <v>7909</v>
      </c>
      <c r="AB4414">
        <v>35</v>
      </c>
      <c r="AC4414">
        <v>90.67</v>
      </c>
    </row>
    <row r="4415" spans="1:29" x14ac:dyDescent="0.3">
      <c r="A4415">
        <v>2008</v>
      </c>
      <c r="B4415">
        <v>10</v>
      </c>
      <c r="C4415" s="1">
        <v>39752</v>
      </c>
      <c r="D4415">
        <v>8080</v>
      </c>
      <c r="E4415">
        <v>77</v>
      </c>
      <c r="F4415">
        <v>14</v>
      </c>
      <c r="G4415">
        <v>160</v>
      </c>
      <c r="H4415">
        <v>52</v>
      </c>
      <c r="I4415">
        <v>1230</v>
      </c>
      <c r="J4415">
        <v>1456</v>
      </c>
      <c r="K4415">
        <v>9613</v>
      </c>
      <c r="L4415">
        <v>112</v>
      </c>
      <c r="M4415">
        <v>391</v>
      </c>
      <c r="N4415">
        <v>3101</v>
      </c>
      <c r="O4415">
        <v>90</v>
      </c>
      <c r="P4415">
        <v>3694</v>
      </c>
      <c r="Q4415">
        <v>1690</v>
      </c>
      <c r="R4415">
        <v>2292</v>
      </c>
      <c r="S4415">
        <v>0</v>
      </c>
      <c r="T4415">
        <v>-602</v>
      </c>
      <c r="U4415">
        <v>4350</v>
      </c>
      <c r="V4415">
        <v>2504</v>
      </c>
      <c r="W4415">
        <v>3976</v>
      </c>
      <c r="X4415">
        <v>6521</v>
      </c>
      <c r="Y4415">
        <v>0.36</v>
      </c>
      <c r="Z4415">
        <v>32</v>
      </c>
      <c r="AA4415">
        <v>8383</v>
      </c>
      <c r="AB4415">
        <v>22</v>
      </c>
      <c r="AC4415">
        <v>90.17</v>
      </c>
    </row>
    <row r="4416" spans="1:29" x14ac:dyDescent="0.3">
      <c r="A4416">
        <v>2008</v>
      </c>
      <c r="B4416">
        <v>11</v>
      </c>
      <c r="C4416" s="1">
        <v>39753</v>
      </c>
      <c r="D4416">
        <v>9660</v>
      </c>
      <c r="E4416">
        <v>59</v>
      </c>
      <c r="F4416">
        <v>17</v>
      </c>
      <c r="G4416">
        <v>177</v>
      </c>
      <c r="H4416">
        <v>54</v>
      </c>
      <c r="I4416">
        <v>1210</v>
      </c>
      <c r="J4416">
        <v>1458</v>
      </c>
      <c r="K4416">
        <v>11177</v>
      </c>
      <c r="L4416">
        <v>112</v>
      </c>
      <c r="M4416">
        <v>397</v>
      </c>
      <c r="N4416">
        <v>2882</v>
      </c>
      <c r="O4416">
        <v>77</v>
      </c>
      <c r="P4416">
        <v>3468</v>
      </c>
      <c r="Q4416">
        <v>1700</v>
      </c>
      <c r="R4416">
        <v>7106</v>
      </c>
      <c r="S4416">
        <v>0</v>
      </c>
      <c r="T4416">
        <v>-5406</v>
      </c>
      <c r="U4416">
        <v>5090</v>
      </c>
      <c r="V4416">
        <v>6594</v>
      </c>
      <c r="W4416">
        <v>6143</v>
      </c>
      <c r="X4416">
        <v>13115</v>
      </c>
      <c r="Y4416">
        <v>0.28999999999999998</v>
      </c>
      <c r="Z4416">
        <v>-17</v>
      </c>
      <c r="AA4416">
        <v>11201</v>
      </c>
      <c r="AB4416">
        <v>-17</v>
      </c>
      <c r="AC4416">
        <v>89.25</v>
      </c>
    </row>
    <row r="4417" spans="1:29" x14ac:dyDescent="0.3">
      <c r="A4417">
        <v>2008</v>
      </c>
      <c r="B4417">
        <v>11</v>
      </c>
      <c r="C4417" s="1">
        <v>39754</v>
      </c>
      <c r="D4417">
        <v>12500</v>
      </c>
      <c r="E4417">
        <v>58</v>
      </c>
      <c r="F4417">
        <v>40</v>
      </c>
      <c r="G4417">
        <v>205</v>
      </c>
      <c r="H4417">
        <v>58</v>
      </c>
      <c r="I4417">
        <v>1200</v>
      </c>
      <c r="J4417">
        <v>1503</v>
      </c>
      <c r="K4417">
        <v>14061</v>
      </c>
      <c r="L4417">
        <v>117</v>
      </c>
      <c r="M4417">
        <v>398</v>
      </c>
      <c r="N4417">
        <v>3011</v>
      </c>
      <c r="O4417">
        <v>79</v>
      </c>
      <c r="P4417">
        <v>3605</v>
      </c>
      <c r="Q4417">
        <v>1700</v>
      </c>
      <c r="R4417">
        <v>7565</v>
      </c>
      <c r="S4417">
        <v>0</v>
      </c>
      <c r="T4417">
        <v>-5865</v>
      </c>
      <c r="U4417">
        <v>5750</v>
      </c>
      <c r="V4417">
        <v>7460</v>
      </c>
      <c r="W4417">
        <v>8450</v>
      </c>
      <c r="X4417">
        <v>16321</v>
      </c>
      <c r="Y4417">
        <v>0.24</v>
      </c>
      <c r="Z4417">
        <v>-16</v>
      </c>
      <c r="AA4417">
        <v>14161</v>
      </c>
      <c r="AB4417">
        <v>-15</v>
      </c>
      <c r="AC4417">
        <v>88.24</v>
      </c>
    </row>
    <row r="4418" spans="1:29" x14ac:dyDescent="0.3">
      <c r="A4418">
        <v>2008</v>
      </c>
      <c r="B4418">
        <v>11</v>
      </c>
      <c r="C4418" s="1">
        <v>39755</v>
      </c>
      <c r="D4418">
        <v>12300</v>
      </c>
      <c r="E4418">
        <v>52</v>
      </c>
      <c r="F4418">
        <v>124</v>
      </c>
      <c r="G4418">
        <v>351</v>
      </c>
      <c r="H4418">
        <v>63</v>
      </c>
      <c r="I4418">
        <v>1200</v>
      </c>
      <c r="J4418">
        <v>1738</v>
      </c>
      <c r="K4418">
        <v>14090</v>
      </c>
      <c r="L4418">
        <v>112</v>
      </c>
      <c r="M4418">
        <v>391</v>
      </c>
      <c r="N4418">
        <v>2870</v>
      </c>
      <c r="O4418">
        <v>82</v>
      </c>
      <c r="P4418">
        <v>3455</v>
      </c>
      <c r="Q4418">
        <v>1700</v>
      </c>
      <c r="R4418">
        <v>8482</v>
      </c>
      <c r="S4418">
        <v>0</v>
      </c>
      <c r="T4418">
        <v>-6782</v>
      </c>
      <c r="U4418">
        <v>5950</v>
      </c>
      <c r="V4418">
        <v>8641</v>
      </c>
      <c r="W4418">
        <v>8301</v>
      </c>
      <c r="X4418">
        <v>17417</v>
      </c>
      <c r="Y4418">
        <v>0.23</v>
      </c>
      <c r="Z4418">
        <v>-24</v>
      </c>
      <c r="AA4418">
        <v>14327</v>
      </c>
      <c r="AB4418">
        <v>-22</v>
      </c>
      <c r="AC4418">
        <v>87.24</v>
      </c>
    </row>
    <row r="4419" spans="1:29" x14ac:dyDescent="0.3">
      <c r="A4419">
        <v>2008</v>
      </c>
      <c r="B4419">
        <v>11</v>
      </c>
      <c r="C4419" s="1">
        <v>39756</v>
      </c>
      <c r="D4419">
        <v>14100</v>
      </c>
      <c r="E4419">
        <v>53</v>
      </c>
      <c r="F4419">
        <v>98</v>
      </c>
      <c r="G4419">
        <v>406</v>
      </c>
      <c r="H4419">
        <v>65</v>
      </c>
      <c r="I4419">
        <v>1220</v>
      </c>
      <c r="J4419">
        <v>1789</v>
      </c>
      <c r="K4419">
        <v>15942</v>
      </c>
      <c r="L4419">
        <v>103</v>
      </c>
      <c r="M4419">
        <v>1998</v>
      </c>
      <c r="N4419">
        <v>3542</v>
      </c>
      <c r="O4419">
        <v>85</v>
      </c>
      <c r="P4419">
        <v>5728</v>
      </c>
      <c r="Q4419">
        <v>1691</v>
      </c>
      <c r="R4419">
        <v>6648</v>
      </c>
      <c r="S4419">
        <v>0</v>
      </c>
      <c r="T4419">
        <v>-4956</v>
      </c>
      <c r="U4419">
        <v>5790</v>
      </c>
      <c r="V4419">
        <v>5073</v>
      </c>
      <c r="W4419">
        <v>9751</v>
      </c>
      <c r="X4419">
        <v>15170</v>
      </c>
      <c r="Y4419">
        <v>0.35</v>
      </c>
      <c r="Z4419">
        <v>5</v>
      </c>
      <c r="AA4419">
        <v>14722</v>
      </c>
      <c r="AB4419">
        <v>-3</v>
      </c>
      <c r="AC4419">
        <v>86.38</v>
      </c>
    </row>
    <row r="4420" spans="1:29" x14ac:dyDescent="0.3">
      <c r="A4420">
        <v>2008</v>
      </c>
      <c r="B4420">
        <v>11</v>
      </c>
      <c r="C4420" s="1">
        <v>39757</v>
      </c>
      <c r="D4420">
        <v>14000</v>
      </c>
      <c r="E4420">
        <v>53</v>
      </c>
      <c r="F4420">
        <v>66</v>
      </c>
      <c r="G4420">
        <v>430</v>
      </c>
      <c r="H4420">
        <v>65</v>
      </c>
      <c r="I4420">
        <v>1240</v>
      </c>
      <c r="J4420">
        <v>1801</v>
      </c>
      <c r="K4420">
        <v>15854</v>
      </c>
      <c r="L4420">
        <v>98</v>
      </c>
      <c r="M4420">
        <v>1988</v>
      </c>
      <c r="N4420">
        <v>3788</v>
      </c>
      <c r="O4420">
        <v>87</v>
      </c>
      <c r="P4420">
        <v>5961</v>
      </c>
      <c r="Q4420">
        <v>1700</v>
      </c>
      <c r="R4420">
        <v>6189</v>
      </c>
      <c r="S4420">
        <v>0</v>
      </c>
      <c r="T4420">
        <v>-4489</v>
      </c>
      <c r="U4420">
        <v>5660</v>
      </c>
      <c r="V4420">
        <v>4418</v>
      </c>
      <c r="W4420">
        <v>9650</v>
      </c>
      <c r="X4420">
        <v>14382</v>
      </c>
      <c r="Y4420">
        <v>0.36</v>
      </c>
      <c r="Z4420">
        <v>9</v>
      </c>
      <c r="AA4420">
        <v>14614</v>
      </c>
      <c r="AB4420">
        <v>2</v>
      </c>
      <c r="AC4420">
        <v>85.61</v>
      </c>
    </row>
    <row r="4421" spans="1:29" x14ac:dyDescent="0.3">
      <c r="A4421">
        <v>2008</v>
      </c>
      <c r="B4421">
        <v>11</v>
      </c>
      <c r="C4421" s="1">
        <v>39758</v>
      </c>
      <c r="D4421">
        <v>13400</v>
      </c>
      <c r="E4421">
        <v>53</v>
      </c>
      <c r="F4421">
        <v>54</v>
      </c>
      <c r="G4421">
        <v>303</v>
      </c>
      <c r="H4421">
        <v>66</v>
      </c>
      <c r="I4421">
        <v>1240</v>
      </c>
      <c r="J4421">
        <v>1663</v>
      </c>
      <c r="K4421">
        <v>15116</v>
      </c>
      <c r="L4421">
        <v>98</v>
      </c>
      <c r="M4421">
        <v>2989</v>
      </c>
      <c r="N4421">
        <v>3764</v>
      </c>
      <c r="O4421">
        <v>83</v>
      </c>
      <c r="P4421">
        <v>6934</v>
      </c>
      <c r="Q4421">
        <v>1688</v>
      </c>
      <c r="R4421">
        <v>1375</v>
      </c>
      <c r="S4421">
        <v>0</v>
      </c>
      <c r="T4421">
        <v>313</v>
      </c>
      <c r="U4421">
        <v>5770</v>
      </c>
      <c r="V4421">
        <v>296</v>
      </c>
      <c r="W4421">
        <v>7595</v>
      </c>
      <c r="X4421">
        <v>7869</v>
      </c>
      <c r="Y4421">
        <v>0.45</v>
      </c>
      <c r="Z4421">
        <v>48</v>
      </c>
      <c r="AA4421">
        <v>13876</v>
      </c>
      <c r="AB4421">
        <v>43</v>
      </c>
      <c r="AC4421">
        <v>85.27</v>
      </c>
    </row>
    <row r="4422" spans="1:29" x14ac:dyDescent="0.3">
      <c r="A4422">
        <v>2008</v>
      </c>
      <c r="B4422">
        <v>11</v>
      </c>
      <c r="C4422" s="1">
        <v>39759</v>
      </c>
      <c r="D4422">
        <v>12700</v>
      </c>
      <c r="E4422">
        <v>60</v>
      </c>
      <c r="F4422">
        <v>37</v>
      </c>
      <c r="G4422">
        <v>198</v>
      </c>
      <c r="H4422">
        <v>67</v>
      </c>
      <c r="I4422">
        <v>1290</v>
      </c>
      <c r="J4422">
        <v>1592</v>
      </c>
      <c r="K4422">
        <v>14352</v>
      </c>
      <c r="L4422">
        <v>98</v>
      </c>
      <c r="M4422">
        <v>2991</v>
      </c>
      <c r="N4422">
        <v>4235</v>
      </c>
      <c r="O4422">
        <v>78</v>
      </c>
      <c r="P4422">
        <v>7402</v>
      </c>
      <c r="Q4422">
        <v>1700</v>
      </c>
      <c r="R4422">
        <v>917</v>
      </c>
      <c r="S4422">
        <v>0</v>
      </c>
      <c r="T4422">
        <v>783</v>
      </c>
      <c r="U4422">
        <v>5820</v>
      </c>
      <c r="V4422">
        <v>-499</v>
      </c>
      <c r="W4422">
        <v>6721</v>
      </c>
      <c r="X4422">
        <v>6167</v>
      </c>
      <c r="Y4422">
        <v>0.5</v>
      </c>
      <c r="Z4422">
        <v>57</v>
      </c>
      <c r="AA4422">
        <v>13062</v>
      </c>
      <c r="AB4422">
        <v>53</v>
      </c>
      <c r="AC4422">
        <v>85.1</v>
      </c>
    </row>
    <row r="4423" spans="1:29" x14ac:dyDescent="0.3">
      <c r="A4423">
        <v>2008</v>
      </c>
      <c r="B4423">
        <v>11</v>
      </c>
      <c r="C4423" s="1">
        <v>39760</v>
      </c>
      <c r="D4423">
        <v>11300</v>
      </c>
      <c r="E4423">
        <v>59</v>
      </c>
      <c r="F4423">
        <v>30</v>
      </c>
      <c r="G4423">
        <v>189</v>
      </c>
      <c r="H4423">
        <v>66</v>
      </c>
      <c r="I4423">
        <v>1250</v>
      </c>
      <c r="J4423">
        <v>1535</v>
      </c>
      <c r="K4423">
        <v>12894</v>
      </c>
      <c r="L4423">
        <v>89</v>
      </c>
      <c r="M4423">
        <v>2989</v>
      </c>
      <c r="N4423">
        <v>4265</v>
      </c>
      <c r="O4423">
        <v>77</v>
      </c>
      <c r="P4423">
        <v>7420</v>
      </c>
      <c r="Q4423">
        <v>1650</v>
      </c>
      <c r="R4423">
        <v>0</v>
      </c>
      <c r="S4423">
        <v>0</v>
      </c>
      <c r="T4423">
        <v>1650</v>
      </c>
      <c r="U4423">
        <v>5700</v>
      </c>
      <c r="V4423">
        <v>-1257</v>
      </c>
      <c r="W4423">
        <v>5197</v>
      </c>
      <c r="X4423">
        <v>3824</v>
      </c>
      <c r="Y4423">
        <v>0.56000000000000005</v>
      </c>
      <c r="Z4423">
        <v>70</v>
      </c>
      <c r="AA4423">
        <v>11644</v>
      </c>
      <c r="AB4423">
        <v>67</v>
      </c>
      <c r="AC4423">
        <v>85.25</v>
      </c>
    </row>
    <row r="4424" spans="1:29" x14ac:dyDescent="0.3">
      <c r="A4424">
        <v>2008</v>
      </c>
      <c r="B4424">
        <v>11</v>
      </c>
      <c r="C4424" s="1">
        <v>39761</v>
      </c>
      <c r="D4424">
        <v>11000</v>
      </c>
      <c r="E4424">
        <v>53</v>
      </c>
      <c r="F4424">
        <v>29</v>
      </c>
      <c r="G4424">
        <v>186</v>
      </c>
      <c r="H4424">
        <v>62</v>
      </c>
      <c r="I4424">
        <v>1180</v>
      </c>
      <c r="J4424">
        <v>1457</v>
      </c>
      <c r="K4424">
        <v>12510</v>
      </c>
      <c r="L4424">
        <v>74</v>
      </c>
      <c r="M4424">
        <v>2496</v>
      </c>
      <c r="N4424">
        <v>4261</v>
      </c>
      <c r="O4424">
        <v>74</v>
      </c>
      <c r="P4424">
        <v>6905</v>
      </c>
      <c r="Q4424">
        <v>1700</v>
      </c>
      <c r="R4424">
        <v>0</v>
      </c>
      <c r="S4424">
        <v>0</v>
      </c>
      <c r="T4424">
        <v>1700</v>
      </c>
      <c r="U4424">
        <v>5410</v>
      </c>
      <c r="V4424">
        <v>-1143</v>
      </c>
      <c r="W4424">
        <v>5167</v>
      </c>
      <c r="X4424">
        <v>3905</v>
      </c>
      <c r="Y4424">
        <v>0.54</v>
      </c>
      <c r="Z4424">
        <v>69</v>
      </c>
      <c r="AA4424">
        <v>11330</v>
      </c>
      <c r="AB4424">
        <v>66</v>
      </c>
      <c r="AC4424">
        <v>85.38</v>
      </c>
    </row>
    <row r="4425" spans="1:29" x14ac:dyDescent="0.3">
      <c r="A4425">
        <v>2008</v>
      </c>
      <c r="B4425">
        <v>11</v>
      </c>
      <c r="C4425" s="1">
        <v>39762</v>
      </c>
      <c r="D4425">
        <v>10800</v>
      </c>
      <c r="E4425">
        <v>53</v>
      </c>
      <c r="F4425">
        <v>32</v>
      </c>
      <c r="G4425">
        <v>184</v>
      </c>
      <c r="H4425">
        <v>58</v>
      </c>
      <c r="I4425">
        <v>1130</v>
      </c>
      <c r="J4425">
        <v>1404</v>
      </c>
      <c r="K4425">
        <v>12257</v>
      </c>
      <c r="L4425">
        <v>82</v>
      </c>
      <c r="M4425">
        <v>1994</v>
      </c>
      <c r="N4425">
        <v>4252</v>
      </c>
      <c r="O4425">
        <v>80</v>
      </c>
      <c r="P4425">
        <v>6408</v>
      </c>
      <c r="Q4425">
        <v>1650</v>
      </c>
      <c r="R4425">
        <v>0</v>
      </c>
      <c r="S4425">
        <v>0</v>
      </c>
      <c r="T4425">
        <v>1650</v>
      </c>
      <c r="U4425">
        <v>4740</v>
      </c>
      <c r="V4425">
        <v>-1336</v>
      </c>
      <c r="W4425">
        <v>5651</v>
      </c>
      <c r="X4425">
        <v>4199</v>
      </c>
      <c r="Y4425">
        <v>0.51</v>
      </c>
      <c r="Z4425">
        <v>66</v>
      </c>
      <c r="AA4425">
        <v>11127</v>
      </c>
      <c r="AB4425">
        <v>62</v>
      </c>
      <c r="AC4425">
        <v>85.46</v>
      </c>
    </row>
    <row r="4426" spans="1:29" x14ac:dyDescent="0.3">
      <c r="A4426">
        <v>2008</v>
      </c>
      <c r="B4426">
        <v>11</v>
      </c>
      <c r="C4426" s="1">
        <v>39763</v>
      </c>
      <c r="D4426">
        <v>10400</v>
      </c>
      <c r="E4426">
        <v>53</v>
      </c>
      <c r="F4426">
        <v>37</v>
      </c>
      <c r="G4426">
        <v>183</v>
      </c>
      <c r="H4426">
        <v>59</v>
      </c>
      <c r="I4426">
        <v>1120</v>
      </c>
      <c r="J4426">
        <v>1399</v>
      </c>
      <c r="K4426">
        <v>11852</v>
      </c>
      <c r="L4426">
        <v>87</v>
      </c>
      <c r="M4426">
        <v>1996</v>
      </c>
      <c r="N4426">
        <v>4221</v>
      </c>
      <c r="O4426">
        <v>76</v>
      </c>
      <c r="P4426">
        <v>6380</v>
      </c>
      <c r="Q4426">
        <v>1650</v>
      </c>
      <c r="R4426">
        <v>0</v>
      </c>
      <c r="S4426">
        <v>0</v>
      </c>
      <c r="T4426">
        <v>1650</v>
      </c>
      <c r="U4426">
        <v>4906</v>
      </c>
      <c r="V4426">
        <v>-1147</v>
      </c>
      <c r="W4426">
        <v>5085</v>
      </c>
      <c r="X4426">
        <v>3822</v>
      </c>
      <c r="Y4426">
        <v>0.52</v>
      </c>
      <c r="Z4426">
        <v>68</v>
      </c>
      <c r="AA4426">
        <v>10732</v>
      </c>
      <c r="AB4426">
        <v>64</v>
      </c>
      <c r="AC4426">
        <v>85.59</v>
      </c>
    </row>
    <row r="4427" spans="1:29" x14ac:dyDescent="0.3">
      <c r="A4427">
        <v>2008</v>
      </c>
      <c r="B4427">
        <v>11</v>
      </c>
      <c r="C4427" s="1">
        <v>39764</v>
      </c>
      <c r="D4427">
        <v>9960</v>
      </c>
      <c r="E4427">
        <v>53</v>
      </c>
      <c r="F4427">
        <v>34</v>
      </c>
      <c r="G4427">
        <v>178</v>
      </c>
      <c r="H4427">
        <v>59</v>
      </c>
      <c r="I4427">
        <v>1120</v>
      </c>
      <c r="J4427">
        <v>1391</v>
      </c>
      <c r="K4427">
        <v>11404</v>
      </c>
      <c r="L4427">
        <v>78</v>
      </c>
      <c r="M4427">
        <v>2681</v>
      </c>
      <c r="N4427">
        <v>4191</v>
      </c>
      <c r="O4427">
        <v>81</v>
      </c>
      <c r="P4427">
        <v>7031</v>
      </c>
      <c r="Q4427">
        <v>1650</v>
      </c>
      <c r="R4427">
        <v>0</v>
      </c>
      <c r="S4427">
        <v>0</v>
      </c>
      <c r="T4427">
        <v>1650</v>
      </c>
      <c r="U4427">
        <v>3961</v>
      </c>
      <c r="V4427">
        <v>-2751</v>
      </c>
      <c r="W4427">
        <v>5590</v>
      </c>
      <c r="X4427">
        <v>2723</v>
      </c>
      <c r="Y4427">
        <v>0.6</v>
      </c>
      <c r="Z4427">
        <v>76</v>
      </c>
      <c r="AA4427">
        <v>10284</v>
      </c>
      <c r="AB4427">
        <v>74</v>
      </c>
      <c r="AC4427">
        <v>85.94</v>
      </c>
    </row>
    <row r="4428" spans="1:29" x14ac:dyDescent="0.3">
      <c r="A4428">
        <v>2008</v>
      </c>
      <c r="B4428">
        <v>11</v>
      </c>
      <c r="C4428" s="1">
        <v>39765</v>
      </c>
      <c r="D4428">
        <v>9730</v>
      </c>
      <c r="E4428">
        <v>65</v>
      </c>
      <c r="F4428">
        <v>30</v>
      </c>
      <c r="G4428">
        <v>172</v>
      </c>
      <c r="H4428">
        <v>61</v>
      </c>
      <c r="I4428">
        <v>1110</v>
      </c>
      <c r="J4428">
        <v>1373</v>
      </c>
      <c r="K4428">
        <v>11168</v>
      </c>
      <c r="L4428">
        <v>80</v>
      </c>
      <c r="M4428">
        <v>2992</v>
      </c>
      <c r="N4428">
        <v>3827</v>
      </c>
      <c r="O4428">
        <v>87</v>
      </c>
      <c r="P4428">
        <v>6986</v>
      </c>
      <c r="Q4428">
        <v>1638</v>
      </c>
      <c r="R4428">
        <v>0</v>
      </c>
      <c r="S4428">
        <v>0</v>
      </c>
      <c r="T4428">
        <v>1638</v>
      </c>
      <c r="U4428">
        <v>3033</v>
      </c>
      <c r="V4428">
        <v>-3645</v>
      </c>
      <c r="W4428">
        <v>6303</v>
      </c>
      <c r="X4428">
        <v>2544</v>
      </c>
      <c r="Y4428">
        <v>0.61</v>
      </c>
      <c r="Z4428">
        <v>77</v>
      </c>
      <c r="AA4428">
        <v>10058</v>
      </c>
      <c r="AB4428">
        <v>75</v>
      </c>
      <c r="AC4428">
        <v>86.31</v>
      </c>
    </row>
    <row r="4429" spans="1:29" x14ac:dyDescent="0.3">
      <c r="A4429">
        <v>2008</v>
      </c>
      <c r="B4429">
        <v>11</v>
      </c>
      <c r="C4429" s="1">
        <v>39766</v>
      </c>
      <c r="D4429">
        <v>9420</v>
      </c>
      <c r="E4429">
        <v>73</v>
      </c>
      <c r="F4429">
        <v>28</v>
      </c>
      <c r="G4429">
        <v>171</v>
      </c>
      <c r="H4429">
        <v>65</v>
      </c>
      <c r="I4429">
        <v>1100</v>
      </c>
      <c r="J4429">
        <v>1364</v>
      </c>
      <c r="K4429">
        <v>10857</v>
      </c>
      <c r="L4429">
        <v>76</v>
      </c>
      <c r="M4429">
        <v>2989</v>
      </c>
      <c r="N4429">
        <v>3646</v>
      </c>
      <c r="O4429">
        <v>87</v>
      </c>
      <c r="P4429">
        <v>6798</v>
      </c>
      <c r="Q4429">
        <v>1650</v>
      </c>
      <c r="R4429">
        <v>0</v>
      </c>
      <c r="S4429">
        <v>0</v>
      </c>
      <c r="T4429">
        <v>1650</v>
      </c>
      <c r="U4429">
        <v>2976</v>
      </c>
      <c r="V4429">
        <v>-3531</v>
      </c>
      <c r="W4429">
        <v>6055</v>
      </c>
      <c r="X4429">
        <v>2409</v>
      </c>
      <c r="Y4429">
        <v>0.61</v>
      </c>
      <c r="Z4429">
        <v>78</v>
      </c>
      <c r="AA4429">
        <v>9757</v>
      </c>
      <c r="AB4429">
        <v>75</v>
      </c>
      <c r="AC4429">
        <v>86.69</v>
      </c>
    </row>
    <row r="4430" spans="1:29" x14ac:dyDescent="0.3">
      <c r="A4430">
        <v>2008</v>
      </c>
      <c r="B4430">
        <v>11</v>
      </c>
      <c r="C4430" s="1">
        <v>39767</v>
      </c>
      <c r="D4430">
        <v>9370</v>
      </c>
      <c r="E4430">
        <v>73</v>
      </c>
      <c r="F4430">
        <v>26</v>
      </c>
      <c r="G4430">
        <v>169</v>
      </c>
      <c r="H4430">
        <v>65</v>
      </c>
      <c r="I4430">
        <v>1100</v>
      </c>
      <c r="J4430">
        <v>1360</v>
      </c>
      <c r="K4430">
        <v>10803</v>
      </c>
      <c r="L4430">
        <v>77</v>
      </c>
      <c r="M4430">
        <v>2994</v>
      </c>
      <c r="N4430">
        <v>3651</v>
      </c>
      <c r="O4430">
        <v>88</v>
      </c>
      <c r="P4430">
        <v>6810</v>
      </c>
      <c r="Q4430">
        <v>1700</v>
      </c>
      <c r="R4430">
        <v>0</v>
      </c>
      <c r="S4430">
        <v>0</v>
      </c>
      <c r="T4430">
        <v>1700</v>
      </c>
      <c r="U4430">
        <v>2967</v>
      </c>
      <c r="V4430">
        <v>-3588</v>
      </c>
      <c r="W4430">
        <v>6000</v>
      </c>
      <c r="X4430">
        <v>2293</v>
      </c>
      <c r="Y4430">
        <v>0.62</v>
      </c>
      <c r="Z4430">
        <v>79</v>
      </c>
      <c r="AA4430">
        <v>9703</v>
      </c>
      <c r="AB4430">
        <v>76</v>
      </c>
      <c r="AC4430">
        <v>87.09</v>
      </c>
    </row>
    <row r="4431" spans="1:29" x14ac:dyDescent="0.3">
      <c r="A4431">
        <v>2008</v>
      </c>
      <c r="B4431">
        <v>11</v>
      </c>
      <c r="C4431" s="1">
        <v>39768</v>
      </c>
      <c r="D4431">
        <v>9320</v>
      </c>
      <c r="E4431">
        <v>73</v>
      </c>
      <c r="F4431">
        <v>25</v>
      </c>
      <c r="G4431">
        <v>170</v>
      </c>
      <c r="H4431">
        <v>65</v>
      </c>
      <c r="I4431">
        <v>1110</v>
      </c>
      <c r="J4431">
        <v>1370</v>
      </c>
      <c r="K4431">
        <v>10763</v>
      </c>
      <c r="L4431">
        <v>76</v>
      </c>
      <c r="M4431">
        <v>2988</v>
      </c>
      <c r="N4431">
        <v>3655</v>
      </c>
      <c r="O4431">
        <v>84</v>
      </c>
      <c r="P4431">
        <v>6803</v>
      </c>
      <c r="Q4431">
        <v>1700</v>
      </c>
      <c r="R4431">
        <v>0</v>
      </c>
      <c r="S4431">
        <v>0</v>
      </c>
      <c r="T4431">
        <v>1700</v>
      </c>
      <c r="U4431">
        <v>2957</v>
      </c>
      <c r="V4431">
        <v>-3581</v>
      </c>
      <c r="W4431">
        <v>5960</v>
      </c>
      <c r="X4431">
        <v>2260</v>
      </c>
      <c r="Y4431">
        <v>0.62</v>
      </c>
      <c r="Z4431">
        <v>79</v>
      </c>
      <c r="AA4431">
        <v>9653</v>
      </c>
      <c r="AB4431">
        <v>77</v>
      </c>
      <c r="AC4431">
        <v>87.47</v>
      </c>
    </row>
    <row r="4432" spans="1:29" x14ac:dyDescent="0.3">
      <c r="A4432">
        <v>2008</v>
      </c>
      <c r="B4432">
        <v>11</v>
      </c>
      <c r="C4432" s="1">
        <v>39769</v>
      </c>
      <c r="D4432">
        <v>9270</v>
      </c>
      <c r="E4432">
        <v>66</v>
      </c>
      <c r="F4432">
        <v>25</v>
      </c>
      <c r="G4432">
        <v>173</v>
      </c>
      <c r="H4432">
        <v>57</v>
      </c>
      <c r="I4432">
        <v>1100</v>
      </c>
      <c r="J4432">
        <v>1355</v>
      </c>
      <c r="K4432">
        <v>10691</v>
      </c>
      <c r="L4432">
        <v>74</v>
      </c>
      <c r="M4432">
        <v>2991</v>
      </c>
      <c r="N4432">
        <v>2996</v>
      </c>
      <c r="O4432">
        <v>81</v>
      </c>
      <c r="P4432">
        <v>6142</v>
      </c>
      <c r="Q4432">
        <v>1683</v>
      </c>
      <c r="R4432">
        <v>0</v>
      </c>
      <c r="S4432">
        <v>0</v>
      </c>
      <c r="T4432">
        <v>1683</v>
      </c>
      <c r="U4432">
        <v>2948</v>
      </c>
      <c r="V4432">
        <v>-2933</v>
      </c>
      <c r="W4432">
        <v>5917</v>
      </c>
      <c r="X4432">
        <v>2866</v>
      </c>
      <c r="Y4432">
        <v>0.56000000000000005</v>
      </c>
      <c r="Z4432">
        <v>73</v>
      </c>
      <c r="AA4432">
        <v>9591</v>
      </c>
      <c r="AB4432">
        <v>70</v>
      </c>
      <c r="AC4432">
        <v>87.68</v>
      </c>
    </row>
    <row r="4433" spans="1:29" x14ac:dyDescent="0.3">
      <c r="A4433">
        <v>2008</v>
      </c>
      <c r="B4433">
        <v>11</v>
      </c>
      <c r="C4433" s="1">
        <v>39770</v>
      </c>
      <c r="D4433">
        <v>8900</v>
      </c>
      <c r="E4433">
        <v>63</v>
      </c>
      <c r="F4433">
        <v>24</v>
      </c>
      <c r="G4433">
        <v>172</v>
      </c>
      <c r="H4433">
        <v>34</v>
      </c>
      <c r="I4433">
        <v>1080</v>
      </c>
      <c r="J4433">
        <v>1310</v>
      </c>
      <c r="K4433">
        <v>10273</v>
      </c>
      <c r="L4433">
        <v>88</v>
      </c>
      <c r="M4433">
        <v>2989</v>
      </c>
      <c r="N4433">
        <v>2729</v>
      </c>
      <c r="O4433">
        <v>92</v>
      </c>
      <c r="P4433">
        <v>5898</v>
      </c>
      <c r="Q4433">
        <v>1700</v>
      </c>
      <c r="R4433">
        <v>0</v>
      </c>
      <c r="S4433">
        <v>0</v>
      </c>
      <c r="T4433">
        <v>1700</v>
      </c>
      <c r="U4433">
        <v>2880</v>
      </c>
      <c r="V4433">
        <v>-2813</v>
      </c>
      <c r="W4433">
        <v>5607</v>
      </c>
      <c r="X4433">
        <v>2675</v>
      </c>
      <c r="Y4433">
        <v>0.56000000000000005</v>
      </c>
      <c r="Z4433">
        <v>74</v>
      </c>
      <c r="AA4433">
        <v>9193</v>
      </c>
      <c r="AB4433">
        <v>71</v>
      </c>
      <c r="AC4433">
        <v>87.92</v>
      </c>
    </row>
    <row r="4434" spans="1:29" x14ac:dyDescent="0.3">
      <c r="A4434">
        <v>2008</v>
      </c>
      <c r="B4434">
        <v>11</v>
      </c>
      <c r="C4434" s="1">
        <v>39771</v>
      </c>
      <c r="D4434">
        <v>8430</v>
      </c>
      <c r="E4434">
        <v>63</v>
      </c>
      <c r="F4434">
        <v>24</v>
      </c>
      <c r="G4434">
        <v>171</v>
      </c>
      <c r="H4434">
        <v>33</v>
      </c>
      <c r="I4434">
        <v>1050</v>
      </c>
      <c r="J4434">
        <v>1278</v>
      </c>
      <c r="K4434">
        <v>9771</v>
      </c>
      <c r="L4434">
        <v>90</v>
      </c>
      <c r="M4434">
        <v>1990</v>
      </c>
      <c r="N4434">
        <v>2743</v>
      </c>
      <c r="O4434">
        <v>101</v>
      </c>
      <c r="P4434">
        <v>4924</v>
      </c>
      <c r="Q4434">
        <v>1700</v>
      </c>
      <c r="R4434">
        <v>0</v>
      </c>
      <c r="S4434">
        <v>0</v>
      </c>
      <c r="T4434">
        <v>1700</v>
      </c>
      <c r="U4434">
        <v>2793</v>
      </c>
      <c r="V4434">
        <v>-1958</v>
      </c>
      <c r="W4434">
        <v>5224</v>
      </c>
      <c r="X4434">
        <v>3147</v>
      </c>
      <c r="Y4434">
        <v>0.48</v>
      </c>
      <c r="Z4434">
        <v>68</v>
      </c>
      <c r="AA4434">
        <v>8721</v>
      </c>
      <c r="AB4434">
        <v>64</v>
      </c>
      <c r="AC4434">
        <v>88.04</v>
      </c>
    </row>
    <row r="4435" spans="1:29" x14ac:dyDescent="0.3">
      <c r="A4435">
        <v>2008</v>
      </c>
      <c r="B4435">
        <v>11</v>
      </c>
      <c r="C4435" s="1">
        <v>39772</v>
      </c>
      <c r="D4435">
        <v>8800</v>
      </c>
      <c r="E4435">
        <v>63</v>
      </c>
      <c r="F4435">
        <v>23</v>
      </c>
      <c r="G4435">
        <v>172</v>
      </c>
      <c r="H4435">
        <v>33</v>
      </c>
      <c r="I4435">
        <v>1040</v>
      </c>
      <c r="J4435">
        <v>1268</v>
      </c>
      <c r="K4435">
        <v>10131</v>
      </c>
      <c r="L4435">
        <v>98</v>
      </c>
      <c r="M4435">
        <v>1996</v>
      </c>
      <c r="N4435">
        <v>2748</v>
      </c>
      <c r="O4435">
        <v>102</v>
      </c>
      <c r="P4435">
        <v>4944</v>
      </c>
      <c r="Q4435">
        <v>1750</v>
      </c>
      <c r="R4435">
        <v>0</v>
      </c>
      <c r="S4435">
        <v>0</v>
      </c>
      <c r="T4435">
        <v>1750</v>
      </c>
      <c r="U4435">
        <v>2861</v>
      </c>
      <c r="V4435">
        <v>-1952</v>
      </c>
      <c r="W4435">
        <v>5512</v>
      </c>
      <c r="X4435">
        <v>3437</v>
      </c>
      <c r="Y4435">
        <v>0.47</v>
      </c>
      <c r="Z4435">
        <v>66</v>
      </c>
      <c r="AA4435">
        <v>9091</v>
      </c>
      <c r="AB4435">
        <v>62</v>
      </c>
      <c r="AC4435">
        <v>88.1</v>
      </c>
    </row>
    <row r="4436" spans="1:29" x14ac:dyDescent="0.3">
      <c r="A4436">
        <v>2008</v>
      </c>
      <c r="B4436">
        <v>11</v>
      </c>
      <c r="C4436" s="1">
        <v>39773</v>
      </c>
      <c r="D4436">
        <v>8410</v>
      </c>
      <c r="E4436">
        <v>63</v>
      </c>
      <c r="F4436">
        <v>23</v>
      </c>
      <c r="G4436">
        <v>171</v>
      </c>
      <c r="H4436">
        <v>32</v>
      </c>
      <c r="I4436">
        <v>1040</v>
      </c>
      <c r="J4436">
        <v>1266</v>
      </c>
      <c r="K4436">
        <v>9739</v>
      </c>
      <c r="L4436">
        <v>83</v>
      </c>
      <c r="M4436">
        <v>1997</v>
      </c>
      <c r="N4436">
        <v>2741</v>
      </c>
      <c r="O4436">
        <v>104</v>
      </c>
      <c r="P4436">
        <v>4925</v>
      </c>
      <c r="Q4436">
        <v>1728</v>
      </c>
      <c r="R4436">
        <v>0</v>
      </c>
      <c r="S4436">
        <v>0</v>
      </c>
      <c r="T4436">
        <v>1728</v>
      </c>
      <c r="U4436">
        <v>2789</v>
      </c>
      <c r="V4436">
        <v>-1993</v>
      </c>
      <c r="W4436">
        <v>5200</v>
      </c>
      <c r="X4436">
        <v>3086</v>
      </c>
      <c r="Y4436">
        <v>0.48</v>
      </c>
      <c r="Z4436">
        <v>68</v>
      </c>
      <c r="AA4436">
        <v>8699</v>
      </c>
      <c r="AB4436">
        <v>65</v>
      </c>
      <c r="AC4436">
        <v>88.23</v>
      </c>
    </row>
    <row r="4437" spans="1:29" x14ac:dyDescent="0.3">
      <c r="A4437">
        <v>2008</v>
      </c>
      <c r="B4437">
        <v>11</v>
      </c>
      <c r="C4437" s="1">
        <v>39774</v>
      </c>
      <c r="D4437">
        <v>7970</v>
      </c>
      <c r="E4437">
        <v>63</v>
      </c>
      <c r="F4437">
        <v>22</v>
      </c>
      <c r="G4437">
        <v>172</v>
      </c>
      <c r="H4437">
        <v>25</v>
      </c>
      <c r="I4437">
        <v>1060</v>
      </c>
      <c r="J4437">
        <v>1279</v>
      </c>
      <c r="K4437">
        <v>9312</v>
      </c>
      <c r="L4437">
        <v>81</v>
      </c>
      <c r="M4437">
        <v>1991</v>
      </c>
      <c r="N4437">
        <v>2739</v>
      </c>
      <c r="O4437">
        <v>79</v>
      </c>
      <c r="P4437">
        <v>4890</v>
      </c>
      <c r="Q4437">
        <v>1750</v>
      </c>
      <c r="R4437">
        <v>0</v>
      </c>
      <c r="S4437">
        <v>0</v>
      </c>
      <c r="T4437">
        <v>1750</v>
      </c>
      <c r="U4437">
        <v>2708</v>
      </c>
      <c r="V4437">
        <v>-2041</v>
      </c>
      <c r="W4437">
        <v>4835</v>
      </c>
      <c r="X4437">
        <v>2672</v>
      </c>
      <c r="Y4437">
        <v>0.51</v>
      </c>
      <c r="Z4437">
        <v>71</v>
      </c>
      <c r="AA4437">
        <v>8252</v>
      </c>
      <c r="AB4437">
        <v>68</v>
      </c>
      <c r="AC4437">
        <v>88.44</v>
      </c>
    </row>
    <row r="4438" spans="1:29" x14ac:dyDescent="0.3">
      <c r="A4438">
        <v>2008</v>
      </c>
      <c r="B4438">
        <v>11</v>
      </c>
      <c r="C4438" s="1">
        <v>39775</v>
      </c>
      <c r="D4438">
        <v>7760</v>
      </c>
      <c r="E4438">
        <v>56</v>
      </c>
      <c r="F4438">
        <v>22</v>
      </c>
      <c r="G4438">
        <v>170</v>
      </c>
      <c r="H4438">
        <v>26</v>
      </c>
      <c r="I4438">
        <v>1080</v>
      </c>
      <c r="J4438">
        <v>1298</v>
      </c>
      <c r="K4438">
        <v>9114</v>
      </c>
      <c r="L4438">
        <v>76</v>
      </c>
      <c r="M4438">
        <v>1419</v>
      </c>
      <c r="N4438">
        <v>2732</v>
      </c>
      <c r="O4438">
        <v>80</v>
      </c>
      <c r="P4438">
        <v>4307</v>
      </c>
      <c r="Q4438">
        <v>1750</v>
      </c>
      <c r="R4438">
        <v>0</v>
      </c>
      <c r="S4438">
        <v>0</v>
      </c>
      <c r="T4438">
        <v>1750</v>
      </c>
      <c r="U4438">
        <v>2669</v>
      </c>
      <c r="V4438">
        <v>-1477</v>
      </c>
      <c r="W4438">
        <v>4657</v>
      </c>
      <c r="X4438">
        <v>3057</v>
      </c>
      <c r="Y4438">
        <v>0.46</v>
      </c>
      <c r="Z4438">
        <v>66</v>
      </c>
      <c r="AA4438">
        <v>8034</v>
      </c>
      <c r="AB4438">
        <v>62</v>
      </c>
      <c r="AC4438">
        <v>88.55</v>
      </c>
    </row>
    <row r="4439" spans="1:29" x14ac:dyDescent="0.3">
      <c r="A4439">
        <v>2008</v>
      </c>
      <c r="B4439">
        <v>11</v>
      </c>
      <c r="C4439" s="1">
        <v>39776</v>
      </c>
      <c r="D4439">
        <v>7160</v>
      </c>
      <c r="E4439">
        <v>54</v>
      </c>
      <c r="F4439">
        <v>22</v>
      </c>
      <c r="G4439">
        <v>172</v>
      </c>
      <c r="H4439">
        <v>25</v>
      </c>
      <c r="I4439">
        <v>1110</v>
      </c>
      <c r="J4439">
        <v>1329</v>
      </c>
      <c r="K4439">
        <v>8543</v>
      </c>
      <c r="L4439">
        <v>81</v>
      </c>
      <c r="M4439">
        <v>1991</v>
      </c>
      <c r="N4439">
        <v>2094</v>
      </c>
      <c r="O4439">
        <v>86</v>
      </c>
      <c r="P4439">
        <v>4252</v>
      </c>
      <c r="Q4439">
        <v>1750</v>
      </c>
      <c r="R4439">
        <v>0</v>
      </c>
      <c r="S4439">
        <v>0</v>
      </c>
      <c r="T4439">
        <v>1750</v>
      </c>
      <c r="U4439">
        <v>2558</v>
      </c>
      <c r="V4439">
        <v>-1502</v>
      </c>
      <c r="W4439">
        <v>4166</v>
      </c>
      <c r="X4439">
        <v>2541</v>
      </c>
      <c r="Y4439">
        <v>0.48</v>
      </c>
      <c r="Z4439">
        <v>70</v>
      </c>
      <c r="AA4439">
        <v>7433</v>
      </c>
      <c r="AB4439">
        <v>66</v>
      </c>
      <c r="AC4439">
        <v>88.78</v>
      </c>
    </row>
    <row r="4440" spans="1:29" x14ac:dyDescent="0.3">
      <c r="A4440">
        <v>2008</v>
      </c>
      <c r="B4440">
        <v>11</v>
      </c>
      <c r="C4440" s="1">
        <v>39777</v>
      </c>
      <c r="D4440">
        <v>7570</v>
      </c>
      <c r="E4440">
        <v>67</v>
      </c>
      <c r="F4440">
        <v>22</v>
      </c>
      <c r="G4440">
        <v>171</v>
      </c>
      <c r="H4440">
        <v>24</v>
      </c>
      <c r="I4440">
        <v>1130</v>
      </c>
      <c r="J4440">
        <v>1347</v>
      </c>
      <c r="K4440">
        <v>8984</v>
      </c>
      <c r="L4440">
        <v>77</v>
      </c>
      <c r="M4440">
        <v>1498</v>
      </c>
      <c r="N4440">
        <v>1809</v>
      </c>
      <c r="O4440">
        <v>78</v>
      </c>
      <c r="P4440">
        <v>3462</v>
      </c>
      <c r="Q4440">
        <v>1800</v>
      </c>
      <c r="R4440">
        <v>0</v>
      </c>
      <c r="S4440">
        <v>0</v>
      </c>
      <c r="T4440">
        <v>1800</v>
      </c>
      <c r="U4440">
        <v>2634</v>
      </c>
      <c r="V4440">
        <v>-651</v>
      </c>
      <c r="W4440">
        <v>4499</v>
      </c>
      <c r="X4440">
        <v>3722</v>
      </c>
      <c r="Y4440">
        <v>0.37</v>
      </c>
      <c r="Z4440">
        <v>59</v>
      </c>
      <c r="AA4440">
        <v>7854</v>
      </c>
      <c r="AB4440">
        <v>53</v>
      </c>
      <c r="AC4440">
        <v>88.75</v>
      </c>
    </row>
    <row r="4441" spans="1:29" x14ac:dyDescent="0.3">
      <c r="A4441">
        <v>2008</v>
      </c>
      <c r="B4441">
        <v>11</v>
      </c>
      <c r="C4441" s="1">
        <v>39778</v>
      </c>
      <c r="D4441">
        <v>7320</v>
      </c>
      <c r="E4441">
        <v>68</v>
      </c>
      <c r="F4441">
        <v>22</v>
      </c>
      <c r="G4441">
        <v>177</v>
      </c>
      <c r="H4441">
        <v>25</v>
      </c>
      <c r="I4441">
        <v>1150</v>
      </c>
      <c r="J4441">
        <v>1374</v>
      </c>
      <c r="K4441">
        <v>8762</v>
      </c>
      <c r="L4441">
        <v>68</v>
      </c>
      <c r="M4441">
        <v>1491</v>
      </c>
      <c r="N4441">
        <v>1462</v>
      </c>
      <c r="O4441">
        <v>82</v>
      </c>
      <c r="P4441">
        <v>3103</v>
      </c>
      <c r="Q4441">
        <v>1800</v>
      </c>
      <c r="R4441">
        <v>1375</v>
      </c>
      <c r="S4441">
        <v>0</v>
      </c>
      <c r="T4441">
        <v>425</v>
      </c>
      <c r="U4441">
        <v>3424</v>
      </c>
      <c r="V4441">
        <v>1419</v>
      </c>
      <c r="W4441">
        <v>3845</v>
      </c>
      <c r="X4441">
        <v>5234</v>
      </c>
      <c r="Y4441">
        <v>0.34</v>
      </c>
      <c r="Z4441">
        <v>40</v>
      </c>
      <c r="AA4441">
        <v>7612</v>
      </c>
      <c r="AB4441">
        <v>31</v>
      </c>
      <c r="AC4441">
        <v>88.5</v>
      </c>
    </row>
    <row r="4442" spans="1:29" x14ac:dyDescent="0.3">
      <c r="A4442">
        <v>2008</v>
      </c>
      <c r="B4442">
        <v>11</v>
      </c>
      <c r="C4442" s="1">
        <v>39779</v>
      </c>
      <c r="D4442">
        <v>7490</v>
      </c>
      <c r="E4442">
        <v>68</v>
      </c>
      <c r="F4442">
        <v>22</v>
      </c>
      <c r="G4442">
        <v>174</v>
      </c>
      <c r="H4442">
        <v>26</v>
      </c>
      <c r="I4442">
        <v>1170</v>
      </c>
      <c r="J4442">
        <v>1392</v>
      </c>
      <c r="K4442">
        <v>8950</v>
      </c>
      <c r="L4442">
        <v>58</v>
      </c>
      <c r="M4442">
        <v>1496</v>
      </c>
      <c r="N4442">
        <v>1036</v>
      </c>
      <c r="O4442">
        <v>68</v>
      </c>
      <c r="P4442">
        <v>2658</v>
      </c>
      <c r="Q4442">
        <v>1850</v>
      </c>
      <c r="R4442">
        <v>1375</v>
      </c>
      <c r="S4442">
        <v>0</v>
      </c>
      <c r="T4442">
        <v>475</v>
      </c>
      <c r="U4442">
        <v>4285</v>
      </c>
      <c r="V4442">
        <v>2710</v>
      </c>
      <c r="W4442">
        <v>3141</v>
      </c>
      <c r="X4442">
        <v>5817</v>
      </c>
      <c r="Y4442">
        <v>0.28000000000000003</v>
      </c>
      <c r="Z4442">
        <v>35</v>
      </c>
      <c r="AA4442">
        <v>7780</v>
      </c>
      <c r="AB4442">
        <v>25</v>
      </c>
      <c r="AC4442">
        <v>88.19</v>
      </c>
    </row>
    <row r="4443" spans="1:29" x14ac:dyDescent="0.3">
      <c r="A4443">
        <v>2008</v>
      </c>
      <c r="B4443">
        <v>11</v>
      </c>
      <c r="C4443" s="1">
        <v>39780</v>
      </c>
      <c r="D4443">
        <v>7910</v>
      </c>
      <c r="E4443">
        <v>68</v>
      </c>
      <c r="F4443">
        <v>23</v>
      </c>
      <c r="G4443">
        <v>172</v>
      </c>
      <c r="H4443">
        <v>26</v>
      </c>
      <c r="I4443">
        <v>1140</v>
      </c>
      <c r="J4443">
        <v>1361</v>
      </c>
      <c r="K4443">
        <v>9339</v>
      </c>
      <c r="L4443">
        <v>55</v>
      </c>
      <c r="M4443">
        <v>1491</v>
      </c>
      <c r="N4443">
        <v>1034</v>
      </c>
      <c r="O4443">
        <v>54</v>
      </c>
      <c r="P4443">
        <v>2634</v>
      </c>
      <c r="Q4443">
        <v>1900</v>
      </c>
      <c r="R4443">
        <v>1375</v>
      </c>
      <c r="S4443">
        <v>0</v>
      </c>
      <c r="T4443">
        <v>525</v>
      </c>
      <c r="U4443">
        <v>3950</v>
      </c>
      <c r="V4443">
        <v>2336</v>
      </c>
      <c r="W4443">
        <v>3881</v>
      </c>
      <c r="X4443">
        <v>6180</v>
      </c>
      <c r="Y4443">
        <v>0.27</v>
      </c>
      <c r="Z4443">
        <v>34</v>
      </c>
      <c r="AA4443">
        <v>8199</v>
      </c>
      <c r="AB4443">
        <v>25</v>
      </c>
      <c r="AC4443">
        <v>87.86</v>
      </c>
    </row>
    <row r="4444" spans="1:29" x14ac:dyDescent="0.3">
      <c r="A4444">
        <v>2008</v>
      </c>
      <c r="B4444">
        <v>11</v>
      </c>
      <c r="C4444" s="1">
        <v>39781</v>
      </c>
      <c r="D4444">
        <v>7640</v>
      </c>
      <c r="E4444">
        <v>68</v>
      </c>
      <c r="F4444">
        <v>26</v>
      </c>
      <c r="G4444">
        <v>172</v>
      </c>
      <c r="H4444">
        <v>26</v>
      </c>
      <c r="I4444">
        <v>1110</v>
      </c>
      <c r="J4444">
        <v>1334</v>
      </c>
      <c r="K4444">
        <v>9042</v>
      </c>
      <c r="L4444">
        <v>55</v>
      </c>
      <c r="M4444">
        <v>1494</v>
      </c>
      <c r="N4444">
        <v>1034</v>
      </c>
      <c r="O4444">
        <v>53</v>
      </c>
      <c r="P4444">
        <v>2636</v>
      </c>
      <c r="Q4444">
        <v>1900</v>
      </c>
      <c r="R4444">
        <v>1375</v>
      </c>
      <c r="S4444">
        <v>0</v>
      </c>
      <c r="T4444">
        <v>525</v>
      </c>
      <c r="U4444">
        <v>3970</v>
      </c>
      <c r="V4444">
        <v>2327</v>
      </c>
      <c r="W4444">
        <v>3591</v>
      </c>
      <c r="X4444">
        <v>5881</v>
      </c>
      <c r="Y4444">
        <v>0.28000000000000003</v>
      </c>
      <c r="Z4444">
        <v>35</v>
      </c>
      <c r="AA4444">
        <v>7932</v>
      </c>
      <c r="AB4444">
        <v>26</v>
      </c>
      <c r="AC4444">
        <v>87.58</v>
      </c>
    </row>
    <row r="4445" spans="1:29" x14ac:dyDescent="0.3">
      <c r="A4445">
        <v>2008</v>
      </c>
      <c r="B4445">
        <v>11</v>
      </c>
      <c r="C4445" s="1">
        <v>39782</v>
      </c>
      <c r="D4445">
        <v>7600</v>
      </c>
      <c r="E4445">
        <v>67</v>
      </c>
      <c r="F4445">
        <v>25</v>
      </c>
      <c r="G4445">
        <v>172</v>
      </c>
      <c r="H4445">
        <v>26</v>
      </c>
      <c r="I4445">
        <v>1120</v>
      </c>
      <c r="J4445">
        <v>1343</v>
      </c>
      <c r="K4445">
        <v>9010</v>
      </c>
      <c r="L4445">
        <v>55</v>
      </c>
      <c r="M4445">
        <v>1496</v>
      </c>
      <c r="N4445">
        <v>1032</v>
      </c>
      <c r="O4445">
        <v>55</v>
      </c>
      <c r="P4445">
        <v>2638</v>
      </c>
      <c r="Q4445">
        <v>1950</v>
      </c>
      <c r="R4445">
        <v>1375</v>
      </c>
      <c r="S4445">
        <v>0</v>
      </c>
      <c r="T4445">
        <v>575</v>
      </c>
      <c r="U4445">
        <v>3960</v>
      </c>
      <c r="V4445">
        <v>2291</v>
      </c>
      <c r="W4445">
        <v>3546</v>
      </c>
      <c r="X4445">
        <v>5797</v>
      </c>
      <c r="Y4445">
        <v>0.28000000000000003</v>
      </c>
      <c r="Z4445">
        <v>36</v>
      </c>
      <c r="AA4445">
        <v>7890</v>
      </c>
      <c r="AB4445">
        <v>27</v>
      </c>
      <c r="AC4445">
        <v>87.33</v>
      </c>
    </row>
    <row r="4446" spans="1:29" x14ac:dyDescent="0.3">
      <c r="A4446">
        <v>2008</v>
      </c>
      <c r="B4446">
        <v>12</v>
      </c>
      <c r="C4446" s="1">
        <v>39783</v>
      </c>
      <c r="D4446">
        <v>7350</v>
      </c>
      <c r="E4446">
        <v>101</v>
      </c>
      <c r="F4446">
        <v>24</v>
      </c>
      <c r="G4446">
        <v>172</v>
      </c>
      <c r="H4446">
        <v>27</v>
      </c>
      <c r="I4446">
        <v>1120</v>
      </c>
      <c r="J4446">
        <v>1343</v>
      </c>
      <c r="K4446">
        <v>8794</v>
      </c>
      <c r="L4446">
        <v>45</v>
      </c>
      <c r="M4446">
        <v>1490</v>
      </c>
      <c r="N4446">
        <v>1030</v>
      </c>
      <c r="O4446">
        <v>65</v>
      </c>
      <c r="P4446">
        <v>2630</v>
      </c>
      <c r="Q4446">
        <v>2000</v>
      </c>
      <c r="R4446">
        <v>0</v>
      </c>
      <c r="S4446">
        <v>0</v>
      </c>
      <c r="T4446">
        <v>2000</v>
      </c>
      <c r="U4446">
        <v>3910</v>
      </c>
      <c r="V4446">
        <v>1323</v>
      </c>
      <c r="W4446">
        <v>2981</v>
      </c>
      <c r="X4446">
        <v>4164</v>
      </c>
      <c r="Y4446">
        <v>0.28999999999999998</v>
      </c>
      <c r="Z4446">
        <v>53</v>
      </c>
      <c r="AA4446">
        <v>7674</v>
      </c>
      <c r="AB4446">
        <v>46</v>
      </c>
      <c r="AC4446">
        <v>87.31</v>
      </c>
    </row>
    <row r="4447" spans="1:29" x14ac:dyDescent="0.3">
      <c r="A4447">
        <v>2008</v>
      </c>
      <c r="B4447">
        <v>12</v>
      </c>
      <c r="C4447" s="1">
        <v>39784</v>
      </c>
      <c r="D4447">
        <v>7890</v>
      </c>
      <c r="E4447">
        <v>115</v>
      </c>
      <c r="F4447">
        <v>24</v>
      </c>
      <c r="G4447">
        <v>171</v>
      </c>
      <c r="H4447">
        <v>28</v>
      </c>
      <c r="I4447">
        <v>1110</v>
      </c>
      <c r="J4447">
        <v>1333</v>
      </c>
      <c r="K4447">
        <v>9338</v>
      </c>
      <c r="L4447">
        <v>47</v>
      </c>
      <c r="M4447">
        <v>1494</v>
      </c>
      <c r="N4447">
        <v>1014</v>
      </c>
      <c r="O4447">
        <v>76</v>
      </c>
      <c r="P4447">
        <v>2631</v>
      </c>
      <c r="Q4447">
        <v>2000</v>
      </c>
      <c r="R4447">
        <v>0</v>
      </c>
      <c r="S4447">
        <v>0</v>
      </c>
      <c r="T4447">
        <v>2000</v>
      </c>
      <c r="U4447">
        <v>3920</v>
      </c>
      <c r="V4447">
        <v>1322</v>
      </c>
      <c r="W4447">
        <v>3525</v>
      </c>
      <c r="X4447">
        <v>4707</v>
      </c>
      <c r="Y4447">
        <v>0.27</v>
      </c>
      <c r="Z4447">
        <v>50</v>
      </c>
      <c r="AA4447">
        <v>8228</v>
      </c>
      <c r="AB4447">
        <v>43</v>
      </c>
      <c r="AC4447">
        <v>87.2</v>
      </c>
    </row>
    <row r="4448" spans="1:29" x14ac:dyDescent="0.3">
      <c r="A4448">
        <v>2008</v>
      </c>
      <c r="B4448">
        <v>12</v>
      </c>
      <c r="C4448" s="1">
        <v>39785</v>
      </c>
      <c r="D4448">
        <v>7990</v>
      </c>
      <c r="E4448">
        <v>123</v>
      </c>
      <c r="F4448">
        <v>23</v>
      </c>
      <c r="G4448">
        <v>172</v>
      </c>
      <c r="H4448">
        <v>27</v>
      </c>
      <c r="I4448">
        <v>1110</v>
      </c>
      <c r="J4448">
        <v>1332</v>
      </c>
      <c r="K4448">
        <v>9445</v>
      </c>
      <c r="L4448">
        <v>49</v>
      </c>
      <c r="M4448">
        <v>1491</v>
      </c>
      <c r="N4448">
        <v>1643</v>
      </c>
      <c r="O4448">
        <v>67</v>
      </c>
      <c r="P4448">
        <v>3250</v>
      </c>
      <c r="Q4448">
        <v>2000</v>
      </c>
      <c r="R4448">
        <v>0</v>
      </c>
      <c r="S4448">
        <v>0</v>
      </c>
      <c r="T4448">
        <v>2000</v>
      </c>
      <c r="U4448">
        <v>3980</v>
      </c>
      <c r="V4448">
        <v>762</v>
      </c>
      <c r="W4448">
        <v>3573</v>
      </c>
      <c r="X4448">
        <v>4195</v>
      </c>
      <c r="Y4448">
        <v>0.33</v>
      </c>
      <c r="Z4448">
        <v>56</v>
      </c>
      <c r="AA4448">
        <v>8335</v>
      </c>
      <c r="AB4448">
        <v>50</v>
      </c>
      <c r="AC4448">
        <v>87.18</v>
      </c>
    </row>
    <row r="4449" spans="1:29" x14ac:dyDescent="0.3">
      <c r="A4449">
        <v>2008</v>
      </c>
      <c r="B4449">
        <v>12</v>
      </c>
      <c r="C4449" s="1">
        <v>39786</v>
      </c>
      <c r="D4449">
        <v>7800</v>
      </c>
      <c r="E4449">
        <v>133</v>
      </c>
      <c r="F4449">
        <v>23</v>
      </c>
      <c r="G4449">
        <v>171</v>
      </c>
      <c r="H4449">
        <v>27</v>
      </c>
      <c r="I4449">
        <v>1110</v>
      </c>
      <c r="J4449">
        <v>1331</v>
      </c>
      <c r="K4449">
        <v>9264</v>
      </c>
      <c r="L4449">
        <v>51</v>
      </c>
      <c r="M4449">
        <v>1495</v>
      </c>
      <c r="N4449">
        <v>1907</v>
      </c>
      <c r="O4449">
        <v>48</v>
      </c>
      <c r="P4449">
        <v>3501</v>
      </c>
      <c r="Q4449">
        <v>2050</v>
      </c>
      <c r="R4449">
        <v>0</v>
      </c>
      <c r="S4449">
        <v>0</v>
      </c>
      <c r="T4449">
        <v>2050</v>
      </c>
      <c r="U4449">
        <v>4000</v>
      </c>
      <c r="V4449">
        <v>498</v>
      </c>
      <c r="W4449">
        <v>3359</v>
      </c>
      <c r="X4449">
        <v>3713</v>
      </c>
      <c r="Y4449">
        <v>0.37</v>
      </c>
      <c r="Z4449">
        <v>60</v>
      </c>
      <c r="AA4449">
        <v>8154</v>
      </c>
      <c r="AB4449">
        <v>54</v>
      </c>
      <c r="AC4449">
        <v>87.24</v>
      </c>
    </row>
    <row r="4450" spans="1:29" x14ac:dyDescent="0.3">
      <c r="A4450">
        <v>2008</v>
      </c>
      <c r="B4450">
        <v>12</v>
      </c>
      <c r="C4450" s="1">
        <v>39787</v>
      </c>
      <c r="D4450">
        <v>8240</v>
      </c>
      <c r="E4450">
        <v>131</v>
      </c>
      <c r="F4450">
        <v>22</v>
      </c>
      <c r="G4450">
        <v>167</v>
      </c>
      <c r="H4450">
        <v>28</v>
      </c>
      <c r="I4450">
        <v>1090</v>
      </c>
      <c r="J4450">
        <v>1307</v>
      </c>
      <c r="K4450">
        <v>9678</v>
      </c>
      <c r="L4450">
        <v>58</v>
      </c>
      <c r="M4450">
        <v>1491</v>
      </c>
      <c r="N4450">
        <v>1895</v>
      </c>
      <c r="O4450">
        <v>43</v>
      </c>
      <c r="P4450">
        <v>3487</v>
      </c>
      <c r="Q4450">
        <v>2100</v>
      </c>
      <c r="R4450">
        <v>0</v>
      </c>
      <c r="S4450">
        <v>0</v>
      </c>
      <c r="T4450">
        <v>2100</v>
      </c>
      <c r="U4450">
        <v>4020</v>
      </c>
      <c r="V4450">
        <v>475</v>
      </c>
      <c r="W4450">
        <v>3763</v>
      </c>
      <c r="X4450">
        <v>4091</v>
      </c>
      <c r="Y4450">
        <v>0.35</v>
      </c>
      <c r="Z4450">
        <v>58</v>
      </c>
      <c r="AA4450">
        <v>8588</v>
      </c>
      <c r="AB4450">
        <v>52</v>
      </c>
      <c r="AC4450">
        <v>87.23</v>
      </c>
    </row>
    <row r="4451" spans="1:29" x14ac:dyDescent="0.3">
      <c r="A4451">
        <v>2008</v>
      </c>
      <c r="B4451">
        <v>12</v>
      </c>
      <c r="C4451" s="1">
        <v>39788</v>
      </c>
      <c r="D4451">
        <v>8130</v>
      </c>
      <c r="E4451">
        <v>110</v>
      </c>
      <c r="F4451">
        <v>22</v>
      </c>
      <c r="G4451">
        <v>165</v>
      </c>
      <c r="H4451">
        <v>28</v>
      </c>
      <c r="I4451">
        <v>1080</v>
      </c>
      <c r="J4451">
        <v>1295</v>
      </c>
      <c r="K4451">
        <v>9535</v>
      </c>
      <c r="L4451">
        <v>44</v>
      </c>
      <c r="M4451">
        <v>997</v>
      </c>
      <c r="N4451">
        <v>1879</v>
      </c>
      <c r="O4451">
        <v>43</v>
      </c>
      <c r="P4451">
        <v>2963</v>
      </c>
      <c r="Q4451">
        <v>2100</v>
      </c>
      <c r="R4451">
        <v>0</v>
      </c>
      <c r="S4451">
        <v>0</v>
      </c>
      <c r="T4451">
        <v>2100</v>
      </c>
      <c r="U4451">
        <v>4010</v>
      </c>
      <c r="V4451">
        <v>977</v>
      </c>
      <c r="W4451">
        <v>3642</v>
      </c>
      <c r="X4451">
        <v>4472</v>
      </c>
      <c r="Y4451">
        <v>0.3</v>
      </c>
      <c r="Z4451">
        <v>53</v>
      </c>
      <c r="AA4451">
        <v>8455</v>
      </c>
      <c r="AB4451">
        <v>47</v>
      </c>
      <c r="AC4451">
        <v>87.16</v>
      </c>
    </row>
    <row r="4452" spans="1:29" x14ac:dyDescent="0.3">
      <c r="A4452">
        <v>2008</v>
      </c>
      <c r="B4452">
        <v>12</v>
      </c>
      <c r="C4452" s="1">
        <v>39789</v>
      </c>
      <c r="D4452">
        <v>7800</v>
      </c>
      <c r="E4452">
        <v>85</v>
      </c>
      <c r="F4452">
        <v>22</v>
      </c>
      <c r="G4452">
        <v>165</v>
      </c>
      <c r="H4452">
        <v>28</v>
      </c>
      <c r="I4452">
        <v>1090</v>
      </c>
      <c r="J4452">
        <v>1305</v>
      </c>
      <c r="K4452">
        <v>9190</v>
      </c>
      <c r="L4452">
        <v>42</v>
      </c>
      <c r="M4452">
        <v>988</v>
      </c>
      <c r="N4452">
        <v>1870</v>
      </c>
      <c r="O4452">
        <v>47</v>
      </c>
      <c r="P4452">
        <v>2947</v>
      </c>
      <c r="Q4452">
        <v>2150</v>
      </c>
      <c r="R4452">
        <v>0</v>
      </c>
      <c r="S4452">
        <v>0</v>
      </c>
      <c r="T4452">
        <v>2150</v>
      </c>
      <c r="U4452">
        <v>4020</v>
      </c>
      <c r="V4452">
        <v>981</v>
      </c>
      <c r="W4452">
        <v>3263</v>
      </c>
      <c r="X4452">
        <v>4093</v>
      </c>
      <c r="Y4452">
        <v>0.31</v>
      </c>
      <c r="Z4452">
        <v>55</v>
      </c>
      <c r="AA4452">
        <v>8100</v>
      </c>
      <c r="AB4452">
        <v>49</v>
      </c>
      <c r="AC4452">
        <v>87.16</v>
      </c>
    </row>
    <row r="4453" spans="1:29" x14ac:dyDescent="0.3">
      <c r="A4453">
        <v>2008</v>
      </c>
      <c r="B4453">
        <v>12</v>
      </c>
      <c r="C4453" s="1">
        <v>39790</v>
      </c>
      <c r="D4453">
        <v>7690</v>
      </c>
      <c r="E4453">
        <v>93</v>
      </c>
      <c r="F4453">
        <v>22</v>
      </c>
      <c r="G4453">
        <v>167</v>
      </c>
      <c r="H4453">
        <v>29</v>
      </c>
      <c r="I4453">
        <v>1080</v>
      </c>
      <c r="J4453">
        <v>1298</v>
      </c>
      <c r="K4453">
        <v>9081</v>
      </c>
      <c r="L4453">
        <v>41</v>
      </c>
      <c r="M4453">
        <v>998</v>
      </c>
      <c r="N4453">
        <v>1855</v>
      </c>
      <c r="O4453">
        <v>45</v>
      </c>
      <c r="P4453">
        <v>2939</v>
      </c>
      <c r="Q4453">
        <v>2150</v>
      </c>
      <c r="R4453">
        <v>229</v>
      </c>
      <c r="S4453">
        <v>0</v>
      </c>
      <c r="T4453">
        <v>1921</v>
      </c>
      <c r="U4453">
        <v>4010</v>
      </c>
      <c r="V4453">
        <v>1120</v>
      </c>
      <c r="W4453">
        <v>3235</v>
      </c>
      <c r="X4453">
        <v>4221</v>
      </c>
      <c r="Y4453">
        <v>0.31</v>
      </c>
      <c r="Z4453">
        <v>54</v>
      </c>
      <c r="AA4453">
        <v>8001</v>
      </c>
      <c r="AB4453">
        <v>47</v>
      </c>
      <c r="AC4453">
        <v>87.13</v>
      </c>
    </row>
    <row r="4454" spans="1:29" x14ac:dyDescent="0.3">
      <c r="A4454">
        <v>2008</v>
      </c>
      <c r="B4454">
        <v>12</v>
      </c>
      <c r="C4454" s="1">
        <v>39791</v>
      </c>
      <c r="D4454">
        <v>7580</v>
      </c>
      <c r="E4454">
        <v>85</v>
      </c>
      <c r="F4454">
        <v>22</v>
      </c>
      <c r="G4454">
        <v>168</v>
      </c>
      <c r="H4454">
        <v>29</v>
      </c>
      <c r="I4454">
        <v>1070</v>
      </c>
      <c r="J4454">
        <v>1289</v>
      </c>
      <c r="K4454">
        <v>8954</v>
      </c>
      <c r="L4454">
        <v>45</v>
      </c>
      <c r="M4454">
        <v>998</v>
      </c>
      <c r="N4454">
        <v>1862</v>
      </c>
      <c r="O4454">
        <v>47</v>
      </c>
      <c r="P4454">
        <v>2952</v>
      </c>
      <c r="Q4454">
        <v>2150</v>
      </c>
      <c r="R4454">
        <v>229</v>
      </c>
      <c r="S4454">
        <v>0</v>
      </c>
      <c r="T4454">
        <v>1921</v>
      </c>
      <c r="U4454">
        <v>4030</v>
      </c>
      <c r="V4454">
        <v>1118</v>
      </c>
      <c r="W4454">
        <v>3097</v>
      </c>
      <c r="X4454">
        <v>4081</v>
      </c>
      <c r="Y4454">
        <v>0.32</v>
      </c>
      <c r="Z4454">
        <v>54</v>
      </c>
      <c r="AA4454">
        <v>7884</v>
      </c>
      <c r="AB4454">
        <v>48</v>
      </c>
      <c r="AC4454">
        <v>87.13</v>
      </c>
    </row>
    <row r="4455" spans="1:29" x14ac:dyDescent="0.3">
      <c r="A4455">
        <v>2008</v>
      </c>
      <c r="B4455">
        <v>12</v>
      </c>
      <c r="C4455" s="1">
        <v>39792</v>
      </c>
      <c r="D4455">
        <v>7400</v>
      </c>
      <c r="E4455">
        <v>80</v>
      </c>
      <c r="F4455">
        <v>22</v>
      </c>
      <c r="G4455">
        <v>168</v>
      </c>
      <c r="H4455">
        <v>26</v>
      </c>
      <c r="I4455">
        <v>1070</v>
      </c>
      <c r="J4455">
        <v>1286</v>
      </c>
      <c r="K4455">
        <v>8766</v>
      </c>
      <c r="L4455">
        <v>71</v>
      </c>
      <c r="M4455">
        <v>993</v>
      </c>
      <c r="N4455">
        <v>1889</v>
      </c>
      <c r="O4455">
        <v>50</v>
      </c>
      <c r="P4455">
        <v>3003</v>
      </c>
      <c r="Q4455">
        <v>2200</v>
      </c>
      <c r="R4455">
        <v>229</v>
      </c>
      <c r="S4455">
        <v>0</v>
      </c>
      <c r="T4455">
        <v>1971</v>
      </c>
      <c r="U4455">
        <v>4020</v>
      </c>
      <c r="V4455">
        <v>1022</v>
      </c>
      <c r="W4455">
        <v>2908</v>
      </c>
      <c r="X4455">
        <v>3792</v>
      </c>
      <c r="Y4455">
        <v>0.33</v>
      </c>
      <c r="Z4455">
        <v>57</v>
      </c>
      <c r="AA4455">
        <v>7696</v>
      </c>
      <c r="AB4455">
        <v>51</v>
      </c>
      <c r="AC4455">
        <v>87.18</v>
      </c>
    </row>
    <row r="4456" spans="1:29" x14ac:dyDescent="0.3">
      <c r="A4456">
        <v>2008</v>
      </c>
      <c r="B4456">
        <v>12</v>
      </c>
      <c r="C4456" s="1">
        <v>39793</v>
      </c>
      <c r="D4456">
        <v>7200</v>
      </c>
      <c r="E4456">
        <v>80</v>
      </c>
      <c r="F4456">
        <v>22</v>
      </c>
      <c r="G4456">
        <v>169</v>
      </c>
      <c r="H4456">
        <v>22</v>
      </c>
      <c r="I4456">
        <v>1070</v>
      </c>
      <c r="J4456">
        <v>1283</v>
      </c>
      <c r="K4456">
        <v>8563</v>
      </c>
      <c r="L4456">
        <v>58</v>
      </c>
      <c r="M4456">
        <v>995</v>
      </c>
      <c r="N4456">
        <v>1916</v>
      </c>
      <c r="O4456">
        <v>44</v>
      </c>
      <c r="P4456">
        <v>3013</v>
      </c>
      <c r="Q4456">
        <v>2200</v>
      </c>
      <c r="R4456">
        <v>229</v>
      </c>
      <c r="S4456">
        <v>0</v>
      </c>
      <c r="T4456">
        <v>1971</v>
      </c>
      <c r="U4456">
        <v>4030</v>
      </c>
      <c r="V4456">
        <v>1019</v>
      </c>
      <c r="W4456">
        <v>2698</v>
      </c>
      <c r="X4456">
        <v>3579</v>
      </c>
      <c r="Y4456">
        <v>0.34</v>
      </c>
      <c r="Z4456">
        <v>58</v>
      </c>
      <c r="AA4456">
        <v>7493</v>
      </c>
      <c r="AB4456">
        <v>52</v>
      </c>
      <c r="AC4456">
        <v>87.26</v>
      </c>
    </row>
    <row r="4457" spans="1:29" x14ac:dyDescent="0.3">
      <c r="A4457">
        <v>2008</v>
      </c>
      <c r="B4457">
        <v>12</v>
      </c>
      <c r="C4457" s="1">
        <v>39794</v>
      </c>
      <c r="D4457">
        <v>6880</v>
      </c>
      <c r="E4457">
        <v>80</v>
      </c>
      <c r="F4457">
        <v>22</v>
      </c>
      <c r="G4457">
        <v>172</v>
      </c>
      <c r="H4457">
        <v>23</v>
      </c>
      <c r="I4457">
        <v>1080</v>
      </c>
      <c r="J4457">
        <v>1297</v>
      </c>
      <c r="K4457">
        <v>8257</v>
      </c>
      <c r="L4457">
        <v>56</v>
      </c>
      <c r="M4457">
        <v>995</v>
      </c>
      <c r="N4457">
        <v>1915</v>
      </c>
      <c r="O4457">
        <v>46</v>
      </c>
      <c r="P4457">
        <v>3012</v>
      </c>
      <c r="Q4457">
        <v>2200</v>
      </c>
      <c r="R4457">
        <v>229</v>
      </c>
      <c r="S4457">
        <v>0</v>
      </c>
      <c r="T4457">
        <v>1971</v>
      </c>
      <c r="U4457">
        <v>4106</v>
      </c>
      <c r="V4457">
        <v>1110</v>
      </c>
      <c r="W4457">
        <v>2302</v>
      </c>
      <c r="X4457">
        <v>3274</v>
      </c>
      <c r="Y4457">
        <v>0.35</v>
      </c>
      <c r="Z4457">
        <v>60</v>
      </c>
      <c r="AA4457">
        <v>7177</v>
      </c>
      <c r="AB4457">
        <v>54</v>
      </c>
      <c r="AC4457">
        <v>87.39</v>
      </c>
    </row>
    <row r="4458" spans="1:29" x14ac:dyDescent="0.3">
      <c r="A4458">
        <v>2008</v>
      </c>
      <c r="B4458">
        <v>12</v>
      </c>
      <c r="C4458" s="1">
        <v>39795</v>
      </c>
      <c r="D4458">
        <v>7230</v>
      </c>
      <c r="E4458">
        <v>80</v>
      </c>
      <c r="F4458">
        <v>22</v>
      </c>
      <c r="G4458">
        <v>169</v>
      </c>
      <c r="H4458">
        <v>26</v>
      </c>
      <c r="I4458">
        <v>1070</v>
      </c>
      <c r="J4458">
        <v>1287</v>
      </c>
      <c r="K4458">
        <v>8597</v>
      </c>
      <c r="L4458">
        <v>56</v>
      </c>
      <c r="M4458">
        <v>1199</v>
      </c>
      <c r="N4458">
        <v>1291</v>
      </c>
      <c r="O4458">
        <v>46</v>
      </c>
      <c r="P4458">
        <v>2592</v>
      </c>
      <c r="Q4458">
        <v>2200</v>
      </c>
      <c r="R4458">
        <v>0</v>
      </c>
      <c r="S4458">
        <v>0</v>
      </c>
      <c r="T4458">
        <v>2200</v>
      </c>
      <c r="U4458">
        <v>3377</v>
      </c>
      <c r="V4458">
        <v>642</v>
      </c>
      <c r="W4458">
        <v>3317</v>
      </c>
      <c r="X4458">
        <v>3805</v>
      </c>
      <c r="Y4458">
        <v>0.28999999999999998</v>
      </c>
      <c r="Z4458">
        <v>56</v>
      </c>
      <c r="AA4458">
        <v>7527</v>
      </c>
      <c r="AB4458">
        <v>49</v>
      </c>
      <c r="AC4458">
        <v>87.42</v>
      </c>
    </row>
    <row r="4459" spans="1:29" x14ac:dyDescent="0.3">
      <c r="A4459">
        <v>2008</v>
      </c>
      <c r="B4459">
        <v>12</v>
      </c>
      <c r="C4459" s="1">
        <v>39796</v>
      </c>
      <c r="D4459">
        <v>7530</v>
      </c>
      <c r="E4459">
        <v>80</v>
      </c>
      <c r="F4459">
        <v>23</v>
      </c>
      <c r="G4459">
        <v>176</v>
      </c>
      <c r="H4459">
        <v>27</v>
      </c>
      <c r="I4459">
        <v>1060</v>
      </c>
      <c r="J4459">
        <v>1286</v>
      </c>
      <c r="K4459">
        <v>8896</v>
      </c>
      <c r="L4459">
        <v>56</v>
      </c>
      <c r="M4459">
        <v>1191</v>
      </c>
      <c r="N4459">
        <v>1030</v>
      </c>
      <c r="O4459">
        <v>39</v>
      </c>
      <c r="P4459">
        <v>2316</v>
      </c>
      <c r="Q4459">
        <v>2200</v>
      </c>
      <c r="R4459">
        <v>2063</v>
      </c>
      <c r="S4459">
        <v>0</v>
      </c>
      <c r="T4459">
        <v>137</v>
      </c>
      <c r="U4459">
        <v>2584</v>
      </c>
      <c r="V4459">
        <v>1465</v>
      </c>
      <c r="W4459">
        <v>4988</v>
      </c>
      <c r="X4459">
        <v>6443</v>
      </c>
      <c r="Y4459">
        <v>0.25</v>
      </c>
      <c r="Z4459">
        <v>28</v>
      </c>
      <c r="AA4459">
        <v>7836</v>
      </c>
      <c r="AB4459">
        <v>18</v>
      </c>
      <c r="AC4459">
        <v>87.11</v>
      </c>
    </row>
    <row r="4460" spans="1:29" x14ac:dyDescent="0.3">
      <c r="A4460">
        <v>2008</v>
      </c>
      <c r="B4460">
        <v>12</v>
      </c>
      <c r="C4460" s="1">
        <v>39797</v>
      </c>
      <c r="D4460">
        <v>7630</v>
      </c>
      <c r="E4460">
        <v>75</v>
      </c>
      <c r="F4460">
        <v>25</v>
      </c>
      <c r="G4460">
        <v>186</v>
      </c>
      <c r="H4460">
        <v>28</v>
      </c>
      <c r="I4460">
        <v>1080</v>
      </c>
      <c r="J4460">
        <v>1319</v>
      </c>
      <c r="K4460">
        <v>9024</v>
      </c>
      <c r="L4460">
        <v>56</v>
      </c>
      <c r="M4460">
        <v>1191</v>
      </c>
      <c r="N4460">
        <v>1027</v>
      </c>
      <c r="O4460">
        <v>44</v>
      </c>
      <c r="P4460">
        <v>2318</v>
      </c>
      <c r="Q4460">
        <v>2200</v>
      </c>
      <c r="R4460">
        <v>2980</v>
      </c>
      <c r="S4460">
        <v>0</v>
      </c>
      <c r="T4460">
        <v>-780</v>
      </c>
      <c r="U4460">
        <v>2602</v>
      </c>
      <c r="V4460">
        <v>2110</v>
      </c>
      <c r="W4460">
        <v>5321</v>
      </c>
      <c r="X4460">
        <v>7486</v>
      </c>
      <c r="Y4460">
        <v>0.25</v>
      </c>
      <c r="Z4460">
        <v>17</v>
      </c>
      <c r="AA4460">
        <v>7944</v>
      </c>
      <c r="AB4460">
        <v>6</v>
      </c>
      <c r="AC4460">
        <v>86.72</v>
      </c>
    </row>
    <row r="4461" spans="1:29" x14ac:dyDescent="0.3">
      <c r="A4461">
        <v>2008</v>
      </c>
      <c r="B4461">
        <v>12</v>
      </c>
      <c r="C4461" s="1">
        <v>39798</v>
      </c>
      <c r="D4461">
        <v>8920</v>
      </c>
      <c r="E4461">
        <v>83</v>
      </c>
      <c r="F4461">
        <v>29</v>
      </c>
      <c r="G4461">
        <v>177</v>
      </c>
      <c r="H4461">
        <v>28</v>
      </c>
      <c r="I4461">
        <v>1090</v>
      </c>
      <c r="J4461">
        <v>1324</v>
      </c>
      <c r="K4461">
        <v>10327</v>
      </c>
      <c r="L4461">
        <v>56</v>
      </c>
      <c r="M4461">
        <v>1192</v>
      </c>
      <c r="N4461">
        <v>1028</v>
      </c>
      <c r="O4461">
        <v>48</v>
      </c>
      <c r="P4461">
        <v>2324</v>
      </c>
      <c r="Q4461">
        <v>2200</v>
      </c>
      <c r="R4461">
        <v>4126</v>
      </c>
      <c r="S4461">
        <v>0</v>
      </c>
      <c r="T4461">
        <v>-1926</v>
      </c>
      <c r="U4461">
        <v>2837</v>
      </c>
      <c r="V4461">
        <v>3089</v>
      </c>
      <c r="W4461">
        <v>6706</v>
      </c>
      <c r="X4461">
        <v>9929</v>
      </c>
      <c r="Y4461">
        <v>0.21</v>
      </c>
      <c r="Z4461">
        <v>4</v>
      </c>
      <c r="AA4461">
        <v>9237</v>
      </c>
      <c r="AB4461">
        <v>-7</v>
      </c>
      <c r="AC4461">
        <v>86.16</v>
      </c>
    </row>
    <row r="4462" spans="1:29" x14ac:dyDescent="0.3">
      <c r="A4462">
        <v>2008</v>
      </c>
      <c r="B4462">
        <v>12</v>
      </c>
      <c r="C4462" s="1">
        <v>39799</v>
      </c>
      <c r="D4462">
        <v>8130</v>
      </c>
      <c r="E4462">
        <v>85</v>
      </c>
      <c r="F4462">
        <v>32</v>
      </c>
      <c r="G4462">
        <v>172</v>
      </c>
      <c r="H4462">
        <v>28</v>
      </c>
      <c r="I4462">
        <v>1100</v>
      </c>
      <c r="J4462">
        <v>1332</v>
      </c>
      <c r="K4462">
        <v>9547</v>
      </c>
      <c r="L4462">
        <v>56</v>
      </c>
      <c r="M4462">
        <v>1185</v>
      </c>
      <c r="N4462">
        <v>1030</v>
      </c>
      <c r="O4462">
        <v>48</v>
      </c>
      <c r="P4462">
        <v>2319</v>
      </c>
      <c r="Q4462">
        <v>2200</v>
      </c>
      <c r="R4462">
        <v>4126</v>
      </c>
      <c r="S4462">
        <v>0</v>
      </c>
      <c r="T4462">
        <v>-1926</v>
      </c>
      <c r="U4462">
        <v>2693</v>
      </c>
      <c r="V4462">
        <v>2958</v>
      </c>
      <c r="W4462">
        <v>6061</v>
      </c>
      <c r="X4462">
        <v>9154</v>
      </c>
      <c r="Y4462">
        <v>0.23</v>
      </c>
      <c r="Z4462">
        <v>4</v>
      </c>
      <c r="AA4462">
        <v>8447</v>
      </c>
      <c r="AB4462">
        <v>-8</v>
      </c>
      <c r="AC4462">
        <v>85.69</v>
      </c>
    </row>
    <row r="4463" spans="1:29" x14ac:dyDescent="0.3">
      <c r="A4463">
        <v>2008</v>
      </c>
      <c r="B4463">
        <v>12</v>
      </c>
      <c r="C4463" s="1">
        <v>39800</v>
      </c>
      <c r="D4463">
        <v>8450</v>
      </c>
      <c r="E4463">
        <v>85</v>
      </c>
      <c r="F4463">
        <v>31</v>
      </c>
      <c r="G4463">
        <v>172</v>
      </c>
      <c r="H4463">
        <v>28</v>
      </c>
      <c r="I4463">
        <v>1110</v>
      </c>
      <c r="J4463">
        <v>1341</v>
      </c>
      <c r="K4463">
        <v>9876</v>
      </c>
      <c r="L4463">
        <v>56</v>
      </c>
      <c r="M4463">
        <v>1191</v>
      </c>
      <c r="N4463">
        <v>1027</v>
      </c>
      <c r="O4463">
        <v>49</v>
      </c>
      <c r="P4463">
        <v>2323</v>
      </c>
      <c r="Q4463">
        <v>2150</v>
      </c>
      <c r="R4463">
        <v>4126</v>
      </c>
      <c r="S4463">
        <v>0</v>
      </c>
      <c r="T4463">
        <v>-1976</v>
      </c>
      <c r="U4463">
        <v>2751</v>
      </c>
      <c r="V4463">
        <v>3054</v>
      </c>
      <c r="W4463">
        <v>6337</v>
      </c>
      <c r="X4463">
        <v>9529</v>
      </c>
      <c r="Y4463">
        <v>0.22</v>
      </c>
      <c r="Z4463">
        <v>4</v>
      </c>
      <c r="AA4463">
        <v>8766</v>
      </c>
      <c r="AB4463">
        <v>-9</v>
      </c>
      <c r="AC4463">
        <v>85.22</v>
      </c>
    </row>
    <row r="4464" spans="1:29" x14ac:dyDescent="0.3">
      <c r="A4464">
        <v>2008</v>
      </c>
      <c r="B4464">
        <v>12</v>
      </c>
      <c r="C4464" s="1">
        <v>39801</v>
      </c>
      <c r="D4464">
        <v>8610</v>
      </c>
      <c r="E4464">
        <v>79</v>
      </c>
      <c r="F4464">
        <v>28</v>
      </c>
      <c r="G4464">
        <v>172</v>
      </c>
      <c r="H4464">
        <v>28</v>
      </c>
      <c r="I4464">
        <v>1120</v>
      </c>
      <c r="J4464">
        <v>1348</v>
      </c>
      <c r="K4464">
        <v>10037</v>
      </c>
      <c r="L4464">
        <v>60</v>
      </c>
      <c r="M4464">
        <v>1192</v>
      </c>
      <c r="N4464">
        <v>1026</v>
      </c>
      <c r="O4464">
        <v>47</v>
      </c>
      <c r="P4464">
        <v>2325</v>
      </c>
      <c r="Q4464">
        <v>2150</v>
      </c>
      <c r="R4464">
        <v>2751</v>
      </c>
      <c r="S4464">
        <v>0</v>
      </c>
      <c r="T4464">
        <v>-601</v>
      </c>
      <c r="U4464">
        <v>2780</v>
      </c>
      <c r="V4464">
        <v>2194</v>
      </c>
      <c r="W4464">
        <v>6077</v>
      </c>
      <c r="X4464">
        <v>8313</v>
      </c>
      <c r="Y4464">
        <v>0.22</v>
      </c>
      <c r="Z4464">
        <v>17</v>
      </c>
      <c r="AA4464">
        <v>8917</v>
      </c>
      <c r="AB4464">
        <v>7</v>
      </c>
      <c r="AC4464">
        <v>84.87</v>
      </c>
    </row>
    <row r="4465" spans="1:29" x14ac:dyDescent="0.3">
      <c r="A4465">
        <v>2008</v>
      </c>
      <c r="B4465">
        <v>12</v>
      </c>
      <c r="C4465" s="1">
        <v>39802</v>
      </c>
      <c r="D4465">
        <v>8800</v>
      </c>
      <c r="E4465">
        <v>75</v>
      </c>
      <c r="F4465">
        <v>29</v>
      </c>
      <c r="G4465">
        <v>172</v>
      </c>
      <c r="H4465">
        <v>27</v>
      </c>
      <c r="I4465">
        <v>1140</v>
      </c>
      <c r="J4465">
        <v>1368</v>
      </c>
      <c r="K4465">
        <v>10243</v>
      </c>
      <c r="L4465">
        <v>62</v>
      </c>
      <c r="M4465">
        <v>1490</v>
      </c>
      <c r="N4465">
        <v>1029</v>
      </c>
      <c r="O4465">
        <v>41</v>
      </c>
      <c r="P4465">
        <v>2622</v>
      </c>
      <c r="Q4465">
        <v>2150</v>
      </c>
      <c r="R4465">
        <v>1834</v>
      </c>
      <c r="S4465">
        <v>0</v>
      </c>
      <c r="T4465">
        <v>316</v>
      </c>
      <c r="U4465">
        <v>2815</v>
      </c>
      <c r="V4465">
        <v>1355</v>
      </c>
      <c r="W4465">
        <v>5972</v>
      </c>
      <c r="X4465">
        <v>7305</v>
      </c>
      <c r="Y4465">
        <v>0.25</v>
      </c>
      <c r="Z4465">
        <v>29</v>
      </c>
      <c r="AA4465">
        <v>9103</v>
      </c>
      <c r="AB4465">
        <v>20</v>
      </c>
      <c r="AC4465">
        <v>84.61</v>
      </c>
    </row>
    <row r="4466" spans="1:29" x14ac:dyDescent="0.3">
      <c r="A4466">
        <v>2008</v>
      </c>
      <c r="B4466">
        <v>12</v>
      </c>
      <c r="C4466" s="1">
        <v>39803</v>
      </c>
      <c r="D4466">
        <v>8610</v>
      </c>
      <c r="E4466">
        <v>68</v>
      </c>
      <c r="F4466">
        <v>41</v>
      </c>
      <c r="G4466">
        <v>178</v>
      </c>
      <c r="H4466">
        <v>27</v>
      </c>
      <c r="I4466">
        <v>1170</v>
      </c>
      <c r="J4466">
        <v>1416</v>
      </c>
      <c r="K4466">
        <v>10094</v>
      </c>
      <c r="L4466">
        <v>64</v>
      </c>
      <c r="M4466">
        <v>1493</v>
      </c>
      <c r="N4466">
        <v>1022</v>
      </c>
      <c r="O4466">
        <v>43</v>
      </c>
      <c r="P4466">
        <v>2622</v>
      </c>
      <c r="Q4466">
        <v>2100</v>
      </c>
      <c r="R4466">
        <v>2292</v>
      </c>
      <c r="S4466">
        <v>0</v>
      </c>
      <c r="T4466">
        <v>-192</v>
      </c>
      <c r="U4466">
        <v>2780</v>
      </c>
      <c r="V4466">
        <v>1699</v>
      </c>
      <c r="W4466">
        <v>5951</v>
      </c>
      <c r="X4466">
        <v>7664</v>
      </c>
      <c r="Y4466">
        <v>0.25</v>
      </c>
      <c r="Z4466">
        <v>24</v>
      </c>
      <c r="AA4466">
        <v>8924</v>
      </c>
      <c r="AB4466">
        <v>14</v>
      </c>
      <c r="AC4466">
        <v>84.34</v>
      </c>
    </row>
    <row r="4467" spans="1:29" x14ac:dyDescent="0.3">
      <c r="A4467">
        <v>2008</v>
      </c>
      <c r="B4467">
        <v>12</v>
      </c>
      <c r="C4467" s="1">
        <v>39804</v>
      </c>
      <c r="D4467">
        <v>8320</v>
      </c>
      <c r="E4467">
        <v>65</v>
      </c>
      <c r="F4467">
        <v>57</v>
      </c>
      <c r="G4467">
        <v>189</v>
      </c>
      <c r="H4467">
        <v>28</v>
      </c>
      <c r="I4467">
        <v>1200</v>
      </c>
      <c r="J4467">
        <v>1474</v>
      </c>
      <c r="K4467">
        <v>9859</v>
      </c>
      <c r="L4467">
        <v>57</v>
      </c>
      <c r="M4467">
        <v>1493</v>
      </c>
      <c r="N4467">
        <v>1039</v>
      </c>
      <c r="O4467">
        <v>43</v>
      </c>
      <c r="P4467">
        <v>2632</v>
      </c>
      <c r="Q4467">
        <v>2100</v>
      </c>
      <c r="R4467">
        <v>2751</v>
      </c>
      <c r="S4467">
        <v>0</v>
      </c>
      <c r="T4467">
        <v>-651</v>
      </c>
      <c r="U4467">
        <v>2728</v>
      </c>
      <c r="V4467">
        <v>1993</v>
      </c>
      <c r="W4467">
        <v>5840</v>
      </c>
      <c r="X4467">
        <v>7878</v>
      </c>
      <c r="Y4467">
        <v>0.26</v>
      </c>
      <c r="Z4467">
        <v>20</v>
      </c>
      <c r="AA4467">
        <v>8659</v>
      </c>
      <c r="AB4467">
        <v>9</v>
      </c>
      <c r="AC4467">
        <v>84.07</v>
      </c>
    </row>
    <row r="4468" spans="1:29" x14ac:dyDescent="0.3">
      <c r="A4468">
        <v>2008</v>
      </c>
      <c r="B4468">
        <v>12</v>
      </c>
      <c r="C4468" s="1">
        <v>39805</v>
      </c>
      <c r="D4468">
        <v>9090</v>
      </c>
      <c r="E4468">
        <v>65</v>
      </c>
      <c r="F4468">
        <v>128</v>
      </c>
      <c r="G4468">
        <v>174</v>
      </c>
      <c r="H4468">
        <v>28</v>
      </c>
      <c r="I4468">
        <v>1250</v>
      </c>
      <c r="J4468">
        <v>1580</v>
      </c>
      <c r="K4468">
        <v>10735</v>
      </c>
      <c r="L4468">
        <v>57</v>
      </c>
      <c r="M4468">
        <v>1487</v>
      </c>
      <c r="N4468">
        <v>1031</v>
      </c>
      <c r="O4468">
        <v>43</v>
      </c>
      <c r="P4468">
        <v>2618</v>
      </c>
      <c r="Q4468">
        <v>2050</v>
      </c>
      <c r="R4468">
        <v>2751</v>
      </c>
      <c r="S4468">
        <v>0</v>
      </c>
      <c r="T4468">
        <v>-701</v>
      </c>
      <c r="U4468">
        <v>2038</v>
      </c>
      <c r="V4468">
        <v>1455</v>
      </c>
      <c r="W4468">
        <v>7313</v>
      </c>
      <c r="X4468">
        <v>8818</v>
      </c>
      <c r="Y4468">
        <v>0.23</v>
      </c>
      <c r="Z4468">
        <v>18</v>
      </c>
      <c r="AA4468">
        <v>9485</v>
      </c>
      <c r="AB4468">
        <v>7</v>
      </c>
      <c r="AC4468">
        <v>83.74</v>
      </c>
    </row>
    <row r="4469" spans="1:29" x14ac:dyDescent="0.3">
      <c r="A4469">
        <v>2008</v>
      </c>
      <c r="B4469">
        <v>12</v>
      </c>
      <c r="C4469" s="1">
        <v>39806</v>
      </c>
      <c r="D4469">
        <v>9100</v>
      </c>
      <c r="E4469">
        <v>65</v>
      </c>
      <c r="F4469">
        <v>100</v>
      </c>
      <c r="G4469">
        <v>179</v>
      </c>
      <c r="H4469">
        <v>28</v>
      </c>
      <c r="I4469">
        <v>1230</v>
      </c>
      <c r="J4469">
        <v>1537</v>
      </c>
      <c r="K4469">
        <v>10702</v>
      </c>
      <c r="L4469">
        <v>56</v>
      </c>
      <c r="M4469">
        <v>1489</v>
      </c>
      <c r="N4469">
        <v>1031</v>
      </c>
      <c r="O4469">
        <v>47</v>
      </c>
      <c r="P4469">
        <v>2623</v>
      </c>
      <c r="Q4469">
        <v>2050</v>
      </c>
      <c r="R4469">
        <v>3209</v>
      </c>
      <c r="S4469">
        <v>0</v>
      </c>
      <c r="T4469">
        <v>-1159</v>
      </c>
      <c r="U4469">
        <v>2039</v>
      </c>
      <c r="V4469">
        <v>1707</v>
      </c>
      <c r="W4469">
        <v>7450</v>
      </c>
      <c r="X4469">
        <v>9238</v>
      </c>
      <c r="Y4469">
        <v>0.24</v>
      </c>
      <c r="Z4469">
        <v>14</v>
      </c>
      <c r="AA4469">
        <v>9472</v>
      </c>
      <c r="AB4469">
        <v>2</v>
      </c>
      <c r="AC4469">
        <v>83.4</v>
      </c>
    </row>
    <row r="4470" spans="1:29" x14ac:dyDescent="0.3">
      <c r="A4470">
        <v>2008</v>
      </c>
      <c r="B4470">
        <v>12</v>
      </c>
      <c r="C4470" s="1">
        <v>39807</v>
      </c>
      <c r="D4470">
        <v>9200</v>
      </c>
      <c r="E4470">
        <v>65</v>
      </c>
      <c r="F4470">
        <v>91</v>
      </c>
      <c r="G4470">
        <v>201</v>
      </c>
      <c r="H4470">
        <v>28</v>
      </c>
      <c r="I4470">
        <v>1220</v>
      </c>
      <c r="J4470">
        <v>1540</v>
      </c>
      <c r="K4470">
        <v>10805</v>
      </c>
      <c r="L4470">
        <v>55</v>
      </c>
      <c r="M4470">
        <v>1491</v>
      </c>
      <c r="N4470">
        <v>1041</v>
      </c>
      <c r="O4470">
        <v>44</v>
      </c>
      <c r="P4470">
        <v>2631</v>
      </c>
      <c r="Q4470">
        <v>2000</v>
      </c>
      <c r="R4470">
        <v>5502</v>
      </c>
      <c r="S4470">
        <v>0</v>
      </c>
      <c r="T4470">
        <v>-3502</v>
      </c>
      <c r="U4470">
        <v>2053</v>
      </c>
      <c r="V4470">
        <v>3238</v>
      </c>
      <c r="W4470">
        <v>8193</v>
      </c>
      <c r="X4470">
        <v>11676</v>
      </c>
      <c r="Y4470">
        <v>0.23</v>
      </c>
      <c r="Z4470">
        <v>-8</v>
      </c>
      <c r="AA4470">
        <v>10537</v>
      </c>
      <c r="AB4470">
        <v>-11</v>
      </c>
      <c r="AC4470">
        <v>82.92</v>
      </c>
    </row>
    <row r="4471" spans="1:29" x14ac:dyDescent="0.3">
      <c r="A4471">
        <v>2008</v>
      </c>
      <c r="B4471">
        <v>12</v>
      </c>
      <c r="C4471" s="1">
        <v>39808</v>
      </c>
      <c r="D4471">
        <v>11800</v>
      </c>
      <c r="E4471">
        <v>76</v>
      </c>
      <c r="F4471">
        <v>217</v>
      </c>
      <c r="G4471">
        <v>178</v>
      </c>
      <c r="H4471">
        <v>27</v>
      </c>
      <c r="I4471">
        <v>1250</v>
      </c>
      <c r="J4471">
        <v>1672</v>
      </c>
      <c r="K4471">
        <v>13548</v>
      </c>
      <c r="L4471">
        <v>55</v>
      </c>
      <c r="M4471">
        <v>1241</v>
      </c>
      <c r="N4471">
        <v>1036</v>
      </c>
      <c r="O4471">
        <v>41</v>
      </c>
      <c r="P4471">
        <v>2373</v>
      </c>
      <c r="Q4471">
        <v>2000</v>
      </c>
      <c r="R4471">
        <v>3897</v>
      </c>
      <c r="S4471">
        <v>0</v>
      </c>
      <c r="T4471">
        <v>-1897</v>
      </c>
      <c r="U4471">
        <v>2398</v>
      </c>
      <c r="V4471">
        <v>2930</v>
      </c>
      <c r="W4471">
        <v>10009</v>
      </c>
      <c r="X4471">
        <v>13072</v>
      </c>
      <c r="Y4471">
        <v>0.17</v>
      </c>
      <c r="Z4471">
        <v>4</v>
      </c>
      <c r="AA4471">
        <v>12298</v>
      </c>
      <c r="AB4471">
        <v>-6</v>
      </c>
      <c r="AC4471">
        <v>82.4</v>
      </c>
    </row>
    <row r="4472" spans="1:29" x14ac:dyDescent="0.3">
      <c r="A4472">
        <v>2008</v>
      </c>
      <c r="B4472">
        <v>12</v>
      </c>
      <c r="C4472" s="1">
        <v>39809</v>
      </c>
      <c r="D4472">
        <v>13700</v>
      </c>
      <c r="E4472">
        <v>80</v>
      </c>
      <c r="F4472">
        <v>113</v>
      </c>
      <c r="G4472">
        <v>173</v>
      </c>
      <c r="H4472">
        <v>27</v>
      </c>
      <c r="I4472">
        <v>1210</v>
      </c>
      <c r="J4472">
        <v>1523</v>
      </c>
      <c r="K4472">
        <v>15303</v>
      </c>
      <c r="L4472">
        <v>55</v>
      </c>
      <c r="M4472">
        <v>1466</v>
      </c>
      <c r="N4472">
        <v>1031</v>
      </c>
      <c r="O4472">
        <v>38</v>
      </c>
      <c r="P4472">
        <v>2590</v>
      </c>
      <c r="Q4472">
        <v>1950</v>
      </c>
      <c r="R4472">
        <v>3438</v>
      </c>
      <c r="S4472">
        <v>0</v>
      </c>
      <c r="T4472">
        <v>-1488</v>
      </c>
      <c r="U4472">
        <v>2651</v>
      </c>
      <c r="V4472">
        <v>2552</v>
      </c>
      <c r="W4472">
        <v>11546</v>
      </c>
      <c r="X4472">
        <v>14201</v>
      </c>
      <c r="Y4472">
        <v>0.16</v>
      </c>
      <c r="Z4472">
        <v>7</v>
      </c>
      <c r="AA4472">
        <v>14093</v>
      </c>
      <c r="AB4472">
        <v>-1</v>
      </c>
      <c r="AC4472">
        <v>81.86</v>
      </c>
    </row>
    <row r="4473" spans="1:29" x14ac:dyDescent="0.3">
      <c r="A4473">
        <v>2008</v>
      </c>
      <c r="B4473">
        <v>12</v>
      </c>
      <c r="C4473" s="1">
        <v>39810</v>
      </c>
      <c r="D4473">
        <v>14100</v>
      </c>
      <c r="E4473">
        <v>80</v>
      </c>
      <c r="F4473">
        <v>76</v>
      </c>
      <c r="G4473">
        <v>172</v>
      </c>
      <c r="H4473">
        <v>27</v>
      </c>
      <c r="I4473">
        <v>1170</v>
      </c>
      <c r="J4473">
        <v>1445</v>
      </c>
      <c r="K4473">
        <v>15625</v>
      </c>
      <c r="L4473">
        <v>55</v>
      </c>
      <c r="M4473">
        <v>1492</v>
      </c>
      <c r="N4473">
        <v>1030</v>
      </c>
      <c r="O4473">
        <v>42</v>
      </c>
      <c r="P4473">
        <v>2619</v>
      </c>
      <c r="Q4473">
        <v>1950</v>
      </c>
      <c r="R4473">
        <v>3438</v>
      </c>
      <c r="S4473">
        <v>0</v>
      </c>
      <c r="T4473">
        <v>-1488</v>
      </c>
      <c r="U4473">
        <v>2704</v>
      </c>
      <c r="V4473">
        <v>2498</v>
      </c>
      <c r="W4473">
        <v>11892</v>
      </c>
      <c r="X4473">
        <v>14494</v>
      </c>
      <c r="Y4473">
        <v>0.16</v>
      </c>
      <c r="Z4473">
        <v>7</v>
      </c>
      <c r="AA4473">
        <v>14455</v>
      </c>
      <c r="AB4473">
        <v>0</v>
      </c>
      <c r="AC4473">
        <v>81.33</v>
      </c>
    </row>
    <row r="4474" spans="1:29" x14ac:dyDescent="0.3">
      <c r="A4474">
        <v>2008</v>
      </c>
      <c r="B4474">
        <v>12</v>
      </c>
      <c r="C4474" s="1">
        <v>39811</v>
      </c>
      <c r="D4474">
        <v>12100</v>
      </c>
      <c r="E4474">
        <v>80</v>
      </c>
      <c r="F4474">
        <v>60</v>
      </c>
      <c r="G4474">
        <v>172</v>
      </c>
      <c r="H4474">
        <v>27</v>
      </c>
      <c r="I4474">
        <v>1150</v>
      </c>
      <c r="J4474">
        <v>1409</v>
      </c>
      <c r="K4474">
        <v>13589</v>
      </c>
      <c r="L4474">
        <v>55</v>
      </c>
      <c r="M4474">
        <v>1984</v>
      </c>
      <c r="N4474">
        <v>1032</v>
      </c>
      <c r="O4474">
        <v>45</v>
      </c>
      <c r="P4474">
        <v>3116</v>
      </c>
      <c r="Q4474">
        <v>1900</v>
      </c>
      <c r="R4474">
        <v>2292</v>
      </c>
      <c r="S4474">
        <v>0</v>
      </c>
      <c r="T4474">
        <v>-392</v>
      </c>
      <c r="U4474">
        <v>2438</v>
      </c>
      <c r="V4474">
        <v>986</v>
      </c>
      <c r="W4474">
        <v>9852</v>
      </c>
      <c r="X4474">
        <v>10865</v>
      </c>
      <c r="Y4474">
        <v>0.22</v>
      </c>
      <c r="Z4474">
        <v>20</v>
      </c>
      <c r="AA4474">
        <v>12439</v>
      </c>
      <c r="AB4474">
        <v>13</v>
      </c>
      <c r="AC4474">
        <v>81.010000000000005</v>
      </c>
    </row>
    <row r="4475" spans="1:29" x14ac:dyDescent="0.3">
      <c r="A4475">
        <v>2008</v>
      </c>
      <c r="B4475">
        <v>12</v>
      </c>
      <c r="C4475" s="1">
        <v>39812</v>
      </c>
      <c r="D4475">
        <v>11100</v>
      </c>
      <c r="E4475">
        <v>78</v>
      </c>
      <c r="F4475">
        <v>51</v>
      </c>
      <c r="G4475">
        <v>172</v>
      </c>
      <c r="H4475">
        <v>27</v>
      </c>
      <c r="I4475">
        <v>1140</v>
      </c>
      <c r="J4475">
        <v>1390</v>
      </c>
      <c r="K4475">
        <v>12568</v>
      </c>
      <c r="L4475">
        <v>55</v>
      </c>
      <c r="M4475">
        <v>2006</v>
      </c>
      <c r="N4475">
        <v>1738</v>
      </c>
      <c r="O4475">
        <v>46</v>
      </c>
      <c r="P4475">
        <v>3845</v>
      </c>
      <c r="Q4475">
        <v>1850</v>
      </c>
      <c r="R4475">
        <v>0</v>
      </c>
      <c r="S4475">
        <v>0</v>
      </c>
      <c r="T4475">
        <v>1850</v>
      </c>
      <c r="U4475">
        <v>2305</v>
      </c>
      <c r="V4475">
        <v>-1352</v>
      </c>
      <c r="W4475">
        <v>8355</v>
      </c>
      <c r="X4475">
        <v>6873</v>
      </c>
      <c r="Y4475">
        <v>0.3</v>
      </c>
      <c r="Z4475">
        <v>45</v>
      </c>
      <c r="AA4475">
        <v>11428</v>
      </c>
      <c r="AB4475">
        <v>40</v>
      </c>
      <c r="AC4475">
        <v>81.010000000000005</v>
      </c>
    </row>
    <row r="4476" spans="1:29" x14ac:dyDescent="0.3">
      <c r="A4476">
        <v>2008</v>
      </c>
      <c r="B4476">
        <v>12</v>
      </c>
      <c r="C4476" s="1">
        <v>39813</v>
      </c>
      <c r="D4476">
        <v>10700</v>
      </c>
      <c r="E4476">
        <v>77</v>
      </c>
      <c r="F4476">
        <v>47</v>
      </c>
      <c r="G4476">
        <v>172</v>
      </c>
      <c r="H4476">
        <v>27</v>
      </c>
      <c r="I4476">
        <v>1130</v>
      </c>
      <c r="J4476">
        <v>1376</v>
      </c>
      <c r="K4476">
        <v>12153</v>
      </c>
      <c r="L4476">
        <v>60</v>
      </c>
      <c r="M4476">
        <v>2520</v>
      </c>
      <c r="N4476">
        <v>2336</v>
      </c>
      <c r="O4476">
        <v>46</v>
      </c>
      <c r="P4476">
        <v>4962</v>
      </c>
      <c r="Q4476">
        <v>1800</v>
      </c>
      <c r="R4476">
        <v>0</v>
      </c>
      <c r="S4476">
        <v>0</v>
      </c>
      <c r="T4476">
        <v>1800</v>
      </c>
      <c r="U4476">
        <v>2252</v>
      </c>
      <c r="V4476">
        <v>-2504</v>
      </c>
      <c r="W4476">
        <v>8021</v>
      </c>
      <c r="X4476">
        <v>5391</v>
      </c>
      <c r="Y4476">
        <v>0.4</v>
      </c>
      <c r="Z4476">
        <v>56</v>
      </c>
      <c r="AA4476">
        <v>11023</v>
      </c>
      <c r="AB4476">
        <v>51</v>
      </c>
      <c r="AC4476">
        <v>81.17</v>
      </c>
    </row>
    <row r="4477" spans="1:29" x14ac:dyDescent="0.3">
      <c r="A4477">
        <v>2009</v>
      </c>
      <c r="B4477">
        <v>1</v>
      </c>
      <c r="C4477" s="1">
        <v>39814</v>
      </c>
      <c r="D4477">
        <v>10500</v>
      </c>
      <c r="E4477">
        <v>67</v>
      </c>
      <c r="F4477">
        <v>46</v>
      </c>
      <c r="G4477">
        <v>172</v>
      </c>
      <c r="H4477">
        <v>27</v>
      </c>
      <c r="I4477">
        <v>1120</v>
      </c>
      <c r="J4477">
        <v>1365</v>
      </c>
      <c r="K4477">
        <v>11932</v>
      </c>
      <c r="L4477">
        <v>55</v>
      </c>
      <c r="M4477">
        <v>2995</v>
      </c>
      <c r="N4477">
        <v>2830</v>
      </c>
      <c r="O4477">
        <v>54</v>
      </c>
      <c r="P4477">
        <v>5934</v>
      </c>
      <c r="Q4477">
        <v>1700</v>
      </c>
      <c r="R4477">
        <v>0</v>
      </c>
      <c r="S4477">
        <v>0</v>
      </c>
      <c r="T4477">
        <v>1700</v>
      </c>
      <c r="U4477">
        <v>2226</v>
      </c>
      <c r="V4477">
        <v>-3448</v>
      </c>
      <c r="W4477">
        <v>7865</v>
      </c>
      <c r="X4477">
        <v>4298</v>
      </c>
      <c r="Y4477">
        <v>0.49</v>
      </c>
      <c r="Z4477">
        <v>64</v>
      </c>
      <c r="AA4477">
        <v>10812</v>
      </c>
      <c r="AB4477">
        <v>60</v>
      </c>
      <c r="AC4477">
        <v>81.459999999999994</v>
      </c>
    </row>
    <row r="4478" spans="1:29" x14ac:dyDescent="0.3">
      <c r="A4478">
        <v>2009</v>
      </c>
      <c r="B4478">
        <v>1</v>
      </c>
      <c r="C4478" s="1">
        <v>39815</v>
      </c>
      <c r="D4478">
        <v>9470</v>
      </c>
      <c r="E4478">
        <v>67</v>
      </c>
      <c r="F4478">
        <v>44</v>
      </c>
      <c r="G4478">
        <v>172</v>
      </c>
      <c r="H4478">
        <v>28</v>
      </c>
      <c r="I4478">
        <v>1110</v>
      </c>
      <c r="J4478">
        <v>1354</v>
      </c>
      <c r="K4478">
        <v>10891</v>
      </c>
      <c r="L4478">
        <v>55</v>
      </c>
      <c r="M4478">
        <v>2991</v>
      </c>
      <c r="N4478">
        <v>2839</v>
      </c>
      <c r="O4478">
        <v>53</v>
      </c>
      <c r="P4478">
        <v>5938</v>
      </c>
      <c r="Q4478">
        <v>1650</v>
      </c>
      <c r="R4478">
        <v>458</v>
      </c>
      <c r="S4478">
        <v>0</v>
      </c>
      <c r="T4478">
        <v>1192</v>
      </c>
      <c r="U4478">
        <v>2089</v>
      </c>
      <c r="V4478">
        <v>-3270</v>
      </c>
      <c r="W4478">
        <v>7115</v>
      </c>
      <c r="X4478">
        <v>3761</v>
      </c>
      <c r="Y4478">
        <v>0.54</v>
      </c>
      <c r="Z4478">
        <v>65</v>
      </c>
      <c r="AA4478">
        <v>9781</v>
      </c>
      <c r="AB4478">
        <v>62</v>
      </c>
      <c r="AC4478">
        <v>81.819999999999993</v>
      </c>
    </row>
    <row r="4479" spans="1:29" x14ac:dyDescent="0.3">
      <c r="A4479">
        <v>2009</v>
      </c>
      <c r="B4479">
        <v>1</v>
      </c>
      <c r="C4479" s="1">
        <v>39816</v>
      </c>
      <c r="D4479">
        <v>9930</v>
      </c>
      <c r="E4479">
        <v>64</v>
      </c>
      <c r="F4479">
        <v>51</v>
      </c>
      <c r="G4479">
        <v>173</v>
      </c>
      <c r="H4479">
        <v>28</v>
      </c>
      <c r="I4479">
        <v>1090</v>
      </c>
      <c r="J4479">
        <v>1342</v>
      </c>
      <c r="K4479">
        <v>11336</v>
      </c>
      <c r="L4479">
        <v>55</v>
      </c>
      <c r="M4479">
        <v>2995</v>
      </c>
      <c r="N4479">
        <v>2865</v>
      </c>
      <c r="O4479">
        <v>49</v>
      </c>
      <c r="P4479">
        <v>5964</v>
      </c>
      <c r="Q4479">
        <v>1600</v>
      </c>
      <c r="R4479">
        <v>458</v>
      </c>
      <c r="S4479">
        <v>0</v>
      </c>
      <c r="T4479">
        <v>1142</v>
      </c>
      <c r="U4479">
        <v>2150</v>
      </c>
      <c r="V4479">
        <v>-3214</v>
      </c>
      <c r="W4479">
        <v>7525</v>
      </c>
      <c r="X4479">
        <v>4230</v>
      </c>
      <c r="Y4479">
        <v>0.52</v>
      </c>
      <c r="Z4479">
        <v>63</v>
      </c>
      <c r="AA4479">
        <v>10246</v>
      </c>
      <c r="AB4479">
        <v>59</v>
      </c>
      <c r="AC4479">
        <v>82.09</v>
      </c>
    </row>
    <row r="4480" spans="1:29" x14ac:dyDescent="0.3">
      <c r="A4480">
        <v>2009</v>
      </c>
      <c r="B4480">
        <v>1</v>
      </c>
      <c r="C4480" s="1">
        <v>39817</v>
      </c>
      <c r="D4480">
        <v>9590</v>
      </c>
      <c r="E4480">
        <v>61</v>
      </c>
      <c r="F4480">
        <v>112</v>
      </c>
      <c r="G4480">
        <v>172</v>
      </c>
      <c r="H4480">
        <v>28</v>
      </c>
      <c r="I4480">
        <v>1090</v>
      </c>
      <c r="J4480">
        <v>1402</v>
      </c>
      <c r="K4480">
        <v>11053</v>
      </c>
      <c r="L4480">
        <v>55</v>
      </c>
      <c r="M4480">
        <v>2495</v>
      </c>
      <c r="N4480">
        <v>2840</v>
      </c>
      <c r="O4480">
        <v>50</v>
      </c>
      <c r="P4480">
        <v>5440</v>
      </c>
      <c r="Q4480">
        <v>1550</v>
      </c>
      <c r="R4480">
        <v>458</v>
      </c>
      <c r="S4480">
        <v>0</v>
      </c>
      <c r="T4480">
        <v>1092</v>
      </c>
      <c r="U4480">
        <v>2104</v>
      </c>
      <c r="V4480">
        <v>-2643</v>
      </c>
      <c r="W4480">
        <v>7241</v>
      </c>
      <c r="X4480">
        <v>4521</v>
      </c>
      <c r="Y4480">
        <v>0.48</v>
      </c>
      <c r="Z4480">
        <v>59</v>
      </c>
      <c r="AA4480">
        <v>9963</v>
      </c>
      <c r="AB4480">
        <v>55</v>
      </c>
      <c r="AC4480">
        <v>82.3</v>
      </c>
    </row>
    <row r="4481" spans="1:29" x14ac:dyDescent="0.3">
      <c r="A4481">
        <v>2009</v>
      </c>
      <c r="B4481">
        <v>1</v>
      </c>
      <c r="C4481" s="1">
        <v>39818</v>
      </c>
      <c r="D4481">
        <v>9490</v>
      </c>
      <c r="E4481">
        <v>60</v>
      </c>
      <c r="F4481">
        <v>87</v>
      </c>
      <c r="G4481">
        <v>174</v>
      </c>
      <c r="H4481">
        <v>29</v>
      </c>
      <c r="I4481">
        <v>1080</v>
      </c>
      <c r="J4481">
        <v>1370</v>
      </c>
      <c r="K4481">
        <v>10920</v>
      </c>
      <c r="L4481">
        <v>55</v>
      </c>
      <c r="M4481">
        <v>2299</v>
      </c>
      <c r="N4481">
        <v>2860</v>
      </c>
      <c r="O4481">
        <v>54</v>
      </c>
      <c r="P4481">
        <v>5268</v>
      </c>
      <c r="Q4481">
        <v>1500</v>
      </c>
      <c r="R4481">
        <v>688</v>
      </c>
      <c r="S4481">
        <v>0</v>
      </c>
      <c r="T4481">
        <v>812</v>
      </c>
      <c r="U4481">
        <v>2091</v>
      </c>
      <c r="V4481">
        <v>-2335</v>
      </c>
      <c r="W4481">
        <v>7231</v>
      </c>
      <c r="X4481">
        <v>4840</v>
      </c>
      <c r="Y4481">
        <v>0.47</v>
      </c>
      <c r="Z4481">
        <v>56</v>
      </c>
      <c r="AA4481">
        <v>9840</v>
      </c>
      <c r="AB4481">
        <v>51</v>
      </c>
      <c r="AC4481">
        <v>82.45</v>
      </c>
    </row>
    <row r="4482" spans="1:29" x14ac:dyDescent="0.3">
      <c r="A4482">
        <v>2009</v>
      </c>
      <c r="B4482">
        <v>1</v>
      </c>
      <c r="C4482" s="1">
        <v>39819</v>
      </c>
      <c r="D4482">
        <v>9170</v>
      </c>
      <c r="E4482">
        <v>60</v>
      </c>
      <c r="F4482">
        <v>70</v>
      </c>
      <c r="G4482">
        <v>174</v>
      </c>
      <c r="H4482">
        <v>29</v>
      </c>
      <c r="I4482">
        <v>1070</v>
      </c>
      <c r="J4482">
        <v>1343</v>
      </c>
      <c r="K4482">
        <v>10573</v>
      </c>
      <c r="L4482">
        <v>55</v>
      </c>
      <c r="M4482">
        <v>2493</v>
      </c>
      <c r="N4482">
        <v>2842</v>
      </c>
      <c r="O4482">
        <v>56</v>
      </c>
      <c r="P4482">
        <v>5446</v>
      </c>
      <c r="Q4482">
        <v>1450</v>
      </c>
      <c r="R4482">
        <v>688</v>
      </c>
      <c r="S4482">
        <v>0</v>
      </c>
      <c r="T4482">
        <v>762</v>
      </c>
      <c r="U4482">
        <v>2049</v>
      </c>
      <c r="V4482">
        <v>-2550</v>
      </c>
      <c r="W4482">
        <v>6968</v>
      </c>
      <c r="X4482">
        <v>4365</v>
      </c>
      <c r="Y4482">
        <v>0.5</v>
      </c>
      <c r="Z4482">
        <v>59</v>
      </c>
      <c r="AA4482">
        <v>9503</v>
      </c>
      <c r="AB4482">
        <v>54</v>
      </c>
      <c r="AC4482">
        <v>82.67</v>
      </c>
    </row>
    <row r="4483" spans="1:29" x14ac:dyDescent="0.3">
      <c r="A4483">
        <v>2009</v>
      </c>
      <c r="B4483">
        <v>1</v>
      </c>
      <c r="C4483" s="1">
        <v>39820</v>
      </c>
      <c r="D4483">
        <v>8660</v>
      </c>
      <c r="E4483">
        <v>60</v>
      </c>
      <c r="F4483">
        <v>63</v>
      </c>
      <c r="G4483">
        <v>173</v>
      </c>
      <c r="H4483">
        <v>30</v>
      </c>
      <c r="I4483">
        <v>1070</v>
      </c>
      <c r="J4483">
        <v>1336</v>
      </c>
      <c r="K4483">
        <v>10056</v>
      </c>
      <c r="L4483">
        <v>55</v>
      </c>
      <c r="M4483">
        <v>2493</v>
      </c>
      <c r="N4483">
        <v>2864</v>
      </c>
      <c r="O4483">
        <v>56</v>
      </c>
      <c r="P4483">
        <v>5468</v>
      </c>
      <c r="Q4483">
        <v>1450</v>
      </c>
      <c r="R4483">
        <v>229</v>
      </c>
      <c r="S4483">
        <v>0</v>
      </c>
      <c r="T4483">
        <v>1221</v>
      </c>
      <c r="U4483">
        <v>1981</v>
      </c>
      <c r="V4483">
        <v>-2945</v>
      </c>
      <c r="W4483">
        <v>6397</v>
      </c>
      <c r="X4483">
        <v>3367</v>
      </c>
      <c r="Y4483">
        <v>0.53</v>
      </c>
      <c r="Z4483">
        <v>67</v>
      </c>
      <c r="AA4483">
        <v>8986</v>
      </c>
      <c r="AB4483">
        <v>63</v>
      </c>
      <c r="AC4483">
        <v>83.03</v>
      </c>
    </row>
    <row r="4484" spans="1:29" x14ac:dyDescent="0.3">
      <c r="A4484">
        <v>2009</v>
      </c>
      <c r="B4484">
        <v>1</v>
      </c>
      <c r="C4484" s="1">
        <v>39821</v>
      </c>
      <c r="D4484">
        <v>8140</v>
      </c>
      <c r="E4484">
        <v>60</v>
      </c>
      <c r="F4484">
        <v>56</v>
      </c>
      <c r="G4484">
        <v>174</v>
      </c>
      <c r="H4484">
        <v>33</v>
      </c>
      <c r="I4484">
        <v>1060</v>
      </c>
      <c r="J4484">
        <v>1323</v>
      </c>
      <c r="K4484">
        <v>9523</v>
      </c>
      <c r="L4484">
        <v>55</v>
      </c>
      <c r="M4484">
        <v>2496</v>
      </c>
      <c r="N4484">
        <v>2877</v>
      </c>
      <c r="O4484">
        <v>54</v>
      </c>
      <c r="P4484">
        <v>5482</v>
      </c>
      <c r="Q4484">
        <v>1450</v>
      </c>
      <c r="R4484">
        <v>229</v>
      </c>
      <c r="S4484">
        <v>0</v>
      </c>
      <c r="T4484">
        <v>1221</v>
      </c>
      <c r="U4484">
        <v>1912</v>
      </c>
      <c r="V4484">
        <v>-3041</v>
      </c>
      <c r="W4484">
        <v>5947</v>
      </c>
      <c r="X4484">
        <v>2820</v>
      </c>
      <c r="Y4484">
        <v>0.56000000000000005</v>
      </c>
      <c r="Z4484">
        <v>70</v>
      </c>
      <c r="AA4484">
        <v>8463</v>
      </c>
      <c r="AB4484">
        <v>67</v>
      </c>
      <c r="AC4484">
        <v>83.5</v>
      </c>
    </row>
    <row r="4485" spans="1:29" x14ac:dyDescent="0.3">
      <c r="A4485">
        <v>2009</v>
      </c>
      <c r="B4485">
        <v>1</v>
      </c>
      <c r="C4485" s="1">
        <v>39822</v>
      </c>
      <c r="D4485">
        <v>8440</v>
      </c>
      <c r="E4485">
        <v>60</v>
      </c>
      <c r="F4485">
        <v>53</v>
      </c>
      <c r="G4485">
        <v>173</v>
      </c>
      <c r="H4485">
        <v>34</v>
      </c>
      <c r="I4485">
        <v>1050</v>
      </c>
      <c r="J4485">
        <v>1310</v>
      </c>
      <c r="K4485">
        <v>9810</v>
      </c>
      <c r="L4485">
        <v>67</v>
      </c>
      <c r="M4485">
        <v>2492</v>
      </c>
      <c r="N4485">
        <v>2197</v>
      </c>
      <c r="O4485">
        <v>58</v>
      </c>
      <c r="P4485">
        <v>4814</v>
      </c>
      <c r="Q4485">
        <v>1350</v>
      </c>
      <c r="R4485">
        <v>229</v>
      </c>
      <c r="S4485">
        <v>0</v>
      </c>
      <c r="T4485">
        <v>1121</v>
      </c>
      <c r="U4485">
        <v>1952</v>
      </c>
      <c r="V4485">
        <v>-2281</v>
      </c>
      <c r="W4485">
        <v>6235</v>
      </c>
      <c r="X4485">
        <v>3875</v>
      </c>
      <c r="Y4485">
        <v>0.48</v>
      </c>
      <c r="Z4485">
        <v>60</v>
      </c>
      <c r="AA4485">
        <v>8760</v>
      </c>
      <c r="AB4485">
        <v>56</v>
      </c>
      <c r="AC4485">
        <v>83.73</v>
      </c>
    </row>
    <row r="4486" spans="1:29" x14ac:dyDescent="0.3">
      <c r="A4486">
        <v>2009</v>
      </c>
      <c r="B4486">
        <v>1</v>
      </c>
      <c r="C4486" s="1">
        <v>39823</v>
      </c>
      <c r="D4486">
        <v>8390</v>
      </c>
      <c r="E4486">
        <v>56</v>
      </c>
      <c r="F4486">
        <v>52</v>
      </c>
      <c r="G4486">
        <v>172</v>
      </c>
      <c r="H4486">
        <v>34</v>
      </c>
      <c r="I4486">
        <v>1040</v>
      </c>
      <c r="J4486">
        <v>1298</v>
      </c>
      <c r="K4486">
        <v>9744</v>
      </c>
      <c r="L4486">
        <v>66</v>
      </c>
      <c r="M4486">
        <v>1989</v>
      </c>
      <c r="N4486">
        <v>1926</v>
      </c>
      <c r="O4486">
        <v>55</v>
      </c>
      <c r="P4486">
        <v>4036</v>
      </c>
      <c r="Q4486">
        <v>1300</v>
      </c>
      <c r="R4486">
        <v>0</v>
      </c>
      <c r="S4486">
        <v>0</v>
      </c>
      <c r="T4486">
        <v>1300</v>
      </c>
      <c r="U4486">
        <v>1945</v>
      </c>
      <c r="V4486">
        <v>-1638</v>
      </c>
      <c r="W4486">
        <v>6137</v>
      </c>
      <c r="X4486">
        <v>4408</v>
      </c>
      <c r="Y4486">
        <v>0.4</v>
      </c>
      <c r="Z4486">
        <v>55</v>
      </c>
      <c r="AA4486">
        <v>8704</v>
      </c>
      <c r="AB4486">
        <v>49</v>
      </c>
      <c r="AC4486">
        <v>83.86</v>
      </c>
    </row>
    <row r="4487" spans="1:29" x14ac:dyDescent="0.3">
      <c r="A4487">
        <v>2009</v>
      </c>
      <c r="B4487">
        <v>1</v>
      </c>
      <c r="C4487" s="1">
        <v>39824</v>
      </c>
      <c r="D4487">
        <v>8090</v>
      </c>
      <c r="E4487">
        <v>62</v>
      </c>
      <c r="F4487">
        <v>50</v>
      </c>
      <c r="G4487">
        <v>173</v>
      </c>
      <c r="H4487">
        <v>32</v>
      </c>
      <c r="I4487">
        <v>1030</v>
      </c>
      <c r="J4487">
        <v>1285</v>
      </c>
      <c r="K4487">
        <v>9437</v>
      </c>
      <c r="L4487">
        <v>62</v>
      </c>
      <c r="M4487">
        <v>1986</v>
      </c>
      <c r="N4487">
        <v>1924</v>
      </c>
      <c r="O4487">
        <v>54</v>
      </c>
      <c r="P4487">
        <v>4026</v>
      </c>
      <c r="Q4487">
        <v>1300</v>
      </c>
      <c r="R4487">
        <v>0</v>
      </c>
      <c r="S4487">
        <v>0</v>
      </c>
      <c r="T4487">
        <v>1300</v>
      </c>
      <c r="U4487">
        <v>1905</v>
      </c>
      <c r="V4487">
        <v>-1681</v>
      </c>
      <c r="W4487">
        <v>5883</v>
      </c>
      <c r="X4487">
        <v>4111</v>
      </c>
      <c r="Y4487">
        <v>0.41</v>
      </c>
      <c r="Z4487">
        <v>56</v>
      </c>
      <c r="AA4487">
        <v>8407</v>
      </c>
      <c r="AB4487">
        <v>51</v>
      </c>
      <c r="AC4487">
        <v>84.04</v>
      </c>
    </row>
    <row r="4488" spans="1:29" x14ac:dyDescent="0.3">
      <c r="A4488">
        <v>2009</v>
      </c>
      <c r="B4488">
        <v>1</v>
      </c>
      <c r="C4488" s="1">
        <v>39825</v>
      </c>
      <c r="D4488">
        <v>8290</v>
      </c>
      <c r="E4488">
        <v>65</v>
      </c>
      <c r="F4488">
        <v>49</v>
      </c>
      <c r="G4488">
        <v>173</v>
      </c>
      <c r="H4488">
        <v>30</v>
      </c>
      <c r="I4488">
        <v>1030</v>
      </c>
      <c r="J4488">
        <v>1282</v>
      </c>
      <c r="K4488">
        <v>9637</v>
      </c>
      <c r="L4488">
        <v>71</v>
      </c>
      <c r="M4488">
        <v>1989</v>
      </c>
      <c r="N4488">
        <v>1915</v>
      </c>
      <c r="O4488">
        <v>58</v>
      </c>
      <c r="P4488">
        <v>4033</v>
      </c>
      <c r="Q4488">
        <v>1250</v>
      </c>
      <c r="R4488">
        <v>0</v>
      </c>
      <c r="S4488">
        <v>0</v>
      </c>
      <c r="T4488">
        <v>1250</v>
      </c>
      <c r="U4488">
        <v>1932</v>
      </c>
      <c r="V4488">
        <v>-1632</v>
      </c>
      <c r="W4488">
        <v>6073</v>
      </c>
      <c r="X4488">
        <v>4354</v>
      </c>
      <c r="Y4488">
        <v>0.41</v>
      </c>
      <c r="Z4488">
        <v>55</v>
      </c>
      <c r="AA4488">
        <v>8607</v>
      </c>
      <c r="AB4488">
        <v>49</v>
      </c>
      <c r="AC4488">
        <v>84.16</v>
      </c>
    </row>
    <row r="4489" spans="1:29" x14ac:dyDescent="0.3">
      <c r="A4489">
        <v>2009</v>
      </c>
      <c r="B4489">
        <v>1</v>
      </c>
      <c r="C4489" s="1">
        <v>39826</v>
      </c>
      <c r="D4489">
        <v>8290</v>
      </c>
      <c r="E4489">
        <v>65</v>
      </c>
      <c r="F4489">
        <v>47</v>
      </c>
      <c r="G4489">
        <v>173</v>
      </c>
      <c r="H4489">
        <v>30</v>
      </c>
      <c r="I4489">
        <v>1020</v>
      </c>
      <c r="J4489">
        <v>1270</v>
      </c>
      <c r="K4489">
        <v>9625</v>
      </c>
      <c r="L4489">
        <v>68</v>
      </c>
      <c r="M4489">
        <v>2246</v>
      </c>
      <c r="N4489">
        <v>1920</v>
      </c>
      <c r="O4489">
        <v>59</v>
      </c>
      <c r="P4489">
        <v>4293</v>
      </c>
      <c r="Q4489">
        <v>1250</v>
      </c>
      <c r="R4489">
        <v>0</v>
      </c>
      <c r="S4489">
        <v>0</v>
      </c>
      <c r="T4489">
        <v>1250</v>
      </c>
      <c r="U4489">
        <v>1932</v>
      </c>
      <c r="V4489">
        <v>-1904</v>
      </c>
      <c r="W4489">
        <v>6073</v>
      </c>
      <c r="X4489">
        <v>4082</v>
      </c>
      <c r="Y4489">
        <v>0.43</v>
      </c>
      <c r="Z4489">
        <v>58</v>
      </c>
      <c r="AA4489">
        <v>8605</v>
      </c>
      <c r="AB4489">
        <v>53</v>
      </c>
      <c r="AC4489">
        <v>84.33</v>
      </c>
    </row>
    <row r="4490" spans="1:29" x14ac:dyDescent="0.3">
      <c r="A4490">
        <v>2009</v>
      </c>
      <c r="B4490">
        <v>1</v>
      </c>
      <c r="C4490" s="1">
        <v>39827</v>
      </c>
      <c r="D4490">
        <v>8010</v>
      </c>
      <c r="E4490">
        <v>60</v>
      </c>
      <c r="F4490">
        <v>47</v>
      </c>
      <c r="G4490">
        <v>173</v>
      </c>
      <c r="H4490">
        <v>32</v>
      </c>
      <c r="I4490">
        <v>1020</v>
      </c>
      <c r="J4490">
        <v>1272</v>
      </c>
      <c r="K4490">
        <v>9342</v>
      </c>
      <c r="L4490">
        <v>79</v>
      </c>
      <c r="M4490">
        <v>2245</v>
      </c>
      <c r="N4490">
        <v>1915</v>
      </c>
      <c r="O4490">
        <v>60</v>
      </c>
      <c r="P4490">
        <v>4299</v>
      </c>
      <c r="Q4490">
        <v>1200</v>
      </c>
      <c r="R4490">
        <v>0</v>
      </c>
      <c r="S4490">
        <v>0</v>
      </c>
      <c r="T4490">
        <v>1200</v>
      </c>
      <c r="U4490">
        <v>1894</v>
      </c>
      <c r="V4490">
        <v>-1913</v>
      </c>
      <c r="W4490">
        <v>5840</v>
      </c>
      <c r="X4490">
        <v>3843</v>
      </c>
      <c r="Y4490">
        <v>0.45</v>
      </c>
      <c r="Z4490">
        <v>59</v>
      </c>
      <c r="AA4490">
        <v>8322</v>
      </c>
      <c r="AB4490">
        <v>54</v>
      </c>
      <c r="AC4490">
        <v>84.52</v>
      </c>
    </row>
    <row r="4491" spans="1:29" x14ac:dyDescent="0.3">
      <c r="A4491">
        <v>2009</v>
      </c>
      <c r="B4491">
        <v>1</v>
      </c>
      <c r="C4491" s="1">
        <v>39828</v>
      </c>
      <c r="D4491">
        <v>7990</v>
      </c>
      <c r="E4491">
        <v>60</v>
      </c>
      <c r="F4491">
        <v>50</v>
      </c>
      <c r="G4491">
        <v>173</v>
      </c>
      <c r="H4491">
        <v>38</v>
      </c>
      <c r="I4491">
        <v>1020</v>
      </c>
      <c r="J4491">
        <v>1281</v>
      </c>
      <c r="K4491">
        <v>9331</v>
      </c>
      <c r="L4491">
        <v>86</v>
      </c>
      <c r="M4491">
        <v>2454</v>
      </c>
      <c r="N4491">
        <v>1918</v>
      </c>
      <c r="O4491">
        <v>64</v>
      </c>
      <c r="P4491">
        <v>4522</v>
      </c>
      <c r="Q4491">
        <v>1200</v>
      </c>
      <c r="R4491">
        <v>0</v>
      </c>
      <c r="S4491">
        <v>0</v>
      </c>
      <c r="T4491">
        <v>1200</v>
      </c>
      <c r="U4491">
        <v>1892</v>
      </c>
      <c r="V4491">
        <v>-2129</v>
      </c>
      <c r="W4491">
        <v>5822</v>
      </c>
      <c r="X4491">
        <v>3609</v>
      </c>
      <c r="Y4491">
        <v>0.47</v>
      </c>
      <c r="Z4491">
        <v>61</v>
      </c>
      <c r="AA4491">
        <v>8311</v>
      </c>
      <c r="AB4491">
        <v>57</v>
      </c>
      <c r="AC4491">
        <v>84.74</v>
      </c>
    </row>
    <row r="4492" spans="1:29" x14ac:dyDescent="0.3">
      <c r="A4492">
        <v>2009</v>
      </c>
      <c r="B4492">
        <v>1</v>
      </c>
      <c r="C4492" s="1">
        <v>39829</v>
      </c>
      <c r="D4492">
        <v>8250</v>
      </c>
      <c r="E4492">
        <v>63</v>
      </c>
      <c r="F4492">
        <v>52</v>
      </c>
      <c r="G4492">
        <v>171</v>
      </c>
      <c r="H4492">
        <v>38</v>
      </c>
      <c r="I4492">
        <v>1010</v>
      </c>
      <c r="J4492">
        <v>1271</v>
      </c>
      <c r="K4492">
        <v>9584</v>
      </c>
      <c r="L4492">
        <v>74</v>
      </c>
      <c r="M4492">
        <v>2491</v>
      </c>
      <c r="N4492">
        <v>1906</v>
      </c>
      <c r="O4492">
        <v>82</v>
      </c>
      <c r="P4492">
        <v>4553</v>
      </c>
      <c r="Q4492">
        <v>1150</v>
      </c>
      <c r="R4492">
        <v>0</v>
      </c>
      <c r="S4492">
        <v>0</v>
      </c>
      <c r="T4492">
        <v>1150</v>
      </c>
      <c r="U4492">
        <v>1926</v>
      </c>
      <c r="V4492">
        <v>-2103</v>
      </c>
      <c r="W4492">
        <v>6065</v>
      </c>
      <c r="X4492">
        <v>3881</v>
      </c>
      <c r="Y4492">
        <v>0.46</v>
      </c>
      <c r="Z4492">
        <v>60</v>
      </c>
      <c r="AA4492">
        <v>8574</v>
      </c>
      <c r="AB4492">
        <v>55</v>
      </c>
      <c r="AC4492">
        <v>84.9</v>
      </c>
    </row>
    <row r="4493" spans="1:29" x14ac:dyDescent="0.3">
      <c r="A4493">
        <v>2009</v>
      </c>
      <c r="B4493">
        <v>1</v>
      </c>
      <c r="C4493" s="1">
        <v>39830</v>
      </c>
      <c r="D4493">
        <v>8020</v>
      </c>
      <c r="E4493">
        <v>65</v>
      </c>
      <c r="F4493">
        <v>53</v>
      </c>
      <c r="G4493">
        <v>163</v>
      </c>
      <c r="H4493">
        <v>37</v>
      </c>
      <c r="I4493">
        <v>1010</v>
      </c>
      <c r="J4493">
        <v>1263</v>
      </c>
      <c r="K4493">
        <v>9348</v>
      </c>
      <c r="L4493">
        <v>82</v>
      </c>
      <c r="M4493">
        <v>2493</v>
      </c>
      <c r="N4493">
        <v>1911</v>
      </c>
      <c r="O4493">
        <v>70</v>
      </c>
      <c r="P4493">
        <v>4556</v>
      </c>
      <c r="Q4493">
        <v>1150</v>
      </c>
      <c r="R4493">
        <v>0</v>
      </c>
      <c r="S4493">
        <v>0</v>
      </c>
      <c r="T4493">
        <v>1150</v>
      </c>
      <c r="U4493">
        <v>1896</v>
      </c>
      <c r="V4493">
        <v>-2145</v>
      </c>
      <c r="W4493">
        <v>5867</v>
      </c>
      <c r="X4493">
        <v>3642</v>
      </c>
      <c r="Y4493">
        <v>0.47</v>
      </c>
      <c r="Z4493">
        <v>61</v>
      </c>
      <c r="AA4493">
        <v>8338</v>
      </c>
      <c r="AB4493">
        <v>56</v>
      </c>
      <c r="AC4493">
        <v>85.1</v>
      </c>
    </row>
    <row r="4494" spans="1:29" x14ac:dyDescent="0.3">
      <c r="A4494">
        <v>2009</v>
      </c>
      <c r="B4494">
        <v>1</v>
      </c>
      <c r="C4494" s="1">
        <v>39831</v>
      </c>
      <c r="D4494">
        <v>8000</v>
      </c>
      <c r="E4494">
        <v>68</v>
      </c>
      <c r="F4494">
        <v>53</v>
      </c>
      <c r="G4494">
        <v>164</v>
      </c>
      <c r="H4494">
        <v>37</v>
      </c>
      <c r="I4494">
        <v>1020</v>
      </c>
      <c r="J4494">
        <v>1274</v>
      </c>
      <c r="K4494">
        <v>9342</v>
      </c>
      <c r="L4494">
        <v>69</v>
      </c>
      <c r="M4494">
        <v>2494</v>
      </c>
      <c r="N4494">
        <v>1905</v>
      </c>
      <c r="O4494">
        <v>72</v>
      </c>
      <c r="P4494">
        <v>4540</v>
      </c>
      <c r="Q4494">
        <v>1100</v>
      </c>
      <c r="R4494">
        <v>0</v>
      </c>
      <c r="S4494">
        <v>0</v>
      </c>
      <c r="T4494">
        <v>1100</v>
      </c>
      <c r="U4494">
        <v>1893</v>
      </c>
      <c r="V4494">
        <v>-2088</v>
      </c>
      <c r="W4494">
        <v>5867</v>
      </c>
      <c r="X4494">
        <v>3702</v>
      </c>
      <c r="Y4494">
        <v>0.47</v>
      </c>
      <c r="Z4494">
        <v>60</v>
      </c>
      <c r="AA4494">
        <v>8322</v>
      </c>
      <c r="AB4494">
        <v>56</v>
      </c>
      <c r="AC4494">
        <v>85.27</v>
      </c>
    </row>
    <row r="4495" spans="1:29" x14ac:dyDescent="0.3">
      <c r="A4495">
        <v>2009</v>
      </c>
      <c r="B4495">
        <v>1</v>
      </c>
      <c r="C4495" s="1">
        <v>39832</v>
      </c>
      <c r="D4495">
        <v>7630</v>
      </c>
      <c r="E4495">
        <v>57</v>
      </c>
      <c r="F4495">
        <v>54</v>
      </c>
      <c r="G4495">
        <v>166</v>
      </c>
      <c r="H4495">
        <v>37</v>
      </c>
      <c r="I4495">
        <v>1010</v>
      </c>
      <c r="J4495">
        <v>1267</v>
      </c>
      <c r="K4495">
        <v>8954</v>
      </c>
      <c r="L4495">
        <v>83</v>
      </c>
      <c r="M4495">
        <v>2499</v>
      </c>
      <c r="N4495">
        <v>1910</v>
      </c>
      <c r="O4495">
        <v>73</v>
      </c>
      <c r="P4495">
        <v>4565</v>
      </c>
      <c r="Q4495">
        <v>1100</v>
      </c>
      <c r="R4495">
        <v>0</v>
      </c>
      <c r="S4495">
        <v>0</v>
      </c>
      <c r="T4495">
        <v>1100</v>
      </c>
      <c r="U4495">
        <v>1844</v>
      </c>
      <c r="V4495">
        <v>-2169</v>
      </c>
      <c r="W4495">
        <v>5535</v>
      </c>
      <c r="X4495">
        <v>3289</v>
      </c>
      <c r="Y4495">
        <v>0.49</v>
      </c>
      <c r="Z4495">
        <v>63</v>
      </c>
      <c r="AA4495">
        <v>7944</v>
      </c>
      <c r="AB4495">
        <v>59</v>
      </c>
      <c r="AC4495">
        <v>85.51</v>
      </c>
    </row>
    <row r="4496" spans="1:29" x14ac:dyDescent="0.3">
      <c r="A4496">
        <v>2009</v>
      </c>
      <c r="B4496">
        <v>1</v>
      </c>
      <c r="C4496" s="1">
        <v>39833</v>
      </c>
      <c r="D4496">
        <v>7170</v>
      </c>
      <c r="E4496">
        <v>52</v>
      </c>
      <c r="F4496">
        <v>53</v>
      </c>
      <c r="G4496">
        <v>165</v>
      </c>
      <c r="H4496">
        <v>44</v>
      </c>
      <c r="I4496">
        <v>1000</v>
      </c>
      <c r="J4496">
        <v>1262</v>
      </c>
      <c r="K4496">
        <v>8484</v>
      </c>
      <c r="L4496">
        <v>82</v>
      </c>
      <c r="M4496">
        <v>2494</v>
      </c>
      <c r="N4496">
        <v>1931</v>
      </c>
      <c r="O4496">
        <v>74</v>
      </c>
      <c r="P4496">
        <v>4581</v>
      </c>
      <c r="Q4496">
        <v>1100</v>
      </c>
      <c r="R4496">
        <v>0</v>
      </c>
      <c r="S4496">
        <v>0</v>
      </c>
      <c r="T4496">
        <v>1100</v>
      </c>
      <c r="U4496">
        <v>1783</v>
      </c>
      <c r="V4496">
        <v>-2251</v>
      </c>
      <c r="W4496">
        <v>5131</v>
      </c>
      <c r="X4496">
        <v>2803</v>
      </c>
      <c r="Y4496">
        <v>0.52</v>
      </c>
      <c r="Z4496">
        <v>67</v>
      </c>
      <c r="AA4496">
        <v>7484</v>
      </c>
      <c r="AB4496">
        <v>63</v>
      </c>
      <c r="AC4496">
        <v>85.84</v>
      </c>
    </row>
    <row r="4497" spans="1:29" x14ac:dyDescent="0.3">
      <c r="A4497">
        <v>2009</v>
      </c>
      <c r="B4497">
        <v>1</v>
      </c>
      <c r="C4497" s="1">
        <v>39834</v>
      </c>
      <c r="D4497">
        <v>6800</v>
      </c>
      <c r="E4497">
        <v>55</v>
      </c>
      <c r="F4497">
        <v>52</v>
      </c>
      <c r="G4497">
        <v>165</v>
      </c>
      <c r="H4497">
        <v>51</v>
      </c>
      <c r="I4497">
        <v>994</v>
      </c>
      <c r="J4497">
        <v>1262</v>
      </c>
      <c r="K4497">
        <v>8117</v>
      </c>
      <c r="L4497">
        <v>79</v>
      </c>
      <c r="M4497">
        <v>1995</v>
      </c>
      <c r="N4497">
        <v>1287</v>
      </c>
      <c r="O4497">
        <v>71</v>
      </c>
      <c r="P4497">
        <v>3432</v>
      </c>
      <c r="Q4497">
        <v>1050</v>
      </c>
      <c r="R4497">
        <v>1146</v>
      </c>
      <c r="S4497">
        <v>0</v>
      </c>
      <c r="T4497">
        <v>-96</v>
      </c>
      <c r="U4497">
        <v>1733</v>
      </c>
      <c r="V4497">
        <v>-374</v>
      </c>
      <c r="W4497">
        <v>5149</v>
      </c>
      <c r="X4497">
        <v>4781</v>
      </c>
      <c r="Y4497">
        <v>0.4</v>
      </c>
      <c r="Z4497">
        <v>41</v>
      </c>
      <c r="AA4497">
        <v>7123</v>
      </c>
      <c r="AB4497">
        <v>33</v>
      </c>
      <c r="AC4497">
        <v>85.81</v>
      </c>
    </row>
    <row r="4498" spans="1:29" x14ac:dyDescent="0.3">
      <c r="A4498">
        <v>2009</v>
      </c>
      <c r="B4498">
        <v>1</v>
      </c>
      <c r="C4498" s="1">
        <v>39835</v>
      </c>
      <c r="D4498">
        <v>8000</v>
      </c>
      <c r="E4498">
        <v>69</v>
      </c>
      <c r="F4498">
        <v>66</v>
      </c>
      <c r="G4498">
        <v>216</v>
      </c>
      <c r="H4498">
        <v>50</v>
      </c>
      <c r="I4498">
        <v>1030</v>
      </c>
      <c r="J4498">
        <v>1362</v>
      </c>
      <c r="K4498">
        <v>9431</v>
      </c>
      <c r="L4498">
        <v>77</v>
      </c>
      <c r="M4498">
        <v>2493</v>
      </c>
      <c r="N4498">
        <v>1014</v>
      </c>
      <c r="O4498">
        <v>45</v>
      </c>
      <c r="P4498">
        <v>3629</v>
      </c>
      <c r="Q4498">
        <v>1050</v>
      </c>
      <c r="R4498">
        <v>5960</v>
      </c>
      <c r="S4498">
        <v>0</v>
      </c>
      <c r="T4498">
        <v>-4910</v>
      </c>
      <c r="U4498">
        <v>1893</v>
      </c>
      <c r="V4498">
        <v>2817</v>
      </c>
      <c r="W4498">
        <v>7551</v>
      </c>
      <c r="X4498">
        <v>10712</v>
      </c>
      <c r="Y4498">
        <v>0.37</v>
      </c>
      <c r="Z4498">
        <v>-14</v>
      </c>
      <c r="AA4498">
        <v>8401</v>
      </c>
      <c r="AB4498">
        <v>-28</v>
      </c>
      <c r="AC4498">
        <v>85.26</v>
      </c>
    </row>
    <row r="4499" spans="1:29" x14ac:dyDescent="0.3">
      <c r="A4499">
        <v>2009</v>
      </c>
      <c r="B4499">
        <v>1</v>
      </c>
      <c r="C4499" s="1">
        <v>39836</v>
      </c>
      <c r="D4499">
        <v>8440</v>
      </c>
      <c r="E4499">
        <v>77</v>
      </c>
      <c r="F4499">
        <v>223</v>
      </c>
      <c r="G4499">
        <v>201</v>
      </c>
      <c r="H4499">
        <v>50</v>
      </c>
      <c r="I4499">
        <v>1090</v>
      </c>
      <c r="J4499">
        <v>1564</v>
      </c>
      <c r="K4499">
        <v>10081</v>
      </c>
      <c r="L4499">
        <v>70</v>
      </c>
      <c r="M4499">
        <v>2493</v>
      </c>
      <c r="N4499">
        <v>1016</v>
      </c>
      <c r="O4499">
        <v>22</v>
      </c>
      <c r="P4499">
        <v>3601</v>
      </c>
      <c r="Q4499">
        <v>1000</v>
      </c>
      <c r="R4499">
        <v>8023</v>
      </c>
      <c r="S4499">
        <v>0</v>
      </c>
      <c r="T4499">
        <v>-7023</v>
      </c>
      <c r="U4499">
        <v>1952</v>
      </c>
      <c r="V4499">
        <v>4480</v>
      </c>
      <c r="W4499">
        <v>8532</v>
      </c>
      <c r="X4499">
        <v>13503</v>
      </c>
      <c r="Y4499">
        <v>0.35</v>
      </c>
      <c r="Z4499">
        <v>-34</v>
      </c>
      <c r="AA4499">
        <v>10426</v>
      </c>
      <c r="AB4499">
        <v>-30</v>
      </c>
      <c r="AC4499">
        <v>84.59</v>
      </c>
    </row>
    <row r="4500" spans="1:29" x14ac:dyDescent="0.3">
      <c r="A4500">
        <v>2009</v>
      </c>
      <c r="B4500">
        <v>1</v>
      </c>
      <c r="C4500" s="1">
        <v>39837</v>
      </c>
      <c r="D4500">
        <v>8420</v>
      </c>
      <c r="E4500">
        <v>81</v>
      </c>
      <c r="F4500">
        <v>745</v>
      </c>
      <c r="G4500">
        <v>209</v>
      </c>
      <c r="H4500">
        <v>46</v>
      </c>
      <c r="I4500">
        <v>1150</v>
      </c>
      <c r="J4500">
        <v>2150</v>
      </c>
      <c r="K4500">
        <v>10651</v>
      </c>
      <c r="L4500">
        <v>70</v>
      </c>
      <c r="M4500">
        <v>2490</v>
      </c>
      <c r="N4500">
        <v>1662</v>
      </c>
      <c r="O4500">
        <v>10</v>
      </c>
      <c r="P4500">
        <v>4232</v>
      </c>
      <c r="Q4500">
        <v>1000</v>
      </c>
      <c r="R4500">
        <v>8252</v>
      </c>
      <c r="S4500">
        <v>0</v>
      </c>
      <c r="T4500">
        <v>-7252</v>
      </c>
      <c r="U4500">
        <v>1949</v>
      </c>
      <c r="V4500">
        <v>4581</v>
      </c>
      <c r="W4500">
        <v>8583</v>
      </c>
      <c r="X4500">
        <v>13671</v>
      </c>
      <c r="Y4500">
        <v>0.39</v>
      </c>
      <c r="Z4500">
        <v>-28</v>
      </c>
      <c r="AA4500">
        <v>9501</v>
      </c>
      <c r="AB4500">
        <v>-44</v>
      </c>
      <c r="AC4500">
        <v>83.94</v>
      </c>
    </row>
    <row r="4501" spans="1:29" x14ac:dyDescent="0.3">
      <c r="A4501">
        <v>2009</v>
      </c>
      <c r="B4501">
        <v>1</v>
      </c>
      <c r="C4501" s="1">
        <v>39838</v>
      </c>
      <c r="D4501">
        <v>9040</v>
      </c>
      <c r="E4501">
        <v>81</v>
      </c>
      <c r="F4501">
        <v>760</v>
      </c>
      <c r="G4501">
        <v>185</v>
      </c>
      <c r="H4501">
        <v>40</v>
      </c>
      <c r="I4501">
        <v>1190</v>
      </c>
      <c r="J4501">
        <v>2175</v>
      </c>
      <c r="K4501">
        <v>11296</v>
      </c>
      <c r="L4501">
        <v>78</v>
      </c>
      <c r="M4501">
        <v>2490</v>
      </c>
      <c r="N4501">
        <v>1953</v>
      </c>
      <c r="O4501">
        <v>37</v>
      </c>
      <c r="P4501">
        <v>4558</v>
      </c>
      <c r="Q4501">
        <v>1000</v>
      </c>
      <c r="R4501">
        <v>8252</v>
      </c>
      <c r="S4501">
        <v>0</v>
      </c>
      <c r="T4501">
        <v>-7252</v>
      </c>
      <c r="U4501">
        <v>2031</v>
      </c>
      <c r="V4501">
        <v>4362</v>
      </c>
      <c r="W4501">
        <v>9120</v>
      </c>
      <c r="X4501">
        <v>13990</v>
      </c>
      <c r="Y4501">
        <v>0.39</v>
      </c>
      <c r="Z4501">
        <v>-24</v>
      </c>
      <c r="AA4501">
        <v>10106</v>
      </c>
      <c r="AB4501">
        <v>-38</v>
      </c>
      <c r="AC4501">
        <v>83.32</v>
      </c>
    </row>
    <row r="4502" spans="1:29" x14ac:dyDescent="0.3">
      <c r="A4502">
        <v>2009</v>
      </c>
      <c r="B4502">
        <v>1</v>
      </c>
      <c r="C4502" s="1">
        <v>39839</v>
      </c>
      <c r="D4502">
        <v>10400</v>
      </c>
      <c r="E4502">
        <v>72</v>
      </c>
      <c r="F4502">
        <v>473</v>
      </c>
      <c r="G4502">
        <v>179</v>
      </c>
      <c r="H4502">
        <v>40</v>
      </c>
      <c r="I4502">
        <v>1270</v>
      </c>
      <c r="J4502">
        <v>1962</v>
      </c>
      <c r="K4502">
        <v>12434</v>
      </c>
      <c r="L4502">
        <v>77</v>
      </c>
      <c r="M4502">
        <v>2498</v>
      </c>
      <c r="N4502">
        <v>1935</v>
      </c>
      <c r="O4502">
        <v>29</v>
      </c>
      <c r="P4502">
        <v>4539</v>
      </c>
      <c r="Q4502">
        <v>1000</v>
      </c>
      <c r="R4502">
        <v>7106</v>
      </c>
      <c r="S4502">
        <v>0</v>
      </c>
      <c r="T4502">
        <v>-6106</v>
      </c>
      <c r="U4502">
        <v>2212</v>
      </c>
      <c r="V4502">
        <v>3604</v>
      </c>
      <c r="W4502">
        <v>9970</v>
      </c>
      <c r="X4502">
        <v>14001</v>
      </c>
      <c r="Y4502">
        <v>0.36</v>
      </c>
      <c r="Z4502">
        <v>-13</v>
      </c>
      <c r="AA4502">
        <v>11164</v>
      </c>
      <c r="AB4502">
        <v>-25</v>
      </c>
      <c r="AC4502">
        <v>82.73</v>
      </c>
    </row>
    <row r="4503" spans="1:29" x14ac:dyDescent="0.3">
      <c r="A4503">
        <v>2009</v>
      </c>
      <c r="B4503">
        <v>1</v>
      </c>
      <c r="C4503" s="1">
        <v>39840</v>
      </c>
      <c r="D4503">
        <v>13300</v>
      </c>
      <c r="E4503">
        <v>66</v>
      </c>
      <c r="F4503">
        <v>304</v>
      </c>
      <c r="G4503">
        <v>175</v>
      </c>
      <c r="H4503">
        <v>43</v>
      </c>
      <c r="I4503">
        <v>1350</v>
      </c>
      <c r="J4503">
        <v>1872</v>
      </c>
      <c r="K4503">
        <v>15238</v>
      </c>
      <c r="L4503">
        <v>87</v>
      </c>
      <c r="M4503">
        <v>2490</v>
      </c>
      <c r="N4503">
        <v>1935</v>
      </c>
      <c r="O4503">
        <v>31</v>
      </c>
      <c r="P4503">
        <v>4543</v>
      </c>
      <c r="Q4503">
        <v>950</v>
      </c>
      <c r="R4503">
        <v>2292</v>
      </c>
      <c r="S4503">
        <v>0</v>
      </c>
      <c r="T4503">
        <v>-1342</v>
      </c>
      <c r="U4503">
        <v>2598</v>
      </c>
      <c r="V4503">
        <v>799</v>
      </c>
      <c r="W4503">
        <v>11144</v>
      </c>
      <c r="X4503">
        <v>12037</v>
      </c>
      <c r="Y4503">
        <v>0.28999999999999998</v>
      </c>
      <c r="Z4503">
        <v>21</v>
      </c>
      <c r="AA4503">
        <v>13888</v>
      </c>
      <c r="AB4503">
        <v>13</v>
      </c>
      <c r="AC4503">
        <v>82.28</v>
      </c>
    </row>
    <row r="4504" spans="1:29" x14ac:dyDescent="0.3">
      <c r="A4504">
        <v>2009</v>
      </c>
      <c r="B4504">
        <v>1</v>
      </c>
      <c r="C4504" s="1">
        <v>39841</v>
      </c>
      <c r="D4504">
        <v>13500</v>
      </c>
      <c r="E4504">
        <v>83</v>
      </c>
      <c r="F4504">
        <v>223</v>
      </c>
      <c r="G4504">
        <v>175</v>
      </c>
      <c r="H4504">
        <v>44</v>
      </c>
      <c r="I4504">
        <v>1380</v>
      </c>
      <c r="J4504">
        <v>1822</v>
      </c>
      <c r="K4504">
        <v>15405</v>
      </c>
      <c r="L4504">
        <v>74</v>
      </c>
      <c r="M4504">
        <v>2494</v>
      </c>
      <c r="N4504">
        <v>2485</v>
      </c>
      <c r="O4504">
        <v>37</v>
      </c>
      <c r="P4504">
        <v>5090</v>
      </c>
      <c r="Q4504">
        <v>950</v>
      </c>
      <c r="R4504">
        <v>229</v>
      </c>
      <c r="S4504">
        <v>0</v>
      </c>
      <c r="T4504">
        <v>721</v>
      </c>
      <c r="U4504">
        <v>2625</v>
      </c>
      <c r="V4504">
        <v>-1112</v>
      </c>
      <c r="W4504">
        <v>10757</v>
      </c>
      <c r="X4504">
        <v>9594</v>
      </c>
      <c r="Y4504">
        <v>0.32</v>
      </c>
      <c r="Z4504">
        <v>38</v>
      </c>
      <c r="AA4504">
        <v>14025</v>
      </c>
      <c r="AB4504">
        <v>32</v>
      </c>
      <c r="AC4504">
        <v>81.99</v>
      </c>
    </row>
    <row r="4505" spans="1:29" x14ac:dyDescent="0.3">
      <c r="A4505">
        <v>2009</v>
      </c>
      <c r="B4505">
        <v>1</v>
      </c>
      <c r="C4505" s="1">
        <v>39842</v>
      </c>
      <c r="D4505">
        <v>12500</v>
      </c>
      <c r="E4505">
        <v>77</v>
      </c>
      <c r="F4505">
        <v>187</v>
      </c>
      <c r="G4505">
        <v>169</v>
      </c>
      <c r="H4505">
        <v>45</v>
      </c>
      <c r="I4505">
        <v>1340</v>
      </c>
      <c r="J4505">
        <v>1741</v>
      </c>
      <c r="K4505">
        <v>14318</v>
      </c>
      <c r="L4505">
        <v>81</v>
      </c>
      <c r="M4505">
        <v>2489</v>
      </c>
      <c r="N4505">
        <v>2706</v>
      </c>
      <c r="O4505">
        <v>38</v>
      </c>
      <c r="P4505">
        <v>5314</v>
      </c>
      <c r="Q4505">
        <v>950</v>
      </c>
      <c r="R4505">
        <v>0</v>
      </c>
      <c r="S4505">
        <v>0</v>
      </c>
      <c r="T4505">
        <v>950</v>
      </c>
      <c r="U4505">
        <v>2492</v>
      </c>
      <c r="V4505">
        <v>-1699</v>
      </c>
      <c r="W4505">
        <v>9819</v>
      </c>
      <c r="X4505">
        <v>8054</v>
      </c>
      <c r="Y4505">
        <v>0.36</v>
      </c>
      <c r="Z4505">
        <v>44</v>
      </c>
      <c r="AA4505">
        <v>12978</v>
      </c>
      <c r="AB4505">
        <v>38</v>
      </c>
      <c r="AC4505">
        <v>81.83</v>
      </c>
    </row>
    <row r="4506" spans="1:29" x14ac:dyDescent="0.3">
      <c r="A4506">
        <v>2009</v>
      </c>
      <c r="B4506">
        <v>1</v>
      </c>
      <c r="C4506" s="1">
        <v>39843</v>
      </c>
      <c r="D4506">
        <v>11100</v>
      </c>
      <c r="E4506">
        <v>60</v>
      </c>
      <c r="F4506">
        <v>162</v>
      </c>
      <c r="G4506">
        <v>168</v>
      </c>
      <c r="H4506">
        <v>46</v>
      </c>
      <c r="I4506">
        <v>1280</v>
      </c>
      <c r="J4506">
        <v>1656</v>
      </c>
      <c r="K4506">
        <v>12816</v>
      </c>
      <c r="L4506">
        <v>91</v>
      </c>
      <c r="M4506">
        <v>1492</v>
      </c>
      <c r="N4506">
        <v>1914</v>
      </c>
      <c r="O4506">
        <v>53</v>
      </c>
      <c r="P4506">
        <v>3550</v>
      </c>
      <c r="Q4506">
        <v>950</v>
      </c>
      <c r="R4506">
        <v>0</v>
      </c>
      <c r="S4506">
        <v>0</v>
      </c>
      <c r="T4506">
        <v>950</v>
      </c>
      <c r="U4506">
        <v>2305</v>
      </c>
      <c r="V4506">
        <v>-206</v>
      </c>
      <c r="W4506">
        <v>8589</v>
      </c>
      <c r="X4506">
        <v>8316</v>
      </c>
      <c r="Y4506">
        <v>0.27</v>
      </c>
      <c r="Z4506">
        <v>35</v>
      </c>
      <c r="AA4506">
        <v>11536</v>
      </c>
      <c r="AB4506">
        <v>28</v>
      </c>
      <c r="AC4506">
        <v>81.66</v>
      </c>
    </row>
    <row r="4507" spans="1:29" x14ac:dyDescent="0.3">
      <c r="A4507">
        <v>2009</v>
      </c>
      <c r="B4507">
        <v>1</v>
      </c>
      <c r="C4507" s="1">
        <v>39844</v>
      </c>
      <c r="D4507">
        <v>10400</v>
      </c>
      <c r="E4507">
        <v>55</v>
      </c>
      <c r="F4507">
        <v>144</v>
      </c>
      <c r="G4507">
        <v>170</v>
      </c>
      <c r="H4507">
        <v>46</v>
      </c>
      <c r="I4507">
        <v>1230</v>
      </c>
      <c r="J4507">
        <v>1590</v>
      </c>
      <c r="K4507">
        <v>12045</v>
      </c>
      <c r="L4507">
        <v>64</v>
      </c>
      <c r="M4507">
        <v>993</v>
      </c>
      <c r="N4507">
        <v>1006</v>
      </c>
      <c r="O4507">
        <v>53</v>
      </c>
      <c r="P4507">
        <v>2116</v>
      </c>
      <c r="Q4507">
        <v>900</v>
      </c>
      <c r="R4507">
        <v>0</v>
      </c>
      <c r="S4507">
        <v>0</v>
      </c>
      <c r="T4507">
        <v>900</v>
      </c>
      <c r="U4507">
        <v>2212</v>
      </c>
      <c r="V4507">
        <v>1101</v>
      </c>
      <c r="W4507">
        <v>7991</v>
      </c>
      <c r="X4507">
        <v>9029</v>
      </c>
      <c r="Y4507">
        <v>0.17</v>
      </c>
      <c r="Z4507">
        <v>25</v>
      </c>
      <c r="AA4507">
        <v>10815</v>
      </c>
      <c r="AB4507">
        <v>17</v>
      </c>
      <c r="AC4507">
        <v>81.45</v>
      </c>
    </row>
    <row r="4508" spans="1:29" x14ac:dyDescent="0.3">
      <c r="A4508">
        <v>2009</v>
      </c>
      <c r="B4508">
        <v>2</v>
      </c>
      <c r="C4508" s="1">
        <v>39845</v>
      </c>
      <c r="D4508">
        <v>10200</v>
      </c>
      <c r="E4508">
        <v>56</v>
      </c>
      <c r="F4508">
        <v>129</v>
      </c>
      <c r="G4508">
        <v>172</v>
      </c>
      <c r="H4508">
        <v>46</v>
      </c>
      <c r="I4508">
        <v>1190</v>
      </c>
      <c r="J4508">
        <v>1537</v>
      </c>
      <c r="K4508">
        <v>11793</v>
      </c>
      <c r="L4508">
        <v>61</v>
      </c>
      <c r="M4508">
        <v>996</v>
      </c>
      <c r="N4508">
        <v>1007</v>
      </c>
      <c r="O4508">
        <v>44</v>
      </c>
      <c r="P4508">
        <v>2108</v>
      </c>
      <c r="Q4508">
        <v>900</v>
      </c>
      <c r="R4508">
        <v>0</v>
      </c>
      <c r="S4508">
        <v>0</v>
      </c>
      <c r="T4508">
        <v>900</v>
      </c>
      <c r="U4508">
        <v>2186</v>
      </c>
      <c r="V4508">
        <v>1030</v>
      </c>
      <c r="W4508">
        <v>7818</v>
      </c>
      <c r="X4508">
        <v>8785</v>
      </c>
      <c r="Y4508">
        <v>0.17</v>
      </c>
      <c r="Z4508">
        <v>26</v>
      </c>
      <c r="AA4508">
        <v>10603</v>
      </c>
      <c r="AB4508">
        <v>17</v>
      </c>
      <c r="AC4508">
        <v>81.260000000000005</v>
      </c>
    </row>
    <row r="4509" spans="1:29" x14ac:dyDescent="0.3">
      <c r="A4509">
        <v>2009</v>
      </c>
      <c r="B4509">
        <v>2</v>
      </c>
      <c r="C4509" s="1">
        <v>39846</v>
      </c>
      <c r="D4509">
        <v>9770</v>
      </c>
      <c r="E4509">
        <v>52</v>
      </c>
      <c r="F4509">
        <v>120</v>
      </c>
      <c r="G4509">
        <v>188</v>
      </c>
      <c r="H4509">
        <v>44</v>
      </c>
      <c r="I4509">
        <v>1150</v>
      </c>
      <c r="J4509">
        <v>1502</v>
      </c>
      <c r="K4509">
        <v>11324</v>
      </c>
      <c r="L4509">
        <v>63</v>
      </c>
      <c r="M4509">
        <v>998</v>
      </c>
      <c r="N4509">
        <v>1003</v>
      </c>
      <c r="O4509">
        <v>57</v>
      </c>
      <c r="P4509">
        <v>2121</v>
      </c>
      <c r="Q4509">
        <v>900</v>
      </c>
      <c r="R4509">
        <v>0</v>
      </c>
      <c r="S4509">
        <v>0</v>
      </c>
      <c r="T4509">
        <v>900</v>
      </c>
      <c r="U4509">
        <v>2128</v>
      </c>
      <c r="V4509">
        <v>924</v>
      </c>
      <c r="W4509">
        <v>7442</v>
      </c>
      <c r="X4509">
        <v>8303</v>
      </c>
      <c r="Y4509">
        <v>0.18</v>
      </c>
      <c r="Z4509">
        <v>27</v>
      </c>
      <c r="AA4509">
        <v>10174</v>
      </c>
      <c r="AB4509">
        <v>18</v>
      </c>
      <c r="AC4509">
        <v>81.13</v>
      </c>
    </row>
    <row r="4510" spans="1:29" x14ac:dyDescent="0.3">
      <c r="A4510">
        <v>2009</v>
      </c>
      <c r="B4510">
        <v>2</v>
      </c>
      <c r="C4510" s="1">
        <v>39847</v>
      </c>
      <c r="D4510">
        <v>9100</v>
      </c>
      <c r="E4510">
        <v>51</v>
      </c>
      <c r="F4510">
        <v>113</v>
      </c>
      <c r="G4510">
        <v>176</v>
      </c>
      <c r="H4510">
        <v>43</v>
      </c>
      <c r="I4510">
        <v>1140</v>
      </c>
      <c r="J4510">
        <v>1472</v>
      </c>
      <c r="K4510">
        <v>10623</v>
      </c>
      <c r="L4510">
        <v>71</v>
      </c>
      <c r="M4510">
        <v>996</v>
      </c>
      <c r="N4510">
        <v>1007</v>
      </c>
      <c r="O4510">
        <v>22</v>
      </c>
      <c r="P4510">
        <v>2096</v>
      </c>
      <c r="Q4510">
        <v>900</v>
      </c>
      <c r="R4510">
        <v>0</v>
      </c>
      <c r="S4510">
        <v>0</v>
      </c>
      <c r="T4510">
        <v>900</v>
      </c>
      <c r="U4510">
        <v>2039</v>
      </c>
      <c r="V4510">
        <v>830</v>
      </c>
      <c r="W4510">
        <v>6860</v>
      </c>
      <c r="X4510">
        <v>7627</v>
      </c>
      <c r="Y4510">
        <v>0.19</v>
      </c>
      <c r="Z4510">
        <v>28</v>
      </c>
      <c r="AA4510">
        <v>9483</v>
      </c>
      <c r="AB4510">
        <v>20</v>
      </c>
      <c r="AC4510">
        <v>81.05</v>
      </c>
    </row>
    <row r="4511" spans="1:29" x14ac:dyDescent="0.3">
      <c r="A4511">
        <v>2009</v>
      </c>
      <c r="B4511">
        <v>2</v>
      </c>
      <c r="C4511" s="1">
        <v>39848</v>
      </c>
      <c r="D4511">
        <v>9070</v>
      </c>
      <c r="E4511">
        <v>59</v>
      </c>
      <c r="F4511">
        <v>108</v>
      </c>
      <c r="G4511">
        <v>156</v>
      </c>
      <c r="H4511">
        <v>47</v>
      </c>
      <c r="I4511">
        <v>1150</v>
      </c>
      <c r="J4511">
        <v>1461</v>
      </c>
      <c r="K4511">
        <v>10590</v>
      </c>
      <c r="L4511">
        <v>77</v>
      </c>
      <c r="M4511">
        <v>989</v>
      </c>
      <c r="N4511">
        <v>1013</v>
      </c>
      <c r="O4511">
        <v>53</v>
      </c>
      <c r="P4511">
        <v>2132</v>
      </c>
      <c r="Q4511">
        <v>900</v>
      </c>
      <c r="R4511">
        <v>0</v>
      </c>
      <c r="S4511">
        <v>0</v>
      </c>
      <c r="T4511">
        <v>900</v>
      </c>
      <c r="U4511">
        <v>2035</v>
      </c>
      <c r="V4511">
        <v>779</v>
      </c>
      <c r="W4511">
        <v>6842</v>
      </c>
      <c r="X4511">
        <v>7558</v>
      </c>
      <c r="Y4511">
        <v>0.19</v>
      </c>
      <c r="Z4511">
        <v>29</v>
      </c>
      <c r="AA4511">
        <v>9440</v>
      </c>
      <c r="AB4511">
        <v>20</v>
      </c>
      <c r="AC4511">
        <v>80.989999999999995</v>
      </c>
    </row>
    <row r="4512" spans="1:29" x14ac:dyDescent="0.3">
      <c r="A4512">
        <v>2009</v>
      </c>
      <c r="B4512">
        <v>2</v>
      </c>
      <c r="C4512" s="1">
        <v>39849</v>
      </c>
      <c r="D4512">
        <v>8910</v>
      </c>
      <c r="E4512">
        <v>63</v>
      </c>
      <c r="F4512">
        <v>105</v>
      </c>
      <c r="G4512">
        <v>164</v>
      </c>
      <c r="H4512">
        <v>48</v>
      </c>
      <c r="I4512">
        <v>1160</v>
      </c>
      <c r="J4512">
        <v>1477</v>
      </c>
      <c r="K4512">
        <v>10450</v>
      </c>
      <c r="L4512">
        <v>74</v>
      </c>
      <c r="M4512">
        <v>999</v>
      </c>
      <c r="N4512">
        <v>1015</v>
      </c>
      <c r="O4512">
        <v>32</v>
      </c>
      <c r="P4512">
        <v>2120</v>
      </c>
      <c r="Q4512">
        <v>900</v>
      </c>
      <c r="R4512">
        <v>917</v>
      </c>
      <c r="S4512">
        <v>0</v>
      </c>
      <c r="T4512">
        <v>-17</v>
      </c>
      <c r="U4512">
        <v>2014</v>
      </c>
      <c r="V4512">
        <v>1382</v>
      </c>
      <c r="W4512">
        <v>6964</v>
      </c>
      <c r="X4512">
        <v>8347</v>
      </c>
      <c r="Y4512">
        <v>0.19</v>
      </c>
      <c r="Z4512">
        <v>20</v>
      </c>
      <c r="AA4512">
        <v>9290</v>
      </c>
      <c r="AB4512">
        <v>10</v>
      </c>
      <c r="AC4512">
        <v>80.86</v>
      </c>
    </row>
    <row r="4513" spans="1:29" x14ac:dyDescent="0.3">
      <c r="A4513">
        <v>2009</v>
      </c>
      <c r="B4513">
        <v>2</v>
      </c>
      <c r="C4513" s="1">
        <v>39850</v>
      </c>
      <c r="D4513">
        <v>9130</v>
      </c>
      <c r="E4513">
        <v>63</v>
      </c>
      <c r="F4513">
        <v>105</v>
      </c>
      <c r="G4513">
        <v>176</v>
      </c>
      <c r="H4513">
        <v>48</v>
      </c>
      <c r="I4513">
        <v>1180</v>
      </c>
      <c r="J4513">
        <v>1509</v>
      </c>
      <c r="K4513">
        <v>10702</v>
      </c>
      <c r="L4513">
        <v>69</v>
      </c>
      <c r="M4513">
        <v>990</v>
      </c>
      <c r="N4513">
        <v>1013</v>
      </c>
      <c r="O4513">
        <v>57</v>
      </c>
      <c r="P4513">
        <v>2129</v>
      </c>
      <c r="Q4513">
        <v>900</v>
      </c>
      <c r="R4513">
        <v>2751</v>
      </c>
      <c r="S4513">
        <v>0</v>
      </c>
      <c r="T4513">
        <v>-1851</v>
      </c>
      <c r="U4513">
        <v>2043</v>
      </c>
      <c r="V4513">
        <v>2626</v>
      </c>
      <c r="W4513">
        <v>7668</v>
      </c>
      <c r="X4513">
        <v>10424</v>
      </c>
      <c r="Y4513">
        <v>0.19</v>
      </c>
      <c r="Z4513">
        <v>3</v>
      </c>
      <c r="AA4513">
        <v>9522</v>
      </c>
      <c r="AB4513">
        <v>-9</v>
      </c>
      <c r="AC4513">
        <v>80.599999999999994</v>
      </c>
    </row>
    <row r="4514" spans="1:29" x14ac:dyDescent="0.3">
      <c r="A4514">
        <v>2009</v>
      </c>
      <c r="B4514">
        <v>2</v>
      </c>
      <c r="C4514" s="1">
        <v>39851</v>
      </c>
      <c r="D4514">
        <v>8950</v>
      </c>
      <c r="E4514">
        <v>61</v>
      </c>
      <c r="F4514">
        <v>109</v>
      </c>
      <c r="G4514">
        <v>181</v>
      </c>
      <c r="H4514">
        <v>48</v>
      </c>
      <c r="I4514">
        <v>1210</v>
      </c>
      <c r="J4514">
        <v>1548</v>
      </c>
      <c r="K4514">
        <v>10559</v>
      </c>
      <c r="L4514">
        <v>65</v>
      </c>
      <c r="M4514">
        <v>994</v>
      </c>
      <c r="N4514">
        <v>1015</v>
      </c>
      <c r="O4514">
        <v>44</v>
      </c>
      <c r="P4514">
        <v>2118</v>
      </c>
      <c r="Q4514">
        <v>900</v>
      </c>
      <c r="R4514">
        <v>2751</v>
      </c>
      <c r="S4514">
        <v>0</v>
      </c>
      <c r="T4514">
        <v>-1851</v>
      </c>
      <c r="U4514">
        <v>2019</v>
      </c>
      <c r="V4514">
        <v>2652</v>
      </c>
      <c r="W4514">
        <v>7510</v>
      </c>
      <c r="X4514">
        <v>10292</v>
      </c>
      <c r="Y4514">
        <v>0.19</v>
      </c>
      <c r="Z4514">
        <v>3</v>
      </c>
      <c r="AA4514">
        <v>9349</v>
      </c>
      <c r="AB4514">
        <v>-10</v>
      </c>
      <c r="AC4514">
        <v>80.36</v>
      </c>
    </row>
    <row r="4515" spans="1:29" x14ac:dyDescent="0.3">
      <c r="A4515">
        <v>2009</v>
      </c>
      <c r="B4515">
        <v>2</v>
      </c>
      <c r="C4515" s="1">
        <v>39852</v>
      </c>
      <c r="D4515">
        <v>8230</v>
      </c>
      <c r="E4515">
        <v>61</v>
      </c>
      <c r="F4515">
        <v>111</v>
      </c>
      <c r="G4515">
        <v>174</v>
      </c>
      <c r="H4515">
        <v>48</v>
      </c>
      <c r="I4515">
        <v>1210</v>
      </c>
      <c r="J4515">
        <v>1543</v>
      </c>
      <c r="K4515">
        <v>9834</v>
      </c>
      <c r="L4515">
        <v>66</v>
      </c>
      <c r="M4515">
        <v>991</v>
      </c>
      <c r="N4515">
        <v>1013</v>
      </c>
      <c r="O4515">
        <v>40</v>
      </c>
      <c r="P4515">
        <v>2110</v>
      </c>
      <c r="Q4515">
        <v>900</v>
      </c>
      <c r="R4515">
        <v>3209</v>
      </c>
      <c r="S4515">
        <v>0</v>
      </c>
      <c r="T4515">
        <v>-2309</v>
      </c>
      <c r="U4515">
        <v>1924</v>
      </c>
      <c r="V4515">
        <v>2858</v>
      </c>
      <c r="W4515">
        <v>7014</v>
      </c>
      <c r="X4515">
        <v>10033</v>
      </c>
      <c r="Y4515">
        <v>0.2</v>
      </c>
      <c r="Z4515">
        <v>-2</v>
      </c>
      <c r="AA4515">
        <v>9394</v>
      </c>
      <c r="AB4515">
        <v>-7</v>
      </c>
      <c r="AC4515">
        <v>80.150000000000006</v>
      </c>
    </row>
    <row r="4516" spans="1:29" x14ac:dyDescent="0.3">
      <c r="A4516">
        <v>2009</v>
      </c>
      <c r="B4516">
        <v>2</v>
      </c>
      <c r="C4516" s="1">
        <v>39853</v>
      </c>
      <c r="D4516">
        <v>8780</v>
      </c>
      <c r="E4516">
        <v>61</v>
      </c>
      <c r="F4516">
        <v>169</v>
      </c>
      <c r="G4516">
        <v>174</v>
      </c>
      <c r="H4516">
        <v>44</v>
      </c>
      <c r="I4516">
        <v>1240</v>
      </c>
      <c r="J4516">
        <v>1627</v>
      </c>
      <c r="K4516">
        <v>10468</v>
      </c>
      <c r="L4516">
        <v>75</v>
      </c>
      <c r="M4516">
        <v>994</v>
      </c>
      <c r="N4516">
        <v>1015</v>
      </c>
      <c r="O4516">
        <v>42</v>
      </c>
      <c r="P4516">
        <v>2126</v>
      </c>
      <c r="Q4516">
        <v>900</v>
      </c>
      <c r="R4516">
        <v>3209</v>
      </c>
      <c r="S4516">
        <v>0</v>
      </c>
      <c r="T4516">
        <v>-2309</v>
      </c>
      <c r="U4516">
        <v>1997</v>
      </c>
      <c r="V4516">
        <v>2999</v>
      </c>
      <c r="W4516">
        <v>7491</v>
      </c>
      <c r="X4516">
        <v>10651</v>
      </c>
      <c r="Y4516">
        <v>0.19</v>
      </c>
      <c r="Z4516">
        <v>-2</v>
      </c>
      <c r="AA4516">
        <v>10008</v>
      </c>
      <c r="AB4516">
        <v>-6</v>
      </c>
      <c r="AC4516">
        <v>79.91</v>
      </c>
    </row>
    <row r="4517" spans="1:29" x14ac:dyDescent="0.3">
      <c r="A4517">
        <v>2009</v>
      </c>
      <c r="B4517">
        <v>2</v>
      </c>
      <c r="C4517" s="1">
        <v>39854</v>
      </c>
      <c r="D4517">
        <v>9130</v>
      </c>
      <c r="E4517">
        <v>61</v>
      </c>
      <c r="F4517">
        <v>177</v>
      </c>
      <c r="G4517">
        <v>176</v>
      </c>
      <c r="H4517">
        <v>39</v>
      </c>
      <c r="I4517">
        <v>1270</v>
      </c>
      <c r="J4517">
        <v>1662</v>
      </c>
      <c r="K4517">
        <v>10853</v>
      </c>
      <c r="L4517">
        <v>52</v>
      </c>
      <c r="M4517">
        <v>998</v>
      </c>
      <c r="N4517">
        <v>1014</v>
      </c>
      <c r="O4517">
        <v>47</v>
      </c>
      <c r="P4517">
        <v>2111</v>
      </c>
      <c r="Q4517">
        <v>850</v>
      </c>
      <c r="R4517">
        <v>2980</v>
      </c>
      <c r="S4517">
        <v>0</v>
      </c>
      <c r="T4517">
        <v>-2130</v>
      </c>
      <c r="U4517">
        <v>2043</v>
      </c>
      <c r="V4517">
        <v>2979</v>
      </c>
      <c r="W4517">
        <v>7744</v>
      </c>
      <c r="X4517">
        <v>10872</v>
      </c>
      <c r="Y4517">
        <v>0.19</v>
      </c>
      <c r="Z4517">
        <v>0</v>
      </c>
      <c r="AA4517">
        <v>10347</v>
      </c>
      <c r="AB4517">
        <v>-5</v>
      </c>
      <c r="AC4517">
        <v>79.680000000000007</v>
      </c>
    </row>
    <row r="4518" spans="1:29" x14ac:dyDescent="0.3">
      <c r="A4518">
        <v>2009</v>
      </c>
      <c r="B4518">
        <v>2</v>
      </c>
      <c r="C4518" s="1">
        <v>39855</v>
      </c>
      <c r="D4518">
        <v>9470</v>
      </c>
      <c r="E4518">
        <v>54</v>
      </c>
      <c r="F4518">
        <v>131</v>
      </c>
      <c r="G4518">
        <v>186</v>
      </c>
      <c r="H4518">
        <v>40</v>
      </c>
      <c r="I4518">
        <v>1310</v>
      </c>
      <c r="J4518">
        <v>1667</v>
      </c>
      <c r="K4518">
        <v>11191</v>
      </c>
      <c r="L4518">
        <v>55</v>
      </c>
      <c r="M4518">
        <v>1990</v>
      </c>
      <c r="N4518">
        <v>1740</v>
      </c>
      <c r="O4518">
        <v>50</v>
      </c>
      <c r="P4518">
        <v>3835</v>
      </c>
      <c r="Q4518">
        <v>850</v>
      </c>
      <c r="R4518">
        <v>2522</v>
      </c>
      <c r="S4518">
        <v>0</v>
      </c>
      <c r="T4518">
        <v>-1672</v>
      </c>
      <c r="U4518">
        <v>2089</v>
      </c>
      <c r="V4518">
        <v>1007</v>
      </c>
      <c r="W4518">
        <v>7904</v>
      </c>
      <c r="X4518">
        <v>9028</v>
      </c>
      <c r="Y4518">
        <v>0.33</v>
      </c>
      <c r="Z4518">
        <v>19</v>
      </c>
      <c r="AA4518">
        <v>9881</v>
      </c>
      <c r="AB4518">
        <v>9</v>
      </c>
      <c r="AC4518">
        <v>79.569999999999993</v>
      </c>
    </row>
    <row r="4519" spans="1:29" x14ac:dyDescent="0.3">
      <c r="A4519">
        <v>2009</v>
      </c>
      <c r="B4519">
        <v>2</v>
      </c>
      <c r="C4519" s="1">
        <v>39856</v>
      </c>
      <c r="D4519">
        <v>10300</v>
      </c>
      <c r="E4519">
        <v>55</v>
      </c>
      <c r="F4519">
        <v>174</v>
      </c>
      <c r="G4519">
        <v>188</v>
      </c>
      <c r="H4519">
        <v>40</v>
      </c>
      <c r="I4519">
        <v>1360</v>
      </c>
      <c r="J4519">
        <v>1762</v>
      </c>
      <c r="K4519">
        <v>12117</v>
      </c>
      <c r="L4519">
        <v>74</v>
      </c>
      <c r="M4519">
        <v>1990</v>
      </c>
      <c r="N4519">
        <v>2042</v>
      </c>
      <c r="O4519">
        <v>48</v>
      </c>
      <c r="P4519">
        <v>4154</v>
      </c>
      <c r="Q4519">
        <v>850</v>
      </c>
      <c r="R4519">
        <v>2751</v>
      </c>
      <c r="S4519">
        <v>0</v>
      </c>
      <c r="T4519">
        <v>-1901</v>
      </c>
      <c r="U4519">
        <v>2199</v>
      </c>
      <c r="V4519">
        <v>1042</v>
      </c>
      <c r="W4519">
        <v>8688</v>
      </c>
      <c r="X4519">
        <v>9864</v>
      </c>
      <c r="Y4519">
        <v>0.33</v>
      </c>
      <c r="Z4519">
        <v>19</v>
      </c>
      <c r="AA4519">
        <v>10757</v>
      </c>
      <c r="AB4519">
        <v>8</v>
      </c>
      <c r="AC4519">
        <v>79.42</v>
      </c>
    </row>
    <row r="4520" spans="1:29" x14ac:dyDescent="0.3">
      <c r="A4520">
        <v>2009</v>
      </c>
      <c r="B4520">
        <v>2</v>
      </c>
      <c r="C4520" s="1">
        <v>39857</v>
      </c>
      <c r="D4520">
        <v>10300</v>
      </c>
      <c r="E4520">
        <v>61</v>
      </c>
      <c r="F4520">
        <v>319</v>
      </c>
      <c r="G4520">
        <v>196</v>
      </c>
      <c r="H4520">
        <v>33</v>
      </c>
      <c r="I4520">
        <v>1390</v>
      </c>
      <c r="J4520">
        <v>1938</v>
      </c>
      <c r="K4520">
        <v>12299</v>
      </c>
      <c r="L4520">
        <v>67</v>
      </c>
      <c r="M4520">
        <v>2456</v>
      </c>
      <c r="N4520">
        <v>1614</v>
      </c>
      <c r="O4520">
        <v>57</v>
      </c>
      <c r="P4520">
        <v>4194</v>
      </c>
      <c r="Q4520">
        <v>850</v>
      </c>
      <c r="R4520">
        <v>6648</v>
      </c>
      <c r="S4520">
        <v>0</v>
      </c>
      <c r="T4520">
        <v>-5798</v>
      </c>
      <c r="U4520">
        <v>2199</v>
      </c>
      <c r="V4520">
        <v>3711</v>
      </c>
      <c r="W4520">
        <v>9785</v>
      </c>
      <c r="X4520">
        <v>13903</v>
      </c>
      <c r="Y4520">
        <v>0.33</v>
      </c>
      <c r="Z4520">
        <v>-13</v>
      </c>
      <c r="AA4520">
        <v>10909</v>
      </c>
      <c r="AB4520">
        <v>-27</v>
      </c>
      <c r="AC4520">
        <v>79.05</v>
      </c>
    </row>
    <row r="4521" spans="1:29" x14ac:dyDescent="0.3">
      <c r="A4521">
        <v>2009</v>
      </c>
      <c r="B4521">
        <v>2</v>
      </c>
      <c r="C4521" s="1">
        <v>39858</v>
      </c>
      <c r="D4521">
        <v>11400</v>
      </c>
      <c r="E4521">
        <v>49</v>
      </c>
      <c r="F4521">
        <v>638</v>
      </c>
      <c r="G4521">
        <v>195</v>
      </c>
      <c r="H4521">
        <v>22</v>
      </c>
      <c r="I4521">
        <v>1440</v>
      </c>
      <c r="J4521">
        <v>2295</v>
      </c>
      <c r="K4521">
        <v>13744</v>
      </c>
      <c r="L4521">
        <v>62</v>
      </c>
      <c r="M4521">
        <v>1971</v>
      </c>
      <c r="N4521">
        <v>2019</v>
      </c>
      <c r="O4521">
        <v>62</v>
      </c>
      <c r="P4521">
        <v>4114</v>
      </c>
      <c r="Q4521">
        <v>850</v>
      </c>
      <c r="R4521">
        <v>6877</v>
      </c>
      <c r="S4521">
        <v>0</v>
      </c>
      <c r="T4521">
        <v>-6027</v>
      </c>
      <c r="U4521">
        <v>2345</v>
      </c>
      <c r="V4521">
        <v>4444</v>
      </c>
      <c r="W4521">
        <v>10791</v>
      </c>
      <c r="X4521">
        <v>15657</v>
      </c>
      <c r="Y4521">
        <v>0.28999999999999998</v>
      </c>
      <c r="Z4521">
        <v>-14</v>
      </c>
      <c r="AA4521">
        <v>12304</v>
      </c>
      <c r="AB4521">
        <v>-27</v>
      </c>
      <c r="AC4521">
        <v>78.62</v>
      </c>
    </row>
    <row r="4522" spans="1:29" x14ac:dyDescent="0.3">
      <c r="A4522">
        <v>2009</v>
      </c>
      <c r="B4522">
        <v>2</v>
      </c>
      <c r="C4522" s="1">
        <v>39859</v>
      </c>
      <c r="D4522">
        <v>12200</v>
      </c>
      <c r="E4522">
        <v>46</v>
      </c>
      <c r="F4522">
        <v>390</v>
      </c>
      <c r="G4522">
        <v>182</v>
      </c>
      <c r="H4522">
        <v>19</v>
      </c>
      <c r="I4522">
        <v>1440</v>
      </c>
      <c r="J4522">
        <v>2031</v>
      </c>
      <c r="K4522">
        <v>14277</v>
      </c>
      <c r="L4522">
        <v>64</v>
      </c>
      <c r="M4522">
        <v>1993</v>
      </c>
      <c r="N4522">
        <v>2018</v>
      </c>
      <c r="O4522">
        <v>66</v>
      </c>
      <c r="P4522">
        <v>4141</v>
      </c>
      <c r="Q4522">
        <v>850</v>
      </c>
      <c r="R4522">
        <v>6189</v>
      </c>
      <c r="S4522">
        <v>0</v>
      </c>
      <c r="T4522">
        <v>-5339</v>
      </c>
      <c r="U4522">
        <v>2452</v>
      </c>
      <c r="V4522">
        <v>3812</v>
      </c>
      <c r="W4522">
        <v>11289</v>
      </c>
      <c r="X4522">
        <v>15475</v>
      </c>
      <c r="Y4522">
        <v>0.28000000000000003</v>
      </c>
      <c r="Z4522">
        <v>-8</v>
      </c>
      <c r="AA4522">
        <v>12837</v>
      </c>
      <c r="AB4522">
        <v>-21</v>
      </c>
      <c r="AC4522">
        <v>78.23</v>
      </c>
    </row>
    <row r="4523" spans="1:29" x14ac:dyDescent="0.3">
      <c r="A4523">
        <v>2009</v>
      </c>
      <c r="B4523">
        <v>2</v>
      </c>
      <c r="C4523" s="1">
        <v>39860</v>
      </c>
      <c r="D4523">
        <v>13500</v>
      </c>
      <c r="E4523">
        <v>141</v>
      </c>
      <c r="F4523">
        <v>409</v>
      </c>
      <c r="G4523">
        <v>185</v>
      </c>
      <c r="H4523">
        <v>20</v>
      </c>
      <c r="I4523">
        <v>1480</v>
      </c>
      <c r="J4523">
        <v>2094</v>
      </c>
      <c r="K4523">
        <v>15735</v>
      </c>
      <c r="L4523">
        <v>102</v>
      </c>
      <c r="M4523">
        <v>1991</v>
      </c>
      <c r="N4523">
        <v>2030</v>
      </c>
      <c r="O4523">
        <v>70</v>
      </c>
      <c r="P4523">
        <v>4193</v>
      </c>
      <c r="Q4523">
        <v>850</v>
      </c>
      <c r="R4523">
        <v>6418</v>
      </c>
      <c r="S4523">
        <v>0</v>
      </c>
      <c r="T4523">
        <v>-5568</v>
      </c>
      <c r="U4523">
        <v>2625</v>
      </c>
      <c r="V4523">
        <v>4145</v>
      </c>
      <c r="W4523">
        <v>12576</v>
      </c>
      <c r="X4523">
        <v>17110</v>
      </c>
      <c r="Y4523">
        <v>0.26</v>
      </c>
      <c r="Z4523">
        <v>-9</v>
      </c>
      <c r="AA4523">
        <v>14255</v>
      </c>
      <c r="AB4523">
        <v>-20</v>
      </c>
      <c r="AC4523">
        <v>77.790000000000006</v>
      </c>
    </row>
    <row r="4524" spans="1:29" x14ac:dyDescent="0.3">
      <c r="A4524">
        <v>2009</v>
      </c>
      <c r="B4524">
        <v>2</v>
      </c>
      <c r="C4524" s="1">
        <v>39861</v>
      </c>
      <c r="D4524">
        <v>20300</v>
      </c>
      <c r="E4524">
        <v>246</v>
      </c>
      <c r="F4524">
        <v>1440</v>
      </c>
      <c r="G4524">
        <v>258</v>
      </c>
      <c r="H4524">
        <v>24</v>
      </c>
      <c r="I4524">
        <v>1600</v>
      </c>
      <c r="J4524">
        <v>3322</v>
      </c>
      <c r="K4524">
        <v>23868</v>
      </c>
      <c r="L4524">
        <v>61</v>
      </c>
      <c r="M4524">
        <v>1991</v>
      </c>
      <c r="N4524">
        <v>2029</v>
      </c>
      <c r="O4524">
        <v>58</v>
      </c>
      <c r="P4524">
        <v>4139</v>
      </c>
      <c r="Q4524">
        <v>850</v>
      </c>
      <c r="R4524">
        <v>13525</v>
      </c>
      <c r="S4524">
        <v>0</v>
      </c>
      <c r="T4524">
        <v>-12675</v>
      </c>
      <c r="U4524">
        <v>3529</v>
      </c>
      <c r="V4524">
        <v>10950</v>
      </c>
      <c r="W4524">
        <v>20566</v>
      </c>
      <c r="X4524">
        <v>32404</v>
      </c>
      <c r="Y4524">
        <v>0.17</v>
      </c>
      <c r="Z4524">
        <v>-36</v>
      </c>
      <c r="AA4524">
        <v>25052</v>
      </c>
      <c r="AB4524">
        <v>-29</v>
      </c>
      <c r="AC4524">
        <v>76.959999999999994</v>
      </c>
    </row>
    <row r="4525" spans="1:29" x14ac:dyDescent="0.3">
      <c r="A4525">
        <v>2009</v>
      </c>
      <c r="B4525">
        <v>2</v>
      </c>
      <c r="C4525" s="1">
        <v>39862</v>
      </c>
      <c r="D4525">
        <v>32700</v>
      </c>
      <c r="E4525">
        <v>122</v>
      </c>
      <c r="F4525">
        <v>1390</v>
      </c>
      <c r="G4525">
        <v>241</v>
      </c>
      <c r="H4525">
        <v>21</v>
      </c>
      <c r="I4525">
        <v>1640</v>
      </c>
      <c r="J4525">
        <v>3292</v>
      </c>
      <c r="K4525">
        <v>36114</v>
      </c>
      <c r="L4525">
        <v>80</v>
      </c>
      <c r="M4525">
        <v>1997</v>
      </c>
      <c r="N4525">
        <v>2034</v>
      </c>
      <c r="O4525">
        <v>41</v>
      </c>
      <c r="P4525">
        <v>4152</v>
      </c>
      <c r="Q4525">
        <v>850</v>
      </c>
      <c r="R4525">
        <v>9169</v>
      </c>
      <c r="S4525">
        <v>0</v>
      </c>
      <c r="T4525">
        <v>-8319</v>
      </c>
      <c r="U4525">
        <v>5178</v>
      </c>
      <c r="V4525">
        <v>9726</v>
      </c>
      <c r="W4525">
        <v>29973</v>
      </c>
      <c r="X4525">
        <v>40281</v>
      </c>
      <c r="Y4525">
        <v>0.11</v>
      </c>
      <c r="Z4525">
        <v>-12</v>
      </c>
      <c r="AA4525">
        <v>36296</v>
      </c>
      <c r="AB4525">
        <v>-11</v>
      </c>
      <c r="AC4525">
        <v>76.040000000000006</v>
      </c>
    </row>
    <row r="4526" spans="1:29" x14ac:dyDescent="0.3">
      <c r="A4526">
        <v>2009</v>
      </c>
      <c r="B4526">
        <v>2</v>
      </c>
      <c r="C4526" s="1">
        <v>39863</v>
      </c>
      <c r="D4526">
        <v>35800</v>
      </c>
      <c r="E4526">
        <v>1876</v>
      </c>
      <c r="F4526">
        <v>621</v>
      </c>
      <c r="G4526">
        <v>201</v>
      </c>
      <c r="H4526">
        <v>31</v>
      </c>
      <c r="I4526">
        <v>1680</v>
      </c>
      <c r="J4526">
        <v>2533</v>
      </c>
      <c r="K4526">
        <v>40209</v>
      </c>
      <c r="L4526">
        <v>79</v>
      </c>
      <c r="M4526">
        <v>2497</v>
      </c>
      <c r="N4526">
        <v>2592</v>
      </c>
      <c r="O4526">
        <v>22</v>
      </c>
      <c r="P4526">
        <v>5190</v>
      </c>
      <c r="Q4526">
        <v>850</v>
      </c>
      <c r="R4526">
        <v>8940</v>
      </c>
      <c r="S4526">
        <v>0</v>
      </c>
      <c r="T4526">
        <v>-8090</v>
      </c>
      <c r="U4526">
        <v>5590</v>
      </c>
      <c r="V4526">
        <v>8192</v>
      </c>
      <c r="W4526">
        <v>34351</v>
      </c>
      <c r="X4526">
        <v>43109</v>
      </c>
      <c r="Y4526">
        <v>0.13</v>
      </c>
      <c r="Z4526">
        <v>-7</v>
      </c>
      <c r="AA4526">
        <v>38529</v>
      </c>
      <c r="AB4526">
        <v>-12</v>
      </c>
      <c r="AC4526">
        <v>75.13</v>
      </c>
    </row>
    <row r="4527" spans="1:29" x14ac:dyDescent="0.3">
      <c r="A4527">
        <v>2009</v>
      </c>
      <c r="B4527">
        <v>2</v>
      </c>
      <c r="C4527" s="1">
        <v>39864</v>
      </c>
      <c r="D4527">
        <v>36600</v>
      </c>
      <c r="E4527">
        <v>2215</v>
      </c>
      <c r="F4527">
        <v>394</v>
      </c>
      <c r="G4527">
        <v>182</v>
      </c>
      <c r="H4527">
        <v>42</v>
      </c>
      <c r="I4527">
        <v>1790</v>
      </c>
      <c r="J4527">
        <v>2408</v>
      </c>
      <c r="K4527">
        <v>41223</v>
      </c>
      <c r="L4527">
        <v>91</v>
      </c>
      <c r="M4527">
        <v>2994</v>
      </c>
      <c r="N4527">
        <v>2821</v>
      </c>
      <c r="O4527">
        <v>8</v>
      </c>
      <c r="P4527">
        <v>5914</v>
      </c>
      <c r="Q4527">
        <v>850</v>
      </c>
      <c r="R4527">
        <v>8940</v>
      </c>
      <c r="S4527">
        <v>0</v>
      </c>
      <c r="T4527">
        <v>-8090</v>
      </c>
      <c r="U4527">
        <v>5697</v>
      </c>
      <c r="V4527">
        <v>7449</v>
      </c>
      <c r="W4527">
        <v>35383</v>
      </c>
      <c r="X4527">
        <v>43399</v>
      </c>
      <c r="Y4527">
        <v>0.14000000000000001</v>
      </c>
      <c r="Z4527">
        <v>-5</v>
      </c>
      <c r="AA4527">
        <v>39433</v>
      </c>
      <c r="AB4527">
        <v>-10</v>
      </c>
      <c r="AC4527">
        <v>74.260000000000005</v>
      </c>
    </row>
    <row r="4528" spans="1:29" x14ac:dyDescent="0.3">
      <c r="A4528">
        <v>2009</v>
      </c>
      <c r="B4528">
        <v>2</v>
      </c>
      <c r="C4528" s="1">
        <v>39865</v>
      </c>
      <c r="D4528">
        <v>33600</v>
      </c>
      <c r="E4528">
        <v>2383</v>
      </c>
      <c r="F4528">
        <v>293</v>
      </c>
      <c r="G4528">
        <v>177</v>
      </c>
      <c r="H4528">
        <v>42</v>
      </c>
      <c r="I4528">
        <v>1740</v>
      </c>
      <c r="J4528">
        <v>2252</v>
      </c>
      <c r="K4528">
        <v>38235</v>
      </c>
      <c r="L4528">
        <v>96</v>
      </c>
      <c r="M4528">
        <v>2740</v>
      </c>
      <c r="N4528">
        <v>2837</v>
      </c>
      <c r="O4528">
        <v>8</v>
      </c>
      <c r="P4528">
        <v>5681</v>
      </c>
      <c r="Q4528">
        <v>900</v>
      </c>
      <c r="R4528">
        <v>7335</v>
      </c>
      <c r="S4528">
        <v>0</v>
      </c>
      <c r="T4528">
        <v>-6435</v>
      </c>
      <c r="U4528">
        <v>5298</v>
      </c>
      <c r="V4528">
        <v>6052</v>
      </c>
      <c r="W4528">
        <v>32487</v>
      </c>
      <c r="X4528">
        <v>38989</v>
      </c>
      <c r="Y4528">
        <v>0.15</v>
      </c>
      <c r="Z4528">
        <v>-2</v>
      </c>
      <c r="AA4528">
        <v>36495</v>
      </c>
      <c r="AB4528">
        <v>-7</v>
      </c>
      <c r="AC4528">
        <v>73.510000000000005</v>
      </c>
    </row>
    <row r="4529" spans="1:29" x14ac:dyDescent="0.3">
      <c r="A4529">
        <v>2009</v>
      </c>
      <c r="B4529">
        <v>2</v>
      </c>
      <c r="C4529" s="1">
        <v>39866</v>
      </c>
      <c r="D4529">
        <v>28400</v>
      </c>
      <c r="E4529">
        <v>2708</v>
      </c>
      <c r="F4529">
        <v>298</v>
      </c>
      <c r="G4529">
        <v>192</v>
      </c>
      <c r="H4529">
        <v>41</v>
      </c>
      <c r="I4529">
        <v>1690</v>
      </c>
      <c r="J4529">
        <v>2221</v>
      </c>
      <c r="K4529">
        <v>33329</v>
      </c>
      <c r="L4529">
        <v>90</v>
      </c>
      <c r="M4529">
        <v>2748</v>
      </c>
      <c r="N4529">
        <v>2809</v>
      </c>
      <c r="O4529">
        <v>8</v>
      </c>
      <c r="P4529">
        <v>5655</v>
      </c>
      <c r="Q4529">
        <v>900</v>
      </c>
      <c r="R4529">
        <v>2980</v>
      </c>
      <c r="S4529">
        <v>0</v>
      </c>
      <c r="T4529">
        <v>-2080</v>
      </c>
      <c r="U4529">
        <v>4606</v>
      </c>
      <c r="V4529">
        <v>2524</v>
      </c>
      <c r="W4529">
        <v>27084</v>
      </c>
      <c r="X4529">
        <v>29754</v>
      </c>
      <c r="Y4529">
        <v>0.17</v>
      </c>
      <c r="Z4529">
        <v>11</v>
      </c>
      <c r="AA4529">
        <v>31639</v>
      </c>
      <c r="AB4529">
        <v>6</v>
      </c>
      <c r="AC4529">
        <v>72.98</v>
      </c>
    </row>
    <row r="4530" spans="1:29" x14ac:dyDescent="0.3">
      <c r="A4530">
        <v>2009</v>
      </c>
      <c r="B4530">
        <v>2</v>
      </c>
      <c r="C4530" s="1">
        <v>39867</v>
      </c>
      <c r="D4530">
        <v>28200</v>
      </c>
      <c r="E4530">
        <v>2427</v>
      </c>
      <c r="F4530">
        <v>1080</v>
      </c>
      <c r="G4530">
        <v>204</v>
      </c>
      <c r="H4530">
        <v>43</v>
      </c>
      <c r="I4530">
        <v>1640</v>
      </c>
      <c r="J4530">
        <v>2967</v>
      </c>
      <c r="K4530">
        <v>33594</v>
      </c>
      <c r="L4530">
        <v>89</v>
      </c>
      <c r="M4530">
        <v>2799</v>
      </c>
      <c r="N4530">
        <v>2828</v>
      </c>
      <c r="O4530">
        <v>7</v>
      </c>
      <c r="P4530">
        <v>5723</v>
      </c>
      <c r="Q4530">
        <v>900</v>
      </c>
      <c r="R4530">
        <v>3438</v>
      </c>
      <c r="S4530">
        <v>0</v>
      </c>
      <c r="T4530">
        <v>-2538</v>
      </c>
      <c r="U4530">
        <v>4580</v>
      </c>
      <c r="V4530">
        <v>3474</v>
      </c>
      <c r="W4530">
        <v>26758</v>
      </c>
      <c r="X4530">
        <v>30409</v>
      </c>
      <c r="Y4530">
        <v>0.17</v>
      </c>
      <c r="Z4530">
        <v>9</v>
      </c>
      <c r="AA4530">
        <v>31954</v>
      </c>
      <c r="AB4530">
        <v>5</v>
      </c>
      <c r="AC4530">
        <v>72.459999999999994</v>
      </c>
    </row>
    <row r="4531" spans="1:29" x14ac:dyDescent="0.3">
      <c r="A4531">
        <v>2009</v>
      </c>
      <c r="B4531">
        <v>2</v>
      </c>
      <c r="C4531" s="1">
        <v>39868</v>
      </c>
      <c r="D4531">
        <v>36500</v>
      </c>
      <c r="E4531">
        <v>2324</v>
      </c>
      <c r="F4531">
        <v>1980</v>
      </c>
      <c r="G4531">
        <v>195</v>
      </c>
      <c r="H4531">
        <v>43</v>
      </c>
      <c r="I4531">
        <v>1620</v>
      </c>
      <c r="J4531">
        <v>3838</v>
      </c>
      <c r="K4531">
        <v>42662</v>
      </c>
      <c r="L4531">
        <v>87</v>
      </c>
      <c r="M4531">
        <v>2787</v>
      </c>
      <c r="N4531">
        <v>2831</v>
      </c>
      <c r="O4531">
        <v>5</v>
      </c>
      <c r="P4531">
        <v>5710</v>
      </c>
      <c r="Q4531">
        <v>900</v>
      </c>
      <c r="R4531">
        <v>3438</v>
      </c>
      <c r="S4531">
        <v>0</v>
      </c>
      <c r="T4531">
        <v>-2538</v>
      </c>
      <c r="U4531">
        <v>5684</v>
      </c>
      <c r="V4531">
        <v>5461</v>
      </c>
      <c r="W4531">
        <v>33851</v>
      </c>
      <c r="X4531">
        <v>39490</v>
      </c>
      <c r="Y4531">
        <v>0.13</v>
      </c>
      <c r="Z4531">
        <v>7</v>
      </c>
      <c r="AA4531">
        <v>41042</v>
      </c>
      <c r="AB4531">
        <v>4</v>
      </c>
      <c r="AC4531">
        <v>71.8</v>
      </c>
    </row>
    <row r="4532" spans="1:29" x14ac:dyDescent="0.3">
      <c r="A4532">
        <v>2009</v>
      </c>
      <c r="B4532">
        <v>2</v>
      </c>
      <c r="C4532" s="1">
        <v>39869</v>
      </c>
      <c r="D4532">
        <v>42700</v>
      </c>
      <c r="E4532">
        <v>2537</v>
      </c>
      <c r="F4532">
        <v>1330</v>
      </c>
      <c r="G4532">
        <v>183</v>
      </c>
      <c r="H4532">
        <v>42</v>
      </c>
      <c r="I4532">
        <v>1580</v>
      </c>
      <c r="J4532">
        <v>3135</v>
      </c>
      <c r="K4532">
        <v>48372</v>
      </c>
      <c r="L4532">
        <v>91</v>
      </c>
      <c r="M4532">
        <v>2797</v>
      </c>
      <c r="N4532">
        <v>2836</v>
      </c>
      <c r="O4532">
        <v>9</v>
      </c>
      <c r="P4532">
        <v>5733</v>
      </c>
      <c r="Q4532">
        <v>900</v>
      </c>
      <c r="R4532">
        <v>3438</v>
      </c>
      <c r="S4532">
        <v>0</v>
      </c>
      <c r="T4532">
        <v>-2538</v>
      </c>
      <c r="U4532">
        <v>6508</v>
      </c>
      <c r="V4532">
        <v>5560</v>
      </c>
      <c r="W4532">
        <v>39440</v>
      </c>
      <c r="X4532">
        <v>45177</v>
      </c>
      <c r="Y4532">
        <v>0.12</v>
      </c>
      <c r="Z4532">
        <v>7</v>
      </c>
      <c r="AA4532">
        <v>46792</v>
      </c>
      <c r="AB4532">
        <v>3</v>
      </c>
      <c r="AC4532">
        <v>71.08</v>
      </c>
    </row>
    <row r="4533" spans="1:29" x14ac:dyDescent="0.3">
      <c r="A4533">
        <v>2009</v>
      </c>
      <c r="B4533">
        <v>2</v>
      </c>
      <c r="C4533" s="1">
        <v>39870</v>
      </c>
      <c r="D4533">
        <v>43300</v>
      </c>
      <c r="E4533">
        <v>2648</v>
      </c>
      <c r="F4533">
        <v>1060</v>
      </c>
      <c r="G4533">
        <v>186</v>
      </c>
      <c r="H4533">
        <v>40</v>
      </c>
      <c r="I4533">
        <v>1580</v>
      </c>
      <c r="J4533">
        <v>2866</v>
      </c>
      <c r="K4533">
        <v>48814</v>
      </c>
      <c r="L4533">
        <v>119</v>
      </c>
      <c r="M4533">
        <v>3298</v>
      </c>
      <c r="N4533">
        <v>2841</v>
      </c>
      <c r="O4533">
        <v>3</v>
      </c>
      <c r="P4533">
        <v>6261</v>
      </c>
      <c r="Q4533">
        <v>900</v>
      </c>
      <c r="R4533">
        <v>4126</v>
      </c>
      <c r="S4533">
        <v>0</v>
      </c>
      <c r="T4533">
        <v>-3226</v>
      </c>
      <c r="U4533">
        <v>6588</v>
      </c>
      <c r="V4533">
        <v>5290</v>
      </c>
      <c r="W4533">
        <v>40263</v>
      </c>
      <c r="X4533">
        <v>45779</v>
      </c>
      <c r="Y4533">
        <v>0.13</v>
      </c>
      <c r="Z4533">
        <v>6</v>
      </c>
      <c r="AA4533">
        <v>47234</v>
      </c>
      <c r="AB4533">
        <v>3</v>
      </c>
      <c r="AC4533">
        <v>70.400000000000006</v>
      </c>
    </row>
    <row r="4534" spans="1:29" x14ac:dyDescent="0.3">
      <c r="A4534">
        <v>2009</v>
      </c>
      <c r="B4534">
        <v>2</v>
      </c>
      <c r="C4534" s="1">
        <v>39871</v>
      </c>
      <c r="D4534">
        <v>41000</v>
      </c>
      <c r="E4534">
        <v>2658</v>
      </c>
      <c r="F4534">
        <v>941</v>
      </c>
      <c r="G4534">
        <v>171</v>
      </c>
      <c r="H4534">
        <v>43</v>
      </c>
      <c r="I4534">
        <v>1570</v>
      </c>
      <c r="J4534">
        <v>2725</v>
      </c>
      <c r="K4534">
        <v>46383</v>
      </c>
      <c r="L4534">
        <v>126</v>
      </c>
      <c r="M4534">
        <v>3291</v>
      </c>
      <c r="N4534">
        <v>2840</v>
      </c>
      <c r="O4534">
        <v>2</v>
      </c>
      <c r="P4534">
        <v>6259</v>
      </c>
      <c r="Q4534">
        <v>900</v>
      </c>
      <c r="R4534">
        <v>1146</v>
      </c>
      <c r="S4534">
        <v>0</v>
      </c>
      <c r="T4534">
        <v>-246</v>
      </c>
      <c r="U4534">
        <v>6282</v>
      </c>
      <c r="V4534">
        <v>2908</v>
      </c>
      <c r="W4534">
        <v>37445</v>
      </c>
      <c r="X4534">
        <v>40370</v>
      </c>
      <c r="Y4534">
        <v>0.13</v>
      </c>
      <c r="Z4534">
        <v>13</v>
      </c>
      <c r="AA4534">
        <v>44813</v>
      </c>
      <c r="AB4534">
        <v>10</v>
      </c>
      <c r="AC4534">
        <v>69.84</v>
      </c>
    </row>
    <row r="4535" spans="1:29" x14ac:dyDescent="0.3">
      <c r="A4535">
        <v>2009</v>
      </c>
      <c r="B4535">
        <v>2</v>
      </c>
      <c r="C4535" s="1">
        <v>39872</v>
      </c>
      <c r="D4535">
        <v>35600</v>
      </c>
      <c r="E4535">
        <v>2618</v>
      </c>
      <c r="F4535">
        <v>764</v>
      </c>
      <c r="G4535">
        <v>171</v>
      </c>
      <c r="H4535">
        <v>37</v>
      </c>
      <c r="I4535">
        <v>1520</v>
      </c>
      <c r="J4535">
        <v>2492</v>
      </c>
      <c r="K4535">
        <v>40710</v>
      </c>
      <c r="L4535">
        <v>114</v>
      </c>
      <c r="M4535">
        <v>3088</v>
      </c>
      <c r="N4535">
        <v>3312</v>
      </c>
      <c r="O4535">
        <v>0</v>
      </c>
      <c r="P4535">
        <v>6514</v>
      </c>
      <c r="Q4535">
        <v>900</v>
      </c>
      <c r="R4535">
        <v>688</v>
      </c>
      <c r="S4535">
        <v>0</v>
      </c>
      <c r="T4535">
        <v>212</v>
      </c>
      <c r="U4535">
        <v>5564</v>
      </c>
      <c r="V4535">
        <v>1404</v>
      </c>
      <c r="W4535">
        <v>32595</v>
      </c>
      <c r="X4535">
        <v>33984</v>
      </c>
      <c r="Y4535">
        <v>0.16</v>
      </c>
      <c r="Z4535">
        <v>17</v>
      </c>
      <c r="AA4535">
        <v>39190</v>
      </c>
      <c r="AB4535">
        <v>13</v>
      </c>
      <c r="AC4535">
        <v>69.42</v>
      </c>
    </row>
    <row r="4536" spans="1:29" x14ac:dyDescent="0.3">
      <c r="A4536">
        <v>2009</v>
      </c>
      <c r="B4536">
        <v>3</v>
      </c>
      <c r="C4536" s="1">
        <v>39873</v>
      </c>
      <c r="D4536">
        <v>31300</v>
      </c>
      <c r="E4536">
        <v>2375</v>
      </c>
      <c r="F4536">
        <v>699</v>
      </c>
      <c r="G4536">
        <v>182</v>
      </c>
      <c r="H4536">
        <v>31</v>
      </c>
      <c r="I4536">
        <v>1470</v>
      </c>
      <c r="J4536">
        <v>2382</v>
      </c>
      <c r="K4536">
        <v>36057</v>
      </c>
      <c r="L4536">
        <v>199</v>
      </c>
      <c r="M4536">
        <v>3391</v>
      </c>
      <c r="N4536">
        <v>3496</v>
      </c>
      <c r="O4536">
        <v>0</v>
      </c>
      <c r="P4536">
        <v>7086</v>
      </c>
      <c r="Q4536">
        <v>950</v>
      </c>
      <c r="R4536">
        <v>1834</v>
      </c>
      <c r="S4536">
        <v>0</v>
      </c>
      <c r="T4536">
        <v>-884</v>
      </c>
      <c r="U4536">
        <v>4992</v>
      </c>
      <c r="V4536">
        <v>862</v>
      </c>
      <c r="W4536">
        <v>28931</v>
      </c>
      <c r="X4536">
        <v>29855</v>
      </c>
      <c r="Y4536">
        <v>0.19</v>
      </c>
      <c r="Z4536">
        <v>17</v>
      </c>
      <c r="AA4536">
        <v>34587</v>
      </c>
      <c r="AB4536">
        <v>14</v>
      </c>
      <c r="AC4536">
        <v>69.11</v>
      </c>
    </row>
    <row r="4537" spans="1:29" x14ac:dyDescent="0.3">
      <c r="A4537">
        <v>2009</v>
      </c>
      <c r="B4537">
        <v>3</v>
      </c>
      <c r="C4537" s="1">
        <v>39874</v>
      </c>
      <c r="D4537">
        <v>29100</v>
      </c>
      <c r="E4537">
        <v>1943</v>
      </c>
      <c r="F4537">
        <v>2070</v>
      </c>
      <c r="G4537">
        <v>208</v>
      </c>
      <c r="H4537">
        <v>38</v>
      </c>
      <c r="I4537">
        <v>1440</v>
      </c>
      <c r="J4537">
        <v>3756</v>
      </c>
      <c r="K4537">
        <v>34799</v>
      </c>
      <c r="L4537">
        <v>204</v>
      </c>
      <c r="M4537">
        <v>2997</v>
      </c>
      <c r="N4537">
        <v>3532</v>
      </c>
      <c r="O4537">
        <v>0</v>
      </c>
      <c r="P4537">
        <v>6733</v>
      </c>
      <c r="Q4537">
        <v>1000</v>
      </c>
      <c r="R4537">
        <v>2751</v>
      </c>
      <c r="S4537">
        <v>0</v>
      </c>
      <c r="T4537">
        <v>-1751</v>
      </c>
      <c r="U4537">
        <v>4699</v>
      </c>
      <c r="V4537">
        <v>2860</v>
      </c>
      <c r="W4537">
        <v>26834</v>
      </c>
      <c r="X4537">
        <v>29817</v>
      </c>
      <c r="Y4537">
        <v>0.19</v>
      </c>
      <c r="Z4537">
        <v>14</v>
      </c>
      <c r="AA4537">
        <v>33359</v>
      </c>
      <c r="AB4537">
        <v>11</v>
      </c>
      <c r="AC4537">
        <v>68.819999999999993</v>
      </c>
    </row>
    <row r="4538" spans="1:29" x14ac:dyDescent="0.3">
      <c r="A4538">
        <v>2009</v>
      </c>
      <c r="B4538">
        <v>3</v>
      </c>
      <c r="C4538" s="1">
        <v>39875</v>
      </c>
      <c r="D4538">
        <v>35000</v>
      </c>
      <c r="E4538">
        <v>1946</v>
      </c>
      <c r="F4538">
        <v>5120</v>
      </c>
      <c r="G4538">
        <v>197</v>
      </c>
      <c r="H4538">
        <v>42</v>
      </c>
      <c r="I4538">
        <v>1450</v>
      </c>
      <c r="J4538">
        <v>6809</v>
      </c>
      <c r="K4538">
        <v>43755</v>
      </c>
      <c r="L4538">
        <v>211</v>
      </c>
      <c r="M4538">
        <v>2992</v>
      </c>
      <c r="N4538">
        <v>3043</v>
      </c>
      <c r="O4538">
        <v>0</v>
      </c>
      <c r="P4538">
        <v>6246</v>
      </c>
      <c r="Q4538">
        <v>1000</v>
      </c>
      <c r="R4538">
        <v>4355</v>
      </c>
      <c r="S4538">
        <v>0</v>
      </c>
      <c r="T4538">
        <v>-3355</v>
      </c>
      <c r="U4538">
        <v>5484</v>
      </c>
      <c r="V4538">
        <v>8228</v>
      </c>
      <c r="W4538">
        <v>32402</v>
      </c>
      <c r="X4538">
        <v>40864</v>
      </c>
      <c r="Y4538">
        <v>0.14000000000000001</v>
      </c>
      <c r="Z4538">
        <v>7</v>
      </c>
      <c r="AA4538">
        <v>42305</v>
      </c>
      <c r="AB4538">
        <v>3</v>
      </c>
      <c r="AC4538">
        <v>68.33</v>
      </c>
    </row>
    <row r="4539" spans="1:29" x14ac:dyDescent="0.3">
      <c r="A4539">
        <v>2009</v>
      </c>
      <c r="B4539">
        <v>3</v>
      </c>
      <c r="C4539" s="1">
        <v>39876</v>
      </c>
      <c r="D4539">
        <v>44700</v>
      </c>
      <c r="E4539">
        <v>2329</v>
      </c>
      <c r="F4539">
        <v>5710</v>
      </c>
      <c r="G4539">
        <v>229</v>
      </c>
      <c r="H4539">
        <v>48</v>
      </c>
      <c r="I4539">
        <v>1460</v>
      </c>
      <c r="J4539">
        <v>7447</v>
      </c>
      <c r="K4539">
        <v>54476</v>
      </c>
      <c r="L4539">
        <v>241</v>
      </c>
      <c r="M4539">
        <v>2294</v>
      </c>
      <c r="N4539">
        <v>2861</v>
      </c>
      <c r="O4539">
        <v>0</v>
      </c>
      <c r="P4539">
        <v>5396</v>
      </c>
      <c r="Q4539">
        <v>1000</v>
      </c>
      <c r="R4539">
        <v>5043</v>
      </c>
      <c r="S4539">
        <v>0</v>
      </c>
      <c r="T4539">
        <v>-4043</v>
      </c>
      <c r="U4539">
        <v>6774</v>
      </c>
      <c r="V4539">
        <v>11453</v>
      </c>
      <c r="W4539">
        <v>41387</v>
      </c>
      <c r="X4539">
        <v>53123</v>
      </c>
      <c r="Y4539">
        <v>0.09</v>
      </c>
      <c r="Z4539">
        <v>2</v>
      </c>
      <c r="AA4539">
        <v>53016</v>
      </c>
      <c r="AB4539">
        <v>0</v>
      </c>
      <c r="AC4539">
        <v>67.709999999999994</v>
      </c>
    </row>
    <row r="4540" spans="1:29" x14ac:dyDescent="0.3">
      <c r="A4540">
        <v>2009</v>
      </c>
      <c r="B4540">
        <v>3</v>
      </c>
      <c r="C4540" s="1">
        <v>39877</v>
      </c>
      <c r="D4540">
        <v>47200</v>
      </c>
      <c r="E4540">
        <v>2685</v>
      </c>
      <c r="F4540">
        <v>2520</v>
      </c>
      <c r="G4540">
        <v>222</v>
      </c>
      <c r="H4540">
        <v>42</v>
      </c>
      <c r="I4540">
        <v>1820</v>
      </c>
      <c r="J4540">
        <v>4604</v>
      </c>
      <c r="K4540">
        <v>54489</v>
      </c>
      <c r="L4540">
        <v>241</v>
      </c>
      <c r="M4540">
        <v>2248</v>
      </c>
      <c r="N4540">
        <v>2199</v>
      </c>
      <c r="O4540">
        <v>0</v>
      </c>
      <c r="P4540">
        <v>4688</v>
      </c>
      <c r="Q4540">
        <v>1050</v>
      </c>
      <c r="R4540">
        <v>5043</v>
      </c>
      <c r="S4540">
        <v>0</v>
      </c>
      <c r="T4540">
        <v>-3993</v>
      </c>
      <c r="U4540">
        <v>7107</v>
      </c>
      <c r="V4540">
        <v>9618</v>
      </c>
      <c r="W4540">
        <v>43896</v>
      </c>
      <c r="X4540">
        <v>53794</v>
      </c>
      <c r="Y4540">
        <v>0.08</v>
      </c>
      <c r="Z4540">
        <v>1</v>
      </c>
      <c r="AA4540">
        <v>52669</v>
      </c>
      <c r="AB4540">
        <v>-2</v>
      </c>
      <c r="AC4540">
        <v>67.11</v>
      </c>
    </row>
    <row r="4541" spans="1:29" x14ac:dyDescent="0.3">
      <c r="A4541">
        <v>2009</v>
      </c>
      <c r="B4541">
        <v>3</v>
      </c>
      <c r="C4541" s="1">
        <v>39878</v>
      </c>
      <c r="D4541">
        <v>48000</v>
      </c>
      <c r="E4541">
        <v>2770</v>
      </c>
      <c r="F4541">
        <v>1660</v>
      </c>
      <c r="G4541">
        <v>188</v>
      </c>
      <c r="H4541">
        <v>42</v>
      </c>
      <c r="I4541">
        <v>2360</v>
      </c>
      <c r="J4541">
        <v>4250</v>
      </c>
      <c r="K4541">
        <v>55020</v>
      </c>
      <c r="L4541">
        <v>242</v>
      </c>
      <c r="M4541">
        <v>2248</v>
      </c>
      <c r="N4541">
        <v>1932</v>
      </c>
      <c r="O4541">
        <v>0</v>
      </c>
      <c r="P4541">
        <v>4422</v>
      </c>
      <c r="Q4541">
        <v>1050</v>
      </c>
      <c r="R4541">
        <v>3897</v>
      </c>
      <c r="S4541">
        <v>0</v>
      </c>
      <c r="T4541">
        <v>-2847</v>
      </c>
      <c r="U4541">
        <v>7213</v>
      </c>
      <c r="V4541">
        <v>8891</v>
      </c>
      <c r="W4541">
        <v>44354</v>
      </c>
      <c r="X4541">
        <v>53445</v>
      </c>
      <c r="Y4541">
        <v>0.08</v>
      </c>
      <c r="Z4541">
        <v>3</v>
      </c>
      <c r="AA4541">
        <v>52660</v>
      </c>
      <c r="AB4541">
        <v>-1</v>
      </c>
      <c r="AC4541">
        <v>66.55</v>
      </c>
    </row>
    <row r="4542" spans="1:29" x14ac:dyDescent="0.3">
      <c r="A4542">
        <v>2009</v>
      </c>
      <c r="B4542">
        <v>3</v>
      </c>
      <c r="C4542" s="1">
        <v>39879</v>
      </c>
      <c r="D4542">
        <v>44000</v>
      </c>
      <c r="E4542">
        <v>2663</v>
      </c>
      <c r="F4542">
        <v>1260</v>
      </c>
      <c r="G4542">
        <v>178</v>
      </c>
      <c r="H4542">
        <v>47</v>
      </c>
      <c r="I4542">
        <v>2020</v>
      </c>
      <c r="J4542">
        <v>3505</v>
      </c>
      <c r="K4542">
        <v>50168</v>
      </c>
      <c r="L4542">
        <v>242</v>
      </c>
      <c r="M4542">
        <v>2245</v>
      </c>
      <c r="N4542">
        <v>1932</v>
      </c>
      <c r="O4542">
        <v>0</v>
      </c>
      <c r="P4542">
        <v>4419</v>
      </c>
      <c r="Q4542">
        <v>1050</v>
      </c>
      <c r="R4542">
        <v>2980</v>
      </c>
      <c r="S4542">
        <v>0</v>
      </c>
      <c r="T4542">
        <v>-1930</v>
      </c>
      <c r="U4542">
        <v>6681</v>
      </c>
      <c r="V4542">
        <v>7021</v>
      </c>
      <c r="W4542">
        <v>40522</v>
      </c>
      <c r="X4542">
        <v>47679</v>
      </c>
      <c r="Y4542">
        <v>0.08</v>
      </c>
      <c r="Z4542">
        <v>5</v>
      </c>
      <c r="AA4542">
        <v>48148</v>
      </c>
      <c r="AB4542">
        <v>1</v>
      </c>
      <c r="AC4542">
        <v>66.09</v>
      </c>
    </row>
    <row r="4543" spans="1:29" x14ac:dyDescent="0.3">
      <c r="A4543">
        <v>2009</v>
      </c>
      <c r="B4543">
        <v>3</v>
      </c>
      <c r="C4543" s="1">
        <v>39880</v>
      </c>
      <c r="D4543">
        <v>36900</v>
      </c>
      <c r="E4543">
        <v>2480</v>
      </c>
      <c r="F4543">
        <v>1030</v>
      </c>
      <c r="G4543">
        <v>171</v>
      </c>
      <c r="H4543">
        <v>47</v>
      </c>
      <c r="I4543">
        <v>1900</v>
      </c>
      <c r="J4543">
        <v>3148</v>
      </c>
      <c r="K4543">
        <v>42528</v>
      </c>
      <c r="L4543">
        <v>232</v>
      </c>
      <c r="M4543">
        <v>2325</v>
      </c>
      <c r="N4543">
        <v>1847</v>
      </c>
      <c r="O4543">
        <v>0</v>
      </c>
      <c r="P4543">
        <v>4404</v>
      </c>
      <c r="Q4543">
        <v>1100</v>
      </c>
      <c r="R4543">
        <v>688</v>
      </c>
      <c r="S4543">
        <v>0</v>
      </c>
      <c r="T4543">
        <v>412</v>
      </c>
      <c r="U4543">
        <v>5737</v>
      </c>
      <c r="V4543">
        <v>4213</v>
      </c>
      <c r="W4543">
        <v>33528</v>
      </c>
      <c r="X4543">
        <v>37712</v>
      </c>
      <c r="Y4543">
        <v>0.1</v>
      </c>
      <c r="Z4543">
        <v>11</v>
      </c>
      <c r="AA4543">
        <v>40628</v>
      </c>
      <c r="AB4543">
        <v>7</v>
      </c>
      <c r="AC4543">
        <v>65.81</v>
      </c>
    </row>
    <row r="4544" spans="1:29" x14ac:dyDescent="0.3">
      <c r="A4544">
        <v>2009</v>
      </c>
      <c r="B4544">
        <v>3</v>
      </c>
      <c r="C4544" s="1">
        <v>39881</v>
      </c>
      <c r="D4544">
        <v>31100</v>
      </c>
      <c r="E4544">
        <v>2170</v>
      </c>
      <c r="F4544">
        <v>880</v>
      </c>
      <c r="G4544">
        <v>173</v>
      </c>
      <c r="H4544">
        <v>38</v>
      </c>
      <c r="I4544">
        <v>1800</v>
      </c>
      <c r="J4544">
        <v>2891</v>
      </c>
      <c r="K4544">
        <v>36161</v>
      </c>
      <c r="L4544">
        <v>242</v>
      </c>
      <c r="M4544">
        <v>2489</v>
      </c>
      <c r="N4544">
        <v>1922</v>
      </c>
      <c r="O4544">
        <v>0</v>
      </c>
      <c r="P4544">
        <v>4653</v>
      </c>
      <c r="Q4544">
        <v>1100</v>
      </c>
      <c r="R4544">
        <v>0</v>
      </c>
      <c r="S4544">
        <v>0</v>
      </c>
      <c r="T4544">
        <v>1100</v>
      </c>
      <c r="U4544">
        <v>4965</v>
      </c>
      <c r="V4544">
        <v>2488</v>
      </c>
      <c r="W4544">
        <v>27997</v>
      </c>
      <c r="X4544">
        <v>30408</v>
      </c>
      <c r="Y4544">
        <v>0.12</v>
      </c>
      <c r="Z4544">
        <v>16</v>
      </c>
      <c r="AA4544">
        <v>34361</v>
      </c>
      <c r="AB4544">
        <v>12</v>
      </c>
      <c r="AC4544">
        <v>65.69</v>
      </c>
    </row>
    <row r="4545" spans="1:29" x14ac:dyDescent="0.3">
      <c r="A4545">
        <v>2009</v>
      </c>
      <c r="B4545">
        <v>3</v>
      </c>
      <c r="C4545" s="1">
        <v>39882</v>
      </c>
      <c r="D4545">
        <v>27400</v>
      </c>
      <c r="E4545">
        <v>1622</v>
      </c>
      <c r="F4545">
        <v>748</v>
      </c>
      <c r="G4545">
        <v>173</v>
      </c>
      <c r="H4545">
        <v>20</v>
      </c>
      <c r="I4545">
        <v>1680</v>
      </c>
      <c r="J4545">
        <v>2621</v>
      </c>
      <c r="K4545">
        <v>31643</v>
      </c>
      <c r="L4545">
        <v>242</v>
      </c>
      <c r="M4545">
        <v>2488</v>
      </c>
      <c r="N4545">
        <v>2578</v>
      </c>
      <c r="O4545">
        <v>0</v>
      </c>
      <c r="P4545">
        <v>5308</v>
      </c>
      <c r="Q4545">
        <v>1100</v>
      </c>
      <c r="R4545">
        <v>0</v>
      </c>
      <c r="S4545">
        <v>0</v>
      </c>
      <c r="T4545">
        <v>1100</v>
      </c>
      <c r="U4545">
        <v>4473</v>
      </c>
      <c r="V4545">
        <v>1071</v>
      </c>
      <c r="W4545">
        <v>24241</v>
      </c>
      <c r="X4545">
        <v>25235</v>
      </c>
      <c r="Y4545">
        <v>0.16</v>
      </c>
      <c r="Z4545">
        <v>20</v>
      </c>
      <c r="AA4545">
        <v>29963</v>
      </c>
      <c r="AB4545">
        <v>16</v>
      </c>
      <c r="AC4545">
        <v>65.69</v>
      </c>
    </row>
    <row r="4546" spans="1:29" x14ac:dyDescent="0.3">
      <c r="A4546">
        <v>2009</v>
      </c>
      <c r="B4546">
        <v>3</v>
      </c>
      <c r="C4546" s="1">
        <v>39883</v>
      </c>
      <c r="D4546">
        <v>24100</v>
      </c>
      <c r="E4546">
        <v>1218</v>
      </c>
      <c r="F4546">
        <v>661</v>
      </c>
      <c r="G4546">
        <v>170</v>
      </c>
      <c r="H4546">
        <v>16</v>
      </c>
      <c r="I4546">
        <v>1580</v>
      </c>
      <c r="J4546">
        <v>2427</v>
      </c>
      <c r="K4546">
        <v>27745</v>
      </c>
      <c r="L4546">
        <v>242</v>
      </c>
      <c r="M4546">
        <v>2995</v>
      </c>
      <c r="N4546">
        <v>2839</v>
      </c>
      <c r="O4546">
        <v>0</v>
      </c>
      <c r="P4546">
        <v>6076</v>
      </c>
      <c r="Q4546">
        <v>1150</v>
      </c>
      <c r="R4546">
        <v>0</v>
      </c>
      <c r="S4546">
        <v>0</v>
      </c>
      <c r="T4546">
        <v>1150</v>
      </c>
      <c r="U4546">
        <v>4034</v>
      </c>
      <c r="V4546">
        <v>-362</v>
      </c>
      <c r="W4546">
        <v>20962</v>
      </c>
      <c r="X4546">
        <v>20519</v>
      </c>
      <c r="Y4546">
        <v>0.21</v>
      </c>
      <c r="Z4546">
        <v>26</v>
      </c>
      <c r="AA4546">
        <v>26165</v>
      </c>
      <c r="AB4546">
        <v>22</v>
      </c>
      <c r="AC4546">
        <v>65.819999999999993</v>
      </c>
    </row>
    <row r="4547" spans="1:29" x14ac:dyDescent="0.3">
      <c r="A4547">
        <v>2009</v>
      </c>
      <c r="B4547">
        <v>3</v>
      </c>
      <c r="C4547" s="1">
        <v>39884</v>
      </c>
      <c r="D4547">
        <v>21300</v>
      </c>
      <c r="E4547">
        <v>118</v>
      </c>
      <c r="F4547">
        <v>593</v>
      </c>
      <c r="G4547">
        <v>172</v>
      </c>
      <c r="H4547">
        <v>17</v>
      </c>
      <c r="I4547">
        <v>1520</v>
      </c>
      <c r="J4547">
        <v>2302</v>
      </c>
      <c r="K4547">
        <v>23720</v>
      </c>
      <c r="L4547">
        <v>242</v>
      </c>
      <c r="M4547">
        <v>2995</v>
      </c>
      <c r="N4547">
        <v>3466</v>
      </c>
      <c r="O4547">
        <v>0</v>
      </c>
      <c r="P4547">
        <v>6703</v>
      </c>
      <c r="Q4547">
        <v>1150</v>
      </c>
      <c r="R4547">
        <v>0</v>
      </c>
      <c r="S4547">
        <v>0</v>
      </c>
      <c r="T4547">
        <v>1150</v>
      </c>
      <c r="U4547">
        <v>3662</v>
      </c>
      <c r="V4547">
        <v>-1487</v>
      </c>
      <c r="W4547">
        <v>17434</v>
      </c>
      <c r="X4547">
        <v>15867</v>
      </c>
      <c r="Y4547">
        <v>0.27</v>
      </c>
      <c r="Z4547">
        <v>33</v>
      </c>
      <c r="AA4547">
        <v>22200</v>
      </c>
      <c r="AB4547">
        <v>29</v>
      </c>
      <c r="AC4547">
        <v>66.12</v>
      </c>
    </row>
    <row r="4548" spans="1:29" x14ac:dyDescent="0.3">
      <c r="A4548">
        <v>2009</v>
      </c>
      <c r="B4548">
        <v>3</v>
      </c>
      <c r="C4548" s="1">
        <v>39885</v>
      </c>
      <c r="D4548">
        <v>19400</v>
      </c>
      <c r="E4548">
        <v>118</v>
      </c>
      <c r="F4548">
        <v>542</v>
      </c>
      <c r="G4548">
        <v>173</v>
      </c>
      <c r="H4548">
        <v>17</v>
      </c>
      <c r="I4548">
        <v>1470</v>
      </c>
      <c r="J4548">
        <v>2202</v>
      </c>
      <c r="K4548">
        <v>21720</v>
      </c>
      <c r="L4548">
        <v>242</v>
      </c>
      <c r="M4548">
        <v>3422</v>
      </c>
      <c r="N4548">
        <v>3720</v>
      </c>
      <c r="O4548">
        <v>0</v>
      </c>
      <c r="P4548">
        <v>7384</v>
      </c>
      <c r="Q4548">
        <v>1200</v>
      </c>
      <c r="R4548">
        <v>0</v>
      </c>
      <c r="S4548">
        <v>0</v>
      </c>
      <c r="T4548">
        <v>1200</v>
      </c>
      <c r="U4548">
        <v>3409</v>
      </c>
      <c r="V4548">
        <v>-2553</v>
      </c>
      <c r="W4548">
        <v>15773</v>
      </c>
      <c r="X4548">
        <v>13136</v>
      </c>
      <c r="Y4548">
        <v>0.33</v>
      </c>
      <c r="Z4548">
        <v>40</v>
      </c>
      <c r="AA4548">
        <v>20250</v>
      </c>
      <c r="AB4548">
        <v>35</v>
      </c>
      <c r="AC4548">
        <v>66.52</v>
      </c>
    </row>
    <row r="4549" spans="1:29" x14ac:dyDescent="0.3">
      <c r="A4549">
        <v>2009</v>
      </c>
      <c r="B4549">
        <v>3</v>
      </c>
      <c r="C4549" s="1">
        <v>39886</v>
      </c>
      <c r="D4549">
        <v>17400</v>
      </c>
      <c r="E4549">
        <v>115</v>
      </c>
      <c r="F4549">
        <v>505</v>
      </c>
      <c r="G4549">
        <v>174</v>
      </c>
      <c r="H4549">
        <v>21</v>
      </c>
      <c r="I4549">
        <v>1430</v>
      </c>
      <c r="J4549">
        <v>2130</v>
      </c>
      <c r="K4549">
        <v>19645</v>
      </c>
      <c r="L4549">
        <v>233</v>
      </c>
      <c r="M4549">
        <v>3313</v>
      </c>
      <c r="N4549">
        <v>4208</v>
      </c>
      <c r="O4549">
        <v>0</v>
      </c>
      <c r="P4549">
        <v>7754</v>
      </c>
      <c r="Q4549">
        <v>1250</v>
      </c>
      <c r="R4549">
        <v>0</v>
      </c>
      <c r="S4549">
        <v>0</v>
      </c>
      <c r="T4549">
        <v>1250</v>
      </c>
      <c r="U4549">
        <v>3143</v>
      </c>
      <c r="V4549">
        <v>-3293</v>
      </c>
      <c r="W4549">
        <v>14022</v>
      </c>
      <c r="X4549">
        <v>10641</v>
      </c>
      <c r="Y4549">
        <v>0.38</v>
      </c>
      <c r="Z4549">
        <v>46</v>
      </c>
      <c r="AA4549">
        <v>18215</v>
      </c>
      <c r="AB4549">
        <v>42</v>
      </c>
      <c r="AC4549">
        <v>67.03</v>
      </c>
    </row>
    <row r="4550" spans="1:29" x14ac:dyDescent="0.3">
      <c r="A4550">
        <v>2009</v>
      </c>
      <c r="B4550">
        <v>3</v>
      </c>
      <c r="C4550" s="1">
        <v>39887</v>
      </c>
      <c r="D4550">
        <v>16800</v>
      </c>
      <c r="E4550">
        <v>109</v>
      </c>
      <c r="F4550">
        <v>486</v>
      </c>
      <c r="G4550">
        <v>175</v>
      </c>
      <c r="H4550">
        <v>25</v>
      </c>
      <c r="I4550">
        <v>1390</v>
      </c>
      <c r="J4550">
        <v>2076</v>
      </c>
      <c r="K4550">
        <v>18985</v>
      </c>
      <c r="L4550">
        <v>138</v>
      </c>
      <c r="M4550">
        <v>3308</v>
      </c>
      <c r="N4550">
        <v>4247</v>
      </c>
      <c r="O4550">
        <v>0</v>
      </c>
      <c r="P4550">
        <v>7693</v>
      </c>
      <c r="Q4550">
        <v>1250</v>
      </c>
      <c r="R4550">
        <v>0</v>
      </c>
      <c r="S4550">
        <v>0</v>
      </c>
      <c r="T4550">
        <v>1250</v>
      </c>
      <c r="U4550">
        <v>3063</v>
      </c>
      <c r="V4550">
        <v>-3366</v>
      </c>
      <c r="W4550">
        <v>13496</v>
      </c>
      <c r="X4550">
        <v>10042</v>
      </c>
      <c r="Y4550">
        <v>0.4</v>
      </c>
      <c r="Z4550">
        <v>47</v>
      </c>
      <c r="AA4550">
        <v>17595</v>
      </c>
      <c r="AB4550">
        <v>43</v>
      </c>
      <c r="AC4550">
        <v>67.55</v>
      </c>
    </row>
    <row r="4551" spans="1:29" x14ac:dyDescent="0.3">
      <c r="A4551">
        <v>2009</v>
      </c>
      <c r="B4551">
        <v>3</v>
      </c>
      <c r="C4551" s="1">
        <v>39888</v>
      </c>
      <c r="D4551">
        <v>15700</v>
      </c>
      <c r="E4551">
        <v>106</v>
      </c>
      <c r="F4551">
        <v>466</v>
      </c>
      <c r="G4551">
        <v>131</v>
      </c>
      <c r="H4551">
        <v>25</v>
      </c>
      <c r="I4551">
        <v>1380</v>
      </c>
      <c r="J4551">
        <v>2002</v>
      </c>
      <c r="K4551">
        <v>17808</v>
      </c>
      <c r="L4551">
        <v>134</v>
      </c>
      <c r="M4551">
        <v>3292</v>
      </c>
      <c r="N4551">
        <v>4282</v>
      </c>
      <c r="O4551">
        <v>15</v>
      </c>
      <c r="P4551">
        <v>7723</v>
      </c>
      <c r="Q4551">
        <v>1300</v>
      </c>
      <c r="R4551">
        <v>0</v>
      </c>
      <c r="S4551">
        <v>0</v>
      </c>
      <c r="T4551">
        <v>1300</v>
      </c>
      <c r="U4551">
        <v>2917</v>
      </c>
      <c r="V4551">
        <v>-3649</v>
      </c>
      <c r="W4551">
        <v>12525</v>
      </c>
      <c r="X4551">
        <v>8785</v>
      </c>
      <c r="Y4551">
        <v>0.43</v>
      </c>
      <c r="Z4551">
        <v>51</v>
      </c>
      <c r="AA4551">
        <v>16428</v>
      </c>
      <c r="AB4551">
        <v>47</v>
      </c>
      <c r="AC4551">
        <v>68.13</v>
      </c>
    </row>
    <row r="4552" spans="1:29" x14ac:dyDescent="0.3">
      <c r="A4552">
        <v>2009</v>
      </c>
      <c r="B4552">
        <v>3</v>
      </c>
      <c r="C4552" s="1">
        <v>39889</v>
      </c>
      <c r="D4552">
        <v>15300</v>
      </c>
      <c r="E4552">
        <v>107</v>
      </c>
      <c r="F4552">
        <v>468</v>
      </c>
      <c r="G4552">
        <v>103</v>
      </c>
      <c r="H4552">
        <v>24</v>
      </c>
      <c r="I4552">
        <v>1370</v>
      </c>
      <c r="J4552">
        <v>1965</v>
      </c>
      <c r="K4552">
        <v>17372</v>
      </c>
      <c r="L4552">
        <v>133</v>
      </c>
      <c r="M4552">
        <v>3491</v>
      </c>
      <c r="N4552">
        <v>4190</v>
      </c>
      <c r="O4552">
        <v>5</v>
      </c>
      <c r="P4552">
        <v>7819</v>
      </c>
      <c r="Q4552">
        <v>1350</v>
      </c>
      <c r="R4552">
        <v>0</v>
      </c>
      <c r="S4552">
        <v>0</v>
      </c>
      <c r="T4552">
        <v>1350</v>
      </c>
      <c r="U4552">
        <v>2864</v>
      </c>
      <c r="V4552">
        <v>-3868</v>
      </c>
      <c r="W4552">
        <v>12165</v>
      </c>
      <c r="X4552">
        <v>8203</v>
      </c>
      <c r="Y4552">
        <v>0.44</v>
      </c>
      <c r="Z4552">
        <v>53</v>
      </c>
      <c r="AA4552">
        <v>16002</v>
      </c>
      <c r="AB4552">
        <v>49</v>
      </c>
      <c r="AC4552">
        <v>68.73</v>
      </c>
    </row>
    <row r="4553" spans="1:29" x14ac:dyDescent="0.3">
      <c r="A4553">
        <v>2009</v>
      </c>
      <c r="B4553">
        <v>3</v>
      </c>
      <c r="C4553" s="1">
        <v>39890</v>
      </c>
      <c r="D4553">
        <v>15300</v>
      </c>
      <c r="E4553">
        <v>107</v>
      </c>
      <c r="F4553">
        <v>479</v>
      </c>
      <c r="G4553">
        <v>133</v>
      </c>
      <c r="H4553">
        <v>25</v>
      </c>
      <c r="I4553">
        <v>1300</v>
      </c>
      <c r="J4553">
        <v>1937</v>
      </c>
      <c r="K4553">
        <v>17344</v>
      </c>
      <c r="L4553">
        <v>132</v>
      </c>
      <c r="M4553">
        <v>3489</v>
      </c>
      <c r="N4553">
        <v>4199</v>
      </c>
      <c r="O4553">
        <v>3</v>
      </c>
      <c r="P4553">
        <v>7823</v>
      </c>
      <c r="Q4553">
        <v>1350</v>
      </c>
      <c r="R4553">
        <v>0</v>
      </c>
      <c r="S4553">
        <v>0</v>
      </c>
      <c r="T4553">
        <v>1350</v>
      </c>
      <c r="U4553">
        <v>2864</v>
      </c>
      <c r="V4553">
        <v>-3900</v>
      </c>
      <c r="W4553">
        <v>12165</v>
      </c>
      <c r="X4553">
        <v>8171</v>
      </c>
      <c r="Y4553">
        <v>0.44</v>
      </c>
      <c r="Z4553">
        <v>53</v>
      </c>
      <c r="AA4553">
        <v>16044</v>
      </c>
      <c r="AB4553">
        <v>49</v>
      </c>
      <c r="AC4553">
        <v>69.290000000000006</v>
      </c>
    </row>
    <row r="4554" spans="1:29" x14ac:dyDescent="0.3">
      <c r="A4554">
        <v>2009</v>
      </c>
      <c r="B4554">
        <v>3</v>
      </c>
      <c r="C4554" s="1">
        <v>39891</v>
      </c>
      <c r="D4554">
        <v>17300</v>
      </c>
      <c r="E4554">
        <v>107</v>
      </c>
      <c r="F4554">
        <v>501</v>
      </c>
      <c r="G4554">
        <v>103</v>
      </c>
      <c r="H4554">
        <v>25</v>
      </c>
      <c r="I4554">
        <v>1280</v>
      </c>
      <c r="J4554">
        <v>1909</v>
      </c>
      <c r="K4554">
        <v>19316</v>
      </c>
      <c r="L4554">
        <v>128</v>
      </c>
      <c r="M4554">
        <v>3497</v>
      </c>
      <c r="N4554">
        <v>3684</v>
      </c>
      <c r="O4554">
        <v>0</v>
      </c>
      <c r="P4554">
        <v>7309</v>
      </c>
      <c r="Q4554">
        <v>1400</v>
      </c>
      <c r="R4554">
        <v>0</v>
      </c>
      <c r="S4554">
        <v>0</v>
      </c>
      <c r="T4554">
        <v>1400</v>
      </c>
      <c r="U4554">
        <v>3130</v>
      </c>
      <c r="V4554">
        <v>-3180</v>
      </c>
      <c r="W4554">
        <v>13885</v>
      </c>
      <c r="X4554">
        <v>10607</v>
      </c>
      <c r="Y4554">
        <v>0.37</v>
      </c>
      <c r="Z4554">
        <v>45</v>
      </c>
      <c r="AA4554">
        <v>18036</v>
      </c>
      <c r="AB4554">
        <v>41</v>
      </c>
      <c r="AC4554">
        <v>69.650000000000006</v>
      </c>
    </row>
    <row r="4555" spans="1:29" x14ac:dyDescent="0.3">
      <c r="A4555">
        <v>2009</v>
      </c>
      <c r="B4555">
        <v>3</v>
      </c>
      <c r="C4555" s="1">
        <v>39892</v>
      </c>
      <c r="D4555">
        <v>17000</v>
      </c>
      <c r="E4555">
        <v>112</v>
      </c>
      <c r="F4555">
        <v>542</v>
      </c>
      <c r="G4555">
        <v>94</v>
      </c>
      <c r="H4555">
        <v>25</v>
      </c>
      <c r="I4555">
        <v>1230</v>
      </c>
      <c r="J4555">
        <v>1891</v>
      </c>
      <c r="K4555">
        <v>19003</v>
      </c>
      <c r="L4555">
        <v>120</v>
      </c>
      <c r="M4555">
        <v>3497</v>
      </c>
      <c r="N4555">
        <v>3458</v>
      </c>
      <c r="O4555">
        <v>4</v>
      </c>
      <c r="P4555">
        <v>7079</v>
      </c>
      <c r="Q4555">
        <v>1400</v>
      </c>
      <c r="R4555">
        <v>0</v>
      </c>
      <c r="S4555">
        <v>0</v>
      </c>
      <c r="T4555">
        <v>1400</v>
      </c>
      <c r="U4555">
        <v>3090</v>
      </c>
      <c r="V4555">
        <v>-3008</v>
      </c>
      <c r="W4555">
        <v>13630</v>
      </c>
      <c r="X4555">
        <v>10524</v>
      </c>
      <c r="Y4555">
        <v>0.37</v>
      </c>
      <c r="Z4555">
        <v>45</v>
      </c>
      <c r="AA4555">
        <v>17773</v>
      </c>
      <c r="AB4555">
        <v>41</v>
      </c>
      <c r="AC4555">
        <v>70</v>
      </c>
    </row>
    <row r="4556" spans="1:29" x14ac:dyDescent="0.3">
      <c r="A4556">
        <v>2009</v>
      </c>
      <c r="B4556">
        <v>3</v>
      </c>
      <c r="C4556" s="1">
        <v>39893</v>
      </c>
      <c r="D4556">
        <v>15300</v>
      </c>
      <c r="E4556">
        <v>117</v>
      </c>
      <c r="F4556">
        <v>589</v>
      </c>
      <c r="G4556">
        <v>98</v>
      </c>
      <c r="H4556">
        <v>25</v>
      </c>
      <c r="I4556">
        <v>1240</v>
      </c>
      <c r="J4556">
        <v>1952</v>
      </c>
      <c r="K4556">
        <v>17369</v>
      </c>
      <c r="L4556">
        <v>113</v>
      </c>
      <c r="M4556">
        <v>3497</v>
      </c>
      <c r="N4556">
        <v>2949</v>
      </c>
      <c r="O4556">
        <v>1</v>
      </c>
      <c r="P4556">
        <v>6560</v>
      </c>
      <c r="Q4556">
        <v>1450</v>
      </c>
      <c r="R4556">
        <v>229</v>
      </c>
      <c r="S4556">
        <v>0</v>
      </c>
      <c r="T4556">
        <v>1221</v>
      </c>
      <c r="U4556">
        <v>2864</v>
      </c>
      <c r="V4556">
        <v>-2538</v>
      </c>
      <c r="W4556">
        <v>12211</v>
      </c>
      <c r="X4556">
        <v>9588</v>
      </c>
      <c r="Y4556">
        <v>0.37</v>
      </c>
      <c r="Z4556">
        <v>45</v>
      </c>
      <c r="AA4556">
        <v>16129</v>
      </c>
      <c r="AB4556">
        <v>41</v>
      </c>
      <c r="AC4556">
        <v>70.39</v>
      </c>
    </row>
    <row r="4557" spans="1:29" x14ac:dyDescent="0.3">
      <c r="A4557">
        <v>2009</v>
      </c>
      <c r="B4557">
        <v>3</v>
      </c>
      <c r="C4557" s="1">
        <v>39894</v>
      </c>
      <c r="D4557">
        <v>14800</v>
      </c>
      <c r="E4557">
        <v>121</v>
      </c>
      <c r="F4557">
        <v>773</v>
      </c>
      <c r="G4557">
        <v>115</v>
      </c>
      <c r="H4557">
        <v>25</v>
      </c>
      <c r="I4557">
        <v>1260</v>
      </c>
      <c r="J4557">
        <v>2173</v>
      </c>
      <c r="K4557">
        <v>17094</v>
      </c>
      <c r="L4557">
        <v>108</v>
      </c>
      <c r="M4557">
        <v>3497</v>
      </c>
      <c r="N4557">
        <v>2754</v>
      </c>
      <c r="O4557">
        <v>4</v>
      </c>
      <c r="P4557">
        <v>6363</v>
      </c>
      <c r="Q4557">
        <v>1500</v>
      </c>
      <c r="R4557">
        <v>458</v>
      </c>
      <c r="S4557">
        <v>0</v>
      </c>
      <c r="T4557">
        <v>1042</v>
      </c>
      <c r="U4557">
        <v>2797</v>
      </c>
      <c r="V4557">
        <v>-2070</v>
      </c>
      <c r="W4557">
        <v>11832</v>
      </c>
      <c r="X4557">
        <v>9689</v>
      </c>
      <c r="Y4557">
        <v>0.37</v>
      </c>
      <c r="Z4557">
        <v>43</v>
      </c>
      <c r="AA4557">
        <v>15834</v>
      </c>
      <c r="AB4557">
        <v>39</v>
      </c>
      <c r="AC4557">
        <v>70.75</v>
      </c>
    </row>
    <row r="4558" spans="1:29" x14ac:dyDescent="0.3">
      <c r="A4558">
        <v>2009</v>
      </c>
      <c r="B4558">
        <v>3</v>
      </c>
      <c r="C4558" s="1">
        <v>39895</v>
      </c>
      <c r="D4558">
        <v>14900</v>
      </c>
      <c r="E4558">
        <v>132</v>
      </c>
      <c r="F4558">
        <v>776</v>
      </c>
      <c r="G4558">
        <v>108</v>
      </c>
      <c r="H4558">
        <v>25</v>
      </c>
      <c r="I4558">
        <v>1260</v>
      </c>
      <c r="J4558">
        <v>2169</v>
      </c>
      <c r="K4558">
        <v>17201</v>
      </c>
      <c r="L4558">
        <v>114</v>
      </c>
      <c r="M4558">
        <v>2491</v>
      </c>
      <c r="N4558">
        <v>2753</v>
      </c>
      <c r="O4558">
        <v>2</v>
      </c>
      <c r="P4558">
        <v>5360</v>
      </c>
      <c r="Q4558">
        <v>1442</v>
      </c>
      <c r="R4558">
        <v>458</v>
      </c>
      <c r="S4558">
        <v>0</v>
      </c>
      <c r="T4558">
        <v>983</v>
      </c>
      <c r="U4558">
        <v>2811</v>
      </c>
      <c r="V4558">
        <v>-1019</v>
      </c>
      <c r="W4558">
        <v>11946</v>
      </c>
      <c r="X4558">
        <v>10858</v>
      </c>
      <c r="Y4558">
        <v>0.3</v>
      </c>
      <c r="Z4558">
        <v>37</v>
      </c>
      <c r="AA4558">
        <v>15941</v>
      </c>
      <c r="AB4558">
        <v>32</v>
      </c>
      <c r="AC4558">
        <v>71.02</v>
      </c>
    </row>
    <row r="4559" spans="1:29" x14ac:dyDescent="0.3">
      <c r="A4559">
        <v>2009</v>
      </c>
      <c r="B4559">
        <v>3</v>
      </c>
      <c r="C4559" s="1">
        <v>39896</v>
      </c>
      <c r="D4559">
        <v>14000</v>
      </c>
      <c r="E4559">
        <v>132</v>
      </c>
      <c r="F4559">
        <v>653</v>
      </c>
      <c r="G4559">
        <v>112</v>
      </c>
      <c r="H4559">
        <v>25</v>
      </c>
      <c r="I4559">
        <v>1190</v>
      </c>
      <c r="J4559">
        <v>1980</v>
      </c>
      <c r="K4559">
        <v>16112</v>
      </c>
      <c r="L4559">
        <v>114</v>
      </c>
      <c r="M4559">
        <v>2477</v>
      </c>
      <c r="N4559">
        <v>2144</v>
      </c>
      <c r="O4559">
        <v>3</v>
      </c>
      <c r="P4559">
        <v>4738</v>
      </c>
      <c r="Q4559">
        <v>1530</v>
      </c>
      <c r="R4559">
        <v>458</v>
      </c>
      <c r="S4559">
        <v>0</v>
      </c>
      <c r="T4559">
        <v>1071</v>
      </c>
      <c r="U4559">
        <v>2691</v>
      </c>
      <c r="V4559">
        <v>-763</v>
      </c>
      <c r="W4559">
        <v>11141</v>
      </c>
      <c r="X4559">
        <v>10303</v>
      </c>
      <c r="Y4559">
        <v>0.28999999999999998</v>
      </c>
      <c r="Z4559">
        <v>36</v>
      </c>
      <c r="AA4559">
        <v>14922</v>
      </c>
      <c r="AB4559">
        <v>31</v>
      </c>
      <c r="AC4559">
        <v>71.3</v>
      </c>
    </row>
    <row r="4560" spans="1:29" x14ac:dyDescent="0.3">
      <c r="A4560">
        <v>2009</v>
      </c>
      <c r="B4560">
        <v>3</v>
      </c>
      <c r="C4560" s="1">
        <v>39897</v>
      </c>
      <c r="D4560">
        <v>13400</v>
      </c>
      <c r="E4560">
        <v>136</v>
      </c>
      <c r="F4560">
        <v>606</v>
      </c>
      <c r="G4560">
        <v>110</v>
      </c>
      <c r="H4560">
        <v>25</v>
      </c>
      <c r="I4560">
        <v>1140</v>
      </c>
      <c r="J4560">
        <v>1881</v>
      </c>
      <c r="K4560">
        <v>15417</v>
      </c>
      <c r="L4560">
        <v>113</v>
      </c>
      <c r="M4560">
        <v>2256</v>
      </c>
      <c r="N4560">
        <v>1902</v>
      </c>
      <c r="O4560">
        <v>1</v>
      </c>
      <c r="P4560">
        <v>4272</v>
      </c>
      <c r="Q4560">
        <v>1538</v>
      </c>
      <c r="R4560">
        <v>458</v>
      </c>
      <c r="S4560">
        <v>0</v>
      </c>
      <c r="T4560">
        <v>1079</v>
      </c>
      <c r="U4560">
        <v>2611</v>
      </c>
      <c r="V4560">
        <v>-481</v>
      </c>
      <c r="W4560">
        <v>10623</v>
      </c>
      <c r="X4560">
        <v>10066</v>
      </c>
      <c r="Y4560">
        <v>0.27</v>
      </c>
      <c r="Z4560">
        <v>35</v>
      </c>
      <c r="AA4560">
        <v>14277</v>
      </c>
      <c r="AB4560">
        <v>29</v>
      </c>
      <c r="AC4560">
        <v>71.59</v>
      </c>
    </row>
    <row r="4561" spans="1:29" x14ac:dyDescent="0.3">
      <c r="A4561">
        <v>2009</v>
      </c>
      <c r="B4561">
        <v>3</v>
      </c>
      <c r="C4561" s="1">
        <v>39898</v>
      </c>
      <c r="D4561">
        <v>13200</v>
      </c>
      <c r="E4561">
        <v>149</v>
      </c>
      <c r="F4561">
        <v>575</v>
      </c>
      <c r="G4561">
        <v>128</v>
      </c>
      <c r="H4561">
        <v>30</v>
      </c>
      <c r="I4561">
        <v>1110</v>
      </c>
      <c r="J4561">
        <v>1843</v>
      </c>
      <c r="K4561">
        <v>15192</v>
      </c>
      <c r="L4561">
        <v>118</v>
      </c>
      <c r="M4561">
        <v>2257</v>
      </c>
      <c r="N4561">
        <v>1904</v>
      </c>
      <c r="O4561">
        <v>3</v>
      </c>
      <c r="P4561">
        <v>4282</v>
      </c>
      <c r="Q4561">
        <v>1572</v>
      </c>
      <c r="R4561">
        <v>229</v>
      </c>
      <c r="S4561">
        <v>0</v>
      </c>
      <c r="T4561">
        <v>1343</v>
      </c>
      <c r="U4561">
        <v>2585</v>
      </c>
      <c r="V4561">
        <v>-727</v>
      </c>
      <c r="W4561">
        <v>10388</v>
      </c>
      <c r="X4561">
        <v>9567</v>
      </c>
      <c r="Y4561">
        <v>0.27</v>
      </c>
      <c r="Z4561">
        <v>37</v>
      </c>
      <c r="AA4561">
        <v>14082</v>
      </c>
      <c r="AB4561">
        <v>32</v>
      </c>
      <c r="AC4561">
        <v>71.89</v>
      </c>
    </row>
    <row r="4562" spans="1:29" x14ac:dyDescent="0.3">
      <c r="A4562">
        <v>2009</v>
      </c>
      <c r="B4562">
        <v>3</v>
      </c>
      <c r="C4562" s="1">
        <v>39899</v>
      </c>
      <c r="D4562">
        <v>12900</v>
      </c>
      <c r="E4562">
        <v>147</v>
      </c>
      <c r="F4562">
        <v>564</v>
      </c>
      <c r="G4562">
        <v>119</v>
      </c>
      <c r="H4562">
        <v>36</v>
      </c>
      <c r="I4562">
        <v>1100</v>
      </c>
      <c r="J4562">
        <v>1819</v>
      </c>
      <c r="K4562">
        <v>14866</v>
      </c>
      <c r="L4562">
        <v>113</v>
      </c>
      <c r="M4562">
        <v>2249</v>
      </c>
      <c r="N4562">
        <v>1907</v>
      </c>
      <c r="O4562">
        <v>1</v>
      </c>
      <c r="P4562">
        <v>4270</v>
      </c>
      <c r="Q4562">
        <v>1571</v>
      </c>
      <c r="R4562">
        <v>0</v>
      </c>
      <c r="S4562">
        <v>0</v>
      </c>
      <c r="T4562">
        <v>1571</v>
      </c>
      <c r="U4562">
        <v>2545</v>
      </c>
      <c r="V4562">
        <v>-927</v>
      </c>
      <c r="W4562">
        <v>10062</v>
      </c>
      <c r="X4562">
        <v>9025</v>
      </c>
      <c r="Y4562">
        <v>0.28000000000000003</v>
      </c>
      <c r="Z4562">
        <v>39</v>
      </c>
      <c r="AA4562">
        <v>13766</v>
      </c>
      <c r="AB4562">
        <v>34</v>
      </c>
      <c r="AC4562">
        <v>72.22</v>
      </c>
    </row>
    <row r="4563" spans="1:29" x14ac:dyDescent="0.3">
      <c r="A4563">
        <v>2009</v>
      </c>
      <c r="B4563">
        <v>3</v>
      </c>
      <c r="C4563" s="1">
        <v>39900</v>
      </c>
      <c r="D4563">
        <v>12200</v>
      </c>
      <c r="E4563">
        <v>166</v>
      </c>
      <c r="F4563">
        <v>564</v>
      </c>
      <c r="G4563">
        <v>137</v>
      </c>
      <c r="H4563">
        <v>54</v>
      </c>
      <c r="I4563">
        <v>1100</v>
      </c>
      <c r="J4563">
        <v>1855</v>
      </c>
      <c r="K4563">
        <v>14221</v>
      </c>
      <c r="L4563">
        <v>121</v>
      </c>
      <c r="M4563">
        <v>2250</v>
      </c>
      <c r="N4563">
        <v>1904</v>
      </c>
      <c r="O4563">
        <v>0</v>
      </c>
      <c r="P4563">
        <v>4275</v>
      </c>
      <c r="Q4563">
        <v>1625</v>
      </c>
      <c r="R4563">
        <v>0</v>
      </c>
      <c r="S4563">
        <v>0</v>
      </c>
      <c r="T4563">
        <v>1625</v>
      </c>
      <c r="U4563">
        <v>2452</v>
      </c>
      <c r="V4563">
        <v>-1025</v>
      </c>
      <c r="W4563">
        <v>9459</v>
      </c>
      <c r="X4563">
        <v>8321</v>
      </c>
      <c r="Y4563">
        <v>0.28999999999999998</v>
      </c>
      <c r="Z4563">
        <v>41</v>
      </c>
      <c r="AA4563">
        <v>13121</v>
      </c>
      <c r="AB4563">
        <v>37</v>
      </c>
      <c r="AC4563">
        <v>72.58</v>
      </c>
    </row>
    <row r="4564" spans="1:29" x14ac:dyDescent="0.3">
      <c r="A4564">
        <v>2009</v>
      </c>
      <c r="B4564">
        <v>3</v>
      </c>
      <c r="C4564" s="1">
        <v>39901</v>
      </c>
      <c r="D4564">
        <v>12500</v>
      </c>
      <c r="E4564">
        <v>171</v>
      </c>
      <c r="F4564">
        <v>575</v>
      </c>
      <c r="G4564">
        <v>149</v>
      </c>
      <c r="H4564">
        <v>64</v>
      </c>
      <c r="I4564">
        <v>1090</v>
      </c>
      <c r="J4564">
        <v>1878</v>
      </c>
      <c r="K4564">
        <v>14549</v>
      </c>
      <c r="L4564">
        <v>129</v>
      </c>
      <c r="M4564">
        <v>2497</v>
      </c>
      <c r="N4564">
        <v>2512</v>
      </c>
      <c r="O4564">
        <v>0</v>
      </c>
      <c r="P4564">
        <v>5138</v>
      </c>
      <c r="Q4564">
        <v>1650</v>
      </c>
      <c r="R4564">
        <v>0</v>
      </c>
      <c r="S4564">
        <v>0</v>
      </c>
      <c r="T4564">
        <v>1650</v>
      </c>
      <c r="U4564">
        <v>2492</v>
      </c>
      <c r="V4564">
        <v>-1841</v>
      </c>
      <c r="W4564">
        <v>9717</v>
      </c>
      <c r="X4564">
        <v>7761</v>
      </c>
      <c r="Y4564">
        <v>0.34</v>
      </c>
      <c r="Z4564">
        <v>47</v>
      </c>
      <c r="AA4564">
        <v>13459</v>
      </c>
      <c r="AB4564">
        <v>42</v>
      </c>
      <c r="AC4564">
        <v>72.959999999999994</v>
      </c>
    </row>
    <row r="4565" spans="1:29" x14ac:dyDescent="0.3">
      <c r="A4565">
        <v>2009</v>
      </c>
      <c r="B4565">
        <v>3</v>
      </c>
      <c r="C4565" s="1">
        <v>39902</v>
      </c>
      <c r="D4565">
        <v>12000</v>
      </c>
      <c r="E4565">
        <v>206</v>
      </c>
      <c r="F4565">
        <v>573</v>
      </c>
      <c r="G4565">
        <v>115</v>
      </c>
      <c r="H4565">
        <v>61</v>
      </c>
      <c r="I4565">
        <v>1130</v>
      </c>
      <c r="J4565">
        <v>1879</v>
      </c>
      <c r="K4565">
        <v>14085</v>
      </c>
      <c r="L4565">
        <v>128</v>
      </c>
      <c r="M4565">
        <v>2493</v>
      </c>
      <c r="N4565">
        <v>2780</v>
      </c>
      <c r="O4565">
        <v>5</v>
      </c>
      <c r="P4565">
        <v>5406</v>
      </c>
      <c r="Q4565">
        <v>1589</v>
      </c>
      <c r="R4565">
        <v>0</v>
      </c>
      <c r="S4565">
        <v>0</v>
      </c>
      <c r="T4565">
        <v>1589</v>
      </c>
      <c r="U4565">
        <v>2425</v>
      </c>
      <c r="V4565">
        <v>-2135</v>
      </c>
      <c r="W4565">
        <v>9336</v>
      </c>
      <c r="X4565">
        <v>7090</v>
      </c>
      <c r="Y4565">
        <v>0.37</v>
      </c>
      <c r="Z4565">
        <v>50</v>
      </c>
      <c r="AA4565">
        <v>12955</v>
      </c>
      <c r="AB4565">
        <v>45</v>
      </c>
      <c r="AC4565">
        <v>73.38</v>
      </c>
    </row>
    <row r="4566" spans="1:29" x14ac:dyDescent="0.3">
      <c r="A4566">
        <v>2009</v>
      </c>
      <c r="B4566">
        <v>3</v>
      </c>
      <c r="C4566" s="1">
        <v>39903</v>
      </c>
      <c r="D4566">
        <v>11700</v>
      </c>
      <c r="E4566">
        <v>233</v>
      </c>
      <c r="F4566">
        <v>541</v>
      </c>
      <c r="G4566">
        <v>97</v>
      </c>
      <c r="H4566">
        <v>64</v>
      </c>
      <c r="I4566">
        <v>1120</v>
      </c>
      <c r="J4566">
        <v>1822</v>
      </c>
      <c r="K4566">
        <v>13755</v>
      </c>
      <c r="L4566">
        <v>134</v>
      </c>
      <c r="M4566">
        <v>2253</v>
      </c>
      <c r="N4566">
        <v>2680</v>
      </c>
      <c r="O4566">
        <v>3</v>
      </c>
      <c r="P4566">
        <v>5070</v>
      </c>
      <c r="Q4566">
        <v>1647</v>
      </c>
      <c r="R4566">
        <v>0</v>
      </c>
      <c r="S4566">
        <v>0</v>
      </c>
      <c r="T4566">
        <v>1647</v>
      </c>
      <c r="U4566">
        <v>2385</v>
      </c>
      <c r="V4566">
        <v>-1933</v>
      </c>
      <c r="W4566">
        <v>9087</v>
      </c>
      <c r="X4566">
        <v>7038</v>
      </c>
      <c r="Y4566">
        <v>0.35</v>
      </c>
      <c r="Z4566">
        <v>49</v>
      </c>
      <c r="AA4566">
        <v>12635</v>
      </c>
      <c r="AB4566">
        <v>44</v>
      </c>
      <c r="AC4566">
        <v>73.78</v>
      </c>
    </row>
    <row r="4567" spans="1:29" x14ac:dyDescent="0.3">
      <c r="A4567">
        <v>2009</v>
      </c>
      <c r="B4567">
        <v>4</v>
      </c>
      <c r="C4567" s="1">
        <v>39904</v>
      </c>
      <c r="D4567">
        <v>11600</v>
      </c>
      <c r="E4567">
        <v>303</v>
      </c>
      <c r="F4567">
        <v>509</v>
      </c>
      <c r="G4567">
        <v>156</v>
      </c>
      <c r="H4567">
        <v>128</v>
      </c>
      <c r="I4567">
        <v>1060</v>
      </c>
      <c r="J4567">
        <v>1853</v>
      </c>
      <c r="K4567">
        <v>13756</v>
      </c>
      <c r="L4567">
        <v>0</v>
      </c>
      <c r="M4567">
        <v>2256</v>
      </c>
      <c r="N4567">
        <v>2645</v>
      </c>
      <c r="O4567">
        <v>5</v>
      </c>
      <c r="P4567">
        <v>4906</v>
      </c>
      <c r="Q4567">
        <v>1685</v>
      </c>
      <c r="R4567">
        <v>0</v>
      </c>
      <c r="S4567">
        <v>0</v>
      </c>
      <c r="T4567">
        <v>1685</v>
      </c>
      <c r="U4567">
        <v>2372</v>
      </c>
      <c r="V4567">
        <v>-1777</v>
      </c>
      <c r="W4567">
        <v>9059</v>
      </c>
      <c r="X4567">
        <v>7165</v>
      </c>
      <c r="Y4567">
        <v>0.35</v>
      </c>
      <c r="Z4567">
        <v>48</v>
      </c>
      <c r="AA4567">
        <v>12696</v>
      </c>
      <c r="AB4567">
        <v>44</v>
      </c>
      <c r="AC4567">
        <v>74.150000000000006</v>
      </c>
    </row>
    <row r="4568" spans="1:29" x14ac:dyDescent="0.3">
      <c r="A4568">
        <v>2009</v>
      </c>
      <c r="B4568">
        <v>4</v>
      </c>
      <c r="C4568" s="1">
        <v>39905</v>
      </c>
      <c r="D4568">
        <v>11000</v>
      </c>
      <c r="E4568">
        <v>343</v>
      </c>
      <c r="F4568">
        <v>498</v>
      </c>
      <c r="G4568">
        <v>158</v>
      </c>
      <c r="H4568">
        <v>195</v>
      </c>
      <c r="I4568">
        <v>1050</v>
      </c>
      <c r="J4568">
        <v>1901</v>
      </c>
      <c r="K4568">
        <v>13244</v>
      </c>
      <c r="L4568">
        <v>0</v>
      </c>
      <c r="M4568">
        <v>2254</v>
      </c>
      <c r="N4568">
        <v>2642</v>
      </c>
      <c r="O4568">
        <v>6</v>
      </c>
      <c r="P4568">
        <v>4902</v>
      </c>
      <c r="Q4568">
        <v>1666</v>
      </c>
      <c r="R4568">
        <v>0</v>
      </c>
      <c r="S4568">
        <v>0</v>
      </c>
      <c r="T4568">
        <v>1666</v>
      </c>
      <c r="U4568">
        <v>2292</v>
      </c>
      <c r="V4568">
        <v>-1792</v>
      </c>
      <c r="W4568">
        <v>8585</v>
      </c>
      <c r="X4568">
        <v>6676</v>
      </c>
      <c r="Y4568">
        <v>0.36</v>
      </c>
      <c r="Z4568">
        <v>50</v>
      </c>
      <c r="AA4568">
        <v>12194</v>
      </c>
      <c r="AB4568">
        <v>45</v>
      </c>
      <c r="AC4568">
        <v>74.55</v>
      </c>
    </row>
    <row r="4569" spans="1:29" x14ac:dyDescent="0.3">
      <c r="A4569">
        <v>2009</v>
      </c>
      <c r="B4569">
        <v>4</v>
      </c>
      <c r="C4569" s="1">
        <v>39906</v>
      </c>
      <c r="D4569">
        <v>11100</v>
      </c>
      <c r="E4569">
        <v>359</v>
      </c>
      <c r="F4569">
        <v>504</v>
      </c>
      <c r="G4569">
        <v>159</v>
      </c>
      <c r="H4569">
        <v>206</v>
      </c>
      <c r="I4569">
        <v>1070</v>
      </c>
      <c r="J4569">
        <v>1939</v>
      </c>
      <c r="K4569">
        <v>13398</v>
      </c>
      <c r="L4569">
        <v>0</v>
      </c>
      <c r="M4569">
        <v>2253</v>
      </c>
      <c r="N4569">
        <v>2041</v>
      </c>
      <c r="O4569">
        <v>11</v>
      </c>
      <c r="P4569">
        <v>4305</v>
      </c>
      <c r="Q4569">
        <v>1667</v>
      </c>
      <c r="R4569">
        <v>0</v>
      </c>
      <c r="S4569">
        <v>0</v>
      </c>
      <c r="T4569">
        <v>1667</v>
      </c>
      <c r="U4569">
        <v>2305</v>
      </c>
      <c r="V4569">
        <v>-1144</v>
      </c>
      <c r="W4569">
        <v>8687</v>
      </c>
      <c r="X4569">
        <v>7426</v>
      </c>
      <c r="Y4569">
        <v>0.31</v>
      </c>
      <c r="Z4569">
        <v>45</v>
      </c>
      <c r="AA4569">
        <v>12328</v>
      </c>
      <c r="AB4569">
        <v>40</v>
      </c>
      <c r="AC4569">
        <v>74.849999999999994</v>
      </c>
    </row>
    <row r="4570" spans="1:29" x14ac:dyDescent="0.3">
      <c r="A4570">
        <v>2009</v>
      </c>
      <c r="B4570">
        <v>4</v>
      </c>
      <c r="C4570" s="1">
        <v>39907</v>
      </c>
      <c r="D4570">
        <v>11300</v>
      </c>
      <c r="E4570">
        <v>373</v>
      </c>
      <c r="F4570">
        <v>483</v>
      </c>
      <c r="G4570">
        <v>159</v>
      </c>
      <c r="H4570">
        <v>206</v>
      </c>
      <c r="I4570">
        <v>1060</v>
      </c>
      <c r="J4570">
        <v>1908</v>
      </c>
      <c r="K4570">
        <v>13581</v>
      </c>
      <c r="L4570">
        <v>0</v>
      </c>
      <c r="M4570">
        <v>2251</v>
      </c>
      <c r="N4570">
        <v>1768</v>
      </c>
      <c r="O4570">
        <v>10</v>
      </c>
      <c r="P4570">
        <v>4029</v>
      </c>
      <c r="Q4570">
        <v>1750</v>
      </c>
      <c r="R4570">
        <v>0</v>
      </c>
      <c r="S4570">
        <v>0</v>
      </c>
      <c r="T4570">
        <v>1750</v>
      </c>
      <c r="U4570">
        <v>2332</v>
      </c>
      <c r="V4570">
        <v>-926</v>
      </c>
      <c r="W4570">
        <v>8851</v>
      </c>
      <c r="X4570">
        <v>7802</v>
      </c>
      <c r="Y4570">
        <v>0.28999999999999998</v>
      </c>
      <c r="Z4570">
        <v>43</v>
      </c>
      <c r="AA4570">
        <v>12521</v>
      </c>
      <c r="AB4570">
        <v>38</v>
      </c>
      <c r="AC4570">
        <v>75.11</v>
      </c>
    </row>
    <row r="4571" spans="1:29" x14ac:dyDescent="0.3">
      <c r="A4571">
        <v>2009</v>
      </c>
      <c r="B4571">
        <v>4</v>
      </c>
      <c r="C4571" s="1">
        <v>39908</v>
      </c>
      <c r="D4571">
        <v>12900</v>
      </c>
      <c r="E4571">
        <v>420</v>
      </c>
      <c r="F4571">
        <v>444</v>
      </c>
      <c r="G4571">
        <v>161</v>
      </c>
      <c r="H4571">
        <v>200</v>
      </c>
      <c r="I4571">
        <v>1080</v>
      </c>
      <c r="J4571">
        <v>1885</v>
      </c>
      <c r="K4571">
        <v>15205</v>
      </c>
      <c r="L4571">
        <v>0</v>
      </c>
      <c r="M4571">
        <v>2253</v>
      </c>
      <c r="N4571">
        <v>1767</v>
      </c>
      <c r="O4571">
        <v>12</v>
      </c>
      <c r="P4571">
        <v>4032</v>
      </c>
      <c r="Q4571">
        <v>1750</v>
      </c>
      <c r="R4571">
        <v>0</v>
      </c>
      <c r="S4571">
        <v>0</v>
      </c>
      <c r="T4571">
        <v>1750</v>
      </c>
      <c r="U4571">
        <v>2545</v>
      </c>
      <c r="V4571">
        <v>-740</v>
      </c>
      <c r="W4571">
        <v>10285</v>
      </c>
      <c r="X4571">
        <v>9423</v>
      </c>
      <c r="Y4571">
        <v>0.26</v>
      </c>
      <c r="Z4571">
        <v>38</v>
      </c>
      <c r="AA4571">
        <v>14125</v>
      </c>
      <c r="AB4571">
        <v>33</v>
      </c>
      <c r="AC4571">
        <v>75.23</v>
      </c>
    </row>
    <row r="4572" spans="1:29" x14ac:dyDescent="0.3">
      <c r="A4572">
        <v>2009</v>
      </c>
      <c r="B4572">
        <v>4</v>
      </c>
      <c r="C4572" s="1">
        <v>39909</v>
      </c>
      <c r="D4572">
        <v>14100</v>
      </c>
      <c r="E4572">
        <v>456</v>
      </c>
      <c r="F4572">
        <v>415</v>
      </c>
      <c r="G4572">
        <v>162</v>
      </c>
      <c r="H4572">
        <v>190</v>
      </c>
      <c r="I4572">
        <v>1070</v>
      </c>
      <c r="J4572">
        <v>1837</v>
      </c>
      <c r="K4572">
        <v>16393</v>
      </c>
      <c r="L4572">
        <v>0</v>
      </c>
      <c r="M4572">
        <v>1125</v>
      </c>
      <c r="N4572">
        <v>1128</v>
      </c>
      <c r="O4572">
        <v>9</v>
      </c>
      <c r="P4572">
        <v>2262</v>
      </c>
      <c r="Q4572">
        <v>1762</v>
      </c>
      <c r="R4572">
        <v>0</v>
      </c>
      <c r="S4572">
        <v>0</v>
      </c>
      <c r="T4572">
        <v>1762</v>
      </c>
      <c r="U4572">
        <v>2704</v>
      </c>
      <c r="V4572">
        <v>1134</v>
      </c>
      <c r="W4572">
        <v>11358</v>
      </c>
      <c r="X4572">
        <v>12369</v>
      </c>
      <c r="Y4572">
        <v>0.14000000000000001</v>
      </c>
      <c r="Z4572">
        <v>25</v>
      </c>
      <c r="AA4572">
        <v>15323</v>
      </c>
      <c r="AB4572">
        <v>19</v>
      </c>
      <c r="AC4572">
        <v>75.16</v>
      </c>
    </row>
    <row r="4573" spans="1:29" x14ac:dyDescent="0.3">
      <c r="A4573">
        <v>2009</v>
      </c>
      <c r="B4573">
        <v>4</v>
      </c>
      <c r="C4573" s="1">
        <v>39910</v>
      </c>
      <c r="D4573">
        <v>14300</v>
      </c>
      <c r="E4573">
        <v>454</v>
      </c>
      <c r="F4573">
        <v>405</v>
      </c>
      <c r="G4573">
        <v>201</v>
      </c>
      <c r="H4573">
        <v>184</v>
      </c>
      <c r="I4573">
        <v>1060</v>
      </c>
      <c r="J4573">
        <v>1850</v>
      </c>
      <c r="K4573">
        <v>16604</v>
      </c>
      <c r="L4573">
        <v>0</v>
      </c>
      <c r="M4573">
        <v>1125</v>
      </c>
      <c r="N4573">
        <v>869</v>
      </c>
      <c r="O4573">
        <v>5</v>
      </c>
      <c r="P4573">
        <v>1999</v>
      </c>
      <c r="Q4573">
        <v>1748</v>
      </c>
      <c r="R4573">
        <v>917</v>
      </c>
      <c r="S4573">
        <v>0</v>
      </c>
      <c r="T4573">
        <v>831</v>
      </c>
      <c r="U4573">
        <v>2731</v>
      </c>
      <c r="V4573">
        <v>2042</v>
      </c>
      <c r="W4573">
        <v>11790</v>
      </c>
      <c r="X4573">
        <v>13774</v>
      </c>
      <c r="Y4573">
        <v>0.12</v>
      </c>
      <c r="Z4573">
        <v>17</v>
      </c>
      <c r="AA4573">
        <v>15544</v>
      </c>
      <c r="AB4573">
        <v>11</v>
      </c>
      <c r="AC4573">
        <v>75.040000000000006</v>
      </c>
    </row>
    <row r="4574" spans="1:29" x14ac:dyDescent="0.3">
      <c r="A4574">
        <v>2009</v>
      </c>
      <c r="B4574">
        <v>4</v>
      </c>
      <c r="C4574" s="1">
        <v>39911</v>
      </c>
      <c r="D4574">
        <v>15000</v>
      </c>
      <c r="E4574">
        <v>450</v>
      </c>
      <c r="F4574">
        <v>491</v>
      </c>
      <c r="G4574">
        <v>185</v>
      </c>
      <c r="H4574">
        <v>174</v>
      </c>
      <c r="I4574">
        <v>1100</v>
      </c>
      <c r="J4574">
        <v>1950</v>
      </c>
      <c r="K4574">
        <v>17400</v>
      </c>
      <c r="L4574">
        <v>0</v>
      </c>
      <c r="M4574">
        <v>1122</v>
      </c>
      <c r="N4574">
        <v>1330</v>
      </c>
      <c r="O4574">
        <v>8</v>
      </c>
      <c r="P4574">
        <v>2460</v>
      </c>
      <c r="Q4574">
        <v>1811</v>
      </c>
      <c r="R4574">
        <v>1375</v>
      </c>
      <c r="S4574">
        <v>0</v>
      </c>
      <c r="T4574">
        <v>436</v>
      </c>
      <c r="U4574">
        <v>2824</v>
      </c>
      <c r="V4574">
        <v>2031</v>
      </c>
      <c r="W4574">
        <v>12504</v>
      </c>
      <c r="X4574">
        <v>14504</v>
      </c>
      <c r="Y4574">
        <v>0.14000000000000001</v>
      </c>
      <c r="Z4574">
        <v>17</v>
      </c>
      <c r="AA4574">
        <v>16300</v>
      </c>
      <c r="AB4574">
        <v>11</v>
      </c>
      <c r="AC4574">
        <v>74.88</v>
      </c>
    </row>
    <row r="4575" spans="1:29" x14ac:dyDescent="0.3">
      <c r="A4575">
        <v>2009</v>
      </c>
      <c r="B4575">
        <v>4</v>
      </c>
      <c r="C4575" s="1">
        <v>39912</v>
      </c>
      <c r="D4575">
        <v>14800</v>
      </c>
      <c r="E4575">
        <v>405</v>
      </c>
      <c r="F4575">
        <v>521</v>
      </c>
      <c r="G4575">
        <v>191</v>
      </c>
      <c r="H4575">
        <v>166</v>
      </c>
      <c r="I4575">
        <v>1180</v>
      </c>
      <c r="J4575">
        <v>2058</v>
      </c>
      <c r="K4575">
        <v>17263</v>
      </c>
      <c r="L4575">
        <v>0</v>
      </c>
      <c r="M4575">
        <v>1490</v>
      </c>
      <c r="N4575">
        <v>1863</v>
      </c>
      <c r="O4575">
        <v>7</v>
      </c>
      <c r="P4575">
        <v>3360</v>
      </c>
      <c r="Q4575">
        <v>1780</v>
      </c>
      <c r="R4575">
        <v>2063</v>
      </c>
      <c r="S4575">
        <v>0</v>
      </c>
      <c r="T4575">
        <v>-283</v>
      </c>
      <c r="U4575">
        <v>2797</v>
      </c>
      <c r="V4575">
        <v>1679</v>
      </c>
      <c r="W4575">
        <v>12487</v>
      </c>
      <c r="X4575">
        <v>14186</v>
      </c>
      <c r="Y4575">
        <v>0.19</v>
      </c>
      <c r="Z4575">
        <v>18</v>
      </c>
      <c r="AA4575">
        <v>16083</v>
      </c>
      <c r="AB4575">
        <v>12</v>
      </c>
      <c r="AC4575">
        <v>74.75</v>
      </c>
    </row>
    <row r="4576" spans="1:29" x14ac:dyDescent="0.3">
      <c r="A4576">
        <v>2009</v>
      </c>
      <c r="B4576">
        <v>4</v>
      </c>
      <c r="C4576" s="1">
        <v>39913</v>
      </c>
      <c r="D4576">
        <v>15400</v>
      </c>
      <c r="E4576">
        <v>365</v>
      </c>
      <c r="F4576">
        <v>568</v>
      </c>
      <c r="G4576">
        <v>208</v>
      </c>
      <c r="H4576">
        <v>142</v>
      </c>
      <c r="I4576">
        <v>1250</v>
      </c>
      <c r="J4576">
        <v>2168</v>
      </c>
      <c r="K4576">
        <v>17933</v>
      </c>
      <c r="L4576">
        <v>0</v>
      </c>
      <c r="M4576">
        <v>1992</v>
      </c>
      <c r="N4576">
        <v>1863</v>
      </c>
      <c r="O4576">
        <v>8</v>
      </c>
      <c r="P4576">
        <v>3863</v>
      </c>
      <c r="Q4576">
        <v>1802</v>
      </c>
      <c r="R4576">
        <v>2292</v>
      </c>
      <c r="S4576">
        <v>0</v>
      </c>
      <c r="T4576">
        <v>-490</v>
      </c>
      <c r="U4576">
        <v>2877</v>
      </c>
      <c r="V4576">
        <v>1501</v>
      </c>
      <c r="W4576">
        <v>13025</v>
      </c>
      <c r="X4576">
        <v>14560</v>
      </c>
      <c r="Y4576">
        <v>0.21</v>
      </c>
      <c r="Z4576">
        <v>19</v>
      </c>
      <c r="AA4576">
        <v>16683</v>
      </c>
      <c r="AB4576">
        <v>13</v>
      </c>
      <c r="AC4576">
        <v>74.61</v>
      </c>
    </row>
    <row r="4577" spans="1:29" x14ac:dyDescent="0.3">
      <c r="A4577">
        <v>2009</v>
      </c>
      <c r="B4577">
        <v>4</v>
      </c>
      <c r="C4577" s="1">
        <v>39914</v>
      </c>
      <c r="D4577">
        <v>15400</v>
      </c>
      <c r="E4577">
        <v>348</v>
      </c>
      <c r="F4577">
        <v>586</v>
      </c>
      <c r="G4577">
        <v>185</v>
      </c>
      <c r="H4577">
        <v>113</v>
      </c>
      <c r="I4577">
        <v>1280</v>
      </c>
      <c r="J4577">
        <v>2164</v>
      </c>
      <c r="K4577">
        <v>17912</v>
      </c>
      <c r="L4577">
        <v>0</v>
      </c>
      <c r="M4577">
        <v>1998</v>
      </c>
      <c r="N4577">
        <v>2561</v>
      </c>
      <c r="O4577">
        <v>12</v>
      </c>
      <c r="P4577">
        <v>4571</v>
      </c>
      <c r="Q4577">
        <v>1825</v>
      </c>
      <c r="R4577">
        <v>2292</v>
      </c>
      <c r="S4577">
        <v>0</v>
      </c>
      <c r="T4577">
        <v>-468</v>
      </c>
      <c r="U4577">
        <v>2877</v>
      </c>
      <c r="V4577">
        <v>774</v>
      </c>
      <c r="W4577">
        <v>13002</v>
      </c>
      <c r="X4577">
        <v>13809</v>
      </c>
      <c r="Y4577">
        <v>0.25</v>
      </c>
      <c r="Z4577">
        <v>23</v>
      </c>
      <c r="AA4577">
        <v>16632</v>
      </c>
      <c r="AB4577">
        <v>17</v>
      </c>
      <c r="AC4577">
        <v>74.510000000000005</v>
      </c>
    </row>
    <row r="4578" spans="1:29" x14ac:dyDescent="0.3">
      <c r="A4578">
        <v>2009</v>
      </c>
      <c r="B4578">
        <v>4</v>
      </c>
      <c r="C4578" s="1">
        <v>39915</v>
      </c>
      <c r="D4578">
        <v>15700</v>
      </c>
      <c r="E4578">
        <v>330</v>
      </c>
      <c r="F4578">
        <v>500</v>
      </c>
      <c r="G4578">
        <v>182</v>
      </c>
      <c r="H4578">
        <v>107</v>
      </c>
      <c r="I4578">
        <v>1370</v>
      </c>
      <c r="J4578">
        <v>2159</v>
      </c>
      <c r="K4578">
        <v>18189</v>
      </c>
      <c r="L4578">
        <v>0</v>
      </c>
      <c r="M4578">
        <v>1996</v>
      </c>
      <c r="N4578">
        <v>2776</v>
      </c>
      <c r="O4578">
        <v>9</v>
      </c>
      <c r="P4578">
        <v>4781</v>
      </c>
      <c r="Q4578">
        <v>1850</v>
      </c>
      <c r="R4578">
        <v>1375</v>
      </c>
      <c r="S4578">
        <v>0</v>
      </c>
      <c r="T4578">
        <v>475</v>
      </c>
      <c r="U4578">
        <v>2917</v>
      </c>
      <c r="V4578">
        <v>-13</v>
      </c>
      <c r="W4578">
        <v>12980</v>
      </c>
      <c r="X4578">
        <v>12933</v>
      </c>
      <c r="Y4578">
        <v>0.26</v>
      </c>
      <c r="Z4578">
        <v>29</v>
      </c>
      <c r="AA4578">
        <v>16819</v>
      </c>
      <c r="AB4578">
        <v>23</v>
      </c>
      <c r="AC4578">
        <v>74.45</v>
      </c>
    </row>
    <row r="4579" spans="1:29" x14ac:dyDescent="0.3">
      <c r="A4579">
        <v>2009</v>
      </c>
      <c r="B4579">
        <v>4</v>
      </c>
      <c r="C4579" s="1">
        <v>39916</v>
      </c>
      <c r="D4579">
        <v>14700</v>
      </c>
      <c r="E4579">
        <v>304</v>
      </c>
      <c r="F4579">
        <v>468</v>
      </c>
      <c r="G4579">
        <v>168</v>
      </c>
      <c r="H4579">
        <v>107</v>
      </c>
      <c r="I4579">
        <v>1370</v>
      </c>
      <c r="J4579">
        <v>2113</v>
      </c>
      <c r="K4579">
        <v>17117</v>
      </c>
      <c r="L4579">
        <v>0</v>
      </c>
      <c r="M4579">
        <v>1999</v>
      </c>
      <c r="N4579">
        <v>2817</v>
      </c>
      <c r="O4579">
        <v>11</v>
      </c>
      <c r="P4579">
        <v>4827</v>
      </c>
      <c r="Q4579">
        <v>1791</v>
      </c>
      <c r="R4579">
        <v>917</v>
      </c>
      <c r="S4579">
        <v>0</v>
      </c>
      <c r="T4579">
        <v>874</v>
      </c>
      <c r="U4579">
        <v>2784</v>
      </c>
      <c r="V4579">
        <v>-498</v>
      </c>
      <c r="W4579">
        <v>11975</v>
      </c>
      <c r="X4579">
        <v>11416</v>
      </c>
      <c r="Y4579">
        <v>0.27</v>
      </c>
      <c r="Z4579">
        <v>33</v>
      </c>
      <c r="AA4579">
        <v>15747</v>
      </c>
      <c r="AB4579">
        <v>28</v>
      </c>
      <c r="AC4579">
        <v>74.489999999999995</v>
      </c>
    </row>
    <row r="4580" spans="1:29" x14ac:dyDescent="0.3">
      <c r="A4580">
        <v>2009</v>
      </c>
      <c r="B4580">
        <v>4</v>
      </c>
      <c r="C4580" s="1">
        <v>39917</v>
      </c>
      <c r="D4580">
        <v>16000</v>
      </c>
      <c r="E4580">
        <v>289</v>
      </c>
      <c r="F4580">
        <v>474</v>
      </c>
      <c r="G4580">
        <v>165</v>
      </c>
      <c r="H4580">
        <v>128</v>
      </c>
      <c r="I4580">
        <v>1320</v>
      </c>
      <c r="J4580">
        <v>2087</v>
      </c>
      <c r="K4580">
        <v>18376</v>
      </c>
      <c r="L4580">
        <v>0</v>
      </c>
      <c r="M4580">
        <v>1995</v>
      </c>
      <c r="N4580">
        <v>2193</v>
      </c>
      <c r="O4580">
        <v>10</v>
      </c>
      <c r="P4580">
        <v>4198</v>
      </c>
      <c r="Q4580">
        <v>1856</v>
      </c>
      <c r="R4580">
        <v>229</v>
      </c>
      <c r="S4580">
        <v>0</v>
      </c>
      <c r="T4580">
        <v>1627</v>
      </c>
      <c r="U4580">
        <v>2957</v>
      </c>
      <c r="V4580">
        <v>-211</v>
      </c>
      <c r="W4580">
        <v>12876</v>
      </c>
      <c r="X4580">
        <v>12551</v>
      </c>
      <c r="Y4580">
        <v>0.23</v>
      </c>
      <c r="Z4580">
        <v>32</v>
      </c>
      <c r="AA4580">
        <v>17056</v>
      </c>
      <c r="AB4580">
        <v>26</v>
      </c>
      <c r="AC4580">
        <v>74.45</v>
      </c>
    </row>
    <row r="4581" spans="1:29" x14ac:dyDescent="0.3">
      <c r="A4581">
        <v>2009</v>
      </c>
      <c r="B4581">
        <v>4</v>
      </c>
      <c r="C4581" s="1">
        <v>39918</v>
      </c>
      <c r="D4581">
        <v>15600</v>
      </c>
      <c r="E4581">
        <v>290</v>
      </c>
      <c r="F4581">
        <v>478</v>
      </c>
      <c r="G4581">
        <v>164</v>
      </c>
      <c r="H4581">
        <v>133</v>
      </c>
      <c r="I4581">
        <v>1300</v>
      </c>
      <c r="J4581">
        <v>2075</v>
      </c>
      <c r="K4581">
        <v>17965</v>
      </c>
      <c r="L4581">
        <v>0</v>
      </c>
      <c r="M4581">
        <v>1995</v>
      </c>
      <c r="N4581">
        <v>1158</v>
      </c>
      <c r="O4581">
        <v>14</v>
      </c>
      <c r="P4581">
        <v>3167</v>
      </c>
      <c r="Q4581">
        <v>1848</v>
      </c>
      <c r="R4581">
        <v>0</v>
      </c>
      <c r="S4581">
        <v>0</v>
      </c>
      <c r="T4581">
        <v>1848</v>
      </c>
      <c r="U4581">
        <v>2904</v>
      </c>
      <c r="V4581">
        <v>611</v>
      </c>
      <c r="W4581">
        <v>12469</v>
      </c>
      <c r="X4581">
        <v>12950</v>
      </c>
      <c r="Y4581">
        <v>0.17</v>
      </c>
      <c r="Z4581">
        <v>28</v>
      </c>
      <c r="AA4581">
        <v>16665</v>
      </c>
      <c r="AB4581">
        <v>22</v>
      </c>
      <c r="AC4581">
        <v>74.400000000000006</v>
      </c>
    </row>
    <row r="4582" spans="1:29" x14ac:dyDescent="0.3">
      <c r="A4582">
        <v>2009</v>
      </c>
      <c r="B4582">
        <v>4</v>
      </c>
      <c r="C4582" s="1">
        <v>39919</v>
      </c>
      <c r="D4582">
        <v>15300</v>
      </c>
      <c r="E4582">
        <v>277</v>
      </c>
      <c r="F4582">
        <v>450</v>
      </c>
      <c r="G4582">
        <v>176</v>
      </c>
      <c r="H4582">
        <v>133</v>
      </c>
      <c r="I4582">
        <v>1300</v>
      </c>
      <c r="J4582">
        <v>2059</v>
      </c>
      <c r="K4582">
        <v>17636</v>
      </c>
      <c r="L4582">
        <v>0</v>
      </c>
      <c r="M4582">
        <v>1998</v>
      </c>
      <c r="N4582">
        <v>861</v>
      </c>
      <c r="O4582">
        <v>12</v>
      </c>
      <c r="P4582">
        <v>2871</v>
      </c>
      <c r="Q4582">
        <v>1853</v>
      </c>
      <c r="R4582">
        <v>0</v>
      </c>
      <c r="S4582">
        <v>0</v>
      </c>
      <c r="T4582">
        <v>1853</v>
      </c>
      <c r="U4582">
        <v>2864</v>
      </c>
      <c r="V4582">
        <v>848</v>
      </c>
      <c r="W4582">
        <v>12194</v>
      </c>
      <c r="X4582">
        <v>12912</v>
      </c>
      <c r="Y4582">
        <v>0.16</v>
      </c>
      <c r="Z4582">
        <v>27</v>
      </c>
      <c r="AA4582">
        <v>16336</v>
      </c>
      <c r="AB4582">
        <v>21</v>
      </c>
      <c r="AC4582">
        <v>74.36</v>
      </c>
    </row>
    <row r="4583" spans="1:29" x14ac:dyDescent="0.3">
      <c r="A4583">
        <v>2009</v>
      </c>
      <c r="B4583">
        <v>4</v>
      </c>
      <c r="C4583" s="1">
        <v>39920</v>
      </c>
      <c r="D4583">
        <v>14900</v>
      </c>
      <c r="E4583">
        <v>304</v>
      </c>
      <c r="F4583">
        <v>420</v>
      </c>
      <c r="G4583">
        <v>172</v>
      </c>
      <c r="H4583">
        <v>140</v>
      </c>
      <c r="I4583">
        <v>1310</v>
      </c>
      <c r="J4583">
        <v>2042</v>
      </c>
      <c r="K4583">
        <v>17246</v>
      </c>
      <c r="L4583">
        <v>0</v>
      </c>
      <c r="M4583">
        <v>688</v>
      </c>
      <c r="N4583">
        <v>861</v>
      </c>
      <c r="O4583">
        <v>17</v>
      </c>
      <c r="P4583">
        <v>1566</v>
      </c>
      <c r="Q4583">
        <v>1843</v>
      </c>
      <c r="R4583">
        <v>0</v>
      </c>
      <c r="S4583">
        <v>0</v>
      </c>
      <c r="T4583">
        <v>1843</v>
      </c>
      <c r="U4583">
        <v>2811</v>
      </c>
      <c r="V4583">
        <v>2089</v>
      </c>
      <c r="W4583">
        <v>11877</v>
      </c>
      <c r="X4583">
        <v>13837</v>
      </c>
      <c r="Y4583">
        <v>0.09</v>
      </c>
      <c r="Z4583">
        <v>20</v>
      </c>
      <c r="AA4583">
        <v>15936</v>
      </c>
      <c r="AB4583">
        <v>13</v>
      </c>
      <c r="AC4583">
        <v>74.27</v>
      </c>
    </row>
    <row r="4584" spans="1:29" x14ac:dyDescent="0.3">
      <c r="A4584">
        <v>2009</v>
      </c>
      <c r="B4584">
        <v>4</v>
      </c>
      <c r="C4584" s="1">
        <v>39921</v>
      </c>
      <c r="D4584">
        <v>14600</v>
      </c>
      <c r="E4584">
        <v>332</v>
      </c>
      <c r="F4584">
        <v>409</v>
      </c>
      <c r="G4584">
        <v>175</v>
      </c>
      <c r="H4584">
        <v>125</v>
      </c>
      <c r="I4584">
        <v>1320</v>
      </c>
      <c r="J4584">
        <v>2029</v>
      </c>
      <c r="K4584">
        <v>16961</v>
      </c>
      <c r="L4584">
        <v>0</v>
      </c>
      <c r="M4584">
        <v>691</v>
      </c>
      <c r="N4584">
        <v>863</v>
      </c>
      <c r="O4584">
        <v>22</v>
      </c>
      <c r="P4584">
        <v>1576</v>
      </c>
      <c r="Q4584">
        <v>1850</v>
      </c>
      <c r="R4584">
        <v>0</v>
      </c>
      <c r="S4584">
        <v>0</v>
      </c>
      <c r="T4584">
        <v>1850</v>
      </c>
      <c r="U4584">
        <v>2771</v>
      </c>
      <c r="V4584">
        <v>2022</v>
      </c>
      <c r="W4584">
        <v>11643</v>
      </c>
      <c r="X4584">
        <v>13535</v>
      </c>
      <c r="Y4584">
        <v>0.09</v>
      </c>
      <c r="Z4584">
        <v>20</v>
      </c>
      <c r="AA4584">
        <v>15641</v>
      </c>
      <c r="AB4584">
        <v>13</v>
      </c>
      <c r="AC4584">
        <v>74.2</v>
      </c>
    </row>
    <row r="4585" spans="1:29" x14ac:dyDescent="0.3">
      <c r="A4585">
        <v>2009</v>
      </c>
      <c r="B4585">
        <v>4</v>
      </c>
      <c r="C4585" s="1">
        <v>39922</v>
      </c>
      <c r="D4585">
        <v>13700</v>
      </c>
      <c r="E4585">
        <v>340</v>
      </c>
      <c r="F4585">
        <v>422</v>
      </c>
      <c r="G4585">
        <v>173</v>
      </c>
      <c r="H4585">
        <v>106</v>
      </c>
      <c r="I4585">
        <v>1570</v>
      </c>
      <c r="J4585">
        <v>2271</v>
      </c>
      <c r="K4585">
        <v>16311</v>
      </c>
      <c r="L4585">
        <v>0</v>
      </c>
      <c r="M4585">
        <v>695</v>
      </c>
      <c r="N4585">
        <v>862</v>
      </c>
      <c r="O4585">
        <v>16</v>
      </c>
      <c r="P4585">
        <v>1573</v>
      </c>
      <c r="Q4585">
        <v>1850</v>
      </c>
      <c r="R4585">
        <v>0</v>
      </c>
      <c r="S4585">
        <v>0</v>
      </c>
      <c r="T4585">
        <v>1850</v>
      </c>
      <c r="U4585">
        <v>2651</v>
      </c>
      <c r="V4585">
        <v>2147</v>
      </c>
      <c r="W4585">
        <v>10871</v>
      </c>
      <c r="X4585">
        <v>12888</v>
      </c>
      <c r="Y4585">
        <v>0.09</v>
      </c>
      <c r="Z4585">
        <v>21</v>
      </c>
      <c r="AA4585">
        <v>14741</v>
      </c>
      <c r="AB4585">
        <v>13</v>
      </c>
      <c r="AC4585">
        <v>74.17</v>
      </c>
    </row>
    <row r="4586" spans="1:29" x14ac:dyDescent="0.3">
      <c r="A4586">
        <v>2009</v>
      </c>
      <c r="B4586">
        <v>4</v>
      </c>
      <c r="C4586" s="1">
        <v>39923</v>
      </c>
      <c r="D4586">
        <v>13400</v>
      </c>
      <c r="E4586">
        <v>360</v>
      </c>
      <c r="F4586">
        <v>466</v>
      </c>
      <c r="G4586">
        <v>163</v>
      </c>
      <c r="H4586">
        <v>102</v>
      </c>
      <c r="I4586">
        <v>1830</v>
      </c>
      <c r="J4586">
        <v>2561</v>
      </c>
      <c r="K4586">
        <v>16321</v>
      </c>
      <c r="L4586">
        <v>0</v>
      </c>
      <c r="M4586">
        <v>692</v>
      </c>
      <c r="N4586">
        <v>860</v>
      </c>
      <c r="O4586">
        <v>23</v>
      </c>
      <c r="P4586">
        <v>1575</v>
      </c>
      <c r="Q4586">
        <v>1842</v>
      </c>
      <c r="R4586">
        <v>0</v>
      </c>
      <c r="S4586">
        <v>0</v>
      </c>
      <c r="T4586">
        <v>1842</v>
      </c>
      <c r="U4586">
        <v>2611</v>
      </c>
      <c r="V4586">
        <v>2400</v>
      </c>
      <c r="W4586">
        <v>10633</v>
      </c>
      <c r="X4586">
        <v>12904</v>
      </c>
      <c r="Y4586">
        <v>0.09</v>
      </c>
      <c r="Z4586">
        <v>21</v>
      </c>
      <c r="AA4586">
        <v>14491</v>
      </c>
      <c r="AB4586">
        <v>11</v>
      </c>
      <c r="AC4586">
        <v>74.14</v>
      </c>
    </row>
    <row r="4587" spans="1:29" x14ac:dyDescent="0.3">
      <c r="A4587">
        <v>2009</v>
      </c>
      <c r="B4587">
        <v>4</v>
      </c>
      <c r="C4587" s="1">
        <v>39924</v>
      </c>
      <c r="D4587">
        <v>13200</v>
      </c>
      <c r="E4587">
        <v>402</v>
      </c>
      <c r="F4587">
        <v>529</v>
      </c>
      <c r="G4587">
        <v>152</v>
      </c>
      <c r="H4587">
        <v>101</v>
      </c>
      <c r="I4587">
        <v>1960</v>
      </c>
      <c r="J4587">
        <v>2742</v>
      </c>
      <c r="K4587">
        <v>16344</v>
      </c>
      <c r="L4587">
        <v>0</v>
      </c>
      <c r="M4587">
        <v>1092</v>
      </c>
      <c r="N4587">
        <v>863</v>
      </c>
      <c r="O4587">
        <v>33</v>
      </c>
      <c r="P4587">
        <v>1988</v>
      </c>
      <c r="Q4587">
        <v>1850</v>
      </c>
      <c r="R4587">
        <v>0</v>
      </c>
      <c r="S4587">
        <v>0</v>
      </c>
      <c r="T4587">
        <v>1850</v>
      </c>
      <c r="U4587">
        <v>2585</v>
      </c>
      <c r="V4587">
        <v>2136</v>
      </c>
      <c r="W4587">
        <v>10500</v>
      </c>
      <c r="X4587">
        <v>12506</v>
      </c>
      <c r="Y4587">
        <v>0.12</v>
      </c>
      <c r="Z4587">
        <v>23</v>
      </c>
      <c r="AA4587">
        <v>14384</v>
      </c>
      <c r="AB4587">
        <v>13</v>
      </c>
      <c r="AC4587">
        <v>74.13</v>
      </c>
    </row>
    <row r="4588" spans="1:29" x14ac:dyDescent="0.3">
      <c r="A4588">
        <v>2009</v>
      </c>
      <c r="B4588">
        <v>4</v>
      </c>
      <c r="C4588" s="1">
        <v>39925</v>
      </c>
      <c r="D4588">
        <v>12300</v>
      </c>
      <c r="E4588">
        <v>427</v>
      </c>
      <c r="F4588">
        <v>570</v>
      </c>
      <c r="G4588">
        <v>155</v>
      </c>
      <c r="H4588">
        <v>114</v>
      </c>
      <c r="I4588">
        <v>1980</v>
      </c>
      <c r="J4588">
        <v>2819</v>
      </c>
      <c r="K4588">
        <v>15546</v>
      </c>
      <c r="L4588">
        <v>0</v>
      </c>
      <c r="M4588">
        <v>994</v>
      </c>
      <c r="N4588">
        <v>864</v>
      </c>
      <c r="O4588">
        <v>34</v>
      </c>
      <c r="P4588">
        <v>1892</v>
      </c>
      <c r="Q4588">
        <v>1832</v>
      </c>
      <c r="R4588">
        <v>0</v>
      </c>
      <c r="S4588">
        <v>0</v>
      </c>
      <c r="T4588">
        <v>1832</v>
      </c>
      <c r="U4588">
        <v>2465</v>
      </c>
      <c r="V4588">
        <v>2201</v>
      </c>
      <c r="W4588">
        <v>9749</v>
      </c>
      <c r="X4588">
        <v>11822</v>
      </c>
      <c r="Y4588">
        <v>0.12</v>
      </c>
      <c r="Z4588">
        <v>24</v>
      </c>
      <c r="AA4588">
        <v>13566</v>
      </c>
      <c r="AB4588">
        <v>13</v>
      </c>
      <c r="AC4588">
        <v>74.150000000000006</v>
      </c>
    </row>
    <row r="4589" spans="1:29" x14ac:dyDescent="0.3">
      <c r="A4589">
        <v>2009</v>
      </c>
      <c r="B4589">
        <v>4</v>
      </c>
      <c r="C4589" s="1">
        <v>39926</v>
      </c>
      <c r="D4589">
        <v>11600</v>
      </c>
      <c r="E4589">
        <v>428</v>
      </c>
      <c r="F4589">
        <v>580</v>
      </c>
      <c r="G4589">
        <v>156</v>
      </c>
      <c r="H4589">
        <v>128</v>
      </c>
      <c r="I4589">
        <v>1910</v>
      </c>
      <c r="J4589">
        <v>2774</v>
      </c>
      <c r="K4589">
        <v>14802</v>
      </c>
      <c r="L4589">
        <v>0</v>
      </c>
      <c r="M4589">
        <v>993</v>
      </c>
      <c r="N4589">
        <v>982</v>
      </c>
      <c r="O4589">
        <v>41</v>
      </c>
      <c r="P4589">
        <v>2016</v>
      </c>
      <c r="Q4589">
        <v>1844</v>
      </c>
      <c r="R4589">
        <v>0</v>
      </c>
      <c r="S4589">
        <v>0</v>
      </c>
      <c r="T4589">
        <v>1844</v>
      </c>
      <c r="U4589">
        <v>2372</v>
      </c>
      <c r="V4589">
        <v>1932</v>
      </c>
      <c r="W4589">
        <v>9140</v>
      </c>
      <c r="X4589">
        <v>10942</v>
      </c>
      <c r="Y4589">
        <v>0.13</v>
      </c>
      <c r="Z4589">
        <v>26</v>
      </c>
      <c r="AA4589">
        <v>12892</v>
      </c>
      <c r="AB4589">
        <v>15</v>
      </c>
      <c r="AC4589">
        <v>74.23</v>
      </c>
    </row>
    <row r="4590" spans="1:29" x14ac:dyDescent="0.3">
      <c r="A4590">
        <v>2009</v>
      </c>
      <c r="B4590">
        <v>4</v>
      </c>
      <c r="C4590" s="1">
        <v>39927</v>
      </c>
      <c r="D4590">
        <v>11700</v>
      </c>
      <c r="E4590">
        <v>493</v>
      </c>
      <c r="F4590">
        <v>555</v>
      </c>
      <c r="G4590">
        <v>156</v>
      </c>
      <c r="H4590">
        <v>135</v>
      </c>
      <c r="I4590">
        <v>1980</v>
      </c>
      <c r="J4590">
        <v>2826</v>
      </c>
      <c r="K4590">
        <v>15019</v>
      </c>
      <c r="L4590">
        <v>0</v>
      </c>
      <c r="M4590">
        <v>491</v>
      </c>
      <c r="N4590">
        <v>1028</v>
      </c>
      <c r="O4590">
        <v>45</v>
      </c>
      <c r="P4590">
        <v>1564</v>
      </c>
      <c r="Q4590">
        <v>1843</v>
      </c>
      <c r="R4590">
        <v>0</v>
      </c>
      <c r="S4590">
        <v>0</v>
      </c>
      <c r="T4590">
        <v>1843</v>
      </c>
      <c r="U4590">
        <v>2385</v>
      </c>
      <c r="V4590">
        <v>2449</v>
      </c>
      <c r="W4590">
        <v>9292</v>
      </c>
      <c r="X4590">
        <v>11612</v>
      </c>
      <c r="Y4590">
        <v>0.09</v>
      </c>
      <c r="Z4590">
        <v>23</v>
      </c>
      <c r="AA4590">
        <v>13039</v>
      </c>
      <c r="AB4590">
        <v>11</v>
      </c>
      <c r="AC4590">
        <v>74.260000000000005</v>
      </c>
    </row>
    <row r="4591" spans="1:29" x14ac:dyDescent="0.3">
      <c r="A4591">
        <v>2009</v>
      </c>
      <c r="B4591">
        <v>4</v>
      </c>
      <c r="C4591" s="1">
        <v>39928</v>
      </c>
      <c r="D4591">
        <v>12200</v>
      </c>
      <c r="E4591">
        <v>517</v>
      </c>
      <c r="F4591">
        <v>518</v>
      </c>
      <c r="G4591">
        <v>156</v>
      </c>
      <c r="H4591">
        <v>152</v>
      </c>
      <c r="I4591">
        <v>2010</v>
      </c>
      <c r="J4591">
        <v>2836</v>
      </c>
      <c r="K4591">
        <v>15553</v>
      </c>
      <c r="L4591">
        <v>0</v>
      </c>
      <c r="M4591">
        <v>491</v>
      </c>
      <c r="N4591">
        <v>916</v>
      </c>
      <c r="O4591">
        <v>47</v>
      </c>
      <c r="P4591">
        <v>1454</v>
      </c>
      <c r="Q4591">
        <v>1900</v>
      </c>
      <c r="R4591">
        <v>0</v>
      </c>
      <c r="S4591">
        <v>0</v>
      </c>
      <c r="T4591">
        <v>1900</v>
      </c>
      <c r="U4591">
        <v>2452</v>
      </c>
      <c r="V4591">
        <v>2599</v>
      </c>
      <c r="W4591">
        <v>9734</v>
      </c>
      <c r="X4591">
        <v>12199</v>
      </c>
      <c r="Y4591">
        <v>0.09</v>
      </c>
      <c r="Z4591">
        <v>22</v>
      </c>
      <c r="AA4591">
        <v>13543</v>
      </c>
      <c r="AB4591">
        <v>10</v>
      </c>
      <c r="AC4591">
        <v>74.260000000000005</v>
      </c>
    </row>
    <row r="4592" spans="1:29" x14ac:dyDescent="0.3">
      <c r="A4592">
        <v>2009</v>
      </c>
      <c r="B4592">
        <v>4</v>
      </c>
      <c r="C4592" s="1">
        <v>39929</v>
      </c>
      <c r="D4592">
        <v>13200</v>
      </c>
      <c r="E4592">
        <v>505</v>
      </c>
      <c r="F4592">
        <v>441</v>
      </c>
      <c r="G4592">
        <v>152</v>
      </c>
      <c r="H4592">
        <v>174</v>
      </c>
      <c r="I4592">
        <v>2110</v>
      </c>
      <c r="J4592">
        <v>2877</v>
      </c>
      <c r="K4592">
        <v>16582</v>
      </c>
      <c r="L4592">
        <v>0</v>
      </c>
      <c r="M4592">
        <v>488</v>
      </c>
      <c r="N4592">
        <v>868</v>
      </c>
      <c r="O4592">
        <v>45</v>
      </c>
      <c r="P4592">
        <v>1401</v>
      </c>
      <c r="Q4592">
        <v>1900</v>
      </c>
      <c r="R4592">
        <v>0</v>
      </c>
      <c r="S4592">
        <v>0</v>
      </c>
      <c r="T4592">
        <v>1900</v>
      </c>
      <c r="U4592">
        <v>2585</v>
      </c>
      <c r="V4592">
        <v>2826</v>
      </c>
      <c r="W4592">
        <v>10589</v>
      </c>
      <c r="X4592">
        <v>13281</v>
      </c>
      <c r="Y4592">
        <v>0.08</v>
      </c>
      <c r="Z4592">
        <v>20</v>
      </c>
      <c r="AA4592">
        <v>14472</v>
      </c>
      <c r="AB4592">
        <v>8</v>
      </c>
      <c r="AC4592">
        <v>74.209999999999994</v>
      </c>
    </row>
    <row r="4593" spans="1:29" x14ac:dyDescent="0.3">
      <c r="A4593">
        <v>2009</v>
      </c>
      <c r="B4593">
        <v>4</v>
      </c>
      <c r="C4593" s="1">
        <v>39930</v>
      </c>
      <c r="D4593">
        <v>12900</v>
      </c>
      <c r="E4593">
        <v>518</v>
      </c>
      <c r="F4593">
        <v>401</v>
      </c>
      <c r="G4593">
        <v>154</v>
      </c>
      <c r="H4593">
        <v>143</v>
      </c>
      <c r="I4593">
        <v>2170</v>
      </c>
      <c r="J4593">
        <v>2868</v>
      </c>
      <c r="K4593">
        <v>16286</v>
      </c>
      <c r="L4593">
        <v>0</v>
      </c>
      <c r="M4593">
        <v>993</v>
      </c>
      <c r="N4593">
        <v>866</v>
      </c>
      <c r="O4593">
        <v>42</v>
      </c>
      <c r="P4593">
        <v>1901</v>
      </c>
      <c r="Q4593">
        <v>1937</v>
      </c>
      <c r="R4593">
        <v>0</v>
      </c>
      <c r="S4593">
        <v>0</v>
      </c>
      <c r="T4593">
        <v>1937</v>
      </c>
      <c r="U4593">
        <v>2545</v>
      </c>
      <c r="V4593">
        <v>2252</v>
      </c>
      <c r="W4593">
        <v>10331</v>
      </c>
      <c r="X4593">
        <v>12448</v>
      </c>
      <c r="Y4593">
        <v>0.11</v>
      </c>
      <c r="Z4593">
        <v>24</v>
      </c>
      <c r="AA4593">
        <v>14116</v>
      </c>
      <c r="AB4593">
        <v>12</v>
      </c>
      <c r="AC4593">
        <v>74.2</v>
      </c>
    </row>
    <row r="4594" spans="1:29" x14ac:dyDescent="0.3">
      <c r="A4594">
        <v>2009</v>
      </c>
      <c r="B4594">
        <v>4</v>
      </c>
      <c r="C4594" s="1">
        <v>39931</v>
      </c>
      <c r="D4594">
        <v>13400</v>
      </c>
      <c r="E4594">
        <v>552</v>
      </c>
      <c r="F4594">
        <v>384</v>
      </c>
      <c r="G4594">
        <v>159</v>
      </c>
      <c r="H4594">
        <v>122</v>
      </c>
      <c r="I4594">
        <v>2160</v>
      </c>
      <c r="J4594">
        <v>2825</v>
      </c>
      <c r="K4594">
        <v>16777</v>
      </c>
      <c r="L4594">
        <v>77</v>
      </c>
      <c r="M4594">
        <v>839</v>
      </c>
      <c r="N4594">
        <v>869</v>
      </c>
      <c r="O4594">
        <v>54</v>
      </c>
      <c r="P4594">
        <v>1839</v>
      </c>
      <c r="Q4594">
        <v>1933</v>
      </c>
      <c r="R4594">
        <v>0</v>
      </c>
      <c r="S4594">
        <v>0</v>
      </c>
      <c r="T4594">
        <v>1933</v>
      </c>
      <c r="U4594">
        <v>2611</v>
      </c>
      <c r="V4594">
        <v>2341</v>
      </c>
      <c r="W4594">
        <v>10800</v>
      </c>
      <c r="X4594">
        <v>13005</v>
      </c>
      <c r="Y4594">
        <v>0.1</v>
      </c>
      <c r="Z4594">
        <v>22</v>
      </c>
      <c r="AA4594">
        <v>14617</v>
      </c>
      <c r="AB4594">
        <v>11</v>
      </c>
      <c r="AC4594">
        <v>74.16</v>
      </c>
    </row>
    <row r="4595" spans="1:29" x14ac:dyDescent="0.3">
      <c r="A4595">
        <v>2009</v>
      </c>
      <c r="B4595">
        <v>4</v>
      </c>
      <c r="C4595" s="1">
        <v>39932</v>
      </c>
      <c r="D4595">
        <v>13400</v>
      </c>
      <c r="E4595">
        <v>567</v>
      </c>
      <c r="F4595">
        <v>394</v>
      </c>
      <c r="G4595">
        <v>155</v>
      </c>
      <c r="H4595">
        <v>112</v>
      </c>
      <c r="I4595">
        <v>2140</v>
      </c>
      <c r="J4595">
        <v>2801</v>
      </c>
      <c r="K4595">
        <v>16768</v>
      </c>
      <c r="L4595">
        <v>172</v>
      </c>
      <c r="M4595">
        <v>845</v>
      </c>
      <c r="N4595">
        <v>867</v>
      </c>
      <c r="O4595">
        <v>70</v>
      </c>
      <c r="P4595">
        <v>1954</v>
      </c>
      <c r="Q4595">
        <v>1922</v>
      </c>
      <c r="R4595">
        <v>0</v>
      </c>
      <c r="S4595">
        <v>0</v>
      </c>
      <c r="T4595">
        <v>1922</v>
      </c>
      <c r="U4595">
        <v>2611</v>
      </c>
      <c r="V4595">
        <v>2209</v>
      </c>
      <c r="W4595">
        <v>10818</v>
      </c>
      <c r="X4595">
        <v>12892</v>
      </c>
      <c r="Y4595">
        <v>0.1</v>
      </c>
      <c r="Z4595">
        <v>23</v>
      </c>
      <c r="AA4595">
        <v>14628</v>
      </c>
      <c r="AB4595">
        <v>12</v>
      </c>
      <c r="AC4595">
        <v>74.13</v>
      </c>
    </row>
    <row r="4596" spans="1:29" x14ac:dyDescent="0.3">
      <c r="A4596">
        <v>2009</v>
      </c>
      <c r="B4596">
        <v>4</v>
      </c>
      <c r="C4596" s="1">
        <v>39933</v>
      </c>
      <c r="D4596">
        <v>13400</v>
      </c>
      <c r="E4596">
        <v>560</v>
      </c>
      <c r="F4596">
        <v>394</v>
      </c>
      <c r="G4596">
        <v>192</v>
      </c>
      <c r="H4596">
        <v>107</v>
      </c>
      <c r="I4596">
        <v>2110</v>
      </c>
      <c r="J4596">
        <v>2803</v>
      </c>
      <c r="K4596">
        <v>16763</v>
      </c>
      <c r="L4596">
        <v>185</v>
      </c>
      <c r="M4596">
        <v>842</v>
      </c>
      <c r="N4596">
        <v>865</v>
      </c>
      <c r="O4596">
        <v>66</v>
      </c>
      <c r="P4596">
        <v>1958</v>
      </c>
      <c r="Q4596">
        <v>1939</v>
      </c>
      <c r="R4596">
        <v>0</v>
      </c>
      <c r="S4596">
        <v>0</v>
      </c>
      <c r="T4596">
        <v>1939</v>
      </c>
      <c r="U4596">
        <v>2611</v>
      </c>
      <c r="V4596">
        <v>2196</v>
      </c>
      <c r="W4596">
        <v>10806</v>
      </c>
      <c r="X4596">
        <v>12866</v>
      </c>
      <c r="Y4596">
        <v>0.1</v>
      </c>
      <c r="Z4596">
        <v>23</v>
      </c>
      <c r="AA4596">
        <v>14653</v>
      </c>
      <c r="AB4596">
        <v>12</v>
      </c>
      <c r="AC4596">
        <v>74.099999999999994</v>
      </c>
    </row>
    <row r="4597" spans="1:29" x14ac:dyDescent="0.3">
      <c r="A4597">
        <v>2009</v>
      </c>
      <c r="B4597">
        <v>5</v>
      </c>
      <c r="C4597" s="1">
        <v>39934</v>
      </c>
      <c r="D4597">
        <v>13300</v>
      </c>
      <c r="E4597">
        <v>539</v>
      </c>
      <c r="F4597">
        <v>398</v>
      </c>
      <c r="G4597">
        <v>247</v>
      </c>
      <c r="H4597">
        <v>97</v>
      </c>
      <c r="I4597">
        <v>2180</v>
      </c>
      <c r="J4597">
        <v>2922</v>
      </c>
      <c r="K4597">
        <v>16761</v>
      </c>
      <c r="L4597">
        <v>174</v>
      </c>
      <c r="M4597">
        <v>994</v>
      </c>
      <c r="N4597">
        <v>934</v>
      </c>
      <c r="O4597">
        <v>63</v>
      </c>
      <c r="P4597">
        <v>2165</v>
      </c>
      <c r="Q4597">
        <v>1902</v>
      </c>
      <c r="R4597">
        <v>2751</v>
      </c>
      <c r="S4597">
        <v>0</v>
      </c>
      <c r="T4597">
        <v>-849</v>
      </c>
      <c r="U4597">
        <v>2598</v>
      </c>
      <c r="V4597">
        <v>3907</v>
      </c>
      <c r="W4597">
        <v>11479</v>
      </c>
      <c r="X4597">
        <v>15445</v>
      </c>
      <c r="Y4597">
        <v>0.11</v>
      </c>
      <c r="Z4597">
        <v>8</v>
      </c>
      <c r="AA4597">
        <v>15471</v>
      </c>
      <c r="AB4597">
        <v>0</v>
      </c>
      <c r="AC4597">
        <v>73.95</v>
      </c>
    </row>
    <row r="4598" spans="1:29" x14ac:dyDescent="0.3">
      <c r="A4598">
        <v>2009</v>
      </c>
      <c r="B4598">
        <v>5</v>
      </c>
      <c r="C4598" s="1">
        <v>39935</v>
      </c>
      <c r="D4598">
        <v>14300</v>
      </c>
      <c r="E4598">
        <v>496</v>
      </c>
      <c r="F4598">
        <v>1290</v>
      </c>
      <c r="G4598">
        <v>256</v>
      </c>
      <c r="H4598">
        <v>71</v>
      </c>
      <c r="I4598">
        <v>2350</v>
      </c>
      <c r="J4598">
        <v>3967</v>
      </c>
      <c r="K4598">
        <v>18763</v>
      </c>
      <c r="L4598">
        <v>166</v>
      </c>
      <c r="M4598">
        <v>997</v>
      </c>
      <c r="N4598">
        <v>1030</v>
      </c>
      <c r="O4598">
        <v>76</v>
      </c>
      <c r="P4598">
        <v>2269</v>
      </c>
      <c r="Q4598">
        <v>1950</v>
      </c>
      <c r="R4598">
        <v>2980</v>
      </c>
      <c r="S4598">
        <v>0</v>
      </c>
      <c r="T4598">
        <v>-1030</v>
      </c>
      <c r="U4598">
        <v>2731</v>
      </c>
      <c r="V4598">
        <v>5099</v>
      </c>
      <c r="W4598">
        <v>12354</v>
      </c>
      <c r="X4598">
        <v>17524</v>
      </c>
      <c r="Y4598">
        <v>0.11</v>
      </c>
      <c r="Z4598">
        <v>7</v>
      </c>
      <c r="AA4598">
        <v>17390</v>
      </c>
      <c r="AB4598">
        <v>-1</v>
      </c>
      <c r="AC4598">
        <v>73.739999999999995</v>
      </c>
    </row>
    <row r="4599" spans="1:29" x14ac:dyDescent="0.3">
      <c r="A4599">
        <v>2009</v>
      </c>
      <c r="B4599">
        <v>5</v>
      </c>
      <c r="C4599" s="1">
        <v>39936</v>
      </c>
      <c r="D4599">
        <v>14800</v>
      </c>
      <c r="E4599">
        <v>441</v>
      </c>
      <c r="F4599">
        <v>1730</v>
      </c>
      <c r="G4599">
        <v>239</v>
      </c>
      <c r="H4599">
        <v>61</v>
      </c>
      <c r="I4599">
        <v>2490</v>
      </c>
      <c r="J4599">
        <v>4520</v>
      </c>
      <c r="K4599">
        <v>19761</v>
      </c>
      <c r="L4599">
        <v>156</v>
      </c>
      <c r="M4599">
        <v>989</v>
      </c>
      <c r="N4599">
        <v>1034</v>
      </c>
      <c r="O4599">
        <v>70</v>
      </c>
      <c r="P4599">
        <v>2249</v>
      </c>
      <c r="Q4599">
        <v>2000</v>
      </c>
      <c r="R4599">
        <v>3209</v>
      </c>
      <c r="S4599">
        <v>0</v>
      </c>
      <c r="T4599">
        <v>-1210</v>
      </c>
      <c r="U4599">
        <v>2797</v>
      </c>
      <c r="V4599">
        <v>5855</v>
      </c>
      <c r="W4599">
        <v>12782</v>
      </c>
      <c r="X4599">
        <v>18722</v>
      </c>
      <c r="Y4599">
        <v>0.1</v>
      </c>
      <c r="Z4599">
        <v>5</v>
      </c>
      <c r="AA4599">
        <v>18324</v>
      </c>
      <c r="AB4599">
        <v>-2</v>
      </c>
      <c r="AC4599">
        <v>73.489999999999995</v>
      </c>
    </row>
    <row r="4600" spans="1:29" x14ac:dyDescent="0.3">
      <c r="A4600">
        <v>2009</v>
      </c>
      <c r="B4600">
        <v>5</v>
      </c>
      <c r="C4600" s="1">
        <v>39937</v>
      </c>
      <c r="D4600">
        <v>17000</v>
      </c>
      <c r="E4600">
        <v>389</v>
      </c>
      <c r="F4600">
        <v>2080</v>
      </c>
      <c r="G4600">
        <v>221</v>
      </c>
      <c r="H4600">
        <v>55</v>
      </c>
      <c r="I4600">
        <v>2490</v>
      </c>
      <c r="J4600">
        <v>4846</v>
      </c>
      <c r="K4600">
        <v>22235</v>
      </c>
      <c r="L4600">
        <v>138</v>
      </c>
      <c r="M4600">
        <v>1090</v>
      </c>
      <c r="N4600">
        <v>1024</v>
      </c>
      <c r="O4600">
        <v>72</v>
      </c>
      <c r="P4600">
        <v>2324</v>
      </c>
      <c r="Q4600">
        <v>2065</v>
      </c>
      <c r="R4600">
        <v>3209</v>
      </c>
      <c r="S4600">
        <v>0</v>
      </c>
      <c r="T4600">
        <v>-1145</v>
      </c>
      <c r="U4600">
        <v>3090</v>
      </c>
      <c r="V4600">
        <v>6356</v>
      </c>
      <c r="W4600">
        <v>14619</v>
      </c>
      <c r="X4600">
        <v>21056</v>
      </c>
      <c r="Y4600">
        <v>0.09</v>
      </c>
      <c r="Z4600">
        <v>5</v>
      </c>
      <c r="AA4600">
        <v>20788</v>
      </c>
      <c r="AB4600">
        <v>-1</v>
      </c>
      <c r="AC4600">
        <v>73.180000000000007</v>
      </c>
    </row>
    <row r="4601" spans="1:29" x14ac:dyDescent="0.3">
      <c r="A4601">
        <v>2009</v>
      </c>
      <c r="B4601">
        <v>5</v>
      </c>
      <c r="C4601" s="1">
        <v>39938</v>
      </c>
      <c r="D4601">
        <v>21400</v>
      </c>
      <c r="E4601">
        <v>344</v>
      </c>
      <c r="F4601">
        <v>2060</v>
      </c>
      <c r="G4601">
        <v>214</v>
      </c>
      <c r="H4601">
        <v>52</v>
      </c>
      <c r="I4601">
        <v>2440</v>
      </c>
      <c r="J4601">
        <v>4766</v>
      </c>
      <c r="K4601">
        <v>26510</v>
      </c>
      <c r="L4601">
        <v>144</v>
      </c>
      <c r="M4601">
        <v>1297</v>
      </c>
      <c r="N4601">
        <v>1030</v>
      </c>
      <c r="O4601">
        <v>67</v>
      </c>
      <c r="P4601">
        <v>2538</v>
      </c>
      <c r="Q4601">
        <v>2065</v>
      </c>
      <c r="R4601">
        <v>3438</v>
      </c>
      <c r="S4601">
        <v>0</v>
      </c>
      <c r="T4601">
        <v>-1373</v>
      </c>
      <c r="U4601">
        <v>3675</v>
      </c>
      <c r="V4601">
        <v>6796</v>
      </c>
      <c r="W4601">
        <v>18453</v>
      </c>
      <c r="X4601">
        <v>25345</v>
      </c>
      <c r="Y4601">
        <v>0.09</v>
      </c>
      <c r="Z4601">
        <v>4</v>
      </c>
      <c r="AA4601">
        <v>25130</v>
      </c>
      <c r="AB4601">
        <v>-1</v>
      </c>
      <c r="AC4601">
        <v>72.760000000000005</v>
      </c>
    </row>
    <row r="4602" spans="1:29" x14ac:dyDescent="0.3">
      <c r="A4602">
        <v>2009</v>
      </c>
      <c r="B4602">
        <v>5</v>
      </c>
      <c r="C4602" s="1">
        <v>39939</v>
      </c>
      <c r="D4602">
        <v>29400</v>
      </c>
      <c r="E4602">
        <v>306</v>
      </c>
      <c r="F4602">
        <v>2060</v>
      </c>
      <c r="G4602">
        <v>209</v>
      </c>
      <c r="H4602">
        <v>67</v>
      </c>
      <c r="I4602">
        <v>2420</v>
      </c>
      <c r="J4602">
        <v>4756</v>
      </c>
      <c r="K4602">
        <v>34462</v>
      </c>
      <c r="L4602">
        <v>172</v>
      </c>
      <c r="M4602">
        <v>1291</v>
      </c>
      <c r="N4602">
        <v>1034</v>
      </c>
      <c r="O4602">
        <v>68</v>
      </c>
      <c r="P4602">
        <v>2565</v>
      </c>
      <c r="Q4602">
        <v>2057</v>
      </c>
      <c r="R4602">
        <v>688</v>
      </c>
      <c r="S4602">
        <v>0</v>
      </c>
      <c r="T4602">
        <v>1369</v>
      </c>
      <c r="U4602">
        <v>4739</v>
      </c>
      <c r="V4602">
        <v>6040</v>
      </c>
      <c r="W4602">
        <v>24583</v>
      </c>
      <c r="X4602">
        <v>30528</v>
      </c>
      <c r="Y4602">
        <v>7.0000000000000007E-2</v>
      </c>
      <c r="Z4602">
        <v>11</v>
      </c>
      <c r="AA4602">
        <v>32042</v>
      </c>
      <c r="AB4602">
        <v>5</v>
      </c>
      <c r="AC4602">
        <v>72.25</v>
      </c>
    </row>
    <row r="4603" spans="1:29" x14ac:dyDescent="0.3">
      <c r="A4603">
        <v>2009</v>
      </c>
      <c r="B4603">
        <v>5</v>
      </c>
      <c r="C4603" s="1">
        <v>39940</v>
      </c>
      <c r="D4603">
        <v>31200</v>
      </c>
      <c r="E4603">
        <v>282</v>
      </c>
      <c r="F4603">
        <v>1640</v>
      </c>
      <c r="G4603">
        <v>207</v>
      </c>
      <c r="H4603">
        <v>96</v>
      </c>
      <c r="I4603">
        <v>2400</v>
      </c>
      <c r="J4603">
        <v>4343</v>
      </c>
      <c r="K4603">
        <v>35825</v>
      </c>
      <c r="L4603">
        <v>162</v>
      </c>
      <c r="M4603">
        <v>1295</v>
      </c>
      <c r="N4603">
        <v>1028</v>
      </c>
      <c r="O4603">
        <v>67</v>
      </c>
      <c r="P4603">
        <v>2552</v>
      </c>
      <c r="Q4603">
        <v>2096</v>
      </c>
      <c r="R4603">
        <v>458</v>
      </c>
      <c r="S4603">
        <v>0</v>
      </c>
      <c r="T4603">
        <v>1637</v>
      </c>
      <c r="U4603">
        <v>4979</v>
      </c>
      <c r="V4603">
        <v>5705</v>
      </c>
      <c r="W4603">
        <v>26045</v>
      </c>
      <c r="X4603">
        <v>31636</v>
      </c>
      <c r="Y4603">
        <v>0.06</v>
      </c>
      <c r="Z4603">
        <v>12</v>
      </c>
      <c r="AA4603">
        <v>33425</v>
      </c>
      <c r="AB4603">
        <v>5</v>
      </c>
      <c r="AC4603">
        <v>71.75</v>
      </c>
    </row>
    <row r="4604" spans="1:29" x14ac:dyDescent="0.3">
      <c r="A4604">
        <v>2009</v>
      </c>
      <c r="B4604">
        <v>5</v>
      </c>
      <c r="C4604" s="1">
        <v>39941</v>
      </c>
      <c r="D4604">
        <v>28400</v>
      </c>
      <c r="E4604">
        <v>293</v>
      </c>
      <c r="F4604">
        <v>1390</v>
      </c>
      <c r="G4604">
        <v>206</v>
      </c>
      <c r="H4604">
        <v>126</v>
      </c>
      <c r="I4604">
        <v>2390</v>
      </c>
      <c r="J4604">
        <v>4112</v>
      </c>
      <c r="K4604">
        <v>32805</v>
      </c>
      <c r="L4604">
        <v>160</v>
      </c>
      <c r="M4604">
        <v>1292</v>
      </c>
      <c r="N4604">
        <v>968</v>
      </c>
      <c r="O4604">
        <v>70</v>
      </c>
      <c r="P4604">
        <v>2490</v>
      </c>
      <c r="Q4604">
        <v>2084</v>
      </c>
      <c r="R4604">
        <v>229</v>
      </c>
      <c r="S4604">
        <v>0</v>
      </c>
      <c r="T4604">
        <v>1855</v>
      </c>
      <c r="U4604">
        <v>4606</v>
      </c>
      <c r="V4604">
        <v>5023</v>
      </c>
      <c r="W4604">
        <v>23567</v>
      </c>
      <c r="X4604">
        <v>28460</v>
      </c>
      <c r="Y4604">
        <v>7.0000000000000007E-2</v>
      </c>
      <c r="Z4604">
        <v>13</v>
      </c>
      <c r="AA4604">
        <v>30415</v>
      </c>
      <c r="AB4604">
        <v>6</v>
      </c>
      <c r="AC4604">
        <v>71.34</v>
      </c>
    </row>
    <row r="4605" spans="1:29" x14ac:dyDescent="0.3">
      <c r="A4605">
        <v>2009</v>
      </c>
      <c r="B4605">
        <v>5</v>
      </c>
      <c r="C4605" s="1">
        <v>39942</v>
      </c>
      <c r="D4605">
        <v>25300</v>
      </c>
      <c r="E4605">
        <v>307</v>
      </c>
      <c r="F4605">
        <v>1170</v>
      </c>
      <c r="G4605">
        <v>191</v>
      </c>
      <c r="H4605">
        <v>137</v>
      </c>
      <c r="I4605">
        <v>2470</v>
      </c>
      <c r="J4605">
        <v>3968</v>
      </c>
      <c r="K4605">
        <v>29575</v>
      </c>
      <c r="L4605">
        <v>164</v>
      </c>
      <c r="M4605">
        <v>1289</v>
      </c>
      <c r="N4605">
        <v>983</v>
      </c>
      <c r="O4605">
        <v>68</v>
      </c>
      <c r="P4605">
        <v>2504</v>
      </c>
      <c r="Q4605">
        <v>2200</v>
      </c>
      <c r="R4605">
        <v>229</v>
      </c>
      <c r="S4605">
        <v>0</v>
      </c>
      <c r="T4605">
        <v>1971</v>
      </c>
      <c r="U4605">
        <v>4194</v>
      </c>
      <c r="V4605">
        <v>4377</v>
      </c>
      <c r="W4605">
        <v>20861</v>
      </c>
      <c r="X4605">
        <v>25100</v>
      </c>
      <c r="Y4605">
        <v>0.08</v>
      </c>
      <c r="Z4605">
        <v>15</v>
      </c>
      <c r="AA4605">
        <v>27105</v>
      </c>
      <c r="AB4605">
        <v>7</v>
      </c>
      <c r="AC4605">
        <v>71.03</v>
      </c>
    </row>
    <row r="4606" spans="1:29" x14ac:dyDescent="0.3">
      <c r="A4606">
        <v>2009</v>
      </c>
      <c r="B4606">
        <v>5</v>
      </c>
      <c r="C4606" s="1">
        <v>39943</v>
      </c>
      <c r="D4606">
        <v>22100</v>
      </c>
      <c r="E4606">
        <v>311</v>
      </c>
      <c r="F4606">
        <v>1000</v>
      </c>
      <c r="G4606">
        <v>175</v>
      </c>
      <c r="H4606">
        <v>133</v>
      </c>
      <c r="I4606">
        <v>2540</v>
      </c>
      <c r="J4606">
        <v>3848</v>
      </c>
      <c r="K4606">
        <v>26259</v>
      </c>
      <c r="L4606">
        <v>164</v>
      </c>
      <c r="M4606">
        <v>1291</v>
      </c>
      <c r="N4606">
        <v>978</v>
      </c>
      <c r="O4606">
        <v>67</v>
      </c>
      <c r="P4606">
        <v>2500</v>
      </c>
      <c r="Q4606">
        <v>2150</v>
      </c>
      <c r="R4606">
        <v>0</v>
      </c>
      <c r="S4606">
        <v>0</v>
      </c>
      <c r="T4606">
        <v>2150</v>
      </c>
      <c r="U4606">
        <v>3768</v>
      </c>
      <c r="V4606">
        <v>3719</v>
      </c>
      <c r="W4606">
        <v>18041</v>
      </c>
      <c r="X4606">
        <v>21609</v>
      </c>
      <c r="Y4606">
        <v>0.08</v>
      </c>
      <c r="Z4606">
        <v>18</v>
      </c>
      <c r="AA4606">
        <v>23719</v>
      </c>
      <c r="AB4606">
        <v>9</v>
      </c>
      <c r="AC4606">
        <v>70.84</v>
      </c>
    </row>
    <row r="4607" spans="1:29" x14ac:dyDescent="0.3">
      <c r="A4607">
        <v>2009</v>
      </c>
      <c r="B4607">
        <v>5</v>
      </c>
      <c r="C4607" s="1">
        <v>39944</v>
      </c>
      <c r="D4607">
        <v>19400</v>
      </c>
      <c r="E4607">
        <v>315</v>
      </c>
      <c r="F4607">
        <v>900</v>
      </c>
      <c r="G4607">
        <v>163</v>
      </c>
      <c r="H4607">
        <v>125</v>
      </c>
      <c r="I4607">
        <v>2620</v>
      </c>
      <c r="J4607">
        <v>3808</v>
      </c>
      <c r="K4607">
        <v>23523</v>
      </c>
      <c r="L4607">
        <v>159</v>
      </c>
      <c r="M4607">
        <v>1492</v>
      </c>
      <c r="N4607">
        <v>978</v>
      </c>
      <c r="O4607">
        <v>68</v>
      </c>
      <c r="P4607">
        <v>2697</v>
      </c>
      <c r="Q4607">
        <v>2200</v>
      </c>
      <c r="R4607">
        <v>0</v>
      </c>
      <c r="S4607">
        <v>0</v>
      </c>
      <c r="T4607">
        <v>2200</v>
      </c>
      <c r="U4607">
        <v>3409</v>
      </c>
      <c r="V4607">
        <v>3090</v>
      </c>
      <c r="W4607">
        <v>15690</v>
      </c>
      <c r="X4607">
        <v>18626</v>
      </c>
      <c r="Y4607">
        <v>0.1</v>
      </c>
      <c r="Z4607">
        <v>21</v>
      </c>
      <c r="AA4607">
        <v>20903</v>
      </c>
      <c r="AB4607">
        <v>11</v>
      </c>
      <c r="AC4607">
        <v>70.75</v>
      </c>
    </row>
    <row r="4608" spans="1:29" x14ac:dyDescent="0.3">
      <c r="A4608">
        <v>2009</v>
      </c>
      <c r="B4608">
        <v>5</v>
      </c>
      <c r="C4608" s="1">
        <v>39945</v>
      </c>
      <c r="D4608">
        <v>18000</v>
      </c>
      <c r="E4608">
        <v>346</v>
      </c>
      <c r="F4608">
        <v>814</v>
      </c>
      <c r="G4608">
        <v>158</v>
      </c>
      <c r="H4608">
        <v>135</v>
      </c>
      <c r="I4608">
        <v>2640</v>
      </c>
      <c r="J4608">
        <v>3747</v>
      </c>
      <c r="K4608">
        <v>22093</v>
      </c>
      <c r="L4608">
        <v>173</v>
      </c>
      <c r="M4608">
        <v>1491</v>
      </c>
      <c r="N4608">
        <v>946</v>
      </c>
      <c r="O4608">
        <v>75</v>
      </c>
      <c r="P4608">
        <v>2685</v>
      </c>
      <c r="Q4608">
        <v>2193</v>
      </c>
      <c r="R4608">
        <v>0</v>
      </c>
      <c r="S4608">
        <v>0</v>
      </c>
      <c r="T4608">
        <v>2193</v>
      </c>
      <c r="U4608">
        <v>3223</v>
      </c>
      <c r="V4608">
        <v>2860</v>
      </c>
      <c r="W4608">
        <v>14509</v>
      </c>
      <c r="X4608">
        <v>17215</v>
      </c>
      <c r="Y4608">
        <v>0.11</v>
      </c>
      <c r="Z4608">
        <v>22</v>
      </c>
      <c r="AA4608">
        <v>19453</v>
      </c>
      <c r="AB4608">
        <v>12</v>
      </c>
      <c r="AC4608">
        <v>70.72</v>
      </c>
    </row>
    <row r="4609" spans="1:29" x14ac:dyDescent="0.3">
      <c r="A4609">
        <v>2009</v>
      </c>
      <c r="B4609">
        <v>5</v>
      </c>
      <c r="C4609" s="1">
        <v>39946</v>
      </c>
      <c r="D4609">
        <v>16400</v>
      </c>
      <c r="E4609">
        <v>431</v>
      </c>
      <c r="F4609">
        <v>719</v>
      </c>
      <c r="G4609">
        <v>157</v>
      </c>
      <c r="H4609">
        <v>156</v>
      </c>
      <c r="I4609">
        <v>2650</v>
      </c>
      <c r="J4609">
        <v>3682</v>
      </c>
      <c r="K4609">
        <v>20513</v>
      </c>
      <c r="L4609">
        <v>173</v>
      </c>
      <c r="M4609">
        <v>1489</v>
      </c>
      <c r="N4609">
        <v>923</v>
      </c>
      <c r="O4609">
        <v>85</v>
      </c>
      <c r="P4609">
        <v>2670</v>
      </c>
      <c r="Q4609">
        <v>2241</v>
      </c>
      <c r="R4609">
        <v>0</v>
      </c>
      <c r="S4609">
        <v>0</v>
      </c>
      <c r="T4609">
        <v>2241</v>
      </c>
      <c r="U4609">
        <v>3010</v>
      </c>
      <c r="V4609">
        <v>2566</v>
      </c>
      <c r="W4609">
        <v>13193</v>
      </c>
      <c r="X4609">
        <v>15602</v>
      </c>
      <c r="Y4609">
        <v>0.11</v>
      </c>
      <c r="Z4609">
        <v>24</v>
      </c>
      <c r="AA4609">
        <v>17863</v>
      </c>
      <c r="AB4609">
        <v>13</v>
      </c>
      <c r="AC4609">
        <v>70.760000000000005</v>
      </c>
    </row>
    <row r="4610" spans="1:29" x14ac:dyDescent="0.3">
      <c r="A4610">
        <v>2009</v>
      </c>
      <c r="B4610">
        <v>5</v>
      </c>
      <c r="C4610" s="1">
        <v>39947</v>
      </c>
      <c r="D4610">
        <v>14900</v>
      </c>
      <c r="E4610">
        <v>487</v>
      </c>
      <c r="F4610">
        <v>619</v>
      </c>
      <c r="G4610">
        <v>156</v>
      </c>
      <c r="H4610">
        <v>181</v>
      </c>
      <c r="I4610">
        <v>2530</v>
      </c>
      <c r="J4610">
        <v>3486</v>
      </c>
      <c r="K4610">
        <v>18873</v>
      </c>
      <c r="L4610">
        <v>177</v>
      </c>
      <c r="M4610">
        <v>789</v>
      </c>
      <c r="N4610">
        <v>1826</v>
      </c>
      <c r="O4610">
        <v>99</v>
      </c>
      <c r="P4610">
        <v>2891</v>
      </c>
      <c r="Q4610">
        <v>2310</v>
      </c>
      <c r="R4610">
        <v>0</v>
      </c>
      <c r="S4610">
        <v>0</v>
      </c>
      <c r="T4610">
        <v>2310</v>
      </c>
      <c r="U4610">
        <v>2811</v>
      </c>
      <c r="V4610">
        <v>1904</v>
      </c>
      <c r="W4610">
        <v>11929</v>
      </c>
      <c r="X4610">
        <v>13672</v>
      </c>
      <c r="Y4610">
        <v>0.14000000000000001</v>
      </c>
      <c r="Z4610">
        <v>28</v>
      </c>
      <c r="AA4610">
        <v>16343</v>
      </c>
      <c r="AB4610">
        <v>16</v>
      </c>
      <c r="AC4610">
        <v>70.88</v>
      </c>
    </row>
    <row r="4611" spans="1:29" x14ac:dyDescent="0.3">
      <c r="A4611">
        <v>2009</v>
      </c>
      <c r="B4611">
        <v>5</v>
      </c>
      <c r="C4611" s="1">
        <v>39948</v>
      </c>
      <c r="D4611">
        <v>14100</v>
      </c>
      <c r="E4611">
        <v>502</v>
      </c>
      <c r="F4611">
        <v>582</v>
      </c>
      <c r="G4611">
        <v>156</v>
      </c>
      <c r="H4611">
        <v>216</v>
      </c>
      <c r="I4611">
        <v>2400</v>
      </c>
      <c r="J4611">
        <v>3354</v>
      </c>
      <c r="K4611">
        <v>17956</v>
      </c>
      <c r="L4611">
        <v>163</v>
      </c>
      <c r="M4611">
        <v>496</v>
      </c>
      <c r="N4611">
        <v>1829</v>
      </c>
      <c r="O4611">
        <v>104</v>
      </c>
      <c r="P4611">
        <v>2592</v>
      </c>
      <c r="Q4611">
        <v>2289</v>
      </c>
      <c r="R4611">
        <v>0</v>
      </c>
      <c r="S4611">
        <v>0</v>
      </c>
      <c r="T4611">
        <v>2289</v>
      </c>
      <c r="U4611">
        <v>2704</v>
      </c>
      <c r="V4611">
        <v>1978</v>
      </c>
      <c r="W4611">
        <v>11257</v>
      </c>
      <c r="X4611">
        <v>13075</v>
      </c>
      <c r="Y4611">
        <v>0.13</v>
      </c>
      <c r="Z4611">
        <v>27</v>
      </c>
      <c r="AA4611">
        <v>15556</v>
      </c>
      <c r="AB4611">
        <v>16</v>
      </c>
      <c r="AC4611">
        <v>71.02</v>
      </c>
    </row>
    <row r="4612" spans="1:29" x14ac:dyDescent="0.3">
      <c r="A4612">
        <v>2009</v>
      </c>
      <c r="B4612">
        <v>5</v>
      </c>
      <c r="C4612" s="1">
        <v>39949</v>
      </c>
      <c r="D4612">
        <v>13700</v>
      </c>
      <c r="E4612">
        <v>497</v>
      </c>
      <c r="F4612">
        <v>563</v>
      </c>
      <c r="G4612">
        <v>158</v>
      </c>
      <c r="H4612">
        <v>238</v>
      </c>
      <c r="I4612">
        <v>2340</v>
      </c>
      <c r="J4612">
        <v>3299</v>
      </c>
      <c r="K4612">
        <v>17496</v>
      </c>
      <c r="L4612">
        <v>163</v>
      </c>
      <c r="M4612">
        <v>494</v>
      </c>
      <c r="N4612">
        <v>1825</v>
      </c>
      <c r="O4612">
        <v>103</v>
      </c>
      <c r="P4612">
        <v>2585</v>
      </c>
      <c r="Q4612">
        <v>2350</v>
      </c>
      <c r="R4612">
        <v>0</v>
      </c>
      <c r="S4612">
        <v>0</v>
      </c>
      <c r="T4612">
        <v>2350</v>
      </c>
      <c r="U4612">
        <v>2651</v>
      </c>
      <c r="V4612">
        <v>1838</v>
      </c>
      <c r="W4612">
        <v>10888</v>
      </c>
      <c r="X4612">
        <v>12561</v>
      </c>
      <c r="Y4612">
        <v>0.13</v>
      </c>
      <c r="Z4612">
        <v>28</v>
      </c>
      <c r="AA4612">
        <v>15156</v>
      </c>
      <c r="AB4612">
        <v>17</v>
      </c>
      <c r="AC4612">
        <v>71.180000000000007</v>
      </c>
    </row>
    <row r="4613" spans="1:29" x14ac:dyDescent="0.3">
      <c r="A4613">
        <v>2009</v>
      </c>
      <c r="B4613">
        <v>5</v>
      </c>
      <c r="C4613" s="1">
        <v>39950</v>
      </c>
      <c r="D4613">
        <v>13800</v>
      </c>
      <c r="E4613">
        <v>507</v>
      </c>
      <c r="F4613">
        <v>539</v>
      </c>
      <c r="G4613">
        <v>158</v>
      </c>
      <c r="H4613">
        <v>215</v>
      </c>
      <c r="I4613">
        <v>2340</v>
      </c>
      <c r="J4613">
        <v>3252</v>
      </c>
      <c r="K4613">
        <v>17559</v>
      </c>
      <c r="L4613">
        <v>174</v>
      </c>
      <c r="M4613">
        <v>495</v>
      </c>
      <c r="N4613">
        <v>1828</v>
      </c>
      <c r="O4613">
        <v>110</v>
      </c>
      <c r="P4613">
        <v>2607</v>
      </c>
      <c r="Q4613">
        <v>2400</v>
      </c>
      <c r="R4613">
        <v>0</v>
      </c>
      <c r="S4613">
        <v>0</v>
      </c>
      <c r="T4613">
        <v>2400</v>
      </c>
      <c r="U4613">
        <v>2664</v>
      </c>
      <c r="V4613">
        <v>1750</v>
      </c>
      <c r="W4613">
        <v>10971</v>
      </c>
      <c r="X4613">
        <v>12552</v>
      </c>
      <c r="Y4613">
        <v>0.13</v>
      </c>
      <c r="Z4613">
        <v>29</v>
      </c>
      <c r="AA4613">
        <v>15219</v>
      </c>
      <c r="AB4613">
        <v>18</v>
      </c>
      <c r="AC4613">
        <v>71.33</v>
      </c>
    </row>
    <row r="4614" spans="1:29" x14ac:dyDescent="0.3">
      <c r="A4614">
        <v>2009</v>
      </c>
      <c r="B4614">
        <v>5</v>
      </c>
      <c r="C4614" s="1">
        <v>39951</v>
      </c>
      <c r="D4614">
        <v>13600</v>
      </c>
      <c r="E4614">
        <v>523</v>
      </c>
      <c r="F4614">
        <v>510</v>
      </c>
      <c r="G4614">
        <v>158</v>
      </c>
      <c r="H4614">
        <v>185</v>
      </c>
      <c r="I4614">
        <v>2300</v>
      </c>
      <c r="J4614">
        <v>3153</v>
      </c>
      <c r="K4614">
        <v>17276</v>
      </c>
      <c r="L4614">
        <v>176</v>
      </c>
      <c r="M4614">
        <v>1300</v>
      </c>
      <c r="N4614">
        <v>1376</v>
      </c>
      <c r="O4614">
        <v>109</v>
      </c>
      <c r="P4614">
        <v>2961</v>
      </c>
      <c r="Q4614">
        <v>2305</v>
      </c>
      <c r="R4614">
        <v>0</v>
      </c>
      <c r="S4614">
        <v>0</v>
      </c>
      <c r="T4614">
        <v>2305</v>
      </c>
      <c r="U4614">
        <v>2638</v>
      </c>
      <c r="V4614">
        <v>1332</v>
      </c>
      <c r="W4614">
        <v>10840</v>
      </c>
      <c r="X4614">
        <v>12010</v>
      </c>
      <c r="Y4614">
        <v>0.15</v>
      </c>
      <c r="Z4614">
        <v>30</v>
      </c>
      <c r="AA4614">
        <v>14976</v>
      </c>
      <c r="AB4614">
        <v>20</v>
      </c>
      <c r="AC4614">
        <v>71.5</v>
      </c>
    </row>
    <row r="4615" spans="1:29" x14ac:dyDescent="0.3">
      <c r="A4615">
        <v>2009</v>
      </c>
      <c r="B4615">
        <v>5</v>
      </c>
      <c r="C4615" s="1">
        <v>39952</v>
      </c>
      <c r="D4615">
        <v>13800</v>
      </c>
      <c r="E4615">
        <v>531</v>
      </c>
      <c r="F4615">
        <v>467</v>
      </c>
      <c r="G4615">
        <v>158</v>
      </c>
      <c r="H4615">
        <v>194</v>
      </c>
      <c r="I4615">
        <v>2130</v>
      </c>
      <c r="J4615">
        <v>2949</v>
      </c>
      <c r="K4615">
        <v>17280</v>
      </c>
      <c r="L4615">
        <v>183</v>
      </c>
      <c r="M4615">
        <v>1293</v>
      </c>
      <c r="N4615">
        <v>910</v>
      </c>
      <c r="O4615">
        <v>105</v>
      </c>
      <c r="P4615">
        <v>2491</v>
      </c>
      <c r="Q4615">
        <v>2415</v>
      </c>
      <c r="R4615">
        <v>0</v>
      </c>
      <c r="S4615">
        <v>0</v>
      </c>
      <c r="T4615">
        <v>2415</v>
      </c>
      <c r="U4615">
        <v>2664</v>
      </c>
      <c r="V4615">
        <v>1552</v>
      </c>
      <c r="W4615">
        <v>10990</v>
      </c>
      <c r="X4615">
        <v>12374</v>
      </c>
      <c r="Y4615">
        <v>0.12</v>
      </c>
      <c r="Z4615">
        <v>28</v>
      </c>
      <c r="AA4615">
        <v>15150</v>
      </c>
      <c r="AB4615">
        <v>18</v>
      </c>
      <c r="AC4615">
        <v>71.64</v>
      </c>
    </row>
    <row r="4616" spans="1:29" x14ac:dyDescent="0.3">
      <c r="A4616">
        <v>2009</v>
      </c>
      <c r="B4616">
        <v>5</v>
      </c>
      <c r="C4616" s="1">
        <v>39953</v>
      </c>
      <c r="D4616">
        <v>13800</v>
      </c>
      <c r="E4616">
        <v>531</v>
      </c>
      <c r="F4616">
        <v>422</v>
      </c>
      <c r="G4616">
        <v>159</v>
      </c>
      <c r="H4616">
        <v>200</v>
      </c>
      <c r="I4616">
        <v>2030</v>
      </c>
      <c r="J4616">
        <v>2811</v>
      </c>
      <c r="K4616">
        <v>17142</v>
      </c>
      <c r="L4616">
        <v>153</v>
      </c>
      <c r="M4616">
        <v>1286</v>
      </c>
      <c r="N4616">
        <v>909</v>
      </c>
      <c r="O4616">
        <v>81</v>
      </c>
      <c r="P4616">
        <v>2429</v>
      </c>
      <c r="Q4616">
        <v>2463</v>
      </c>
      <c r="R4616">
        <v>0</v>
      </c>
      <c r="S4616">
        <v>0</v>
      </c>
      <c r="T4616">
        <v>2463</v>
      </c>
      <c r="U4616">
        <v>2664</v>
      </c>
      <c r="V4616">
        <v>1446</v>
      </c>
      <c r="W4616">
        <v>10977</v>
      </c>
      <c r="X4616">
        <v>12250</v>
      </c>
      <c r="Y4616">
        <v>0.12</v>
      </c>
      <c r="Z4616">
        <v>29</v>
      </c>
      <c r="AA4616">
        <v>15112</v>
      </c>
      <c r="AB4616">
        <v>19</v>
      </c>
      <c r="AC4616">
        <v>71.78</v>
      </c>
    </row>
    <row r="4617" spans="1:29" x14ac:dyDescent="0.3">
      <c r="A4617">
        <v>2009</v>
      </c>
      <c r="B4617">
        <v>5</v>
      </c>
      <c r="C4617" s="1">
        <v>39954</v>
      </c>
      <c r="D4617">
        <v>13200</v>
      </c>
      <c r="E4617">
        <v>522</v>
      </c>
      <c r="F4617">
        <v>384</v>
      </c>
      <c r="G4617">
        <v>158</v>
      </c>
      <c r="H4617">
        <v>209</v>
      </c>
      <c r="I4617">
        <v>1970</v>
      </c>
      <c r="J4617">
        <v>2721</v>
      </c>
      <c r="K4617">
        <v>16443</v>
      </c>
      <c r="L4617">
        <v>158</v>
      </c>
      <c r="M4617">
        <v>1286</v>
      </c>
      <c r="N4617">
        <v>912</v>
      </c>
      <c r="O4617">
        <v>83</v>
      </c>
      <c r="P4617">
        <v>2439</v>
      </c>
      <c r="Q4617">
        <v>2483</v>
      </c>
      <c r="R4617">
        <v>0</v>
      </c>
      <c r="S4617">
        <v>0</v>
      </c>
      <c r="T4617">
        <v>2483</v>
      </c>
      <c r="U4617">
        <v>2585</v>
      </c>
      <c r="V4617">
        <v>1252</v>
      </c>
      <c r="W4617">
        <v>10442</v>
      </c>
      <c r="X4617">
        <v>11521</v>
      </c>
      <c r="Y4617">
        <v>0.13</v>
      </c>
      <c r="Z4617">
        <v>30</v>
      </c>
      <c r="AA4617">
        <v>14473</v>
      </c>
      <c r="AB4617">
        <v>20</v>
      </c>
      <c r="AC4617">
        <v>71.95</v>
      </c>
    </row>
    <row r="4618" spans="1:29" x14ac:dyDescent="0.3">
      <c r="A4618">
        <v>2009</v>
      </c>
      <c r="B4618">
        <v>5</v>
      </c>
      <c r="C4618" s="1">
        <v>39955</v>
      </c>
      <c r="D4618">
        <v>12400</v>
      </c>
      <c r="E4618">
        <v>528</v>
      </c>
      <c r="F4618">
        <v>352</v>
      </c>
      <c r="G4618">
        <v>160</v>
      </c>
      <c r="H4618">
        <v>236</v>
      </c>
      <c r="I4618">
        <v>1880</v>
      </c>
      <c r="J4618">
        <v>2628</v>
      </c>
      <c r="K4618">
        <v>15556</v>
      </c>
      <c r="L4618">
        <v>163</v>
      </c>
      <c r="M4618">
        <v>1296</v>
      </c>
      <c r="N4618">
        <v>908</v>
      </c>
      <c r="O4618">
        <v>109</v>
      </c>
      <c r="P4618">
        <v>2476</v>
      </c>
      <c r="Q4618">
        <v>2507</v>
      </c>
      <c r="R4618">
        <v>0</v>
      </c>
      <c r="S4618">
        <v>0</v>
      </c>
      <c r="T4618">
        <v>2507</v>
      </c>
      <c r="U4618">
        <v>4506</v>
      </c>
      <c r="V4618">
        <v>3029</v>
      </c>
      <c r="W4618">
        <v>7720</v>
      </c>
      <c r="X4618">
        <v>10573</v>
      </c>
      <c r="Y4618">
        <v>0.14000000000000001</v>
      </c>
      <c r="Z4618">
        <v>32</v>
      </c>
      <c r="AA4618">
        <v>13676</v>
      </c>
      <c r="AB4618">
        <v>23</v>
      </c>
      <c r="AC4618">
        <v>72.17</v>
      </c>
    </row>
    <row r="4619" spans="1:29" x14ac:dyDescent="0.3">
      <c r="A4619">
        <v>2009</v>
      </c>
      <c r="B4619">
        <v>5</v>
      </c>
      <c r="C4619" s="1">
        <v>39956</v>
      </c>
      <c r="D4619">
        <v>12200</v>
      </c>
      <c r="E4619">
        <v>569</v>
      </c>
      <c r="F4619">
        <v>321</v>
      </c>
      <c r="G4619">
        <v>163</v>
      </c>
      <c r="H4619">
        <v>218</v>
      </c>
      <c r="I4619">
        <v>1820</v>
      </c>
      <c r="J4619">
        <v>2522</v>
      </c>
      <c r="K4619">
        <v>15291</v>
      </c>
      <c r="L4619">
        <v>145</v>
      </c>
      <c r="M4619">
        <v>1291</v>
      </c>
      <c r="N4619">
        <v>910</v>
      </c>
      <c r="O4619">
        <v>116</v>
      </c>
      <c r="P4619">
        <v>2462</v>
      </c>
      <c r="Q4619">
        <v>2600</v>
      </c>
      <c r="R4619">
        <v>0</v>
      </c>
      <c r="S4619">
        <v>0</v>
      </c>
      <c r="T4619">
        <v>2600</v>
      </c>
      <c r="U4619">
        <v>6030</v>
      </c>
      <c r="V4619">
        <v>4400</v>
      </c>
      <c r="W4619">
        <v>6011</v>
      </c>
      <c r="X4619">
        <v>10229</v>
      </c>
      <c r="Y4619">
        <v>0.14000000000000001</v>
      </c>
      <c r="Z4619">
        <v>33</v>
      </c>
      <c r="AA4619">
        <v>13471</v>
      </c>
      <c r="AB4619">
        <v>24</v>
      </c>
      <c r="AC4619">
        <v>72.400000000000006</v>
      </c>
    </row>
    <row r="4620" spans="1:29" x14ac:dyDescent="0.3">
      <c r="A4620">
        <v>2009</v>
      </c>
      <c r="B4620">
        <v>5</v>
      </c>
      <c r="C4620" s="1">
        <v>39957</v>
      </c>
      <c r="D4620">
        <v>12600</v>
      </c>
      <c r="E4620">
        <v>572</v>
      </c>
      <c r="F4620">
        <v>295</v>
      </c>
      <c r="G4620">
        <v>164</v>
      </c>
      <c r="H4620">
        <v>200</v>
      </c>
      <c r="I4620">
        <v>1780</v>
      </c>
      <c r="J4620">
        <v>2439</v>
      </c>
      <c r="K4620">
        <v>15611</v>
      </c>
      <c r="L4620">
        <v>136</v>
      </c>
      <c r="M4620">
        <v>1281</v>
      </c>
      <c r="N4620">
        <v>907</v>
      </c>
      <c r="O4620">
        <v>102</v>
      </c>
      <c r="P4620">
        <v>2426</v>
      </c>
      <c r="Q4620">
        <v>2650</v>
      </c>
      <c r="R4620">
        <v>0</v>
      </c>
      <c r="S4620">
        <v>0</v>
      </c>
      <c r="T4620">
        <v>2650</v>
      </c>
      <c r="U4620">
        <v>5782</v>
      </c>
      <c r="V4620">
        <v>4073</v>
      </c>
      <c r="W4620">
        <v>6648</v>
      </c>
      <c r="X4620">
        <v>10535</v>
      </c>
      <c r="Y4620">
        <v>0.14000000000000001</v>
      </c>
      <c r="Z4620">
        <v>33</v>
      </c>
      <c r="AA4620">
        <v>13831</v>
      </c>
      <c r="AB4620">
        <v>24</v>
      </c>
      <c r="AC4620">
        <v>72.599999999999994</v>
      </c>
    </row>
    <row r="4621" spans="1:29" x14ac:dyDescent="0.3">
      <c r="A4621">
        <v>2009</v>
      </c>
      <c r="B4621">
        <v>5</v>
      </c>
      <c r="C4621" s="1">
        <v>39958</v>
      </c>
      <c r="D4621">
        <v>12900</v>
      </c>
      <c r="E4621">
        <v>567</v>
      </c>
      <c r="F4621">
        <v>271</v>
      </c>
      <c r="G4621">
        <v>165</v>
      </c>
      <c r="H4621">
        <v>173</v>
      </c>
      <c r="I4621">
        <v>1690</v>
      </c>
      <c r="J4621">
        <v>2299</v>
      </c>
      <c r="K4621">
        <v>15766</v>
      </c>
      <c r="L4621">
        <v>135</v>
      </c>
      <c r="M4621">
        <v>1298</v>
      </c>
      <c r="N4621">
        <v>909</v>
      </c>
      <c r="O4621">
        <v>88</v>
      </c>
      <c r="P4621">
        <v>2430</v>
      </c>
      <c r="Q4621">
        <v>2700</v>
      </c>
      <c r="R4621">
        <v>0</v>
      </c>
      <c r="S4621">
        <v>0</v>
      </c>
      <c r="T4621">
        <v>2700</v>
      </c>
      <c r="U4621">
        <v>5870</v>
      </c>
      <c r="V4621">
        <v>3984</v>
      </c>
      <c r="W4621">
        <v>6841</v>
      </c>
      <c r="X4621">
        <v>10636</v>
      </c>
      <c r="Y4621">
        <v>0.14000000000000001</v>
      </c>
      <c r="Z4621">
        <v>33</v>
      </c>
      <c r="AA4621">
        <v>14076</v>
      </c>
      <c r="AB4621">
        <v>24</v>
      </c>
      <c r="AC4621">
        <v>72.78</v>
      </c>
    </row>
    <row r="4622" spans="1:29" x14ac:dyDescent="0.3">
      <c r="A4622">
        <v>2009</v>
      </c>
      <c r="B4622">
        <v>5</v>
      </c>
      <c r="C4622" s="1">
        <v>39959</v>
      </c>
      <c r="D4622">
        <v>12900</v>
      </c>
      <c r="E4622">
        <v>563</v>
      </c>
      <c r="F4622">
        <v>247</v>
      </c>
      <c r="G4622">
        <v>168</v>
      </c>
      <c r="H4622">
        <v>155</v>
      </c>
      <c r="I4622">
        <v>1650</v>
      </c>
      <c r="J4622">
        <v>2220</v>
      </c>
      <c r="K4622">
        <v>15683</v>
      </c>
      <c r="L4622">
        <v>158</v>
      </c>
      <c r="M4622">
        <v>1297</v>
      </c>
      <c r="N4622">
        <v>910</v>
      </c>
      <c r="O4622">
        <v>103</v>
      </c>
      <c r="P4622">
        <v>2468</v>
      </c>
      <c r="Q4622">
        <v>2700</v>
      </c>
      <c r="R4622">
        <v>0</v>
      </c>
      <c r="S4622">
        <v>0</v>
      </c>
      <c r="T4622">
        <v>2700</v>
      </c>
      <c r="U4622">
        <v>3792</v>
      </c>
      <c r="V4622">
        <v>1789</v>
      </c>
      <c r="W4622">
        <v>8916</v>
      </c>
      <c r="X4622">
        <v>10515</v>
      </c>
      <c r="Y4622">
        <v>0.14000000000000001</v>
      </c>
      <c r="Z4622">
        <v>33</v>
      </c>
      <c r="AA4622">
        <v>14033</v>
      </c>
      <c r="AB4622">
        <v>25</v>
      </c>
      <c r="AC4622">
        <v>72.95</v>
      </c>
    </row>
    <row r="4623" spans="1:29" x14ac:dyDescent="0.3">
      <c r="A4623">
        <v>2009</v>
      </c>
      <c r="B4623">
        <v>5</v>
      </c>
      <c r="C4623" s="1">
        <v>39960</v>
      </c>
      <c r="D4623">
        <v>13400</v>
      </c>
      <c r="E4623">
        <v>567</v>
      </c>
      <c r="F4623">
        <v>226</v>
      </c>
      <c r="G4623">
        <v>163</v>
      </c>
      <c r="H4623">
        <v>152</v>
      </c>
      <c r="I4623">
        <v>1540</v>
      </c>
      <c r="J4623">
        <v>2081</v>
      </c>
      <c r="K4623">
        <v>16048</v>
      </c>
      <c r="L4623">
        <v>167</v>
      </c>
      <c r="M4623">
        <v>1295</v>
      </c>
      <c r="N4623">
        <v>912</v>
      </c>
      <c r="O4623">
        <v>112</v>
      </c>
      <c r="P4623">
        <v>2486</v>
      </c>
      <c r="Q4623">
        <v>2390</v>
      </c>
      <c r="R4623">
        <v>0</v>
      </c>
      <c r="S4623">
        <v>0</v>
      </c>
      <c r="T4623">
        <v>2390</v>
      </c>
      <c r="U4623">
        <v>2611</v>
      </c>
      <c r="V4623">
        <v>653</v>
      </c>
      <c r="W4623">
        <v>10687</v>
      </c>
      <c r="X4623">
        <v>11172</v>
      </c>
      <c r="Y4623">
        <v>0.11</v>
      </c>
      <c r="Z4623">
        <v>30</v>
      </c>
      <c r="AA4623">
        <v>14508</v>
      </c>
      <c r="AB4623">
        <v>23</v>
      </c>
      <c r="AC4623">
        <v>73.08</v>
      </c>
    </row>
    <row r="4624" spans="1:29" x14ac:dyDescent="0.3">
      <c r="A4624">
        <v>2009</v>
      </c>
      <c r="B4624">
        <v>5</v>
      </c>
      <c r="C4624" s="1">
        <v>39961</v>
      </c>
      <c r="D4624">
        <v>12500</v>
      </c>
      <c r="E4624">
        <v>581</v>
      </c>
      <c r="F4624">
        <v>209</v>
      </c>
      <c r="G4624">
        <v>157</v>
      </c>
      <c r="H4624">
        <v>172</v>
      </c>
      <c r="I4624">
        <v>1450</v>
      </c>
      <c r="J4624">
        <v>1988</v>
      </c>
      <c r="K4624">
        <v>15069</v>
      </c>
      <c r="L4624">
        <v>225</v>
      </c>
      <c r="M4624">
        <v>494</v>
      </c>
      <c r="N4624">
        <v>993</v>
      </c>
      <c r="O4624">
        <v>111</v>
      </c>
      <c r="P4624">
        <v>1823</v>
      </c>
      <c r="Q4624">
        <v>2749</v>
      </c>
      <c r="R4624">
        <v>0</v>
      </c>
      <c r="S4624">
        <v>0</v>
      </c>
      <c r="T4624">
        <v>2749</v>
      </c>
      <c r="U4624">
        <v>2492</v>
      </c>
      <c r="V4624">
        <v>870</v>
      </c>
      <c r="W4624">
        <v>9820</v>
      </c>
      <c r="X4624">
        <v>10497</v>
      </c>
      <c r="Y4624">
        <v>0.09</v>
      </c>
      <c r="Z4624">
        <v>30</v>
      </c>
      <c r="AA4624">
        <v>13619</v>
      </c>
      <c r="AB4624">
        <v>23</v>
      </c>
      <c r="AC4624">
        <v>73.239999999999995</v>
      </c>
    </row>
    <row r="4625" spans="1:29" x14ac:dyDescent="0.3">
      <c r="A4625">
        <v>2009</v>
      </c>
      <c r="B4625">
        <v>5</v>
      </c>
      <c r="C4625" s="1">
        <v>39962</v>
      </c>
      <c r="D4625">
        <v>12100</v>
      </c>
      <c r="E4625">
        <v>629</v>
      </c>
      <c r="F4625">
        <v>197</v>
      </c>
      <c r="G4625">
        <v>158</v>
      </c>
      <c r="H4625">
        <v>189</v>
      </c>
      <c r="I4625">
        <v>1390</v>
      </c>
      <c r="J4625">
        <v>1934</v>
      </c>
      <c r="K4625">
        <v>14663</v>
      </c>
      <c r="L4625">
        <v>206</v>
      </c>
      <c r="M4625">
        <v>496</v>
      </c>
      <c r="N4625">
        <v>1018</v>
      </c>
      <c r="O4625">
        <v>113</v>
      </c>
      <c r="P4625">
        <v>1833</v>
      </c>
      <c r="Q4625">
        <v>2859</v>
      </c>
      <c r="R4625">
        <v>0</v>
      </c>
      <c r="S4625">
        <v>0</v>
      </c>
      <c r="T4625">
        <v>2859</v>
      </c>
      <c r="U4625">
        <v>4436</v>
      </c>
      <c r="V4625">
        <v>2679</v>
      </c>
      <c r="W4625">
        <v>7492</v>
      </c>
      <c r="X4625">
        <v>9971</v>
      </c>
      <c r="Y4625">
        <v>0.1</v>
      </c>
      <c r="Z4625">
        <v>32</v>
      </c>
      <c r="AA4625">
        <v>13273</v>
      </c>
      <c r="AB4625">
        <v>25</v>
      </c>
      <c r="AC4625">
        <v>73.430000000000007</v>
      </c>
    </row>
    <row r="4626" spans="1:29" x14ac:dyDescent="0.3">
      <c r="A4626">
        <v>2009</v>
      </c>
      <c r="B4626">
        <v>5</v>
      </c>
      <c r="C4626" s="1">
        <v>39963</v>
      </c>
      <c r="D4626">
        <v>12000</v>
      </c>
      <c r="E4626">
        <v>631</v>
      </c>
      <c r="F4626">
        <v>197</v>
      </c>
      <c r="G4626">
        <v>157</v>
      </c>
      <c r="H4626">
        <v>198</v>
      </c>
      <c r="I4626">
        <v>1370</v>
      </c>
      <c r="J4626">
        <v>1922</v>
      </c>
      <c r="K4626">
        <v>14553</v>
      </c>
      <c r="L4626">
        <v>220</v>
      </c>
      <c r="M4626">
        <v>494</v>
      </c>
      <c r="N4626">
        <v>852</v>
      </c>
      <c r="O4626">
        <v>107</v>
      </c>
      <c r="P4626">
        <v>1673</v>
      </c>
      <c r="Q4626">
        <v>2900</v>
      </c>
      <c r="R4626">
        <v>0</v>
      </c>
      <c r="S4626">
        <v>0</v>
      </c>
      <c r="T4626">
        <v>2900</v>
      </c>
      <c r="U4626">
        <v>5606</v>
      </c>
      <c r="V4626">
        <v>3970</v>
      </c>
      <c r="W4626">
        <v>6213</v>
      </c>
      <c r="X4626">
        <v>9980</v>
      </c>
      <c r="Y4626">
        <v>0.09</v>
      </c>
      <c r="Z4626">
        <v>31</v>
      </c>
      <c r="AA4626">
        <v>13183</v>
      </c>
      <c r="AB4626">
        <v>24</v>
      </c>
      <c r="AC4626">
        <v>73.599999999999994</v>
      </c>
    </row>
    <row r="4627" spans="1:29" x14ac:dyDescent="0.3">
      <c r="A4627">
        <v>2009</v>
      </c>
      <c r="B4627">
        <v>5</v>
      </c>
      <c r="C4627" s="1">
        <v>39964</v>
      </c>
      <c r="D4627">
        <v>12700</v>
      </c>
      <c r="E4627">
        <v>625</v>
      </c>
      <c r="F4627">
        <v>179</v>
      </c>
      <c r="G4627">
        <v>158</v>
      </c>
      <c r="H4627">
        <v>202</v>
      </c>
      <c r="I4627">
        <v>1330</v>
      </c>
      <c r="J4627">
        <v>1869</v>
      </c>
      <c r="K4627">
        <v>15194</v>
      </c>
      <c r="L4627">
        <v>214</v>
      </c>
      <c r="M4627">
        <v>483</v>
      </c>
      <c r="N4627">
        <v>0</v>
      </c>
      <c r="O4627">
        <v>104</v>
      </c>
      <c r="P4627">
        <v>801</v>
      </c>
      <c r="Q4627">
        <v>2950</v>
      </c>
      <c r="R4627">
        <v>0</v>
      </c>
      <c r="S4627">
        <v>0</v>
      </c>
      <c r="T4627">
        <v>2950</v>
      </c>
      <c r="U4627">
        <v>5811</v>
      </c>
      <c r="V4627">
        <v>4962</v>
      </c>
      <c r="W4627">
        <v>6688</v>
      </c>
      <c r="X4627">
        <v>11443</v>
      </c>
      <c r="Y4627">
        <v>0.03</v>
      </c>
      <c r="Z4627">
        <v>25</v>
      </c>
      <c r="AA4627">
        <v>13864</v>
      </c>
      <c r="AB4627">
        <v>17</v>
      </c>
      <c r="AC4627">
        <v>73.680000000000007</v>
      </c>
    </row>
    <row r="4628" spans="1:29" x14ac:dyDescent="0.3">
      <c r="A4628">
        <v>2009</v>
      </c>
      <c r="B4628">
        <v>6</v>
      </c>
      <c r="C4628" s="1">
        <v>39965</v>
      </c>
      <c r="D4628">
        <v>12700</v>
      </c>
      <c r="E4628">
        <v>619</v>
      </c>
      <c r="F4628">
        <v>170</v>
      </c>
      <c r="G4628">
        <v>159</v>
      </c>
      <c r="H4628">
        <v>196</v>
      </c>
      <c r="I4628">
        <v>1370</v>
      </c>
      <c r="J4628">
        <v>1895</v>
      </c>
      <c r="K4628">
        <v>15214</v>
      </c>
      <c r="L4628">
        <v>294</v>
      </c>
      <c r="M4628">
        <v>486</v>
      </c>
      <c r="N4628">
        <v>1014</v>
      </c>
      <c r="O4628">
        <v>101</v>
      </c>
      <c r="P4628">
        <v>1895</v>
      </c>
      <c r="Q4628">
        <v>3000</v>
      </c>
      <c r="R4628">
        <v>0</v>
      </c>
      <c r="S4628">
        <v>0</v>
      </c>
      <c r="T4628">
        <v>3000</v>
      </c>
      <c r="U4628">
        <v>3753</v>
      </c>
      <c r="V4628">
        <v>1803</v>
      </c>
      <c r="W4628">
        <v>8726</v>
      </c>
      <c r="X4628">
        <v>10319</v>
      </c>
      <c r="Y4628">
        <v>0.1</v>
      </c>
      <c r="Z4628">
        <v>32</v>
      </c>
      <c r="AA4628">
        <v>13844</v>
      </c>
      <c r="AB4628">
        <v>25</v>
      </c>
      <c r="AC4628">
        <v>73.819999999999993</v>
      </c>
    </row>
    <row r="4629" spans="1:29" x14ac:dyDescent="0.3">
      <c r="A4629">
        <v>2009</v>
      </c>
      <c r="B4629">
        <v>6</v>
      </c>
      <c r="C4629" s="1">
        <v>39966</v>
      </c>
      <c r="D4629">
        <v>12800</v>
      </c>
      <c r="E4629">
        <v>669</v>
      </c>
      <c r="F4629">
        <v>159</v>
      </c>
      <c r="G4629">
        <v>160</v>
      </c>
      <c r="H4629">
        <v>175</v>
      </c>
      <c r="I4629">
        <v>1340</v>
      </c>
      <c r="J4629">
        <v>1834</v>
      </c>
      <c r="K4629">
        <v>15303</v>
      </c>
      <c r="L4629">
        <v>300</v>
      </c>
      <c r="M4629">
        <v>490</v>
      </c>
      <c r="N4629">
        <v>1019</v>
      </c>
      <c r="O4629">
        <v>97</v>
      </c>
      <c r="P4629">
        <v>1906</v>
      </c>
      <c r="Q4629">
        <v>3050</v>
      </c>
      <c r="R4629">
        <v>0</v>
      </c>
      <c r="S4629">
        <v>0</v>
      </c>
      <c r="T4629">
        <v>3050</v>
      </c>
      <c r="U4629">
        <v>2531</v>
      </c>
      <c r="V4629">
        <v>477</v>
      </c>
      <c r="W4629">
        <v>10084</v>
      </c>
      <c r="X4629">
        <v>10347</v>
      </c>
      <c r="Y4629">
        <v>0.1</v>
      </c>
      <c r="Z4629">
        <v>32</v>
      </c>
      <c r="AA4629">
        <v>13963</v>
      </c>
      <c r="AB4629">
        <v>26</v>
      </c>
      <c r="AC4629">
        <v>73.95</v>
      </c>
    </row>
    <row r="4630" spans="1:29" x14ac:dyDescent="0.3">
      <c r="A4630">
        <v>2009</v>
      </c>
      <c r="B4630">
        <v>6</v>
      </c>
      <c r="C4630" s="1">
        <v>39967</v>
      </c>
      <c r="D4630">
        <v>12600</v>
      </c>
      <c r="E4630">
        <v>672</v>
      </c>
      <c r="F4630">
        <v>151</v>
      </c>
      <c r="G4630">
        <v>174</v>
      </c>
      <c r="H4630">
        <v>158</v>
      </c>
      <c r="I4630">
        <v>1310</v>
      </c>
      <c r="J4630">
        <v>1793</v>
      </c>
      <c r="K4630">
        <v>15065</v>
      </c>
      <c r="L4630">
        <v>310</v>
      </c>
      <c r="M4630">
        <v>497</v>
      </c>
      <c r="N4630">
        <v>1020</v>
      </c>
      <c r="O4630">
        <v>97</v>
      </c>
      <c r="P4630">
        <v>1924</v>
      </c>
      <c r="Q4630">
        <v>3100</v>
      </c>
      <c r="R4630">
        <v>0</v>
      </c>
      <c r="S4630">
        <v>0</v>
      </c>
      <c r="T4630">
        <v>3100</v>
      </c>
      <c r="U4630">
        <v>2505</v>
      </c>
      <c r="V4630">
        <v>359</v>
      </c>
      <c r="W4630">
        <v>9899</v>
      </c>
      <c r="X4630">
        <v>10041</v>
      </c>
      <c r="Y4630">
        <v>0.1</v>
      </c>
      <c r="Z4630">
        <v>33</v>
      </c>
      <c r="AA4630">
        <v>13755</v>
      </c>
      <c r="AB4630">
        <v>27</v>
      </c>
      <c r="AC4630">
        <v>74.09</v>
      </c>
    </row>
    <row r="4631" spans="1:29" x14ac:dyDescent="0.3">
      <c r="A4631">
        <v>2009</v>
      </c>
      <c r="B4631">
        <v>6</v>
      </c>
      <c r="C4631" s="1">
        <v>39968</v>
      </c>
      <c r="D4631">
        <v>12300</v>
      </c>
      <c r="E4631">
        <v>620</v>
      </c>
      <c r="F4631">
        <v>146</v>
      </c>
      <c r="G4631">
        <v>165</v>
      </c>
      <c r="H4631">
        <v>145</v>
      </c>
      <c r="I4631">
        <v>1200</v>
      </c>
      <c r="J4631">
        <v>1656</v>
      </c>
      <c r="K4631">
        <v>14576</v>
      </c>
      <c r="L4631">
        <v>305</v>
      </c>
      <c r="M4631">
        <v>492</v>
      </c>
      <c r="N4631">
        <v>1022</v>
      </c>
      <c r="O4631">
        <v>107</v>
      </c>
      <c r="P4631">
        <v>1926</v>
      </c>
      <c r="Q4631">
        <v>2905</v>
      </c>
      <c r="R4631">
        <v>229</v>
      </c>
      <c r="S4631">
        <v>0</v>
      </c>
      <c r="T4631">
        <v>2676</v>
      </c>
      <c r="U4631">
        <v>2465</v>
      </c>
      <c r="V4631">
        <v>456</v>
      </c>
      <c r="W4631">
        <v>9706</v>
      </c>
      <c r="X4631">
        <v>9974</v>
      </c>
      <c r="Y4631">
        <v>0.08</v>
      </c>
      <c r="Z4631">
        <v>32</v>
      </c>
      <c r="AA4631">
        <v>13376</v>
      </c>
      <c r="AB4631">
        <v>25</v>
      </c>
      <c r="AC4631">
        <v>74.23</v>
      </c>
    </row>
    <row r="4632" spans="1:29" x14ac:dyDescent="0.3">
      <c r="A4632">
        <v>2009</v>
      </c>
      <c r="B4632">
        <v>6</v>
      </c>
      <c r="C4632" s="1">
        <v>39969</v>
      </c>
      <c r="D4632">
        <v>13000</v>
      </c>
      <c r="E4632">
        <v>629</v>
      </c>
      <c r="F4632">
        <v>142</v>
      </c>
      <c r="G4632">
        <v>165</v>
      </c>
      <c r="H4632">
        <v>156</v>
      </c>
      <c r="I4632">
        <v>1150</v>
      </c>
      <c r="J4632">
        <v>1613</v>
      </c>
      <c r="K4632">
        <v>15242</v>
      </c>
      <c r="L4632">
        <v>324</v>
      </c>
      <c r="M4632">
        <v>497</v>
      </c>
      <c r="N4632">
        <v>1021</v>
      </c>
      <c r="O4632">
        <v>109</v>
      </c>
      <c r="P4632">
        <v>1951</v>
      </c>
      <c r="Q4632">
        <v>3174</v>
      </c>
      <c r="R4632">
        <v>229</v>
      </c>
      <c r="S4632">
        <v>0</v>
      </c>
      <c r="T4632">
        <v>2945</v>
      </c>
      <c r="U4632">
        <v>4646</v>
      </c>
      <c r="V4632">
        <v>2394</v>
      </c>
      <c r="W4632">
        <v>8158</v>
      </c>
      <c r="X4632">
        <v>10346</v>
      </c>
      <c r="Y4632">
        <v>0.09</v>
      </c>
      <c r="Z4632">
        <v>32</v>
      </c>
      <c r="AA4632">
        <v>14092</v>
      </c>
      <c r="AB4632">
        <v>27</v>
      </c>
      <c r="AC4632">
        <v>74.34</v>
      </c>
    </row>
    <row r="4633" spans="1:29" x14ac:dyDescent="0.3">
      <c r="A4633">
        <v>2009</v>
      </c>
      <c r="B4633">
        <v>6</v>
      </c>
      <c r="C4633" s="1">
        <v>39970</v>
      </c>
      <c r="D4633">
        <v>13100</v>
      </c>
      <c r="E4633">
        <v>611</v>
      </c>
      <c r="F4633">
        <v>139</v>
      </c>
      <c r="G4633">
        <v>176</v>
      </c>
      <c r="H4633">
        <v>205</v>
      </c>
      <c r="I4633">
        <v>1130</v>
      </c>
      <c r="J4633">
        <v>1650</v>
      </c>
      <c r="K4633">
        <v>15361</v>
      </c>
      <c r="L4633">
        <v>427</v>
      </c>
      <c r="M4633">
        <v>494</v>
      </c>
      <c r="N4633">
        <v>1015</v>
      </c>
      <c r="O4633">
        <v>101</v>
      </c>
      <c r="P4633">
        <v>2037</v>
      </c>
      <c r="Q4633">
        <v>3224</v>
      </c>
      <c r="R4633">
        <v>229</v>
      </c>
      <c r="S4633">
        <v>0</v>
      </c>
      <c r="T4633">
        <v>2995</v>
      </c>
      <c r="U4633">
        <v>5928</v>
      </c>
      <c r="V4633">
        <v>3594</v>
      </c>
      <c r="W4633">
        <v>6944</v>
      </c>
      <c r="X4633">
        <v>10329</v>
      </c>
      <c r="Y4633">
        <v>0.09</v>
      </c>
      <c r="Z4633">
        <v>33</v>
      </c>
      <c r="AA4633">
        <v>14231</v>
      </c>
      <c r="AB4633">
        <v>27</v>
      </c>
      <c r="AC4633">
        <v>74.44</v>
      </c>
    </row>
    <row r="4634" spans="1:29" x14ac:dyDescent="0.3">
      <c r="A4634">
        <v>2009</v>
      </c>
      <c r="B4634">
        <v>6</v>
      </c>
      <c r="C4634" s="1">
        <v>39971</v>
      </c>
      <c r="D4634">
        <v>13500</v>
      </c>
      <c r="E4634">
        <v>539</v>
      </c>
      <c r="F4634">
        <v>137</v>
      </c>
      <c r="G4634">
        <v>174</v>
      </c>
      <c r="H4634">
        <v>168</v>
      </c>
      <c r="I4634">
        <v>1190</v>
      </c>
      <c r="J4634">
        <v>1669</v>
      </c>
      <c r="K4634">
        <v>15708</v>
      </c>
      <c r="L4634">
        <v>335</v>
      </c>
      <c r="M4634">
        <v>483</v>
      </c>
      <c r="N4634">
        <v>1018</v>
      </c>
      <c r="O4634">
        <v>96</v>
      </c>
      <c r="P4634">
        <v>1932</v>
      </c>
      <c r="Q4634">
        <v>3274</v>
      </c>
      <c r="R4634">
        <v>229</v>
      </c>
      <c r="S4634">
        <v>0</v>
      </c>
      <c r="T4634">
        <v>3045</v>
      </c>
      <c r="U4634">
        <v>6046</v>
      </c>
      <c r="V4634">
        <v>3803</v>
      </c>
      <c r="W4634">
        <v>7141</v>
      </c>
      <c r="X4634">
        <v>10731</v>
      </c>
      <c r="Y4634">
        <v>0.09</v>
      </c>
      <c r="Z4634">
        <v>32</v>
      </c>
      <c r="AA4634">
        <v>14518</v>
      </c>
      <c r="AB4634">
        <v>26</v>
      </c>
      <c r="AC4634">
        <v>74.510000000000005</v>
      </c>
    </row>
    <row r="4635" spans="1:29" x14ac:dyDescent="0.3">
      <c r="A4635">
        <v>2009</v>
      </c>
      <c r="B4635">
        <v>6</v>
      </c>
      <c r="C4635" s="1">
        <v>39972</v>
      </c>
      <c r="D4635">
        <v>14000</v>
      </c>
      <c r="E4635">
        <v>507</v>
      </c>
      <c r="F4635">
        <v>132</v>
      </c>
      <c r="G4635">
        <v>172</v>
      </c>
      <c r="H4635">
        <v>185</v>
      </c>
      <c r="I4635">
        <v>1280</v>
      </c>
      <c r="J4635">
        <v>1769</v>
      </c>
      <c r="K4635">
        <v>16276</v>
      </c>
      <c r="L4635">
        <v>335</v>
      </c>
      <c r="M4635">
        <v>484</v>
      </c>
      <c r="N4635">
        <v>1019</v>
      </c>
      <c r="O4635">
        <v>96</v>
      </c>
      <c r="P4635">
        <v>1934</v>
      </c>
      <c r="Q4635">
        <v>3324</v>
      </c>
      <c r="R4635">
        <v>229</v>
      </c>
      <c r="S4635">
        <v>0</v>
      </c>
      <c r="T4635">
        <v>3095</v>
      </c>
      <c r="U4635">
        <v>4004</v>
      </c>
      <c r="V4635">
        <v>1827</v>
      </c>
      <c r="W4635">
        <v>9636</v>
      </c>
      <c r="X4635">
        <v>11247</v>
      </c>
      <c r="Y4635">
        <v>0.09</v>
      </c>
      <c r="Z4635">
        <v>31</v>
      </c>
      <c r="AA4635">
        <v>14996</v>
      </c>
      <c r="AB4635">
        <v>25</v>
      </c>
      <c r="AC4635">
        <v>74.55</v>
      </c>
    </row>
    <row r="4636" spans="1:29" x14ac:dyDescent="0.3">
      <c r="A4636">
        <v>2009</v>
      </c>
      <c r="B4636">
        <v>6</v>
      </c>
      <c r="C4636" s="1">
        <v>39973</v>
      </c>
      <c r="D4636">
        <v>14000</v>
      </c>
      <c r="E4636">
        <v>514</v>
      </c>
      <c r="F4636">
        <v>121</v>
      </c>
      <c r="G4636">
        <v>169</v>
      </c>
      <c r="H4636">
        <v>154</v>
      </c>
      <c r="I4636">
        <v>1220</v>
      </c>
      <c r="J4636">
        <v>1664</v>
      </c>
      <c r="K4636">
        <v>16178</v>
      </c>
      <c r="L4636">
        <v>331</v>
      </c>
      <c r="M4636">
        <v>496</v>
      </c>
      <c r="N4636">
        <v>1019</v>
      </c>
      <c r="O4636">
        <v>102</v>
      </c>
      <c r="P4636">
        <v>1948</v>
      </c>
      <c r="Q4636">
        <v>3389</v>
      </c>
      <c r="R4636">
        <v>0</v>
      </c>
      <c r="S4636">
        <v>0</v>
      </c>
      <c r="T4636">
        <v>3389</v>
      </c>
      <c r="U4636">
        <v>2691</v>
      </c>
      <c r="V4636">
        <v>204</v>
      </c>
      <c r="W4636">
        <v>10874</v>
      </c>
      <c r="X4636">
        <v>10841</v>
      </c>
      <c r="Y4636">
        <v>0.09</v>
      </c>
      <c r="Z4636">
        <v>33</v>
      </c>
      <c r="AA4636">
        <v>14958</v>
      </c>
      <c r="AB4636">
        <v>28</v>
      </c>
      <c r="AC4636">
        <v>74.61</v>
      </c>
    </row>
    <row r="4637" spans="1:29" x14ac:dyDescent="0.3">
      <c r="A4637">
        <v>2009</v>
      </c>
      <c r="B4637">
        <v>6</v>
      </c>
      <c r="C4637" s="1">
        <v>39974</v>
      </c>
      <c r="D4637">
        <v>13900</v>
      </c>
      <c r="E4637">
        <v>524</v>
      </c>
      <c r="F4637">
        <v>113</v>
      </c>
      <c r="G4637">
        <v>162</v>
      </c>
      <c r="H4637">
        <v>153</v>
      </c>
      <c r="I4637">
        <v>1150</v>
      </c>
      <c r="J4637">
        <v>1578</v>
      </c>
      <c r="K4637">
        <v>16002</v>
      </c>
      <c r="L4637">
        <v>323</v>
      </c>
      <c r="M4637">
        <v>483</v>
      </c>
      <c r="N4637">
        <v>1027</v>
      </c>
      <c r="O4637">
        <v>100</v>
      </c>
      <c r="P4637">
        <v>1933</v>
      </c>
      <c r="Q4637">
        <v>3475</v>
      </c>
      <c r="R4637">
        <v>0</v>
      </c>
      <c r="S4637">
        <v>0</v>
      </c>
      <c r="T4637">
        <v>3475</v>
      </c>
      <c r="U4637">
        <v>2678</v>
      </c>
      <c r="V4637">
        <v>64</v>
      </c>
      <c r="W4637">
        <v>10773</v>
      </c>
      <c r="X4637">
        <v>10594</v>
      </c>
      <c r="Y4637">
        <v>0.09</v>
      </c>
      <c r="Z4637">
        <v>34</v>
      </c>
      <c r="AA4637">
        <v>14852</v>
      </c>
      <c r="AB4637">
        <v>29</v>
      </c>
      <c r="AC4637">
        <v>74.680000000000007</v>
      </c>
    </row>
    <row r="4638" spans="1:29" x14ac:dyDescent="0.3">
      <c r="A4638">
        <v>2009</v>
      </c>
      <c r="B4638">
        <v>6</v>
      </c>
      <c r="C4638" s="1">
        <v>39975</v>
      </c>
      <c r="D4638">
        <v>12800</v>
      </c>
      <c r="E4638">
        <v>520</v>
      </c>
      <c r="F4638">
        <v>109</v>
      </c>
      <c r="G4638">
        <v>160</v>
      </c>
      <c r="H4638">
        <v>164</v>
      </c>
      <c r="I4638">
        <v>1100</v>
      </c>
      <c r="J4638">
        <v>1533</v>
      </c>
      <c r="K4638">
        <v>14853</v>
      </c>
      <c r="L4638">
        <v>331</v>
      </c>
      <c r="M4638">
        <v>499</v>
      </c>
      <c r="N4638">
        <v>1031</v>
      </c>
      <c r="O4638">
        <v>88</v>
      </c>
      <c r="P4638">
        <v>1949</v>
      </c>
      <c r="Q4638">
        <v>3550</v>
      </c>
      <c r="R4638">
        <v>0</v>
      </c>
      <c r="S4638">
        <v>0</v>
      </c>
      <c r="T4638">
        <v>3550</v>
      </c>
      <c r="U4638">
        <v>2531</v>
      </c>
      <c r="V4638">
        <v>-192</v>
      </c>
      <c r="W4638">
        <v>9795</v>
      </c>
      <c r="X4638">
        <v>9354</v>
      </c>
      <c r="Y4638">
        <v>0.1</v>
      </c>
      <c r="Z4638">
        <v>37</v>
      </c>
      <c r="AA4638">
        <v>13753</v>
      </c>
      <c r="AB4638">
        <v>32</v>
      </c>
      <c r="AC4638">
        <v>74.83</v>
      </c>
    </row>
    <row r="4639" spans="1:29" x14ac:dyDescent="0.3">
      <c r="A4639">
        <v>2009</v>
      </c>
      <c r="B4639">
        <v>6</v>
      </c>
      <c r="C4639" s="1">
        <v>39976</v>
      </c>
      <c r="D4639">
        <v>12100</v>
      </c>
      <c r="E4639">
        <v>538</v>
      </c>
      <c r="F4639">
        <v>104</v>
      </c>
      <c r="G4639">
        <v>158</v>
      </c>
      <c r="H4639">
        <v>176</v>
      </c>
      <c r="I4639">
        <v>1010</v>
      </c>
      <c r="J4639">
        <v>1448</v>
      </c>
      <c r="K4639">
        <v>14086</v>
      </c>
      <c r="L4639">
        <v>332</v>
      </c>
      <c r="M4639">
        <v>497</v>
      </c>
      <c r="N4639">
        <v>1031</v>
      </c>
      <c r="O4639">
        <v>95</v>
      </c>
      <c r="P4639">
        <v>1955</v>
      </c>
      <c r="Q4639">
        <v>3600</v>
      </c>
      <c r="R4639">
        <v>0</v>
      </c>
      <c r="S4639">
        <v>0</v>
      </c>
      <c r="T4639">
        <v>3600</v>
      </c>
      <c r="U4639">
        <v>4436</v>
      </c>
      <c r="V4639">
        <v>1589</v>
      </c>
      <c r="W4639">
        <v>7194</v>
      </c>
      <c r="X4639">
        <v>8531</v>
      </c>
      <c r="Y4639">
        <v>0.11</v>
      </c>
      <c r="Z4639">
        <v>39</v>
      </c>
      <c r="AA4639">
        <v>13076</v>
      </c>
      <c r="AB4639">
        <v>35</v>
      </c>
      <c r="AC4639">
        <v>75.03</v>
      </c>
    </row>
    <row r="4640" spans="1:29" x14ac:dyDescent="0.3">
      <c r="A4640">
        <v>2009</v>
      </c>
      <c r="B4640">
        <v>6</v>
      </c>
      <c r="C4640" s="1">
        <v>39977</v>
      </c>
      <c r="D4640">
        <v>11300</v>
      </c>
      <c r="E4640">
        <v>531</v>
      </c>
      <c r="F4640">
        <v>100</v>
      </c>
      <c r="G4640">
        <v>162</v>
      </c>
      <c r="H4640">
        <v>191</v>
      </c>
      <c r="I4640">
        <v>1000</v>
      </c>
      <c r="J4640">
        <v>1453</v>
      </c>
      <c r="K4640">
        <v>13284</v>
      </c>
      <c r="L4640">
        <v>332</v>
      </c>
      <c r="M4640">
        <v>498</v>
      </c>
      <c r="N4640">
        <v>1033</v>
      </c>
      <c r="O4640">
        <v>87</v>
      </c>
      <c r="P4640">
        <v>1950</v>
      </c>
      <c r="Q4640">
        <v>3650</v>
      </c>
      <c r="R4640">
        <v>0</v>
      </c>
      <c r="S4640">
        <v>0</v>
      </c>
      <c r="T4640">
        <v>3650</v>
      </c>
      <c r="U4640">
        <v>5401</v>
      </c>
      <c r="V4640">
        <v>2531</v>
      </c>
      <c r="W4640">
        <v>5408</v>
      </c>
      <c r="X4640">
        <v>7684</v>
      </c>
      <c r="Y4640">
        <v>0.12</v>
      </c>
      <c r="Z4640">
        <v>42</v>
      </c>
      <c r="AA4640">
        <v>12284</v>
      </c>
      <c r="AB4640">
        <v>37</v>
      </c>
      <c r="AC4640">
        <v>75.28</v>
      </c>
    </row>
    <row r="4641" spans="1:29" x14ac:dyDescent="0.3">
      <c r="A4641">
        <v>2009</v>
      </c>
      <c r="B4641">
        <v>6</v>
      </c>
      <c r="C4641" s="1">
        <v>39978</v>
      </c>
      <c r="D4641">
        <v>11000</v>
      </c>
      <c r="E4641">
        <v>513</v>
      </c>
      <c r="F4641">
        <v>97</v>
      </c>
      <c r="G4641">
        <v>164</v>
      </c>
      <c r="H4641">
        <v>202</v>
      </c>
      <c r="I4641">
        <v>1020</v>
      </c>
      <c r="J4641">
        <v>1483</v>
      </c>
      <c r="K4641">
        <v>12996</v>
      </c>
      <c r="L4641">
        <v>331</v>
      </c>
      <c r="M4641">
        <v>493</v>
      </c>
      <c r="N4641">
        <v>1026</v>
      </c>
      <c r="O4641">
        <v>88</v>
      </c>
      <c r="P4641">
        <v>1938</v>
      </c>
      <c r="Q4641">
        <v>3624</v>
      </c>
      <c r="R4641">
        <v>0</v>
      </c>
      <c r="S4641">
        <v>0</v>
      </c>
      <c r="T4641">
        <v>3624</v>
      </c>
      <c r="U4641">
        <v>5313</v>
      </c>
      <c r="V4641">
        <v>2502</v>
      </c>
      <c r="W4641">
        <v>5185</v>
      </c>
      <c r="X4641">
        <v>7434</v>
      </c>
      <c r="Y4641">
        <v>0.11</v>
      </c>
      <c r="Z4641">
        <v>43</v>
      </c>
      <c r="AA4641">
        <v>11976</v>
      </c>
      <c r="AB4641">
        <v>38</v>
      </c>
      <c r="AC4641">
        <v>75.55</v>
      </c>
    </row>
    <row r="4642" spans="1:29" x14ac:dyDescent="0.3">
      <c r="A4642">
        <v>2009</v>
      </c>
      <c r="B4642">
        <v>6</v>
      </c>
      <c r="C4642" s="1">
        <v>39979</v>
      </c>
      <c r="D4642">
        <v>10300</v>
      </c>
      <c r="E4642">
        <v>527</v>
      </c>
      <c r="F4642">
        <v>102</v>
      </c>
      <c r="G4642">
        <v>158</v>
      </c>
      <c r="H4642">
        <v>190</v>
      </c>
      <c r="I4642">
        <v>1020</v>
      </c>
      <c r="J4642">
        <v>1470</v>
      </c>
      <c r="K4642">
        <v>12297</v>
      </c>
      <c r="L4642">
        <v>298</v>
      </c>
      <c r="M4642">
        <v>493</v>
      </c>
      <c r="N4642">
        <v>1028</v>
      </c>
      <c r="O4642">
        <v>88</v>
      </c>
      <c r="P4642">
        <v>1907</v>
      </c>
      <c r="Q4642">
        <v>3626</v>
      </c>
      <c r="R4642">
        <v>0</v>
      </c>
      <c r="S4642">
        <v>0</v>
      </c>
      <c r="T4642">
        <v>3626</v>
      </c>
      <c r="U4642">
        <v>3290</v>
      </c>
      <c r="V4642">
        <v>496</v>
      </c>
      <c r="W4642">
        <v>6522</v>
      </c>
      <c r="X4642">
        <v>6764</v>
      </c>
      <c r="Y4642">
        <v>0.11</v>
      </c>
      <c r="Z4642">
        <v>45</v>
      </c>
      <c r="AA4642">
        <v>11277</v>
      </c>
      <c r="AB4642">
        <v>40</v>
      </c>
      <c r="AC4642">
        <v>75.86</v>
      </c>
    </row>
    <row r="4643" spans="1:29" x14ac:dyDescent="0.3">
      <c r="A4643">
        <v>2009</v>
      </c>
      <c r="B4643">
        <v>6</v>
      </c>
      <c r="C4643" s="1">
        <v>39980</v>
      </c>
      <c r="D4643">
        <v>10300</v>
      </c>
      <c r="E4643">
        <v>546</v>
      </c>
      <c r="F4643">
        <v>95</v>
      </c>
      <c r="G4643">
        <v>157</v>
      </c>
      <c r="H4643">
        <v>170</v>
      </c>
      <c r="I4643">
        <v>947</v>
      </c>
      <c r="J4643">
        <v>1369</v>
      </c>
      <c r="K4643">
        <v>12215</v>
      </c>
      <c r="L4643">
        <v>289</v>
      </c>
      <c r="M4643">
        <v>497</v>
      </c>
      <c r="N4643">
        <v>1011</v>
      </c>
      <c r="O4643">
        <v>91</v>
      </c>
      <c r="P4643">
        <v>1888</v>
      </c>
      <c r="Q4643">
        <v>3724</v>
      </c>
      <c r="R4643">
        <v>0</v>
      </c>
      <c r="S4643">
        <v>0</v>
      </c>
      <c r="T4643">
        <v>3724</v>
      </c>
      <c r="U4643">
        <v>4017</v>
      </c>
      <c r="V4643">
        <v>1078</v>
      </c>
      <c r="W4643">
        <v>5786</v>
      </c>
      <c r="X4643">
        <v>6603</v>
      </c>
      <c r="Y4643">
        <v>0.12</v>
      </c>
      <c r="Z4643">
        <v>46</v>
      </c>
      <c r="AA4643">
        <v>11268</v>
      </c>
      <c r="AB4643">
        <v>41</v>
      </c>
      <c r="AC4643">
        <v>76.16</v>
      </c>
    </row>
    <row r="4644" spans="1:29" x14ac:dyDescent="0.3">
      <c r="A4644">
        <v>2009</v>
      </c>
      <c r="B4644">
        <v>6</v>
      </c>
      <c r="C4644" s="1">
        <v>39981</v>
      </c>
      <c r="D4644">
        <v>9650</v>
      </c>
      <c r="E4644">
        <v>549</v>
      </c>
      <c r="F4644">
        <v>91</v>
      </c>
      <c r="G4644">
        <v>159</v>
      </c>
      <c r="H4644">
        <v>174</v>
      </c>
      <c r="I4644">
        <v>902</v>
      </c>
      <c r="J4644">
        <v>1326</v>
      </c>
      <c r="K4644">
        <v>11525</v>
      </c>
      <c r="L4644">
        <v>277</v>
      </c>
      <c r="M4644">
        <v>494</v>
      </c>
      <c r="N4644">
        <v>1354</v>
      </c>
      <c r="O4644">
        <v>96</v>
      </c>
      <c r="P4644">
        <v>2221</v>
      </c>
      <c r="Q4644">
        <v>3774</v>
      </c>
      <c r="R4644">
        <v>0</v>
      </c>
      <c r="S4644">
        <v>0</v>
      </c>
      <c r="T4644">
        <v>3774</v>
      </c>
      <c r="U4644">
        <v>4917</v>
      </c>
      <c r="V4644">
        <v>1569</v>
      </c>
      <c r="W4644">
        <v>4225</v>
      </c>
      <c r="X4644">
        <v>5530</v>
      </c>
      <c r="Y4644">
        <v>0.15</v>
      </c>
      <c r="Z4644">
        <v>52</v>
      </c>
      <c r="AA4644">
        <v>10623</v>
      </c>
      <c r="AB4644">
        <v>48</v>
      </c>
      <c r="AC4644">
        <v>76.569999999999993</v>
      </c>
    </row>
    <row r="4645" spans="1:29" x14ac:dyDescent="0.3">
      <c r="A4645">
        <v>2009</v>
      </c>
      <c r="B4645">
        <v>6</v>
      </c>
      <c r="C4645" s="1">
        <v>39982</v>
      </c>
      <c r="D4645">
        <v>9630</v>
      </c>
      <c r="E4645">
        <v>565</v>
      </c>
      <c r="F4645">
        <v>86</v>
      </c>
      <c r="G4645">
        <v>159</v>
      </c>
      <c r="H4645">
        <v>195</v>
      </c>
      <c r="I4645">
        <v>871</v>
      </c>
      <c r="J4645">
        <v>1311</v>
      </c>
      <c r="K4645">
        <v>11506</v>
      </c>
      <c r="L4645">
        <v>289</v>
      </c>
      <c r="M4645">
        <v>489</v>
      </c>
      <c r="N4645">
        <v>1682</v>
      </c>
      <c r="O4645">
        <v>103</v>
      </c>
      <c r="P4645">
        <v>2563</v>
      </c>
      <c r="Q4645">
        <v>3824</v>
      </c>
      <c r="R4645">
        <v>0</v>
      </c>
      <c r="S4645">
        <v>0</v>
      </c>
      <c r="T4645">
        <v>3824</v>
      </c>
      <c r="U4645">
        <v>4780</v>
      </c>
      <c r="V4645">
        <v>1042</v>
      </c>
      <c r="W4645">
        <v>4344</v>
      </c>
      <c r="X4645">
        <v>5119</v>
      </c>
      <c r="Y4645">
        <v>0.18</v>
      </c>
      <c r="Z4645">
        <v>56</v>
      </c>
      <c r="AA4645">
        <v>10635</v>
      </c>
      <c r="AB4645">
        <v>52</v>
      </c>
      <c r="AC4645">
        <v>77</v>
      </c>
    </row>
    <row r="4646" spans="1:29" x14ac:dyDescent="0.3">
      <c r="A4646">
        <v>2009</v>
      </c>
      <c r="B4646">
        <v>6</v>
      </c>
      <c r="C4646" s="1">
        <v>39983</v>
      </c>
      <c r="D4646">
        <v>9120</v>
      </c>
      <c r="E4646">
        <v>605</v>
      </c>
      <c r="F4646">
        <v>80</v>
      </c>
      <c r="G4646">
        <v>165</v>
      </c>
      <c r="H4646">
        <v>210</v>
      </c>
      <c r="I4646">
        <v>785</v>
      </c>
      <c r="J4646">
        <v>1240</v>
      </c>
      <c r="K4646">
        <v>10965</v>
      </c>
      <c r="L4646">
        <v>301</v>
      </c>
      <c r="M4646">
        <v>594</v>
      </c>
      <c r="N4646">
        <v>1691</v>
      </c>
      <c r="O4646">
        <v>101</v>
      </c>
      <c r="P4646">
        <v>2687</v>
      </c>
      <c r="Q4646">
        <v>3810</v>
      </c>
      <c r="R4646">
        <v>0</v>
      </c>
      <c r="S4646">
        <v>0</v>
      </c>
      <c r="T4646">
        <v>3810</v>
      </c>
      <c r="U4646">
        <v>4990</v>
      </c>
      <c r="V4646">
        <v>1066</v>
      </c>
      <c r="W4646">
        <v>3668</v>
      </c>
      <c r="X4646">
        <v>4468</v>
      </c>
      <c r="Y4646">
        <v>0.2</v>
      </c>
      <c r="Z4646">
        <v>59</v>
      </c>
      <c r="AA4646">
        <v>10180</v>
      </c>
      <c r="AB4646">
        <v>56</v>
      </c>
      <c r="AC4646">
        <v>77.5</v>
      </c>
    </row>
    <row r="4647" spans="1:29" x14ac:dyDescent="0.3">
      <c r="A4647">
        <v>2009</v>
      </c>
      <c r="B4647">
        <v>6</v>
      </c>
      <c r="C4647" s="1">
        <v>39984</v>
      </c>
      <c r="D4647">
        <v>10100</v>
      </c>
      <c r="E4647">
        <v>602</v>
      </c>
      <c r="F4647">
        <v>75</v>
      </c>
      <c r="G4647">
        <v>179</v>
      </c>
      <c r="H4647">
        <v>228</v>
      </c>
      <c r="I4647">
        <v>810</v>
      </c>
      <c r="J4647">
        <v>1292</v>
      </c>
      <c r="K4647">
        <v>11994</v>
      </c>
      <c r="L4647">
        <v>305</v>
      </c>
      <c r="M4647">
        <v>240</v>
      </c>
      <c r="N4647">
        <v>1695</v>
      </c>
      <c r="O4647">
        <v>96</v>
      </c>
      <c r="P4647">
        <v>2336</v>
      </c>
      <c r="Q4647">
        <v>3924</v>
      </c>
      <c r="R4647">
        <v>0</v>
      </c>
      <c r="S4647">
        <v>0</v>
      </c>
      <c r="T4647">
        <v>3924</v>
      </c>
      <c r="U4647">
        <v>5210</v>
      </c>
      <c r="V4647">
        <v>1615</v>
      </c>
      <c r="W4647">
        <v>4393</v>
      </c>
      <c r="X4647">
        <v>5734</v>
      </c>
      <c r="Y4647">
        <v>0.16</v>
      </c>
      <c r="Z4647">
        <v>52</v>
      </c>
      <c r="AA4647">
        <v>11184</v>
      </c>
      <c r="AB4647">
        <v>49</v>
      </c>
      <c r="AC4647">
        <v>77.81</v>
      </c>
    </row>
    <row r="4648" spans="1:29" x14ac:dyDescent="0.3">
      <c r="A4648">
        <v>2009</v>
      </c>
      <c r="B4648">
        <v>6</v>
      </c>
      <c r="C4648" s="1">
        <v>39985</v>
      </c>
      <c r="D4648">
        <v>10600</v>
      </c>
      <c r="E4648">
        <v>600</v>
      </c>
      <c r="F4648">
        <v>72</v>
      </c>
      <c r="G4648">
        <v>164</v>
      </c>
      <c r="H4648">
        <v>209</v>
      </c>
      <c r="I4648">
        <v>925</v>
      </c>
      <c r="J4648">
        <v>1370</v>
      </c>
      <c r="K4648">
        <v>12570</v>
      </c>
      <c r="L4648">
        <v>335</v>
      </c>
      <c r="M4648">
        <v>593</v>
      </c>
      <c r="N4648">
        <v>1698</v>
      </c>
      <c r="O4648">
        <v>97</v>
      </c>
      <c r="P4648">
        <v>2723</v>
      </c>
      <c r="Q4648">
        <v>3974</v>
      </c>
      <c r="R4648">
        <v>0</v>
      </c>
      <c r="S4648">
        <v>0</v>
      </c>
      <c r="T4648">
        <v>3974</v>
      </c>
      <c r="U4648">
        <v>5280</v>
      </c>
      <c r="V4648">
        <v>1344</v>
      </c>
      <c r="W4648">
        <v>4807</v>
      </c>
      <c r="X4648">
        <v>5873</v>
      </c>
      <c r="Y4648">
        <v>0.18</v>
      </c>
      <c r="Z4648">
        <v>53</v>
      </c>
      <c r="AA4648">
        <v>11645</v>
      </c>
      <c r="AB4648">
        <v>50</v>
      </c>
      <c r="AC4648">
        <v>78.08</v>
      </c>
    </row>
    <row r="4649" spans="1:29" x14ac:dyDescent="0.3">
      <c r="A4649">
        <v>2009</v>
      </c>
      <c r="B4649">
        <v>6</v>
      </c>
      <c r="C4649" s="1">
        <v>39986</v>
      </c>
      <c r="D4649">
        <v>10300</v>
      </c>
      <c r="E4649">
        <v>563</v>
      </c>
      <c r="F4649">
        <v>67</v>
      </c>
      <c r="G4649">
        <v>164</v>
      </c>
      <c r="H4649">
        <v>169</v>
      </c>
      <c r="I4649">
        <v>1000</v>
      </c>
      <c r="J4649">
        <v>1400</v>
      </c>
      <c r="K4649">
        <v>12263</v>
      </c>
      <c r="L4649">
        <v>333</v>
      </c>
      <c r="M4649">
        <v>690</v>
      </c>
      <c r="N4649">
        <v>1693</v>
      </c>
      <c r="O4649">
        <v>105</v>
      </c>
      <c r="P4649">
        <v>2821</v>
      </c>
      <c r="Q4649">
        <v>4055</v>
      </c>
      <c r="R4649">
        <v>0</v>
      </c>
      <c r="S4649">
        <v>0</v>
      </c>
      <c r="T4649">
        <v>4055</v>
      </c>
      <c r="U4649">
        <v>5250</v>
      </c>
      <c r="V4649">
        <v>1193</v>
      </c>
      <c r="W4649">
        <v>4478</v>
      </c>
      <c r="X4649">
        <v>5387</v>
      </c>
      <c r="Y4649">
        <v>0.19</v>
      </c>
      <c r="Z4649">
        <v>56</v>
      </c>
      <c r="AA4649">
        <v>11263</v>
      </c>
      <c r="AB4649">
        <v>52</v>
      </c>
      <c r="AC4649">
        <v>78.400000000000006</v>
      </c>
    </row>
    <row r="4650" spans="1:29" x14ac:dyDescent="0.3">
      <c r="A4650">
        <v>2009</v>
      </c>
      <c r="B4650">
        <v>6</v>
      </c>
      <c r="C4650" s="1">
        <v>39987</v>
      </c>
      <c r="D4650">
        <v>10100</v>
      </c>
      <c r="E4650">
        <v>572</v>
      </c>
      <c r="F4650">
        <v>65</v>
      </c>
      <c r="G4650">
        <v>188</v>
      </c>
      <c r="H4650">
        <v>168</v>
      </c>
      <c r="I4650">
        <v>1010</v>
      </c>
      <c r="J4650">
        <v>1431</v>
      </c>
      <c r="K4650">
        <v>12103</v>
      </c>
      <c r="L4650">
        <v>349</v>
      </c>
      <c r="M4650">
        <v>693</v>
      </c>
      <c r="N4650">
        <v>1694</v>
      </c>
      <c r="O4650">
        <v>102</v>
      </c>
      <c r="P4650">
        <v>2838</v>
      </c>
      <c r="Q4650">
        <v>4028</v>
      </c>
      <c r="R4650">
        <v>0</v>
      </c>
      <c r="S4650">
        <v>0</v>
      </c>
      <c r="T4650">
        <v>4028</v>
      </c>
      <c r="U4650">
        <v>5230</v>
      </c>
      <c r="V4650">
        <v>1205</v>
      </c>
      <c r="W4650">
        <v>4314</v>
      </c>
      <c r="X4650">
        <v>5237</v>
      </c>
      <c r="Y4650">
        <v>0.19</v>
      </c>
      <c r="Z4650">
        <v>57</v>
      </c>
      <c r="AA4650">
        <v>11093</v>
      </c>
      <c r="AB4650">
        <v>53</v>
      </c>
      <c r="AC4650">
        <v>78.72</v>
      </c>
    </row>
    <row r="4651" spans="1:29" x14ac:dyDescent="0.3">
      <c r="A4651">
        <v>2009</v>
      </c>
      <c r="B4651">
        <v>6</v>
      </c>
      <c r="C4651" s="1">
        <v>39988</v>
      </c>
      <c r="D4651">
        <v>10800</v>
      </c>
      <c r="E4651">
        <v>606</v>
      </c>
      <c r="F4651">
        <v>62</v>
      </c>
      <c r="G4651">
        <v>156</v>
      </c>
      <c r="H4651">
        <v>201</v>
      </c>
      <c r="I4651">
        <v>1170</v>
      </c>
      <c r="J4651">
        <v>1589</v>
      </c>
      <c r="K4651">
        <v>12995</v>
      </c>
      <c r="L4651">
        <v>360</v>
      </c>
      <c r="M4651">
        <v>870</v>
      </c>
      <c r="N4651">
        <v>1698</v>
      </c>
      <c r="O4651">
        <v>73</v>
      </c>
      <c r="P4651">
        <v>3001</v>
      </c>
      <c r="Q4651">
        <v>4086</v>
      </c>
      <c r="R4651">
        <v>0</v>
      </c>
      <c r="S4651">
        <v>0</v>
      </c>
      <c r="T4651">
        <v>4086</v>
      </c>
      <c r="U4651">
        <v>5450</v>
      </c>
      <c r="V4651">
        <v>1382</v>
      </c>
      <c r="W4651">
        <v>4812</v>
      </c>
      <c r="X4651">
        <v>5908</v>
      </c>
      <c r="Y4651">
        <v>0.19</v>
      </c>
      <c r="Z4651">
        <v>55</v>
      </c>
      <c r="AA4651">
        <v>11825</v>
      </c>
      <c r="AB4651">
        <v>50</v>
      </c>
      <c r="AC4651">
        <v>78.94</v>
      </c>
    </row>
    <row r="4652" spans="1:29" x14ac:dyDescent="0.3">
      <c r="A4652">
        <v>2009</v>
      </c>
      <c r="B4652">
        <v>6</v>
      </c>
      <c r="C4652" s="1">
        <v>39989</v>
      </c>
      <c r="D4652">
        <v>11800</v>
      </c>
      <c r="E4652">
        <v>660</v>
      </c>
      <c r="F4652">
        <v>55</v>
      </c>
      <c r="G4652">
        <v>157</v>
      </c>
      <c r="H4652">
        <v>206</v>
      </c>
      <c r="I4652">
        <v>1240</v>
      </c>
      <c r="J4652">
        <v>1658</v>
      </c>
      <c r="K4652">
        <v>14118</v>
      </c>
      <c r="L4652">
        <v>360</v>
      </c>
      <c r="M4652">
        <v>134</v>
      </c>
      <c r="N4652">
        <v>1691</v>
      </c>
      <c r="O4652">
        <v>93</v>
      </c>
      <c r="P4652">
        <v>2278</v>
      </c>
      <c r="Q4652">
        <v>4136</v>
      </c>
      <c r="R4652">
        <v>0</v>
      </c>
      <c r="S4652">
        <v>0</v>
      </c>
      <c r="T4652">
        <v>4136</v>
      </c>
      <c r="U4652">
        <v>5770</v>
      </c>
      <c r="V4652">
        <v>2461</v>
      </c>
      <c r="W4652">
        <v>5532</v>
      </c>
      <c r="X4652">
        <v>7704</v>
      </c>
      <c r="Y4652">
        <v>0.12</v>
      </c>
      <c r="Z4652">
        <v>45</v>
      </c>
      <c r="AA4652">
        <v>12878</v>
      </c>
      <c r="AB4652">
        <v>40</v>
      </c>
      <c r="AC4652">
        <v>78.98</v>
      </c>
    </row>
    <row r="4653" spans="1:29" x14ac:dyDescent="0.3">
      <c r="A4653">
        <v>2009</v>
      </c>
      <c r="B4653">
        <v>6</v>
      </c>
      <c r="C4653" s="1">
        <v>39990</v>
      </c>
      <c r="D4653">
        <v>12500</v>
      </c>
      <c r="E4653">
        <v>673</v>
      </c>
      <c r="F4653">
        <v>51</v>
      </c>
      <c r="G4653">
        <v>157</v>
      </c>
      <c r="H4653">
        <v>216</v>
      </c>
      <c r="I4653">
        <v>1310</v>
      </c>
      <c r="J4653">
        <v>1734</v>
      </c>
      <c r="K4653">
        <v>14907</v>
      </c>
      <c r="L4653">
        <v>363</v>
      </c>
      <c r="M4653">
        <v>629</v>
      </c>
      <c r="N4653">
        <v>1690</v>
      </c>
      <c r="O4653">
        <v>91</v>
      </c>
      <c r="P4653">
        <v>2773</v>
      </c>
      <c r="Q4653">
        <v>4140</v>
      </c>
      <c r="R4653">
        <v>0</v>
      </c>
      <c r="S4653">
        <v>0</v>
      </c>
      <c r="T4653">
        <v>4140</v>
      </c>
      <c r="U4653">
        <v>5890</v>
      </c>
      <c r="V4653">
        <v>2160</v>
      </c>
      <c r="W4653">
        <v>6124</v>
      </c>
      <c r="X4653">
        <v>7994</v>
      </c>
      <c r="Y4653">
        <v>0.15</v>
      </c>
      <c r="Z4653">
        <v>46</v>
      </c>
      <c r="AA4653">
        <v>13597</v>
      </c>
      <c r="AB4653">
        <v>41</v>
      </c>
      <c r="AC4653">
        <v>78.989999999999995</v>
      </c>
    </row>
    <row r="4654" spans="1:29" x14ac:dyDescent="0.3">
      <c r="A4654">
        <v>2009</v>
      </c>
      <c r="B4654">
        <v>6</v>
      </c>
      <c r="C4654" s="1">
        <v>39991</v>
      </c>
      <c r="D4654">
        <v>12300</v>
      </c>
      <c r="E4654">
        <v>660</v>
      </c>
      <c r="F4654">
        <v>46</v>
      </c>
      <c r="G4654">
        <v>154</v>
      </c>
      <c r="H4654">
        <v>235</v>
      </c>
      <c r="I4654">
        <v>1320</v>
      </c>
      <c r="J4654">
        <v>1755</v>
      </c>
      <c r="K4654">
        <v>14715</v>
      </c>
      <c r="L4654">
        <v>367</v>
      </c>
      <c r="M4654">
        <v>671</v>
      </c>
      <c r="N4654">
        <v>1682</v>
      </c>
      <c r="O4654">
        <v>89</v>
      </c>
      <c r="P4654">
        <v>2809</v>
      </c>
      <c r="Q4654">
        <v>4189</v>
      </c>
      <c r="R4654">
        <v>0</v>
      </c>
      <c r="S4654">
        <v>0</v>
      </c>
      <c r="T4654">
        <v>4189</v>
      </c>
      <c r="U4654">
        <v>5860</v>
      </c>
      <c r="V4654">
        <v>2083</v>
      </c>
      <c r="W4654">
        <v>5927</v>
      </c>
      <c r="X4654">
        <v>7717</v>
      </c>
      <c r="Y4654">
        <v>0.16</v>
      </c>
      <c r="Z4654">
        <v>48</v>
      </c>
      <c r="AA4654">
        <v>13395</v>
      </c>
      <c r="AB4654">
        <v>42</v>
      </c>
      <c r="AC4654">
        <v>79.03</v>
      </c>
    </row>
    <row r="4655" spans="1:29" x14ac:dyDescent="0.3">
      <c r="A4655">
        <v>2009</v>
      </c>
      <c r="B4655">
        <v>6</v>
      </c>
      <c r="C4655" s="1">
        <v>39992</v>
      </c>
      <c r="D4655">
        <v>12900</v>
      </c>
      <c r="E4655">
        <v>634</v>
      </c>
      <c r="F4655">
        <v>43</v>
      </c>
      <c r="G4655">
        <v>155</v>
      </c>
      <c r="H4655">
        <v>215</v>
      </c>
      <c r="I4655">
        <v>1120</v>
      </c>
      <c r="J4655">
        <v>1533</v>
      </c>
      <c r="K4655">
        <v>15067</v>
      </c>
      <c r="L4655">
        <v>356</v>
      </c>
      <c r="M4655">
        <v>661</v>
      </c>
      <c r="N4655">
        <v>1683</v>
      </c>
      <c r="O4655">
        <v>96</v>
      </c>
      <c r="P4655">
        <v>2796</v>
      </c>
      <c r="Q4655">
        <v>4189</v>
      </c>
      <c r="R4655">
        <v>0</v>
      </c>
      <c r="S4655">
        <v>0</v>
      </c>
      <c r="T4655">
        <v>4189</v>
      </c>
      <c r="U4655">
        <v>6080</v>
      </c>
      <c r="V4655">
        <v>2094</v>
      </c>
      <c r="W4655">
        <v>6281</v>
      </c>
      <c r="X4655">
        <v>8082</v>
      </c>
      <c r="Y4655">
        <v>0.15</v>
      </c>
      <c r="Z4655">
        <v>46</v>
      </c>
      <c r="AA4655">
        <v>13947</v>
      </c>
      <c r="AB4655">
        <v>42</v>
      </c>
      <c r="AC4655">
        <v>79.03</v>
      </c>
    </row>
    <row r="4656" spans="1:29" x14ac:dyDescent="0.3">
      <c r="A4656">
        <v>2009</v>
      </c>
      <c r="B4656">
        <v>6</v>
      </c>
      <c r="C4656" s="1">
        <v>39993</v>
      </c>
      <c r="D4656">
        <v>14100</v>
      </c>
      <c r="E4656">
        <v>646</v>
      </c>
      <c r="F4656">
        <v>41</v>
      </c>
      <c r="G4656">
        <v>153</v>
      </c>
      <c r="H4656">
        <v>206</v>
      </c>
      <c r="I4656">
        <v>1080</v>
      </c>
      <c r="J4656">
        <v>1480</v>
      </c>
      <c r="K4656">
        <v>16226</v>
      </c>
      <c r="L4656">
        <v>385</v>
      </c>
      <c r="M4656">
        <v>1931</v>
      </c>
      <c r="N4656">
        <v>1683</v>
      </c>
      <c r="O4656">
        <v>63</v>
      </c>
      <c r="P4656">
        <v>4062</v>
      </c>
      <c r="Q4656">
        <v>4221</v>
      </c>
      <c r="R4656">
        <v>0</v>
      </c>
      <c r="S4656">
        <v>0</v>
      </c>
      <c r="T4656">
        <v>4221</v>
      </c>
      <c r="U4656">
        <v>6460</v>
      </c>
      <c r="V4656">
        <v>1134</v>
      </c>
      <c r="W4656">
        <v>7104</v>
      </c>
      <c r="X4656">
        <v>7943</v>
      </c>
      <c r="Y4656">
        <v>0.22</v>
      </c>
      <c r="Z4656">
        <v>51</v>
      </c>
      <c r="AA4656">
        <v>15146</v>
      </c>
      <c r="AB4656">
        <v>48</v>
      </c>
      <c r="AC4656">
        <v>79.040000000000006</v>
      </c>
    </row>
    <row r="4657" spans="1:29" x14ac:dyDescent="0.3">
      <c r="A4657">
        <v>2009</v>
      </c>
      <c r="B4657">
        <v>6</v>
      </c>
      <c r="C4657" s="1">
        <v>39994</v>
      </c>
      <c r="D4657">
        <v>15000</v>
      </c>
      <c r="E4657">
        <v>659</v>
      </c>
      <c r="F4657">
        <v>38</v>
      </c>
      <c r="G4657">
        <v>154</v>
      </c>
      <c r="H4657">
        <v>211</v>
      </c>
      <c r="I4657">
        <v>979</v>
      </c>
      <c r="J4657">
        <v>1382</v>
      </c>
      <c r="K4657">
        <v>17041</v>
      </c>
      <c r="L4657">
        <v>379</v>
      </c>
      <c r="M4657">
        <v>2494</v>
      </c>
      <c r="N4657">
        <v>1783</v>
      </c>
      <c r="O4657">
        <v>52</v>
      </c>
      <c r="P4657">
        <v>4708</v>
      </c>
      <c r="Q4657">
        <v>4229</v>
      </c>
      <c r="R4657">
        <v>0</v>
      </c>
      <c r="S4657">
        <v>0</v>
      </c>
      <c r="T4657">
        <v>4229</v>
      </c>
      <c r="U4657">
        <v>6710</v>
      </c>
      <c r="V4657">
        <v>635</v>
      </c>
      <c r="W4657">
        <v>7765</v>
      </c>
      <c r="X4657">
        <v>8104</v>
      </c>
      <c r="Y4657">
        <v>0.25</v>
      </c>
      <c r="Z4657">
        <v>52</v>
      </c>
      <c r="AA4657">
        <v>16062</v>
      </c>
      <c r="AB4657">
        <v>50</v>
      </c>
      <c r="AC4657">
        <v>79.040000000000006</v>
      </c>
    </row>
    <row r="4658" spans="1:29" x14ac:dyDescent="0.3">
      <c r="A4658">
        <v>2009</v>
      </c>
      <c r="B4658">
        <v>7</v>
      </c>
      <c r="C4658" s="1">
        <v>39995</v>
      </c>
      <c r="D4658">
        <v>16300</v>
      </c>
      <c r="E4658">
        <v>678</v>
      </c>
      <c r="F4658">
        <v>37</v>
      </c>
      <c r="G4658">
        <v>91</v>
      </c>
      <c r="H4658">
        <v>197</v>
      </c>
      <c r="I4658">
        <v>918</v>
      </c>
      <c r="J4658">
        <v>1243</v>
      </c>
      <c r="K4658">
        <v>18221</v>
      </c>
      <c r="L4658">
        <v>359</v>
      </c>
      <c r="M4658">
        <v>4693</v>
      </c>
      <c r="N4658">
        <v>2970</v>
      </c>
      <c r="O4658">
        <v>76</v>
      </c>
      <c r="P4658">
        <v>8098</v>
      </c>
      <c r="Q4658">
        <v>4242</v>
      </c>
      <c r="R4658">
        <v>0</v>
      </c>
      <c r="S4658">
        <v>0</v>
      </c>
      <c r="T4658">
        <v>4242</v>
      </c>
      <c r="U4658">
        <v>7230</v>
      </c>
      <c r="V4658">
        <v>-2382</v>
      </c>
      <c r="W4658">
        <v>8560</v>
      </c>
      <c r="X4658">
        <v>5881</v>
      </c>
      <c r="Y4658">
        <v>0.42</v>
      </c>
      <c r="Z4658">
        <v>68</v>
      </c>
      <c r="AA4658">
        <v>17303</v>
      </c>
      <c r="AB4658">
        <v>66</v>
      </c>
      <c r="AC4658">
        <v>79.25</v>
      </c>
    </row>
    <row r="4659" spans="1:29" x14ac:dyDescent="0.3">
      <c r="A4659">
        <v>2009</v>
      </c>
      <c r="B4659">
        <v>7</v>
      </c>
      <c r="C4659" s="1">
        <v>39996</v>
      </c>
      <c r="D4659">
        <v>17400</v>
      </c>
      <c r="E4659">
        <v>712</v>
      </c>
      <c r="F4659">
        <v>35</v>
      </c>
      <c r="G4659">
        <v>57</v>
      </c>
      <c r="H4659">
        <v>189</v>
      </c>
      <c r="I4659">
        <v>778</v>
      </c>
      <c r="J4659">
        <v>1059</v>
      </c>
      <c r="K4659">
        <v>19171</v>
      </c>
      <c r="L4659">
        <v>383</v>
      </c>
      <c r="M4659">
        <v>4997</v>
      </c>
      <c r="N4659">
        <v>4052</v>
      </c>
      <c r="O4659">
        <v>83</v>
      </c>
      <c r="P4659">
        <v>9515</v>
      </c>
      <c r="Q4659">
        <v>4300</v>
      </c>
      <c r="R4659">
        <v>0</v>
      </c>
      <c r="S4659">
        <v>0</v>
      </c>
      <c r="T4659">
        <v>4300</v>
      </c>
      <c r="U4659">
        <v>7620</v>
      </c>
      <c r="V4659">
        <v>-3631</v>
      </c>
      <c r="W4659">
        <v>9288</v>
      </c>
      <c r="X4659">
        <v>5356</v>
      </c>
      <c r="Y4659">
        <v>0.47</v>
      </c>
      <c r="Z4659">
        <v>72</v>
      </c>
      <c r="AA4659">
        <v>18393</v>
      </c>
      <c r="AB4659">
        <v>71</v>
      </c>
      <c r="AC4659">
        <v>79.510000000000005</v>
      </c>
    </row>
    <row r="4660" spans="1:29" x14ac:dyDescent="0.3">
      <c r="A4660">
        <v>2009</v>
      </c>
      <c r="B4660">
        <v>7</v>
      </c>
      <c r="C4660" s="1">
        <v>39997</v>
      </c>
      <c r="D4660">
        <v>17900</v>
      </c>
      <c r="E4660">
        <v>711</v>
      </c>
      <c r="F4660">
        <v>34</v>
      </c>
      <c r="G4660">
        <v>53</v>
      </c>
      <c r="H4660">
        <v>198</v>
      </c>
      <c r="I4660">
        <v>688</v>
      </c>
      <c r="J4660">
        <v>973</v>
      </c>
      <c r="K4660">
        <v>19584</v>
      </c>
      <c r="L4660">
        <v>385</v>
      </c>
      <c r="M4660">
        <v>5993</v>
      </c>
      <c r="N4660">
        <v>4109</v>
      </c>
      <c r="O4660">
        <v>85</v>
      </c>
      <c r="P4660">
        <v>10572</v>
      </c>
      <c r="Q4660">
        <v>4350</v>
      </c>
      <c r="R4660">
        <v>0</v>
      </c>
      <c r="S4660">
        <v>0</v>
      </c>
      <c r="T4660">
        <v>4350</v>
      </c>
      <c r="U4660">
        <v>7810</v>
      </c>
      <c r="V4660">
        <v>-4616</v>
      </c>
      <c r="W4660">
        <v>9583</v>
      </c>
      <c r="X4660">
        <v>4662</v>
      </c>
      <c r="Y4660">
        <v>0.52</v>
      </c>
      <c r="Z4660">
        <v>76</v>
      </c>
      <c r="AA4660">
        <v>18896</v>
      </c>
      <c r="AB4660">
        <v>75</v>
      </c>
      <c r="AC4660">
        <v>79.84</v>
      </c>
    </row>
    <row r="4661" spans="1:29" x14ac:dyDescent="0.3">
      <c r="A4661">
        <v>2009</v>
      </c>
      <c r="B4661">
        <v>7</v>
      </c>
      <c r="C4661" s="1">
        <v>39998</v>
      </c>
      <c r="D4661">
        <v>18000</v>
      </c>
      <c r="E4661">
        <v>699</v>
      </c>
      <c r="F4661">
        <v>31</v>
      </c>
      <c r="G4661">
        <v>61</v>
      </c>
      <c r="H4661">
        <v>190</v>
      </c>
      <c r="I4661">
        <v>669</v>
      </c>
      <c r="J4661">
        <v>951</v>
      </c>
      <c r="K4661">
        <v>19650</v>
      </c>
      <c r="L4661">
        <v>385</v>
      </c>
      <c r="M4661">
        <v>5997</v>
      </c>
      <c r="N4661">
        <v>4113</v>
      </c>
      <c r="O4661">
        <v>78</v>
      </c>
      <c r="P4661">
        <v>10573</v>
      </c>
      <c r="Q4661">
        <v>4350</v>
      </c>
      <c r="R4661">
        <v>0</v>
      </c>
      <c r="S4661">
        <v>0</v>
      </c>
      <c r="T4661">
        <v>4350</v>
      </c>
      <c r="U4661">
        <v>7960</v>
      </c>
      <c r="V4661">
        <v>-4489</v>
      </c>
      <c r="W4661">
        <v>9521</v>
      </c>
      <c r="X4661">
        <v>4727</v>
      </c>
      <c r="Y4661">
        <v>0.51</v>
      </c>
      <c r="Z4661">
        <v>76</v>
      </c>
      <c r="AA4661">
        <v>18981</v>
      </c>
      <c r="AB4661">
        <v>75</v>
      </c>
      <c r="AC4661">
        <v>80.150000000000006</v>
      </c>
    </row>
    <row r="4662" spans="1:29" x14ac:dyDescent="0.3">
      <c r="A4662">
        <v>2009</v>
      </c>
      <c r="B4662">
        <v>7</v>
      </c>
      <c r="C4662" s="1">
        <v>39999</v>
      </c>
      <c r="D4662">
        <v>18400</v>
      </c>
      <c r="E4662">
        <v>685</v>
      </c>
      <c r="F4662">
        <v>31</v>
      </c>
      <c r="G4662">
        <v>61</v>
      </c>
      <c r="H4662">
        <v>194</v>
      </c>
      <c r="I4662">
        <v>697</v>
      </c>
      <c r="J4662">
        <v>983</v>
      </c>
      <c r="K4662">
        <v>20068</v>
      </c>
      <c r="L4662">
        <v>386</v>
      </c>
      <c r="M4662">
        <v>5994</v>
      </c>
      <c r="N4662">
        <v>4120</v>
      </c>
      <c r="O4662">
        <v>70</v>
      </c>
      <c r="P4662">
        <v>10570</v>
      </c>
      <c r="Q4662">
        <v>4350</v>
      </c>
      <c r="R4662">
        <v>0</v>
      </c>
      <c r="S4662">
        <v>0</v>
      </c>
      <c r="T4662">
        <v>4350</v>
      </c>
      <c r="U4662">
        <v>8100</v>
      </c>
      <c r="V4662">
        <v>-4314</v>
      </c>
      <c r="W4662">
        <v>9767</v>
      </c>
      <c r="X4662">
        <v>5148</v>
      </c>
      <c r="Y4662">
        <v>0.5</v>
      </c>
      <c r="Z4662">
        <v>74</v>
      </c>
      <c r="AA4662">
        <v>19371</v>
      </c>
      <c r="AB4662">
        <v>73</v>
      </c>
      <c r="AC4662">
        <v>80.38</v>
      </c>
    </row>
    <row r="4663" spans="1:29" x14ac:dyDescent="0.3">
      <c r="A4663">
        <v>2009</v>
      </c>
      <c r="B4663">
        <v>7</v>
      </c>
      <c r="C4663" s="1">
        <v>40000</v>
      </c>
      <c r="D4663">
        <v>19200</v>
      </c>
      <c r="E4663">
        <v>640</v>
      </c>
      <c r="F4663">
        <v>29</v>
      </c>
      <c r="G4663">
        <v>56</v>
      </c>
      <c r="H4663">
        <v>195</v>
      </c>
      <c r="I4663">
        <v>741</v>
      </c>
      <c r="J4663">
        <v>1021</v>
      </c>
      <c r="K4663">
        <v>20861</v>
      </c>
      <c r="L4663">
        <v>385</v>
      </c>
      <c r="M4663">
        <v>6289</v>
      </c>
      <c r="N4663">
        <v>3681</v>
      </c>
      <c r="O4663">
        <v>69</v>
      </c>
      <c r="P4663">
        <v>10424</v>
      </c>
      <c r="Q4663">
        <v>4197</v>
      </c>
      <c r="R4663">
        <v>0</v>
      </c>
      <c r="S4663">
        <v>0</v>
      </c>
      <c r="T4663">
        <v>4197</v>
      </c>
      <c r="U4663">
        <v>8150</v>
      </c>
      <c r="V4663">
        <v>-3981</v>
      </c>
      <c r="W4663">
        <v>10515</v>
      </c>
      <c r="X4663">
        <v>6240</v>
      </c>
      <c r="Y4663">
        <v>0.47</v>
      </c>
      <c r="Z4663">
        <v>70</v>
      </c>
      <c r="AA4663">
        <v>20120</v>
      </c>
      <c r="AB4663">
        <v>69</v>
      </c>
      <c r="AC4663">
        <v>80.47</v>
      </c>
    </row>
    <row r="4664" spans="1:29" x14ac:dyDescent="0.3">
      <c r="A4664">
        <v>2009</v>
      </c>
      <c r="B4664">
        <v>7</v>
      </c>
      <c r="C4664" s="1">
        <v>40001</v>
      </c>
      <c r="D4664">
        <v>19300</v>
      </c>
      <c r="E4664">
        <v>610</v>
      </c>
      <c r="F4664">
        <v>29</v>
      </c>
      <c r="G4664">
        <v>55</v>
      </c>
      <c r="H4664">
        <v>183</v>
      </c>
      <c r="I4664">
        <v>654</v>
      </c>
      <c r="J4664">
        <v>921</v>
      </c>
      <c r="K4664">
        <v>20831</v>
      </c>
      <c r="L4664">
        <v>381</v>
      </c>
      <c r="M4664">
        <v>6678</v>
      </c>
      <c r="N4664">
        <v>3468</v>
      </c>
      <c r="O4664">
        <v>94</v>
      </c>
      <c r="P4664">
        <v>10621</v>
      </c>
      <c r="Q4664">
        <v>4344</v>
      </c>
      <c r="R4664">
        <v>0</v>
      </c>
      <c r="S4664">
        <v>0</v>
      </c>
      <c r="T4664">
        <v>4344</v>
      </c>
      <c r="U4664">
        <v>8230</v>
      </c>
      <c r="V4664">
        <v>-4294</v>
      </c>
      <c r="W4664">
        <v>10464</v>
      </c>
      <c r="X4664">
        <v>5866</v>
      </c>
      <c r="Y4664">
        <v>0.48</v>
      </c>
      <c r="Z4664">
        <v>72</v>
      </c>
      <c r="AA4664">
        <v>20177</v>
      </c>
      <c r="AB4664">
        <v>71</v>
      </c>
      <c r="AC4664">
        <v>80.599999999999994</v>
      </c>
    </row>
    <row r="4665" spans="1:29" x14ac:dyDescent="0.3">
      <c r="A4665">
        <v>2009</v>
      </c>
      <c r="B4665">
        <v>7</v>
      </c>
      <c r="C4665" s="1">
        <v>40002</v>
      </c>
      <c r="D4665">
        <v>19200</v>
      </c>
      <c r="E4665">
        <v>584</v>
      </c>
      <c r="F4665">
        <v>28</v>
      </c>
      <c r="G4665">
        <v>52</v>
      </c>
      <c r="H4665">
        <v>178</v>
      </c>
      <c r="I4665">
        <v>605</v>
      </c>
      <c r="J4665">
        <v>863</v>
      </c>
      <c r="K4665">
        <v>20647</v>
      </c>
      <c r="L4665">
        <v>375</v>
      </c>
      <c r="M4665">
        <v>6671</v>
      </c>
      <c r="N4665">
        <v>3476</v>
      </c>
      <c r="O4665">
        <v>97</v>
      </c>
      <c r="P4665">
        <v>10619</v>
      </c>
      <c r="Q4665">
        <v>4340</v>
      </c>
      <c r="R4665">
        <v>0</v>
      </c>
      <c r="S4665">
        <v>0</v>
      </c>
      <c r="T4665">
        <v>4340</v>
      </c>
      <c r="U4665">
        <v>8220</v>
      </c>
      <c r="V4665">
        <v>-4357</v>
      </c>
      <c r="W4665">
        <v>10349</v>
      </c>
      <c r="X4665">
        <v>5688</v>
      </c>
      <c r="Y4665">
        <v>0.49</v>
      </c>
      <c r="Z4665">
        <v>72</v>
      </c>
      <c r="AA4665">
        <v>20042</v>
      </c>
      <c r="AB4665">
        <v>72</v>
      </c>
      <c r="AC4665">
        <v>80.75</v>
      </c>
    </row>
    <row r="4666" spans="1:29" x14ac:dyDescent="0.3">
      <c r="A4666">
        <v>2009</v>
      </c>
      <c r="B4666">
        <v>7</v>
      </c>
      <c r="C4666" s="1">
        <v>40003</v>
      </c>
      <c r="D4666">
        <v>19100</v>
      </c>
      <c r="E4666">
        <v>578</v>
      </c>
      <c r="F4666">
        <v>27</v>
      </c>
      <c r="G4666">
        <v>36</v>
      </c>
      <c r="H4666">
        <v>194</v>
      </c>
      <c r="I4666">
        <v>604</v>
      </c>
      <c r="J4666">
        <v>861</v>
      </c>
      <c r="K4666">
        <v>20539</v>
      </c>
      <c r="L4666">
        <v>370</v>
      </c>
      <c r="M4666">
        <v>7147</v>
      </c>
      <c r="N4666">
        <v>3476</v>
      </c>
      <c r="O4666">
        <v>95</v>
      </c>
      <c r="P4666">
        <v>11088</v>
      </c>
      <c r="Q4666">
        <v>4350</v>
      </c>
      <c r="R4666">
        <v>0</v>
      </c>
      <c r="S4666">
        <v>0</v>
      </c>
      <c r="T4666">
        <v>4350</v>
      </c>
      <c r="U4666">
        <v>8170</v>
      </c>
      <c r="V4666">
        <v>-4884</v>
      </c>
      <c r="W4666">
        <v>10290</v>
      </c>
      <c r="X4666">
        <v>5101</v>
      </c>
      <c r="Y4666">
        <v>0.51</v>
      </c>
      <c r="Z4666">
        <v>75</v>
      </c>
      <c r="AA4666">
        <v>19935</v>
      </c>
      <c r="AB4666">
        <v>74</v>
      </c>
      <c r="AC4666">
        <v>80.95</v>
      </c>
    </row>
    <row r="4667" spans="1:29" x14ac:dyDescent="0.3">
      <c r="A4667">
        <v>2009</v>
      </c>
      <c r="B4667">
        <v>7</v>
      </c>
      <c r="C4667" s="1">
        <v>40004</v>
      </c>
      <c r="D4667">
        <v>19200</v>
      </c>
      <c r="E4667">
        <v>627</v>
      </c>
      <c r="F4667">
        <v>27</v>
      </c>
      <c r="G4667">
        <v>26</v>
      </c>
      <c r="H4667">
        <v>216</v>
      </c>
      <c r="I4667">
        <v>569</v>
      </c>
      <c r="J4667">
        <v>838</v>
      </c>
      <c r="K4667">
        <v>20665</v>
      </c>
      <c r="L4667">
        <v>368</v>
      </c>
      <c r="M4667">
        <v>7142</v>
      </c>
      <c r="N4667">
        <v>3507</v>
      </c>
      <c r="O4667">
        <v>96</v>
      </c>
      <c r="P4667">
        <v>11113</v>
      </c>
      <c r="Q4667">
        <v>4344</v>
      </c>
      <c r="R4667">
        <v>0</v>
      </c>
      <c r="S4667">
        <v>0</v>
      </c>
      <c r="T4667">
        <v>4344</v>
      </c>
      <c r="U4667">
        <v>8100</v>
      </c>
      <c r="V4667">
        <v>-4998</v>
      </c>
      <c r="W4667">
        <v>10511</v>
      </c>
      <c r="X4667">
        <v>5208</v>
      </c>
      <c r="Y4667">
        <v>0.51</v>
      </c>
      <c r="Z4667">
        <v>75</v>
      </c>
      <c r="AA4667">
        <v>20096</v>
      </c>
      <c r="AB4667">
        <v>74</v>
      </c>
      <c r="AC4667">
        <v>81.13</v>
      </c>
    </row>
    <row r="4668" spans="1:29" x14ac:dyDescent="0.3">
      <c r="A4668">
        <v>2009</v>
      </c>
      <c r="B4668">
        <v>7</v>
      </c>
      <c r="C4668" s="1">
        <v>40005</v>
      </c>
      <c r="D4668">
        <v>19600</v>
      </c>
      <c r="E4668">
        <v>652</v>
      </c>
      <c r="F4668">
        <v>26</v>
      </c>
      <c r="G4668">
        <v>26</v>
      </c>
      <c r="H4668">
        <v>223</v>
      </c>
      <c r="I4668">
        <v>535</v>
      </c>
      <c r="J4668">
        <v>810</v>
      </c>
      <c r="K4668">
        <v>21062</v>
      </c>
      <c r="L4668">
        <v>365</v>
      </c>
      <c r="M4668">
        <v>7136</v>
      </c>
      <c r="N4668">
        <v>3469</v>
      </c>
      <c r="O4668">
        <v>92</v>
      </c>
      <c r="P4668">
        <v>11062</v>
      </c>
      <c r="Q4668">
        <v>4350</v>
      </c>
      <c r="R4668">
        <v>0</v>
      </c>
      <c r="S4668">
        <v>0</v>
      </c>
      <c r="T4668">
        <v>4350</v>
      </c>
      <c r="U4668">
        <v>8070</v>
      </c>
      <c r="V4668">
        <v>-5009</v>
      </c>
      <c r="W4668">
        <v>10964</v>
      </c>
      <c r="X4668">
        <v>5650</v>
      </c>
      <c r="Y4668">
        <v>0.5</v>
      </c>
      <c r="Z4668">
        <v>73</v>
      </c>
      <c r="AA4668">
        <v>20527</v>
      </c>
      <c r="AB4668">
        <v>72</v>
      </c>
      <c r="AC4668">
        <v>81.25</v>
      </c>
    </row>
    <row r="4669" spans="1:29" x14ac:dyDescent="0.3">
      <c r="A4669">
        <v>2009</v>
      </c>
      <c r="B4669">
        <v>7</v>
      </c>
      <c r="C4669" s="1">
        <v>40006</v>
      </c>
      <c r="D4669">
        <v>19600</v>
      </c>
      <c r="E4669">
        <v>640</v>
      </c>
      <c r="F4669">
        <v>26</v>
      </c>
      <c r="G4669">
        <v>26</v>
      </c>
      <c r="H4669">
        <v>219</v>
      </c>
      <c r="I4669">
        <v>570</v>
      </c>
      <c r="J4669">
        <v>841</v>
      </c>
      <c r="K4669">
        <v>21081</v>
      </c>
      <c r="L4669">
        <v>362</v>
      </c>
      <c r="M4669">
        <v>7176</v>
      </c>
      <c r="N4669">
        <v>3471</v>
      </c>
      <c r="O4669">
        <v>83</v>
      </c>
      <c r="P4669">
        <v>11092</v>
      </c>
      <c r="Q4669">
        <v>4350</v>
      </c>
      <c r="R4669">
        <v>0</v>
      </c>
      <c r="S4669">
        <v>0</v>
      </c>
      <c r="T4669">
        <v>4350</v>
      </c>
      <c r="U4669">
        <v>8100</v>
      </c>
      <c r="V4669">
        <v>-4978</v>
      </c>
      <c r="W4669">
        <v>10922</v>
      </c>
      <c r="X4669">
        <v>5639</v>
      </c>
      <c r="Y4669">
        <v>0.5</v>
      </c>
      <c r="Z4669">
        <v>73</v>
      </c>
      <c r="AA4669">
        <v>20511</v>
      </c>
      <c r="AB4669">
        <v>73</v>
      </c>
      <c r="AC4669">
        <v>81.36</v>
      </c>
    </row>
    <row r="4670" spans="1:29" x14ac:dyDescent="0.3">
      <c r="A4670">
        <v>2009</v>
      </c>
      <c r="B4670">
        <v>7</v>
      </c>
      <c r="C4670" s="1">
        <v>40007</v>
      </c>
      <c r="D4670">
        <v>19900</v>
      </c>
      <c r="E4670">
        <v>622</v>
      </c>
      <c r="F4670">
        <v>26</v>
      </c>
      <c r="G4670">
        <v>29</v>
      </c>
      <c r="H4670">
        <v>207</v>
      </c>
      <c r="I4670">
        <v>581</v>
      </c>
      <c r="J4670">
        <v>843</v>
      </c>
      <c r="K4670">
        <v>21365</v>
      </c>
      <c r="L4670">
        <v>356</v>
      </c>
      <c r="M4670">
        <v>7177</v>
      </c>
      <c r="N4670">
        <v>3435</v>
      </c>
      <c r="O4670">
        <v>78</v>
      </c>
      <c r="P4670">
        <v>11046</v>
      </c>
      <c r="Q4670">
        <v>4304</v>
      </c>
      <c r="R4670">
        <v>0</v>
      </c>
      <c r="S4670">
        <v>0</v>
      </c>
      <c r="T4670">
        <v>4304</v>
      </c>
      <c r="U4670">
        <v>8150</v>
      </c>
      <c r="V4670">
        <v>-4851</v>
      </c>
      <c r="W4670">
        <v>11167</v>
      </c>
      <c r="X4670">
        <v>6015</v>
      </c>
      <c r="Y4670">
        <v>0.49</v>
      </c>
      <c r="Z4670">
        <v>72</v>
      </c>
      <c r="AA4670">
        <v>20784</v>
      </c>
      <c r="AB4670">
        <v>71</v>
      </c>
      <c r="AC4670">
        <v>81.430000000000007</v>
      </c>
    </row>
    <row r="4671" spans="1:29" x14ac:dyDescent="0.3">
      <c r="A4671">
        <v>2009</v>
      </c>
      <c r="B4671">
        <v>7</v>
      </c>
      <c r="C4671" s="1">
        <v>40008</v>
      </c>
      <c r="D4671">
        <v>19900</v>
      </c>
      <c r="E4671">
        <v>662</v>
      </c>
      <c r="F4671">
        <v>26</v>
      </c>
      <c r="G4671">
        <v>31</v>
      </c>
      <c r="H4671">
        <v>228</v>
      </c>
      <c r="I4671">
        <v>532</v>
      </c>
      <c r="J4671">
        <v>817</v>
      </c>
      <c r="K4671">
        <v>21379</v>
      </c>
      <c r="L4671">
        <v>359</v>
      </c>
      <c r="M4671">
        <v>7178</v>
      </c>
      <c r="N4671">
        <v>3498</v>
      </c>
      <c r="O4671">
        <v>88</v>
      </c>
      <c r="P4671">
        <v>11123</v>
      </c>
      <c r="Q4671">
        <v>4333</v>
      </c>
      <c r="R4671">
        <v>0</v>
      </c>
      <c r="S4671">
        <v>0</v>
      </c>
      <c r="T4671">
        <v>4333</v>
      </c>
      <c r="U4671">
        <v>8300</v>
      </c>
      <c r="V4671">
        <v>-4822</v>
      </c>
      <c r="W4671">
        <v>11049</v>
      </c>
      <c r="X4671">
        <v>5923</v>
      </c>
      <c r="Y4671">
        <v>0.5</v>
      </c>
      <c r="Z4671">
        <v>72</v>
      </c>
      <c r="AA4671">
        <v>20847</v>
      </c>
      <c r="AB4671">
        <v>72</v>
      </c>
      <c r="AC4671">
        <v>81.5</v>
      </c>
    </row>
    <row r="4672" spans="1:29" x14ac:dyDescent="0.3">
      <c r="A4672">
        <v>2009</v>
      </c>
      <c r="B4672">
        <v>7</v>
      </c>
      <c r="C4672" s="1">
        <v>40009</v>
      </c>
      <c r="D4672">
        <v>20100</v>
      </c>
      <c r="E4672">
        <v>692</v>
      </c>
      <c r="F4672">
        <v>25</v>
      </c>
      <c r="G4672">
        <v>28</v>
      </c>
      <c r="H4672">
        <v>238</v>
      </c>
      <c r="I4672">
        <v>544</v>
      </c>
      <c r="J4672">
        <v>835</v>
      </c>
      <c r="K4672">
        <v>21627</v>
      </c>
      <c r="L4672">
        <v>358</v>
      </c>
      <c r="M4672">
        <v>4998</v>
      </c>
      <c r="N4672">
        <v>4046</v>
      </c>
      <c r="O4672">
        <v>91</v>
      </c>
      <c r="P4672">
        <v>9493</v>
      </c>
      <c r="Q4672">
        <v>4341</v>
      </c>
      <c r="R4672">
        <v>0</v>
      </c>
      <c r="S4672">
        <v>0</v>
      </c>
      <c r="T4672">
        <v>4341</v>
      </c>
      <c r="U4672">
        <v>8330</v>
      </c>
      <c r="V4672">
        <v>-3150</v>
      </c>
      <c r="W4672">
        <v>11247</v>
      </c>
      <c r="X4672">
        <v>7793</v>
      </c>
      <c r="Y4672">
        <v>0.42</v>
      </c>
      <c r="Z4672">
        <v>64</v>
      </c>
      <c r="AA4672">
        <v>21083</v>
      </c>
      <c r="AB4672">
        <v>63</v>
      </c>
      <c r="AC4672">
        <v>81.39</v>
      </c>
    </row>
    <row r="4673" spans="1:29" x14ac:dyDescent="0.3">
      <c r="A4673">
        <v>2009</v>
      </c>
      <c r="B4673">
        <v>7</v>
      </c>
      <c r="C4673" s="1">
        <v>40010</v>
      </c>
      <c r="D4673">
        <v>19700</v>
      </c>
      <c r="E4673">
        <v>667</v>
      </c>
      <c r="F4673">
        <v>22</v>
      </c>
      <c r="G4673">
        <v>28</v>
      </c>
      <c r="H4673">
        <v>238</v>
      </c>
      <c r="I4673">
        <v>528</v>
      </c>
      <c r="J4673">
        <v>816</v>
      </c>
      <c r="K4673">
        <v>21183</v>
      </c>
      <c r="L4673">
        <v>339</v>
      </c>
      <c r="M4673">
        <v>4994</v>
      </c>
      <c r="N4673">
        <v>4392</v>
      </c>
      <c r="O4673">
        <v>98</v>
      </c>
      <c r="P4673">
        <v>9823</v>
      </c>
      <c r="Q4673">
        <v>4340</v>
      </c>
      <c r="R4673">
        <v>0</v>
      </c>
      <c r="S4673">
        <v>0</v>
      </c>
      <c r="T4673">
        <v>4340</v>
      </c>
      <c r="U4673">
        <v>8120</v>
      </c>
      <c r="V4673">
        <v>-3708</v>
      </c>
      <c r="W4673">
        <v>11032</v>
      </c>
      <c r="X4673">
        <v>7020</v>
      </c>
      <c r="Y4673">
        <v>0.44</v>
      </c>
      <c r="Z4673">
        <v>67</v>
      </c>
      <c r="AA4673">
        <v>20655</v>
      </c>
      <c r="AB4673">
        <v>66</v>
      </c>
      <c r="AC4673">
        <v>81.36</v>
      </c>
    </row>
    <row r="4674" spans="1:29" x14ac:dyDescent="0.3">
      <c r="A4674">
        <v>2009</v>
      </c>
      <c r="B4674">
        <v>7</v>
      </c>
      <c r="C4674" s="1">
        <v>40011</v>
      </c>
      <c r="D4674">
        <v>19000</v>
      </c>
      <c r="E4674">
        <v>659</v>
      </c>
      <c r="F4674">
        <v>21</v>
      </c>
      <c r="G4674">
        <v>29</v>
      </c>
      <c r="H4674">
        <v>218</v>
      </c>
      <c r="I4674">
        <v>525</v>
      </c>
      <c r="J4674">
        <v>793</v>
      </c>
      <c r="K4674">
        <v>20452</v>
      </c>
      <c r="L4674">
        <v>352</v>
      </c>
      <c r="M4674">
        <v>5988</v>
      </c>
      <c r="N4674">
        <v>4246</v>
      </c>
      <c r="O4674">
        <v>96</v>
      </c>
      <c r="P4674">
        <v>10682</v>
      </c>
      <c r="Q4674">
        <v>4339</v>
      </c>
      <c r="R4674">
        <v>0</v>
      </c>
      <c r="S4674">
        <v>0</v>
      </c>
      <c r="T4674">
        <v>4339</v>
      </c>
      <c r="U4674">
        <v>7980</v>
      </c>
      <c r="V4674">
        <v>-4730</v>
      </c>
      <c r="W4674">
        <v>10464</v>
      </c>
      <c r="X4674">
        <v>5431</v>
      </c>
      <c r="Y4674">
        <v>0.5</v>
      </c>
      <c r="Z4674">
        <v>73</v>
      </c>
      <c r="AA4674">
        <v>19927</v>
      </c>
      <c r="AB4674">
        <v>73</v>
      </c>
      <c r="AC4674">
        <v>81.489999999999995</v>
      </c>
    </row>
    <row r="4675" spans="1:29" x14ac:dyDescent="0.3">
      <c r="A4675">
        <v>2009</v>
      </c>
      <c r="B4675">
        <v>7</v>
      </c>
      <c r="C4675" s="1">
        <v>40012</v>
      </c>
      <c r="D4675">
        <v>18900</v>
      </c>
      <c r="E4675">
        <v>689</v>
      </c>
      <c r="F4675">
        <v>19</v>
      </c>
      <c r="G4675">
        <v>26</v>
      </c>
      <c r="H4675">
        <v>196</v>
      </c>
      <c r="I4675">
        <v>561</v>
      </c>
      <c r="J4675">
        <v>802</v>
      </c>
      <c r="K4675">
        <v>20391</v>
      </c>
      <c r="L4675">
        <v>354</v>
      </c>
      <c r="M4675">
        <v>7176</v>
      </c>
      <c r="N4675">
        <v>4145</v>
      </c>
      <c r="O4675">
        <v>92</v>
      </c>
      <c r="P4675">
        <v>11767</v>
      </c>
      <c r="Q4675">
        <v>4350</v>
      </c>
      <c r="R4675">
        <v>0</v>
      </c>
      <c r="S4675">
        <v>0</v>
      </c>
      <c r="T4675">
        <v>4350</v>
      </c>
      <c r="U4675">
        <v>8050</v>
      </c>
      <c r="V4675">
        <v>-5742</v>
      </c>
      <c r="W4675">
        <v>10321</v>
      </c>
      <c r="X4675">
        <v>4274</v>
      </c>
      <c r="Y4675">
        <v>0.55000000000000004</v>
      </c>
      <c r="Z4675">
        <v>79</v>
      </c>
      <c r="AA4675">
        <v>19830</v>
      </c>
      <c r="AB4675">
        <v>78</v>
      </c>
      <c r="AC4675">
        <v>81.77</v>
      </c>
    </row>
    <row r="4676" spans="1:29" x14ac:dyDescent="0.3">
      <c r="A4676">
        <v>2009</v>
      </c>
      <c r="B4676">
        <v>7</v>
      </c>
      <c r="C4676" s="1">
        <v>40013</v>
      </c>
      <c r="D4676">
        <v>18700</v>
      </c>
      <c r="E4676">
        <v>704</v>
      </c>
      <c r="F4676">
        <v>18</v>
      </c>
      <c r="G4676">
        <v>26</v>
      </c>
      <c r="H4676">
        <v>222</v>
      </c>
      <c r="I4676">
        <v>581</v>
      </c>
      <c r="J4676">
        <v>847</v>
      </c>
      <c r="K4676">
        <v>20251</v>
      </c>
      <c r="L4676">
        <v>358</v>
      </c>
      <c r="M4676">
        <v>7176</v>
      </c>
      <c r="N4676">
        <v>4201</v>
      </c>
      <c r="O4676">
        <v>81</v>
      </c>
      <c r="P4676">
        <v>11816</v>
      </c>
      <c r="Q4676">
        <v>4350</v>
      </c>
      <c r="R4676">
        <v>0</v>
      </c>
      <c r="S4676">
        <v>0</v>
      </c>
      <c r="T4676">
        <v>4350</v>
      </c>
      <c r="U4676">
        <v>8220</v>
      </c>
      <c r="V4676">
        <v>-5576</v>
      </c>
      <c r="W4676">
        <v>9966</v>
      </c>
      <c r="X4676">
        <v>4085</v>
      </c>
      <c r="Y4676">
        <v>0.56000000000000005</v>
      </c>
      <c r="Z4676">
        <v>80</v>
      </c>
      <c r="AA4676">
        <v>19670</v>
      </c>
      <c r="AB4676">
        <v>79</v>
      </c>
      <c r="AC4676">
        <v>82.06</v>
      </c>
    </row>
    <row r="4677" spans="1:29" x14ac:dyDescent="0.3">
      <c r="A4677">
        <v>2009</v>
      </c>
      <c r="B4677">
        <v>7</v>
      </c>
      <c r="C4677" s="1">
        <v>40014</v>
      </c>
      <c r="D4677">
        <v>18700</v>
      </c>
      <c r="E4677">
        <v>679</v>
      </c>
      <c r="F4677">
        <v>20</v>
      </c>
      <c r="G4677">
        <v>28</v>
      </c>
      <c r="H4677">
        <v>218</v>
      </c>
      <c r="I4677">
        <v>583</v>
      </c>
      <c r="J4677">
        <v>849</v>
      </c>
      <c r="K4677">
        <v>20228</v>
      </c>
      <c r="L4677">
        <v>361</v>
      </c>
      <c r="M4677">
        <v>7167</v>
      </c>
      <c r="N4677">
        <v>4229</v>
      </c>
      <c r="O4677">
        <v>81</v>
      </c>
      <c r="P4677">
        <v>11838</v>
      </c>
      <c r="Q4677">
        <v>4300</v>
      </c>
      <c r="R4677">
        <v>0</v>
      </c>
      <c r="S4677">
        <v>0</v>
      </c>
      <c r="T4677">
        <v>4300</v>
      </c>
      <c r="U4677">
        <v>8420</v>
      </c>
      <c r="V4677">
        <v>-5364</v>
      </c>
      <c r="W4677">
        <v>9755</v>
      </c>
      <c r="X4677">
        <v>4090</v>
      </c>
      <c r="Y4677">
        <v>0.56000000000000005</v>
      </c>
      <c r="Z4677">
        <v>80</v>
      </c>
      <c r="AA4677">
        <v>19645</v>
      </c>
      <c r="AB4677">
        <v>79</v>
      </c>
      <c r="AC4677">
        <v>82.34</v>
      </c>
    </row>
    <row r="4678" spans="1:29" x14ac:dyDescent="0.3">
      <c r="A4678">
        <v>2009</v>
      </c>
      <c r="B4678">
        <v>7</v>
      </c>
      <c r="C4678" s="1">
        <v>40015</v>
      </c>
      <c r="D4678">
        <v>18900</v>
      </c>
      <c r="E4678">
        <v>677</v>
      </c>
      <c r="F4678">
        <v>17</v>
      </c>
      <c r="G4678">
        <v>28</v>
      </c>
      <c r="H4678">
        <v>211</v>
      </c>
      <c r="I4678">
        <v>527</v>
      </c>
      <c r="J4678">
        <v>783</v>
      </c>
      <c r="K4678">
        <v>20360</v>
      </c>
      <c r="L4678">
        <v>362</v>
      </c>
      <c r="M4678">
        <v>7168</v>
      </c>
      <c r="N4678">
        <v>4237</v>
      </c>
      <c r="O4678">
        <v>85</v>
      </c>
      <c r="P4678">
        <v>11852</v>
      </c>
      <c r="Q4678">
        <v>4300</v>
      </c>
      <c r="R4678">
        <v>0</v>
      </c>
      <c r="S4678">
        <v>0</v>
      </c>
      <c r="T4678">
        <v>4300</v>
      </c>
      <c r="U4678">
        <v>8360</v>
      </c>
      <c r="V4678">
        <v>-5504</v>
      </c>
      <c r="W4678">
        <v>10013</v>
      </c>
      <c r="X4678">
        <v>4208</v>
      </c>
      <c r="Y4678">
        <v>0.56000000000000005</v>
      </c>
      <c r="Z4678">
        <v>79</v>
      </c>
      <c r="AA4678">
        <v>19833</v>
      </c>
      <c r="AB4678">
        <v>79</v>
      </c>
      <c r="AC4678">
        <v>82.58</v>
      </c>
    </row>
    <row r="4679" spans="1:29" x14ac:dyDescent="0.3">
      <c r="A4679">
        <v>2009</v>
      </c>
      <c r="B4679">
        <v>7</v>
      </c>
      <c r="C4679" s="1">
        <v>40016</v>
      </c>
      <c r="D4679">
        <v>18000</v>
      </c>
      <c r="E4679">
        <v>677</v>
      </c>
      <c r="F4679">
        <v>14</v>
      </c>
      <c r="G4679">
        <v>29</v>
      </c>
      <c r="H4679">
        <v>202</v>
      </c>
      <c r="I4679">
        <v>540</v>
      </c>
      <c r="J4679">
        <v>785</v>
      </c>
      <c r="K4679">
        <v>19462</v>
      </c>
      <c r="L4679">
        <v>357</v>
      </c>
      <c r="M4679">
        <v>7066</v>
      </c>
      <c r="N4679">
        <v>4162</v>
      </c>
      <c r="O4679">
        <v>82</v>
      </c>
      <c r="P4679">
        <v>11667</v>
      </c>
      <c r="Q4679">
        <v>4293</v>
      </c>
      <c r="R4679">
        <v>0</v>
      </c>
      <c r="S4679">
        <v>0</v>
      </c>
      <c r="T4679">
        <v>4293</v>
      </c>
      <c r="U4679">
        <v>8220</v>
      </c>
      <c r="V4679">
        <v>-5452</v>
      </c>
      <c r="W4679">
        <v>9255</v>
      </c>
      <c r="X4679">
        <v>3502</v>
      </c>
      <c r="Y4679">
        <v>0.56999999999999995</v>
      </c>
      <c r="Z4679">
        <v>82</v>
      </c>
      <c r="AA4679">
        <v>18922</v>
      </c>
      <c r="AB4679">
        <v>81</v>
      </c>
      <c r="AC4679">
        <v>82.93</v>
      </c>
    </row>
    <row r="4680" spans="1:29" x14ac:dyDescent="0.3">
      <c r="A4680">
        <v>2009</v>
      </c>
      <c r="B4680">
        <v>7</v>
      </c>
      <c r="C4680" s="1">
        <v>40017</v>
      </c>
      <c r="D4680">
        <v>18000</v>
      </c>
      <c r="E4680">
        <v>635</v>
      </c>
      <c r="F4680">
        <v>14</v>
      </c>
      <c r="G4680">
        <v>32</v>
      </c>
      <c r="H4680">
        <v>161</v>
      </c>
      <c r="I4680">
        <v>587</v>
      </c>
      <c r="J4680">
        <v>794</v>
      </c>
      <c r="K4680">
        <v>19429</v>
      </c>
      <c r="L4680">
        <v>359</v>
      </c>
      <c r="M4680">
        <v>7177</v>
      </c>
      <c r="N4680">
        <v>4220</v>
      </c>
      <c r="O4680">
        <v>81</v>
      </c>
      <c r="P4680">
        <v>11837</v>
      </c>
      <c r="Q4680">
        <v>4279</v>
      </c>
      <c r="R4680">
        <v>0</v>
      </c>
      <c r="S4680">
        <v>0</v>
      </c>
      <c r="T4680">
        <v>4279</v>
      </c>
      <c r="U4680">
        <v>8120</v>
      </c>
      <c r="V4680">
        <v>-5704</v>
      </c>
      <c r="W4680">
        <v>9317</v>
      </c>
      <c r="X4680">
        <v>3313</v>
      </c>
      <c r="Y4680">
        <v>0.57999999999999996</v>
      </c>
      <c r="Z4680">
        <v>83</v>
      </c>
      <c r="AA4680">
        <v>18842</v>
      </c>
      <c r="AB4680">
        <v>82</v>
      </c>
      <c r="AC4680">
        <v>83.29</v>
      </c>
    </row>
    <row r="4681" spans="1:29" x14ac:dyDescent="0.3">
      <c r="A4681">
        <v>2009</v>
      </c>
      <c r="B4681">
        <v>7</v>
      </c>
      <c r="C4681" s="1">
        <v>40018</v>
      </c>
      <c r="D4681">
        <v>15700</v>
      </c>
      <c r="E4681">
        <v>609</v>
      </c>
      <c r="F4681">
        <v>14</v>
      </c>
      <c r="G4681">
        <v>29</v>
      </c>
      <c r="H4681">
        <v>205</v>
      </c>
      <c r="I4681">
        <v>572</v>
      </c>
      <c r="J4681">
        <v>820</v>
      </c>
      <c r="K4681">
        <v>17129</v>
      </c>
      <c r="L4681">
        <v>357</v>
      </c>
      <c r="M4681">
        <v>4947</v>
      </c>
      <c r="N4681">
        <v>4244</v>
      </c>
      <c r="O4681">
        <v>91</v>
      </c>
      <c r="P4681">
        <v>9639</v>
      </c>
      <c r="Q4681">
        <v>4300</v>
      </c>
      <c r="R4681">
        <v>0</v>
      </c>
      <c r="S4681">
        <v>0</v>
      </c>
      <c r="T4681">
        <v>4300</v>
      </c>
      <c r="U4681">
        <v>7820</v>
      </c>
      <c r="V4681">
        <v>-3794</v>
      </c>
      <c r="W4681">
        <v>7285</v>
      </c>
      <c r="X4681">
        <v>3190</v>
      </c>
      <c r="Y4681">
        <v>0.53</v>
      </c>
      <c r="Z4681">
        <v>81</v>
      </c>
      <c r="AA4681">
        <v>16557</v>
      </c>
      <c r="AB4681">
        <v>81</v>
      </c>
      <c r="AC4681">
        <v>83.66</v>
      </c>
    </row>
    <row r="4682" spans="1:29" x14ac:dyDescent="0.3">
      <c r="A4682">
        <v>2009</v>
      </c>
      <c r="B4682">
        <v>7</v>
      </c>
      <c r="C4682" s="1">
        <v>40019</v>
      </c>
      <c r="D4682">
        <v>17500</v>
      </c>
      <c r="E4682">
        <v>595</v>
      </c>
      <c r="F4682">
        <v>13</v>
      </c>
      <c r="G4682">
        <v>29</v>
      </c>
      <c r="H4682">
        <v>215</v>
      </c>
      <c r="I4682">
        <v>597</v>
      </c>
      <c r="J4682">
        <v>854</v>
      </c>
      <c r="K4682">
        <v>18949</v>
      </c>
      <c r="L4682">
        <v>356</v>
      </c>
      <c r="M4682">
        <v>4994</v>
      </c>
      <c r="N4682">
        <v>4262</v>
      </c>
      <c r="O4682">
        <v>85</v>
      </c>
      <c r="P4682">
        <v>9697</v>
      </c>
      <c r="Q4682">
        <v>4250</v>
      </c>
      <c r="R4682">
        <v>0</v>
      </c>
      <c r="S4682">
        <v>0</v>
      </c>
      <c r="T4682">
        <v>4250</v>
      </c>
      <c r="U4682">
        <v>7840</v>
      </c>
      <c r="V4682">
        <v>-3765</v>
      </c>
      <c r="W4682">
        <v>9065</v>
      </c>
      <c r="X4682">
        <v>5002</v>
      </c>
      <c r="Y4682">
        <v>0.49</v>
      </c>
      <c r="Z4682">
        <v>74</v>
      </c>
      <c r="AA4682">
        <v>18352</v>
      </c>
      <c r="AB4682">
        <v>73</v>
      </c>
      <c r="AC4682">
        <v>83.72</v>
      </c>
    </row>
    <row r="4683" spans="1:29" x14ac:dyDescent="0.3">
      <c r="A4683">
        <v>2009</v>
      </c>
      <c r="B4683">
        <v>7</v>
      </c>
      <c r="C4683" s="1">
        <v>40020</v>
      </c>
      <c r="D4683">
        <v>18300</v>
      </c>
      <c r="E4683">
        <v>565</v>
      </c>
      <c r="F4683">
        <v>12</v>
      </c>
      <c r="G4683">
        <v>29</v>
      </c>
      <c r="H4683">
        <v>215</v>
      </c>
      <c r="I4683">
        <v>610</v>
      </c>
      <c r="J4683">
        <v>866</v>
      </c>
      <c r="K4683">
        <v>19731</v>
      </c>
      <c r="L4683">
        <v>354</v>
      </c>
      <c r="M4683">
        <v>4989</v>
      </c>
      <c r="N4683">
        <v>4248</v>
      </c>
      <c r="O4683">
        <v>90</v>
      </c>
      <c r="P4683">
        <v>9681</v>
      </c>
      <c r="Q4683">
        <v>4250</v>
      </c>
      <c r="R4683">
        <v>0</v>
      </c>
      <c r="S4683">
        <v>0</v>
      </c>
      <c r="T4683">
        <v>4250</v>
      </c>
      <c r="U4683">
        <v>7930</v>
      </c>
      <c r="V4683">
        <v>-3647</v>
      </c>
      <c r="W4683">
        <v>9745</v>
      </c>
      <c r="X4683">
        <v>5800</v>
      </c>
      <c r="Y4683">
        <v>0.47</v>
      </c>
      <c r="Z4683">
        <v>71</v>
      </c>
      <c r="AA4683">
        <v>19121</v>
      </c>
      <c r="AB4683">
        <v>70</v>
      </c>
      <c r="AC4683">
        <v>83.68</v>
      </c>
    </row>
    <row r="4684" spans="1:29" x14ac:dyDescent="0.3">
      <c r="A4684">
        <v>2009</v>
      </c>
      <c r="B4684">
        <v>7</v>
      </c>
      <c r="C4684" s="1">
        <v>40021</v>
      </c>
      <c r="D4684">
        <v>18100</v>
      </c>
      <c r="E4684">
        <v>561</v>
      </c>
      <c r="F4684">
        <v>12</v>
      </c>
      <c r="G4684">
        <v>29</v>
      </c>
      <c r="H4684">
        <v>217</v>
      </c>
      <c r="I4684">
        <v>606</v>
      </c>
      <c r="J4684">
        <v>864</v>
      </c>
      <c r="K4684">
        <v>19525</v>
      </c>
      <c r="L4684">
        <v>356</v>
      </c>
      <c r="M4684">
        <v>4993</v>
      </c>
      <c r="N4684">
        <v>4145</v>
      </c>
      <c r="O4684">
        <v>91</v>
      </c>
      <c r="P4684">
        <v>9585</v>
      </c>
      <c r="Q4684">
        <v>4246</v>
      </c>
      <c r="R4684">
        <v>0</v>
      </c>
      <c r="S4684">
        <v>0</v>
      </c>
      <c r="T4684">
        <v>4246</v>
      </c>
      <c r="U4684">
        <v>7990</v>
      </c>
      <c r="V4684">
        <v>-3491</v>
      </c>
      <c r="W4684">
        <v>9482</v>
      </c>
      <c r="X4684">
        <v>5694</v>
      </c>
      <c r="Y4684">
        <v>0.47</v>
      </c>
      <c r="Z4684">
        <v>71</v>
      </c>
      <c r="AA4684">
        <v>18919</v>
      </c>
      <c r="AB4684">
        <v>70</v>
      </c>
      <c r="AC4684">
        <v>83.65</v>
      </c>
    </row>
    <row r="4685" spans="1:29" x14ac:dyDescent="0.3">
      <c r="A4685">
        <v>2009</v>
      </c>
      <c r="B4685">
        <v>7</v>
      </c>
      <c r="C4685" s="1">
        <v>40022</v>
      </c>
      <c r="D4685">
        <v>18200</v>
      </c>
      <c r="E4685">
        <v>584</v>
      </c>
      <c r="F4685">
        <v>13</v>
      </c>
      <c r="G4685">
        <v>27</v>
      </c>
      <c r="H4685">
        <v>214</v>
      </c>
      <c r="I4685">
        <v>551</v>
      </c>
      <c r="J4685">
        <v>805</v>
      </c>
      <c r="K4685">
        <v>19589</v>
      </c>
      <c r="L4685">
        <v>353</v>
      </c>
      <c r="M4685">
        <v>5477</v>
      </c>
      <c r="N4685">
        <v>4307</v>
      </c>
      <c r="O4685">
        <v>69</v>
      </c>
      <c r="P4685">
        <v>10206</v>
      </c>
      <c r="Q4685">
        <v>4186</v>
      </c>
      <c r="R4685">
        <v>0</v>
      </c>
      <c r="S4685">
        <v>0</v>
      </c>
      <c r="T4685">
        <v>4186</v>
      </c>
      <c r="U4685">
        <v>8070</v>
      </c>
      <c r="V4685">
        <v>-4052</v>
      </c>
      <c r="W4685">
        <v>9542</v>
      </c>
      <c r="X4685">
        <v>5197</v>
      </c>
      <c r="Y4685">
        <v>0.5</v>
      </c>
      <c r="Z4685">
        <v>73</v>
      </c>
      <c r="AA4685">
        <v>19038</v>
      </c>
      <c r="AB4685">
        <v>73</v>
      </c>
      <c r="AC4685">
        <v>83.68</v>
      </c>
    </row>
    <row r="4686" spans="1:29" x14ac:dyDescent="0.3">
      <c r="A4686">
        <v>2009</v>
      </c>
      <c r="B4686">
        <v>7</v>
      </c>
      <c r="C4686" s="1">
        <v>40023</v>
      </c>
      <c r="D4686">
        <v>18400</v>
      </c>
      <c r="E4686">
        <v>634</v>
      </c>
      <c r="F4686">
        <v>12</v>
      </c>
      <c r="G4686">
        <v>28</v>
      </c>
      <c r="H4686">
        <v>198</v>
      </c>
      <c r="I4686">
        <v>580</v>
      </c>
      <c r="J4686">
        <v>818</v>
      </c>
      <c r="K4686">
        <v>19852</v>
      </c>
      <c r="L4686">
        <v>357</v>
      </c>
      <c r="M4686">
        <v>7178</v>
      </c>
      <c r="N4686">
        <v>4309</v>
      </c>
      <c r="O4686">
        <v>84</v>
      </c>
      <c r="P4686">
        <v>11928</v>
      </c>
      <c r="Q4686">
        <v>4200</v>
      </c>
      <c r="R4686">
        <v>0</v>
      </c>
      <c r="S4686">
        <v>0</v>
      </c>
      <c r="T4686">
        <v>4200</v>
      </c>
      <c r="U4686">
        <v>8090</v>
      </c>
      <c r="V4686">
        <v>-5750</v>
      </c>
      <c r="W4686">
        <v>9768</v>
      </c>
      <c r="X4686">
        <v>3724</v>
      </c>
      <c r="Y4686">
        <v>0.57999999999999996</v>
      </c>
      <c r="Z4686">
        <v>81</v>
      </c>
      <c r="AA4686">
        <v>19272</v>
      </c>
      <c r="AB4686">
        <v>81</v>
      </c>
      <c r="AC4686">
        <v>83.93</v>
      </c>
    </row>
    <row r="4687" spans="1:29" x14ac:dyDescent="0.3">
      <c r="A4687">
        <v>2009</v>
      </c>
      <c r="B4687">
        <v>7</v>
      </c>
      <c r="C4687" s="1">
        <v>40024</v>
      </c>
      <c r="D4687">
        <v>18900</v>
      </c>
      <c r="E4687">
        <v>612</v>
      </c>
      <c r="F4687">
        <v>11</v>
      </c>
      <c r="G4687">
        <v>29</v>
      </c>
      <c r="H4687">
        <v>194</v>
      </c>
      <c r="I4687">
        <v>581</v>
      </c>
      <c r="J4687">
        <v>815</v>
      </c>
      <c r="K4687">
        <v>20327</v>
      </c>
      <c r="L4687">
        <v>361</v>
      </c>
      <c r="M4687">
        <v>6675</v>
      </c>
      <c r="N4687">
        <v>4310</v>
      </c>
      <c r="O4687">
        <v>79</v>
      </c>
      <c r="P4687">
        <v>11425</v>
      </c>
      <c r="Q4687">
        <v>4171</v>
      </c>
      <c r="R4687">
        <v>0</v>
      </c>
      <c r="S4687">
        <v>0</v>
      </c>
      <c r="T4687">
        <v>4171</v>
      </c>
      <c r="U4687">
        <v>8040</v>
      </c>
      <c r="V4687">
        <v>-5281</v>
      </c>
      <c r="W4687">
        <v>10304</v>
      </c>
      <c r="X4687">
        <v>4731</v>
      </c>
      <c r="Y4687">
        <v>0.54</v>
      </c>
      <c r="Z4687">
        <v>77</v>
      </c>
      <c r="AA4687">
        <v>19746</v>
      </c>
      <c r="AB4687">
        <v>76</v>
      </c>
      <c r="AC4687">
        <v>84.01</v>
      </c>
    </row>
    <row r="4688" spans="1:29" x14ac:dyDescent="0.3">
      <c r="A4688">
        <v>2009</v>
      </c>
      <c r="B4688">
        <v>7</v>
      </c>
      <c r="C4688" s="1">
        <v>40025</v>
      </c>
      <c r="D4688">
        <v>19200</v>
      </c>
      <c r="E4688">
        <v>644</v>
      </c>
      <c r="F4688">
        <v>11</v>
      </c>
      <c r="G4688">
        <v>37</v>
      </c>
      <c r="H4688">
        <v>205</v>
      </c>
      <c r="I4688">
        <v>573</v>
      </c>
      <c r="J4688">
        <v>826</v>
      </c>
      <c r="K4688">
        <v>20670</v>
      </c>
      <c r="L4688">
        <v>352</v>
      </c>
      <c r="M4688">
        <v>4497</v>
      </c>
      <c r="N4688">
        <v>4104</v>
      </c>
      <c r="O4688">
        <v>94</v>
      </c>
      <c r="P4688">
        <v>9047</v>
      </c>
      <c r="Q4688">
        <v>4139</v>
      </c>
      <c r="R4688">
        <v>0</v>
      </c>
      <c r="S4688">
        <v>0</v>
      </c>
      <c r="T4688">
        <v>4139</v>
      </c>
      <c r="U4688">
        <v>7980</v>
      </c>
      <c r="V4688">
        <v>-2931</v>
      </c>
      <c r="W4688">
        <v>10705</v>
      </c>
      <c r="X4688">
        <v>7484</v>
      </c>
      <c r="Y4688">
        <v>0.41</v>
      </c>
      <c r="Z4688">
        <v>64</v>
      </c>
      <c r="AA4688">
        <v>20097</v>
      </c>
      <c r="AB4688">
        <v>63</v>
      </c>
      <c r="AC4688">
        <v>83.79</v>
      </c>
    </row>
    <row r="4689" spans="1:29" x14ac:dyDescent="0.3">
      <c r="A4689">
        <v>2009</v>
      </c>
      <c r="B4689">
        <v>8</v>
      </c>
      <c r="C4689" s="1">
        <v>40026</v>
      </c>
      <c r="D4689">
        <v>18900</v>
      </c>
      <c r="E4689">
        <v>648</v>
      </c>
      <c r="F4689">
        <v>11</v>
      </c>
      <c r="G4689">
        <v>40</v>
      </c>
      <c r="H4689">
        <v>215</v>
      </c>
      <c r="I4689">
        <v>584</v>
      </c>
      <c r="J4689">
        <v>850</v>
      </c>
      <c r="K4689">
        <v>20398</v>
      </c>
      <c r="L4689">
        <v>233</v>
      </c>
      <c r="M4689">
        <v>4997</v>
      </c>
      <c r="N4689">
        <v>4106</v>
      </c>
      <c r="O4689">
        <v>87</v>
      </c>
      <c r="P4689">
        <v>9423</v>
      </c>
      <c r="Q4689">
        <v>4150</v>
      </c>
      <c r="R4689">
        <v>0</v>
      </c>
      <c r="S4689">
        <v>0</v>
      </c>
      <c r="T4689">
        <v>4150</v>
      </c>
      <c r="U4689">
        <v>7990</v>
      </c>
      <c r="V4689">
        <v>-3280</v>
      </c>
      <c r="W4689">
        <v>10396</v>
      </c>
      <c r="X4689">
        <v>6825</v>
      </c>
      <c r="Y4689">
        <v>0.44</v>
      </c>
      <c r="Z4689">
        <v>67</v>
      </c>
      <c r="AA4689">
        <v>19814</v>
      </c>
      <c r="AB4689">
        <v>66</v>
      </c>
      <c r="AC4689">
        <v>83.64</v>
      </c>
    </row>
    <row r="4690" spans="1:29" x14ac:dyDescent="0.3">
      <c r="A4690">
        <v>2009</v>
      </c>
      <c r="B4690">
        <v>8</v>
      </c>
      <c r="C4690" s="1">
        <v>40027</v>
      </c>
      <c r="D4690">
        <v>18600</v>
      </c>
      <c r="E4690">
        <v>697</v>
      </c>
      <c r="F4690">
        <v>9</v>
      </c>
      <c r="G4690">
        <v>40</v>
      </c>
      <c r="H4690">
        <v>210</v>
      </c>
      <c r="I4690">
        <v>623</v>
      </c>
      <c r="J4690">
        <v>882</v>
      </c>
      <c r="K4690">
        <v>20179</v>
      </c>
      <c r="L4690">
        <v>230</v>
      </c>
      <c r="M4690">
        <v>4970</v>
      </c>
      <c r="N4690">
        <v>4113</v>
      </c>
      <c r="O4690">
        <v>86</v>
      </c>
      <c r="P4690">
        <v>9399</v>
      </c>
      <c r="Q4690">
        <v>4150</v>
      </c>
      <c r="R4690">
        <v>0</v>
      </c>
      <c r="S4690">
        <v>0</v>
      </c>
      <c r="T4690">
        <v>4150</v>
      </c>
      <c r="U4690">
        <v>7930</v>
      </c>
      <c r="V4690">
        <v>-3284</v>
      </c>
      <c r="W4690">
        <v>10205</v>
      </c>
      <c r="X4690">
        <v>6631</v>
      </c>
      <c r="Y4690">
        <v>0.45</v>
      </c>
      <c r="Z4690">
        <v>67</v>
      </c>
      <c r="AA4690">
        <v>19556</v>
      </c>
      <c r="AB4690">
        <v>66</v>
      </c>
      <c r="AC4690">
        <v>83.52</v>
      </c>
    </row>
    <row r="4691" spans="1:29" x14ac:dyDescent="0.3">
      <c r="A4691">
        <v>2009</v>
      </c>
      <c r="B4691">
        <v>8</v>
      </c>
      <c r="C4691" s="1">
        <v>40028</v>
      </c>
      <c r="D4691">
        <v>18400</v>
      </c>
      <c r="E4691">
        <v>582</v>
      </c>
      <c r="F4691">
        <v>10</v>
      </c>
      <c r="G4691">
        <v>49</v>
      </c>
      <c r="H4691">
        <v>198</v>
      </c>
      <c r="I4691">
        <v>674</v>
      </c>
      <c r="J4691">
        <v>931</v>
      </c>
      <c r="K4691">
        <v>19913</v>
      </c>
      <c r="L4691">
        <v>230</v>
      </c>
      <c r="M4691">
        <v>4999</v>
      </c>
      <c r="N4691">
        <v>4096</v>
      </c>
      <c r="O4691">
        <v>81</v>
      </c>
      <c r="P4691">
        <v>9406</v>
      </c>
      <c r="Q4691">
        <v>4100</v>
      </c>
      <c r="R4691">
        <v>0</v>
      </c>
      <c r="S4691">
        <v>0</v>
      </c>
      <c r="T4691">
        <v>4100</v>
      </c>
      <c r="U4691">
        <v>7870</v>
      </c>
      <c r="V4691">
        <v>-3270</v>
      </c>
      <c r="W4691">
        <v>9964</v>
      </c>
      <c r="X4691">
        <v>6407</v>
      </c>
      <c r="Y4691">
        <v>0.45</v>
      </c>
      <c r="Z4691">
        <v>68</v>
      </c>
      <c r="AA4691">
        <v>19239</v>
      </c>
      <c r="AB4691">
        <v>67</v>
      </c>
      <c r="AC4691">
        <v>83.42</v>
      </c>
    </row>
    <row r="4692" spans="1:29" x14ac:dyDescent="0.3">
      <c r="A4692">
        <v>2009</v>
      </c>
      <c r="B4692">
        <v>8</v>
      </c>
      <c r="C4692" s="1">
        <v>40029</v>
      </c>
      <c r="D4692">
        <v>18100</v>
      </c>
      <c r="E4692">
        <v>585</v>
      </c>
      <c r="F4692">
        <v>9</v>
      </c>
      <c r="G4692">
        <v>33</v>
      </c>
      <c r="H4692">
        <v>190</v>
      </c>
      <c r="I4692">
        <v>644</v>
      </c>
      <c r="J4692">
        <v>876</v>
      </c>
      <c r="K4692">
        <v>19561</v>
      </c>
      <c r="L4692">
        <v>233</v>
      </c>
      <c r="M4692">
        <v>4989</v>
      </c>
      <c r="N4692">
        <v>4196</v>
      </c>
      <c r="O4692">
        <v>83</v>
      </c>
      <c r="P4692">
        <v>9501</v>
      </c>
      <c r="Q4692">
        <v>4090</v>
      </c>
      <c r="R4692">
        <v>0</v>
      </c>
      <c r="S4692">
        <v>0</v>
      </c>
      <c r="T4692">
        <v>4090</v>
      </c>
      <c r="U4692">
        <v>7660</v>
      </c>
      <c r="V4692">
        <v>-3624</v>
      </c>
      <c r="W4692">
        <v>9880</v>
      </c>
      <c r="X4692">
        <v>5970</v>
      </c>
      <c r="Y4692">
        <v>0.47</v>
      </c>
      <c r="Z4692">
        <v>69</v>
      </c>
      <c r="AA4692">
        <v>18917</v>
      </c>
      <c r="AB4692">
        <v>68</v>
      </c>
      <c r="AC4692">
        <v>83.38</v>
      </c>
    </row>
    <row r="4693" spans="1:29" x14ac:dyDescent="0.3">
      <c r="A4693">
        <v>2009</v>
      </c>
      <c r="B4693">
        <v>8</v>
      </c>
      <c r="C4693" s="1">
        <v>40030</v>
      </c>
      <c r="D4693">
        <v>16400</v>
      </c>
      <c r="E4693">
        <v>599</v>
      </c>
      <c r="F4693">
        <v>9</v>
      </c>
      <c r="G4693">
        <v>27</v>
      </c>
      <c r="H4693">
        <v>181</v>
      </c>
      <c r="I4693">
        <v>563</v>
      </c>
      <c r="J4693">
        <v>780</v>
      </c>
      <c r="K4693">
        <v>17779</v>
      </c>
      <c r="L4693">
        <v>215</v>
      </c>
      <c r="M4693">
        <v>4989</v>
      </c>
      <c r="N4693">
        <v>4255</v>
      </c>
      <c r="O4693">
        <v>86</v>
      </c>
      <c r="P4693">
        <v>9545</v>
      </c>
      <c r="Q4693">
        <v>4041</v>
      </c>
      <c r="R4693">
        <v>0</v>
      </c>
      <c r="S4693">
        <v>0</v>
      </c>
      <c r="T4693">
        <v>4041</v>
      </c>
      <c r="U4693">
        <v>7390</v>
      </c>
      <c r="V4693">
        <v>-4002</v>
      </c>
      <c r="W4693">
        <v>8478</v>
      </c>
      <c r="X4693">
        <v>4193</v>
      </c>
      <c r="Y4693">
        <v>0.52</v>
      </c>
      <c r="Z4693">
        <v>76</v>
      </c>
      <c r="AA4693">
        <v>17216</v>
      </c>
      <c r="AB4693">
        <v>76</v>
      </c>
      <c r="AC4693">
        <v>83.57</v>
      </c>
    </row>
    <row r="4694" spans="1:29" x14ac:dyDescent="0.3">
      <c r="A4694">
        <v>2009</v>
      </c>
      <c r="B4694">
        <v>8</v>
      </c>
      <c r="C4694" s="1">
        <v>40031</v>
      </c>
      <c r="D4694">
        <v>15700</v>
      </c>
      <c r="E4694">
        <v>599</v>
      </c>
      <c r="F4694">
        <v>8</v>
      </c>
      <c r="G4694">
        <v>27</v>
      </c>
      <c r="H4694">
        <v>159</v>
      </c>
      <c r="I4694">
        <v>624</v>
      </c>
      <c r="J4694">
        <v>818</v>
      </c>
      <c r="K4694">
        <v>17117</v>
      </c>
      <c r="L4694">
        <v>196</v>
      </c>
      <c r="M4694">
        <v>4541</v>
      </c>
      <c r="N4694">
        <v>4185</v>
      </c>
      <c r="O4694">
        <v>87</v>
      </c>
      <c r="P4694">
        <v>9009</v>
      </c>
      <c r="Q4694">
        <v>4100</v>
      </c>
      <c r="R4694">
        <v>0</v>
      </c>
      <c r="S4694">
        <v>0</v>
      </c>
      <c r="T4694">
        <v>4100</v>
      </c>
      <c r="U4694">
        <v>7190</v>
      </c>
      <c r="V4694">
        <v>-3666</v>
      </c>
      <c r="W4694">
        <v>7961</v>
      </c>
      <c r="X4694">
        <v>4008</v>
      </c>
      <c r="Y4694">
        <v>0.51</v>
      </c>
      <c r="Z4694">
        <v>77</v>
      </c>
      <c r="AA4694">
        <v>16493</v>
      </c>
      <c r="AB4694">
        <v>76</v>
      </c>
      <c r="AC4694">
        <v>83.77</v>
      </c>
    </row>
    <row r="4695" spans="1:29" x14ac:dyDescent="0.3">
      <c r="A4695">
        <v>2009</v>
      </c>
      <c r="B4695">
        <v>8</v>
      </c>
      <c r="C4695" s="1">
        <v>40032</v>
      </c>
      <c r="D4695">
        <v>15600</v>
      </c>
      <c r="E4695">
        <v>604</v>
      </c>
      <c r="F4695">
        <v>8</v>
      </c>
      <c r="G4695">
        <v>28</v>
      </c>
      <c r="H4695">
        <v>168</v>
      </c>
      <c r="I4695">
        <v>618</v>
      </c>
      <c r="J4695">
        <v>822</v>
      </c>
      <c r="K4695">
        <v>17026</v>
      </c>
      <c r="L4695">
        <v>162</v>
      </c>
      <c r="M4695">
        <v>4993</v>
      </c>
      <c r="N4695">
        <v>4341</v>
      </c>
      <c r="O4695">
        <v>92</v>
      </c>
      <c r="P4695">
        <v>9588</v>
      </c>
      <c r="Q4695">
        <v>3999</v>
      </c>
      <c r="R4695">
        <v>0</v>
      </c>
      <c r="S4695">
        <v>0</v>
      </c>
      <c r="T4695">
        <v>3999</v>
      </c>
      <c r="U4695">
        <v>6990</v>
      </c>
      <c r="V4695">
        <v>-4375</v>
      </c>
      <c r="W4695">
        <v>8094</v>
      </c>
      <c r="X4695">
        <v>3439</v>
      </c>
      <c r="Y4695">
        <v>0.55000000000000004</v>
      </c>
      <c r="Z4695">
        <v>80</v>
      </c>
      <c r="AA4695">
        <v>16408</v>
      </c>
      <c r="AB4695">
        <v>79</v>
      </c>
      <c r="AC4695">
        <v>84.07</v>
      </c>
    </row>
    <row r="4696" spans="1:29" x14ac:dyDescent="0.3">
      <c r="A4696">
        <v>2009</v>
      </c>
      <c r="B4696">
        <v>8</v>
      </c>
      <c r="C4696" s="1">
        <v>40033</v>
      </c>
      <c r="D4696">
        <v>15100</v>
      </c>
      <c r="E4696">
        <v>602</v>
      </c>
      <c r="F4696">
        <v>9</v>
      </c>
      <c r="G4696">
        <v>28</v>
      </c>
      <c r="H4696">
        <v>184</v>
      </c>
      <c r="I4696">
        <v>648</v>
      </c>
      <c r="J4696">
        <v>869</v>
      </c>
      <c r="K4696">
        <v>16571</v>
      </c>
      <c r="L4696">
        <v>156</v>
      </c>
      <c r="M4696">
        <v>4192</v>
      </c>
      <c r="N4696">
        <v>4154</v>
      </c>
      <c r="O4696">
        <v>87</v>
      </c>
      <c r="P4696">
        <v>8589</v>
      </c>
      <c r="Q4696">
        <v>4000</v>
      </c>
      <c r="R4696">
        <v>0</v>
      </c>
      <c r="S4696">
        <v>0</v>
      </c>
      <c r="T4696">
        <v>4000</v>
      </c>
      <c r="U4696">
        <v>6930</v>
      </c>
      <c r="V4696">
        <v>-3390</v>
      </c>
      <c r="W4696">
        <v>7652</v>
      </c>
      <c r="X4696">
        <v>3982</v>
      </c>
      <c r="Y4696">
        <v>0.5</v>
      </c>
      <c r="Z4696">
        <v>76</v>
      </c>
      <c r="AA4696">
        <v>15923</v>
      </c>
      <c r="AB4696">
        <v>75</v>
      </c>
      <c r="AC4696">
        <v>84.25</v>
      </c>
    </row>
    <row r="4697" spans="1:29" x14ac:dyDescent="0.3">
      <c r="A4697">
        <v>2009</v>
      </c>
      <c r="B4697">
        <v>8</v>
      </c>
      <c r="C4697" s="1">
        <v>40034</v>
      </c>
      <c r="D4697">
        <v>15000</v>
      </c>
      <c r="E4697">
        <v>587</v>
      </c>
      <c r="F4697">
        <v>8</v>
      </c>
      <c r="G4697">
        <v>28</v>
      </c>
      <c r="H4697">
        <v>207</v>
      </c>
      <c r="I4697">
        <v>669</v>
      </c>
      <c r="J4697">
        <v>912</v>
      </c>
      <c r="K4697">
        <v>16499</v>
      </c>
      <c r="L4697">
        <v>148</v>
      </c>
      <c r="M4697">
        <v>4199</v>
      </c>
      <c r="N4697">
        <v>4185</v>
      </c>
      <c r="O4697">
        <v>87</v>
      </c>
      <c r="P4697">
        <v>8619</v>
      </c>
      <c r="Q4697">
        <v>3950</v>
      </c>
      <c r="R4697">
        <v>0</v>
      </c>
      <c r="S4697">
        <v>0</v>
      </c>
      <c r="T4697">
        <v>3950</v>
      </c>
      <c r="U4697">
        <v>6920</v>
      </c>
      <c r="V4697">
        <v>-3354</v>
      </c>
      <c r="W4697">
        <v>7561</v>
      </c>
      <c r="X4697">
        <v>3931</v>
      </c>
      <c r="Y4697">
        <v>0.51</v>
      </c>
      <c r="Z4697">
        <v>76</v>
      </c>
      <c r="AA4697">
        <v>15830</v>
      </c>
      <c r="AB4697">
        <v>75</v>
      </c>
      <c r="AC4697">
        <v>84.43</v>
      </c>
    </row>
    <row r="4698" spans="1:29" x14ac:dyDescent="0.3">
      <c r="A4698">
        <v>2009</v>
      </c>
      <c r="B4698">
        <v>8</v>
      </c>
      <c r="C4698" s="1">
        <v>40035</v>
      </c>
      <c r="D4698">
        <v>15000</v>
      </c>
      <c r="E4698">
        <v>588</v>
      </c>
      <c r="F4698">
        <v>8</v>
      </c>
      <c r="G4698">
        <v>29</v>
      </c>
      <c r="H4698">
        <v>220</v>
      </c>
      <c r="I4698">
        <v>674</v>
      </c>
      <c r="J4698">
        <v>931</v>
      </c>
      <c r="K4698">
        <v>16519</v>
      </c>
      <c r="L4698">
        <v>140</v>
      </c>
      <c r="M4698">
        <v>4194</v>
      </c>
      <c r="N4698">
        <v>4043</v>
      </c>
      <c r="O4698">
        <v>86</v>
      </c>
      <c r="P4698">
        <v>8463</v>
      </c>
      <c r="Q4698">
        <v>3907</v>
      </c>
      <c r="R4698">
        <v>0</v>
      </c>
      <c r="S4698">
        <v>0</v>
      </c>
      <c r="T4698">
        <v>3907</v>
      </c>
      <c r="U4698">
        <v>6910</v>
      </c>
      <c r="V4698">
        <v>-3161</v>
      </c>
      <c r="W4698">
        <v>7584</v>
      </c>
      <c r="X4698">
        <v>4149</v>
      </c>
      <c r="Y4698">
        <v>0.49</v>
      </c>
      <c r="Z4698">
        <v>75</v>
      </c>
      <c r="AA4698">
        <v>15845</v>
      </c>
      <c r="AB4698">
        <v>74</v>
      </c>
      <c r="AC4698">
        <v>84.57</v>
      </c>
    </row>
    <row r="4699" spans="1:29" x14ac:dyDescent="0.3">
      <c r="A4699">
        <v>2009</v>
      </c>
      <c r="B4699">
        <v>8</v>
      </c>
      <c r="C4699" s="1">
        <v>40036</v>
      </c>
      <c r="D4699">
        <v>14800</v>
      </c>
      <c r="E4699">
        <v>606</v>
      </c>
      <c r="F4699">
        <v>9</v>
      </c>
      <c r="G4699">
        <v>28</v>
      </c>
      <c r="H4699">
        <v>210</v>
      </c>
      <c r="I4699">
        <v>641</v>
      </c>
      <c r="J4699">
        <v>888</v>
      </c>
      <c r="K4699">
        <v>16294</v>
      </c>
      <c r="L4699">
        <v>122</v>
      </c>
      <c r="M4699">
        <v>3495</v>
      </c>
      <c r="N4699">
        <v>4192</v>
      </c>
      <c r="O4699">
        <v>84</v>
      </c>
      <c r="P4699">
        <v>7893</v>
      </c>
      <c r="Q4699">
        <v>3905</v>
      </c>
      <c r="R4699">
        <v>0</v>
      </c>
      <c r="S4699">
        <v>0</v>
      </c>
      <c r="T4699">
        <v>3905</v>
      </c>
      <c r="U4699">
        <v>6830</v>
      </c>
      <c r="V4699">
        <v>-2714</v>
      </c>
      <c r="W4699">
        <v>7483</v>
      </c>
      <c r="X4699">
        <v>4496</v>
      </c>
      <c r="Y4699">
        <v>0.47</v>
      </c>
      <c r="Z4699">
        <v>72</v>
      </c>
      <c r="AA4699">
        <v>15653</v>
      </c>
      <c r="AB4699">
        <v>71</v>
      </c>
      <c r="AC4699">
        <v>84.64</v>
      </c>
    </row>
    <row r="4700" spans="1:29" x14ac:dyDescent="0.3">
      <c r="A4700">
        <v>2009</v>
      </c>
      <c r="B4700">
        <v>8</v>
      </c>
      <c r="C4700" s="1">
        <v>40037</v>
      </c>
      <c r="D4700">
        <v>15000</v>
      </c>
      <c r="E4700">
        <v>624</v>
      </c>
      <c r="F4700">
        <v>8</v>
      </c>
      <c r="G4700">
        <v>28</v>
      </c>
      <c r="H4700">
        <v>184</v>
      </c>
      <c r="I4700">
        <v>586</v>
      </c>
      <c r="J4700">
        <v>806</v>
      </c>
      <c r="K4700">
        <v>16430</v>
      </c>
      <c r="L4700">
        <v>121</v>
      </c>
      <c r="M4700">
        <v>3494</v>
      </c>
      <c r="N4700">
        <v>4177</v>
      </c>
      <c r="O4700">
        <v>85</v>
      </c>
      <c r="P4700">
        <v>7877</v>
      </c>
      <c r="Q4700">
        <v>3900</v>
      </c>
      <c r="R4700">
        <v>0</v>
      </c>
      <c r="S4700">
        <v>0</v>
      </c>
      <c r="T4700">
        <v>3900</v>
      </c>
      <c r="U4700">
        <v>6670</v>
      </c>
      <c r="V4700">
        <v>-2936</v>
      </c>
      <c r="W4700">
        <v>7862</v>
      </c>
      <c r="X4700">
        <v>4654</v>
      </c>
      <c r="Y4700">
        <v>0.46</v>
      </c>
      <c r="Z4700">
        <v>72</v>
      </c>
      <c r="AA4700">
        <v>15844</v>
      </c>
      <c r="AB4700">
        <v>71</v>
      </c>
      <c r="AC4700">
        <v>84.7</v>
      </c>
    </row>
    <row r="4701" spans="1:29" x14ac:dyDescent="0.3">
      <c r="A4701">
        <v>2009</v>
      </c>
      <c r="B4701">
        <v>8</v>
      </c>
      <c r="C4701" s="1">
        <v>40038</v>
      </c>
      <c r="D4701">
        <v>14500</v>
      </c>
      <c r="E4701">
        <v>586</v>
      </c>
      <c r="F4701">
        <v>8</v>
      </c>
      <c r="G4701">
        <v>28</v>
      </c>
      <c r="H4701">
        <v>176</v>
      </c>
      <c r="I4701">
        <v>525</v>
      </c>
      <c r="J4701">
        <v>737</v>
      </c>
      <c r="K4701">
        <v>15823</v>
      </c>
      <c r="L4701">
        <v>134</v>
      </c>
      <c r="M4701">
        <v>3488</v>
      </c>
      <c r="N4701">
        <v>4336</v>
      </c>
      <c r="O4701">
        <v>99</v>
      </c>
      <c r="P4701">
        <v>8057</v>
      </c>
      <c r="Q4701">
        <v>3850</v>
      </c>
      <c r="R4701">
        <v>0</v>
      </c>
      <c r="S4701">
        <v>0</v>
      </c>
      <c r="T4701">
        <v>3850</v>
      </c>
      <c r="U4701">
        <v>6600</v>
      </c>
      <c r="V4701">
        <v>-3222</v>
      </c>
      <c r="W4701">
        <v>7408</v>
      </c>
      <c r="X4701">
        <v>3916</v>
      </c>
      <c r="Y4701">
        <v>0.49</v>
      </c>
      <c r="Z4701">
        <v>75</v>
      </c>
      <c r="AA4701">
        <v>15298</v>
      </c>
      <c r="AB4701">
        <v>74</v>
      </c>
      <c r="AC4701">
        <v>84.85</v>
      </c>
    </row>
    <row r="4702" spans="1:29" x14ac:dyDescent="0.3">
      <c r="A4702">
        <v>2009</v>
      </c>
      <c r="B4702">
        <v>8</v>
      </c>
      <c r="C4702" s="1">
        <v>40039</v>
      </c>
      <c r="D4702">
        <v>14600</v>
      </c>
      <c r="E4702">
        <v>569</v>
      </c>
      <c r="F4702">
        <v>8</v>
      </c>
      <c r="G4702">
        <v>28</v>
      </c>
      <c r="H4702">
        <v>197</v>
      </c>
      <c r="I4702">
        <v>513</v>
      </c>
      <c r="J4702">
        <v>746</v>
      </c>
      <c r="K4702">
        <v>15915</v>
      </c>
      <c r="L4702">
        <v>137</v>
      </c>
      <c r="M4702">
        <v>4195</v>
      </c>
      <c r="N4702">
        <v>4136</v>
      </c>
      <c r="O4702">
        <v>92</v>
      </c>
      <c r="P4702">
        <v>8560</v>
      </c>
      <c r="Q4702">
        <v>3801</v>
      </c>
      <c r="R4702">
        <v>0</v>
      </c>
      <c r="S4702">
        <v>0</v>
      </c>
      <c r="T4702">
        <v>3801</v>
      </c>
      <c r="U4702">
        <v>6500</v>
      </c>
      <c r="V4702">
        <v>-3785</v>
      </c>
      <c r="W4702">
        <v>7605</v>
      </c>
      <c r="X4702">
        <v>3554</v>
      </c>
      <c r="Y4702">
        <v>0.52</v>
      </c>
      <c r="Z4702">
        <v>78</v>
      </c>
      <c r="AA4702">
        <v>15402</v>
      </c>
      <c r="AB4702">
        <v>77</v>
      </c>
      <c r="AC4702">
        <v>85.07</v>
      </c>
    </row>
    <row r="4703" spans="1:29" x14ac:dyDescent="0.3">
      <c r="A4703">
        <v>2009</v>
      </c>
      <c r="B4703">
        <v>8</v>
      </c>
      <c r="C4703" s="1">
        <v>40040</v>
      </c>
      <c r="D4703">
        <v>14600</v>
      </c>
      <c r="E4703">
        <v>579</v>
      </c>
      <c r="F4703">
        <v>7</v>
      </c>
      <c r="G4703">
        <v>29</v>
      </c>
      <c r="H4703">
        <v>217</v>
      </c>
      <c r="I4703">
        <v>558</v>
      </c>
      <c r="J4703">
        <v>811</v>
      </c>
      <c r="K4703">
        <v>15990</v>
      </c>
      <c r="L4703">
        <v>139</v>
      </c>
      <c r="M4703">
        <v>4189</v>
      </c>
      <c r="N4703">
        <v>4209</v>
      </c>
      <c r="O4703">
        <v>84</v>
      </c>
      <c r="P4703">
        <v>8621</v>
      </c>
      <c r="Q4703">
        <v>3800</v>
      </c>
      <c r="R4703">
        <v>0</v>
      </c>
      <c r="S4703">
        <v>0</v>
      </c>
      <c r="T4703">
        <v>3800</v>
      </c>
      <c r="U4703">
        <v>6410</v>
      </c>
      <c r="V4703">
        <v>-3870</v>
      </c>
      <c r="W4703">
        <v>7705</v>
      </c>
      <c r="X4703">
        <v>3569</v>
      </c>
      <c r="Y4703">
        <v>0.52</v>
      </c>
      <c r="Z4703">
        <v>78</v>
      </c>
      <c r="AA4703">
        <v>15432</v>
      </c>
      <c r="AB4703">
        <v>77</v>
      </c>
      <c r="AC4703">
        <v>85.27</v>
      </c>
    </row>
    <row r="4704" spans="1:29" x14ac:dyDescent="0.3">
      <c r="A4704">
        <v>2009</v>
      </c>
      <c r="B4704">
        <v>8</v>
      </c>
      <c r="C4704" s="1">
        <v>40041</v>
      </c>
      <c r="D4704">
        <v>14500</v>
      </c>
      <c r="E4704">
        <v>570</v>
      </c>
      <c r="F4704">
        <v>7</v>
      </c>
      <c r="G4704">
        <v>32</v>
      </c>
      <c r="H4704">
        <v>214</v>
      </c>
      <c r="I4704">
        <v>610</v>
      </c>
      <c r="J4704">
        <v>863</v>
      </c>
      <c r="K4704">
        <v>15933</v>
      </c>
      <c r="L4704">
        <v>137</v>
      </c>
      <c r="M4704">
        <v>4200</v>
      </c>
      <c r="N4704">
        <v>4201</v>
      </c>
      <c r="O4704">
        <v>79</v>
      </c>
      <c r="P4704">
        <v>8617</v>
      </c>
      <c r="Q4704">
        <v>3750</v>
      </c>
      <c r="R4704">
        <v>0</v>
      </c>
      <c r="S4704">
        <v>0</v>
      </c>
      <c r="T4704">
        <v>3750</v>
      </c>
      <c r="U4704">
        <v>6480</v>
      </c>
      <c r="V4704">
        <v>-3712</v>
      </c>
      <c r="W4704">
        <v>7540</v>
      </c>
      <c r="X4704">
        <v>3566</v>
      </c>
      <c r="Y4704">
        <v>0.52</v>
      </c>
      <c r="Z4704">
        <v>78</v>
      </c>
      <c r="AA4704">
        <v>15323</v>
      </c>
      <c r="AB4704">
        <v>77</v>
      </c>
      <c r="AC4704">
        <v>85.45</v>
      </c>
    </row>
    <row r="4705" spans="1:29" x14ac:dyDescent="0.3">
      <c r="A4705">
        <v>2009</v>
      </c>
      <c r="B4705">
        <v>8</v>
      </c>
      <c r="C4705" s="1">
        <v>40042</v>
      </c>
      <c r="D4705">
        <v>13900</v>
      </c>
      <c r="E4705">
        <v>556</v>
      </c>
      <c r="F4705">
        <v>5</v>
      </c>
      <c r="G4705">
        <v>52</v>
      </c>
      <c r="H4705">
        <v>183</v>
      </c>
      <c r="I4705">
        <v>640</v>
      </c>
      <c r="J4705">
        <v>880</v>
      </c>
      <c r="K4705">
        <v>15336</v>
      </c>
      <c r="L4705">
        <v>142</v>
      </c>
      <c r="M4705">
        <v>4189</v>
      </c>
      <c r="N4705">
        <v>4183</v>
      </c>
      <c r="O4705">
        <v>78</v>
      </c>
      <c r="P4705">
        <v>8592</v>
      </c>
      <c r="Q4705">
        <v>3750</v>
      </c>
      <c r="R4705">
        <v>0</v>
      </c>
      <c r="S4705">
        <v>0</v>
      </c>
      <c r="T4705">
        <v>3750</v>
      </c>
      <c r="U4705">
        <v>6590</v>
      </c>
      <c r="V4705">
        <v>-3559</v>
      </c>
      <c r="W4705">
        <v>6816</v>
      </c>
      <c r="X4705">
        <v>2995</v>
      </c>
      <c r="Y4705">
        <v>0.54</v>
      </c>
      <c r="Z4705">
        <v>80</v>
      </c>
      <c r="AA4705">
        <v>14696</v>
      </c>
      <c r="AB4705">
        <v>80</v>
      </c>
      <c r="AC4705">
        <v>85.74</v>
      </c>
    </row>
    <row r="4706" spans="1:29" x14ac:dyDescent="0.3">
      <c r="A4706">
        <v>2009</v>
      </c>
      <c r="B4706">
        <v>8</v>
      </c>
      <c r="C4706" s="1">
        <v>40043</v>
      </c>
      <c r="D4706">
        <v>13700</v>
      </c>
      <c r="E4706">
        <v>581</v>
      </c>
      <c r="F4706">
        <v>7</v>
      </c>
      <c r="G4706">
        <v>34</v>
      </c>
      <c r="H4706">
        <v>160</v>
      </c>
      <c r="I4706">
        <v>597</v>
      </c>
      <c r="J4706">
        <v>798</v>
      </c>
      <c r="K4706">
        <v>15079</v>
      </c>
      <c r="L4706">
        <v>143</v>
      </c>
      <c r="M4706">
        <v>3489</v>
      </c>
      <c r="N4706">
        <v>4244</v>
      </c>
      <c r="O4706">
        <v>71</v>
      </c>
      <c r="P4706">
        <v>7947</v>
      </c>
      <c r="Q4706">
        <v>3750</v>
      </c>
      <c r="R4706">
        <v>0</v>
      </c>
      <c r="S4706">
        <v>0</v>
      </c>
      <c r="T4706">
        <v>3750</v>
      </c>
      <c r="U4706">
        <v>6650</v>
      </c>
      <c r="V4706">
        <v>-2937</v>
      </c>
      <c r="W4706">
        <v>6581</v>
      </c>
      <c r="X4706">
        <v>3382</v>
      </c>
      <c r="Y4706">
        <v>0.51</v>
      </c>
      <c r="Z4706">
        <v>78</v>
      </c>
      <c r="AA4706">
        <v>14482</v>
      </c>
      <c r="AB4706">
        <v>77</v>
      </c>
      <c r="AC4706">
        <v>85.94</v>
      </c>
    </row>
    <row r="4707" spans="1:29" x14ac:dyDescent="0.3">
      <c r="A4707">
        <v>2009</v>
      </c>
      <c r="B4707">
        <v>8</v>
      </c>
      <c r="C4707" s="1">
        <v>40044</v>
      </c>
      <c r="D4707">
        <v>13400</v>
      </c>
      <c r="E4707">
        <v>592</v>
      </c>
      <c r="F4707">
        <v>7</v>
      </c>
      <c r="G4707">
        <v>28</v>
      </c>
      <c r="H4707">
        <v>147</v>
      </c>
      <c r="I4707">
        <v>581</v>
      </c>
      <c r="J4707">
        <v>763</v>
      </c>
      <c r="K4707">
        <v>14755</v>
      </c>
      <c r="L4707">
        <v>145</v>
      </c>
      <c r="M4707">
        <v>3492</v>
      </c>
      <c r="N4707">
        <v>4143</v>
      </c>
      <c r="O4707">
        <v>79</v>
      </c>
      <c r="P4707">
        <v>7859</v>
      </c>
      <c r="Q4707">
        <v>3650</v>
      </c>
      <c r="R4707">
        <v>0</v>
      </c>
      <c r="S4707">
        <v>0</v>
      </c>
      <c r="T4707">
        <v>3650</v>
      </c>
      <c r="U4707">
        <v>6800</v>
      </c>
      <c r="V4707">
        <v>-2669</v>
      </c>
      <c r="W4707">
        <v>6170</v>
      </c>
      <c r="X4707">
        <v>3246</v>
      </c>
      <c r="Y4707">
        <v>0.51</v>
      </c>
      <c r="Z4707">
        <v>78</v>
      </c>
      <c r="AA4707">
        <v>14174</v>
      </c>
      <c r="AB4707">
        <v>77</v>
      </c>
      <c r="AC4707">
        <v>86.15</v>
      </c>
    </row>
    <row r="4708" spans="1:29" x14ac:dyDescent="0.3">
      <c r="A4708">
        <v>2009</v>
      </c>
      <c r="B4708">
        <v>8</v>
      </c>
      <c r="C4708" s="1">
        <v>40045</v>
      </c>
      <c r="D4708">
        <v>13800</v>
      </c>
      <c r="E4708">
        <v>583</v>
      </c>
      <c r="F4708">
        <v>5</v>
      </c>
      <c r="G4708">
        <v>28</v>
      </c>
      <c r="H4708">
        <v>143</v>
      </c>
      <c r="I4708">
        <v>548</v>
      </c>
      <c r="J4708">
        <v>724</v>
      </c>
      <c r="K4708">
        <v>15107</v>
      </c>
      <c r="L4708">
        <v>165</v>
      </c>
      <c r="M4708">
        <v>3495</v>
      </c>
      <c r="N4708">
        <v>4069</v>
      </c>
      <c r="O4708">
        <v>77</v>
      </c>
      <c r="P4708">
        <v>7806</v>
      </c>
      <c r="Q4708">
        <v>3650</v>
      </c>
      <c r="R4708">
        <v>0</v>
      </c>
      <c r="S4708">
        <v>0</v>
      </c>
      <c r="T4708">
        <v>3650</v>
      </c>
      <c r="U4708">
        <v>6780</v>
      </c>
      <c r="V4708">
        <v>-2674</v>
      </c>
      <c r="W4708">
        <v>6581</v>
      </c>
      <c r="X4708">
        <v>3651</v>
      </c>
      <c r="Y4708">
        <v>0.5</v>
      </c>
      <c r="Z4708">
        <v>76</v>
      </c>
      <c r="AA4708">
        <v>14559</v>
      </c>
      <c r="AB4708">
        <v>75</v>
      </c>
      <c r="AC4708">
        <v>86.28</v>
      </c>
    </row>
    <row r="4709" spans="1:29" x14ac:dyDescent="0.3">
      <c r="A4709">
        <v>2009</v>
      </c>
      <c r="B4709">
        <v>8</v>
      </c>
      <c r="C4709" s="1">
        <v>40046</v>
      </c>
      <c r="D4709">
        <v>14400</v>
      </c>
      <c r="E4709">
        <v>586</v>
      </c>
      <c r="F4709">
        <v>4</v>
      </c>
      <c r="G4709">
        <v>27</v>
      </c>
      <c r="H4709">
        <v>142</v>
      </c>
      <c r="I4709">
        <v>558</v>
      </c>
      <c r="J4709">
        <v>731</v>
      </c>
      <c r="K4709">
        <v>15717</v>
      </c>
      <c r="L4709">
        <v>171</v>
      </c>
      <c r="M4709">
        <v>3499</v>
      </c>
      <c r="N4709">
        <v>4054</v>
      </c>
      <c r="O4709">
        <v>85</v>
      </c>
      <c r="P4709">
        <v>7809</v>
      </c>
      <c r="Q4709">
        <v>3600</v>
      </c>
      <c r="R4709">
        <v>0</v>
      </c>
      <c r="S4709">
        <v>0</v>
      </c>
      <c r="T4709">
        <v>3600</v>
      </c>
      <c r="U4709">
        <v>6820</v>
      </c>
      <c r="V4709">
        <v>-2598</v>
      </c>
      <c r="W4709">
        <v>7158</v>
      </c>
      <c r="X4709">
        <v>4309</v>
      </c>
      <c r="Y4709">
        <v>0.48</v>
      </c>
      <c r="Z4709">
        <v>73</v>
      </c>
      <c r="AA4709">
        <v>15159</v>
      </c>
      <c r="AB4709">
        <v>72</v>
      </c>
      <c r="AC4709">
        <v>86.29</v>
      </c>
    </row>
    <row r="4710" spans="1:29" x14ac:dyDescent="0.3">
      <c r="A4710">
        <v>2009</v>
      </c>
      <c r="B4710">
        <v>8</v>
      </c>
      <c r="C4710" s="1">
        <v>40047</v>
      </c>
      <c r="D4710">
        <v>13900</v>
      </c>
      <c r="E4710">
        <v>572</v>
      </c>
      <c r="F4710">
        <v>5</v>
      </c>
      <c r="G4710">
        <v>26</v>
      </c>
      <c r="H4710">
        <v>156</v>
      </c>
      <c r="I4710">
        <v>583</v>
      </c>
      <c r="J4710">
        <v>770</v>
      </c>
      <c r="K4710">
        <v>15242</v>
      </c>
      <c r="L4710">
        <v>171</v>
      </c>
      <c r="M4710">
        <v>3464</v>
      </c>
      <c r="N4710">
        <v>4072</v>
      </c>
      <c r="O4710">
        <v>81</v>
      </c>
      <c r="P4710">
        <v>7788</v>
      </c>
      <c r="Q4710">
        <v>3550</v>
      </c>
      <c r="R4710">
        <v>0</v>
      </c>
      <c r="S4710">
        <v>0</v>
      </c>
      <c r="T4710">
        <v>3550</v>
      </c>
      <c r="U4710">
        <v>6940</v>
      </c>
      <c r="V4710">
        <v>-2386</v>
      </c>
      <c r="W4710">
        <v>6538</v>
      </c>
      <c r="X4710">
        <v>3904</v>
      </c>
      <c r="Y4710">
        <v>0.49</v>
      </c>
      <c r="Z4710">
        <v>74</v>
      </c>
      <c r="AA4710">
        <v>14659</v>
      </c>
      <c r="AB4710">
        <v>73</v>
      </c>
      <c r="AC4710">
        <v>86.36</v>
      </c>
    </row>
    <row r="4711" spans="1:29" x14ac:dyDescent="0.3">
      <c r="A4711">
        <v>2009</v>
      </c>
      <c r="B4711">
        <v>8</v>
      </c>
      <c r="C4711" s="1">
        <v>40048</v>
      </c>
      <c r="D4711">
        <v>14200</v>
      </c>
      <c r="E4711">
        <v>556</v>
      </c>
      <c r="F4711">
        <v>5</v>
      </c>
      <c r="G4711">
        <v>26</v>
      </c>
      <c r="H4711">
        <v>168</v>
      </c>
      <c r="I4711">
        <v>628</v>
      </c>
      <c r="J4711">
        <v>827</v>
      </c>
      <c r="K4711">
        <v>15583</v>
      </c>
      <c r="L4711">
        <v>166</v>
      </c>
      <c r="M4711">
        <v>3493</v>
      </c>
      <c r="N4711">
        <v>4068</v>
      </c>
      <c r="O4711">
        <v>82</v>
      </c>
      <c r="P4711">
        <v>7809</v>
      </c>
      <c r="Q4711">
        <v>3550</v>
      </c>
      <c r="R4711">
        <v>0</v>
      </c>
      <c r="S4711">
        <v>0</v>
      </c>
      <c r="T4711">
        <v>3550</v>
      </c>
      <c r="U4711">
        <v>6900</v>
      </c>
      <c r="V4711">
        <v>-2390</v>
      </c>
      <c r="W4711">
        <v>6862</v>
      </c>
      <c r="X4711">
        <v>4224</v>
      </c>
      <c r="Y4711">
        <v>0.48</v>
      </c>
      <c r="Z4711">
        <v>73</v>
      </c>
      <c r="AA4711">
        <v>14955</v>
      </c>
      <c r="AB4711">
        <v>72</v>
      </c>
      <c r="AC4711">
        <v>86.38</v>
      </c>
    </row>
    <row r="4712" spans="1:29" x14ac:dyDescent="0.3">
      <c r="A4712">
        <v>2009</v>
      </c>
      <c r="B4712">
        <v>8</v>
      </c>
      <c r="C4712" s="1">
        <v>40049</v>
      </c>
      <c r="D4712">
        <v>14500</v>
      </c>
      <c r="E4712">
        <v>527</v>
      </c>
      <c r="F4712">
        <v>5</v>
      </c>
      <c r="G4712">
        <v>28</v>
      </c>
      <c r="H4712">
        <v>163</v>
      </c>
      <c r="I4712">
        <v>669</v>
      </c>
      <c r="J4712">
        <v>865</v>
      </c>
      <c r="K4712">
        <v>15892</v>
      </c>
      <c r="L4712">
        <v>152</v>
      </c>
      <c r="M4712">
        <v>3469</v>
      </c>
      <c r="N4712">
        <v>4059</v>
      </c>
      <c r="O4712">
        <v>79</v>
      </c>
      <c r="P4712">
        <v>7759</v>
      </c>
      <c r="Q4712">
        <v>3500</v>
      </c>
      <c r="R4712">
        <v>0</v>
      </c>
      <c r="S4712">
        <v>0</v>
      </c>
      <c r="T4712">
        <v>3500</v>
      </c>
      <c r="U4712">
        <v>6740</v>
      </c>
      <c r="V4712">
        <v>-2429</v>
      </c>
      <c r="W4712">
        <v>7307</v>
      </c>
      <c r="X4712">
        <v>4633</v>
      </c>
      <c r="Y4712">
        <v>0.47</v>
      </c>
      <c r="Z4712">
        <v>71</v>
      </c>
      <c r="AA4712">
        <v>15223</v>
      </c>
      <c r="AB4712">
        <v>70</v>
      </c>
      <c r="AC4712">
        <v>86.34</v>
      </c>
    </row>
    <row r="4713" spans="1:29" x14ac:dyDescent="0.3">
      <c r="A4713">
        <v>2009</v>
      </c>
      <c r="B4713">
        <v>8</v>
      </c>
      <c r="C4713" s="1">
        <v>40050</v>
      </c>
      <c r="D4713">
        <v>14100</v>
      </c>
      <c r="E4713">
        <v>521</v>
      </c>
      <c r="F4713">
        <v>4</v>
      </c>
      <c r="G4713">
        <v>29</v>
      </c>
      <c r="H4713">
        <v>147</v>
      </c>
      <c r="I4713">
        <v>635</v>
      </c>
      <c r="J4713">
        <v>815</v>
      </c>
      <c r="K4713">
        <v>15436</v>
      </c>
      <c r="L4713">
        <v>112</v>
      </c>
      <c r="M4713">
        <v>3498</v>
      </c>
      <c r="N4713">
        <v>4167</v>
      </c>
      <c r="O4713">
        <v>81</v>
      </c>
      <c r="P4713">
        <v>7858</v>
      </c>
      <c r="Q4713">
        <v>3450</v>
      </c>
      <c r="R4713">
        <v>0</v>
      </c>
      <c r="S4713">
        <v>0</v>
      </c>
      <c r="T4713">
        <v>3450</v>
      </c>
      <c r="U4713">
        <v>6560</v>
      </c>
      <c r="V4713">
        <v>-2725</v>
      </c>
      <c r="W4713">
        <v>7095</v>
      </c>
      <c r="X4713">
        <v>4129</v>
      </c>
      <c r="Y4713">
        <v>0.49</v>
      </c>
      <c r="Z4713">
        <v>73</v>
      </c>
      <c r="AA4713">
        <v>14801</v>
      </c>
      <c r="AB4713">
        <v>72</v>
      </c>
      <c r="AC4713">
        <v>86.37</v>
      </c>
    </row>
    <row r="4714" spans="1:29" x14ac:dyDescent="0.3">
      <c r="A4714">
        <v>2009</v>
      </c>
      <c r="B4714">
        <v>8</v>
      </c>
      <c r="C4714" s="1">
        <v>40051</v>
      </c>
      <c r="D4714">
        <v>14200</v>
      </c>
      <c r="E4714">
        <v>541</v>
      </c>
      <c r="F4714">
        <v>4</v>
      </c>
      <c r="G4714">
        <v>39</v>
      </c>
      <c r="H4714">
        <v>144</v>
      </c>
      <c r="I4714">
        <v>564</v>
      </c>
      <c r="J4714">
        <v>751</v>
      </c>
      <c r="K4714">
        <v>15492</v>
      </c>
      <c r="L4714">
        <v>123</v>
      </c>
      <c r="M4714">
        <v>4199</v>
      </c>
      <c r="N4714">
        <v>4199</v>
      </c>
      <c r="O4714">
        <v>78</v>
      </c>
      <c r="P4714">
        <v>8599</v>
      </c>
      <c r="Q4714">
        <v>3400</v>
      </c>
      <c r="R4714">
        <v>0</v>
      </c>
      <c r="S4714">
        <v>0</v>
      </c>
      <c r="T4714">
        <v>3400</v>
      </c>
      <c r="U4714">
        <v>6450</v>
      </c>
      <c r="V4714">
        <v>-3607</v>
      </c>
      <c r="W4714">
        <v>7339</v>
      </c>
      <c r="X4714">
        <v>3494</v>
      </c>
      <c r="Y4714">
        <v>0.54</v>
      </c>
      <c r="Z4714">
        <v>77</v>
      </c>
      <c r="AA4714">
        <v>14928</v>
      </c>
      <c r="AB4714">
        <v>77</v>
      </c>
      <c r="AC4714">
        <v>86.51</v>
      </c>
    </row>
    <row r="4715" spans="1:29" x14ac:dyDescent="0.3">
      <c r="A4715">
        <v>2009</v>
      </c>
      <c r="B4715">
        <v>8</v>
      </c>
      <c r="C4715" s="1">
        <v>40052</v>
      </c>
      <c r="D4715">
        <v>14500</v>
      </c>
      <c r="E4715">
        <v>530</v>
      </c>
      <c r="F4715">
        <v>4</v>
      </c>
      <c r="G4715">
        <v>36</v>
      </c>
      <c r="H4715">
        <v>157</v>
      </c>
      <c r="I4715">
        <v>553</v>
      </c>
      <c r="J4715">
        <v>750</v>
      </c>
      <c r="K4715">
        <v>15780</v>
      </c>
      <c r="L4715">
        <v>112</v>
      </c>
      <c r="M4715">
        <v>4197</v>
      </c>
      <c r="N4715">
        <v>4173</v>
      </c>
      <c r="O4715">
        <v>87</v>
      </c>
      <c r="P4715">
        <v>8569</v>
      </c>
      <c r="Q4715">
        <v>3400</v>
      </c>
      <c r="R4715">
        <v>0</v>
      </c>
      <c r="S4715">
        <v>0</v>
      </c>
      <c r="T4715">
        <v>3400</v>
      </c>
      <c r="U4715">
        <v>6320</v>
      </c>
      <c r="V4715">
        <v>-3709</v>
      </c>
      <c r="W4715">
        <v>7758</v>
      </c>
      <c r="X4715">
        <v>3812</v>
      </c>
      <c r="Y4715">
        <v>0.53</v>
      </c>
      <c r="Z4715">
        <v>76</v>
      </c>
      <c r="AA4715">
        <v>15227</v>
      </c>
      <c r="AB4715">
        <v>75</v>
      </c>
      <c r="AC4715">
        <v>86.59</v>
      </c>
    </row>
    <row r="4716" spans="1:29" x14ac:dyDescent="0.3">
      <c r="A4716">
        <v>2009</v>
      </c>
      <c r="B4716">
        <v>8</v>
      </c>
      <c r="C4716" s="1">
        <v>40053</v>
      </c>
      <c r="D4716">
        <v>14700</v>
      </c>
      <c r="E4716">
        <v>530</v>
      </c>
      <c r="F4716">
        <v>4</v>
      </c>
      <c r="G4716">
        <v>30</v>
      </c>
      <c r="H4716">
        <v>175</v>
      </c>
      <c r="I4716">
        <v>558</v>
      </c>
      <c r="J4716">
        <v>767</v>
      </c>
      <c r="K4716">
        <v>15997</v>
      </c>
      <c r="L4716">
        <v>116</v>
      </c>
      <c r="M4716">
        <v>4196</v>
      </c>
      <c r="N4716">
        <v>4181</v>
      </c>
      <c r="O4716">
        <v>86</v>
      </c>
      <c r="P4716">
        <v>8579</v>
      </c>
      <c r="Q4716">
        <v>3400</v>
      </c>
      <c r="R4716">
        <v>0</v>
      </c>
      <c r="S4716">
        <v>0</v>
      </c>
      <c r="T4716">
        <v>3400</v>
      </c>
      <c r="U4716">
        <v>6340</v>
      </c>
      <c r="V4716">
        <v>-3682</v>
      </c>
      <c r="W4716">
        <v>7938</v>
      </c>
      <c r="X4716">
        <v>4018</v>
      </c>
      <c r="Y4716">
        <v>0.52</v>
      </c>
      <c r="Z4716">
        <v>75</v>
      </c>
      <c r="AA4716">
        <v>15439</v>
      </c>
      <c r="AB4716">
        <v>74</v>
      </c>
      <c r="AC4716">
        <v>86.63</v>
      </c>
    </row>
    <row r="4717" spans="1:29" x14ac:dyDescent="0.3">
      <c r="A4717">
        <v>2009</v>
      </c>
      <c r="B4717">
        <v>8</v>
      </c>
      <c r="C4717" s="1">
        <v>40054</v>
      </c>
      <c r="D4717">
        <v>14700</v>
      </c>
      <c r="E4717">
        <v>533</v>
      </c>
      <c r="F4717">
        <v>4</v>
      </c>
      <c r="G4717">
        <v>27</v>
      </c>
      <c r="H4717">
        <v>199</v>
      </c>
      <c r="I4717">
        <v>626</v>
      </c>
      <c r="J4717">
        <v>856</v>
      </c>
      <c r="K4717">
        <v>16089</v>
      </c>
      <c r="L4717">
        <v>117</v>
      </c>
      <c r="M4717">
        <v>4200</v>
      </c>
      <c r="N4717">
        <v>4185</v>
      </c>
      <c r="O4717">
        <v>82</v>
      </c>
      <c r="P4717">
        <v>8584</v>
      </c>
      <c r="Q4717">
        <v>3325</v>
      </c>
      <c r="R4717">
        <v>0</v>
      </c>
      <c r="S4717">
        <v>0</v>
      </c>
      <c r="T4717">
        <v>3325</v>
      </c>
      <c r="U4717">
        <v>6520</v>
      </c>
      <c r="V4717">
        <v>-3369</v>
      </c>
      <c r="W4717">
        <v>7782</v>
      </c>
      <c r="X4717">
        <v>4180</v>
      </c>
      <c r="Y4717">
        <v>0.52</v>
      </c>
      <c r="Z4717">
        <v>74</v>
      </c>
      <c r="AA4717">
        <v>15463</v>
      </c>
      <c r="AB4717">
        <v>73</v>
      </c>
      <c r="AC4717">
        <v>86.64</v>
      </c>
    </row>
    <row r="4718" spans="1:29" x14ac:dyDescent="0.3">
      <c r="A4718">
        <v>2009</v>
      </c>
      <c r="B4718">
        <v>8</v>
      </c>
      <c r="C4718" s="1">
        <v>40055</v>
      </c>
      <c r="D4718">
        <v>14500</v>
      </c>
      <c r="E4718">
        <v>500</v>
      </c>
      <c r="F4718">
        <v>4</v>
      </c>
      <c r="G4718">
        <v>27</v>
      </c>
      <c r="H4718">
        <v>182</v>
      </c>
      <c r="I4718">
        <v>660</v>
      </c>
      <c r="J4718">
        <v>873</v>
      </c>
      <c r="K4718">
        <v>15873</v>
      </c>
      <c r="L4718">
        <v>122</v>
      </c>
      <c r="M4718">
        <v>4193</v>
      </c>
      <c r="N4718">
        <v>4198</v>
      </c>
      <c r="O4718">
        <v>81</v>
      </c>
      <c r="P4718">
        <v>8594</v>
      </c>
      <c r="Q4718">
        <v>3287</v>
      </c>
      <c r="R4718">
        <v>0</v>
      </c>
      <c r="S4718">
        <v>0</v>
      </c>
      <c r="T4718">
        <v>3287</v>
      </c>
      <c r="U4718">
        <v>6650</v>
      </c>
      <c r="V4718">
        <v>-3208</v>
      </c>
      <c r="W4718">
        <v>7430</v>
      </c>
      <c r="X4718">
        <v>3992</v>
      </c>
      <c r="Y4718">
        <v>0.53</v>
      </c>
      <c r="Z4718">
        <v>75</v>
      </c>
      <c r="AA4718">
        <v>15213</v>
      </c>
      <c r="AB4718">
        <v>74</v>
      </c>
      <c r="AC4718">
        <v>86.68</v>
      </c>
    </row>
    <row r="4719" spans="1:29" x14ac:dyDescent="0.3">
      <c r="A4719">
        <v>2009</v>
      </c>
      <c r="B4719">
        <v>8</v>
      </c>
      <c r="C4719" s="1">
        <v>40056</v>
      </c>
      <c r="D4719">
        <v>14600</v>
      </c>
      <c r="E4719">
        <v>381</v>
      </c>
      <c r="F4719">
        <v>4</v>
      </c>
      <c r="G4719">
        <v>28</v>
      </c>
      <c r="H4719">
        <v>148</v>
      </c>
      <c r="I4719">
        <v>716</v>
      </c>
      <c r="J4719">
        <v>896</v>
      </c>
      <c r="K4719">
        <v>15877</v>
      </c>
      <c r="L4719">
        <v>111</v>
      </c>
      <c r="M4719">
        <v>4200</v>
      </c>
      <c r="N4719">
        <v>4145</v>
      </c>
      <c r="O4719">
        <v>82</v>
      </c>
      <c r="P4719">
        <v>8538</v>
      </c>
      <c r="Q4719">
        <v>3216</v>
      </c>
      <c r="R4719">
        <v>0</v>
      </c>
      <c r="S4719">
        <v>0</v>
      </c>
      <c r="T4719">
        <v>3216</v>
      </c>
      <c r="U4719">
        <v>6680</v>
      </c>
      <c r="V4719">
        <v>-3053</v>
      </c>
      <c r="W4719">
        <v>7400</v>
      </c>
      <c r="X4719">
        <v>4123</v>
      </c>
      <c r="Y4719">
        <v>0.52</v>
      </c>
      <c r="Z4719">
        <v>74</v>
      </c>
      <c r="AA4719">
        <v>15161</v>
      </c>
      <c r="AB4719">
        <v>73</v>
      </c>
      <c r="AC4719">
        <v>86.7</v>
      </c>
    </row>
    <row r="4720" spans="1:29" x14ac:dyDescent="0.3">
      <c r="A4720">
        <v>2009</v>
      </c>
      <c r="B4720">
        <v>9</v>
      </c>
      <c r="C4720" s="1">
        <v>40057</v>
      </c>
      <c r="D4720">
        <v>14600</v>
      </c>
      <c r="E4720">
        <v>478</v>
      </c>
      <c r="F4720">
        <v>3</v>
      </c>
      <c r="G4720">
        <v>28</v>
      </c>
      <c r="H4720">
        <v>133</v>
      </c>
      <c r="I4720">
        <v>688</v>
      </c>
      <c r="J4720">
        <v>852</v>
      </c>
      <c r="K4720">
        <v>15930</v>
      </c>
      <c r="L4720">
        <v>119</v>
      </c>
      <c r="M4720">
        <v>4194</v>
      </c>
      <c r="N4720">
        <v>4114</v>
      </c>
      <c r="O4720">
        <v>82</v>
      </c>
      <c r="P4720">
        <v>8509</v>
      </c>
      <c r="Q4720">
        <v>3166</v>
      </c>
      <c r="R4720">
        <v>0</v>
      </c>
      <c r="S4720">
        <v>0</v>
      </c>
      <c r="T4720">
        <v>3166</v>
      </c>
      <c r="U4720">
        <v>6550</v>
      </c>
      <c r="V4720">
        <v>-3164</v>
      </c>
      <c r="W4720">
        <v>7642</v>
      </c>
      <c r="X4720">
        <v>4256</v>
      </c>
      <c r="Y4720">
        <v>0.52</v>
      </c>
      <c r="Z4720">
        <v>73</v>
      </c>
      <c r="AA4720">
        <v>15242</v>
      </c>
      <c r="AB4720">
        <v>72</v>
      </c>
      <c r="AC4720">
        <v>86.69</v>
      </c>
    </row>
    <row r="4721" spans="1:29" x14ac:dyDescent="0.3">
      <c r="A4721">
        <v>2009</v>
      </c>
      <c r="B4721">
        <v>9</v>
      </c>
      <c r="C4721" s="1">
        <v>40058</v>
      </c>
      <c r="D4721">
        <v>13700</v>
      </c>
      <c r="E4721">
        <v>502</v>
      </c>
      <c r="F4721">
        <v>4</v>
      </c>
      <c r="G4721">
        <v>28</v>
      </c>
      <c r="H4721">
        <v>122</v>
      </c>
      <c r="I4721">
        <v>650</v>
      </c>
      <c r="J4721">
        <v>804</v>
      </c>
      <c r="K4721">
        <v>15006</v>
      </c>
      <c r="L4721">
        <v>141</v>
      </c>
      <c r="M4721">
        <v>3498</v>
      </c>
      <c r="N4721">
        <v>4137</v>
      </c>
      <c r="O4721">
        <v>79</v>
      </c>
      <c r="P4721">
        <v>7855</v>
      </c>
      <c r="Q4721">
        <v>3200</v>
      </c>
      <c r="R4721">
        <v>0</v>
      </c>
      <c r="S4721">
        <v>0</v>
      </c>
      <c r="T4721">
        <v>3200</v>
      </c>
      <c r="U4721">
        <v>6460</v>
      </c>
      <c r="V4721">
        <v>-2671</v>
      </c>
      <c r="W4721">
        <v>6846</v>
      </c>
      <c r="X4721">
        <v>3951</v>
      </c>
      <c r="Y4721">
        <v>0.51</v>
      </c>
      <c r="Z4721">
        <v>74</v>
      </c>
      <c r="AA4721">
        <v>14356</v>
      </c>
      <c r="AB4721">
        <v>72</v>
      </c>
      <c r="AC4721">
        <v>86.74</v>
      </c>
    </row>
    <row r="4722" spans="1:29" x14ac:dyDescent="0.3">
      <c r="A4722">
        <v>2009</v>
      </c>
      <c r="B4722">
        <v>9</v>
      </c>
      <c r="C4722" s="1">
        <v>40059</v>
      </c>
      <c r="D4722">
        <v>13800</v>
      </c>
      <c r="E4722">
        <v>515</v>
      </c>
      <c r="F4722">
        <v>4</v>
      </c>
      <c r="G4722">
        <v>29</v>
      </c>
      <c r="H4722">
        <v>130</v>
      </c>
      <c r="I4722">
        <v>633</v>
      </c>
      <c r="J4722">
        <v>796</v>
      </c>
      <c r="K4722">
        <v>15111</v>
      </c>
      <c r="L4722">
        <v>162</v>
      </c>
      <c r="M4722">
        <v>3498</v>
      </c>
      <c r="N4722">
        <v>4170</v>
      </c>
      <c r="O4722">
        <v>84</v>
      </c>
      <c r="P4722">
        <v>7914</v>
      </c>
      <c r="Q4722">
        <v>3108</v>
      </c>
      <c r="R4722">
        <v>0</v>
      </c>
      <c r="S4722">
        <v>0</v>
      </c>
      <c r="T4722">
        <v>3108</v>
      </c>
      <c r="U4722">
        <v>6610</v>
      </c>
      <c r="V4722">
        <v>-2529</v>
      </c>
      <c r="W4722">
        <v>6835</v>
      </c>
      <c r="X4722">
        <v>4088</v>
      </c>
      <c r="Y4722">
        <v>0.5</v>
      </c>
      <c r="Z4722">
        <v>73</v>
      </c>
      <c r="AA4722">
        <v>14478</v>
      </c>
      <c r="AB4722">
        <v>72</v>
      </c>
      <c r="AC4722">
        <v>86.75</v>
      </c>
    </row>
    <row r="4723" spans="1:29" x14ac:dyDescent="0.3">
      <c r="A4723">
        <v>2009</v>
      </c>
      <c r="B4723">
        <v>9</v>
      </c>
      <c r="C4723" s="1">
        <v>40060</v>
      </c>
      <c r="D4723">
        <v>14100</v>
      </c>
      <c r="E4723">
        <v>506</v>
      </c>
      <c r="F4723">
        <v>3</v>
      </c>
      <c r="G4723">
        <v>29</v>
      </c>
      <c r="H4723">
        <v>155</v>
      </c>
      <c r="I4723">
        <v>631</v>
      </c>
      <c r="J4723">
        <v>818</v>
      </c>
      <c r="K4723">
        <v>15424</v>
      </c>
      <c r="L4723">
        <v>162</v>
      </c>
      <c r="M4723">
        <v>3499</v>
      </c>
      <c r="N4723">
        <v>4171</v>
      </c>
      <c r="O4723">
        <v>91</v>
      </c>
      <c r="P4723">
        <v>7923</v>
      </c>
      <c r="Q4723">
        <v>3066</v>
      </c>
      <c r="R4723">
        <v>0</v>
      </c>
      <c r="S4723">
        <v>0</v>
      </c>
      <c r="T4723">
        <v>3066</v>
      </c>
      <c r="U4723">
        <v>6790</v>
      </c>
      <c r="V4723">
        <v>-2308</v>
      </c>
      <c r="W4723">
        <v>6958</v>
      </c>
      <c r="X4723">
        <v>4435</v>
      </c>
      <c r="Y4723">
        <v>0.5</v>
      </c>
      <c r="Z4723">
        <v>71</v>
      </c>
      <c r="AA4723">
        <v>14793</v>
      </c>
      <c r="AB4723">
        <v>70</v>
      </c>
      <c r="AC4723">
        <v>86.72</v>
      </c>
    </row>
    <row r="4724" spans="1:29" x14ac:dyDescent="0.3">
      <c r="A4724">
        <v>2009</v>
      </c>
      <c r="B4724">
        <v>9</v>
      </c>
      <c r="C4724" s="1">
        <v>40061</v>
      </c>
      <c r="D4724">
        <v>13900</v>
      </c>
      <c r="E4724">
        <v>488</v>
      </c>
      <c r="F4724">
        <v>3</v>
      </c>
      <c r="G4724">
        <v>51</v>
      </c>
      <c r="H4724">
        <v>157</v>
      </c>
      <c r="I4724">
        <v>567</v>
      </c>
      <c r="J4724">
        <v>778</v>
      </c>
      <c r="K4724">
        <v>15166</v>
      </c>
      <c r="L4724">
        <v>162</v>
      </c>
      <c r="M4724">
        <v>3492</v>
      </c>
      <c r="N4724">
        <v>4159</v>
      </c>
      <c r="O4724">
        <v>83</v>
      </c>
      <c r="P4724">
        <v>7896</v>
      </c>
      <c r="Q4724">
        <v>3050</v>
      </c>
      <c r="R4724">
        <v>0</v>
      </c>
      <c r="S4724">
        <v>0</v>
      </c>
      <c r="T4724">
        <v>3050</v>
      </c>
      <c r="U4724">
        <v>6740</v>
      </c>
      <c r="V4724">
        <v>-2360</v>
      </c>
      <c r="W4724">
        <v>6794</v>
      </c>
      <c r="X4724">
        <v>4220</v>
      </c>
      <c r="Y4724">
        <v>0.5</v>
      </c>
      <c r="Z4724">
        <v>72</v>
      </c>
      <c r="AA4724">
        <v>14599</v>
      </c>
      <c r="AB4724">
        <v>71</v>
      </c>
      <c r="AC4724">
        <v>86.72</v>
      </c>
    </row>
    <row r="4725" spans="1:29" x14ac:dyDescent="0.3">
      <c r="A4725">
        <v>2009</v>
      </c>
      <c r="B4725">
        <v>9</v>
      </c>
      <c r="C4725" s="1">
        <v>40062</v>
      </c>
      <c r="D4725">
        <v>13500</v>
      </c>
      <c r="E4725">
        <v>457</v>
      </c>
      <c r="F4725">
        <v>4</v>
      </c>
      <c r="G4725">
        <v>47</v>
      </c>
      <c r="H4725">
        <v>152</v>
      </c>
      <c r="I4725">
        <v>591</v>
      </c>
      <c r="J4725">
        <v>794</v>
      </c>
      <c r="K4725">
        <v>14751</v>
      </c>
      <c r="L4725">
        <v>162</v>
      </c>
      <c r="M4725">
        <v>3496</v>
      </c>
      <c r="N4725">
        <v>4150</v>
      </c>
      <c r="O4725">
        <v>79</v>
      </c>
      <c r="P4725">
        <v>7887</v>
      </c>
      <c r="Q4725">
        <v>3000</v>
      </c>
      <c r="R4725">
        <v>0</v>
      </c>
      <c r="S4725">
        <v>0</v>
      </c>
      <c r="T4725">
        <v>3000</v>
      </c>
      <c r="U4725">
        <v>6430</v>
      </c>
      <c r="V4725">
        <v>-2613</v>
      </c>
      <c r="W4725">
        <v>6687</v>
      </c>
      <c r="X4725">
        <v>3864</v>
      </c>
      <c r="Y4725">
        <v>0.52</v>
      </c>
      <c r="Z4725">
        <v>74</v>
      </c>
      <c r="AA4725">
        <v>14160</v>
      </c>
      <c r="AB4725">
        <v>73</v>
      </c>
      <c r="AC4725">
        <v>86.78</v>
      </c>
    </row>
    <row r="4726" spans="1:29" x14ac:dyDescent="0.3">
      <c r="A4726">
        <v>2009</v>
      </c>
      <c r="B4726">
        <v>9</v>
      </c>
      <c r="C4726" s="1">
        <v>40063</v>
      </c>
      <c r="D4726">
        <v>13100</v>
      </c>
      <c r="E4726">
        <v>431</v>
      </c>
      <c r="F4726">
        <v>4</v>
      </c>
      <c r="G4726">
        <v>50</v>
      </c>
      <c r="H4726">
        <v>149</v>
      </c>
      <c r="I4726">
        <v>624</v>
      </c>
      <c r="J4726">
        <v>827</v>
      </c>
      <c r="K4726">
        <v>14358</v>
      </c>
      <c r="L4726">
        <v>155</v>
      </c>
      <c r="M4726">
        <v>3493</v>
      </c>
      <c r="N4726">
        <v>4148</v>
      </c>
      <c r="O4726">
        <v>72</v>
      </c>
      <c r="P4726">
        <v>7868</v>
      </c>
      <c r="Q4726">
        <v>2950</v>
      </c>
      <c r="R4726">
        <v>0</v>
      </c>
      <c r="S4726">
        <v>0</v>
      </c>
      <c r="T4726">
        <v>2950</v>
      </c>
      <c r="U4726">
        <v>6310</v>
      </c>
      <c r="V4726">
        <v>-2649</v>
      </c>
      <c r="W4726">
        <v>6395</v>
      </c>
      <c r="X4726">
        <v>3540</v>
      </c>
      <c r="Y4726">
        <v>0.53</v>
      </c>
      <c r="Z4726">
        <v>75</v>
      </c>
      <c r="AA4726">
        <v>13734</v>
      </c>
      <c r="AB4726">
        <v>74</v>
      </c>
      <c r="AC4726">
        <v>86.89</v>
      </c>
    </row>
    <row r="4727" spans="1:29" x14ac:dyDescent="0.3">
      <c r="A4727">
        <v>2009</v>
      </c>
      <c r="B4727">
        <v>9</v>
      </c>
      <c r="C4727" s="1">
        <v>40064</v>
      </c>
      <c r="D4727">
        <v>12200</v>
      </c>
      <c r="E4727">
        <v>432</v>
      </c>
      <c r="F4727">
        <v>3</v>
      </c>
      <c r="G4727">
        <v>47</v>
      </c>
      <c r="H4727">
        <v>134</v>
      </c>
      <c r="I4727">
        <v>553</v>
      </c>
      <c r="J4727">
        <v>737</v>
      </c>
      <c r="K4727">
        <v>13369</v>
      </c>
      <c r="L4727">
        <v>149</v>
      </c>
      <c r="M4727">
        <v>3494</v>
      </c>
      <c r="N4727">
        <v>4130</v>
      </c>
      <c r="O4727">
        <v>70</v>
      </c>
      <c r="P4727">
        <v>7843</v>
      </c>
      <c r="Q4727">
        <v>2900</v>
      </c>
      <c r="R4727">
        <v>0</v>
      </c>
      <c r="S4727">
        <v>0</v>
      </c>
      <c r="T4727">
        <v>2900</v>
      </c>
      <c r="U4727">
        <v>6180</v>
      </c>
      <c r="V4727">
        <v>-2811</v>
      </c>
      <c r="W4727">
        <v>5640</v>
      </c>
      <c r="X4727">
        <v>2626</v>
      </c>
      <c r="Y4727">
        <v>0.56999999999999995</v>
      </c>
      <c r="Z4727">
        <v>80</v>
      </c>
      <c r="AA4727">
        <v>12816</v>
      </c>
      <c r="AB4727">
        <v>80</v>
      </c>
      <c r="AC4727">
        <v>87.18</v>
      </c>
    </row>
    <row r="4728" spans="1:29" x14ac:dyDescent="0.3">
      <c r="A4728">
        <v>2009</v>
      </c>
      <c r="B4728">
        <v>9</v>
      </c>
      <c r="C4728" s="1">
        <v>40065</v>
      </c>
      <c r="D4728">
        <v>11500</v>
      </c>
      <c r="E4728">
        <v>417</v>
      </c>
      <c r="F4728">
        <v>4</v>
      </c>
      <c r="G4728">
        <v>45</v>
      </c>
      <c r="H4728">
        <v>133</v>
      </c>
      <c r="I4728">
        <v>542</v>
      </c>
      <c r="J4728">
        <v>724</v>
      </c>
      <c r="K4728">
        <v>12641</v>
      </c>
      <c r="L4728">
        <v>143</v>
      </c>
      <c r="M4728">
        <v>3493</v>
      </c>
      <c r="N4728">
        <v>4146</v>
      </c>
      <c r="O4728">
        <v>77</v>
      </c>
      <c r="P4728">
        <v>7859</v>
      </c>
      <c r="Q4728">
        <v>2743</v>
      </c>
      <c r="R4728">
        <v>0</v>
      </c>
      <c r="S4728">
        <v>0</v>
      </c>
      <c r="T4728">
        <v>2743</v>
      </c>
      <c r="U4728">
        <v>5890</v>
      </c>
      <c r="V4728">
        <v>-3028</v>
      </c>
      <c r="W4728">
        <v>5259</v>
      </c>
      <c r="X4728">
        <v>2039</v>
      </c>
      <c r="Y4728">
        <v>0.59</v>
      </c>
      <c r="Z4728">
        <v>84</v>
      </c>
      <c r="AA4728">
        <v>12099</v>
      </c>
      <c r="AB4728">
        <v>83</v>
      </c>
      <c r="AC4728">
        <v>87.63</v>
      </c>
    </row>
    <row r="4729" spans="1:29" x14ac:dyDescent="0.3">
      <c r="A4729">
        <v>2009</v>
      </c>
      <c r="B4729">
        <v>9</v>
      </c>
      <c r="C4729" s="1">
        <v>40066</v>
      </c>
      <c r="D4729">
        <v>12200</v>
      </c>
      <c r="E4729">
        <v>412</v>
      </c>
      <c r="F4729">
        <v>4</v>
      </c>
      <c r="G4729">
        <v>42</v>
      </c>
      <c r="H4729">
        <v>138</v>
      </c>
      <c r="I4729">
        <v>556</v>
      </c>
      <c r="J4729">
        <v>740</v>
      </c>
      <c r="K4729">
        <v>13352</v>
      </c>
      <c r="L4729">
        <v>143</v>
      </c>
      <c r="M4729">
        <v>3495</v>
      </c>
      <c r="N4729">
        <v>4186</v>
      </c>
      <c r="O4729">
        <v>95</v>
      </c>
      <c r="P4729">
        <v>7919</v>
      </c>
      <c r="Q4729">
        <v>2795</v>
      </c>
      <c r="R4729">
        <v>0</v>
      </c>
      <c r="S4729">
        <v>0</v>
      </c>
      <c r="T4729">
        <v>2795</v>
      </c>
      <c r="U4729">
        <v>5850</v>
      </c>
      <c r="V4729">
        <v>-3146</v>
      </c>
      <c r="W4729">
        <v>5980</v>
      </c>
      <c r="X4729">
        <v>2638</v>
      </c>
      <c r="Y4729">
        <v>0.56999999999999995</v>
      </c>
      <c r="Z4729">
        <v>80</v>
      </c>
      <c r="AA4729">
        <v>12796</v>
      </c>
      <c r="AB4729">
        <v>79</v>
      </c>
      <c r="AC4729">
        <v>87.88</v>
      </c>
    </row>
    <row r="4730" spans="1:29" x14ac:dyDescent="0.3">
      <c r="A4730">
        <v>2009</v>
      </c>
      <c r="B4730">
        <v>9</v>
      </c>
      <c r="C4730" s="1">
        <v>40067</v>
      </c>
      <c r="D4730">
        <v>11800</v>
      </c>
      <c r="E4730">
        <v>473</v>
      </c>
      <c r="F4730">
        <v>4</v>
      </c>
      <c r="G4730">
        <v>38</v>
      </c>
      <c r="H4730">
        <v>153</v>
      </c>
      <c r="I4730">
        <v>571</v>
      </c>
      <c r="J4730">
        <v>766</v>
      </c>
      <c r="K4730">
        <v>13039</v>
      </c>
      <c r="L4730">
        <v>136</v>
      </c>
      <c r="M4730">
        <v>2992</v>
      </c>
      <c r="N4730">
        <v>4171</v>
      </c>
      <c r="O4730">
        <v>96</v>
      </c>
      <c r="P4730">
        <v>7395</v>
      </c>
      <c r="Q4730">
        <v>2759</v>
      </c>
      <c r="R4730">
        <v>0</v>
      </c>
      <c r="S4730">
        <v>0</v>
      </c>
      <c r="T4730">
        <v>2759</v>
      </c>
      <c r="U4730">
        <v>5830</v>
      </c>
      <c r="V4730">
        <v>-2593</v>
      </c>
      <c r="W4730">
        <v>5670</v>
      </c>
      <c r="X4730">
        <v>2885</v>
      </c>
      <c r="Y4730">
        <v>0.55000000000000004</v>
      </c>
      <c r="Z4730">
        <v>78</v>
      </c>
      <c r="AA4730">
        <v>12468</v>
      </c>
      <c r="AB4730">
        <v>77</v>
      </c>
      <c r="AC4730">
        <v>88.06</v>
      </c>
    </row>
    <row r="4731" spans="1:29" x14ac:dyDescent="0.3">
      <c r="A4731">
        <v>2009</v>
      </c>
      <c r="B4731">
        <v>9</v>
      </c>
      <c r="C4731" s="1">
        <v>40068</v>
      </c>
      <c r="D4731">
        <v>11600</v>
      </c>
      <c r="E4731">
        <v>503</v>
      </c>
      <c r="F4731">
        <v>5</v>
      </c>
      <c r="G4731">
        <v>37</v>
      </c>
      <c r="H4731">
        <v>167</v>
      </c>
      <c r="I4731">
        <v>635</v>
      </c>
      <c r="J4731">
        <v>844</v>
      </c>
      <c r="K4731">
        <v>12947</v>
      </c>
      <c r="L4731">
        <v>142</v>
      </c>
      <c r="M4731">
        <v>2986</v>
      </c>
      <c r="N4731">
        <v>4164</v>
      </c>
      <c r="O4731">
        <v>60</v>
      </c>
      <c r="P4731">
        <v>7352</v>
      </c>
      <c r="Q4731">
        <v>2710</v>
      </c>
      <c r="R4731">
        <v>0</v>
      </c>
      <c r="S4731">
        <v>0</v>
      </c>
      <c r="T4731">
        <v>2710</v>
      </c>
      <c r="U4731">
        <v>5870</v>
      </c>
      <c r="V4731">
        <v>-2399</v>
      </c>
      <c r="W4731">
        <v>5474</v>
      </c>
      <c r="X4731">
        <v>2886</v>
      </c>
      <c r="Y4731">
        <v>0.55000000000000004</v>
      </c>
      <c r="Z4731">
        <v>78</v>
      </c>
      <c r="AA4731">
        <v>12312</v>
      </c>
      <c r="AB4731">
        <v>77</v>
      </c>
      <c r="AC4731">
        <v>88.23</v>
      </c>
    </row>
    <row r="4732" spans="1:29" x14ac:dyDescent="0.3">
      <c r="A4732">
        <v>2009</v>
      </c>
      <c r="B4732">
        <v>9</v>
      </c>
      <c r="C4732" s="1">
        <v>40069</v>
      </c>
      <c r="D4732">
        <v>12200</v>
      </c>
      <c r="E4732">
        <v>477</v>
      </c>
      <c r="F4732">
        <v>6</v>
      </c>
      <c r="G4732">
        <v>45</v>
      </c>
      <c r="H4732">
        <v>146</v>
      </c>
      <c r="I4732">
        <v>849</v>
      </c>
      <c r="J4732">
        <v>1046</v>
      </c>
      <c r="K4732">
        <v>13723</v>
      </c>
      <c r="L4732">
        <v>130</v>
      </c>
      <c r="M4732">
        <v>2489</v>
      </c>
      <c r="N4732">
        <v>4163</v>
      </c>
      <c r="O4732">
        <v>60</v>
      </c>
      <c r="P4732">
        <v>6842</v>
      </c>
      <c r="Q4732">
        <v>2660</v>
      </c>
      <c r="R4732">
        <v>0</v>
      </c>
      <c r="S4732">
        <v>0</v>
      </c>
      <c r="T4732">
        <v>2660</v>
      </c>
      <c r="U4732">
        <v>5760</v>
      </c>
      <c r="V4732">
        <v>-1765</v>
      </c>
      <c r="W4732">
        <v>6172</v>
      </c>
      <c r="X4732">
        <v>4221</v>
      </c>
      <c r="Y4732">
        <v>0.48</v>
      </c>
      <c r="Z4732">
        <v>69</v>
      </c>
      <c r="AA4732">
        <v>12874</v>
      </c>
      <c r="AB4732">
        <v>67</v>
      </c>
      <c r="AC4732">
        <v>88.15</v>
      </c>
    </row>
    <row r="4733" spans="1:29" x14ac:dyDescent="0.3">
      <c r="A4733">
        <v>2009</v>
      </c>
      <c r="B4733">
        <v>9</v>
      </c>
      <c r="C4733" s="1">
        <v>40070</v>
      </c>
      <c r="D4733">
        <v>12800</v>
      </c>
      <c r="E4733">
        <v>445</v>
      </c>
      <c r="F4733">
        <v>6</v>
      </c>
      <c r="G4733">
        <v>62</v>
      </c>
      <c r="H4733">
        <v>154</v>
      </c>
      <c r="I4733">
        <v>1060</v>
      </c>
      <c r="J4733">
        <v>1282</v>
      </c>
      <c r="K4733">
        <v>14527</v>
      </c>
      <c r="L4733">
        <v>121</v>
      </c>
      <c r="M4733">
        <v>2484</v>
      </c>
      <c r="N4733">
        <v>4156</v>
      </c>
      <c r="O4733">
        <v>72</v>
      </c>
      <c r="P4733">
        <v>6833</v>
      </c>
      <c r="Q4733">
        <v>2584</v>
      </c>
      <c r="R4733">
        <v>1834</v>
      </c>
      <c r="S4733">
        <v>0</v>
      </c>
      <c r="T4733">
        <v>751</v>
      </c>
      <c r="U4733">
        <v>5770</v>
      </c>
      <c r="V4733">
        <v>-269</v>
      </c>
      <c r="W4733">
        <v>7265</v>
      </c>
      <c r="X4733">
        <v>6943</v>
      </c>
      <c r="Y4733">
        <v>0.45</v>
      </c>
      <c r="Z4733">
        <v>52</v>
      </c>
      <c r="AA4733">
        <v>13467</v>
      </c>
      <c r="AB4733">
        <v>48</v>
      </c>
      <c r="AC4733">
        <v>87.75</v>
      </c>
    </row>
    <row r="4734" spans="1:29" x14ac:dyDescent="0.3">
      <c r="A4734">
        <v>2009</v>
      </c>
      <c r="B4734">
        <v>9</v>
      </c>
      <c r="C4734" s="1">
        <v>40071</v>
      </c>
      <c r="D4734">
        <v>12400</v>
      </c>
      <c r="E4734">
        <v>445</v>
      </c>
      <c r="F4734">
        <v>6</v>
      </c>
      <c r="G4734">
        <v>36</v>
      </c>
      <c r="H4734">
        <v>97</v>
      </c>
      <c r="I4734">
        <v>1190</v>
      </c>
      <c r="J4734">
        <v>1329</v>
      </c>
      <c r="K4734">
        <v>14174</v>
      </c>
      <c r="L4734">
        <v>112</v>
      </c>
      <c r="M4734">
        <v>2495</v>
      </c>
      <c r="N4734">
        <v>4155</v>
      </c>
      <c r="O4734">
        <v>62</v>
      </c>
      <c r="P4734">
        <v>6824</v>
      </c>
      <c r="Q4734">
        <v>2600</v>
      </c>
      <c r="R4734">
        <v>1834</v>
      </c>
      <c r="S4734">
        <v>0</v>
      </c>
      <c r="T4734">
        <v>766</v>
      </c>
      <c r="U4734">
        <v>5890</v>
      </c>
      <c r="V4734">
        <v>-103</v>
      </c>
      <c r="W4734">
        <v>6740</v>
      </c>
      <c r="X4734">
        <v>6584</v>
      </c>
      <c r="Y4734">
        <v>0.47</v>
      </c>
      <c r="Z4734">
        <v>54</v>
      </c>
      <c r="AA4734">
        <v>12984</v>
      </c>
      <c r="AB4734">
        <v>49</v>
      </c>
      <c r="AC4734">
        <v>87.4</v>
      </c>
    </row>
    <row r="4735" spans="1:29" x14ac:dyDescent="0.3">
      <c r="A4735">
        <v>2009</v>
      </c>
      <c r="B4735">
        <v>9</v>
      </c>
      <c r="C4735" s="1">
        <v>40072</v>
      </c>
      <c r="D4735">
        <v>11900</v>
      </c>
      <c r="E4735">
        <v>452</v>
      </c>
      <c r="F4735">
        <v>7</v>
      </c>
      <c r="G4735">
        <v>29</v>
      </c>
      <c r="H4735">
        <v>98</v>
      </c>
      <c r="I4735">
        <v>1270</v>
      </c>
      <c r="J4735">
        <v>1404</v>
      </c>
      <c r="K4735">
        <v>13756</v>
      </c>
      <c r="L4735">
        <v>138</v>
      </c>
      <c r="M4735">
        <v>2998</v>
      </c>
      <c r="N4735">
        <v>4161</v>
      </c>
      <c r="O4735">
        <v>46</v>
      </c>
      <c r="P4735">
        <v>7343</v>
      </c>
      <c r="Q4735">
        <v>2544</v>
      </c>
      <c r="R4735">
        <v>1834</v>
      </c>
      <c r="S4735">
        <v>0</v>
      </c>
      <c r="T4735">
        <v>710</v>
      </c>
      <c r="U4735">
        <v>5940</v>
      </c>
      <c r="V4735">
        <v>-461</v>
      </c>
      <c r="W4735">
        <v>6213</v>
      </c>
      <c r="X4735">
        <v>5702</v>
      </c>
      <c r="Y4735">
        <v>0.52</v>
      </c>
      <c r="Z4735">
        <v>59</v>
      </c>
      <c r="AA4735">
        <v>12486</v>
      </c>
      <c r="AB4735">
        <v>54</v>
      </c>
      <c r="AC4735">
        <v>87.17</v>
      </c>
    </row>
    <row r="4736" spans="1:29" x14ac:dyDescent="0.3">
      <c r="A4736">
        <v>2009</v>
      </c>
      <c r="B4736">
        <v>9</v>
      </c>
      <c r="C4736" s="1">
        <v>40073</v>
      </c>
      <c r="D4736">
        <v>11500</v>
      </c>
      <c r="E4736">
        <v>430</v>
      </c>
      <c r="F4736">
        <v>6</v>
      </c>
      <c r="G4736">
        <v>30</v>
      </c>
      <c r="H4736">
        <v>111</v>
      </c>
      <c r="I4736">
        <v>1250</v>
      </c>
      <c r="J4736">
        <v>1397</v>
      </c>
      <c r="K4736">
        <v>13327</v>
      </c>
      <c r="L4736">
        <v>137</v>
      </c>
      <c r="M4736">
        <v>2949</v>
      </c>
      <c r="N4736">
        <v>4149</v>
      </c>
      <c r="O4736">
        <v>70</v>
      </c>
      <c r="P4736">
        <v>7305</v>
      </c>
      <c r="Q4736">
        <v>2514</v>
      </c>
      <c r="R4736">
        <v>1834</v>
      </c>
      <c r="S4736">
        <v>0</v>
      </c>
      <c r="T4736">
        <v>680</v>
      </c>
      <c r="U4736">
        <v>5920</v>
      </c>
      <c r="V4736">
        <v>-430</v>
      </c>
      <c r="W4736">
        <v>5820</v>
      </c>
      <c r="X4736">
        <v>5342</v>
      </c>
      <c r="Y4736">
        <v>0.53</v>
      </c>
      <c r="Z4736">
        <v>60</v>
      </c>
      <c r="AA4736">
        <v>12077</v>
      </c>
      <c r="AB4736">
        <v>56</v>
      </c>
      <c r="AC4736">
        <v>86.99</v>
      </c>
    </row>
    <row r="4737" spans="1:29" x14ac:dyDescent="0.3">
      <c r="A4737">
        <v>2009</v>
      </c>
      <c r="B4737">
        <v>9</v>
      </c>
      <c r="C4737" s="1">
        <v>40074</v>
      </c>
      <c r="D4737">
        <v>11100</v>
      </c>
      <c r="E4737">
        <v>384</v>
      </c>
      <c r="F4737">
        <v>7</v>
      </c>
      <c r="G4737">
        <v>39</v>
      </c>
      <c r="H4737">
        <v>124</v>
      </c>
      <c r="I4737">
        <v>1220</v>
      </c>
      <c r="J4737">
        <v>1390</v>
      </c>
      <c r="K4737">
        <v>12874</v>
      </c>
      <c r="L4737">
        <v>138</v>
      </c>
      <c r="M4737">
        <v>2490</v>
      </c>
      <c r="N4737">
        <v>4150</v>
      </c>
      <c r="O4737">
        <v>75</v>
      </c>
      <c r="P4737">
        <v>6853</v>
      </c>
      <c r="Q4737">
        <v>2461</v>
      </c>
      <c r="R4737">
        <v>1834</v>
      </c>
      <c r="S4737">
        <v>0</v>
      </c>
      <c r="T4737">
        <v>627</v>
      </c>
      <c r="U4737">
        <v>5920</v>
      </c>
      <c r="V4737">
        <v>49</v>
      </c>
      <c r="W4737">
        <v>5388</v>
      </c>
      <c r="X4737">
        <v>5394</v>
      </c>
      <c r="Y4737">
        <v>0.51</v>
      </c>
      <c r="Z4737">
        <v>58</v>
      </c>
      <c r="AA4737">
        <v>11654</v>
      </c>
      <c r="AB4737">
        <v>54</v>
      </c>
      <c r="AC4737">
        <v>86.82</v>
      </c>
    </row>
    <row r="4738" spans="1:29" x14ac:dyDescent="0.3">
      <c r="A4738">
        <v>2009</v>
      </c>
      <c r="B4738">
        <v>9</v>
      </c>
      <c r="C4738" s="1">
        <v>40075</v>
      </c>
      <c r="D4738">
        <v>10500</v>
      </c>
      <c r="E4738">
        <v>396</v>
      </c>
      <c r="F4738">
        <v>7</v>
      </c>
      <c r="G4738">
        <v>51</v>
      </c>
      <c r="H4738">
        <v>141</v>
      </c>
      <c r="I4738">
        <v>1230</v>
      </c>
      <c r="J4738">
        <v>1429</v>
      </c>
      <c r="K4738">
        <v>12325</v>
      </c>
      <c r="L4738">
        <v>144</v>
      </c>
      <c r="M4738">
        <v>2499</v>
      </c>
      <c r="N4738">
        <v>4161</v>
      </c>
      <c r="O4738">
        <v>85</v>
      </c>
      <c r="P4738">
        <v>6889</v>
      </c>
      <c r="Q4738">
        <v>2450</v>
      </c>
      <c r="R4738">
        <v>0</v>
      </c>
      <c r="S4738">
        <v>0</v>
      </c>
      <c r="T4738">
        <v>2450</v>
      </c>
      <c r="U4738">
        <v>5790</v>
      </c>
      <c r="V4738">
        <v>-1263</v>
      </c>
      <c r="W4738">
        <v>4420</v>
      </c>
      <c r="X4738">
        <v>2986</v>
      </c>
      <c r="Y4738">
        <v>0.54</v>
      </c>
      <c r="Z4738">
        <v>76</v>
      </c>
      <c r="AA4738">
        <v>11095</v>
      </c>
      <c r="AB4738">
        <v>73</v>
      </c>
      <c r="AC4738">
        <v>87.04</v>
      </c>
    </row>
    <row r="4739" spans="1:29" x14ac:dyDescent="0.3">
      <c r="A4739">
        <v>2009</v>
      </c>
      <c r="B4739">
        <v>9</v>
      </c>
      <c r="C4739" s="1">
        <v>40076</v>
      </c>
      <c r="D4739">
        <v>10500</v>
      </c>
      <c r="E4739">
        <v>389</v>
      </c>
      <c r="F4739">
        <v>7</v>
      </c>
      <c r="G4739">
        <v>48</v>
      </c>
      <c r="H4739">
        <v>147</v>
      </c>
      <c r="I4739">
        <v>1250</v>
      </c>
      <c r="J4739">
        <v>1452</v>
      </c>
      <c r="K4739">
        <v>12341</v>
      </c>
      <c r="L4739">
        <v>147</v>
      </c>
      <c r="M4739">
        <v>1991</v>
      </c>
      <c r="N4739">
        <v>4149</v>
      </c>
      <c r="O4739">
        <v>77</v>
      </c>
      <c r="P4739">
        <v>6364</v>
      </c>
      <c r="Q4739">
        <v>2425</v>
      </c>
      <c r="R4739">
        <v>0</v>
      </c>
      <c r="S4739">
        <v>0</v>
      </c>
      <c r="T4739">
        <v>2425</v>
      </c>
      <c r="U4739">
        <v>5600</v>
      </c>
      <c r="V4739">
        <v>-889</v>
      </c>
      <c r="W4739">
        <v>4610</v>
      </c>
      <c r="X4739">
        <v>3552</v>
      </c>
      <c r="Y4739">
        <v>0.5</v>
      </c>
      <c r="Z4739">
        <v>71</v>
      </c>
      <c r="AA4739">
        <v>11091</v>
      </c>
      <c r="AB4739">
        <v>68</v>
      </c>
      <c r="AC4739">
        <v>87.13</v>
      </c>
    </row>
    <row r="4740" spans="1:29" x14ac:dyDescent="0.3">
      <c r="A4740">
        <v>2009</v>
      </c>
      <c r="B4740">
        <v>9</v>
      </c>
      <c r="C4740" s="1">
        <v>40077</v>
      </c>
      <c r="D4740">
        <v>10100</v>
      </c>
      <c r="E4740">
        <v>392</v>
      </c>
      <c r="F4740">
        <v>6</v>
      </c>
      <c r="G4740">
        <v>45</v>
      </c>
      <c r="H4740">
        <v>136</v>
      </c>
      <c r="I4740">
        <v>1230</v>
      </c>
      <c r="J4740">
        <v>1417</v>
      </c>
      <c r="K4740">
        <v>11909</v>
      </c>
      <c r="L4740">
        <v>134</v>
      </c>
      <c r="M4740">
        <v>1992</v>
      </c>
      <c r="N4740">
        <v>3881</v>
      </c>
      <c r="O4740">
        <v>60</v>
      </c>
      <c r="P4740">
        <v>6067</v>
      </c>
      <c r="Q4740">
        <v>2400</v>
      </c>
      <c r="R4740">
        <v>0</v>
      </c>
      <c r="S4740">
        <v>0</v>
      </c>
      <c r="T4740">
        <v>2400</v>
      </c>
      <c r="U4740">
        <v>5410</v>
      </c>
      <c r="V4740">
        <v>-800</v>
      </c>
      <c r="W4740">
        <v>4410</v>
      </c>
      <c r="X4740">
        <v>3442</v>
      </c>
      <c r="Y4740">
        <v>0.49</v>
      </c>
      <c r="Z4740">
        <v>71</v>
      </c>
      <c r="AA4740">
        <v>10679</v>
      </c>
      <c r="AB4740">
        <v>68</v>
      </c>
      <c r="AC4740">
        <v>87.24</v>
      </c>
    </row>
    <row r="4741" spans="1:29" x14ac:dyDescent="0.3">
      <c r="A4741">
        <v>2009</v>
      </c>
      <c r="B4741">
        <v>9</v>
      </c>
      <c r="C4741" s="1">
        <v>40078</v>
      </c>
      <c r="D4741">
        <v>10000</v>
      </c>
      <c r="E4741">
        <v>414</v>
      </c>
      <c r="F4741">
        <v>6</v>
      </c>
      <c r="G4741">
        <v>54</v>
      </c>
      <c r="H4741">
        <v>125</v>
      </c>
      <c r="I4741">
        <v>1200</v>
      </c>
      <c r="J4741">
        <v>1385</v>
      </c>
      <c r="K4741">
        <v>11799</v>
      </c>
      <c r="L4741">
        <v>152</v>
      </c>
      <c r="M4741">
        <v>1996</v>
      </c>
      <c r="N4741">
        <v>3850</v>
      </c>
      <c r="O4741">
        <v>48</v>
      </c>
      <c r="P4741">
        <v>6046</v>
      </c>
      <c r="Q4741">
        <v>2286</v>
      </c>
      <c r="R4741">
        <v>0</v>
      </c>
      <c r="S4741">
        <v>0</v>
      </c>
      <c r="T4741">
        <v>2286</v>
      </c>
      <c r="U4741">
        <v>5280</v>
      </c>
      <c r="V4741">
        <v>-867</v>
      </c>
      <c r="W4741">
        <v>4494</v>
      </c>
      <c r="X4741">
        <v>3467</v>
      </c>
      <c r="Y4741">
        <v>0.49</v>
      </c>
      <c r="Z4741">
        <v>71</v>
      </c>
      <c r="AA4741">
        <v>10599</v>
      </c>
      <c r="AB4741">
        <v>67</v>
      </c>
      <c r="AC4741">
        <v>87.34</v>
      </c>
    </row>
    <row r="4742" spans="1:29" x14ac:dyDescent="0.3">
      <c r="A4742">
        <v>2009</v>
      </c>
      <c r="B4742">
        <v>9</v>
      </c>
      <c r="C4742" s="1">
        <v>40079</v>
      </c>
      <c r="D4742">
        <v>9840</v>
      </c>
      <c r="E4742">
        <v>424</v>
      </c>
      <c r="F4742">
        <v>6</v>
      </c>
      <c r="G4742">
        <v>42</v>
      </c>
      <c r="H4742">
        <v>125</v>
      </c>
      <c r="I4742">
        <v>1150</v>
      </c>
      <c r="J4742">
        <v>1323</v>
      </c>
      <c r="K4742">
        <v>11587</v>
      </c>
      <c r="L4742">
        <v>162</v>
      </c>
      <c r="M4742">
        <v>993</v>
      </c>
      <c r="N4742">
        <v>4310</v>
      </c>
      <c r="O4742">
        <v>82</v>
      </c>
      <c r="P4742">
        <v>5547</v>
      </c>
      <c r="Q4742">
        <v>2350</v>
      </c>
      <c r="R4742">
        <v>0</v>
      </c>
      <c r="S4742">
        <v>0</v>
      </c>
      <c r="T4742">
        <v>2350</v>
      </c>
      <c r="U4742">
        <v>5150</v>
      </c>
      <c r="V4742">
        <v>-602</v>
      </c>
      <c r="W4742">
        <v>4456</v>
      </c>
      <c r="X4742">
        <v>3690</v>
      </c>
      <c r="Y4742">
        <v>0.46</v>
      </c>
      <c r="Z4742">
        <v>68</v>
      </c>
      <c r="AA4742">
        <v>10437</v>
      </c>
      <c r="AB4742">
        <v>65</v>
      </c>
      <c r="AC4742">
        <v>87.39</v>
      </c>
    </row>
    <row r="4743" spans="1:29" x14ac:dyDescent="0.3">
      <c r="A4743">
        <v>2009</v>
      </c>
      <c r="B4743">
        <v>9</v>
      </c>
      <c r="C4743" s="1">
        <v>40080</v>
      </c>
      <c r="D4743">
        <v>9530</v>
      </c>
      <c r="E4743">
        <v>406</v>
      </c>
      <c r="F4743">
        <v>6</v>
      </c>
      <c r="G4743">
        <v>48</v>
      </c>
      <c r="H4743">
        <v>130</v>
      </c>
      <c r="I4743">
        <v>1120</v>
      </c>
      <c r="J4743">
        <v>1304</v>
      </c>
      <c r="K4743">
        <v>11240</v>
      </c>
      <c r="L4743">
        <v>158</v>
      </c>
      <c r="M4743">
        <v>995</v>
      </c>
      <c r="N4743">
        <v>4176</v>
      </c>
      <c r="O4743">
        <v>79</v>
      </c>
      <c r="P4743">
        <v>5408</v>
      </c>
      <c r="Q4743">
        <v>2257</v>
      </c>
      <c r="R4743">
        <v>0</v>
      </c>
      <c r="S4743">
        <v>0</v>
      </c>
      <c r="T4743">
        <v>2257</v>
      </c>
      <c r="U4743">
        <v>4910</v>
      </c>
      <c r="V4743">
        <v>-661</v>
      </c>
      <c r="W4743">
        <v>4394</v>
      </c>
      <c r="X4743">
        <v>3575</v>
      </c>
      <c r="Y4743">
        <v>0.46</v>
      </c>
      <c r="Z4743">
        <v>68</v>
      </c>
      <c r="AA4743">
        <v>10120</v>
      </c>
      <c r="AB4743">
        <v>65</v>
      </c>
      <c r="AC4743">
        <v>87.46</v>
      </c>
    </row>
    <row r="4744" spans="1:29" x14ac:dyDescent="0.3">
      <c r="A4744">
        <v>2009</v>
      </c>
      <c r="B4744">
        <v>9</v>
      </c>
      <c r="C4744" s="1">
        <v>40081</v>
      </c>
      <c r="D4744">
        <v>9670</v>
      </c>
      <c r="E4744">
        <v>390</v>
      </c>
      <c r="F4744">
        <v>4</v>
      </c>
      <c r="G4744">
        <v>74</v>
      </c>
      <c r="H4744">
        <v>138</v>
      </c>
      <c r="I4744">
        <v>1130</v>
      </c>
      <c r="J4744">
        <v>1346</v>
      </c>
      <c r="K4744">
        <v>11406</v>
      </c>
      <c r="L4744">
        <v>149</v>
      </c>
      <c r="M4744">
        <v>997</v>
      </c>
      <c r="N4744">
        <v>4176</v>
      </c>
      <c r="O4744">
        <v>81</v>
      </c>
      <c r="P4744">
        <v>5403</v>
      </c>
      <c r="Q4744">
        <v>2200</v>
      </c>
      <c r="R4744">
        <v>0</v>
      </c>
      <c r="S4744">
        <v>0</v>
      </c>
      <c r="T4744">
        <v>2200</v>
      </c>
      <c r="U4744">
        <v>4680</v>
      </c>
      <c r="V4744">
        <v>-806</v>
      </c>
      <c r="W4744">
        <v>4764</v>
      </c>
      <c r="X4744">
        <v>3804</v>
      </c>
      <c r="Y4744">
        <v>0.45</v>
      </c>
      <c r="Z4744">
        <v>67</v>
      </c>
      <c r="AA4744">
        <v>10276</v>
      </c>
      <c r="AB4744">
        <v>63</v>
      </c>
      <c r="AC4744">
        <v>87.49</v>
      </c>
    </row>
    <row r="4745" spans="1:29" x14ac:dyDescent="0.3">
      <c r="A4745">
        <v>2009</v>
      </c>
      <c r="B4745">
        <v>9</v>
      </c>
      <c r="C4745" s="1">
        <v>40082</v>
      </c>
      <c r="D4745">
        <v>9490</v>
      </c>
      <c r="E4745">
        <v>389</v>
      </c>
      <c r="F4745">
        <v>5</v>
      </c>
      <c r="G4745">
        <v>73</v>
      </c>
      <c r="H4745">
        <v>198</v>
      </c>
      <c r="I4745">
        <v>1190</v>
      </c>
      <c r="J4745">
        <v>1466</v>
      </c>
      <c r="K4745">
        <v>11345</v>
      </c>
      <c r="L4745">
        <v>137</v>
      </c>
      <c r="M4745">
        <v>991</v>
      </c>
      <c r="N4745">
        <v>4156</v>
      </c>
      <c r="O4745">
        <v>78</v>
      </c>
      <c r="P4745">
        <v>5362</v>
      </c>
      <c r="Q4745">
        <v>2226</v>
      </c>
      <c r="R4745">
        <v>0</v>
      </c>
      <c r="S4745">
        <v>0</v>
      </c>
      <c r="T4745">
        <v>2226</v>
      </c>
      <c r="U4745">
        <v>4640</v>
      </c>
      <c r="V4745">
        <v>-703</v>
      </c>
      <c r="W4745">
        <v>4616</v>
      </c>
      <c r="X4745">
        <v>3756</v>
      </c>
      <c r="Y4745">
        <v>0.45</v>
      </c>
      <c r="Z4745">
        <v>67</v>
      </c>
      <c r="AA4745">
        <v>10155</v>
      </c>
      <c r="AB4745">
        <v>63</v>
      </c>
      <c r="AC4745">
        <v>87.52</v>
      </c>
    </row>
    <row r="4746" spans="1:29" x14ac:dyDescent="0.3">
      <c r="A4746">
        <v>2009</v>
      </c>
      <c r="B4746">
        <v>9</v>
      </c>
      <c r="C4746" s="1">
        <v>40083</v>
      </c>
      <c r="D4746">
        <v>9160</v>
      </c>
      <c r="E4746">
        <v>358</v>
      </c>
      <c r="F4746">
        <v>4</v>
      </c>
      <c r="G4746">
        <v>72</v>
      </c>
      <c r="H4746">
        <v>65</v>
      </c>
      <c r="I4746">
        <v>1240</v>
      </c>
      <c r="J4746">
        <v>1381</v>
      </c>
      <c r="K4746">
        <v>10899</v>
      </c>
      <c r="L4746">
        <v>131</v>
      </c>
      <c r="M4746">
        <v>969</v>
      </c>
      <c r="N4746">
        <v>4150</v>
      </c>
      <c r="O4746">
        <v>87</v>
      </c>
      <c r="P4746">
        <v>5337</v>
      </c>
      <c r="Q4746">
        <v>2175</v>
      </c>
      <c r="R4746">
        <v>0</v>
      </c>
      <c r="S4746">
        <v>0</v>
      </c>
      <c r="T4746">
        <v>2175</v>
      </c>
      <c r="U4746">
        <v>4680</v>
      </c>
      <c r="V4746">
        <v>-689</v>
      </c>
      <c r="W4746">
        <v>4229</v>
      </c>
      <c r="X4746">
        <v>3387</v>
      </c>
      <c r="Y4746">
        <v>0.47</v>
      </c>
      <c r="Z4746">
        <v>69</v>
      </c>
      <c r="AA4746">
        <v>9659</v>
      </c>
      <c r="AB4746">
        <v>65</v>
      </c>
      <c r="AC4746">
        <v>87.62</v>
      </c>
    </row>
    <row r="4747" spans="1:29" x14ac:dyDescent="0.3">
      <c r="A4747">
        <v>2009</v>
      </c>
      <c r="B4747">
        <v>9</v>
      </c>
      <c r="C4747" s="1">
        <v>40084</v>
      </c>
      <c r="D4747">
        <v>8320</v>
      </c>
      <c r="E4747">
        <v>342</v>
      </c>
      <c r="F4747">
        <v>4</v>
      </c>
      <c r="G4747">
        <v>99</v>
      </c>
      <c r="H4747">
        <v>41</v>
      </c>
      <c r="I4747">
        <v>1240</v>
      </c>
      <c r="J4747">
        <v>1384</v>
      </c>
      <c r="K4747">
        <v>10046</v>
      </c>
      <c r="L4747">
        <v>135</v>
      </c>
      <c r="M4747">
        <v>948</v>
      </c>
      <c r="N4747">
        <v>4173</v>
      </c>
      <c r="O4747">
        <v>86</v>
      </c>
      <c r="P4747">
        <v>5342</v>
      </c>
      <c r="Q4747">
        <v>2154</v>
      </c>
      <c r="R4747">
        <v>0</v>
      </c>
      <c r="S4747">
        <v>0</v>
      </c>
      <c r="T4747">
        <v>2154</v>
      </c>
      <c r="U4747">
        <v>4650</v>
      </c>
      <c r="V4747">
        <v>-708</v>
      </c>
      <c r="W4747">
        <v>3409</v>
      </c>
      <c r="X4747">
        <v>2550</v>
      </c>
      <c r="Y4747">
        <v>0.51</v>
      </c>
      <c r="Z4747">
        <v>75</v>
      </c>
      <c r="AA4747">
        <v>8806</v>
      </c>
      <c r="AB4747">
        <v>71</v>
      </c>
      <c r="AC4747">
        <v>87.89</v>
      </c>
    </row>
    <row r="4748" spans="1:29" x14ac:dyDescent="0.3">
      <c r="A4748">
        <v>2009</v>
      </c>
      <c r="B4748">
        <v>9</v>
      </c>
      <c r="C4748" s="1">
        <v>40085</v>
      </c>
      <c r="D4748">
        <v>9010</v>
      </c>
      <c r="E4748">
        <v>320</v>
      </c>
      <c r="F4748">
        <v>4</v>
      </c>
      <c r="G4748">
        <v>88</v>
      </c>
      <c r="H4748">
        <v>57</v>
      </c>
      <c r="I4748">
        <v>1210</v>
      </c>
      <c r="J4748">
        <v>1359</v>
      </c>
      <c r="K4748">
        <v>10689</v>
      </c>
      <c r="L4748">
        <v>141</v>
      </c>
      <c r="M4748">
        <v>983</v>
      </c>
      <c r="N4748">
        <v>4174</v>
      </c>
      <c r="O4748">
        <v>82</v>
      </c>
      <c r="P4748">
        <v>5380</v>
      </c>
      <c r="Q4748">
        <v>2118</v>
      </c>
      <c r="R4748">
        <v>0</v>
      </c>
      <c r="S4748">
        <v>0</v>
      </c>
      <c r="T4748">
        <v>2118</v>
      </c>
      <c r="U4748">
        <v>4490</v>
      </c>
      <c r="V4748">
        <v>-908</v>
      </c>
      <c r="W4748">
        <v>4247</v>
      </c>
      <c r="X4748">
        <v>3191</v>
      </c>
      <c r="Y4748">
        <v>0.48</v>
      </c>
      <c r="Z4748">
        <v>70</v>
      </c>
      <c r="AA4748">
        <v>9479</v>
      </c>
      <c r="AB4748">
        <v>66</v>
      </c>
      <c r="AC4748">
        <v>88.01</v>
      </c>
    </row>
    <row r="4749" spans="1:29" x14ac:dyDescent="0.3">
      <c r="A4749">
        <v>2009</v>
      </c>
      <c r="B4749">
        <v>9</v>
      </c>
      <c r="C4749" s="1">
        <v>40086</v>
      </c>
      <c r="D4749">
        <v>9480</v>
      </c>
      <c r="E4749">
        <v>306</v>
      </c>
      <c r="F4749">
        <v>4</v>
      </c>
      <c r="G4749">
        <v>91</v>
      </c>
      <c r="H4749">
        <v>53</v>
      </c>
      <c r="I4749">
        <v>1160</v>
      </c>
      <c r="J4749">
        <v>1308</v>
      </c>
      <c r="K4749">
        <v>11094</v>
      </c>
      <c r="L4749">
        <v>143</v>
      </c>
      <c r="M4749">
        <v>995</v>
      </c>
      <c r="N4749">
        <v>4154</v>
      </c>
      <c r="O4749">
        <v>81</v>
      </c>
      <c r="P4749">
        <v>5373</v>
      </c>
      <c r="Q4749">
        <v>2124</v>
      </c>
      <c r="R4749">
        <v>0</v>
      </c>
      <c r="S4749">
        <v>0</v>
      </c>
      <c r="T4749">
        <v>2124</v>
      </c>
      <c r="U4749">
        <v>4460</v>
      </c>
      <c r="V4749">
        <v>-986</v>
      </c>
      <c r="W4749">
        <v>4731</v>
      </c>
      <c r="X4749">
        <v>3597</v>
      </c>
      <c r="Y4749">
        <v>0.46</v>
      </c>
      <c r="Z4749">
        <v>68</v>
      </c>
      <c r="AA4749">
        <v>9934</v>
      </c>
      <c r="AB4749">
        <v>64</v>
      </c>
      <c r="AC4749">
        <v>88.04</v>
      </c>
    </row>
    <row r="4750" spans="1:29" x14ac:dyDescent="0.3">
      <c r="A4750">
        <v>2009</v>
      </c>
      <c r="B4750">
        <v>10</v>
      </c>
      <c r="C4750" s="1">
        <v>40087</v>
      </c>
      <c r="D4750">
        <v>9440</v>
      </c>
      <c r="E4750">
        <v>301</v>
      </c>
      <c r="F4750">
        <v>4</v>
      </c>
      <c r="G4750">
        <v>120</v>
      </c>
      <c r="H4750">
        <v>51</v>
      </c>
      <c r="I4750">
        <v>1200</v>
      </c>
      <c r="J4750">
        <v>1375</v>
      </c>
      <c r="K4750">
        <v>11116</v>
      </c>
      <c r="L4750">
        <v>142</v>
      </c>
      <c r="M4750">
        <v>499</v>
      </c>
      <c r="N4750">
        <v>4146</v>
      </c>
      <c r="O4750">
        <v>82</v>
      </c>
      <c r="P4750">
        <v>4869</v>
      </c>
      <c r="Q4750">
        <v>2124</v>
      </c>
      <c r="R4750">
        <v>0</v>
      </c>
      <c r="S4750">
        <v>0</v>
      </c>
      <c r="T4750">
        <v>2124</v>
      </c>
      <c r="U4750">
        <v>4710</v>
      </c>
      <c r="V4750">
        <v>-164</v>
      </c>
      <c r="W4750">
        <v>4436</v>
      </c>
      <c r="X4750">
        <v>4123</v>
      </c>
      <c r="Y4750">
        <v>0.42</v>
      </c>
      <c r="Z4750">
        <v>63</v>
      </c>
      <c r="AA4750">
        <v>9916</v>
      </c>
      <c r="AB4750">
        <v>58</v>
      </c>
      <c r="AC4750">
        <v>87.98</v>
      </c>
    </row>
    <row r="4751" spans="1:29" x14ac:dyDescent="0.3">
      <c r="A4751">
        <v>2009</v>
      </c>
      <c r="B4751">
        <v>10</v>
      </c>
      <c r="C4751" s="1">
        <v>40088</v>
      </c>
      <c r="D4751">
        <v>9600</v>
      </c>
      <c r="E4751">
        <v>274</v>
      </c>
      <c r="F4751">
        <v>5</v>
      </c>
      <c r="G4751">
        <v>107</v>
      </c>
      <c r="H4751">
        <v>66</v>
      </c>
      <c r="I4751">
        <v>1220</v>
      </c>
      <c r="J4751">
        <v>1398</v>
      </c>
      <c r="K4751">
        <v>11272</v>
      </c>
      <c r="L4751">
        <v>131</v>
      </c>
      <c r="M4751">
        <v>497</v>
      </c>
      <c r="N4751">
        <v>4145</v>
      </c>
      <c r="O4751">
        <v>76</v>
      </c>
      <c r="P4751">
        <v>4849</v>
      </c>
      <c r="Q4751">
        <v>2078</v>
      </c>
      <c r="R4751">
        <v>0</v>
      </c>
      <c r="S4751">
        <v>0</v>
      </c>
      <c r="T4751">
        <v>2078</v>
      </c>
      <c r="U4751">
        <v>5030</v>
      </c>
      <c r="V4751">
        <v>228</v>
      </c>
      <c r="W4751">
        <v>4262</v>
      </c>
      <c r="X4751">
        <v>4344</v>
      </c>
      <c r="Y4751">
        <v>0.41</v>
      </c>
      <c r="Z4751">
        <v>61</v>
      </c>
      <c r="AA4751">
        <v>10052</v>
      </c>
      <c r="AB4751">
        <v>57</v>
      </c>
      <c r="AC4751">
        <v>87.89</v>
      </c>
    </row>
    <row r="4752" spans="1:29" x14ac:dyDescent="0.3">
      <c r="A4752">
        <v>2009</v>
      </c>
      <c r="B4752">
        <v>10</v>
      </c>
      <c r="C4752" s="1">
        <v>40089</v>
      </c>
      <c r="D4752">
        <v>9200</v>
      </c>
      <c r="E4752">
        <v>263</v>
      </c>
      <c r="F4752">
        <v>5</v>
      </c>
      <c r="G4752">
        <v>106</v>
      </c>
      <c r="H4752">
        <v>84</v>
      </c>
      <c r="I4752">
        <v>1190</v>
      </c>
      <c r="J4752">
        <v>1385</v>
      </c>
      <c r="K4752">
        <v>10848</v>
      </c>
      <c r="L4752">
        <v>133</v>
      </c>
      <c r="M4752">
        <v>498</v>
      </c>
      <c r="N4752">
        <v>4150</v>
      </c>
      <c r="O4752">
        <v>82</v>
      </c>
      <c r="P4752">
        <v>4863</v>
      </c>
      <c r="Q4752">
        <v>2025</v>
      </c>
      <c r="R4752">
        <v>0</v>
      </c>
      <c r="S4752">
        <v>0</v>
      </c>
      <c r="T4752">
        <v>2025</v>
      </c>
      <c r="U4752">
        <v>4980</v>
      </c>
      <c r="V4752">
        <v>186</v>
      </c>
      <c r="W4752">
        <v>3916</v>
      </c>
      <c r="X4752">
        <v>3960</v>
      </c>
      <c r="Y4752">
        <v>0.43</v>
      </c>
      <c r="Z4752">
        <v>63</v>
      </c>
      <c r="AA4752">
        <v>9658</v>
      </c>
      <c r="AB4752">
        <v>59</v>
      </c>
      <c r="AC4752">
        <v>87.87</v>
      </c>
    </row>
    <row r="4753" spans="1:29" x14ac:dyDescent="0.3">
      <c r="A4753">
        <v>2009</v>
      </c>
      <c r="B4753">
        <v>10</v>
      </c>
      <c r="C4753" s="1">
        <v>40090</v>
      </c>
      <c r="D4753">
        <v>9530</v>
      </c>
      <c r="E4753">
        <v>262</v>
      </c>
      <c r="F4753">
        <v>5</v>
      </c>
      <c r="G4753">
        <v>120</v>
      </c>
      <c r="H4753">
        <v>85</v>
      </c>
      <c r="I4753">
        <v>1210</v>
      </c>
      <c r="J4753">
        <v>1420</v>
      </c>
      <c r="K4753">
        <v>11212</v>
      </c>
      <c r="L4753">
        <v>127</v>
      </c>
      <c r="M4753">
        <v>499</v>
      </c>
      <c r="N4753">
        <v>4163</v>
      </c>
      <c r="O4753">
        <v>86</v>
      </c>
      <c r="P4753">
        <v>4875</v>
      </c>
      <c r="Q4753">
        <v>2050</v>
      </c>
      <c r="R4753">
        <v>0</v>
      </c>
      <c r="S4753">
        <v>0</v>
      </c>
      <c r="T4753">
        <v>2050</v>
      </c>
      <c r="U4753">
        <v>4850</v>
      </c>
      <c r="V4753">
        <v>63</v>
      </c>
      <c r="W4753">
        <v>4368</v>
      </c>
      <c r="X4753">
        <v>4287</v>
      </c>
      <c r="Y4753">
        <v>0.42</v>
      </c>
      <c r="Z4753">
        <v>62</v>
      </c>
      <c r="AA4753">
        <v>10002</v>
      </c>
      <c r="AB4753">
        <v>57</v>
      </c>
      <c r="AC4753">
        <v>87.8</v>
      </c>
    </row>
    <row r="4754" spans="1:29" x14ac:dyDescent="0.3">
      <c r="A4754">
        <v>2009</v>
      </c>
      <c r="B4754">
        <v>10</v>
      </c>
      <c r="C4754" s="1">
        <v>40091</v>
      </c>
      <c r="D4754">
        <v>9500</v>
      </c>
      <c r="E4754">
        <v>254</v>
      </c>
      <c r="F4754">
        <v>6</v>
      </c>
      <c r="G4754">
        <v>220</v>
      </c>
      <c r="H4754">
        <v>63</v>
      </c>
      <c r="I4754">
        <v>1140</v>
      </c>
      <c r="J4754">
        <v>1429</v>
      </c>
      <c r="K4754">
        <v>11183</v>
      </c>
      <c r="L4754">
        <v>143</v>
      </c>
      <c r="M4754">
        <v>431</v>
      </c>
      <c r="N4754">
        <v>4145</v>
      </c>
      <c r="O4754">
        <v>75</v>
      </c>
      <c r="P4754">
        <v>4794</v>
      </c>
      <c r="Q4754">
        <v>2000</v>
      </c>
      <c r="R4754">
        <v>0</v>
      </c>
      <c r="S4754">
        <v>0</v>
      </c>
      <c r="T4754">
        <v>2000</v>
      </c>
      <c r="U4754">
        <v>4870</v>
      </c>
      <c r="V4754">
        <v>205</v>
      </c>
      <c r="W4754">
        <v>4324</v>
      </c>
      <c r="X4754">
        <v>4389</v>
      </c>
      <c r="Y4754">
        <v>0.41</v>
      </c>
      <c r="Z4754">
        <v>61</v>
      </c>
      <c r="AA4754">
        <v>10043</v>
      </c>
      <c r="AB4754">
        <v>56</v>
      </c>
      <c r="AC4754">
        <v>87.71</v>
      </c>
    </row>
    <row r="4755" spans="1:29" x14ac:dyDescent="0.3">
      <c r="A4755">
        <v>2009</v>
      </c>
      <c r="B4755">
        <v>10</v>
      </c>
      <c r="C4755" s="1">
        <v>40092</v>
      </c>
      <c r="D4755">
        <v>9180</v>
      </c>
      <c r="E4755">
        <v>250</v>
      </c>
      <c r="F4755">
        <v>7</v>
      </c>
      <c r="G4755">
        <v>467</v>
      </c>
      <c r="H4755">
        <v>50</v>
      </c>
      <c r="I4755">
        <v>1060</v>
      </c>
      <c r="J4755">
        <v>1584</v>
      </c>
      <c r="K4755">
        <v>11014</v>
      </c>
      <c r="L4755">
        <v>136</v>
      </c>
      <c r="M4755">
        <v>494</v>
      </c>
      <c r="N4755">
        <v>4126</v>
      </c>
      <c r="O4755">
        <v>80</v>
      </c>
      <c r="P4755">
        <v>4836</v>
      </c>
      <c r="Q4755">
        <v>2000</v>
      </c>
      <c r="R4755">
        <v>0</v>
      </c>
      <c r="S4755">
        <v>0</v>
      </c>
      <c r="T4755">
        <v>2000</v>
      </c>
      <c r="U4755">
        <v>4750</v>
      </c>
      <c r="V4755">
        <v>198</v>
      </c>
      <c r="W4755">
        <v>4120</v>
      </c>
      <c r="X4755">
        <v>4178</v>
      </c>
      <c r="Y4755">
        <v>0.42</v>
      </c>
      <c r="Z4755">
        <v>62</v>
      </c>
      <c r="AA4755">
        <v>9954</v>
      </c>
      <c r="AB4755">
        <v>58</v>
      </c>
      <c r="AC4755">
        <v>87.66</v>
      </c>
    </row>
    <row r="4756" spans="1:29" x14ac:dyDescent="0.3">
      <c r="A4756">
        <v>2009</v>
      </c>
      <c r="B4756">
        <v>10</v>
      </c>
      <c r="C4756" s="1">
        <v>40093</v>
      </c>
      <c r="D4756">
        <v>8420</v>
      </c>
      <c r="E4756">
        <v>229</v>
      </c>
      <c r="F4756">
        <v>8</v>
      </c>
      <c r="G4756">
        <v>852</v>
      </c>
      <c r="H4756">
        <v>51</v>
      </c>
      <c r="I4756">
        <v>1010</v>
      </c>
      <c r="J4756">
        <v>1921</v>
      </c>
      <c r="K4756">
        <v>10570</v>
      </c>
      <c r="L4756">
        <v>135</v>
      </c>
      <c r="M4756">
        <v>497</v>
      </c>
      <c r="N4756">
        <v>4151</v>
      </c>
      <c r="O4756">
        <v>80</v>
      </c>
      <c r="P4756">
        <v>4863</v>
      </c>
      <c r="Q4756">
        <v>1931</v>
      </c>
      <c r="R4756">
        <v>0</v>
      </c>
      <c r="S4756">
        <v>0</v>
      </c>
      <c r="T4756">
        <v>1931</v>
      </c>
      <c r="U4756">
        <v>4560</v>
      </c>
      <c r="V4756">
        <v>363</v>
      </c>
      <c r="W4756">
        <v>3548</v>
      </c>
      <c r="X4756">
        <v>3777</v>
      </c>
      <c r="Y4756">
        <v>0.44</v>
      </c>
      <c r="Z4756">
        <v>64</v>
      </c>
      <c r="AA4756">
        <v>9560</v>
      </c>
      <c r="AB4756">
        <v>60</v>
      </c>
      <c r="AC4756">
        <v>87.68</v>
      </c>
    </row>
    <row r="4757" spans="1:29" x14ac:dyDescent="0.3">
      <c r="A4757">
        <v>2009</v>
      </c>
      <c r="B4757">
        <v>10</v>
      </c>
      <c r="C4757" s="1">
        <v>40094</v>
      </c>
      <c r="D4757">
        <v>8780</v>
      </c>
      <c r="E4757">
        <v>220</v>
      </c>
      <c r="F4757">
        <v>10</v>
      </c>
      <c r="G4757">
        <v>1360</v>
      </c>
      <c r="H4757">
        <v>51</v>
      </c>
      <c r="I4757">
        <v>1020</v>
      </c>
      <c r="J4757">
        <v>2441</v>
      </c>
      <c r="K4757">
        <v>11441</v>
      </c>
      <c r="L4757">
        <v>136</v>
      </c>
      <c r="M4757">
        <v>481</v>
      </c>
      <c r="N4757">
        <v>4185</v>
      </c>
      <c r="O4757">
        <v>68</v>
      </c>
      <c r="P4757">
        <v>4870</v>
      </c>
      <c r="Q4757">
        <v>1933</v>
      </c>
      <c r="R4757">
        <v>0</v>
      </c>
      <c r="S4757">
        <v>0</v>
      </c>
      <c r="T4757">
        <v>1933</v>
      </c>
      <c r="U4757">
        <v>4320</v>
      </c>
      <c r="V4757">
        <v>634</v>
      </c>
      <c r="W4757">
        <v>4139</v>
      </c>
      <c r="X4757">
        <v>4637</v>
      </c>
      <c r="Y4757">
        <v>0.41</v>
      </c>
      <c r="Z4757">
        <v>59</v>
      </c>
      <c r="AA4757">
        <v>10421</v>
      </c>
      <c r="AB4757">
        <v>55</v>
      </c>
      <c r="AC4757">
        <v>87.57</v>
      </c>
    </row>
    <row r="4758" spans="1:29" x14ac:dyDescent="0.3">
      <c r="A4758">
        <v>2009</v>
      </c>
      <c r="B4758">
        <v>10</v>
      </c>
      <c r="C4758" s="1">
        <v>40095</v>
      </c>
      <c r="D4758">
        <v>9020</v>
      </c>
      <c r="E4758">
        <v>214</v>
      </c>
      <c r="F4758">
        <v>9</v>
      </c>
      <c r="G4758">
        <v>1740</v>
      </c>
      <c r="H4758">
        <v>50</v>
      </c>
      <c r="I4758">
        <v>1020</v>
      </c>
      <c r="J4758">
        <v>2819</v>
      </c>
      <c r="K4758">
        <v>12053</v>
      </c>
      <c r="L4758">
        <v>121</v>
      </c>
      <c r="M4758">
        <v>493</v>
      </c>
      <c r="N4758">
        <v>3955</v>
      </c>
      <c r="O4758">
        <v>84</v>
      </c>
      <c r="P4758">
        <v>4653</v>
      </c>
      <c r="Q4758">
        <v>1932</v>
      </c>
      <c r="R4758">
        <v>0</v>
      </c>
      <c r="S4758">
        <v>0</v>
      </c>
      <c r="T4758">
        <v>1932</v>
      </c>
      <c r="U4758">
        <v>4190</v>
      </c>
      <c r="V4758">
        <v>1100</v>
      </c>
      <c r="W4758">
        <v>4503</v>
      </c>
      <c r="X4758">
        <v>5467</v>
      </c>
      <c r="Y4758">
        <v>0.37</v>
      </c>
      <c r="Z4758">
        <v>55</v>
      </c>
      <c r="AA4758">
        <v>11033</v>
      </c>
      <c r="AB4758">
        <v>50</v>
      </c>
      <c r="AC4758">
        <v>87.35</v>
      </c>
    </row>
    <row r="4759" spans="1:29" x14ac:dyDescent="0.3">
      <c r="A4759">
        <v>2009</v>
      </c>
      <c r="B4759">
        <v>10</v>
      </c>
      <c r="C4759" s="1">
        <v>40096</v>
      </c>
      <c r="D4759">
        <v>8760</v>
      </c>
      <c r="E4759">
        <v>216</v>
      </c>
      <c r="F4759">
        <v>8</v>
      </c>
      <c r="G4759">
        <v>1460</v>
      </c>
      <c r="H4759">
        <v>45</v>
      </c>
      <c r="I4759">
        <v>1060</v>
      </c>
      <c r="J4759">
        <v>2573</v>
      </c>
      <c r="K4759">
        <v>11549</v>
      </c>
      <c r="L4759">
        <v>113</v>
      </c>
      <c r="M4759">
        <v>498</v>
      </c>
      <c r="N4759">
        <v>3816</v>
      </c>
      <c r="O4759">
        <v>75</v>
      </c>
      <c r="P4759">
        <v>4502</v>
      </c>
      <c r="Q4759">
        <v>1882</v>
      </c>
      <c r="R4759">
        <v>0</v>
      </c>
      <c r="S4759">
        <v>0</v>
      </c>
      <c r="T4759">
        <v>1882</v>
      </c>
      <c r="U4759">
        <v>4140</v>
      </c>
      <c r="V4759">
        <v>987</v>
      </c>
      <c r="W4759">
        <v>4309</v>
      </c>
      <c r="X4759">
        <v>5164</v>
      </c>
      <c r="Y4759">
        <v>0.37</v>
      </c>
      <c r="Z4759">
        <v>55</v>
      </c>
      <c r="AA4759">
        <v>10489</v>
      </c>
      <c r="AB4759">
        <v>51</v>
      </c>
      <c r="AC4759">
        <v>87.19</v>
      </c>
    </row>
    <row r="4760" spans="1:29" x14ac:dyDescent="0.3">
      <c r="A4760">
        <v>2009</v>
      </c>
      <c r="B4760">
        <v>10</v>
      </c>
      <c r="C4760" s="1">
        <v>40097</v>
      </c>
      <c r="D4760">
        <v>8860</v>
      </c>
      <c r="E4760">
        <v>197</v>
      </c>
      <c r="F4760">
        <v>8</v>
      </c>
      <c r="G4760">
        <v>1050</v>
      </c>
      <c r="H4760">
        <v>37</v>
      </c>
      <c r="I4760">
        <v>1130</v>
      </c>
      <c r="J4760">
        <v>2225</v>
      </c>
      <c r="K4760">
        <v>11282</v>
      </c>
      <c r="L4760">
        <v>113</v>
      </c>
      <c r="M4760">
        <v>494</v>
      </c>
      <c r="N4760">
        <v>3817</v>
      </c>
      <c r="O4760">
        <v>77</v>
      </c>
      <c r="P4760">
        <v>4501</v>
      </c>
      <c r="Q4760">
        <v>1885</v>
      </c>
      <c r="R4760">
        <v>0</v>
      </c>
      <c r="S4760">
        <v>0</v>
      </c>
      <c r="T4760">
        <v>1885</v>
      </c>
      <c r="U4760">
        <v>4170</v>
      </c>
      <c r="V4760">
        <v>668</v>
      </c>
      <c r="W4760">
        <v>4359</v>
      </c>
      <c r="X4760">
        <v>4896</v>
      </c>
      <c r="Y4760">
        <v>0.38</v>
      </c>
      <c r="Z4760">
        <v>57</v>
      </c>
      <c r="AA4760">
        <v>10152</v>
      </c>
      <c r="AB4760">
        <v>52</v>
      </c>
      <c r="AC4760">
        <v>87.07</v>
      </c>
    </row>
    <row r="4761" spans="1:29" x14ac:dyDescent="0.3">
      <c r="A4761">
        <v>2009</v>
      </c>
      <c r="B4761">
        <v>10</v>
      </c>
      <c r="C4761" s="1">
        <v>40098</v>
      </c>
      <c r="D4761">
        <v>9710</v>
      </c>
      <c r="E4761">
        <v>166</v>
      </c>
      <c r="F4761">
        <v>8</v>
      </c>
      <c r="G4761">
        <v>647</v>
      </c>
      <c r="H4761">
        <v>28</v>
      </c>
      <c r="I4761">
        <v>1230</v>
      </c>
      <c r="J4761">
        <v>1913</v>
      </c>
      <c r="K4761">
        <v>11789</v>
      </c>
      <c r="L4761">
        <v>113</v>
      </c>
      <c r="M4761">
        <v>493</v>
      </c>
      <c r="N4761">
        <v>3809</v>
      </c>
      <c r="O4761">
        <v>72</v>
      </c>
      <c r="P4761">
        <v>4487</v>
      </c>
      <c r="Q4761">
        <v>1875</v>
      </c>
      <c r="R4761">
        <v>0</v>
      </c>
      <c r="S4761">
        <v>0</v>
      </c>
      <c r="T4761">
        <v>1875</v>
      </c>
      <c r="U4761">
        <v>4270</v>
      </c>
      <c r="V4761">
        <v>477</v>
      </c>
      <c r="W4761">
        <v>5081</v>
      </c>
      <c r="X4761">
        <v>5427</v>
      </c>
      <c r="Y4761">
        <v>0.36</v>
      </c>
      <c r="Z4761">
        <v>54</v>
      </c>
      <c r="AA4761">
        <v>10559</v>
      </c>
      <c r="AB4761">
        <v>49</v>
      </c>
      <c r="AC4761">
        <v>86.88</v>
      </c>
    </row>
    <row r="4762" spans="1:29" x14ac:dyDescent="0.3">
      <c r="A4762">
        <v>2009</v>
      </c>
      <c r="B4762">
        <v>10</v>
      </c>
      <c r="C4762" s="1">
        <v>40099</v>
      </c>
      <c r="D4762">
        <v>10100</v>
      </c>
      <c r="E4762">
        <v>159</v>
      </c>
      <c r="F4762">
        <v>11</v>
      </c>
      <c r="G4762">
        <v>477</v>
      </c>
      <c r="H4762">
        <v>28</v>
      </c>
      <c r="I4762">
        <v>1330</v>
      </c>
      <c r="J4762">
        <v>1846</v>
      </c>
      <c r="K4762">
        <v>12105</v>
      </c>
      <c r="L4762">
        <v>113</v>
      </c>
      <c r="M4762">
        <v>496</v>
      </c>
      <c r="N4762">
        <v>3791</v>
      </c>
      <c r="O4762">
        <v>73</v>
      </c>
      <c r="P4762">
        <v>4473</v>
      </c>
      <c r="Q4762">
        <v>1900</v>
      </c>
      <c r="R4762">
        <v>12608</v>
      </c>
      <c r="S4762">
        <v>0</v>
      </c>
      <c r="T4762">
        <v>-10708</v>
      </c>
      <c r="U4762">
        <v>5060</v>
      </c>
      <c r="V4762">
        <v>9393</v>
      </c>
      <c r="W4762">
        <v>8197</v>
      </c>
      <c r="X4762">
        <v>18340</v>
      </c>
      <c r="Y4762">
        <v>0.35</v>
      </c>
      <c r="Z4762">
        <v>-52</v>
      </c>
      <c r="AA4762">
        <v>12847</v>
      </c>
      <c r="AB4762">
        <v>-43</v>
      </c>
      <c r="AC4762">
        <v>85.93</v>
      </c>
    </row>
    <row r="4763" spans="1:29" x14ac:dyDescent="0.3">
      <c r="A4763">
        <v>2009</v>
      </c>
      <c r="B4763">
        <v>10</v>
      </c>
      <c r="C4763" s="1">
        <v>40100</v>
      </c>
      <c r="D4763">
        <v>13100</v>
      </c>
      <c r="E4763">
        <v>88</v>
      </c>
      <c r="F4763">
        <v>48</v>
      </c>
      <c r="G4763">
        <v>374</v>
      </c>
      <c r="H4763">
        <v>28</v>
      </c>
      <c r="I4763">
        <v>1700</v>
      </c>
      <c r="J4763">
        <v>2150</v>
      </c>
      <c r="K4763">
        <v>15338</v>
      </c>
      <c r="L4763">
        <v>117</v>
      </c>
      <c r="M4763">
        <v>483</v>
      </c>
      <c r="N4763">
        <v>3817</v>
      </c>
      <c r="O4763">
        <v>58</v>
      </c>
      <c r="P4763">
        <v>4475</v>
      </c>
      <c r="Q4763">
        <v>1844</v>
      </c>
      <c r="R4763">
        <v>12837</v>
      </c>
      <c r="S4763">
        <v>0</v>
      </c>
      <c r="T4763">
        <v>-10992</v>
      </c>
      <c r="U4763">
        <v>5870</v>
      </c>
      <c r="V4763">
        <v>10690</v>
      </c>
      <c r="W4763">
        <v>10396</v>
      </c>
      <c r="X4763">
        <v>21855</v>
      </c>
      <c r="Y4763">
        <v>0.28000000000000003</v>
      </c>
      <c r="Z4763">
        <v>-42</v>
      </c>
      <c r="AA4763">
        <v>15882</v>
      </c>
      <c r="AB4763">
        <v>-38</v>
      </c>
      <c r="AC4763">
        <v>84.91</v>
      </c>
    </row>
    <row r="4764" spans="1:29" x14ac:dyDescent="0.3">
      <c r="A4764">
        <v>2009</v>
      </c>
      <c r="B4764">
        <v>10</v>
      </c>
      <c r="C4764" s="1">
        <v>40101</v>
      </c>
      <c r="D4764">
        <v>12800</v>
      </c>
      <c r="E4764">
        <v>68</v>
      </c>
      <c r="F4764">
        <v>163</v>
      </c>
      <c r="G4764">
        <v>633</v>
      </c>
      <c r="H4764">
        <v>29</v>
      </c>
      <c r="I4764">
        <v>1860</v>
      </c>
      <c r="J4764">
        <v>2685</v>
      </c>
      <c r="K4764">
        <v>15553</v>
      </c>
      <c r="L4764">
        <v>117</v>
      </c>
      <c r="M4764">
        <v>2498</v>
      </c>
      <c r="N4764">
        <v>3993</v>
      </c>
      <c r="O4764">
        <v>28</v>
      </c>
      <c r="P4764">
        <v>6636</v>
      </c>
      <c r="Q4764">
        <v>1844</v>
      </c>
      <c r="R4764">
        <v>12837</v>
      </c>
      <c r="S4764">
        <v>0</v>
      </c>
      <c r="T4764">
        <v>-10993</v>
      </c>
      <c r="U4764">
        <v>6010</v>
      </c>
      <c r="V4764">
        <v>9204</v>
      </c>
      <c r="W4764">
        <v>9936</v>
      </c>
      <c r="X4764">
        <v>19910</v>
      </c>
      <c r="Y4764">
        <v>0.42</v>
      </c>
      <c r="Z4764">
        <v>-28</v>
      </c>
      <c r="AA4764">
        <v>13693</v>
      </c>
      <c r="AB4764">
        <v>-45</v>
      </c>
      <c r="AC4764">
        <v>84</v>
      </c>
    </row>
    <row r="4765" spans="1:29" x14ac:dyDescent="0.3">
      <c r="A4765">
        <v>2009</v>
      </c>
      <c r="B4765">
        <v>10</v>
      </c>
      <c r="C4765" s="1">
        <v>40102</v>
      </c>
      <c r="D4765">
        <v>11600</v>
      </c>
      <c r="E4765">
        <v>56</v>
      </c>
      <c r="F4765">
        <v>74</v>
      </c>
      <c r="G4765">
        <v>1020</v>
      </c>
      <c r="H4765">
        <v>30</v>
      </c>
      <c r="I4765">
        <v>1860</v>
      </c>
      <c r="J4765">
        <v>2984</v>
      </c>
      <c r="K4765">
        <v>14640</v>
      </c>
      <c r="L4765">
        <v>119</v>
      </c>
      <c r="M4765">
        <v>2997</v>
      </c>
      <c r="N4765">
        <v>4067</v>
      </c>
      <c r="O4765">
        <v>24</v>
      </c>
      <c r="P4765">
        <v>7207</v>
      </c>
      <c r="Q4765">
        <v>1844</v>
      </c>
      <c r="R4765">
        <v>12837</v>
      </c>
      <c r="S4765">
        <v>0</v>
      </c>
      <c r="T4765">
        <v>-10993</v>
      </c>
      <c r="U4765">
        <v>5760</v>
      </c>
      <c r="V4765">
        <v>8682</v>
      </c>
      <c r="W4765">
        <v>8974</v>
      </c>
      <c r="X4765">
        <v>18426</v>
      </c>
      <c r="Y4765">
        <v>0.48</v>
      </c>
      <c r="Z4765">
        <v>-26</v>
      </c>
      <c r="AA4765">
        <v>12780</v>
      </c>
      <c r="AB4765">
        <v>-44</v>
      </c>
      <c r="AC4765">
        <v>83.2</v>
      </c>
    </row>
    <row r="4766" spans="1:29" x14ac:dyDescent="0.3">
      <c r="A4766">
        <v>2009</v>
      </c>
      <c r="B4766">
        <v>10</v>
      </c>
      <c r="C4766" s="1">
        <v>40103</v>
      </c>
      <c r="D4766">
        <v>10900</v>
      </c>
      <c r="E4766">
        <v>59</v>
      </c>
      <c r="F4766">
        <v>41</v>
      </c>
      <c r="G4766">
        <v>1050</v>
      </c>
      <c r="H4766">
        <v>30</v>
      </c>
      <c r="I4766">
        <v>2030</v>
      </c>
      <c r="J4766">
        <v>3151</v>
      </c>
      <c r="K4766">
        <v>14110</v>
      </c>
      <c r="L4766">
        <v>118</v>
      </c>
      <c r="M4766">
        <v>4004</v>
      </c>
      <c r="N4766">
        <v>4082</v>
      </c>
      <c r="O4766">
        <v>30</v>
      </c>
      <c r="P4766">
        <v>8234</v>
      </c>
      <c r="Q4766">
        <v>1843</v>
      </c>
      <c r="R4766">
        <v>12837</v>
      </c>
      <c r="S4766">
        <v>0</v>
      </c>
      <c r="T4766">
        <v>-10994</v>
      </c>
      <c r="U4766">
        <v>5520</v>
      </c>
      <c r="V4766">
        <v>7583</v>
      </c>
      <c r="W4766">
        <v>8517</v>
      </c>
      <c r="X4766">
        <v>16870</v>
      </c>
      <c r="Y4766">
        <v>0.56999999999999995</v>
      </c>
      <c r="Z4766">
        <v>-20</v>
      </c>
      <c r="AA4766">
        <v>12080</v>
      </c>
      <c r="AB4766">
        <v>-40</v>
      </c>
      <c r="AC4766">
        <v>82.5</v>
      </c>
    </row>
    <row r="4767" spans="1:29" x14ac:dyDescent="0.3">
      <c r="A4767">
        <v>2009</v>
      </c>
      <c r="B4767">
        <v>10</v>
      </c>
      <c r="C4767" s="1">
        <v>40104</v>
      </c>
      <c r="D4767">
        <v>9880</v>
      </c>
      <c r="E4767">
        <v>63</v>
      </c>
      <c r="F4767">
        <v>29</v>
      </c>
      <c r="G4767">
        <v>1060</v>
      </c>
      <c r="H4767">
        <v>31</v>
      </c>
      <c r="I4767">
        <v>2190</v>
      </c>
      <c r="J4767">
        <v>3310</v>
      </c>
      <c r="K4767">
        <v>13253</v>
      </c>
      <c r="L4767">
        <v>123</v>
      </c>
      <c r="M4767">
        <v>3997</v>
      </c>
      <c r="N4767">
        <v>4084</v>
      </c>
      <c r="O4767">
        <v>39</v>
      </c>
      <c r="P4767">
        <v>8243</v>
      </c>
      <c r="Q4767">
        <v>1800</v>
      </c>
      <c r="R4767">
        <v>229</v>
      </c>
      <c r="S4767">
        <v>0</v>
      </c>
      <c r="T4767">
        <v>1571</v>
      </c>
      <c r="U4767">
        <v>5220</v>
      </c>
      <c r="V4767">
        <v>-734</v>
      </c>
      <c r="W4767">
        <v>4283</v>
      </c>
      <c r="X4767">
        <v>3439</v>
      </c>
      <c r="Y4767">
        <v>0.61</v>
      </c>
      <c r="Z4767">
        <v>74</v>
      </c>
      <c r="AA4767">
        <v>11063</v>
      </c>
      <c r="AB4767">
        <v>69</v>
      </c>
      <c r="AC4767">
        <v>82.86</v>
      </c>
    </row>
    <row r="4768" spans="1:29" x14ac:dyDescent="0.3">
      <c r="A4768">
        <v>2009</v>
      </c>
      <c r="B4768">
        <v>10</v>
      </c>
      <c r="C4768" s="1">
        <v>40105</v>
      </c>
      <c r="D4768">
        <v>9650</v>
      </c>
      <c r="E4768">
        <v>79</v>
      </c>
      <c r="F4768">
        <v>25</v>
      </c>
      <c r="G4768">
        <v>1000</v>
      </c>
      <c r="H4768">
        <v>29</v>
      </c>
      <c r="I4768">
        <v>2370</v>
      </c>
      <c r="J4768">
        <v>3424</v>
      </c>
      <c r="K4768">
        <v>13153</v>
      </c>
      <c r="L4768">
        <v>129</v>
      </c>
      <c r="M4768">
        <v>2491</v>
      </c>
      <c r="N4768">
        <v>4105</v>
      </c>
      <c r="O4768">
        <v>32</v>
      </c>
      <c r="P4768">
        <v>6757</v>
      </c>
      <c r="Q4768">
        <v>1786</v>
      </c>
      <c r="R4768">
        <v>0</v>
      </c>
      <c r="S4768">
        <v>0</v>
      </c>
      <c r="T4768">
        <v>1786</v>
      </c>
      <c r="U4768">
        <v>5000</v>
      </c>
      <c r="V4768">
        <v>506</v>
      </c>
      <c r="W4768">
        <v>4229</v>
      </c>
      <c r="X4768">
        <v>4610</v>
      </c>
      <c r="Y4768">
        <v>0.5</v>
      </c>
      <c r="Z4768">
        <v>65</v>
      </c>
      <c r="AA4768">
        <v>10783</v>
      </c>
      <c r="AB4768">
        <v>57</v>
      </c>
      <c r="AC4768">
        <v>83.02</v>
      </c>
    </row>
    <row r="4769" spans="1:29" x14ac:dyDescent="0.3">
      <c r="A4769">
        <v>2009</v>
      </c>
      <c r="B4769">
        <v>10</v>
      </c>
      <c r="C4769" s="1">
        <v>40106</v>
      </c>
      <c r="D4769">
        <v>9450</v>
      </c>
      <c r="E4769">
        <v>73</v>
      </c>
      <c r="F4769">
        <v>22</v>
      </c>
      <c r="G4769">
        <v>670</v>
      </c>
      <c r="H4769">
        <v>29</v>
      </c>
      <c r="I4769">
        <v>2540</v>
      </c>
      <c r="J4769">
        <v>3261</v>
      </c>
      <c r="K4769">
        <v>12784</v>
      </c>
      <c r="L4769">
        <v>124</v>
      </c>
      <c r="M4769">
        <v>3992</v>
      </c>
      <c r="N4769">
        <v>4126</v>
      </c>
      <c r="O4769">
        <v>33</v>
      </c>
      <c r="P4769">
        <v>8275</v>
      </c>
      <c r="Q4769">
        <v>1800</v>
      </c>
      <c r="R4769">
        <v>0</v>
      </c>
      <c r="S4769">
        <v>0</v>
      </c>
      <c r="T4769">
        <v>1800</v>
      </c>
      <c r="U4769">
        <v>4870</v>
      </c>
      <c r="V4769">
        <v>-1314</v>
      </c>
      <c r="W4769">
        <v>4149</v>
      </c>
      <c r="X4769">
        <v>2709</v>
      </c>
      <c r="Y4769">
        <v>0.64</v>
      </c>
      <c r="Z4769">
        <v>79</v>
      </c>
      <c r="AA4769">
        <v>10244</v>
      </c>
      <c r="AB4769">
        <v>74</v>
      </c>
      <c r="AC4769">
        <v>83.51</v>
      </c>
    </row>
    <row r="4770" spans="1:29" x14ac:dyDescent="0.3">
      <c r="A4770">
        <v>2009</v>
      </c>
      <c r="B4770">
        <v>10</v>
      </c>
      <c r="C4770" s="1">
        <v>40107</v>
      </c>
      <c r="D4770">
        <v>9840</v>
      </c>
      <c r="E4770">
        <v>70</v>
      </c>
      <c r="F4770">
        <v>21</v>
      </c>
      <c r="G4770">
        <v>376</v>
      </c>
      <c r="H4770">
        <v>29</v>
      </c>
      <c r="I4770">
        <v>2620</v>
      </c>
      <c r="J4770">
        <v>3046</v>
      </c>
      <c r="K4770">
        <v>12956</v>
      </c>
      <c r="L4770">
        <v>134</v>
      </c>
      <c r="M4770">
        <v>2991</v>
      </c>
      <c r="N4770">
        <v>4138</v>
      </c>
      <c r="O4770">
        <v>50</v>
      </c>
      <c r="P4770">
        <v>7313</v>
      </c>
      <c r="Q4770">
        <v>1784</v>
      </c>
      <c r="R4770">
        <v>0</v>
      </c>
      <c r="S4770">
        <v>0</v>
      </c>
      <c r="T4770">
        <v>1784</v>
      </c>
      <c r="U4770">
        <v>4973</v>
      </c>
      <c r="V4770">
        <v>-453</v>
      </c>
      <c r="W4770">
        <v>4437</v>
      </c>
      <c r="X4770">
        <v>3859</v>
      </c>
      <c r="Y4770">
        <v>0.55000000000000004</v>
      </c>
      <c r="Z4770">
        <v>70</v>
      </c>
      <c r="AA4770">
        <v>10336</v>
      </c>
      <c r="AB4770">
        <v>63</v>
      </c>
      <c r="AC4770">
        <v>83.74</v>
      </c>
    </row>
    <row r="4771" spans="1:29" x14ac:dyDescent="0.3">
      <c r="A4771">
        <v>2009</v>
      </c>
      <c r="B4771">
        <v>10</v>
      </c>
      <c r="C4771" s="1">
        <v>40108</v>
      </c>
      <c r="D4771">
        <v>10100</v>
      </c>
      <c r="E4771">
        <v>70</v>
      </c>
      <c r="F4771">
        <v>21</v>
      </c>
      <c r="G4771">
        <v>238</v>
      </c>
      <c r="H4771">
        <v>30</v>
      </c>
      <c r="I4771">
        <v>2700</v>
      </c>
      <c r="J4771">
        <v>2989</v>
      </c>
      <c r="K4771">
        <v>13159</v>
      </c>
      <c r="L4771">
        <v>117</v>
      </c>
      <c r="M4771">
        <v>2992</v>
      </c>
      <c r="N4771">
        <v>4140</v>
      </c>
      <c r="O4771">
        <v>62</v>
      </c>
      <c r="P4771">
        <v>7311</v>
      </c>
      <c r="Q4771">
        <v>1794</v>
      </c>
      <c r="R4771">
        <v>0</v>
      </c>
      <c r="S4771">
        <v>0</v>
      </c>
      <c r="T4771">
        <v>1794</v>
      </c>
      <c r="U4771">
        <v>5049</v>
      </c>
      <c r="V4771">
        <v>-439</v>
      </c>
      <c r="W4771">
        <v>4618</v>
      </c>
      <c r="X4771">
        <v>4054</v>
      </c>
      <c r="Y4771">
        <v>0.54</v>
      </c>
      <c r="Z4771">
        <v>69</v>
      </c>
      <c r="AA4771">
        <v>10459</v>
      </c>
      <c r="AB4771">
        <v>61</v>
      </c>
      <c r="AC4771">
        <v>83.93</v>
      </c>
    </row>
    <row r="4772" spans="1:29" x14ac:dyDescent="0.3">
      <c r="A4772">
        <v>2009</v>
      </c>
      <c r="B4772">
        <v>10</v>
      </c>
      <c r="C4772" s="1">
        <v>40109</v>
      </c>
      <c r="D4772">
        <v>9890</v>
      </c>
      <c r="E4772">
        <v>70</v>
      </c>
      <c r="F4772">
        <v>21</v>
      </c>
      <c r="G4772">
        <v>206</v>
      </c>
      <c r="H4772">
        <v>30</v>
      </c>
      <c r="I4772">
        <v>2810</v>
      </c>
      <c r="J4772">
        <v>3067</v>
      </c>
      <c r="K4772">
        <v>13027</v>
      </c>
      <c r="L4772">
        <v>122</v>
      </c>
      <c r="M4772">
        <v>4347</v>
      </c>
      <c r="N4772">
        <v>2418</v>
      </c>
      <c r="O4772">
        <v>62</v>
      </c>
      <c r="P4772">
        <v>6949</v>
      </c>
      <c r="Q4772">
        <v>1744</v>
      </c>
      <c r="R4772">
        <v>0</v>
      </c>
      <c r="S4772">
        <v>0</v>
      </c>
      <c r="T4772">
        <v>1744</v>
      </c>
      <c r="U4772">
        <v>3211</v>
      </c>
      <c r="V4772">
        <v>-1805</v>
      </c>
      <c r="W4772">
        <v>6261</v>
      </c>
      <c r="X4772">
        <v>4334</v>
      </c>
      <c r="Y4772">
        <v>0.52</v>
      </c>
      <c r="Z4772">
        <v>67</v>
      </c>
      <c r="AA4772">
        <v>10217</v>
      </c>
      <c r="AB4772">
        <v>58</v>
      </c>
      <c r="AC4772">
        <v>84.07</v>
      </c>
    </row>
    <row r="4773" spans="1:29" x14ac:dyDescent="0.3">
      <c r="A4773">
        <v>2009</v>
      </c>
      <c r="B4773">
        <v>10</v>
      </c>
      <c r="C4773" s="1">
        <v>40110</v>
      </c>
      <c r="D4773">
        <v>10000</v>
      </c>
      <c r="E4773">
        <v>55</v>
      </c>
      <c r="F4773">
        <v>20</v>
      </c>
      <c r="G4773">
        <v>193</v>
      </c>
      <c r="H4773">
        <v>31</v>
      </c>
      <c r="I4773">
        <v>2810</v>
      </c>
      <c r="J4773">
        <v>3054</v>
      </c>
      <c r="K4773">
        <v>13109</v>
      </c>
      <c r="L4773">
        <v>122</v>
      </c>
      <c r="M4773">
        <v>3992</v>
      </c>
      <c r="N4773">
        <v>3651</v>
      </c>
      <c r="O4773">
        <v>67</v>
      </c>
      <c r="P4773">
        <v>7832</v>
      </c>
      <c r="Q4773">
        <v>1750</v>
      </c>
      <c r="R4773">
        <v>0</v>
      </c>
      <c r="S4773">
        <v>0</v>
      </c>
      <c r="T4773">
        <v>1750</v>
      </c>
      <c r="U4773">
        <v>2159</v>
      </c>
      <c r="V4773">
        <v>-3756</v>
      </c>
      <c r="W4773">
        <v>7406</v>
      </c>
      <c r="X4773">
        <v>3527</v>
      </c>
      <c r="Y4773">
        <v>0.57999999999999996</v>
      </c>
      <c r="Z4773">
        <v>73</v>
      </c>
      <c r="AA4773">
        <v>10299</v>
      </c>
      <c r="AB4773">
        <v>66</v>
      </c>
      <c r="AC4773">
        <v>84.33</v>
      </c>
    </row>
    <row r="4774" spans="1:29" x14ac:dyDescent="0.3">
      <c r="A4774">
        <v>2009</v>
      </c>
      <c r="B4774">
        <v>10</v>
      </c>
      <c r="C4774" s="1">
        <v>40111</v>
      </c>
      <c r="D4774">
        <v>10000</v>
      </c>
      <c r="E4774">
        <v>45</v>
      </c>
      <c r="F4774">
        <v>19</v>
      </c>
      <c r="G4774">
        <v>196</v>
      </c>
      <c r="H4774">
        <v>29</v>
      </c>
      <c r="I4774">
        <v>2720</v>
      </c>
      <c r="J4774">
        <v>2964</v>
      </c>
      <c r="K4774">
        <v>13009</v>
      </c>
      <c r="L4774">
        <v>139</v>
      </c>
      <c r="M4774">
        <v>3994</v>
      </c>
      <c r="N4774">
        <v>4169</v>
      </c>
      <c r="O4774">
        <v>62</v>
      </c>
      <c r="P4774">
        <v>8364</v>
      </c>
      <c r="Q4774">
        <v>1750</v>
      </c>
      <c r="R4774">
        <v>0</v>
      </c>
      <c r="S4774">
        <v>0</v>
      </c>
      <c r="T4774">
        <v>1750</v>
      </c>
      <c r="U4774">
        <v>2159</v>
      </c>
      <c r="V4774">
        <v>-4378</v>
      </c>
      <c r="W4774">
        <v>7396</v>
      </c>
      <c r="X4774">
        <v>2895</v>
      </c>
      <c r="Y4774">
        <v>0.63</v>
      </c>
      <c r="Z4774">
        <v>78</v>
      </c>
      <c r="AA4774">
        <v>10289</v>
      </c>
      <c r="AB4774">
        <v>72</v>
      </c>
      <c r="AC4774">
        <v>84.7</v>
      </c>
    </row>
    <row r="4775" spans="1:29" x14ac:dyDescent="0.3">
      <c r="A4775">
        <v>2009</v>
      </c>
      <c r="B4775">
        <v>10</v>
      </c>
      <c r="C4775" s="1">
        <v>40112</v>
      </c>
      <c r="D4775">
        <v>9530</v>
      </c>
      <c r="E4775">
        <v>45</v>
      </c>
      <c r="F4775">
        <v>19</v>
      </c>
      <c r="G4775">
        <v>201</v>
      </c>
      <c r="H4775">
        <v>27</v>
      </c>
      <c r="I4775">
        <v>2530</v>
      </c>
      <c r="J4775">
        <v>2777</v>
      </c>
      <c r="K4775">
        <v>12352</v>
      </c>
      <c r="L4775">
        <v>134</v>
      </c>
      <c r="M4775">
        <v>3491</v>
      </c>
      <c r="N4775">
        <v>4121</v>
      </c>
      <c r="O4775">
        <v>69</v>
      </c>
      <c r="P4775">
        <v>7815</v>
      </c>
      <c r="Q4775">
        <v>1736</v>
      </c>
      <c r="R4775">
        <v>0</v>
      </c>
      <c r="S4775">
        <v>0</v>
      </c>
      <c r="T4775">
        <v>1736</v>
      </c>
      <c r="U4775">
        <v>2096</v>
      </c>
      <c r="V4775">
        <v>-4070</v>
      </c>
      <c r="W4775">
        <v>6992</v>
      </c>
      <c r="X4775">
        <v>2801</v>
      </c>
      <c r="Y4775">
        <v>0.62</v>
      </c>
      <c r="Z4775">
        <v>77</v>
      </c>
      <c r="AA4775">
        <v>9822</v>
      </c>
      <c r="AB4775">
        <v>71</v>
      </c>
      <c r="AC4775">
        <v>85.08</v>
      </c>
    </row>
    <row r="4776" spans="1:29" x14ac:dyDescent="0.3">
      <c r="A4776">
        <v>2009</v>
      </c>
      <c r="B4776">
        <v>10</v>
      </c>
      <c r="C4776" s="1">
        <v>40113</v>
      </c>
      <c r="D4776">
        <v>10600</v>
      </c>
      <c r="E4776">
        <v>57</v>
      </c>
      <c r="F4776">
        <v>18</v>
      </c>
      <c r="G4776">
        <v>192</v>
      </c>
      <c r="H4776">
        <v>28</v>
      </c>
      <c r="I4776">
        <v>2480</v>
      </c>
      <c r="J4776">
        <v>2718</v>
      </c>
      <c r="K4776">
        <v>13375</v>
      </c>
      <c r="L4776">
        <v>127</v>
      </c>
      <c r="M4776">
        <v>2984</v>
      </c>
      <c r="N4776">
        <v>4137</v>
      </c>
      <c r="O4776">
        <v>75</v>
      </c>
      <c r="P4776">
        <v>7323</v>
      </c>
      <c r="Q4776">
        <v>1731</v>
      </c>
      <c r="R4776">
        <v>0</v>
      </c>
      <c r="S4776">
        <v>0</v>
      </c>
      <c r="T4776">
        <v>1731</v>
      </c>
      <c r="U4776">
        <v>4087</v>
      </c>
      <c r="V4776">
        <v>-1643</v>
      </c>
      <c r="W4776">
        <v>6085</v>
      </c>
      <c r="X4776">
        <v>4321</v>
      </c>
      <c r="Y4776">
        <v>0.53</v>
      </c>
      <c r="Z4776">
        <v>68</v>
      </c>
      <c r="AA4776">
        <v>10895</v>
      </c>
      <c r="AB4776">
        <v>60</v>
      </c>
      <c r="AC4776">
        <v>85.15</v>
      </c>
    </row>
    <row r="4777" spans="1:29" x14ac:dyDescent="0.3">
      <c r="A4777">
        <v>2009</v>
      </c>
      <c r="B4777">
        <v>10</v>
      </c>
      <c r="C4777" s="1">
        <v>40114</v>
      </c>
      <c r="D4777">
        <v>9570</v>
      </c>
      <c r="E4777">
        <v>70</v>
      </c>
      <c r="F4777">
        <v>18</v>
      </c>
      <c r="G4777">
        <v>192</v>
      </c>
      <c r="H4777">
        <v>27</v>
      </c>
      <c r="I4777">
        <v>2480</v>
      </c>
      <c r="J4777">
        <v>2717</v>
      </c>
      <c r="K4777">
        <v>12357</v>
      </c>
      <c r="L4777">
        <v>131</v>
      </c>
      <c r="M4777">
        <v>3498</v>
      </c>
      <c r="N4777">
        <v>4091</v>
      </c>
      <c r="O4777">
        <v>65</v>
      </c>
      <c r="P4777">
        <v>7785</v>
      </c>
      <c r="Q4777">
        <v>1738</v>
      </c>
      <c r="R4777">
        <v>0</v>
      </c>
      <c r="S4777">
        <v>0</v>
      </c>
      <c r="T4777">
        <v>1738</v>
      </c>
      <c r="U4777">
        <v>4894</v>
      </c>
      <c r="V4777">
        <v>-1304</v>
      </c>
      <c r="W4777">
        <v>4259</v>
      </c>
      <c r="X4777">
        <v>2834</v>
      </c>
      <c r="Y4777">
        <v>0.61</v>
      </c>
      <c r="Z4777">
        <v>77</v>
      </c>
      <c r="AA4777">
        <v>9877</v>
      </c>
      <c r="AB4777">
        <v>71</v>
      </c>
      <c r="AC4777">
        <v>85.49</v>
      </c>
    </row>
    <row r="4778" spans="1:29" x14ac:dyDescent="0.3">
      <c r="A4778">
        <v>2009</v>
      </c>
      <c r="B4778">
        <v>10</v>
      </c>
      <c r="C4778" s="1">
        <v>40115</v>
      </c>
      <c r="D4778">
        <v>8890</v>
      </c>
      <c r="E4778">
        <v>70</v>
      </c>
      <c r="F4778">
        <v>18</v>
      </c>
      <c r="G4778">
        <v>204</v>
      </c>
      <c r="H4778">
        <v>28</v>
      </c>
      <c r="I4778">
        <v>2360</v>
      </c>
      <c r="J4778">
        <v>2610</v>
      </c>
      <c r="K4778">
        <v>11570</v>
      </c>
      <c r="L4778">
        <v>129</v>
      </c>
      <c r="M4778">
        <v>3495</v>
      </c>
      <c r="N4778">
        <v>4104</v>
      </c>
      <c r="O4778">
        <v>63</v>
      </c>
      <c r="P4778">
        <v>7791</v>
      </c>
      <c r="Q4778">
        <v>1686</v>
      </c>
      <c r="R4778">
        <v>0</v>
      </c>
      <c r="S4778">
        <v>0</v>
      </c>
      <c r="T4778">
        <v>1686</v>
      </c>
      <c r="U4778">
        <v>4630</v>
      </c>
      <c r="V4778">
        <v>-1647</v>
      </c>
      <c r="W4778">
        <v>3858</v>
      </c>
      <c r="X4778">
        <v>2093</v>
      </c>
      <c r="Y4778">
        <v>0.66</v>
      </c>
      <c r="Z4778">
        <v>82</v>
      </c>
      <c r="AA4778">
        <v>9210</v>
      </c>
      <c r="AB4778">
        <v>77</v>
      </c>
      <c r="AC4778">
        <v>86.01</v>
      </c>
    </row>
    <row r="4779" spans="1:29" x14ac:dyDescent="0.3">
      <c r="A4779">
        <v>2009</v>
      </c>
      <c r="B4779">
        <v>10</v>
      </c>
      <c r="C4779" s="1">
        <v>40116</v>
      </c>
      <c r="D4779">
        <v>8660</v>
      </c>
      <c r="E4779">
        <v>70</v>
      </c>
      <c r="F4779">
        <v>19</v>
      </c>
      <c r="G4779">
        <v>226</v>
      </c>
      <c r="H4779">
        <v>25</v>
      </c>
      <c r="I4779">
        <v>2220</v>
      </c>
      <c r="J4779">
        <v>2490</v>
      </c>
      <c r="K4779">
        <v>11220</v>
      </c>
      <c r="L4779">
        <v>134</v>
      </c>
      <c r="M4779">
        <v>2510</v>
      </c>
      <c r="N4779">
        <v>4113</v>
      </c>
      <c r="O4779">
        <v>72</v>
      </c>
      <c r="P4779">
        <v>6829</v>
      </c>
      <c r="Q4779">
        <v>1690</v>
      </c>
      <c r="R4779">
        <v>0</v>
      </c>
      <c r="S4779">
        <v>0</v>
      </c>
      <c r="T4779">
        <v>1690</v>
      </c>
      <c r="U4779">
        <v>4610</v>
      </c>
      <c r="V4779">
        <v>-827</v>
      </c>
      <c r="W4779">
        <v>3647</v>
      </c>
      <c r="X4779">
        <v>2701</v>
      </c>
      <c r="Y4779">
        <v>0.59</v>
      </c>
      <c r="Z4779">
        <v>76</v>
      </c>
      <c r="AA4779">
        <v>9000</v>
      </c>
      <c r="AB4779">
        <v>70</v>
      </c>
      <c r="AC4779">
        <v>86.34</v>
      </c>
    </row>
    <row r="4780" spans="1:29" x14ac:dyDescent="0.3">
      <c r="A4780">
        <v>2009</v>
      </c>
      <c r="B4780">
        <v>10</v>
      </c>
      <c r="C4780" s="1">
        <v>40117</v>
      </c>
      <c r="D4780">
        <v>8650</v>
      </c>
      <c r="E4780">
        <v>71</v>
      </c>
      <c r="F4780">
        <v>19</v>
      </c>
      <c r="G4780">
        <v>267</v>
      </c>
      <c r="H4780">
        <v>20</v>
      </c>
      <c r="I4780">
        <v>2080</v>
      </c>
      <c r="J4780">
        <v>2386</v>
      </c>
      <c r="K4780">
        <v>11107</v>
      </c>
      <c r="L4780">
        <v>119</v>
      </c>
      <c r="M4780">
        <v>1993</v>
      </c>
      <c r="N4780">
        <v>4138</v>
      </c>
      <c r="O4780">
        <v>78</v>
      </c>
      <c r="P4780">
        <v>6328</v>
      </c>
      <c r="Q4780">
        <v>1690</v>
      </c>
      <c r="R4780">
        <v>0</v>
      </c>
      <c r="S4780">
        <v>0</v>
      </c>
      <c r="T4780">
        <v>1690</v>
      </c>
      <c r="U4780">
        <v>4620</v>
      </c>
      <c r="V4780">
        <v>-420</v>
      </c>
      <c r="W4780">
        <v>3628</v>
      </c>
      <c r="X4780">
        <v>3089</v>
      </c>
      <c r="Y4780">
        <v>0.55000000000000004</v>
      </c>
      <c r="Z4780">
        <v>72</v>
      </c>
      <c r="AA4780">
        <v>9027</v>
      </c>
      <c r="AB4780">
        <v>66</v>
      </c>
      <c r="AC4780">
        <v>86.56</v>
      </c>
    </row>
    <row r="4781" spans="1:29" x14ac:dyDescent="0.3">
      <c r="A4781">
        <v>2009</v>
      </c>
      <c r="B4781">
        <v>11</v>
      </c>
      <c r="C4781" s="1">
        <v>40118</v>
      </c>
      <c r="D4781">
        <v>8830</v>
      </c>
      <c r="E4781">
        <v>64</v>
      </c>
      <c r="F4781">
        <v>19</v>
      </c>
      <c r="G4781">
        <v>265</v>
      </c>
      <c r="H4781">
        <v>20</v>
      </c>
      <c r="I4781">
        <v>1890</v>
      </c>
      <c r="J4781">
        <v>2194</v>
      </c>
      <c r="K4781">
        <v>11088</v>
      </c>
      <c r="L4781">
        <v>139</v>
      </c>
      <c r="M4781">
        <v>991</v>
      </c>
      <c r="N4781">
        <v>3838</v>
      </c>
      <c r="O4781">
        <v>71</v>
      </c>
      <c r="P4781">
        <v>5039</v>
      </c>
      <c r="Q4781">
        <v>1700</v>
      </c>
      <c r="R4781">
        <v>0</v>
      </c>
      <c r="S4781">
        <v>0</v>
      </c>
      <c r="T4781">
        <v>1700</v>
      </c>
      <c r="U4781">
        <v>4640</v>
      </c>
      <c r="V4781">
        <v>690</v>
      </c>
      <c r="W4781">
        <v>3778</v>
      </c>
      <c r="X4781">
        <v>4349</v>
      </c>
      <c r="Y4781">
        <v>0.44</v>
      </c>
      <c r="Z4781">
        <v>61</v>
      </c>
      <c r="AA4781">
        <v>9198</v>
      </c>
      <c r="AB4781">
        <v>53</v>
      </c>
      <c r="AC4781">
        <v>86.55</v>
      </c>
    </row>
    <row r="4782" spans="1:29" x14ac:dyDescent="0.3">
      <c r="A4782">
        <v>2009</v>
      </c>
      <c r="B4782">
        <v>11</v>
      </c>
      <c r="C4782" s="1">
        <v>40119</v>
      </c>
      <c r="D4782">
        <v>8600</v>
      </c>
      <c r="E4782">
        <v>59</v>
      </c>
      <c r="F4782">
        <v>19</v>
      </c>
      <c r="G4782">
        <v>264</v>
      </c>
      <c r="H4782">
        <v>26</v>
      </c>
      <c r="I4782">
        <v>1760</v>
      </c>
      <c r="J4782">
        <v>2069</v>
      </c>
      <c r="K4782">
        <v>10728</v>
      </c>
      <c r="L4782">
        <v>53</v>
      </c>
      <c r="M4782">
        <v>992</v>
      </c>
      <c r="N4782">
        <v>3504</v>
      </c>
      <c r="O4782">
        <v>81</v>
      </c>
      <c r="P4782">
        <v>4630</v>
      </c>
      <c r="Q4782">
        <v>1689</v>
      </c>
      <c r="R4782">
        <v>0</v>
      </c>
      <c r="S4782">
        <v>0</v>
      </c>
      <c r="T4782">
        <v>1689</v>
      </c>
      <c r="U4782">
        <v>4590</v>
      </c>
      <c r="V4782">
        <v>931</v>
      </c>
      <c r="W4782">
        <v>3596</v>
      </c>
      <c r="X4782">
        <v>4409</v>
      </c>
      <c r="Y4782">
        <v>0.42</v>
      </c>
      <c r="Z4782">
        <v>59</v>
      </c>
      <c r="AA4782">
        <v>8968</v>
      </c>
      <c r="AB4782">
        <v>51</v>
      </c>
      <c r="AC4782">
        <v>86.53</v>
      </c>
    </row>
    <row r="4783" spans="1:29" x14ac:dyDescent="0.3">
      <c r="A4783">
        <v>2009</v>
      </c>
      <c r="B4783">
        <v>11</v>
      </c>
      <c r="C4783" s="1">
        <v>40120</v>
      </c>
      <c r="D4783">
        <v>8340</v>
      </c>
      <c r="E4783">
        <v>52</v>
      </c>
      <c r="F4783">
        <v>17</v>
      </c>
      <c r="G4783">
        <v>248</v>
      </c>
      <c r="H4783">
        <v>33</v>
      </c>
      <c r="I4783">
        <v>1720</v>
      </c>
      <c r="J4783">
        <v>2018</v>
      </c>
      <c r="K4783">
        <v>10410</v>
      </c>
      <c r="L4783">
        <v>40</v>
      </c>
      <c r="M4783">
        <v>992</v>
      </c>
      <c r="N4783">
        <v>3505</v>
      </c>
      <c r="O4783">
        <v>88</v>
      </c>
      <c r="P4783">
        <v>4625</v>
      </c>
      <c r="Q4783">
        <v>1695</v>
      </c>
      <c r="R4783">
        <v>0</v>
      </c>
      <c r="S4783">
        <v>0</v>
      </c>
      <c r="T4783">
        <v>1695</v>
      </c>
      <c r="U4783">
        <v>4580</v>
      </c>
      <c r="V4783">
        <v>871</v>
      </c>
      <c r="W4783">
        <v>3337</v>
      </c>
      <c r="X4783">
        <v>4090</v>
      </c>
      <c r="Y4783">
        <v>0.43</v>
      </c>
      <c r="Z4783">
        <v>61</v>
      </c>
      <c r="AA4783">
        <v>8690</v>
      </c>
      <c r="AB4783">
        <v>53</v>
      </c>
      <c r="AC4783">
        <v>86.56</v>
      </c>
    </row>
    <row r="4784" spans="1:29" x14ac:dyDescent="0.3">
      <c r="A4784">
        <v>2009</v>
      </c>
      <c r="B4784">
        <v>11</v>
      </c>
      <c r="C4784" s="1">
        <v>40121</v>
      </c>
      <c r="D4784">
        <v>7880</v>
      </c>
      <c r="E4784">
        <v>49</v>
      </c>
      <c r="F4784">
        <v>17</v>
      </c>
      <c r="G4784">
        <v>252</v>
      </c>
      <c r="H4784">
        <v>40</v>
      </c>
      <c r="I4784">
        <v>1660</v>
      </c>
      <c r="J4784">
        <v>1969</v>
      </c>
      <c r="K4784">
        <v>9898</v>
      </c>
      <c r="L4784">
        <v>57</v>
      </c>
      <c r="M4784">
        <v>992</v>
      </c>
      <c r="N4784">
        <v>3526</v>
      </c>
      <c r="O4784">
        <v>85</v>
      </c>
      <c r="P4784">
        <v>4660</v>
      </c>
      <c r="Q4784">
        <v>1695</v>
      </c>
      <c r="R4784">
        <v>0</v>
      </c>
      <c r="S4784">
        <v>0</v>
      </c>
      <c r="T4784">
        <v>1695</v>
      </c>
      <c r="U4784">
        <v>4399</v>
      </c>
      <c r="V4784">
        <v>606</v>
      </c>
      <c r="W4784">
        <v>3056</v>
      </c>
      <c r="X4784">
        <v>3543</v>
      </c>
      <c r="Y4784">
        <v>0.46</v>
      </c>
      <c r="Z4784">
        <v>64</v>
      </c>
      <c r="AA4784">
        <v>8238</v>
      </c>
      <c r="AB4784">
        <v>57</v>
      </c>
      <c r="AC4784">
        <v>86.68</v>
      </c>
    </row>
    <row r="4785" spans="1:29" x14ac:dyDescent="0.3">
      <c r="A4785">
        <v>2009</v>
      </c>
      <c r="B4785">
        <v>11</v>
      </c>
      <c r="C4785" s="1">
        <v>40122</v>
      </c>
      <c r="D4785">
        <v>8840</v>
      </c>
      <c r="E4785">
        <v>56</v>
      </c>
      <c r="F4785">
        <v>16</v>
      </c>
      <c r="G4785">
        <v>261</v>
      </c>
      <c r="H4785">
        <v>46</v>
      </c>
      <c r="I4785">
        <v>1580</v>
      </c>
      <c r="J4785">
        <v>1903</v>
      </c>
      <c r="K4785">
        <v>10799</v>
      </c>
      <c r="L4785">
        <v>70</v>
      </c>
      <c r="M4785">
        <v>996</v>
      </c>
      <c r="N4785">
        <v>3520</v>
      </c>
      <c r="O4785">
        <v>76</v>
      </c>
      <c r="P4785">
        <v>4662</v>
      </c>
      <c r="Q4785">
        <v>1700</v>
      </c>
      <c r="R4785">
        <v>0</v>
      </c>
      <c r="S4785">
        <v>0</v>
      </c>
      <c r="T4785">
        <v>1700</v>
      </c>
      <c r="U4785">
        <v>4680</v>
      </c>
      <c r="V4785">
        <v>816</v>
      </c>
      <c r="W4785">
        <v>3740</v>
      </c>
      <c r="X4785">
        <v>4437</v>
      </c>
      <c r="Y4785">
        <v>0.42</v>
      </c>
      <c r="Z4785">
        <v>59</v>
      </c>
      <c r="AA4785">
        <v>9219</v>
      </c>
      <c r="AB4785">
        <v>52</v>
      </c>
      <c r="AC4785">
        <v>86.65</v>
      </c>
    </row>
    <row r="4786" spans="1:29" x14ac:dyDescent="0.3">
      <c r="A4786">
        <v>2009</v>
      </c>
      <c r="B4786">
        <v>11</v>
      </c>
      <c r="C4786" s="1">
        <v>40123</v>
      </c>
      <c r="D4786">
        <v>8330</v>
      </c>
      <c r="E4786">
        <v>60</v>
      </c>
      <c r="F4786">
        <v>16</v>
      </c>
      <c r="G4786">
        <v>270</v>
      </c>
      <c r="H4786">
        <v>60</v>
      </c>
      <c r="I4786">
        <v>1540</v>
      </c>
      <c r="J4786">
        <v>1886</v>
      </c>
      <c r="K4786">
        <v>10276</v>
      </c>
      <c r="L4786">
        <v>123</v>
      </c>
      <c r="M4786">
        <v>997</v>
      </c>
      <c r="N4786">
        <v>3511</v>
      </c>
      <c r="O4786">
        <v>74</v>
      </c>
      <c r="P4786">
        <v>4705</v>
      </c>
      <c r="Q4786">
        <v>1690</v>
      </c>
      <c r="R4786">
        <v>0</v>
      </c>
      <c r="S4786">
        <v>0</v>
      </c>
      <c r="T4786">
        <v>1690</v>
      </c>
      <c r="U4786">
        <v>3019</v>
      </c>
      <c r="V4786">
        <v>-898</v>
      </c>
      <c r="W4786">
        <v>4897</v>
      </c>
      <c r="X4786">
        <v>3881</v>
      </c>
      <c r="Y4786">
        <v>0.44</v>
      </c>
      <c r="Z4786">
        <v>62</v>
      </c>
      <c r="AA4786">
        <v>8736</v>
      </c>
      <c r="AB4786">
        <v>56</v>
      </c>
      <c r="AC4786">
        <v>86.71</v>
      </c>
    </row>
    <row r="4787" spans="1:29" x14ac:dyDescent="0.3">
      <c r="A4787">
        <v>2009</v>
      </c>
      <c r="B4787">
        <v>11</v>
      </c>
      <c r="C4787" s="1">
        <v>40124</v>
      </c>
      <c r="D4787">
        <v>8820</v>
      </c>
      <c r="E4787">
        <v>60</v>
      </c>
      <c r="F4787">
        <v>15</v>
      </c>
      <c r="G4787">
        <v>448</v>
      </c>
      <c r="H4787">
        <v>69</v>
      </c>
      <c r="I4787">
        <v>1500</v>
      </c>
      <c r="J4787">
        <v>2032</v>
      </c>
      <c r="K4787">
        <v>10912</v>
      </c>
      <c r="L4787">
        <v>126</v>
      </c>
      <c r="M4787">
        <v>994</v>
      </c>
      <c r="N4787">
        <v>3505</v>
      </c>
      <c r="O4787">
        <v>71</v>
      </c>
      <c r="P4787">
        <v>4696</v>
      </c>
      <c r="Q4787">
        <v>1700</v>
      </c>
      <c r="R4787">
        <v>0</v>
      </c>
      <c r="S4787">
        <v>0</v>
      </c>
      <c r="T4787">
        <v>1700</v>
      </c>
      <c r="U4787">
        <v>3559</v>
      </c>
      <c r="V4787">
        <v>-210</v>
      </c>
      <c r="W4787">
        <v>4845</v>
      </c>
      <c r="X4787">
        <v>4516</v>
      </c>
      <c r="Y4787">
        <v>0.41</v>
      </c>
      <c r="Z4787">
        <v>59</v>
      </c>
      <c r="AA4787">
        <v>9412</v>
      </c>
      <c r="AB4787">
        <v>52</v>
      </c>
      <c r="AC4787">
        <v>86.67</v>
      </c>
    </row>
    <row r="4788" spans="1:29" x14ac:dyDescent="0.3">
      <c r="A4788">
        <v>2009</v>
      </c>
      <c r="B4788">
        <v>11</v>
      </c>
      <c r="C4788" s="1">
        <v>40125</v>
      </c>
      <c r="D4788">
        <v>8810</v>
      </c>
      <c r="E4788">
        <v>62</v>
      </c>
      <c r="F4788">
        <v>14</v>
      </c>
      <c r="G4788">
        <v>463</v>
      </c>
      <c r="H4788">
        <v>69</v>
      </c>
      <c r="I4788">
        <v>1440</v>
      </c>
      <c r="J4788">
        <v>1986</v>
      </c>
      <c r="K4788">
        <v>10858</v>
      </c>
      <c r="L4788">
        <v>118</v>
      </c>
      <c r="M4788">
        <v>995</v>
      </c>
      <c r="N4788">
        <v>3496</v>
      </c>
      <c r="O4788">
        <v>62</v>
      </c>
      <c r="P4788">
        <v>4671</v>
      </c>
      <c r="Q4788">
        <v>1650</v>
      </c>
      <c r="R4788">
        <v>0</v>
      </c>
      <c r="S4788">
        <v>0</v>
      </c>
      <c r="T4788">
        <v>1650</v>
      </c>
      <c r="U4788">
        <v>4671</v>
      </c>
      <c r="V4788">
        <v>914</v>
      </c>
      <c r="W4788">
        <v>3739</v>
      </c>
      <c r="X4788">
        <v>4537</v>
      </c>
      <c r="Y4788">
        <v>0.41</v>
      </c>
      <c r="Z4788">
        <v>58</v>
      </c>
      <c r="AA4788">
        <v>9418</v>
      </c>
      <c r="AB4788">
        <v>52</v>
      </c>
      <c r="AC4788">
        <v>86.62</v>
      </c>
    </row>
    <row r="4789" spans="1:29" x14ac:dyDescent="0.3">
      <c r="A4789">
        <v>2009</v>
      </c>
      <c r="B4789">
        <v>11</v>
      </c>
      <c r="C4789" s="1">
        <v>40126</v>
      </c>
      <c r="D4789">
        <v>9140</v>
      </c>
      <c r="E4789">
        <v>63</v>
      </c>
      <c r="F4789">
        <v>14</v>
      </c>
      <c r="G4789">
        <v>341</v>
      </c>
      <c r="H4789">
        <v>69</v>
      </c>
      <c r="I4789">
        <v>1410</v>
      </c>
      <c r="J4789">
        <v>1834</v>
      </c>
      <c r="K4789">
        <v>11037</v>
      </c>
      <c r="L4789">
        <v>124</v>
      </c>
      <c r="M4789">
        <v>1176</v>
      </c>
      <c r="N4789">
        <v>3487</v>
      </c>
      <c r="O4789">
        <v>69</v>
      </c>
      <c r="P4789">
        <v>4856</v>
      </c>
      <c r="Q4789">
        <v>1699</v>
      </c>
      <c r="R4789">
        <v>0</v>
      </c>
      <c r="S4789">
        <v>0</v>
      </c>
      <c r="T4789">
        <v>1699</v>
      </c>
      <c r="U4789">
        <v>4420</v>
      </c>
      <c r="V4789">
        <v>293</v>
      </c>
      <c r="W4789">
        <v>4307</v>
      </c>
      <c r="X4789">
        <v>4482</v>
      </c>
      <c r="Y4789">
        <v>0.42</v>
      </c>
      <c r="Z4789">
        <v>59</v>
      </c>
      <c r="AA4789">
        <v>9627</v>
      </c>
      <c r="AB4789">
        <v>53</v>
      </c>
      <c r="AC4789">
        <v>86.59</v>
      </c>
    </row>
    <row r="4790" spans="1:29" x14ac:dyDescent="0.3">
      <c r="A4790">
        <v>2009</v>
      </c>
      <c r="B4790">
        <v>11</v>
      </c>
      <c r="C4790" s="1">
        <v>40127</v>
      </c>
      <c r="D4790">
        <v>9170</v>
      </c>
      <c r="E4790">
        <v>70</v>
      </c>
      <c r="F4790">
        <v>16</v>
      </c>
      <c r="G4790">
        <v>475</v>
      </c>
      <c r="H4790">
        <v>69</v>
      </c>
      <c r="I4790">
        <v>1370</v>
      </c>
      <c r="J4790">
        <v>1930</v>
      </c>
      <c r="K4790">
        <v>11170</v>
      </c>
      <c r="L4790">
        <v>134</v>
      </c>
      <c r="M4790">
        <v>966</v>
      </c>
      <c r="N4790">
        <v>3485</v>
      </c>
      <c r="O4790">
        <v>77</v>
      </c>
      <c r="P4790">
        <v>4662</v>
      </c>
      <c r="Q4790">
        <v>1650</v>
      </c>
      <c r="R4790">
        <v>0</v>
      </c>
      <c r="S4790">
        <v>0</v>
      </c>
      <c r="T4790">
        <v>1650</v>
      </c>
      <c r="U4790">
        <v>4777</v>
      </c>
      <c r="V4790">
        <v>972</v>
      </c>
      <c r="W4790">
        <v>4001</v>
      </c>
      <c r="X4790">
        <v>4858</v>
      </c>
      <c r="Y4790">
        <v>0.4</v>
      </c>
      <c r="Z4790">
        <v>57</v>
      </c>
      <c r="AA4790">
        <v>9800</v>
      </c>
      <c r="AB4790">
        <v>50</v>
      </c>
      <c r="AC4790">
        <v>86.5</v>
      </c>
    </row>
    <row r="4791" spans="1:29" x14ac:dyDescent="0.3">
      <c r="A4791">
        <v>2009</v>
      </c>
      <c r="B4791">
        <v>11</v>
      </c>
      <c r="C4791" s="1">
        <v>40128</v>
      </c>
      <c r="D4791">
        <v>8950</v>
      </c>
      <c r="E4791">
        <v>73</v>
      </c>
      <c r="F4791">
        <v>15</v>
      </c>
      <c r="G4791">
        <v>601</v>
      </c>
      <c r="H4791">
        <v>69</v>
      </c>
      <c r="I4791">
        <v>1350</v>
      </c>
      <c r="J4791">
        <v>2035</v>
      </c>
      <c r="K4791">
        <v>11058</v>
      </c>
      <c r="L4791">
        <v>129</v>
      </c>
      <c r="M4791">
        <v>916</v>
      </c>
      <c r="N4791">
        <v>3484</v>
      </c>
      <c r="O4791">
        <v>79</v>
      </c>
      <c r="P4791">
        <v>4608</v>
      </c>
      <c r="Q4791">
        <v>1625</v>
      </c>
      <c r="R4791">
        <v>0</v>
      </c>
      <c r="S4791">
        <v>0</v>
      </c>
      <c r="T4791">
        <v>1625</v>
      </c>
      <c r="U4791">
        <v>4712</v>
      </c>
      <c r="V4791">
        <v>1083</v>
      </c>
      <c r="W4791">
        <v>3856</v>
      </c>
      <c r="X4791">
        <v>4825</v>
      </c>
      <c r="Y4791">
        <v>0.4</v>
      </c>
      <c r="Z4791">
        <v>56</v>
      </c>
      <c r="AA4791">
        <v>9708</v>
      </c>
      <c r="AB4791">
        <v>50</v>
      </c>
      <c r="AC4791">
        <v>86.43</v>
      </c>
    </row>
    <row r="4792" spans="1:29" x14ac:dyDescent="0.3">
      <c r="A4792">
        <v>2009</v>
      </c>
      <c r="B4792">
        <v>11</v>
      </c>
      <c r="C4792" s="1">
        <v>40129</v>
      </c>
      <c r="D4792">
        <v>8710</v>
      </c>
      <c r="E4792">
        <v>73</v>
      </c>
      <c r="F4792">
        <v>16</v>
      </c>
      <c r="G4792">
        <v>336</v>
      </c>
      <c r="H4792">
        <v>69</v>
      </c>
      <c r="I4792">
        <v>1330</v>
      </c>
      <c r="J4792">
        <v>1751</v>
      </c>
      <c r="K4792">
        <v>10534</v>
      </c>
      <c r="L4792">
        <v>133</v>
      </c>
      <c r="M4792">
        <v>991</v>
      </c>
      <c r="N4792">
        <v>3482</v>
      </c>
      <c r="O4792">
        <v>81</v>
      </c>
      <c r="P4792">
        <v>4687</v>
      </c>
      <c r="Q4792">
        <v>1650</v>
      </c>
      <c r="R4792">
        <v>0</v>
      </c>
      <c r="S4792">
        <v>0</v>
      </c>
      <c r="T4792">
        <v>1650</v>
      </c>
      <c r="U4792">
        <v>3095</v>
      </c>
      <c r="V4792">
        <v>-913</v>
      </c>
      <c r="W4792">
        <v>5226</v>
      </c>
      <c r="X4792">
        <v>4197</v>
      </c>
      <c r="Y4792">
        <v>0.42</v>
      </c>
      <c r="Z4792">
        <v>60</v>
      </c>
      <c r="AA4792">
        <v>9204</v>
      </c>
      <c r="AB4792">
        <v>54</v>
      </c>
      <c r="AC4792">
        <v>86.45</v>
      </c>
    </row>
    <row r="4793" spans="1:29" x14ac:dyDescent="0.3">
      <c r="A4793">
        <v>2009</v>
      </c>
      <c r="B4793">
        <v>11</v>
      </c>
      <c r="C4793" s="1">
        <v>40130</v>
      </c>
      <c r="D4793">
        <v>8730</v>
      </c>
      <c r="E4793">
        <v>73</v>
      </c>
      <c r="F4793">
        <v>18</v>
      </c>
      <c r="G4793">
        <v>299</v>
      </c>
      <c r="H4793">
        <v>69</v>
      </c>
      <c r="I4793">
        <v>1310</v>
      </c>
      <c r="J4793">
        <v>1696</v>
      </c>
      <c r="K4793">
        <v>10499</v>
      </c>
      <c r="L4793">
        <v>139</v>
      </c>
      <c r="M4793">
        <v>990</v>
      </c>
      <c r="N4793">
        <v>3489</v>
      </c>
      <c r="O4793">
        <v>69</v>
      </c>
      <c r="P4793">
        <v>4687</v>
      </c>
      <c r="Q4793">
        <v>1645</v>
      </c>
      <c r="R4793">
        <v>0</v>
      </c>
      <c r="S4793">
        <v>0</v>
      </c>
      <c r="T4793">
        <v>1645</v>
      </c>
      <c r="U4793">
        <v>3539</v>
      </c>
      <c r="V4793">
        <v>-522</v>
      </c>
      <c r="W4793">
        <v>4804</v>
      </c>
      <c r="X4793">
        <v>4167</v>
      </c>
      <c r="Y4793">
        <v>0.43</v>
      </c>
      <c r="Z4793">
        <v>60</v>
      </c>
      <c r="AA4793">
        <v>9189</v>
      </c>
      <c r="AB4793">
        <v>55</v>
      </c>
      <c r="AC4793">
        <v>86.47</v>
      </c>
    </row>
    <row r="4794" spans="1:29" x14ac:dyDescent="0.3">
      <c r="A4794">
        <v>2009</v>
      </c>
      <c r="B4794">
        <v>11</v>
      </c>
      <c r="C4794" s="1">
        <v>40131</v>
      </c>
      <c r="D4794">
        <v>8750</v>
      </c>
      <c r="E4794">
        <v>73</v>
      </c>
      <c r="F4794">
        <v>18</v>
      </c>
      <c r="G4794">
        <v>286</v>
      </c>
      <c r="H4794">
        <v>43</v>
      </c>
      <c r="I4794">
        <v>1290</v>
      </c>
      <c r="J4794">
        <v>1637</v>
      </c>
      <c r="K4794">
        <v>10460</v>
      </c>
      <c r="L4794">
        <v>123</v>
      </c>
      <c r="M4794">
        <v>995</v>
      </c>
      <c r="N4794">
        <v>3487</v>
      </c>
      <c r="O4794">
        <v>70</v>
      </c>
      <c r="P4794">
        <v>4675</v>
      </c>
      <c r="Q4794">
        <v>1650</v>
      </c>
      <c r="R4794">
        <v>0</v>
      </c>
      <c r="S4794">
        <v>0</v>
      </c>
      <c r="T4794">
        <v>1650</v>
      </c>
      <c r="U4794">
        <v>4654</v>
      </c>
      <c r="V4794">
        <v>543</v>
      </c>
      <c r="W4794">
        <v>3707</v>
      </c>
      <c r="X4794">
        <v>4135</v>
      </c>
      <c r="Y4794">
        <v>0.43</v>
      </c>
      <c r="Z4794">
        <v>60</v>
      </c>
      <c r="AA4794">
        <v>9170</v>
      </c>
      <c r="AB4794">
        <v>55</v>
      </c>
      <c r="AC4794">
        <v>86.5</v>
      </c>
    </row>
    <row r="4795" spans="1:29" x14ac:dyDescent="0.3">
      <c r="A4795">
        <v>2009</v>
      </c>
      <c r="B4795">
        <v>11</v>
      </c>
      <c r="C4795" s="1">
        <v>40132</v>
      </c>
      <c r="D4795">
        <v>8510</v>
      </c>
      <c r="E4795">
        <v>73</v>
      </c>
      <c r="F4795">
        <v>19</v>
      </c>
      <c r="G4795">
        <v>279</v>
      </c>
      <c r="H4795">
        <v>30</v>
      </c>
      <c r="I4795">
        <v>1300</v>
      </c>
      <c r="J4795">
        <v>1628</v>
      </c>
      <c r="K4795">
        <v>10211</v>
      </c>
      <c r="L4795">
        <v>123</v>
      </c>
      <c r="M4795">
        <v>993</v>
      </c>
      <c r="N4795">
        <v>3486</v>
      </c>
      <c r="O4795">
        <v>65</v>
      </c>
      <c r="P4795">
        <v>4667</v>
      </c>
      <c r="Q4795">
        <v>1700</v>
      </c>
      <c r="R4795">
        <v>0</v>
      </c>
      <c r="S4795">
        <v>0</v>
      </c>
      <c r="T4795">
        <v>1700</v>
      </c>
      <c r="U4795">
        <v>4583</v>
      </c>
      <c r="V4795">
        <v>439</v>
      </c>
      <c r="W4795">
        <v>3524</v>
      </c>
      <c r="X4795">
        <v>3844</v>
      </c>
      <c r="Y4795">
        <v>0.44</v>
      </c>
      <c r="Z4795">
        <v>62</v>
      </c>
      <c r="AA4795">
        <v>8911</v>
      </c>
      <c r="AB4795">
        <v>57</v>
      </c>
      <c r="AC4795">
        <v>86.57</v>
      </c>
    </row>
    <row r="4796" spans="1:29" x14ac:dyDescent="0.3">
      <c r="A4796">
        <v>2009</v>
      </c>
      <c r="B4796">
        <v>11</v>
      </c>
      <c r="C4796" s="1">
        <v>40133</v>
      </c>
      <c r="D4796">
        <v>8510</v>
      </c>
      <c r="E4796">
        <v>73</v>
      </c>
      <c r="F4796">
        <v>19</v>
      </c>
      <c r="G4796">
        <v>278</v>
      </c>
      <c r="H4796">
        <v>31</v>
      </c>
      <c r="I4796">
        <v>1310</v>
      </c>
      <c r="J4796">
        <v>1638</v>
      </c>
      <c r="K4796">
        <v>10221</v>
      </c>
      <c r="L4796">
        <v>136</v>
      </c>
      <c r="M4796">
        <v>994</v>
      </c>
      <c r="N4796">
        <v>3083</v>
      </c>
      <c r="O4796">
        <v>59</v>
      </c>
      <c r="P4796">
        <v>4272</v>
      </c>
      <c r="Q4796">
        <v>1677</v>
      </c>
      <c r="R4796">
        <v>0</v>
      </c>
      <c r="S4796">
        <v>0</v>
      </c>
      <c r="T4796">
        <v>1677</v>
      </c>
      <c r="U4796">
        <v>4520</v>
      </c>
      <c r="V4796">
        <v>796</v>
      </c>
      <c r="W4796">
        <v>3593</v>
      </c>
      <c r="X4796">
        <v>4272</v>
      </c>
      <c r="Y4796">
        <v>0.4</v>
      </c>
      <c r="Z4796">
        <v>58</v>
      </c>
      <c r="AA4796">
        <v>8911</v>
      </c>
      <c r="AB4796">
        <v>52</v>
      </c>
      <c r="AC4796">
        <v>86.57</v>
      </c>
    </row>
    <row r="4797" spans="1:29" x14ac:dyDescent="0.3">
      <c r="A4797">
        <v>2009</v>
      </c>
      <c r="B4797">
        <v>11</v>
      </c>
      <c r="C4797" s="1">
        <v>40134</v>
      </c>
      <c r="D4797">
        <v>8050</v>
      </c>
      <c r="E4797">
        <v>77</v>
      </c>
      <c r="F4797">
        <v>19</v>
      </c>
      <c r="G4797">
        <v>271</v>
      </c>
      <c r="H4797">
        <v>32</v>
      </c>
      <c r="I4797">
        <v>1300</v>
      </c>
      <c r="J4797">
        <v>1622</v>
      </c>
      <c r="K4797">
        <v>9749</v>
      </c>
      <c r="L4797">
        <v>132</v>
      </c>
      <c r="M4797">
        <v>989</v>
      </c>
      <c r="N4797">
        <v>2919</v>
      </c>
      <c r="O4797">
        <v>68</v>
      </c>
      <c r="P4797">
        <v>4108</v>
      </c>
      <c r="Q4797">
        <v>1685</v>
      </c>
      <c r="R4797">
        <v>0</v>
      </c>
      <c r="S4797">
        <v>0</v>
      </c>
      <c r="T4797">
        <v>1685</v>
      </c>
      <c r="U4797">
        <v>4500</v>
      </c>
      <c r="V4797">
        <v>919</v>
      </c>
      <c r="W4797">
        <v>3155</v>
      </c>
      <c r="X4797">
        <v>3956</v>
      </c>
      <c r="Y4797">
        <v>0.4</v>
      </c>
      <c r="Z4797">
        <v>59</v>
      </c>
      <c r="AA4797">
        <v>8449</v>
      </c>
      <c r="AB4797">
        <v>53</v>
      </c>
      <c r="AC4797">
        <v>86.62</v>
      </c>
    </row>
    <row r="4798" spans="1:29" x14ac:dyDescent="0.3">
      <c r="A4798">
        <v>2009</v>
      </c>
      <c r="B4798">
        <v>11</v>
      </c>
      <c r="C4798" s="1">
        <v>40135</v>
      </c>
      <c r="D4798">
        <v>8690</v>
      </c>
      <c r="E4798">
        <v>83</v>
      </c>
      <c r="F4798">
        <v>19</v>
      </c>
      <c r="G4798">
        <v>275</v>
      </c>
      <c r="H4798">
        <v>33</v>
      </c>
      <c r="I4798">
        <v>1300</v>
      </c>
      <c r="J4798">
        <v>1627</v>
      </c>
      <c r="K4798">
        <v>10400</v>
      </c>
      <c r="L4798">
        <v>128</v>
      </c>
      <c r="M4798">
        <v>995</v>
      </c>
      <c r="N4798">
        <v>2922</v>
      </c>
      <c r="O4798">
        <v>75</v>
      </c>
      <c r="P4798">
        <v>4120</v>
      </c>
      <c r="Q4798">
        <v>1700</v>
      </c>
      <c r="R4798">
        <v>0</v>
      </c>
      <c r="S4798">
        <v>0</v>
      </c>
      <c r="T4798">
        <v>1700</v>
      </c>
      <c r="U4798">
        <v>4636</v>
      </c>
      <c r="V4798">
        <v>1038</v>
      </c>
      <c r="W4798">
        <v>3661</v>
      </c>
      <c r="X4798">
        <v>4580</v>
      </c>
      <c r="Y4798">
        <v>0.38</v>
      </c>
      <c r="Z4798">
        <v>56</v>
      </c>
      <c r="AA4798">
        <v>9100</v>
      </c>
      <c r="AB4798">
        <v>50</v>
      </c>
      <c r="AC4798">
        <v>86.57</v>
      </c>
    </row>
    <row r="4799" spans="1:29" x14ac:dyDescent="0.3">
      <c r="A4799">
        <v>2009</v>
      </c>
      <c r="B4799">
        <v>11</v>
      </c>
      <c r="C4799" s="1">
        <v>40136</v>
      </c>
      <c r="D4799">
        <v>8930</v>
      </c>
      <c r="E4799">
        <v>77</v>
      </c>
      <c r="F4799">
        <v>19</v>
      </c>
      <c r="G4799">
        <v>270</v>
      </c>
      <c r="H4799">
        <v>33</v>
      </c>
      <c r="I4799">
        <v>1310</v>
      </c>
      <c r="J4799">
        <v>1632</v>
      </c>
      <c r="K4799">
        <v>10639</v>
      </c>
      <c r="L4799">
        <v>127</v>
      </c>
      <c r="M4799">
        <v>997</v>
      </c>
      <c r="N4799">
        <v>2269</v>
      </c>
      <c r="O4799">
        <v>74</v>
      </c>
      <c r="P4799">
        <v>3467</v>
      </c>
      <c r="Q4799">
        <v>1700</v>
      </c>
      <c r="R4799">
        <v>0</v>
      </c>
      <c r="S4799">
        <v>0</v>
      </c>
      <c r="T4799">
        <v>1700</v>
      </c>
      <c r="U4799">
        <v>3139</v>
      </c>
      <c r="V4799">
        <v>199</v>
      </c>
      <c r="W4799">
        <v>5392</v>
      </c>
      <c r="X4799">
        <v>5472</v>
      </c>
      <c r="Y4799">
        <v>0.31</v>
      </c>
      <c r="Z4799">
        <v>49</v>
      </c>
      <c r="AA4799">
        <v>9329</v>
      </c>
      <c r="AB4799">
        <v>41</v>
      </c>
      <c r="AC4799">
        <v>86.41</v>
      </c>
    </row>
    <row r="4800" spans="1:29" x14ac:dyDescent="0.3">
      <c r="A4800">
        <v>2009</v>
      </c>
      <c r="B4800">
        <v>11</v>
      </c>
      <c r="C4800" s="1">
        <v>40137</v>
      </c>
      <c r="D4800">
        <v>8630</v>
      </c>
      <c r="E4800">
        <v>72</v>
      </c>
      <c r="F4800">
        <v>20</v>
      </c>
      <c r="G4800">
        <v>275</v>
      </c>
      <c r="H4800">
        <v>28</v>
      </c>
      <c r="I4800">
        <v>1310</v>
      </c>
      <c r="J4800">
        <v>1633</v>
      </c>
      <c r="K4800">
        <v>10335</v>
      </c>
      <c r="L4800">
        <v>131</v>
      </c>
      <c r="M4800">
        <v>992</v>
      </c>
      <c r="N4800">
        <v>2012</v>
      </c>
      <c r="O4800">
        <v>71</v>
      </c>
      <c r="P4800">
        <v>3206</v>
      </c>
      <c r="Q4800">
        <v>1750</v>
      </c>
      <c r="R4800">
        <v>458</v>
      </c>
      <c r="S4800">
        <v>0</v>
      </c>
      <c r="T4800">
        <v>1292</v>
      </c>
      <c r="U4800">
        <v>1977</v>
      </c>
      <c r="V4800">
        <v>-436</v>
      </c>
      <c r="W4800">
        <v>6364</v>
      </c>
      <c r="X4800">
        <v>5837</v>
      </c>
      <c r="Y4800">
        <v>0.28999999999999998</v>
      </c>
      <c r="Z4800">
        <v>44</v>
      </c>
      <c r="AA4800">
        <v>9025</v>
      </c>
      <c r="AB4800">
        <v>35</v>
      </c>
      <c r="AC4800">
        <v>86.22</v>
      </c>
    </row>
    <row r="4801" spans="1:29" x14ac:dyDescent="0.3">
      <c r="A4801">
        <v>2009</v>
      </c>
      <c r="B4801">
        <v>11</v>
      </c>
      <c r="C4801" s="1">
        <v>40138</v>
      </c>
      <c r="D4801">
        <v>10300</v>
      </c>
      <c r="E4801">
        <v>78</v>
      </c>
      <c r="F4801">
        <v>25</v>
      </c>
      <c r="G4801">
        <v>277</v>
      </c>
      <c r="H4801">
        <v>25</v>
      </c>
      <c r="I4801">
        <v>1300</v>
      </c>
      <c r="J4801">
        <v>1627</v>
      </c>
      <c r="K4801">
        <v>12005</v>
      </c>
      <c r="L4801">
        <v>119</v>
      </c>
      <c r="M4801">
        <v>996</v>
      </c>
      <c r="N4801">
        <v>2010</v>
      </c>
      <c r="O4801">
        <v>62</v>
      </c>
      <c r="P4801">
        <v>3187</v>
      </c>
      <c r="Q4801">
        <v>1750</v>
      </c>
      <c r="R4801">
        <v>458</v>
      </c>
      <c r="S4801">
        <v>0</v>
      </c>
      <c r="T4801">
        <v>1292</v>
      </c>
      <c r="U4801">
        <v>2199</v>
      </c>
      <c r="V4801">
        <v>-201</v>
      </c>
      <c r="W4801">
        <v>7817</v>
      </c>
      <c r="X4801">
        <v>7526</v>
      </c>
      <c r="Y4801">
        <v>0.25</v>
      </c>
      <c r="Z4801">
        <v>37</v>
      </c>
      <c r="AA4801">
        <v>10705</v>
      </c>
      <c r="AB4801">
        <v>30</v>
      </c>
      <c r="AC4801">
        <v>85.87</v>
      </c>
    </row>
    <row r="4802" spans="1:29" x14ac:dyDescent="0.3">
      <c r="A4802">
        <v>2009</v>
      </c>
      <c r="B4802">
        <v>11</v>
      </c>
      <c r="C4802" s="1">
        <v>40139</v>
      </c>
      <c r="D4802">
        <v>10200</v>
      </c>
      <c r="E4802">
        <v>78</v>
      </c>
      <c r="F4802">
        <v>31</v>
      </c>
      <c r="G4802">
        <v>272</v>
      </c>
      <c r="H4802">
        <v>28</v>
      </c>
      <c r="I4802">
        <v>1300</v>
      </c>
      <c r="J4802">
        <v>1631</v>
      </c>
      <c r="K4802">
        <v>11909</v>
      </c>
      <c r="L4802">
        <v>121</v>
      </c>
      <c r="M4802">
        <v>993</v>
      </c>
      <c r="N4802">
        <v>2006</v>
      </c>
      <c r="O4802">
        <v>59</v>
      </c>
      <c r="P4802">
        <v>3179</v>
      </c>
      <c r="Q4802">
        <v>1750</v>
      </c>
      <c r="R4802">
        <v>458</v>
      </c>
      <c r="S4802">
        <v>0</v>
      </c>
      <c r="T4802">
        <v>1292</v>
      </c>
      <c r="U4802">
        <v>2186</v>
      </c>
      <c r="V4802">
        <v>-202</v>
      </c>
      <c r="W4802">
        <v>7731</v>
      </c>
      <c r="X4802">
        <v>7438</v>
      </c>
      <c r="Y4802">
        <v>0.25</v>
      </c>
      <c r="Z4802">
        <v>38</v>
      </c>
      <c r="AA4802">
        <v>10609</v>
      </c>
      <c r="AB4802">
        <v>30</v>
      </c>
      <c r="AC4802">
        <v>85.55</v>
      </c>
    </row>
    <row r="4803" spans="1:29" x14ac:dyDescent="0.3">
      <c r="A4803">
        <v>2009</v>
      </c>
      <c r="B4803">
        <v>11</v>
      </c>
      <c r="C4803" s="1">
        <v>40140</v>
      </c>
      <c r="D4803">
        <v>10400</v>
      </c>
      <c r="E4803">
        <v>78</v>
      </c>
      <c r="F4803">
        <v>32</v>
      </c>
      <c r="G4803">
        <v>270</v>
      </c>
      <c r="H4803">
        <v>32</v>
      </c>
      <c r="I4803">
        <v>1310</v>
      </c>
      <c r="J4803">
        <v>1644</v>
      </c>
      <c r="K4803">
        <v>12122</v>
      </c>
      <c r="L4803">
        <v>190</v>
      </c>
      <c r="M4803">
        <v>995</v>
      </c>
      <c r="N4803">
        <v>2000</v>
      </c>
      <c r="O4803">
        <v>64</v>
      </c>
      <c r="P4803">
        <v>3249</v>
      </c>
      <c r="Q4803">
        <v>1732</v>
      </c>
      <c r="R4803">
        <v>458</v>
      </c>
      <c r="S4803">
        <v>0</v>
      </c>
      <c r="T4803">
        <v>1274</v>
      </c>
      <c r="U4803">
        <v>2212</v>
      </c>
      <c r="V4803">
        <v>-221</v>
      </c>
      <c r="W4803">
        <v>7909</v>
      </c>
      <c r="X4803">
        <v>7599</v>
      </c>
      <c r="Y4803">
        <v>0.25</v>
      </c>
      <c r="Z4803">
        <v>37</v>
      </c>
      <c r="AA4803">
        <v>10812</v>
      </c>
      <c r="AB4803">
        <v>30</v>
      </c>
      <c r="AC4803">
        <v>85.24</v>
      </c>
    </row>
    <row r="4804" spans="1:29" x14ac:dyDescent="0.3">
      <c r="A4804">
        <v>2009</v>
      </c>
      <c r="B4804">
        <v>11</v>
      </c>
      <c r="C4804" s="1">
        <v>40141</v>
      </c>
      <c r="D4804">
        <v>9920</v>
      </c>
      <c r="E4804">
        <v>78</v>
      </c>
      <c r="F4804">
        <v>26</v>
      </c>
      <c r="G4804">
        <v>268</v>
      </c>
      <c r="H4804">
        <v>33</v>
      </c>
      <c r="I4804">
        <v>1300</v>
      </c>
      <c r="J4804">
        <v>1627</v>
      </c>
      <c r="K4804">
        <v>11625</v>
      </c>
      <c r="L4804">
        <v>236</v>
      </c>
      <c r="M4804">
        <v>1973</v>
      </c>
      <c r="N4804">
        <v>1997</v>
      </c>
      <c r="O4804">
        <v>67</v>
      </c>
      <c r="P4804">
        <v>4273</v>
      </c>
      <c r="Q4804">
        <v>1744</v>
      </c>
      <c r="R4804">
        <v>458</v>
      </c>
      <c r="S4804">
        <v>0</v>
      </c>
      <c r="T4804">
        <v>1285</v>
      </c>
      <c r="U4804">
        <v>2148</v>
      </c>
      <c r="V4804">
        <v>-1333</v>
      </c>
      <c r="W4804">
        <v>7490</v>
      </c>
      <c r="X4804">
        <v>6067</v>
      </c>
      <c r="Y4804">
        <v>0.34</v>
      </c>
      <c r="Z4804">
        <v>48</v>
      </c>
      <c r="AA4804">
        <v>10325</v>
      </c>
      <c r="AB4804">
        <v>41</v>
      </c>
      <c r="AC4804">
        <v>85.08</v>
      </c>
    </row>
    <row r="4805" spans="1:29" x14ac:dyDescent="0.3">
      <c r="A4805">
        <v>2009</v>
      </c>
      <c r="B4805">
        <v>11</v>
      </c>
      <c r="C4805" s="1">
        <v>40142</v>
      </c>
      <c r="D4805">
        <v>9710</v>
      </c>
      <c r="E4805">
        <v>74</v>
      </c>
      <c r="F4805">
        <v>24</v>
      </c>
      <c r="G4805">
        <v>265</v>
      </c>
      <c r="H4805">
        <v>34</v>
      </c>
      <c r="I4805">
        <v>1280</v>
      </c>
      <c r="J4805">
        <v>1603</v>
      </c>
      <c r="K4805">
        <v>11387</v>
      </c>
      <c r="L4805">
        <v>236</v>
      </c>
      <c r="M4805">
        <v>3990</v>
      </c>
      <c r="N4805">
        <v>1992</v>
      </c>
      <c r="O4805">
        <v>67</v>
      </c>
      <c r="P4805">
        <v>6285</v>
      </c>
      <c r="Q4805">
        <v>1800</v>
      </c>
      <c r="R4805">
        <v>0</v>
      </c>
      <c r="S4805">
        <v>0</v>
      </c>
      <c r="T4805">
        <v>1800</v>
      </c>
      <c r="U4805">
        <v>3760</v>
      </c>
      <c r="V4805">
        <v>-2092</v>
      </c>
      <c r="W4805">
        <v>5520</v>
      </c>
      <c r="X4805">
        <v>3302</v>
      </c>
      <c r="Y4805">
        <v>0.53</v>
      </c>
      <c r="Z4805">
        <v>71</v>
      </c>
      <c r="AA4805">
        <v>10107</v>
      </c>
      <c r="AB4805">
        <v>67</v>
      </c>
      <c r="AC4805">
        <v>85.33</v>
      </c>
    </row>
    <row r="4806" spans="1:29" x14ac:dyDescent="0.3">
      <c r="A4806">
        <v>2009</v>
      </c>
      <c r="B4806">
        <v>11</v>
      </c>
      <c r="C4806" s="1">
        <v>40143</v>
      </c>
      <c r="D4806">
        <v>9410</v>
      </c>
      <c r="E4806">
        <v>68</v>
      </c>
      <c r="F4806">
        <v>24</v>
      </c>
      <c r="G4806">
        <v>263</v>
      </c>
      <c r="H4806">
        <v>34</v>
      </c>
      <c r="I4806">
        <v>1280</v>
      </c>
      <c r="J4806">
        <v>1601</v>
      </c>
      <c r="K4806">
        <v>11079</v>
      </c>
      <c r="L4806">
        <v>236</v>
      </c>
      <c r="M4806">
        <v>3494</v>
      </c>
      <c r="N4806">
        <v>1995</v>
      </c>
      <c r="O4806">
        <v>75</v>
      </c>
      <c r="P4806">
        <v>5800</v>
      </c>
      <c r="Q4806">
        <v>1800</v>
      </c>
      <c r="R4806">
        <v>0</v>
      </c>
      <c r="S4806">
        <v>0</v>
      </c>
      <c r="T4806">
        <v>1800</v>
      </c>
      <c r="U4806">
        <v>4847</v>
      </c>
      <c r="V4806">
        <v>-522</v>
      </c>
      <c r="W4806">
        <v>4127</v>
      </c>
      <c r="X4806">
        <v>3479</v>
      </c>
      <c r="Y4806">
        <v>0.5</v>
      </c>
      <c r="Z4806">
        <v>69</v>
      </c>
      <c r="AA4806">
        <v>9799</v>
      </c>
      <c r="AB4806">
        <v>64</v>
      </c>
      <c r="AC4806">
        <v>85.53</v>
      </c>
    </row>
    <row r="4807" spans="1:29" x14ac:dyDescent="0.3">
      <c r="A4807">
        <v>2009</v>
      </c>
      <c r="B4807">
        <v>11</v>
      </c>
      <c r="C4807" s="1">
        <v>40144</v>
      </c>
      <c r="D4807">
        <v>8770</v>
      </c>
      <c r="E4807">
        <v>68</v>
      </c>
      <c r="F4807">
        <v>24</v>
      </c>
      <c r="G4807">
        <v>269</v>
      </c>
      <c r="H4807">
        <v>33</v>
      </c>
      <c r="I4807">
        <v>1270</v>
      </c>
      <c r="J4807">
        <v>1596</v>
      </c>
      <c r="K4807">
        <v>10434</v>
      </c>
      <c r="L4807">
        <v>236</v>
      </c>
      <c r="M4807">
        <v>2985</v>
      </c>
      <c r="N4807">
        <v>2002</v>
      </c>
      <c r="O4807">
        <v>81</v>
      </c>
      <c r="P4807">
        <v>5304</v>
      </c>
      <c r="Q4807">
        <v>1850</v>
      </c>
      <c r="R4807">
        <v>458</v>
      </c>
      <c r="S4807">
        <v>0</v>
      </c>
      <c r="T4807">
        <v>1392</v>
      </c>
      <c r="U4807">
        <v>4670</v>
      </c>
      <c r="V4807">
        <v>57</v>
      </c>
      <c r="W4807">
        <v>3778</v>
      </c>
      <c r="X4807">
        <v>3738</v>
      </c>
      <c r="Y4807">
        <v>0.48</v>
      </c>
      <c r="Z4807">
        <v>64</v>
      </c>
      <c r="AA4807">
        <v>9164</v>
      </c>
      <c r="AB4807">
        <v>59</v>
      </c>
      <c r="AC4807">
        <v>85.67</v>
      </c>
    </row>
    <row r="4808" spans="1:29" x14ac:dyDescent="0.3">
      <c r="A4808">
        <v>2009</v>
      </c>
      <c r="B4808">
        <v>11</v>
      </c>
      <c r="C4808" s="1">
        <v>40145</v>
      </c>
      <c r="D4808">
        <v>10300</v>
      </c>
      <c r="E4808">
        <v>68</v>
      </c>
      <c r="F4808">
        <v>24</v>
      </c>
      <c r="G4808">
        <v>272</v>
      </c>
      <c r="H4808">
        <v>32</v>
      </c>
      <c r="I4808">
        <v>1260</v>
      </c>
      <c r="J4808">
        <v>1588</v>
      </c>
      <c r="K4808">
        <v>11956</v>
      </c>
      <c r="L4808">
        <v>230</v>
      </c>
      <c r="M4808">
        <v>2993</v>
      </c>
      <c r="N4808">
        <v>2011</v>
      </c>
      <c r="O4808">
        <v>79</v>
      </c>
      <c r="P4808">
        <v>5313</v>
      </c>
      <c r="Q4808">
        <v>1878</v>
      </c>
      <c r="R4808">
        <v>458</v>
      </c>
      <c r="S4808">
        <v>0</v>
      </c>
      <c r="T4808">
        <v>1419</v>
      </c>
      <c r="U4808">
        <v>5108</v>
      </c>
      <c r="V4808">
        <v>460</v>
      </c>
      <c r="W4808">
        <v>4863</v>
      </c>
      <c r="X4808">
        <v>5224</v>
      </c>
      <c r="Y4808">
        <v>0.42</v>
      </c>
      <c r="Z4808">
        <v>56</v>
      </c>
      <c r="AA4808">
        <v>10696</v>
      </c>
      <c r="AB4808">
        <v>51</v>
      </c>
      <c r="AC4808">
        <v>85.59</v>
      </c>
    </row>
    <row r="4809" spans="1:29" x14ac:dyDescent="0.3">
      <c r="A4809">
        <v>2009</v>
      </c>
      <c r="B4809">
        <v>11</v>
      </c>
      <c r="C4809" s="1">
        <v>40146</v>
      </c>
      <c r="D4809">
        <v>9130</v>
      </c>
      <c r="E4809">
        <v>106</v>
      </c>
      <c r="F4809">
        <v>24</v>
      </c>
      <c r="G4809">
        <v>272</v>
      </c>
      <c r="H4809">
        <v>33</v>
      </c>
      <c r="I4809">
        <v>1260</v>
      </c>
      <c r="J4809">
        <v>1589</v>
      </c>
      <c r="K4809">
        <v>10825</v>
      </c>
      <c r="L4809">
        <v>237</v>
      </c>
      <c r="M4809">
        <v>3492</v>
      </c>
      <c r="N4809">
        <v>2002</v>
      </c>
      <c r="O4809">
        <v>80</v>
      </c>
      <c r="P4809">
        <v>5811</v>
      </c>
      <c r="Q4809">
        <v>1900</v>
      </c>
      <c r="R4809">
        <v>458</v>
      </c>
      <c r="S4809">
        <v>0</v>
      </c>
      <c r="T4809">
        <v>1442</v>
      </c>
      <c r="U4809">
        <v>4765</v>
      </c>
      <c r="V4809">
        <v>-394</v>
      </c>
      <c r="W4809">
        <v>4067</v>
      </c>
      <c r="X4809">
        <v>3572</v>
      </c>
      <c r="Y4809">
        <v>0.51</v>
      </c>
      <c r="Z4809">
        <v>67</v>
      </c>
      <c r="AA4809">
        <v>9565</v>
      </c>
      <c r="AB4809">
        <v>63</v>
      </c>
      <c r="AC4809">
        <v>85.76</v>
      </c>
    </row>
    <row r="4810" spans="1:29" x14ac:dyDescent="0.3">
      <c r="A4810">
        <v>2009</v>
      </c>
      <c r="B4810">
        <v>11</v>
      </c>
      <c r="C4810" s="1">
        <v>40147</v>
      </c>
      <c r="D4810">
        <v>8870</v>
      </c>
      <c r="E4810">
        <v>119</v>
      </c>
      <c r="F4810">
        <v>25</v>
      </c>
      <c r="G4810">
        <v>271</v>
      </c>
      <c r="H4810">
        <v>33</v>
      </c>
      <c r="I4810">
        <v>1270</v>
      </c>
      <c r="J4810">
        <v>1599</v>
      </c>
      <c r="K4810">
        <v>10588</v>
      </c>
      <c r="L4810">
        <v>237</v>
      </c>
      <c r="M4810">
        <v>3498</v>
      </c>
      <c r="N4810">
        <v>2001</v>
      </c>
      <c r="O4810">
        <v>73</v>
      </c>
      <c r="P4810">
        <v>5809</v>
      </c>
      <c r="Q4810">
        <v>1937</v>
      </c>
      <c r="R4810">
        <v>458</v>
      </c>
      <c r="S4810">
        <v>0</v>
      </c>
      <c r="T4810">
        <v>1479</v>
      </c>
      <c r="U4810">
        <v>3127</v>
      </c>
      <c r="V4810">
        <v>-2044</v>
      </c>
      <c r="W4810">
        <v>5448</v>
      </c>
      <c r="X4810">
        <v>3300</v>
      </c>
      <c r="Y4810">
        <v>0.52</v>
      </c>
      <c r="Z4810">
        <v>69</v>
      </c>
      <c r="AA4810">
        <v>9318</v>
      </c>
      <c r="AB4810">
        <v>65</v>
      </c>
      <c r="AC4810">
        <v>85.97</v>
      </c>
    </row>
    <row r="4811" spans="1:29" x14ac:dyDescent="0.3">
      <c r="A4811">
        <v>2009</v>
      </c>
      <c r="B4811">
        <v>12</v>
      </c>
      <c r="C4811" s="1">
        <v>40148</v>
      </c>
      <c r="D4811">
        <v>8520</v>
      </c>
      <c r="E4811">
        <v>131</v>
      </c>
      <c r="F4811">
        <v>24</v>
      </c>
      <c r="G4811">
        <v>269</v>
      </c>
      <c r="H4811">
        <v>34</v>
      </c>
      <c r="I4811">
        <v>1250</v>
      </c>
      <c r="J4811">
        <v>1577</v>
      </c>
      <c r="K4811">
        <v>10228</v>
      </c>
      <c r="L4811">
        <v>240</v>
      </c>
      <c r="M4811">
        <v>3493</v>
      </c>
      <c r="N4811">
        <v>2005</v>
      </c>
      <c r="O4811">
        <v>48</v>
      </c>
      <c r="P4811">
        <v>5786</v>
      </c>
      <c r="Q4811">
        <v>2000</v>
      </c>
      <c r="R4811">
        <v>458</v>
      </c>
      <c r="S4811">
        <v>0</v>
      </c>
      <c r="T4811">
        <v>1542</v>
      </c>
      <c r="U4811">
        <v>3491</v>
      </c>
      <c r="V4811">
        <v>-1720</v>
      </c>
      <c r="W4811">
        <v>4728</v>
      </c>
      <c r="X4811">
        <v>2900</v>
      </c>
      <c r="Y4811">
        <v>0.54</v>
      </c>
      <c r="Z4811">
        <v>72</v>
      </c>
      <c r="AA4811">
        <v>8978</v>
      </c>
      <c r="AB4811">
        <v>68</v>
      </c>
      <c r="AC4811">
        <v>86.26</v>
      </c>
    </row>
    <row r="4812" spans="1:29" x14ac:dyDescent="0.3">
      <c r="A4812">
        <v>2009</v>
      </c>
      <c r="B4812">
        <v>12</v>
      </c>
      <c r="C4812" s="1">
        <v>40149</v>
      </c>
      <c r="D4812">
        <v>8300</v>
      </c>
      <c r="E4812">
        <v>135</v>
      </c>
      <c r="F4812">
        <v>24</v>
      </c>
      <c r="G4812">
        <v>268</v>
      </c>
      <c r="H4812">
        <v>34</v>
      </c>
      <c r="I4812">
        <v>1220</v>
      </c>
      <c r="J4812">
        <v>1546</v>
      </c>
      <c r="K4812">
        <v>9981</v>
      </c>
      <c r="L4812">
        <v>238</v>
      </c>
      <c r="M4812">
        <v>2947</v>
      </c>
      <c r="N4812">
        <v>2011</v>
      </c>
      <c r="O4812">
        <v>48</v>
      </c>
      <c r="P4812">
        <v>5244</v>
      </c>
      <c r="Q4812">
        <v>2000</v>
      </c>
      <c r="R4812">
        <v>0</v>
      </c>
      <c r="S4812">
        <v>0</v>
      </c>
      <c r="T4812">
        <v>2000</v>
      </c>
      <c r="U4812">
        <v>4522</v>
      </c>
      <c r="V4812">
        <v>-476</v>
      </c>
      <c r="W4812">
        <v>3353</v>
      </c>
      <c r="X4812">
        <v>2737</v>
      </c>
      <c r="Y4812">
        <v>0.5</v>
      </c>
      <c r="Z4812">
        <v>73</v>
      </c>
      <c r="AA4812">
        <v>8761</v>
      </c>
      <c r="AB4812">
        <v>69</v>
      </c>
      <c r="AC4812">
        <v>86.56</v>
      </c>
    </row>
    <row r="4813" spans="1:29" x14ac:dyDescent="0.3">
      <c r="A4813">
        <v>2009</v>
      </c>
      <c r="B4813">
        <v>12</v>
      </c>
      <c r="C4813" s="1">
        <v>40150</v>
      </c>
      <c r="D4813">
        <v>8440</v>
      </c>
      <c r="E4813">
        <v>139</v>
      </c>
      <c r="F4813">
        <v>22</v>
      </c>
      <c r="G4813">
        <v>269</v>
      </c>
      <c r="H4813">
        <v>32</v>
      </c>
      <c r="I4813">
        <v>1250</v>
      </c>
      <c r="J4813">
        <v>1573</v>
      </c>
      <c r="K4813">
        <v>10152</v>
      </c>
      <c r="L4813">
        <v>234</v>
      </c>
      <c r="M4813">
        <v>2000</v>
      </c>
      <c r="N4813">
        <v>2013</v>
      </c>
      <c r="O4813">
        <v>45</v>
      </c>
      <c r="P4813">
        <v>4292</v>
      </c>
      <c r="Q4813">
        <v>1963</v>
      </c>
      <c r="R4813">
        <v>0</v>
      </c>
      <c r="S4813">
        <v>0</v>
      </c>
      <c r="T4813">
        <v>1963</v>
      </c>
      <c r="U4813">
        <v>4540</v>
      </c>
      <c r="V4813">
        <v>545</v>
      </c>
      <c r="W4813">
        <v>3489</v>
      </c>
      <c r="X4813">
        <v>3897</v>
      </c>
      <c r="Y4813">
        <v>0.39</v>
      </c>
      <c r="Z4813">
        <v>62</v>
      </c>
      <c r="AA4813">
        <v>8902</v>
      </c>
      <c r="AB4813">
        <v>56</v>
      </c>
      <c r="AC4813">
        <v>86.62</v>
      </c>
    </row>
    <row r="4814" spans="1:29" x14ac:dyDescent="0.3">
      <c r="A4814">
        <v>2009</v>
      </c>
      <c r="B4814">
        <v>12</v>
      </c>
      <c r="C4814" s="1">
        <v>40151</v>
      </c>
      <c r="D4814">
        <v>8650</v>
      </c>
      <c r="E4814">
        <v>131</v>
      </c>
      <c r="F4814">
        <v>22</v>
      </c>
      <c r="G4814">
        <v>269</v>
      </c>
      <c r="H4814">
        <v>32</v>
      </c>
      <c r="I4814">
        <v>1270</v>
      </c>
      <c r="J4814">
        <v>1593</v>
      </c>
      <c r="K4814">
        <v>10374</v>
      </c>
      <c r="L4814">
        <v>238</v>
      </c>
      <c r="M4814">
        <v>1991</v>
      </c>
      <c r="N4814">
        <v>2009</v>
      </c>
      <c r="O4814">
        <v>40</v>
      </c>
      <c r="P4814">
        <v>4278</v>
      </c>
      <c r="Q4814">
        <v>2034</v>
      </c>
      <c r="R4814">
        <v>0</v>
      </c>
      <c r="S4814">
        <v>0</v>
      </c>
      <c r="T4814">
        <v>2034</v>
      </c>
      <c r="U4814">
        <v>4624</v>
      </c>
      <c r="V4814">
        <v>617</v>
      </c>
      <c r="W4814">
        <v>3587</v>
      </c>
      <c r="X4814">
        <v>4062</v>
      </c>
      <c r="Y4814">
        <v>0.38</v>
      </c>
      <c r="Z4814">
        <v>61</v>
      </c>
      <c r="AA4814">
        <v>9104</v>
      </c>
      <c r="AB4814">
        <v>55</v>
      </c>
      <c r="AC4814">
        <v>86.65</v>
      </c>
    </row>
    <row r="4815" spans="1:29" x14ac:dyDescent="0.3">
      <c r="A4815">
        <v>2009</v>
      </c>
      <c r="B4815">
        <v>12</v>
      </c>
      <c r="C4815" s="1">
        <v>40152</v>
      </c>
      <c r="D4815">
        <v>8520</v>
      </c>
      <c r="E4815">
        <v>109</v>
      </c>
      <c r="F4815">
        <v>22</v>
      </c>
      <c r="G4815">
        <v>268</v>
      </c>
      <c r="H4815">
        <v>32</v>
      </c>
      <c r="I4815">
        <v>1260</v>
      </c>
      <c r="J4815">
        <v>1582</v>
      </c>
      <c r="K4815">
        <v>10211</v>
      </c>
      <c r="L4815">
        <v>238</v>
      </c>
      <c r="M4815">
        <v>1988</v>
      </c>
      <c r="N4815">
        <v>2012</v>
      </c>
      <c r="O4815">
        <v>38</v>
      </c>
      <c r="P4815">
        <v>4276</v>
      </c>
      <c r="Q4815">
        <v>2100</v>
      </c>
      <c r="R4815">
        <v>0</v>
      </c>
      <c r="S4815">
        <v>0</v>
      </c>
      <c r="T4815">
        <v>2100</v>
      </c>
      <c r="U4815">
        <v>4586</v>
      </c>
      <c r="V4815">
        <v>527</v>
      </c>
      <c r="W4815">
        <v>3455</v>
      </c>
      <c r="X4815">
        <v>3835</v>
      </c>
      <c r="Y4815">
        <v>0.39</v>
      </c>
      <c r="Z4815">
        <v>62</v>
      </c>
      <c r="AA4815">
        <v>8951</v>
      </c>
      <c r="AB4815">
        <v>57</v>
      </c>
      <c r="AC4815">
        <v>86.72</v>
      </c>
    </row>
    <row r="4816" spans="1:29" x14ac:dyDescent="0.3">
      <c r="A4816">
        <v>2009</v>
      </c>
      <c r="B4816">
        <v>12</v>
      </c>
      <c r="C4816" s="1">
        <v>40153</v>
      </c>
      <c r="D4816">
        <v>8250</v>
      </c>
      <c r="E4816">
        <v>103</v>
      </c>
      <c r="F4816">
        <v>21</v>
      </c>
      <c r="G4816">
        <v>268</v>
      </c>
      <c r="H4816">
        <v>33</v>
      </c>
      <c r="I4816">
        <v>1260</v>
      </c>
      <c r="J4816">
        <v>1582</v>
      </c>
      <c r="K4816">
        <v>9935</v>
      </c>
      <c r="L4816">
        <v>218</v>
      </c>
      <c r="M4816">
        <v>1999</v>
      </c>
      <c r="N4816">
        <v>2012</v>
      </c>
      <c r="O4816">
        <v>38</v>
      </c>
      <c r="P4816">
        <v>4267</v>
      </c>
      <c r="Q4816">
        <v>2080</v>
      </c>
      <c r="R4816">
        <v>0</v>
      </c>
      <c r="S4816">
        <v>0</v>
      </c>
      <c r="T4816">
        <v>2080</v>
      </c>
      <c r="U4816">
        <v>3003</v>
      </c>
      <c r="V4816">
        <v>-1033</v>
      </c>
      <c r="W4816">
        <v>4767</v>
      </c>
      <c r="X4816">
        <v>3588</v>
      </c>
      <c r="Y4816">
        <v>0.4</v>
      </c>
      <c r="Z4816">
        <v>64</v>
      </c>
      <c r="AA4816">
        <v>8675</v>
      </c>
      <c r="AB4816">
        <v>59</v>
      </c>
      <c r="AC4816">
        <v>86.82</v>
      </c>
    </row>
    <row r="4817" spans="1:29" x14ac:dyDescent="0.3">
      <c r="A4817">
        <v>2009</v>
      </c>
      <c r="B4817">
        <v>12</v>
      </c>
      <c r="C4817" s="1">
        <v>40154</v>
      </c>
      <c r="D4817">
        <v>9190</v>
      </c>
      <c r="E4817">
        <v>106</v>
      </c>
      <c r="F4817">
        <v>26</v>
      </c>
      <c r="G4817">
        <v>284</v>
      </c>
      <c r="H4817">
        <v>33</v>
      </c>
      <c r="I4817">
        <v>1270</v>
      </c>
      <c r="J4817">
        <v>1613</v>
      </c>
      <c r="K4817">
        <v>10909</v>
      </c>
      <c r="L4817">
        <v>183</v>
      </c>
      <c r="M4817">
        <v>1997</v>
      </c>
      <c r="N4817">
        <v>2006</v>
      </c>
      <c r="O4817">
        <v>31</v>
      </c>
      <c r="P4817">
        <v>4217</v>
      </c>
      <c r="Q4817">
        <v>2150</v>
      </c>
      <c r="R4817">
        <v>1834</v>
      </c>
      <c r="S4817">
        <v>0</v>
      </c>
      <c r="T4817">
        <v>316</v>
      </c>
      <c r="U4817">
        <v>3643</v>
      </c>
      <c r="V4817">
        <v>833</v>
      </c>
      <c r="W4817">
        <v>5565</v>
      </c>
      <c r="X4817">
        <v>6376</v>
      </c>
      <c r="Y4817">
        <v>0.37</v>
      </c>
      <c r="Z4817">
        <v>42</v>
      </c>
      <c r="AA4817">
        <v>9639</v>
      </c>
      <c r="AB4817">
        <v>34</v>
      </c>
      <c r="AC4817">
        <v>86.55</v>
      </c>
    </row>
    <row r="4818" spans="1:29" x14ac:dyDescent="0.3">
      <c r="A4818">
        <v>2009</v>
      </c>
      <c r="B4818">
        <v>12</v>
      </c>
      <c r="C4818" s="1">
        <v>40155</v>
      </c>
      <c r="D4818">
        <v>9640</v>
      </c>
      <c r="E4818">
        <v>103</v>
      </c>
      <c r="F4818">
        <v>33</v>
      </c>
      <c r="G4818">
        <v>273</v>
      </c>
      <c r="H4818">
        <v>33</v>
      </c>
      <c r="I4818">
        <v>1310</v>
      </c>
      <c r="J4818">
        <v>1649</v>
      </c>
      <c r="K4818">
        <v>11392</v>
      </c>
      <c r="L4818">
        <v>117</v>
      </c>
      <c r="M4818">
        <v>1996</v>
      </c>
      <c r="N4818">
        <v>1997</v>
      </c>
      <c r="O4818">
        <v>32</v>
      </c>
      <c r="P4818">
        <v>4142</v>
      </c>
      <c r="Q4818">
        <v>2136</v>
      </c>
      <c r="R4818">
        <v>1834</v>
      </c>
      <c r="S4818">
        <v>0</v>
      </c>
      <c r="T4818">
        <v>303</v>
      </c>
      <c r="U4818">
        <v>4915</v>
      </c>
      <c r="V4818">
        <v>2225</v>
      </c>
      <c r="W4818">
        <v>4744</v>
      </c>
      <c r="X4818">
        <v>6947</v>
      </c>
      <c r="Y4818">
        <v>0.35</v>
      </c>
      <c r="Z4818">
        <v>39</v>
      </c>
      <c r="AA4818">
        <v>10082</v>
      </c>
      <c r="AB4818">
        <v>31</v>
      </c>
      <c r="AC4818">
        <v>86.23</v>
      </c>
    </row>
    <row r="4819" spans="1:29" x14ac:dyDescent="0.3">
      <c r="A4819">
        <v>2009</v>
      </c>
      <c r="B4819">
        <v>12</v>
      </c>
      <c r="C4819" s="1">
        <v>40156</v>
      </c>
      <c r="D4819">
        <v>9170</v>
      </c>
      <c r="E4819">
        <v>102</v>
      </c>
      <c r="F4819">
        <v>30</v>
      </c>
      <c r="G4819">
        <v>267</v>
      </c>
      <c r="H4819">
        <v>32</v>
      </c>
      <c r="I4819">
        <v>1280</v>
      </c>
      <c r="J4819">
        <v>1609</v>
      </c>
      <c r="K4819">
        <v>10881</v>
      </c>
      <c r="L4819">
        <v>131</v>
      </c>
      <c r="M4819">
        <v>1928</v>
      </c>
      <c r="N4819">
        <v>1989</v>
      </c>
      <c r="O4819">
        <v>30</v>
      </c>
      <c r="P4819">
        <v>4078</v>
      </c>
      <c r="Q4819">
        <v>2136</v>
      </c>
      <c r="R4819">
        <v>1834</v>
      </c>
      <c r="S4819">
        <v>0</v>
      </c>
      <c r="T4819">
        <v>303</v>
      </c>
      <c r="U4819">
        <v>4570</v>
      </c>
      <c r="V4819">
        <v>1904</v>
      </c>
      <c r="W4819">
        <v>4617</v>
      </c>
      <c r="X4819">
        <v>6500</v>
      </c>
      <c r="Y4819">
        <v>0.36</v>
      </c>
      <c r="Z4819">
        <v>40</v>
      </c>
      <c r="AA4819">
        <v>9601</v>
      </c>
      <c r="AB4819">
        <v>32</v>
      </c>
      <c r="AC4819">
        <v>85.98</v>
      </c>
    </row>
    <row r="4820" spans="1:29" x14ac:dyDescent="0.3">
      <c r="A4820">
        <v>2009</v>
      </c>
      <c r="B4820">
        <v>12</v>
      </c>
      <c r="C4820" s="1">
        <v>40157</v>
      </c>
      <c r="D4820">
        <v>8820</v>
      </c>
      <c r="E4820">
        <v>105</v>
      </c>
      <c r="F4820">
        <v>25</v>
      </c>
      <c r="G4820">
        <v>272</v>
      </c>
      <c r="H4820">
        <v>31</v>
      </c>
      <c r="I4820">
        <v>1250</v>
      </c>
      <c r="J4820">
        <v>1578</v>
      </c>
      <c r="K4820">
        <v>10503</v>
      </c>
      <c r="L4820">
        <v>119</v>
      </c>
      <c r="M4820">
        <v>1962</v>
      </c>
      <c r="N4820">
        <v>1989</v>
      </c>
      <c r="O4820">
        <v>34</v>
      </c>
      <c r="P4820">
        <v>4104</v>
      </c>
      <c r="Q4820">
        <v>2200</v>
      </c>
      <c r="R4820">
        <v>2063</v>
      </c>
      <c r="S4820">
        <v>0</v>
      </c>
      <c r="T4820">
        <v>137</v>
      </c>
      <c r="U4820">
        <v>4570</v>
      </c>
      <c r="V4820">
        <v>1955</v>
      </c>
      <c r="W4820">
        <v>4317</v>
      </c>
      <c r="X4820">
        <v>6262</v>
      </c>
      <c r="Y4820">
        <v>0.38</v>
      </c>
      <c r="Z4820">
        <v>40</v>
      </c>
      <c r="AA4820">
        <v>9253</v>
      </c>
      <c r="AB4820">
        <v>32</v>
      </c>
      <c r="AC4820">
        <v>85.77</v>
      </c>
    </row>
    <row r="4821" spans="1:29" x14ac:dyDescent="0.3">
      <c r="A4821">
        <v>2009</v>
      </c>
      <c r="B4821">
        <v>12</v>
      </c>
      <c r="C4821" s="1">
        <v>40158</v>
      </c>
      <c r="D4821">
        <v>8670</v>
      </c>
      <c r="E4821">
        <v>107</v>
      </c>
      <c r="F4821">
        <v>29</v>
      </c>
      <c r="G4821">
        <v>278</v>
      </c>
      <c r="H4821">
        <v>34</v>
      </c>
      <c r="I4821">
        <v>1270</v>
      </c>
      <c r="J4821">
        <v>1611</v>
      </c>
      <c r="K4821">
        <v>10388</v>
      </c>
      <c r="L4821">
        <v>80</v>
      </c>
      <c r="M4821">
        <v>2444</v>
      </c>
      <c r="N4821">
        <v>1994</v>
      </c>
      <c r="O4821">
        <v>32</v>
      </c>
      <c r="P4821">
        <v>4550</v>
      </c>
      <c r="Q4821">
        <v>2169</v>
      </c>
      <c r="R4821">
        <v>2980</v>
      </c>
      <c r="S4821">
        <v>0</v>
      </c>
      <c r="T4821">
        <v>-811</v>
      </c>
      <c r="U4821">
        <v>4720</v>
      </c>
      <c r="V4821">
        <v>2308</v>
      </c>
      <c r="W4821">
        <v>4284</v>
      </c>
      <c r="X4821">
        <v>6649</v>
      </c>
      <c r="Y4821">
        <v>0.42</v>
      </c>
      <c r="Z4821">
        <v>36</v>
      </c>
      <c r="AA4821">
        <v>9118</v>
      </c>
      <c r="AB4821">
        <v>27</v>
      </c>
      <c r="AC4821">
        <v>85.53</v>
      </c>
    </row>
    <row r="4822" spans="1:29" x14ac:dyDescent="0.3">
      <c r="A4822">
        <v>2009</v>
      </c>
      <c r="B4822">
        <v>12</v>
      </c>
      <c r="C4822" s="1">
        <v>40159</v>
      </c>
      <c r="D4822">
        <v>9770</v>
      </c>
      <c r="E4822">
        <v>111</v>
      </c>
      <c r="F4822">
        <v>51</v>
      </c>
      <c r="G4822">
        <v>286</v>
      </c>
      <c r="H4822">
        <v>30</v>
      </c>
      <c r="I4822">
        <v>1320</v>
      </c>
      <c r="J4822">
        <v>1687</v>
      </c>
      <c r="K4822">
        <v>11568</v>
      </c>
      <c r="L4822">
        <v>78</v>
      </c>
      <c r="M4822">
        <v>2481</v>
      </c>
      <c r="N4822">
        <v>1999</v>
      </c>
      <c r="O4822">
        <v>17</v>
      </c>
      <c r="P4822">
        <v>4575</v>
      </c>
      <c r="Q4822">
        <v>2194</v>
      </c>
      <c r="R4822">
        <v>3209</v>
      </c>
      <c r="S4822">
        <v>0</v>
      </c>
      <c r="T4822">
        <v>-1015</v>
      </c>
      <c r="U4822">
        <v>5270</v>
      </c>
      <c r="V4822">
        <v>3042</v>
      </c>
      <c r="W4822">
        <v>4895</v>
      </c>
      <c r="X4822">
        <v>8008</v>
      </c>
      <c r="Y4822">
        <v>0.39</v>
      </c>
      <c r="Z4822">
        <v>31</v>
      </c>
      <c r="AA4822">
        <v>10248</v>
      </c>
      <c r="AB4822">
        <v>22</v>
      </c>
      <c r="AC4822">
        <v>85.18</v>
      </c>
    </row>
    <row r="4823" spans="1:29" x14ac:dyDescent="0.3">
      <c r="A4823">
        <v>2009</v>
      </c>
      <c r="B4823">
        <v>12</v>
      </c>
      <c r="C4823" s="1">
        <v>40160</v>
      </c>
      <c r="D4823">
        <v>11800</v>
      </c>
      <c r="E4823">
        <v>106</v>
      </c>
      <c r="F4823">
        <v>339</v>
      </c>
      <c r="G4823">
        <v>314</v>
      </c>
      <c r="H4823">
        <v>30</v>
      </c>
      <c r="I4823">
        <v>1390</v>
      </c>
      <c r="J4823">
        <v>2073</v>
      </c>
      <c r="K4823">
        <v>13979</v>
      </c>
      <c r="L4823">
        <v>65</v>
      </c>
      <c r="M4823">
        <v>2893</v>
      </c>
      <c r="N4823">
        <v>2009</v>
      </c>
      <c r="O4823">
        <v>15</v>
      </c>
      <c r="P4823">
        <v>4982</v>
      </c>
      <c r="Q4823">
        <v>2200</v>
      </c>
      <c r="R4823">
        <v>6648</v>
      </c>
      <c r="S4823">
        <v>0</v>
      </c>
      <c r="T4823">
        <v>-4448</v>
      </c>
      <c r="U4823">
        <v>5880</v>
      </c>
      <c r="V4823">
        <v>5862</v>
      </c>
      <c r="W4823">
        <v>7271</v>
      </c>
      <c r="X4823">
        <v>13445</v>
      </c>
      <c r="Y4823">
        <v>0.35</v>
      </c>
      <c r="Z4823">
        <v>4</v>
      </c>
      <c r="AA4823">
        <v>12589</v>
      </c>
      <c r="AB4823">
        <v>-7</v>
      </c>
      <c r="AC4823">
        <v>84.51</v>
      </c>
    </row>
    <row r="4824" spans="1:29" x14ac:dyDescent="0.3">
      <c r="A4824">
        <v>2009</v>
      </c>
      <c r="B4824">
        <v>12</v>
      </c>
      <c r="C4824" s="1">
        <v>40161</v>
      </c>
      <c r="D4824">
        <v>12700</v>
      </c>
      <c r="E4824">
        <v>100</v>
      </c>
      <c r="F4824">
        <v>298</v>
      </c>
      <c r="G4824">
        <v>281</v>
      </c>
      <c r="H4824">
        <v>30</v>
      </c>
      <c r="I4824">
        <v>1390</v>
      </c>
      <c r="J4824">
        <v>1999</v>
      </c>
      <c r="K4824">
        <v>14799</v>
      </c>
      <c r="L4824">
        <v>86</v>
      </c>
      <c r="M4824">
        <v>3997</v>
      </c>
      <c r="N4824">
        <v>2003</v>
      </c>
      <c r="O4824">
        <v>17</v>
      </c>
      <c r="P4824">
        <v>6103</v>
      </c>
      <c r="Q4824">
        <v>2177</v>
      </c>
      <c r="R4824">
        <v>6648</v>
      </c>
      <c r="S4824">
        <v>0</v>
      </c>
      <c r="T4824">
        <v>-4471</v>
      </c>
      <c r="U4824">
        <v>5940</v>
      </c>
      <c r="V4824">
        <v>4742</v>
      </c>
      <c r="W4824">
        <v>8112</v>
      </c>
      <c r="X4824">
        <v>13167</v>
      </c>
      <c r="Y4824">
        <v>0.4</v>
      </c>
      <c r="Z4824">
        <v>11</v>
      </c>
      <c r="AA4824">
        <v>13409</v>
      </c>
      <c r="AB4824">
        <v>2</v>
      </c>
      <c r="AC4824">
        <v>83.9</v>
      </c>
    </row>
    <row r="4825" spans="1:29" x14ac:dyDescent="0.3">
      <c r="A4825">
        <v>2009</v>
      </c>
      <c r="B4825">
        <v>12</v>
      </c>
      <c r="C4825" s="1">
        <v>40162</v>
      </c>
      <c r="D4825">
        <v>12900</v>
      </c>
      <c r="E4825">
        <v>104</v>
      </c>
      <c r="F4825">
        <v>162</v>
      </c>
      <c r="G4825">
        <v>270</v>
      </c>
      <c r="H4825">
        <v>29</v>
      </c>
      <c r="I4825">
        <v>1400</v>
      </c>
      <c r="J4825">
        <v>1861</v>
      </c>
      <c r="K4825">
        <v>14865</v>
      </c>
      <c r="L4825">
        <v>95</v>
      </c>
      <c r="M4825">
        <v>4486</v>
      </c>
      <c r="N4825">
        <v>1975</v>
      </c>
      <c r="O4825">
        <v>14</v>
      </c>
      <c r="P4825">
        <v>6570</v>
      </c>
      <c r="Q4825">
        <v>2200</v>
      </c>
      <c r="R4825">
        <v>6418</v>
      </c>
      <c r="S4825">
        <v>0</v>
      </c>
      <c r="T4825">
        <v>-4218</v>
      </c>
      <c r="U4825">
        <v>4450</v>
      </c>
      <c r="V4825">
        <v>2483</v>
      </c>
      <c r="W4825">
        <v>9735</v>
      </c>
      <c r="X4825">
        <v>12513</v>
      </c>
      <c r="Y4825">
        <v>0.43</v>
      </c>
      <c r="Z4825">
        <v>16</v>
      </c>
      <c r="AA4825">
        <v>13465</v>
      </c>
      <c r="AB4825">
        <v>7</v>
      </c>
      <c r="AC4825">
        <v>83.35</v>
      </c>
    </row>
    <row r="4826" spans="1:29" x14ac:dyDescent="0.3">
      <c r="A4826">
        <v>2009</v>
      </c>
      <c r="B4826">
        <v>12</v>
      </c>
      <c r="C4826" s="1">
        <v>40163</v>
      </c>
      <c r="D4826">
        <v>12600</v>
      </c>
      <c r="E4826">
        <v>110</v>
      </c>
      <c r="F4826">
        <v>111</v>
      </c>
      <c r="G4826">
        <v>269</v>
      </c>
      <c r="H4826">
        <v>31</v>
      </c>
      <c r="I4826">
        <v>1420</v>
      </c>
      <c r="J4826">
        <v>1831</v>
      </c>
      <c r="K4826">
        <v>14541</v>
      </c>
      <c r="L4826">
        <v>82</v>
      </c>
      <c r="M4826">
        <v>4497</v>
      </c>
      <c r="N4826">
        <v>2592</v>
      </c>
      <c r="O4826">
        <v>15</v>
      </c>
      <c r="P4826">
        <v>7186</v>
      </c>
      <c r="Q4826">
        <v>2176</v>
      </c>
      <c r="R4826">
        <v>5731</v>
      </c>
      <c r="S4826">
        <v>0</v>
      </c>
      <c r="T4826">
        <v>-3555</v>
      </c>
      <c r="U4826">
        <v>3207</v>
      </c>
      <c r="V4826">
        <v>163</v>
      </c>
      <c r="W4826">
        <v>10498</v>
      </c>
      <c r="X4826">
        <v>10910</v>
      </c>
      <c r="Y4826">
        <v>0.49</v>
      </c>
      <c r="Z4826">
        <v>25</v>
      </c>
      <c r="AA4826">
        <v>13121</v>
      </c>
      <c r="AB4826">
        <v>17</v>
      </c>
      <c r="AC4826">
        <v>82.92</v>
      </c>
    </row>
    <row r="4827" spans="1:29" x14ac:dyDescent="0.3">
      <c r="A4827">
        <v>2009</v>
      </c>
      <c r="B4827">
        <v>12</v>
      </c>
      <c r="C4827" s="1">
        <v>40164</v>
      </c>
      <c r="D4827">
        <v>12100</v>
      </c>
      <c r="E4827">
        <v>110</v>
      </c>
      <c r="F4827">
        <v>89</v>
      </c>
      <c r="G4827">
        <v>268</v>
      </c>
      <c r="H4827">
        <v>38</v>
      </c>
      <c r="I4827">
        <v>1460</v>
      </c>
      <c r="J4827">
        <v>1855</v>
      </c>
      <c r="K4827">
        <v>14065</v>
      </c>
      <c r="L4827">
        <v>84</v>
      </c>
      <c r="M4827">
        <v>4494</v>
      </c>
      <c r="N4827">
        <v>2969</v>
      </c>
      <c r="O4827">
        <v>19</v>
      </c>
      <c r="P4827">
        <v>7566</v>
      </c>
      <c r="Q4827">
        <v>2190</v>
      </c>
      <c r="R4827">
        <v>3668</v>
      </c>
      <c r="S4827">
        <v>0</v>
      </c>
      <c r="T4827">
        <v>-1477</v>
      </c>
      <c r="U4827">
        <v>3044</v>
      </c>
      <c r="V4827">
        <v>-1707</v>
      </c>
      <c r="W4827">
        <v>9580</v>
      </c>
      <c r="X4827">
        <v>7976</v>
      </c>
      <c r="Y4827">
        <v>0.53</v>
      </c>
      <c r="Z4827">
        <v>43</v>
      </c>
      <c r="AA4827">
        <v>12605</v>
      </c>
      <c r="AB4827">
        <v>37</v>
      </c>
      <c r="AC4827">
        <v>82.72</v>
      </c>
    </row>
    <row r="4828" spans="1:29" x14ac:dyDescent="0.3">
      <c r="A4828">
        <v>2009</v>
      </c>
      <c r="B4828">
        <v>12</v>
      </c>
      <c r="C4828" s="1">
        <v>40165</v>
      </c>
      <c r="D4828">
        <v>12900</v>
      </c>
      <c r="E4828">
        <v>109</v>
      </c>
      <c r="F4828">
        <v>78</v>
      </c>
      <c r="G4828">
        <v>268</v>
      </c>
      <c r="H4828">
        <v>56</v>
      </c>
      <c r="I4828">
        <v>1460</v>
      </c>
      <c r="J4828">
        <v>1862</v>
      </c>
      <c r="K4828">
        <v>14871</v>
      </c>
      <c r="L4828">
        <v>103</v>
      </c>
      <c r="M4828">
        <v>4490</v>
      </c>
      <c r="N4828">
        <v>2970</v>
      </c>
      <c r="O4828">
        <v>15</v>
      </c>
      <c r="P4828">
        <v>7578</v>
      </c>
      <c r="Q4828">
        <v>2150</v>
      </c>
      <c r="R4828">
        <v>229</v>
      </c>
      <c r="S4828">
        <v>0</v>
      </c>
      <c r="T4828">
        <v>1921</v>
      </c>
      <c r="U4828">
        <v>3076</v>
      </c>
      <c r="V4828">
        <v>-3889</v>
      </c>
      <c r="W4828">
        <v>9395</v>
      </c>
      <c r="X4828">
        <v>5372</v>
      </c>
      <c r="Y4828">
        <v>0.5</v>
      </c>
      <c r="Z4828">
        <v>64</v>
      </c>
      <c r="AA4828">
        <v>13411</v>
      </c>
      <c r="AB4828">
        <v>60</v>
      </c>
      <c r="AC4828">
        <v>82.78</v>
      </c>
    </row>
    <row r="4829" spans="1:29" x14ac:dyDescent="0.3">
      <c r="A4829">
        <v>2009</v>
      </c>
      <c r="B4829">
        <v>12</v>
      </c>
      <c r="C4829" s="1">
        <v>40166</v>
      </c>
      <c r="D4829">
        <v>14000</v>
      </c>
      <c r="E4829">
        <v>104</v>
      </c>
      <c r="F4829">
        <v>70</v>
      </c>
      <c r="G4829">
        <v>268</v>
      </c>
      <c r="H4829">
        <v>55</v>
      </c>
      <c r="I4829">
        <v>1450</v>
      </c>
      <c r="J4829">
        <v>1843</v>
      </c>
      <c r="K4829">
        <v>15947</v>
      </c>
      <c r="L4829">
        <v>98</v>
      </c>
      <c r="M4829">
        <v>4496</v>
      </c>
      <c r="N4829">
        <v>2967</v>
      </c>
      <c r="O4829">
        <v>16</v>
      </c>
      <c r="P4829">
        <v>7577</v>
      </c>
      <c r="Q4829">
        <v>2150</v>
      </c>
      <c r="R4829">
        <v>229</v>
      </c>
      <c r="S4829">
        <v>0</v>
      </c>
      <c r="T4829">
        <v>1921</v>
      </c>
      <c r="U4829">
        <v>3210</v>
      </c>
      <c r="V4829">
        <v>-3773</v>
      </c>
      <c r="W4829">
        <v>10356</v>
      </c>
      <c r="X4829">
        <v>6449</v>
      </c>
      <c r="Y4829">
        <v>0.47</v>
      </c>
      <c r="Z4829">
        <v>60</v>
      </c>
      <c r="AA4829">
        <v>14497</v>
      </c>
      <c r="AB4829">
        <v>56</v>
      </c>
      <c r="AC4829">
        <v>82.73</v>
      </c>
    </row>
    <row r="4830" spans="1:29" x14ac:dyDescent="0.3">
      <c r="A4830">
        <v>2009</v>
      </c>
      <c r="B4830">
        <v>12</v>
      </c>
      <c r="C4830" s="1">
        <v>40167</v>
      </c>
      <c r="D4830">
        <v>13200</v>
      </c>
      <c r="E4830">
        <v>95</v>
      </c>
      <c r="F4830">
        <v>63</v>
      </c>
      <c r="G4830">
        <v>267</v>
      </c>
      <c r="H4830">
        <v>52</v>
      </c>
      <c r="I4830">
        <v>1410</v>
      </c>
      <c r="J4830">
        <v>1792</v>
      </c>
      <c r="K4830">
        <v>15087</v>
      </c>
      <c r="L4830">
        <v>97</v>
      </c>
      <c r="M4830">
        <v>4485</v>
      </c>
      <c r="N4830">
        <v>2963</v>
      </c>
      <c r="O4830">
        <v>25</v>
      </c>
      <c r="P4830">
        <v>7570</v>
      </c>
      <c r="Q4830">
        <v>2150</v>
      </c>
      <c r="R4830">
        <v>229</v>
      </c>
      <c r="S4830">
        <v>0</v>
      </c>
      <c r="T4830">
        <v>1921</v>
      </c>
      <c r="U4830">
        <v>3119</v>
      </c>
      <c r="V4830">
        <v>-3908</v>
      </c>
      <c r="W4830">
        <v>9638</v>
      </c>
      <c r="X4830">
        <v>5596</v>
      </c>
      <c r="Y4830">
        <v>0.49</v>
      </c>
      <c r="Z4830">
        <v>63</v>
      </c>
      <c r="AA4830">
        <v>13677</v>
      </c>
      <c r="AB4830">
        <v>59</v>
      </c>
      <c r="AC4830">
        <v>82.76</v>
      </c>
    </row>
    <row r="4831" spans="1:29" x14ac:dyDescent="0.3">
      <c r="A4831">
        <v>2009</v>
      </c>
      <c r="B4831">
        <v>12</v>
      </c>
      <c r="C4831" s="1">
        <v>40168</v>
      </c>
      <c r="D4831">
        <v>12100</v>
      </c>
      <c r="E4831">
        <v>92</v>
      </c>
      <c r="F4831">
        <v>58</v>
      </c>
      <c r="G4831">
        <v>279</v>
      </c>
      <c r="H4831">
        <v>53</v>
      </c>
      <c r="I4831">
        <v>1380</v>
      </c>
      <c r="J4831">
        <v>1770</v>
      </c>
      <c r="K4831">
        <v>13962</v>
      </c>
      <c r="L4831">
        <v>108</v>
      </c>
      <c r="M4831">
        <v>3996</v>
      </c>
      <c r="N4831">
        <v>2960</v>
      </c>
      <c r="O4831">
        <v>19</v>
      </c>
      <c r="P4831">
        <v>7083</v>
      </c>
      <c r="Q4831">
        <v>2079</v>
      </c>
      <c r="R4831">
        <v>458</v>
      </c>
      <c r="S4831">
        <v>0</v>
      </c>
      <c r="T4831">
        <v>1620</v>
      </c>
      <c r="U4831">
        <v>2984</v>
      </c>
      <c r="V4831">
        <v>-3382</v>
      </c>
      <c r="W4831">
        <v>8754</v>
      </c>
      <c r="X4831">
        <v>5259</v>
      </c>
      <c r="Y4831">
        <v>0.5</v>
      </c>
      <c r="Z4831">
        <v>62</v>
      </c>
      <c r="AA4831">
        <v>12582</v>
      </c>
      <c r="AB4831">
        <v>58</v>
      </c>
      <c r="AC4831">
        <v>82.84</v>
      </c>
    </row>
    <row r="4832" spans="1:29" x14ac:dyDescent="0.3">
      <c r="A4832">
        <v>2009</v>
      </c>
      <c r="B4832">
        <v>12</v>
      </c>
      <c r="C4832" s="1">
        <v>40169</v>
      </c>
      <c r="D4832">
        <v>12400</v>
      </c>
      <c r="E4832">
        <v>92</v>
      </c>
      <c r="F4832">
        <v>65</v>
      </c>
      <c r="G4832">
        <v>274</v>
      </c>
      <c r="H4832">
        <v>48</v>
      </c>
      <c r="I4832">
        <v>1350</v>
      </c>
      <c r="J4832">
        <v>1737</v>
      </c>
      <c r="K4832">
        <v>14229</v>
      </c>
      <c r="L4832">
        <v>91</v>
      </c>
      <c r="M4832">
        <v>3490</v>
      </c>
      <c r="N4832">
        <v>2966</v>
      </c>
      <c r="O4832">
        <v>25</v>
      </c>
      <c r="P4832">
        <v>6572</v>
      </c>
      <c r="Q4832">
        <v>2100</v>
      </c>
      <c r="R4832">
        <v>458</v>
      </c>
      <c r="S4832">
        <v>0</v>
      </c>
      <c r="T4832">
        <v>1642</v>
      </c>
      <c r="U4832">
        <v>2870</v>
      </c>
      <c r="V4832">
        <v>-3032</v>
      </c>
      <c r="W4832">
        <v>9162</v>
      </c>
      <c r="X4832">
        <v>6015</v>
      </c>
      <c r="Y4832">
        <v>0.45</v>
      </c>
      <c r="Z4832">
        <v>58</v>
      </c>
      <c r="AA4832">
        <v>12879</v>
      </c>
      <c r="AB4832">
        <v>53</v>
      </c>
      <c r="AC4832">
        <v>82.82</v>
      </c>
    </row>
    <row r="4833" spans="1:29" x14ac:dyDescent="0.3">
      <c r="A4833">
        <v>2009</v>
      </c>
      <c r="B4833">
        <v>12</v>
      </c>
      <c r="C4833" s="1">
        <v>40170</v>
      </c>
      <c r="D4833">
        <v>12000</v>
      </c>
      <c r="E4833">
        <v>92</v>
      </c>
      <c r="F4833">
        <v>154</v>
      </c>
      <c r="G4833">
        <v>271</v>
      </c>
      <c r="H4833">
        <v>51</v>
      </c>
      <c r="I4833">
        <v>1330</v>
      </c>
      <c r="J4833">
        <v>1806</v>
      </c>
      <c r="K4833">
        <v>13898</v>
      </c>
      <c r="L4833">
        <v>105</v>
      </c>
      <c r="M4833">
        <v>3355</v>
      </c>
      <c r="N4833">
        <v>2874</v>
      </c>
      <c r="O4833">
        <v>22</v>
      </c>
      <c r="P4833">
        <v>6356</v>
      </c>
      <c r="Q4833">
        <v>2050</v>
      </c>
      <c r="R4833">
        <v>458</v>
      </c>
      <c r="S4833">
        <v>0</v>
      </c>
      <c r="T4833">
        <v>1592</v>
      </c>
      <c r="U4833">
        <v>2800</v>
      </c>
      <c r="V4833">
        <v>-2785</v>
      </c>
      <c r="W4833">
        <v>8846</v>
      </c>
      <c r="X4833">
        <v>5950</v>
      </c>
      <c r="Y4833">
        <v>0.45</v>
      </c>
      <c r="Z4833">
        <v>57</v>
      </c>
      <c r="AA4833">
        <v>12568</v>
      </c>
      <c r="AB4833">
        <v>53</v>
      </c>
      <c r="AC4833">
        <v>82.81</v>
      </c>
    </row>
    <row r="4834" spans="1:29" x14ac:dyDescent="0.3">
      <c r="A4834">
        <v>2009</v>
      </c>
      <c r="B4834">
        <v>12</v>
      </c>
      <c r="C4834" s="1">
        <v>40171</v>
      </c>
      <c r="D4834">
        <v>12000</v>
      </c>
      <c r="E4834">
        <v>100</v>
      </c>
      <c r="F4834">
        <v>112</v>
      </c>
      <c r="G4834">
        <v>270</v>
      </c>
      <c r="H4834">
        <v>52</v>
      </c>
      <c r="I4834">
        <v>1310</v>
      </c>
      <c r="J4834">
        <v>1744</v>
      </c>
      <c r="K4834">
        <v>13844</v>
      </c>
      <c r="L4834">
        <v>81</v>
      </c>
      <c r="M4834">
        <v>4488</v>
      </c>
      <c r="N4834">
        <v>2269</v>
      </c>
      <c r="O4834">
        <v>25</v>
      </c>
      <c r="P4834">
        <v>6863</v>
      </c>
      <c r="Q4834">
        <v>2038</v>
      </c>
      <c r="R4834">
        <v>458</v>
      </c>
      <c r="S4834">
        <v>0</v>
      </c>
      <c r="T4834">
        <v>1580</v>
      </c>
      <c r="U4834">
        <v>2816</v>
      </c>
      <c r="V4834">
        <v>-3330</v>
      </c>
      <c r="W4834">
        <v>8842</v>
      </c>
      <c r="X4834">
        <v>5401</v>
      </c>
      <c r="Y4834">
        <v>0.49</v>
      </c>
      <c r="Z4834">
        <v>61</v>
      </c>
      <c r="AA4834">
        <v>12534</v>
      </c>
      <c r="AB4834">
        <v>57</v>
      </c>
      <c r="AC4834">
        <v>82.87</v>
      </c>
    </row>
    <row r="4835" spans="1:29" x14ac:dyDescent="0.3">
      <c r="A4835">
        <v>2009</v>
      </c>
      <c r="B4835">
        <v>12</v>
      </c>
      <c r="C4835" s="1">
        <v>40172</v>
      </c>
      <c r="D4835">
        <v>11800</v>
      </c>
      <c r="E4835">
        <v>102</v>
      </c>
      <c r="F4835">
        <v>88</v>
      </c>
      <c r="G4835">
        <v>270</v>
      </c>
      <c r="H4835">
        <v>58</v>
      </c>
      <c r="I4835">
        <v>1290</v>
      </c>
      <c r="J4835">
        <v>1706</v>
      </c>
      <c r="K4835">
        <v>13608</v>
      </c>
      <c r="L4835">
        <v>68</v>
      </c>
      <c r="M4835">
        <v>3989</v>
      </c>
      <c r="N4835">
        <v>2004</v>
      </c>
      <c r="O4835">
        <v>25</v>
      </c>
      <c r="P4835">
        <v>6086</v>
      </c>
      <c r="Q4835">
        <v>2000</v>
      </c>
      <c r="R4835">
        <v>458</v>
      </c>
      <c r="S4835">
        <v>0</v>
      </c>
      <c r="T4835">
        <v>1542</v>
      </c>
      <c r="U4835">
        <v>2836</v>
      </c>
      <c r="V4835">
        <v>-2546</v>
      </c>
      <c r="W4835">
        <v>8634</v>
      </c>
      <c r="X4835">
        <v>5980</v>
      </c>
      <c r="Y4835">
        <v>0.44</v>
      </c>
      <c r="Z4835">
        <v>56</v>
      </c>
      <c r="AA4835">
        <v>12318</v>
      </c>
      <c r="AB4835">
        <v>51</v>
      </c>
      <c r="AC4835">
        <v>82.86</v>
      </c>
    </row>
    <row r="4836" spans="1:29" x14ac:dyDescent="0.3">
      <c r="A4836">
        <v>2009</v>
      </c>
      <c r="B4836">
        <v>12</v>
      </c>
      <c r="C4836" s="1">
        <v>40173</v>
      </c>
      <c r="D4836">
        <v>10900</v>
      </c>
      <c r="E4836">
        <v>102</v>
      </c>
      <c r="F4836">
        <v>77</v>
      </c>
      <c r="G4836">
        <v>270</v>
      </c>
      <c r="H4836">
        <v>61</v>
      </c>
      <c r="I4836">
        <v>1270</v>
      </c>
      <c r="J4836">
        <v>1678</v>
      </c>
      <c r="K4836">
        <v>12680</v>
      </c>
      <c r="L4836">
        <v>78</v>
      </c>
      <c r="M4836">
        <v>3989</v>
      </c>
      <c r="N4836">
        <v>2013</v>
      </c>
      <c r="O4836">
        <v>20</v>
      </c>
      <c r="P4836">
        <v>6100</v>
      </c>
      <c r="Q4836">
        <v>2000</v>
      </c>
      <c r="R4836">
        <v>0</v>
      </c>
      <c r="S4836">
        <v>0</v>
      </c>
      <c r="T4836">
        <v>2000</v>
      </c>
      <c r="U4836">
        <v>2754</v>
      </c>
      <c r="V4836">
        <v>-2968</v>
      </c>
      <c r="W4836">
        <v>7688</v>
      </c>
      <c r="X4836">
        <v>4580</v>
      </c>
      <c r="Y4836">
        <v>0.47</v>
      </c>
      <c r="Z4836">
        <v>64</v>
      </c>
      <c r="AA4836">
        <v>11410</v>
      </c>
      <c r="AB4836">
        <v>60</v>
      </c>
      <c r="AC4836">
        <v>83.02</v>
      </c>
    </row>
    <row r="4837" spans="1:29" x14ac:dyDescent="0.3">
      <c r="A4837">
        <v>2009</v>
      </c>
      <c r="B4837">
        <v>12</v>
      </c>
      <c r="C4837" s="1">
        <v>40174</v>
      </c>
      <c r="D4837">
        <v>10300</v>
      </c>
      <c r="E4837">
        <v>102</v>
      </c>
      <c r="F4837">
        <v>71</v>
      </c>
      <c r="G4837">
        <v>271</v>
      </c>
      <c r="H4837">
        <v>61</v>
      </c>
      <c r="I4837">
        <v>1270</v>
      </c>
      <c r="J4837">
        <v>1673</v>
      </c>
      <c r="K4837">
        <v>12075</v>
      </c>
      <c r="L4837">
        <v>63</v>
      </c>
      <c r="M4837">
        <v>3997</v>
      </c>
      <c r="N4837">
        <v>2014</v>
      </c>
      <c r="O4837">
        <v>25</v>
      </c>
      <c r="P4837">
        <v>6099</v>
      </c>
      <c r="Q4837">
        <v>1950</v>
      </c>
      <c r="R4837">
        <v>458</v>
      </c>
      <c r="S4837">
        <v>0</v>
      </c>
      <c r="T4837">
        <v>1492</v>
      </c>
      <c r="U4837">
        <v>2716</v>
      </c>
      <c r="V4837">
        <v>-2680</v>
      </c>
      <c r="W4837">
        <v>7268</v>
      </c>
      <c r="X4837">
        <v>4484</v>
      </c>
      <c r="Y4837">
        <v>0.5</v>
      </c>
      <c r="Z4837">
        <v>63</v>
      </c>
      <c r="AA4837">
        <v>10805</v>
      </c>
      <c r="AB4837">
        <v>58</v>
      </c>
      <c r="AC4837">
        <v>83.18</v>
      </c>
    </row>
    <row r="4838" spans="1:29" x14ac:dyDescent="0.3">
      <c r="A4838">
        <v>2009</v>
      </c>
      <c r="B4838">
        <v>12</v>
      </c>
      <c r="C4838" s="1">
        <v>40175</v>
      </c>
      <c r="D4838">
        <v>9820</v>
      </c>
      <c r="E4838">
        <v>102</v>
      </c>
      <c r="F4838">
        <v>71</v>
      </c>
      <c r="G4838">
        <v>268</v>
      </c>
      <c r="H4838">
        <v>61</v>
      </c>
      <c r="I4838">
        <v>1280</v>
      </c>
      <c r="J4838">
        <v>1680</v>
      </c>
      <c r="K4838">
        <v>11602</v>
      </c>
      <c r="L4838">
        <v>72</v>
      </c>
      <c r="M4838">
        <v>3994</v>
      </c>
      <c r="N4838">
        <v>2015</v>
      </c>
      <c r="O4838">
        <v>25</v>
      </c>
      <c r="P4838">
        <v>6106</v>
      </c>
      <c r="Q4838">
        <v>1922</v>
      </c>
      <c r="R4838">
        <v>917</v>
      </c>
      <c r="S4838">
        <v>0</v>
      </c>
      <c r="T4838">
        <v>1005</v>
      </c>
      <c r="U4838">
        <v>2702</v>
      </c>
      <c r="V4838">
        <v>-2377</v>
      </c>
      <c r="W4838">
        <v>6939</v>
      </c>
      <c r="X4838">
        <v>4491</v>
      </c>
      <c r="Y4838">
        <v>0.52</v>
      </c>
      <c r="Z4838">
        <v>61</v>
      </c>
      <c r="AA4838">
        <v>10322</v>
      </c>
      <c r="AB4838">
        <v>56</v>
      </c>
      <c r="AC4838">
        <v>83.33</v>
      </c>
    </row>
    <row r="4839" spans="1:29" x14ac:dyDescent="0.3">
      <c r="A4839">
        <v>2009</v>
      </c>
      <c r="B4839">
        <v>12</v>
      </c>
      <c r="C4839" s="1">
        <v>40176</v>
      </c>
      <c r="D4839">
        <v>9840</v>
      </c>
      <c r="E4839">
        <v>102</v>
      </c>
      <c r="F4839">
        <v>73</v>
      </c>
      <c r="G4839">
        <v>268</v>
      </c>
      <c r="H4839">
        <v>61</v>
      </c>
      <c r="I4839">
        <v>1280</v>
      </c>
      <c r="J4839">
        <v>1682</v>
      </c>
      <c r="K4839">
        <v>11624</v>
      </c>
      <c r="L4839">
        <v>71</v>
      </c>
      <c r="M4839">
        <v>3498</v>
      </c>
      <c r="N4839">
        <v>2017</v>
      </c>
      <c r="O4839">
        <v>26</v>
      </c>
      <c r="P4839">
        <v>5612</v>
      </c>
      <c r="Q4839">
        <v>1900</v>
      </c>
      <c r="R4839">
        <v>1146</v>
      </c>
      <c r="S4839">
        <v>0</v>
      </c>
      <c r="T4839">
        <v>754</v>
      </c>
      <c r="U4839">
        <v>2691</v>
      </c>
      <c r="V4839">
        <v>-1729</v>
      </c>
      <c r="W4839">
        <v>7040</v>
      </c>
      <c r="X4839">
        <v>5258</v>
      </c>
      <c r="Y4839">
        <v>0.47</v>
      </c>
      <c r="Z4839">
        <v>55</v>
      </c>
      <c r="AA4839">
        <v>10344</v>
      </c>
      <c r="AB4839">
        <v>49</v>
      </c>
      <c r="AC4839">
        <v>83.38</v>
      </c>
    </row>
    <row r="4840" spans="1:29" x14ac:dyDescent="0.3">
      <c r="A4840">
        <v>2009</v>
      </c>
      <c r="B4840">
        <v>12</v>
      </c>
      <c r="C4840" s="1">
        <v>40177</v>
      </c>
      <c r="D4840">
        <v>9760</v>
      </c>
      <c r="E4840">
        <v>110</v>
      </c>
      <c r="F4840">
        <v>72</v>
      </c>
      <c r="G4840">
        <v>268</v>
      </c>
      <c r="H4840">
        <v>61</v>
      </c>
      <c r="I4840">
        <v>1270</v>
      </c>
      <c r="J4840">
        <v>1671</v>
      </c>
      <c r="K4840">
        <v>11541</v>
      </c>
      <c r="L4840">
        <v>78</v>
      </c>
      <c r="M4840">
        <v>3475</v>
      </c>
      <c r="N4840">
        <v>1305</v>
      </c>
      <c r="O4840">
        <v>16</v>
      </c>
      <c r="P4840">
        <v>4874</v>
      </c>
      <c r="Q4840">
        <v>1850</v>
      </c>
      <c r="R4840">
        <v>1146</v>
      </c>
      <c r="S4840">
        <v>0</v>
      </c>
      <c r="T4840">
        <v>704</v>
      </c>
      <c r="U4840">
        <v>2127</v>
      </c>
      <c r="V4840">
        <v>-1533</v>
      </c>
      <c r="W4840">
        <v>7546</v>
      </c>
      <c r="X4840">
        <v>5963</v>
      </c>
      <c r="Y4840">
        <v>0.41</v>
      </c>
      <c r="Z4840">
        <v>48</v>
      </c>
      <c r="AA4840">
        <v>10271</v>
      </c>
      <c r="AB4840">
        <v>42</v>
      </c>
      <c r="AC4840">
        <v>83.34</v>
      </c>
    </row>
    <row r="4841" spans="1:29" x14ac:dyDescent="0.3">
      <c r="A4841">
        <v>2009</v>
      </c>
      <c r="B4841">
        <v>12</v>
      </c>
      <c r="C4841" s="1">
        <v>40178</v>
      </c>
      <c r="D4841">
        <v>9910</v>
      </c>
      <c r="E4841">
        <v>113</v>
      </c>
      <c r="F4841">
        <v>73</v>
      </c>
      <c r="G4841">
        <v>267</v>
      </c>
      <c r="H4841">
        <v>56</v>
      </c>
      <c r="I4841">
        <v>1260</v>
      </c>
      <c r="J4841">
        <v>1656</v>
      </c>
      <c r="K4841">
        <v>11679</v>
      </c>
      <c r="L4841">
        <v>67</v>
      </c>
      <c r="M4841">
        <v>2997</v>
      </c>
      <c r="N4841">
        <v>1019</v>
      </c>
      <c r="O4841">
        <v>18</v>
      </c>
      <c r="P4841">
        <v>4101</v>
      </c>
      <c r="Q4841">
        <v>1800</v>
      </c>
      <c r="R4841">
        <v>1146</v>
      </c>
      <c r="S4841">
        <v>0</v>
      </c>
      <c r="T4841">
        <v>654</v>
      </c>
      <c r="U4841">
        <v>2147</v>
      </c>
      <c r="V4841">
        <v>-723</v>
      </c>
      <c r="W4841">
        <v>7693</v>
      </c>
      <c r="X4841">
        <v>6924</v>
      </c>
      <c r="Y4841">
        <v>0.34</v>
      </c>
      <c r="Z4841">
        <v>41</v>
      </c>
      <c r="AA4841">
        <v>10419</v>
      </c>
      <c r="AB4841">
        <v>34</v>
      </c>
      <c r="AC4841">
        <v>83.2</v>
      </c>
    </row>
    <row r="4842" spans="1:29" x14ac:dyDescent="0.3">
      <c r="A4842">
        <v>2010</v>
      </c>
      <c r="B4842">
        <v>1</v>
      </c>
      <c r="C4842" s="1">
        <v>40179</v>
      </c>
      <c r="D4842">
        <v>10000</v>
      </c>
      <c r="E4842">
        <v>115</v>
      </c>
      <c r="F4842">
        <v>78</v>
      </c>
      <c r="G4842">
        <v>267</v>
      </c>
      <c r="H4842">
        <v>51</v>
      </c>
      <c r="I4842">
        <v>1250</v>
      </c>
      <c r="J4842">
        <v>1646</v>
      </c>
      <c r="K4842">
        <v>11761</v>
      </c>
      <c r="L4842">
        <v>67</v>
      </c>
      <c r="M4842">
        <v>2994</v>
      </c>
      <c r="N4842">
        <v>1021</v>
      </c>
      <c r="O4842">
        <v>14</v>
      </c>
      <c r="P4842">
        <v>4096</v>
      </c>
      <c r="Q4842">
        <v>1700</v>
      </c>
      <c r="R4842">
        <v>688</v>
      </c>
      <c r="S4842">
        <v>0</v>
      </c>
      <c r="T4842">
        <v>1012</v>
      </c>
      <c r="U4842">
        <v>2159</v>
      </c>
      <c r="V4842">
        <v>-949</v>
      </c>
      <c r="W4842">
        <v>7673</v>
      </c>
      <c r="X4842">
        <v>6653</v>
      </c>
      <c r="Y4842">
        <v>0.34</v>
      </c>
      <c r="Z4842">
        <v>43</v>
      </c>
      <c r="AA4842">
        <v>10511</v>
      </c>
      <c r="AB4842">
        <v>37</v>
      </c>
      <c r="AC4842">
        <v>83.1</v>
      </c>
    </row>
    <row r="4843" spans="1:29" x14ac:dyDescent="0.3">
      <c r="A4843">
        <v>2010</v>
      </c>
      <c r="B4843">
        <v>1</v>
      </c>
      <c r="C4843" s="1">
        <v>40180</v>
      </c>
      <c r="D4843">
        <v>10500</v>
      </c>
      <c r="E4843">
        <v>112</v>
      </c>
      <c r="F4843">
        <v>72</v>
      </c>
      <c r="G4843">
        <v>266</v>
      </c>
      <c r="H4843">
        <v>52</v>
      </c>
      <c r="I4843">
        <v>1240</v>
      </c>
      <c r="J4843">
        <v>1630</v>
      </c>
      <c r="K4843">
        <v>12242</v>
      </c>
      <c r="L4843">
        <v>59</v>
      </c>
      <c r="M4843">
        <v>2987</v>
      </c>
      <c r="N4843">
        <v>1020</v>
      </c>
      <c r="O4843">
        <v>16</v>
      </c>
      <c r="P4843">
        <v>4082</v>
      </c>
      <c r="Q4843">
        <v>1650</v>
      </c>
      <c r="R4843">
        <v>229</v>
      </c>
      <c r="S4843">
        <v>0</v>
      </c>
      <c r="T4843">
        <v>1421</v>
      </c>
      <c r="U4843">
        <v>2226</v>
      </c>
      <c r="V4843">
        <v>-1150</v>
      </c>
      <c r="W4843">
        <v>7989</v>
      </c>
      <c r="X4843">
        <v>6739</v>
      </c>
      <c r="Y4843">
        <v>0.33</v>
      </c>
      <c r="Z4843">
        <v>45</v>
      </c>
      <c r="AA4843">
        <v>11002</v>
      </c>
      <c r="AB4843">
        <v>39</v>
      </c>
      <c r="AC4843">
        <v>83</v>
      </c>
    </row>
    <row r="4844" spans="1:29" x14ac:dyDescent="0.3">
      <c r="A4844">
        <v>2010</v>
      </c>
      <c r="B4844">
        <v>1</v>
      </c>
      <c r="C4844" s="1">
        <v>40181</v>
      </c>
      <c r="D4844">
        <v>10700</v>
      </c>
      <c r="E4844">
        <v>108</v>
      </c>
      <c r="F4844">
        <v>69</v>
      </c>
      <c r="G4844">
        <v>266</v>
      </c>
      <c r="H4844">
        <v>52</v>
      </c>
      <c r="I4844">
        <v>1230</v>
      </c>
      <c r="J4844">
        <v>1617</v>
      </c>
      <c r="K4844">
        <v>12425</v>
      </c>
      <c r="L4844">
        <v>59</v>
      </c>
      <c r="M4844">
        <v>2990</v>
      </c>
      <c r="N4844">
        <v>1020</v>
      </c>
      <c r="O4844">
        <v>15</v>
      </c>
      <c r="P4844">
        <v>4084</v>
      </c>
      <c r="Q4844">
        <v>1600</v>
      </c>
      <c r="R4844">
        <v>0</v>
      </c>
      <c r="S4844">
        <v>0</v>
      </c>
      <c r="T4844">
        <v>1600</v>
      </c>
      <c r="U4844">
        <v>2869</v>
      </c>
      <c r="V4844">
        <v>-638</v>
      </c>
      <c r="W4844">
        <v>7491</v>
      </c>
      <c r="X4844">
        <v>6741</v>
      </c>
      <c r="Y4844">
        <v>0.32</v>
      </c>
      <c r="Z4844">
        <v>46</v>
      </c>
      <c r="AA4844">
        <v>11195</v>
      </c>
      <c r="AB4844">
        <v>40</v>
      </c>
      <c r="AC4844">
        <v>82.9</v>
      </c>
    </row>
    <row r="4845" spans="1:29" x14ac:dyDescent="0.3">
      <c r="A4845">
        <v>2010</v>
      </c>
      <c r="B4845">
        <v>1</v>
      </c>
      <c r="C4845" s="1">
        <v>40182</v>
      </c>
      <c r="D4845">
        <v>11500</v>
      </c>
      <c r="E4845">
        <v>104</v>
      </c>
      <c r="F4845">
        <v>67</v>
      </c>
      <c r="G4845">
        <v>265</v>
      </c>
      <c r="H4845">
        <v>41</v>
      </c>
      <c r="I4845">
        <v>1230</v>
      </c>
      <c r="J4845">
        <v>1603</v>
      </c>
      <c r="K4845">
        <v>13207</v>
      </c>
      <c r="L4845">
        <v>58</v>
      </c>
      <c r="M4845">
        <v>3996</v>
      </c>
      <c r="N4845">
        <v>1018</v>
      </c>
      <c r="O4845">
        <v>13</v>
      </c>
      <c r="P4845">
        <v>5085</v>
      </c>
      <c r="Q4845">
        <v>1521</v>
      </c>
      <c r="R4845">
        <v>0</v>
      </c>
      <c r="S4845">
        <v>0</v>
      </c>
      <c r="T4845">
        <v>1521</v>
      </c>
      <c r="U4845">
        <v>2960</v>
      </c>
      <c r="V4845">
        <v>-1510</v>
      </c>
      <c r="W4845">
        <v>8218</v>
      </c>
      <c r="X4845">
        <v>6601</v>
      </c>
      <c r="Y4845">
        <v>0.38</v>
      </c>
      <c r="Z4845">
        <v>50</v>
      </c>
      <c r="AA4845">
        <v>11977</v>
      </c>
      <c r="AB4845">
        <v>45</v>
      </c>
      <c r="AC4845">
        <v>82.82</v>
      </c>
    </row>
    <row r="4846" spans="1:29" x14ac:dyDescent="0.3">
      <c r="A4846">
        <v>2010</v>
      </c>
      <c r="B4846">
        <v>1</v>
      </c>
      <c r="C4846" s="1">
        <v>40183</v>
      </c>
      <c r="D4846">
        <v>11800</v>
      </c>
      <c r="E4846">
        <v>101</v>
      </c>
      <c r="F4846">
        <v>62</v>
      </c>
      <c r="G4846">
        <v>264</v>
      </c>
      <c r="H4846">
        <v>31</v>
      </c>
      <c r="I4846">
        <v>1220</v>
      </c>
      <c r="J4846">
        <v>1577</v>
      </c>
      <c r="K4846">
        <v>13478</v>
      </c>
      <c r="L4846">
        <v>60</v>
      </c>
      <c r="M4846">
        <v>4495</v>
      </c>
      <c r="N4846">
        <v>1016</v>
      </c>
      <c r="O4846">
        <v>17</v>
      </c>
      <c r="P4846">
        <v>5588</v>
      </c>
      <c r="Q4846">
        <v>1500</v>
      </c>
      <c r="R4846">
        <v>0</v>
      </c>
      <c r="S4846">
        <v>0</v>
      </c>
      <c r="T4846">
        <v>1500</v>
      </c>
      <c r="U4846">
        <v>3000</v>
      </c>
      <c r="V4846">
        <v>-1986</v>
      </c>
      <c r="W4846">
        <v>8481</v>
      </c>
      <c r="X4846">
        <v>6390</v>
      </c>
      <c r="Y4846">
        <v>0.41</v>
      </c>
      <c r="Z4846">
        <v>53</v>
      </c>
      <c r="AA4846">
        <v>12258</v>
      </c>
      <c r="AB4846">
        <v>48</v>
      </c>
      <c r="AC4846">
        <v>82.77</v>
      </c>
    </row>
    <row r="4847" spans="1:29" x14ac:dyDescent="0.3">
      <c r="A4847">
        <v>2010</v>
      </c>
      <c r="B4847">
        <v>1</v>
      </c>
      <c r="C4847" s="1">
        <v>40184</v>
      </c>
      <c r="D4847">
        <v>11200</v>
      </c>
      <c r="E4847">
        <v>101</v>
      </c>
      <c r="F4847">
        <v>60</v>
      </c>
      <c r="G4847">
        <v>266</v>
      </c>
      <c r="H4847">
        <v>31</v>
      </c>
      <c r="I4847">
        <v>1220</v>
      </c>
      <c r="J4847">
        <v>1577</v>
      </c>
      <c r="K4847">
        <v>12878</v>
      </c>
      <c r="L4847">
        <v>66</v>
      </c>
      <c r="M4847">
        <v>4493</v>
      </c>
      <c r="N4847">
        <v>1014</v>
      </c>
      <c r="O4847">
        <v>15</v>
      </c>
      <c r="P4847">
        <v>5588</v>
      </c>
      <c r="Q4847">
        <v>1450</v>
      </c>
      <c r="R4847">
        <v>0</v>
      </c>
      <c r="S4847">
        <v>0</v>
      </c>
      <c r="T4847">
        <v>1450</v>
      </c>
      <c r="U4847">
        <v>2891</v>
      </c>
      <c r="V4847">
        <v>-2062</v>
      </c>
      <c r="W4847">
        <v>8004</v>
      </c>
      <c r="X4847">
        <v>5840</v>
      </c>
      <c r="Y4847">
        <v>0.43</v>
      </c>
      <c r="Z4847">
        <v>55</v>
      </c>
      <c r="AA4847">
        <v>11658</v>
      </c>
      <c r="AB4847">
        <v>50</v>
      </c>
      <c r="AC4847">
        <v>82.77</v>
      </c>
    </row>
    <row r="4848" spans="1:29" x14ac:dyDescent="0.3">
      <c r="A4848">
        <v>2010</v>
      </c>
      <c r="B4848">
        <v>1</v>
      </c>
      <c r="C4848" s="1">
        <v>40185</v>
      </c>
      <c r="D4848">
        <v>10700</v>
      </c>
      <c r="E4848">
        <v>101</v>
      </c>
      <c r="F4848">
        <v>57</v>
      </c>
      <c r="G4848">
        <v>266</v>
      </c>
      <c r="H4848">
        <v>31</v>
      </c>
      <c r="I4848">
        <v>1210</v>
      </c>
      <c r="J4848">
        <v>1564</v>
      </c>
      <c r="K4848">
        <v>12365</v>
      </c>
      <c r="L4848">
        <v>61</v>
      </c>
      <c r="M4848">
        <v>3981</v>
      </c>
      <c r="N4848">
        <v>1013</v>
      </c>
      <c r="O4848">
        <v>17</v>
      </c>
      <c r="P4848">
        <v>5072</v>
      </c>
      <c r="Q4848">
        <v>1450</v>
      </c>
      <c r="R4848">
        <v>0</v>
      </c>
      <c r="S4848">
        <v>0</v>
      </c>
      <c r="T4848">
        <v>1450</v>
      </c>
      <c r="U4848">
        <v>2781</v>
      </c>
      <c r="V4848">
        <v>-1669</v>
      </c>
      <c r="W4848">
        <v>7614</v>
      </c>
      <c r="X4848">
        <v>5843</v>
      </c>
      <c r="Y4848">
        <v>0.4</v>
      </c>
      <c r="Z4848">
        <v>53</v>
      </c>
      <c r="AA4848">
        <v>11155</v>
      </c>
      <c r="AB4848">
        <v>48</v>
      </c>
      <c r="AC4848">
        <v>82.78</v>
      </c>
    </row>
    <row r="4849" spans="1:29" x14ac:dyDescent="0.3">
      <c r="A4849">
        <v>2010</v>
      </c>
      <c r="B4849">
        <v>1</v>
      </c>
      <c r="C4849" s="1">
        <v>40186</v>
      </c>
      <c r="D4849">
        <v>10300</v>
      </c>
      <c r="E4849">
        <v>101</v>
      </c>
      <c r="F4849">
        <v>56</v>
      </c>
      <c r="G4849">
        <v>266</v>
      </c>
      <c r="H4849">
        <v>31</v>
      </c>
      <c r="I4849">
        <v>1190</v>
      </c>
      <c r="J4849">
        <v>1543</v>
      </c>
      <c r="K4849">
        <v>11944</v>
      </c>
      <c r="L4849">
        <v>54</v>
      </c>
      <c r="M4849">
        <v>3975</v>
      </c>
      <c r="N4849">
        <v>1012</v>
      </c>
      <c r="O4849">
        <v>14</v>
      </c>
      <c r="P4849">
        <v>5055</v>
      </c>
      <c r="Q4849">
        <v>1426</v>
      </c>
      <c r="R4849">
        <v>229</v>
      </c>
      <c r="S4849">
        <v>0</v>
      </c>
      <c r="T4849">
        <v>1197</v>
      </c>
      <c r="U4849">
        <v>2700</v>
      </c>
      <c r="V4849">
        <v>-1590</v>
      </c>
      <c r="W4849">
        <v>7366</v>
      </c>
      <c r="X4849">
        <v>5692</v>
      </c>
      <c r="Y4849">
        <v>0.42</v>
      </c>
      <c r="Z4849">
        <v>52</v>
      </c>
      <c r="AA4849">
        <v>10754</v>
      </c>
      <c r="AB4849">
        <v>47</v>
      </c>
      <c r="AC4849">
        <v>82.8</v>
      </c>
    </row>
    <row r="4850" spans="1:29" x14ac:dyDescent="0.3">
      <c r="A4850">
        <v>2010</v>
      </c>
      <c r="B4850">
        <v>1</v>
      </c>
      <c r="C4850" s="1">
        <v>40187</v>
      </c>
      <c r="D4850">
        <v>9950</v>
      </c>
      <c r="E4850">
        <v>101</v>
      </c>
      <c r="F4850">
        <v>56</v>
      </c>
      <c r="G4850">
        <v>267</v>
      </c>
      <c r="H4850">
        <v>31</v>
      </c>
      <c r="I4850">
        <v>1190</v>
      </c>
      <c r="J4850">
        <v>1544</v>
      </c>
      <c r="K4850">
        <v>11595</v>
      </c>
      <c r="L4850">
        <v>50</v>
      </c>
      <c r="M4850">
        <v>3485</v>
      </c>
      <c r="N4850">
        <v>1013</v>
      </c>
      <c r="O4850">
        <v>19</v>
      </c>
      <c r="P4850">
        <v>4567</v>
      </c>
      <c r="Q4850">
        <v>1350</v>
      </c>
      <c r="R4850">
        <v>229</v>
      </c>
      <c r="S4850">
        <v>0</v>
      </c>
      <c r="T4850">
        <v>1121</v>
      </c>
      <c r="U4850">
        <v>2650</v>
      </c>
      <c r="V4850">
        <v>-1102</v>
      </c>
      <c r="W4850">
        <v>7087</v>
      </c>
      <c r="X4850">
        <v>5907</v>
      </c>
      <c r="Y4850">
        <v>0.39</v>
      </c>
      <c r="Z4850">
        <v>49</v>
      </c>
      <c r="AA4850">
        <v>10405</v>
      </c>
      <c r="AB4850">
        <v>43</v>
      </c>
      <c r="AC4850">
        <v>82.8</v>
      </c>
    </row>
    <row r="4851" spans="1:29" x14ac:dyDescent="0.3">
      <c r="A4851">
        <v>2010</v>
      </c>
      <c r="B4851">
        <v>1</v>
      </c>
      <c r="C4851" s="1">
        <v>40188</v>
      </c>
      <c r="D4851">
        <v>9560</v>
      </c>
      <c r="E4851">
        <v>101</v>
      </c>
      <c r="F4851">
        <v>63</v>
      </c>
      <c r="G4851">
        <v>267</v>
      </c>
      <c r="H4851">
        <v>31</v>
      </c>
      <c r="I4851">
        <v>1170</v>
      </c>
      <c r="J4851">
        <v>1531</v>
      </c>
      <c r="K4851">
        <v>11192</v>
      </c>
      <c r="L4851">
        <v>39</v>
      </c>
      <c r="M4851">
        <v>3495</v>
      </c>
      <c r="N4851">
        <v>1016</v>
      </c>
      <c r="O4851">
        <v>28</v>
      </c>
      <c r="P4851">
        <v>4578</v>
      </c>
      <c r="Q4851">
        <v>1300</v>
      </c>
      <c r="R4851">
        <v>229</v>
      </c>
      <c r="S4851">
        <v>0</v>
      </c>
      <c r="T4851">
        <v>1071</v>
      </c>
      <c r="U4851">
        <v>2609</v>
      </c>
      <c r="V4851">
        <v>-1134</v>
      </c>
      <c r="W4851">
        <v>6752</v>
      </c>
      <c r="X4851">
        <v>5543</v>
      </c>
      <c r="Y4851">
        <v>0.4</v>
      </c>
      <c r="Z4851">
        <v>50</v>
      </c>
      <c r="AA4851">
        <v>10022</v>
      </c>
      <c r="AB4851">
        <v>45</v>
      </c>
      <c r="AC4851">
        <v>82.84</v>
      </c>
    </row>
    <row r="4852" spans="1:29" x14ac:dyDescent="0.3">
      <c r="A4852">
        <v>2010</v>
      </c>
      <c r="B4852">
        <v>1</v>
      </c>
      <c r="C4852" s="1">
        <v>40189</v>
      </c>
      <c r="D4852">
        <v>9220</v>
      </c>
      <c r="E4852">
        <v>108</v>
      </c>
      <c r="F4852">
        <v>69</v>
      </c>
      <c r="G4852">
        <v>265</v>
      </c>
      <c r="H4852">
        <v>31</v>
      </c>
      <c r="I4852">
        <v>1180</v>
      </c>
      <c r="J4852">
        <v>1545</v>
      </c>
      <c r="K4852">
        <v>10873</v>
      </c>
      <c r="L4852">
        <v>50</v>
      </c>
      <c r="M4852">
        <v>3486</v>
      </c>
      <c r="N4852">
        <v>1014</v>
      </c>
      <c r="O4852">
        <v>17</v>
      </c>
      <c r="P4852">
        <v>4567</v>
      </c>
      <c r="Q4852">
        <v>1283</v>
      </c>
      <c r="R4852">
        <v>229</v>
      </c>
      <c r="S4852">
        <v>0</v>
      </c>
      <c r="T4852">
        <v>1054</v>
      </c>
      <c r="U4852">
        <v>2579</v>
      </c>
      <c r="V4852">
        <v>-1128</v>
      </c>
      <c r="W4852">
        <v>6454</v>
      </c>
      <c r="X4852">
        <v>5252</v>
      </c>
      <c r="Y4852">
        <v>0.41</v>
      </c>
      <c r="Z4852">
        <v>52</v>
      </c>
      <c r="AA4852">
        <v>9693</v>
      </c>
      <c r="AB4852">
        <v>46</v>
      </c>
      <c r="AC4852">
        <v>82.91</v>
      </c>
    </row>
    <row r="4853" spans="1:29" x14ac:dyDescent="0.3">
      <c r="A4853">
        <v>2010</v>
      </c>
      <c r="B4853">
        <v>1</v>
      </c>
      <c r="C4853" s="1">
        <v>40190</v>
      </c>
      <c r="D4853">
        <v>8840</v>
      </c>
      <c r="E4853">
        <v>107</v>
      </c>
      <c r="F4853">
        <v>75</v>
      </c>
      <c r="G4853">
        <v>271</v>
      </c>
      <c r="H4853">
        <v>29</v>
      </c>
      <c r="I4853">
        <v>1170</v>
      </c>
      <c r="J4853">
        <v>1545</v>
      </c>
      <c r="K4853">
        <v>10492</v>
      </c>
      <c r="L4853">
        <v>44</v>
      </c>
      <c r="M4853">
        <v>3496</v>
      </c>
      <c r="N4853">
        <v>1017</v>
      </c>
      <c r="O4853">
        <v>16</v>
      </c>
      <c r="P4853">
        <v>4573</v>
      </c>
      <c r="Q4853">
        <v>1250</v>
      </c>
      <c r="R4853">
        <v>917</v>
      </c>
      <c r="S4853">
        <v>0</v>
      </c>
      <c r="T4853">
        <v>333</v>
      </c>
      <c r="U4853">
        <v>2627</v>
      </c>
      <c r="V4853">
        <v>-618</v>
      </c>
      <c r="W4853">
        <v>6227</v>
      </c>
      <c r="X4853">
        <v>5586</v>
      </c>
      <c r="Y4853">
        <v>0.43</v>
      </c>
      <c r="Z4853">
        <v>47</v>
      </c>
      <c r="AA4853">
        <v>9322</v>
      </c>
      <c r="AB4853">
        <v>40</v>
      </c>
      <c r="AC4853">
        <v>82.94</v>
      </c>
    </row>
    <row r="4854" spans="1:29" x14ac:dyDescent="0.3">
      <c r="A4854">
        <v>2010</v>
      </c>
      <c r="B4854">
        <v>1</v>
      </c>
      <c r="C4854" s="1">
        <v>40191</v>
      </c>
      <c r="D4854">
        <v>10500</v>
      </c>
      <c r="E4854">
        <v>106</v>
      </c>
      <c r="F4854">
        <v>117</v>
      </c>
      <c r="G4854">
        <v>283</v>
      </c>
      <c r="H4854">
        <v>28</v>
      </c>
      <c r="I4854">
        <v>1210</v>
      </c>
      <c r="J4854">
        <v>1638</v>
      </c>
      <c r="K4854">
        <v>12244</v>
      </c>
      <c r="L4854">
        <v>44</v>
      </c>
      <c r="M4854">
        <v>3995</v>
      </c>
      <c r="N4854">
        <v>1021</v>
      </c>
      <c r="O4854">
        <v>15</v>
      </c>
      <c r="P4854">
        <v>5075</v>
      </c>
      <c r="Q4854">
        <v>1236</v>
      </c>
      <c r="R4854">
        <v>1834</v>
      </c>
      <c r="S4854">
        <v>0</v>
      </c>
      <c r="T4854">
        <v>-598</v>
      </c>
      <c r="U4854">
        <v>2836</v>
      </c>
      <c r="V4854">
        <v>-212</v>
      </c>
      <c r="W4854">
        <v>7937</v>
      </c>
      <c r="X4854">
        <v>7767</v>
      </c>
      <c r="Y4854">
        <v>0.41</v>
      </c>
      <c r="Z4854">
        <v>37</v>
      </c>
      <c r="AA4854">
        <v>11034</v>
      </c>
      <c r="AB4854">
        <v>30</v>
      </c>
      <c r="AC4854">
        <v>82.75</v>
      </c>
    </row>
    <row r="4855" spans="1:29" x14ac:dyDescent="0.3">
      <c r="A4855">
        <v>2010</v>
      </c>
      <c r="B4855">
        <v>1</v>
      </c>
      <c r="C4855" s="1">
        <v>40192</v>
      </c>
      <c r="D4855">
        <v>12400</v>
      </c>
      <c r="E4855">
        <v>102</v>
      </c>
      <c r="F4855">
        <v>212</v>
      </c>
      <c r="G4855">
        <v>265</v>
      </c>
      <c r="H4855">
        <v>28</v>
      </c>
      <c r="I4855">
        <v>1270</v>
      </c>
      <c r="J4855">
        <v>1775</v>
      </c>
      <c r="K4855">
        <v>14277</v>
      </c>
      <c r="L4855">
        <v>53</v>
      </c>
      <c r="M4855">
        <v>4494</v>
      </c>
      <c r="N4855">
        <v>1018</v>
      </c>
      <c r="O4855">
        <v>15</v>
      </c>
      <c r="P4855">
        <v>5580</v>
      </c>
      <c r="Q4855">
        <v>1200</v>
      </c>
      <c r="R4855">
        <v>1834</v>
      </c>
      <c r="S4855">
        <v>0</v>
      </c>
      <c r="T4855">
        <v>-634</v>
      </c>
      <c r="U4855">
        <v>3078</v>
      </c>
      <c r="V4855">
        <v>-315</v>
      </c>
      <c r="W4855">
        <v>9601</v>
      </c>
      <c r="X4855">
        <v>9331</v>
      </c>
      <c r="Y4855">
        <v>0.39</v>
      </c>
      <c r="Z4855">
        <v>35</v>
      </c>
      <c r="AA4855">
        <v>13007</v>
      </c>
      <c r="AB4855">
        <v>28</v>
      </c>
      <c r="AC4855">
        <v>82.46</v>
      </c>
    </row>
    <row r="4856" spans="1:29" x14ac:dyDescent="0.3">
      <c r="A4856">
        <v>2010</v>
      </c>
      <c r="B4856">
        <v>1</v>
      </c>
      <c r="C4856" s="1">
        <v>40193</v>
      </c>
      <c r="D4856">
        <v>16700</v>
      </c>
      <c r="E4856">
        <v>101</v>
      </c>
      <c r="F4856">
        <v>173</v>
      </c>
      <c r="G4856">
        <v>266</v>
      </c>
      <c r="H4856">
        <v>29</v>
      </c>
      <c r="I4856">
        <v>1300</v>
      </c>
      <c r="J4856">
        <v>1768</v>
      </c>
      <c r="K4856">
        <v>18569</v>
      </c>
      <c r="L4856">
        <v>42</v>
      </c>
      <c r="M4856">
        <v>4998</v>
      </c>
      <c r="N4856">
        <v>1011</v>
      </c>
      <c r="O4856">
        <v>17</v>
      </c>
      <c r="P4856">
        <v>6068</v>
      </c>
      <c r="Q4856">
        <v>1200</v>
      </c>
      <c r="R4856">
        <v>1834</v>
      </c>
      <c r="S4856">
        <v>0</v>
      </c>
      <c r="T4856">
        <v>-634</v>
      </c>
      <c r="U4856">
        <v>3549</v>
      </c>
      <c r="V4856">
        <v>-339</v>
      </c>
      <c r="W4856">
        <v>13429</v>
      </c>
      <c r="X4856">
        <v>13135</v>
      </c>
      <c r="Y4856">
        <v>0.32</v>
      </c>
      <c r="Z4856">
        <v>29</v>
      </c>
      <c r="AA4856">
        <v>17269</v>
      </c>
      <c r="AB4856">
        <v>24</v>
      </c>
      <c r="AC4856">
        <v>81.96</v>
      </c>
    </row>
    <row r="4857" spans="1:29" x14ac:dyDescent="0.3">
      <c r="A4857">
        <v>2010</v>
      </c>
      <c r="B4857">
        <v>1</v>
      </c>
      <c r="C4857" s="1">
        <v>40194</v>
      </c>
      <c r="D4857">
        <v>18200</v>
      </c>
      <c r="E4857">
        <v>105</v>
      </c>
      <c r="F4857">
        <v>135</v>
      </c>
      <c r="G4857">
        <v>265</v>
      </c>
      <c r="H4857">
        <v>29</v>
      </c>
      <c r="I4857">
        <v>1350</v>
      </c>
      <c r="J4857">
        <v>1779</v>
      </c>
      <c r="K4857">
        <v>20084</v>
      </c>
      <c r="L4857">
        <v>43</v>
      </c>
      <c r="M4857">
        <v>4991</v>
      </c>
      <c r="N4857">
        <v>1015</v>
      </c>
      <c r="O4857">
        <v>15</v>
      </c>
      <c r="P4857">
        <v>6064</v>
      </c>
      <c r="Q4857">
        <v>1150</v>
      </c>
      <c r="R4857">
        <v>1834</v>
      </c>
      <c r="S4857">
        <v>0</v>
      </c>
      <c r="T4857">
        <v>-684</v>
      </c>
      <c r="U4857">
        <v>3769</v>
      </c>
      <c r="V4857">
        <v>-72</v>
      </c>
      <c r="W4857">
        <v>14727</v>
      </c>
      <c r="X4857">
        <v>14704</v>
      </c>
      <c r="Y4857">
        <v>0.3</v>
      </c>
      <c r="Z4857">
        <v>27</v>
      </c>
      <c r="AA4857">
        <v>18734</v>
      </c>
      <c r="AB4857">
        <v>22</v>
      </c>
      <c r="AC4857">
        <v>81.41</v>
      </c>
    </row>
    <row r="4858" spans="1:29" x14ac:dyDescent="0.3">
      <c r="A4858">
        <v>2010</v>
      </c>
      <c r="B4858">
        <v>1</v>
      </c>
      <c r="C4858" s="1">
        <v>40195</v>
      </c>
      <c r="D4858">
        <v>16700</v>
      </c>
      <c r="E4858">
        <v>106</v>
      </c>
      <c r="F4858">
        <v>122</v>
      </c>
      <c r="G4858">
        <v>273</v>
      </c>
      <c r="H4858">
        <v>29</v>
      </c>
      <c r="I4858">
        <v>1360</v>
      </c>
      <c r="J4858">
        <v>1784</v>
      </c>
      <c r="K4858">
        <v>18590</v>
      </c>
      <c r="L4858">
        <v>42</v>
      </c>
      <c r="M4858">
        <v>4980</v>
      </c>
      <c r="N4858">
        <v>1019</v>
      </c>
      <c r="O4858">
        <v>16</v>
      </c>
      <c r="P4858">
        <v>6057</v>
      </c>
      <c r="Q4858">
        <v>1150</v>
      </c>
      <c r="R4858">
        <v>2292</v>
      </c>
      <c r="S4858">
        <v>0</v>
      </c>
      <c r="T4858">
        <v>-1142</v>
      </c>
      <c r="U4858">
        <v>3638</v>
      </c>
      <c r="V4858">
        <v>107</v>
      </c>
      <c r="W4858">
        <v>13488</v>
      </c>
      <c r="X4858">
        <v>13675</v>
      </c>
      <c r="Y4858">
        <v>0.32</v>
      </c>
      <c r="Z4858">
        <v>26</v>
      </c>
      <c r="AA4858">
        <v>17230</v>
      </c>
      <c r="AB4858">
        <v>21</v>
      </c>
      <c r="AC4858">
        <v>80.95</v>
      </c>
    </row>
    <row r="4859" spans="1:29" x14ac:dyDescent="0.3">
      <c r="A4859">
        <v>2010</v>
      </c>
      <c r="B4859">
        <v>1</v>
      </c>
      <c r="C4859" s="1">
        <v>40196</v>
      </c>
      <c r="D4859">
        <v>15700</v>
      </c>
      <c r="E4859">
        <v>170</v>
      </c>
      <c r="F4859">
        <v>207</v>
      </c>
      <c r="G4859">
        <v>280</v>
      </c>
      <c r="H4859">
        <v>30</v>
      </c>
      <c r="I4859">
        <v>1400</v>
      </c>
      <c r="J4859">
        <v>1917</v>
      </c>
      <c r="K4859">
        <v>17787</v>
      </c>
      <c r="L4859">
        <v>36</v>
      </c>
      <c r="M4859">
        <v>4984</v>
      </c>
      <c r="N4859">
        <v>1019</v>
      </c>
      <c r="O4859">
        <v>14</v>
      </c>
      <c r="P4859">
        <v>6053</v>
      </c>
      <c r="Q4859">
        <v>1079</v>
      </c>
      <c r="R4859">
        <v>2751</v>
      </c>
      <c r="S4859">
        <v>0</v>
      </c>
      <c r="T4859">
        <v>-1672</v>
      </c>
      <c r="U4859">
        <v>3655</v>
      </c>
      <c r="V4859">
        <v>606</v>
      </c>
      <c r="W4859">
        <v>12683</v>
      </c>
      <c r="X4859">
        <v>13406</v>
      </c>
      <c r="Y4859">
        <v>0.34</v>
      </c>
      <c r="Z4859">
        <v>25</v>
      </c>
      <c r="AA4859">
        <v>16387</v>
      </c>
      <c r="AB4859">
        <v>18</v>
      </c>
      <c r="AC4859">
        <v>80.52</v>
      </c>
    </row>
    <row r="4860" spans="1:29" x14ac:dyDescent="0.3">
      <c r="A4860">
        <v>2010</v>
      </c>
      <c r="B4860">
        <v>1</v>
      </c>
      <c r="C4860" s="1">
        <v>40197</v>
      </c>
      <c r="D4860">
        <v>18800</v>
      </c>
      <c r="E4860">
        <v>429</v>
      </c>
      <c r="F4860">
        <v>567</v>
      </c>
      <c r="G4860">
        <v>282</v>
      </c>
      <c r="H4860">
        <v>33</v>
      </c>
      <c r="I4860">
        <v>1530</v>
      </c>
      <c r="J4860">
        <v>2412</v>
      </c>
      <c r="K4860">
        <v>21641</v>
      </c>
      <c r="L4860">
        <v>46</v>
      </c>
      <c r="M4860">
        <v>4995</v>
      </c>
      <c r="N4860">
        <v>1023</v>
      </c>
      <c r="O4860">
        <v>16</v>
      </c>
      <c r="P4860">
        <v>6080</v>
      </c>
      <c r="Q4860">
        <v>1094</v>
      </c>
      <c r="R4860">
        <v>3897</v>
      </c>
      <c r="S4860">
        <v>0</v>
      </c>
      <c r="T4860">
        <v>-2802</v>
      </c>
      <c r="U4860">
        <v>4034</v>
      </c>
      <c r="V4860">
        <v>2188</v>
      </c>
      <c r="W4860">
        <v>15980</v>
      </c>
      <c r="X4860">
        <v>18363</v>
      </c>
      <c r="Y4860">
        <v>0.28000000000000003</v>
      </c>
      <c r="Z4860">
        <v>15</v>
      </c>
      <c r="AA4860">
        <v>20111</v>
      </c>
      <c r="AB4860">
        <v>9</v>
      </c>
      <c r="AC4860">
        <v>79.91</v>
      </c>
    </row>
    <row r="4861" spans="1:29" x14ac:dyDescent="0.3">
      <c r="A4861">
        <v>2010</v>
      </c>
      <c r="B4861">
        <v>1</v>
      </c>
      <c r="C4861" s="1">
        <v>40198</v>
      </c>
      <c r="D4861">
        <v>30400</v>
      </c>
      <c r="E4861">
        <v>2107</v>
      </c>
      <c r="F4861">
        <v>770</v>
      </c>
      <c r="G4861">
        <v>290</v>
      </c>
      <c r="H4861">
        <v>46</v>
      </c>
      <c r="I4861">
        <v>1930</v>
      </c>
      <c r="J4861">
        <v>3036</v>
      </c>
      <c r="K4861">
        <v>35543</v>
      </c>
      <c r="L4861">
        <v>30</v>
      </c>
      <c r="M4861">
        <v>4986</v>
      </c>
      <c r="N4861">
        <v>1025</v>
      </c>
      <c r="O4861">
        <v>6</v>
      </c>
      <c r="P4861">
        <v>6047</v>
      </c>
      <c r="Q4861">
        <v>1097</v>
      </c>
      <c r="R4861">
        <v>5731</v>
      </c>
      <c r="S4861">
        <v>0</v>
      </c>
      <c r="T4861">
        <v>-4634</v>
      </c>
      <c r="U4861">
        <v>5493</v>
      </c>
      <c r="V4861">
        <v>5494</v>
      </c>
      <c r="W4861">
        <v>28311</v>
      </c>
      <c r="X4861">
        <v>34130</v>
      </c>
      <c r="Y4861">
        <v>0.17</v>
      </c>
      <c r="Z4861">
        <v>4</v>
      </c>
      <c r="AA4861">
        <v>33613</v>
      </c>
      <c r="AB4861">
        <v>-2</v>
      </c>
      <c r="AC4861">
        <v>78.930000000000007</v>
      </c>
    </row>
    <row r="4862" spans="1:29" x14ac:dyDescent="0.3">
      <c r="A4862">
        <v>2010</v>
      </c>
      <c r="B4862">
        <v>1</v>
      </c>
      <c r="C4862" s="1">
        <v>40199</v>
      </c>
      <c r="D4862">
        <v>41200</v>
      </c>
      <c r="E4862">
        <v>4473</v>
      </c>
      <c r="F4862">
        <v>1100</v>
      </c>
      <c r="G4862">
        <v>298</v>
      </c>
      <c r="H4862">
        <v>51</v>
      </c>
      <c r="I4862">
        <v>2930</v>
      </c>
      <c r="J4862">
        <v>4379</v>
      </c>
      <c r="K4862">
        <v>50052</v>
      </c>
      <c r="L4862">
        <v>41</v>
      </c>
      <c r="M4862">
        <v>3492</v>
      </c>
      <c r="N4862">
        <v>1614</v>
      </c>
      <c r="O4862">
        <v>10</v>
      </c>
      <c r="P4862">
        <v>5157</v>
      </c>
      <c r="Q4862">
        <v>1050</v>
      </c>
      <c r="R4862">
        <v>8711</v>
      </c>
      <c r="S4862">
        <v>0</v>
      </c>
      <c r="T4862">
        <v>-7661</v>
      </c>
      <c r="U4862">
        <v>7253</v>
      </c>
      <c r="V4862">
        <v>11454</v>
      </c>
      <c r="W4862">
        <v>40565</v>
      </c>
      <c r="X4862">
        <v>52556</v>
      </c>
      <c r="Y4862">
        <v>0.1</v>
      </c>
      <c r="Z4862">
        <v>-5</v>
      </c>
      <c r="AA4862">
        <v>49297</v>
      </c>
      <c r="AB4862">
        <v>-7</v>
      </c>
      <c r="AC4862">
        <v>77.73</v>
      </c>
    </row>
    <row r="4863" spans="1:29" x14ac:dyDescent="0.3">
      <c r="A4863">
        <v>2010</v>
      </c>
      <c r="B4863">
        <v>1</v>
      </c>
      <c r="C4863" s="1">
        <v>40200</v>
      </c>
      <c r="D4863">
        <v>47800</v>
      </c>
      <c r="E4863">
        <v>5910</v>
      </c>
      <c r="F4863">
        <v>1600</v>
      </c>
      <c r="G4863">
        <v>312</v>
      </c>
      <c r="H4863">
        <v>54</v>
      </c>
      <c r="I4863">
        <v>3760</v>
      </c>
      <c r="J4863">
        <v>5726</v>
      </c>
      <c r="K4863">
        <v>59436</v>
      </c>
      <c r="L4863">
        <v>34</v>
      </c>
      <c r="M4863">
        <v>2990</v>
      </c>
      <c r="N4863">
        <v>1853</v>
      </c>
      <c r="O4863">
        <v>13</v>
      </c>
      <c r="P4863">
        <v>4890</v>
      </c>
      <c r="Q4863">
        <v>1050</v>
      </c>
      <c r="R4863">
        <v>8023</v>
      </c>
      <c r="S4863">
        <v>0</v>
      </c>
      <c r="T4863">
        <v>-6973</v>
      </c>
      <c r="U4863">
        <v>8493</v>
      </c>
      <c r="V4863">
        <v>13861</v>
      </c>
      <c r="W4863">
        <v>47169</v>
      </c>
      <c r="X4863">
        <v>61519</v>
      </c>
      <c r="Y4863">
        <v>0.08</v>
      </c>
      <c r="Z4863">
        <v>-4</v>
      </c>
      <c r="AA4863">
        <v>58038</v>
      </c>
      <c r="AB4863">
        <v>-6</v>
      </c>
      <c r="AC4863">
        <v>76.5</v>
      </c>
    </row>
    <row r="4864" spans="1:29" x14ac:dyDescent="0.3">
      <c r="A4864">
        <v>2010</v>
      </c>
      <c r="B4864">
        <v>1</v>
      </c>
      <c r="C4864" s="1">
        <v>40201</v>
      </c>
      <c r="D4864">
        <v>55500</v>
      </c>
      <c r="E4864">
        <v>5512</v>
      </c>
      <c r="F4864">
        <v>794</v>
      </c>
      <c r="G4864">
        <v>281</v>
      </c>
      <c r="H4864">
        <v>43</v>
      </c>
      <c r="I4864">
        <v>4100</v>
      </c>
      <c r="J4864">
        <v>5218</v>
      </c>
      <c r="K4864">
        <v>66230</v>
      </c>
      <c r="L4864">
        <v>30</v>
      </c>
      <c r="M4864">
        <v>2987</v>
      </c>
      <c r="N4864">
        <v>1854</v>
      </c>
      <c r="O4864">
        <v>17</v>
      </c>
      <c r="P4864">
        <v>4888</v>
      </c>
      <c r="Q4864">
        <v>1000</v>
      </c>
      <c r="R4864">
        <v>6648</v>
      </c>
      <c r="S4864">
        <v>0</v>
      </c>
      <c r="T4864">
        <v>-5648</v>
      </c>
      <c r="U4864">
        <v>9665</v>
      </c>
      <c r="V4864">
        <v>13666</v>
      </c>
      <c r="W4864">
        <v>52928</v>
      </c>
      <c r="X4864">
        <v>66990</v>
      </c>
      <c r="Y4864">
        <v>7.0000000000000007E-2</v>
      </c>
      <c r="Z4864">
        <v>-1</v>
      </c>
      <c r="AA4864">
        <v>64412</v>
      </c>
      <c r="AB4864">
        <v>-4</v>
      </c>
      <c r="AC4864">
        <v>75.27</v>
      </c>
    </row>
    <row r="4865" spans="1:29" x14ac:dyDescent="0.3">
      <c r="A4865">
        <v>2010</v>
      </c>
      <c r="B4865">
        <v>1</v>
      </c>
      <c r="C4865" s="1">
        <v>40202</v>
      </c>
      <c r="D4865">
        <v>58400</v>
      </c>
      <c r="E4865">
        <v>5926</v>
      </c>
      <c r="F4865">
        <v>461</v>
      </c>
      <c r="G4865">
        <v>269</v>
      </c>
      <c r="H4865">
        <v>42</v>
      </c>
      <c r="I4865">
        <v>4140</v>
      </c>
      <c r="J4865">
        <v>4912</v>
      </c>
      <c r="K4865">
        <v>69238</v>
      </c>
      <c r="L4865">
        <v>43</v>
      </c>
      <c r="M4865">
        <v>2998</v>
      </c>
      <c r="N4865">
        <v>2483</v>
      </c>
      <c r="O4865">
        <v>11</v>
      </c>
      <c r="P4865">
        <v>5535</v>
      </c>
      <c r="Q4865">
        <v>1000</v>
      </c>
      <c r="R4865">
        <v>5502</v>
      </c>
      <c r="S4865">
        <v>0</v>
      </c>
      <c r="T4865">
        <v>-4502</v>
      </c>
      <c r="U4865">
        <v>10136</v>
      </c>
      <c r="V4865">
        <v>12439</v>
      </c>
      <c r="W4865">
        <v>55450</v>
      </c>
      <c r="X4865">
        <v>68205</v>
      </c>
      <c r="Y4865">
        <v>0.08</v>
      </c>
      <c r="Z4865">
        <v>1</v>
      </c>
      <c r="AA4865">
        <v>67222</v>
      </c>
      <c r="AB4865">
        <v>-1</v>
      </c>
      <c r="AC4865">
        <v>74.099999999999994</v>
      </c>
    </row>
    <row r="4866" spans="1:29" x14ac:dyDescent="0.3">
      <c r="A4866">
        <v>2010</v>
      </c>
      <c r="B4866">
        <v>1</v>
      </c>
      <c r="C4866" s="1">
        <v>40203</v>
      </c>
      <c r="D4866">
        <v>55600</v>
      </c>
      <c r="E4866">
        <v>5421</v>
      </c>
      <c r="F4866">
        <v>516</v>
      </c>
      <c r="G4866">
        <v>273</v>
      </c>
      <c r="H4866">
        <v>43</v>
      </c>
      <c r="I4866">
        <v>3800</v>
      </c>
      <c r="J4866">
        <v>4632</v>
      </c>
      <c r="K4866">
        <v>65653</v>
      </c>
      <c r="L4866">
        <v>39</v>
      </c>
      <c r="M4866">
        <v>2983</v>
      </c>
      <c r="N4866">
        <v>2729</v>
      </c>
      <c r="O4866">
        <v>14</v>
      </c>
      <c r="P4866">
        <v>5765</v>
      </c>
      <c r="Q4866">
        <v>1000</v>
      </c>
      <c r="R4866">
        <v>4585</v>
      </c>
      <c r="S4866">
        <v>0</v>
      </c>
      <c r="T4866">
        <v>-3585</v>
      </c>
      <c r="U4866">
        <v>9875</v>
      </c>
      <c r="V4866">
        <v>11072</v>
      </c>
      <c r="W4866">
        <v>52150</v>
      </c>
      <c r="X4866">
        <v>63473</v>
      </c>
      <c r="Y4866">
        <v>0.09</v>
      </c>
      <c r="Z4866">
        <v>3</v>
      </c>
      <c r="AA4866">
        <v>61853</v>
      </c>
      <c r="AB4866">
        <v>-3</v>
      </c>
      <c r="AC4866">
        <v>73.05</v>
      </c>
    </row>
    <row r="4867" spans="1:29" x14ac:dyDescent="0.3">
      <c r="A4867">
        <v>2010</v>
      </c>
      <c r="B4867">
        <v>1</v>
      </c>
      <c r="C4867" s="1">
        <v>40204</v>
      </c>
      <c r="D4867">
        <v>50600</v>
      </c>
      <c r="E4867">
        <v>5873</v>
      </c>
      <c r="F4867">
        <v>870</v>
      </c>
      <c r="G4867">
        <v>275</v>
      </c>
      <c r="H4867">
        <v>43</v>
      </c>
      <c r="I4867">
        <v>3470</v>
      </c>
      <c r="J4867">
        <v>4658</v>
      </c>
      <c r="K4867">
        <v>61131</v>
      </c>
      <c r="L4867">
        <v>42</v>
      </c>
      <c r="M4867">
        <v>4477</v>
      </c>
      <c r="N4867">
        <v>2739</v>
      </c>
      <c r="O4867">
        <v>19</v>
      </c>
      <c r="P4867">
        <v>7277</v>
      </c>
      <c r="Q4867">
        <v>1000</v>
      </c>
      <c r="R4867">
        <v>2292</v>
      </c>
      <c r="S4867">
        <v>0</v>
      </c>
      <c r="T4867">
        <v>-1292</v>
      </c>
      <c r="U4867">
        <v>9294</v>
      </c>
      <c r="V4867">
        <v>7515</v>
      </c>
      <c r="W4867">
        <v>47541</v>
      </c>
      <c r="X4867">
        <v>55146</v>
      </c>
      <c r="Y4867">
        <v>0.12</v>
      </c>
      <c r="Z4867">
        <v>10</v>
      </c>
      <c r="AA4867">
        <v>57661</v>
      </c>
      <c r="AB4867">
        <v>4</v>
      </c>
      <c r="AC4867">
        <v>72.14</v>
      </c>
    </row>
    <row r="4868" spans="1:29" x14ac:dyDescent="0.3">
      <c r="A4868">
        <v>2010</v>
      </c>
      <c r="B4868">
        <v>1</v>
      </c>
      <c r="C4868" s="1">
        <v>40205</v>
      </c>
      <c r="D4868">
        <v>50500</v>
      </c>
      <c r="E4868">
        <v>7262</v>
      </c>
      <c r="F4868">
        <v>640</v>
      </c>
      <c r="G4868">
        <v>271</v>
      </c>
      <c r="H4868">
        <v>43</v>
      </c>
      <c r="I4868">
        <v>3170</v>
      </c>
      <c r="J4868">
        <v>4124</v>
      </c>
      <c r="K4868">
        <v>61886</v>
      </c>
      <c r="L4868">
        <v>46</v>
      </c>
      <c r="M4868">
        <v>3992</v>
      </c>
      <c r="N4868">
        <v>3218</v>
      </c>
      <c r="O4868">
        <v>12</v>
      </c>
      <c r="P4868">
        <v>7268</v>
      </c>
      <c r="Q4868">
        <v>945</v>
      </c>
      <c r="R4868">
        <v>2063</v>
      </c>
      <c r="S4868">
        <v>0</v>
      </c>
      <c r="T4868">
        <v>-1118</v>
      </c>
      <c r="U4868">
        <v>9164</v>
      </c>
      <c r="V4868">
        <v>6747</v>
      </c>
      <c r="W4868">
        <v>48911</v>
      </c>
      <c r="X4868">
        <v>55736</v>
      </c>
      <c r="Y4868">
        <v>0.12</v>
      </c>
      <c r="Z4868">
        <v>10</v>
      </c>
      <c r="AA4868">
        <v>58716</v>
      </c>
      <c r="AB4868">
        <v>5</v>
      </c>
      <c r="AC4868">
        <v>71.27</v>
      </c>
    </row>
    <row r="4869" spans="1:29" x14ac:dyDescent="0.3">
      <c r="A4869">
        <v>2010</v>
      </c>
      <c r="B4869">
        <v>1</v>
      </c>
      <c r="C4869" s="1">
        <v>40206</v>
      </c>
      <c r="D4869">
        <v>54100</v>
      </c>
      <c r="E4869">
        <v>6412</v>
      </c>
      <c r="F4869">
        <v>457</v>
      </c>
      <c r="G4869">
        <v>270</v>
      </c>
      <c r="H4869">
        <v>44</v>
      </c>
      <c r="I4869">
        <v>2770</v>
      </c>
      <c r="J4869">
        <v>3541</v>
      </c>
      <c r="K4869">
        <v>64053</v>
      </c>
      <c r="L4869">
        <v>66</v>
      </c>
      <c r="M4869">
        <v>4738</v>
      </c>
      <c r="N4869">
        <v>3369</v>
      </c>
      <c r="O4869">
        <v>12</v>
      </c>
      <c r="P4869">
        <v>8185</v>
      </c>
      <c r="Q4869">
        <v>917</v>
      </c>
      <c r="R4869">
        <v>1834</v>
      </c>
      <c r="S4869">
        <v>0</v>
      </c>
      <c r="T4869">
        <v>-917</v>
      </c>
      <c r="U4869">
        <v>9654</v>
      </c>
      <c r="V4869">
        <v>5606</v>
      </c>
      <c r="W4869">
        <v>51115</v>
      </c>
      <c r="X4869">
        <v>56785</v>
      </c>
      <c r="Y4869">
        <v>0.13</v>
      </c>
      <c r="Z4869">
        <v>11</v>
      </c>
      <c r="AA4869">
        <v>61283</v>
      </c>
      <c r="AB4869">
        <v>7</v>
      </c>
      <c r="AC4869">
        <v>70.44</v>
      </c>
    </row>
    <row r="4870" spans="1:29" x14ac:dyDescent="0.3">
      <c r="A4870">
        <v>2010</v>
      </c>
      <c r="B4870">
        <v>1</v>
      </c>
      <c r="C4870" s="1">
        <v>40207</v>
      </c>
      <c r="D4870">
        <v>56500</v>
      </c>
      <c r="E4870">
        <v>6062</v>
      </c>
      <c r="F4870">
        <v>360</v>
      </c>
      <c r="G4870">
        <v>271</v>
      </c>
      <c r="H4870">
        <v>45</v>
      </c>
      <c r="I4870">
        <v>2450</v>
      </c>
      <c r="J4870">
        <v>3126</v>
      </c>
      <c r="K4870">
        <v>65688</v>
      </c>
      <c r="L4870">
        <v>75</v>
      </c>
      <c r="M4870">
        <v>5296</v>
      </c>
      <c r="N4870">
        <v>3367</v>
      </c>
      <c r="O4870">
        <v>18</v>
      </c>
      <c r="P4870">
        <v>8756</v>
      </c>
      <c r="Q4870">
        <v>950</v>
      </c>
      <c r="R4870">
        <v>2522</v>
      </c>
      <c r="S4870">
        <v>0</v>
      </c>
      <c r="T4870">
        <v>-1572</v>
      </c>
      <c r="U4870">
        <v>10034</v>
      </c>
      <c r="V4870">
        <v>5425</v>
      </c>
      <c r="W4870">
        <v>52968</v>
      </c>
      <c r="X4870">
        <v>58504</v>
      </c>
      <c r="Y4870">
        <v>0.13</v>
      </c>
      <c r="Z4870">
        <v>11</v>
      </c>
      <c r="AA4870">
        <v>63238</v>
      </c>
      <c r="AB4870">
        <v>7</v>
      </c>
      <c r="AC4870">
        <v>69.64</v>
      </c>
    </row>
    <row r="4871" spans="1:29" x14ac:dyDescent="0.3">
      <c r="A4871">
        <v>2010</v>
      </c>
      <c r="B4871">
        <v>1</v>
      </c>
      <c r="C4871" s="1">
        <v>40208</v>
      </c>
      <c r="D4871">
        <v>52600</v>
      </c>
      <c r="E4871">
        <v>5940</v>
      </c>
      <c r="F4871">
        <v>426</v>
      </c>
      <c r="G4871">
        <v>274</v>
      </c>
      <c r="H4871">
        <v>48</v>
      </c>
      <c r="I4871">
        <v>2180</v>
      </c>
      <c r="J4871">
        <v>2928</v>
      </c>
      <c r="K4871">
        <v>61468</v>
      </c>
      <c r="L4871">
        <v>65</v>
      </c>
      <c r="M4871">
        <v>4984</v>
      </c>
      <c r="N4871">
        <v>3367</v>
      </c>
      <c r="O4871">
        <v>15</v>
      </c>
      <c r="P4871">
        <v>8431</v>
      </c>
      <c r="Q4871">
        <v>950</v>
      </c>
      <c r="R4871">
        <v>1605</v>
      </c>
      <c r="S4871">
        <v>0</v>
      </c>
      <c r="T4871">
        <v>-655</v>
      </c>
      <c r="U4871">
        <v>9464</v>
      </c>
      <c r="V4871">
        <v>4386</v>
      </c>
      <c r="W4871">
        <v>49259</v>
      </c>
      <c r="X4871">
        <v>53692</v>
      </c>
      <c r="Y4871">
        <v>0.14000000000000001</v>
      </c>
      <c r="Z4871">
        <v>13</v>
      </c>
      <c r="AA4871">
        <v>59288</v>
      </c>
      <c r="AB4871">
        <v>9</v>
      </c>
      <c r="AC4871">
        <v>68.94</v>
      </c>
    </row>
    <row r="4872" spans="1:29" x14ac:dyDescent="0.3">
      <c r="A4872">
        <v>2010</v>
      </c>
      <c r="B4872">
        <v>1</v>
      </c>
      <c r="C4872" s="1">
        <v>40209</v>
      </c>
      <c r="D4872">
        <v>44600</v>
      </c>
      <c r="E4872">
        <v>5832</v>
      </c>
      <c r="F4872">
        <v>379</v>
      </c>
      <c r="G4872">
        <v>270</v>
      </c>
      <c r="H4872">
        <v>46</v>
      </c>
      <c r="I4872">
        <v>1990</v>
      </c>
      <c r="J4872">
        <v>2685</v>
      </c>
      <c r="K4872">
        <v>53117</v>
      </c>
      <c r="L4872">
        <v>70</v>
      </c>
      <c r="M4872">
        <v>3982</v>
      </c>
      <c r="N4872">
        <v>3366</v>
      </c>
      <c r="O4872">
        <v>15</v>
      </c>
      <c r="P4872">
        <v>7433</v>
      </c>
      <c r="Q4872">
        <v>900</v>
      </c>
      <c r="R4872">
        <v>917</v>
      </c>
      <c r="S4872">
        <v>0</v>
      </c>
      <c r="T4872">
        <v>-17</v>
      </c>
      <c r="U4872">
        <v>8145</v>
      </c>
      <c r="V4872">
        <v>3408</v>
      </c>
      <c r="W4872">
        <v>42292</v>
      </c>
      <c r="X4872">
        <v>45701</v>
      </c>
      <c r="Y4872">
        <v>0.14000000000000001</v>
      </c>
      <c r="Z4872">
        <v>14</v>
      </c>
      <c r="AA4872">
        <v>51127</v>
      </c>
      <c r="AB4872">
        <v>11</v>
      </c>
      <c r="AC4872">
        <v>68.38</v>
      </c>
    </row>
    <row r="4873" spans="1:29" x14ac:dyDescent="0.3">
      <c r="A4873">
        <v>2010</v>
      </c>
      <c r="B4873">
        <v>2</v>
      </c>
      <c r="C4873" s="1">
        <v>40210</v>
      </c>
      <c r="D4873">
        <v>37900</v>
      </c>
      <c r="E4873">
        <v>5668</v>
      </c>
      <c r="F4873">
        <v>306</v>
      </c>
      <c r="G4873">
        <v>270</v>
      </c>
      <c r="H4873">
        <v>35</v>
      </c>
      <c r="I4873">
        <v>1850</v>
      </c>
      <c r="J4873">
        <v>2461</v>
      </c>
      <c r="K4873">
        <v>46029</v>
      </c>
      <c r="L4873">
        <v>69</v>
      </c>
      <c r="M4873">
        <v>3990</v>
      </c>
      <c r="N4873">
        <v>3353</v>
      </c>
      <c r="O4873">
        <v>14</v>
      </c>
      <c r="P4873">
        <v>7426</v>
      </c>
      <c r="Q4873">
        <v>890</v>
      </c>
      <c r="R4873">
        <v>688</v>
      </c>
      <c r="S4873">
        <v>0</v>
      </c>
      <c r="T4873">
        <v>203</v>
      </c>
      <c r="U4873">
        <v>6846</v>
      </c>
      <c r="V4873">
        <v>1749</v>
      </c>
      <c r="W4873">
        <v>36665</v>
      </c>
      <c r="X4873">
        <v>38400</v>
      </c>
      <c r="Y4873">
        <v>0.16</v>
      </c>
      <c r="Z4873">
        <v>17</v>
      </c>
      <c r="AA4873">
        <v>44179</v>
      </c>
      <c r="AB4873">
        <v>13</v>
      </c>
      <c r="AC4873">
        <v>67.959999999999994</v>
      </c>
    </row>
    <row r="4874" spans="1:29" x14ac:dyDescent="0.3">
      <c r="A4874">
        <v>2010</v>
      </c>
      <c r="B4874">
        <v>2</v>
      </c>
      <c r="C4874" s="1">
        <v>40211</v>
      </c>
      <c r="D4874">
        <v>34500</v>
      </c>
      <c r="E4874">
        <v>5493</v>
      </c>
      <c r="F4874">
        <v>264</v>
      </c>
      <c r="G4874">
        <v>271</v>
      </c>
      <c r="H4874">
        <v>23</v>
      </c>
      <c r="I4874">
        <v>1770</v>
      </c>
      <c r="J4874">
        <v>2328</v>
      </c>
      <c r="K4874">
        <v>42321</v>
      </c>
      <c r="L4874">
        <v>74</v>
      </c>
      <c r="M4874">
        <v>3965</v>
      </c>
      <c r="N4874">
        <v>3473</v>
      </c>
      <c r="O4874">
        <v>15</v>
      </c>
      <c r="P4874">
        <v>7527</v>
      </c>
      <c r="Q4874">
        <v>894</v>
      </c>
      <c r="R4874">
        <v>917</v>
      </c>
      <c r="S4874">
        <v>0</v>
      </c>
      <c r="T4874">
        <v>-22</v>
      </c>
      <c r="U4874">
        <v>6096</v>
      </c>
      <c r="V4874">
        <v>912</v>
      </c>
      <c r="W4874">
        <v>33903</v>
      </c>
      <c r="X4874">
        <v>34816</v>
      </c>
      <c r="Y4874">
        <v>0.18</v>
      </c>
      <c r="Z4874">
        <v>18</v>
      </c>
      <c r="AA4874">
        <v>40551</v>
      </c>
      <c r="AB4874">
        <v>14</v>
      </c>
      <c r="AC4874">
        <v>67.63</v>
      </c>
    </row>
    <row r="4875" spans="1:29" x14ac:dyDescent="0.3">
      <c r="A4875">
        <v>2010</v>
      </c>
      <c r="B4875">
        <v>2</v>
      </c>
      <c r="C4875" s="1">
        <v>40212</v>
      </c>
      <c r="D4875">
        <v>32100</v>
      </c>
      <c r="E4875">
        <v>5313</v>
      </c>
      <c r="F4875">
        <v>239</v>
      </c>
      <c r="G4875">
        <v>271</v>
      </c>
      <c r="H4875">
        <v>23</v>
      </c>
      <c r="I4875">
        <v>1760</v>
      </c>
      <c r="J4875">
        <v>2293</v>
      </c>
      <c r="K4875">
        <v>39706</v>
      </c>
      <c r="L4875">
        <v>85</v>
      </c>
      <c r="M4875">
        <v>3963</v>
      </c>
      <c r="N4875">
        <v>3547</v>
      </c>
      <c r="O4875">
        <v>18</v>
      </c>
      <c r="P4875">
        <v>7613</v>
      </c>
      <c r="Q4875">
        <v>895</v>
      </c>
      <c r="R4875">
        <v>229</v>
      </c>
      <c r="S4875">
        <v>0</v>
      </c>
      <c r="T4875">
        <v>666</v>
      </c>
      <c r="U4875">
        <v>5686</v>
      </c>
      <c r="V4875">
        <v>-67</v>
      </c>
      <c r="W4875">
        <v>31540</v>
      </c>
      <c r="X4875">
        <v>31427</v>
      </c>
      <c r="Y4875">
        <v>0.19</v>
      </c>
      <c r="Z4875">
        <v>21</v>
      </c>
      <c r="AA4875">
        <v>37946</v>
      </c>
      <c r="AB4875">
        <v>17</v>
      </c>
      <c r="AC4875">
        <v>67.38</v>
      </c>
    </row>
    <row r="4876" spans="1:29" x14ac:dyDescent="0.3">
      <c r="A4876">
        <v>2010</v>
      </c>
      <c r="B4876">
        <v>2</v>
      </c>
      <c r="C4876" s="1">
        <v>40213</v>
      </c>
      <c r="D4876">
        <v>30500</v>
      </c>
      <c r="E4876">
        <v>5111</v>
      </c>
      <c r="F4876">
        <v>223</v>
      </c>
      <c r="G4876">
        <v>272</v>
      </c>
      <c r="H4876">
        <v>23</v>
      </c>
      <c r="I4876">
        <v>1840</v>
      </c>
      <c r="J4876">
        <v>2358</v>
      </c>
      <c r="K4876">
        <v>37969</v>
      </c>
      <c r="L4876">
        <v>83</v>
      </c>
      <c r="M4876">
        <v>3998</v>
      </c>
      <c r="N4876">
        <v>3526</v>
      </c>
      <c r="O4876">
        <v>11</v>
      </c>
      <c r="P4876">
        <v>7618</v>
      </c>
      <c r="Q4876">
        <v>895</v>
      </c>
      <c r="R4876">
        <v>688</v>
      </c>
      <c r="S4876">
        <v>0</v>
      </c>
      <c r="T4876">
        <v>208</v>
      </c>
      <c r="U4876">
        <v>5416</v>
      </c>
      <c r="V4876">
        <v>21</v>
      </c>
      <c r="W4876">
        <v>30137</v>
      </c>
      <c r="X4876">
        <v>30143</v>
      </c>
      <c r="Y4876">
        <v>0.2</v>
      </c>
      <c r="Z4876">
        <v>21</v>
      </c>
      <c r="AA4876">
        <v>36129</v>
      </c>
      <c r="AB4876">
        <v>17</v>
      </c>
      <c r="AC4876">
        <v>67.17</v>
      </c>
    </row>
    <row r="4877" spans="1:29" x14ac:dyDescent="0.3">
      <c r="A4877">
        <v>2010</v>
      </c>
      <c r="B4877">
        <v>2</v>
      </c>
      <c r="C4877" s="1">
        <v>40214</v>
      </c>
      <c r="D4877">
        <v>29700</v>
      </c>
      <c r="E4877">
        <v>5012</v>
      </c>
      <c r="F4877">
        <v>389</v>
      </c>
      <c r="G4877">
        <v>306</v>
      </c>
      <c r="H4877">
        <v>24</v>
      </c>
      <c r="I4877">
        <v>1870</v>
      </c>
      <c r="J4877">
        <v>2589</v>
      </c>
      <c r="K4877">
        <v>37301</v>
      </c>
      <c r="L4877">
        <v>83</v>
      </c>
      <c r="M4877">
        <v>2998</v>
      </c>
      <c r="N4877">
        <v>3491</v>
      </c>
      <c r="O4877">
        <v>14</v>
      </c>
      <c r="P4877">
        <v>6586</v>
      </c>
      <c r="Q4877">
        <v>900</v>
      </c>
      <c r="R4877">
        <v>2980</v>
      </c>
      <c r="S4877">
        <v>0</v>
      </c>
      <c r="T4877">
        <v>-2080</v>
      </c>
      <c r="U4877">
        <v>5245</v>
      </c>
      <c r="V4877">
        <v>2600</v>
      </c>
      <c r="W4877">
        <v>30049</v>
      </c>
      <c r="X4877">
        <v>32795</v>
      </c>
      <c r="Y4877">
        <v>0.17</v>
      </c>
      <c r="Z4877">
        <v>12</v>
      </c>
      <c r="AA4877">
        <v>35431</v>
      </c>
      <c r="AB4877">
        <v>7</v>
      </c>
      <c r="AC4877">
        <v>66.92</v>
      </c>
    </row>
    <row r="4878" spans="1:29" x14ac:dyDescent="0.3">
      <c r="A4878">
        <v>2010</v>
      </c>
      <c r="B4878">
        <v>2</v>
      </c>
      <c r="C4878" s="1">
        <v>40215</v>
      </c>
      <c r="D4878">
        <v>30200</v>
      </c>
      <c r="E4878">
        <v>4628</v>
      </c>
      <c r="F4878">
        <v>450</v>
      </c>
      <c r="G4878">
        <v>290</v>
      </c>
      <c r="H4878">
        <v>24</v>
      </c>
      <c r="I4878">
        <v>1890</v>
      </c>
      <c r="J4878">
        <v>2654</v>
      </c>
      <c r="K4878">
        <v>37482</v>
      </c>
      <c r="L4878">
        <v>76</v>
      </c>
      <c r="M4878">
        <v>2992</v>
      </c>
      <c r="N4878">
        <v>4041</v>
      </c>
      <c r="O4878">
        <v>26</v>
      </c>
      <c r="P4878">
        <v>7135</v>
      </c>
      <c r="Q4878">
        <v>900</v>
      </c>
      <c r="R4878">
        <v>3897</v>
      </c>
      <c r="S4878">
        <v>0</v>
      </c>
      <c r="T4878">
        <v>-2997</v>
      </c>
      <c r="U4878">
        <v>5335</v>
      </c>
      <c r="V4878">
        <v>2802</v>
      </c>
      <c r="W4878">
        <v>30332</v>
      </c>
      <c r="X4878">
        <v>33344</v>
      </c>
      <c r="Y4878">
        <v>0.19</v>
      </c>
      <c r="Z4878">
        <v>11</v>
      </c>
      <c r="AA4878">
        <v>35592</v>
      </c>
      <c r="AB4878">
        <v>6</v>
      </c>
      <c r="AC4878">
        <v>66.680000000000007</v>
      </c>
    </row>
    <row r="4879" spans="1:29" x14ac:dyDescent="0.3">
      <c r="A4879">
        <v>2010</v>
      </c>
      <c r="B4879">
        <v>2</v>
      </c>
      <c r="C4879" s="1">
        <v>40216</v>
      </c>
      <c r="D4879">
        <v>35200</v>
      </c>
      <c r="E4879">
        <v>4725</v>
      </c>
      <c r="F4879">
        <v>500</v>
      </c>
      <c r="G4879">
        <v>285</v>
      </c>
      <c r="H4879">
        <v>26</v>
      </c>
      <c r="I4879">
        <v>1890</v>
      </c>
      <c r="J4879">
        <v>2701</v>
      </c>
      <c r="K4879">
        <v>42626</v>
      </c>
      <c r="L4879">
        <v>73</v>
      </c>
      <c r="M4879">
        <v>2992</v>
      </c>
      <c r="N4879">
        <v>4158</v>
      </c>
      <c r="O4879">
        <v>25</v>
      </c>
      <c r="P4879">
        <v>7248</v>
      </c>
      <c r="Q4879">
        <v>900</v>
      </c>
      <c r="R4879">
        <v>3668</v>
      </c>
      <c r="S4879">
        <v>0</v>
      </c>
      <c r="T4879">
        <v>-2768</v>
      </c>
      <c r="U4879">
        <v>5906</v>
      </c>
      <c r="V4879">
        <v>3158</v>
      </c>
      <c r="W4879">
        <v>34794</v>
      </c>
      <c r="X4879">
        <v>38146</v>
      </c>
      <c r="Y4879">
        <v>0.17</v>
      </c>
      <c r="Z4879">
        <v>11</v>
      </c>
      <c r="AA4879">
        <v>40736</v>
      </c>
      <c r="AB4879">
        <v>6</v>
      </c>
      <c r="AC4879">
        <v>66.36</v>
      </c>
    </row>
    <row r="4880" spans="1:29" x14ac:dyDescent="0.3">
      <c r="A4880">
        <v>2010</v>
      </c>
      <c r="B4880">
        <v>2</v>
      </c>
      <c r="C4880" s="1">
        <v>40217</v>
      </c>
      <c r="D4880">
        <v>37500</v>
      </c>
      <c r="E4880">
        <v>4789</v>
      </c>
      <c r="F4880">
        <v>425</v>
      </c>
      <c r="G4880">
        <v>277</v>
      </c>
      <c r="H4880">
        <v>31</v>
      </c>
      <c r="I4880">
        <v>1950</v>
      </c>
      <c r="J4880">
        <v>2683</v>
      </c>
      <c r="K4880">
        <v>44972</v>
      </c>
      <c r="L4880">
        <v>76</v>
      </c>
      <c r="M4880">
        <v>2989</v>
      </c>
      <c r="N4880">
        <v>4174</v>
      </c>
      <c r="O4880">
        <v>22</v>
      </c>
      <c r="P4880">
        <v>7261</v>
      </c>
      <c r="Q4880">
        <v>887</v>
      </c>
      <c r="R4880">
        <v>3897</v>
      </c>
      <c r="S4880">
        <v>0</v>
      </c>
      <c r="T4880">
        <v>-3010</v>
      </c>
      <c r="U4880">
        <v>6346</v>
      </c>
      <c r="V4880">
        <v>3725</v>
      </c>
      <c r="W4880">
        <v>36786</v>
      </c>
      <c r="X4880">
        <v>40721</v>
      </c>
      <c r="Y4880">
        <v>0.16</v>
      </c>
      <c r="Z4880">
        <v>9</v>
      </c>
      <c r="AA4880">
        <v>43022</v>
      </c>
      <c r="AB4880">
        <v>5</v>
      </c>
      <c r="AC4880">
        <v>66.010000000000005</v>
      </c>
    </row>
    <row r="4881" spans="1:29" x14ac:dyDescent="0.3">
      <c r="A4881">
        <v>2010</v>
      </c>
      <c r="B4881">
        <v>2</v>
      </c>
      <c r="C4881" s="1">
        <v>40218</v>
      </c>
      <c r="D4881">
        <v>38900</v>
      </c>
      <c r="E4881">
        <v>4740</v>
      </c>
      <c r="F4881">
        <v>432</v>
      </c>
      <c r="G4881">
        <v>295</v>
      </c>
      <c r="H4881">
        <v>44</v>
      </c>
      <c r="I4881">
        <v>2530</v>
      </c>
      <c r="J4881">
        <v>3301</v>
      </c>
      <c r="K4881">
        <v>46941</v>
      </c>
      <c r="L4881">
        <v>83</v>
      </c>
      <c r="M4881">
        <v>2986</v>
      </c>
      <c r="N4881">
        <v>4260</v>
      </c>
      <c r="O4881">
        <v>23</v>
      </c>
      <c r="P4881">
        <v>7352</v>
      </c>
      <c r="Q4881">
        <v>900</v>
      </c>
      <c r="R4881">
        <v>5272</v>
      </c>
      <c r="S4881">
        <v>0</v>
      </c>
      <c r="T4881">
        <v>-4372</v>
      </c>
      <c r="U4881">
        <v>6656</v>
      </c>
      <c r="V4881">
        <v>5447</v>
      </c>
      <c r="W4881">
        <v>38208</v>
      </c>
      <c r="X4881">
        <v>43961</v>
      </c>
      <c r="Y4881">
        <v>0.15</v>
      </c>
      <c r="Z4881">
        <v>6</v>
      </c>
      <c r="AA4881">
        <v>44411</v>
      </c>
      <c r="AB4881">
        <v>1</v>
      </c>
      <c r="AC4881">
        <v>65.64</v>
      </c>
    </row>
    <row r="4882" spans="1:29" x14ac:dyDescent="0.3">
      <c r="A4882">
        <v>2010</v>
      </c>
      <c r="B4882">
        <v>2</v>
      </c>
      <c r="C4882" s="1">
        <v>40219</v>
      </c>
      <c r="D4882">
        <v>38800</v>
      </c>
      <c r="E4882">
        <v>4578</v>
      </c>
      <c r="F4882">
        <v>414</v>
      </c>
      <c r="G4882">
        <v>278</v>
      </c>
      <c r="H4882">
        <v>43</v>
      </c>
      <c r="I4882">
        <v>2680</v>
      </c>
      <c r="J4882">
        <v>3415</v>
      </c>
      <c r="K4882">
        <v>46793</v>
      </c>
      <c r="L4882">
        <v>77</v>
      </c>
      <c r="M4882">
        <v>2991</v>
      </c>
      <c r="N4882">
        <v>4214</v>
      </c>
      <c r="O4882">
        <v>23</v>
      </c>
      <c r="P4882">
        <v>7305</v>
      </c>
      <c r="Q4882">
        <v>850</v>
      </c>
      <c r="R4882">
        <v>2980</v>
      </c>
      <c r="S4882">
        <v>0</v>
      </c>
      <c r="T4882">
        <v>-2130</v>
      </c>
      <c r="U4882">
        <v>6756</v>
      </c>
      <c r="V4882">
        <v>4250</v>
      </c>
      <c r="W4882">
        <v>37218</v>
      </c>
      <c r="X4882">
        <v>41618</v>
      </c>
      <c r="Y4882">
        <v>0.15</v>
      </c>
      <c r="Z4882">
        <v>11</v>
      </c>
      <c r="AA4882">
        <v>44113</v>
      </c>
      <c r="AB4882">
        <v>6</v>
      </c>
      <c r="AC4882">
        <v>65.319999999999993</v>
      </c>
    </row>
    <row r="4883" spans="1:29" x14ac:dyDescent="0.3">
      <c r="A4883">
        <v>2010</v>
      </c>
      <c r="B4883">
        <v>2</v>
      </c>
      <c r="C4883" s="1">
        <v>40220</v>
      </c>
      <c r="D4883">
        <v>37100</v>
      </c>
      <c r="E4883">
        <v>4375</v>
      </c>
      <c r="F4883">
        <v>348</v>
      </c>
      <c r="G4883">
        <v>273</v>
      </c>
      <c r="H4883">
        <v>43</v>
      </c>
      <c r="I4883">
        <v>2670</v>
      </c>
      <c r="J4883">
        <v>3334</v>
      </c>
      <c r="K4883">
        <v>44809</v>
      </c>
      <c r="L4883">
        <v>79</v>
      </c>
      <c r="M4883">
        <v>2992</v>
      </c>
      <c r="N4883">
        <v>3735</v>
      </c>
      <c r="O4883">
        <v>19</v>
      </c>
      <c r="P4883">
        <v>6825</v>
      </c>
      <c r="Q4883">
        <v>842</v>
      </c>
      <c r="R4883">
        <v>2063</v>
      </c>
      <c r="S4883">
        <v>0</v>
      </c>
      <c r="T4883">
        <v>-1221</v>
      </c>
      <c r="U4883">
        <v>6497</v>
      </c>
      <c r="V4883">
        <v>3800</v>
      </c>
      <c r="W4883">
        <v>35320</v>
      </c>
      <c r="X4883">
        <v>39205</v>
      </c>
      <c r="Y4883">
        <v>0.15</v>
      </c>
      <c r="Z4883">
        <v>13</v>
      </c>
      <c r="AA4883">
        <v>42139</v>
      </c>
      <c r="AB4883">
        <v>7</v>
      </c>
      <c r="AC4883">
        <v>65.06</v>
      </c>
    </row>
    <row r="4884" spans="1:29" x14ac:dyDescent="0.3">
      <c r="A4884">
        <v>2010</v>
      </c>
      <c r="B4884">
        <v>2</v>
      </c>
      <c r="C4884" s="1">
        <v>40221</v>
      </c>
      <c r="D4884">
        <v>34500</v>
      </c>
      <c r="E4884">
        <v>4168</v>
      </c>
      <c r="F4884">
        <v>306</v>
      </c>
      <c r="G4884">
        <v>271</v>
      </c>
      <c r="H4884">
        <v>40</v>
      </c>
      <c r="I4884">
        <v>2700</v>
      </c>
      <c r="J4884">
        <v>3317</v>
      </c>
      <c r="K4884">
        <v>41985</v>
      </c>
      <c r="L4884">
        <v>76</v>
      </c>
      <c r="M4884">
        <v>2498</v>
      </c>
      <c r="N4884">
        <v>3511</v>
      </c>
      <c r="O4884">
        <v>24</v>
      </c>
      <c r="P4884">
        <v>6109</v>
      </c>
      <c r="Q4884">
        <v>840</v>
      </c>
      <c r="R4884">
        <v>2063</v>
      </c>
      <c r="S4884">
        <v>0</v>
      </c>
      <c r="T4884">
        <v>-1223</v>
      </c>
      <c r="U4884">
        <v>6088</v>
      </c>
      <c r="V4884">
        <v>4091</v>
      </c>
      <c r="W4884">
        <v>32922</v>
      </c>
      <c r="X4884">
        <v>37099</v>
      </c>
      <c r="Y4884">
        <v>0.14000000000000001</v>
      </c>
      <c r="Z4884">
        <v>12</v>
      </c>
      <c r="AA4884">
        <v>39285</v>
      </c>
      <c r="AB4884">
        <v>6</v>
      </c>
      <c r="AC4884">
        <v>64.84</v>
      </c>
    </row>
    <row r="4885" spans="1:29" x14ac:dyDescent="0.3">
      <c r="A4885">
        <v>2010</v>
      </c>
      <c r="B4885">
        <v>2</v>
      </c>
      <c r="C4885" s="1">
        <v>40222</v>
      </c>
      <c r="D4885">
        <v>31400</v>
      </c>
      <c r="E4885">
        <v>3888</v>
      </c>
      <c r="F4885">
        <v>276</v>
      </c>
      <c r="G4885">
        <v>268</v>
      </c>
      <c r="H4885">
        <v>30</v>
      </c>
      <c r="I4885">
        <v>2760</v>
      </c>
      <c r="J4885">
        <v>3334</v>
      </c>
      <c r="K4885">
        <v>38622</v>
      </c>
      <c r="L4885">
        <v>80</v>
      </c>
      <c r="M4885">
        <v>2492</v>
      </c>
      <c r="N4885">
        <v>3509</v>
      </c>
      <c r="O4885">
        <v>22</v>
      </c>
      <c r="P4885">
        <v>6103</v>
      </c>
      <c r="Q4885">
        <v>844</v>
      </c>
      <c r="R4885">
        <v>1834</v>
      </c>
      <c r="S4885">
        <v>0</v>
      </c>
      <c r="T4885">
        <v>-989</v>
      </c>
      <c r="U4885">
        <v>5628</v>
      </c>
      <c r="V4885">
        <v>3502</v>
      </c>
      <c r="W4885">
        <v>29937</v>
      </c>
      <c r="X4885">
        <v>33508</v>
      </c>
      <c r="Y4885">
        <v>0.16</v>
      </c>
      <c r="Z4885">
        <v>13</v>
      </c>
      <c r="AA4885">
        <v>35862</v>
      </c>
      <c r="AB4885">
        <v>7</v>
      </c>
      <c r="AC4885">
        <v>64.709999999999994</v>
      </c>
    </row>
    <row r="4886" spans="1:29" x14ac:dyDescent="0.3">
      <c r="A4886">
        <v>2010</v>
      </c>
      <c r="B4886">
        <v>2</v>
      </c>
      <c r="C4886" s="1">
        <v>40223</v>
      </c>
      <c r="D4886">
        <v>29600</v>
      </c>
      <c r="E4886">
        <v>3563</v>
      </c>
      <c r="F4886">
        <v>258</v>
      </c>
      <c r="G4886">
        <v>268</v>
      </c>
      <c r="H4886">
        <v>25</v>
      </c>
      <c r="I4886">
        <v>2710</v>
      </c>
      <c r="J4886">
        <v>3261</v>
      </c>
      <c r="K4886">
        <v>36424</v>
      </c>
      <c r="L4886">
        <v>68</v>
      </c>
      <c r="M4886">
        <v>2496</v>
      </c>
      <c r="N4886">
        <v>3505</v>
      </c>
      <c r="O4886">
        <v>26</v>
      </c>
      <c r="P4886">
        <v>6095</v>
      </c>
      <c r="Q4886">
        <v>850</v>
      </c>
      <c r="R4886">
        <v>0</v>
      </c>
      <c r="S4886">
        <v>0</v>
      </c>
      <c r="T4886">
        <v>850</v>
      </c>
      <c r="U4886">
        <v>5289</v>
      </c>
      <c r="V4886">
        <v>1903</v>
      </c>
      <c r="W4886">
        <v>27636</v>
      </c>
      <c r="X4886">
        <v>29479</v>
      </c>
      <c r="Y4886">
        <v>0.16</v>
      </c>
      <c r="Z4886">
        <v>19</v>
      </c>
      <c r="AA4886">
        <v>33714</v>
      </c>
      <c r="AB4886">
        <v>13</v>
      </c>
      <c r="AC4886">
        <v>64.66</v>
      </c>
    </row>
    <row r="4887" spans="1:29" x14ac:dyDescent="0.3">
      <c r="A4887">
        <v>2010</v>
      </c>
      <c r="B4887">
        <v>2</v>
      </c>
      <c r="C4887" s="1">
        <v>40224</v>
      </c>
      <c r="D4887">
        <v>27800</v>
      </c>
      <c r="E4887">
        <v>3283</v>
      </c>
      <c r="F4887">
        <v>243</v>
      </c>
      <c r="G4887">
        <v>267</v>
      </c>
      <c r="H4887">
        <v>24</v>
      </c>
      <c r="I4887">
        <v>2580</v>
      </c>
      <c r="J4887">
        <v>3114</v>
      </c>
      <c r="K4887">
        <v>34197</v>
      </c>
      <c r="L4887">
        <v>80</v>
      </c>
      <c r="M4887">
        <v>2494</v>
      </c>
      <c r="N4887">
        <v>3502</v>
      </c>
      <c r="O4887">
        <v>19</v>
      </c>
      <c r="P4887">
        <v>6095</v>
      </c>
      <c r="Q4887">
        <v>850</v>
      </c>
      <c r="R4887">
        <v>0</v>
      </c>
      <c r="S4887">
        <v>0</v>
      </c>
      <c r="T4887">
        <v>850</v>
      </c>
      <c r="U4887">
        <v>5009</v>
      </c>
      <c r="V4887">
        <v>1476</v>
      </c>
      <c r="W4887">
        <v>25836</v>
      </c>
      <c r="X4887">
        <v>27252</v>
      </c>
      <c r="Y4887">
        <v>0.18</v>
      </c>
      <c r="Z4887">
        <v>20</v>
      </c>
      <c r="AA4887">
        <v>31617</v>
      </c>
      <c r="AB4887">
        <v>14</v>
      </c>
      <c r="AC4887">
        <v>64.67</v>
      </c>
    </row>
    <row r="4888" spans="1:29" x14ac:dyDescent="0.3">
      <c r="A4888">
        <v>2010</v>
      </c>
      <c r="B4888">
        <v>2</v>
      </c>
      <c r="C4888" s="1">
        <v>40225</v>
      </c>
      <c r="D4888">
        <v>26500</v>
      </c>
      <c r="E4888">
        <v>3023</v>
      </c>
      <c r="F4888">
        <v>236</v>
      </c>
      <c r="G4888">
        <v>291</v>
      </c>
      <c r="H4888">
        <v>24</v>
      </c>
      <c r="I4888">
        <v>2480</v>
      </c>
      <c r="J4888">
        <v>3031</v>
      </c>
      <c r="K4888">
        <v>32554</v>
      </c>
      <c r="L4888">
        <v>76</v>
      </c>
      <c r="M4888">
        <v>2494</v>
      </c>
      <c r="N4888">
        <v>3504</v>
      </c>
      <c r="O4888">
        <v>20</v>
      </c>
      <c r="P4888">
        <v>6094</v>
      </c>
      <c r="Q4888">
        <v>836</v>
      </c>
      <c r="R4888">
        <v>0</v>
      </c>
      <c r="S4888">
        <v>0</v>
      </c>
      <c r="T4888">
        <v>836</v>
      </c>
      <c r="U4888">
        <v>4769</v>
      </c>
      <c r="V4888">
        <v>1162</v>
      </c>
      <c r="W4888">
        <v>24520</v>
      </c>
      <c r="X4888">
        <v>25624</v>
      </c>
      <c r="Y4888">
        <v>0.18</v>
      </c>
      <c r="Z4888">
        <v>21</v>
      </c>
      <c r="AA4888">
        <v>30074</v>
      </c>
      <c r="AB4888">
        <v>15</v>
      </c>
      <c r="AC4888">
        <v>64.72</v>
      </c>
    </row>
    <row r="4889" spans="1:29" x14ac:dyDescent="0.3">
      <c r="A4889">
        <v>2010</v>
      </c>
      <c r="B4889">
        <v>2</v>
      </c>
      <c r="C4889" s="1">
        <v>40226</v>
      </c>
      <c r="D4889">
        <v>25200</v>
      </c>
      <c r="E4889">
        <v>2767</v>
      </c>
      <c r="F4889">
        <v>238</v>
      </c>
      <c r="G4889">
        <v>270</v>
      </c>
      <c r="H4889">
        <v>24</v>
      </c>
      <c r="I4889">
        <v>2410</v>
      </c>
      <c r="J4889">
        <v>2942</v>
      </c>
      <c r="K4889">
        <v>30909</v>
      </c>
      <c r="L4889">
        <v>138</v>
      </c>
      <c r="M4889">
        <v>2491</v>
      </c>
      <c r="N4889">
        <v>3509</v>
      </c>
      <c r="O4889">
        <v>24</v>
      </c>
      <c r="P4889">
        <v>6162</v>
      </c>
      <c r="Q4889">
        <v>845</v>
      </c>
      <c r="R4889">
        <v>0</v>
      </c>
      <c r="S4889">
        <v>0</v>
      </c>
      <c r="T4889">
        <v>845</v>
      </c>
      <c r="U4889">
        <v>4529</v>
      </c>
      <c r="V4889">
        <v>759</v>
      </c>
      <c r="W4889">
        <v>23201</v>
      </c>
      <c r="X4889">
        <v>23902</v>
      </c>
      <c r="Y4889">
        <v>0.19</v>
      </c>
      <c r="Z4889">
        <v>23</v>
      </c>
      <c r="AA4889">
        <v>28499</v>
      </c>
      <c r="AB4889">
        <v>16</v>
      </c>
      <c r="AC4889">
        <v>64.81</v>
      </c>
    </row>
    <row r="4890" spans="1:29" x14ac:dyDescent="0.3">
      <c r="A4890">
        <v>2010</v>
      </c>
      <c r="B4890">
        <v>2</v>
      </c>
      <c r="C4890" s="1">
        <v>40227</v>
      </c>
      <c r="D4890">
        <v>23900</v>
      </c>
      <c r="E4890">
        <v>2466</v>
      </c>
      <c r="F4890">
        <v>247</v>
      </c>
      <c r="G4890">
        <v>267</v>
      </c>
      <c r="H4890">
        <v>24</v>
      </c>
      <c r="I4890">
        <v>2370</v>
      </c>
      <c r="J4890">
        <v>2908</v>
      </c>
      <c r="K4890">
        <v>29274</v>
      </c>
      <c r="L4890">
        <v>232</v>
      </c>
      <c r="M4890">
        <v>2490</v>
      </c>
      <c r="N4890">
        <v>4069</v>
      </c>
      <c r="O4890">
        <v>24</v>
      </c>
      <c r="P4890">
        <v>6815</v>
      </c>
      <c r="Q4890">
        <v>850</v>
      </c>
      <c r="R4890">
        <v>0</v>
      </c>
      <c r="S4890">
        <v>0</v>
      </c>
      <c r="T4890">
        <v>850</v>
      </c>
      <c r="U4890">
        <v>4358</v>
      </c>
      <c r="V4890">
        <v>-101</v>
      </c>
      <c r="W4890">
        <v>21770</v>
      </c>
      <c r="X4890">
        <v>21609</v>
      </c>
      <c r="Y4890">
        <v>0.22</v>
      </c>
      <c r="Z4890">
        <v>26</v>
      </c>
      <c r="AA4890">
        <v>26904</v>
      </c>
      <c r="AB4890">
        <v>20</v>
      </c>
      <c r="AC4890">
        <v>64.959999999999994</v>
      </c>
    </row>
    <row r="4891" spans="1:29" x14ac:dyDescent="0.3">
      <c r="A4891">
        <v>2010</v>
      </c>
      <c r="B4891">
        <v>2</v>
      </c>
      <c r="C4891" s="1">
        <v>40228</v>
      </c>
      <c r="D4891">
        <v>22900</v>
      </c>
      <c r="E4891">
        <v>2010</v>
      </c>
      <c r="F4891">
        <v>263</v>
      </c>
      <c r="G4891">
        <v>266</v>
      </c>
      <c r="H4891">
        <v>23</v>
      </c>
      <c r="I4891">
        <v>2330</v>
      </c>
      <c r="J4891">
        <v>2882</v>
      </c>
      <c r="K4891">
        <v>27792</v>
      </c>
      <c r="L4891">
        <v>229</v>
      </c>
      <c r="M4891">
        <v>2997</v>
      </c>
      <c r="N4891">
        <v>4262</v>
      </c>
      <c r="O4891">
        <v>25</v>
      </c>
      <c r="P4891">
        <v>7513</v>
      </c>
      <c r="Q4891">
        <v>844</v>
      </c>
      <c r="R4891">
        <v>0</v>
      </c>
      <c r="S4891">
        <v>0</v>
      </c>
      <c r="T4891">
        <v>844</v>
      </c>
      <c r="U4891">
        <v>4178</v>
      </c>
      <c r="V4891">
        <v>-1002</v>
      </c>
      <c r="W4891">
        <v>20496</v>
      </c>
      <c r="X4891">
        <v>19435</v>
      </c>
      <c r="Y4891">
        <v>0.26</v>
      </c>
      <c r="Z4891">
        <v>30</v>
      </c>
      <c r="AA4891">
        <v>25462</v>
      </c>
      <c r="AB4891">
        <v>24</v>
      </c>
      <c r="AC4891">
        <v>65.17</v>
      </c>
    </row>
    <row r="4892" spans="1:29" x14ac:dyDescent="0.3">
      <c r="A4892">
        <v>2010</v>
      </c>
      <c r="B4892">
        <v>2</v>
      </c>
      <c r="C4892" s="1">
        <v>40229</v>
      </c>
      <c r="D4892">
        <v>21600</v>
      </c>
      <c r="E4892">
        <v>1437</v>
      </c>
      <c r="F4892">
        <v>269</v>
      </c>
      <c r="G4892">
        <v>268</v>
      </c>
      <c r="H4892">
        <v>24</v>
      </c>
      <c r="I4892">
        <v>2290</v>
      </c>
      <c r="J4892">
        <v>2851</v>
      </c>
      <c r="K4892">
        <v>25888</v>
      </c>
      <c r="L4892">
        <v>236</v>
      </c>
      <c r="M4892">
        <v>2999</v>
      </c>
      <c r="N4892">
        <v>4253</v>
      </c>
      <c r="O4892">
        <v>23</v>
      </c>
      <c r="P4892">
        <v>7511</v>
      </c>
      <c r="Q4892">
        <v>850</v>
      </c>
      <c r="R4892">
        <v>0</v>
      </c>
      <c r="S4892">
        <v>0</v>
      </c>
      <c r="T4892">
        <v>850</v>
      </c>
      <c r="U4892">
        <v>3997</v>
      </c>
      <c r="V4892">
        <v>-1215</v>
      </c>
      <c r="W4892">
        <v>18802</v>
      </c>
      <c r="X4892">
        <v>17527</v>
      </c>
      <c r="Y4892">
        <v>0.28000000000000003</v>
      </c>
      <c r="Z4892">
        <v>32</v>
      </c>
      <c r="AA4892">
        <v>23598</v>
      </c>
      <c r="AB4892">
        <v>26</v>
      </c>
      <c r="AC4892">
        <v>65.430000000000007</v>
      </c>
    </row>
    <row r="4893" spans="1:29" x14ac:dyDescent="0.3">
      <c r="A4893">
        <v>2010</v>
      </c>
      <c r="B4893">
        <v>2</v>
      </c>
      <c r="C4893" s="1">
        <v>40230</v>
      </c>
      <c r="D4893">
        <v>21200</v>
      </c>
      <c r="E4893">
        <v>86</v>
      </c>
      <c r="F4893">
        <v>286</v>
      </c>
      <c r="G4893">
        <v>272</v>
      </c>
      <c r="H4893">
        <v>24</v>
      </c>
      <c r="I4893">
        <v>2260</v>
      </c>
      <c r="J4893">
        <v>2842</v>
      </c>
      <c r="K4893">
        <v>24128</v>
      </c>
      <c r="L4893">
        <v>237</v>
      </c>
      <c r="M4893">
        <v>2995</v>
      </c>
      <c r="N4893">
        <v>4262</v>
      </c>
      <c r="O4893">
        <v>19</v>
      </c>
      <c r="P4893">
        <v>7513</v>
      </c>
      <c r="Q4893">
        <v>900</v>
      </c>
      <c r="R4893">
        <v>1146</v>
      </c>
      <c r="S4893">
        <v>0</v>
      </c>
      <c r="T4893">
        <v>-246</v>
      </c>
      <c r="U4893">
        <v>3797</v>
      </c>
      <c r="V4893">
        <v>-714</v>
      </c>
      <c r="W4893">
        <v>17558</v>
      </c>
      <c r="X4893">
        <v>16861</v>
      </c>
      <c r="Y4893">
        <v>0.3</v>
      </c>
      <c r="Z4893">
        <v>30</v>
      </c>
      <c r="AA4893">
        <v>21868</v>
      </c>
      <c r="AB4893">
        <v>23</v>
      </c>
      <c r="AC4893">
        <v>65.709999999999994</v>
      </c>
    </row>
    <row r="4894" spans="1:29" x14ac:dyDescent="0.3">
      <c r="A4894">
        <v>2010</v>
      </c>
      <c r="B4894">
        <v>2</v>
      </c>
      <c r="C4894" s="1">
        <v>40231</v>
      </c>
      <c r="D4894">
        <v>20100</v>
      </c>
      <c r="E4894">
        <v>84</v>
      </c>
      <c r="F4894">
        <v>294</v>
      </c>
      <c r="G4894">
        <v>261</v>
      </c>
      <c r="H4894">
        <v>24</v>
      </c>
      <c r="I4894">
        <v>2290</v>
      </c>
      <c r="J4894">
        <v>2869</v>
      </c>
      <c r="K4894">
        <v>23053</v>
      </c>
      <c r="L4894">
        <v>242</v>
      </c>
      <c r="M4894">
        <v>3499</v>
      </c>
      <c r="N4894">
        <v>3854</v>
      </c>
      <c r="O4894">
        <v>22</v>
      </c>
      <c r="P4894">
        <v>7617</v>
      </c>
      <c r="Q4894">
        <v>884</v>
      </c>
      <c r="R4894">
        <v>1146</v>
      </c>
      <c r="S4894">
        <v>0</v>
      </c>
      <c r="T4894">
        <v>-262</v>
      </c>
      <c r="U4894">
        <v>3607</v>
      </c>
      <c r="V4894">
        <v>-971</v>
      </c>
      <c r="W4894">
        <v>16650</v>
      </c>
      <c r="X4894">
        <v>15698</v>
      </c>
      <c r="Y4894">
        <v>0.32</v>
      </c>
      <c r="Z4894">
        <v>32</v>
      </c>
      <c r="AA4894">
        <v>20763</v>
      </c>
      <c r="AB4894">
        <v>24</v>
      </c>
      <c r="AC4894">
        <v>66.02</v>
      </c>
    </row>
    <row r="4895" spans="1:29" x14ac:dyDescent="0.3">
      <c r="A4895">
        <v>2010</v>
      </c>
      <c r="B4895">
        <v>2</v>
      </c>
      <c r="C4895" s="1">
        <v>40232</v>
      </c>
      <c r="D4895">
        <v>19900</v>
      </c>
      <c r="E4895">
        <v>89</v>
      </c>
      <c r="F4895">
        <v>267</v>
      </c>
      <c r="G4895">
        <v>286</v>
      </c>
      <c r="H4895">
        <v>25</v>
      </c>
      <c r="I4895">
        <v>2310</v>
      </c>
      <c r="J4895">
        <v>2888</v>
      </c>
      <c r="K4895">
        <v>22877</v>
      </c>
      <c r="L4895">
        <v>231</v>
      </c>
      <c r="M4895">
        <v>3000</v>
      </c>
      <c r="N4895">
        <v>3747</v>
      </c>
      <c r="O4895">
        <v>21</v>
      </c>
      <c r="P4895">
        <v>6999</v>
      </c>
      <c r="Q4895">
        <v>900</v>
      </c>
      <c r="R4895">
        <v>6877</v>
      </c>
      <c r="S4895">
        <v>0</v>
      </c>
      <c r="T4895">
        <v>-5977</v>
      </c>
      <c r="U4895">
        <v>3557</v>
      </c>
      <c r="V4895">
        <v>3331</v>
      </c>
      <c r="W4895">
        <v>18106</v>
      </c>
      <c r="X4895">
        <v>21855</v>
      </c>
      <c r="Y4895">
        <v>0.28999999999999998</v>
      </c>
      <c r="Z4895">
        <v>4</v>
      </c>
      <c r="AA4895">
        <v>20567</v>
      </c>
      <c r="AB4895">
        <v>-6</v>
      </c>
      <c r="AC4895">
        <v>66.09</v>
      </c>
    </row>
    <row r="4896" spans="1:29" x14ac:dyDescent="0.3">
      <c r="A4896">
        <v>2010</v>
      </c>
      <c r="B4896">
        <v>2</v>
      </c>
      <c r="C4896" s="1">
        <v>40233</v>
      </c>
      <c r="D4896">
        <v>20100</v>
      </c>
      <c r="E4896">
        <v>154</v>
      </c>
      <c r="F4896">
        <v>303</v>
      </c>
      <c r="G4896">
        <v>291</v>
      </c>
      <c r="H4896">
        <v>34</v>
      </c>
      <c r="I4896">
        <v>2570</v>
      </c>
      <c r="J4896">
        <v>3198</v>
      </c>
      <c r="K4896">
        <v>23452</v>
      </c>
      <c r="L4896">
        <v>225</v>
      </c>
      <c r="M4896">
        <v>2988</v>
      </c>
      <c r="N4896">
        <v>3711</v>
      </c>
      <c r="O4896">
        <v>24</v>
      </c>
      <c r="P4896">
        <v>6948</v>
      </c>
      <c r="Q4896">
        <v>891</v>
      </c>
      <c r="R4896">
        <v>7106</v>
      </c>
      <c r="S4896">
        <v>0</v>
      </c>
      <c r="T4896">
        <v>-6215</v>
      </c>
      <c r="U4896">
        <v>3736</v>
      </c>
      <c r="V4896">
        <v>4026</v>
      </c>
      <c r="W4896">
        <v>18258</v>
      </c>
      <c r="X4896">
        <v>22719</v>
      </c>
      <c r="Y4896">
        <v>0.28999999999999998</v>
      </c>
      <c r="Z4896">
        <v>3</v>
      </c>
      <c r="AA4896">
        <v>20882</v>
      </c>
      <c r="AB4896">
        <v>-9</v>
      </c>
      <c r="AC4896">
        <v>66.14</v>
      </c>
    </row>
    <row r="4897" spans="1:29" x14ac:dyDescent="0.3">
      <c r="A4897">
        <v>2010</v>
      </c>
      <c r="B4897">
        <v>2</v>
      </c>
      <c r="C4897" s="1">
        <v>40234</v>
      </c>
      <c r="D4897">
        <v>21100</v>
      </c>
      <c r="E4897">
        <v>86</v>
      </c>
      <c r="F4897">
        <v>485</v>
      </c>
      <c r="G4897">
        <v>271</v>
      </c>
      <c r="H4897">
        <v>49</v>
      </c>
      <c r="I4897">
        <v>2870</v>
      </c>
      <c r="J4897">
        <v>3675</v>
      </c>
      <c r="K4897">
        <v>24861</v>
      </c>
      <c r="L4897">
        <v>223</v>
      </c>
      <c r="M4897">
        <v>2999</v>
      </c>
      <c r="N4897">
        <v>3754</v>
      </c>
      <c r="O4897">
        <v>22</v>
      </c>
      <c r="P4897">
        <v>6998</v>
      </c>
      <c r="Q4897">
        <v>900</v>
      </c>
      <c r="R4897">
        <v>7106</v>
      </c>
      <c r="S4897">
        <v>0</v>
      </c>
      <c r="T4897">
        <v>-6206</v>
      </c>
      <c r="U4897">
        <v>4027</v>
      </c>
      <c r="V4897">
        <v>4738</v>
      </c>
      <c r="W4897">
        <v>18897</v>
      </c>
      <c r="X4897">
        <v>24069</v>
      </c>
      <c r="Y4897">
        <v>0.27</v>
      </c>
      <c r="Z4897">
        <v>3</v>
      </c>
      <c r="AA4897">
        <v>21991</v>
      </c>
      <c r="AB4897">
        <v>-9</v>
      </c>
      <c r="AC4897">
        <v>66.150000000000006</v>
      </c>
    </row>
    <row r="4898" spans="1:29" x14ac:dyDescent="0.3">
      <c r="A4898">
        <v>2010</v>
      </c>
      <c r="B4898">
        <v>2</v>
      </c>
      <c r="C4898" s="1">
        <v>40235</v>
      </c>
      <c r="D4898">
        <v>25900</v>
      </c>
      <c r="E4898">
        <v>1380</v>
      </c>
      <c r="F4898">
        <v>461</v>
      </c>
      <c r="G4898">
        <v>240</v>
      </c>
      <c r="H4898">
        <v>48</v>
      </c>
      <c r="I4898">
        <v>3470</v>
      </c>
      <c r="J4898">
        <v>4219</v>
      </c>
      <c r="K4898">
        <v>31499</v>
      </c>
      <c r="L4898">
        <v>228</v>
      </c>
      <c r="M4898">
        <v>2998</v>
      </c>
      <c r="N4898">
        <v>3759</v>
      </c>
      <c r="O4898">
        <v>23</v>
      </c>
      <c r="P4898">
        <v>7008</v>
      </c>
      <c r="Q4898">
        <v>891</v>
      </c>
      <c r="R4898">
        <v>7335</v>
      </c>
      <c r="S4898">
        <v>0</v>
      </c>
      <c r="T4898">
        <v>-6444</v>
      </c>
      <c r="U4898">
        <v>4656</v>
      </c>
      <c r="V4898">
        <v>6056</v>
      </c>
      <c r="W4898">
        <v>24428</v>
      </c>
      <c r="X4898">
        <v>30935</v>
      </c>
      <c r="Y4898">
        <v>0.21</v>
      </c>
      <c r="Z4898">
        <v>2</v>
      </c>
      <c r="AA4898">
        <v>28029</v>
      </c>
      <c r="AB4898">
        <v>-10</v>
      </c>
      <c r="AC4898">
        <v>65.989999999999995</v>
      </c>
    </row>
    <row r="4899" spans="1:29" x14ac:dyDescent="0.3">
      <c r="A4899">
        <v>2010</v>
      </c>
      <c r="B4899">
        <v>2</v>
      </c>
      <c r="C4899" s="1">
        <v>40236</v>
      </c>
      <c r="D4899">
        <v>28000</v>
      </c>
      <c r="E4899">
        <v>1891</v>
      </c>
      <c r="F4899">
        <v>3150</v>
      </c>
      <c r="G4899">
        <v>289</v>
      </c>
      <c r="H4899">
        <v>44</v>
      </c>
      <c r="I4899">
        <v>3260</v>
      </c>
      <c r="J4899">
        <v>6743</v>
      </c>
      <c r="K4899">
        <v>36634</v>
      </c>
      <c r="L4899">
        <v>238</v>
      </c>
      <c r="M4899">
        <v>2997</v>
      </c>
      <c r="N4899">
        <v>3813</v>
      </c>
      <c r="O4899">
        <v>19</v>
      </c>
      <c r="P4899">
        <v>7067</v>
      </c>
      <c r="Q4899">
        <v>895</v>
      </c>
      <c r="R4899">
        <v>7565</v>
      </c>
      <c r="S4899">
        <v>0</v>
      </c>
      <c r="T4899">
        <v>-6670</v>
      </c>
      <c r="U4899">
        <v>5054</v>
      </c>
      <c r="V4899">
        <v>9065</v>
      </c>
      <c r="W4899">
        <v>26704</v>
      </c>
      <c r="X4899">
        <v>36237</v>
      </c>
      <c r="Y4899">
        <v>0.19</v>
      </c>
      <c r="Z4899">
        <v>1</v>
      </c>
      <c r="AA4899">
        <v>33374</v>
      </c>
      <c r="AB4899">
        <v>-9</v>
      </c>
      <c r="AC4899">
        <v>65.739999999999995</v>
      </c>
    </row>
    <row r="4900" spans="1:29" x14ac:dyDescent="0.3">
      <c r="A4900">
        <v>2010</v>
      </c>
      <c r="B4900">
        <v>2</v>
      </c>
      <c r="C4900" s="1">
        <v>40237</v>
      </c>
      <c r="D4900">
        <v>29700</v>
      </c>
      <c r="E4900">
        <v>1940</v>
      </c>
      <c r="F4900">
        <v>1590</v>
      </c>
      <c r="G4900">
        <v>333</v>
      </c>
      <c r="H4900">
        <v>45</v>
      </c>
      <c r="I4900">
        <v>3560</v>
      </c>
      <c r="J4900">
        <v>5528</v>
      </c>
      <c r="K4900">
        <v>37168</v>
      </c>
      <c r="L4900">
        <v>238</v>
      </c>
      <c r="M4900">
        <v>2994</v>
      </c>
      <c r="N4900">
        <v>3735</v>
      </c>
      <c r="O4900">
        <v>25</v>
      </c>
      <c r="P4900">
        <v>6992</v>
      </c>
      <c r="Q4900">
        <v>895</v>
      </c>
      <c r="R4900">
        <v>1834</v>
      </c>
      <c r="S4900">
        <v>0</v>
      </c>
      <c r="T4900">
        <v>-939</v>
      </c>
      <c r="U4900">
        <v>4779</v>
      </c>
      <c r="V4900">
        <v>3925</v>
      </c>
      <c r="W4900">
        <v>27124</v>
      </c>
      <c r="X4900">
        <v>31115</v>
      </c>
      <c r="Y4900">
        <v>0.18</v>
      </c>
      <c r="Z4900">
        <v>16</v>
      </c>
      <c r="AA4900">
        <v>33608</v>
      </c>
      <c r="AB4900">
        <v>7</v>
      </c>
      <c r="AC4900">
        <v>65.61</v>
      </c>
    </row>
    <row r="4901" spans="1:29" x14ac:dyDescent="0.3">
      <c r="A4901">
        <v>2010</v>
      </c>
      <c r="B4901">
        <v>3</v>
      </c>
      <c r="C4901" s="1">
        <v>40238</v>
      </c>
      <c r="D4901">
        <v>32400</v>
      </c>
      <c r="E4901">
        <v>2082</v>
      </c>
      <c r="F4901">
        <v>995</v>
      </c>
      <c r="G4901">
        <v>198</v>
      </c>
      <c r="H4901">
        <v>46</v>
      </c>
      <c r="I4901">
        <v>4250</v>
      </c>
      <c r="J4901">
        <v>5489</v>
      </c>
      <c r="K4901">
        <v>39971</v>
      </c>
      <c r="L4901">
        <v>237</v>
      </c>
      <c r="M4901">
        <v>3773</v>
      </c>
      <c r="N4901">
        <v>3763</v>
      </c>
      <c r="O4901">
        <v>21</v>
      </c>
      <c r="P4901">
        <v>7794</v>
      </c>
      <c r="Q4901">
        <v>945</v>
      </c>
      <c r="R4901">
        <v>1605</v>
      </c>
      <c r="S4901">
        <v>0</v>
      </c>
      <c r="T4901">
        <v>-660</v>
      </c>
      <c r="U4901">
        <v>5138</v>
      </c>
      <c r="V4901">
        <v>3262</v>
      </c>
      <c r="W4901">
        <v>29529</v>
      </c>
      <c r="X4901">
        <v>32837</v>
      </c>
      <c r="Y4901">
        <v>0.19</v>
      </c>
      <c r="Z4901">
        <v>18</v>
      </c>
      <c r="AA4901">
        <v>35721</v>
      </c>
      <c r="AB4901">
        <v>8</v>
      </c>
      <c r="AC4901">
        <v>65.44</v>
      </c>
    </row>
    <row r="4902" spans="1:29" x14ac:dyDescent="0.3">
      <c r="A4902">
        <v>2010</v>
      </c>
      <c r="B4902">
        <v>3</v>
      </c>
      <c r="C4902" s="1">
        <v>40239</v>
      </c>
      <c r="D4902">
        <v>31200</v>
      </c>
      <c r="E4902">
        <v>2131</v>
      </c>
      <c r="F4902">
        <v>784</v>
      </c>
      <c r="G4902">
        <v>126</v>
      </c>
      <c r="H4902">
        <v>47</v>
      </c>
      <c r="I4902">
        <v>3890</v>
      </c>
      <c r="J4902">
        <v>4847</v>
      </c>
      <c r="K4902">
        <v>38178</v>
      </c>
      <c r="L4902">
        <v>238</v>
      </c>
      <c r="M4902">
        <v>3972</v>
      </c>
      <c r="N4902">
        <v>4224</v>
      </c>
      <c r="O4902">
        <v>24</v>
      </c>
      <c r="P4902">
        <v>8458</v>
      </c>
      <c r="Q4902">
        <v>994</v>
      </c>
      <c r="R4902">
        <v>2292</v>
      </c>
      <c r="S4902">
        <v>0</v>
      </c>
      <c r="T4902">
        <v>-1298</v>
      </c>
      <c r="U4902">
        <v>4979</v>
      </c>
      <c r="V4902">
        <v>2212</v>
      </c>
      <c r="W4902">
        <v>28716</v>
      </c>
      <c r="X4902">
        <v>31018</v>
      </c>
      <c r="Y4902">
        <v>0.21</v>
      </c>
      <c r="Z4902">
        <v>19</v>
      </c>
      <c r="AA4902">
        <v>34288</v>
      </c>
      <c r="AB4902">
        <v>10</v>
      </c>
      <c r="AC4902">
        <v>65.319999999999993</v>
      </c>
    </row>
    <row r="4903" spans="1:29" x14ac:dyDescent="0.3">
      <c r="A4903">
        <v>2010</v>
      </c>
      <c r="B4903">
        <v>3</v>
      </c>
      <c r="C4903" s="1">
        <v>40240</v>
      </c>
      <c r="D4903">
        <v>29200</v>
      </c>
      <c r="E4903">
        <v>1931</v>
      </c>
      <c r="F4903">
        <v>1230</v>
      </c>
      <c r="G4903">
        <v>142</v>
      </c>
      <c r="H4903">
        <v>51</v>
      </c>
      <c r="I4903">
        <v>3780</v>
      </c>
      <c r="J4903">
        <v>5203</v>
      </c>
      <c r="K4903">
        <v>36334</v>
      </c>
      <c r="L4903">
        <v>238</v>
      </c>
      <c r="M4903">
        <v>4198</v>
      </c>
      <c r="N4903">
        <v>4180</v>
      </c>
      <c r="O4903">
        <v>24</v>
      </c>
      <c r="P4903">
        <v>8640</v>
      </c>
      <c r="Q4903">
        <v>1000</v>
      </c>
      <c r="R4903">
        <v>3668</v>
      </c>
      <c r="S4903">
        <v>0</v>
      </c>
      <c r="T4903">
        <v>-2668</v>
      </c>
      <c r="U4903">
        <v>5327</v>
      </c>
      <c r="V4903">
        <v>3624</v>
      </c>
      <c r="W4903">
        <v>26551</v>
      </c>
      <c r="X4903">
        <v>30362</v>
      </c>
      <c r="Y4903">
        <v>0.23</v>
      </c>
      <c r="Z4903">
        <v>16</v>
      </c>
      <c r="AA4903">
        <v>32554</v>
      </c>
      <c r="AB4903">
        <v>7</v>
      </c>
      <c r="AC4903">
        <v>65.23</v>
      </c>
    </row>
    <row r="4904" spans="1:29" x14ac:dyDescent="0.3">
      <c r="A4904">
        <v>2010</v>
      </c>
      <c r="B4904">
        <v>3</v>
      </c>
      <c r="C4904" s="1">
        <v>40241</v>
      </c>
      <c r="D4904">
        <v>29200</v>
      </c>
      <c r="E4904">
        <v>1754</v>
      </c>
      <c r="F4904">
        <v>1670</v>
      </c>
      <c r="G4904">
        <v>352</v>
      </c>
      <c r="H4904">
        <v>43</v>
      </c>
      <c r="I4904">
        <v>3920</v>
      </c>
      <c r="J4904">
        <v>5985</v>
      </c>
      <c r="K4904">
        <v>36939</v>
      </c>
      <c r="L4904">
        <v>229</v>
      </c>
      <c r="M4904">
        <v>4192</v>
      </c>
      <c r="N4904">
        <v>4205</v>
      </c>
      <c r="O4904">
        <v>18</v>
      </c>
      <c r="P4904">
        <v>8644</v>
      </c>
      <c r="Q4904">
        <v>989</v>
      </c>
      <c r="R4904">
        <v>3668</v>
      </c>
      <c r="S4904">
        <v>0</v>
      </c>
      <c r="T4904">
        <v>-2678</v>
      </c>
      <c r="U4904">
        <v>5274</v>
      </c>
      <c r="V4904">
        <v>4356</v>
      </c>
      <c r="W4904">
        <v>26430</v>
      </c>
      <c r="X4904">
        <v>30973</v>
      </c>
      <c r="Y4904">
        <v>0.23</v>
      </c>
      <c r="Z4904">
        <v>16</v>
      </c>
      <c r="AA4904">
        <v>33019</v>
      </c>
      <c r="AB4904">
        <v>6</v>
      </c>
      <c r="AC4904">
        <v>65.12</v>
      </c>
    </row>
    <row r="4905" spans="1:29" x14ac:dyDescent="0.3">
      <c r="A4905">
        <v>2010</v>
      </c>
      <c r="B4905">
        <v>3</v>
      </c>
      <c r="C4905" s="1">
        <v>40242</v>
      </c>
      <c r="D4905">
        <v>31000</v>
      </c>
      <c r="E4905">
        <v>1818</v>
      </c>
      <c r="F4905">
        <v>1060</v>
      </c>
      <c r="G4905">
        <v>264</v>
      </c>
      <c r="H4905">
        <v>41</v>
      </c>
      <c r="I4905">
        <v>4730</v>
      </c>
      <c r="J4905">
        <v>6095</v>
      </c>
      <c r="K4905">
        <v>38913</v>
      </c>
      <c r="L4905">
        <v>238</v>
      </c>
      <c r="M4905">
        <v>4691</v>
      </c>
      <c r="N4905">
        <v>4212</v>
      </c>
      <c r="O4905">
        <v>27</v>
      </c>
      <c r="P4905">
        <v>9168</v>
      </c>
      <c r="Q4905">
        <v>1050</v>
      </c>
      <c r="R4905">
        <v>3668</v>
      </c>
      <c r="S4905">
        <v>0</v>
      </c>
      <c r="T4905">
        <v>-2618</v>
      </c>
      <c r="U4905">
        <v>5450</v>
      </c>
      <c r="V4905">
        <v>4078</v>
      </c>
      <c r="W4905">
        <v>28101</v>
      </c>
      <c r="X4905">
        <v>32363</v>
      </c>
      <c r="Y4905">
        <v>0.23</v>
      </c>
      <c r="Z4905">
        <v>17</v>
      </c>
      <c r="AA4905">
        <v>34183</v>
      </c>
      <c r="AB4905">
        <v>5</v>
      </c>
      <c r="AC4905">
        <v>64.989999999999995</v>
      </c>
    </row>
    <row r="4906" spans="1:29" x14ac:dyDescent="0.3">
      <c r="A4906">
        <v>2010</v>
      </c>
      <c r="B4906">
        <v>3</v>
      </c>
      <c r="C4906" s="1">
        <v>40243</v>
      </c>
      <c r="D4906">
        <v>31400</v>
      </c>
      <c r="E4906">
        <v>2095</v>
      </c>
      <c r="F4906">
        <v>848</v>
      </c>
      <c r="G4906">
        <v>252</v>
      </c>
      <c r="H4906">
        <v>43</v>
      </c>
      <c r="I4906">
        <v>4530</v>
      </c>
      <c r="J4906">
        <v>5673</v>
      </c>
      <c r="K4906">
        <v>39168</v>
      </c>
      <c r="L4906">
        <v>238</v>
      </c>
      <c r="M4906">
        <v>4688</v>
      </c>
      <c r="N4906">
        <v>4197</v>
      </c>
      <c r="O4906">
        <v>20</v>
      </c>
      <c r="P4906">
        <v>9143</v>
      </c>
      <c r="Q4906">
        <v>1050</v>
      </c>
      <c r="R4906">
        <v>3668</v>
      </c>
      <c r="S4906">
        <v>0</v>
      </c>
      <c r="T4906">
        <v>-2618</v>
      </c>
      <c r="U4906">
        <v>5429</v>
      </c>
      <c r="V4906">
        <v>3660</v>
      </c>
      <c r="W4906">
        <v>28799</v>
      </c>
      <c r="X4906">
        <v>32643</v>
      </c>
      <c r="Y4906">
        <v>0.23</v>
      </c>
      <c r="Z4906">
        <v>17</v>
      </c>
      <c r="AA4906">
        <v>34638</v>
      </c>
      <c r="AB4906">
        <v>6</v>
      </c>
      <c r="AC4906">
        <v>64.87</v>
      </c>
    </row>
    <row r="4907" spans="1:29" x14ac:dyDescent="0.3">
      <c r="A4907">
        <v>2010</v>
      </c>
      <c r="B4907">
        <v>3</v>
      </c>
      <c r="C4907" s="1">
        <v>40244</v>
      </c>
      <c r="D4907">
        <v>28800</v>
      </c>
      <c r="E4907">
        <v>2015</v>
      </c>
      <c r="F4907">
        <v>723</v>
      </c>
      <c r="G4907">
        <v>244</v>
      </c>
      <c r="H4907">
        <v>38</v>
      </c>
      <c r="I4907">
        <v>3950</v>
      </c>
      <c r="J4907">
        <v>4955</v>
      </c>
      <c r="K4907">
        <v>35770</v>
      </c>
      <c r="L4907">
        <v>238</v>
      </c>
      <c r="M4907">
        <v>4194</v>
      </c>
      <c r="N4907">
        <v>4220</v>
      </c>
      <c r="O4907">
        <v>23</v>
      </c>
      <c r="P4907">
        <v>8675</v>
      </c>
      <c r="Q4907">
        <v>1038</v>
      </c>
      <c r="R4907">
        <v>2980</v>
      </c>
      <c r="S4907">
        <v>0</v>
      </c>
      <c r="T4907">
        <v>-1942</v>
      </c>
      <c r="U4907">
        <v>5002</v>
      </c>
      <c r="V4907">
        <v>2544</v>
      </c>
      <c r="W4907">
        <v>26357</v>
      </c>
      <c r="X4907">
        <v>29037</v>
      </c>
      <c r="Y4907">
        <v>0.23</v>
      </c>
      <c r="Z4907">
        <v>19</v>
      </c>
      <c r="AA4907">
        <v>31820</v>
      </c>
      <c r="AB4907">
        <v>9</v>
      </c>
      <c r="AC4907">
        <v>64.819999999999993</v>
      </c>
    </row>
    <row r="4908" spans="1:29" x14ac:dyDescent="0.3">
      <c r="A4908">
        <v>2010</v>
      </c>
      <c r="B4908">
        <v>3</v>
      </c>
      <c r="C4908" s="1">
        <v>40245</v>
      </c>
      <c r="D4908">
        <v>25300</v>
      </c>
      <c r="E4908">
        <v>1526</v>
      </c>
      <c r="F4908">
        <v>629</v>
      </c>
      <c r="G4908">
        <v>247</v>
      </c>
      <c r="H4908">
        <v>42</v>
      </c>
      <c r="I4908">
        <v>3700</v>
      </c>
      <c r="J4908">
        <v>4618</v>
      </c>
      <c r="K4908">
        <v>31444</v>
      </c>
      <c r="L4908">
        <v>238</v>
      </c>
      <c r="M4908">
        <v>4193</v>
      </c>
      <c r="N4908">
        <v>4199</v>
      </c>
      <c r="O4908">
        <v>20</v>
      </c>
      <c r="P4908">
        <v>8650</v>
      </c>
      <c r="Q4908">
        <v>1100</v>
      </c>
      <c r="R4908">
        <v>229</v>
      </c>
      <c r="S4908">
        <v>0</v>
      </c>
      <c r="T4908">
        <v>871</v>
      </c>
      <c r="U4908">
        <v>4539</v>
      </c>
      <c r="V4908">
        <v>-59</v>
      </c>
      <c r="W4908">
        <v>22043</v>
      </c>
      <c r="X4908">
        <v>21923</v>
      </c>
      <c r="Y4908">
        <v>0.27</v>
      </c>
      <c r="Z4908">
        <v>30</v>
      </c>
      <c r="AA4908">
        <v>27744</v>
      </c>
      <c r="AB4908">
        <v>21</v>
      </c>
      <c r="AC4908">
        <v>64.959999999999994</v>
      </c>
    </row>
    <row r="4909" spans="1:29" x14ac:dyDescent="0.3">
      <c r="A4909">
        <v>2010</v>
      </c>
      <c r="B4909">
        <v>3</v>
      </c>
      <c r="C4909" s="1">
        <v>40246</v>
      </c>
      <c r="D4909">
        <v>23200</v>
      </c>
      <c r="E4909">
        <v>1115</v>
      </c>
      <c r="F4909">
        <v>572</v>
      </c>
      <c r="G4909">
        <v>251</v>
      </c>
      <c r="H4909">
        <v>46</v>
      </c>
      <c r="I4909">
        <v>3410</v>
      </c>
      <c r="J4909">
        <v>4279</v>
      </c>
      <c r="K4909">
        <v>28594</v>
      </c>
      <c r="L4909">
        <v>238</v>
      </c>
      <c r="M4909">
        <v>3876</v>
      </c>
      <c r="N4909">
        <v>4208</v>
      </c>
      <c r="O4909">
        <v>20</v>
      </c>
      <c r="P4909">
        <v>8342</v>
      </c>
      <c r="Q4909">
        <v>1092</v>
      </c>
      <c r="R4909">
        <v>0</v>
      </c>
      <c r="S4909">
        <v>0</v>
      </c>
      <c r="T4909">
        <v>1092</v>
      </c>
      <c r="U4909">
        <v>4159</v>
      </c>
      <c r="V4909">
        <v>-614</v>
      </c>
      <c r="W4909">
        <v>19850</v>
      </c>
      <c r="X4909">
        <v>19160</v>
      </c>
      <c r="Y4909">
        <v>0.28000000000000003</v>
      </c>
      <c r="Z4909">
        <v>33</v>
      </c>
      <c r="AA4909">
        <v>25184</v>
      </c>
      <c r="AB4909">
        <v>24</v>
      </c>
      <c r="AC4909">
        <v>65.180000000000007</v>
      </c>
    </row>
    <row r="4910" spans="1:29" x14ac:dyDescent="0.3">
      <c r="A4910">
        <v>2010</v>
      </c>
      <c r="B4910">
        <v>3</v>
      </c>
      <c r="C4910" s="1">
        <v>40247</v>
      </c>
      <c r="D4910">
        <v>21200</v>
      </c>
      <c r="E4910">
        <v>94</v>
      </c>
      <c r="F4910">
        <v>539</v>
      </c>
      <c r="G4910">
        <v>260</v>
      </c>
      <c r="H4910">
        <v>38</v>
      </c>
      <c r="I4910">
        <v>3150</v>
      </c>
      <c r="J4910">
        <v>3987</v>
      </c>
      <c r="K4910">
        <v>25281</v>
      </c>
      <c r="L4910">
        <v>238</v>
      </c>
      <c r="M4910">
        <v>4188</v>
      </c>
      <c r="N4910">
        <v>3832</v>
      </c>
      <c r="O4910">
        <v>14</v>
      </c>
      <c r="P4910">
        <v>8272</v>
      </c>
      <c r="Q4910">
        <v>1100</v>
      </c>
      <c r="R4910">
        <v>688</v>
      </c>
      <c r="S4910">
        <v>0</v>
      </c>
      <c r="T4910">
        <v>412</v>
      </c>
      <c r="U4910">
        <v>3852</v>
      </c>
      <c r="V4910">
        <v>-701</v>
      </c>
      <c r="W4910">
        <v>17327</v>
      </c>
      <c r="X4910">
        <v>16597</v>
      </c>
      <c r="Y4910">
        <v>0.32</v>
      </c>
      <c r="Z4910">
        <v>34</v>
      </c>
      <c r="AA4910">
        <v>22131</v>
      </c>
      <c r="AB4910">
        <v>25</v>
      </c>
      <c r="AC4910">
        <v>65.48</v>
      </c>
    </row>
    <row r="4911" spans="1:29" x14ac:dyDescent="0.3">
      <c r="A4911">
        <v>2010</v>
      </c>
      <c r="B4911">
        <v>3</v>
      </c>
      <c r="C4911" s="1">
        <v>40248</v>
      </c>
      <c r="D4911">
        <v>20500</v>
      </c>
      <c r="E4911">
        <v>81</v>
      </c>
      <c r="F4911">
        <v>512</v>
      </c>
      <c r="G4911">
        <v>250</v>
      </c>
      <c r="H4911">
        <v>22</v>
      </c>
      <c r="I4911">
        <v>2930</v>
      </c>
      <c r="J4911">
        <v>3714</v>
      </c>
      <c r="K4911">
        <v>24295</v>
      </c>
      <c r="L4911">
        <v>238</v>
      </c>
      <c r="M4911">
        <v>3798</v>
      </c>
      <c r="N4911">
        <v>3696</v>
      </c>
      <c r="O4911">
        <v>16</v>
      </c>
      <c r="P4911">
        <v>7748</v>
      </c>
      <c r="Q4911">
        <v>1150</v>
      </c>
      <c r="R4911">
        <v>688</v>
      </c>
      <c r="S4911">
        <v>0</v>
      </c>
      <c r="T4911">
        <v>462</v>
      </c>
      <c r="U4911">
        <v>3731</v>
      </c>
      <c r="V4911">
        <v>-604</v>
      </c>
      <c r="W4911">
        <v>16721</v>
      </c>
      <c r="X4911">
        <v>16085</v>
      </c>
      <c r="Y4911">
        <v>0.31</v>
      </c>
      <c r="Z4911">
        <v>34</v>
      </c>
      <c r="AA4911">
        <v>21365</v>
      </c>
      <c r="AB4911">
        <v>25</v>
      </c>
      <c r="AC4911">
        <v>65.78</v>
      </c>
    </row>
    <row r="4912" spans="1:29" x14ac:dyDescent="0.3">
      <c r="A4912">
        <v>2010</v>
      </c>
      <c r="B4912">
        <v>3</v>
      </c>
      <c r="C4912" s="1">
        <v>40249</v>
      </c>
      <c r="D4912">
        <v>19400</v>
      </c>
      <c r="E4912">
        <v>85</v>
      </c>
      <c r="F4912">
        <v>512</v>
      </c>
      <c r="G4912">
        <v>264</v>
      </c>
      <c r="H4912">
        <v>19</v>
      </c>
      <c r="I4912">
        <v>2760</v>
      </c>
      <c r="J4912">
        <v>3555</v>
      </c>
      <c r="K4912">
        <v>23040</v>
      </c>
      <c r="L4912">
        <v>105</v>
      </c>
      <c r="M4912">
        <v>2496</v>
      </c>
      <c r="N4912">
        <v>3713</v>
      </c>
      <c r="O4912">
        <v>18</v>
      </c>
      <c r="P4912">
        <v>6332</v>
      </c>
      <c r="Q4912">
        <v>1142</v>
      </c>
      <c r="R4912">
        <v>3668</v>
      </c>
      <c r="S4912">
        <v>0</v>
      </c>
      <c r="T4912">
        <v>-2526</v>
      </c>
      <c r="U4912">
        <v>3673</v>
      </c>
      <c r="V4912">
        <v>2538</v>
      </c>
      <c r="W4912">
        <v>16519</v>
      </c>
      <c r="X4912">
        <v>19234</v>
      </c>
      <c r="Y4912">
        <v>0.27</v>
      </c>
      <c r="Z4912">
        <v>17</v>
      </c>
      <c r="AA4912">
        <v>20280</v>
      </c>
      <c r="AB4912">
        <v>5</v>
      </c>
      <c r="AC4912">
        <v>65.959999999999994</v>
      </c>
    </row>
    <row r="4913" spans="1:29" x14ac:dyDescent="0.3">
      <c r="A4913">
        <v>2010</v>
      </c>
      <c r="B4913">
        <v>3</v>
      </c>
      <c r="C4913" s="1">
        <v>40250</v>
      </c>
      <c r="D4913">
        <v>19000</v>
      </c>
      <c r="E4913">
        <v>87</v>
      </c>
      <c r="F4913">
        <v>980</v>
      </c>
      <c r="G4913">
        <v>257</v>
      </c>
      <c r="H4913">
        <v>22</v>
      </c>
      <c r="I4913">
        <v>2680</v>
      </c>
      <c r="J4913">
        <v>3939</v>
      </c>
      <c r="K4913">
        <v>23026</v>
      </c>
      <c r="L4913">
        <v>114</v>
      </c>
      <c r="M4913">
        <v>1997</v>
      </c>
      <c r="N4913">
        <v>2913</v>
      </c>
      <c r="O4913">
        <v>17</v>
      </c>
      <c r="P4913">
        <v>5041</v>
      </c>
      <c r="Q4913">
        <v>1200</v>
      </c>
      <c r="R4913">
        <v>3668</v>
      </c>
      <c r="S4913">
        <v>0</v>
      </c>
      <c r="T4913">
        <v>-2468</v>
      </c>
      <c r="U4913">
        <v>3708</v>
      </c>
      <c r="V4913">
        <v>4210</v>
      </c>
      <c r="W4913">
        <v>16070</v>
      </c>
      <c r="X4913">
        <v>20453</v>
      </c>
      <c r="Y4913">
        <v>0.21</v>
      </c>
      <c r="Z4913">
        <v>11</v>
      </c>
      <c r="AA4913">
        <v>20346</v>
      </c>
      <c r="AB4913">
        <v>-1</v>
      </c>
      <c r="AC4913">
        <v>66.08</v>
      </c>
    </row>
    <row r="4914" spans="1:29" x14ac:dyDescent="0.3">
      <c r="A4914">
        <v>2010</v>
      </c>
      <c r="B4914">
        <v>3</v>
      </c>
      <c r="C4914" s="1">
        <v>40251</v>
      </c>
      <c r="D4914">
        <v>18500</v>
      </c>
      <c r="E4914">
        <v>88</v>
      </c>
      <c r="F4914">
        <v>748</v>
      </c>
      <c r="G4914">
        <v>250</v>
      </c>
      <c r="H4914">
        <v>22</v>
      </c>
      <c r="I4914">
        <v>2580</v>
      </c>
      <c r="J4914">
        <v>3600</v>
      </c>
      <c r="K4914">
        <v>22188</v>
      </c>
      <c r="L4914">
        <v>109</v>
      </c>
      <c r="M4914">
        <v>1988</v>
      </c>
      <c r="N4914">
        <v>2470</v>
      </c>
      <c r="O4914">
        <v>2</v>
      </c>
      <c r="P4914">
        <v>4569</v>
      </c>
      <c r="Q4914">
        <v>1250</v>
      </c>
      <c r="R4914">
        <v>3668</v>
      </c>
      <c r="S4914">
        <v>0</v>
      </c>
      <c r="T4914">
        <v>-2418</v>
      </c>
      <c r="U4914">
        <v>3597</v>
      </c>
      <c r="V4914">
        <v>4199</v>
      </c>
      <c r="W4914">
        <v>15668</v>
      </c>
      <c r="X4914">
        <v>20037</v>
      </c>
      <c r="Y4914">
        <v>0.2</v>
      </c>
      <c r="Z4914">
        <v>10</v>
      </c>
      <c r="AA4914">
        <v>19608</v>
      </c>
      <c r="AB4914">
        <v>-2</v>
      </c>
      <c r="AC4914">
        <v>66.209999999999994</v>
      </c>
    </row>
    <row r="4915" spans="1:29" x14ac:dyDescent="0.3">
      <c r="A4915">
        <v>2010</v>
      </c>
      <c r="B4915">
        <v>3</v>
      </c>
      <c r="C4915" s="1">
        <v>40252</v>
      </c>
      <c r="D4915">
        <v>19300</v>
      </c>
      <c r="E4915">
        <v>89</v>
      </c>
      <c r="F4915">
        <v>613</v>
      </c>
      <c r="G4915">
        <v>253</v>
      </c>
      <c r="H4915">
        <v>22</v>
      </c>
      <c r="I4915">
        <v>2510</v>
      </c>
      <c r="J4915">
        <v>3398</v>
      </c>
      <c r="K4915">
        <v>22787</v>
      </c>
      <c r="L4915">
        <v>120</v>
      </c>
      <c r="M4915">
        <v>2478</v>
      </c>
      <c r="N4915">
        <v>2693</v>
      </c>
      <c r="O4915">
        <v>0</v>
      </c>
      <c r="P4915">
        <v>5291</v>
      </c>
      <c r="Q4915">
        <v>1250</v>
      </c>
      <c r="R4915">
        <v>2980</v>
      </c>
      <c r="S4915">
        <v>0</v>
      </c>
      <c r="T4915">
        <v>-1730</v>
      </c>
      <c r="U4915">
        <v>3627</v>
      </c>
      <c r="V4915">
        <v>2858</v>
      </c>
      <c r="W4915">
        <v>16246</v>
      </c>
      <c r="X4915">
        <v>19226</v>
      </c>
      <c r="Y4915">
        <v>0.23</v>
      </c>
      <c r="Z4915">
        <v>16</v>
      </c>
      <c r="AA4915">
        <v>20277</v>
      </c>
      <c r="AB4915">
        <v>5</v>
      </c>
      <c r="AC4915">
        <v>66.36</v>
      </c>
    </row>
    <row r="4916" spans="1:29" x14ac:dyDescent="0.3">
      <c r="A4916">
        <v>2010</v>
      </c>
      <c r="B4916">
        <v>3</v>
      </c>
      <c r="C4916" s="1">
        <v>40253</v>
      </c>
      <c r="D4916">
        <v>18800</v>
      </c>
      <c r="E4916">
        <v>98</v>
      </c>
      <c r="F4916">
        <v>545</v>
      </c>
      <c r="G4916">
        <v>251</v>
      </c>
      <c r="H4916">
        <v>22</v>
      </c>
      <c r="I4916">
        <v>2460</v>
      </c>
      <c r="J4916">
        <v>3278</v>
      </c>
      <c r="K4916">
        <v>22176</v>
      </c>
      <c r="L4916">
        <v>116</v>
      </c>
      <c r="M4916">
        <v>2995</v>
      </c>
      <c r="N4916">
        <v>2753</v>
      </c>
      <c r="O4916">
        <v>0</v>
      </c>
      <c r="P4916">
        <v>5864</v>
      </c>
      <c r="Q4916">
        <v>1288</v>
      </c>
      <c r="R4916">
        <v>2980</v>
      </c>
      <c r="S4916">
        <v>0</v>
      </c>
      <c r="T4916">
        <v>-1692</v>
      </c>
      <c r="U4916">
        <v>3625</v>
      </c>
      <c r="V4916">
        <v>2139</v>
      </c>
      <c r="W4916">
        <v>15747</v>
      </c>
      <c r="X4916">
        <v>18004</v>
      </c>
      <c r="Y4916">
        <v>0.26</v>
      </c>
      <c r="Z4916">
        <v>19</v>
      </c>
      <c r="AA4916">
        <v>19716</v>
      </c>
      <c r="AB4916">
        <v>9</v>
      </c>
      <c r="AC4916">
        <v>66.540000000000006</v>
      </c>
    </row>
    <row r="4917" spans="1:29" x14ac:dyDescent="0.3">
      <c r="A4917">
        <v>2010</v>
      </c>
      <c r="B4917">
        <v>3</v>
      </c>
      <c r="C4917" s="1">
        <v>40254</v>
      </c>
      <c r="D4917">
        <v>17500</v>
      </c>
      <c r="E4917">
        <v>104</v>
      </c>
      <c r="F4917">
        <v>508</v>
      </c>
      <c r="G4917">
        <v>248</v>
      </c>
      <c r="H4917">
        <v>21</v>
      </c>
      <c r="I4917">
        <v>2420</v>
      </c>
      <c r="J4917">
        <v>3197</v>
      </c>
      <c r="K4917">
        <v>20801</v>
      </c>
      <c r="L4917">
        <v>116</v>
      </c>
      <c r="M4917">
        <v>3491</v>
      </c>
      <c r="N4917">
        <v>2744</v>
      </c>
      <c r="O4917">
        <v>0</v>
      </c>
      <c r="P4917">
        <v>6351</v>
      </c>
      <c r="Q4917">
        <v>1344</v>
      </c>
      <c r="R4917">
        <v>0</v>
      </c>
      <c r="S4917">
        <v>0</v>
      </c>
      <c r="T4917">
        <v>1344</v>
      </c>
      <c r="U4917">
        <v>3563</v>
      </c>
      <c r="V4917">
        <v>-465</v>
      </c>
      <c r="W4917">
        <v>13665</v>
      </c>
      <c r="X4917">
        <v>13106</v>
      </c>
      <c r="Y4917">
        <v>0.3</v>
      </c>
      <c r="Z4917">
        <v>37</v>
      </c>
      <c r="AA4917">
        <v>18381</v>
      </c>
      <c r="AB4917">
        <v>29</v>
      </c>
      <c r="AC4917">
        <v>66.92</v>
      </c>
    </row>
    <row r="4918" spans="1:29" x14ac:dyDescent="0.3">
      <c r="A4918">
        <v>2010</v>
      </c>
      <c r="B4918">
        <v>3</v>
      </c>
      <c r="C4918" s="1">
        <v>40255</v>
      </c>
      <c r="D4918">
        <v>16300</v>
      </c>
      <c r="E4918">
        <v>101</v>
      </c>
      <c r="F4918">
        <v>499</v>
      </c>
      <c r="G4918">
        <v>256</v>
      </c>
      <c r="H4918">
        <v>19</v>
      </c>
      <c r="I4918">
        <v>2390</v>
      </c>
      <c r="J4918">
        <v>3164</v>
      </c>
      <c r="K4918">
        <v>19565</v>
      </c>
      <c r="L4918">
        <v>119</v>
      </c>
      <c r="M4918">
        <v>3498</v>
      </c>
      <c r="N4918">
        <v>3290</v>
      </c>
      <c r="O4918">
        <v>0</v>
      </c>
      <c r="P4918">
        <v>6907</v>
      </c>
      <c r="Q4918">
        <v>1337</v>
      </c>
      <c r="R4918">
        <v>0</v>
      </c>
      <c r="S4918">
        <v>0</v>
      </c>
      <c r="T4918">
        <v>1337</v>
      </c>
      <c r="U4918">
        <v>3488</v>
      </c>
      <c r="V4918">
        <v>-1124</v>
      </c>
      <c r="W4918">
        <v>12539</v>
      </c>
      <c r="X4918">
        <v>11321</v>
      </c>
      <c r="Y4918">
        <v>0.35</v>
      </c>
      <c r="Z4918">
        <v>42</v>
      </c>
      <c r="AA4918">
        <v>17175</v>
      </c>
      <c r="AB4918">
        <v>34</v>
      </c>
      <c r="AC4918">
        <v>67.37</v>
      </c>
    </row>
    <row r="4919" spans="1:29" x14ac:dyDescent="0.3">
      <c r="A4919">
        <v>2010</v>
      </c>
      <c r="B4919">
        <v>3</v>
      </c>
      <c r="C4919" s="1">
        <v>40256</v>
      </c>
      <c r="D4919">
        <v>15800</v>
      </c>
      <c r="E4919">
        <v>100</v>
      </c>
      <c r="F4919">
        <v>503</v>
      </c>
      <c r="G4919">
        <v>249</v>
      </c>
      <c r="H4919">
        <v>19</v>
      </c>
      <c r="I4919">
        <v>2390</v>
      </c>
      <c r="J4919">
        <v>3161</v>
      </c>
      <c r="K4919">
        <v>19061</v>
      </c>
      <c r="L4919">
        <v>115</v>
      </c>
      <c r="M4919">
        <v>3491</v>
      </c>
      <c r="N4919">
        <v>3529</v>
      </c>
      <c r="O4919">
        <v>0</v>
      </c>
      <c r="P4919">
        <v>7135</v>
      </c>
      <c r="Q4919">
        <v>1390</v>
      </c>
      <c r="R4919">
        <v>0</v>
      </c>
      <c r="S4919">
        <v>0</v>
      </c>
      <c r="T4919">
        <v>1390</v>
      </c>
      <c r="U4919">
        <v>3246</v>
      </c>
      <c r="V4919">
        <v>-1632</v>
      </c>
      <c r="W4919">
        <v>12265</v>
      </c>
      <c r="X4919">
        <v>10536</v>
      </c>
      <c r="Y4919">
        <v>0.37</v>
      </c>
      <c r="Z4919">
        <v>45</v>
      </c>
      <c r="AA4919">
        <v>16671</v>
      </c>
      <c r="AB4919">
        <v>37</v>
      </c>
      <c r="AC4919">
        <v>67.84</v>
      </c>
    </row>
    <row r="4920" spans="1:29" x14ac:dyDescent="0.3">
      <c r="A4920">
        <v>2010</v>
      </c>
      <c r="B4920">
        <v>3</v>
      </c>
      <c r="C4920" s="1">
        <v>40257</v>
      </c>
      <c r="D4920">
        <v>15600</v>
      </c>
      <c r="E4920">
        <v>106</v>
      </c>
      <c r="F4920">
        <v>506</v>
      </c>
      <c r="G4920">
        <v>247</v>
      </c>
      <c r="H4920">
        <v>19</v>
      </c>
      <c r="I4920">
        <v>2380</v>
      </c>
      <c r="J4920">
        <v>3152</v>
      </c>
      <c r="K4920">
        <v>18858</v>
      </c>
      <c r="L4920">
        <v>122</v>
      </c>
      <c r="M4920">
        <v>3491</v>
      </c>
      <c r="N4920">
        <v>3524</v>
      </c>
      <c r="O4920">
        <v>0</v>
      </c>
      <c r="P4920">
        <v>7137</v>
      </c>
      <c r="Q4920">
        <v>1394</v>
      </c>
      <c r="R4920">
        <v>0</v>
      </c>
      <c r="S4920">
        <v>0</v>
      </c>
      <c r="T4920">
        <v>1394</v>
      </c>
      <c r="U4920">
        <v>3112</v>
      </c>
      <c r="V4920">
        <v>-1779</v>
      </c>
      <c r="W4920">
        <v>12204</v>
      </c>
      <c r="X4920">
        <v>10327</v>
      </c>
      <c r="Y4920">
        <v>0.37</v>
      </c>
      <c r="Z4920">
        <v>45</v>
      </c>
      <c r="AA4920">
        <v>16478</v>
      </c>
      <c r="AB4920">
        <v>37</v>
      </c>
      <c r="AC4920">
        <v>68.3</v>
      </c>
    </row>
    <row r="4921" spans="1:29" x14ac:dyDescent="0.3">
      <c r="A4921">
        <v>2010</v>
      </c>
      <c r="B4921">
        <v>3</v>
      </c>
      <c r="C4921" s="1">
        <v>40258</v>
      </c>
      <c r="D4921">
        <v>15200</v>
      </c>
      <c r="E4921">
        <v>114</v>
      </c>
      <c r="F4921">
        <v>506</v>
      </c>
      <c r="G4921">
        <v>250</v>
      </c>
      <c r="H4921">
        <v>19</v>
      </c>
      <c r="I4921">
        <v>2490</v>
      </c>
      <c r="J4921">
        <v>3265</v>
      </c>
      <c r="K4921">
        <v>18579</v>
      </c>
      <c r="L4921">
        <v>123</v>
      </c>
      <c r="M4921">
        <v>3497</v>
      </c>
      <c r="N4921">
        <v>3530</v>
      </c>
      <c r="O4921">
        <v>0</v>
      </c>
      <c r="P4921">
        <v>7150</v>
      </c>
      <c r="Q4921">
        <v>1450</v>
      </c>
      <c r="R4921">
        <v>0</v>
      </c>
      <c r="S4921">
        <v>0</v>
      </c>
      <c r="T4921">
        <v>1450</v>
      </c>
      <c r="U4921">
        <v>3021</v>
      </c>
      <c r="V4921">
        <v>-1806</v>
      </c>
      <c r="W4921">
        <v>11887</v>
      </c>
      <c r="X4921">
        <v>9979</v>
      </c>
      <c r="Y4921">
        <v>0.38</v>
      </c>
      <c r="Z4921">
        <v>46</v>
      </c>
      <c r="AA4921">
        <v>16089</v>
      </c>
      <c r="AB4921">
        <v>38</v>
      </c>
      <c r="AC4921">
        <v>68.760000000000005</v>
      </c>
    </row>
    <row r="4922" spans="1:29" x14ac:dyDescent="0.3">
      <c r="A4922">
        <v>2010</v>
      </c>
      <c r="B4922">
        <v>3</v>
      </c>
      <c r="C4922" s="1">
        <v>40259</v>
      </c>
      <c r="D4922">
        <v>14800</v>
      </c>
      <c r="E4922">
        <v>115</v>
      </c>
      <c r="F4922">
        <v>501</v>
      </c>
      <c r="G4922">
        <v>224</v>
      </c>
      <c r="H4922">
        <v>19</v>
      </c>
      <c r="I4922">
        <v>2810</v>
      </c>
      <c r="J4922">
        <v>3554</v>
      </c>
      <c r="K4922">
        <v>18469</v>
      </c>
      <c r="L4922">
        <v>108</v>
      </c>
      <c r="M4922">
        <v>3498</v>
      </c>
      <c r="N4922">
        <v>3532</v>
      </c>
      <c r="O4922">
        <v>0</v>
      </c>
      <c r="P4922">
        <v>7138</v>
      </c>
      <c r="Q4922">
        <v>1500</v>
      </c>
      <c r="R4922">
        <v>0</v>
      </c>
      <c r="S4922">
        <v>0</v>
      </c>
      <c r="T4922">
        <v>1500</v>
      </c>
      <c r="U4922">
        <v>2913</v>
      </c>
      <c r="V4922">
        <v>-1646</v>
      </c>
      <c r="W4922">
        <v>11582</v>
      </c>
      <c r="X4922">
        <v>9831</v>
      </c>
      <c r="Y4922">
        <v>0.38</v>
      </c>
      <c r="Z4922">
        <v>47</v>
      </c>
      <c r="AA4922">
        <v>15659</v>
      </c>
      <c r="AB4922">
        <v>37</v>
      </c>
      <c r="AC4922">
        <v>69.2</v>
      </c>
    </row>
    <row r="4923" spans="1:29" x14ac:dyDescent="0.3">
      <c r="A4923">
        <v>2010</v>
      </c>
      <c r="B4923">
        <v>3</v>
      </c>
      <c r="C4923" s="1">
        <v>40260</v>
      </c>
      <c r="D4923">
        <v>14400</v>
      </c>
      <c r="E4923">
        <v>119</v>
      </c>
      <c r="F4923">
        <v>496</v>
      </c>
      <c r="G4923">
        <v>247</v>
      </c>
      <c r="H4923">
        <v>19</v>
      </c>
      <c r="I4923">
        <v>2830</v>
      </c>
      <c r="J4923">
        <v>3592</v>
      </c>
      <c r="K4923">
        <v>18111</v>
      </c>
      <c r="L4923">
        <v>108</v>
      </c>
      <c r="M4923">
        <v>3999</v>
      </c>
      <c r="N4923">
        <v>2914</v>
      </c>
      <c r="O4923">
        <v>0</v>
      </c>
      <c r="P4923">
        <v>7021</v>
      </c>
      <c r="Q4923">
        <v>1500</v>
      </c>
      <c r="R4923">
        <v>0</v>
      </c>
      <c r="S4923">
        <v>0</v>
      </c>
      <c r="T4923">
        <v>1500</v>
      </c>
      <c r="U4923">
        <v>2774</v>
      </c>
      <c r="V4923">
        <v>-1630</v>
      </c>
      <c r="W4923">
        <v>11325</v>
      </c>
      <c r="X4923">
        <v>9590</v>
      </c>
      <c r="Y4923">
        <v>0.38</v>
      </c>
      <c r="Z4923">
        <v>47</v>
      </c>
      <c r="AA4923">
        <v>15281</v>
      </c>
      <c r="AB4923">
        <v>37</v>
      </c>
      <c r="AC4923">
        <v>69.63</v>
      </c>
    </row>
    <row r="4924" spans="1:29" x14ac:dyDescent="0.3">
      <c r="A4924">
        <v>2010</v>
      </c>
      <c r="B4924">
        <v>3</v>
      </c>
      <c r="C4924" s="1">
        <v>40261</v>
      </c>
      <c r="D4924">
        <v>13600</v>
      </c>
      <c r="E4924">
        <v>120</v>
      </c>
      <c r="F4924">
        <v>486</v>
      </c>
      <c r="G4924">
        <v>248</v>
      </c>
      <c r="H4924">
        <v>19</v>
      </c>
      <c r="I4924">
        <v>2650</v>
      </c>
      <c r="J4924">
        <v>3403</v>
      </c>
      <c r="K4924">
        <v>17123</v>
      </c>
      <c r="L4924">
        <v>109</v>
      </c>
      <c r="M4924">
        <v>3997</v>
      </c>
      <c r="N4924">
        <v>2749</v>
      </c>
      <c r="O4924">
        <v>0</v>
      </c>
      <c r="P4924">
        <v>6855</v>
      </c>
      <c r="Q4924">
        <v>1524</v>
      </c>
      <c r="R4924">
        <v>0</v>
      </c>
      <c r="S4924">
        <v>0</v>
      </c>
      <c r="T4924">
        <v>1524</v>
      </c>
      <c r="U4924">
        <v>2782</v>
      </c>
      <c r="V4924">
        <v>-1661</v>
      </c>
      <c r="W4924">
        <v>10511</v>
      </c>
      <c r="X4924">
        <v>8744</v>
      </c>
      <c r="Y4924">
        <v>0.39</v>
      </c>
      <c r="Z4924">
        <v>49</v>
      </c>
      <c r="AA4924">
        <v>14473</v>
      </c>
      <c r="AB4924">
        <v>40</v>
      </c>
      <c r="AC4924">
        <v>70.099999999999994</v>
      </c>
    </row>
    <row r="4925" spans="1:29" x14ac:dyDescent="0.3">
      <c r="A4925">
        <v>2010</v>
      </c>
      <c r="B4925">
        <v>3</v>
      </c>
      <c r="C4925" s="1">
        <v>40262</v>
      </c>
      <c r="D4925">
        <v>13400</v>
      </c>
      <c r="E4925">
        <v>120</v>
      </c>
      <c r="F4925">
        <v>482</v>
      </c>
      <c r="G4925">
        <v>248</v>
      </c>
      <c r="H4925">
        <v>19</v>
      </c>
      <c r="I4925">
        <v>2400</v>
      </c>
      <c r="J4925">
        <v>3149</v>
      </c>
      <c r="K4925">
        <v>16669</v>
      </c>
      <c r="L4925">
        <v>104</v>
      </c>
      <c r="M4925">
        <v>3991</v>
      </c>
      <c r="N4925">
        <v>2832</v>
      </c>
      <c r="O4925">
        <v>0</v>
      </c>
      <c r="P4925">
        <v>6927</v>
      </c>
      <c r="Q4925">
        <v>1501</v>
      </c>
      <c r="R4925">
        <v>0</v>
      </c>
      <c r="S4925">
        <v>0</v>
      </c>
      <c r="T4925">
        <v>1501</v>
      </c>
      <c r="U4925">
        <v>2818</v>
      </c>
      <c r="V4925">
        <v>-1935</v>
      </c>
      <c r="W4925">
        <v>10282</v>
      </c>
      <c r="X4925">
        <v>8241</v>
      </c>
      <c r="Y4925">
        <v>0.41</v>
      </c>
      <c r="Z4925">
        <v>51</v>
      </c>
      <c r="AA4925">
        <v>14269</v>
      </c>
      <c r="AB4925">
        <v>42</v>
      </c>
      <c r="AC4925">
        <v>70.58</v>
      </c>
    </row>
    <row r="4926" spans="1:29" x14ac:dyDescent="0.3">
      <c r="A4926">
        <v>2010</v>
      </c>
      <c r="B4926">
        <v>3</v>
      </c>
      <c r="C4926" s="1">
        <v>40263</v>
      </c>
      <c r="D4926">
        <v>13400</v>
      </c>
      <c r="E4926">
        <v>120</v>
      </c>
      <c r="F4926">
        <v>484</v>
      </c>
      <c r="G4926">
        <v>220</v>
      </c>
      <c r="H4926">
        <v>20</v>
      </c>
      <c r="I4926">
        <v>2270</v>
      </c>
      <c r="J4926">
        <v>2994</v>
      </c>
      <c r="K4926">
        <v>16514</v>
      </c>
      <c r="L4926">
        <v>101</v>
      </c>
      <c r="M4926">
        <v>3994</v>
      </c>
      <c r="N4926">
        <v>2828</v>
      </c>
      <c r="O4926">
        <v>0</v>
      </c>
      <c r="P4926">
        <v>6923</v>
      </c>
      <c r="Q4926">
        <v>1600</v>
      </c>
      <c r="R4926">
        <v>0</v>
      </c>
      <c r="S4926">
        <v>0</v>
      </c>
      <c r="T4926">
        <v>1600</v>
      </c>
      <c r="U4926">
        <v>2919</v>
      </c>
      <c r="V4926">
        <v>-2050</v>
      </c>
      <c r="W4926">
        <v>10153</v>
      </c>
      <c r="X4926">
        <v>7991</v>
      </c>
      <c r="Y4926">
        <v>0.41</v>
      </c>
      <c r="Z4926">
        <v>52</v>
      </c>
      <c r="AA4926">
        <v>14244</v>
      </c>
      <c r="AB4926">
        <v>44</v>
      </c>
      <c r="AC4926">
        <v>71.06</v>
      </c>
    </row>
    <row r="4927" spans="1:29" x14ac:dyDescent="0.3">
      <c r="A4927">
        <v>2010</v>
      </c>
      <c r="B4927">
        <v>3</v>
      </c>
      <c r="C4927" s="1">
        <v>40264</v>
      </c>
      <c r="D4927">
        <v>13200</v>
      </c>
      <c r="E4927">
        <v>120</v>
      </c>
      <c r="F4927">
        <v>447</v>
      </c>
      <c r="G4927">
        <v>218</v>
      </c>
      <c r="H4927">
        <v>23</v>
      </c>
      <c r="I4927">
        <v>2210</v>
      </c>
      <c r="J4927">
        <v>2898</v>
      </c>
      <c r="K4927">
        <v>16218</v>
      </c>
      <c r="L4927">
        <v>97</v>
      </c>
      <c r="M4927">
        <v>3654</v>
      </c>
      <c r="N4927">
        <v>2829</v>
      </c>
      <c r="O4927">
        <v>0</v>
      </c>
      <c r="P4927">
        <v>6580</v>
      </c>
      <c r="Q4927">
        <v>1551</v>
      </c>
      <c r="R4927">
        <v>0</v>
      </c>
      <c r="S4927">
        <v>0</v>
      </c>
      <c r="T4927">
        <v>1551</v>
      </c>
      <c r="U4927">
        <v>3070</v>
      </c>
      <c r="V4927">
        <v>-1620</v>
      </c>
      <c r="W4927">
        <v>9816</v>
      </c>
      <c r="X4927">
        <v>8087</v>
      </c>
      <c r="Y4927">
        <v>0.4</v>
      </c>
      <c r="Z4927">
        <v>50</v>
      </c>
      <c r="AA4927">
        <v>14008</v>
      </c>
      <c r="AB4927">
        <v>42</v>
      </c>
      <c r="AC4927">
        <v>71.5</v>
      </c>
    </row>
    <row r="4928" spans="1:29" x14ac:dyDescent="0.3">
      <c r="A4928">
        <v>2010</v>
      </c>
      <c r="B4928">
        <v>3</v>
      </c>
      <c r="C4928" s="1">
        <v>40265</v>
      </c>
      <c r="D4928">
        <v>13200</v>
      </c>
      <c r="E4928">
        <v>118</v>
      </c>
      <c r="F4928">
        <v>416</v>
      </c>
      <c r="G4928">
        <v>250</v>
      </c>
      <c r="H4928">
        <v>23</v>
      </c>
      <c r="I4928">
        <v>2190</v>
      </c>
      <c r="J4928">
        <v>2879</v>
      </c>
      <c r="K4928">
        <v>16197</v>
      </c>
      <c r="L4928">
        <v>103</v>
      </c>
      <c r="M4928">
        <v>3983</v>
      </c>
      <c r="N4928">
        <v>2816</v>
      </c>
      <c r="O4928">
        <v>0</v>
      </c>
      <c r="P4928">
        <v>6902</v>
      </c>
      <c r="Q4928">
        <v>1650</v>
      </c>
      <c r="R4928">
        <v>0</v>
      </c>
      <c r="S4928">
        <v>0</v>
      </c>
      <c r="T4928">
        <v>1650</v>
      </c>
      <c r="U4928">
        <v>3081</v>
      </c>
      <c r="V4928">
        <v>-2014</v>
      </c>
      <c r="W4928">
        <v>9775</v>
      </c>
      <c r="X4928">
        <v>7645</v>
      </c>
      <c r="Y4928">
        <v>0.42</v>
      </c>
      <c r="Z4928">
        <v>53</v>
      </c>
      <c r="AA4928">
        <v>14007</v>
      </c>
      <c r="AB4928">
        <v>45</v>
      </c>
      <c r="AC4928">
        <v>71.95</v>
      </c>
    </row>
    <row r="4929" spans="1:29" x14ac:dyDescent="0.3">
      <c r="A4929">
        <v>2010</v>
      </c>
      <c r="B4929">
        <v>3</v>
      </c>
      <c r="C4929" s="1">
        <v>40266</v>
      </c>
      <c r="D4929">
        <v>12500</v>
      </c>
      <c r="E4929">
        <v>235</v>
      </c>
      <c r="F4929">
        <v>408</v>
      </c>
      <c r="G4929">
        <v>248</v>
      </c>
      <c r="H4929">
        <v>23</v>
      </c>
      <c r="I4929">
        <v>2170</v>
      </c>
      <c r="J4929">
        <v>2849</v>
      </c>
      <c r="K4929">
        <v>15584</v>
      </c>
      <c r="L4929">
        <v>104</v>
      </c>
      <c r="M4929">
        <v>3463</v>
      </c>
      <c r="N4929">
        <v>2828</v>
      </c>
      <c r="O4929">
        <v>9</v>
      </c>
      <c r="P4929">
        <v>6404</v>
      </c>
      <c r="Q4929">
        <v>1583</v>
      </c>
      <c r="R4929">
        <v>0</v>
      </c>
      <c r="S4929">
        <v>0</v>
      </c>
      <c r="T4929">
        <v>1583</v>
      </c>
      <c r="U4929">
        <v>3030</v>
      </c>
      <c r="V4929">
        <v>-1554</v>
      </c>
      <c r="W4929">
        <v>9262</v>
      </c>
      <c r="X4929">
        <v>7597</v>
      </c>
      <c r="Y4929">
        <v>0.4</v>
      </c>
      <c r="Z4929">
        <v>51</v>
      </c>
      <c r="AA4929">
        <v>13414</v>
      </c>
      <c r="AB4929">
        <v>43</v>
      </c>
      <c r="AC4929">
        <v>72.38</v>
      </c>
    </row>
    <row r="4930" spans="1:29" x14ac:dyDescent="0.3">
      <c r="A4930">
        <v>2010</v>
      </c>
      <c r="B4930">
        <v>3</v>
      </c>
      <c r="C4930" s="1">
        <v>40267</v>
      </c>
      <c r="D4930">
        <v>12100</v>
      </c>
      <c r="E4930">
        <v>233</v>
      </c>
      <c r="F4930">
        <v>445</v>
      </c>
      <c r="G4930">
        <v>257</v>
      </c>
      <c r="H4930">
        <v>23</v>
      </c>
      <c r="I4930">
        <v>2110</v>
      </c>
      <c r="J4930">
        <v>2835</v>
      </c>
      <c r="K4930">
        <v>15168</v>
      </c>
      <c r="L4930">
        <v>101</v>
      </c>
      <c r="M4930">
        <v>3494</v>
      </c>
      <c r="N4930">
        <v>2839</v>
      </c>
      <c r="O4930">
        <v>0</v>
      </c>
      <c r="P4930">
        <v>6434</v>
      </c>
      <c r="Q4930">
        <v>1575</v>
      </c>
      <c r="R4930">
        <v>458</v>
      </c>
      <c r="S4930">
        <v>0</v>
      </c>
      <c r="T4930">
        <v>1117</v>
      </c>
      <c r="U4930">
        <v>3069</v>
      </c>
      <c r="V4930">
        <v>-1256</v>
      </c>
      <c r="W4930">
        <v>8951</v>
      </c>
      <c r="X4930">
        <v>7617</v>
      </c>
      <c r="Y4930">
        <v>0.41</v>
      </c>
      <c r="Z4930">
        <v>50</v>
      </c>
      <c r="AA4930">
        <v>13058</v>
      </c>
      <c r="AB4930">
        <v>42</v>
      </c>
      <c r="AC4930">
        <v>72.790000000000006</v>
      </c>
    </row>
    <row r="4931" spans="1:29" x14ac:dyDescent="0.3">
      <c r="A4931">
        <v>2010</v>
      </c>
      <c r="B4931">
        <v>3</v>
      </c>
      <c r="C4931" s="1">
        <v>40268</v>
      </c>
      <c r="D4931">
        <v>12700</v>
      </c>
      <c r="E4931">
        <v>195</v>
      </c>
      <c r="F4931">
        <v>705</v>
      </c>
      <c r="G4931">
        <v>262</v>
      </c>
      <c r="H4931">
        <v>23</v>
      </c>
      <c r="I4931">
        <v>2020</v>
      </c>
      <c r="J4931">
        <v>3010</v>
      </c>
      <c r="K4931">
        <v>15905</v>
      </c>
      <c r="L4931">
        <v>95</v>
      </c>
      <c r="M4931">
        <v>3998</v>
      </c>
      <c r="N4931">
        <v>2007</v>
      </c>
      <c r="O4931">
        <v>0</v>
      </c>
      <c r="P4931">
        <v>6100</v>
      </c>
      <c r="Q4931">
        <v>1666</v>
      </c>
      <c r="R4931">
        <v>2063</v>
      </c>
      <c r="S4931">
        <v>0</v>
      </c>
      <c r="T4931">
        <v>-397</v>
      </c>
      <c r="U4931">
        <v>3071</v>
      </c>
      <c r="V4931">
        <v>239</v>
      </c>
      <c r="W4931">
        <v>9935</v>
      </c>
      <c r="X4931">
        <v>10202</v>
      </c>
      <c r="Y4931">
        <v>0.38</v>
      </c>
      <c r="Z4931">
        <v>36</v>
      </c>
      <c r="AA4931">
        <v>13885</v>
      </c>
      <c r="AB4931">
        <v>27</v>
      </c>
      <c r="AC4931">
        <v>72.989999999999995</v>
      </c>
    </row>
    <row r="4932" spans="1:29" x14ac:dyDescent="0.3">
      <c r="A4932">
        <v>2010</v>
      </c>
      <c r="B4932">
        <v>4</v>
      </c>
      <c r="C4932" s="1">
        <v>40269</v>
      </c>
      <c r="D4932">
        <v>13300</v>
      </c>
      <c r="E4932">
        <v>167</v>
      </c>
      <c r="F4932">
        <v>666</v>
      </c>
      <c r="G4932">
        <v>298</v>
      </c>
      <c r="H4932">
        <v>23</v>
      </c>
      <c r="I4932">
        <v>1930</v>
      </c>
      <c r="J4932">
        <v>2917</v>
      </c>
      <c r="K4932">
        <v>16384</v>
      </c>
      <c r="L4932">
        <v>0</v>
      </c>
      <c r="M4932">
        <v>687</v>
      </c>
      <c r="N4932">
        <v>805</v>
      </c>
      <c r="O4932">
        <v>10</v>
      </c>
      <c r="P4932">
        <v>1502</v>
      </c>
      <c r="Q4932">
        <v>1750</v>
      </c>
      <c r="R4932">
        <v>2063</v>
      </c>
      <c r="S4932">
        <v>0</v>
      </c>
      <c r="T4932">
        <v>-313</v>
      </c>
      <c r="U4932">
        <v>2997</v>
      </c>
      <c r="V4932">
        <v>4615</v>
      </c>
      <c r="W4932">
        <v>10558</v>
      </c>
      <c r="X4932">
        <v>15195</v>
      </c>
      <c r="Y4932">
        <v>0.09</v>
      </c>
      <c r="Z4932">
        <v>7</v>
      </c>
      <c r="AA4932">
        <v>15176</v>
      </c>
      <c r="AB4932">
        <v>0</v>
      </c>
      <c r="AC4932">
        <v>72.91</v>
      </c>
    </row>
    <row r="4933" spans="1:29" x14ac:dyDescent="0.3">
      <c r="A4933">
        <v>2010</v>
      </c>
      <c r="B4933">
        <v>4</v>
      </c>
      <c r="C4933" s="1">
        <v>40270</v>
      </c>
      <c r="D4933">
        <v>13600</v>
      </c>
      <c r="E4933">
        <v>177</v>
      </c>
      <c r="F4933">
        <v>538</v>
      </c>
      <c r="G4933">
        <v>315</v>
      </c>
      <c r="H4933">
        <v>23</v>
      </c>
      <c r="I4933">
        <v>2060</v>
      </c>
      <c r="J4933">
        <v>2936</v>
      </c>
      <c r="K4933">
        <v>16713</v>
      </c>
      <c r="L4933">
        <v>0</v>
      </c>
      <c r="M4933">
        <v>699</v>
      </c>
      <c r="N4933">
        <v>817</v>
      </c>
      <c r="O4933">
        <v>8</v>
      </c>
      <c r="P4933">
        <v>1524</v>
      </c>
      <c r="Q4933">
        <v>1687</v>
      </c>
      <c r="R4933">
        <v>4355</v>
      </c>
      <c r="S4933">
        <v>0</v>
      </c>
      <c r="T4933">
        <v>-2668</v>
      </c>
      <c r="U4933">
        <v>2999</v>
      </c>
      <c r="V4933">
        <v>6145</v>
      </c>
      <c r="W4933">
        <v>11525</v>
      </c>
      <c r="X4933">
        <v>17857</v>
      </c>
      <c r="Y4933">
        <v>0.09</v>
      </c>
      <c r="Z4933">
        <v>-7</v>
      </c>
      <c r="AA4933">
        <v>16310</v>
      </c>
      <c r="AB4933">
        <v>-9</v>
      </c>
      <c r="AC4933">
        <v>72.739999999999995</v>
      </c>
    </row>
    <row r="4934" spans="1:29" x14ac:dyDescent="0.3">
      <c r="A4934">
        <v>2010</v>
      </c>
      <c r="B4934">
        <v>4</v>
      </c>
      <c r="C4934" s="1">
        <v>40271</v>
      </c>
      <c r="D4934">
        <v>13500</v>
      </c>
      <c r="E4934">
        <v>181</v>
      </c>
      <c r="F4934">
        <v>549</v>
      </c>
      <c r="G4934">
        <v>315</v>
      </c>
      <c r="H4934">
        <v>23</v>
      </c>
      <c r="I4934">
        <v>2740</v>
      </c>
      <c r="J4934">
        <v>3627</v>
      </c>
      <c r="K4934">
        <v>17308</v>
      </c>
      <c r="L4934">
        <v>0</v>
      </c>
      <c r="M4934">
        <v>692</v>
      </c>
      <c r="N4934">
        <v>836</v>
      </c>
      <c r="O4934">
        <v>8</v>
      </c>
      <c r="P4934">
        <v>1536</v>
      </c>
      <c r="Q4934">
        <v>1725</v>
      </c>
      <c r="R4934">
        <v>4355</v>
      </c>
      <c r="S4934">
        <v>0</v>
      </c>
      <c r="T4934">
        <v>-2631</v>
      </c>
      <c r="U4934">
        <v>2902</v>
      </c>
      <c r="V4934">
        <v>6703</v>
      </c>
      <c r="W4934">
        <v>11516</v>
      </c>
      <c r="X4934">
        <v>18403</v>
      </c>
      <c r="Y4934">
        <v>0.09</v>
      </c>
      <c r="Z4934">
        <v>-6</v>
      </c>
      <c r="AA4934">
        <v>16877</v>
      </c>
      <c r="AB4934">
        <v>-9</v>
      </c>
      <c r="AC4934">
        <v>72.56</v>
      </c>
    </row>
    <row r="4935" spans="1:29" x14ac:dyDescent="0.3">
      <c r="A4935">
        <v>2010</v>
      </c>
      <c r="B4935">
        <v>4</v>
      </c>
      <c r="C4935" s="1">
        <v>40272</v>
      </c>
      <c r="D4935">
        <v>12800</v>
      </c>
      <c r="E4935">
        <v>183</v>
      </c>
      <c r="F4935">
        <v>523</v>
      </c>
      <c r="G4935">
        <v>325</v>
      </c>
      <c r="H4935">
        <v>24</v>
      </c>
      <c r="I4935">
        <v>3090</v>
      </c>
      <c r="J4935">
        <v>3962</v>
      </c>
      <c r="K4935">
        <v>16945</v>
      </c>
      <c r="L4935">
        <v>0</v>
      </c>
      <c r="M4935">
        <v>683</v>
      </c>
      <c r="N4935">
        <v>836</v>
      </c>
      <c r="O4935">
        <v>9</v>
      </c>
      <c r="P4935">
        <v>1528</v>
      </c>
      <c r="Q4935">
        <v>1775</v>
      </c>
      <c r="R4935">
        <v>7106</v>
      </c>
      <c r="S4935">
        <v>0</v>
      </c>
      <c r="T4935">
        <v>-5331</v>
      </c>
      <c r="U4935">
        <v>2814</v>
      </c>
      <c r="V4935">
        <v>8713</v>
      </c>
      <c r="W4935">
        <v>11662</v>
      </c>
      <c r="X4935">
        <v>20748</v>
      </c>
      <c r="Y4935">
        <v>0.09</v>
      </c>
      <c r="Z4935">
        <v>-22</v>
      </c>
      <c r="AA4935">
        <v>17656</v>
      </c>
      <c r="AB4935">
        <v>-18</v>
      </c>
      <c r="AC4935">
        <v>72.31</v>
      </c>
    </row>
    <row r="4936" spans="1:29" x14ac:dyDescent="0.3">
      <c r="A4936">
        <v>2010</v>
      </c>
      <c r="B4936">
        <v>4</v>
      </c>
      <c r="C4936" s="1">
        <v>40273</v>
      </c>
      <c r="D4936">
        <v>14700</v>
      </c>
      <c r="E4936">
        <v>183</v>
      </c>
      <c r="F4936">
        <v>980</v>
      </c>
      <c r="G4936">
        <v>345</v>
      </c>
      <c r="H4936">
        <v>25</v>
      </c>
      <c r="I4936">
        <v>3410</v>
      </c>
      <c r="J4936">
        <v>4760</v>
      </c>
      <c r="K4936">
        <v>19643</v>
      </c>
      <c r="L4936">
        <v>0</v>
      </c>
      <c r="M4936">
        <v>654</v>
      </c>
      <c r="N4936">
        <v>837</v>
      </c>
      <c r="O4936">
        <v>12</v>
      </c>
      <c r="P4936">
        <v>1503</v>
      </c>
      <c r="Q4936">
        <v>1752</v>
      </c>
      <c r="R4936">
        <v>5502</v>
      </c>
      <c r="S4936">
        <v>0</v>
      </c>
      <c r="T4936">
        <v>-3749</v>
      </c>
      <c r="U4936">
        <v>2860</v>
      </c>
      <c r="V4936">
        <v>8554</v>
      </c>
      <c r="W4936">
        <v>13073</v>
      </c>
      <c r="X4936">
        <v>21889</v>
      </c>
      <c r="Y4936">
        <v>7.0000000000000007E-2</v>
      </c>
      <c r="Z4936">
        <v>-11</v>
      </c>
      <c r="AA4936">
        <v>19715</v>
      </c>
      <c r="AB4936">
        <v>-11</v>
      </c>
      <c r="AC4936">
        <v>72.040000000000006</v>
      </c>
    </row>
    <row r="4937" spans="1:29" x14ac:dyDescent="0.3">
      <c r="A4937">
        <v>2010</v>
      </c>
      <c r="B4937">
        <v>4</v>
      </c>
      <c r="C4937" s="1">
        <v>40274</v>
      </c>
      <c r="D4937">
        <v>14800</v>
      </c>
      <c r="E4937">
        <v>188</v>
      </c>
      <c r="F4937">
        <v>838</v>
      </c>
      <c r="G4937">
        <v>317</v>
      </c>
      <c r="H4937">
        <v>24</v>
      </c>
      <c r="I4937">
        <v>3550</v>
      </c>
      <c r="J4937">
        <v>4729</v>
      </c>
      <c r="K4937">
        <v>19717</v>
      </c>
      <c r="L4937">
        <v>0</v>
      </c>
      <c r="M4937">
        <v>694</v>
      </c>
      <c r="N4937">
        <v>833</v>
      </c>
      <c r="O4937">
        <v>11</v>
      </c>
      <c r="P4937">
        <v>1538</v>
      </c>
      <c r="Q4937">
        <v>1758</v>
      </c>
      <c r="R4937">
        <v>5502</v>
      </c>
      <c r="S4937">
        <v>0</v>
      </c>
      <c r="T4937">
        <v>-3744</v>
      </c>
      <c r="U4937">
        <v>2874</v>
      </c>
      <c r="V4937">
        <v>8499</v>
      </c>
      <c r="W4937">
        <v>13162</v>
      </c>
      <c r="X4937">
        <v>21923</v>
      </c>
      <c r="Y4937">
        <v>0.08</v>
      </c>
      <c r="Z4937">
        <v>-11</v>
      </c>
      <c r="AA4937">
        <v>19751</v>
      </c>
      <c r="AB4937">
        <v>-11</v>
      </c>
      <c r="AC4937">
        <v>71.78</v>
      </c>
    </row>
    <row r="4938" spans="1:29" x14ac:dyDescent="0.3">
      <c r="A4938">
        <v>2010</v>
      </c>
      <c r="B4938">
        <v>4</v>
      </c>
      <c r="C4938" s="1">
        <v>40275</v>
      </c>
      <c r="D4938">
        <v>14800</v>
      </c>
      <c r="E4938">
        <v>190</v>
      </c>
      <c r="F4938">
        <v>666</v>
      </c>
      <c r="G4938">
        <v>275</v>
      </c>
      <c r="H4938">
        <v>23</v>
      </c>
      <c r="I4938">
        <v>3630</v>
      </c>
      <c r="J4938">
        <v>4594</v>
      </c>
      <c r="K4938">
        <v>19584</v>
      </c>
      <c r="L4938">
        <v>0</v>
      </c>
      <c r="M4938">
        <v>699</v>
      </c>
      <c r="N4938">
        <v>832</v>
      </c>
      <c r="O4938">
        <v>12</v>
      </c>
      <c r="P4938">
        <v>1543</v>
      </c>
      <c r="Q4938">
        <v>1776</v>
      </c>
      <c r="R4938">
        <v>3209</v>
      </c>
      <c r="S4938">
        <v>0</v>
      </c>
      <c r="T4938">
        <v>-1433</v>
      </c>
      <c r="U4938">
        <v>2927</v>
      </c>
      <c r="V4938">
        <v>6910</v>
      </c>
      <c r="W4938">
        <v>12464</v>
      </c>
      <c r="X4938">
        <v>19474</v>
      </c>
      <c r="Y4938">
        <v>0.08</v>
      </c>
      <c r="Z4938">
        <v>1</v>
      </c>
      <c r="AA4938">
        <v>18643</v>
      </c>
      <c r="AB4938">
        <v>-4</v>
      </c>
      <c r="AC4938">
        <v>71.61</v>
      </c>
    </row>
    <row r="4939" spans="1:29" x14ac:dyDescent="0.3">
      <c r="A4939">
        <v>2010</v>
      </c>
      <c r="B4939">
        <v>4</v>
      </c>
      <c r="C4939" s="1">
        <v>40276</v>
      </c>
      <c r="D4939">
        <v>14500</v>
      </c>
      <c r="E4939">
        <v>209</v>
      </c>
      <c r="F4939">
        <v>611</v>
      </c>
      <c r="G4939">
        <v>316</v>
      </c>
      <c r="H4939">
        <v>19</v>
      </c>
      <c r="I4939">
        <v>3680</v>
      </c>
      <c r="J4939">
        <v>4626</v>
      </c>
      <c r="K4939">
        <v>19335</v>
      </c>
      <c r="L4939">
        <v>0</v>
      </c>
      <c r="M4939">
        <v>696</v>
      </c>
      <c r="N4939">
        <v>833</v>
      </c>
      <c r="O4939">
        <v>18</v>
      </c>
      <c r="P4939">
        <v>1547</v>
      </c>
      <c r="Q4939">
        <v>1819</v>
      </c>
      <c r="R4939">
        <v>3209</v>
      </c>
      <c r="S4939">
        <v>0</v>
      </c>
      <c r="T4939">
        <v>-1390</v>
      </c>
      <c r="U4939">
        <v>2864</v>
      </c>
      <c r="V4939">
        <v>6846</v>
      </c>
      <c r="W4939">
        <v>12234</v>
      </c>
      <c r="X4939">
        <v>19178</v>
      </c>
      <c r="Y4939">
        <v>0.08</v>
      </c>
      <c r="Z4939">
        <v>1</v>
      </c>
      <c r="AA4939">
        <v>18372</v>
      </c>
      <c r="AB4939">
        <v>-4</v>
      </c>
      <c r="AC4939">
        <v>71.47</v>
      </c>
    </row>
    <row r="4940" spans="1:29" x14ac:dyDescent="0.3">
      <c r="A4940">
        <v>2010</v>
      </c>
      <c r="B4940">
        <v>4</v>
      </c>
      <c r="C4940" s="1">
        <v>40277</v>
      </c>
      <c r="D4940">
        <v>13700</v>
      </c>
      <c r="E4940">
        <v>228</v>
      </c>
      <c r="F4940">
        <v>596</v>
      </c>
      <c r="G4940">
        <v>313</v>
      </c>
      <c r="H4940">
        <v>18</v>
      </c>
      <c r="I4940">
        <v>3610</v>
      </c>
      <c r="J4940">
        <v>4537</v>
      </c>
      <c r="K4940">
        <v>18465</v>
      </c>
      <c r="L4940">
        <v>0</v>
      </c>
      <c r="M4940">
        <v>697</v>
      </c>
      <c r="N4940">
        <v>834</v>
      </c>
      <c r="O4940">
        <v>25</v>
      </c>
      <c r="P4940">
        <v>1556</v>
      </c>
      <c r="Q4940">
        <v>1805</v>
      </c>
      <c r="R4940">
        <v>0</v>
      </c>
      <c r="S4940">
        <v>0</v>
      </c>
      <c r="T4940">
        <v>1805</v>
      </c>
      <c r="U4940">
        <v>2811</v>
      </c>
      <c r="V4940">
        <v>4619</v>
      </c>
      <c r="W4940">
        <v>10612</v>
      </c>
      <c r="X4940">
        <v>15104</v>
      </c>
      <c r="Y4940">
        <v>0.08</v>
      </c>
      <c r="Z4940">
        <v>18</v>
      </c>
      <c r="AA4940">
        <v>16151</v>
      </c>
      <c r="AB4940">
        <v>6</v>
      </c>
      <c r="AC4940">
        <v>71.48</v>
      </c>
    </row>
    <row r="4941" spans="1:29" x14ac:dyDescent="0.3">
      <c r="A4941">
        <v>2010</v>
      </c>
      <c r="B4941">
        <v>4</v>
      </c>
      <c r="C4941" s="1">
        <v>40278</v>
      </c>
      <c r="D4941">
        <v>12400</v>
      </c>
      <c r="E4941">
        <v>225</v>
      </c>
      <c r="F4941">
        <v>612</v>
      </c>
      <c r="G4941">
        <v>310</v>
      </c>
      <c r="H4941">
        <v>21</v>
      </c>
      <c r="I4941">
        <v>3560</v>
      </c>
      <c r="J4941">
        <v>4503</v>
      </c>
      <c r="K4941">
        <v>17128</v>
      </c>
      <c r="L4941">
        <v>0</v>
      </c>
      <c r="M4941">
        <v>691</v>
      </c>
      <c r="N4941">
        <v>834</v>
      </c>
      <c r="O4941">
        <v>23</v>
      </c>
      <c r="P4941">
        <v>1548</v>
      </c>
      <c r="Q4941">
        <v>1796</v>
      </c>
      <c r="R4941">
        <v>0</v>
      </c>
      <c r="S4941">
        <v>0</v>
      </c>
      <c r="T4941">
        <v>1796</v>
      </c>
      <c r="U4941">
        <v>2745</v>
      </c>
      <c r="V4941">
        <v>4533</v>
      </c>
      <c r="W4941">
        <v>9377</v>
      </c>
      <c r="X4941">
        <v>13784</v>
      </c>
      <c r="Y4941">
        <v>0.09</v>
      </c>
      <c r="Z4941">
        <v>20</v>
      </c>
      <c r="AA4941">
        <v>14826</v>
      </c>
      <c r="AB4941">
        <v>7</v>
      </c>
      <c r="AC4941">
        <v>71.55</v>
      </c>
    </row>
    <row r="4942" spans="1:29" x14ac:dyDescent="0.3">
      <c r="A4942">
        <v>2010</v>
      </c>
      <c r="B4942">
        <v>4</v>
      </c>
      <c r="C4942" s="1">
        <v>40279</v>
      </c>
      <c r="D4942">
        <v>12600</v>
      </c>
      <c r="E4942">
        <v>218</v>
      </c>
      <c r="F4942">
        <v>664</v>
      </c>
      <c r="G4942">
        <v>323</v>
      </c>
      <c r="H4942">
        <v>23</v>
      </c>
      <c r="I4942">
        <v>3500</v>
      </c>
      <c r="J4942">
        <v>4510</v>
      </c>
      <c r="K4942">
        <v>17328</v>
      </c>
      <c r="L4942">
        <v>0</v>
      </c>
      <c r="M4942">
        <v>696</v>
      </c>
      <c r="N4942">
        <v>832</v>
      </c>
      <c r="O4942">
        <v>23</v>
      </c>
      <c r="P4942">
        <v>1551</v>
      </c>
      <c r="Q4942">
        <v>1800</v>
      </c>
      <c r="R4942">
        <v>1834</v>
      </c>
      <c r="S4942">
        <v>0</v>
      </c>
      <c r="T4942">
        <v>-34</v>
      </c>
      <c r="U4942">
        <v>2910</v>
      </c>
      <c r="V4942">
        <v>5891</v>
      </c>
      <c r="W4942">
        <v>9918</v>
      </c>
      <c r="X4942">
        <v>15811</v>
      </c>
      <c r="Y4942">
        <v>0.09</v>
      </c>
      <c r="Z4942">
        <v>9</v>
      </c>
      <c r="AA4942">
        <v>15791</v>
      </c>
      <c r="AB4942">
        <v>0</v>
      </c>
      <c r="AC4942">
        <v>71.540000000000006</v>
      </c>
    </row>
    <row r="4943" spans="1:29" x14ac:dyDescent="0.3">
      <c r="A4943">
        <v>2010</v>
      </c>
      <c r="B4943">
        <v>4</v>
      </c>
      <c r="C4943" s="1">
        <v>40280</v>
      </c>
      <c r="D4943">
        <v>13400</v>
      </c>
      <c r="E4943">
        <v>179</v>
      </c>
      <c r="F4943">
        <v>953</v>
      </c>
      <c r="G4943">
        <v>314</v>
      </c>
      <c r="H4943">
        <v>25</v>
      </c>
      <c r="I4943">
        <v>3690</v>
      </c>
      <c r="J4943">
        <v>4982</v>
      </c>
      <c r="K4943">
        <v>18561</v>
      </c>
      <c r="L4943">
        <v>0</v>
      </c>
      <c r="M4943">
        <v>890</v>
      </c>
      <c r="N4943">
        <v>657</v>
      </c>
      <c r="O4943">
        <v>22</v>
      </c>
      <c r="P4943">
        <v>1569</v>
      </c>
      <c r="Q4943">
        <v>1850</v>
      </c>
      <c r="R4943">
        <v>2751</v>
      </c>
      <c r="S4943">
        <v>0</v>
      </c>
      <c r="T4943">
        <v>-901</v>
      </c>
      <c r="U4943">
        <v>3094</v>
      </c>
      <c r="V4943">
        <v>7092</v>
      </c>
      <c r="W4943">
        <v>10737</v>
      </c>
      <c r="X4943">
        <v>17893</v>
      </c>
      <c r="Y4943">
        <v>0.08</v>
      </c>
      <c r="Z4943">
        <v>4</v>
      </c>
      <c r="AA4943">
        <v>17370</v>
      </c>
      <c r="AB4943">
        <v>-3</v>
      </c>
      <c r="AC4943">
        <v>71.44</v>
      </c>
    </row>
    <row r="4944" spans="1:29" x14ac:dyDescent="0.3">
      <c r="A4944">
        <v>2010</v>
      </c>
      <c r="B4944">
        <v>4</v>
      </c>
      <c r="C4944" s="1">
        <v>40281</v>
      </c>
      <c r="D4944">
        <v>15300</v>
      </c>
      <c r="E4944">
        <v>171</v>
      </c>
      <c r="F4944">
        <v>1290</v>
      </c>
      <c r="G4944">
        <v>320</v>
      </c>
      <c r="H4944">
        <v>23</v>
      </c>
      <c r="I4944">
        <v>3740</v>
      </c>
      <c r="J4944">
        <v>5373</v>
      </c>
      <c r="K4944">
        <v>20844</v>
      </c>
      <c r="L4944">
        <v>0</v>
      </c>
      <c r="M4944">
        <v>893</v>
      </c>
      <c r="N4944">
        <v>626</v>
      </c>
      <c r="O4944">
        <v>27</v>
      </c>
      <c r="P4944">
        <v>1546</v>
      </c>
      <c r="Q4944">
        <v>1862</v>
      </c>
      <c r="R4944">
        <v>2751</v>
      </c>
      <c r="S4944">
        <v>0</v>
      </c>
      <c r="T4944">
        <v>-889</v>
      </c>
      <c r="U4944">
        <v>3240</v>
      </c>
      <c r="V4944">
        <v>7645</v>
      </c>
      <c r="W4944">
        <v>12480</v>
      </c>
      <c r="X4944">
        <v>20187</v>
      </c>
      <c r="Y4944">
        <v>7.0000000000000007E-2</v>
      </c>
      <c r="Z4944">
        <v>3</v>
      </c>
      <c r="AA4944">
        <v>19671</v>
      </c>
      <c r="AB4944">
        <v>-3</v>
      </c>
      <c r="AC4944">
        <v>71.27</v>
      </c>
    </row>
    <row r="4945" spans="1:29" x14ac:dyDescent="0.3">
      <c r="A4945">
        <v>2010</v>
      </c>
      <c r="B4945">
        <v>4</v>
      </c>
      <c r="C4945" s="1">
        <v>40282</v>
      </c>
      <c r="D4945">
        <v>20900</v>
      </c>
      <c r="E4945">
        <v>175</v>
      </c>
      <c r="F4945">
        <v>998</v>
      </c>
      <c r="G4945">
        <v>318</v>
      </c>
      <c r="H4945">
        <v>18</v>
      </c>
      <c r="I4945">
        <v>4150</v>
      </c>
      <c r="J4945">
        <v>5484</v>
      </c>
      <c r="K4945">
        <v>26559</v>
      </c>
      <c r="L4945">
        <v>0</v>
      </c>
      <c r="M4945">
        <v>898</v>
      </c>
      <c r="N4945">
        <v>630</v>
      </c>
      <c r="O4945">
        <v>22</v>
      </c>
      <c r="P4945">
        <v>1550</v>
      </c>
      <c r="Q4945">
        <v>1863</v>
      </c>
      <c r="R4945">
        <v>2751</v>
      </c>
      <c r="S4945">
        <v>0</v>
      </c>
      <c r="T4945">
        <v>-888</v>
      </c>
      <c r="U4945">
        <v>3873</v>
      </c>
      <c r="V4945">
        <v>8384</v>
      </c>
      <c r="W4945">
        <v>17451</v>
      </c>
      <c r="X4945">
        <v>25897</v>
      </c>
      <c r="Y4945">
        <v>0.06</v>
      </c>
      <c r="Z4945">
        <v>2</v>
      </c>
      <c r="AA4945">
        <v>25382</v>
      </c>
      <c r="AB4945">
        <v>-2</v>
      </c>
      <c r="AC4945">
        <v>70.94</v>
      </c>
    </row>
    <row r="4946" spans="1:29" x14ac:dyDescent="0.3">
      <c r="A4946">
        <v>2010</v>
      </c>
      <c r="B4946">
        <v>4</v>
      </c>
      <c r="C4946" s="1">
        <v>40283</v>
      </c>
      <c r="D4946">
        <v>26500</v>
      </c>
      <c r="E4946">
        <v>1875</v>
      </c>
      <c r="F4946">
        <v>864</v>
      </c>
      <c r="G4946">
        <v>321</v>
      </c>
      <c r="H4946">
        <v>18</v>
      </c>
      <c r="I4946">
        <v>4280</v>
      </c>
      <c r="J4946">
        <v>5483</v>
      </c>
      <c r="K4946">
        <v>33858</v>
      </c>
      <c r="L4946">
        <v>0</v>
      </c>
      <c r="M4946">
        <v>690</v>
      </c>
      <c r="N4946">
        <v>843</v>
      </c>
      <c r="O4946">
        <v>26</v>
      </c>
      <c r="P4946">
        <v>1559</v>
      </c>
      <c r="Q4946">
        <v>1900</v>
      </c>
      <c r="R4946">
        <v>2751</v>
      </c>
      <c r="S4946">
        <v>0</v>
      </c>
      <c r="T4946">
        <v>-851</v>
      </c>
      <c r="U4946">
        <v>4548</v>
      </c>
      <c r="V4946">
        <v>9025</v>
      </c>
      <c r="W4946">
        <v>24065</v>
      </c>
      <c r="X4946">
        <v>33150</v>
      </c>
      <c r="Y4946">
        <v>0.05</v>
      </c>
      <c r="Z4946">
        <v>2</v>
      </c>
      <c r="AA4946">
        <v>32656</v>
      </c>
      <c r="AB4946">
        <v>-2</v>
      </c>
      <c r="AC4946">
        <v>70.48</v>
      </c>
    </row>
    <row r="4947" spans="1:29" x14ac:dyDescent="0.3">
      <c r="A4947">
        <v>2010</v>
      </c>
      <c r="B4947">
        <v>4</v>
      </c>
      <c r="C4947" s="1">
        <v>40284</v>
      </c>
      <c r="D4947">
        <v>26600</v>
      </c>
      <c r="E4947">
        <v>2962</v>
      </c>
      <c r="F4947">
        <v>785</v>
      </c>
      <c r="G4947">
        <v>310</v>
      </c>
      <c r="H4947">
        <v>18</v>
      </c>
      <c r="I4947">
        <v>4340</v>
      </c>
      <c r="J4947">
        <v>5453</v>
      </c>
      <c r="K4947">
        <v>35015</v>
      </c>
      <c r="L4947">
        <v>0</v>
      </c>
      <c r="M4947">
        <v>689</v>
      </c>
      <c r="N4947">
        <v>836</v>
      </c>
      <c r="O4947">
        <v>27</v>
      </c>
      <c r="P4947">
        <v>1552</v>
      </c>
      <c r="Q4947">
        <v>1862</v>
      </c>
      <c r="R4947">
        <v>917</v>
      </c>
      <c r="S4947">
        <v>0</v>
      </c>
      <c r="T4947">
        <v>945</v>
      </c>
      <c r="U4947">
        <v>4612</v>
      </c>
      <c r="V4947">
        <v>7899</v>
      </c>
      <c r="W4947">
        <v>24685</v>
      </c>
      <c r="X4947">
        <v>32518</v>
      </c>
      <c r="Y4947">
        <v>0.04</v>
      </c>
      <c r="Z4947">
        <v>7</v>
      </c>
      <c r="AA4947">
        <v>33066</v>
      </c>
      <c r="AB4947">
        <v>2</v>
      </c>
      <c r="AC4947">
        <v>70.05</v>
      </c>
    </row>
    <row r="4948" spans="1:29" x14ac:dyDescent="0.3">
      <c r="A4948">
        <v>2010</v>
      </c>
      <c r="B4948">
        <v>4</v>
      </c>
      <c r="C4948" s="1">
        <v>40285</v>
      </c>
      <c r="D4948">
        <v>25000</v>
      </c>
      <c r="E4948">
        <v>3177</v>
      </c>
      <c r="F4948">
        <v>759</v>
      </c>
      <c r="G4948">
        <v>308</v>
      </c>
      <c r="H4948">
        <v>18</v>
      </c>
      <c r="I4948">
        <v>4500</v>
      </c>
      <c r="J4948">
        <v>5585</v>
      </c>
      <c r="K4948">
        <v>33762</v>
      </c>
      <c r="L4948">
        <v>0</v>
      </c>
      <c r="M4948">
        <v>694</v>
      </c>
      <c r="N4948">
        <v>837</v>
      </c>
      <c r="O4948">
        <v>36</v>
      </c>
      <c r="P4948">
        <v>1567</v>
      </c>
      <c r="Q4948">
        <v>1850</v>
      </c>
      <c r="R4948">
        <v>0</v>
      </c>
      <c r="S4948">
        <v>0</v>
      </c>
      <c r="T4948">
        <v>1850</v>
      </c>
      <c r="U4948">
        <v>4413</v>
      </c>
      <c r="V4948">
        <v>7229</v>
      </c>
      <c r="W4948">
        <v>23246</v>
      </c>
      <c r="X4948">
        <v>30345</v>
      </c>
      <c r="Y4948">
        <v>0.04</v>
      </c>
      <c r="Z4948">
        <v>10</v>
      </c>
      <c r="AA4948">
        <v>31418</v>
      </c>
      <c r="AB4948">
        <v>3</v>
      </c>
      <c r="AC4948">
        <v>69.7</v>
      </c>
    </row>
    <row r="4949" spans="1:29" x14ac:dyDescent="0.3">
      <c r="A4949">
        <v>2010</v>
      </c>
      <c r="B4949">
        <v>4</v>
      </c>
      <c r="C4949" s="1">
        <v>40286</v>
      </c>
      <c r="D4949">
        <v>23400</v>
      </c>
      <c r="E4949">
        <v>3198</v>
      </c>
      <c r="F4949">
        <v>764</v>
      </c>
      <c r="G4949">
        <v>310</v>
      </c>
      <c r="H4949">
        <v>18</v>
      </c>
      <c r="I4949">
        <v>4650</v>
      </c>
      <c r="J4949">
        <v>5742</v>
      </c>
      <c r="K4949">
        <v>32340</v>
      </c>
      <c r="L4949">
        <v>0</v>
      </c>
      <c r="M4949">
        <v>699</v>
      </c>
      <c r="N4949">
        <v>837</v>
      </c>
      <c r="O4949">
        <v>39</v>
      </c>
      <c r="P4949">
        <v>1575</v>
      </c>
      <c r="Q4949">
        <v>1850</v>
      </c>
      <c r="R4949">
        <v>0</v>
      </c>
      <c r="S4949">
        <v>0</v>
      </c>
      <c r="T4949">
        <v>1850</v>
      </c>
      <c r="U4949">
        <v>4173</v>
      </c>
      <c r="V4949">
        <v>7138</v>
      </c>
      <c r="W4949">
        <v>21907</v>
      </c>
      <c r="X4949">
        <v>28915</v>
      </c>
      <c r="Y4949">
        <v>0.05</v>
      </c>
      <c r="Z4949">
        <v>11</v>
      </c>
      <c r="AA4949">
        <v>29988</v>
      </c>
      <c r="AB4949">
        <v>4</v>
      </c>
      <c r="AC4949">
        <v>69.39</v>
      </c>
    </row>
    <row r="4950" spans="1:29" x14ac:dyDescent="0.3">
      <c r="A4950">
        <v>2010</v>
      </c>
      <c r="B4950">
        <v>4</v>
      </c>
      <c r="C4950" s="1">
        <v>40287</v>
      </c>
      <c r="D4950">
        <v>21600</v>
      </c>
      <c r="E4950">
        <v>3078</v>
      </c>
      <c r="F4950">
        <v>803</v>
      </c>
      <c r="G4950">
        <v>306</v>
      </c>
      <c r="H4950">
        <v>20</v>
      </c>
      <c r="I4950">
        <v>4680</v>
      </c>
      <c r="J4950">
        <v>5809</v>
      </c>
      <c r="K4950">
        <v>30487</v>
      </c>
      <c r="L4950">
        <v>0</v>
      </c>
      <c r="M4950">
        <v>724</v>
      </c>
      <c r="N4950">
        <v>839</v>
      </c>
      <c r="O4950">
        <v>31</v>
      </c>
      <c r="P4950">
        <v>1594</v>
      </c>
      <c r="Q4950">
        <v>1833</v>
      </c>
      <c r="R4950">
        <v>0</v>
      </c>
      <c r="S4950">
        <v>0</v>
      </c>
      <c r="T4950">
        <v>1833</v>
      </c>
      <c r="U4950">
        <v>3882</v>
      </c>
      <c r="V4950">
        <v>6905</v>
      </c>
      <c r="W4950">
        <v>20283</v>
      </c>
      <c r="X4950">
        <v>27060</v>
      </c>
      <c r="Y4950">
        <v>0.05</v>
      </c>
      <c r="Z4950">
        <v>11</v>
      </c>
      <c r="AA4950">
        <v>28123</v>
      </c>
      <c r="AB4950">
        <v>4</v>
      </c>
      <c r="AC4950">
        <v>69.14</v>
      </c>
    </row>
    <row r="4951" spans="1:29" x14ac:dyDescent="0.3">
      <c r="A4951">
        <v>2010</v>
      </c>
      <c r="B4951">
        <v>4</v>
      </c>
      <c r="C4951" s="1">
        <v>40288</v>
      </c>
      <c r="D4951">
        <v>20500</v>
      </c>
      <c r="E4951">
        <v>3018</v>
      </c>
      <c r="F4951">
        <v>1080</v>
      </c>
      <c r="G4951">
        <v>337</v>
      </c>
      <c r="H4951">
        <v>22</v>
      </c>
      <c r="I4951">
        <v>4830</v>
      </c>
      <c r="J4951">
        <v>6269</v>
      </c>
      <c r="K4951">
        <v>29787</v>
      </c>
      <c r="L4951">
        <v>0</v>
      </c>
      <c r="M4951">
        <v>657</v>
      </c>
      <c r="N4951">
        <v>840</v>
      </c>
      <c r="O4951">
        <v>35</v>
      </c>
      <c r="P4951">
        <v>1532</v>
      </c>
      <c r="Q4951">
        <v>1862</v>
      </c>
      <c r="R4951">
        <v>3438</v>
      </c>
      <c r="S4951">
        <v>0</v>
      </c>
      <c r="T4951">
        <v>-1576</v>
      </c>
      <c r="U4951">
        <v>3726</v>
      </c>
      <c r="V4951">
        <v>9488</v>
      </c>
      <c r="W4951">
        <v>20233</v>
      </c>
      <c r="X4951">
        <v>29831</v>
      </c>
      <c r="Y4951">
        <v>0.05</v>
      </c>
      <c r="Z4951">
        <v>0</v>
      </c>
      <c r="AA4951">
        <v>28917</v>
      </c>
      <c r="AB4951">
        <v>-3</v>
      </c>
      <c r="AC4951">
        <v>68.849999999999994</v>
      </c>
    </row>
    <row r="4952" spans="1:29" x14ac:dyDescent="0.3">
      <c r="A4952">
        <v>2010</v>
      </c>
      <c r="B4952">
        <v>4</v>
      </c>
      <c r="C4952" s="1">
        <v>40289</v>
      </c>
      <c r="D4952">
        <v>20800</v>
      </c>
      <c r="E4952">
        <v>2862</v>
      </c>
      <c r="F4952">
        <v>1490</v>
      </c>
      <c r="G4952">
        <v>323</v>
      </c>
      <c r="H4952">
        <v>22</v>
      </c>
      <c r="I4952">
        <v>5180</v>
      </c>
      <c r="J4952">
        <v>7015</v>
      </c>
      <c r="K4952">
        <v>30677</v>
      </c>
      <c r="L4952">
        <v>0</v>
      </c>
      <c r="M4952">
        <v>698</v>
      </c>
      <c r="N4952">
        <v>839</v>
      </c>
      <c r="O4952">
        <v>31</v>
      </c>
      <c r="P4952">
        <v>1568</v>
      </c>
      <c r="Q4952">
        <v>1840</v>
      </c>
      <c r="R4952">
        <v>5272</v>
      </c>
      <c r="S4952">
        <v>0</v>
      </c>
      <c r="T4952">
        <v>-3432</v>
      </c>
      <c r="U4952">
        <v>3832</v>
      </c>
      <c r="V4952">
        <v>11510</v>
      </c>
      <c r="W4952">
        <v>20791</v>
      </c>
      <c r="X4952">
        <v>32541</v>
      </c>
      <c r="Y4952">
        <v>0.05</v>
      </c>
      <c r="Z4952">
        <v>-6</v>
      </c>
      <c r="AA4952">
        <v>30550</v>
      </c>
      <c r="AB4952">
        <v>-7</v>
      </c>
      <c r="AC4952">
        <v>68.510000000000005</v>
      </c>
    </row>
    <row r="4953" spans="1:29" x14ac:dyDescent="0.3">
      <c r="A4953">
        <v>2010</v>
      </c>
      <c r="B4953">
        <v>4</v>
      </c>
      <c r="C4953" s="1">
        <v>40290</v>
      </c>
      <c r="D4953">
        <v>23100</v>
      </c>
      <c r="E4953">
        <v>1889</v>
      </c>
      <c r="F4953">
        <v>1400</v>
      </c>
      <c r="G4953">
        <v>316</v>
      </c>
      <c r="H4953">
        <v>22</v>
      </c>
      <c r="I4953">
        <v>5210</v>
      </c>
      <c r="J4953">
        <v>6948</v>
      </c>
      <c r="K4953">
        <v>31937</v>
      </c>
      <c r="L4953">
        <v>0</v>
      </c>
      <c r="M4953">
        <v>699</v>
      </c>
      <c r="N4953">
        <v>863</v>
      </c>
      <c r="O4953">
        <v>27</v>
      </c>
      <c r="P4953">
        <v>1589</v>
      </c>
      <c r="Q4953">
        <v>1862</v>
      </c>
      <c r="R4953">
        <v>5272</v>
      </c>
      <c r="S4953">
        <v>0</v>
      </c>
      <c r="T4953">
        <v>-3410</v>
      </c>
      <c r="U4953">
        <v>4228</v>
      </c>
      <c r="V4953">
        <v>11803</v>
      </c>
      <c r="W4953">
        <v>21716</v>
      </c>
      <c r="X4953">
        <v>33758</v>
      </c>
      <c r="Y4953">
        <v>0.05</v>
      </c>
      <c r="Z4953">
        <v>-6</v>
      </c>
      <c r="AA4953">
        <v>31780</v>
      </c>
      <c r="AB4953">
        <v>-6</v>
      </c>
      <c r="AC4953">
        <v>68.17</v>
      </c>
    </row>
    <row r="4954" spans="1:29" x14ac:dyDescent="0.3">
      <c r="A4954">
        <v>2010</v>
      </c>
      <c r="B4954">
        <v>4</v>
      </c>
      <c r="C4954" s="1">
        <v>40291</v>
      </c>
      <c r="D4954">
        <v>25600</v>
      </c>
      <c r="E4954">
        <v>1278</v>
      </c>
      <c r="F4954">
        <v>1150</v>
      </c>
      <c r="G4954">
        <v>310</v>
      </c>
      <c r="H4954">
        <v>21</v>
      </c>
      <c r="I4954">
        <v>5280</v>
      </c>
      <c r="J4954">
        <v>6761</v>
      </c>
      <c r="K4954">
        <v>33639</v>
      </c>
      <c r="L4954">
        <v>0</v>
      </c>
      <c r="M4954">
        <v>691</v>
      </c>
      <c r="N4954">
        <v>872</v>
      </c>
      <c r="O4954">
        <v>29</v>
      </c>
      <c r="P4954">
        <v>1592</v>
      </c>
      <c r="Q4954">
        <v>1862</v>
      </c>
      <c r="R4954">
        <v>5272</v>
      </c>
      <c r="S4954">
        <v>0</v>
      </c>
      <c r="T4954">
        <v>-3410</v>
      </c>
      <c r="U4954">
        <v>4530</v>
      </c>
      <c r="V4954">
        <v>11916</v>
      </c>
      <c r="W4954">
        <v>23303</v>
      </c>
      <c r="X4954">
        <v>35457</v>
      </c>
      <c r="Y4954">
        <v>0.05</v>
      </c>
      <c r="Z4954">
        <v>-5</v>
      </c>
      <c r="AA4954">
        <v>33479</v>
      </c>
      <c r="AB4954">
        <v>-6</v>
      </c>
      <c r="AC4954">
        <v>67.81</v>
      </c>
    </row>
    <row r="4955" spans="1:29" x14ac:dyDescent="0.3">
      <c r="A4955">
        <v>2010</v>
      </c>
      <c r="B4955">
        <v>4</v>
      </c>
      <c r="C4955" s="1">
        <v>40292</v>
      </c>
      <c r="D4955">
        <v>24500</v>
      </c>
      <c r="E4955">
        <v>190</v>
      </c>
      <c r="F4955">
        <v>1030</v>
      </c>
      <c r="G4955">
        <v>310</v>
      </c>
      <c r="H4955">
        <v>21</v>
      </c>
      <c r="I4955">
        <v>5510</v>
      </c>
      <c r="J4955">
        <v>6871</v>
      </c>
      <c r="K4955">
        <v>31561</v>
      </c>
      <c r="L4955">
        <v>0</v>
      </c>
      <c r="M4955">
        <v>693</v>
      </c>
      <c r="N4955">
        <v>872</v>
      </c>
      <c r="O4955">
        <v>39</v>
      </c>
      <c r="P4955">
        <v>1604</v>
      </c>
      <c r="Q4955">
        <v>1950</v>
      </c>
      <c r="R4955">
        <v>5272</v>
      </c>
      <c r="S4955">
        <v>0</v>
      </c>
      <c r="T4955">
        <v>-3322</v>
      </c>
      <c r="U4955">
        <v>4434</v>
      </c>
      <c r="V4955">
        <v>11860</v>
      </c>
      <c r="W4955">
        <v>21186</v>
      </c>
      <c r="X4955">
        <v>33279</v>
      </c>
      <c r="Y4955">
        <v>0.05</v>
      </c>
      <c r="Z4955">
        <v>-5</v>
      </c>
      <c r="AA4955">
        <v>31352</v>
      </c>
      <c r="AB4955">
        <v>-6</v>
      </c>
      <c r="AC4955">
        <v>67.52</v>
      </c>
    </row>
    <row r="4956" spans="1:29" x14ac:dyDescent="0.3">
      <c r="A4956">
        <v>2010</v>
      </c>
      <c r="B4956">
        <v>4</v>
      </c>
      <c r="C4956" s="1">
        <v>40293</v>
      </c>
      <c r="D4956">
        <v>22000</v>
      </c>
      <c r="E4956">
        <v>192</v>
      </c>
      <c r="F4956">
        <v>1040</v>
      </c>
      <c r="G4956">
        <v>306</v>
      </c>
      <c r="H4956">
        <v>21</v>
      </c>
      <c r="I4956">
        <v>5720</v>
      </c>
      <c r="J4956">
        <v>7087</v>
      </c>
      <c r="K4956">
        <v>29279</v>
      </c>
      <c r="L4956">
        <v>0</v>
      </c>
      <c r="M4956">
        <v>693</v>
      </c>
      <c r="N4956">
        <v>872</v>
      </c>
      <c r="O4956">
        <v>33</v>
      </c>
      <c r="P4956">
        <v>1598</v>
      </c>
      <c r="Q4956">
        <v>1896</v>
      </c>
      <c r="R4956">
        <v>1834</v>
      </c>
      <c r="S4956">
        <v>0</v>
      </c>
      <c r="T4956">
        <v>62</v>
      </c>
      <c r="U4956">
        <v>4157</v>
      </c>
      <c r="V4956">
        <v>9606</v>
      </c>
      <c r="W4956">
        <v>18018</v>
      </c>
      <c r="X4956">
        <v>27619</v>
      </c>
      <c r="Y4956">
        <v>0.05</v>
      </c>
      <c r="Z4956">
        <v>6</v>
      </c>
      <c r="AA4956">
        <v>27655</v>
      </c>
      <c r="AB4956">
        <v>0</v>
      </c>
      <c r="AC4956">
        <v>67.36</v>
      </c>
    </row>
    <row r="4957" spans="1:29" x14ac:dyDescent="0.3">
      <c r="A4957">
        <v>2010</v>
      </c>
      <c r="B4957">
        <v>4</v>
      </c>
      <c r="C4957" s="1">
        <v>40294</v>
      </c>
      <c r="D4957">
        <v>20300</v>
      </c>
      <c r="E4957">
        <v>194</v>
      </c>
      <c r="F4957">
        <v>1150</v>
      </c>
      <c r="G4957">
        <v>311</v>
      </c>
      <c r="H4957">
        <v>20</v>
      </c>
      <c r="I4957">
        <v>5760</v>
      </c>
      <c r="J4957">
        <v>7241</v>
      </c>
      <c r="K4957">
        <v>27735</v>
      </c>
      <c r="L4957">
        <v>0</v>
      </c>
      <c r="M4957">
        <v>695</v>
      </c>
      <c r="N4957">
        <v>872</v>
      </c>
      <c r="O4957">
        <v>32</v>
      </c>
      <c r="P4957">
        <v>1599</v>
      </c>
      <c r="Q4957">
        <v>1876</v>
      </c>
      <c r="R4957">
        <v>0</v>
      </c>
      <c r="S4957">
        <v>0</v>
      </c>
      <c r="T4957">
        <v>1876</v>
      </c>
      <c r="U4957">
        <v>3951</v>
      </c>
      <c r="V4957">
        <v>8373</v>
      </c>
      <c r="W4957">
        <v>16018</v>
      </c>
      <c r="X4957">
        <v>24260</v>
      </c>
      <c r="Y4957">
        <v>0.05</v>
      </c>
      <c r="Z4957">
        <v>13</v>
      </c>
      <c r="AA4957">
        <v>25348</v>
      </c>
      <c r="AB4957">
        <v>4</v>
      </c>
      <c r="AC4957">
        <v>67.3</v>
      </c>
    </row>
    <row r="4958" spans="1:29" x14ac:dyDescent="0.3">
      <c r="A4958">
        <v>2010</v>
      </c>
      <c r="B4958">
        <v>4</v>
      </c>
      <c r="C4958" s="1">
        <v>40295</v>
      </c>
      <c r="D4958">
        <v>19300</v>
      </c>
      <c r="E4958">
        <v>185</v>
      </c>
      <c r="F4958">
        <v>1280</v>
      </c>
      <c r="G4958">
        <v>283</v>
      </c>
      <c r="H4958">
        <v>19</v>
      </c>
      <c r="I4958">
        <v>5690</v>
      </c>
      <c r="J4958">
        <v>7272</v>
      </c>
      <c r="K4958">
        <v>26757</v>
      </c>
      <c r="L4958">
        <v>0</v>
      </c>
      <c r="M4958">
        <v>692</v>
      </c>
      <c r="N4958">
        <v>864</v>
      </c>
      <c r="O4958">
        <v>31</v>
      </c>
      <c r="P4958">
        <v>1587</v>
      </c>
      <c r="Q4958">
        <v>1897</v>
      </c>
      <c r="R4958">
        <v>0</v>
      </c>
      <c r="S4958">
        <v>0</v>
      </c>
      <c r="T4958">
        <v>1897</v>
      </c>
      <c r="U4958">
        <v>3872</v>
      </c>
      <c r="V4958">
        <v>8324</v>
      </c>
      <c r="W4958">
        <v>15082</v>
      </c>
      <c r="X4958">
        <v>23273</v>
      </c>
      <c r="Y4958">
        <v>0.06</v>
      </c>
      <c r="Z4958">
        <v>13</v>
      </c>
      <c r="AA4958">
        <v>24373</v>
      </c>
      <c r="AB4958">
        <v>5</v>
      </c>
      <c r="AC4958">
        <v>67.260000000000005</v>
      </c>
    </row>
    <row r="4959" spans="1:29" x14ac:dyDescent="0.3">
      <c r="A4959">
        <v>2010</v>
      </c>
      <c r="B4959">
        <v>4</v>
      </c>
      <c r="C4959" s="1">
        <v>40296</v>
      </c>
      <c r="D4959">
        <v>20000</v>
      </c>
      <c r="E4959">
        <v>182</v>
      </c>
      <c r="F4959">
        <v>2010</v>
      </c>
      <c r="G4959">
        <v>529</v>
      </c>
      <c r="H4959">
        <v>18</v>
      </c>
      <c r="I4959">
        <v>5570</v>
      </c>
      <c r="J4959">
        <v>8127</v>
      </c>
      <c r="K4959">
        <v>28309</v>
      </c>
      <c r="L4959">
        <v>0</v>
      </c>
      <c r="M4959">
        <v>695</v>
      </c>
      <c r="N4959">
        <v>841</v>
      </c>
      <c r="O4959">
        <v>29</v>
      </c>
      <c r="P4959">
        <v>1565</v>
      </c>
      <c r="Q4959">
        <v>1941</v>
      </c>
      <c r="R4959">
        <v>917</v>
      </c>
      <c r="S4959">
        <v>0</v>
      </c>
      <c r="T4959">
        <v>1024</v>
      </c>
      <c r="U4959">
        <v>3912</v>
      </c>
      <c r="V4959">
        <v>9808</v>
      </c>
      <c r="W4959">
        <v>15983</v>
      </c>
      <c r="X4959">
        <v>25720</v>
      </c>
      <c r="Y4959">
        <v>0.05</v>
      </c>
      <c r="Z4959">
        <v>9</v>
      </c>
      <c r="AA4959">
        <v>26314</v>
      </c>
      <c r="AB4959">
        <v>2</v>
      </c>
      <c r="AC4959">
        <v>67.16</v>
      </c>
    </row>
    <row r="4960" spans="1:29" x14ac:dyDescent="0.3">
      <c r="A4960">
        <v>2010</v>
      </c>
      <c r="B4960">
        <v>4</v>
      </c>
      <c r="C4960" s="1">
        <v>40297</v>
      </c>
      <c r="D4960">
        <v>21300</v>
      </c>
      <c r="E4960">
        <v>184</v>
      </c>
      <c r="F4960">
        <v>1860</v>
      </c>
      <c r="G4960">
        <v>897</v>
      </c>
      <c r="H4960">
        <v>19</v>
      </c>
      <c r="I4960">
        <v>5490</v>
      </c>
      <c r="J4960">
        <v>8266</v>
      </c>
      <c r="K4960">
        <v>29750</v>
      </c>
      <c r="L4960">
        <v>0</v>
      </c>
      <c r="M4960">
        <v>691</v>
      </c>
      <c r="N4960">
        <v>841</v>
      </c>
      <c r="O4960">
        <v>22</v>
      </c>
      <c r="P4960">
        <v>1554</v>
      </c>
      <c r="Q4960">
        <v>1948</v>
      </c>
      <c r="R4960">
        <v>917</v>
      </c>
      <c r="S4960">
        <v>0</v>
      </c>
      <c r="T4960">
        <v>1031</v>
      </c>
      <c r="U4960">
        <v>4099</v>
      </c>
      <c r="V4960">
        <v>10141</v>
      </c>
      <c r="W4960">
        <v>17096</v>
      </c>
      <c r="X4960">
        <v>27165</v>
      </c>
      <c r="Y4960">
        <v>0.05</v>
      </c>
      <c r="Z4960">
        <v>9</v>
      </c>
      <c r="AA4960">
        <v>27763</v>
      </c>
      <c r="AB4960">
        <v>2</v>
      </c>
      <c r="AC4960">
        <v>67.040000000000006</v>
      </c>
    </row>
    <row r="4961" spans="1:29" x14ac:dyDescent="0.3">
      <c r="A4961">
        <v>2010</v>
      </c>
      <c r="B4961">
        <v>4</v>
      </c>
      <c r="C4961" s="1">
        <v>40298</v>
      </c>
      <c r="D4961">
        <v>24200</v>
      </c>
      <c r="E4961">
        <v>199</v>
      </c>
      <c r="F4961">
        <v>1580</v>
      </c>
      <c r="G4961">
        <v>1210</v>
      </c>
      <c r="H4961">
        <v>19</v>
      </c>
      <c r="I4961">
        <v>5280</v>
      </c>
      <c r="J4961">
        <v>8089</v>
      </c>
      <c r="K4961">
        <v>32488</v>
      </c>
      <c r="L4961">
        <v>0</v>
      </c>
      <c r="M4961">
        <v>694</v>
      </c>
      <c r="N4961">
        <v>841</v>
      </c>
      <c r="O4961">
        <v>43</v>
      </c>
      <c r="P4961">
        <v>1578</v>
      </c>
      <c r="Q4961">
        <v>1927</v>
      </c>
      <c r="R4961">
        <v>917</v>
      </c>
      <c r="S4961">
        <v>0</v>
      </c>
      <c r="T4961">
        <v>1010</v>
      </c>
      <c r="U4961">
        <v>4468</v>
      </c>
      <c r="V4961">
        <v>10323</v>
      </c>
      <c r="W4961">
        <v>19648</v>
      </c>
      <c r="X4961">
        <v>29900</v>
      </c>
      <c r="Y4961">
        <v>0.04</v>
      </c>
      <c r="Z4961">
        <v>8</v>
      </c>
      <c r="AA4961">
        <v>30486</v>
      </c>
      <c r="AB4961">
        <v>2</v>
      </c>
      <c r="AC4961">
        <v>66.849999999999994</v>
      </c>
    </row>
    <row r="4962" spans="1:29" x14ac:dyDescent="0.3">
      <c r="A4962">
        <v>2010</v>
      </c>
      <c r="B4962">
        <v>5</v>
      </c>
      <c r="C4962" s="1">
        <v>40299</v>
      </c>
      <c r="D4962">
        <v>24600</v>
      </c>
      <c r="E4962">
        <v>194</v>
      </c>
      <c r="F4962">
        <v>1380</v>
      </c>
      <c r="G4962">
        <v>1230</v>
      </c>
      <c r="H4962">
        <v>25</v>
      </c>
      <c r="I4962">
        <v>5150</v>
      </c>
      <c r="J4962">
        <v>7785</v>
      </c>
      <c r="K4962">
        <v>32579</v>
      </c>
      <c r="L4962">
        <v>106</v>
      </c>
      <c r="M4962">
        <v>694</v>
      </c>
      <c r="N4962">
        <v>841</v>
      </c>
      <c r="O4962">
        <v>50</v>
      </c>
      <c r="P4962">
        <v>1691</v>
      </c>
      <c r="Q4962">
        <v>1950</v>
      </c>
      <c r="R4962">
        <v>917</v>
      </c>
      <c r="S4962">
        <v>0</v>
      </c>
      <c r="T4962">
        <v>1033</v>
      </c>
      <c r="U4962">
        <v>4406</v>
      </c>
      <c r="V4962">
        <v>9829</v>
      </c>
      <c r="W4962">
        <v>20099</v>
      </c>
      <c r="X4962">
        <v>29855</v>
      </c>
      <c r="Y4962">
        <v>0.05</v>
      </c>
      <c r="Z4962">
        <v>8</v>
      </c>
      <c r="AA4962">
        <v>30454</v>
      </c>
      <c r="AB4962">
        <v>2</v>
      </c>
      <c r="AC4962">
        <v>66.680000000000007</v>
      </c>
    </row>
    <row r="4963" spans="1:29" x14ac:dyDescent="0.3">
      <c r="A4963">
        <v>2010</v>
      </c>
      <c r="B4963">
        <v>5</v>
      </c>
      <c r="C4963" s="1">
        <v>40300</v>
      </c>
      <c r="D4963">
        <v>24000</v>
      </c>
      <c r="E4963">
        <v>197</v>
      </c>
      <c r="F4963">
        <v>1270</v>
      </c>
      <c r="G4963">
        <v>1230</v>
      </c>
      <c r="H4963">
        <v>33</v>
      </c>
      <c r="I4963">
        <v>5190</v>
      </c>
      <c r="J4963">
        <v>7723</v>
      </c>
      <c r="K4963">
        <v>31920</v>
      </c>
      <c r="L4963">
        <v>112</v>
      </c>
      <c r="M4963">
        <v>693</v>
      </c>
      <c r="N4963">
        <v>842</v>
      </c>
      <c r="O4963">
        <v>56</v>
      </c>
      <c r="P4963">
        <v>1703</v>
      </c>
      <c r="Q4963">
        <v>1950</v>
      </c>
      <c r="R4963">
        <v>917</v>
      </c>
      <c r="S4963">
        <v>0</v>
      </c>
      <c r="T4963">
        <v>1033</v>
      </c>
      <c r="U4963">
        <v>4319</v>
      </c>
      <c r="V4963">
        <v>9668</v>
      </c>
      <c r="W4963">
        <v>19589</v>
      </c>
      <c r="X4963">
        <v>29184</v>
      </c>
      <c r="Y4963">
        <v>0.05</v>
      </c>
      <c r="Z4963">
        <v>9</v>
      </c>
      <c r="AA4963">
        <v>29783</v>
      </c>
      <c r="AB4963">
        <v>2</v>
      </c>
      <c r="AC4963">
        <v>66.540000000000006</v>
      </c>
    </row>
    <row r="4964" spans="1:29" x14ac:dyDescent="0.3">
      <c r="A4964">
        <v>2010</v>
      </c>
      <c r="B4964">
        <v>5</v>
      </c>
      <c r="C4964" s="1">
        <v>40301</v>
      </c>
      <c r="D4964">
        <v>22400</v>
      </c>
      <c r="E4964">
        <v>198</v>
      </c>
      <c r="F4964">
        <v>1200</v>
      </c>
      <c r="G4964">
        <v>1230</v>
      </c>
      <c r="H4964">
        <v>55</v>
      </c>
      <c r="I4964">
        <v>5170</v>
      </c>
      <c r="J4964">
        <v>7655</v>
      </c>
      <c r="K4964">
        <v>30253</v>
      </c>
      <c r="L4964">
        <v>141</v>
      </c>
      <c r="M4964">
        <v>691</v>
      </c>
      <c r="N4964">
        <v>839</v>
      </c>
      <c r="O4964">
        <v>56</v>
      </c>
      <c r="P4964">
        <v>1727</v>
      </c>
      <c r="Q4964">
        <v>2000</v>
      </c>
      <c r="R4964">
        <v>0</v>
      </c>
      <c r="S4964">
        <v>0</v>
      </c>
      <c r="T4964">
        <v>2000</v>
      </c>
      <c r="U4964">
        <v>3996</v>
      </c>
      <c r="V4964">
        <v>8624</v>
      </c>
      <c r="W4964">
        <v>18042</v>
      </c>
      <c r="X4964">
        <v>26526</v>
      </c>
      <c r="Y4964">
        <v>0.05</v>
      </c>
      <c r="Z4964">
        <v>12</v>
      </c>
      <c r="AA4964">
        <v>27686</v>
      </c>
      <c r="AB4964">
        <v>4</v>
      </c>
      <c r="AC4964">
        <v>66.459999999999994</v>
      </c>
    </row>
    <row r="4965" spans="1:29" x14ac:dyDescent="0.3">
      <c r="A4965">
        <v>2010</v>
      </c>
      <c r="B4965">
        <v>5</v>
      </c>
      <c r="C4965" s="1">
        <v>40302</v>
      </c>
      <c r="D4965">
        <v>20900</v>
      </c>
      <c r="E4965">
        <v>213</v>
      </c>
      <c r="F4965">
        <v>1160</v>
      </c>
      <c r="G4965">
        <v>1230</v>
      </c>
      <c r="H4965">
        <v>88</v>
      </c>
      <c r="I4965">
        <v>4930</v>
      </c>
      <c r="J4965">
        <v>7408</v>
      </c>
      <c r="K4965">
        <v>28521</v>
      </c>
      <c r="L4965">
        <v>160</v>
      </c>
      <c r="M4965">
        <v>691</v>
      </c>
      <c r="N4965">
        <v>837</v>
      </c>
      <c r="O4965">
        <v>59</v>
      </c>
      <c r="P4965">
        <v>1747</v>
      </c>
      <c r="Q4965">
        <v>1952</v>
      </c>
      <c r="R4965">
        <v>0</v>
      </c>
      <c r="S4965">
        <v>0</v>
      </c>
      <c r="T4965">
        <v>1952</v>
      </c>
      <c r="U4965">
        <v>3777</v>
      </c>
      <c r="V4965">
        <v>8169</v>
      </c>
      <c r="W4965">
        <v>16789</v>
      </c>
      <c r="X4965">
        <v>24822</v>
      </c>
      <c r="Y4965">
        <v>0.05</v>
      </c>
      <c r="Z4965">
        <v>13</v>
      </c>
      <c r="AA4965">
        <v>25954</v>
      </c>
      <c r="AB4965">
        <v>4</v>
      </c>
      <c r="AC4965">
        <v>66.430000000000007</v>
      </c>
    </row>
    <row r="4966" spans="1:29" x14ac:dyDescent="0.3">
      <c r="A4966">
        <v>2010</v>
      </c>
      <c r="B4966">
        <v>5</v>
      </c>
      <c r="C4966" s="1">
        <v>40303</v>
      </c>
      <c r="D4966">
        <v>19900</v>
      </c>
      <c r="E4966">
        <v>233</v>
      </c>
      <c r="F4966">
        <v>1180</v>
      </c>
      <c r="G4966">
        <v>1230</v>
      </c>
      <c r="H4966">
        <v>112</v>
      </c>
      <c r="I4966">
        <v>5330</v>
      </c>
      <c r="J4966">
        <v>7852</v>
      </c>
      <c r="K4966">
        <v>27985</v>
      </c>
      <c r="L4966">
        <v>160</v>
      </c>
      <c r="M4966">
        <v>709</v>
      </c>
      <c r="N4966">
        <v>835</v>
      </c>
      <c r="O4966">
        <v>56</v>
      </c>
      <c r="P4966">
        <v>1760</v>
      </c>
      <c r="Q4966">
        <v>2050</v>
      </c>
      <c r="R4966">
        <v>0</v>
      </c>
      <c r="S4966">
        <v>0</v>
      </c>
      <c r="T4966">
        <v>2050</v>
      </c>
      <c r="U4966">
        <v>3712</v>
      </c>
      <c r="V4966">
        <v>8472</v>
      </c>
      <c r="W4966">
        <v>15847</v>
      </c>
      <c r="X4966">
        <v>24175</v>
      </c>
      <c r="Y4966">
        <v>0.05</v>
      </c>
      <c r="Z4966">
        <v>14</v>
      </c>
      <c r="AA4966">
        <v>25364</v>
      </c>
      <c r="AB4966">
        <v>5</v>
      </c>
      <c r="AC4966">
        <v>66.42</v>
      </c>
    </row>
    <row r="4967" spans="1:29" x14ac:dyDescent="0.3">
      <c r="A4967">
        <v>2010</v>
      </c>
      <c r="B4967">
        <v>5</v>
      </c>
      <c r="C4967" s="1">
        <v>40304</v>
      </c>
      <c r="D4967">
        <v>20000</v>
      </c>
      <c r="E4967">
        <v>240</v>
      </c>
      <c r="F4967">
        <v>1150</v>
      </c>
      <c r="G4967">
        <v>1220</v>
      </c>
      <c r="H4967">
        <v>139</v>
      </c>
      <c r="I4967">
        <v>5720</v>
      </c>
      <c r="J4967">
        <v>8229</v>
      </c>
      <c r="K4967">
        <v>28469</v>
      </c>
      <c r="L4967">
        <v>160</v>
      </c>
      <c r="M4967">
        <v>687</v>
      </c>
      <c r="N4967">
        <v>833</v>
      </c>
      <c r="O4967">
        <v>63</v>
      </c>
      <c r="P4967">
        <v>1743</v>
      </c>
      <c r="Q4967">
        <v>1993</v>
      </c>
      <c r="R4967">
        <v>0</v>
      </c>
      <c r="S4967">
        <v>0</v>
      </c>
      <c r="T4967">
        <v>1993</v>
      </c>
      <c r="U4967">
        <v>3690</v>
      </c>
      <c r="V4967">
        <v>8881</v>
      </c>
      <c r="W4967">
        <v>15992</v>
      </c>
      <c r="X4967">
        <v>24733</v>
      </c>
      <c r="Y4967">
        <v>0.05</v>
      </c>
      <c r="Z4967">
        <v>13</v>
      </c>
      <c r="AA4967">
        <v>25889</v>
      </c>
      <c r="AB4967">
        <v>4</v>
      </c>
      <c r="AC4967">
        <v>66.39</v>
      </c>
    </row>
    <row r="4968" spans="1:29" x14ac:dyDescent="0.3">
      <c r="A4968">
        <v>2010</v>
      </c>
      <c r="B4968">
        <v>5</v>
      </c>
      <c r="C4968" s="1">
        <v>40305</v>
      </c>
      <c r="D4968">
        <v>19700</v>
      </c>
      <c r="E4968">
        <v>259</v>
      </c>
      <c r="F4968">
        <v>1070</v>
      </c>
      <c r="G4968">
        <v>1220</v>
      </c>
      <c r="H4968">
        <v>144</v>
      </c>
      <c r="I4968">
        <v>5840</v>
      </c>
      <c r="J4968">
        <v>8274</v>
      </c>
      <c r="K4968">
        <v>28233</v>
      </c>
      <c r="L4968">
        <v>143</v>
      </c>
      <c r="M4968">
        <v>693</v>
      </c>
      <c r="N4968">
        <v>832</v>
      </c>
      <c r="O4968">
        <v>73</v>
      </c>
      <c r="P4968">
        <v>1741</v>
      </c>
      <c r="Q4968">
        <v>2060</v>
      </c>
      <c r="R4968">
        <v>0</v>
      </c>
      <c r="S4968">
        <v>0</v>
      </c>
      <c r="T4968">
        <v>2060</v>
      </c>
      <c r="U4968">
        <v>3544</v>
      </c>
      <c r="V4968">
        <v>8738</v>
      </c>
      <c r="W4968">
        <v>15838</v>
      </c>
      <c r="X4968">
        <v>24432</v>
      </c>
      <c r="Y4968">
        <v>0.05</v>
      </c>
      <c r="Z4968">
        <v>13</v>
      </c>
      <c r="AA4968">
        <v>25627</v>
      </c>
      <c r="AB4968">
        <v>5</v>
      </c>
      <c r="AC4968">
        <v>66.37</v>
      </c>
    </row>
    <row r="4969" spans="1:29" x14ac:dyDescent="0.3">
      <c r="A4969">
        <v>2010</v>
      </c>
      <c r="B4969">
        <v>5</v>
      </c>
      <c r="C4969" s="1">
        <v>40306</v>
      </c>
      <c r="D4969">
        <v>18300</v>
      </c>
      <c r="E4969">
        <v>279</v>
      </c>
      <c r="F4969">
        <v>1000</v>
      </c>
      <c r="G4969">
        <v>1220</v>
      </c>
      <c r="H4969">
        <v>119</v>
      </c>
      <c r="I4969">
        <v>5840</v>
      </c>
      <c r="J4969">
        <v>8179</v>
      </c>
      <c r="K4969">
        <v>26758</v>
      </c>
      <c r="L4969">
        <v>121</v>
      </c>
      <c r="M4969">
        <v>699</v>
      </c>
      <c r="N4969">
        <v>833</v>
      </c>
      <c r="O4969">
        <v>80</v>
      </c>
      <c r="P4969">
        <v>1733</v>
      </c>
      <c r="Q4969">
        <v>2100</v>
      </c>
      <c r="R4969">
        <v>0</v>
      </c>
      <c r="S4969">
        <v>0</v>
      </c>
      <c r="T4969">
        <v>2100</v>
      </c>
      <c r="U4969">
        <v>3333</v>
      </c>
      <c r="V4969">
        <v>8414</v>
      </c>
      <c r="W4969">
        <v>14658</v>
      </c>
      <c r="X4969">
        <v>22925</v>
      </c>
      <c r="Y4969">
        <v>0.06</v>
      </c>
      <c r="Z4969">
        <v>14</v>
      </c>
      <c r="AA4969">
        <v>24143</v>
      </c>
      <c r="AB4969">
        <v>5</v>
      </c>
      <c r="AC4969">
        <v>66.400000000000006</v>
      </c>
    </row>
    <row r="4970" spans="1:29" x14ac:dyDescent="0.3">
      <c r="A4970">
        <v>2010</v>
      </c>
      <c r="B4970">
        <v>5</v>
      </c>
      <c r="C4970" s="1">
        <v>40307</v>
      </c>
      <c r="D4970">
        <v>17100</v>
      </c>
      <c r="E4970">
        <v>329</v>
      </c>
      <c r="F4970">
        <v>972</v>
      </c>
      <c r="G4970">
        <v>1230</v>
      </c>
      <c r="H4970">
        <v>116</v>
      </c>
      <c r="I4970">
        <v>5940</v>
      </c>
      <c r="J4970">
        <v>8258</v>
      </c>
      <c r="K4970">
        <v>25687</v>
      </c>
      <c r="L4970">
        <v>112</v>
      </c>
      <c r="M4970">
        <v>695</v>
      </c>
      <c r="N4970">
        <v>834</v>
      </c>
      <c r="O4970">
        <v>76</v>
      </c>
      <c r="P4970">
        <v>1717</v>
      </c>
      <c r="Q4970">
        <v>2150</v>
      </c>
      <c r="R4970">
        <v>458</v>
      </c>
      <c r="S4970">
        <v>0</v>
      </c>
      <c r="T4970">
        <v>1691</v>
      </c>
      <c r="U4970">
        <v>3274</v>
      </c>
      <c r="V4970">
        <v>8716</v>
      </c>
      <c r="W4970">
        <v>13681</v>
      </c>
      <c r="X4970">
        <v>22279</v>
      </c>
      <c r="Y4970">
        <v>0.06</v>
      </c>
      <c r="Z4970">
        <v>13</v>
      </c>
      <c r="AA4970">
        <v>23260</v>
      </c>
      <c r="AB4970">
        <v>4</v>
      </c>
      <c r="AC4970">
        <v>66.44</v>
      </c>
    </row>
    <row r="4971" spans="1:29" x14ac:dyDescent="0.3">
      <c r="A4971">
        <v>2010</v>
      </c>
      <c r="B4971">
        <v>5</v>
      </c>
      <c r="C4971" s="1">
        <v>40308</v>
      </c>
      <c r="D4971">
        <v>16000</v>
      </c>
      <c r="E4971">
        <v>362</v>
      </c>
      <c r="F4971">
        <v>949</v>
      </c>
      <c r="G4971">
        <v>1260</v>
      </c>
      <c r="H4971">
        <v>111</v>
      </c>
      <c r="I4971">
        <v>6120</v>
      </c>
      <c r="J4971">
        <v>8440</v>
      </c>
      <c r="K4971">
        <v>24802</v>
      </c>
      <c r="L4971">
        <v>109</v>
      </c>
      <c r="M4971">
        <v>693</v>
      </c>
      <c r="N4971">
        <v>836</v>
      </c>
      <c r="O4971">
        <v>66</v>
      </c>
      <c r="P4971">
        <v>1704</v>
      </c>
      <c r="Q4971">
        <v>2129</v>
      </c>
      <c r="R4971">
        <v>917</v>
      </c>
      <c r="S4971">
        <v>0</v>
      </c>
      <c r="T4971">
        <v>1212</v>
      </c>
      <c r="U4971">
        <v>3288</v>
      </c>
      <c r="V4971">
        <v>9236</v>
      </c>
      <c r="W4971">
        <v>12735</v>
      </c>
      <c r="X4971">
        <v>21886</v>
      </c>
      <c r="Y4971">
        <v>0.06</v>
      </c>
      <c r="Z4971">
        <v>12</v>
      </c>
      <c r="AA4971">
        <v>22589</v>
      </c>
      <c r="AB4971">
        <v>3</v>
      </c>
      <c r="AC4971">
        <v>66.489999999999995</v>
      </c>
    </row>
    <row r="4972" spans="1:29" x14ac:dyDescent="0.3">
      <c r="A4972">
        <v>2010</v>
      </c>
      <c r="B4972">
        <v>5</v>
      </c>
      <c r="C4972" s="1">
        <v>40309</v>
      </c>
      <c r="D4972">
        <v>15900</v>
      </c>
      <c r="E4972">
        <v>394</v>
      </c>
      <c r="F4972">
        <v>1120</v>
      </c>
      <c r="G4972">
        <v>1220</v>
      </c>
      <c r="H4972">
        <v>88</v>
      </c>
      <c r="I4972">
        <v>6010</v>
      </c>
      <c r="J4972">
        <v>8438</v>
      </c>
      <c r="K4972">
        <v>24732</v>
      </c>
      <c r="L4972">
        <v>110</v>
      </c>
      <c r="M4972">
        <v>681</v>
      </c>
      <c r="N4972">
        <v>830</v>
      </c>
      <c r="O4972">
        <v>52</v>
      </c>
      <c r="P4972">
        <v>1673</v>
      </c>
      <c r="Q4972">
        <v>2174</v>
      </c>
      <c r="R4972">
        <v>917</v>
      </c>
      <c r="S4972">
        <v>0</v>
      </c>
      <c r="T4972">
        <v>1257</v>
      </c>
      <c r="U4972">
        <v>3257</v>
      </c>
      <c r="V4972">
        <v>9205</v>
      </c>
      <c r="W4972">
        <v>12685</v>
      </c>
      <c r="X4972">
        <v>21802</v>
      </c>
      <c r="Y4972">
        <v>0.06</v>
      </c>
      <c r="Z4972">
        <v>12</v>
      </c>
      <c r="AA4972">
        <v>22531</v>
      </c>
      <c r="AB4972">
        <v>3</v>
      </c>
      <c r="AC4972">
        <v>66.55</v>
      </c>
    </row>
    <row r="4973" spans="1:29" x14ac:dyDescent="0.3">
      <c r="A4973">
        <v>2010</v>
      </c>
      <c r="B4973">
        <v>5</v>
      </c>
      <c r="C4973" s="1">
        <v>40310</v>
      </c>
      <c r="D4973">
        <v>15300</v>
      </c>
      <c r="E4973">
        <v>429</v>
      </c>
      <c r="F4973">
        <v>964</v>
      </c>
      <c r="G4973">
        <v>1250</v>
      </c>
      <c r="H4973">
        <v>87</v>
      </c>
      <c r="I4973">
        <v>5810</v>
      </c>
      <c r="J4973">
        <v>8111</v>
      </c>
      <c r="K4973">
        <v>23840</v>
      </c>
      <c r="L4973">
        <v>102</v>
      </c>
      <c r="M4973">
        <v>692</v>
      </c>
      <c r="N4973">
        <v>833</v>
      </c>
      <c r="O4973">
        <v>34</v>
      </c>
      <c r="P4973">
        <v>1661</v>
      </c>
      <c r="Q4973">
        <v>2148</v>
      </c>
      <c r="R4973">
        <v>917</v>
      </c>
      <c r="S4973">
        <v>0</v>
      </c>
      <c r="T4973">
        <v>1231</v>
      </c>
      <c r="U4973">
        <v>3168</v>
      </c>
      <c r="V4973">
        <v>8818</v>
      </c>
      <c r="W4973">
        <v>12216</v>
      </c>
      <c r="X4973">
        <v>20948</v>
      </c>
      <c r="Y4973">
        <v>0.06</v>
      </c>
      <c r="Z4973">
        <v>12</v>
      </c>
      <c r="AA4973">
        <v>21662</v>
      </c>
      <c r="AB4973">
        <v>3</v>
      </c>
      <c r="AC4973">
        <v>66.62</v>
      </c>
    </row>
    <row r="4974" spans="1:29" x14ac:dyDescent="0.3">
      <c r="A4974">
        <v>2010</v>
      </c>
      <c r="B4974">
        <v>5</v>
      </c>
      <c r="C4974" s="1">
        <v>40311</v>
      </c>
      <c r="D4974">
        <v>15200</v>
      </c>
      <c r="E4974">
        <v>438</v>
      </c>
      <c r="F4974">
        <v>886</v>
      </c>
      <c r="G4974">
        <v>1250</v>
      </c>
      <c r="H4974">
        <v>103</v>
      </c>
      <c r="I4974">
        <v>5630</v>
      </c>
      <c r="J4974">
        <v>7869</v>
      </c>
      <c r="K4974">
        <v>23507</v>
      </c>
      <c r="L4974">
        <v>104</v>
      </c>
      <c r="M4974">
        <v>693</v>
      </c>
      <c r="N4974">
        <v>835</v>
      </c>
      <c r="O4974">
        <v>64</v>
      </c>
      <c r="P4974">
        <v>1696</v>
      </c>
      <c r="Q4974">
        <v>2192</v>
      </c>
      <c r="R4974">
        <v>917</v>
      </c>
      <c r="S4974">
        <v>0</v>
      </c>
      <c r="T4974">
        <v>1275</v>
      </c>
      <c r="U4974">
        <v>3142</v>
      </c>
      <c r="V4974">
        <v>8486</v>
      </c>
      <c r="W4974">
        <v>12139</v>
      </c>
      <c r="X4974">
        <v>20536</v>
      </c>
      <c r="Y4974">
        <v>0.06</v>
      </c>
      <c r="Z4974">
        <v>13</v>
      </c>
      <c r="AA4974">
        <v>21275</v>
      </c>
      <c r="AB4974">
        <v>3</v>
      </c>
      <c r="AC4974">
        <v>66.7</v>
      </c>
    </row>
    <row r="4975" spans="1:29" x14ac:dyDescent="0.3">
      <c r="A4975">
        <v>2010</v>
      </c>
      <c r="B4975">
        <v>5</v>
      </c>
      <c r="C4975" s="1">
        <v>40312</v>
      </c>
      <c r="D4975">
        <v>14500</v>
      </c>
      <c r="E4975">
        <v>462</v>
      </c>
      <c r="F4975">
        <v>888</v>
      </c>
      <c r="G4975">
        <v>1240</v>
      </c>
      <c r="H4975">
        <v>114</v>
      </c>
      <c r="I4975">
        <v>5250</v>
      </c>
      <c r="J4975">
        <v>7492</v>
      </c>
      <c r="K4975">
        <v>22454</v>
      </c>
      <c r="L4975">
        <v>110</v>
      </c>
      <c r="M4975">
        <v>693</v>
      </c>
      <c r="N4975">
        <v>836</v>
      </c>
      <c r="O4975">
        <v>75</v>
      </c>
      <c r="P4975">
        <v>1714</v>
      </c>
      <c r="Q4975">
        <v>2243</v>
      </c>
      <c r="R4975">
        <v>458</v>
      </c>
      <c r="S4975">
        <v>0</v>
      </c>
      <c r="T4975">
        <v>1784</v>
      </c>
      <c r="U4975">
        <v>3038</v>
      </c>
      <c r="V4975">
        <v>7656</v>
      </c>
      <c r="W4975">
        <v>11424</v>
      </c>
      <c r="X4975">
        <v>18956</v>
      </c>
      <c r="Y4975">
        <v>0.06</v>
      </c>
      <c r="Z4975">
        <v>16</v>
      </c>
      <c r="AA4975">
        <v>19991</v>
      </c>
      <c r="AB4975">
        <v>5</v>
      </c>
      <c r="AC4975">
        <v>66.83</v>
      </c>
    </row>
    <row r="4976" spans="1:29" x14ac:dyDescent="0.3">
      <c r="A4976">
        <v>2010</v>
      </c>
      <c r="B4976">
        <v>5</v>
      </c>
      <c r="C4976" s="1">
        <v>40313</v>
      </c>
      <c r="D4976">
        <v>13600</v>
      </c>
      <c r="E4976">
        <v>470</v>
      </c>
      <c r="F4976">
        <v>924</v>
      </c>
      <c r="G4976">
        <v>1240</v>
      </c>
      <c r="H4976">
        <v>114</v>
      </c>
      <c r="I4976">
        <v>4890</v>
      </c>
      <c r="J4976">
        <v>7168</v>
      </c>
      <c r="K4976">
        <v>21238</v>
      </c>
      <c r="L4976">
        <v>109</v>
      </c>
      <c r="M4976">
        <v>0</v>
      </c>
      <c r="N4976">
        <v>1480</v>
      </c>
      <c r="O4976">
        <v>88</v>
      </c>
      <c r="P4976">
        <v>1677</v>
      </c>
      <c r="Q4976">
        <v>2254</v>
      </c>
      <c r="R4976">
        <v>0</v>
      </c>
      <c r="S4976">
        <v>0</v>
      </c>
      <c r="T4976">
        <v>2254</v>
      </c>
      <c r="U4976">
        <v>2859</v>
      </c>
      <c r="V4976">
        <v>6885</v>
      </c>
      <c r="W4976">
        <v>10580</v>
      </c>
      <c r="X4976">
        <v>17307</v>
      </c>
      <c r="Y4976">
        <v>7.0000000000000007E-2</v>
      </c>
      <c r="Z4976">
        <v>19</v>
      </c>
      <c r="AA4976">
        <v>18614</v>
      </c>
      <c r="AB4976">
        <v>7</v>
      </c>
      <c r="AC4976">
        <v>67.02</v>
      </c>
    </row>
    <row r="4977" spans="1:29" x14ac:dyDescent="0.3">
      <c r="A4977">
        <v>2010</v>
      </c>
      <c r="B4977">
        <v>5</v>
      </c>
      <c r="C4977" s="1">
        <v>40314</v>
      </c>
      <c r="D4977">
        <v>12900</v>
      </c>
      <c r="E4977">
        <v>494</v>
      </c>
      <c r="F4977">
        <v>967</v>
      </c>
      <c r="G4977">
        <v>1240</v>
      </c>
      <c r="H4977">
        <v>125</v>
      </c>
      <c r="I4977">
        <v>4890</v>
      </c>
      <c r="J4977">
        <v>7222</v>
      </c>
      <c r="K4977">
        <v>20616</v>
      </c>
      <c r="L4977">
        <v>121</v>
      </c>
      <c r="M4977">
        <v>0</v>
      </c>
      <c r="N4977">
        <v>1486</v>
      </c>
      <c r="O4977">
        <v>89</v>
      </c>
      <c r="P4977">
        <v>1696</v>
      </c>
      <c r="Q4977">
        <v>2400</v>
      </c>
      <c r="R4977">
        <v>0</v>
      </c>
      <c r="S4977">
        <v>0</v>
      </c>
      <c r="T4977">
        <v>2400</v>
      </c>
      <c r="U4977">
        <v>2792</v>
      </c>
      <c r="V4977">
        <v>6758</v>
      </c>
      <c r="W4977">
        <v>9930</v>
      </c>
      <c r="X4977">
        <v>16520</v>
      </c>
      <c r="Y4977">
        <v>7.0000000000000007E-2</v>
      </c>
      <c r="Z4977">
        <v>20</v>
      </c>
      <c r="AA4977">
        <v>17912</v>
      </c>
      <c r="AB4977">
        <v>8</v>
      </c>
      <c r="AC4977">
        <v>67.22</v>
      </c>
    </row>
    <row r="4978" spans="1:29" x14ac:dyDescent="0.3">
      <c r="A4978">
        <v>2010</v>
      </c>
      <c r="B4978">
        <v>5</v>
      </c>
      <c r="C4978" s="1">
        <v>40315</v>
      </c>
      <c r="D4978">
        <v>13300</v>
      </c>
      <c r="E4978">
        <v>521</v>
      </c>
      <c r="F4978">
        <v>1020</v>
      </c>
      <c r="G4978">
        <v>1230</v>
      </c>
      <c r="H4978">
        <v>121</v>
      </c>
      <c r="I4978">
        <v>4720</v>
      </c>
      <c r="J4978">
        <v>7091</v>
      </c>
      <c r="K4978">
        <v>20912</v>
      </c>
      <c r="L4978">
        <v>133</v>
      </c>
      <c r="M4978">
        <v>690</v>
      </c>
      <c r="N4978">
        <v>836</v>
      </c>
      <c r="O4978">
        <v>94</v>
      </c>
      <c r="P4978">
        <v>1753</v>
      </c>
      <c r="Q4978">
        <v>2216</v>
      </c>
      <c r="R4978">
        <v>0</v>
      </c>
      <c r="S4978">
        <v>0</v>
      </c>
      <c r="T4978">
        <v>2216</v>
      </c>
      <c r="U4978">
        <v>2911</v>
      </c>
      <c r="V4978">
        <v>6809</v>
      </c>
      <c r="W4978">
        <v>10290</v>
      </c>
      <c r="X4978">
        <v>16943</v>
      </c>
      <c r="Y4978">
        <v>0.06</v>
      </c>
      <c r="Z4978">
        <v>19</v>
      </c>
      <c r="AA4978">
        <v>18228</v>
      </c>
      <c r="AB4978">
        <v>7</v>
      </c>
      <c r="AC4978">
        <v>67.39</v>
      </c>
    </row>
    <row r="4979" spans="1:29" x14ac:dyDescent="0.3">
      <c r="A4979">
        <v>2010</v>
      </c>
      <c r="B4979">
        <v>5</v>
      </c>
      <c r="C4979" s="1">
        <v>40316</v>
      </c>
      <c r="D4979">
        <v>13800</v>
      </c>
      <c r="E4979">
        <v>507</v>
      </c>
      <c r="F4979">
        <v>1130</v>
      </c>
      <c r="G4979">
        <v>1170</v>
      </c>
      <c r="H4979">
        <v>111</v>
      </c>
      <c r="I4979">
        <v>4410</v>
      </c>
      <c r="J4979">
        <v>6821</v>
      </c>
      <c r="K4979">
        <v>21128</v>
      </c>
      <c r="L4979">
        <v>120</v>
      </c>
      <c r="M4979">
        <v>694</v>
      </c>
      <c r="N4979">
        <v>835</v>
      </c>
      <c r="O4979">
        <v>85</v>
      </c>
      <c r="P4979">
        <v>1734</v>
      </c>
      <c r="Q4979">
        <v>2354</v>
      </c>
      <c r="R4979">
        <v>0</v>
      </c>
      <c r="S4979">
        <v>0</v>
      </c>
      <c r="T4979">
        <v>2354</v>
      </c>
      <c r="U4979">
        <v>2914</v>
      </c>
      <c r="V4979">
        <v>6471</v>
      </c>
      <c r="W4979">
        <v>10734</v>
      </c>
      <c r="X4979">
        <v>17040</v>
      </c>
      <c r="Y4979">
        <v>7.0000000000000007E-2</v>
      </c>
      <c r="Z4979">
        <v>19</v>
      </c>
      <c r="AA4979">
        <v>18405</v>
      </c>
      <c r="AB4979">
        <v>7</v>
      </c>
      <c r="AC4979">
        <v>67.55</v>
      </c>
    </row>
    <row r="4980" spans="1:29" x14ac:dyDescent="0.3">
      <c r="A4980">
        <v>2010</v>
      </c>
      <c r="B4980">
        <v>5</v>
      </c>
      <c r="C4980" s="1">
        <v>40317</v>
      </c>
      <c r="D4980">
        <v>14200</v>
      </c>
      <c r="E4980">
        <v>502</v>
      </c>
      <c r="F4980">
        <v>1100</v>
      </c>
      <c r="G4980">
        <v>1130</v>
      </c>
      <c r="H4980">
        <v>121</v>
      </c>
      <c r="I4980">
        <v>4320</v>
      </c>
      <c r="J4980">
        <v>6671</v>
      </c>
      <c r="K4980">
        <v>21373</v>
      </c>
      <c r="L4980">
        <v>136</v>
      </c>
      <c r="M4980">
        <v>495</v>
      </c>
      <c r="N4980">
        <v>833</v>
      </c>
      <c r="O4980">
        <v>77</v>
      </c>
      <c r="P4980">
        <v>1541</v>
      </c>
      <c r="Q4980">
        <v>2397</v>
      </c>
      <c r="R4980">
        <v>0</v>
      </c>
      <c r="S4980">
        <v>0</v>
      </c>
      <c r="T4980">
        <v>2397</v>
      </c>
      <c r="U4980">
        <v>2920</v>
      </c>
      <c r="V4980">
        <v>6492</v>
      </c>
      <c r="W4980">
        <v>11111</v>
      </c>
      <c r="X4980">
        <v>17435</v>
      </c>
      <c r="Y4980">
        <v>0.06</v>
      </c>
      <c r="Z4980">
        <v>18</v>
      </c>
      <c r="AA4980">
        <v>18825</v>
      </c>
      <c r="AB4980">
        <v>7</v>
      </c>
      <c r="AC4980">
        <v>67.69</v>
      </c>
    </row>
    <row r="4981" spans="1:29" x14ac:dyDescent="0.3">
      <c r="A4981">
        <v>2010</v>
      </c>
      <c r="B4981">
        <v>5</v>
      </c>
      <c r="C4981" s="1">
        <v>40318</v>
      </c>
      <c r="D4981">
        <v>14700</v>
      </c>
      <c r="E4981">
        <v>461</v>
      </c>
      <c r="F4981">
        <v>1070</v>
      </c>
      <c r="G4981">
        <v>1070</v>
      </c>
      <c r="H4981">
        <v>132</v>
      </c>
      <c r="I4981">
        <v>4320</v>
      </c>
      <c r="J4981">
        <v>6592</v>
      </c>
      <c r="K4981">
        <v>21753</v>
      </c>
      <c r="L4981">
        <v>125</v>
      </c>
      <c r="M4981">
        <v>21</v>
      </c>
      <c r="N4981">
        <v>1506</v>
      </c>
      <c r="O4981">
        <v>79</v>
      </c>
      <c r="P4981">
        <v>1731</v>
      </c>
      <c r="Q4981">
        <v>2453</v>
      </c>
      <c r="R4981">
        <v>0</v>
      </c>
      <c r="S4981">
        <v>0</v>
      </c>
      <c r="T4981">
        <v>2453</v>
      </c>
      <c r="U4981">
        <v>3029</v>
      </c>
      <c r="V4981">
        <v>6295</v>
      </c>
      <c r="W4981">
        <v>11445</v>
      </c>
      <c r="X4981">
        <v>17569</v>
      </c>
      <c r="Y4981">
        <v>7.0000000000000007E-2</v>
      </c>
      <c r="Z4981">
        <v>19</v>
      </c>
      <c r="AA4981">
        <v>18992</v>
      </c>
      <c r="AB4981">
        <v>7</v>
      </c>
      <c r="AC4981">
        <v>67.819999999999993</v>
      </c>
    </row>
    <row r="4982" spans="1:29" x14ac:dyDescent="0.3">
      <c r="A4982">
        <v>2010</v>
      </c>
      <c r="B4982">
        <v>5</v>
      </c>
      <c r="C4982" s="1">
        <v>40319</v>
      </c>
      <c r="D4982">
        <v>14500</v>
      </c>
      <c r="E4982">
        <v>459</v>
      </c>
      <c r="F4982">
        <v>1060</v>
      </c>
      <c r="G4982">
        <v>1030</v>
      </c>
      <c r="H4982">
        <v>144</v>
      </c>
      <c r="I4982">
        <v>4400</v>
      </c>
      <c r="J4982">
        <v>6634</v>
      </c>
      <c r="K4982">
        <v>21593</v>
      </c>
      <c r="L4982">
        <v>117</v>
      </c>
      <c r="M4982">
        <v>29</v>
      </c>
      <c r="N4982">
        <v>1530</v>
      </c>
      <c r="O4982">
        <v>84</v>
      </c>
      <c r="P4982">
        <v>1760</v>
      </c>
      <c r="Q4982">
        <v>2479</v>
      </c>
      <c r="R4982">
        <v>0</v>
      </c>
      <c r="S4982">
        <v>0</v>
      </c>
      <c r="T4982">
        <v>2479</v>
      </c>
      <c r="U4982">
        <v>3031</v>
      </c>
      <c r="V4982">
        <v>6293</v>
      </c>
      <c r="W4982">
        <v>11234</v>
      </c>
      <c r="X4982">
        <v>17354</v>
      </c>
      <c r="Y4982">
        <v>7.0000000000000007E-2</v>
      </c>
      <c r="Z4982">
        <v>20</v>
      </c>
      <c r="AA4982">
        <v>18792</v>
      </c>
      <c r="AB4982">
        <v>8</v>
      </c>
      <c r="AC4982">
        <v>67.94</v>
      </c>
    </row>
    <row r="4983" spans="1:29" x14ac:dyDescent="0.3">
      <c r="A4983">
        <v>2010</v>
      </c>
      <c r="B4983">
        <v>5</v>
      </c>
      <c r="C4983" s="1">
        <v>40320</v>
      </c>
      <c r="D4983">
        <v>14900</v>
      </c>
      <c r="E4983">
        <v>487</v>
      </c>
      <c r="F4983">
        <v>961</v>
      </c>
      <c r="G4983">
        <v>969</v>
      </c>
      <c r="H4983">
        <v>148</v>
      </c>
      <c r="I4983">
        <v>4370</v>
      </c>
      <c r="J4983">
        <v>6448</v>
      </c>
      <c r="K4983">
        <v>21835</v>
      </c>
      <c r="L4983">
        <v>133</v>
      </c>
      <c r="M4983">
        <v>693</v>
      </c>
      <c r="N4983">
        <v>870</v>
      </c>
      <c r="O4983">
        <v>80</v>
      </c>
      <c r="P4983">
        <v>1776</v>
      </c>
      <c r="Q4983">
        <v>2499</v>
      </c>
      <c r="R4983">
        <v>0</v>
      </c>
      <c r="S4983">
        <v>0</v>
      </c>
      <c r="T4983">
        <v>2499</v>
      </c>
      <c r="U4983">
        <v>3093</v>
      </c>
      <c r="V4983">
        <v>6141</v>
      </c>
      <c r="W4983">
        <v>11594</v>
      </c>
      <c r="X4983">
        <v>17560</v>
      </c>
      <c r="Y4983">
        <v>7.0000000000000007E-2</v>
      </c>
      <c r="Z4983">
        <v>20</v>
      </c>
      <c r="AA4983">
        <v>19009</v>
      </c>
      <c r="AB4983">
        <v>8</v>
      </c>
      <c r="AC4983">
        <v>68.05</v>
      </c>
    </row>
    <row r="4984" spans="1:29" x14ac:dyDescent="0.3">
      <c r="A4984">
        <v>2010</v>
      </c>
      <c r="B4984">
        <v>5</v>
      </c>
      <c r="C4984" s="1">
        <v>40321</v>
      </c>
      <c r="D4984">
        <v>14700</v>
      </c>
      <c r="E4984">
        <v>490</v>
      </c>
      <c r="F4984">
        <v>850</v>
      </c>
      <c r="G4984">
        <v>919</v>
      </c>
      <c r="H4984">
        <v>135</v>
      </c>
      <c r="I4984">
        <v>4770</v>
      </c>
      <c r="J4984">
        <v>6674</v>
      </c>
      <c r="K4984">
        <v>21864</v>
      </c>
      <c r="L4984">
        <v>126</v>
      </c>
      <c r="M4984">
        <v>649</v>
      </c>
      <c r="N4984">
        <v>868</v>
      </c>
      <c r="O4984">
        <v>83</v>
      </c>
      <c r="P4984">
        <v>1726</v>
      </c>
      <c r="Q4984">
        <v>2549</v>
      </c>
      <c r="R4984">
        <v>0</v>
      </c>
      <c r="S4984">
        <v>0</v>
      </c>
      <c r="T4984">
        <v>2549</v>
      </c>
      <c r="U4984">
        <v>3206</v>
      </c>
      <c r="V4984">
        <v>6497</v>
      </c>
      <c r="W4984">
        <v>11270</v>
      </c>
      <c r="X4984">
        <v>17589</v>
      </c>
      <c r="Y4984">
        <v>0.06</v>
      </c>
      <c r="Z4984">
        <v>20</v>
      </c>
      <c r="AA4984">
        <v>19067</v>
      </c>
      <c r="AB4984">
        <v>8</v>
      </c>
      <c r="AC4984">
        <v>68.16</v>
      </c>
    </row>
    <row r="4985" spans="1:29" x14ac:dyDescent="0.3">
      <c r="A4985">
        <v>2010</v>
      </c>
      <c r="B4985">
        <v>5</v>
      </c>
      <c r="C4985" s="1">
        <v>40322</v>
      </c>
      <c r="D4985">
        <v>14700</v>
      </c>
      <c r="E4985">
        <v>464</v>
      </c>
      <c r="F4985">
        <v>752</v>
      </c>
      <c r="G4985">
        <v>922</v>
      </c>
      <c r="H4985">
        <v>112</v>
      </c>
      <c r="I4985">
        <v>5260</v>
      </c>
      <c r="J4985">
        <v>7046</v>
      </c>
      <c r="K4985">
        <v>22210</v>
      </c>
      <c r="L4985">
        <v>145</v>
      </c>
      <c r="M4985">
        <v>683</v>
      </c>
      <c r="N4985">
        <v>869</v>
      </c>
      <c r="O4985">
        <v>76</v>
      </c>
      <c r="P4985">
        <v>1773</v>
      </c>
      <c r="Q4985">
        <v>2684</v>
      </c>
      <c r="R4985">
        <v>0</v>
      </c>
      <c r="S4985">
        <v>0</v>
      </c>
      <c r="T4985">
        <v>2684</v>
      </c>
      <c r="U4985">
        <v>3117</v>
      </c>
      <c r="V4985">
        <v>6645</v>
      </c>
      <c r="W4985">
        <v>11296</v>
      </c>
      <c r="X4985">
        <v>17753</v>
      </c>
      <c r="Y4985">
        <v>7.0000000000000007E-2</v>
      </c>
      <c r="Z4985">
        <v>20</v>
      </c>
      <c r="AA4985">
        <v>19310</v>
      </c>
      <c r="AB4985">
        <v>8</v>
      </c>
      <c r="AC4985">
        <v>68.25</v>
      </c>
    </row>
    <row r="4986" spans="1:29" x14ac:dyDescent="0.3">
      <c r="A4986">
        <v>2010</v>
      </c>
      <c r="B4986">
        <v>5</v>
      </c>
      <c r="C4986" s="1">
        <v>40323</v>
      </c>
      <c r="D4986">
        <v>14900</v>
      </c>
      <c r="E4986">
        <v>468</v>
      </c>
      <c r="F4986">
        <v>689</v>
      </c>
      <c r="G4986">
        <v>851</v>
      </c>
      <c r="H4986">
        <v>99</v>
      </c>
      <c r="I4986">
        <v>5110</v>
      </c>
      <c r="J4986">
        <v>6749</v>
      </c>
      <c r="K4986">
        <v>22117</v>
      </c>
      <c r="L4986">
        <v>142</v>
      </c>
      <c r="M4986">
        <v>677</v>
      </c>
      <c r="N4986">
        <v>870</v>
      </c>
      <c r="O4986">
        <v>69</v>
      </c>
      <c r="P4986">
        <v>1758</v>
      </c>
      <c r="Q4986">
        <v>2690</v>
      </c>
      <c r="R4986">
        <v>688</v>
      </c>
      <c r="S4986">
        <v>0</v>
      </c>
      <c r="T4986">
        <v>2003</v>
      </c>
      <c r="U4986">
        <v>3206</v>
      </c>
      <c r="V4986">
        <v>6895</v>
      </c>
      <c r="W4986">
        <v>11601</v>
      </c>
      <c r="X4986">
        <v>18356</v>
      </c>
      <c r="Y4986">
        <v>7.0000000000000007E-2</v>
      </c>
      <c r="Z4986">
        <v>17</v>
      </c>
      <c r="AA4986">
        <v>19518</v>
      </c>
      <c r="AB4986">
        <v>6</v>
      </c>
      <c r="AC4986">
        <v>68.319999999999993</v>
      </c>
    </row>
    <row r="4987" spans="1:29" x14ac:dyDescent="0.3">
      <c r="A4987">
        <v>2010</v>
      </c>
      <c r="B4987">
        <v>5</v>
      </c>
      <c r="C4987" s="1">
        <v>40324</v>
      </c>
      <c r="D4987">
        <v>15100</v>
      </c>
      <c r="E4987">
        <v>453</v>
      </c>
      <c r="F4987">
        <v>772</v>
      </c>
      <c r="G4987">
        <v>756</v>
      </c>
      <c r="H4987">
        <v>79</v>
      </c>
      <c r="I4987">
        <v>4940</v>
      </c>
      <c r="J4987">
        <v>6547</v>
      </c>
      <c r="K4987">
        <v>22100</v>
      </c>
      <c r="L4987">
        <v>125</v>
      </c>
      <c r="M4987">
        <v>1996</v>
      </c>
      <c r="N4987">
        <v>878</v>
      </c>
      <c r="O4987">
        <v>65</v>
      </c>
      <c r="P4987">
        <v>3064</v>
      </c>
      <c r="Q4987">
        <v>2746</v>
      </c>
      <c r="R4987">
        <v>688</v>
      </c>
      <c r="S4987">
        <v>0</v>
      </c>
      <c r="T4987">
        <v>2059</v>
      </c>
      <c r="U4987">
        <v>3283</v>
      </c>
      <c r="V4987">
        <v>5428</v>
      </c>
      <c r="W4987">
        <v>11694</v>
      </c>
      <c r="X4987">
        <v>16977</v>
      </c>
      <c r="Y4987">
        <v>0.13</v>
      </c>
      <c r="Z4987">
        <v>23</v>
      </c>
      <c r="AA4987">
        <v>18580</v>
      </c>
      <c r="AB4987">
        <v>9</v>
      </c>
      <c r="AC4987">
        <v>68.430000000000007</v>
      </c>
    </row>
    <row r="4988" spans="1:29" x14ac:dyDescent="0.3">
      <c r="A4988">
        <v>2010</v>
      </c>
      <c r="B4988">
        <v>5</v>
      </c>
      <c r="C4988" s="1">
        <v>40325</v>
      </c>
      <c r="D4988">
        <v>15800</v>
      </c>
      <c r="E4988">
        <v>419</v>
      </c>
      <c r="F4988">
        <v>1220</v>
      </c>
      <c r="G4988">
        <v>678</v>
      </c>
      <c r="H4988">
        <v>76</v>
      </c>
      <c r="I4988">
        <v>4910</v>
      </c>
      <c r="J4988">
        <v>6884</v>
      </c>
      <c r="K4988">
        <v>23103</v>
      </c>
      <c r="L4988">
        <v>125</v>
      </c>
      <c r="M4988">
        <v>1994</v>
      </c>
      <c r="N4988">
        <v>2859</v>
      </c>
      <c r="O4988">
        <v>73</v>
      </c>
      <c r="P4988">
        <v>5051</v>
      </c>
      <c r="Q4988">
        <v>2721</v>
      </c>
      <c r="R4988">
        <v>2063</v>
      </c>
      <c r="S4988">
        <v>0</v>
      </c>
      <c r="T4988">
        <v>658</v>
      </c>
      <c r="U4988">
        <v>3642</v>
      </c>
      <c r="V4988">
        <v>5047</v>
      </c>
      <c r="W4988">
        <v>12393</v>
      </c>
      <c r="X4988">
        <v>17394</v>
      </c>
      <c r="Y4988">
        <v>0.21</v>
      </c>
      <c r="Z4988">
        <v>25</v>
      </c>
      <c r="AA4988">
        <v>18193</v>
      </c>
      <c r="AB4988">
        <v>4</v>
      </c>
      <c r="AC4988">
        <v>68.52</v>
      </c>
    </row>
    <row r="4989" spans="1:29" x14ac:dyDescent="0.3">
      <c r="A4989">
        <v>2010</v>
      </c>
      <c r="B4989">
        <v>5</v>
      </c>
      <c r="C4989" s="1">
        <v>40326</v>
      </c>
      <c r="D4989">
        <v>18200</v>
      </c>
      <c r="E4989">
        <v>417</v>
      </c>
      <c r="F4989">
        <v>1460</v>
      </c>
      <c r="G4989">
        <v>673</v>
      </c>
      <c r="H4989">
        <v>76</v>
      </c>
      <c r="I4989">
        <v>4780</v>
      </c>
      <c r="J4989">
        <v>6989</v>
      </c>
      <c r="K4989">
        <v>25606</v>
      </c>
      <c r="L4989">
        <v>121</v>
      </c>
      <c r="M4989">
        <v>2992</v>
      </c>
      <c r="N4989">
        <v>2863</v>
      </c>
      <c r="O4989">
        <v>71</v>
      </c>
      <c r="P4989">
        <v>6047</v>
      </c>
      <c r="Q4989">
        <v>2776</v>
      </c>
      <c r="R4989">
        <v>2063</v>
      </c>
      <c r="S4989">
        <v>0</v>
      </c>
      <c r="T4989">
        <v>713</v>
      </c>
      <c r="U4989">
        <v>5870</v>
      </c>
      <c r="V4989">
        <v>6348</v>
      </c>
      <c r="W4989">
        <v>12547</v>
      </c>
      <c r="X4989">
        <v>18846</v>
      </c>
      <c r="Y4989">
        <v>0.23</v>
      </c>
      <c r="Z4989">
        <v>26</v>
      </c>
      <c r="AA4989">
        <v>20826</v>
      </c>
      <c r="AB4989">
        <v>10</v>
      </c>
      <c r="AC4989">
        <v>68.55</v>
      </c>
    </row>
    <row r="4990" spans="1:29" x14ac:dyDescent="0.3">
      <c r="A4990">
        <v>2010</v>
      </c>
      <c r="B4990">
        <v>5</v>
      </c>
      <c r="C4990" s="1">
        <v>40327</v>
      </c>
      <c r="D4990">
        <v>20600</v>
      </c>
      <c r="E4990">
        <v>416</v>
      </c>
      <c r="F4990">
        <v>1330</v>
      </c>
      <c r="G4990">
        <v>660</v>
      </c>
      <c r="H4990">
        <v>76</v>
      </c>
      <c r="I4990">
        <v>4530</v>
      </c>
      <c r="J4990">
        <v>6596</v>
      </c>
      <c r="K4990">
        <v>27612</v>
      </c>
      <c r="L4990">
        <v>113</v>
      </c>
      <c r="M4990">
        <v>3487</v>
      </c>
      <c r="N4990">
        <v>2858</v>
      </c>
      <c r="O4990">
        <v>73</v>
      </c>
      <c r="P4990">
        <v>6531</v>
      </c>
      <c r="Q4990">
        <v>2837</v>
      </c>
      <c r="R4990">
        <v>2063</v>
      </c>
      <c r="S4990">
        <v>0</v>
      </c>
      <c r="T4990">
        <v>774</v>
      </c>
      <c r="U4990">
        <v>7930</v>
      </c>
      <c r="V4990">
        <v>7492</v>
      </c>
      <c r="W4990">
        <v>12869</v>
      </c>
      <c r="X4990">
        <v>20307</v>
      </c>
      <c r="Y4990">
        <v>0.23</v>
      </c>
      <c r="Z4990">
        <v>26</v>
      </c>
      <c r="AA4990">
        <v>23082</v>
      </c>
      <c r="AB4990">
        <v>12</v>
      </c>
      <c r="AC4990">
        <v>68.540000000000006</v>
      </c>
    </row>
    <row r="4991" spans="1:29" x14ac:dyDescent="0.3">
      <c r="A4991">
        <v>2010</v>
      </c>
      <c r="B4991">
        <v>5</v>
      </c>
      <c r="C4991" s="1">
        <v>40328</v>
      </c>
      <c r="D4991">
        <v>22400</v>
      </c>
      <c r="E4991">
        <v>416</v>
      </c>
      <c r="F4991">
        <v>1240</v>
      </c>
      <c r="G4991">
        <v>670</v>
      </c>
      <c r="H4991">
        <v>86</v>
      </c>
      <c r="I4991">
        <v>4300</v>
      </c>
      <c r="J4991">
        <v>6296</v>
      </c>
      <c r="K4991">
        <v>29112</v>
      </c>
      <c r="L4991">
        <v>113</v>
      </c>
      <c r="M4991">
        <v>3467</v>
      </c>
      <c r="N4991">
        <v>2871</v>
      </c>
      <c r="O4991">
        <v>76</v>
      </c>
      <c r="P4991">
        <v>6527</v>
      </c>
      <c r="Q4991">
        <v>2877</v>
      </c>
      <c r="R4991">
        <v>1375</v>
      </c>
      <c r="S4991">
        <v>0</v>
      </c>
      <c r="T4991">
        <v>1501</v>
      </c>
      <c r="U4991">
        <v>8360</v>
      </c>
      <c r="V4991">
        <v>7153</v>
      </c>
      <c r="W4991">
        <v>14036</v>
      </c>
      <c r="X4991">
        <v>21084</v>
      </c>
      <c r="Y4991">
        <v>0.22</v>
      </c>
      <c r="Z4991">
        <v>28</v>
      </c>
      <c r="AA4991">
        <v>24812</v>
      </c>
      <c r="AB4991">
        <v>15</v>
      </c>
      <c r="AC4991">
        <v>68.5</v>
      </c>
    </row>
    <row r="4992" spans="1:29" x14ac:dyDescent="0.3">
      <c r="A4992">
        <v>2010</v>
      </c>
      <c r="B4992">
        <v>5</v>
      </c>
      <c r="C4992" s="1">
        <v>40329</v>
      </c>
      <c r="D4992">
        <v>23600</v>
      </c>
      <c r="E4992">
        <v>403</v>
      </c>
      <c r="F4992">
        <v>1220</v>
      </c>
      <c r="G4992">
        <v>668</v>
      </c>
      <c r="H4992">
        <v>111</v>
      </c>
      <c r="I4992">
        <v>4180</v>
      </c>
      <c r="J4992">
        <v>6179</v>
      </c>
      <c r="K4992">
        <v>30182</v>
      </c>
      <c r="L4992">
        <v>143</v>
      </c>
      <c r="M4992">
        <v>3497</v>
      </c>
      <c r="N4992">
        <v>2863</v>
      </c>
      <c r="O4992">
        <v>81</v>
      </c>
      <c r="P4992">
        <v>6584</v>
      </c>
      <c r="Q4992">
        <v>2932</v>
      </c>
      <c r="R4992">
        <v>1375</v>
      </c>
      <c r="S4992">
        <v>0</v>
      </c>
      <c r="T4992">
        <v>1557</v>
      </c>
      <c r="U4992">
        <v>8340</v>
      </c>
      <c r="V4992">
        <v>6923</v>
      </c>
      <c r="W4992">
        <v>15227</v>
      </c>
      <c r="X4992">
        <v>22041</v>
      </c>
      <c r="Y4992">
        <v>0.21</v>
      </c>
      <c r="Z4992">
        <v>27</v>
      </c>
      <c r="AA4992">
        <v>26002</v>
      </c>
      <c r="AB4992">
        <v>15</v>
      </c>
      <c r="AC4992">
        <v>68.430000000000007</v>
      </c>
    </row>
    <row r="4993" spans="1:29" x14ac:dyDescent="0.3">
      <c r="A4993">
        <v>2010</v>
      </c>
      <c r="B4993">
        <v>6</v>
      </c>
      <c r="C4993" s="1">
        <v>40330</v>
      </c>
      <c r="D4993">
        <v>24700</v>
      </c>
      <c r="E4993">
        <v>422</v>
      </c>
      <c r="F4993">
        <v>1170</v>
      </c>
      <c r="G4993">
        <v>698</v>
      </c>
      <c r="H4993">
        <v>121</v>
      </c>
      <c r="I4993">
        <v>4090</v>
      </c>
      <c r="J4993">
        <v>6079</v>
      </c>
      <c r="K4993">
        <v>31201</v>
      </c>
      <c r="L4993">
        <v>184</v>
      </c>
      <c r="M4993">
        <v>3722</v>
      </c>
      <c r="N4993">
        <v>2869</v>
      </c>
      <c r="O4993">
        <v>78</v>
      </c>
      <c r="P4993">
        <v>6853</v>
      </c>
      <c r="Q4993">
        <v>2818</v>
      </c>
      <c r="R4993">
        <v>0</v>
      </c>
      <c r="S4993">
        <v>0</v>
      </c>
      <c r="T4993">
        <v>2818</v>
      </c>
      <c r="U4993">
        <v>6400</v>
      </c>
      <c r="V4993">
        <v>3795</v>
      </c>
      <c r="W4993">
        <v>17933</v>
      </c>
      <c r="X4993">
        <v>21530</v>
      </c>
      <c r="Y4993">
        <v>0.2</v>
      </c>
      <c r="Z4993">
        <v>31</v>
      </c>
      <c r="AA4993">
        <v>27111</v>
      </c>
      <c r="AB4993">
        <v>21</v>
      </c>
      <c r="AC4993">
        <v>68.39</v>
      </c>
    </row>
    <row r="4994" spans="1:29" x14ac:dyDescent="0.3">
      <c r="A4994">
        <v>2010</v>
      </c>
      <c r="B4994">
        <v>6</v>
      </c>
      <c r="C4994" s="1">
        <v>40331</v>
      </c>
      <c r="D4994">
        <v>25000</v>
      </c>
      <c r="E4994">
        <v>419</v>
      </c>
      <c r="F4994">
        <v>1150</v>
      </c>
      <c r="G4994">
        <v>999</v>
      </c>
      <c r="H4994">
        <v>134</v>
      </c>
      <c r="I4994">
        <v>3960</v>
      </c>
      <c r="J4994">
        <v>6243</v>
      </c>
      <c r="K4994">
        <v>31662</v>
      </c>
      <c r="L4994">
        <v>250</v>
      </c>
      <c r="M4994">
        <v>3995</v>
      </c>
      <c r="N4994">
        <v>2868</v>
      </c>
      <c r="O4994">
        <v>80</v>
      </c>
      <c r="P4994">
        <v>7193</v>
      </c>
      <c r="Q4994">
        <v>3033</v>
      </c>
      <c r="R4994">
        <v>0</v>
      </c>
      <c r="S4994">
        <v>0</v>
      </c>
      <c r="T4994">
        <v>3033</v>
      </c>
      <c r="U4994">
        <v>4533</v>
      </c>
      <c r="V4994">
        <v>1612</v>
      </c>
      <c r="W4994">
        <v>20037</v>
      </c>
      <c r="X4994">
        <v>21436</v>
      </c>
      <c r="Y4994">
        <v>0.21</v>
      </c>
      <c r="Z4994">
        <v>32</v>
      </c>
      <c r="AA4994">
        <v>27702</v>
      </c>
      <c r="AB4994">
        <v>23</v>
      </c>
      <c r="AC4994">
        <v>68.34</v>
      </c>
    </row>
    <row r="4995" spans="1:29" x14ac:dyDescent="0.3">
      <c r="A4995">
        <v>2010</v>
      </c>
      <c r="B4995">
        <v>6</v>
      </c>
      <c r="C4995" s="1">
        <v>40332</v>
      </c>
      <c r="D4995">
        <v>24400</v>
      </c>
      <c r="E4995">
        <v>439</v>
      </c>
      <c r="F4995">
        <v>1130</v>
      </c>
      <c r="G4995">
        <v>1180</v>
      </c>
      <c r="H4995">
        <v>147</v>
      </c>
      <c r="I4995">
        <v>3890</v>
      </c>
      <c r="J4995">
        <v>6347</v>
      </c>
      <c r="K4995">
        <v>31186</v>
      </c>
      <c r="L4995">
        <v>277</v>
      </c>
      <c r="M4995">
        <v>3993</v>
      </c>
      <c r="N4995">
        <v>3176</v>
      </c>
      <c r="O4995">
        <v>78</v>
      </c>
      <c r="P4995">
        <v>7524</v>
      </c>
      <c r="Q4995">
        <v>3058</v>
      </c>
      <c r="R4995">
        <v>0</v>
      </c>
      <c r="S4995">
        <v>0</v>
      </c>
      <c r="T4995">
        <v>3058</v>
      </c>
      <c r="U4995">
        <v>4599</v>
      </c>
      <c r="V4995">
        <v>1434</v>
      </c>
      <c r="W4995">
        <v>19384</v>
      </c>
      <c r="X4995">
        <v>20604</v>
      </c>
      <c r="Y4995">
        <v>0.23</v>
      </c>
      <c r="Z4995">
        <v>34</v>
      </c>
      <c r="AA4995">
        <v>27296</v>
      </c>
      <c r="AB4995">
        <v>25</v>
      </c>
      <c r="AC4995">
        <v>68.33</v>
      </c>
    </row>
    <row r="4996" spans="1:29" x14ac:dyDescent="0.3">
      <c r="A4996">
        <v>2010</v>
      </c>
      <c r="B4996">
        <v>6</v>
      </c>
      <c r="C4996" s="1">
        <v>40333</v>
      </c>
      <c r="D4996">
        <v>23300</v>
      </c>
      <c r="E4996">
        <v>469</v>
      </c>
      <c r="F4996">
        <v>1130</v>
      </c>
      <c r="G4996">
        <v>1190</v>
      </c>
      <c r="H4996">
        <v>151</v>
      </c>
      <c r="I4996">
        <v>3850</v>
      </c>
      <c r="J4996">
        <v>6321</v>
      </c>
      <c r="K4996">
        <v>30090</v>
      </c>
      <c r="L4996">
        <v>252</v>
      </c>
      <c r="M4996">
        <v>3292</v>
      </c>
      <c r="N4996">
        <v>3552</v>
      </c>
      <c r="O4996">
        <v>89</v>
      </c>
      <c r="P4996">
        <v>7185</v>
      </c>
      <c r="Q4996">
        <v>3131</v>
      </c>
      <c r="R4996">
        <v>0</v>
      </c>
      <c r="S4996">
        <v>0</v>
      </c>
      <c r="T4996">
        <v>3131</v>
      </c>
      <c r="U4996">
        <v>6710</v>
      </c>
      <c r="V4996">
        <v>3811</v>
      </c>
      <c r="W4996">
        <v>16182</v>
      </c>
      <c r="X4996">
        <v>19774</v>
      </c>
      <c r="Y4996">
        <v>0.23</v>
      </c>
      <c r="Z4996">
        <v>34</v>
      </c>
      <c r="AA4996">
        <v>26240</v>
      </c>
      <c r="AB4996">
        <v>25</v>
      </c>
      <c r="AC4996">
        <v>68.34</v>
      </c>
    </row>
    <row r="4997" spans="1:29" x14ac:dyDescent="0.3">
      <c r="A4997">
        <v>2010</v>
      </c>
      <c r="B4997">
        <v>6</v>
      </c>
      <c r="C4997" s="1">
        <v>40334</v>
      </c>
      <c r="D4997">
        <v>24200</v>
      </c>
      <c r="E4997">
        <v>467</v>
      </c>
      <c r="F4997">
        <v>1150</v>
      </c>
      <c r="G4997">
        <v>1180</v>
      </c>
      <c r="H4997">
        <v>165</v>
      </c>
      <c r="I4997">
        <v>4180</v>
      </c>
      <c r="J4997">
        <v>6675</v>
      </c>
      <c r="K4997">
        <v>31342</v>
      </c>
      <c r="L4997">
        <v>242</v>
      </c>
      <c r="M4997">
        <v>3673</v>
      </c>
      <c r="N4997">
        <v>3545</v>
      </c>
      <c r="O4997">
        <v>97</v>
      </c>
      <c r="P4997">
        <v>7557</v>
      </c>
      <c r="Q4997">
        <v>3160</v>
      </c>
      <c r="R4997">
        <v>0</v>
      </c>
      <c r="S4997">
        <v>0</v>
      </c>
      <c r="T4997">
        <v>3160</v>
      </c>
      <c r="U4997">
        <v>8540</v>
      </c>
      <c r="V4997">
        <v>5604</v>
      </c>
      <c r="W4997">
        <v>15242</v>
      </c>
      <c r="X4997">
        <v>20625</v>
      </c>
      <c r="Y4997">
        <v>0.23</v>
      </c>
      <c r="Z4997">
        <v>34</v>
      </c>
      <c r="AA4997">
        <v>27162</v>
      </c>
      <c r="AB4997">
        <v>24</v>
      </c>
      <c r="AC4997">
        <v>68.33</v>
      </c>
    </row>
    <row r="4998" spans="1:29" x14ac:dyDescent="0.3">
      <c r="A4998">
        <v>2010</v>
      </c>
      <c r="B4998">
        <v>6</v>
      </c>
      <c r="C4998" s="1">
        <v>40335</v>
      </c>
      <c r="D4998">
        <v>25800</v>
      </c>
      <c r="E4998">
        <v>465</v>
      </c>
      <c r="F4998">
        <v>1150</v>
      </c>
      <c r="G4998">
        <v>1200</v>
      </c>
      <c r="H4998">
        <v>188</v>
      </c>
      <c r="I4998">
        <v>4860</v>
      </c>
      <c r="J4998">
        <v>7398</v>
      </c>
      <c r="K4998">
        <v>33663</v>
      </c>
      <c r="L4998">
        <v>256</v>
      </c>
      <c r="M4998">
        <v>3990</v>
      </c>
      <c r="N4998">
        <v>3557</v>
      </c>
      <c r="O4998">
        <v>96</v>
      </c>
      <c r="P4998">
        <v>7899</v>
      </c>
      <c r="Q4998">
        <v>3224</v>
      </c>
      <c r="R4998">
        <v>0</v>
      </c>
      <c r="S4998">
        <v>0</v>
      </c>
      <c r="T4998">
        <v>3224</v>
      </c>
      <c r="U4998">
        <v>8860</v>
      </c>
      <c r="V4998">
        <v>6263</v>
      </c>
      <c r="W4998">
        <v>16502</v>
      </c>
      <c r="X4998">
        <v>22540</v>
      </c>
      <c r="Y4998">
        <v>0.22</v>
      </c>
      <c r="Z4998">
        <v>33</v>
      </c>
      <c r="AA4998">
        <v>28803</v>
      </c>
      <c r="AB4998">
        <v>22</v>
      </c>
      <c r="AC4998">
        <v>68.260000000000005</v>
      </c>
    </row>
    <row r="4999" spans="1:29" x14ac:dyDescent="0.3">
      <c r="A4999">
        <v>2010</v>
      </c>
      <c r="B4999">
        <v>6</v>
      </c>
      <c r="C4999" s="1">
        <v>40336</v>
      </c>
      <c r="D4999">
        <v>27600</v>
      </c>
      <c r="E4999">
        <v>457</v>
      </c>
      <c r="F4999">
        <v>1140</v>
      </c>
      <c r="G4999">
        <v>1200</v>
      </c>
      <c r="H4999">
        <v>168</v>
      </c>
      <c r="I4999">
        <v>4430</v>
      </c>
      <c r="J4999">
        <v>6938</v>
      </c>
      <c r="K4999">
        <v>34995</v>
      </c>
      <c r="L4999">
        <v>258</v>
      </c>
      <c r="M4999">
        <v>3862</v>
      </c>
      <c r="N4999">
        <v>3548</v>
      </c>
      <c r="O4999">
        <v>87</v>
      </c>
      <c r="P4999">
        <v>7755</v>
      </c>
      <c r="Q4999">
        <v>3274</v>
      </c>
      <c r="R4999">
        <v>0</v>
      </c>
      <c r="S4999">
        <v>0</v>
      </c>
      <c r="T4999">
        <v>3274</v>
      </c>
      <c r="U4999">
        <v>6890</v>
      </c>
      <c r="V4999">
        <v>3945</v>
      </c>
      <c r="W4999">
        <v>20250</v>
      </c>
      <c r="X4999">
        <v>23966</v>
      </c>
      <c r="Y4999">
        <v>0.21</v>
      </c>
      <c r="Z4999">
        <v>32</v>
      </c>
      <c r="AA4999">
        <v>30565</v>
      </c>
      <c r="AB4999">
        <v>22</v>
      </c>
      <c r="AC4999">
        <v>68.150000000000006</v>
      </c>
    </row>
    <row r="5000" spans="1:29" x14ac:dyDescent="0.3">
      <c r="A5000">
        <v>2010</v>
      </c>
      <c r="B5000">
        <v>6</v>
      </c>
      <c r="C5000" s="1">
        <v>40337</v>
      </c>
      <c r="D5000">
        <v>29800</v>
      </c>
      <c r="E5000">
        <v>472</v>
      </c>
      <c r="F5000">
        <v>1070</v>
      </c>
      <c r="G5000">
        <v>1110</v>
      </c>
      <c r="H5000">
        <v>132</v>
      </c>
      <c r="I5000">
        <v>3980</v>
      </c>
      <c r="J5000">
        <v>6292</v>
      </c>
      <c r="K5000">
        <v>36564</v>
      </c>
      <c r="L5000">
        <v>242</v>
      </c>
      <c r="M5000">
        <v>3992</v>
      </c>
      <c r="N5000">
        <v>3558</v>
      </c>
      <c r="O5000">
        <v>94</v>
      </c>
      <c r="P5000">
        <v>7886</v>
      </c>
      <c r="Q5000">
        <v>3314</v>
      </c>
      <c r="R5000">
        <v>0</v>
      </c>
      <c r="S5000">
        <v>0</v>
      </c>
      <c r="T5000">
        <v>3314</v>
      </c>
      <c r="U5000">
        <v>5347</v>
      </c>
      <c r="V5000">
        <v>1599</v>
      </c>
      <c r="W5000">
        <v>23997</v>
      </c>
      <c r="X5000">
        <v>25364</v>
      </c>
      <c r="Y5000">
        <v>0.2</v>
      </c>
      <c r="Z5000">
        <v>31</v>
      </c>
      <c r="AA5000">
        <v>32584</v>
      </c>
      <c r="AB5000">
        <v>22</v>
      </c>
      <c r="AC5000">
        <v>68.010000000000005</v>
      </c>
    </row>
    <row r="5001" spans="1:29" x14ac:dyDescent="0.3">
      <c r="A5001">
        <v>2010</v>
      </c>
      <c r="B5001">
        <v>6</v>
      </c>
      <c r="C5001" s="1">
        <v>40338</v>
      </c>
      <c r="D5001">
        <v>29800</v>
      </c>
      <c r="E5001">
        <v>491</v>
      </c>
      <c r="F5001">
        <v>964</v>
      </c>
      <c r="G5001">
        <v>1020</v>
      </c>
      <c r="H5001">
        <v>127</v>
      </c>
      <c r="I5001">
        <v>3790</v>
      </c>
      <c r="J5001">
        <v>5901</v>
      </c>
      <c r="K5001">
        <v>36192</v>
      </c>
      <c r="L5001">
        <v>238</v>
      </c>
      <c r="M5001">
        <v>3975</v>
      </c>
      <c r="N5001">
        <v>3561</v>
      </c>
      <c r="O5001">
        <v>95</v>
      </c>
      <c r="P5001">
        <v>7869</v>
      </c>
      <c r="Q5001">
        <v>3381</v>
      </c>
      <c r="R5001">
        <v>0</v>
      </c>
      <c r="S5001">
        <v>0</v>
      </c>
      <c r="T5001">
        <v>3381</v>
      </c>
      <c r="U5001">
        <v>5293</v>
      </c>
      <c r="V5001">
        <v>1127</v>
      </c>
      <c r="W5001">
        <v>24051</v>
      </c>
      <c r="X5001">
        <v>24942</v>
      </c>
      <c r="Y5001">
        <v>0.21</v>
      </c>
      <c r="Z5001">
        <v>31</v>
      </c>
      <c r="AA5001">
        <v>32402</v>
      </c>
      <c r="AB5001">
        <v>23</v>
      </c>
      <c r="AC5001">
        <v>67.900000000000006</v>
      </c>
    </row>
    <row r="5002" spans="1:29" x14ac:dyDescent="0.3">
      <c r="A5002">
        <v>2010</v>
      </c>
      <c r="B5002">
        <v>6</v>
      </c>
      <c r="C5002" s="1">
        <v>40339</v>
      </c>
      <c r="D5002">
        <v>28700</v>
      </c>
      <c r="E5002">
        <v>535</v>
      </c>
      <c r="F5002">
        <v>867</v>
      </c>
      <c r="G5002">
        <v>923</v>
      </c>
      <c r="H5002">
        <v>131</v>
      </c>
      <c r="I5002">
        <v>3690</v>
      </c>
      <c r="J5002">
        <v>5611</v>
      </c>
      <c r="K5002">
        <v>34846</v>
      </c>
      <c r="L5002">
        <v>281</v>
      </c>
      <c r="M5002">
        <v>3483</v>
      </c>
      <c r="N5002">
        <v>3567</v>
      </c>
      <c r="O5002">
        <v>97</v>
      </c>
      <c r="P5002">
        <v>7428</v>
      </c>
      <c r="Q5002">
        <v>3428</v>
      </c>
      <c r="R5002">
        <v>0</v>
      </c>
      <c r="S5002">
        <v>0</v>
      </c>
      <c r="T5002">
        <v>3428</v>
      </c>
      <c r="U5002">
        <v>5219</v>
      </c>
      <c r="V5002">
        <v>1174</v>
      </c>
      <c r="W5002">
        <v>23056</v>
      </c>
      <c r="X5002">
        <v>23990</v>
      </c>
      <c r="Y5002">
        <v>0.2</v>
      </c>
      <c r="Z5002">
        <v>31</v>
      </c>
      <c r="AA5002">
        <v>31156</v>
      </c>
      <c r="AB5002">
        <v>23</v>
      </c>
      <c r="AC5002">
        <v>67.81</v>
      </c>
    </row>
    <row r="5003" spans="1:29" x14ac:dyDescent="0.3">
      <c r="A5003">
        <v>2010</v>
      </c>
      <c r="B5003">
        <v>6</v>
      </c>
      <c r="C5003" s="1">
        <v>40340</v>
      </c>
      <c r="D5003">
        <v>27200</v>
      </c>
      <c r="E5003">
        <v>614</v>
      </c>
      <c r="F5003">
        <v>745</v>
      </c>
      <c r="G5003">
        <v>824</v>
      </c>
      <c r="H5003">
        <v>155</v>
      </c>
      <c r="I5003">
        <v>4560</v>
      </c>
      <c r="J5003">
        <v>6284</v>
      </c>
      <c r="K5003">
        <v>34098</v>
      </c>
      <c r="L5003">
        <v>228</v>
      </c>
      <c r="M5003">
        <v>3496</v>
      </c>
      <c r="N5003">
        <v>3081</v>
      </c>
      <c r="O5003">
        <v>89</v>
      </c>
      <c r="P5003">
        <v>6894</v>
      </c>
      <c r="Q5003">
        <v>3471</v>
      </c>
      <c r="R5003">
        <v>0</v>
      </c>
      <c r="S5003">
        <v>0</v>
      </c>
      <c r="T5003">
        <v>3471</v>
      </c>
      <c r="U5003">
        <v>5093</v>
      </c>
      <c r="V5003">
        <v>2227</v>
      </c>
      <c r="W5003">
        <v>21749</v>
      </c>
      <c r="X5003">
        <v>23733</v>
      </c>
      <c r="Y5003">
        <v>0.19</v>
      </c>
      <c r="Z5003">
        <v>30</v>
      </c>
      <c r="AA5003">
        <v>29538</v>
      </c>
      <c r="AB5003">
        <v>20</v>
      </c>
      <c r="AC5003">
        <v>67.73</v>
      </c>
    </row>
    <row r="5004" spans="1:29" x14ac:dyDescent="0.3">
      <c r="A5004">
        <v>2010</v>
      </c>
      <c r="B5004">
        <v>6</v>
      </c>
      <c r="C5004" s="1">
        <v>40341</v>
      </c>
      <c r="D5004">
        <v>25700</v>
      </c>
      <c r="E5004">
        <v>655</v>
      </c>
      <c r="F5004">
        <v>662</v>
      </c>
      <c r="G5004">
        <v>725</v>
      </c>
      <c r="H5004">
        <v>169</v>
      </c>
      <c r="I5004">
        <v>5620</v>
      </c>
      <c r="J5004">
        <v>7176</v>
      </c>
      <c r="K5004">
        <v>33531</v>
      </c>
      <c r="L5004">
        <v>244</v>
      </c>
      <c r="M5004">
        <v>3494</v>
      </c>
      <c r="N5004">
        <v>2872</v>
      </c>
      <c r="O5004">
        <v>102</v>
      </c>
      <c r="P5004">
        <v>6712</v>
      </c>
      <c r="Q5004">
        <v>3550</v>
      </c>
      <c r="R5004">
        <v>0</v>
      </c>
      <c r="S5004">
        <v>0</v>
      </c>
      <c r="T5004">
        <v>3550</v>
      </c>
      <c r="U5004">
        <v>4814</v>
      </c>
      <c r="V5004">
        <v>2971</v>
      </c>
      <c r="W5004">
        <v>20547</v>
      </c>
      <c r="X5004">
        <v>23269</v>
      </c>
      <c r="Y5004">
        <v>0.19</v>
      </c>
      <c r="Z5004">
        <v>31</v>
      </c>
      <c r="AA5004">
        <v>27911</v>
      </c>
      <c r="AB5004">
        <v>17</v>
      </c>
      <c r="AC5004">
        <v>67.67</v>
      </c>
    </row>
    <row r="5005" spans="1:29" x14ac:dyDescent="0.3">
      <c r="A5005">
        <v>2010</v>
      </c>
      <c r="B5005">
        <v>6</v>
      </c>
      <c r="C5005" s="1">
        <v>40342</v>
      </c>
      <c r="D5005">
        <v>24300</v>
      </c>
      <c r="E5005">
        <v>655</v>
      </c>
      <c r="F5005">
        <v>587</v>
      </c>
      <c r="G5005">
        <v>646</v>
      </c>
      <c r="H5005">
        <v>175</v>
      </c>
      <c r="I5005">
        <v>5840</v>
      </c>
      <c r="J5005">
        <v>7248</v>
      </c>
      <c r="K5005">
        <v>32203</v>
      </c>
      <c r="L5005">
        <v>239</v>
      </c>
      <c r="M5005">
        <v>3489</v>
      </c>
      <c r="N5005">
        <v>2872</v>
      </c>
      <c r="O5005">
        <v>119</v>
      </c>
      <c r="P5005">
        <v>6719</v>
      </c>
      <c r="Q5005">
        <v>3518</v>
      </c>
      <c r="R5005">
        <v>0</v>
      </c>
      <c r="S5005">
        <v>0</v>
      </c>
      <c r="T5005">
        <v>3518</v>
      </c>
      <c r="U5005">
        <v>4468</v>
      </c>
      <c r="V5005">
        <v>2710</v>
      </c>
      <c r="W5005">
        <v>19502</v>
      </c>
      <c r="X5005">
        <v>21966</v>
      </c>
      <c r="Y5005">
        <v>0.19</v>
      </c>
      <c r="Z5005">
        <v>32</v>
      </c>
      <c r="AA5005">
        <v>26363</v>
      </c>
      <c r="AB5005">
        <v>17</v>
      </c>
      <c r="AC5005">
        <v>67.66</v>
      </c>
    </row>
    <row r="5006" spans="1:29" x14ac:dyDescent="0.3">
      <c r="A5006">
        <v>2010</v>
      </c>
      <c r="B5006">
        <v>6</v>
      </c>
      <c r="C5006" s="1">
        <v>40343</v>
      </c>
      <c r="D5006">
        <v>23300</v>
      </c>
      <c r="E5006">
        <v>633</v>
      </c>
      <c r="F5006">
        <v>560</v>
      </c>
      <c r="G5006">
        <v>641</v>
      </c>
      <c r="H5006">
        <v>169</v>
      </c>
      <c r="I5006">
        <v>6050</v>
      </c>
      <c r="J5006">
        <v>7420</v>
      </c>
      <c r="K5006">
        <v>31353</v>
      </c>
      <c r="L5006">
        <v>258</v>
      </c>
      <c r="M5006">
        <v>3497</v>
      </c>
      <c r="N5006">
        <v>2877</v>
      </c>
      <c r="O5006">
        <v>123</v>
      </c>
      <c r="P5006">
        <v>6755</v>
      </c>
      <c r="Q5006">
        <v>3608</v>
      </c>
      <c r="R5006">
        <v>0</v>
      </c>
      <c r="S5006">
        <v>0</v>
      </c>
      <c r="T5006">
        <v>3608</v>
      </c>
      <c r="U5006">
        <v>4212</v>
      </c>
      <c r="V5006">
        <v>2532</v>
      </c>
      <c r="W5006">
        <v>18711</v>
      </c>
      <c r="X5006">
        <v>20990</v>
      </c>
      <c r="Y5006">
        <v>0.2</v>
      </c>
      <c r="Z5006">
        <v>33</v>
      </c>
      <c r="AA5006">
        <v>25303</v>
      </c>
      <c r="AB5006">
        <v>17</v>
      </c>
      <c r="AC5006">
        <v>67.67</v>
      </c>
    </row>
    <row r="5007" spans="1:29" x14ac:dyDescent="0.3">
      <c r="A5007">
        <v>2010</v>
      </c>
      <c r="B5007">
        <v>6</v>
      </c>
      <c r="C5007" s="1">
        <v>40344</v>
      </c>
      <c r="D5007">
        <v>22000</v>
      </c>
      <c r="E5007">
        <v>630</v>
      </c>
      <c r="F5007">
        <v>553</v>
      </c>
      <c r="G5007">
        <v>625</v>
      </c>
      <c r="H5007">
        <v>156</v>
      </c>
      <c r="I5007">
        <v>6300</v>
      </c>
      <c r="J5007">
        <v>7634</v>
      </c>
      <c r="K5007">
        <v>30264</v>
      </c>
      <c r="L5007">
        <v>258</v>
      </c>
      <c r="M5007">
        <v>2997</v>
      </c>
      <c r="N5007">
        <v>2873</v>
      </c>
      <c r="O5007">
        <v>104</v>
      </c>
      <c r="P5007">
        <v>6232</v>
      </c>
      <c r="Q5007">
        <v>3627</v>
      </c>
      <c r="R5007">
        <v>0</v>
      </c>
      <c r="S5007">
        <v>0</v>
      </c>
      <c r="T5007">
        <v>3627</v>
      </c>
      <c r="U5007">
        <v>3973</v>
      </c>
      <c r="V5007">
        <v>3017</v>
      </c>
      <c r="W5007">
        <v>17641</v>
      </c>
      <c r="X5007">
        <v>20405</v>
      </c>
      <c r="Y5007">
        <v>0.19</v>
      </c>
      <c r="Z5007">
        <v>33</v>
      </c>
      <c r="AA5007">
        <v>23964</v>
      </c>
      <c r="AB5007">
        <v>15</v>
      </c>
      <c r="AC5007">
        <v>67.7</v>
      </c>
    </row>
    <row r="5008" spans="1:29" x14ac:dyDescent="0.3">
      <c r="A5008">
        <v>2010</v>
      </c>
      <c r="B5008">
        <v>6</v>
      </c>
      <c r="C5008" s="1">
        <v>40345</v>
      </c>
      <c r="D5008">
        <v>20700</v>
      </c>
      <c r="E5008">
        <v>660</v>
      </c>
      <c r="F5008">
        <v>536</v>
      </c>
      <c r="G5008">
        <v>607</v>
      </c>
      <c r="H5008">
        <v>170</v>
      </c>
      <c r="I5008">
        <v>5510</v>
      </c>
      <c r="J5008">
        <v>6823</v>
      </c>
      <c r="K5008">
        <v>28183</v>
      </c>
      <c r="L5008">
        <v>258</v>
      </c>
      <c r="M5008">
        <v>1978</v>
      </c>
      <c r="N5008">
        <v>2871</v>
      </c>
      <c r="O5008">
        <v>107</v>
      </c>
      <c r="P5008">
        <v>5214</v>
      </c>
      <c r="Q5008">
        <v>3690</v>
      </c>
      <c r="R5008">
        <v>0</v>
      </c>
      <c r="S5008">
        <v>0</v>
      </c>
      <c r="T5008">
        <v>3690</v>
      </c>
      <c r="U5008">
        <v>3787</v>
      </c>
      <c r="V5008">
        <v>2997</v>
      </c>
      <c r="W5008">
        <v>16540</v>
      </c>
      <c r="X5008">
        <v>19279</v>
      </c>
      <c r="Y5008">
        <v>0.17</v>
      </c>
      <c r="Z5008">
        <v>32</v>
      </c>
      <c r="AA5008">
        <v>22673</v>
      </c>
      <c r="AB5008">
        <v>15</v>
      </c>
      <c r="AC5008">
        <v>67.760000000000005</v>
      </c>
    </row>
    <row r="5009" spans="1:29" x14ac:dyDescent="0.3">
      <c r="A5009">
        <v>2010</v>
      </c>
      <c r="B5009">
        <v>6</v>
      </c>
      <c r="C5009" s="1">
        <v>40346</v>
      </c>
      <c r="D5009">
        <v>18700</v>
      </c>
      <c r="E5009">
        <v>660</v>
      </c>
      <c r="F5009">
        <v>488</v>
      </c>
      <c r="G5009">
        <v>614</v>
      </c>
      <c r="H5009">
        <v>179</v>
      </c>
      <c r="I5009">
        <v>4910</v>
      </c>
      <c r="J5009">
        <v>6191</v>
      </c>
      <c r="K5009">
        <v>25551</v>
      </c>
      <c r="L5009">
        <v>271</v>
      </c>
      <c r="M5009">
        <v>3976</v>
      </c>
      <c r="N5009">
        <v>2857</v>
      </c>
      <c r="O5009">
        <v>108</v>
      </c>
      <c r="P5009">
        <v>7212</v>
      </c>
      <c r="Q5009">
        <v>3756</v>
      </c>
      <c r="R5009">
        <v>0</v>
      </c>
      <c r="S5009">
        <v>0</v>
      </c>
      <c r="T5009">
        <v>3756</v>
      </c>
      <c r="U5009">
        <v>3815</v>
      </c>
      <c r="V5009">
        <v>352</v>
      </c>
      <c r="W5009">
        <v>14493</v>
      </c>
      <c r="X5009">
        <v>14583</v>
      </c>
      <c r="Y5009">
        <v>0.26</v>
      </c>
      <c r="Z5009">
        <v>43</v>
      </c>
      <c r="AA5009">
        <v>20641</v>
      </c>
      <c r="AB5009">
        <v>29</v>
      </c>
      <c r="AC5009">
        <v>68</v>
      </c>
    </row>
    <row r="5010" spans="1:29" x14ac:dyDescent="0.3">
      <c r="A5010">
        <v>2010</v>
      </c>
      <c r="B5010">
        <v>6</v>
      </c>
      <c r="C5010" s="1">
        <v>40347</v>
      </c>
      <c r="D5010">
        <v>17200</v>
      </c>
      <c r="E5010">
        <v>691</v>
      </c>
      <c r="F5010">
        <v>436</v>
      </c>
      <c r="G5010">
        <v>612</v>
      </c>
      <c r="H5010">
        <v>186</v>
      </c>
      <c r="I5010">
        <v>4110</v>
      </c>
      <c r="J5010">
        <v>5344</v>
      </c>
      <c r="K5010">
        <v>23235</v>
      </c>
      <c r="L5010">
        <v>255</v>
      </c>
      <c r="M5010">
        <v>3971</v>
      </c>
      <c r="N5010">
        <v>2855</v>
      </c>
      <c r="O5010">
        <v>105</v>
      </c>
      <c r="P5010">
        <v>7186</v>
      </c>
      <c r="Q5010">
        <v>3804</v>
      </c>
      <c r="R5010">
        <v>0</v>
      </c>
      <c r="S5010">
        <v>0</v>
      </c>
      <c r="T5010">
        <v>3804</v>
      </c>
      <c r="U5010">
        <v>5540</v>
      </c>
      <c r="V5010">
        <v>1225</v>
      </c>
      <c r="W5010">
        <v>11286</v>
      </c>
      <c r="X5010">
        <v>12245</v>
      </c>
      <c r="Y5010">
        <v>0.28999999999999998</v>
      </c>
      <c r="Z5010">
        <v>47</v>
      </c>
      <c r="AA5010">
        <v>19125</v>
      </c>
      <c r="AB5010">
        <v>36</v>
      </c>
      <c r="AC5010">
        <v>68.34</v>
      </c>
    </row>
    <row r="5011" spans="1:29" x14ac:dyDescent="0.3">
      <c r="A5011">
        <v>2010</v>
      </c>
      <c r="B5011">
        <v>6</v>
      </c>
      <c r="C5011" s="1">
        <v>40348</v>
      </c>
      <c r="D5011">
        <v>16800</v>
      </c>
      <c r="E5011">
        <v>720</v>
      </c>
      <c r="F5011">
        <v>402</v>
      </c>
      <c r="G5011">
        <v>604</v>
      </c>
      <c r="H5011">
        <v>210</v>
      </c>
      <c r="I5011">
        <v>3510</v>
      </c>
      <c r="J5011">
        <v>4726</v>
      </c>
      <c r="K5011">
        <v>22246</v>
      </c>
      <c r="L5011">
        <v>235</v>
      </c>
      <c r="M5011">
        <v>3988</v>
      </c>
      <c r="N5011">
        <v>2863</v>
      </c>
      <c r="O5011">
        <v>102</v>
      </c>
      <c r="P5011">
        <v>7188</v>
      </c>
      <c r="Q5011">
        <v>3752</v>
      </c>
      <c r="R5011">
        <v>0</v>
      </c>
      <c r="S5011">
        <v>0</v>
      </c>
      <c r="T5011">
        <v>3752</v>
      </c>
      <c r="U5011">
        <v>6970</v>
      </c>
      <c r="V5011">
        <v>2069</v>
      </c>
      <c r="W5011">
        <v>9499</v>
      </c>
      <c r="X5011">
        <v>11306</v>
      </c>
      <c r="Y5011">
        <v>0.3</v>
      </c>
      <c r="Z5011">
        <v>49</v>
      </c>
      <c r="AA5011">
        <v>18736</v>
      </c>
      <c r="AB5011">
        <v>40</v>
      </c>
      <c r="AC5011">
        <v>68.72</v>
      </c>
    </row>
    <row r="5012" spans="1:29" x14ac:dyDescent="0.3">
      <c r="A5012">
        <v>2010</v>
      </c>
      <c r="B5012">
        <v>6</v>
      </c>
      <c r="C5012" s="1">
        <v>40349</v>
      </c>
      <c r="D5012">
        <v>16200</v>
      </c>
      <c r="E5012">
        <v>685</v>
      </c>
      <c r="F5012">
        <v>374</v>
      </c>
      <c r="G5012">
        <v>615</v>
      </c>
      <c r="H5012">
        <v>198</v>
      </c>
      <c r="I5012">
        <v>3290</v>
      </c>
      <c r="J5012">
        <v>4477</v>
      </c>
      <c r="K5012">
        <v>21362</v>
      </c>
      <c r="L5012">
        <v>232</v>
      </c>
      <c r="M5012">
        <v>3996</v>
      </c>
      <c r="N5012">
        <v>3345</v>
      </c>
      <c r="O5012">
        <v>104</v>
      </c>
      <c r="P5012">
        <v>7677</v>
      </c>
      <c r="Q5012">
        <v>3902</v>
      </c>
      <c r="R5012">
        <v>0</v>
      </c>
      <c r="S5012">
        <v>0</v>
      </c>
      <c r="T5012">
        <v>3902</v>
      </c>
      <c r="U5012">
        <v>6830</v>
      </c>
      <c r="V5012">
        <v>1094</v>
      </c>
      <c r="W5012">
        <v>8963</v>
      </c>
      <c r="X5012">
        <v>9783</v>
      </c>
      <c r="Y5012">
        <v>0.34</v>
      </c>
      <c r="Z5012">
        <v>54</v>
      </c>
      <c r="AA5012">
        <v>18072</v>
      </c>
      <c r="AB5012">
        <v>46</v>
      </c>
      <c r="AC5012">
        <v>69.17</v>
      </c>
    </row>
    <row r="5013" spans="1:29" x14ac:dyDescent="0.3">
      <c r="A5013">
        <v>2010</v>
      </c>
      <c r="B5013">
        <v>6</v>
      </c>
      <c r="C5013" s="1">
        <v>40350</v>
      </c>
      <c r="D5013">
        <v>16000</v>
      </c>
      <c r="E5013">
        <v>651</v>
      </c>
      <c r="F5013">
        <v>349</v>
      </c>
      <c r="G5013">
        <v>615</v>
      </c>
      <c r="H5013">
        <v>163</v>
      </c>
      <c r="I5013">
        <v>3100</v>
      </c>
      <c r="J5013">
        <v>4227</v>
      </c>
      <c r="K5013">
        <v>20878</v>
      </c>
      <c r="L5013">
        <v>249</v>
      </c>
      <c r="M5013">
        <v>3499</v>
      </c>
      <c r="N5013">
        <v>3560</v>
      </c>
      <c r="O5013">
        <v>103</v>
      </c>
      <c r="P5013">
        <v>7411</v>
      </c>
      <c r="Q5013">
        <v>3951</v>
      </c>
      <c r="R5013">
        <v>0</v>
      </c>
      <c r="S5013">
        <v>0</v>
      </c>
      <c r="T5013">
        <v>3951</v>
      </c>
      <c r="U5013">
        <v>6870</v>
      </c>
      <c r="V5013">
        <v>1118</v>
      </c>
      <c r="W5013">
        <v>8675</v>
      </c>
      <c r="X5013">
        <v>9516</v>
      </c>
      <c r="Y5013">
        <v>0.33</v>
      </c>
      <c r="Z5013">
        <v>54</v>
      </c>
      <c r="AA5013">
        <v>17778</v>
      </c>
      <c r="AB5013">
        <v>46</v>
      </c>
      <c r="AC5013">
        <v>69.61</v>
      </c>
    </row>
    <row r="5014" spans="1:29" x14ac:dyDescent="0.3">
      <c r="A5014">
        <v>2010</v>
      </c>
      <c r="B5014">
        <v>6</v>
      </c>
      <c r="C5014" s="1">
        <v>40351</v>
      </c>
      <c r="D5014">
        <v>16200</v>
      </c>
      <c r="E5014">
        <v>692</v>
      </c>
      <c r="F5014">
        <v>323</v>
      </c>
      <c r="G5014">
        <v>613</v>
      </c>
      <c r="H5014">
        <v>131</v>
      </c>
      <c r="I5014">
        <v>2860</v>
      </c>
      <c r="J5014">
        <v>3927</v>
      </c>
      <c r="K5014">
        <v>20819</v>
      </c>
      <c r="L5014">
        <v>245</v>
      </c>
      <c r="M5014">
        <v>3494</v>
      </c>
      <c r="N5014">
        <v>3571</v>
      </c>
      <c r="O5014">
        <v>99</v>
      </c>
      <c r="P5014">
        <v>7409</v>
      </c>
      <c r="Q5014">
        <v>3996</v>
      </c>
      <c r="R5014">
        <v>0</v>
      </c>
      <c r="S5014">
        <v>0</v>
      </c>
      <c r="T5014">
        <v>3996</v>
      </c>
      <c r="U5014">
        <v>6990</v>
      </c>
      <c r="V5014">
        <v>911</v>
      </c>
      <c r="W5014">
        <v>8783</v>
      </c>
      <c r="X5014">
        <v>9414</v>
      </c>
      <c r="Y5014">
        <v>0.33</v>
      </c>
      <c r="Z5014">
        <v>55</v>
      </c>
      <c r="AA5014">
        <v>17959</v>
      </c>
      <c r="AB5014">
        <v>48</v>
      </c>
      <c r="AC5014">
        <v>70.03</v>
      </c>
    </row>
    <row r="5015" spans="1:29" x14ac:dyDescent="0.3">
      <c r="A5015">
        <v>2010</v>
      </c>
      <c r="B5015">
        <v>6</v>
      </c>
      <c r="C5015" s="1">
        <v>40352</v>
      </c>
      <c r="D5015">
        <v>15900</v>
      </c>
      <c r="E5015">
        <v>715</v>
      </c>
      <c r="F5015">
        <v>299</v>
      </c>
      <c r="G5015">
        <v>593</v>
      </c>
      <c r="H5015">
        <v>121</v>
      </c>
      <c r="I5015">
        <v>2740</v>
      </c>
      <c r="J5015">
        <v>3753</v>
      </c>
      <c r="K5015">
        <v>20368</v>
      </c>
      <c r="L5015">
        <v>264</v>
      </c>
      <c r="M5015">
        <v>2991</v>
      </c>
      <c r="N5015">
        <v>3572</v>
      </c>
      <c r="O5015">
        <v>97</v>
      </c>
      <c r="P5015">
        <v>6924</v>
      </c>
      <c r="Q5015">
        <v>3999</v>
      </c>
      <c r="R5015">
        <v>0</v>
      </c>
      <c r="S5015">
        <v>0</v>
      </c>
      <c r="T5015">
        <v>3999</v>
      </c>
      <c r="U5015">
        <v>7040</v>
      </c>
      <c r="V5015">
        <v>1270</v>
      </c>
      <c r="W5015">
        <v>8455</v>
      </c>
      <c r="X5015">
        <v>9445</v>
      </c>
      <c r="Y5015">
        <v>0.32</v>
      </c>
      <c r="Z5015">
        <v>54</v>
      </c>
      <c r="AA5015">
        <v>17628</v>
      </c>
      <c r="AB5015">
        <v>46</v>
      </c>
      <c r="AC5015">
        <v>70.430000000000007</v>
      </c>
    </row>
    <row r="5016" spans="1:29" x14ac:dyDescent="0.3">
      <c r="A5016">
        <v>2010</v>
      </c>
      <c r="B5016">
        <v>6</v>
      </c>
      <c r="C5016" s="1">
        <v>40353</v>
      </c>
      <c r="D5016">
        <v>15500</v>
      </c>
      <c r="E5016">
        <v>705</v>
      </c>
      <c r="F5016">
        <v>283</v>
      </c>
      <c r="G5016">
        <v>597</v>
      </c>
      <c r="H5016">
        <v>160</v>
      </c>
      <c r="I5016">
        <v>2710</v>
      </c>
      <c r="J5016">
        <v>3750</v>
      </c>
      <c r="K5016">
        <v>19955</v>
      </c>
      <c r="L5016">
        <v>275</v>
      </c>
      <c r="M5016">
        <v>1997</v>
      </c>
      <c r="N5016">
        <v>3449</v>
      </c>
      <c r="O5016">
        <v>88</v>
      </c>
      <c r="P5016">
        <v>5809</v>
      </c>
      <c r="Q5016">
        <v>4083</v>
      </c>
      <c r="R5016">
        <v>0</v>
      </c>
      <c r="S5016">
        <v>0</v>
      </c>
      <c r="T5016">
        <v>4083</v>
      </c>
      <c r="U5016">
        <v>6970</v>
      </c>
      <c r="V5016">
        <v>2257</v>
      </c>
      <c r="W5016">
        <v>8092</v>
      </c>
      <c r="X5016">
        <v>10063</v>
      </c>
      <c r="Y5016">
        <v>0.27</v>
      </c>
      <c r="Z5016">
        <v>50</v>
      </c>
      <c r="AA5016">
        <v>17245</v>
      </c>
      <c r="AB5016">
        <v>42</v>
      </c>
      <c r="AC5016">
        <v>70.760000000000005</v>
      </c>
    </row>
    <row r="5017" spans="1:29" x14ac:dyDescent="0.3">
      <c r="A5017">
        <v>2010</v>
      </c>
      <c r="B5017">
        <v>6</v>
      </c>
      <c r="C5017" s="1">
        <v>40354</v>
      </c>
      <c r="D5017">
        <v>15400</v>
      </c>
      <c r="E5017">
        <v>692</v>
      </c>
      <c r="F5017">
        <v>267</v>
      </c>
      <c r="G5017">
        <v>601</v>
      </c>
      <c r="H5017">
        <v>187</v>
      </c>
      <c r="I5017">
        <v>2610</v>
      </c>
      <c r="J5017">
        <v>3665</v>
      </c>
      <c r="K5017">
        <v>19757</v>
      </c>
      <c r="L5017">
        <v>300</v>
      </c>
      <c r="M5017">
        <v>2499</v>
      </c>
      <c r="N5017">
        <v>2865</v>
      </c>
      <c r="O5017">
        <v>90</v>
      </c>
      <c r="P5017">
        <v>5754</v>
      </c>
      <c r="Q5017">
        <v>4124</v>
      </c>
      <c r="R5017">
        <v>0</v>
      </c>
      <c r="S5017">
        <v>0</v>
      </c>
      <c r="T5017">
        <v>4124</v>
      </c>
      <c r="U5017">
        <v>6840</v>
      </c>
      <c r="V5017">
        <v>2070</v>
      </c>
      <c r="W5017">
        <v>8097</v>
      </c>
      <c r="X5017">
        <v>9879</v>
      </c>
      <c r="Y5017">
        <v>0.27</v>
      </c>
      <c r="Z5017">
        <v>50</v>
      </c>
      <c r="AA5017">
        <v>17147</v>
      </c>
      <c r="AB5017">
        <v>42</v>
      </c>
      <c r="AC5017">
        <v>71.09</v>
      </c>
    </row>
    <row r="5018" spans="1:29" x14ac:dyDescent="0.3">
      <c r="A5018">
        <v>2010</v>
      </c>
      <c r="B5018">
        <v>6</v>
      </c>
      <c r="C5018" s="1">
        <v>40355</v>
      </c>
      <c r="D5018">
        <v>15200</v>
      </c>
      <c r="E5018">
        <v>684</v>
      </c>
      <c r="F5018">
        <v>255</v>
      </c>
      <c r="G5018">
        <v>588</v>
      </c>
      <c r="H5018">
        <v>192</v>
      </c>
      <c r="I5018">
        <v>2630</v>
      </c>
      <c r="J5018">
        <v>3665</v>
      </c>
      <c r="K5018">
        <v>19549</v>
      </c>
      <c r="L5018">
        <v>304</v>
      </c>
      <c r="M5018">
        <v>2493</v>
      </c>
      <c r="N5018">
        <v>2643</v>
      </c>
      <c r="O5018">
        <v>99</v>
      </c>
      <c r="P5018">
        <v>5539</v>
      </c>
      <c r="Q5018">
        <v>4099</v>
      </c>
      <c r="R5018">
        <v>0</v>
      </c>
      <c r="S5018">
        <v>0</v>
      </c>
      <c r="T5018">
        <v>4099</v>
      </c>
      <c r="U5018">
        <v>6700</v>
      </c>
      <c r="V5018">
        <v>2162</v>
      </c>
      <c r="W5018">
        <v>8036</v>
      </c>
      <c r="X5018">
        <v>9911</v>
      </c>
      <c r="Y5018">
        <v>0.26</v>
      </c>
      <c r="Z5018">
        <v>49</v>
      </c>
      <c r="AA5018">
        <v>16919</v>
      </c>
      <c r="AB5018">
        <v>41</v>
      </c>
      <c r="AC5018">
        <v>71.400000000000006</v>
      </c>
    </row>
    <row r="5019" spans="1:29" x14ac:dyDescent="0.3">
      <c r="A5019">
        <v>2010</v>
      </c>
      <c r="B5019">
        <v>6</v>
      </c>
      <c r="C5019" s="1">
        <v>40356</v>
      </c>
      <c r="D5019">
        <v>15100</v>
      </c>
      <c r="E5019">
        <v>687</v>
      </c>
      <c r="F5019">
        <v>237</v>
      </c>
      <c r="G5019">
        <v>586</v>
      </c>
      <c r="H5019">
        <v>186</v>
      </c>
      <c r="I5019">
        <v>2950</v>
      </c>
      <c r="J5019">
        <v>3959</v>
      </c>
      <c r="K5019">
        <v>19746</v>
      </c>
      <c r="L5019">
        <v>300</v>
      </c>
      <c r="M5019">
        <v>2496</v>
      </c>
      <c r="N5019">
        <v>2641</v>
      </c>
      <c r="O5019">
        <v>93</v>
      </c>
      <c r="P5019">
        <v>5530</v>
      </c>
      <c r="Q5019">
        <v>4174</v>
      </c>
      <c r="R5019">
        <v>0</v>
      </c>
      <c r="S5019">
        <v>0</v>
      </c>
      <c r="T5019">
        <v>4174</v>
      </c>
      <c r="U5019">
        <v>6530</v>
      </c>
      <c r="V5019">
        <v>2246</v>
      </c>
      <c r="W5019">
        <v>8088</v>
      </c>
      <c r="X5019">
        <v>10042</v>
      </c>
      <c r="Y5019">
        <v>0.26</v>
      </c>
      <c r="Z5019">
        <v>49</v>
      </c>
      <c r="AA5019">
        <v>16796</v>
      </c>
      <c r="AB5019">
        <v>40</v>
      </c>
      <c r="AC5019">
        <v>71.680000000000007</v>
      </c>
    </row>
    <row r="5020" spans="1:29" x14ac:dyDescent="0.3">
      <c r="A5020">
        <v>2010</v>
      </c>
      <c r="B5020">
        <v>6</v>
      </c>
      <c r="C5020" s="1">
        <v>40357</v>
      </c>
      <c r="D5020">
        <v>14600</v>
      </c>
      <c r="E5020">
        <v>670</v>
      </c>
      <c r="F5020">
        <v>226</v>
      </c>
      <c r="G5020">
        <v>609</v>
      </c>
      <c r="H5020">
        <v>182</v>
      </c>
      <c r="I5020">
        <v>3210</v>
      </c>
      <c r="J5020">
        <v>4227</v>
      </c>
      <c r="K5020">
        <v>19497</v>
      </c>
      <c r="L5020">
        <v>259</v>
      </c>
      <c r="M5020">
        <v>3493</v>
      </c>
      <c r="N5020">
        <v>2676</v>
      </c>
      <c r="O5020">
        <v>115</v>
      </c>
      <c r="P5020">
        <v>6543</v>
      </c>
      <c r="Q5020">
        <v>4182</v>
      </c>
      <c r="R5020">
        <v>0</v>
      </c>
      <c r="S5020">
        <v>0</v>
      </c>
      <c r="T5020">
        <v>4182</v>
      </c>
      <c r="U5020">
        <v>6460</v>
      </c>
      <c r="V5020">
        <v>1426</v>
      </c>
      <c r="W5020">
        <v>7639</v>
      </c>
      <c r="X5020">
        <v>8772</v>
      </c>
      <c r="Y5020">
        <v>0.31</v>
      </c>
      <c r="Z5020">
        <v>55</v>
      </c>
      <c r="AA5020">
        <v>16287</v>
      </c>
      <c r="AB5020">
        <v>46</v>
      </c>
      <c r="AC5020">
        <v>72.03</v>
      </c>
    </row>
    <row r="5021" spans="1:29" x14ac:dyDescent="0.3">
      <c r="A5021">
        <v>2010</v>
      </c>
      <c r="B5021">
        <v>6</v>
      </c>
      <c r="C5021" s="1">
        <v>40358</v>
      </c>
      <c r="D5021">
        <v>14400</v>
      </c>
      <c r="E5021">
        <v>675</v>
      </c>
      <c r="F5021">
        <v>210</v>
      </c>
      <c r="G5021">
        <v>590</v>
      </c>
      <c r="H5021">
        <v>158</v>
      </c>
      <c r="I5021">
        <v>3100</v>
      </c>
      <c r="J5021">
        <v>4058</v>
      </c>
      <c r="K5021">
        <v>19133</v>
      </c>
      <c r="L5021">
        <v>216</v>
      </c>
      <c r="M5021">
        <v>3490</v>
      </c>
      <c r="N5021">
        <v>2697</v>
      </c>
      <c r="O5021">
        <v>96</v>
      </c>
      <c r="P5021">
        <v>6499</v>
      </c>
      <c r="Q5021">
        <v>4214</v>
      </c>
      <c r="R5021">
        <v>0</v>
      </c>
      <c r="S5021">
        <v>0</v>
      </c>
      <c r="T5021">
        <v>4214</v>
      </c>
      <c r="U5021">
        <v>6320</v>
      </c>
      <c r="V5021">
        <v>1140</v>
      </c>
      <c r="W5021">
        <v>7575</v>
      </c>
      <c r="X5021">
        <v>8420</v>
      </c>
      <c r="Y5021">
        <v>0.32</v>
      </c>
      <c r="Z5021">
        <v>56</v>
      </c>
      <c r="AA5021">
        <v>16033</v>
      </c>
      <c r="AB5021">
        <v>47</v>
      </c>
      <c r="AC5021">
        <v>72.39</v>
      </c>
    </row>
    <row r="5022" spans="1:29" x14ac:dyDescent="0.3">
      <c r="A5022">
        <v>2010</v>
      </c>
      <c r="B5022">
        <v>6</v>
      </c>
      <c r="C5022" s="1">
        <v>40359</v>
      </c>
      <c r="D5022">
        <v>14500</v>
      </c>
      <c r="E5022">
        <v>690</v>
      </c>
      <c r="F5022">
        <v>189</v>
      </c>
      <c r="G5022">
        <v>579</v>
      </c>
      <c r="H5022">
        <v>153</v>
      </c>
      <c r="I5022">
        <v>3680</v>
      </c>
      <c r="J5022">
        <v>4601</v>
      </c>
      <c r="K5022">
        <v>19791</v>
      </c>
      <c r="L5022">
        <v>219</v>
      </c>
      <c r="M5022">
        <v>3991</v>
      </c>
      <c r="N5022">
        <v>3307</v>
      </c>
      <c r="O5022">
        <v>115</v>
      </c>
      <c r="P5022">
        <v>7632</v>
      </c>
      <c r="Q5022">
        <v>4202</v>
      </c>
      <c r="R5022">
        <v>0</v>
      </c>
      <c r="S5022">
        <v>0</v>
      </c>
      <c r="T5022">
        <v>4202</v>
      </c>
      <c r="U5022">
        <v>6240</v>
      </c>
      <c r="V5022">
        <v>478</v>
      </c>
      <c r="W5022">
        <v>7774</v>
      </c>
      <c r="X5022">
        <v>7957</v>
      </c>
      <c r="Y5022">
        <v>0.36</v>
      </c>
      <c r="Z5022">
        <v>60</v>
      </c>
      <c r="AA5022">
        <v>16111</v>
      </c>
      <c r="AB5022">
        <v>51</v>
      </c>
      <c r="AC5022">
        <v>72.77</v>
      </c>
    </row>
    <row r="5023" spans="1:29" x14ac:dyDescent="0.3">
      <c r="A5023">
        <v>2010</v>
      </c>
      <c r="B5023">
        <v>7</v>
      </c>
      <c r="C5023" s="1">
        <v>40360</v>
      </c>
      <c r="D5023">
        <v>14800</v>
      </c>
      <c r="E5023">
        <v>680</v>
      </c>
      <c r="F5023">
        <v>175</v>
      </c>
      <c r="G5023">
        <v>589</v>
      </c>
      <c r="H5023">
        <v>166</v>
      </c>
      <c r="I5023">
        <v>4000</v>
      </c>
      <c r="J5023">
        <v>4930</v>
      </c>
      <c r="K5023">
        <v>20410</v>
      </c>
      <c r="L5023">
        <v>261</v>
      </c>
      <c r="M5023">
        <v>4993</v>
      </c>
      <c r="N5023">
        <v>4088</v>
      </c>
      <c r="O5023">
        <v>109</v>
      </c>
      <c r="P5023">
        <v>9451</v>
      </c>
      <c r="Q5023">
        <v>4224</v>
      </c>
      <c r="R5023">
        <v>0</v>
      </c>
      <c r="S5023">
        <v>0</v>
      </c>
      <c r="T5023">
        <v>4224</v>
      </c>
      <c r="U5023">
        <v>6410</v>
      </c>
      <c r="V5023">
        <v>-857</v>
      </c>
      <c r="W5023">
        <v>7887</v>
      </c>
      <c r="X5023">
        <v>6735</v>
      </c>
      <c r="Y5023">
        <v>0.44</v>
      </c>
      <c r="Z5023">
        <v>67</v>
      </c>
      <c r="AA5023">
        <v>16410</v>
      </c>
      <c r="AB5023">
        <v>59</v>
      </c>
      <c r="AC5023">
        <v>73.239999999999995</v>
      </c>
    </row>
    <row r="5024" spans="1:29" x14ac:dyDescent="0.3">
      <c r="A5024">
        <v>2010</v>
      </c>
      <c r="B5024">
        <v>7</v>
      </c>
      <c r="C5024" s="1">
        <v>40361</v>
      </c>
      <c r="D5024">
        <v>15800</v>
      </c>
      <c r="E5024">
        <v>697</v>
      </c>
      <c r="F5024">
        <v>163</v>
      </c>
      <c r="G5024">
        <v>746</v>
      </c>
      <c r="H5024">
        <v>184</v>
      </c>
      <c r="I5024">
        <v>3880</v>
      </c>
      <c r="J5024">
        <v>4973</v>
      </c>
      <c r="K5024">
        <v>21470</v>
      </c>
      <c r="L5024">
        <v>274</v>
      </c>
      <c r="M5024">
        <v>5995</v>
      </c>
      <c r="N5024">
        <v>4303</v>
      </c>
      <c r="O5024">
        <v>107</v>
      </c>
      <c r="P5024">
        <v>10679</v>
      </c>
      <c r="Q5024">
        <v>4225</v>
      </c>
      <c r="R5024">
        <v>0</v>
      </c>
      <c r="S5024">
        <v>0</v>
      </c>
      <c r="T5024">
        <v>4225</v>
      </c>
      <c r="U5024">
        <v>6460</v>
      </c>
      <c r="V5024">
        <v>-1992</v>
      </c>
      <c r="W5024">
        <v>8854</v>
      </c>
      <c r="X5024">
        <v>6566</v>
      </c>
      <c r="Y5024">
        <v>0.48</v>
      </c>
      <c r="Z5024">
        <v>69</v>
      </c>
      <c r="AA5024">
        <v>17590</v>
      </c>
      <c r="AB5024">
        <v>63</v>
      </c>
      <c r="AC5024">
        <v>73.69</v>
      </c>
    </row>
    <row r="5025" spans="1:29" x14ac:dyDescent="0.3">
      <c r="A5025">
        <v>2010</v>
      </c>
      <c r="B5025">
        <v>7</v>
      </c>
      <c r="C5025" s="1">
        <v>40362</v>
      </c>
      <c r="D5025">
        <v>15700</v>
      </c>
      <c r="E5025">
        <v>685</v>
      </c>
      <c r="F5025">
        <v>150</v>
      </c>
      <c r="G5025">
        <v>1070</v>
      </c>
      <c r="H5025">
        <v>206</v>
      </c>
      <c r="I5025">
        <v>3590</v>
      </c>
      <c r="J5025">
        <v>5016</v>
      </c>
      <c r="K5025">
        <v>21401</v>
      </c>
      <c r="L5025">
        <v>306</v>
      </c>
      <c r="M5025">
        <v>6680</v>
      </c>
      <c r="N5025">
        <v>4226</v>
      </c>
      <c r="O5025">
        <v>110</v>
      </c>
      <c r="P5025">
        <v>11322</v>
      </c>
      <c r="Q5025">
        <v>4300</v>
      </c>
      <c r="R5025">
        <v>0</v>
      </c>
      <c r="S5025">
        <v>0</v>
      </c>
      <c r="T5025">
        <v>4300</v>
      </c>
      <c r="U5025">
        <v>6350</v>
      </c>
      <c r="V5025">
        <v>-2751</v>
      </c>
      <c r="W5025">
        <v>8831</v>
      </c>
      <c r="X5025">
        <v>5779</v>
      </c>
      <c r="Y5025">
        <v>0.51</v>
      </c>
      <c r="Z5025">
        <v>73</v>
      </c>
      <c r="AA5025">
        <v>17811</v>
      </c>
      <c r="AB5025">
        <v>68</v>
      </c>
      <c r="AC5025">
        <v>74.209999999999994</v>
      </c>
    </row>
    <row r="5026" spans="1:29" x14ac:dyDescent="0.3">
      <c r="A5026">
        <v>2010</v>
      </c>
      <c r="B5026">
        <v>7</v>
      </c>
      <c r="C5026" s="1">
        <v>40363</v>
      </c>
      <c r="D5026">
        <v>15500</v>
      </c>
      <c r="E5026">
        <v>678</v>
      </c>
      <c r="F5026">
        <v>140</v>
      </c>
      <c r="G5026">
        <v>1140</v>
      </c>
      <c r="H5026">
        <v>186</v>
      </c>
      <c r="I5026">
        <v>3400</v>
      </c>
      <c r="J5026">
        <v>4866</v>
      </c>
      <c r="K5026">
        <v>21044</v>
      </c>
      <c r="L5026">
        <v>304</v>
      </c>
      <c r="M5026">
        <v>6070</v>
      </c>
      <c r="N5026">
        <v>4209</v>
      </c>
      <c r="O5026">
        <v>102</v>
      </c>
      <c r="P5026">
        <v>10685</v>
      </c>
      <c r="Q5026">
        <v>4300</v>
      </c>
      <c r="R5026">
        <v>0</v>
      </c>
      <c r="S5026">
        <v>0</v>
      </c>
      <c r="T5026">
        <v>4300</v>
      </c>
      <c r="U5026">
        <v>6340</v>
      </c>
      <c r="V5026">
        <v>-2274</v>
      </c>
      <c r="W5026">
        <v>8634</v>
      </c>
      <c r="X5026">
        <v>6059</v>
      </c>
      <c r="Y5026">
        <v>0.49</v>
      </c>
      <c r="Z5026">
        <v>71</v>
      </c>
      <c r="AA5026">
        <v>17644</v>
      </c>
      <c r="AB5026">
        <v>66</v>
      </c>
      <c r="AC5026">
        <v>74.66</v>
      </c>
    </row>
    <row r="5027" spans="1:29" x14ac:dyDescent="0.3">
      <c r="A5027">
        <v>2010</v>
      </c>
      <c r="B5027">
        <v>7</v>
      </c>
      <c r="C5027" s="1">
        <v>40364</v>
      </c>
      <c r="D5027">
        <v>15300</v>
      </c>
      <c r="E5027">
        <v>689</v>
      </c>
      <c r="F5027">
        <v>129</v>
      </c>
      <c r="G5027">
        <v>1160</v>
      </c>
      <c r="H5027">
        <v>158</v>
      </c>
      <c r="I5027">
        <v>3090</v>
      </c>
      <c r="J5027">
        <v>4537</v>
      </c>
      <c r="K5027">
        <v>20526</v>
      </c>
      <c r="L5027">
        <v>307</v>
      </c>
      <c r="M5027">
        <v>6674</v>
      </c>
      <c r="N5027">
        <v>4229</v>
      </c>
      <c r="O5027">
        <v>92</v>
      </c>
      <c r="P5027">
        <v>11302</v>
      </c>
      <c r="Q5027">
        <v>4287</v>
      </c>
      <c r="R5027">
        <v>0</v>
      </c>
      <c r="S5027">
        <v>0</v>
      </c>
      <c r="T5027">
        <v>4287</v>
      </c>
      <c r="U5027">
        <v>6390</v>
      </c>
      <c r="V5027">
        <v>-3161</v>
      </c>
      <c r="W5027">
        <v>8399</v>
      </c>
      <c r="X5027">
        <v>4937</v>
      </c>
      <c r="Y5027">
        <v>0.53</v>
      </c>
      <c r="Z5027">
        <v>76</v>
      </c>
      <c r="AA5027">
        <v>17436</v>
      </c>
      <c r="AB5027">
        <v>72</v>
      </c>
      <c r="AC5027">
        <v>75.22</v>
      </c>
    </row>
    <row r="5028" spans="1:29" x14ac:dyDescent="0.3">
      <c r="A5028">
        <v>2010</v>
      </c>
      <c r="B5028">
        <v>7</v>
      </c>
      <c r="C5028" s="1">
        <v>40365</v>
      </c>
      <c r="D5028">
        <v>15100</v>
      </c>
      <c r="E5028">
        <v>690</v>
      </c>
      <c r="F5028">
        <v>120</v>
      </c>
      <c r="G5028">
        <v>1150</v>
      </c>
      <c r="H5028">
        <v>154</v>
      </c>
      <c r="I5028">
        <v>2670</v>
      </c>
      <c r="J5028">
        <v>4094</v>
      </c>
      <c r="K5028">
        <v>19884</v>
      </c>
      <c r="L5028">
        <v>272</v>
      </c>
      <c r="M5028">
        <v>5991</v>
      </c>
      <c r="N5028">
        <v>4209</v>
      </c>
      <c r="O5028">
        <v>100</v>
      </c>
      <c r="P5028">
        <v>10572</v>
      </c>
      <c r="Q5028">
        <v>4351</v>
      </c>
      <c r="R5028">
        <v>0</v>
      </c>
      <c r="S5028">
        <v>0</v>
      </c>
      <c r="T5028">
        <v>4351</v>
      </c>
      <c r="U5028">
        <v>6460</v>
      </c>
      <c r="V5028">
        <v>-2846</v>
      </c>
      <c r="W5028">
        <v>8112</v>
      </c>
      <c r="X5028">
        <v>4961</v>
      </c>
      <c r="Y5028">
        <v>0.51</v>
      </c>
      <c r="Z5028">
        <v>75</v>
      </c>
      <c r="AA5028">
        <v>17214</v>
      </c>
      <c r="AB5028">
        <v>71</v>
      </c>
      <c r="AC5028">
        <v>75.75</v>
      </c>
    </row>
    <row r="5029" spans="1:29" x14ac:dyDescent="0.3">
      <c r="A5029">
        <v>2010</v>
      </c>
      <c r="B5029">
        <v>7</v>
      </c>
      <c r="C5029" s="1">
        <v>40366</v>
      </c>
      <c r="D5029">
        <v>16000</v>
      </c>
      <c r="E5029">
        <v>691</v>
      </c>
      <c r="F5029">
        <v>116</v>
      </c>
      <c r="G5029">
        <v>1120</v>
      </c>
      <c r="H5029">
        <v>165</v>
      </c>
      <c r="I5029">
        <v>2320</v>
      </c>
      <c r="J5029">
        <v>3721</v>
      </c>
      <c r="K5029">
        <v>20412</v>
      </c>
      <c r="L5029">
        <v>292</v>
      </c>
      <c r="M5029">
        <v>5991</v>
      </c>
      <c r="N5029">
        <v>4254</v>
      </c>
      <c r="O5029">
        <v>100</v>
      </c>
      <c r="P5029">
        <v>10637</v>
      </c>
      <c r="Q5029">
        <v>4340</v>
      </c>
      <c r="R5029">
        <v>0</v>
      </c>
      <c r="S5029">
        <v>0</v>
      </c>
      <c r="T5029">
        <v>4340</v>
      </c>
      <c r="U5029">
        <v>6640</v>
      </c>
      <c r="V5029">
        <v>-3097</v>
      </c>
      <c r="W5029">
        <v>8836</v>
      </c>
      <c r="X5029">
        <v>5435</v>
      </c>
      <c r="Y5029">
        <v>0.5</v>
      </c>
      <c r="Z5029">
        <v>73</v>
      </c>
      <c r="AA5029">
        <v>18092</v>
      </c>
      <c r="AB5029">
        <v>70</v>
      </c>
      <c r="AC5029">
        <v>76.19</v>
      </c>
    </row>
    <row r="5030" spans="1:29" x14ac:dyDescent="0.3">
      <c r="A5030">
        <v>2010</v>
      </c>
      <c r="B5030">
        <v>7</v>
      </c>
      <c r="C5030" s="1">
        <v>40367</v>
      </c>
      <c r="D5030">
        <v>16700</v>
      </c>
      <c r="E5030">
        <v>697</v>
      </c>
      <c r="F5030">
        <v>115</v>
      </c>
      <c r="G5030">
        <v>944</v>
      </c>
      <c r="H5030">
        <v>171</v>
      </c>
      <c r="I5030">
        <v>2170</v>
      </c>
      <c r="J5030">
        <v>3400</v>
      </c>
      <c r="K5030">
        <v>20797</v>
      </c>
      <c r="L5030">
        <v>248</v>
      </c>
      <c r="M5030">
        <v>6119</v>
      </c>
      <c r="N5030">
        <v>4253</v>
      </c>
      <c r="O5030">
        <v>112</v>
      </c>
      <c r="P5030">
        <v>10732</v>
      </c>
      <c r="Q5030">
        <v>4342</v>
      </c>
      <c r="R5030">
        <v>0</v>
      </c>
      <c r="S5030">
        <v>0</v>
      </c>
      <c r="T5030">
        <v>4342</v>
      </c>
      <c r="U5030">
        <v>6980</v>
      </c>
      <c r="V5030">
        <v>-3174</v>
      </c>
      <c r="W5030">
        <v>9201</v>
      </c>
      <c r="X5030">
        <v>5723</v>
      </c>
      <c r="Y5030">
        <v>0.5</v>
      </c>
      <c r="Z5030">
        <v>72</v>
      </c>
      <c r="AA5030">
        <v>18627</v>
      </c>
      <c r="AB5030">
        <v>69</v>
      </c>
      <c r="AC5030">
        <v>76.569999999999993</v>
      </c>
    </row>
    <row r="5031" spans="1:29" x14ac:dyDescent="0.3">
      <c r="A5031">
        <v>2010</v>
      </c>
      <c r="B5031">
        <v>7</v>
      </c>
      <c r="C5031" s="1">
        <v>40368</v>
      </c>
      <c r="D5031">
        <v>16700</v>
      </c>
      <c r="E5031">
        <v>704</v>
      </c>
      <c r="F5031">
        <v>111</v>
      </c>
      <c r="G5031">
        <v>641</v>
      </c>
      <c r="H5031">
        <v>174</v>
      </c>
      <c r="I5031">
        <v>1980</v>
      </c>
      <c r="J5031">
        <v>2906</v>
      </c>
      <c r="K5031">
        <v>20310</v>
      </c>
      <c r="L5031">
        <v>245</v>
      </c>
      <c r="M5031">
        <v>6490</v>
      </c>
      <c r="N5031">
        <v>4246</v>
      </c>
      <c r="O5031">
        <v>99</v>
      </c>
      <c r="P5031">
        <v>11080</v>
      </c>
      <c r="Q5031">
        <v>4337</v>
      </c>
      <c r="R5031">
        <v>0</v>
      </c>
      <c r="S5031">
        <v>0</v>
      </c>
      <c r="T5031">
        <v>4337</v>
      </c>
      <c r="U5031">
        <v>7160</v>
      </c>
      <c r="V5031">
        <v>-3833</v>
      </c>
      <c r="W5031">
        <v>9030</v>
      </c>
      <c r="X5031">
        <v>4893</v>
      </c>
      <c r="Y5031">
        <v>0.53</v>
      </c>
      <c r="Z5031">
        <v>76</v>
      </c>
      <c r="AA5031">
        <v>18330</v>
      </c>
      <c r="AB5031">
        <v>73</v>
      </c>
      <c r="AC5031">
        <v>77.03</v>
      </c>
    </row>
    <row r="5032" spans="1:29" x14ac:dyDescent="0.3">
      <c r="A5032">
        <v>2010</v>
      </c>
      <c r="B5032">
        <v>7</v>
      </c>
      <c r="C5032" s="1">
        <v>40369</v>
      </c>
      <c r="D5032">
        <v>16900</v>
      </c>
      <c r="E5032">
        <v>693</v>
      </c>
      <c r="F5032">
        <v>103</v>
      </c>
      <c r="G5032">
        <v>593</v>
      </c>
      <c r="H5032">
        <v>191</v>
      </c>
      <c r="I5032">
        <v>1820</v>
      </c>
      <c r="J5032">
        <v>2707</v>
      </c>
      <c r="K5032">
        <v>20300</v>
      </c>
      <c r="L5032">
        <v>316</v>
      </c>
      <c r="M5032">
        <v>6490</v>
      </c>
      <c r="N5032">
        <v>4253</v>
      </c>
      <c r="O5032">
        <v>101</v>
      </c>
      <c r="P5032">
        <v>11160</v>
      </c>
      <c r="Q5032">
        <v>4337</v>
      </c>
      <c r="R5032">
        <v>0</v>
      </c>
      <c r="S5032">
        <v>0</v>
      </c>
      <c r="T5032">
        <v>4337</v>
      </c>
      <c r="U5032">
        <v>7290</v>
      </c>
      <c r="V5032">
        <v>-3982</v>
      </c>
      <c r="W5032">
        <v>9089</v>
      </c>
      <c r="X5032">
        <v>4803</v>
      </c>
      <c r="Y5032">
        <v>0.53</v>
      </c>
      <c r="Z5032">
        <v>76</v>
      </c>
      <c r="AA5032">
        <v>18480</v>
      </c>
      <c r="AB5032">
        <v>74</v>
      </c>
      <c r="AC5032">
        <v>77.48</v>
      </c>
    </row>
    <row r="5033" spans="1:29" x14ac:dyDescent="0.3">
      <c r="A5033">
        <v>2010</v>
      </c>
      <c r="B5033">
        <v>7</v>
      </c>
      <c r="C5033" s="1">
        <v>40370</v>
      </c>
      <c r="D5033">
        <v>16900</v>
      </c>
      <c r="E5033">
        <v>706</v>
      </c>
      <c r="F5033">
        <v>95</v>
      </c>
      <c r="G5033">
        <v>584</v>
      </c>
      <c r="H5033">
        <v>198</v>
      </c>
      <c r="I5033">
        <v>1700</v>
      </c>
      <c r="J5033">
        <v>2577</v>
      </c>
      <c r="K5033">
        <v>20183</v>
      </c>
      <c r="L5033">
        <v>318</v>
      </c>
      <c r="M5033">
        <v>5493</v>
      </c>
      <c r="N5033">
        <v>3492</v>
      </c>
      <c r="O5033">
        <v>108</v>
      </c>
      <c r="P5033">
        <v>9411</v>
      </c>
      <c r="Q5033">
        <v>4337</v>
      </c>
      <c r="R5033">
        <v>0</v>
      </c>
      <c r="S5033">
        <v>0</v>
      </c>
      <c r="T5033">
        <v>4337</v>
      </c>
      <c r="U5033">
        <v>7410</v>
      </c>
      <c r="V5033">
        <v>-2243</v>
      </c>
      <c r="W5033">
        <v>8982</v>
      </c>
      <c r="X5033">
        <v>6435</v>
      </c>
      <c r="Y5033">
        <v>0.44</v>
      </c>
      <c r="Z5033">
        <v>68</v>
      </c>
      <c r="AA5033">
        <v>18483</v>
      </c>
      <c r="AB5033">
        <v>65</v>
      </c>
      <c r="AC5033">
        <v>77.72</v>
      </c>
    </row>
    <row r="5034" spans="1:29" x14ac:dyDescent="0.3">
      <c r="A5034">
        <v>2010</v>
      </c>
      <c r="B5034">
        <v>7</v>
      </c>
      <c r="C5034" s="1">
        <v>40371</v>
      </c>
      <c r="D5034">
        <v>16700</v>
      </c>
      <c r="E5034">
        <v>710</v>
      </c>
      <c r="F5034">
        <v>86</v>
      </c>
      <c r="G5034">
        <v>592</v>
      </c>
      <c r="H5034">
        <v>188</v>
      </c>
      <c r="I5034">
        <v>1650</v>
      </c>
      <c r="J5034">
        <v>2516</v>
      </c>
      <c r="K5034">
        <v>19926</v>
      </c>
      <c r="L5034">
        <v>257</v>
      </c>
      <c r="M5034">
        <v>5494</v>
      </c>
      <c r="N5034">
        <v>3619</v>
      </c>
      <c r="O5034">
        <v>104</v>
      </c>
      <c r="P5034">
        <v>9474</v>
      </c>
      <c r="Q5034">
        <v>4348</v>
      </c>
      <c r="R5034">
        <v>0</v>
      </c>
      <c r="S5034">
        <v>0</v>
      </c>
      <c r="T5034">
        <v>4348</v>
      </c>
      <c r="U5034">
        <v>7560</v>
      </c>
      <c r="V5034">
        <v>-2224</v>
      </c>
      <c r="W5034">
        <v>8633</v>
      </c>
      <c r="X5034">
        <v>6104</v>
      </c>
      <c r="Y5034">
        <v>0.45</v>
      </c>
      <c r="Z5034">
        <v>69</v>
      </c>
      <c r="AA5034">
        <v>18276</v>
      </c>
      <c r="AB5034">
        <v>67</v>
      </c>
      <c r="AC5034">
        <v>77.97</v>
      </c>
    </row>
    <row r="5035" spans="1:29" x14ac:dyDescent="0.3">
      <c r="A5035">
        <v>2010</v>
      </c>
      <c r="B5035">
        <v>7</v>
      </c>
      <c r="C5035" s="1">
        <v>40372</v>
      </c>
      <c r="D5035">
        <v>17400</v>
      </c>
      <c r="E5035">
        <v>710</v>
      </c>
      <c r="F5035">
        <v>82</v>
      </c>
      <c r="G5035">
        <v>572</v>
      </c>
      <c r="H5035">
        <v>166</v>
      </c>
      <c r="I5035">
        <v>1550</v>
      </c>
      <c r="J5035">
        <v>2370</v>
      </c>
      <c r="K5035">
        <v>20480</v>
      </c>
      <c r="L5035">
        <v>236</v>
      </c>
      <c r="M5035">
        <v>5493</v>
      </c>
      <c r="N5035">
        <v>3611</v>
      </c>
      <c r="O5035">
        <v>109</v>
      </c>
      <c r="P5035">
        <v>9449</v>
      </c>
      <c r="Q5035">
        <v>4337</v>
      </c>
      <c r="R5035">
        <v>0</v>
      </c>
      <c r="S5035">
        <v>0</v>
      </c>
      <c r="T5035">
        <v>4337</v>
      </c>
      <c r="U5035">
        <v>7540</v>
      </c>
      <c r="V5035">
        <v>-2358</v>
      </c>
      <c r="W5035">
        <v>9356</v>
      </c>
      <c r="X5035">
        <v>6694</v>
      </c>
      <c r="Y5035">
        <v>0.44</v>
      </c>
      <c r="Z5035">
        <v>67</v>
      </c>
      <c r="AA5035">
        <v>18930</v>
      </c>
      <c r="AB5035">
        <v>65</v>
      </c>
      <c r="AC5035">
        <v>78.16</v>
      </c>
    </row>
    <row r="5036" spans="1:29" x14ac:dyDescent="0.3">
      <c r="A5036">
        <v>2010</v>
      </c>
      <c r="B5036">
        <v>7</v>
      </c>
      <c r="C5036" s="1">
        <v>40373</v>
      </c>
      <c r="D5036">
        <v>17400</v>
      </c>
      <c r="E5036">
        <v>713</v>
      </c>
      <c r="F5036">
        <v>78</v>
      </c>
      <c r="G5036">
        <v>551</v>
      </c>
      <c r="H5036">
        <v>173</v>
      </c>
      <c r="I5036">
        <v>1530</v>
      </c>
      <c r="J5036">
        <v>2332</v>
      </c>
      <c r="K5036">
        <v>20445</v>
      </c>
      <c r="L5036">
        <v>238</v>
      </c>
      <c r="M5036">
        <v>4192</v>
      </c>
      <c r="N5036">
        <v>3967</v>
      </c>
      <c r="O5036">
        <v>106</v>
      </c>
      <c r="P5036">
        <v>8503</v>
      </c>
      <c r="Q5036">
        <v>4334</v>
      </c>
      <c r="R5036">
        <v>0</v>
      </c>
      <c r="S5036">
        <v>0</v>
      </c>
      <c r="T5036">
        <v>4334</v>
      </c>
      <c r="U5036">
        <v>7470</v>
      </c>
      <c r="V5036">
        <v>-1518</v>
      </c>
      <c r="W5036">
        <v>9429</v>
      </c>
      <c r="X5036">
        <v>7608</v>
      </c>
      <c r="Y5036">
        <v>0.4</v>
      </c>
      <c r="Z5036">
        <v>63</v>
      </c>
      <c r="AA5036">
        <v>18915</v>
      </c>
      <c r="AB5036">
        <v>60</v>
      </c>
      <c r="AC5036">
        <v>78.25</v>
      </c>
    </row>
    <row r="5037" spans="1:29" x14ac:dyDescent="0.3">
      <c r="A5037">
        <v>2010</v>
      </c>
      <c r="B5037">
        <v>7</v>
      </c>
      <c r="C5037" s="1">
        <v>40374</v>
      </c>
      <c r="D5037">
        <v>17300</v>
      </c>
      <c r="E5037">
        <v>711</v>
      </c>
      <c r="F5037">
        <v>73</v>
      </c>
      <c r="G5037">
        <v>535</v>
      </c>
      <c r="H5037">
        <v>187</v>
      </c>
      <c r="I5037">
        <v>1410</v>
      </c>
      <c r="J5037">
        <v>2205</v>
      </c>
      <c r="K5037">
        <v>20216</v>
      </c>
      <c r="L5037">
        <v>236</v>
      </c>
      <c r="M5037">
        <v>4189</v>
      </c>
      <c r="N5037">
        <v>4341</v>
      </c>
      <c r="O5037">
        <v>119</v>
      </c>
      <c r="P5037">
        <v>8885</v>
      </c>
      <c r="Q5037">
        <v>4321</v>
      </c>
      <c r="R5037">
        <v>0</v>
      </c>
      <c r="S5037">
        <v>0</v>
      </c>
      <c r="T5037">
        <v>4321</v>
      </c>
      <c r="U5037">
        <v>7500</v>
      </c>
      <c r="V5037">
        <v>-1989</v>
      </c>
      <c r="W5037">
        <v>9301</v>
      </c>
      <c r="X5037">
        <v>7010</v>
      </c>
      <c r="Y5037">
        <v>0.42</v>
      </c>
      <c r="Z5037">
        <v>65</v>
      </c>
      <c r="AA5037">
        <v>18806</v>
      </c>
      <c r="AB5037">
        <v>63</v>
      </c>
      <c r="AC5037">
        <v>78.38</v>
      </c>
    </row>
    <row r="5038" spans="1:29" x14ac:dyDescent="0.3">
      <c r="A5038">
        <v>2010</v>
      </c>
      <c r="B5038">
        <v>7</v>
      </c>
      <c r="C5038" s="1">
        <v>40375</v>
      </c>
      <c r="D5038">
        <v>17400</v>
      </c>
      <c r="E5038">
        <v>700</v>
      </c>
      <c r="F5038">
        <v>70</v>
      </c>
      <c r="G5038">
        <v>531</v>
      </c>
      <c r="H5038">
        <v>205</v>
      </c>
      <c r="I5038">
        <v>1460</v>
      </c>
      <c r="J5038">
        <v>2266</v>
      </c>
      <c r="K5038">
        <v>20366</v>
      </c>
      <c r="L5038">
        <v>280</v>
      </c>
      <c r="M5038">
        <v>4190</v>
      </c>
      <c r="N5038">
        <v>4310</v>
      </c>
      <c r="O5038">
        <v>116</v>
      </c>
      <c r="P5038">
        <v>8896</v>
      </c>
      <c r="Q5038">
        <v>4319</v>
      </c>
      <c r="R5038">
        <v>0</v>
      </c>
      <c r="S5038">
        <v>0</v>
      </c>
      <c r="T5038">
        <v>4319</v>
      </c>
      <c r="U5038">
        <v>7530</v>
      </c>
      <c r="V5038">
        <v>-1907</v>
      </c>
      <c r="W5038">
        <v>9361</v>
      </c>
      <c r="X5038">
        <v>7151</v>
      </c>
      <c r="Y5038">
        <v>0.41</v>
      </c>
      <c r="Z5038">
        <v>65</v>
      </c>
      <c r="AA5038">
        <v>18906</v>
      </c>
      <c r="AB5038">
        <v>62</v>
      </c>
      <c r="AC5038">
        <v>78.5</v>
      </c>
    </row>
    <row r="5039" spans="1:29" x14ac:dyDescent="0.3">
      <c r="A5039">
        <v>2010</v>
      </c>
      <c r="B5039">
        <v>7</v>
      </c>
      <c r="C5039" s="1">
        <v>40376</v>
      </c>
      <c r="D5039">
        <v>17800</v>
      </c>
      <c r="E5039">
        <v>700</v>
      </c>
      <c r="F5039">
        <v>66</v>
      </c>
      <c r="G5039">
        <v>536</v>
      </c>
      <c r="H5039">
        <v>213</v>
      </c>
      <c r="I5039">
        <v>1490</v>
      </c>
      <c r="J5039">
        <v>2305</v>
      </c>
      <c r="K5039">
        <v>20805</v>
      </c>
      <c r="L5039">
        <v>320</v>
      </c>
      <c r="M5039">
        <v>4195</v>
      </c>
      <c r="N5039">
        <v>4317</v>
      </c>
      <c r="O5039">
        <v>109</v>
      </c>
      <c r="P5039">
        <v>8941</v>
      </c>
      <c r="Q5039">
        <v>4324</v>
      </c>
      <c r="R5039">
        <v>0</v>
      </c>
      <c r="S5039">
        <v>0</v>
      </c>
      <c r="T5039">
        <v>4324</v>
      </c>
      <c r="U5039">
        <v>7480</v>
      </c>
      <c r="V5039">
        <v>-1967</v>
      </c>
      <c r="W5039">
        <v>9809</v>
      </c>
      <c r="X5039">
        <v>7540</v>
      </c>
      <c r="Y5039">
        <v>0.41</v>
      </c>
      <c r="Z5039">
        <v>64</v>
      </c>
      <c r="AA5039">
        <v>19315</v>
      </c>
      <c r="AB5039">
        <v>61</v>
      </c>
      <c r="AC5039">
        <v>78.58</v>
      </c>
    </row>
    <row r="5040" spans="1:29" x14ac:dyDescent="0.3">
      <c r="A5040">
        <v>2010</v>
      </c>
      <c r="B5040">
        <v>7</v>
      </c>
      <c r="C5040" s="1">
        <v>40377</v>
      </c>
      <c r="D5040">
        <v>18300</v>
      </c>
      <c r="E5040">
        <v>691</v>
      </c>
      <c r="F5040">
        <v>62</v>
      </c>
      <c r="G5040">
        <v>557</v>
      </c>
      <c r="H5040">
        <v>185</v>
      </c>
      <c r="I5040">
        <v>1570</v>
      </c>
      <c r="J5040">
        <v>2374</v>
      </c>
      <c r="K5040">
        <v>21365</v>
      </c>
      <c r="L5040">
        <v>322</v>
      </c>
      <c r="M5040">
        <v>4187</v>
      </c>
      <c r="N5040">
        <v>4309</v>
      </c>
      <c r="O5040">
        <v>110</v>
      </c>
      <c r="P5040">
        <v>8928</v>
      </c>
      <c r="Q5040">
        <v>4324</v>
      </c>
      <c r="R5040">
        <v>0</v>
      </c>
      <c r="S5040">
        <v>0</v>
      </c>
      <c r="T5040">
        <v>4324</v>
      </c>
      <c r="U5040">
        <v>7490</v>
      </c>
      <c r="V5040">
        <v>-1875</v>
      </c>
      <c r="W5040">
        <v>10290</v>
      </c>
      <c r="X5040">
        <v>8113</v>
      </c>
      <c r="Y5040">
        <v>0.39</v>
      </c>
      <c r="Z5040">
        <v>62</v>
      </c>
      <c r="AA5040">
        <v>19795</v>
      </c>
      <c r="AB5040">
        <v>59</v>
      </c>
      <c r="AC5040">
        <v>78.599999999999994</v>
      </c>
    </row>
    <row r="5041" spans="1:29" x14ac:dyDescent="0.3">
      <c r="A5041">
        <v>2010</v>
      </c>
      <c r="B5041">
        <v>7</v>
      </c>
      <c r="C5041" s="1">
        <v>40378</v>
      </c>
      <c r="D5041">
        <v>18300</v>
      </c>
      <c r="E5041">
        <v>701</v>
      </c>
      <c r="F5041">
        <v>59</v>
      </c>
      <c r="G5041">
        <v>571</v>
      </c>
      <c r="H5041">
        <v>154</v>
      </c>
      <c r="I5041">
        <v>1590</v>
      </c>
      <c r="J5041">
        <v>2374</v>
      </c>
      <c r="K5041">
        <v>21375</v>
      </c>
      <c r="L5041">
        <v>286</v>
      </c>
      <c r="M5041">
        <v>4194</v>
      </c>
      <c r="N5041">
        <v>4309</v>
      </c>
      <c r="O5041">
        <v>104</v>
      </c>
      <c r="P5041">
        <v>8893</v>
      </c>
      <c r="Q5041">
        <v>4319</v>
      </c>
      <c r="R5041">
        <v>0</v>
      </c>
      <c r="S5041">
        <v>0</v>
      </c>
      <c r="T5041">
        <v>4319</v>
      </c>
      <c r="U5041">
        <v>7480</v>
      </c>
      <c r="V5041">
        <v>-1846</v>
      </c>
      <c r="W5041">
        <v>10312</v>
      </c>
      <c r="X5041">
        <v>8163</v>
      </c>
      <c r="Y5041">
        <v>0.39</v>
      </c>
      <c r="Z5041">
        <v>62</v>
      </c>
      <c r="AA5041">
        <v>19785</v>
      </c>
      <c r="AB5041">
        <v>59</v>
      </c>
      <c r="AC5041">
        <v>78.62</v>
      </c>
    </row>
    <row r="5042" spans="1:29" x14ac:dyDescent="0.3">
      <c r="A5042">
        <v>2010</v>
      </c>
      <c r="B5042">
        <v>7</v>
      </c>
      <c r="C5042" s="1">
        <v>40379</v>
      </c>
      <c r="D5042">
        <v>18200</v>
      </c>
      <c r="E5042">
        <v>708</v>
      </c>
      <c r="F5042">
        <v>54</v>
      </c>
      <c r="G5042">
        <v>551</v>
      </c>
      <c r="H5042">
        <v>154</v>
      </c>
      <c r="I5042">
        <v>1520</v>
      </c>
      <c r="J5042">
        <v>2279</v>
      </c>
      <c r="K5042">
        <v>21187</v>
      </c>
      <c r="L5042">
        <v>262</v>
      </c>
      <c r="M5042">
        <v>4492</v>
      </c>
      <c r="N5042">
        <v>4314</v>
      </c>
      <c r="O5042">
        <v>108</v>
      </c>
      <c r="P5042">
        <v>9176</v>
      </c>
      <c r="Q5042">
        <v>4272</v>
      </c>
      <c r="R5042">
        <v>0</v>
      </c>
      <c r="S5042">
        <v>0</v>
      </c>
      <c r="T5042">
        <v>4272</v>
      </c>
      <c r="U5042">
        <v>7570</v>
      </c>
      <c r="V5042">
        <v>-2104</v>
      </c>
      <c r="W5042">
        <v>10142</v>
      </c>
      <c r="X5042">
        <v>7739</v>
      </c>
      <c r="Y5042">
        <v>0.41</v>
      </c>
      <c r="Z5042">
        <v>63</v>
      </c>
      <c r="AA5042">
        <v>19667</v>
      </c>
      <c r="AB5042">
        <v>61</v>
      </c>
      <c r="AC5042">
        <v>78.680000000000007</v>
      </c>
    </row>
    <row r="5043" spans="1:29" x14ac:dyDescent="0.3">
      <c r="A5043">
        <v>2010</v>
      </c>
      <c r="B5043">
        <v>7</v>
      </c>
      <c r="C5043" s="1">
        <v>40380</v>
      </c>
      <c r="D5043">
        <v>18300</v>
      </c>
      <c r="E5043">
        <v>719</v>
      </c>
      <c r="F5043">
        <v>48</v>
      </c>
      <c r="G5043">
        <v>539</v>
      </c>
      <c r="H5043">
        <v>145</v>
      </c>
      <c r="I5043">
        <v>1440</v>
      </c>
      <c r="J5043">
        <v>2172</v>
      </c>
      <c r="K5043">
        <v>21191</v>
      </c>
      <c r="L5043">
        <v>245</v>
      </c>
      <c r="M5043">
        <v>4994</v>
      </c>
      <c r="N5043">
        <v>4352</v>
      </c>
      <c r="O5043">
        <v>95</v>
      </c>
      <c r="P5043">
        <v>9686</v>
      </c>
      <c r="Q5043">
        <v>4274</v>
      </c>
      <c r="R5043">
        <v>0</v>
      </c>
      <c r="S5043">
        <v>0</v>
      </c>
      <c r="T5043">
        <v>4274</v>
      </c>
      <c r="U5043">
        <v>7640</v>
      </c>
      <c r="V5043">
        <v>-2652</v>
      </c>
      <c r="W5043">
        <v>10182</v>
      </c>
      <c r="X5043">
        <v>7231</v>
      </c>
      <c r="Y5043">
        <v>0.44</v>
      </c>
      <c r="Z5043">
        <v>66</v>
      </c>
      <c r="AA5043">
        <v>19751</v>
      </c>
      <c r="AB5043">
        <v>63</v>
      </c>
      <c r="AC5043">
        <v>78.77</v>
      </c>
    </row>
    <row r="5044" spans="1:29" x14ac:dyDescent="0.3">
      <c r="A5044">
        <v>2010</v>
      </c>
      <c r="B5044">
        <v>7</v>
      </c>
      <c r="C5044" s="1">
        <v>40381</v>
      </c>
      <c r="D5044">
        <v>18800</v>
      </c>
      <c r="E5044">
        <v>698</v>
      </c>
      <c r="F5044">
        <v>44</v>
      </c>
      <c r="G5044">
        <v>524</v>
      </c>
      <c r="H5044">
        <v>142</v>
      </c>
      <c r="I5044">
        <v>1420</v>
      </c>
      <c r="J5044">
        <v>2130</v>
      </c>
      <c r="K5044">
        <v>21628</v>
      </c>
      <c r="L5044">
        <v>249</v>
      </c>
      <c r="M5044">
        <v>4994</v>
      </c>
      <c r="N5044">
        <v>4297</v>
      </c>
      <c r="O5044">
        <v>106</v>
      </c>
      <c r="P5044">
        <v>9646</v>
      </c>
      <c r="Q5044">
        <v>4274</v>
      </c>
      <c r="R5044">
        <v>0</v>
      </c>
      <c r="S5044">
        <v>0</v>
      </c>
      <c r="T5044">
        <v>4274</v>
      </c>
      <c r="U5044">
        <v>7690</v>
      </c>
      <c r="V5044">
        <v>-2604</v>
      </c>
      <c r="W5044">
        <v>10611</v>
      </c>
      <c r="X5044">
        <v>7708</v>
      </c>
      <c r="Y5044">
        <v>0.43</v>
      </c>
      <c r="Z5044">
        <v>64</v>
      </c>
      <c r="AA5044">
        <v>20208</v>
      </c>
      <c r="AB5044">
        <v>62</v>
      </c>
      <c r="AC5044">
        <v>78.819999999999993</v>
      </c>
    </row>
    <row r="5045" spans="1:29" x14ac:dyDescent="0.3">
      <c r="A5045">
        <v>2010</v>
      </c>
      <c r="B5045">
        <v>7</v>
      </c>
      <c r="C5045" s="1">
        <v>40382</v>
      </c>
      <c r="D5045">
        <v>19000</v>
      </c>
      <c r="E5045">
        <v>705</v>
      </c>
      <c r="F5045">
        <v>44</v>
      </c>
      <c r="G5045">
        <v>529</v>
      </c>
      <c r="H5045">
        <v>186</v>
      </c>
      <c r="I5045">
        <v>1400</v>
      </c>
      <c r="J5045">
        <v>2159</v>
      </c>
      <c r="K5045">
        <v>21864</v>
      </c>
      <c r="L5045">
        <v>173</v>
      </c>
      <c r="M5045">
        <v>4995</v>
      </c>
      <c r="N5045">
        <v>4349</v>
      </c>
      <c r="O5045">
        <v>115</v>
      </c>
      <c r="P5045">
        <v>9632</v>
      </c>
      <c r="Q5045">
        <v>4273</v>
      </c>
      <c r="R5045">
        <v>0</v>
      </c>
      <c r="S5045">
        <v>0</v>
      </c>
      <c r="T5045">
        <v>4273</v>
      </c>
      <c r="U5045">
        <v>7750</v>
      </c>
      <c r="V5045">
        <v>-2501</v>
      </c>
      <c r="W5045">
        <v>10758</v>
      </c>
      <c r="X5045">
        <v>7959</v>
      </c>
      <c r="Y5045">
        <v>0.42</v>
      </c>
      <c r="Z5045">
        <v>64</v>
      </c>
      <c r="AA5045">
        <v>20464</v>
      </c>
      <c r="AB5045">
        <v>61</v>
      </c>
      <c r="AC5045">
        <v>78.84</v>
      </c>
    </row>
    <row r="5046" spans="1:29" x14ac:dyDescent="0.3">
      <c r="A5046">
        <v>2010</v>
      </c>
      <c r="B5046">
        <v>7</v>
      </c>
      <c r="C5046" s="1">
        <v>40383</v>
      </c>
      <c r="D5046">
        <v>18800</v>
      </c>
      <c r="E5046">
        <v>701</v>
      </c>
      <c r="F5046">
        <v>40</v>
      </c>
      <c r="G5046">
        <v>523</v>
      </c>
      <c r="H5046">
        <v>223</v>
      </c>
      <c r="I5046">
        <v>1390</v>
      </c>
      <c r="J5046">
        <v>2176</v>
      </c>
      <c r="K5046">
        <v>21677</v>
      </c>
      <c r="L5046">
        <v>199</v>
      </c>
      <c r="M5046">
        <v>4992</v>
      </c>
      <c r="N5046">
        <v>4243</v>
      </c>
      <c r="O5046">
        <v>110</v>
      </c>
      <c r="P5046">
        <v>9544</v>
      </c>
      <c r="Q5046">
        <v>4274</v>
      </c>
      <c r="R5046">
        <v>0</v>
      </c>
      <c r="S5046">
        <v>0</v>
      </c>
      <c r="T5046">
        <v>4274</v>
      </c>
      <c r="U5046">
        <v>7800</v>
      </c>
      <c r="V5046">
        <v>-2346</v>
      </c>
      <c r="W5046">
        <v>10504</v>
      </c>
      <c r="X5046">
        <v>7859</v>
      </c>
      <c r="Y5046">
        <v>0.42</v>
      </c>
      <c r="Z5046">
        <v>64</v>
      </c>
      <c r="AA5046">
        <v>20287</v>
      </c>
      <c r="AB5046">
        <v>61</v>
      </c>
      <c r="AC5046">
        <v>78.87</v>
      </c>
    </row>
    <row r="5047" spans="1:29" x14ac:dyDescent="0.3">
      <c r="A5047">
        <v>2010</v>
      </c>
      <c r="B5047">
        <v>7</v>
      </c>
      <c r="C5047" s="1">
        <v>40384</v>
      </c>
      <c r="D5047">
        <v>18600</v>
      </c>
      <c r="E5047">
        <v>697</v>
      </c>
      <c r="F5047">
        <v>39</v>
      </c>
      <c r="G5047">
        <v>523</v>
      </c>
      <c r="H5047">
        <v>203</v>
      </c>
      <c r="I5047">
        <v>1400</v>
      </c>
      <c r="J5047">
        <v>2165</v>
      </c>
      <c r="K5047">
        <v>21462</v>
      </c>
      <c r="L5047">
        <v>196</v>
      </c>
      <c r="M5047">
        <v>4994</v>
      </c>
      <c r="N5047">
        <v>4014</v>
      </c>
      <c r="O5047">
        <v>108</v>
      </c>
      <c r="P5047">
        <v>9312</v>
      </c>
      <c r="Q5047">
        <v>4224</v>
      </c>
      <c r="R5047">
        <v>0</v>
      </c>
      <c r="S5047">
        <v>0</v>
      </c>
      <c r="T5047">
        <v>4224</v>
      </c>
      <c r="U5047">
        <v>7920</v>
      </c>
      <c r="V5047">
        <v>-1973</v>
      </c>
      <c r="W5047">
        <v>10194</v>
      </c>
      <c r="X5047">
        <v>7926</v>
      </c>
      <c r="Y5047">
        <v>0.42</v>
      </c>
      <c r="Z5047">
        <v>63</v>
      </c>
      <c r="AA5047">
        <v>20062</v>
      </c>
      <c r="AB5047">
        <v>60</v>
      </c>
      <c r="AC5047">
        <v>78.900000000000006</v>
      </c>
    </row>
    <row r="5048" spans="1:29" x14ac:dyDescent="0.3">
      <c r="A5048">
        <v>2010</v>
      </c>
      <c r="B5048">
        <v>7</v>
      </c>
      <c r="C5048" s="1">
        <v>40385</v>
      </c>
      <c r="D5048">
        <v>18500</v>
      </c>
      <c r="E5048">
        <v>697</v>
      </c>
      <c r="F5048">
        <v>38</v>
      </c>
      <c r="G5048">
        <v>535</v>
      </c>
      <c r="H5048">
        <v>178</v>
      </c>
      <c r="I5048">
        <v>1460</v>
      </c>
      <c r="J5048">
        <v>2211</v>
      </c>
      <c r="K5048">
        <v>21408</v>
      </c>
      <c r="L5048">
        <v>199</v>
      </c>
      <c r="M5048">
        <v>4982</v>
      </c>
      <c r="N5048">
        <v>4047</v>
      </c>
      <c r="O5048">
        <v>102</v>
      </c>
      <c r="P5048">
        <v>9330</v>
      </c>
      <c r="Q5048">
        <v>4255</v>
      </c>
      <c r="R5048">
        <v>0</v>
      </c>
      <c r="S5048">
        <v>0</v>
      </c>
      <c r="T5048">
        <v>4255</v>
      </c>
      <c r="U5048">
        <v>7970</v>
      </c>
      <c r="V5048">
        <v>-1915</v>
      </c>
      <c r="W5048">
        <v>10036</v>
      </c>
      <c r="X5048">
        <v>7823</v>
      </c>
      <c r="Y5048">
        <v>0.42</v>
      </c>
      <c r="Z5048">
        <v>63</v>
      </c>
      <c r="AA5048">
        <v>19948</v>
      </c>
      <c r="AB5048">
        <v>61</v>
      </c>
      <c r="AC5048">
        <v>78.930000000000007</v>
      </c>
    </row>
    <row r="5049" spans="1:29" x14ac:dyDescent="0.3">
      <c r="A5049">
        <v>2010</v>
      </c>
      <c r="B5049">
        <v>7</v>
      </c>
      <c r="C5049" s="1">
        <v>40386</v>
      </c>
      <c r="D5049">
        <v>18800</v>
      </c>
      <c r="E5049">
        <v>665</v>
      </c>
      <c r="F5049">
        <v>37</v>
      </c>
      <c r="G5049">
        <v>529</v>
      </c>
      <c r="H5049">
        <v>169</v>
      </c>
      <c r="I5049">
        <v>1430</v>
      </c>
      <c r="J5049">
        <v>2165</v>
      </c>
      <c r="K5049">
        <v>21630</v>
      </c>
      <c r="L5049">
        <v>93</v>
      </c>
      <c r="M5049">
        <v>5994</v>
      </c>
      <c r="N5049">
        <v>4298</v>
      </c>
      <c r="O5049">
        <v>107</v>
      </c>
      <c r="P5049">
        <v>10492</v>
      </c>
      <c r="Q5049">
        <v>4228</v>
      </c>
      <c r="R5049">
        <v>0</v>
      </c>
      <c r="S5049">
        <v>0</v>
      </c>
      <c r="T5049">
        <v>4228</v>
      </c>
      <c r="U5049">
        <v>7810</v>
      </c>
      <c r="V5049">
        <v>-3265</v>
      </c>
      <c r="W5049">
        <v>10471</v>
      </c>
      <c r="X5049">
        <v>6910</v>
      </c>
      <c r="Y5049">
        <v>0.47</v>
      </c>
      <c r="Z5049">
        <v>68</v>
      </c>
      <c r="AA5049">
        <v>20200</v>
      </c>
      <c r="AB5049">
        <v>66</v>
      </c>
      <c r="AC5049">
        <v>79.040000000000006</v>
      </c>
    </row>
    <row r="5050" spans="1:29" x14ac:dyDescent="0.3">
      <c r="A5050">
        <v>2010</v>
      </c>
      <c r="B5050">
        <v>7</v>
      </c>
      <c r="C5050" s="1">
        <v>40387</v>
      </c>
      <c r="D5050">
        <v>18800</v>
      </c>
      <c r="E5050">
        <v>639</v>
      </c>
      <c r="F5050">
        <v>35</v>
      </c>
      <c r="G5050">
        <v>507</v>
      </c>
      <c r="H5050">
        <v>161</v>
      </c>
      <c r="I5050">
        <v>1420</v>
      </c>
      <c r="J5050">
        <v>2123</v>
      </c>
      <c r="K5050">
        <v>21562</v>
      </c>
      <c r="L5050">
        <v>72</v>
      </c>
      <c r="M5050">
        <v>5993</v>
      </c>
      <c r="N5050">
        <v>4263</v>
      </c>
      <c r="O5050">
        <v>104</v>
      </c>
      <c r="P5050">
        <v>10432</v>
      </c>
      <c r="Q5050">
        <v>4174</v>
      </c>
      <c r="R5050">
        <v>0</v>
      </c>
      <c r="S5050">
        <v>0</v>
      </c>
      <c r="T5050">
        <v>4174</v>
      </c>
      <c r="U5050">
        <v>7660</v>
      </c>
      <c r="V5050">
        <v>-3362</v>
      </c>
      <c r="W5050">
        <v>10610</v>
      </c>
      <c r="X5050">
        <v>6956</v>
      </c>
      <c r="Y5050">
        <v>0.47</v>
      </c>
      <c r="Z5050">
        <v>68</v>
      </c>
      <c r="AA5050">
        <v>20142</v>
      </c>
      <c r="AB5050">
        <v>65</v>
      </c>
      <c r="AC5050">
        <v>79.14</v>
      </c>
    </row>
    <row r="5051" spans="1:29" x14ac:dyDescent="0.3">
      <c r="A5051">
        <v>2010</v>
      </c>
      <c r="B5051">
        <v>7</v>
      </c>
      <c r="C5051" s="1">
        <v>40388</v>
      </c>
      <c r="D5051">
        <v>18600</v>
      </c>
      <c r="E5051">
        <v>674</v>
      </c>
      <c r="F5051">
        <v>33</v>
      </c>
      <c r="G5051">
        <v>403</v>
      </c>
      <c r="H5051">
        <v>158</v>
      </c>
      <c r="I5051">
        <v>1390</v>
      </c>
      <c r="J5051">
        <v>1984</v>
      </c>
      <c r="K5051">
        <v>21258</v>
      </c>
      <c r="L5051">
        <v>90</v>
      </c>
      <c r="M5051">
        <v>5995</v>
      </c>
      <c r="N5051">
        <v>4257</v>
      </c>
      <c r="O5051">
        <v>111</v>
      </c>
      <c r="P5051">
        <v>10453</v>
      </c>
      <c r="Q5051">
        <v>4174</v>
      </c>
      <c r="R5051">
        <v>0</v>
      </c>
      <c r="S5051">
        <v>0</v>
      </c>
      <c r="T5051">
        <v>4174</v>
      </c>
      <c r="U5051">
        <v>7680</v>
      </c>
      <c r="V5051">
        <v>-3502</v>
      </c>
      <c r="W5051">
        <v>10425</v>
      </c>
      <c r="X5051">
        <v>6631</v>
      </c>
      <c r="Y5051">
        <v>0.48</v>
      </c>
      <c r="Z5051">
        <v>69</v>
      </c>
      <c r="AA5051">
        <v>19868</v>
      </c>
      <c r="AB5051">
        <v>67</v>
      </c>
      <c r="AC5051">
        <v>79.260000000000005</v>
      </c>
    </row>
    <row r="5052" spans="1:29" x14ac:dyDescent="0.3">
      <c r="A5052">
        <v>2010</v>
      </c>
      <c r="B5052">
        <v>7</v>
      </c>
      <c r="C5052" s="1">
        <v>40389</v>
      </c>
      <c r="D5052">
        <v>18700</v>
      </c>
      <c r="E5052">
        <v>687</v>
      </c>
      <c r="F5052">
        <v>32</v>
      </c>
      <c r="G5052">
        <v>312</v>
      </c>
      <c r="H5052">
        <v>191</v>
      </c>
      <c r="I5052">
        <v>1390</v>
      </c>
      <c r="J5052">
        <v>1925</v>
      </c>
      <c r="K5052">
        <v>21312</v>
      </c>
      <c r="L5052">
        <v>162</v>
      </c>
      <c r="M5052">
        <v>6990</v>
      </c>
      <c r="N5052">
        <v>4237</v>
      </c>
      <c r="O5052">
        <v>111</v>
      </c>
      <c r="P5052">
        <v>11500</v>
      </c>
      <c r="Q5052">
        <v>4187</v>
      </c>
      <c r="R5052">
        <v>0</v>
      </c>
      <c r="S5052">
        <v>0</v>
      </c>
      <c r="T5052">
        <v>4187</v>
      </c>
      <c r="U5052">
        <v>7700</v>
      </c>
      <c r="V5052">
        <v>-4597</v>
      </c>
      <c r="W5052">
        <v>10515</v>
      </c>
      <c r="X5052">
        <v>5625</v>
      </c>
      <c r="Y5052">
        <v>0.52</v>
      </c>
      <c r="Z5052">
        <v>74</v>
      </c>
      <c r="AA5052">
        <v>19922</v>
      </c>
      <c r="AB5052">
        <v>72</v>
      </c>
      <c r="AC5052">
        <v>79.489999999999995</v>
      </c>
    </row>
    <row r="5053" spans="1:29" x14ac:dyDescent="0.3">
      <c r="A5053">
        <v>2010</v>
      </c>
      <c r="B5053">
        <v>7</v>
      </c>
      <c r="C5053" s="1">
        <v>40390</v>
      </c>
      <c r="D5053">
        <v>18800</v>
      </c>
      <c r="E5053">
        <v>648</v>
      </c>
      <c r="F5053">
        <v>30</v>
      </c>
      <c r="G5053">
        <v>330</v>
      </c>
      <c r="H5053">
        <v>200</v>
      </c>
      <c r="I5053">
        <v>1380</v>
      </c>
      <c r="J5053">
        <v>1940</v>
      </c>
      <c r="K5053">
        <v>21388</v>
      </c>
      <c r="L5053">
        <v>214</v>
      </c>
      <c r="M5053">
        <v>6070</v>
      </c>
      <c r="N5053">
        <v>4225</v>
      </c>
      <c r="O5053">
        <v>105</v>
      </c>
      <c r="P5053">
        <v>10614</v>
      </c>
      <c r="Q5053">
        <v>4124</v>
      </c>
      <c r="R5053">
        <v>0</v>
      </c>
      <c r="S5053">
        <v>0</v>
      </c>
      <c r="T5053">
        <v>4124</v>
      </c>
      <c r="U5053">
        <v>7630</v>
      </c>
      <c r="V5053">
        <v>-3725</v>
      </c>
      <c r="W5053">
        <v>10663</v>
      </c>
      <c r="X5053">
        <v>6650</v>
      </c>
      <c r="Y5053">
        <v>0.48</v>
      </c>
      <c r="Z5053">
        <v>69</v>
      </c>
      <c r="AA5053">
        <v>20008</v>
      </c>
      <c r="AB5053">
        <v>67</v>
      </c>
      <c r="AC5053">
        <v>79.59</v>
      </c>
    </row>
    <row r="5054" spans="1:29" x14ac:dyDescent="0.3">
      <c r="A5054">
        <v>2010</v>
      </c>
      <c r="B5054">
        <v>8</v>
      </c>
      <c r="C5054" s="1">
        <v>40391</v>
      </c>
      <c r="D5054">
        <v>18900</v>
      </c>
      <c r="E5054">
        <v>604</v>
      </c>
      <c r="F5054">
        <v>28</v>
      </c>
      <c r="G5054">
        <v>365</v>
      </c>
      <c r="H5054">
        <v>154</v>
      </c>
      <c r="I5054">
        <v>1380</v>
      </c>
      <c r="J5054">
        <v>1927</v>
      </c>
      <c r="K5054">
        <v>21431</v>
      </c>
      <c r="L5054">
        <v>274</v>
      </c>
      <c r="M5054">
        <v>5194</v>
      </c>
      <c r="N5054">
        <v>4233</v>
      </c>
      <c r="O5054">
        <v>100</v>
      </c>
      <c r="P5054">
        <v>9801</v>
      </c>
      <c r="Q5054">
        <v>4124</v>
      </c>
      <c r="R5054">
        <v>0</v>
      </c>
      <c r="S5054">
        <v>0</v>
      </c>
      <c r="T5054">
        <v>4124</v>
      </c>
      <c r="U5054">
        <v>7610</v>
      </c>
      <c r="V5054">
        <v>-2945</v>
      </c>
      <c r="W5054">
        <v>10739</v>
      </c>
      <c r="X5054">
        <v>7506</v>
      </c>
      <c r="Y5054">
        <v>0.44</v>
      </c>
      <c r="Z5054">
        <v>65</v>
      </c>
      <c r="AA5054">
        <v>20051</v>
      </c>
      <c r="AB5054">
        <v>63</v>
      </c>
      <c r="AC5054">
        <v>79.61</v>
      </c>
    </row>
    <row r="5055" spans="1:29" x14ac:dyDescent="0.3">
      <c r="A5055">
        <v>2010</v>
      </c>
      <c r="B5055">
        <v>8</v>
      </c>
      <c r="C5055" s="1">
        <v>40392</v>
      </c>
      <c r="D5055">
        <v>18900</v>
      </c>
      <c r="E5055">
        <v>592</v>
      </c>
      <c r="F5055">
        <v>28</v>
      </c>
      <c r="G5055">
        <v>354</v>
      </c>
      <c r="H5055">
        <v>139</v>
      </c>
      <c r="I5055">
        <v>1440</v>
      </c>
      <c r="J5055">
        <v>1961</v>
      </c>
      <c r="K5055">
        <v>21453</v>
      </c>
      <c r="L5055">
        <v>209</v>
      </c>
      <c r="M5055">
        <v>7172</v>
      </c>
      <c r="N5055">
        <v>4230</v>
      </c>
      <c r="O5055">
        <v>98</v>
      </c>
      <c r="P5055">
        <v>11709</v>
      </c>
      <c r="Q5055">
        <v>4200</v>
      </c>
      <c r="R5055">
        <v>0</v>
      </c>
      <c r="S5055">
        <v>0</v>
      </c>
      <c r="T5055">
        <v>4200</v>
      </c>
      <c r="U5055">
        <v>7550</v>
      </c>
      <c r="V5055">
        <v>-4928</v>
      </c>
      <c r="W5055">
        <v>10766</v>
      </c>
      <c r="X5055">
        <v>5544</v>
      </c>
      <c r="Y5055">
        <v>0.53</v>
      </c>
      <c r="Z5055">
        <v>74</v>
      </c>
      <c r="AA5055">
        <v>20013</v>
      </c>
      <c r="AB5055">
        <v>72</v>
      </c>
      <c r="AC5055">
        <v>79.819999999999993</v>
      </c>
    </row>
    <row r="5056" spans="1:29" x14ac:dyDescent="0.3">
      <c r="A5056">
        <v>2010</v>
      </c>
      <c r="B5056">
        <v>8</v>
      </c>
      <c r="C5056" s="1">
        <v>40393</v>
      </c>
      <c r="D5056">
        <v>18900</v>
      </c>
      <c r="E5056">
        <v>599</v>
      </c>
      <c r="F5056">
        <v>28</v>
      </c>
      <c r="G5056">
        <v>355</v>
      </c>
      <c r="H5056">
        <v>164</v>
      </c>
      <c r="I5056">
        <v>1300</v>
      </c>
      <c r="J5056">
        <v>1847</v>
      </c>
      <c r="K5056">
        <v>21346</v>
      </c>
      <c r="L5056">
        <v>213</v>
      </c>
      <c r="M5056">
        <v>7175</v>
      </c>
      <c r="N5056">
        <v>4242</v>
      </c>
      <c r="O5056">
        <v>100</v>
      </c>
      <c r="P5056">
        <v>11730</v>
      </c>
      <c r="Q5056">
        <v>4113</v>
      </c>
      <c r="R5056">
        <v>0</v>
      </c>
      <c r="S5056">
        <v>0</v>
      </c>
      <c r="T5056">
        <v>4113</v>
      </c>
      <c r="U5056">
        <v>7490</v>
      </c>
      <c r="V5056">
        <v>-5067</v>
      </c>
      <c r="W5056">
        <v>10857</v>
      </c>
      <c r="X5056">
        <v>5503</v>
      </c>
      <c r="Y5056">
        <v>0.53</v>
      </c>
      <c r="Z5056">
        <v>74</v>
      </c>
      <c r="AA5056">
        <v>20046</v>
      </c>
      <c r="AB5056">
        <v>73</v>
      </c>
      <c r="AC5056">
        <v>80.03</v>
      </c>
    </row>
    <row r="5057" spans="1:29" x14ac:dyDescent="0.3">
      <c r="A5057">
        <v>2010</v>
      </c>
      <c r="B5057">
        <v>8</v>
      </c>
      <c r="C5057" s="1">
        <v>40394</v>
      </c>
      <c r="D5057">
        <v>18400</v>
      </c>
      <c r="E5057">
        <v>589</v>
      </c>
      <c r="F5057">
        <v>27</v>
      </c>
      <c r="G5057">
        <v>325</v>
      </c>
      <c r="H5057">
        <v>194</v>
      </c>
      <c r="I5057">
        <v>1240</v>
      </c>
      <c r="J5057">
        <v>1786</v>
      </c>
      <c r="K5057">
        <v>20775</v>
      </c>
      <c r="L5057">
        <v>218</v>
      </c>
      <c r="M5057">
        <v>7172</v>
      </c>
      <c r="N5057">
        <v>4244</v>
      </c>
      <c r="O5057">
        <v>110</v>
      </c>
      <c r="P5057">
        <v>11744</v>
      </c>
      <c r="Q5057">
        <v>4074</v>
      </c>
      <c r="R5057">
        <v>0</v>
      </c>
      <c r="S5057">
        <v>0</v>
      </c>
      <c r="T5057">
        <v>4074</v>
      </c>
      <c r="U5057">
        <v>7440</v>
      </c>
      <c r="V5057">
        <v>-5166</v>
      </c>
      <c r="W5057">
        <v>10408</v>
      </c>
      <c r="X5057">
        <v>4957</v>
      </c>
      <c r="Y5057">
        <v>0.55000000000000004</v>
      </c>
      <c r="Z5057">
        <v>76</v>
      </c>
      <c r="AA5057">
        <v>19535</v>
      </c>
      <c r="AB5057">
        <v>75</v>
      </c>
      <c r="AC5057">
        <v>80.3</v>
      </c>
    </row>
    <row r="5058" spans="1:29" x14ac:dyDescent="0.3">
      <c r="A5058">
        <v>2010</v>
      </c>
      <c r="B5058">
        <v>8</v>
      </c>
      <c r="C5058" s="1">
        <v>40395</v>
      </c>
      <c r="D5058">
        <v>18200</v>
      </c>
      <c r="E5058">
        <v>608</v>
      </c>
      <c r="F5058">
        <v>26</v>
      </c>
      <c r="G5058">
        <v>234</v>
      </c>
      <c r="H5058">
        <v>216</v>
      </c>
      <c r="I5058">
        <v>1260</v>
      </c>
      <c r="J5058">
        <v>1736</v>
      </c>
      <c r="K5058">
        <v>20544</v>
      </c>
      <c r="L5058">
        <v>222</v>
      </c>
      <c r="M5058">
        <v>7172</v>
      </c>
      <c r="N5058">
        <v>4236</v>
      </c>
      <c r="O5058">
        <v>108</v>
      </c>
      <c r="P5058">
        <v>11738</v>
      </c>
      <c r="Q5058">
        <v>4100</v>
      </c>
      <c r="R5058">
        <v>0</v>
      </c>
      <c r="S5058">
        <v>0</v>
      </c>
      <c r="T5058">
        <v>4100</v>
      </c>
      <c r="U5058">
        <v>7430</v>
      </c>
      <c r="V5058">
        <v>-5237</v>
      </c>
      <c r="W5058">
        <v>10230</v>
      </c>
      <c r="X5058">
        <v>4706</v>
      </c>
      <c r="Y5058">
        <v>0.56000000000000005</v>
      </c>
      <c r="Z5058">
        <v>77</v>
      </c>
      <c r="AA5058">
        <v>19284</v>
      </c>
      <c r="AB5058">
        <v>76</v>
      </c>
      <c r="AC5058">
        <v>80.58</v>
      </c>
    </row>
    <row r="5059" spans="1:29" x14ac:dyDescent="0.3">
      <c r="A5059">
        <v>2010</v>
      </c>
      <c r="B5059">
        <v>8</v>
      </c>
      <c r="C5059" s="1">
        <v>40396</v>
      </c>
      <c r="D5059">
        <v>18400</v>
      </c>
      <c r="E5059">
        <v>614</v>
      </c>
      <c r="F5059">
        <v>26</v>
      </c>
      <c r="G5059">
        <v>177</v>
      </c>
      <c r="H5059">
        <v>227</v>
      </c>
      <c r="I5059">
        <v>1280</v>
      </c>
      <c r="J5059">
        <v>1710</v>
      </c>
      <c r="K5059">
        <v>20724</v>
      </c>
      <c r="L5059">
        <v>206</v>
      </c>
      <c r="M5059">
        <v>7173</v>
      </c>
      <c r="N5059">
        <v>4215</v>
      </c>
      <c r="O5059">
        <v>108</v>
      </c>
      <c r="P5059">
        <v>11702</v>
      </c>
      <c r="Q5059">
        <v>4052</v>
      </c>
      <c r="R5059">
        <v>0</v>
      </c>
      <c r="S5059">
        <v>0</v>
      </c>
      <c r="T5059">
        <v>4052</v>
      </c>
      <c r="U5059">
        <v>7570</v>
      </c>
      <c r="V5059">
        <v>-5056</v>
      </c>
      <c r="W5059">
        <v>10310</v>
      </c>
      <c r="X5059">
        <v>4970</v>
      </c>
      <c r="Y5059">
        <v>0.55000000000000004</v>
      </c>
      <c r="Z5059">
        <v>76</v>
      </c>
      <c r="AA5059">
        <v>19444</v>
      </c>
      <c r="AB5059">
        <v>74</v>
      </c>
      <c r="AC5059">
        <v>80.81</v>
      </c>
    </row>
    <row r="5060" spans="1:29" x14ac:dyDescent="0.3">
      <c r="A5060">
        <v>2010</v>
      </c>
      <c r="B5060">
        <v>8</v>
      </c>
      <c r="C5060" s="1">
        <v>40397</v>
      </c>
      <c r="D5060">
        <v>18300</v>
      </c>
      <c r="E5060">
        <v>591</v>
      </c>
      <c r="F5060">
        <v>27</v>
      </c>
      <c r="G5060">
        <v>168</v>
      </c>
      <c r="H5060">
        <v>183</v>
      </c>
      <c r="I5060">
        <v>1330</v>
      </c>
      <c r="J5060">
        <v>1708</v>
      </c>
      <c r="K5060">
        <v>20599</v>
      </c>
      <c r="L5060">
        <v>194</v>
      </c>
      <c r="M5060">
        <v>7170</v>
      </c>
      <c r="N5060">
        <v>4229</v>
      </c>
      <c r="O5060">
        <v>107</v>
      </c>
      <c r="P5060">
        <v>11700</v>
      </c>
      <c r="Q5060">
        <v>4050</v>
      </c>
      <c r="R5060">
        <v>0</v>
      </c>
      <c r="S5060">
        <v>0</v>
      </c>
      <c r="T5060">
        <v>4050</v>
      </c>
      <c r="U5060">
        <v>7760</v>
      </c>
      <c r="V5060">
        <v>-4864</v>
      </c>
      <c r="W5060">
        <v>9997</v>
      </c>
      <c r="X5060">
        <v>4849</v>
      </c>
      <c r="Y5060">
        <v>0.55000000000000004</v>
      </c>
      <c r="Z5060">
        <v>76</v>
      </c>
      <c r="AA5060">
        <v>19269</v>
      </c>
      <c r="AB5060">
        <v>75</v>
      </c>
      <c r="AC5060">
        <v>81.040000000000006</v>
      </c>
    </row>
    <row r="5061" spans="1:29" x14ac:dyDescent="0.3">
      <c r="A5061">
        <v>2010</v>
      </c>
      <c r="B5061">
        <v>8</v>
      </c>
      <c r="C5061" s="1">
        <v>40398</v>
      </c>
      <c r="D5061">
        <v>17800</v>
      </c>
      <c r="E5061">
        <v>552</v>
      </c>
      <c r="F5061">
        <v>24</v>
      </c>
      <c r="G5061">
        <v>169</v>
      </c>
      <c r="H5061">
        <v>150</v>
      </c>
      <c r="I5061">
        <v>1330</v>
      </c>
      <c r="J5061">
        <v>1673</v>
      </c>
      <c r="K5061">
        <v>20025</v>
      </c>
      <c r="L5061">
        <v>203</v>
      </c>
      <c r="M5061">
        <v>7177</v>
      </c>
      <c r="N5061">
        <v>4228</v>
      </c>
      <c r="O5061">
        <v>90</v>
      </c>
      <c r="P5061">
        <v>11698</v>
      </c>
      <c r="Q5061">
        <v>4025</v>
      </c>
      <c r="R5061">
        <v>0</v>
      </c>
      <c r="S5061">
        <v>0</v>
      </c>
      <c r="T5061">
        <v>4025</v>
      </c>
      <c r="U5061">
        <v>7820</v>
      </c>
      <c r="V5061">
        <v>-4821</v>
      </c>
      <c r="W5061">
        <v>9405</v>
      </c>
      <c r="X5061">
        <v>4302</v>
      </c>
      <c r="Y5061">
        <v>0.56999999999999995</v>
      </c>
      <c r="Z5061">
        <v>79</v>
      </c>
      <c r="AA5061">
        <v>18695</v>
      </c>
      <c r="AB5061">
        <v>77</v>
      </c>
      <c r="AC5061">
        <v>81.34</v>
      </c>
    </row>
    <row r="5062" spans="1:29" x14ac:dyDescent="0.3">
      <c r="A5062">
        <v>2010</v>
      </c>
      <c r="B5062">
        <v>8</v>
      </c>
      <c r="C5062" s="1">
        <v>40399</v>
      </c>
      <c r="D5062">
        <v>17700</v>
      </c>
      <c r="E5062">
        <v>549</v>
      </c>
      <c r="F5062">
        <v>22</v>
      </c>
      <c r="G5062">
        <v>146</v>
      </c>
      <c r="H5062">
        <v>144</v>
      </c>
      <c r="I5062">
        <v>1340</v>
      </c>
      <c r="J5062">
        <v>1652</v>
      </c>
      <c r="K5062">
        <v>19901</v>
      </c>
      <c r="L5062">
        <v>173</v>
      </c>
      <c r="M5062">
        <v>7179</v>
      </c>
      <c r="N5062">
        <v>4215</v>
      </c>
      <c r="O5062">
        <v>86</v>
      </c>
      <c r="P5062">
        <v>11653</v>
      </c>
      <c r="Q5062">
        <v>3892</v>
      </c>
      <c r="R5062">
        <v>0</v>
      </c>
      <c r="S5062">
        <v>0</v>
      </c>
      <c r="T5062">
        <v>3892</v>
      </c>
      <c r="U5062">
        <v>7800</v>
      </c>
      <c r="V5062">
        <v>-4731</v>
      </c>
      <c r="W5062">
        <v>9359</v>
      </c>
      <c r="X5062">
        <v>4356</v>
      </c>
      <c r="Y5062">
        <v>0.56999999999999995</v>
      </c>
      <c r="Z5062">
        <v>78</v>
      </c>
      <c r="AA5062">
        <v>18561</v>
      </c>
      <c r="AB5062">
        <v>77</v>
      </c>
      <c r="AC5062">
        <v>81.62</v>
      </c>
    </row>
    <row r="5063" spans="1:29" x14ac:dyDescent="0.3">
      <c r="A5063">
        <v>2010</v>
      </c>
      <c r="B5063">
        <v>8</v>
      </c>
      <c r="C5063" s="1">
        <v>40400</v>
      </c>
      <c r="D5063">
        <v>17200</v>
      </c>
      <c r="E5063">
        <v>568</v>
      </c>
      <c r="F5063">
        <v>24</v>
      </c>
      <c r="G5063">
        <v>148</v>
      </c>
      <c r="H5063">
        <v>140</v>
      </c>
      <c r="I5063">
        <v>1290</v>
      </c>
      <c r="J5063">
        <v>1602</v>
      </c>
      <c r="K5063">
        <v>19370</v>
      </c>
      <c r="L5063">
        <v>130</v>
      </c>
      <c r="M5063">
        <v>7118</v>
      </c>
      <c r="N5063">
        <v>4185</v>
      </c>
      <c r="O5063">
        <v>99</v>
      </c>
      <c r="P5063">
        <v>11532</v>
      </c>
      <c r="Q5063">
        <v>3992</v>
      </c>
      <c r="R5063">
        <v>0</v>
      </c>
      <c r="S5063">
        <v>0</v>
      </c>
      <c r="T5063">
        <v>3992</v>
      </c>
      <c r="U5063">
        <v>7790</v>
      </c>
      <c r="V5063">
        <v>-4735</v>
      </c>
      <c r="W5063">
        <v>8860</v>
      </c>
      <c r="X5063">
        <v>3846</v>
      </c>
      <c r="Y5063">
        <v>0.57999999999999996</v>
      </c>
      <c r="Z5063">
        <v>80</v>
      </c>
      <c r="AA5063">
        <v>18080</v>
      </c>
      <c r="AB5063">
        <v>79</v>
      </c>
      <c r="AC5063">
        <v>81.96</v>
      </c>
    </row>
    <row r="5064" spans="1:29" x14ac:dyDescent="0.3">
      <c r="A5064">
        <v>2010</v>
      </c>
      <c r="B5064">
        <v>8</v>
      </c>
      <c r="C5064" s="1">
        <v>40401</v>
      </c>
      <c r="D5064">
        <v>16500</v>
      </c>
      <c r="E5064">
        <v>572</v>
      </c>
      <c r="F5064">
        <v>23</v>
      </c>
      <c r="G5064">
        <v>134</v>
      </c>
      <c r="H5064">
        <v>131</v>
      </c>
      <c r="I5064">
        <v>1200</v>
      </c>
      <c r="J5064">
        <v>1488</v>
      </c>
      <c r="K5064">
        <v>18560</v>
      </c>
      <c r="L5064">
        <v>169</v>
      </c>
      <c r="M5064">
        <v>7169</v>
      </c>
      <c r="N5064">
        <v>4226</v>
      </c>
      <c r="O5064">
        <v>105</v>
      </c>
      <c r="P5064">
        <v>11669</v>
      </c>
      <c r="Q5064">
        <v>3890</v>
      </c>
      <c r="R5064">
        <v>0</v>
      </c>
      <c r="S5064">
        <v>0</v>
      </c>
      <c r="T5064">
        <v>3890</v>
      </c>
      <c r="U5064">
        <v>7650</v>
      </c>
      <c r="V5064">
        <v>-5060</v>
      </c>
      <c r="W5064">
        <v>8333</v>
      </c>
      <c r="X5064">
        <v>3001</v>
      </c>
      <c r="Y5064">
        <v>0.61</v>
      </c>
      <c r="Z5064">
        <v>84</v>
      </c>
      <c r="AA5064">
        <v>17360</v>
      </c>
      <c r="AB5064">
        <v>83</v>
      </c>
      <c r="AC5064">
        <v>82.44</v>
      </c>
    </row>
    <row r="5065" spans="1:29" x14ac:dyDescent="0.3">
      <c r="A5065">
        <v>2010</v>
      </c>
      <c r="B5065">
        <v>8</v>
      </c>
      <c r="C5065" s="1">
        <v>40402</v>
      </c>
      <c r="D5065">
        <v>16800</v>
      </c>
      <c r="E5065">
        <v>557</v>
      </c>
      <c r="F5065">
        <v>21</v>
      </c>
      <c r="G5065">
        <v>155</v>
      </c>
      <c r="H5065">
        <v>132</v>
      </c>
      <c r="I5065">
        <v>1190</v>
      </c>
      <c r="J5065">
        <v>1498</v>
      </c>
      <c r="K5065">
        <v>18855</v>
      </c>
      <c r="L5065">
        <v>205</v>
      </c>
      <c r="M5065">
        <v>7115</v>
      </c>
      <c r="N5065">
        <v>4242</v>
      </c>
      <c r="O5065">
        <v>101</v>
      </c>
      <c r="P5065">
        <v>11663</v>
      </c>
      <c r="Q5065">
        <v>3900</v>
      </c>
      <c r="R5065">
        <v>0</v>
      </c>
      <c r="S5065">
        <v>0</v>
      </c>
      <c r="T5065">
        <v>3900</v>
      </c>
      <c r="U5065">
        <v>7540</v>
      </c>
      <c r="V5065">
        <v>-5160</v>
      </c>
      <c r="W5065">
        <v>8725</v>
      </c>
      <c r="X5065">
        <v>3292</v>
      </c>
      <c r="Y5065">
        <v>0.6</v>
      </c>
      <c r="Z5065">
        <v>83</v>
      </c>
      <c r="AA5065">
        <v>17665</v>
      </c>
      <c r="AB5065">
        <v>81</v>
      </c>
      <c r="AC5065">
        <v>82.84</v>
      </c>
    </row>
    <row r="5066" spans="1:29" x14ac:dyDescent="0.3">
      <c r="A5066">
        <v>2010</v>
      </c>
      <c r="B5066">
        <v>8</v>
      </c>
      <c r="C5066" s="1">
        <v>40403</v>
      </c>
      <c r="D5066">
        <v>16700</v>
      </c>
      <c r="E5066">
        <v>563</v>
      </c>
      <c r="F5066">
        <v>20</v>
      </c>
      <c r="G5066">
        <v>157</v>
      </c>
      <c r="H5066">
        <v>148</v>
      </c>
      <c r="I5066">
        <v>1190</v>
      </c>
      <c r="J5066">
        <v>1515</v>
      </c>
      <c r="K5066">
        <v>18778</v>
      </c>
      <c r="L5066">
        <v>185</v>
      </c>
      <c r="M5066">
        <v>6782</v>
      </c>
      <c r="N5066">
        <v>4226</v>
      </c>
      <c r="O5066">
        <v>105</v>
      </c>
      <c r="P5066">
        <v>11298</v>
      </c>
      <c r="Q5066">
        <v>3841</v>
      </c>
      <c r="R5066">
        <v>0</v>
      </c>
      <c r="S5066">
        <v>0</v>
      </c>
      <c r="T5066">
        <v>3841</v>
      </c>
      <c r="U5066">
        <v>7480</v>
      </c>
      <c r="V5066">
        <v>-4799</v>
      </c>
      <c r="W5066">
        <v>8708</v>
      </c>
      <c r="X5066">
        <v>3639</v>
      </c>
      <c r="Y5066">
        <v>0.57999999999999996</v>
      </c>
      <c r="Z5066">
        <v>81</v>
      </c>
      <c r="AA5066">
        <v>17588</v>
      </c>
      <c r="AB5066">
        <v>79</v>
      </c>
      <c r="AC5066">
        <v>83.14</v>
      </c>
    </row>
    <row r="5067" spans="1:29" x14ac:dyDescent="0.3">
      <c r="A5067">
        <v>2010</v>
      </c>
      <c r="B5067">
        <v>8</v>
      </c>
      <c r="C5067" s="1">
        <v>40404</v>
      </c>
      <c r="D5067">
        <v>16700</v>
      </c>
      <c r="E5067">
        <v>565</v>
      </c>
      <c r="F5067">
        <v>20</v>
      </c>
      <c r="G5067">
        <v>160</v>
      </c>
      <c r="H5067">
        <v>172</v>
      </c>
      <c r="I5067">
        <v>1230</v>
      </c>
      <c r="J5067">
        <v>1582</v>
      </c>
      <c r="K5067">
        <v>18847</v>
      </c>
      <c r="L5067">
        <v>181</v>
      </c>
      <c r="M5067">
        <v>5993</v>
      </c>
      <c r="N5067">
        <v>4170</v>
      </c>
      <c r="O5067">
        <v>98</v>
      </c>
      <c r="P5067">
        <v>10442</v>
      </c>
      <c r="Q5067">
        <v>3800</v>
      </c>
      <c r="R5067">
        <v>0</v>
      </c>
      <c r="S5067">
        <v>0</v>
      </c>
      <c r="T5067">
        <v>3800</v>
      </c>
      <c r="U5067">
        <v>7410</v>
      </c>
      <c r="V5067">
        <v>-3920</v>
      </c>
      <c r="W5067">
        <v>8791</v>
      </c>
      <c r="X5067">
        <v>4605</v>
      </c>
      <c r="Y5067">
        <v>0.54</v>
      </c>
      <c r="Z5067">
        <v>76</v>
      </c>
      <c r="AA5067">
        <v>17617</v>
      </c>
      <c r="AB5067">
        <v>74</v>
      </c>
      <c r="AC5067">
        <v>83.28</v>
      </c>
    </row>
    <row r="5068" spans="1:29" x14ac:dyDescent="0.3">
      <c r="A5068">
        <v>2010</v>
      </c>
      <c r="B5068">
        <v>8</v>
      </c>
      <c r="C5068" s="1">
        <v>40405</v>
      </c>
      <c r="D5068">
        <v>16900</v>
      </c>
      <c r="E5068">
        <v>554</v>
      </c>
      <c r="F5068">
        <v>19</v>
      </c>
      <c r="G5068">
        <v>160</v>
      </c>
      <c r="H5068">
        <v>182</v>
      </c>
      <c r="I5068">
        <v>1240</v>
      </c>
      <c r="J5068">
        <v>1601</v>
      </c>
      <c r="K5068">
        <v>19055</v>
      </c>
      <c r="L5068">
        <v>193</v>
      </c>
      <c r="M5068">
        <v>5753</v>
      </c>
      <c r="N5068">
        <v>4202</v>
      </c>
      <c r="O5068">
        <v>108</v>
      </c>
      <c r="P5068">
        <v>10256</v>
      </c>
      <c r="Q5068">
        <v>3850</v>
      </c>
      <c r="R5068">
        <v>0</v>
      </c>
      <c r="S5068">
        <v>0</v>
      </c>
      <c r="T5068">
        <v>3850</v>
      </c>
      <c r="U5068">
        <v>7280</v>
      </c>
      <c r="V5068">
        <v>-3877</v>
      </c>
      <c r="W5068">
        <v>9096</v>
      </c>
      <c r="X5068">
        <v>4949</v>
      </c>
      <c r="Y5068">
        <v>0.52</v>
      </c>
      <c r="Z5068">
        <v>74</v>
      </c>
      <c r="AA5068">
        <v>17815</v>
      </c>
      <c r="AB5068">
        <v>72</v>
      </c>
      <c r="AC5068">
        <v>83.37</v>
      </c>
    </row>
    <row r="5069" spans="1:29" x14ac:dyDescent="0.3">
      <c r="A5069">
        <v>2010</v>
      </c>
      <c r="B5069">
        <v>8</v>
      </c>
      <c r="C5069" s="1">
        <v>40406</v>
      </c>
      <c r="D5069">
        <v>17000</v>
      </c>
      <c r="E5069">
        <v>536</v>
      </c>
      <c r="F5069">
        <v>19</v>
      </c>
      <c r="G5069">
        <v>161</v>
      </c>
      <c r="H5069">
        <v>167</v>
      </c>
      <c r="I5069">
        <v>1280</v>
      </c>
      <c r="J5069">
        <v>1627</v>
      </c>
      <c r="K5069">
        <v>19163</v>
      </c>
      <c r="L5069">
        <v>196</v>
      </c>
      <c r="M5069">
        <v>7170</v>
      </c>
      <c r="N5069">
        <v>4123</v>
      </c>
      <c r="O5069">
        <v>100</v>
      </c>
      <c r="P5069">
        <v>11589</v>
      </c>
      <c r="Q5069">
        <v>3748</v>
      </c>
      <c r="R5069">
        <v>0</v>
      </c>
      <c r="S5069">
        <v>0</v>
      </c>
      <c r="T5069">
        <v>3748</v>
      </c>
      <c r="U5069">
        <v>7200</v>
      </c>
      <c r="V5069">
        <v>-5198</v>
      </c>
      <c r="W5069">
        <v>9287</v>
      </c>
      <c r="X5069">
        <v>3826</v>
      </c>
      <c r="Y5069">
        <v>0.59</v>
      </c>
      <c r="Z5069">
        <v>80</v>
      </c>
      <c r="AA5069">
        <v>17883</v>
      </c>
      <c r="AB5069">
        <v>79</v>
      </c>
      <c r="AC5069">
        <v>83.62</v>
      </c>
    </row>
    <row r="5070" spans="1:29" x14ac:dyDescent="0.3">
      <c r="A5070">
        <v>2010</v>
      </c>
      <c r="B5070">
        <v>8</v>
      </c>
      <c r="C5070" s="1">
        <v>40407</v>
      </c>
      <c r="D5070">
        <v>16600</v>
      </c>
      <c r="E5070">
        <v>535</v>
      </c>
      <c r="F5070">
        <v>19</v>
      </c>
      <c r="G5070">
        <v>149</v>
      </c>
      <c r="H5070">
        <v>157</v>
      </c>
      <c r="I5070">
        <v>1290</v>
      </c>
      <c r="J5070">
        <v>1615</v>
      </c>
      <c r="K5070">
        <v>18750</v>
      </c>
      <c r="L5070">
        <v>192</v>
      </c>
      <c r="M5070">
        <v>7170</v>
      </c>
      <c r="N5070">
        <v>4211</v>
      </c>
      <c r="O5070">
        <v>104</v>
      </c>
      <c r="P5070">
        <v>11677</v>
      </c>
      <c r="Q5070">
        <v>3750</v>
      </c>
      <c r="R5070">
        <v>0</v>
      </c>
      <c r="S5070">
        <v>0</v>
      </c>
      <c r="T5070">
        <v>3750</v>
      </c>
      <c r="U5070">
        <v>7190</v>
      </c>
      <c r="V5070">
        <v>-5309</v>
      </c>
      <c r="W5070">
        <v>8895</v>
      </c>
      <c r="X5070">
        <v>3323</v>
      </c>
      <c r="Y5070">
        <v>0.6</v>
      </c>
      <c r="Z5070">
        <v>82</v>
      </c>
      <c r="AA5070">
        <v>17460</v>
      </c>
      <c r="AB5070">
        <v>81</v>
      </c>
      <c r="AC5070">
        <v>83.94</v>
      </c>
    </row>
    <row r="5071" spans="1:29" x14ac:dyDescent="0.3">
      <c r="A5071">
        <v>2010</v>
      </c>
      <c r="B5071">
        <v>8</v>
      </c>
      <c r="C5071" s="1">
        <v>40408</v>
      </c>
      <c r="D5071">
        <v>16900</v>
      </c>
      <c r="E5071">
        <v>535</v>
      </c>
      <c r="F5071">
        <v>19</v>
      </c>
      <c r="G5071">
        <v>137</v>
      </c>
      <c r="H5071">
        <v>141</v>
      </c>
      <c r="I5071">
        <v>1250</v>
      </c>
      <c r="J5071">
        <v>1547</v>
      </c>
      <c r="K5071">
        <v>18982</v>
      </c>
      <c r="L5071">
        <v>193</v>
      </c>
      <c r="M5071">
        <v>7171</v>
      </c>
      <c r="N5071">
        <v>4108</v>
      </c>
      <c r="O5071">
        <v>110</v>
      </c>
      <c r="P5071">
        <v>11582</v>
      </c>
      <c r="Q5071">
        <v>3704</v>
      </c>
      <c r="R5071">
        <v>0</v>
      </c>
      <c r="S5071">
        <v>0</v>
      </c>
      <c r="T5071">
        <v>3704</v>
      </c>
      <c r="U5071">
        <v>7160</v>
      </c>
      <c r="V5071">
        <v>-5282</v>
      </c>
      <c r="W5071">
        <v>9238</v>
      </c>
      <c r="X5071">
        <v>3696</v>
      </c>
      <c r="Y5071">
        <v>0.59</v>
      </c>
      <c r="Z5071">
        <v>81</v>
      </c>
      <c r="AA5071">
        <v>17732</v>
      </c>
      <c r="AB5071">
        <v>79</v>
      </c>
      <c r="AC5071">
        <v>84.18</v>
      </c>
    </row>
    <row r="5072" spans="1:29" x14ac:dyDescent="0.3">
      <c r="A5072">
        <v>2010</v>
      </c>
      <c r="B5072">
        <v>8</v>
      </c>
      <c r="C5072" s="1">
        <v>40409</v>
      </c>
      <c r="D5072">
        <v>17000</v>
      </c>
      <c r="E5072">
        <v>507</v>
      </c>
      <c r="F5072">
        <v>17</v>
      </c>
      <c r="G5072">
        <v>151</v>
      </c>
      <c r="H5072">
        <v>140</v>
      </c>
      <c r="I5072">
        <v>1220</v>
      </c>
      <c r="J5072">
        <v>1528</v>
      </c>
      <c r="K5072">
        <v>19035</v>
      </c>
      <c r="L5072">
        <v>192</v>
      </c>
      <c r="M5072">
        <v>6921</v>
      </c>
      <c r="N5072">
        <v>4187</v>
      </c>
      <c r="O5072">
        <v>93</v>
      </c>
      <c r="P5072">
        <v>11393</v>
      </c>
      <c r="Q5072">
        <v>3623</v>
      </c>
      <c r="R5072">
        <v>0</v>
      </c>
      <c r="S5072">
        <v>0</v>
      </c>
      <c r="T5072">
        <v>3623</v>
      </c>
      <c r="U5072">
        <v>7190</v>
      </c>
      <c r="V5072">
        <v>-5030</v>
      </c>
      <c r="W5072">
        <v>9303</v>
      </c>
      <c r="X5072">
        <v>4019</v>
      </c>
      <c r="Y5072">
        <v>0.57999999999999996</v>
      </c>
      <c r="Z5072">
        <v>79</v>
      </c>
      <c r="AA5072">
        <v>17815</v>
      </c>
      <c r="AB5072">
        <v>77</v>
      </c>
      <c r="AC5072">
        <v>84.35</v>
      </c>
    </row>
    <row r="5073" spans="1:29" x14ac:dyDescent="0.3">
      <c r="A5073">
        <v>2010</v>
      </c>
      <c r="B5073">
        <v>8</v>
      </c>
      <c r="C5073" s="1">
        <v>40410</v>
      </c>
      <c r="D5073">
        <v>17000</v>
      </c>
      <c r="E5073">
        <v>483</v>
      </c>
      <c r="F5073">
        <v>17</v>
      </c>
      <c r="G5073">
        <v>165</v>
      </c>
      <c r="H5073">
        <v>170</v>
      </c>
      <c r="I5073">
        <v>1300</v>
      </c>
      <c r="J5073">
        <v>1652</v>
      </c>
      <c r="K5073">
        <v>19135</v>
      </c>
      <c r="L5073">
        <v>196</v>
      </c>
      <c r="M5073">
        <v>6498</v>
      </c>
      <c r="N5073">
        <v>4150</v>
      </c>
      <c r="O5073">
        <v>103</v>
      </c>
      <c r="P5073">
        <v>10947</v>
      </c>
      <c r="Q5073">
        <v>3630</v>
      </c>
      <c r="R5073">
        <v>0</v>
      </c>
      <c r="S5073">
        <v>0</v>
      </c>
      <c r="T5073">
        <v>3630</v>
      </c>
      <c r="U5073">
        <v>7310</v>
      </c>
      <c r="V5073">
        <v>-4345</v>
      </c>
      <c r="W5073">
        <v>9156</v>
      </c>
      <c r="X5073">
        <v>4558</v>
      </c>
      <c r="Y5073">
        <v>0.55000000000000004</v>
      </c>
      <c r="Z5073">
        <v>76</v>
      </c>
      <c r="AA5073">
        <v>17835</v>
      </c>
      <c r="AB5073">
        <v>74</v>
      </c>
      <c r="AC5073">
        <v>84.43</v>
      </c>
    </row>
    <row r="5074" spans="1:29" x14ac:dyDescent="0.3">
      <c r="A5074">
        <v>2010</v>
      </c>
      <c r="B5074">
        <v>8</v>
      </c>
      <c r="C5074" s="1">
        <v>40411</v>
      </c>
      <c r="D5074">
        <v>16300</v>
      </c>
      <c r="E5074">
        <v>468</v>
      </c>
      <c r="F5074">
        <v>16</v>
      </c>
      <c r="G5074">
        <v>160</v>
      </c>
      <c r="H5074">
        <v>182</v>
      </c>
      <c r="I5074">
        <v>1290</v>
      </c>
      <c r="J5074">
        <v>1648</v>
      </c>
      <c r="K5074">
        <v>18416</v>
      </c>
      <c r="L5074">
        <v>192</v>
      </c>
      <c r="M5074">
        <v>6490</v>
      </c>
      <c r="N5074">
        <v>4152</v>
      </c>
      <c r="O5074">
        <v>109</v>
      </c>
      <c r="P5074">
        <v>10943</v>
      </c>
      <c r="Q5074">
        <v>3595</v>
      </c>
      <c r="R5074">
        <v>0</v>
      </c>
      <c r="S5074">
        <v>0</v>
      </c>
      <c r="T5074">
        <v>3595</v>
      </c>
      <c r="U5074">
        <v>7260</v>
      </c>
      <c r="V5074">
        <v>-4372</v>
      </c>
      <c r="W5074">
        <v>8501</v>
      </c>
      <c r="X5074">
        <v>3878</v>
      </c>
      <c r="Y5074">
        <v>0.56999999999999995</v>
      </c>
      <c r="Z5074">
        <v>79</v>
      </c>
      <c r="AA5074">
        <v>17126</v>
      </c>
      <c r="AB5074">
        <v>77</v>
      </c>
      <c r="AC5074">
        <v>84.61</v>
      </c>
    </row>
    <row r="5075" spans="1:29" x14ac:dyDescent="0.3">
      <c r="A5075">
        <v>2010</v>
      </c>
      <c r="B5075">
        <v>8</v>
      </c>
      <c r="C5075" s="1">
        <v>40412</v>
      </c>
      <c r="D5075">
        <v>16300</v>
      </c>
      <c r="E5075">
        <v>480</v>
      </c>
      <c r="F5075">
        <v>15</v>
      </c>
      <c r="G5075">
        <v>162</v>
      </c>
      <c r="H5075">
        <v>182</v>
      </c>
      <c r="I5075">
        <v>1290</v>
      </c>
      <c r="J5075">
        <v>1649</v>
      </c>
      <c r="K5075">
        <v>18429</v>
      </c>
      <c r="L5075">
        <v>191</v>
      </c>
      <c r="M5075">
        <v>6797</v>
      </c>
      <c r="N5075">
        <v>4132</v>
      </c>
      <c r="O5075">
        <v>102</v>
      </c>
      <c r="P5075">
        <v>11222</v>
      </c>
      <c r="Q5075">
        <v>3550</v>
      </c>
      <c r="R5075">
        <v>0</v>
      </c>
      <c r="S5075">
        <v>0</v>
      </c>
      <c r="T5075">
        <v>3550</v>
      </c>
      <c r="U5075">
        <v>7070</v>
      </c>
      <c r="V5075">
        <v>-4810</v>
      </c>
      <c r="W5075">
        <v>8716</v>
      </c>
      <c r="X5075">
        <v>3657</v>
      </c>
      <c r="Y5075">
        <v>0.59</v>
      </c>
      <c r="Z5075">
        <v>80</v>
      </c>
      <c r="AA5075">
        <v>17139</v>
      </c>
      <c r="AB5075">
        <v>79</v>
      </c>
      <c r="AC5075">
        <v>84.82</v>
      </c>
    </row>
    <row r="5076" spans="1:29" x14ac:dyDescent="0.3">
      <c r="A5076">
        <v>2010</v>
      </c>
      <c r="B5076">
        <v>8</v>
      </c>
      <c r="C5076" s="1">
        <v>40413</v>
      </c>
      <c r="D5076">
        <v>15700</v>
      </c>
      <c r="E5076">
        <v>480</v>
      </c>
      <c r="F5076">
        <v>14</v>
      </c>
      <c r="G5076">
        <v>150</v>
      </c>
      <c r="H5076">
        <v>171</v>
      </c>
      <c r="I5076">
        <v>1340</v>
      </c>
      <c r="J5076">
        <v>1675</v>
      </c>
      <c r="K5076">
        <v>17855</v>
      </c>
      <c r="L5076">
        <v>191</v>
      </c>
      <c r="M5076">
        <v>6965</v>
      </c>
      <c r="N5076">
        <v>4097</v>
      </c>
      <c r="O5076">
        <v>114</v>
      </c>
      <c r="P5076">
        <v>11367</v>
      </c>
      <c r="Q5076">
        <v>3530</v>
      </c>
      <c r="R5076">
        <v>0</v>
      </c>
      <c r="S5076">
        <v>0</v>
      </c>
      <c r="T5076">
        <v>3530</v>
      </c>
      <c r="U5076">
        <v>7050</v>
      </c>
      <c r="V5076">
        <v>-4937</v>
      </c>
      <c r="W5076">
        <v>8141</v>
      </c>
      <c r="X5076">
        <v>2958</v>
      </c>
      <c r="Y5076">
        <v>0.62</v>
      </c>
      <c r="Z5076">
        <v>83</v>
      </c>
      <c r="AA5076">
        <v>16515</v>
      </c>
      <c r="AB5076">
        <v>82</v>
      </c>
      <c r="AC5076">
        <v>85.15</v>
      </c>
    </row>
    <row r="5077" spans="1:29" x14ac:dyDescent="0.3">
      <c r="A5077">
        <v>2010</v>
      </c>
      <c r="B5077">
        <v>8</v>
      </c>
      <c r="C5077" s="1">
        <v>40414</v>
      </c>
      <c r="D5077">
        <v>15400</v>
      </c>
      <c r="E5077">
        <v>489</v>
      </c>
      <c r="F5077">
        <v>15</v>
      </c>
      <c r="G5077">
        <v>71</v>
      </c>
      <c r="H5077">
        <v>161</v>
      </c>
      <c r="I5077">
        <v>1240</v>
      </c>
      <c r="J5077">
        <v>1487</v>
      </c>
      <c r="K5077">
        <v>17376</v>
      </c>
      <c r="L5077">
        <v>219</v>
      </c>
      <c r="M5077">
        <v>6988</v>
      </c>
      <c r="N5077">
        <v>4145</v>
      </c>
      <c r="O5077">
        <v>111</v>
      </c>
      <c r="P5077">
        <v>11463</v>
      </c>
      <c r="Q5077">
        <v>3500</v>
      </c>
      <c r="R5077">
        <v>0</v>
      </c>
      <c r="S5077">
        <v>0</v>
      </c>
      <c r="T5077">
        <v>3500</v>
      </c>
      <c r="U5077">
        <v>7030</v>
      </c>
      <c r="V5077">
        <v>-5221</v>
      </c>
      <c r="W5077">
        <v>7879</v>
      </c>
      <c r="X5077">
        <v>2413</v>
      </c>
      <c r="Y5077">
        <v>0.64</v>
      </c>
      <c r="Z5077">
        <v>86</v>
      </c>
      <c r="AA5077">
        <v>16136</v>
      </c>
      <c r="AB5077">
        <v>85</v>
      </c>
      <c r="AC5077">
        <v>85.6</v>
      </c>
    </row>
    <row r="5078" spans="1:29" x14ac:dyDescent="0.3">
      <c r="A5078">
        <v>2010</v>
      </c>
      <c r="B5078">
        <v>8</v>
      </c>
      <c r="C5078" s="1">
        <v>40415</v>
      </c>
      <c r="D5078">
        <v>15000</v>
      </c>
      <c r="E5078">
        <v>547</v>
      </c>
      <c r="F5078">
        <v>15</v>
      </c>
      <c r="G5078">
        <v>57</v>
      </c>
      <c r="H5078">
        <v>164</v>
      </c>
      <c r="I5078">
        <v>1200</v>
      </c>
      <c r="J5078">
        <v>1436</v>
      </c>
      <c r="K5078">
        <v>16983</v>
      </c>
      <c r="L5078">
        <v>235</v>
      </c>
      <c r="M5078">
        <v>6500</v>
      </c>
      <c r="N5078">
        <v>4220</v>
      </c>
      <c r="O5078">
        <v>120</v>
      </c>
      <c r="P5078">
        <v>11075</v>
      </c>
      <c r="Q5078">
        <v>3437</v>
      </c>
      <c r="R5078">
        <v>0</v>
      </c>
      <c r="S5078">
        <v>0</v>
      </c>
      <c r="T5078">
        <v>3437</v>
      </c>
      <c r="U5078">
        <v>7060</v>
      </c>
      <c r="V5078">
        <v>-4813</v>
      </c>
      <c r="W5078">
        <v>7525</v>
      </c>
      <c r="X5078">
        <v>2471</v>
      </c>
      <c r="Y5078">
        <v>0.63</v>
      </c>
      <c r="Z5078">
        <v>85</v>
      </c>
      <c r="AA5078">
        <v>15783</v>
      </c>
      <c r="AB5078">
        <v>84</v>
      </c>
      <c r="AC5078">
        <v>86.01</v>
      </c>
    </row>
    <row r="5079" spans="1:29" x14ac:dyDescent="0.3">
      <c r="A5079">
        <v>2010</v>
      </c>
      <c r="B5079">
        <v>8</v>
      </c>
      <c r="C5079" s="1">
        <v>40416</v>
      </c>
      <c r="D5079">
        <v>14800</v>
      </c>
      <c r="E5079">
        <v>549</v>
      </c>
      <c r="F5079">
        <v>15</v>
      </c>
      <c r="G5079">
        <v>48</v>
      </c>
      <c r="H5079">
        <v>177</v>
      </c>
      <c r="I5079">
        <v>1190</v>
      </c>
      <c r="J5079">
        <v>1430</v>
      </c>
      <c r="K5079">
        <v>16779</v>
      </c>
      <c r="L5079">
        <v>214</v>
      </c>
      <c r="M5079">
        <v>6200</v>
      </c>
      <c r="N5079">
        <v>4185</v>
      </c>
      <c r="O5079">
        <v>120</v>
      </c>
      <c r="P5079">
        <v>10719</v>
      </c>
      <c r="Q5079">
        <v>3380</v>
      </c>
      <c r="R5079">
        <v>0</v>
      </c>
      <c r="S5079">
        <v>0</v>
      </c>
      <c r="T5079">
        <v>3380</v>
      </c>
      <c r="U5079">
        <v>7170</v>
      </c>
      <c r="V5079">
        <v>-4316</v>
      </c>
      <c r="W5079">
        <v>7233</v>
      </c>
      <c r="X5079">
        <v>2680</v>
      </c>
      <c r="Y5079">
        <v>0.61</v>
      </c>
      <c r="Z5079">
        <v>84</v>
      </c>
      <c r="AA5079">
        <v>15589</v>
      </c>
      <c r="AB5079">
        <v>83</v>
      </c>
      <c r="AC5079">
        <v>86.34</v>
      </c>
    </row>
    <row r="5080" spans="1:29" x14ac:dyDescent="0.3">
      <c r="A5080">
        <v>2010</v>
      </c>
      <c r="B5080">
        <v>8</v>
      </c>
      <c r="C5080" s="1">
        <v>40417</v>
      </c>
      <c r="D5080">
        <v>15000</v>
      </c>
      <c r="E5080">
        <v>531</v>
      </c>
      <c r="F5080">
        <v>15</v>
      </c>
      <c r="G5080">
        <v>43</v>
      </c>
      <c r="H5080">
        <v>182</v>
      </c>
      <c r="I5080">
        <v>1210</v>
      </c>
      <c r="J5080">
        <v>1450</v>
      </c>
      <c r="K5080">
        <v>16981</v>
      </c>
      <c r="L5080">
        <v>184</v>
      </c>
      <c r="M5080">
        <v>6194</v>
      </c>
      <c r="N5080">
        <v>4184</v>
      </c>
      <c r="O5080">
        <v>108</v>
      </c>
      <c r="P5080">
        <v>10670</v>
      </c>
      <c r="Q5080">
        <v>3386</v>
      </c>
      <c r="R5080">
        <v>0</v>
      </c>
      <c r="S5080">
        <v>0</v>
      </c>
      <c r="T5080">
        <v>3386</v>
      </c>
      <c r="U5080">
        <v>7220</v>
      </c>
      <c r="V5080">
        <v>-4201</v>
      </c>
      <c r="W5080">
        <v>7363</v>
      </c>
      <c r="X5080">
        <v>2925</v>
      </c>
      <c r="Y5080">
        <v>0.61</v>
      </c>
      <c r="Z5080">
        <v>83</v>
      </c>
      <c r="AA5080">
        <v>15771</v>
      </c>
      <c r="AB5080">
        <v>81</v>
      </c>
      <c r="AC5080">
        <v>86.6</v>
      </c>
    </row>
    <row r="5081" spans="1:29" x14ac:dyDescent="0.3">
      <c r="A5081">
        <v>2010</v>
      </c>
      <c r="B5081">
        <v>8</v>
      </c>
      <c r="C5081" s="1">
        <v>40418</v>
      </c>
      <c r="D5081">
        <v>14500</v>
      </c>
      <c r="E5081">
        <v>526</v>
      </c>
      <c r="F5081">
        <v>13</v>
      </c>
      <c r="G5081">
        <v>124</v>
      </c>
      <c r="H5081">
        <v>157</v>
      </c>
      <c r="I5081">
        <v>1210</v>
      </c>
      <c r="J5081">
        <v>1504</v>
      </c>
      <c r="K5081">
        <v>16530</v>
      </c>
      <c r="L5081">
        <v>50</v>
      </c>
      <c r="M5081">
        <v>5601</v>
      </c>
      <c r="N5081">
        <v>4185</v>
      </c>
      <c r="O5081">
        <v>104</v>
      </c>
      <c r="P5081">
        <v>9940</v>
      </c>
      <c r="Q5081">
        <v>3350</v>
      </c>
      <c r="R5081">
        <v>0</v>
      </c>
      <c r="S5081">
        <v>0</v>
      </c>
      <c r="T5081">
        <v>3350</v>
      </c>
      <c r="U5081">
        <v>7110</v>
      </c>
      <c r="V5081">
        <v>-3503</v>
      </c>
      <c r="W5081">
        <v>6978</v>
      </c>
      <c r="X5081">
        <v>3240</v>
      </c>
      <c r="Y5081">
        <v>0.59</v>
      </c>
      <c r="Z5081">
        <v>80</v>
      </c>
      <c r="AA5081">
        <v>15320</v>
      </c>
      <c r="AB5081">
        <v>79</v>
      </c>
      <c r="AC5081">
        <v>86.77</v>
      </c>
    </row>
    <row r="5082" spans="1:29" x14ac:dyDescent="0.3">
      <c r="A5082">
        <v>2010</v>
      </c>
      <c r="B5082">
        <v>8</v>
      </c>
      <c r="C5082" s="1">
        <v>40419</v>
      </c>
      <c r="D5082">
        <v>15000</v>
      </c>
      <c r="E5082">
        <v>497</v>
      </c>
      <c r="F5082">
        <v>12</v>
      </c>
      <c r="G5082">
        <v>134</v>
      </c>
      <c r="H5082">
        <v>132</v>
      </c>
      <c r="I5082">
        <v>1360</v>
      </c>
      <c r="J5082">
        <v>1638</v>
      </c>
      <c r="K5082">
        <v>17135</v>
      </c>
      <c r="L5082">
        <v>15</v>
      </c>
      <c r="M5082">
        <v>5677</v>
      </c>
      <c r="N5082">
        <v>4142</v>
      </c>
      <c r="O5082">
        <v>106</v>
      </c>
      <c r="P5082">
        <v>9940</v>
      </c>
      <c r="Q5082">
        <v>3300</v>
      </c>
      <c r="R5082">
        <v>0</v>
      </c>
      <c r="S5082">
        <v>0</v>
      </c>
      <c r="T5082">
        <v>3300</v>
      </c>
      <c r="U5082">
        <v>6830</v>
      </c>
      <c r="V5082">
        <v>-3617</v>
      </c>
      <c r="W5082">
        <v>7743</v>
      </c>
      <c r="X5082">
        <v>3895</v>
      </c>
      <c r="Y5082">
        <v>0.56999999999999995</v>
      </c>
      <c r="Z5082">
        <v>77</v>
      </c>
      <c r="AA5082">
        <v>15775</v>
      </c>
      <c r="AB5082">
        <v>75</v>
      </c>
      <c r="AC5082">
        <v>86.82</v>
      </c>
    </row>
    <row r="5083" spans="1:29" x14ac:dyDescent="0.3">
      <c r="A5083">
        <v>2010</v>
      </c>
      <c r="B5083">
        <v>8</v>
      </c>
      <c r="C5083" s="1">
        <v>40420</v>
      </c>
      <c r="D5083">
        <v>14500</v>
      </c>
      <c r="E5083">
        <v>483</v>
      </c>
      <c r="F5083">
        <v>12</v>
      </c>
      <c r="G5083">
        <v>137</v>
      </c>
      <c r="H5083">
        <v>120</v>
      </c>
      <c r="I5083">
        <v>1480</v>
      </c>
      <c r="J5083">
        <v>1749</v>
      </c>
      <c r="K5083">
        <v>16732</v>
      </c>
      <c r="L5083">
        <v>15</v>
      </c>
      <c r="M5083">
        <v>5692</v>
      </c>
      <c r="N5083">
        <v>4107</v>
      </c>
      <c r="O5083">
        <v>108</v>
      </c>
      <c r="P5083">
        <v>9922</v>
      </c>
      <c r="Q5083">
        <v>3248</v>
      </c>
      <c r="R5083">
        <v>0</v>
      </c>
      <c r="S5083">
        <v>0</v>
      </c>
      <c r="T5083">
        <v>3248</v>
      </c>
      <c r="U5083">
        <v>6650</v>
      </c>
      <c r="V5083">
        <v>-3634</v>
      </c>
      <c r="W5083">
        <v>7424</v>
      </c>
      <c r="X5083">
        <v>3562</v>
      </c>
      <c r="Y5083">
        <v>0.57999999999999996</v>
      </c>
      <c r="Z5083">
        <v>79</v>
      </c>
      <c r="AA5083">
        <v>15252</v>
      </c>
      <c r="AB5083">
        <v>77</v>
      </c>
      <c r="AC5083">
        <v>86.92</v>
      </c>
    </row>
    <row r="5084" spans="1:29" x14ac:dyDescent="0.3">
      <c r="A5084">
        <v>2010</v>
      </c>
      <c r="B5084">
        <v>8</v>
      </c>
      <c r="C5084" s="1">
        <v>40421</v>
      </c>
      <c r="D5084">
        <v>14700</v>
      </c>
      <c r="E5084">
        <v>461</v>
      </c>
      <c r="F5084">
        <v>13</v>
      </c>
      <c r="G5084">
        <v>144</v>
      </c>
      <c r="H5084">
        <v>116</v>
      </c>
      <c r="I5084">
        <v>1540</v>
      </c>
      <c r="J5084">
        <v>1813</v>
      </c>
      <c r="K5084">
        <v>16974</v>
      </c>
      <c r="L5084">
        <v>19</v>
      </c>
      <c r="M5084">
        <v>6512</v>
      </c>
      <c r="N5084">
        <v>4148</v>
      </c>
      <c r="O5084">
        <v>104</v>
      </c>
      <c r="P5084">
        <v>10783</v>
      </c>
      <c r="Q5084">
        <v>3195</v>
      </c>
      <c r="R5084">
        <v>0</v>
      </c>
      <c r="S5084">
        <v>0</v>
      </c>
      <c r="T5084">
        <v>3195</v>
      </c>
      <c r="U5084">
        <v>6550</v>
      </c>
      <c r="V5084">
        <v>-4496</v>
      </c>
      <c r="W5084">
        <v>7717</v>
      </c>
      <c r="X5084">
        <v>2996</v>
      </c>
      <c r="Y5084">
        <v>0.62</v>
      </c>
      <c r="Z5084">
        <v>82</v>
      </c>
      <c r="AA5084">
        <v>15434</v>
      </c>
      <c r="AB5084">
        <v>81</v>
      </c>
      <c r="AC5084">
        <v>87.13</v>
      </c>
    </row>
    <row r="5085" spans="1:29" x14ac:dyDescent="0.3">
      <c r="A5085">
        <v>2010</v>
      </c>
      <c r="B5085">
        <v>9</v>
      </c>
      <c r="C5085" s="1">
        <v>40422</v>
      </c>
      <c r="D5085">
        <v>14900</v>
      </c>
      <c r="E5085">
        <v>438</v>
      </c>
      <c r="F5085">
        <v>13</v>
      </c>
      <c r="G5085">
        <v>137</v>
      </c>
      <c r="H5085">
        <v>136</v>
      </c>
      <c r="I5085">
        <v>1460</v>
      </c>
      <c r="J5085">
        <v>1746</v>
      </c>
      <c r="K5085">
        <v>17084</v>
      </c>
      <c r="L5085">
        <v>33</v>
      </c>
      <c r="M5085">
        <v>6182</v>
      </c>
      <c r="N5085">
        <v>4161</v>
      </c>
      <c r="O5085">
        <v>113</v>
      </c>
      <c r="P5085">
        <v>10489</v>
      </c>
      <c r="Q5085">
        <v>3148</v>
      </c>
      <c r="R5085">
        <v>0</v>
      </c>
      <c r="S5085">
        <v>0</v>
      </c>
      <c r="T5085">
        <v>3148</v>
      </c>
      <c r="U5085">
        <v>6440</v>
      </c>
      <c r="V5085">
        <v>-4349</v>
      </c>
      <c r="W5085">
        <v>8017</v>
      </c>
      <c r="X5085">
        <v>3447</v>
      </c>
      <c r="Y5085">
        <v>0.6</v>
      </c>
      <c r="Z5085">
        <v>80</v>
      </c>
      <c r="AA5085">
        <v>15624</v>
      </c>
      <c r="AB5085">
        <v>78</v>
      </c>
      <c r="AC5085">
        <v>87.24</v>
      </c>
    </row>
    <row r="5086" spans="1:29" x14ac:dyDescent="0.3">
      <c r="A5086">
        <v>2010</v>
      </c>
      <c r="B5086">
        <v>9</v>
      </c>
      <c r="C5086" s="1">
        <v>40423</v>
      </c>
      <c r="D5086">
        <v>15100</v>
      </c>
      <c r="E5086">
        <v>419</v>
      </c>
      <c r="F5086">
        <v>13</v>
      </c>
      <c r="G5086">
        <v>131</v>
      </c>
      <c r="H5086">
        <v>149</v>
      </c>
      <c r="I5086">
        <v>1480</v>
      </c>
      <c r="J5086">
        <v>1773</v>
      </c>
      <c r="K5086">
        <v>17292</v>
      </c>
      <c r="L5086">
        <v>35</v>
      </c>
      <c r="M5086">
        <v>6697</v>
      </c>
      <c r="N5086">
        <v>4152</v>
      </c>
      <c r="O5086">
        <v>115</v>
      </c>
      <c r="P5086">
        <v>10999</v>
      </c>
      <c r="Q5086">
        <v>3142</v>
      </c>
      <c r="R5086">
        <v>0</v>
      </c>
      <c r="S5086">
        <v>0</v>
      </c>
      <c r="T5086">
        <v>3142</v>
      </c>
      <c r="U5086">
        <v>6490</v>
      </c>
      <c r="V5086">
        <v>-4778</v>
      </c>
      <c r="W5086">
        <v>8149</v>
      </c>
      <c r="X5086">
        <v>3151</v>
      </c>
      <c r="Y5086">
        <v>0.62</v>
      </c>
      <c r="Z5086">
        <v>82</v>
      </c>
      <c r="AA5086">
        <v>15812</v>
      </c>
      <c r="AB5086">
        <v>80</v>
      </c>
      <c r="AC5086">
        <v>87.4</v>
      </c>
    </row>
    <row r="5087" spans="1:29" x14ac:dyDescent="0.3">
      <c r="A5087">
        <v>2010</v>
      </c>
      <c r="B5087">
        <v>9</v>
      </c>
      <c r="C5087" s="1">
        <v>40424</v>
      </c>
      <c r="D5087">
        <v>15200</v>
      </c>
      <c r="E5087">
        <v>422</v>
      </c>
      <c r="F5087">
        <v>14</v>
      </c>
      <c r="G5087">
        <v>129</v>
      </c>
      <c r="H5087">
        <v>159</v>
      </c>
      <c r="I5087">
        <v>1500</v>
      </c>
      <c r="J5087">
        <v>1802</v>
      </c>
      <c r="K5087">
        <v>17424</v>
      </c>
      <c r="L5087">
        <v>24</v>
      </c>
      <c r="M5087">
        <v>6695</v>
      </c>
      <c r="N5087">
        <v>4163</v>
      </c>
      <c r="O5087">
        <v>106</v>
      </c>
      <c r="P5087">
        <v>10988</v>
      </c>
      <c r="Q5087">
        <v>3101</v>
      </c>
      <c r="R5087">
        <v>0</v>
      </c>
      <c r="S5087">
        <v>0</v>
      </c>
      <c r="T5087">
        <v>3101</v>
      </c>
      <c r="U5087">
        <v>6610</v>
      </c>
      <c r="V5087">
        <v>-4592</v>
      </c>
      <c r="W5087">
        <v>8144</v>
      </c>
      <c r="X5087">
        <v>3335</v>
      </c>
      <c r="Y5087">
        <v>0.62</v>
      </c>
      <c r="Z5087">
        <v>81</v>
      </c>
      <c r="AA5087">
        <v>15924</v>
      </c>
      <c r="AB5087">
        <v>79</v>
      </c>
      <c r="AC5087">
        <v>87.51</v>
      </c>
    </row>
    <row r="5088" spans="1:29" x14ac:dyDescent="0.3">
      <c r="A5088">
        <v>2010</v>
      </c>
      <c r="B5088">
        <v>9</v>
      </c>
      <c r="C5088" s="1">
        <v>40425</v>
      </c>
      <c r="D5088">
        <v>15500</v>
      </c>
      <c r="E5088">
        <v>427</v>
      </c>
      <c r="F5088">
        <v>13</v>
      </c>
      <c r="G5088">
        <v>144</v>
      </c>
      <c r="H5088">
        <v>179</v>
      </c>
      <c r="I5088">
        <v>1400</v>
      </c>
      <c r="J5088">
        <v>1736</v>
      </c>
      <c r="K5088">
        <v>17663</v>
      </c>
      <c r="L5088">
        <v>21</v>
      </c>
      <c r="M5088">
        <v>6699</v>
      </c>
      <c r="N5088">
        <v>4158</v>
      </c>
      <c r="O5088">
        <v>110</v>
      </c>
      <c r="P5088">
        <v>10988</v>
      </c>
      <c r="Q5088">
        <v>3050</v>
      </c>
      <c r="R5088">
        <v>0</v>
      </c>
      <c r="S5088">
        <v>0</v>
      </c>
      <c r="T5088">
        <v>3050</v>
      </c>
      <c r="U5088">
        <v>6840</v>
      </c>
      <c r="V5088">
        <v>-4394</v>
      </c>
      <c r="W5088">
        <v>8233</v>
      </c>
      <c r="X5088">
        <v>3625</v>
      </c>
      <c r="Y5088">
        <v>0.61</v>
      </c>
      <c r="Z5088">
        <v>79</v>
      </c>
      <c r="AA5088">
        <v>16263</v>
      </c>
      <c r="AB5088">
        <v>78</v>
      </c>
      <c r="AC5088">
        <v>87.57</v>
      </c>
    </row>
    <row r="5089" spans="1:29" x14ac:dyDescent="0.3">
      <c r="A5089">
        <v>2010</v>
      </c>
      <c r="B5089">
        <v>9</v>
      </c>
      <c r="C5089" s="1">
        <v>40426</v>
      </c>
      <c r="D5089">
        <v>15700</v>
      </c>
      <c r="E5089">
        <v>404</v>
      </c>
      <c r="F5089">
        <v>12</v>
      </c>
      <c r="G5089">
        <v>157</v>
      </c>
      <c r="H5089">
        <v>178</v>
      </c>
      <c r="I5089">
        <v>1420</v>
      </c>
      <c r="J5089">
        <v>1767</v>
      </c>
      <c r="K5089">
        <v>17871</v>
      </c>
      <c r="L5089">
        <v>23</v>
      </c>
      <c r="M5089">
        <v>6705</v>
      </c>
      <c r="N5089">
        <v>4152</v>
      </c>
      <c r="O5089">
        <v>103</v>
      </c>
      <c r="P5089">
        <v>10983</v>
      </c>
      <c r="Q5089">
        <v>3000</v>
      </c>
      <c r="R5089">
        <v>0</v>
      </c>
      <c r="S5089">
        <v>0</v>
      </c>
      <c r="T5089">
        <v>3000</v>
      </c>
      <c r="U5089">
        <v>7040</v>
      </c>
      <c r="V5089">
        <v>-4126</v>
      </c>
      <c r="W5089">
        <v>8224</v>
      </c>
      <c r="X5089">
        <v>3888</v>
      </c>
      <c r="Y5089">
        <v>0.6</v>
      </c>
      <c r="Z5089">
        <v>78</v>
      </c>
      <c r="AA5089">
        <v>16451</v>
      </c>
      <c r="AB5089">
        <v>76</v>
      </c>
      <c r="AC5089">
        <v>87.57</v>
      </c>
    </row>
    <row r="5090" spans="1:29" x14ac:dyDescent="0.3">
      <c r="A5090">
        <v>2010</v>
      </c>
      <c r="B5090">
        <v>9</v>
      </c>
      <c r="C5090" s="1">
        <v>40427</v>
      </c>
      <c r="D5090">
        <v>15800</v>
      </c>
      <c r="E5090">
        <v>409</v>
      </c>
      <c r="F5090">
        <v>12</v>
      </c>
      <c r="G5090">
        <v>152</v>
      </c>
      <c r="H5090">
        <v>164</v>
      </c>
      <c r="I5090">
        <v>1550</v>
      </c>
      <c r="J5090">
        <v>1878</v>
      </c>
      <c r="K5090">
        <v>18087</v>
      </c>
      <c r="L5090">
        <v>21</v>
      </c>
      <c r="M5090">
        <v>6690</v>
      </c>
      <c r="N5090">
        <v>4153</v>
      </c>
      <c r="O5090">
        <v>105</v>
      </c>
      <c r="P5090">
        <v>10969</v>
      </c>
      <c r="Q5090">
        <v>2950</v>
      </c>
      <c r="R5090">
        <v>0</v>
      </c>
      <c r="S5090">
        <v>0</v>
      </c>
      <c r="T5090">
        <v>2950</v>
      </c>
      <c r="U5090">
        <v>7210</v>
      </c>
      <c r="V5090">
        <v>-3798</v>
      </c>
      <c r="W5090">
        <v>8173</v>
      </c>
      <c r="X5090">
        <v>4168</v>
      </c>
      <c r="Y5090">
        <v>0.6</v>
      </c>
      <c r="Z5090">
        <v>77</v>
      </c>
      <c r="AA5090">
        <v>16537</v>
      </c>
      <c r="AB5090">
        <v>75</v>
      </c>
      <c r="AC5090">
        <v>87.53</v>
      </c>
    </row>
    <row r="5091" spans="1:29" x14ac:dyDescent="0.3">
      <c r="A5091">
        <v>2010</v>
      </c>
      <c r="B5091">
        <v>9</v>
      </c>
      <c r="C5091" s="1">
        <v>40428</v>
      </c>
      <c r="D5091">
        <v>15500</v>
      </c>
      <c r="E5091">
        <v>429</v>
      </c>
      <c r="F5091">
        <v>12</v>
      </c>
      <c r="G5091">
        <v>149</v>
      </c>
      <c r="H5091">
        <v>142</v>
      </c>
      <c r="I5091">
        <v>1440</v>
      </c>
      <c r="J5091">
        <v>1743</v>
      </c>
      <c r="K5091">
        <v>17672</v>
      </c>
      <c r="L5091">
        <v>26</v>
      </c>
      <c r="M5091">
        <v>6992</v>
      </c>
      <c r="N5091">
        <v>4154</v>
      </c>
      <c r="O5091">
        <v>105</v>
      </c>
      <c r="P5091">
        <v>11277</v>
      </c>
      <c r="Q5091">
        <v>2910</v>
      </c>
      <c r="R5091">
        <v>0</v>
      </c>
      <c r="S5091">
        <v>0</v>
      </c>
      <c r="T5091">
        <v>2910</v>
      </c>
      <c r="U5091">
        <v>7450</v>
      </c>
      <c r="V5091">
        <v>-3975</v>
      </c>
      <c r="W5091">
        <v>7664</v>
      </c>
      <c r="X5091">
        <v>3485</v>
      </c>
      <c r="Y5091">
        <v>0.63</v>
      </c>
      <c r="Z5091">
        <v>80</v>
      </c>
      <c r="AA5091">
        <v>16232</v>
      </c>
      <c r="AB5091">
        <v>79</v>
      </c>
      <c r="AC5091">
        <v>87.61</v>
      </c>
    </row>
    <row r="5092" spans="1:29" x14ac:dyDescent="0.3">
      <c r="A5092">
        <v>2010</v>
      </c>
      <c r="B5092">
        <v>9</v>
      </c>
      <c r="C5092" s="1">
        <v>40429</v>
      </c>
      <c r="D5092">
        <v>15400</v>
      </c>
      <c r="E5092">
        <v>447</v>
      </c>
      <c r="F5092">
        <v>12</v>
      </c>
      <c r="G5092">
        <v>143</v>
      </c>
      <c r="H5092">
        <v>131</v>
      </c>
      <c r="I5092">
        <v>1430</v>
      </c>
      <c r="J5092">
        <v>1716</v>
      </c>
      <c r="K5092">
        <v>17563</v>
      </c>
      <c r="L5092">
        <v>27</v>
      </c>
      <c r="M5092">
        <v>6993</v>
      </c>
      <c r="N5092">
        <v>4155</v>
      </c>
      <c r="O5092">
        <v>96</v>
      </c>
      <c r="P5092">
        <v>11271</v>
      </c>
      <c r="Q5092">
        <v>2868</v>
      </c>
      <c r="R5092">
        <v>0</v>
      </c>
      <c r="S5092">
        <v>0</v>
      </c>
      <c r="T5092">
        <v>2868</v>
      </c>
      <c r="U5092">
        <v>7500</v>
      </c>
      <c r="V5092">
        <v>-3919</v>
      </c>
      <c r="W5092">
        <v>7544</v>
      </c>
      <c r="X5092">
        <v>3424</v>
      </c>
      <c r="Y5092">
        <v>0.63</v>
      </c>
      <c r="Z5092">
        <v>81</v>
      </c>
      <c r="AA5092">
        <v>16133</v>
      </c>
      <c r="AB5092">
        <v>79</v>
      </c>
      <c r="AC5092">
        <v>87.7</v>
      </c>
    </row>
    <row r="5093" spans="1:29" x14ac:dyDescent="0.3">
      <c r="A5093">
        <v>2010</v>
      </c>
      <c r="B5093">
        <v>9</v>
      </c>
      <c r="C5093" s="1">
        <v>40430</v>
      </c>
      <c r="D5093">
        <v>16300</v>
      </c>
      <c r="E5093">
        <v>474</v>
      </c>
      <c r="F5093">
        <v>11</v>
      </c>
      <c r="G5093">
        <v>146</v>
      </c>
      <c r="H5093">
        <v>141</v>
      </c>
      <c r="I5093">
        <v>1440</v>
      </c>
      <c r="J5093">
        <v>1738</v>
      </c>
      <c r="K5093">
        <v>18512</v>
      </c>
      <c r="L5093">
        <v>20</v>
      </c>
      <c r="M5093">
        <v>7177</v>
      </c>
      <c r="N5093">
        <v>4145</v>
      </c>
      <c r="O5093">
        <v>113</v>
      </c>
      <c r="P5093">
        <v>11455</v>
      </c>
      <c r="Q5093">
        <v>2865</v>
      </c>
      <c r="R5093">
        <v>0</v>
      </c>
      <c r="S5093">
        <v>0</v>
      </c>
      <c r="T5093">
        <v>2865</v>
      </c>
      <c r="U5093">
        <v>7500</v>
      </c>
      <c r="V5093">
        <v>-4079</v>
      </c>
      <c r="W5093">
        <v>8472</v>
      </c>
      <c r="X5093">
        <v>4192</v>
      </c>
      <c r="Y5093">
        <v>0.61</v>
      </c>
      <c r="Z5093">
        <v>77</v>
      </c>
      <c r="AA5093">
        <v>17072</v>
      </c>
      <c r="AB5093">
        <v>75</v>
      </c>
      <c r="AC5093">
        <v>87.65</v>
      </c>
    </row>
    <row r="5094" spans="1:29" x14ac:dyDescent="0.3">
      <c r="A5094">
        <v>2010</v>
      </c>
      <c r="B5094">
        <v>9</v>
      </c>
      <c r="C5094" s="1">
        <v>40431</v>
      </c>
      <c r="D5094">
        <v>16500</v>
      </c>
      <c r="E5094">
        <v>465</v>
      </c>
      <c r="F5094">
        <v>11</v>
      </c>
      <c r="G5094">
        <v>148</v>
      </c>
      <c r="H5094">
        <v>147</v>
      </c>
      <c r="I5094">
        <v>1520</v>
      </c>
      <c r="J5094">
        <v>1826</v>
      </c>
      <c r="K5094">
        <v>18791</v>
      </c>
      <c r="L5094">
        <v>20</v>
      </c>
      <c r="M5094">
        <v>6832</v>
      </c>
      <c r="N5094">
        <v>4180</v>
      </c>
      <c r="O5094">
        <v>114</v>
      </c>
      <c r="P5094">
        <v>11146</v>
      </c>
      <c r="Q5094">
        <v>2817</v>
      </c>
      <c r="R5094">
        <v>0</v>
      </c>
      <c r="S5094">
        <v>0</v>
      </c>
      <c r="T5094">
        <v>2817</v>
      </c>
      <c r="U5094">
        <v>7600</v>
      </c>
      <c r="V5094">
        <v>-3551</v>
      </c>
      <c r="W5094">
        <v>8576</v>
      </c>
      <c r="X5094">
        <v>4828</v>
      </c>
      <c r="Y5094">
        <v>0.57999999999999996</v>
      </c>
      <c r="Z5094">
        <v>74</v>
      </c>
      <c r="AA5094">
        <v>17271</v>
      </c>
      <c r="AB5094">
        <v>72</v>
      </c>
      <c r="AC5094">
        <v>87.51</v>
      </c>
    </row>
    <row r="5095" spans="1:29" x14ac:dyDescent="0.3">
      <c r="A5095">
        <v>2010</v>
      </c>
      <c r="B5095">
        <v>9</v>
      </c>
      <c r="C5095" s="1">
        <v>40432</v>
      </c>
      <c r="D5095">
        <v>17000</v>
      </c>
      <c r="E5095">
        <v>449</v>
      </c>
      <c r="F5095">
        <v>12</v>
      </c>
      <c r="G5095">
        <v>149</v>
      </c>
      <c r="H5095">
        <v>147</v>
      </c>
      <c r="I5095">
        <v>1850</v>
      </c>
      <c r="J5095">
        <v>2158</v>
      </c>
      <c r="K5095">
        <v>19607</v>
      </c>
      <c r="L5095">
        <v>17</v>
      </c>
      <c r="M5095">
        <v>6905</v>
      </c>
      <c r="N5095">
        <v>4152</v>
      </c>
      <c r="O5095">
        <v>112</v>
      </c>
      <c r="P5095">
        <v>11186</v>
      </c>
      <c r="Q5095">
        <v>2765</v>
      </c>
      <c r="R5095">
        <v>0</v>
      </c>
      <c r="S5095">
        <v>0</v>
      </c>
      <c r="T5095">
        <v>2765</v>
      </c>
      <c r="U5095">
        <v>7740</v>
      </c>
      <c r="V5095">
        <v>-3085</v>
      </c>
      <c r="W5095">
        <v>8935</v>
      </c>
      <c r="X5095">
        <v>5656</v>
      </c>
      <c r="Y5095">
        <v>0.56000000000000005</v>
      </c>
      <c r="Z5095">
        <v>71</v>
      </c>
      <c r="AA5095">
        <v>17757</v>
      </c>
      <c r="AB5095">
        <v>68</v>
      </c>
      <c r="AC5095">
        <v>87.28</v>
      </c>
    </row>
    <row r="5096" spans="1:29" x14ac:dyDescent="0.3">
      <c r="A5096">
        <v>2010</v>
      </c>
      <c r="B5096">
        <v>9</v>
      </c>
      <c r="C5096" s="1">
        <v>40433</v>
      </c>
      <c r="D5096">
        <v>17400</v>
      </c>
      <c r="E5096">
        <v>427</v>
      </c>
      <c r="F5096">
        <v>13</v>
      </c>
      <c r="G5096">
        <v>162</v>
      </c>
      <c r="H5096">
        <v>147</v>
      </c>
      <c r="I5096">
        <v>2230</v>
      </c>
      <c r="J5096">
        <v>2552</v>
      </c>
      <c r="K5096">
        <v>20379</v>
      </c>
      <c r="L5096">
        <v>19</v>
      </c>
      <c r="M5096">
        <v>7177</v>
      </c>
      <c r="N5096">
        <v>4165</v>
      </c>
      <c r="O5096">
        <v>104</v>
      </c>
      <c r="P5096">
        <v>11465</v>
      </c>
      <c r="Q5096">
        <v>2737</v>
      </c>
      <c r="R5096">
        <v>0</v>
      </c>
      <c r="S5096">
        <v>0</v>
      </c>
      <c r="T5096">
        <v>2737</v>
      </c>
      <c r="U5096">
        <v>7900</v>
      </c>
      <c r="V5096">
        <v>-2792</v>
      </c>
      <c r="W5096">
        <v>9161</v>
      </c>
      <c r="X5096">
        <v>6177</v>
      </c>
      <c r="Y5096">
        <v>0.56000000000000005</v>
      </c>
      <c r="Z5096">
        <v>70</v>
      </c>
      <c r="AA5096">
        <v>18149</v>
      </c>
      <c r="AB5096">
        <v>66</v>
      </c>
      <c r="AC5096">
        <v>87</v>
      </c>
    </row>
    <row r="5097" spans="1:29" x14ac:dyDescent="0.3">
      <c r="A5097">
        <v>2010</v>
      </c>
      <c r="B5097">
        <v>9</v>
      </c>
      <c r="C5097" s="1">
        <v>40434</v>
      </c>
      <c r="D5097">
        <v>18200</v>
      </c>
      <c r="E5097">
        <v>420</v>
      </c>
      <c r="F5097">
        <v>13</v>
      </c>
      <c r="G5097">
        <v>171</v>
      </c>
      <c r="H5097">
        <v>137</v>
      </c>
      <c r="I5097">
        <v>2600</v>
      </c>
      <c r="J5097">
        <v>2921</v>
      </c>
      <c r="K5097">
        <v>21541</v>
      </c>
      <c r="L5097">
        <v>9</v>
      </c>
      <c r="M5097">
        <v>7179</v>
      </c>
      <c r="N5097">
        <v>4141</v>
      </c>
      <c r="O5097">
        <v>109</v>
      </c>
      <c r="P5097">
        <v>11438</v>
      </c>
      <c r="Q5097">
        <v>2668</v>
      </c>
      <c r="R5097">
        <v>0</v>
      </c>
      <c r="S5097">
        <v>0</v>
      </c>
      <c r="T5097">
        <v>2668</v>
      </c>
      <c r="U5097">
        <v>7920</v>
      </c>
      <c r="V5097">
        <v>-2331</v>
      </c>
      <c r="W5097">
        <v>9953</v>
      </c>
      <c r="X5097">
        <v>7435</v>
      </c>
      <c r="Y5097">
        <v>0.52</v>
      </c>
      <c r="Z5097">
        <v>65</v>
      </c>
      <c r="AA5097">
        <v>18941</v>
      </c>
      <c r="AB5097">
        <v>61</v>
      </c>
      <c r="AC5097">
        <v>86.62</v>
      </c>
    </row>
    <row r="5098" spans="1:29" x14ac:dyDescent="0.3">
      <c r="A5098">
        <v>2010</v>
      </c>
      <c r="B5098">
        <v>9</v>
      </c>
      <c r="C5098" s="1">
        <v>40435</v>
      </c>
      <c r="D5098">
        <v>18900</v>
      </c>
      <c r="E5098">
        <v>435</v>
      </c>
      <c r="F5098">
        <v>13</v>
      </c>
      <c r="G5098">
        <v>172</v>
      </c>
      <c r="H5098">
        <v>129</v>
      </c>
      <c r="I5098">
        <v>2650</v>
      </c>
      <c r="J5098">
        <v>2964</v>
      </c>
      <c r="K5098">
        <v>22299</v>
      </c>
      <c r="L5098">
        <v>7</v>
      </c>
      <c r="M5098">
        <v>7171</v>
      </c>
      <c r="N5098">
        <v>4140</v>
      </c>
      <c r="O5098">
        <v>106</v>
      </c>
      <c r="P5098">
        <v>11424</v>
      </c>
      <c r="Q5098">
        <v>2608</v>
      </c>
      <c r="R5098">
        <v>0</v>
      </c>
      <c r="S5098">
        <v>0</v>
      </c>
      <c r="T5098">
        <v>2608</v>
      </c>
      <c r="U5098">
        <v>7800</v>
      </c>
      <c r="V5098">
        <v>-2355</v>
      </c>
      <c r="W5098">
        <v>10805</v>
      </c>
      <c r="X5098">
        <v>8267</v>
      </c>
      <c r="Y5098">
        <v>0.51</v>
      </c>
      <c r="Z5098">
        <v>63</v>
      </c>
      <c r="AA5098">
        <v>19649</v>
      </c>
      <c r="AB5098">
        <v>58</v>
      </c>
      <c r="AC5098">
        <v>86.19</v>
      </c>
    </row>
    <row r="5099" spans="1:29" x14ac:dyDescent="0.3">
      <c r="A5099">
        <v>2010</v>
      </c>
      <c r="B5099">
        <v>9</v>
      </c>
      <c r="C5099" s="1">
        <v>40436</v>
      </c>
      <c r="D5099">
        <v>19000</v>
      </c>
      <c r="E5099">
        <v>422</v>
      </c>
      <c r="F5099">
        <v>13</v>
      </c>
      <c r="G5099">
        <v>184</v>
      </c>
      <c r="H5099">
        <v>113</v>
      </c>
      <c r="I5099">
        <v>2700</v>
      </c>
      <c r="J5099">
        <v>3010</v>
      </c>
      <c r="K5099">
        <v>22432</v>
      </c>
      <c r="L5099">
        <v>6</v>
      </c>
      <c r="M5099">
        <v>7167</v>
      </c>
      <c r="N5099">
        <v>4127</v>
      </c>
      <c r="O5099">
        <v>106</v>
      </c>
      <c r="P5099">
        <v>11406</v>
      </c>
      <c r="Q5099">
        <v>2551</v>
      </c>
      <c r="R5099">
        <v>0</v>
      </c>
      <c r="S5099">
        <v>0</v>
      </c>
      <c r="T5099">
        <v>2551</v>
      </c>
      <c r="U5099">
        <v>7760</v>
      </c>
      <c r="V5099">
        <v>-2294</v>
      </c>
      <c r="W5099">
        <v>10948</v>
      </c>
      <c r="X5099">
        <v>8475</v>
      </c>
      <c r="Y5099">
        <v>0.5</v>
      </c>
      <c r="Z5099">
        <v>62</v>
      </c>
      <c r="AA5099">
        <v>19732</v>
      </c>
      <c r="AB5099">
        <v>57</v>
      </c>
      <c r="AC5099">
        <v>85.77</v>
      </c>
    </row>
    <row r="5100" spans="1:29" x14ac:dyDescent="0.3">
      <c r="A5100">
        <v>2010</v>
      </c>
      <c r="B5100">
        <v>9</v>
      </c>
      <c r="C5100" s="1">
        <v>40437</v>
      </c>
      <c r="D5100">
        <v>18900</v>
      </c>
      <c r="E5100">
        <v>405</v>
      </c>
      <c r="F5100">
        <v>13</v>
      </c>
      <c r="G5100">
        <v>193</v>
      </c>
      <c r="H5100">
        <v>97</v>
      </c>
      <c r="I5100">
        <v>2470</v>
      </c>
      <c r="J5100">
        <v>2773</v>
      </c>
      <c r="K5100">
        <v>22078</v>
      </c>
      <c r="L5100">
        <v>9</v>
      </c>
      <c r="M5100">
        <v>6494</v>
      </c>
      <c r="N5100">
        <v>4113</v>
      </c>
      <c r="O5100">
        <v>95</v>
      </c>
      <c r="P5100">
        <v>10711</v>
      </c>
      <c r="Q5100">
        <v>2563</v>
      </c>
      <c r="R5100">
        <v>0</v>
      </c>
      <c r="S5100">
        <v>0</v>
      </c>
      <c r="T5100">
        <v>2563</v>
      </c>
      <c r="U5100">
        <v>7700</v>
      </c>
      <c r="V5100">
        <v>-1904</v>
      </c>
      <c r="W5100">
        <v>10887</v>
      </c>
      <c r="X5100">
        <v>8804</v>
      </c>
      <c r="Y5100">
        <v>0.48</v>
      </c>
      <c r="Z5100">
        <v>60</v>
      </c>
      <c r="AA5100">
        <v>19608</v>
      </c>
      <c r="AB5100">
        <v>55</v>
      </c>
      <c r="AC5100">
        <v>85.34</v>
      </c>
    </row>
    <row r="5101" spans="1:29" x14ac:dyDescent="0.3">
      <c r="A5101">
        <v>2010</v>
      </c>
      <c r="B5101">
        <v>9</v>
      </c>
      <c r="C5101" s="1">
        <v>40438</v>
      </c>
      <c r="D5101">
        <v>18400</v>
      </c>
      <c r="E5101">
        <v>404</v>
      </c>
      <c r="F5101">
        <v>13</v>
      </c>
      <c r="G5101">
        <v>181</v>
      </c>
      <c r="H5101">
        <v>93</v>
      </c>
      <c r="I5101">
        <v>2300</v>
      </c>
      <c r="J5101">
        <v>2587</v>
      </c>
      <c r="K5101">
        <v>21391</v>
      </c>
      <c r="L5101">
        <v>11</v>
      </c>
      <c r="M5101">
        <v>5993</v>
      </c>
      <c r="N5101">
        <v>4126</v>
      </c>
      <c r="O5101">
        <v>93</v>
      </c>
      <c r="P5101">
        <v>10223</v>
      </c>
      <c r="Q5101">
        <v>2501</v>
      </c>
      <c r="R5101">
        <v>0</v>
      </c>
      <c r="S5101">
        <v>0</v>
      </c>
      <c r="T5101">
        <v>2501</v>
      </c>
      <c r="U5101">
        <v>7690</v>
      </c>
      <c r="V5101">
        <v>-1571</v>
      </c>
      <c r="W5101">
        <v>10414</v>
      </c>
      <c r="X5101">
        <v>8667</v>
      </c>
      <c r="Y5101">
        <v>0.47</v>
      </c>
      <c r="Z5101">
        <v>59</v>
      </c>
      <c r="AA5101">
        <v>19091</v>
      </c>
      <c r="AB5101">
        <v>55</v>
      </c>
      <c r="AC5101">
        <v>84.96</v>
      </c>
    </row>
    <row r="5102" spans="1:29" x14ac:dyDescent="0.3">
      <c r="A5102">
        <v>2010</v>
      </c>
      <c r="B5102">
        <v>9</v>
      </c>
      <c r="C5102" s="1">
        <v>40439</v>
      </c>
      <c r="D5102">
        <v>18200</v>
      </c>
      <c r="E5102">
        <v>382</v>
      </c>
      <c r="F5102">
        <v>12</v>
      </c>
      <c r="G5102">
        <v>171</v>
      </c>
      <c r="H5102">
        <v>94</v>
      </c>
      <c r="I5102">
        <v>2190</v>
      </c>
      <c r="J5102">
        <v>2467</v>
      </c>
      <c r="K5102">
        <v>21049</v>
      </c>
      <c r="L5102">
        <v>7</v>
      </c>
      <c r="M5102">
        <v>5997</v>
      </c>
      <c r="N5102">
        <v>4137</v>
      </c>
      <c r="O5102">
        <v>91</v>
      </c>
      <c r="P5102">
        <v>10232</v>
      </c>
      <c r="Q5102">
        <v>2465</v>
      </c>
      <c r="R5102">
        <v>0</v>
      </c>
      <c r="S5102">
        <v>0</v>
      </c>
      <c r="T5102">
        <v>2465</v>
      </c>
      <c r="U5102">
        <v>7700</v>
      </c>
      <c r="V5102">
        <v>-1667</v>
      </c>
      <c r="W5102">
        <v>10192</v>
      </c>
      <c r="X5102">
        <v>8352</v>
      </c>
      <c r="Y5102">
        <v>0.48</v>
      </c>
      <c r="Z5102">
        <v>60</v>
      </c>
      <c r="AA5102">
        <v>18859</v>
      </c>
      <c r="AB5102">
        <v>56</v>
      </c>
      <c r="AC5102">
        <v>84.61</v>
      </c>
    </row>
    <row r="5103" spans="1:29" x14ac:dyDescent="0.3">
      <c r="A5103">
        <v>2010</v>
      </c>
      <c r="B5103">
        <v>9</v>
      </c>
      <c r="C5103" s="1">
        <v>40440</v>
      </c>
      <c r="D5103">
        <v>18200</v>
      </c>
      <c r="E5103">
        <v>343</v>
      </c>
      <c r="F5103">
        <v>11</v>
      </c>
      <c r="G5103">
        <v>180</v>
      </c>
      <c r="H5103">
        <v>106</v>
      </c>
      <c r="I5103">
        <v>2170</v>
      </c>
      <c r="J5103">
        <v>2467</v>
      </c>
      <c r="K5103">
        <v>21010</v>
      </c>
      <c r="L5103">
        <v>17</v>
      </c>
      <c r="M5103">
        <v>5991</v>
      </c>
      <c r="N5103">
        <v>4124</v>
      </c>
      <c r="O5103">
        <v>88</v>
      </c>
      <c r="P5103">
        <v>10220</v>
      </c>
      <c r="Q5103">
        <v>2415</v>
      </c>
      <c r="R5103">
        <v>0</v>
      </c>
      <c r="S5103">
        <v>0</v>
      </c>
      <c r="T5103">
        <v>2415</v>
      </c>
      <c r="U5103">
        <v>7690</v>
      </c>
      <c r="V5103">
        <v>-1633</v>
      </c>
      <c r="W5103">
        <v>10177</v>
      </c>
      <c r="X5103">
        <v>8375</v>
      </c>
      <c r="Y5103">
        <v>0.48</v>
      </c>
      <c r="Z5103">
        <v>60</v>
      </c>
      <c r="AA5103">
        <v>18840</v>
      </c>
      <c r="AB5103">
        <v>56</v>
      </c>
      <c r="AC5103">
        <v>84.28</v>
      </c>
    </row>
    <row r="5104" spans="1:29" x14ac:dyDescent="0.3">
      <c r="A5104">
        <v>2010</v>
      </c>
      <c r="B5104">
        <v>9</v>
      </c>
      <c r="C5104" s="1">
        <v>40441</v>
      </c>
      <c r="D5104">
        <v>17600</v>
      </c>
      <c r="E5104">
        <v>346</v>
      </c>
      <c r="F5104">
        <v>12</v>
      </c>
      <c r="G5104">
        <v>175</v>
      </c>
      <c r="H5104">
        <v>124</v>
      </c>
      <c r="I5104">
        <v>2090</v>
      </c>
      <c r="J5104">
        <v>2401</v>
      </c>
      <c r="K5104">
        <v>20347</v>
      </c>
      <c r="L5104">
        <v>17</v>
      </c>
      <c r="M5104">
        <v>5493</v>
      </c>
      <c r="N5104">
        <v>3708</v>
      </c>
      <c r="O5104">
        <v>95</v>
      </c>
      <c r="P5104">
        <v>9313</v>
      </c>
      <c r="Q5104">
        <v>2450</v>
      </c>
      <c r="R5104">
        <v>0</v>
      </c>
      <c r="S5104">
        <v>0</v>
      </c>
      <c r="T5104">
        <v>2450</v>
      </c>
      <c r="U5104">
        <v>7620</v>
      </c>
      <c r="V5104">
        <v>-884</v>
      </c>
      <c r="W5104">
        <v>9640</v>
      </c>
      <c r="X5104">
        <v>8584</v>
      </c>
      <c r="Y5104">
        <v>0.45</v>
      </c>
      <c r="Z5104">
        <v>58</v>
      </c>
      <c r="AA5104">
        <v>18257</v>
      </c>
      <c r="AB5104">
        <v>53</v>
      </c>
      <c r="AC5104">
        <v>83.96</v>
      </c>
    </row>
    <row r="5105" spans="1:29" x14ac:dyDescent="0.3">
      <c r="A5105">
        <v>2010</v>
      </c>
      <c r="B5105">
        <v>9</v>
      </c>
      <c r="C5105" s="1">
        <v>40442</v>
      </c>
      <c r="D5105">
        <v>17200</v>
      </c>
      <c r="E5105">
        <v>347</v>
      </c>
      <c r="F5105">
        <v>12</v>
      </c>
      <c r="G5105">
        <v>178</v>
      </c>
      <c r="H5105">
        <v>140</v>
      </c>
      <c r="I5105">
        <v>1970</v>
      </c>
      <c r="J5105">
        <v>2300</v>
      </c>
      <c r="K5105">
        <v>19847</v>
      </c>
      <c r="L5105">
        <v>30</v>
      </c>
      <c r="M5105">
        <v>4988</v>
      </c>
      <c r="N5105">
        <v>3730</v>
      </c>
      <c r="O5105">
        <v>94</v>
      </c>
      <c r="P5105">
        <v>8842</v>
      </c>
      <c r="Q5105">
        <v>2377</v>
      </c>
      <c r="R5105">
        <v>0</v>
      </c>
      <c r="S5105">
        <v>0</v>
      </c>
      <c r="T5105">
        <v>2377</v>
      </c>
      <c r="U5105">
        <v>7640</v>
      </c>
      <c r="V5105">
        <v>-447</v>
      </c>
      <c r="W5105">
        <v>9241</v>
      </c>
      <c r="X5105">
        <v>8628</v>
      </c>
      <c r="Y5105">
        <v>0.44</v>
      </c>
      <c r="Z5105">
        <v>57</v>
      </c>
      <c r="AA5105">
        <v>17877</v>
      </c>
      <c r="AB5105">
        <v>52</v>
      </c>
      <c r="AC5105">
        <v>83.65</v>
      </c>
    </row>
    <row r="5106" spans="1:29" x14ac:dyDescent="0.3">
      <c r="A5106">
        <v>2010</v>
      </c>
      <c r="B5106">
        <v>9</v>
      </c>
      <c r="C5106" s="1">
        <v>40443</v>
      </c>
      <c r="D5106">
        <v>17400</v>
      </c>
      <c r="E5106">
        <v>342</v>
      </c>
      <c r="F5106">
        <v>13</v>
      </c>
      <c r="G5106">
        <v>171</v>
      </c>
      <c r="H5106">
        <v>124</v>
      </c>
      <c r="I5106">
        <v>1830</v>
      </c>
      <c r="J5106">
        <v>2138</v>
      </c>
      <c r="K5106">
        <v>19880</v>
      </c>
      <c r="L5106">
        <v>22</v>
      </c>
      <c r="M5106">
        <v>5498</v>
      </c>
      <c r="N5106">
        <v>4229</v>
      </c>
      <c r="O5106">
        <v>101</v>
      </c>
      <c r="P5106">
        <v>9850</v>
      </c>
      <c r="Q5106">
        <v>2310</v>
      </c>
      <c r="R5106">
        <v>0</v>
      </c>
      <c r="S5106">
        <v>0</v>
      </c>
      <c r="T5106">
        <v>2310</v>
      </c>
      <c r="U5106">
        <v>7580</v>
      </c>
      <c r="V5106">
        <v>-1633</v>
      </c>
      <c r="W5106">
        <v>9515</v>
      </c>
      <c r="X5106">
        <v>7720</v>
      </c>
      <c r="Y5106">
        <v>0.49</v>
      </c>
      <c r="Z5106">
        <v>61</v>
      </c>
      <c r="AA5106">
        <v>18050</v>
      </c>
      <c r="AB5106">
        <v>57</v>
      </c>
      <c r="AC5106">
        <v>83.43</v>
      </c>
    </row>
    <row r="5107" spans="1:29" x14ac:dyDescent="0.3">
      <c r="A5107">
        <v>2010</v>
      </c>
      <c r="B5107">
        <v>9</v>
      </c>
      <c r="C5107" s="1">
        <v>40444</v>
      </c>
      <c r="D5107">
        <v>17100</v>
      </c>
      <c r="E5107">
        <v>311</v>
      </c>
      <c r="F5107">
        <v>13</v>
      </c>
      <c r="G5107">
        <v>174</v>
      </c>
      <c r="H5107">
        <v>105</v>
      </c>
      <c r="I5107">
        <v>1720</v>
      </c>
      <c r="J5107">
        <v>2012</v>
      </c>
      <c r="K5107">
        <v>19423</v>
      </c>
      <c r="L5107">
        <v>16</v>
      </c>
      <c r="M5107">
        <v>5108</v>
      </c>
      <c r="N5107">
        <v>4114</v>
      </c>
      <c r="O5107">
        <v>101</v>
      </c>
      <c r="P5107">
        <v>9339</v>
      </c>
      <c r="Q5107">
        <v>2315</v>
      </c>
      <c r="R5107">
        <v>0</v>
      </c>
      <c r="S5107">
        <v>0</v>
      </c>
      <c r="T5107">
        <v>2315</v>
      </c>
      <c r="U5107">
        <v>7440</v>
      </c>
      <c r="V5107">
        <v>-1392</v>
      </c>
      <c r="W5107">
        <v>9323</v>
      </c>
      <c r="X5107">
        <v>7769</v>
      </c>
      <c r="Y5107">
        <v>0.47</v>
      </c>
      <c r="Z5107">
        <v>60</v>
      </c>
      <c r="AA5107">
        <v>17703</v>
      </c>
      <c r="AB5107">
        <v>56</v>
      </c>
      <c r="AC5107">
        <v>83.21</v>
      </c>
    </row>
    <row r="5108" spans="1:29" x14ac:dyDescent="0.3">
      <c r="A5108">
        <v>2010</v>
      </c>
      <c r="B5108">
        <v>9</v>
      </c>
      <c r="C5108" s="1">
        <v>40445</v>
      </c>
      <c r="D5108">
        <v>16700</v>
      </c>
      <c r="E5108">
        <v>321</v>
      </c>
      <c r="F5108">
        <v>12</v>
      </c>
      <c r="G5108">
        <v>182</v>
      </c>
      <c r="H5108">
        <v>103</v>
      </c>
      <c r="I5108">
        <v>1710</v>
      </c>
      <c r="J5108">
        <v>2007</v>
      </c>
      <c r="K5108">
        <v>19028</v>
      </c>
      <c r="L5108">
        <v>17</v>
      </c>
      <c r="M5108">
        <v>6012</v>
      </c>
      <c r="N5108">
        <v>4137</v>
      </c>
      <c r="O5108">
        <v>97</v>
      </c>
      <c r="P5108">
        <v>10263</v>
      </c>
      <c r="Q5108">
        <v>2260</v>
      </c>
      <c r="R5108">
        <v>0</v>
      </c>
      <c r="S5108">
        <v>0</v>
      </c>
      <c r="T5108">
        <v>2260</v>
      </c>
      <c r="U5108">
        <v>7370</v>
      </c>
      <c r="V5108">
        <v>-2355</v>
      </c>
      <c r="W5108">
        <v>9018</v>
      </c>
      <c r="X5108">
        <v>6505</v>
      </c>
      <c r="Y5108">
        <v>0.53</v>
      </c>
      <c r="Z5108">
        <v>66</v>
      </c>
      <c r="AA5108">
        <v>17318</v>
      </c>
      <c r="AB5108">
        <v>62</v>
      </c>
      <c r="AC5108">
        <v>83.13</v>
      </c>
    </row>
    <row r="5109" spans="1:29" x14ac:dyDescent="0.3">
      <c r="A5109">
        <v>2010</v>
      </c>
      <c r="B5109">
        <v>9</v>
      </c>
      <c r="C5109" s="1">
        <v>40446</v>
      </c>
      <c r="D5109">
        <v>16300</v>
      </c>
      <c r="E5109">
        <v>348</v>
      </c>
      <c r="F5109">
        <v>12</v>
      </c>
      <c r="G5109">
        <v>190</v>
      </c>
      <c r="H5109">
        <v>105</v>
      </c>
      <c r="I5109">
        <v>1690</v>
      </c>
      <c r="J5109">
        <v>1997</v>
      </c>
      <c r="K5109">
        <v>18645</v>
      </c>
      <c r="L5109">
        <v>16</v>
      </c>
      <c r="M5109">
        <v>5790</v>
      </c>
      <c r="N5109">
        <v>4115</v>
      </c>
      <c r="O5109">
        <v>96</v>
      </c>
      <c r="P5109">
        <v>10017</v>
      </c>
      <c r="Q5109">
        <v>2210</v>
      </c>
      <c r="R5109">
        <v>0</v>
      </c>
      <c r="S5109">
        <v>0</v>
      </c>
      <c r="T5109">
        <v>2210</v>
      </c>
      <c r="U5109">
        <v>7300</v>
      </c>
      <c r="V5109">
        <v>-2156</v>
      </c>
      <c r="W5109">
        <v>8729</v>
      </c>
      <c r="X5109">
        <v>6418</v>
      </c>
      <c r="Y5109">
        <v>0.53</v>
      </c>
      <c r="Z5109">
        <v>66</v>
      </c>
      <c r="AA5109">
        <v>16955</v>
      </c>
      <c r="AB5109">
        <v>62</v>
      </c>
      <c r="AC5109">
        <v>83.05</v>
      </c>
    </row>
    <row r="5110" spans="1:29" x14ac:dyDescent="0.3">
      <c r="A5110">
        <v>2010</v>
      </c>
      <c r="B5110">
        <v>9</v>
      </c>
      <c r="C5110" s="1">
        <v>40447</v>
      </c>
      <c r="D5110">
        <v>15600</v>
      </c>
      <c r="E5110">
        <v>326</v>
      </c>
      <c r="F5110">
        <v>12</v>
      </c>
      <c r="G5110">
        <v>185</v>
      </c>
      <c r="H5110">
        <v>112</v>
      </c>
      <c r="I5110">
        <v>1710</v>
      </c>
      <c r="J5110">
        <v>2019</v>
      </c>
      <c r="K5110">
        <v>17945</v>
      </c>
      <c r="L5110">
        <v>16</v>
      </c>
      <c r="M5110">
        <v>5993</v>
      </c>
      <c r="N5110">
        <v>4185</v>
      </c>
      <c r="O5110">
        <v>100</v>
      </c>
      <c r="P5110">
        <v>10294</v>
      </c>
      <c r="Q5110">
        <v>2210</v>
      </c>
      <c r="R5110">
        <v>0</v>
      </c>
      <c r="S5110">
        <v>0</v>
      </c>
      <c r="T5110">
        <v>2210</v>
      </c>
      <c r="U5110">
        <v>7110</v>
      </c>
      <c r="V5110">
        <v>-2601</v>
      </c>
      <c r="W5110">
        <v>8197</v>
      </c>
      <c r="X5110">
        <v>5441</v>
      </c>
      <c r="Y5110">
        <v>0.56000000000000005</v>
      </c>
      <c r="Z5110">
        <v>70</v>
      </c>
      <c r="AA5110">
        <v>16235</v>
      </c>
      <c r="AB5110">
        <v>66</v>
      </c>
      <c r="AC5110">
        <v>83.09</v>
      </c>
    </row>
    <row r="5111" spans="1:29" x14ac:dyDescent="0.3">
      <c r="A5111">
        <v>2010</v>
      </c>
      <c r="B5111">
        <v>9</v>
      </c>
      <c r="C5111" s="1">
        <v>40448</v>
      </c>
      <c r="D5111">
        <v>15200</v>
      </c>
      <c r="E5111">
        <v>321</v>
      </c>
      <c r="F5111">
        <v>13</v>
      </c>
      <c r="G5111">
        <v>185</v>
      </c>
      <c r="H5111">
        <v>114</v>
      </c>
      <c r="I5111">
        <v>1760</v>
      </c>
      <c r="J5111">
        <v>2072</v>
      </c>
      <c r="K5111">
        <v>17593</v>
      </c>
      <c r="L5111">
        <v>17</v>
      </c>
      <c r="M5111">
        <v>5996</v>
      </c>
      <c r="N5111">
        <v>4152</v>
      </c>
      <c r="O5111">
        <v>100</v>
      </c>
      <c r="P5111">
        <v>10265</v>
      </c>
      <c r="Q5111">
        <v>2145</v>
      </c>
      <c r="R5111">
        <v>0</v>
      </c>
      <c r="S5111">
        <v>0</v>
      </c>
      <c r="T5111">
        <v>2145</v>
      </c>
      <c r="U5111">
        <v>6880</v>
      </c>
      <c r="V5111">
        <v>-2707</v>
      </c>
      <c r="W5111">
        <v>8040</v>
      </c>
      <c r="X5111">
        <v>5183</v>
      </c>
      <c r="Y5111">
        <v>0.56999999999999995</v>
      </c>
      <c r="Z5111">
        <v>71</v>
      </c>
      <c r="AA5111">
        <v>15833</v>
      </c>
      <c r="AB5111">
        <v>67</v>
      </c>
      <c r="AC5111">
        <v>83.16</v>
      </c>
    </row>
    <row r="5112" spans="1:29" x14ac:dyDescent="0.3">
      <c r="A5112">
        <v>2010</v>
      </c>
      <c r="B5112">
        <v>9</v>
      </c>
      <c r="C5112" s="1">
        <v>40449</v>
      </c>
      <c r="D5112">
        <v>14800</v>
      </c>
      <c r="E5112">
        <v>314</v>
      </c>
      <c r="F5112">
        <v>12</v>
      </c>
      <c r="G5112">
        <v>192</v>
      </c>
      <c r="H5112">
        <v>99</v>
      </c>
      <c r="I5112">
        <v>1710</v>
      </c>
      <c r="J5112">
        <v>2013</v>
      </c>
      <c r="K5112">
        <v>17127</v>
      </c>
      <c r="L5112">
        <v>19</v>
      </c>
      <c r="M5112">
        <v>6474</v>
      </c>
      <c r="N5112">
        <v>4188</v>
      </c>
      <c r="O5112">
        <v>102</v>
      </c>
      <c r="P5112">
        <v>10783</v>
      </c>
      <c r="Q5112">
        <v>2156</v>
      </c>
      <c r="R5112">
        <v>0</v>
      </c>
      <c r="S5112">
        <v>0</v>
      </c>
      <c r="T5112">
        <v>2156</v>
      </c>
      <c r="U5112">
        <v>6700</v>
      </c>
      <c r="V5112">
        <v>-3471</v>
      </c>
      <c r="W5112">
        <v>7810</v>
      </c>
      <c r="X5112">
        <v>4188</v>
      </c>
      <c r="Y5112">
        <v>0.62</v>
      </c>
      <c r="Z5112">
        <v>76</v>
      </c>
      <c r="AA5112">
        <v>15417</v>
      </c>
      <c r="AB5112">
        <v>73</v>
      </c>
      <c r="AC5112">
        <v>83.36</v>
      </c>
    </row>
    <row r="5113" spans="1:29" x14ac:dyDescent="0.3">
      <c r="A5113">
        <v>2010</v>
      </c>
      <c r="B5113">
        <v>9</v>
      </c>
      <c r="C5113" s="1">
        <v>40450</v>
      </c>
      <c r="D5113">
        <v>14600</v>
      </c>
      <c r="E5113">
        <v>303</v>
      </c>
      <c r="F5113">
        <v>11</v>
      </c>
      <c r="G5113">
        <v>207</v>
      </c>
      <c r="H5113">
        <v>98</v>
      </c>
      <c r="I5113">
        <v>1660</v>
      </c>
      <c r="J5113">
        <v>1976</v>
      </c>
      <c r="K5113">
        <v>16879</v>
      </c>
      <c r="L5113">
        <v>23</v>
      </c>
      <c r="M5113">
        <v>6493</v>
      </c>
      <c r="N5113">
        <v>4186</v>
      </c>
      <c r="O5113">
        <v>90</v>
      </c>
      <c r="P5113">
        <v>10792</v>
      </c>
      <c r="Q5113">
        <v>2107</v>
      </c>
      <c r="R5113">
        <v>0</v>
      </c>
      <c r="S5113">
        <v>0</v>
      </c>
      <c r="T5113">
        <v>2107</v>
      </c>
      <c r="U5113">
        <v>6580</v>
      </c>
      <c r="V5113">
        <v>-3606</v>
      </c>
      <c r="W5113">
        <v>7733</v>
      </c>
      <c r="X5113">
        <v>3980</v>
      </c>
      <c r="Y5113">
        <v>0.63</v>
      </c>
      <c r="Z5113">
        <v>76</v>
      </c>
      <c r="AA5113">
        <v>15219</v>
      </c>
      <c r="AB5113">
        <v>74</v>
      </c>
      <c r="AC5113">
        <v>83.58</v>
      </c>
    </row>
    <row r="5114" spans="1:29" x14ac:dyDescent="0.3">
      <c r="A5114">
        <v>2010</v>
      </c>
      <c r="B5114">
        <v>9</v>
      </c>
      <c r="C5114" s="1">
        <v>40451</v>
      </c>
      <c r="D5114">
        <v>14800</v>
      </c>
      <c r="E5114">
        <v>290</v>
      </c>
      <c r="F5114">
        <v>10</v>
      </c>
      <c r="G5114">
        <v>503</v>
      </c>
      <c r="H5114">
        <v>99</v>
      </c>
      <c r="I5114">
        <v>1620</v>
      </c>
      <c r="J5114">
        <v>2232</v>
      </c>
      <c r="K5114">
        <v>17322</v>
      </c>
      <c r="L5114">
        <v>18</v>
      </c>
      <c r="M5114">
        <v>6496</v>
      </c>
      <c r="N5114">
        <v>4193</v>
      </c>
      <c r="O5114">
        <v>113</v>
      </c>
      <c r="P5114">
        <v>10820</v>
      </c>
      <c r="Q5114">
        <v>2111</v>
      </c>
      <c r="R5114">
        <v>0</v>
      </c>
      <c r="S5114">
        <v>0</v>
      </c>
      <c r="T5114">
        <v>2111</v>
      </c>
      <c r="U5114">
        <v>6470</v>
      </c>
      <c r="V5114">
        <v>-3490</v>
      </c>
      <c r="W5114">
        <v>8029</v>
      </c>
      <c r="X5114">
        <v>4391</v>
      </c>
      <c r="Y5114">
        <v>0.61</v>
      </c>
      <c r="Z5114">
        <v>75</v>
      </c>
      <c r="AA5114">
        <v>15702</v>
      </c>
      <c r="AB5114">
        <v>72</v>
      </c>
      <c r="AC5114">
        <v>83.73</v>
      </c>
    </row>
    <row r="5115" spans="1:29" x14ac:dyDescent="0.3">
      <c r="A5115">
        <v>2010</v>
      </c>
      <c r="B5115">
        <v>10</v>
      </c>
      <c r="C5115" s="1">
        <v>40452</v>
      </c>
      <c r="D5115">
        <v>15200</v>
      </c>
      <c r="E5115">
        <v>300</v>
      </c>
      <c r="F5115">
        <v>10</v>
      </c>
      <c r="G5115">
        <v>541</v>
      </c>
      <c r="H5115">
        <v>99</v>
      </c>
      <c r="I5115">
        <v>1630</v>
      </c>
      <c r="J5115">
        <v>2280</v>
      </c>
      <c r="K5115">
        <v>17780</v>
      </c>
      <c r="L5115">
        <v>17</v>
      </c>
      <c r="M5115">
        <v>5993</v>
      </c>
      <c r="N5115">
        <v>4196</v>
      </c>
      <c r="O5115">
        <v>110</v>
      </c>
      <c r="P5115">
        <v>10316</v>
      </c>
      <c r="Q5115">
        <v>2102</v>
      </c>
      <c r="R5115">
        <v>0</v>
      </c>
      <c r="S5115">
        <v>0</v>
      </c>
      <c r="T5115">
        <v>2102</v>
      </c>
      <c r="U5115">
        <v>6350</v>
      </c>
      <c r="V5115">
        <v>-3052</v>
      </c>
      <c r="W5115">
        <v>8561</v>
      </c>
      <c r="X5115">
        <v>5362</v>
      </c>
      <c r="Y5115">
        <v>0.56999999999999995</v>
      </c>
      <c r="Z5115">
        <v>70</v>
      </c>
      <c r="AA5115">
        <v>16150</v>
      </c>
      <c r="AB5115">
        <v>67</v>
      </c>
      <c r="AC5115">
        <v>83.74</v>
      </c>
    </row>
    <row r="5116" spans="1:29" x14ac:dyDescent="0.3">
      <c r="A5116">
        <v>2010</v>
      </c>
      <c r="B5116">
        <v>10</v>
      </c>
      <c r="C5116" s="1">
        <v>40453</v>
      </c>
      <c r="D5116">
        <v>14800</v>
      </c>
      <c r="E5116">
        <v>314</v>
      </c>
      <c r="F5116">
        <v>10</v>
      </c>
      <c r="G5116">
        <v>569</v>
      </c>
      <c r="H5116">
        <v>105</v>
      </c>
      <c r="I5116">
        <v>1610</v>
      </c>
      <c r="J5116">
        <v>2294</v>
      </c>
      <c r="K5116">
        <v>17408</v>
      </c>
      <c r="L5116">
        <v>15</v>
      </c>
      <c r="M5116">
        <v>5989</v>
      </c>
      <c r="N5116">
        <v>4209</v>
      </c>
      <c r="O5116">
        <v>100</v>
      </c>
      <c r="P5116">
        <v>10313</v>
      </c>
      <c r="Q5116">
        <v>2062</v>
      </c>
      <c r="R5116">
        <v>0</v>
      </c>
      <c r="S5116">
        <v>0</v>
      </c>
      <c r="T5116">
        <v>2062</v>
      </c>
      <c r="U5116">
        <v>6380</v>
      </c>
      <c r="V5116">
        <v>-2979</v>
      </c>
      <c r="W5116">
        <v>8157</v>
      </c>
      <c r="X5116">
        <v>5033</v>
      </c>
      <c r="Y5116">
        <v>0.57999999999999996</v>
      </c>
      <c r="Z5116">
        <v>71</v>
      </c>
      <c r="AA5116">
        <v>15798</v>
      </c>
      <c r="AB5116">
        <v>68</v>
      </c>
      <c r="AC5116">
        <v>83.79</v>
      </c>
    </row>
    <row r="5117" spans="1:29" x14ac:dyDescent="0.3">
      <c r="A5117">
        <v>2010</v>
      </c>
      <c r="B5117">
        <v>10</v>
      </c>
      <c r="C5117" s="1">
        <v>40454</v>
      </c>
      <c r="D5117">
        <v>13800</v>
      </c>
      <c r="E5117">
        <v>320</v>
      </c>
      <c r="F5117">
        <v>10</v>
      </c>
      <c r="G5117">
        <v>594</v>
      </c>
      <c r="H5117">
        <v>124</v>
      </c>
      <c r="I5117">
        <v>1720</v>
      </c>
      <c r="J5117">
        <v>2448</v>
      </c>
      <c r="K5117">
        <v>16568</v>
      </c>
      <c r="L5117">
        <v>14</v>
      </c>
      <c r="M5117">
        <v>5989</v>
      </c>
      <c r="N5117">
        <v>4194</v>
      </c>
      <c r="O5117">
        <v>104</v>
      </c>
      <c r="P5117">
        <v>10301</v>
      </c>
      <c r="Q5117">
        <v>2037</v>
      </c>
      <c r="R5117">
        <v>0</v>
      </c>
      <c r="S5117">
        <v>0</v>
      </c>
      <c r="T5117">
        <v>2037</v>
      </c>
      <c r="U5117">
        <v>6380</v>
      </c>
      <c r="V5117">
        <v>-2797</v>
      </c>
      <c r="W5117">
        <v>7170</v>
      </c>
      <c r="X5117">
        <v>4230</v>
      </c>
      <c r="Y5117">
        <v>0.61</v>
      </c>
      <c r="Z5117">
        <v>74</v>
      </c>
      <c r="AA5117">
        <v>14848</v>
      </c>
      <c r="AB5117">
        <v>72</v>
      </c>
      <c r="AC5117">
        <v>83.95</v>
      </c>
    </row>
    <row r="5118" spans="1:29" x14ac:dyDescent="0.3">
      <c r="A5118">
        <v>2010</v>
      </c>
      <c r="B5118">
        <v>10</v>
      </c>
      <c r="C5118" s="1">
        <v>40455</v>
      </c>
      <c r="D5118">
        <v>13700</v>
      </c>
      <c r="E5118">
        <v>291</v>
      </c>
      <c r="F5118">
        <v>9</v>
      </c>
      <c r="G5118">
        <v>611</v>
      </c>
      <c r="H5118">
        <v>155</v>
      </c>
      <c r="I5118">
        <v>1780</v>
      </c>
      <c r="J5118">
        <v>2555</v>
      </c>
      <c r="K5118">
        <v>16546</v>
      </c>
      <c r="L5118">
        <v>15</v>
      </c>
      <c r="M5118">
        <v>5622</v>
      </c>
      <c r="N5118">
        <v>4098</v>
      </c>
      <c r="O5118">
        <v>98</v>
      </c>
      <c r="P5118">
        <v>9833</v>
      </c>
      <c r="Q5118">
        <v>1990</v>
      </c>
      <c r="R5118">
        <v>0</v>
      </c>
      <c r="S5118">
        <v>0</v>
      </c>
      <c r="T5118">
        <v>1990</v>
      </c>
      <c r="U5118">
        <v>6340</v>
      </c>
      <c r="V5118">
        <v>-2231</v>
      </c>
      <c r="W5118">
        <v>7094</v>
      </c>
      <c r="X5118">
        <v>4724</v>
      </c>
      <c r="Y5118">
        <v>0.57999999999999996</v>
      </c>
      <c r="Z5118">
        <v>71</v>
      </c>
      <c r="AA5118">
        <v>14766</v>
      </c>
      <c r="AB5118">
        <v>68</v>
      </c>
      <c r="AC5118">
        <v>84.03</v>
      </c>
    </row>
    <row r="5119" spans="1:29" x14ac:dyDescent="0.3">
      <c r="A5119">
        <v>2010</v>
      </c>
      <c r="B5119">
        <v>10</v>
      </c>
      <c r="C5119" s="1">
        <v>40456</v>
      </c>
      <c r="D5119">
        <v>13500</v>
      </c>
      <c r="E5119">
        <v>288</v>
      </c>
      <c r="F5119">
        <v>10</v>
      </c>
      <c r="G5119">
        <v>657</v>
      </c>
      <c r="H5119">
        <v>111</v>
      </c>
      <c r="I5119">
        <v>1800</v>
      </c>
      <c r="J5119">
        <v>2578</v>
      </c>
      <c r="K5119">
        <v>16366</v>
      </c>
      <c r="L5119">
        <v>24</v>
      </c>
      <c r="M5119">
        <v>5998</v>
      </c>
      <c r="N5119">
        <v>4193</v>
      </c>
      <c r="O5119">
        <v>86</v>
      </c>
      <c r="P5119">
        <v>10301</v>
      </c>
      <c r="Q5119">
        <v>1972</v>
      </c>
      <c r="R5119">
        <v>0</v>
      </c>
      <c r="S5119">
        <v>0</v>
      </c>
      <c r="T5119">
        <v>1972</v>
      </c>
      <c r="U5119">
        <v>6320</v>
      </c>
      <c r="V5119">
        <v>-2685</v>
      </c>
      <c r="W5119">
        <v>6916</v>
      </c>
      <c r="X5119">
        <v>4093</v>
      </c>
      <c r="Y5119">
        <v>0.62</v>
      </c>
      <c r="Z5119">
        <v>75</v>
      </c>
      <c r="AA5119">
        <v>14566</v>
      </c>
      <c r="AB5119">
        <v>72</v>
      </c>
      <c r="AC5119">
        <v>84.19</v>
      </c>
    </row>
    <row r="5120" spans="1:29" x14ac:dyDescent="0.3">
      <c r="A5120">
        <v>2010</v>
      </c>
      <c r="B5120">
        <v>10</v>
      </c>
      <c r="C5120" s="1">
        <v>40457</v>
      </c>
      <c r="D5120">
        <v>13200</v>
      </c>
      <c r="E5120">
        <v>271</v>
      </c>
      <c r="F5120">
        <v>13</v>
      </c>
      <c r="G5120">
        <v>979</v>
      </c>
      <c r="H5120">
        <v>89</v>
      </c>
      <c r="I5120">
        <v>1810</v>
      </c>
      <c r="J5120">
        <v>2891</v>
      </c>
      <c r="K5120">
        <v>16362</v>
      </c>
      <c r="L5120">
        <v>17</v>
      </c>
      <c r="M5120">
        <v>5989</v>
      </c>
      <c r="N5120">
        <v>4183</v>
      </c>
      <c r="O5120">
        <v>93</v>
      </c>
      <c r="P5120">
        <v>10282</v>
      </c>
      <c r="Q5120">
        <v>1985</v>
      </c>
      <c r="R5120">
        <v>0</v>
      </c>
      <c r="S5120">
        <v>0</v>
      </c>
      <c r="T5120">
        <v>1985</v>
      </c>
      <c r="U5120">
        <v>6210</v>
      </c>
      <c r="V5120">
        <v>-2471</v>
      </c>
      <c r="W5120">
        <v>6705</v>
      </c>
      <c r="X5120">
        <v>4095</v>
      </c>
      <c r="Y5120">
        <v>0.62</v>
      </c>
      <c r="Z5120">
        <v>75</v>
      </c>
      <c r="AA5120">
        <v>14552</v>
      </c>
      <c r="AB5120">
        <v>72</v>
      </c>
      <c r="AC5120">
        <v>84.35</v>
      </c>
    </row>
    <row r="5121" spans="1:29" x14ac:dyDescent="0.3">
      <c r="A5121">
        <v>2010</v>
      </c>
      <c r="B5121">
        <v>10</v>
      </c>
      <c r="C5121" s="1">
        <v>40458</v>
      </c>
      <c r="D5121">
        <v>12700</v>
      </c>
      <c r="E5121">
        <v>242</v>
      </c>
      <c r="F5121">
        <v>22</v>
      </c>
      <c r="G5121">
        <v>1280</v>
      </c>
      <c r="H5121">
        <v>86</v>
      </c>
      <c r="I5121">
        <v>1820</v>
      </c>
      <c r="J5121">
        <v>3208</v>
      </c>
      <c r="K5121">
        <v>16150</v>
      </c>
      <c r="L5121">
        <v>11</v>
      </c>
      <c r="M5121">
        <v>5996</v>
      </c>
      <c r="N5121">
        <v>4164</v>
      </c>
      <c r="O5121">
        <v>87</v>
      </c>
      <c r="P5121">
        <v>10258</v>
      </c>
      <c r="Q5121">
        <v>1945</v>
      </c>
      <c r="R5121">
        <v>0</v>
      </c>
      <c r="S5121">
        <v>0</v>
      </c>
      <c r="T5121">
        <v>1945</v>
      </c>
      <c r="U5121">
        <v>5970</v>
      </c>
      <c r="V5121">
        <v>-2345</v>
      </c>
      <c r="W5121">
        <v>6427</v>
      </c>
      <c r="X5121">
        <v>3947</v>
      </c>
      <c r="Y5121">
        <v>0.63</v>
      </c>
      <c r="Z5121">
        <v>76</v>
      </c>
      <c r="AA5121">
        <v>14330</v>
      </c>
      <c r="AB5121">
        <v>72</v>
      </c>
      <c r="AC5121">
        <v>84.53</v>
      </c>
    </row>
    <row r="5122" spans="1:29" x14ac:dyDescent="0.3">
      <c r="A5122">
        <v>2010</v>
      </c>
      <c r="B5122">
        <v>10</v>
      </c>
      <c r="C5122" s="1">
        <v>40459</v>
      </c>
      <c r="D5122">
        <v>12300</v>
      </c>
      <c r="E5122">
        <v>233</v>
      </c>
      <c r="F5122">
        <v>20</v>
      </c>
      <c r="G5122">
        <v>1010</v>
      </c>
      <c r="H5122">
        <v>78</v>
      </c>
      <c r="I5122">
        <v>2010</v>
      </c>
      <c r="J5122">
        <v>3118</v>
      </c>
      <c r="K5122">
        <v>15651</v>
      </c>
      <c r="L5122">
        <v>12</v>
      </c>
      <c r="M5122">
        <v>5990</v>
      </c>
      <c r="N5122">
        <v>4181</v>
      </c>
      <c r="O5122">
        <v>96</v>
      </c>
      <c r="P5122">
        <v>10279</v>
      </c>
      <c r="Q5122">
        <v>1868</v>
      </c>
      <c r="R5122">
        <v>0</v>
      </c>
      <c r="S5122">
        <v>0</v>
      </c>
      <c r="T5122">
        <v>1868</v>
      </c>
      <c r="U5122">
        <v>5800</v>
      </c>
      <c r="V5122">
        <v>-2576</v>
      </c>
      <c r="W5122">
        <v>6210</v>
      </c>
      <c r="X5122">
        <v>3504</v>
      </c>
      <c r="Y5122">
        <v>0.64</v>
      </c>
      <c r="Z5122">
        <v>78</v>
      </c>
      <c r="AA5122">
        <v>13641</v>
      </c>
      <c r="AB5122">
        <v>74</v>
      </c>
      <c r="AC5122">
        <v>84.77</v>
      </c>
    </row>
    <row r="5123" spans="1:29" x14ac:dyDescent="0.3">
      <c r="A5123">
        <v>2010</v>
      </c>
      <c r="B5123">
        <v>10</v>
      </c>
      <c r="C5123" s="1">
        <v>40460</v>
      </c>
      <c r="D5123">
        <v>11700</v>
      </c>
      <c r="E5123">
        <v>221</v>
      </c>
      <c r="F5123">
        <v>21</v>
      </c>
      <c r="G5123">
        <v>689</v>
      </c>
      <c r="H5123">
        <v>57</v>
      </c>
      <c r="I5123">
        <v>2260</v>
      </c>
      <c r="J5123">
        <v>3027</v>
      </c>
      <c r="K5123">
        <v>14948</v>
      </c>
      <c r="L5123">
        <v>10</v>
      </c>
      <c r="M5123">
        <v>5999</v>
      </c>
      <c r="N5123">
        <v>4143</v>
      </c>
      <c r="O5123">
        <v>87</v>
      </c>
      <c r="P5123">
        <v>10239</v>
      </c>
      <c r="Q5123">
        <v>1925</v>
      </c>
      <c r="R5123">
        <v>0</v>
      </c>
      <c r="S5123">
        <v>0</v>
      </c>
      <c r="T5123">
        <v>1925</v>
      </c>
      <c r="U5123">
        <v>5660</v>
      </c>
      <c r="V5123">
        <v>-2804</v>
      </c>
      <c r="W5123">
        <v>5722</v>
      </c>
      <c r="X5123">
        <v>2784</v>
      </c>
      <c r="Y5123">
        <v>0.68</v>
      </c>
      <c r="Z5123">
        <v>81</v>
      </c>
      <c r="AA5123">
        <v>12688</v>
      </c>
      <c r="AB5123">
        <v>78</v>
      </c>
      <c r="AC5123">
        <v>85.14</v>
      </c>
    </row>
    <row r="5124" spans="1:29" x14ac:dyDescent="0.3">
      <c r="A5124">
        <v>2010</v>
      </c>
      <c r="B5124">
        <v>10</v>
      </c>
      <c r="C5124" s="1">
        <v>40461</v>
      </c>
      <c r="D5124">
        <v>11200</v>
      </c>
      <c r="E5124">
        <v>204</v>
      </c>
      <c r="F5124">
        <v>23</v>
      </c>
      <c r="G5124">
        <v>650</v>
      </c>
      <c r="H5124">
        <v>49</v>
      </c>
      <c r="I5124">
        <v>2340</v>
      </c>
      <c r="J5124">
        <v>3062</v>
      </c>
      <c r="K5124">
        <v>14466</v>
      </c>
      <c r="L5124">
        <v>10</v>
      </c>
      <c r="M5124">
        <v>5994</v>
      </c>
      <c r="N5124">
        <v>4211</v>
      </c>
      <c r="O5124">
        <v>76</v>
      </c>
      <c r="P5124">
        <v>10291</v>
      </c>
      <c r="Q5124">
        <v>1880</v>
      </c>
      <c r="R5124">
        <v>0</v>
      </c>
      <c r="S5124">
        <v>0</v>
      </c>
      <c r="T5124">
        <v>1880</v>
      </c>
      <c r="U5124">
        <v>5490</v>
      </c>
      <c r="V5124">
        <v>-2961</v>
      </c>
      <c r="W5124">
        <v>5388</v>
      </c>
      <c r="X5124">
        <v>2295</v>
      </c>
      <c r="Y5124">
        <v>0.7</v>
      </c>
      <c r="Z5124">
        <v>84</v>
      </c>
      <c r="AA5124">
        <v>12126</v>
      </c>
      <c r="AB5124">
        <v>81</v>
      </c>
      <c r="AC5124">
        <v>85.62</v>
      </c>
    </row>
    <row r="5125" spans="1:29" x14ac:dyDescent="0.3">
      <c r="A5125">
        <v>2010</v>
      </c>
      <c r="B5125">
        <v>10</v>
      </c>
      <c r="C5125" s="1">
        <v>40462</v>
      </c>
      <c r="D5125">
        <v>11100</v>
      </c>
      <c r="E5125">
        <v>205</v>
      </c>
      <c r="F5125">
        <v>21</v>
      </c>
      <c r="G5125">
        <v>645</v>
      </c>
      <c r="H5125">
        <v>48</v>
      </c>
      <c r="I5125">
        <v>2450</v>
      </c>
      <c r="J5125">
        <v>3164</v>
      </c>
      <c r="K5125">
        <v>14469</v>
      </c>
      <c r="L5125">
        <v>23</v>
      </c>
      <c r="M5125">
        <v>5992</v>
      </c>
      <c r="N5125">
        <v>4151</v>
      </c>
      <c r="O5125">
        <v>80</v>
      </c>
      <c r="P5125">
        <v>10246</v>
      </c>
      <c r="Q5125">
        <v>1872</v>
      </c>
      <c r="R5125">
        <v>0</v>
      </c>
      <c r="S5125">
        <v>0</v>
      </c>
      <c r="T5125">
        <v>1872</v>
      </c>
      <c r="U5125">
        <v>5290</v>
      </c>
      <c r="V5125">
        <v>-3009</v>
      </c>
      <c r="W5125">
        <v>5491</v>
      </c>
      <c r="X5125">
        <v>2351</v>
      </c>
      <c r="Y5125">
        <v>0.7</v>
      </c>
      <c r="Z5125">
        <v>84</v>
      </c>
      <c r="AA5125">
        <v>12019</v>
      </c>
      <c r="AB5125">
        <v>80</v>
      </c>
      <c r="AC5125">
        <v>86.06</v>
      </c>
    </row>
    <row r="5126" spans="1:29" x14ac:dyDescent="0.3">
      <c r="A5126">
        <v>2010</v>
      </c>
      <c r="B5126">
        <v>10</v>
      </c>
      <c r="C5126" s="1">
        <v>40463</v>
      </c>
      <c r="D5126">
        <v>10800</v>
      </c>
      <c r="E5126">
        <v>213</v>
      </c>
      <c r="F5126">
        <v>20</v>
      </c>
      <c r="G5126">
        <v>660</v>
      </c>
      <c r="H5126">
        <v>49</v>
      </c>
      <c r="I5126">
        <v>2420</v>
      </c>
      <c r="J5126">
        <v>3149</v>
      </c>
      <c r="K5126">
        <v>14162</v>
      </c>
      <c r="L5126">
        <v>41</v>
      </c>
      <c r="M5126">
        <v>3496</v>
      </c>
      <c r="N5126">
        <v>4168</v>
      </c>
      <c r="O5126">
        <v>85</v>
      </c>
      <c r="P5126">
        <v>7790</v>
      </c>
      <c r="Q5126">
        <v>1900</v>
      </c>
      <c r="R5126">
        <v>0</v>
      </c>
      <c r="S5126">
        <v>0</v>
      </c>
      <c r="T5126">
        <v>1900</v>
      </c>
      <c r="U5126">
        <v>4990</v>
      </c>
      <c r="V5126">
        <v>-886</v>
      </c>
      <c r="W5126">
        <v>5491</v>
      </c>
      <c r="X5126">
        <v>4472</v>
      </c>
      <c r="Y5126">
        <v>0.54</v>
      </c>
      <c r="Z5126">
        <v>68</v>
      </c>
      <c r="AA5126">
        <v>11742</v>
      </c>
      <c r="AB5126">
        <v>62</v>
      </c>
      <c r="AC5126">
        <v>86.06</v>
      </c>
    </row>
    <row r="5127" spans="1:29" x14ac:dyDescent="0.3">
      <c r="A5127">
        <v>2010</v>
      </c>
      <c r="B5127">
        <v>10</v>
      </c>
      <c r="C5127" s="1">
        <v>40464</v>
      </c>
      <c r="D5127">
        <v>10600</v>
      </c>
      <c r="E5127">
        <v>215</v>
      </c>
      <c r="F5127">
        <v>18</v>
      </c>
      <c r="G5127">
        <v>984</v>
      </c>
      <c r="H5127">
        <v>50</v>
      </c>
      <c r="I5127">
        <v>2320</v>
      </c>
      <c r="J5127">
        <v>3372</v>
      </c>
      <c r="K5127">
        <v>14187</v>
      </c>
      <c r="L5127">
        <v>42</v>
      </c>
      <c r="M5127">
        <v>4992</v>
      </c>
      <c r="N5127">
        <v>4206</v>
      </c>
      <c r="O5127">
        <v>89</v>
      </c>
      <c r="P5127">
        <v>9329</v>
      </c>
      <c r="Q5127">
        <v>1877</v>
      </c>
      <c r="R5127">
        <v>0</v>
      </c>
      <c r="S5127">
        <v>0</v>
      </c>
      <c r="T5127">
        <v>1877</v>
      </c>
      <c r="U5127">
        <v>3860</v>
      </c>
      <c r="V5127">
        <v>-3317</v>
      </c>
      <c r="W5127">
        <v>6429</v>
      </c>
      <c r="X5127">
        <v>2981</v>
      </c>
      <c r="Y5127">
        <v>0.65</v>
      </c>
      <c r="Z5127">
        <v>79</v>
      </c>
      <c r="AA5127">
        <v>11867</v>
      </c>
      <c r="AB5127">
        <v>75</v>
      </c>
      <c r="AC5127">
        <v>86.32</v>
      </c>
    </row>
    <row r="5128" spans="1:29" x14ac:dyDescent="0.3">
      <c r="A5128">
        <v>2010</v>
      </c>
      <c r="B5128">
        <v>10</v>
      </c>
      <c r="C5128" s="1">
        <v>40465</v>
      </c>
      <c r="D5128">
        <v>10900</v>
      </c>
      <c r="E5128">
        <v>225</v>
      </c>
      <c r="F5128">
        <v>16</v>
      </c>
      <c r="G5128">
        <v>1320</v>
      </c>
      <c r="H5128">
        <v>52</v>
      </c>
      <c r="I5128">
        <v>2270</v>
      </c>
      <c r="J5128">
        <v>3658</v>
      </c>
      <c r="K5128">
        <v>14783</v>
      </c>
      <c r="L5128">
        <v>39</v>
      </c>
      <c r="M5128">
        <v>4994</v>
      </c>
      <c r="N5128">
        <v>4184</v>
      </c>
      <c r="O5128">
        <v>88</v>
      </c>
      <c r="P5128">
        <v>9305</v>
      </c>
      <c r="Q5128">
        <v>1825</v>
      </c>
      <c r="R5128">
        <v>0</v>
      </c>
      <c r="S5128">
        <v>0</v>
      </c>
      <c r="T5128">
        <v>1825</v>
      </c>
      <c r="U5128">
        <v>2869</v>
      </c>
      <c r="V5128">
        <v>-3964</v>
      </c>
      <c r="W5128">
        <v>7745</v>
      </c>
      <c r="X5128">
        <v>3653</v>
      </c>
      <c r="Y5128">
        <v>0.62</v>
      </c>
      <c r="Z5128">
        <v>75</v>
      </c>
      <c r="AA5128">
        <v>12513</v>
      </c>
      <c r="AB5128">
        <v>71</v>
      </c>
      <c r="AC5128">
        <v>86.43</v>
      </c>
    </row>
    <row r="5129" spans="1:29" x14ac:dyDescent="0.3">
      <c r="A5129">
        <v>2010</v>
      </c>
      <c r="B5129">
        <v>10</v>
      </c>
      <c r="C5129" s="1">
        <v>40466</v>
      </c>
      <c r="D5129">
        <v>10600</v>
      </c>
      <c r="E5129">
        <v>221</v>
      </c>
      <c r="F5129">
        <v>15</v>
      </c>
      <c r="G5129">
        <v>1670</v>
      </c>
      <c r="H5129">
        <v>37</v>
      </c>
      <c r="I5129">
        <v>2120</v>
      </c>
      <c r="J5129">
        <v>3842</v>
      </c>
      <c r="K5129">
        <v>14663</v>
      </c>
      <c r="L5129">
        <v>10</v>
      </c>
      <c r="M5129">
        <v>3990</v>
      </c>
      <c r="N5129">
        <v>4191</v>
      </c>
      <c r="O5129">
        <v>87</v>
      </c>
      <c r="P5129">
        <v>8278</v>
      </c>
      <c r="Q5129">
        <v>1831</v>
      </c>
      <c r="R5129">
        <v>0</v>
      </c>
      <c r="S5129">
        <v>0</v>
      </c>
      <c r="T5129">
        <v>1831</v>
      </c>
      <c r="U5129">
        <v>3640</v>
      </c>
      <c r="V5129">
        <v>-1986</v>
      </c>
      <c r="W5129">
        <v>6668</v>
      </c>
      <c r="X5129">
        <v>4554</v>
      </c>
      <c r="Y5129">
        <v>0.56000000000000005</v>
      </c>
      <c r="Z5129">
        <v>69</v>
      </c>
      <c r="AA5129">
        <v>12543</v>
      </c>
      <c r="AB5129">
        <v>64</v>
      </c>
      <c r="AC5129">
        <v>86.4</v>
      </c>
    </row>
    <row r="5130" spans="1:29" x14ac:dyDescent="0.3">
      <c r="A5130">
        <v>2010</v>
      </c>
      <c r="B5130">
        <v>10</v>
      </c>
      <c r="C5130" s="1">
        <v>40467</v>
      </c>
      <c r="D5130">
        <v>10300</v>
      </c>
      <c r="E5130">
        <v>229</v>
      </c>
      <c r="F5130">
        <v>15</v>
      </c>
      <c r="G5130">
        <v>2020</v>
      </c>
      <c r="H5130">
        <v>26</v>
      </c>
      <c r="I5130">
        <v>1980</v>
      </c>
      <c r="J5130">
        <v>4041</v>
      </c>
      <c r="K5130">
        <v>14570</v>
      </c>
      <c r="L5130">
        <v>67</v>
      </c>
      <c r="M5130">
        <v>4496</v>
      </c>
      <c r="N5130">
        <v>4172</v>
      </c>
      <c r="O5130">
        <v>88</v>
      </c>
      <c r="P5130">
        <v>8823</v>
      </c>
      <c r="Q5130">
        <v>1842</v>
      </c>
      <c r="R5130">
        <v>0</v>
      </c>
      <c r="S5130">
        <v>0</v>
      </c>
      <c r="T5130">
        <v>1842</v>
      </c>
      <c r="U5130">
        <v>4260</v>
      </c>
      <c r="V5130">
        <v>-1719</v>
      </c>
      <c r="W5130">
        <v>5753</v>
      </c>
      <c r="X5130">
        <v>3905</v>
      </c>
      <c r="Y5130">
        <v>0.59</v>
      </c>
      <c r="Z5130">
        <v>73</v>
      </c>
      <c r="AA5130">
        <v>12590</v>
      </c>
      <c r="AB5130">
        <v>69</v>
      </c>
      <c r="AC5130">
        <v>86.47</v>
      </c>
    </row>
    <row r="5131" spans="1:29" x14ac:dyDescent="0.3">
      <c r="A5131">
        <v>2010</v>
      </c>
      <c r="B5131">
        <v>10</v>
      </c>
      <c r="C5131" s="1">
        <v>40468</v>
      </c>
      <c r="D5131">
        <v>10100</v>
      </c>
      <c r="E5131">
        <v>226</v>
      </c>
      <c r="F5131">
        <v>14</v>
      </c>
      <c r="G5131">
        <v>2150</v>
      </c>
      <c r="H5131">
        <v>25</v>
      </c>
      <c r="I5131">
        <v>2000</v>
      </c>
      <c r="J5131">
        <v>4189</v>
      </c>
      <c r="K5131">
        <v>14515</v>
      </c>
      <c r="L5131">
        <v>68</v>
      </c>
      <c r="M5131">
        <v>4729</v>
      </c>
      <c r="N5131">
        <v>4145</v>
      </c>
      <c r="O5131">
        <v>80</v>
      </c>
      <c r="P5131">
        <v>9022</v>
      </c>
      <c r="Q5131">
        <v>1830</v>
      </c>
      <c r="R5131">
        <v>0</v>
      </c>
      <c r="S5131">
        <v>0</v>
      </c>
      <c r="T5131">
        <v>1830</v>
      </c>
      <c r="U5131">
        <v>4250</v>
      </c>
      <c r="V5131">
        <v>-1772</v>
      </c>
      <c r="W5131">
        <v>5564</v>
      </c>
      <c r="X5131">
        <v>3663</v>
      </c>
      <c r="Y5131">
        <v>0.61</v>
      </c>
      <c r="Z5131">
        <v>75</v>
      </c>
      <c r="AA5131">
        <v>12515</v>
      </c>
      <c r="AB5131">
        <v>71</v>
      </c>
      <c r="AC5131">
        <v>86.57</v>
      </c>
    </row>
    <row r="5132" spans="1:29" x14ac:dyDescent="0.3">
      <c r="A5132">
        <v>2010</v>
      </c>
      <c r="B5132">
        <v>10</v>
      </c>
      <c r="C5132" s="1">
        <v>40469</v>
      </c>
      <c r="D5132">
        <v>9910</v>
      </c>
      <c r="E5132">
        <v>228</v>
      </c>
      <c r="F5132">
        <v>15</v>
      </c>
      <c r="G5132">
        <v>2140</v>
      </c>
      <c r="H5132">
        <v>26</v>
      </c>
      <c r="I5132">
        <v>2180</v>
      </c>
      <c r="J5132">
        <v>4361</v>
      </c>
      <c r="K5132">
        <v>14499</v>
      </c>
      <c r="L5132">
        <v>68</v>
      </c>
      <c r="M5132">
        <v>4716</v>
      </c>
      <c r="N5132">
        <v>4163</v>
      </c>
      <c r="O5132">
        <v>77</v>
      </c>
      <c r="P5132">
        <v>9024</v>
      </c>
      <c r="Q5132">
        <v>1782</v>
      </c>
      <c r="R5132">
        <v>1375</v>
      </c>
      <c r="S5132">
        <v>0</v>
      </c>
      <c r="T5132">
        <v>407</v>
      </c>
      <c r="U5132">
        <v>4240</v>
      </c>
      <c r="V5132">
        <v>-687</v>
      </c>
      <c r="W5132">
        <v>5784</v>
      </c>
      <c r="X5132">
        <v>5069</v>
      </c>
      <c r="Y5132">
        <v>0.61</v>
      </c>
      <c r="Z5132">
        <v>65</v>
      </c>
      <c r="AA5132">
        <v>12319</v>
      </c>
      <c r="AB5132">
        <v>59</v>
      </c>
      <c r="AC5132">
        <v>86.46</v>
      </c>
    </row>
    <row r="5133" spans="1:29" x14ac:dyDescent="0.3">
      <c r="A5133">
        <v>2010</v>
      </c>
      <c r="B5133">
        <v>10</v>
      </c>
      <c r="C5133" s="1">
        <v>40470</v>
      </c>
      <c r="D5133">
        <v>9730</v>
      </c>
      <c r="E5133">
        <v>218</v>
      </c>
      <c r="F5133">
        <v>17</v>
      </c>
      <c r="G5133">
        <v>1850</v>
      </c>
      <c r="H5133">
        <v>26</v>
      </c>
      <c r="I5133">
        <v>2330</v>
      </c>
      <c r="J5133">
        <v>4223</v>
      </c>
      <c r="K5133">
        <v>14171</v>
      </c>
      <c r="L5133">
        <v>80</v>
      </c>
      <c r="M5133">
        <v>4995</v>
      </c>
      <c r="N5133">
        <v>4164</v>
      </c>
      <c r="O5133">
        <v>72</v>
      </c>
      <c r="P5133">
        <v>9311</v>
      </c>
      <c r="Q5133">
        <v>1786</v>
      </c>
      <c r="R5133">
        <v>1375</v>
      </c>
      <c r="S5133">
        <v>0</v>
      </c>
      <c r="T5133">
        <v>411</v>
      </c>
      <c r="U5133">
        <v>4310</v>
      </c>
      <c r="V5133">
        <v>-1045</v>
      </c>
      <c r="W5133">
        <v>5523</v>
      </c>
      <c r="X5133">
        <v>4449</v>
      </c>
      <c r="Y5133">
        <v>0.65</v>
      </c>
      <c r="Z5133">
        <v>69</v>
      </c>
      <c r="AA5133">
        <v>11841</v>
      </c>
      <c r="AB5133">
        <v>62</v>
      </c>
      <c r="AC5133">
        <v>86.44</v>
      </c>
    </row>
    <row r="5134" spans="1:29" x14ac:dyDescent="0.3">
      <c r="A5134">
        <v>2010</v>
      </c>
      <c r="B5134">
        <v>10</v>
      </c>
      <c r="C5134" s="1">
        <v>40471</v>
      </c>
      <c r="D5134">
        <v>9500</v>
      </c>
      <c r="E5134">
        <v>198</v>
      </c>
      <c r="F5134">
        <v>18</v>
      </c>
      <c r="G5134">
        <v>1480</v>
      </c>
      <c r="H5134">
        <v>26</v>
      </c>
      <c r="I5134">
        <v>2450</v>
      </c>
      <c r="J5134">
        <v>3974</v>
      </c>
      <c r="K5134">
        <v>13672</v>
      </c>
      <c r="L5134">
        <v>54</v>
      </c>
      <c r="M5134">
        <v>4992</v>
      </c>
      <c r="N5134">
        <v>4183</v>
      </c>
      <c r="O5134">
        <v>68</v>
      </c>
      <c r="P5134">
        <v>9297</v>
      </c>
      <c r="Q5134">
        <v>1783</v>
      </c>
      <c r="R5134">
        <v>1375</v>
      </c>
      <c r="S5134">
        <v>0</v>
      </c>
      <c r="T5134">
        <v>408</v>
      </c>
      <c r="U5134">
        <v>4380</v>
      </c>
      <c r="V5134">
        <v>-1208</v>
      </c>
      <c r="W5134">
        <v>5204</v>
      </c>
      <c r="X5134">
        <v>3967</v>
      </c>
      <c r="Y5134">
        <v>0.67</v>
      </c>
      <c r="Z5134">
        <v>71</v>
      </c>
      <c r="AA5134">
        <v>11222</v>
      </c>
      <c r="AB5134">
        <v>65</v>
      </c>
      <c r="AC5134">
        <v>86.5</v>
      </c>
    </row>
    <row r="5135" spans="1:29" x14ac:dyDescent="0.3">
      <c r="A5135">
        <v>2010</v>
      </c>
      <c r="B5135">
        <v>10</v>
      </c>
      <c r="C5135" s="1">
        <v>40472</v>
      </c>
      <c r="D5135">
        <v>9610</v>
      </c>
      <c r="E5135">
        <v>173</v>
      </c>
      <c r="F5135">
        <v>19</v>
      </c>
      <c r="G5135">
        <v>1120</v>
      </c>
      <c r="H5135">
        <v>28</v>
      </c>
      <c r="I5135">
        <v>2530</v>
      </c>
      <c r="J5135">
        <v>3697</v>
      </c>
      <c r="K5135">
        <v>13480</v>
      </c>
      <c r="L5135">
        <v>88</v>
      </c>
      <c r="M5135">
        <v>4496</v>
      </c>
      <c r="N5135">
        <v>4140</v>
      </c>
      <c r="O5135">
        <v>93</v>
      </c>
      <c r="P5135">
        <v>8817</v>
      </c>
      <c r="Q5135">
        <v>1778</v>
      </c>
      <c r="R5135">
        <v>1375</v>
      </c>
      <c r="S5135">
        <v>0</v>
      </c>
      <c r="T5135">
        <v>403</v>
      </c>
      <c r="U5135">
        <v>4480</v>
      </c>
      <c r="V5135">
        <v>-901</v>
      </c>
      <c r="W5135">
        <v>5190</v>
      </c>
      <c r="X5135">
        <v>4261</v>
      </c>
      <c r="Y5135">
        <v>0.64</v>
      </c>
      <c r="Z5135">
        <v>68</v>
      </c>
      <c r="AA5135">
        <v>10950</v>
      </c>
      <c r="AB5135">
        <v>61</v>
      </c>
      <c r="AC5135">
        <v>86.5</v>
      </c>
    </row>
    <row r="5136" spans="1:29" x14ac:dyDescent="0.3">
      <c r="A5136">
        <v>2010</v>
      </c>
      <c r="B5136">
        <v>10</v>
      </c>
      <c r="C5136" s="1">
        <v>40473</v>
      </c>
      <c r="D5136">
        <v>9620</v>
      </c>
      <c r="E5136">
        <v>66</v>
      </c>
      <c r="F5136">
        <v>20</v>
      </c>
      <c r="G5136">
        <v>790</v>
      </c>
      <c r="H5136">
        <v>31</v>
      </c>
      <c r="I5136">
        <v>2580</v>
      </c>
      <c r="J5136">
        <v>3421</v>
      </c>
      <c r="K5136">
        <v>13107</v>
      </c>
      <c r="L5136">
        <v>41</v>
      </c>
      <c r="M5136">
        <v>4494</v>
      </c>
      <c r="N5136">
        <v>4162</v>
      </c>
      <c r="O5136">
        <v>74</v>
      </c>
      <c r="P5136">
        <v>8771</v>
      </c>
      <c r="Q5136">
        <v>1790</v>
      </c>
      <c r="R5136">
        <v>1375</v>
      </c>
      <c r="S5136">
        <v>0</v>
      </c>
      <c r="T5136">
        <v>415</v>
      </c>
      <c r="U5136">
        <v>4670</v>
      </c>
      <c r="V5136">
        <v>-950</v>
      </c>
      <c r="W5136">
        <v>4900</v>
      </c>
      <c r="X5136">
        <v>3921</v>
      </c>
      <c r="Y5136">
        <v>0.66</v>
      </c>
      <c r="Z5136">
        <v>70</v>
      </c>
      <c r="AA5136">
        <v>10527</v>
      </c>
      <c r="AB5136">
        <v>63</v>
      </c>
      <c r="AC5136">
        <v>86.56</v>
      </c>
    </row>
    <row r="5137" spans="1:29" x14ac:dyDescent="0.3">
      <c r="A5137">
        <v>2010</v>
      </c>
      <c r="B5137">
        <v>10</v>
      </c>
      <c r="C5137" s="1">
        <v>40474</v>
      </c>
      <c r="D5137">
        <v>9560</v>
      </c>
      <c r="E5137">
        <v>38</v>
      </c>
      <c r="F5137">
        <v>21</v>
      </c>
      <c r="G5137">
        <v>739</v>
      </c>
      <c r="H5137">
        <v>31</v>
      </c>
      <c r="I5137">
        <v>2810</v>
      </c>
      <c r="J5137">
        <v>3601</v>
      </c>
      <c r="K5137">
        <v>13199</v>
      </c>
      <c r="L5137">
        <v>67</v>
      </c>
      <c r="M5137">
        <v>2996</v>
      </c>
      <c r="N5137">
        <v>4163</v>
      </c>
      <c r="O5137">
        <v>67</v>
      </c>
      <c r="P5137">
        <v>7293</v>
      </c>
      <c r="Q5137">
        <v>1740</v>
      </c>
      <c r="R5137">
        <v>0</v>
      </c>
      <c r="S5137">
        <v>0</v>
      </c>
      <c r="T5137">
        <v>1740</v>
      </c>
      <c r="U5137">
        <v>4770</v>
      </c>
      <c r="V5137">
        <v>-53</v>
      </c>
      <c r="W5137">
        <v>4341</v>
      </c>
      <c r="X5137">
        <v>4166</v>
      </c>
      <c r="Y5137">
        <v>0.54</v>
      </c>
      <c r="Z5137">
        <v>68</v>
      </c>
      <c r="AA5137">
        <v>10389</v>
      </c>
      <c r="AB5137">
        <v>60</v>
      </c>
      <c r="AC5137">
        <v>86.58</v>
      </c>
    </row>
    <row r="5138" spans="1:29" x14ac:dyDescent="0.3">
      <c r="A5138">
        <v>2010</v>
      </c>
      <c r="B5138">
        <v>10</v>
      </c>
      <c r="C5138" s="1">
        <v>40475</v>
      </c>
      <c r="D5138">
        <v>9830</v>
      </c>
      <c r="E5138">
        <v>41</v>
      </c>
      <c r="F5138">
        <v>49</v>
      </c>
      <c r="G5138">
        <v>777</v>
      </c>
      <c r="H5138">
        <v>32</v>
      </c>
      <c r="I5138">
        <v>3070</v>
      </c>
      <c r="J5138">
        <v>3928</v>
      </c>
      <c r="K5138">
        <v>13799</v>
      </c>
      <c r="L5138">
        <v>68</v>
      </c>
      <c r="M5138">
        <v>2997</v>
      </c>
      <c r="N5138">
        <v>4124</v>
      </c>
      <c r="O5138">
        <v>53</v>
      </c>
      <c r="P5138">
        <v>7242</v>
      </c>
      <c r="Q5138">
        <v>1740</v>
      </c>
      <c r="R5138">
        <v>1146</v>
      </c>
      <c r="S5138">
        <v>0</v>
      </c>
      <c r="T5138">
        <v>594</v>
      </c>
      <c r="U5138">
        <v>5070</v>
      </c>
      <c r="V5138">
        <v>1370</v>
      </c>
      <c r="W5138">
        <v>4635</v>
      </c>
      <c r="X5138">
        <v>5963</v>
      </c>
      <c r="Y5138">
        <v>0.52</v>
      </c>
      <c r="Z5138">
        <v>57</v>
      </c>
      <c r="AA5138">
        <v>10729</v>
      </c>
      <c r="AB5138">
        <v>44</v>
      </c>
      <c r="AC5138">
        <v>86.36</v>
      </c>
    </row>
    <row r="5139" spans="1:29" x14ac:dyDescent="0.3">
      <c r="A5139">
        <v>2010</v>
      </c>
      <c r="B5139">
        <v>10</v>
      </c>
      <c r="C5139" s="1">
        <v>40476</v>
      </c>
      <c r="D5139">
        <v>12300</v>
      </c>
      <c r="E5139">
        <v>41</v>
      </c>
      <c r="F5139">
        <v>890</v>
      </c>
      <c r="G5139">
        <v>754</v>
      </c>
      <c r="H5139">
        <v>31</v>
      </c>
      <c r="I5139">
        <v>3230</v>
      </c>
      <c r="J5139">
        <v>4905</v>
      </c>
      <c r="K5139">
        <v>17246</v>
      </c>
      <c r="L5139">
        <v>71</v>
      </c>
      <c r="M5139">
        <v>3990</v>
      </c>
      <c r="N5139">
        <v>4155</v>
      </c>
      <c r="O5139">
        <v>88</v>
      </c>
      <c r="P5139">
        <v>8304</v>
      </c>
      <c r="Q5139">
        <v>1741</v>
      </c>
      <c r="R5139">
        <v>4814</v>
      </c>
      <c r="S5139">
        <v>0</v>
      </c>
      <c r="T5139">
        <v>-3073</v>
      </c>
      <c r="U5139">
        <v>5450</v>
      </c>
      <c r="V5139">
        <v>4049</v>
      </c>
      <c r="W5139">
        <v>7751</v>
      </c>
      <c r="X5139">
        <v>12015</v>
      </c>
      <c r="Y5139">
        <v>0.47</v>
      </c>
      <c r="Z5139">
        <v>30</v>
      </c>
      <c r="AA5139">
        <v>14016</v>
      </c>
      <c r="AB5139">
        <v>14</v>
      </c>
      <c r="AC5139">
        <v>85.7</v>
      </c>
    </row>
    <row r="5140" spans="1:29" x14ac:dyDescent="0.3">
      <c r="A5140">
        <v>2010</v>
      </c>
      <c r="B5140">
        <v>10</v>
      </c>
      <c r="C5140" s="1">
        <v>40477</v>
      </c>
      <c r="D5140">
        <v>14700</v>
      </c>
      <c r="E5140">
        <v>45</v>
      </c>
      <c r="F5140">
        <v>326</v>
      </c>
      <c r="G5140">
        <v>1050</v>
      </c>
      <c r="H5140">
        <v>30</v>
      </c>
      <c r="I5140">
        <v>3170</v>
      </c>
      <c r="J5140">
        <v>4576</v>
      </c>
      <c r="K5140">
        <v>19321</v>
      </c>
      <c r="L5140">
        <v>67</v>
      </c>
      <c r="M5140">
        <v>4498</v>
      </c>
      <c r="N5140">
        <v>4147</v>
      </c>
      <c r="O5140">
        <v>91</v>
      </c>
      <c r="P5140">
        <v>8803</v>
      </c>
      <c r="Q5140">
        <v>1742</v>
      </c>
      <c r="R5140">
        <v>4814</v>
      </c>
      <c r="S5140">
        <v>0</v>
      </c>
      <c r="T5140">
        <v>-3072</v>
      </c>
      <c r="U5140">
        <v>6050</v>
      </c>
      <c r="V5140">
        <v>3820</v>
      </c>
      <c r="W5140">
        <v>9555</v>
      </c>
      <c r="X5140">
        <v>13590</v>
      </c>
      <c r="Y5140">
        <v>0.45</v>
      </c>
      <c r="Z5140">
        <v>30</v>
      </c>
      <c r="AA5140">
        <v>16151</v>
      </c>
      <c r="AB5140">
        <v>16</v>
      </c>
      <c r="AC5140">
        <v>85</v>
      </c>
    </row>
    <row r="5141" spans="1:29" x14ac:dyDescent="0.3">
      <c r="A5141">
        <v>2010</v>
      </c>
      <c r="B5141">
        <v>10</v>
      </c>
      <c r="C5141" s="1">
        <v>40478</v>
      </c>
      <c r="D5141">
        <v>16800</v>
      </c>
      <c r="E5141">
        <v>57</v>
      </c>
      <c r="F5141">
        <v>142</v>
      </c>
      <c r="G5141">
        <v>1330</v>
      </c>
      <c r="H5141">
        <v>33</v>
      </c>
      <c r="I5141">
        <v>3150</v>
      </c>
      <c r="J5141">
        <v>4655</v>
      </c>
      <c r="K5141">
        <v>21512</v>
      </c>
      <c r="L5141">
        <v>115</v>
      </c>
      <c r="M5141">
        <v>4990</v>
      </c>
      <c r="N5141">
        <v>4151</v>
      </c>
      <c r="O5141">
        <v>82</v>
      </c>
      <c r="P5141">
        <v>9338</v>
      </c>
      <c r="Q5141">
        <v>1740</v>
      </c>
      <c r="R5141">
        <v>4814</v>
      </c>
      <c r="S5141">
        <v>0</v>
      </c>
      <c r="T5141">
        <v>-3074</v>
      </c>
      <c r="U5141">
        <v>6590</v>
      </c>
      <c r="V5141">
        <v>3905</v>
      </c>
      <c r="W5141">
        <v>11128</v>
      </c>
      <c r="X5141">
        <v>15248</v>
      </c>
      <c r="Y5141">
        <v>0.42</v>
      </c>
      <c r="Z5141">
        <v>29</v>
      </c>
      <c r="AA5141">
        <v>18362</v>
      </c>
      <c r="AB5141">
        <v>17</v>
      </c>
      <c r="AC5141">
        <v>84.27</v>
      </c>
    </row>
    <row r="5142" spans="1:29" x14ac:dyDescent="0.3">
      <c r="A5142">
        <v>2010</v>
      </c>
      <c r="B5142">
        <v>10</v>
      </c>
      <c r="C5142" s="1">
        <v>40479</v>
      </c>
      <c r="D5142">
        <v>15100</v>
      </c>
      <c r="E5142">
        <v>59</v>
      </c>
      <c r="F5142">
        <v>100</v>
      </c>
      <c r="G5142">
        <v>1080</v>
      </c>
      <c r="H5142">
        <v>35</v>
      </c>
      <c r="I5142">
        <v>3230</v>
      </c>
      <c r="J5142">
        <v>4445</v>
      </c>
      <c r="K5142">
        <v>19604</v>
      </c>
      <c r="L5142">
        <v>106</v>
      </c>
      <c r="M5142">
        <v>5997</v>
      </c>
      <c r="N5142">
        <v>4164</v>
      </c>
      <c r="O5142">
        <v>81</v>
      </c>
      <c r="P5142">
        <v>10348</v>
      </c>
      <c r="Q5142">
        <v>1741</v>
      </c>
      <c r="R5142">
        <v>4814</v>
      </c>
      <c r="S5142">
        <v>0</v>
      </c>
      <c r="T5142">
        <v>-3073</v>
      </c>
      <c r="U5142">
        <v>6290</v>
      </c>
      <c r="V5142">
        <v>2385</v>
      </c>
      <c r="W5142">
        <v>9729</v>
      </c>
      <c r="X5142">
        <v>12329</v>
      </c>
      <c r="Y5142">
        <v>0.52</v>
      </c>
      <c r="Z5142">
        <v>37</v>
      </c>
      <c r="AA5142">
        <v>16374</v>
      </c>
      <c r="AB5142">
        <v>25</v>
      </c>
      <c r="AC5142">
        <v>83.71</v>
      </c>
    </row>
    <row r="5143" spans="1:29" x14ac:dyDescent="0.3">
      <c r="A5143">
        <v>2010</v>
      </c>
      <c r="B5143">
        <v>10</v>
      </c>
      <c r="C5143" s="1">
        <v>40480</v>
      </c>
      <c r="D5143">
        <v>13200</v>
      </c>
      <c r="E5143">
        <v>59</v>
      </c>
      <c r="F5143">
        <v>81</v>
      </c>
      <c r="G5143">
        <v>738</v>
      </c>
      <c r="H5143">
        <v>47</v>
      </c>
      <c r="I5143">
        <v>3140</v>
      </c>
      <c r="J5143">
        <v>4006</v>
      </c>
      <c r="K5143">
        <v>17265</v>
      </c>
      <c r="L5143">
        <v>82</v>
      </c>
      <c r="M5143">
        <v>5986</v>
      </c>
      <c r="N5143">
        <v>4146</v>
      </c>
      <c r="O5143">
        <v>71</v>
      </c>
      <c r="P5143">
        <v>10285</v>
      </c>
      <c r="Q5143">
        <v>1690</v>
      </c>
      <c r="R5143">
        <v>3668</v>
      </c>
      <c r="S5143">
        <v>0</v>
      </c>
      <c r="T5143">
        <v>-1978</v>
      </c>
      <c r="U5143">
        <v>5790</v>
      </c>
      <c r="V5143">
        <v>797</v>
      </c>
      <c r="W5143">
        <v>8023</v>
      </c>
      <c r="X5143">
        <v>8958</v>
      </c>
      <c r="Y5143">
        <v>0.59</v>
      </c>
      <c r="Z5143">
        <v>48</v>
      </c>
      <c r="AA5143">
        <v>14125</v>
      </c>
      <c r="AB5143">
        <v>37</v>
      </c>
      <c r="AC5143">
        <v>83.39</v>
      </c>
    </row>
    <row r="5144" spans="1:29" x14ac:dyDescent="0.3">
      <c r="A5144">
        <v>2010</v>
      </c>
      <c r="B5144">
        <v>10</v>
      </c>
      <c r="C5144" s="1">
        <v>40481</v>
      </c>
      <c r="D5144">
        <v>12700</v>
      </c>
      <c r="E5144">
        <v>58</v>
      </c>
      <c r="F5144">
        <v>72</v>
      </c>
      <c r="G5144">
        <v>559</v>
      </c>
      <c r="H5144">
        <v>65</v>
      </c>
      <c r="I5144">
        <v>3020</v>
      </c>
      <c r="J5144">
        <v>3716</v>
      </c>
      <c r="K5144">
        <v>16474</v>
      </c>
      <c r="L5144">
        <v>81</v>
      </c>
      <c r="M5144">
        <v>5990</v>
      </c>
      <c r="N5144">
        <v>4153</v>
      </c>
      <c r="O5144">
        <v>71</v>
      </c>
      <c r="P5144">
        <v>10295</v>
      </c>
      <c r="Q5144">
        <v>1692</v>
      </c>
      <c r="R5144">
        <v>0</v>
      </c>
      <c r="S5144">
        <v>0</v>
      </c>
      <c r="T5144">
        <v>1692</v>
      </c>
      <c r="U5144">
        <v>5680</v>
      </c>
      <c r="V5144">
        <v>-1999</v>
      </c>
      <c r="W5144">
        <v>6604</v>
      </c>
      <c r="X5144">
        <v>4487</v>
      </c>
      <c r="Y5144">
        <v>0.62</v>
      </c>
      <c r="Z5144">
        <v>73</v>
      </c>
      <c r="AA5144">
        <v>13454</v>
      </c>
      <c r="AB5144">
        <v>67</v>
      </c>
      <c r="AC5144">
        <v>83.53</v>
      </c>
    </row>
    <row r="5145" spans="1:29" x14ac:dyDescent="0.3">
      <c r="A5145">
        <v>2010</v>
      </c>
      <c r="B5145">
        <v>10</v>
      </c>
      <c r="C5145" s="1">
        <v>40482</v>
      </c>
      <c r="D5145">
        <v>13100</v>
      </c>
      <c r="E5145">
        <v>54</v>
      </c>
      <c r="F5145">
        <v>63</v>
      </c>
      <c r="G5145">
        <v>532</v>
      </c>
      <c r="H5145">
        <v>77</v>
      </c>
      <c r="I5145">
        <v>2870</v>
      </c>
      <c r="J5145">
        <v>3542</v>
      </c>
      <c r="K5145">
        <v>16696</v>
      </c>
      <c r="L5145">
        <v>86</v>
      </c>
      <c r="M5145">
        <v>5092</v>
      </c>
      <c r="N5145">
        <v>4158</v>
      </c>
      <c r="O5145">
        <v>66</v>
      </c>
      <c r="P5145">
        <v>9402</v>
      </c>
      <c r="Q5145">
        <v>1692</v>
      </c>
      <c r="R5145">
        <v>0</v>
      </c>
      <c r="S5145">
        <v>0</v>
      </c>
      <c r="T5145">
        <v>1692</v>
      </c>
      <c r="U5145">
        <v>5610</v>
      </c>
      <c r="V5145">
        <v>-1350</v>
      </c>
      <c r="W5145">
        <v>7070</v>
      </c>
      <c r="X5145">
        <v>5602</v>
      </c>
      <c r="Y5145">
        <v>0.55000000000000004</v>
      </c>
      <c r="Z5145">
        <v>66</v>
      </c>
      <c r="AA5145">
        <v>13826</v>
      </c>
      <c r="AB5145">
        <v>59</v>
      </c>
      <c r="AC5145">
        <v>83.52</v>
      </c>
    </row>
    <row r="5146" spans="1:29" x14ac:dyDescent="0.3">
      <c r="A5146">
        <v>2010</v>
      </c>
      <c r="B5146">
        <v>11</v>
      </c>
      <c r="C5146" s="1">
        <v>40483</v>
      </c>
      <c r="D5146">
        <v>12900</v>
      </c>
      <c r="E5146">
        <v>50</v>
      </c>
      <c r="F5146">
        <v>60</v>
      </c>
      <c r="G5146">
        <v>526</v>
      </c>
      <c r="H5146">
        <v>90</v>
      </c>
      <c r="I5146">
        <v>2730</v>
      </c>
      <c r="J5146">
        <v>3406</v>
      </c>
      <c r="K5146">
        <v>16356</v>
      </c>
      <c r="L5146">
        <v>81</v>
      </c>
      <c r="M5146">
        <v>4873</v>
      </c>
      <c r="N5146">
        <v>4155</v>
      </c>
      <c r="O5146">
        <v>71</v>
      </c>
      <c r="P5146">
        <v>9180</v>
      </c>
      <c r="Q5146">
        <v>1694</v>
      </c>
      <c r="R5146">
        <v>0</v>
      </c>
      <c r="S5146">
        <v>0</v>
      </c>
      <c r="T5146">
        <v>1694</v>
      </c>
      <c r="U5146">
        <v>4090</v>
      </c>
      <c r="V5146">
        <v>-2785</v>
      </c>
      <c r="W5146">
        <v>8386</v>
      </c>
      <c r="X5146">
        <v>5482</v>
      </c>
      <c r="Y5146">
        <v>0.55000000000000004</v>
      </c>
      <c r="Z5146">
        <v>66</v>
      </c>
      <c r="AA5146">
        <v>13626</v>
      </c>
      <c r="AB5146">
        <v>60</v>
      </c>
      <c r="AC5146">
        <v>83.53</v>
      </c>
    </row>
    <row r="5147" spans="1:29" x14ac:dyDescent="0.3">
      <c r="A5147">
        <v>2010</v>
      </c>
      <c r="B5147">
        <v>11</v>
      </c>
      <c r="C5147" s="1">
        <v>40484</v>
      </c>
      <c r="D5147">
        <v>12500</v>
      </c>
      <c r="E5147">
        <v>49</v>
      </c>
      <c r="F5147">
        <v>58</v>
      </c>
      <c r="G5147">
        <v>566</v>
      </c>
      <c r="H5147">
        <v>96</v>
      </c>
      <c r="I5147">
        <v>2580</v>
      </c>
      <c r="J5147">
        <v>3300</v>
      </c>
      <c r="K5147">
        <v>15849</v>
      </c>
      <c r="L5147">
        <v>81</v>
      </c>
      <c r="M5147">
        <v>4992</v>
      </c>
      <c r="N5147">
        <v>4146</v>
      </c>
      <c r="O5147">
        <v>67</v>
      </c>
      <c r="P5147">
        <v>9286</v>
      </c>
      <c r="Q5147">
        <v>1695</v>
      </c>
      <c r="R5147">
        <v>0</v>
      </c>
      <c r="S5147">
        <v>0</v>
      </c>
      <c r="T5147">
        <v>1695</v>
      </c>
      <c r="U5147">
        <v>2991</v>
      </c>
      <c r="V5147">
        <v>-4097</v>
      </c>
      <c r="W5147">
        <v>9083</v>
      </c>
      <c r="X5147">
        <v>4868</v>
      </c>
      <c r="Y5147">
        <v>0.57999999999999996</v>
      </c>
      <c r="Z5147">
        <v>69</v>
      </c>
      <c r="AA5147">
        <v>13269</v>
      </c>
      <c r="AB5147">
        <v>63</v>
      </c>
      <c r="AC5147">
        <v>83.61</v>
      </c>
    </row>
    <row r="5148" spans="1:29" x14ac:dyDescent="0.3">
      <c r="A5148">
        <v>2010</v>
      </c>
      <c r="B5148">
        <v>11</v>
      </c>
      <c r="C5148" s="1">
        <v>40485</v>
      </c>
      <c r="D5148">
        <v>11900</v>
      </c>
      <c r="E5148">
        <v>49</v>
      </c>
      <c r="F5148">
        <v>54</v>
      </c>
      <c r="G5148">
        <v>547</v>
      </c>
      <c r="H5148">
        <v>89</v>
      </c>
      <c r="I5148">
        <v>2460</v>
      </c>
      <c r="J5148">
        <v>3150</v>
      </c>
      <c r="K5148">
        <v>15099</v>
      </c>
      <c r="L5148">
        <v>83</v>
      </c>
      <c r="M5148">
        <v>4986</v>
      </c>
      <c r="N5148">
        <v>4176</v>
      </c>
      <c r="O5148">
        <v>57</v>
      </c>
      <c r="P5148">
        <v>9302</v>
      </c>
      <c r="Q5148">
        <v>1696</v>
      </c>
      <c r="R5148">
        <v>0</v>
      </c>
      <c r="S5148">
        <v>0</v>
      </c>
      <c r="T5148">
        <v>1696</v>
      </c>
      <c r="U5148">
        <v>3220</v>
      </c>
      <c r="V5148">
        <v>-4035</v>
      </c>
      <c r="W5148">
        <v>8254</v>
      </c>
      <c r="X5148">
        <v>4101</v>
      </c>
      <c r="Y5148">
        <v>0.61</v>
      </c>
      <c r="Z5148">
        <v>73</v>
      </c>
      <c r="AA5148">
        <v>12639</v>
      </c>
      <c r="AB5148">
        <v>68</v>
      </c>
      <c r="AC5148">
        <v>83.8</v>
      </c>
    </row>
    <row r="5149" spans="1:29" x14ac:dyDescent="0.3">
      <c r="A5149">
        <v>2010</v>
      </c>
      <c r="B5149">
        <v>11</v>
      </c>
      <c r="C5149" s="1">
        <v>40486</v>
      </c>
      <c r="D5149">
        <v>11700</v>
      </c>
      <c r="E5149">
        <v>49</v>
      </c>
      <c r="F5149">
        <v>51</v>
      </c>
      <c r="G5149">
        <v>538</v>
      </c>
      <c r="H5149">
        <v>71</v>
      </c>
      <c r="I5149">
        <v>2260</v>
      </c>
      <c r="J5149">
        <v>2920</v>
      </c>
      <c r="K5149">
        <v>14669</v>
      </c>
      <c r="L5149">
        <v>82</v>
      </c>
      <c r="M5149">
        <v>4989</v>
      </c>
      <c r="N5149">
        <v>4159</v>
      </c>
      <c r="O5149">
        <v>77</v>
      </c>
      <c r="P5149">
        <v>9307</v>
      </c>
      <c r="Q5149">
        <v>1697</v>
      </c>
      <c r="R5149">
        <v>0</v>
      </c>
      <c r="S5149">
        <v>0</v>
      </c>
      <c r="T5149">
        <v>1697</v>
      </c>
      <c r="U5149">
        <v>4890</v>
      </c>
      <c r="V5149">
        <v>-2600</v>
      </c>
      <c r="W5149">
        <v>6384</v>
      </c>
      <c r="X5149">
        <v>3665</v>
      </c>
      <c r="Y5149">
        <v>0.62</v>
      </c>
      <c r="Z5149">
        <v>75</v>
      </c>
      <c r="AA5149">
        <v>12409</v>
      </c>
      <c r="AB5149">
        <v>70</v>
      </c>
      <c r="AC5149">
        <v>84.05</v>
      </c>
    </row>
    <row r="5150" spans="1:29" x14ac:dyDescent="0.3">
      <c r="A5150">
        <v>2010</v>
      </c>
      <c r="B5150">
        <v>11</v>
      </c>
      <c r="C5150" s="1">
        <v>40487</v>
      </c>
      <c r="D5150">
        <v>11000</v>
      </c>
      <c r="E5150">
        <v>49</v>
      </c>
      <c r="F5150">
        <v>47</v>
      </c>
      <c r="G5150">
        <v>540</v>
      </c>
      <c r="H5150">
        <v>44</v>
      </c>
      <c r="I5150">
        <v>2070</v>
      </c>
      <c r="J5150">
        <v>2701</v>
      </c>
      <c r="K5150">
        <v>13750</v>
      </c>
      <c r="L5150">
        <v>80</v>
      </c>
      <c r="M5150">
        <v>4993</v>
      </c>
      <c r="N5150">
        <v>4166</v>
      </c>
      <c r="O5150">
        <v>80</v>
      </c>
      <c r="P5150">
        <v>9319</v>
      </c>
      <c r="Q5150">
        <v>1696</v>
      </c>
      <c r="R5150">
        <v>0</v>
      </c>
      <c r="S5150">
        <v>0</v>
      </c>
      <c r="T5150">
        <v>1696</v>
      </c>
      <c r="U5150">
        <v>5740</v>
      </c>
      <c r="V5150">
        <v>-1980</v>
      </c>
      <c r="W5150">
        <v>4834</v>
      </c>
      <c r="X5150">
        <v>2735</v>
      </c>
      <c r="Y5150">
        <v>0.67</v>
      </c>
      <c r="Z5150">
        <v>80</v>
      </c>
      <c r="AA5150">
        <v>11680</v>
      </c>
      <c r="AB5150">
        <v>77</v>
      </c>
      <c r="AC5150">
        <v>84.48</v>
      </c>
    </row>
    <row r="5151" spans="1:29" x14ac:dyDescent="0.3">
      <c r="A5151">
        <v>2010</v>
      </c>
      <c r="B5151">
        <v>11</v>
      </c>
      <c r="C5151" s="1">
        <v>40488</v>
      </c>
      <c r="D5151">
        <v>10800</v>
      </c>
      <c r="E5151">
        <v>52</v>
      </c>
      <c r="F5151">
        <v>44</v>
      </c>
      <c r="G5151">
        <v>536</v>
      </c>
      <c r="H5151">
        <v>30</v>
      </c>
      <c r="I5151">
        <v>1990</v>
      </c>
      <c r="J5151">
        <v>2600</v>
      </c>
      <c r="K5151">
        <v>13452</v>
      </c>
      <c r="L5151">
        <v>97</v>
      </c>
      <c r="M5151">
        <v>3493</v>
      </c>
      <c r="N5151">
        <v>4169</v>
      </c>
      <c r="O5151">
        <v>75</v>
      </c>
      <c r="P5151">
        <v>7834</v>
      </c>
      <c r="Q5151">
        <v>1695</v>
      </c>
      <c r="R5151">
        <v>0</v>
      </c>
      <c r="S5151">
        <v>0</v>
      </c>
      <c r="T5151">
        <v>1695</v>
      </c>
      <c r="U5151">
        <v>5570</v>
      </c>
      <c r="V5151">
        <v>-766</v>
      </c>
      <c r="W5151">
        <v>4807</v>
      </c>
      <c r="X5151">
        <v>3923</v>
      </c>
      <c r="Y5151">
        <v>0.56999999999999995</v>
      </c>
      <c r="Z5151">
        <v>71</v>
      </c>
      <c r="AA5151">
        <v>11462</v>
      </c>
      <c r="AB5151">
        <v>66</v>
      </c>
      <c r="AC5151">
        <v>84.65</v>
      </c>
    </row>
    <row r="5152" spans="1:29" x14ac:dyDescent="0.3">
      <c r="A5152">
        <v>2010</v>
      </c>
      <c r="B5152">
        <v>11</v>
      </c>
      <c r="C5152" s="1">
        <v>40489</v>
      </c>
      <c r="D5152">
        <v>11500</v>
      </c>
      <c r="E5152">
        <v>54</v>
      </c>
      <c r="F5152">
        <v>49</v>
      </c>
      <c r="G5152">
        <v>560</v>
      </c>
      <c r="H5152">
        <v>33</v>
      </c>
      <c r="I5152">
        <v>1980</v>
      </c>
      <c r="J5152">
        <v>2622</v>
      </c>
      <c r="K5152">
        <v>14176</v>
      </c>
      <c r="L5152">
        <v>119</v>
      </c>
      <c r="M5152">
        <v>4497</v>
      </c>
      <c r="N5152">
        <v>4277</v>
      </c>
      <c r="O5152">
        <v>63</v>
      </c>
      <c r="P5152">
        <v>8956</v>
      </c>
      <c r="Q5152">
        <v>1700</v>
      </c>
      <c r="R5152">
        <v>0</v>
      </c>
      <c r="S5152">
        <v>0</v>
      </c>
      <c r="T5152">
        <v>1700</v>
      </c>
      <c r="U5152">
        <v>5600</v>
      </c>
      <c r="V5152">
        <v>-1839</v>
      </c>
      <c r="W5152">
        <v>5478</v>
      </c>
      <c r="X5152">
        <v>3520</v>
      </c>
      <c r="Y5152">
        <v>0.62</v>
      </c>
      <c r="Z5152">
        <v>75</v>
      </c>
      <c r="AA5152">
        <v>12196</v>
      </c>
      <c r="AB5152">
        <v>71</v>
      </c>
      <c r="AC5152">
        <v>84.88</v>
      </c>
    </row>
    <row r="5153" spans="1:29" x14ac:dyDescent="0.3">
      <c r="A5153">
        <v>2010</v>
      </c>
      <c r="B5153">
        <v>11</v>
      </c>
      <c r="C5153" s="1">
        <v>40490</v>
      </c>
      <c r="D5153">
        <v>11800</v>
      </c>
      <c r="E5153">
        <v>54</v>
      </c>
      <c r="F5153">
        <v>142</v>
      </c>
      <c r="G5153">
        <v>538</v>
      </c>
      <c r="H5153">
        <v>30</v>
      </c>
      <c r="I5153">
        <v>2010</v>
      </c>
      <c r="J5153">
        <v>2720</v>
      </c>
      <c r="K5153">
        <v>14574</v>
      </c>
      <c r="L5153">
        <v>65</v>
      </c>
      <c r="M5153">
        <v>5000</v>
      </c>
      <c r="N5153">
        <v>4171</v>
      </c>
      <c r="O5153">
        <v>80</v>
      </c>
      <c r="P5153">
        <v>9316</v>
      </c>
      <c r="Q5153">
        <v>1642</v>
      </c>
      <c r="R5153">
        <v>3438</v>
      </c>
      <c r="S5153">
        <v>0</v>
      </c>
      <c r="T5153">
        <v>-1796</v>
      </c>
      <c r="U5153">
        <v>5720</v>
      </c>
      <c r="V5153">
        <v>292</v>
      </c>
      <c r="W5153">
        <v>6637</v>
      </c>
      <c r="X5153">
        <v>7055</v>
      </c>
      <c r="Y5153">
        <v>0.63</v>
      </c>
      <c r="Z5153">
        <v>52</v>
      </c>
      <c r="AA5153">
        <v>12564</v>
      </c>
      <c r="AB5153">
        <v>44</v>
      </c>
      <c r="AC5153">
        <v>84.65</v>
      </c>
    </row>
    <row r="5154" spans="1:29" x14ac:dyDescent="0.3">
      <c r="A5154">
        <v>2010</v>
      </c>
      <c r="B5154">
        <v>11</v>
      </c>
      <c r="C5154" s="1">
        <v>40491</v>
      </c>
      <c r="D5154">
        <v>11900</v>
      </c>
      <c r="E5154">
        <v>56</v>
      </c>
      <c r="F5154">
        <v>202</v>
      </c>
      <c r="G5154">
        <v>535</v>
      </c>
      <c r="H5154">
        <v>31</v>
      </c>
      <c r="I5154">
        <v>1970</v>
      </c>
      <c r="J5154">
        <v>2738</v>
      </c>
      <c r="K5154">
        <v>14694</v>
      </c>
      <c r="L5154">
        <v>69</v>
      </c>
      <c r="M5154">
        <v>5494</v>
      </c>
      <c r="N5154">
        <v>4171</v>
      </c>
      <c r="O5154">
        <v>79</v>
      </c>
      <c r="P5154">
        <v>9813</v>
      </c>
      <c r="Q5154">
        <v>1697</v>
      </c>
      <c r="R5154">
        <v>3438</v>
      </c>
      <c r="S5154">
        <v>0</v>
      </c>
      <c r="T5154">
        <v>-1741</v>
      </c>
      <c r="U5154">
        <v>5760</v>
      </c>
      <c r="V5154">
        <v>-183</v>
      </c>
      <c r="W5154">
        <v>6684</v>
      </c>
      <c r="X5154">
        <v>6623</v>
      </c>
      <c r="Y5154">
        <v>0.66</v>
      </c>
      <c r="Z5154">
        <v>55</v>
      </c>
      <c r="AA5154">
        <v>12724</v>
      </c>
      <c r="AB5154">
        <v>48</v>
      </c>
      <c r="AC5154">
        <v>84.47</v>
      </c>
    </row>
    <row r="5155" spans="1:29" x14ac:dyDescent="0.3">
      <c r="A5155">
        <v>2010</v>
      </c>
      <c r="B5155">
        <v>11</v>
      </c>
      <c r="C5155" s="1">
        <v>40492</v>
      </c>
      <c r="D5155">
        <v>12300</v>
      </c>
      <c r="E5155">
        <v>59</v>
      </c>
      <c r="F5155">
        <v>126</v>
      </c>
      <c r="G5155">
        <v>543</v>
      </c>
      <c r="H5155">
        <v>31</v>
      </c>
      <c r="I5155">
        <v>1890</v>
      </c>
      <c r="J5155">
        <v>2590</v>
      </c>
      <c r="K5155">
        <v>14949</v>
      </c>
      <c r="L5155">
        <v>69</v>
      </c>
      <c r="M5155">
        <v>5491</v>
      </c>
      <c r="N5155">
        <v>4163</v>
      </c>
      <c r="O5155">
        <v>71</v>
      </c>
      <c r="P5155">
        <v>9794</v>
      </c>
      <c r="Q5155">
        <v>1647</v>
      </c>
      <c r="R5155">
        <v>3438</v>
      </c>
      <c r="S5155">
        <v>0</v>
      </c>
      <c r="T5155">
        <v>-1791</v>
      </c>
      <c r="U5155">
        <v>5720</v>
      </c>
      <c r="V5155">
        <v>-319</v>
      </c>
      <c r="W5155">
        <v>7141</v>
      </c>
      <c r="X5155">
        <v>6947</v>
      </c>
      <c r="Y5155">
        <v>0.65</v>
      </c>
      <c r="Z5155">
        <v>54</v>
      </c>
      <c r="AA5155">
        <v>13059</v>
      </c>
      <c r="AB5155">
        <v>47</v>
      </c>
      <c r="AC5155">
        <v>84.27</v>
      </c>
    </row>
    <row r="5156" spans="1:29" x14ac:dyDescent="0.3">
      <c r="A5156">
        <v>2010</v>
      </c>
      <c r="B5156">
        <v>11</v>
      </c>
      <c r="C5156" s="1">
        <v>40493</v>
      </c>
      <c r="D5156">
        <v>12500</v>
      </c>
      <c r="E5156">
        <v>59</v>
      </c>
      <c r="F5156">
        <v>111</v>
      </c>
      <c r="G5156">
        <v>695</v>
      </c>
      <c r="H5156">
        <v>32</v>
      </c>
      <c r="I5156">
        <v>1820</v>
      </c>
      <c r="J5156">
        <v>2658</v>
      </c>
      <c r="K5156">
        <v>15217</v>
      </c>
      <c r="L5156">
        <v>35</v>
      </c>
      <c r="M5156">
        <v>5490</v>
      </c>
      <c r="N5156">
        <v>4129</v>
      </c>
      <c r="O5156">
        <v>73</v>
      </c>
      <c r="P5156">
        <v>9727</v>
      </c>
      <c r="Q5156">
        <v>1648</v>
      </c>
      <c r="R5156">
        <v>3438</v>
      </c>
      <c r="S5156">
        <v>0</v>
      </c>
      <c r="T5156">
        <v>-1790</v>
      </c>
      <c r="U5156">
        <v>5580</v>
      </c>
      <c r="V5156">
        <v>-325</v>
      </c>
      <c r="W5156">
        <v>7480</v>
      </c>
      <c r="X5156">
        <v>7280</v>
      </c>
      <c r="Y5156">
        <v>0.63</v>
      </c>
      <c r="Z5156">
        <v>52</v>
      </c>
      <c r="AA5156">
        <v>13397</v>
      </c>
      <c r="AB5156">
        <v>46</v>
      </c>
      <c r="AC5156">
        <v>84.06</v>
      </c>
    </row>
    <row r="5157" spans="1:29" x14ac:dyDescent="0.3">
      <c r="A5157">
        <v>2010</v>
      </c>
      <c r="B5157">
        <v>11</v>
      </c>
      <c r="C5157" s="1">
        <v>40494</v>
      </c>
      <c r="D5157">
        <v>11900</v>
      </c>
      <c r="E5157">
        <v>59</v>
      </c>
      <c r="F5157">
        <v>103</v>
      </c>
      <c r="G5157">
        <v>873</v>
      </c>
      <c r="H5157">
        <v>32</v>
      </c>
      <c r="I5157">
        <v>1750</v>
      </c>
      <c r="J5157">
        <v>2758</v>
      </c>
      <c r="K5157">
        <v>14717</v>
      </c>
      <c r="L5157">
        <v>60</v>
      </c>
      <c r="M5157">
        <v>5490</v>
      </c>
      <c r="N5157">
        <v>4181</v>
      </c>
      <c r="O5157">
        <v>69</v>
      </c>
      <c r="P5157">
        <v>9800</v>
      </c>
      <c r="Q5157">
        <v>1647</v>
      </c>
      <c r="R5157">
        <v>3438</v>
      </c>
      <c r="S5157">
        <v>0</v>
      </c>
      <c r="T5157">
        <v>-1791</v>
      </c>
      <c r="U5157">
        <v>5420</v>
      </c>
      <c r="V5157">
        <v>-457</v>
      </c>
      <c r="W5157">
        <v>7041</v>
      </c>
      <c r="X5157">
        <v>6709</v>
      </c>
      <c r="Y5157">
        <v>0.66</v>
      </c>
      <c r="Z5157">
        <v>54</v>
      </c>
      <c r="AA5157">
        <v>12967</v>
      </c>
      <c r="AB5157">
        <v>48</v>
      </c>
      <c r="AC5157">
        <v>83.9</v>
      </c>
    </row>
    <row r="5158" spans="1:29" x14ac:dyDescent="0.3">
      <c r="A5158">
        <v>2010</v>
      </c>
      <c r="B5158">
        <v>11</v>
      </c>
      <c r="C5158" s="1">
        <v>40495</v>
      </c>
      <c r="D5158">
        <v>11400</v>
      </c>
      <c r="E5158">
        <v>59</v>
      </c>
      <c r="F5158">
        <v>90</v>
      </c>
      <c r="G5158">
        <v>887</v>
      </c>
      <c r="H5158">
        <v>32</v>
      </c>
      <c r="I5158">
        <v>1700</v>
      </c>
      <c r="J5158">
        <v>2709</v>
      </c>
      <c r="K5158">
        <v>14168</v>
      </c>
      <c r="L5158">
        <v>78</v>
      </c>
      <c r="M5158">
        <v>4988</v>
      </c>
      <c r="N5158">
        <v>4178</v>
      </c>
      <c r="O5158">
        <v>71</v>
      </c>
      <c r="P5158">
        <v>9315</v>
      </c>
      <c r="Q5158">
        <v>1650</v>
      </c>
      <c r="R5158">
        <v>0</v>
      </c>
      <c r="S5158">
        <v>0</v>
      </c>
      <c r="T5158">
        <v>1650</v>
      </c>
      <c r="U5158">
        <v>5180</v>
      </c>
      <c r="V5158">
        <v>-2499</v>
      </c>
      <c r="W5158">
        <v>5817</v>
      </c>
      <c r="X5158">
        <v>3203</v>
      </c>
      <c r="Y5158">
        <v>0.65</v>
      </c>
      <c r="Z5158">
        <v>77</v>
      </c>
      <c r="AA5158">
        <v>12468</v>
      </c>
      <c r="AB5158">
        <v>74</v>
      </c>
      <c r="AC5158">
        <v>84.23</v>
      </c>
    </row>
    <row r="5159" spans="1:29" x14ac:dyDescent="0.3">
      <c r="A5159">
        <v>2010</v>
      </c>
      <c r="B5159">
        <v>11</v>
      </c>
      <c r="C5159" s="1">
        <v>40496</v>
      </c>
      <c r="D5159">
        <v>11200</v>
      </c>
      <c r="E5159">
        <v>59</v>
      </c>
      <c r="F5159">
        <v>82</v>
      </c>
      <c r="G5159">
        <v>890</v>
      </c>
      <c r="H5159">
        <v>32</v>
      </c>
      <c r="I5159">
        <v>1680</v>
      </c>
      <c r="J5159">
        <v>2684</v>
      </c>
      <c r="K5159">
        <v>13943</v>
      </c>
      <c r="L5159">
        <v>83</v>
      </c>
      <c r="M5159">
        <v>3990</v>
      </c>
      <c r="N5159">
        <v>4177</v>
      </c>
      <c r="O5159">
        <v>72</v>
      </c>
      <c r="P5159">
        <v>8322</v>
      </c>
      <c r="Q5159">
        <v>1646</v>
      </c>
      <c r="R5159">
        <v>0</v>
      </c>
      <c r="S5159">
        <v>0</v>
      </c>
      <c r="T5159">
        <v>1646</v>
      </c>
      <c r="U5159">
        <v>5060</v>
      </c>
      <c r="V5159">
        <v>-1648</v>
      </c>
      <c r="W5159">
        <v>5738</v>
      </c>
      <c r="X5159">
        <v>3975</v>
      </c>
      <c r="Y5159">
        <v>0.59</v>
      </c>
      <c r="Z5159">
        <v>71</v>
      </c>
      <c r="AA5159">
        <v>12263</v>
      </c>
      <c r="AB5159">
        <v>68</v>
      </c>
      <c r="AC5159">
        <v>84.41</v>
      </c>
    </row>
    <row r="5160" spans="1:29" x14ac:dyDescent="0.3">
      <c r="A5160">
        <v>2010</v>
      </c>
      <c r="B5160">
        <v>11</v>
      </c>
      <c r="C5160" s="1">
        <v>40497</v>
      </c>
      <c r="D5160">
        <v>10900</v>
      </c>
      <c r="E5160">
        <v>61</v>
      </c>
      <c r="F5160">
        <v>78</v>
      </c>
      <c r="G5160">
        <v>876</v>
      </c>
      <c r="H5160">
        <v>28</v>
      </c>
      <c r="I5160">
        <v>1680</v>
      </c>
      <c r="J5160">
        <v>2662</v>
      </c>
      <c r="K5160">
        <v>13623</v>
      </c>
      <c r="L5160">
        <v>116</v>
      </c>
      <c r="M5160">
        <v>4264</v>
      </c>
      <c r="N5160">
        <v>3960</v>
      </c>
      <c r="O5160">
        <v>75</v>
      </c>
      <c r="P5160">
        <v>8415</v>
      </c>
      <c r="Q5160">
        <v>1697</v>
      </c>
      <c r="R5160">
        <v>0</v>
      </c>
      <c r="S5160">
        <v>0</v>
      </c>
      <c r="T5160">
        <v>1697</v>
      </c>
      <c r="U5160">
        <v>5070</v>
      </c>
      <c r="V5160">
        <v>-1786</v>
      </c>
      <c r="W5160">
        <v>5416</v>
      </c>
      <c r="X5160">
        <v>3511</v>
      </c>
      <c r="Y5160">
        <v>0.6</v>
      </c>
      <c r="Z5160">
        <v>74</v>
      </c>
      <c r="AA5160">
        <v>11943</v>
      </c>
      <c r="AB5160">
        <v>71</v>
      </c>
      <c r="AC5160">
        <v>84.65</v>
      </c>
    </row>
    <row r="5161" spans="1:29" x14ac:dyDescent="0.3">
      <c r="A5161">
        <v>2010</v>
      </c>
      <c r="B5161">
        <v>11</v>
      </c>
      <c r="C5161" s="1">
        <v>40498</v>
      </c>
      <c r="D5161">
        <v>10700</v>
      </c>
      <c r="E5161">
        <v>64</v>
      </c>
      <c r="F5161">
        <v>73</v>
      </c>
      <c r="G5161">
        <v>583</v>
      </c>
      <c r="H5161">
        <v>25</v>
      </c>
      <c r="I5161">
        <v>1660</v>
      </c>
      <c r="J5161">
        <v>2341</v>
      </c>
      <c r="K5161">
        <v>13105</v>
      </c>
      <c r="L5161">
        <v>105</v>
      </c>
      <c r="M5161">
        <v>3963</v>
      </c>
      <c r="N5161">
        <v>4209</v>
      </c>
      <c r="O5161">
        <v>76</v>
      </c>
      <c r="P5161">
        <v>8353</v>
      </c>
      <c r="Q5161">
        <v>1697</v>
      </c>
      <c r="R5161">
        <v>0</v>
      </c>
      <c r="S5161">
        <v>0</v>
      </c>
      <c r="T5161">
        <v>1697</v>
      </c>
      <c r="U5161">
        <v>5190</v>
      </c>
      <c r="V5161">
        <v>-1925</v>
      </c>
      <c r="W5161">
        <v>5099</v>
      </c>
      <c r="X5161">
        <v>3055</v>
      </c>
      <c r="Y5161">
        <v>0.62</v>
      </c>
      <c r="Z5161">
        <v>77</v>
      </c>
      <c r="AA5161">
        <v>11445</v>
      </c>
      <c r="AB5161">
        <v>73</v>
      </c>
      <c r="AC5161">
        <v>84.98</v>
      </c>
    </row>
    <row r="5162" spans="1:29" x14ac:dyDescent="0.3">
      <c r="A5162">
        <v>2010</v>
      </c>
      <c r="B5162">
        <v>11</v>
      </c>
      <c r="C5162" s="1">
        <v>40499</v>
      </c>
      <c r="D5162">
        <v>10600</v>
      </c>
      <c r="E5162">
        <v>64</v>
      </c>
      <c r="F5162">
        <v>73</v>
      </c>
      <c r="G5162">
        <v>537</v>
      </c>
      <c r="H5162">
        <v>25</v>
      </c>
      <c r="I5162">
        <v>1640</v>
      </c>
      <c r="J5162">
        <v>2275</v>
      </c>
      <c r="K5162">
        <v>12939</v>
      </c>
      <c r="L5162">
        <v>51</v>
      </c>
      <c r="M5162">
        <v>4244</v>
      </c>
      <c r="N5162">
        <v>4157</v>
      </c>
      <c r="O5162">
        <v>79</v>
      </c>
      <c r="P5162">
        <v>8531</v>
      </c>
      <c r="Q5162">
        <v>1697</v>
      </c>
      <c r="R5162">
        <v>0</v>
      </c>
      <c r="S5162">
        <v>0</v>
      </c>
      <c r="T5162">
        <v>1697</v>
      </c>
      <c r="U5162">
        <v>5280</v>
      </c>
      <c r="V5162">
        <v>-2079</v>
      </c>
      <c r="W5162">
        <v>4909</v>
      </c>
      <c r="X5162">
        <v>2711</v>
      </c>
      <c r="Y5162">
        <v>0.65</v>
      </c>
      <c r="Z5162">
        <v>79</v>
      </c>
      <c r="AA5162">
        <v>11299</v>
      </c>
      <c r="AB5162">
        <v>76</v>
      </c>
      <c r="AC5162">
        <v>85.36</v>
      </c>
    </row>
    <row r="5163" spans="1:29" x14ac:dyDescent="0.3">
      <c r="A5163">
        <v>2010</v>
      </c>
      <c r="B5163">
        <v>11</v>
      </c>
      <c r="C5163" s="1">
        <v>40500</v>
      </c>
      <c r="D5163">
        <v>10300</v>
      </c>
      <c r="E5163">
        <v>64</v>
      </c>
      <c r="F5163">
        <v>70</v>
      </c>
      <c r="G5163">
        <v>531</v>
      </c>
      <c r="H5163">
        <v>26</v>
      </c>
      <c r="I5163">
        <v>1620</v>
      </c>
      <c r="J5163">
        <v>2247</v>
      </c>
      <c r="K5163">
        <v>12611</v>
      </c>
      <c r="L5163">
        <v>39</v>
      </c>
      <c r="M5163">
        <v>3994</v>
      </c>
      <c r="N5163">
        <v>4153</v>
      </c>
      <c r="O5163">
        <v>85</v>
      </c>
      <c r="P5163">
        <v>8271</v>
      </c>
      <c r="Q5163">
        <v>1697</v>
      </c>
      <c r="R5163">
        <v>0</v>
      </c>
      <c r="S5163">
        <v>0</v>
      </c>
      <c r="T5163">
        <v>1697</v>
      </c>
      <c r="U5163">
        <v>5310</v>
      </c>
      <c r="V5163">
        <v>-1817</v>
      </c>
      <c r="W5163">
        <v>4579</v>
      </c>
      <c r="X5163">
        <v>2643</v>
      </c>
      <c r="Y5163">
        <v>0.65</v>
      </c>
      <c r="Z5163">
        <v>79</v>
      </c>
      <c r="AA5163">
        <v>10991</v>
      </c>
      <c r="AB5163">
        <v>76</v>
      </c>
      <c r="AC5163">
        <v>85.73</v>
      </c>
    </row>
    <row r="5164" spans="1:29" x14ac:dyDescent="0.3">
      <c r="A5164">
        <v>2010</v>
      </c>
      <c r="B5164">
        <v>11</v>
      </c>
      <c r="C5164" s="1">
        <v>40501</v>
      </c>
      <c r="D5164">
        <v>10400</v>
      </c>
      <c r="E5164">
        <v>61</v>
      </c>
      <c r="F5164">
        <v>68</v>
      </c>
      <c r="G5164">
        <v>548</v>
      </c>
      <c r="H5164">
        <v>26</v>
      </c>
      <c r="I5164">
        <v>1590</v>
      </c>
      <c r="J5164">
        <v>2232</v>
      </c>
      <c r="K5164">
        <v>12693</v>
      </c>
      <c r="L5164">
        <v>76</v>
      </c>
      <c r="M5164">
        <v>3990</v>
      </c>
      <c r="N5164">
        <v>4188</v>
      </c>
      <c r="O5164">
        <v>87</v>
      </c>
      <c r="P5164">
        <v>8341</v>
      </c>
      <c r="Q5164">
        <v>1697</v>
      </c>
      <c r="R5164">
        <v>0</v>
      </c>
      <c r="S5164">
        <v>0</v>
      </c>
      <c r="T5164">
        <v>1697</v>
      </c>
      <c r="U5164">
        <v>5390</v>
      </c>
      <c r="V5164">
        <v>-1822</v>
      </c>
      <c r="W5164">
        <v>4596</v>
      </c>
      <c r="X5164">
        <v>2655</v>
      </c>
      <c r="Y5164">
        <v>0.64</v>
      </c>
      <c r="Z5164">
        <v>79</v>
      </c>
      <c r="AA5164">
        <v>11103</v>
      </c>
      <c r="AB5164">
        <v>76</v>
      </c>
      <c r="AC5164">
        <v>86.09</v>
      </c>
    </row>
    <row r="5165" spans="1:29" x14ac:dyDescent="0.3">
      <c r="A5165">
        <v>2010</v>
      </c>
      <c r="B5165">
        <v>11</v>
      </c>
      <c r="C5165" s="1">
        <v>40502</v>
      </c>
      <c r="D5165">
        <v>11300</v>
      </c>
      <c r="E5165">
        <v>63</v>
      </c>
      <c r="F5165">
        <v>97</v>
      </c>
      <c r="G5165">
        <v>730</v>
      </c>
      <c r="H5165">
        <v>27</v>
      </c>
      <c r="I5165">
        <v>1650</v>
      </c>
      <c r="J5165">
        <v>2504</v>
      </c>
      <c r="K5165">
        <v>13867</v>
      </c>
      <c r="L5165">
        <v>79</v>
      </c>
      <c r="M5165">
        <v>4494</v>
      </c>
      <c r="N5165">
        <v>4087</v>
      </c>
      <c r="O5165">
        <v>69</v>
      </c>
      <c r="P5165">
        <v>8729</v>
      </c>
      <c r="Q5165">
        <v>1750</v>
      </c>
      <c r="R5165">
        <v>1605</v>
      </c>
      <c r="S5165">
        <v>0</v>
      </c>
      <c r="T5165">
        <v>145</v>
      </c>
      <c r="U5165">
        <v>5570</v>
      </c>
      <c r="V5165">
        <v>-749</v>
      </c>
      <c r="W5165">
        <v>5752</v>
      </c>
      <c r="X5165">
        <v>4993</v>
      </c>
      <c r="Y5165">
        <v>0.62</v>
      </c>
      <c r="Z5165">
        <v>64</v>
      </c>
      <c r="AA5165">
        <v>12217</v>
      </c>
      <c r="AB5165">
        <v>59</v>
      </c>
      <c r="AC5165">
        <v>86.01</v>
      </c>
    </row>
    <row r="5166" spans="1:29" x14ac:dyDescent="0.3">
      <c r="A5166">
        <v>2010</v>
      </c>
      <c r="B5166">
        <v>11</v>
      </c>
      <c r="C5166" s="1">
        <v>40503</v>
      </c>
      <c r="D5166">
        <v>12900</v>
      </c>
      <c r="E5166">
        <v>55</v>
      </c>
      <c r="F5166">
        <v>317</v>
      </c>
      <c r="G5166">
        <v>743</v>
      </c>
      <c r="H5166">
        <v>27</v>
      </c>
      <c r="I5166">
        <v>1780</v>
      </c>
      <c r="J5166">
        <v>2867</v>
      </c>
      <c r="K5166">
        <v>15822</v>
      </c>
      <c r="L5166">
        <v>79</v>
      </c>
      <c r="M5166">
        <v>4489</v>
      </c>
      <c r="N5166">
        <v>4124</v>
      </c>
      <c r="O5166">
        <v>55</v>
      </c>
      <c r="P5166">
        <v>8747</v>
      </c>
      <c r="Q5166">
        <v>1750</v>
      </c>
      <c r="R5166">
        <v>6418</v>
      </c>
      <c r="S5166">
        <v>0</v>
      </c>
      <c r="T5166">
        <v>-4668</v>
      </c>
      <c r="U5166">
        <v>6020</v>
      </c>
      <c r="V5166">
        <v>3174</v>
      </c>
      <c r="W5166">
        <v>8242</v>
      </c>
      <c r="X5166">
        <v>11743</v>
      </c>
      <c r="Y5166">
        <v>0.54</v>
      </c>
      <c r="Z5166">
        <v>26</v>
      </c>
      <c r="AA5166">
        <v>14042</v>
      </c>
      <c r="AB5166">
        <v>16</v>
      </c>
      <c r="AC5166">
        <v>85.39</v>
      </c>
    </row>
    <row r="5167" spans="1:29" x14ac:dyDescent="0.3">
      <c r="A5167">
        <v>2010</v>
      </c>
      <c r="B5167">
        <v>11</v>
      </c>
      <c r="C5167" s="1">
        <v>40504</v>
      </c>
      <c r="D5167">
        <v>14400</v>
      </c>
      <c r="E5167">
        <v>52</v>
      </c>
      <c r="F5167">
        <v>263</v>
      </c>
      <c r="G5167">
        <v>713</v>
      </c>
      <c r="H5167">
        <v>26</v>
      </c>
      <c r="I5167">
        <v>1780</v>
      </c>
      <c r="J5167">
        <v>2782</v>
      </c>
      <c r="K5167">
        <v>17234</v>
      </c>
      <c r="L5167">
        <v>98</v>
      </c>
      <c r="M5167">
        <v>4993</v>
      </c>
      <c r="N5167">
        <v>4110</v>
      </c>
      <c r="O5167">
        <v>71</v>
      </c>
      <c r="P5167">
        <v>9272</v>
      </c>
      <c r="Q5167">
        <v>1744</v>
      </c>
      <c r="R5167">
        <v>6648</v>
      </c>
      <c r="S5167">
        <v>0</v>
      </c>
      <c r="T5167">
        <v>-4904</v>
      </c>
      <c r="U5167">
        <v>6420</v>
      </c>
      <c r="V5167">
        <v>3118</v>
      </c>
      <c r="W5167">
        <v>9405</v>
      </c>
      <c r="X5167">
        <v>12866</v>
      </c>
      <c r="Y5167">
        <v>0.53</v>
      </c>
      <c r="Z5167">
        <v>25</v>
      </c>
      <c r="AA5167">
        <v>15454</v>
      </c>
      <c r="AB5167">
        <v>17</v>
      </c>
      <c r="AC5167">
        <v>84.74</v>
      </c>
    </row>
    <row r="5168" spans="1:29" x14ac:dyDescent="0.3">
      <c r="A5168">
        <v>2010</v>
      </c>
      <c r="B5168">
        <v>11</v>
      </c>
      <c r="C5168" s="1">
        <v>40505</v>
      </c>
      <c r="D5168">
        <v>14600</v>
      </c>
      <c r="E5168">
        <v>55</v>
      </c>
      <c r="F5168">
        <v>519</v>
      </c>
      <c r="G5168">
        <v>753</v>
      </c>
      <c r="H5168">
        <v>26</v>
      </c>
      <c r="I5168">
        <v>1760</v>
      </c>
      <c r="J5168">
        <v>3058</v>
      </c>
      <c r="K5168">
        <v>17713</v>
      </c>
      <c r="L5168">
        <v>82</v>
      </c>
      <c r="M5168">
        <v>5495</v>
      </c>
      <c r="N5168">
        <v>4150</v>
      </c>
      <c r="O5168">
        <v>67</v>
      </c>
      <c r="P5168">
        <v>9794</v>
      </c>
      <c r="Q5168">
        <v>1747</v>
      </c>
      <c r="R5168">
        <v>6648</v>
      </c>
      <c r="S5168">
        <v>0</v>
      </c>
      <c r="T5168">
        <v>-4901</v>
      </c>
      <c r="U5168">
        <v>6780</v>
      </c>
      <c r="V5168">
        <v>3229</v>
      </c>
      <c r="W5168">
        <v>9247</v>
      </c>
      <c r="X5168">
        <v>12820</v>
      </c>
      <c r="Y5168">
        <v>0.54</v>
      </c>
      <c r="Z5168">
        <v>28</v>
      </c>
      <c r="AA5168">
        <v>15953</v>
      </c>
      <c r="AB5168">
        <v>20</v>
      </c>
      <c r="AC5168">
        <v>84.13</v>
      </c>
    </row>
    <row r="5169" spans="1:29" x14ac:dyDescent="0.3">
      <c r="A5169">
        <v>2010</v>
      </c>
      <c r="B5169">
        <v>11</v>
      </c>
      <c r="C5169" s="1">
        <v>40506</v>
      </c>
      <c r="D5169">
        <v>16500</v>
      </c>
      <c r="E5169">
        <v>57</v>
      </c>
      <c r="F5169">
        <v>704</v>
      </c>
      <c r="G5169">
        <v>748</v>
      </c>
      <c r="H5169">
        <v>26</v>
      </c>
      <c r="I5169">
        <v>1790</v>
      </c>
      <c r="J5169">
        <v>3268</v>
      </c>
      <c r="K5169">
        <v>19825</v>
      </c>
      <c r="L5169">
        <v>68</v>
      </c>
      <c r="M5169">
        <v>5491</v>
      </c>
      <c r="N5169">
        <v>4149</v>
      </c>
      <c r="O5169">
        <v>52</v>
      </c>
      <c r="P5169">
        <v>9760</v>
      </c>
      <c r="Q5169">
        <v>1747</v>
      </c>
      <c r="R5169">
        <v>8023</v>
      </c>
      <c r="S5169">
        <v>0</v>
      </c>
      <c r="T5169">
        <v>-6276</v>
      </c>
      <c r="U5169">
        <v>6790</v>
      </c>
      <c r="V5169">
        <v>4377</v>
      </c>
      <c r="W5169">
        <v>11524</v>
      </c>
      <c r="X5169">
        <v>16341</v>
      </c>
      <c r="Y5169">
        <v>0.49</v>
      </c>
      <c r="Z5169">
        <v>18</v>
      </c>
      <c r="AA5169">
        <v>18035</v>
      </c>
      <c r="AB5169">
        <v>9</v>
      </c>
      <c r="AC5169">
        <v>83.4</v>
      </c>
    </row>
    <row r="5170" spans="1:29" x14ac:dyDescent="0.3">
      <c r="A5170">
        <v>2010</v>
      </c>
      <c r="B5170">
        <v>11</v>
      </c>
      <c r="C5170" s="1">
        <v>40507</v>
      </c>
      <c r="D5170">
        <v>16800</v>
      </c>
      <c r="E5170">
        <v>57</v>
      </c>
      <c r="F5170">
        <v>275</v>
      </c>
      <c r="G5170">
        <v>704</v>
      </c>
      <c r="H5170">
        <v>26</v>
      </c>
      <c r="I5170">
        <v>1840</v>
      </c>
      <c r="J5170">
        <v>2845</v>
      </c>
      <c r="K5170">
        <v>19702</v>
      </c>
      <c r="L5170">
        <v>112</v>
      </c>
      <c r="M5170">
        <v>5456</v>
      </c>
      <c r="N5170">
        <v>4155</v>
      </c>
      <c r="O5170">
        <v>50</v>
      </c>
      <c r="P5170">
        <v>9773</v>
      </c>
      <c r="Q5170">
        <v>1800</v>
      </c>
      <c r="R5170">
        <v>6418</v>
      </c>
      <c r="S5170">
        <v>0</v>
      </c>
      <c r="T5170">
        <v>-4618</v>
      </c>
      <c r="U5170">
        <v>6910</v>
      </c>
      <c r="V5170">
        <v>2984</v>
      </c>
      <c r="W5170">
        <v>11240</v>
      </c>
      <c r="X5170">
        <v>14548</v>
      </c>
      <c r="Y5170">
        <v>0.49</v>
      </c>
      <c r="Z5170">
        <v>26</v>
      </c>
      <c r="AA5170">
        <v>17862</v>
      </c>
      <c r="AB5170">
        <v>19</v>
      </c>
      <c r="AC5170">
        <v>82.78</v>
      </c>
    </row>
    <row r="5171" spans="1:29" x14ac:dyDescent="0.3">
      <c r="A5171">
        <v>2010</v>
      </c>
      <c r="B5171">
        <v>11</v>
      </c>
      <c r="C5171" s="1">
        <v>40508</v>
      </c>
      <c r="D5171">
        <v>16600</v>
      </c>
      <c r="E5171">
        <v>60</v>
      </c>
      <c r="F5171">
        <v>184</v>
      </c>
      <c r="G5171">
        <v>710</v>
      </c>
      <c r="H5171">
        <v>22</v>
      </c>
      <c r="I5171">
        <v>1830</v>
      </c>
      <c r="J5171">
        <v>2746</v>
      </c>
      <c r="K5171">
        <v>19406</v>
      </c>
      <c r="L5171">
        <v>68</v>
      </c>
      <c r="M5171">
        <v>5497</v>
      </c>
      <c r="N5171">
        <v>4170</v>
      </c>
      <c r="O5171">
        <v>59</v>
      </c>
      <c r="P5171">
        <v>9794</v>
      </c>
      <c r="Q5171">
        <v>1800</v>
      </c>
      <c r="R5171">
        <v>1605</v>
      </c>
      <c r="S5171">
        <v>0</v>
      </c>
      <c r="T5171">
        <v>195</v>
      </c>
      <c r="U5171">
        <v>7060</v>
      </c>
      <c r="V5171">
        <v>-115</v>
      </c>
      <c r="W5171">
        <v>9545</v>
      </c>
      <c r="X5171">
        <v>9417</v>
      </c>
      <c r="Y5171">
        <v>0.5</v>
      </c>
      <c r="Z5171">
        <v>51</v>
      </c>
      <c r="AA5171">
        <v>17576</v>
      </c>
      <c r="AB5171">
        <v>46</v>
      </c>
      <c r="AC5171">
        <v>82.48</v>
      </c>
    </row>
    <row r="5172" spans="1:29" x14ac:dyDescent="0.3">
      <c r="A5172">
        <v>2010</v>
      </c>
      <c r="B5172">
        <v>11</v>
      </c>
      <c r="C5172" s="1">
        <v>40509</v>
      </c>
      <c r="D5172">
        <v>15900</v>
      </c>
      <c r="E5172">
        <v>62</v>
      </c>
      <c r="F5172">
        <v>197</v>
      </c>
      <c r="G5172">
        <v>723</v>
      </c>
      <c r="H5172">
        <v>19</v>
      </c>
      <c r="I5172">
        <v>1840</v>
      </c>
      <c r="J5172">
        <v>2779</v>
      </c>
      <c r="K5172">
        <v>18741</v>
      </c>
      <c r="L5172">
        <v>59</v>
      </c>
      <c r="M5172">
        <v>5991</v>
      </c>
      <c r="N5172">
        <v>4170</v>
      </c>
      <c r="O5172">
        <v>56</v>
      </c>
      <c r="P5172">
        <v>10276</v>
      </c>
      <c r="Q5172">
        <v>1850</v>
      </c>
      <c r="R5172">
        <v>1375</v>
      </c>
      <c r="S5172">
        <v>0</v>
      </c>
      <c r="T5172">
        <v>475</v>
      </c>
      <c r="U5172">
        <v>7030</v>
      </c>
      <c r="V5172">
        <v>-775</v>
      </c>
      <c r="W5172">
        <v>8799</v>
      </c>
      <c r="X5172">
        <v>7990</v>
      </c>
      <c r="Y5172">
        <v>0.54</v>
      </c>
      <c r="Z5172">
        <v>57</v>
      </c>
      <c r="AA5172">
        <v>16901</v>
      </c>
      <c r="AB5172">
        <v>53</v>
      </c>
      <c r="AC5172">
        <v>82.3</v>
      </c>
    </row>
    <row r="5173" spans="1:29" x14ac:dyDescent="0.3">
      <c r="A5173">
        <v>2010</v>
      </c>
      <c r="B5173">
        <v>11</v>
      </c>
      <c r="C5173" s="1">
        <v>40510</v>
      </c>
      <c r="D5173">
        <v>16300</v>
      </c>
      <c r="E5173">
        <v>62</v>
      </c>
      <c r="F5173">
        <v>318</v>
      </c>
      <c r="G5173">
        <v>711</v>
      </c>
      <c r="H5173">
        <v>19</v>
      </c>
      <c r="I5173">
        <v>1850</v>
      </c>
      <c r="J5173">
        <v>2898</v>
      </c>
      <c r="K5173">
        <v>19260</v>
      </c>
      <c r="L5173">
        <v>71</v>
      </c>
      <c r="M5173">
        <v>5998</v>
      </c>
      <c r="N5173">
        <v>4168</v>
      </c>
      <c r="O5173">
        <v>56</v>
      </c>
      <c r="P5173">
        <v>10293</v>
      </c>
      <c r="Q5173">
        <v>1900</v>
      </c>
      <c r="R5173">
        <v>3668</v>
      </c>
      <c r="S5173">
        <v>0</v>
      </c>
      <c r="T5173">
        <v>-1768</v>
      </c>
      <c r="U5173">
        <v>6890</v>
      </c>
      <c r="V5173">
        <v>644</v>
      </c>
      <c r="W5173">
        <v>9967</v>
      </c>
      <c r="X5173">
        <v>10735</v>
      </c>
      <c r="Y5173">
        <v>0.53</v>
      </c>
      <c r="Z5173">
        <v>44</v>
      </c>
      <c r="AA5173">
        <v>17410</v>
      </c>
      <c r="AB5173">
        <v>38</v>
      </c>
      <c r="AC5173">
        <v>81.94</v>
      </c>
    </row>
    <row r="5174" spans="1:29" x14ac:dyDescent="0.3">
      <c r="A5174">
        <v>2010</v>
      </c>
      <c r="B5174">
        <v>11</v>
      </c>
      <c r="C5174" s="1">
        <v>40511</v>
      </c>
      <c r="D5174">
        <v>18400</v>
      </c>
      <c r="E5174">
        <v>62</v>
      </c>
      <c r="F5174">
        <v>241</v>
      </c>
      <c r="G5174">
        <v>694</v>
      </c>
      <c r="H5174">
        <v>21</v>
      </c>
      <c r="I5174">
        <v>1900</v>
      </c>
      <c r="J5174">
        <v>2856</v>
      </c>
      <c r="K5174">
        <v>21318</v>
      </c>
      <c r="L5174">
        <v>67</v>
      </c>
      <c r="M5174">
        <v>5483</v>
      </c>
      <c r="N5174">
        <v>4147</v>
      </c>
      <c r="O5174">
        <v>64</v>
      </c>
      <c r="P5174">
        <v>9761</v>
      </c>
      <c r="Q5174">
        <v>1900</v>
      </c>
      <c r="R5174">
        <v>2292</v>
      </c>
      <c r="S5174">
        <v>0</v>
      </c>
      <c r="T5174">
        <v>-392</v>
      </c>
      <c r="U5174">
        <v>7460</v>
      </c>
      <c r="V5174">
        <v>810</v>
      </c>
      <c r="W5174">
        <v>11112</v>
      </c>
      <c r="X5174">
        <v>11949</v>
      </c>
      <c r="Y5174">
        <v>0.45</v>
      </c>
      <c r="Z5174">
        <v>44</v>
      </c>
      <c r="AA5174">
        <v>19418</v>
      </c>
      <c r="AB5174">
        <v>38</v>
      </c>
      <c r="AC5174">
        <v>81.53</v>
      </c>
    </row>
    <row r="5175" spans="1:29" x14ac:dyDescent="0.3">
      <c r="A5175">
        <v>2010</v>
      </c>
      <c r="B5175">
        <v>11</v>
      </c>
      <c r="C5175" s="1">
        <v>40512</v>
      </c>
      <c r="D5175">
        <v>19400</v>
      </c>
      <c r="E5175">
        <v>60</v>
      </c>
      <c r="F5175">
        <v>173</v>
      </c>
      <c r="G5175">
        <v>708</v>
      </c>
      <c r="H5175">
        <v>22</v>
      </c>
      <c r="I5175">
        <v>1950</v>
      </c>
      <c r="J5175">
        <v>2853</v>
      </c>
      <c r="K5175">
        <v>22313</v>
      </c>
      <c r="L5175">
        <v>62</v>
      </c>
      <c r="M5175">
        <v>5815</v>
      </c>
      <c r="N5175">
        <v>4153</v>
      </c>
      <c r="O5175">
        <v>62</v>
      </c>
      <c r="P5175">
        <v>10092</v>
      </c>
      <c r="Q5175">
        <v>1950</v>
      </c>
      <c r="R5175">
        <v>2292</v>
      </c>
      <c r="S5175">
        <v>0</v>
      </c>
      <c r="T5175">
        <v>-342</v>
      </c>
      <c r="U5175">
        <v>7740</v>
      </c>
      <c r="V5175">
        <v>723</v>
      </c>
      <c r="W5175">
        <v>11816</v>
      </c>
      <c r="X5175">
        <v>12563</v>
      </c>
      <c r="Y5175">
        <v>0.45</v>
      </c>
      <c r="Z5175">
        <v>44</v>
      </c>
      <c r="AA5175">
        <v>20363</v>
      </c>
      <c r="AB5175">
        <v>38</v>
      </c>
      <c r="AC5175">
        <v>81.11</v>
      </c>
    </row>
    <row r="5176" spans="1:29" x14ac:dyDescent="0.3">
      <c r="A5176">
        <v>2010</v>
      </c>
      <c r="B5176">
        <v>12</v>
      </c>
      <c r="C5176" s="1">
        <v>40513</v>
      </c>
      <c r="D5176">
        <v>18100</v>
      </c>
      <c r="E5176">
        <v>105</v>
      </c>
      <c r="F5176">
        <v>151</v>
      </c>
      <c r="G5176">
        <v>723</v>
      </c>
      <c r="H5176">
        <v>20</v>
      </c>
      <c r="I5176">
        <v>1960</v>
      </c>
      <c r="J5176">
        <v>2854</v>
      </c>
      <c r="K5176">
        <v>21059</v>
      </c>
      <c r="L5176">
        <v>39</v>
      </c>
      <c r="M5176">
        <v>5285</v>
      </c>
      <c r="N5176">
        <v>4137</v>
      </c>
      <c r="O5176">
        <v>65</v>
      </c>
      <c r="P5176">
        <v>9526</v>
      </c>
      <c r="Q5176">
        <v>1995</v>
      </c>
      <c r="R5176">
        <v>2292</v>
      </c>
      <c r="S5176">
        <v>0</v>
      </c>
      <c r="T5176">
        <v>-297</v>
      </c>
      <c r="U5176">
        <v>5600</v>
      </c>
      <c r="V5176">
        <v>-879</v>
      </c>
      <c r="W5176">
        <v>12688</v>
      </c>
      <c r="X5176">
        <v>11830</v>
      </c>
      <c r="Y5176">
        <v>0.45</v>
      </c>
      <c r="Z5176">
        <v>44</v>
      </c>
      <c r="AA5176">
        <v>19099</v>
      </c>
      <c r="AB5176">
        <v>38</v>
      </c>
      <c r="AC5176">
        <v>80.75</v>
      </c>
    </row>
    <row r="5177" spans="1:29" x14ac:dyDescent="0.3">
      <c r="A5177">
        <v>2010</v>
      </c>
      <c r="B5177">
        <v>12</v>
      </c>
      <c r="C5177" s="1">
        <v>40514</v>
      </c>
      <c r="D5177">
        <v>15800</v>
      </c>
      <c r="E5177">
        <v>125</v>
      </c>
      <c r="F5177">
        <v>137</v>
      </c>
      <c r="G5177">
        <v>730</v>
      </c>
      <c r="H5177">
        <v>27</v>
      </c>
      <c r="I5177">
        <v>2270</v>
      </c>
      <c r="J5177">
        <v>3164</v>
      </c>
      <c r="K5177">
        <v>19089</v>
      </c>
      <c r="L5177">
        <v>40</v>
      </c>
      <c r="M5177">
        <v>6384</v>
      </c>
      <c r="N5177">
        <v>4157</v>
      </c>
      <c r="O5177">
        <v>61</v>
      </c>
      <c r="P5177">
        <v>10642</v>
      </c>
      <c r="Q5177">
        <v>1994</v>
      </c>
      <c r="R5177">
        <v>2292</v>
      </c>
      <c r="S5177">
        <v>0</v>
      </c>
      <c r="T5177">
        <v>-298</v>
      </c>
      <c r="U5177">
        <v>3666</v>
      </c>
      <c r="V5177">
        <v>-3618</v>
      </c>
      <c r="W5177">
        <v>12343</v>
      </c>
      <c r="X5177">
        <v>8745</v>
      </c>
      <c r="Y5177">
        <v>0.55000000000000004</v>
      </c>
      <c r="Z5177">
        <v>54</v>
      </c>
      <c r="AA5177">
        <v>16819</v>
      </c>
      <c r="AB5177">
        <v>48</v>
      </c>
      <c r="AC5177">
        <v>80.61</v>
      </c>
    </row>
    <row r="5178" spans="1:29" x14ac:dyDescent="0.3">
      <c r="A5178">
        <v>2010</v>
      </c>
      <c r="B5178">
        <v>12</v>
      </c>
      <c r="C5178" s="1">
        <v>40515</v>
      </c>
      <c r="D5178">
        <v>16000</v>
      </c>
      <c r="E5178">
        <v>122</v>
      </c>
      <c r="F5178">
        <v>133</v>
      </c>
      <c r="G5178">
        <v>722</v>
      </c>
      <c r="H5178">
        <v>27</v>
      </c>
      <c r="I5178">
        <v>3700</v>
      </c>
      <c r="J5178">
        <v>4582</v>
      </c>
      <c r="K5178">
        <v>20704</v>
      </c>
      <c r="L5178">
        <v>77</v>
      </c>
      <c r="M5178">
        <v>6375</v>
      </c>
      <c r="N5178">
        <v>4144</v>
      </c>
      <c r="O5178">
        <v>56</v>
      </c>
      <c r="P5178">
        <v>10652</v>
      </c>
      <c r="Q5178">
        <v>1997</v>
      </c>
      <c r="R5178">
        <v>0</v>
      </c>
      <c r="S5178">
        <v>0</v>
      </c>
      <c r="T5178">
        <v>1997</v>
      </c>
      <c r="U5178">
        <v>3607</v>
      </c>
      <c r="V5178">
        <v>-3761</v>
      </c>
      <c r="W5178">
        <v>11956</v>
      </c>
      <c r="X5178">
        <v>8055</v>
      </c>
      <c r="Y5178">
        <v>0.51</v>
      </c>
      <c r="Z5178">
        <v>61</v>
      </c>
      <c r="AA5178">
        <v>17004</v>
      </c>
      <c r="AB5178">
        <v>53</v>
      </c>
      <c r="AC5178">
        <v>80.53</v>
      </c>
    </row>
    <row r="5179" spans="1:29" x14ac:dyDescent="0.3">
      <c r="A5179">
        <v>2010</v>
      </c>
      <c r="B5179">
        <v>12</v>
      </c>
      <c r="C5179" s="1">
        <v>40516</v>
      </c>
      <c r="D5179">
        <v>18200</v>
      </c>
      <c r="E5179">
        <v>121</v>
      </c>
      <c r="F5179">
        <v>147</v>
      </c>
      <c r="G5179">
        <v>727</v>
      </c>
      <c r="H5179">
        <v>23</v>
      </c>
      <c r="I5179">
        <v>4580</v>
      </c>
      <c r="J5179">
        <v>5477</v>
      </c>
      <c r="K5179">
        <v>23798</v>
      </c>
      <c r="L5179">
        <v>58</v>
      </c>
      <c r="M5179">
        <v>6386</v>
      </c>
      <c r="N5179">
        <v>4159</v>
      </c>
      <c r="O5179">
        <v>54</v>
      </c>
      <c r="P5179">
        <v>10657</v>
      </c>
      <c r="Q5179">
        <v>2050</v>
      </c>
      <c r="R5179">
        <v>0</v>
      </c>
      <c r="S5179">
        <v>0</v>
      </c>
      <c r="T5179">
        <v>2050</v>
      </c>
      <c r="U5179">
        <v>3826</v>
      </c>
      <c r="V5179">
        <v>-2687</v>
      </c>
      <c r="W5179">
        <v>13921</v>
      </c>
      <c r="X5179">
        <v>11091</v>
      </c>
      <c r="Y5179">
        <v>0.44</v>
      </c>
      <c r="Z5179">
        <v>53</v>
      </c>
      <c r="AA5179">
        <v>19218</v>
      </c>
      <c r="AB5179">
        <v>42</v>
      </c>
      <c r="AC5179">
        <v>80.25</v>
      </c>
    </row>
    <row r="5180" spans="1:29" x14ac:dyDescent="0.3">
      <c r="A5180">
        <v>2010</v>
      </c>
      <c r="B5180">
        <v>12</v>
      </c>
      <c r="C5180" s="1">
        <v>40517</v>
      </c>
      <c r="D5180">
        <v>19500</v>
      </c>
      <c r="E5180">
        <v>122</v>
      </c>
      <c r="F5180">
        <v>201</v>
      </c>
      <c r="G5180">
        <v>746</v>
      </c>
      <c r="H5180">
        <v>24</v>
      </c>
      <c r="I5180">
        <v>5030</v>
      </c>
      <c r="J5180">
        <v>6001</v>
      </c>
      <c r="K5180">
        <v>25623</v>
      </c>
      <c r="L5180">
        <v>9</v>
      </c>
      <c r="M5180">
        <v>6392</v>
      </c>
      <c r="N5180">
        <v>4152</v>
      </c>
      <c r="O5180">
        <v>51</v>
      </c>
      <c r="P5180">
        <v>10604</v>
      </c>
      <c r="Q5180">
        <v>2100</v>
      </c>
      <c r="R5180">
        <v>1375</v>
      </c>
      <c r="S5180">
        <v>0</v>
      </c>
      <c r="T5180">
        <v>725</v>
      </c>
      <c r="U5180">
        <v>3999</v>
      </c>
      <c r="V5180">
        <v>-1075</v>
      </c>
      <c r="W5180">
        <v>15420</v>
      </c>
      <c r="X5180">
        <v>14294</v>
      </c>
      <c r="Y5180">
        <v>0.41</v>
      </c>
      <c r="Z5180">
        <v>44</v>
      </c>
      <c r="AA5180">
        <v>20593</v>
      </c>
      <c r="AB5180">
        <v>31</v>
      </c>
      <c r="AC5180">
        <v>79.81</v>
      </c>
    </row>
    <row r="5181" spans="1:29" x14ac:dyDescent="0.3">
      <c r="A5181">
        <v>2010</v>
      </c>
      <c r="B5181">
        <v>12</v>
      </c>
      <c r="C5181" s="1">
        <v>40518</v>
      </c>
      <c r="D5181">
        <v>19800</v>
      </c>
      <c r="E5181">
        <v>103</v>
      </c>
      <c r="F5181">
        <v>483</v>
      </c>
      <c r="G5181">
        <v>735</v>
      </c>
      <c r="H5181">
        <v>25</v>
      </c>
      <c r="I5181">
        <v>5240</v>
      </c>
      <c r="J5181">
        <v>6483</v>
      </c>
      <c r="K5181">
        <v>26386</v>
      </c>
      <c r="L5181">
        <v>12</v>
      </c>
      <c r="M5181">
        <v>6389</v>
      </c>
      <c r="N5181">
        <v>4154</v>
      </c>
      <c r="O5181">
        <v>44</v>
      </c>
      <c r="P5181">
        <v>10599</v>
      </c>
      <c r="Q5181">
        <v>2093</v>
      </c>
      <c r="R5181">
        <v>3668</v>
      </c>
      <c r="S5181">
        <v>0</v>
      </c>
      <c r="T5181">
        <v>-1575</v>
      </c>
      <c r="U5181">
        <v>4003</v>
      </c>
      <c r="V5181">
        <v>910</v>
      </c>
      <c r="W5181">
        <v>16341</v>
      </c>
      <c r="X5181">
        <v>17361</v>
      </c>
      <c r="Y5181">
        <v>0.4</v>
      </c>
      <c r="Z5181">
        <v>34</v>
      </c>
      <c r="AA5181">
        <v>21146</v>
      </c>
      <c r="AB5181">
        <v>18</v>
      </c>
      <c r="AC5181">
        <v>79.28</v>
      </c>
    </row>
    <row r="5182" spans="1:29" x14ac:dyDescent="0.3">
      <c r="A5182">
        <v>2010</v>
      </c>
      <c r="B5182">
        <v>12</v>
      </c>
      <c r="C5182" s="1">
        <v>40519</v>
      </c>
      <c r="D5182">
        <v>22100</v>
      </c>
      <c r="E5182">
        <v>80</v>
      </c>
      <c r="F5182">
        <v>653</v>
      </c>
      <c r="G5182">
        <v>720</v>
      </c>
      <c r="H5182">
        <v>25</v>
      </c>
      <c r="I5182">
        <v>5290</v>
      </c>
      <c r="J5182">
        <v>6688</v>
      </c>
      <c r="K5182">
        <v>28868</v>
      </c>
      <c r="L5182">
        <v>14</v>
      </c>
      <c r="M5182">
        <v>6394</v>
      </c>
      <c r="N5182">
        <v>4168</v>
      </c>
      <c r="O5182">
        <v>38</v>
      </c>
      <c r="P5182">
        <v>10614</v>
      </c>
      <c r="Q5182">
        <v>2148</v>
      </c>
      <c r="R5182">
        <v>4126</v>
      </c>
      <c r="S5182">
        <v>0</v>
      </c>
      <c r="T5182">
        <v>-1978</v>
      </c>
      <c r="U5182">
        <v>4236</v>
      </c>
      <c r="V5182">
        <v>1596</v>
      </c>
      <c r="W5182">
        <v>18498</v>
      </c>
      <c r="X5182">
        <v>20232</v>
      </c>
      <c r="Y5182">
        <v>0.37</v>
      </c>
      <c r="Z5182">
        <v>30</v>
      </c>
      <c r="AA5182">
        <v>23578</v>
      </c>
      <c r="AB5182">
        <v>14</v>
      </c>
      <c r="AC5182">
        <v>78.680000000000007</v>
      </c>
    </row>
    <row r="5183" spans="1:29" x14ac:dyDescent="0.3">
      <c r="A5183">
        <v>2010</v>
      </c>
      <c r="B5183">
        <v>12</v>
      </c>
      <c r="C5183" s="1">
        <v>40520</v>
      </c>
      <c r="D5183">
        <v>27900</v>
      </c>
      <c r="E5183">
        <v>80</v>
      </c>
      <c r="F5183">
        <v>435</v>
      </c>
      <c r="G5183">
        <v>729</v>
      </c>
      <c r="H5183">
        <v>24</v>
      </c>
      <c r="I5183">
        <v>5060</v>
      </c>
      <c r="J5183">
        <v>6248</v>
      </c>
      <c r="K5183">
        <v>34228</v>
      </c>
      <c r="L5183">
        <v>9</v>
      </c>
      <c r="M5183">
        <v>6394</v>
      </c>
      <c r="N5183">
        <v>4169</v>
      </c>
      <c r="O5183">
        <v>38</v>
      </c>
      <c r="P5183">
        <v>10610</v>
      </c>
      <c r="Q5183">
        <v>2146</v>
      </c>
      <c r="R5183">
        <v>4126</v>
      </c>
      <c r="S5183">
        <v>0</v>
      </c>
      <c r="T5183">
        <v>-1980</v>
      </c>
      <c r="U5183">
        <v>4937</v>
      </c>
      <c r="V5183">
        <v>1862</v>
      </c>
      <c r="W5183">
        <v>23597</v>
      </c>
      <c r="X5183">
        <v>25598</v>
      </c>
      <c r="Y5183">
        <v>0.31</v>
      </c>
      <c r="Z5183">
        <v>25</v>
      </c>
      <c r="AA5183">
        <v>29168</v>
      </c>
      <c r="AB5183">
        <v>12</v>
      </c>
      <c r="AC5183">
        <v>77.95</v>
      </c>
    </row>
    <row r="5184" spans="1:29" x14ac:dyDescent="0.3">
      <c r="A5184">
        <v>2010</v>
      </c>
      <c r="B5184">
        <v>12</v>
      </c>
      <c r="C5184" s="1">
        <v>40521</v>
      </c>
      <c r="D5184">
        <v>30300</v>
      </c>
      <c r="E5184">
        <v>80</v>
      </c>
      <c r="F5184">
        <v>428</v>
      </c>
      <c r="G5184">
        <v>733</v>
      </c>
      <c r="H5184">
        <v>25</v>
      </c>
      <c r="I5184">
        <v>4700</v>
      </c>
      <c r="J5184">
        <v>5886</v>
      </c>
      <c r="K5184">
        <v>36266</v>
      </c>
      <c r="L5184">
        <v>9</v>
      </c>
      <c r="M5184">
        <v>6392</v>
      </c>
      <c r="N5184">
        <v>4185</v>
      </c>
      <c r="O5184">
        <v>39</v>
      </c>
      <c r="P5184">
        <v>10625</v>
      </c>
      <c r="Q5184">
        <v>2148</v>
      </c>
      <c r="R5184">
        <v>5960</v>
      </c>
      <c r="S5184">
        <v>0</v>
      </c>
      <c r="T5184">
        <v>-3812</v>
      </c>
      <c r="U5184">
        <v>5446</v>
      </c>
      <c r="V5184">
        <v>3185</v>
      </c>
      <c r="W5184">
        <v>26001</v>
      </c>
      <c r="X5184">
        <v>29453</v>
      </c>
      <c r="Y5184">
        <v>0.28999999999999998</v>
      </c>
      <c r="Z5184">
        <v>19</v>
      </c>
      <c r="AA5184">
        <v>31566</v>
      </c>
      <c r="AB5184">
        <v>7</v>
      </c>
      <c r="AC5184">
        <v>77.180000000000007</v>
      </c>
    </row>
    <row r="5185" spans="1:29" x14ac:dyDescent="0.3">
      <c r="A5185">
        <v>2010</v>
      </c>
      <c r="B5185">
        <v>12</v>
      </c>
      <c r="C5185" s="1">
        <v>40522</v>
      </c>
      <c r="D5185">
        <v>30700</v>
      </c>
      <c r="E5185">
        <v>80</v>
      </c>
      <c r="F5185">
        <v>676</v>
      </c>
      <c r="G5185">
        <v>730</v>
      </c>
      <c r="H5185">
        <v>22</v>
      </c>
      <c r="I5185">
        <v>4800</v>
      </c>
      <c r="J5185">
        <v>6228</v>
      </c>
      <c r="K5185">
        <v>37008</v>
      </c>
      <c r="L5185">
        <v>12</v>
      </c>
      <c r="M5185">
        <v>6392</v>
      </c>
      <c r="N5185">
        <v>4153</v>
      </c>
      <c r="O5185">
        <v>34</v>
      </c>
      <c r="P5185">
        <v>10591</v>
      </c>
      <c r="Q5185">
        <v>2198</v>
      </c>
      <c r="R5185">
        <v>4585</v>
      </c>
      <c r="S5185">
        <v>0</v>
      </c>
      <c r="T5185">
        <v>-2387</v>
      </c>
      <c r="U5185">
        <v>5433</v>
      </c>
      <c r="V5185">
        <v>2622</v>
      </c>
      <c r="W5185">
        <v>26015</v>
      </c>
      <c r="X5185">
        <v>28804</v>
      </c>
      <c r="Y5185">
        <v>0.28000000000000003</v>
      </c>
      <c r="Z5185">
        <v>22</v>
      </c>
      <c r="AA5185">
        <v>32208</v>
      </c>
      <c r="AB5185">
        <v>11</v>
      </c>
      <c r="AC5185">
        <v>76.459999999999994</v>
      </c>
    </row>
    <row r="5186" spans="1:29" x14ac:dyDescent="0.3">
      <c r="A5186">
        <v>2010</v>
      </c>
      <c r="B5186">
        <v>12</v>
      </c>
      <c r="C5186" s="1">
        <v>40523</v>
      </c>
      <c r="D5186">
        <v>29600</v>
      </c>
      <c r="E5186">
        <v>77</v>
      </c>
      <c r="F5186">
        <v>682</v>
      </c>
      <c r="G5186">
        <v>1010</v>
      </c>
      <c r="H5186">
        <v>18</v>
      </c>
      <c r="I5186">
        <v>4820</v>
      </c>
      <c r="J5186">
        <v>6530</v>
      </c>
      <c r="K5186">
        <v>36207</v>
      </c>
      <c r="L5186">
        <v>7</v>
      </c>
      <c r="M5186">
        <v>6216</v>
      </c>
      <c r="N5186">
        <v>4186</v>
      </c>
      <c r="O5186">
        <v>30</v>
      </c>
      <c r="P5186">
        <v>10439</v>
      </c>
      <c r="Q5186">
        <v>2198</v>
      </c>
      <c r="R5186">
        <v>2292</v>
      </c>
      <c r="S5186">
        <v>0</v>
      </c>
      <c r="T5186">
        <v>-94</v>
      </c>
      <c r="U5186">
        <v>5275</v>
      </c>
      <c r="V5186">
        <v>1427</v>
      </c>
      <c r="W5186">
        <v>24428</v>
      </c>
      <c r="X5186">
        <v>25862</v>
      </c>
      <c r="Y5186">
        <v>0.28999999999999998</v>
      </c>
      <c r="Z5186">
        <v>29</v>
      </c>
      <c r="AA5186">
        <v>31387</v>
      </c>
      <c r="AB5186">
        <v>18</v>
      </c>
      <c r="AC5186">
        <v>75.86</v>
      </c>
    </row>
    <row r="5187" spans="1:29" x14ac:dyDescent="0.3">
      <c r="A5187">
        <v>2010</v>
      </c>
      <c r="B5187">
        <v>12</v>
      </c>
      <c r="C5187" s="1">
        <v>40524</v>
      </c>
      <c r="D5187">
        <v>28300</v>
      </c>
      <c r="E5187">
        <v>75</v>
      </c>
      <c r="F5187">
        <v>602</v>
      </c>
      <c r="G5187">
        <v>1060</v>
      </c>
      <c r="H5187">
        <v>18</v>
      </c>
      <c r="I5187">
        <v>4510</v>
      </c>
      <c r="J5187">
        <v>6190</v>
      </c>
      <c r="K5187">
        <v>34565</v>
      </c>
      <c r="L5187">
        <v>12</v>
      </c>
      <c r="M5187">
        <v>5969</v>
      </c>
      <c r="N5187">
        <v>4189</v>
      </c>
      <c r="O5187">
        <v>36</v>
      </c>
      <c r="P5187">
        <v>10206</v>
      </c>
      <c r="Q5187">
        <v>2198</v>
      </c>
      <c r="R5187">
        <v>1834</v>
      </c>
      <c r="S5187">
        <v>0</v>
      </c>
      <c r="T5187">
        <v>364</v>
      </c>
      <c r="U5187">
        <v>5098</v>
      </c>
      <c r="V5187">
        <v>845</v>
      </c>
      <c r="W5187">
        <v>23176</v>
      </c>
      <c r="X5187">
        <v>23995</v>
      </c>
      <c r="Y5187">
        <v>0.28999999999999998</v>
      </c>
      <c r="Z5187">
        <v>31</v>
      </c>
      <c r="AA5187">
        <v>30055</v>
      </c>
      <c r="AB5187">
        <v>20</v>
      </c>
      <c r="AC5187">
        <v>75.33</v>
      </c>
    </row>
    <row r="5188" spans="1:29" x14ac:dyDescent="0.3">
      <c r="A5188">
        <v>2010</v>
      </c>
      <c r="B5188">
        <v>12</v>
      </c>
      <c r="C5188" s="1">
        <v>40525</v>
      </c>
      <c r="D5188">
        <v>26900</v>
      </c>
      <c r="E5188">
        <v>71</v>
      </c>
      <c r="F5188">
        <v>529</v>
      </c>
      <c r="G5188">
        <v>1050</v>
      </c>
      <c r="H5188">
        <v>18</v>
      </c>
      <c r="I5188">
        <v>4200</v>
      </c>
      <c r="J5188">
        <v>5797</v>
      </c>
      <c r="K5188">
        <v>32768</v>
      </c>
      <c r="L5188">
        <v>13</v>
      </c>
      <c r="M5188">
        <v>6042</v>
      </c>
      <c r="N5188">
        <v>4183</v>
      </c>
      <c r="O5188">
        <v>39</v>
      </c>
      <c r="P5188">
        <v>10277</v>
      </c>
      <c r="Q5188">
        <v>2196</v>
      </c>
      <c r="R5188">
        <v>1834</v>
      </c>
      <c r="S5188">
        <v>0</v>
      </c>
      <c r="T5188">
        <v>362</v>
      </c>
      <c r="U5188">
        <v>4979</v>
      </c>
      <c r="V5188">
        <v>264</v>
      </c>
      <c r="W5188">
        <v>21891</v>
      </c>
      <c r="X5188">
        <v>22129</v>
      </c>
      <c r="Y5188">
        <v>0.31</v>
      </c>
      <c r="Z5188">
        <v>32</v>
      </c>
      <c r="AA5188">
        <v>28568</v>
      </c>
      <c r="AB5188">
        <v>23</v>
      </c>
      <c r="AC5188">
        <v>74.89</v>
      </c>
    </row>
    <row r="5189" spans="1:29" x14ac:dyDescent="0.3">
      <c r="A5189">
        <v>2010</v>
      </c>
      <c r="B5189">
        <v>12</v>
      </c>
      <c r="C5189" s="1">
        <v>40526</v>
      </c>
      <c r="D5189">
        <v>33300</v>
      </c>
      <c r="E5189">
        <v>70</v>
      </c>
      <c r="F5189">
        <v>565</v>
      </c>
      <c r="G5189">
        <v>1080</v>
      </c>
      <c r="H5189">
        <v>17</v>
      </c>
      <c r="I5189">
        <v>4040</v>
      </c>
      <c r="J5189">
        <v>5702</v>
      </c>
      <c r="K5189">
        <v>39072</v>
      </c>
      <c r="L5189">
        <v>19</v>
      </c>
      <c r="M5189">
        <v>6032</v>
      </c>
      <c r="N5189">
        <v>4141</v>
      </c>
      <c r="O5189">
        <v>40</v>
      </c>
      <c r="P5189">
        <v>10232</v>
      </c>
      <c r="Q5189">
        <v>2200</v>
      </c>
      <c r="R5189">
        <v>0</v>
      </c>
      <c r="S5189">
        <v>0</v>
      </c>
      <c r="T5189">
        <v>2200</v>
      </c>
      <c r="U5189">
        <v>5604</v>
      </c>
      <c r="V5189">
        <v>-356</v>
      </c>
      <c r="W5189">
        <v>27150</v>
      </c>
      <c r="X5189">
        <v>26640</v>
      </c>
      <c r="Y5189">
        <v>0.26</v>
      </c>
      <c r="Z5189">
        <v>32</v>
      </c>
      <c r="AA5189">
        <v>35032</v>
      </c>
      <c r="AB5189">
        <v>24</v>
      </c>
      <c r="AC5189">
        <v>74.349999999999994</v>
      </c>
    </row>
    <row r="5190" spans="1:29" x14ac:dyDescent="0.3">
      <c r="A5190">
        <v>2010</v>
      </c>
      <c r="B5190">
        <v>12</v>
      </c>
      <c r="C5190" s="1">
        <v>40527</v>
      </c>
      <c r="D5190">
        <v>35900</v>
      </c>
      <c r="E5190">
        <v>79</v>
      </c>
      <c r="F5190">
        <v>1580</v>
      </c>
      <c r="G5190">
        <v>1350</v>
      </c>
      <c r="H5190">
        <v>16</v>
      </c>
      <c r="I5190">
        <v>4130</v>
      </c>
      <c r="J5190">
        <v>7076</v>
      </c>
      <c r="K5190">
        <v>43055</v>
      </c>
      <c r="L5190">
        <v>19</v>
      </c>
      <c r="M5190">
        <v>6393</v>
      </c>
      <c r="N5190">
        <v>4153</v>
      </c>
      <c r="O5190">
        <v>30</v>
      </c>
      <c r="P5190">
        <v>10595</v>
      </c>
      <c r="Q5190">
        <v>2198</v>
      </c>
      <c r="R5190">
        <v>1834</v>
      </c>
      <c r="S5190">
        <v>0</v>
      </c>
      <c r="T5190">
        <v>364</v>
      </c>
      <c r="U5190">
        <v>6372</v>
      </c>
      <c r="V5190">
        <v>2616</v>
      </c>
      <c r="W5190">
        <v>29505</v>
      </c>
      <c r="X5190">
        <v>32095</v>
      </c>
      <c r="Y5190">
        <v>0.24</v>
      </c>
      <c r="Z5190">
        <v>25</v>
      </c>
      <c r="AA5190">
        <v>38925</v>
      </c>
      <c r="AB5190">
        <v>18</v>
      </c>
      <c r="AC5190">
        <v>73.72</v>
      </c>
    </row>
    <row r="5191" spans="1:29" x14ac:dyDescent="0.3">
      <c r="A5191">
        <v>2010</v>
      </c>
      <c r="B5191">
        <v>12</v>
      </c>
      <c r="C5191" s="1">
        <v>40528</v>
      </c>
      <c r="D5191">
        <v>47500</v>
      </c>
      <c r="E5191">
        <v>89</v>
      </c>
      <c r="F5191">
        <v>1080</v>
      </c>
      <c r="G5191">
        <v>1620</v>
      </c>
      <c r="H5191">
        <v>31</v>
      </c>
      <c r="I5191">
        <v>4620</v>
      </c>
      <c r="J5191">
        <v>7351</v>
      </c>
      <c r="K5191">
        <v>54940</v>
      </c>
      <c r="L5191">
        <v>17</v>
      </c>
      <c r="M5191">
        <v>6392</v>
      </c>
      <c r="N5191">
        <v>4173</v>
      </c>
      <c r="O5191">
        <v>9</v>
      </c>
      <c r="P5191">
        <v>10591</v>
      </c>
      <c r="Q5191">
        <v>2198</v>
      </c>
      <c r="R5191">
        <v>1834</v>
      </c>
      <c r="S5191">
        <v>0</v>
      </c>
      <c r="T5191">
        <v>364</v>
      </c>
      <c r="U5191">
        <v>7797</v>
      </c>
      <c r="V5191">
        <v>4321</v>
      </c>
      <c r="W5191">
        <v>39690</v>
      </c>
      <c r="X5191">
        <v>43985</v>
      </c>
      <c r="Y5191">
        <v>0.19</v>
      </c>
      <c r="Z5191">
        <v>20</v>
      </c>
      <c r="AA5191">
        <v>50320</v>
      </c>
      <c r="AB5191">
        <v>13</v>
      </c>
      <c r="AC5191">
        <v>72.92</v>
      </c>
    </row>
    <row r="5192" spans="1:29" x14ac:dyDescent="0.3">
      <c r="A5192">
        <v>2010</v>
      </c>
      <c r="B5192">
        <v>12</v>
      </c>
      <c r="C5192" s="1">
        <v>40529</v>
      </c>
      <c r="D5192">
        <v>54600</v>
      </c>
      <c r="E5192">
        <v>1091</v>
      </c>
      <c r="F5192">
        <v>898</v>
      </c>
      <c r="G5192">
        <v>1660</v>
      </c>
      <c r="H5192">
        <v>40</v>
      </c>
      <c r="I5192">
        <v>5410</v>
      </c>
      <c r="J5192">
        <v>8008</v>
      </c>
      <c r="K5192">
        <v>63699</v>
      </c>
      <c r="L5192">
        <v>8</v>
      </c>
      <c r="M5192">
        <v>6392</v>
      </c>
      <c r="N5192">
        <v>4151</v>
      </c>
      <c r="O5192">
        <v>0</v>
      </c>
      <c r="P5192">
        <v>10551</v>
      </c>
      <c r="Q5192">
        <v>2198</v>
      </c>
      <c r="R5192">
        <v>1834</v>
      </c>
      <c r="S5192">
        <v>0</v>
      </c>
      <c r="T5192">
        <v>364</v>
      </c>
      <c r="U5192">
        <v>9122</v>
      </c>
      <c r="V5192">
        <v>6342</v>
      </c>
      <c r="W5192">
        <v>46467</v>
      </c>
      <c r="X5192">
        <v>52783</v>
      </c>
      <c r="Y5192">
        <v>0.17</v>
      </c>
      <c r="Z5192">
        <v>17</v>
      </c>
      <c r="AA5192">
        <v>58289</v>
      </c>
      <c r="AB5192">
        <v>9</v>
      </c>
      <c r="AC5192">
        <v>72.05</v>
      </c>
    </row>
    <row r="5193" spans="1:29" x14ac:dyDescent="0.3">
      <c r="A5193">
        <v>2010</v>
      </c>
      <c r="B5193">
        <v>12</v>
      </c>
      <c r="C5193" s="1">
        <v>40530</v>
      </c>
      <c r="D5193">
        <v>53900</v>
      </c>
      <c r="E5193">
        <v>1423</v>
      </c>
      <c r="F5193">
        <v>4510</v>
      </c>
      <c r="G5193">
        <v>1850</v>
      </c>
      <c r="H5193">
        <v>42</v>
      </c>
      <c r="I5193">
        <v>6170</v>
      </c>
      <c r="J5193">
        <v>12572</v>
      </c>
      <c r="K5193">
        <v>67895</v>
      </c>
      <c r="L5193">
        <v>8</v>
      </c>
      <c r="M5193">
        <v>6391</v>
      </c>
      <c r="N5193">
        <v>4121</v>
      </c>
      <c r="O5193">
        <v>5</v>
      </c>
      <c r="P5193">
        <v>10525</v>
      </c>
      <c r="Q5193">
        <v>2150</v>
      </c>
      <c r="R5193">
        <v>4126</v>
      </c>
      <c r="S5193">
        <v>0</v>
      </c>
      <c r="T5193">
        <v>-1976</v>
      </c>
      <c r="U5193">
        <v>9415</v>
      </c>
      <c r="V5193">
        <v>12747</v>
      </c>
      <c r="W5193">
        <v>46461</v>
      </c>
      <c r="X5193">
        <v>59346</v>
      </c>
      <c r="Y5193">
        <v>0.15</v>
      </c>
      <c r="Z5193">
        <v>13</v>
      </c>
      <c r="AA5193">
        <v>61725</v>
      </c>
      <c r="AB5193">
        <v>4</v>
      </c>
      <c r="AC5193">
        <v>71.150000000000006</v>
      </c>
    </row>
    <row r="5194" spans="1:29" x14ac:dyDescent="0.3">
      <c r="A5194">
        <v>2010</v>
      </c>
      <c r="B5194">
        <v>12</v>
      </c>
      <c r="C5194" s="1">
        <v>40531</v>
      </c>
      <c r="D5194">
        <v>61600</v>
      </c>
      <c r="E5194">
        <v>1713</v>
      </c>
      <c r="F5194">
        <v>8040</v>
      </c>
      <c r="G5194">
        <v>2240</v>
      </c>
      <c r="H5194">
        <v>38</v>
      </c>
      <c r="I5194">
        <v>7250</v>
      </c>
      <c r="J5194">
        <v>17568</v>
      </c>
      <c r="K5194">
        <v>80881</v>
      </c>
      <c r="L5194">
        <v>3</v>
      </c>
      <c r="M5194">
        <v>6392</v>
      </c>
      <c r="N5194">
        <v>4117</v>
      </c>
      <c r="O5194">
        <v>0</v>
      </c>
      <c r="P5194">
        <v>10512</v>
      </c>
      <c r="Q5194">
        <v>2148</v>
      </c>
      <c r="R5194">
        <v>5272</v>
      </c>
      <c r="S5194">
        <v>0</v>
      </c>
      <c r="T5194">
        <v>-3124</v>
      </c>
      <c r="U5194">
        <v>10222</v>
      </c>
      <c r="V5194">
        <v>19309</v>
      </c>
      <c r="W5194">
        <v>53966</v>
      </c>
      <c r="X5194">
        <v>73493</v>
      </c>
      <c r="Y5194">
        <v>0.13</v>
      </c>
      <c r="Z5194">
        <v>9</v>
      </c>
      <c r="AA5194">
        <v>73631</v>
      </c>
      <c r="AB5194">
        <v>0</v>
      </c>
      <c r="AC5194">
        <v>70.16</v>
      </c>
    </row>
    <row r="5195" spans="1:29" x14ac:dyDescent="0.3">
      <c r="A5195">
        <v>2010</v>
      </c>
      <c r="B5195">
        <v>12</v>
      </c>
      <c r="C5195" s="1">
        <v>40532</v>
      </c>
      <c r="D5195">
        <v>71400</v>
      </c>
      <c r="E5195">
        <v>2045</v>
      </c>
      <c r="F5195">
        <v>6240</v>
      </c>
      <c r="G5195">
        <v>2330</v>
      </c>
      <c r="H5195">
        <v>39</v>
      </c>
      <c r="I5195">
        <v>8520</v>
      </c>
      <c r="J5195">
        <v>17129</v>
      </c>
      <c r="K5195">
        <v>90574</v>
      </c>
      <c r="L5195">
        <v>11</v>
      </c>
      <c r="M5195">
        <v>6397</v>
      </c>
      <c r="N5195">
        <v>4191</v>
      </c>
      <c r="O5195">
        <v>0</v>
      </c>
      <c r="P5195">
        <v>10599</v>
      </c>
      <c r="Q5195">
        <v>2147</v>
      </c>
      <c r="R5195">
        <v>7106</v>
      </c>
      <c r="S5195">
        <v>0</v>
      </c>
      <c r="T5195">
        <v>-4959</v>
      </c>
      <c r="U5195">
        <v>11376</v>
      </c>
      <c r="V5195">
        <v>21129</v>
      </c>
      <c r="W5195">
        <v>63458</v>
      </c>
      <c r="X5195">
        <v>84934</v>
      </c>
      <c r="Y5195">
        <v>0.12</v>
      </c>
      <c r="Z5195">
        <v>6</v>
      </c>
      <c r="AA5195">
        <v>85780</v>
      </c>
      <c r="AB5195">
        <v>1</v>
      </c>
      <c r="AC5195">
        <v>69.13</v>
      </c>
    </row>
    <row r="5196" spans="1:29" x14ac:dyDescent="0.3">
      <c r="A5196">
        <v>2010</v>
      </c>
      <c r="B5196">
        <v>12</v>
      </c>
      <c r="C5196" s="1">
        <v>40533</v>
      </c>
      <c r="D5196">
        <v>77000</v>
      </c>
      <c r="E5196">
        <v>2657</v>
      </c>
      <c r="F5196">
        <v>2940</v>
      </c>
      <c r="G5196">
        <v>2600</v>
      </c>
      <c r="H5196">
        <v>41</v>
      </c>
      <c r="I5196">
        <v>9510</v>
      </c>
      <c r="J5196">
        <v>15091</v>
      </c>
      <c r="K5196">
        <v>94748</v>
      </c>
      <c r="L5196">
        <v>11</v>
      </c>
      <c r="M5196">
        <v>6390</v>
      </c>
      <c r="N5196">
        <v>4051</v>
      </c>
      <c r="O5196">
        <v>7</v>
      </c>
      <c r="P5196">
        <v>10459</v>
      </c>
      <c r="Q5196">
        <v>2100</v>
      </c>
      <c r="R5196">
        <v>7106</v>
      </c>
      <c r="S5196">
        <v>0</v>
      </c>
      <c r="T5196">
        <v>-5006</v>
      </c>
      <c r="U5196">
        <v>12009</v>
      </c>
      <c r="V5196">
        <v>19896</v>
      </c>
      <c r="W5196">
        <v>69050</v>
      </c>
      <c r="X5196">
        <v>89296</v>
      </c>
      <c r="Y5196">
        <v>0.11</v>
      </c>
      <c r="Z5196">
        <v>6</v>
      </c>
      <c r="AA5196">
        <v>89317</v>
      </c>
      <c r="AB5196">
        <v>0</v>
      </c>
      <c r="AC5196">
        <v>68.12</v>
      </c>
    </row>
    <row r="5197" spans="1:29" x14ac:dyDescent="0.3">
      <c r="A5197">
        <v>2010</v>
      </c>
      <c r="B5197">
        <v>12</v>
      </c>
      <c r="C5197" s="1">
        <v>40534</v>
      </c>
      <c r="D5197">
        <v>75200</v>
      </c>
      <c r="E5197">
        <v>3909</v>
      </c>
      <c r="F5197">
        <v>2300</v>
      </c>
      <c r="G5197">
        <v>2870</v>
      </c>
      <c r="H5197">
        <v>42</v>
      </c>
      <c r="I5197">
        <v>10400</v>
      </c>
      <c r="J5197">
        <v>15612</v>
      </c>
      <c r="K5197">
        <v>94721</v>
      </c>
      <c r="L5197">
        <v>15</v>
      </c>
      <c r="M5197">
        <v>6391</v>
      </c>
      <c r="N5197">
        <v>3842</v>
      </c>
      <c r="O5197">
        <v>0</v>
      </c>
      <c r="P5197">
        <v>10248</v>
      </c>
      <c r="Q5197">
        <v>2098</v>
      </c>
      <c r="R5197">
        <v>7335</v>
      </c>
      <c r="S5197">
        <v>0</v>
      </c>
      <c r="T5197">
        <v>-5237</v>
      </c>
      <c r="U5197">
        <v>12026</v>
      </c>
      <c r="V5197">
        <v>20794</v>
      </c>
      <c r="W5197">
        <v>68549</v>
      </c>
      <c r="X5197">
        <v>89710</v>
      </c>
      <c r="Y5197">
        <v>0.11</v>
      </c>
      <c r="Z5197">
        <v>5</v>
      </c>
      <c r="AA5197">
        <v>88747</v>
      </c>
      <c r="AB5197">
        <v>-1</v>
      </c>
      <c r="AC5197">
        <v>67.17</v>
      </c>
    </row>
    <row r="5198" spans="1:29" x14ac:dyDescent="0.3">
      <c r="A5198">
        <v>2010</v>
      </c>
      <c r="B5198">
        <v>12</v>
      </c>
      <c r="C5198" s="1">
        <v>40535</v>
      </c>
      <c r="D5198">
        <v>72000</v>
      </c>
      <c r="E5198">
        <v>3766</v>
      </c>
      <c r="F5198">
        <v>1840</v>
      </c>
      <c r="G5198">
        <v>2920</v>
      </c>
      <c r="H5198">
        <v>43</v>
      </c>
      <c r="I5198">
        <v>10600</v>
      </c>
      <c r="J5198">
        <v>15403</v>
      </c>
      <c r="K5198">
        <v>91169</v>
      </c>
      <c r="L5198">
        <v>8</v>
      </c>
      <c r="M5198">
        <v>7522</v>
      </c>
      <c r="N5198">
        <v>3834</v>
      </c>
      <c r="O5198">
        <v>3</v>
      </c>
      <c r="P5198">
        <v>11367</v>
      </c>
      <c r="Q5198">
        <v>2048</v>
      </c>
      <c r="R5198">
        <v>6418</v>
      </c>
      <c r="S5198">
        <v>0</v>
      </c>
      <c r="T5198">
        <v>-4370</v>
      </c>
      <c r="U5198">
        <v>11674</v>
      </c>
      <c r="V5198">
        <v>18551</v>
      </c>
      <c r="W5198">
        <v>65316</v>
      </c>
      <c r="X5198">
        <v>84173</v>
      </c>
      <c r="Y5198">
        <v>0.12</v>
      </c>
      <c r="Z5198">
        <v>8</v>
      </c>
      <c r="AA5198">
        <v>84935</v>
      </c>
      <c r="AB5198">
        <v>1</v>
      </c>
      <c r="AC5198">
        <v>66.31</v>
      </c>
    </row>
    <row r="5199" spans="1:29" x14ac:dyDescent="0.3">
      <c r="A5199">
        <v>2010</v>
      </c>
      <c r="B5199">
        <v>12</v>
      </c>
      <c r="C5199" s="1">
        <v>40536</v>
      </c>
      <c r="D5199">
        <v>69800</v>
      </c>
      <c r="E5199">
        <v>3160</v>
      </c>
      <c r="F5199">
        <v>1470</v>
      </c>
      <c r="G5199">
        <v>2790</v>
      </c>
      <c r="H5199">
        <v>41</v>
      </c>
      <c r="I5199">
        <v>10600</v>
      </c>
      <c r="J5199">
        <v>14901</v>
      </c>
      <c r="K5199">
        <v>87861</v>
      </c>
      <c r="L5199">
        <v>6</v>
      </c>
      <c r="M5199">
        <v>7528</v>
      </c>
      <c r="N5199">
        <v>3822</v>
      </c>
      <c r="O5199">
        <v>5</v>
      </c>
      <c r="P5199">
        <v>11361</v>
      </c>
      <c r="Q5199">
        <v>2050</v>
      </c>
      <c r="R5199">
        <v>5272</v>
      </c>
      <c r="S5199">
        <v>0</v>
      </c>
      <c r="T5199">
        <v>-3222</v>
      </c>
      <c r="U5199">
        <v>11451</v>
      </c>
      <c r="V5199">
        <v>17085</v>
      </c>
      <c r="W5199">
        <v>62411</v>
      </c>
      <c r="X5199">
        <v>79722</v>
      </c>
      <c r="Y5199">
        <v>0.13</v>
      </c>
      <c r="Z5199">
        <v>9</v>
      </c>
      <c r="AA5199">
        <v>81454</v>
      </c>
      <c r="AB5199">
        <v>2</v>
      </c>
      <c r="AC5199">
        <v>65.540000000000006</v>
      </c>
    </row>
    <row r="5200" spans="1:29" x14ac:dyDescent="0.3">
      <c r="A5200">
        <v>2010</v>
      </c>
      <c r="B5200">
        <v>12</v>
      </c>
      <c r="C5200" s="1">
        <v>40537</v>
      </c>
      <c r="D5200">
        <v>69100</v>
      </c>
      <c r="E5200">
        <v>2883</v>
      </c>
      <c r="F5200">
        <v>1360</v>
      </c>
      <c r="G5200">
        <v>2780</v>
      </c>
      <c r="H5200">
        <v>42</v>
      </c>
      <c r="I5200">
        <v>10300</v>
      </c>
      <c r="J5200">
        <v>14482</v>
      </c>
      <c r="K5200">
        <v>86465</v>
      </c>
      <c r="L5200">
        <v>4</v>
      </c>
      <c r="M5200">
        <v>8657</v>
      </c>
      <c r="N5200">
        <v>3820</v>
      </c>
      <c r="O5200">
        <v>0</v>
      </c>
      <c r="P5200">
        <v>12481</v>
      </c>
      <c r="Q5200">
        <v>2000</v>
      </c>
      <c r="R5200">
        <v>1605</v>
      </c>
      <c r="S5200">
        <v>0</v>
      </c>
      <c r="T5200">
        <v>395</v>
      </c>
      <c r="U5200">
        <v>11260</v>
      </c>
      <c r="V5200">
        <v>13004</v>
      </c>
      <c r="W5200">
        <v>60612</v>
      </c>
      <c r="X5200">
        <v>73589</v>
      </c>
      <c r="Y5200">
        <v>0.14000000000000001</v>
      </c>
      <c r="Z5200">
        <v>15</v>
      </c>
      <c r="AA5200">
        <v>76165</v>
      </c>
      <c r="AB5200">
        <v>3</v>
      </c>
      <c r="AC5200">
        <v>64.86</v>
      </c>
    </row>
    <row r="5201" spans="1:29" x14ac:dyDescent="0.3">
      <c r="A5201">
        <v>2010</v>
      </c>
      <c r="B5201">
        <v>12</v>
      </c>
      <c r="C5201" s="1">
        <v>40538</v>
      </c>
      <c r="D5201">
        <v>68200</v>
      </c>
      <c r="E5201">
        <v>2828</v>
      </c>
      <c r="F5201">
        <v>2610</v>
      </c>
      <c r="G5201">
        <v>2840</v>
      </c>
      <c r="H5201">
        <v>38</v>
      </c>
      <c r="I5201">
        <v>10300</v>
      </c>
      <c r="J5201">
        <v>15788</v>
      </c>
      <c r="K5201">
        <v>86816</v>
      </c>
      <c r="L5201">
        <v>1</v>
      </c>
      <c r="M5201">
        <v>8657</v>
      </c>
      <c r="N5201">
        <v>3820</v>
      </c>
      <c r="O5201">
        <v>0</v>
      </c>
      <c r="P5201">
        <v>12478</v>
      </c>
      <c r="Q5201">
        <v>2000</v>
      </c>
      <c r="R5201">
        <v>5272</v>
      </c>
      <c r="S5201">
        <v>0</v>
      </c>
      <c r="T5201">
        <v>-3272</v>
      </c>
      <c r="U5201">
        <v>11172</v>
      </c>
      <c r="V5201">
        <v>16609</v>
      </c>
      <c r="W5201">
        <v>60772</v>
      </c>
      <c r="X5201">
        <v>77610</v>
      </c>
      <c r="Y5201">
        <v>0.14000000000000001</v>
      </c>
      <c r="Z5201">
        <v>11</v>
      </c>
      <c r="AA5201">
        <v>76516</v>
      </c>
      <c r="AB5201">
        <v>-1</v>
      </c>
      <c r="AC5201">
        <v>64.180000000000007</v>
      </c>
    </row>
    <row r="5202" spans="1:29" x14ac:dyDescent="0.3">
      <c r="A5202">
        <v>2010</v>
      </c>
      <c r="B5202">
        <v>12</v>
      </c>
      <c r="C5202" s="1">
        <v>40539</v>
      </c>
      <c r="D5202">
        <v>65600</v>
      </c>
      <c r="E5202">
        <v>2751</v>
      </c>
      <c r="F5202">
        <v>1750</v>
      </c>
      <c r="G5202">
        <v>2810</v>
      </c>
      <c r="H5202">
        <v>37</v>
      </c>
      <c r="I5202">
        <v>10600</v>
      </c>
      <c r="J5202">
        <v>15197</v>
      </c>
      <c r="K5202">
        <v>83548</v>
      </c>
      <c r="L5202">
        <v>6</v>
      </c>
      <c r="M5202">
        <v>8652</v>
      </c>
      <c r="N5202">
        <v>4181</v>
      </c>
      <c r="O5202">
        <v>1</v>
      </c>
      <c r="P5202">
        <v>12840</v>
      </c>
      <c r="Q5202">
        <v>1944</v>
      </c>
      <c r="R5202">
        <v>5043</v>
      </c>
      <c r="S5202">
        <v>0</v>
      </c>
      <c r="T5202">
        <v>-3099</v>
      </c>
      <c r="U5202">
        <v>10966</v>
      </c>
      <c r="V5202">
        <v>15337</v>
      </c>
      <c r="W5202">
        <v>58253</v>
      </c>
      <c r="X5202">
        <v>73807</v>
      </c>
      <c r="Y5202">
        <v>0.15</v>
      </c>
      <c r="Z5202">
        <v>12</v>
      </c>
      <c r="AA5202">
        <v>72948</v>
      </c>
      <c r="AB5202">
        <v>-1</v>
      </c>
      <c r="AC5202">
        <v>63.57</v>
      </c>
    </row>
    <row r="5203" spans="1:29" x14ac:dyDescent="0.3">
      <c r="A5203">
        <v>2010</v>
      </c>
      <c r="B5203">
        <v>12</v>
      </c>
      <c r="C5203" s="1">
        <v>40540</v>
      </c>
      <c r="D5203">
        <v>63900</v>
      </c>
      <c r="E5203">
        <v>2711</v>
      </c>
      <c r="F5203">
        <v>1570</v>
      </c>
      <c r="G5203">
        <v>2660</v>
      </c>
      <c r="H5203">
        <v>38</v>
      </c>
      <c r="I5203">
        <v>10900</v>
      </c>
      <c r="J5203">
        <v>15168</v>
      </c>
      <c r="K5203">
        <v>81779</v>
      </c>
      <c r="L5203">
        <v>11</v>
      </c>
      <c r="M5203">
        <v>8659</v>
      </c>
      <c r="N5203">
        <v>4203</v>
      </c>
      <c r="O5203">
        <v>6</v>
      </c>
      <c r="P5203">
        <v>12879</v>
      </c>
      <c r="Q5203">
        <v>1948</v>
      </c>
      <c r="R5203">
        <v>3897</v>
      </c>
      <c r="S5203">
        <v>0</v>
      </c>
      <c r="T5203">
        <v>-1949</v>
      </c>
      <c r="U5203">
        <v>10767</v>
      </c>
      <c r="V5203">
        <v>14323</v>
      </c>
      <c r="W5203">
        <v>56390</v>
      </c>
      <c r="X5203">
        <v>70849</v>
      </c>
      <c r="Y5203">
        <v>0.16</v>
      </c>
      <c r="Z5203">
        <v>13</v>
      </c>
      <c r="AA5203">
        <v>70879</v>
      </c>
      <c r="AB5203">
        <v>0</v>
      </c>
      <c r="AC5203">
        <v>63.02</v>
      </c>
    </row>
    <row r="5204" spans="1:29" x14ac:dyDescent="0.3">
      <c r="A5204">
        <v>2010</v>
      </c>
      <c r="B5204">
        <v>12</v>
      </c>
      <c r="C5204" s="1">
        <v>40541</v>
      </c>
      <c r="D5204">
        <v>62000</v>
      </c>
      <c r="E5204">
        <v>2771</v>
      </c>
      <c r="F5204">
        <v>6630</v>
      </c>
      <c r="G5204">
        <v>2670</v>
      </c>
      <c r="H5204">
        <v>44</v>
      </c>
      <c r="I5204">
        <v>10900</v>
      </c>
      <c r="J5204">
        <v>20244</v>
      </c>
      <c r="K5204">
        <v>85015</v>
      </c>
      <c r="L5204">
        <v>10</v>
      </c>
      <c r="M5204">
        <v>8657</v>
      </c>
      <c r="N5204">
        <v>4123</v>
      </c>
      <c r="O5204">
        <v>0</v>
      </c>
      <c r="P5204">
        <v>12790</v>
      </c>
      <c r="Q5204">
        <v>1900</v>
      </c>
      <c r="R5204">
        <v>5731</v>
      </c>
      <c r="S5204">
        <v>0</v>
      </c>
      <c r="T5204">
        <v>-3831</v>
      </c>
      <c r="U5204">
        <v>10620</v>
      </c>
      <c r="V5204">
        <v>20564</v>
      </c>
      <c r="W5204">
        <v>55224</v>
      </c>
      <c r="X5204">
        <v>76056</v>
      </c>
      <c r="Y5204">
        <v>0.15</v>
      </c>
      <c r="Z5204">
        <v>11</v>
      </c>
      <c r="AA5204">
        <v>74115</v>
      </c>
      <c r="AB5204">
        <v>-3</v>
      </c>
      <c r="AC5204">
        <v>62.46</v>
      </c>
    </row>
    <row r="5205" spans="1:29" x14ac:dyDescent="0.3">
      <c r="A5205">
        <v>2010</v>
      </c>
      <c r="B5205">
        <v>12</v>
      </c>
      <c r="C5205" s="1">
        <v>40542</v>
      </c>
      <c r="D5205">
        <v>65200</v>
      </c>
      <c r="E5205">
        <v>2921</v>
      </c>
      <c r="F5205">
        <v>3480</v>
      </c>
      <c r="G5205">
        <v>2640</v>
      </c>
      <c r="H5205">
        <v>41</v>
      </c>
      <c r="I5205">
        <v>11700</v>
      </c>
      <c r="J5205">
        <v>17861</v>
      </c>
      <c r="K5205">
        <v>85982</v>
      </c>
      <c r="L5205">
        <v>8</v>
      </c>
      <c r="M5205">
        <v>8527</v>
      </c>
      <c r="N5205">
        <v>4099</v>
      </c>
      <c r="O5205">
        <v>7</v>
      </c>
      <c r="P5205">
        <v>12641</v>
      </c>
      <c r="Q5205">
        <v>1850</v>
      </c>
      <c r="R5205">
        <v>7565</v>
      </c>
      <c r="S5205">
        <v>0</v>
      </c>
      <c r="T5205">
        <v>-5715</v>
      </c>
      <c r="U5205">
        <v>10786</v>
      </c>
      <c r="V5205">
        <v>19720</v>
      </c>
      <c r="W5205">
        <v>58935</v>
      </c>
      <c r="X5205">
        <v>79056</v>
      </c>
      <c r="Y5205">
        <v>0.15</v>
      </c>
      <c r="Z5205">
        <v>8</v>
      </c>
      <c r="AA5205">
        <v>79234</v>
      </c>
      <c r="AB5205">
        <v>0</v>
      </c>
      <c r="AC5205">
        <v>61.9</v>
      </c>
    </row>
    <row r="5206" spans="1:29" x14ac:dyDescent="0.3">
      <c r="A5206">
        <v>2010</v>
      </c>
      <c r="B5206">
        <v>12</v>
      </c>
      <c r="C5206" s="1">
        <v>40543</v>
      </c>
      <c r="D5206">
        <v>67300</v>
      </c>
      <c r="E5206">
        <v>3141</v>
      </c>
      <c r="F5206">
        <v>2150</v>
      </c>
      <c r="G5206">
        <v>2610</v>
      </c>
      <c r="H5206">
        <v>46</v>
      </c>
      <c r="I5206">
        <v>13100</v>
      </c>
      <c r="J5206">
        <v>17906</v>
      </c>
      <c r="K5206">
        <v>88347</v>
      </c>
      <c r="L5206">
        <v>6</v>
      </c>
      <c r="M5206">
        <v>8651</v>
      </c>
      <c r="N5206">
        <v>4104</v>
      </c>
      <c r="O5206">
        <v>0</v>
      </c>
      <c r="P5206">
        <v>12761</v>
      </c>
      <c r="Q5206">
        <v>1796</v>
      </c>
      <c r="R5206">
        <v>3897</v>
      </c>
      <c r="S5206">
        <v>0</v>
      </c>
      <c r="T5206">
        <v>-2101</v>
      </c>
      <c r="U5206">
        <v>11049</v>
      </c>
      <c r="V5206">
        <v>17560</v>
      </c>
      <c r="W5206">
        <v>59980</v>
      </c>
      <c r="X5206">
        <v>77687</v>
      </c>
      <c r="Y5206">
        <v>0.14000000000000001</v>
      </c>
      <c r="Z5206">
        <v>12</v>
      </c>
      <c r="AA5206">
        <v>80147</v>
      </c>
      <c r="AB5206">
        <v>3</v>
      </c>
      <c r="AC5206">
        <v>61.38</v>
      </c>
    </row>
    <row r="5207" spans="1:29" x14ac:dyDescent="0.3">
      <c r="A5207">
        <v>2011</v>
      </c>
      <c r="B5207">
        <v>1</v>
      </c>
      <c r="C5207" s="1">
        <v>40544</v>
      </c>
      <c r="D5207">
        <v>67300</v>
      </c>
      <c r="E5207">
        <v>3141</v>
      </c>
      <c r="F5207">
        <v>1900</v>
      </c>
      <c r="G5207">
        <v>2600</v>
      </c>
      <c r="H5207">
        <v>45</v>
      </c>
      <c r="I5207">
        <v>13000</v>
      </c>
      <c r="J5207">
        <v>17545</v>
      </c>
      <c r="K5207">
        <v>87986</v>
      </c>
      <c r="L5207">
        <v>6</v>
      </c>
      <c r="M5207">
        <v>6489</v>
      </c>
      <c r="N5207">
        <v>4105</v>
      </c>
      <c r="O5207">
        <v>5</v>
      </c>
      <c r="P5207">
        <v>10605</v>
      </c>
      <c r="Q5207">
        <v>1697</v>
      </c>
      <c r="R5207">
        <v>3897</v>
      </c>
      <c r="S5207">
        <v>0</v>
      </c>
      <c r="T5207">
        <v>-2200</v>
      </c>
      <c r="U5207">
        <v>11092</v>
      </c>
      <c r="V5207">
        <v>19462</v>
      </c>
      <c r="W5207">
        <v>59965</v>
      </c>
      <c r="X5207">
        <v>79581</v>
      </c>
      <c r="Y5207">
        <v>0.12</v>
      </c>
      <c r="Z5207">
        <v>10</v>
      </c>
      <c r="AA5207">
        <v>79866</v>
      </c>
      <c r="AB5207">
        <v>0</v>
      </c>
      <c r="AC5207">
        <v>60.88</v>
      </c>
    </row>
    <row r="5208" spans="1:29" x14ac:dyDescent="0.3">
      <c r="A5208">
        <v>2011</v>
      </c>
      <c r="B5208">
        <v>1</v>
      </c>
      <c r="C5208" s="1">
        <v>40545</v>
      </c>
      <c r="D5208">
        <v>65500</v>
      </c>
      <c r="E5208">
        <v>3171</v>
      </c>
      <c r="F5208">
        <v>2630</v>
      </c>
      <c r="G5208">
        <v>2640</v>
      </c>
      <c r="H5208">
        <v>49</v>
      </c>
      <c r="I5208">
        <v>13000</v>
      </c>
      <c r="J5208">
        <v>18319</v>
      </c>
      <c r="K5208">
        <v>86990</v>
      </c>
      <c r="L5208">
        <v>2</v>
      </c>
      <c r="M5208">
        <v>6498</v>
      </c>
      <c r="N5208">
        <v>4118</v>
      </c>
      <c r="O5208">
        <v>0</v>
      </c>
      <c r="P5208">
        <v>10618</v>
      </c>
      <c r="Q5208">
        <v>1648</v>
      </c>
      <c r="R5208">
        <v>4355</v>
      </c>
      <c r="S5208">
        <v>0</v>
      </c>
      <c r="T5208">
        <v>-2707</v>
      </c>
      <c r="U5208">
        <v>11092</v>
      </c>
      <c r="V5208">
        <v>20553</v>
      </c>
      <c r="W5208">
        <v>58337</v>
      </c>
      <c r="X5208">
        <v>79079</v>
      </c>
      <c r="Y5208">
        <v>0.12</v>
      </c>
      <c r="Z5208">
        <v>9</v>
      </c>
      <c r="AA5208">
        <v>78946</v>
      </c>
      <c r="AB5208">
        <v>0</v>
      </c>
      <c r="AC5208">
        <v>60.41</v>
      </c>
    </row>
    <row r="5209" spans="1:29" x14ac:dyDescent="0.3">
      <c r="A5209">
        <v>2011</v>
      </c>
      <c r="B5209">
        <v>1</v>
      </c>
      <c r="C5209" s="1">
        <v>40546</v>
      </c>
      <c r="D5209">
        <v>64700</v>
      </c>
      <c r="E5209">
        <v>3093</v>
      </c>
      <c r="F5209">
        <v>2290</v>
      </c>
      <c r="G5209">
        <v>2640</v>
      </c>
      <c r="H5209">
        <v>46</v>
      </c>
      <c r="I5209">
        <v>13600</v>
      </c>
      <c r="J5209">
        <v>18576</v>
      </c>
      <c r="K5209">
        <v>86369</v>
      </c>
      <c r="L5209">
        <v>10</v>
      </c>
      <c r="M5209">
        <v>6490</v>
      </c>
      <c r="N5209">
        <v>4131</v>
      </c>
      <c r="O5209">
        <v>1</v>
      </c>
      <c r="P5209">
        <v>10632</v>
      </c>
      <c r="Q5209">
        <v>1598</v>
      </c>
      <c r="R5209">
        <v>4355</v>
      </c>
      <c r="S5209">
        <v>0</v>
      </c>
      <c r="T5209">
        <v>-2757</v>
      </c>
      <c r="U5209">
        <v>10870</v>
      </c>
      <c r="V5209">
        <v>20606</v>
      </c>
      <c r="W5209">
        <v>57695</v>
      </c>
      <c r="X5209">
        <v>78494</v>
      </c>
      <c r="Y5209">
        <v>0.12</v>
      </c>
      <c r="Z5209">
        <v>9</v>
      </c>
      <c r="AA5209">
        <v>77943</v>
      </c>
      <c r="AB5209">
        <v>-1</v>
      </c>
      <c r="AC5209">
        <v>59.97</v>
      </c>
    </row>
    <row r="5210" spans="1:29" x14ac:dyDescent="0.3">
      <c r="A5210">
        <v>2011</v>
      </c>
      <c r="B5210">
        <v>1</v>
      </c>
      <c r="C5210" s="1">
        <v>40547</v>
      </c>
      <c r="D5210">
        <v>60900</v>
      </c>
      <c r="E5210">
        <v>3244</v>
      </c>
      <c r="F5210">
        <v>1710</v>
      </c>
      <c r="G5210">
        <v>2620</v>
      </c>
      <c r="H5210">
        <v>75</v>
      </c>
      <c r="I5210">
        <v>15000</v>
      </c>
      <c r="J5210">
        <v>19405</v>
      </c>
      <c r="K5210">
        <v>83549</v>
      </c>
      <c r="L5210">
        <v>15</v>
      </c>
      <c r="M5210">
        <v>6497</v>
      </c>
      <c r="N5210">
        <v>4123</v>
      </c>
      <c r="O5210">
        <v>6</v>
      </c>
      <c r="P5210">
        <v>10641</v>
      </c>
      <c r="Q5210">
        <v>1549</v>
      </c>
      <c r="R5210">
        <v>2522</v>
      </c>
      <c r="S5210">
        <v>0</v>
      </c>
      <c r="T5210">
        <v>-973</v>
      </c>
      <c r="U5210">
        <v>10347</v>
      </c>
      <c r="V5210">
        <v>19744</v>
      </c>
      <c r="W5210">
        <v>54069</v>
      </c>
      <c r="X5210">
        <v>73881</v>
      </c>
      <c r="Y5210">
        <v>0.13</v>
      </c>
      <c r="Z5210">
        <v>12</v>
      </c>
      <c r="AA5210">
        <v>73945</v>
      </c>
      <c r="AB5210">
        <v>0</v>
      </c>
      <c r="AC5210">
        <v>59.59</v>
      </c>
    </row>
    <row r="5211" spans="1:29" x14ac:dyDescent="0.3">
      <c r="A5211">
        <v>2011</v>
      </c>
      <c r="B5211">
        <v>1</v>
      </c>
      <c r="C5211" s="1">
        <v>40548</v>
      </c>
      <c r="D5211">
        <v>56600</v>
      </c>
      <c r="E5211">
        <v>3180</v>
      </c>
      <c r="F5211">
        <v>1410</v>
      </c>
      <c r="G5211">
        <v>2610</v>
      </c>
      <c r="H5211">
        <v>131</v>
      </c>
      <c r="I5211">
        <v>14600</v>
      </c>
      <c r="J5211">
        <v>18751</v>
      </c>
      <c r="K5211">
        <v>78531</v>
      </c>
      <c r="L5211">
        <v>13</v>
      </c>
      <c r="M5211">
        <v>8655</v>
      </c>
      <c r="N5211">
        <v>4104</v>
      </c>
      <c r="O5211">
        <v>1</v>
      </c>
      <c r="P5211">
        <v>12773</v>
      </c>
      <c r="Q5211">
        <v>1497</v>
      </c>
      <c r="R5211">
        <v>2522</v>
      </c>
      <c r="S5211">
        <v>0</v>
      </c>
      <c r="T5211">
        <v>-1025</v>
      </c>
      <c r="U5211">
        <v>9798</v>
      </c>
      <c r="V5211">
        <v>16442</v>
      </c>
      <c r="W5211">
        <v>50269</v>
      </c>
      <c r="X5211">
        <v>66783</v>
      </c>
      <c r="Y5211">
        <v>0.16</v>
      </c>
      <c r="Z5211">
        <v>15</v>
      </c>
      <c r="AA5211">
        <v>69195</v>
      </c>
      <c r="AB5211">
        <v>3</v>
      </c>
      <c r="AC5211">
        <v>59.3</v>
      </c>
    </row>
    <row r="5212" spans="1:29" x14ac:dyDescent="0.3">
      <c r="A5212">
        <v>2011</v>
      </c>
      <c r="B5212">
        <v>1</v>
      </c>
      <c r="C5212" s="1">
        <v>40549</v>
      </c>
      <c r="D5212">
        <v>52000</v>
      </c>
      <c r="E5212">
        <v>3064</v>
      </c>
      <c r="F5212">
        <v>1230</v>
      </c>
      <c r="G5212">
        <v>2580</v>
      </c>
      <c r="H5212">
        <v>195</v>
      </c>
      <c r="I5212">
        <v>14600</v>
      </c>
      <c r="J5212">
        <v>18605</v>
      </c>
      <c r="K5212">
        <v>73669</v>
      </c>
      <c r="L5212">
        <v>14</v>
      </c>
      <c r="M5212">
        <v>8659</v>
      </c>
      <c r="N5212">
        <v>4056</v>
      </c>
      <c r="O5212">
        <v>8</v>
      </c>
      <c r="P5212">
        <v>12737</v>
      </c>
      <c r="Q5212">
        <v>1447</v>
      </c>
      <c r="R5212">
        <v>2522</v>
      </c>
      <c r="S5212">
        <v>0</v>
      </c>
      <c r="T5212">
        <v>-1075</v>
      </c>
      <c r="U5212">
        <v>8961</v>
      </c>
      <c r="V5212">
        <v>15527</v>
      </c>
      <c r="W5212">
        <v>46404</v>
      </c>
      <c r="X5212">
        <v>62006</v>
      </c>
      <c r="Y5212">
        <v>0.17</v>
      </c>
      <c r="Z5212">
        <v>16</v>
      </c>
      <c r="AA5212">
        <v>64340</v>
      </c>
      <c r="AB5212">
        <v>4</v>
      </c>
      <c r="AC5212">
        <v>59.07</v>
      </c>
    </row>
    <row r="5213" spans="1:29" x14ac:dyDescent="0.3">
      <c r="A5213">
        <v>2011</v>
      </c>
      <c r="B5213">
        <v>1</v>
      </c>
      <c r="C5213" s="1">
        <v>40550</v>
      </c>
      <c r="D5213">
        <v>46500</v>
      </c>
      <c r="E5213">
        <v>2964</v>
      </c>
      <c r="F5213">
        <v>1100</v>
      </c>
      <c r="G5213">
        <v>2450</v>
      </c>
      <c r="H5213">
        <v>194</v>
      </c>
      <c r="I5213">
        <v>15000</v>
      </c>
      <c r="J5213">
        <v>18744</v>
      </c>
      <c r="K5213">
        <v>68208</v>
      </c>
      <c r="L5213">
        <v>13</v>
      </c>
      <c r="M5213">
        <v>8651</v>
      </c>
      <c r="N5213">
        <v>4144</v>
      </c>
      <c r="O5213">
        <v>0</v>
      </c>
      <c r="P5213">
        <v>12808</v>
      </c>
      <c r="Q5213">
        <v>1448</v>
      </c>
      <c r="R5213">
        <v>1834</v>
      </c>
      <c r="S5213">
        <v>0</v>
      </c>
      <c r="T5213">
        <v>-386</v>
      </c>
      <c r="U5213">
        <v>8061</v>
      </c>
      <c r="V5213">
        <v>14248</v>
      </c>
      <c r="W5213">
        <v>41511</v>
      </c>
      <c r="X5213">
        <v>55786</v>
      </c>
      <c r="Y5213">
        <v>0.19</v>
      </c>
      <c r="Z5213">
        <v>18</v>
      </c>
      <c r="AA5213">
        <v>58516</v>
      </c>
      <c r="AB5213">
        <v>5</v>
      </c>
      <c r="AC5213">
        <v>58.92</v>
      </c>
    </row>
    <row r="5214" spans="1:29" x14ac:dyDescent="0.3">
      <c r="A5214">
        <v>2011</v>
      </c>
      <c r="B5214">
        <v>1</v>
      </c>
      <c r="C5214" s="1">
        <v>40551</v>
      </c>
      <c r="D5214">
        <v>42600</v>
      </c>
      <c r="E5214">
        <v>2834</v>
      </c>
      <c r="F5214">
        <v>1010</v>
      </c>
      <c r="G5214">
        <v>2260</v>
      </c>
      <c r="H5214">
        <v>195</v>
      </c>
      <c r="I5214">
        <v>15400</v>
      </c>
      <c r="J5214">
        <v>18865</v>
      </c>
      <c r="K5214">
        <v>64299</v>
      </c>
      <c r="L5214">
        <v>9</v>
      </c>
      <c r="M5214">
        <v>8657</v>
      </c>
      <c r="N5214">
        <v>4138</v>
      </c>
      <c r="O5214">
        <v>0</v>
      </c>
      <c r="P5214">
        <v>12804</v>
      </c>
      <c r="Q5214">
        <v>1450</v>
      </c>
      <c r="R5214">
        <v>0</v>
      </c>
      <c r="S5214">
        <v>0</v>
      </c>
      <c r="T5214">
        <v>1450</v>
      </c>
      <c r="U5214">
        <v>7278</v>
      </c>
      <c r="V5214">
        <v>12396</v>
      </c>
      <c r="W5214">
        <v>37750</v>
      </c>
      <c r="X5214">
        <v>50045</v>
      </c>
      <c r="Y5214">
        <v>0.2</v>
      </c>
      <c r="Z5214">
        <v>22</v>
      </c>
      <c r="AA5214">
        <v>54072</v>
      </c>
      <c r="AB5214">
        <v>7</v>
      </c>
      <c r="AC5214">
        <v>58.85</v>
      </c>
    </row>
    <row r="5215" spans="1:29" x14ac:dyDescent="0.3">
      <c r="A5215">
        <v>2011</v>
      </c>
      <c r="B5215">
        <v>1</v>
      </c>
      <c r="C5215" s="1">
        <v>40552</v>
      </c>
      <c r="D5215">
        <v>39300</v>
      </c>
      <c r="E5215">
        <v>2651</v>
      </c>
      <c r="F5215">
        <v>925</v>
      </c>
      <c r="G5215">
        <v>2210</v>
      </c>
      <c r="H5215">
        <v>194</v>
      </c>
      <c r="I5215">
        <v>15500</v>
      </c>
      <c r="J5215">
        <v>18829</v>
      </c>
      <c r="K5215">
        <v>60780</v>
      </c>
      <c r="L5215">
        <v>3</v>
      </c>
      <c r="M5215">
        <v>8191</v>
      </c>
      <c r="N5215">
        <v>4132</v>
      </c>
      <c r="O5215">
        <v>7</v>
      </c>
      <c r="P5215">
        <v>12333</v>
      </c>
      <c r="Q5215">
        <v>1350</v>
      </c>
      <c r="R5215">
        <v>0</v>
      </c>
      <c r="S5215">
        <v>0</v>
      </c>
      <c r="T5215">
        <v>1350</v>
      </c>
      <c r="U5215">
        <v>6723</v>
      </c>
      <c r="V5215">
        <v>12341</v>
      </c>
      <c r="W5215">
        <v>34850</v>
      </c>
      <c r="X5215">
        <v>47097</v>
      </c>
      <c r="Y5215">
        <v>0.2</v>
      </c>
      <c r="Z5215">
        <v>23</v>
      </c>
      <c r="AA5215">
        <v>50503</v>
      </c>
      <c r="AB5215">
        <v>7</v>
      </c>
      <c r="AC5215">
        <v>58.83</v>
      </c>
    </row>
    <row r="5216" spans="1:29" x14ac:dyDescent="0.3">
      <c r="A5216">
        <v>2011</v>
      </c>
      <c r="B5216">
        <v>1</v>
      </c>
      <c r="C5216" s="1">
        <v>40553</v>
      </c>
      <c r="D5216">
        <v>37500</v>
      </c>
      <c r="E5216">
        <v>2425</v>
      </c>
      <c r="F5216">
        <v>847</v>
      </c>
      <c r="G5216">
        <v>2190</v>
      </c>
      <c r="H5216">
        <v>196</v>
      </c>
      <c r="I5216">
        <v>15000</v>
      </c>
      <c r="J5216">
        <v>18233</v>
      </c>
      <c r="K5216">
        <v>58158</v>
      </c>
      <c r="L5216">
        <v>14</v>
      </c>
      <c r="M5216">
        <v>7290</v>
      </c>
      <c r="N5216">
        <v>4119</v>
      </c>
      <c r="O5216">
        <v>4</v>
      </c>
      <c r="P5216">
        <v>11427</v>
      </c>
      <c r="Q5216">
        <v>1295</v>
      </c>
      <c r="R5216">
        <v>229</v>
      </c>
      <c r="S5216">
        <v>0</v>
      </c>
      <c r="T5216">
        <v>1066</v>
      </c>
      <c r="U5216">
        <v>6375</v>
      </c>
      <c r="V5216">
        <v>12488</v>
      </c>
      <c r="W5216">
        <v>33252</v>
      </c>
      <c r="X5216">
        <v>45665</v>
      </c>
      <c r="Y5216">
        <v>0.2</v>
      </c>
      <c r="Z5216">
        <v>21</v>
      </c>
      <c r="AA5216">
        <v>48248</v>
      </c>
      <c r="AB5216">
        <v>5</v>
      </c>
      <c r="AC5216">
        <v>58.82</v>
      </c>
    </row>
    <row r="5217" spans="1:29" x14ac:dyDescent="0.3">
      <c r="A5217">
        <v>2011</v>
      </c>
      <c r="B5217">
        <v>1</v>
      </c>
      <c r="C5217" s="1">
        <v>40554</v>
      </c>
      <c r="D5217">
        <v>35400</v>
      </c>
      <c r="E5217">
        <v>2143</v>
      </c>
      <c r="F5217">
        <v>776</v>
      </c>
      <c r="G5217">
        <v>2040</v>
      </c>
      <c r="H5217">
        <v>198</v>
      </c>
      <c r="I5217">
        <v>14400</v>
      </c>
      <c r="J5217">
        <v>17414</v>
      </c>
      <c r="K5217">
        <v>54957</v>
      </c>
      <c r="L5217">
        <v>16</v>
      </c>
      <c r="M5217">
        <v>7743</v>
      </c>
      <c r="N5217">
        <v>4109</v>
      </c>
      <c r="O5217">
        <v>0</v>
      </c>
      <c r="P5217">
        <v>11868</v>
      </c>
      <c r="Q5217">
        <v>1298</v>
      </c>
      <c r="R5217">
        <v>229</v>
      </c>
      <c r="S5217">
        <v>0</v>
      </c>
      <c r="T5217">
        <v>1069</v>
      </c>
      <c r="U5217">
        <v>6044</v>
      </c>
      <c r="V5217">
        <v>10895</v>
      </c>
      <c r="W5217">
        <v>31200</v>
      </c>
      <c r="X5217">
        <v>42020</v>
      </c>
      <c r="Y5217">
        <v>0.22</v>
      </c>
      <c r="Z5217">
        <v>24</v>
      </c>
      <c r="AA5217">
        <v>45437</v>
      </c>
      <c r="AB5217">
        <v>8</v>
      </c>
      <c r="AC5217">
        <v>58.87</v>
      </c>
    </row>
    <row r="5218" spans="1:29" x14ac:dyDescent="0.3">
      <c r="A5218">
        <v>2011</v>
      </c>
      <c r="B5218">
        <v>1</v>
      </c>
      <c r="C5218" s="1">
        <v>40555</v>
      </c>
      <c r="D5218">
        <v>33100</v>
      </c>
      <c r="E5218">
        <v>1746</v>
      </c>
      <c r="F5218">
        <v>736</v>
      </c>
      <c r="G5218">
        <v>1840</v>
      </c>
      <c r="H5218">
        <v>198</v>
      </c>
      <c r="I5218">
        <v>13700</v>
      </c>
      <c r="J5218">
        <v>16474</v>
      </c>
      <c r="K5218">
        <v>51320</v>
      </c>
      <c r="L5218">
        <v>20</v>
      </c>
      <c r="M5218">
        <v>7348</v>
      </c>
      <c r="N5218">
        <v>4113</v>
      </c>
      <c r="O5218">
        <v>0</v>
      </c>
      <c r="P5218">
        <v>11481</v>
      </c>
      <c r="Q5218">
        <v>1247</v>
      </c>
      <c r="R5218">
        <v>229</v>
      </c>
      <c r="S5218">
        <v>0</v>
      </c>
      <c r="T5218">
        <v>1018</v>
      </c>
      <c r="U5218">
        <v>5620</v>
      </c>
      <c r="V5218">
        <v>9952</v>
      </c>
      <c r="W5218">
        <v>28941</v>
      </c>
      <c r="X5218">
        <v>38821</v>
      </c>
      <c r="Y5218">
        <v>0.22</v>
      </c>
      <c r="Z5218">
        <v>24</v>
      </c>
      <c r="AA5218">
        <v>42262</v>
      </c>
      <c r="AB5218">
        <v>8</v>
      </c>
      <c r="AC5218">
        <v>58.97</v>
      </c>
    </row>
    <row r="5219" spans="1:29" x14ac:dyDescent="0.3">
      <c r="A5219">
        <v>2011</v>
      </c>
      <c r="B5219">
        <v>1</v>
      </c>
      <c r="C5219" s="1">
        <v>40556</v>
      </c>
      <c r="D5219">
        <v>31400</v>
      </c>
      <c r="E5219">
        <v>1349</v>
      </c>
      <c r="F5219">
        <v>700</v>
      </c>
      <c r="G5219">
        <v>1650</v>
      </c>
      <c r="H5219">
        <v>197</v>
      </c>
      <c r="I5219">
        <v>13100</v>
      </c>
      <c r="J5219">
        <v>15647</v>
      </c>
      <c r="K5219">
        <v>48396</v>
      </c>
      <c r="L5219">
        <v>14</v>
      </c>
      <c r="M5219">
        <v>7491</v>
      </c>
      <c r="N5219">
        <v>4115</v>
      </c>
      <c r="O5219">
        <v>6</v>
      </c>
      <c r="P5219">
        <v>11626</v>
      </c>
      <c r="Q5219">
        <v>1248</v>
      </c>
      <c r="R5219">
        <v>229</v>
      </c>
      <c r="S5219">
        <v>0</v>
      </c>
      <c r="T5219">
        <v>1019</v>
      </c>
      <c r="U5219">
        <v>5353</v>
      </c>
      <c r="V5219">
        <v>8712</v>
      </c>
      <c r="W5219">
        <v>27111</v>
      </c>
      <c r="X5219">
        <v>35751</v>
      </c>
      <c r="Y5219">
        <v>0.24</v>
      </c>
      <c r="Z5219">
        <v>26</v>
      </c>
      <c r="AA5219">
        <v>39728</v>
      </c>
      <c r="AB5219">
        <v>10</v>
      </c>
      <c r="AC5219">
        <v>59.12</v>
      </c>
    </row>
    <row r="5220" spans="1:29" x14ac:dyDescent="0.3">
      <c r="A5220">
        <v>2011</v>
      </c>
      <c r="B5220">
        <v>1</v>
      </c>
      <c r="C5220" s="1">
        <v>40557</v>
      </c>
      <c r="D5220">
        <v>29400</v>
      </c>
      <c r="E5220">
        <v>1109</v>
      </c>
      <c r="F5220">
        <v>717</v>
      </c>
      <c r="G5220">
        <v>1450</v>
      </c>
      <c r="H5220">
        <v>195</v>
      </c>
      <c r="I5220">
        <v>12400</v>
      </c>
      <c r="J5220">
        <v>14762</v>
      </c>
      <c r="K5220">
        <v>45271</v>
      </c>
      <c r="L5220">
        <v>13</v>
      </c>
      <c r="M5220">
        <v>7491</v>
      </c>
      <c r="N5220">
        <v>4125</v>
      </c>
      <c r="O5220">
        <v>5</v>
      </c>
      <c r="P5220">
        <v>11634</v>
      </c>
      <c r="Q5220">
        <v>1198</v>
      </c>
      <c r="R5220">
        <v>458</v>
      </c>
      <c r="S5220">
        <v>0</v>
      </c>
      <c r="T5220">
        <v>740</v>
      </c>
      <c r="U5220">
        <v>5108</v>
      </c>
      <c r="V5220">
        <v>7755</v>
      </c>
      <c r="W5220">
        <v>25194</v>
      </c>
      <c r="X5220">
        <v>32898</v>
      </c>
      <c r="Y5220">
        <v>0.26</v>
      </c>
      <c r="Z5220">
        <v>27</v>
      </c>
      <c r="AA5220">
        <v>37100</v>
      </c>
      <c r="AB5220">
        <v>11</v>
      </c>
      <c r="AC5220">
        <v>59.31</v>
      </c>
    </row>
    <row r="5221" spans="1:29" x14ac:dyDescent="0.3">
      <c r="A5221">
        <v>2011</v>
      </c>
      <c r="B5221">
        <v>1</v>
      </c>
      <c r="C5221" s="1">
        <v>40558</v>
      </c>
      <c r="D5221">
        <v>29300</v>
      </c>
      <c r="E5221">
        <v>89</v>
      </c>
      <c r="F5221">
        <v>685</v>
      </c>
      <c r="G5221">
        <v>1260</v>
      </c>
      <c r="H5221">
        <v>195</v>
      </c>
      <c r="I5221">
        <v>11500</v>
      </c>
      <c r="J5221">
        <v>13640</v>
      </c>
      <c r="K5221">
        <v>43029</v>
      </c>
      <c r="L5221">
        <v>10</v>
      </c>
      <c r="M5221">
        <v>6995</v>
      </c>
      <c r="N5221">
        <v>4132</v>
      </c>
      <c r="O5221">
        <v>2</v>
      </c>
      <c r="P5221">
        <v>11139</v>
      </c>
      <c r="Q5221">
        <v>1200</v>
      </c>
      <c r="R5221">
        <v>229</v>
      </c>
      <c r="S5221">
        <v>0</v>
      </c>
      <c r="T5221">
        <v>971</v>
      </c>
      <c r="U5221">
        <v>5037</v>
      </c>
      <c r="V5221">
        <v>6907</v>
      </c>
      <c r="W5221">
        <v>24080</v>
      </c>
      <c r="X5221">
        <v>30919</v>
      </c>
      <c r="Y5221">
        <v>0.26</v>
      </c>
      <c r="Z5221">
        <v>28</v>
      </c>
      <c r="AA5221">
        <v>31529</v>
      </c>
      <c r="AB5221">
        <v>2</v>
      </c>
      <c r="AC5221">
        <v>59.53</v>
      </c>
    </row>
    <row r="5222" spans="1:29" x14ac:dyDescent="0.3">
      <c r="A5222">
        <v>2011</v>
      </c>
      <c r="B5222">
        <v>1</v>
      </c>
      <c r="C5222" s="1">
        <v>40559</v>
      </c>
      <c r="D5222">
        <v>29500</v>
      </c>
      <c r="E5222">
        <v>89</v>
      </c>
      <c r="F5222">
        <v>679</v>
      </c>
      <c r="G5222">
        <v>1190</v>
      </c>
      <c r="H5222">
        <v>195</v>
      </c>
      <c r="I5222">
        <v>10900</v>
      </c>
      <c r="J5222">
        <v>12964</v>
      </c>
      <c r="K5222">
        <v>42553</v>
      </c>
      <c r="L5222">
        <v>12</v>
      </c>
      <c r="M5222">
        <v>6998</v>
      </c>
      <c r="N5222">
        <v>4135</v>
      </c>
      <c r="O5222">
        <v>6</v>
      </c>
      <c r="P5222">
        <v>11151</v>
      </c>
      <c r="Q5222">
        <v>1146</v>
      </c>
      <c r="R5222">
        <v>229</v>
      </c>
      <c r="S5222">
        <v>0</v>
      </c>
      <c r="T5222">
        <v>917</v>
      </c>
      <c r="U5222">
        <v>5018</v>
      </c>
      <c r="V5222">
        <v>6235</v>
      </c>
      <c r="W5222">
        <v>24314</v>
      </c>
      <c r="X5222">
        <v>30485</v>
      </c>
      <c r="Y5222">
        <v>0.26</v>
      </c>
      <c r="Z5222">
        <v>28</v>
      </c>
      <c r="AA5222">
        <v>31653</v>
      </c>
      <c r="AB5222">
        <v>4</v>
      </c>
      <c r="AC5222">
        <v>59.75</v>
      </c>
    </row>
    <row r="5223" spans="1:29" x14ac:dyDescent="0.3">
      <c r="A5223">
        <v>2011</v>
      </c>
      <c r="B5223">
        <v>1</v>
      </c>
      <c r="C5223" s="1">
        <v>40560</v>
      </c>
      <c r="D5223">
        <v>28900</v>
      </c>
      <c r="E5223">
        <v>89</v>
      </c>
      <c r="F5223">
        <v>734</v>
      </c>
      <c r="G5223">
        <v>1130</v>
      </c>
      <c r="H5223">
        <v>194</v>
      </c>
      <c r="I5223">
        <v>11200</v>
      </c>
      <c r="J5223">
        <v>13258</v>
      </c>
      <c r="K5223">
        <v>42247</v>
      </c>
      <c r="L5223">
        <v>10</v>
      </c>
      <c r="M5223">
        <v>7445</v>
      </c>
      <c r="N5223">
        <v>4131</v>
      </c>
      <c r="O5223">
        <v>0</v>
      </c>
      <c r="P5223">
        <v>11586</v>
      </c>
      <c r="Q5223">
        <v>1150</v>
      </c>
      <c r="R5223">
        <v>229</v>
      </c>
      <c r="S5223">
        <v>0</v>
      </c>
      <c r="T5223">
        <v>921</v>
      </c>
      <c r="U5223">
        <v>4978</v>
      </c>
      <c r="V5223">
        <v>6051</v>
      </c>
      <c r="W5223">
        <v>23753</v>
      </c>
      <c r="X5223">
        <v>29740</v>
      </c>
      <c r="Y5223">
        <v>0.27</v>
      </c>
      <c r="Z5223">
        <v>30</v>
      </c>
      <c r="AA5223">
        <v>31047</v>
      </c>
      <c r="AB5223">
        <v>4</v>
      </c>
      <c r="AC5223">
        <v>59.97</v>
      </c>
    </row>
    <row r="5224" spans="1:29" x14ac:dyDescent="0.3">
      <c r="A5224">
        <v>2011</v>
      </c>
      <c r="B5224">
        <v>1</v>
      </c>
      <c r="C5224" s="1">
        <v>40561</v>
      </c>
      <c r="D5224">
        <v>28000</v>
      </c>
      <c r="E5224">
        <v>89</v>
      </c>
      <c r="F5224">
        <v>821</v>
      </c>
      <c r="G5224">
        <v>1070</v>
      </c>
      <c r="H5224">
        <v>145</v>
      </c>
      <c r="I5224">
        <v>11900</v>
      </c>
      <c r="J5224">
        <v>13936</v>
      </c>
      <c r="K5224">
        <v>42025</v>
      </c>
      <c r="L5224">
        <v>16</v>
      </c>
      <c r="M5224">
        <v>7493</v>
      </c>
      <c r="N5224">
        <v>4132</v>
      </c>
      <c r="O5224">
        <v>0</v>
      </c>
      <c r="P5224">
        <v>11641</v>
      </c>
      <c r="Q5224">
        <v>1096</v>
      </c>
      <c r="R5224">
        <v>229</v>
      </c>
      <c r="S5224">
        <v>0</v>
      </c>
      <c r="T5224">
        <v>867</v>
      </c>
      <c r="U5224">
        <v>4902</v>
      </c>
      <c r="V5224">
        <v>6634</v>
      </c>
      <c r="W5224">
        <v>22944</v>
      </c>
      <c r="X5224">
        <v>29517</v>
      </c>
      <c r="Y5224">
        <v>0.28000000000000003</v>
      </c>
      <c r="Z5224">
        <v>30</v>
      </c>
      <c r="AA5224">
        <v>30125</v>
      </c>
      <c r="AB5224">
        <v>2</v>
      </c>
      <c r="AC5224">
        <v>60.18</v>
      </c>
    </row>
    <row r="5225" spans="1:29" x14ac:dyDescent="0.3">
      <c r="A5225">
        <v>2011</v>
      </c>
      <c r="B5225">
        <v>1</v>
      </c>
      <c r="C5225" s="1">
        <v>40562</v>
      </c>
      <c r="D5225">
        <v>27500</v>
      </c>
      <c r="E5225">
        <v>89</v>
      </c>
      <c r="F5225">
        <v>858</v>
      </c>
      <c r="G5225">
        <v>1030</v>
      </c>
      <c r="H5225">
        <v>101</v>
      </c>
      <c r="I5225">
        <v>11900</v>
      </c>
      <c r="J5225">
        <v>13889</v>
      </c>
      <c r="K5225">
        <v>41478</v>
      </c>
      <c r="L5225">
        <v>17</v>
      </c>
      <c r="M5225">
        <v>6690</v>
      </c>
      <c r="N5225">
        <v>4147</v>
      </c>
      <c r="O5225">
        <v>6</v>
      </c>
      <c r="P5225">
        <v>10860</v>
      </c>
      <c r="Q5225">
        <v>1097</v>
      </c>
      <c r="R5225">
        <v>0</v>
      </c>
      <c r="S5225">
        <v>0</v>
      </c>
      <c r="T5225">
        <v>1097</v>
      </c>
      <c r="U5225">
        <v>4783</v>
      </c>
      <c r="V5225">
        <v>7099</v>
      </c>
      <c r="W5225">
        <v>22499</v>
      </c>
      <c r="X5225">
        <v>29521</v>
      </c>
      <c r="Y5225">
        <v>0.26</v>
      </c>
      <c r="Z5225">
        <v>29</v>
      </c>
      <c r="AA5225">
        <v>33578</v>
      </c>
      <c r="AB5225">
        <v>12</v>
      </c>
      <c r="AC5225">
        <v>60.39</v>
      </c>
    </row>
    <row r="5226" spans="1:29" x14ac:dyDescent="0.3">
      <c r="A5226">
        <v>2011</v>
      </c>
      <c r="B5226">
        <v>1</v>
      </c>
      <c r="C5226" s="1">
        <v>40563</v>
      </c>
      <c r="D5226">
        <v>27000</v>
      </c>
      <c r="E5226">
        <v>87</v>
      </c>
      <c r="F5226">
        <v>838</v>
      </c>
      <c r="G5226">
        <v>970</v>
      </c>
      <c r="H5226">
        <v>102</v>
      </c>
      <c r="I5226">
        <v>11500</v>
      </c>
      <c r="J5226">
        <v>13410</v>
      </c>
      <c r="K5226">
        <v>40497</v>
      </c>
      <c r="L5226">
        <v>15</v>
      </c>
      <c r="M5226">
        <v>7495</v>
      </c>
      <c r="N5226">
        <v>4128</v>
      </c>
      <c r="O5226">
        <v>5</v>
      </c>
      <c r="P5226">
        <v>11643</v>
      </c>
      <c r="Q5226">
        <v>1098</v>
      </c>
      <c r="R5226">
        <v>0</v>
      </c>
      <c r="S5226">
        <v>0</v>
      </c>
      <c r="T5226">
        <v>1098</v>
      </c>
      <c r="U5226">
        <v>4655</v>
      </c>
      <c r="V5226">
        <v>5708</v>
      </c>
      <c r="W5226">
        <v>22125</v>
      </c>
      <c r="X5226">
        <v>27756</v>
      </c>
      <c r="Y5226">
        <v>0.28999999999999998</v>
      </c>
      <c r="Z5226">
        <v>31</v>
      </c>
      <c r="AA5226">
        <v>28997</v>
      </c>
      <c r="AB5226">
        <v>4</v>
      </c>
      <c r="AC5226">
        <v>60.62</v>
      </c>
    </row>
    <row r="5227" spans="1:29" x14ac:dyDescent="0.3">
      <c r="A5227">
        <v>2011</v>
      </c>
      <c r="B5227">
        <v>1</v>
      </c>
      <c r="C5227" s="1">
        <v>40564</v>
      </c>
      <c r="D5227">
        <v>25600</v>
      </c>
      <c r="E5227">
        <v>88</v>
      </c>
      <c r="F5227">
        <v>793</v>
      </c>
      <c r="G5227">
        <v>915</v>
      </c>
      <c r="H5227">
        <v>104</v>
      </c>
      <c r="I5227">
        <v>11000</v>
      </c>
      <c r="J5227">
        <v>12812</v>
      </c>
      <c r="K5227">
        <v>38500</v>
      </c>
      <c r="L5227">
        <v>15</v>
      </c>
      <c r="M5227">
        <v>7493</v>
      </c>
      <c r="N5227">
        <v>3610</v>
      </c>
      <c r="O5227">
        <v>0</v>
      </c>
      <c r="P5227">
        <v>11118</v>
      </c>
      <c r="Q5227">
        <v>1048</v>
      </c>
      <c r="R5227">
        <v>0</v>
      </c>
      <c r="S5227">
        <v>0</v>
      </c>
      <c r="T5227">
        <v>1048</v>
      </c>
      <c r="U5227">
        <v>4532</v>
      </c>
      <c r="V5227">
        <v>5545</v>
      </c>
      <c r="W5227">
        <v>20863</v>
      </c>
      <c r="X5227">
        <v>26334</v>
      </c>
      <c r="Y5227">
        <v>0.28999999999999998</v>
      </c>
      <c r="Z5227">
        <v>32</v>
      </c>
      <c r="AA5227">
        <v>27500</v>
      </c>
      <c r="AB5227">
        <v>4</v>
      </c>
      <c r="AC5227">
        <v>60.87</v>
      </c>
    </row>
    <row r="5228" spans="1:29" x14ac:dyDescent="0.3">
      <c r="A5228">
        <v>2011</v>
      </c>
      <c r="B5228">
        <v>1</v>
      </c>
      <c r="C5228" s="1">
        <v>40565</v>
      </c>
      <c r="D5228">
        <v>24900</v>
      </c>
      <c r="E5228">
        <v>89</v>
      </c>
      <c r="F5228">
        <v>751</v>
      </c>
      <c r="G5228">
        <v>868</v>
      </c>
      <c r="H5228">
        <v>102</v>
      </c>
      <c r="I5228">
        <v>10700</v>
      </c>
      <c r="J5228">
        <v>12421</v>
      </c>
      <c r="K5228">
        <v>37410</v>
      </c>
      <c r="L5228">
        <v>11</v>
      </c>
      <c r="M5228">
        <v>6995</v>
      </c>
      <c r="N5228">
        <v>3292</v>
      </c>
      <c r="O5228">
        <v>6</v>
      </c>
      <c r="P5228">
        <v>10304</v>
      </c>
      <c r="Q5228">
        <v>1049</v>
      </c>
      <c r="R5228">
        <v>0</v>
      </c>
      <c r="S5228">
        <v>0</v>
      </c>
      <c r="T5228">
        <v>1049</v>
      </c>
      <c r="U5228">
        <v>4426</v>
      </c>
      <c r="V5228">
        <v>5861</v>
      </c>
      <c r="W5228">
        <v>20269</v>
      </c>
      <c r="X5228">
        <v>26057</v>
      </c>
      <c r="Y5228">
        <v>0.27</v>
      </c>
      <c r="Z5228">
        <v>30</v>
      </c>
      <c r="AA5228">
        <v>26710</v>
      </c>
      <c r="AB5228">
        <v>2</v>
      </c>
      <c r="AC5228">
        <v>61.12</v>
      </c>
    </row>
    <row r="5229" spans="1:29" x14ac:dyDescent="0.3">
      <c r="A5229">
        <v>2011</v>
      </c>
      <c r="B5229">
        <v>1</v>
      </c>
      <c r="C5229" s="1">
        <v>40566</v>
      </c>
      <c r="D5229">
        <v>25000</v>
      </c>
      <c r="E5229">
        <v>93</v>
      </c>
      <c r="F5229">
        <v>737</v>
      </c>
      <c r="G5229">
        <v>816</v>
      </c>
      <c r="H5229">
        <v>99</v>
      </c>
      <c r="I5229">
        <v>10100</v>
      </c>
      <c r="J5229">
        <v>11752</v>
      </c>
      <c r="K5229">
        <v>36845</v>
      </c>
      <c r="L5229">
        <v>9</v>
      </c>
      <c r="M5229">
        <v>6490</v>
      </c>
      <c r="N5229">
        <v>4111</v>
      </c>
      <c r="O5229">
        <v>3</v>
      </c>
      <c r="P5229">
        <v>10613</v>
      </c>
      <c r="Q5229">
        <v>1000</v>
      </c>
      <c r="R5229">
        <v>0</v>
      </c>
      <c r="S5229">
        <v>0</v>
      </c>
      <c r="T5229">
        <v>1000</v>
      </c>
      <c r="U5229">
        <v>4399</v>
      </c>
      <c r="V5229">
        <v>4888</v>
      </c>
      <c r="W5229">
        <v>20414</v>
      </c>
      <c r="X5229">
        <v>25232</v>
      </c>
      <c r="Y5229">
        <v>0.28999999999999998</v>
      </c>
      <c r="Z5229">
        <v>32</v>
      </c>
      <c r="AA5229">
        <v>26745</v>
      </c>
      <c r="AB5229">
        <v>6</v>
      </c>
      <c r="AC5229">
        <v>61.37</v>
      </c>
    </row>
    <row r="5230" spans="1:29" x14ac:dyDescent="0.3">
      <c r="A5230">
        <v>2011</v>
      </c>
      <c r="B5230">
        <v>1</v>
      </c>
      <c r="C5230" s="1">
        <v>40567</v>
      </c>
      <c r="D5230">
        <v>24200</v>
      </c>
      <c r="E5230">
        <v>94</v>
      </c>
      <c r="F5230">
        <v>702</v>
      </c>
      <c r="G5230">
        <v>805</v>
      </c>
      <c r="H5230">
        <v>101</v>
      </c>
      <c r="I5230">
        <v>9310</v>
      </c>
      <c r="J5230">
        <v>10918</v>
      </c>
      <c r="K5230">
        <v>35212</v>
      </c>
      <c r="L5230">
        <v>15</v>
      </c>
      <c r="M5230">
        <v>4997</v>
      </c>
      <c r="N5230">
        <v>4106</v>
      </c>
      <c r="O5230">
        <v>5</v>
      </c>
      <c r="P5230">
        <v>9123</v>
      </c>
      <c r="Q5230">
        <v>1000</v>
      </c>
      <c r="R5230">
        <v>0</v>
      </c>
      <c r="S5230">
        <v>0</v>
      </c>
      <c r="T5230">
        <v>1000</v>
      </c>
      <c r="U5230">
        <v>4324</v>
      </c>
      <c r="V5230">
        <v>5469</v>
      </c>
      <c r="W5230">
        <v>19690</v>
      </c>
      <c r="X5230">
        <v>25089</v>
      </c>
      <c r="Y5230">
        <v>0.26</v>
      </c>
      <c r="Z5230">
        <v>29</v>
      </c>
      <c r="AA5230">
        <v>25902</v>
      </c>
      <c r="AB5230">
        <v>3</v>
      </c>
      <c r="AC5230">
        <v>61.61</v>
      </c>
    </row>
    <row r="5231" spans="1:29" x14ac:dyDescent="0.3">
      <c r="A5231">
        <v>2011</v>
      </c>
      <c r="B5231">
        <v>1</v>
      </c>
      <c r="C5231" s="1">
        <v>40568</v>
      </c>
      <c r="D5231">
        <v>23600</v>
      </c>
      <c r="E5231">
        <v>94</v>
      </c>
      <c r="F5231">
        <v>670</v>
      </c>
      <c r="G5231">
        <v>793</v>
      </c>
      <c r="H5231">
        <v>83</v>
      </c>
      <c r="I5231">
        <v>8620</v>
      </c>
      <c r="J5231">
        <v>10166</v>
      </c>
      <c r="K5231">
        <v>33860</v>
      </c>
      <c r="L5231">
        <v>18</v>
      </c>
      <c r="M5231">
        <v>4496</v>
      </c>
      <c r="N5231">
        <v>3561</v>
      </c>
      <c r="O5231">
        <v>3</v>
      </c>
      <c r="P5231">
        <v>8078</v>
      </c>
      <c r="Q5231">
        <v>1000</v>
      </c>
      <c r="R5231">
        <v>229</v>
      </c>
      <c r="S5231">
        <v>0</v>
      </c>
      <c r="T5231">
        <v>771</v>
      </c>
      <c r="U5231">
        <v>4240</v>
      </c>
      <c r="V5231">
        <v>5827</v>
      </c>
      <c r="W5231">
        <v>19238</v>
      </c>
      <c r="X5231">
        <v>25011</v>
      </c>
      <c r="Y5231">
        <v>0.24</v>
      </c>
      <c r="Z5231">
        <v>26</v>
      </c>
      <c r="AA5231">
        <v>28141</v>
      </c>
      <c r="AB5231">
        <v>11</v>
      </c>
      <c r="AC5231">
        <v>61.84</v>
      </c>
    </row>
    <row r="5232" spans="1:29" x14ac:dyDescent="0.3">
      <c r="A5232">
        <v>2011</v>
      </c>
      <c r="B5232">
        <v>1</v>
      </c>
      <c r="C5232" s="1">
        <v>40569</v>
      </c>
      <c r="D5232">
        <v>23000</v>
      </c>
      <c r="E5232">
        <v>94</v>
      </c>
      <c r="F5232">
        <v>647</v>
      </c>
      <c r="G5232">
        <v>747</v>
      </c>
      <c r="H5232">
        <v>75</v>
      </c>
      <c r="I5232">
        <v>8110</v>
      </c>
      <c r="J5232">
        <v>9579</v>
      </c>
      <c r="K5232">
        <v>32673</v>
      </c>
      <c r="L5232">
        <v>15</v>
      </c>
      <c r="M5232">
        <v>3994</v>
      </c>
      <c r="N5232">
        <v>4095</v>
      </c>
      <c r="O5232">
        <v>4</v>
      </c>
      <c r="P5232">
        <v>8108</v>
      </c>
      <c r="Q5232">
        <v>994</v>
      </c>
      <c r="R5232">
        <v>229</v>
      </c>
      <c r="S5232">
        <v>0</v>
      </c>
      <c r="T5232">
        <v>765</v>
      </c>
      <c r="U5232">
        <v>4139</v>
      </c>
      <c r="V5232">
        <v>5113</v>
      </c>
      <c r="W5232">
        <v>18741</v>
      </c>
      <c r="X5232">
        <v>23800</v>
      </c>
      <c r="Y5232">
        <v>0.25</v>
      </c>
      <c r="Z5232">
        <v>27</v>
      </c>
      <c r="AA5232">
        <v>24563</v>
      </c>
      <c r="AB5232">
        <v>3</v>
      </c>
      <c r="AC5232">
        <v>62.09</v>
      </c>
    </row>
    <row r="5233" spans="1:29" x14ac:dyDescent="0.3">
      <c r="A5233">
        <v>2011</v>
      </c>
      <c r="B5233">
        <v>1</v>
      </c>
      <c r="C5233" s="1">
        <v>40570</v>
      </c>
      <c r="D5233">
        <v>21900</v>
      </c>
      <c r="E5233">
        <v>94</v>
      </c>
      <c r="F5233">
        <v>621</v>
      </c>
      <c r="G5233">
        <v>692</v>
      </c>
      <c r="H5233">
        <v>77</v>
      </c>
      <c r="I5233">
        <v>8190</v>
      </c>
      <c r="J5233">
        <v>9580</v>
      </c>
      <c r="K5233">
        <v>31574</v>
      </c>
      <c r="L5233">
        <v>15</v>
      </c>
      <c r="M5233">
        <v>3991</v>
      </c>
      <c r="N5233">
        <v>4107</v>
      </c>
      <c r="O5233">
        <v>18</v>
      </c>
      <c r="P5233">
        <v>8131</v>
      </c>
      <c r="Q5233">
        <v>948</v>
      </c>
      <c r="R5233">
        <v>229</v>
      </c>
      <c r="S5233">
        <v>0</v>
      </c>
      <c r="T5233">
        <v>719</v>
      </c>
      <c r="U5233">
        <v>3984</v>
      </c>
      <c r="V5233">
        <v>4966</v>
      </c>
      <c r="W5233">
        <v>17809</v>
      </c>
      <c r="X5233">
        <v>22724</v>
      </c>
      <c r="Y5233">
        <v>0.26</v>
      </c>
      <c r="Z5233">
        <v>28</v>
      </c>
      <c r="AA5233">
        <v>23384</v>
      </c>
      <c r="AB5233">
        <v>3</v>
      </c>
      <c r="AC5233">
        <v>62.36</v>
      </c>
    </row>
    <row r="5234" spans="1:29" x14ac:dyDescent="0.3">
      <c r="A5234">
        <v>2011</v>
      </c>
      <c r="B5234">
        <v>1</v>
      </c>
      <c r="C5234" s="1">
        <v>40571</v>
      </c>
      <c r="D5234">
        <v>21100</v>
      </c>
      <c r="E5234">
        <v>94</v>
      </c>
      <c r="F5234">
        <v>598</v>
      </c>
      <c r="G5234">
        <v>642</v>
      </c>
      <c r="H5234">
        <v>78</v>
      </c>
      <c r="I5234">
        <v>8360</v>
      </c>
      <c r="J5234">
        <v>9678</v>
      </c>
      <c r="K5234">
        <v>30872</v>
      </c>
      <c r="L5234">
        <v>9</v>
      </c>
      <c r="M5234">
        <v>4995</v>
      </c>
      <c r="N5234">
        <v>2843</v>
      </c>
      <c r="O5234">
        <v>15</v>
      </c>
      <c r="P5234">
        <v>7862</v>
      </c>
      <c r="Q5234">
        <v>948</v>
      </c>
      <c r="R5234">
        <v>229</v>
      </c>
      <c r="S5234">
        <v>0</v>
      </c>
      <c r="T5234">
        <v>719</v>
      </c>
      <c r="U5234">
        <v>3825</v>
      </c>
      <c r="V5234">
        <v>5174</v>
      </c>
      <c r="W5234">
        <v>17168</v>
      </c>
      <c r="X5234">
        <v>22291</v>
      </c>
      <c r="Y5234">
        <v>0.25</v>
      </c>
      <c r="Z5234">
        <v>28</v>
      </c>
      <c r="AA5234">
        <v>25330</v>
      </c>
      <c r="AB5234">
        <v>12</v>
      </c>
      <c r="AC5234">
        <v>62.63</v>
      </c>
    </row>
    <row r="5235" spans="1:29" x14ac:dyDescent="0.3">
      <c r="A5235">
        <v>2011</v>
      </c>
      <c r="B5235">
        <v>1</v>
      </c>
      <c r="C5235" s="1">
        <v>40572</v>
      </c>
      <c r="D5235">
        <v>20600</v>
      </c>
      <c r="E5235">
        <v>94</v>
      </c>
      <c r="F5235">
        <v>573</v>
      </c>
      <c r="G5235">
        <v>594</v>
      </c>
      <c r="H5235">
        <v>77</v>
      </c>
      <c r="I5235">
        <v>8330</v>
      </c>
      <c r="J5235">
        <v>9574</v>
      </c>
      <c r="K5235">
        <v>30268</v>
      </c>
      <c r="L5235">
        <v>14</v>
      </c>
      <c r="M5235">
        <v>5491</v>
      </c>
      <c r="N5235">
        <v>3478</v>
      </c>
      <c r="O5235">
        <v>17</v>
      </c>
      <c r="P5235">
        <v>9000</v>
      </c>
      <c r="Q5235">
        <v>948</v>
      </c>
      <c r="R5235">
        <v>229</v>
      </c>
      <c r="S5235">
        <v>0</v>
      </c>
      <c r="T5235">
        <v>719</v>
      </c>
      <c r="U5235">
        <v>3778</v>
      </c>
      <c r="V5235">
        <v>3885</v>
      </c>
      <c r="W5235">
        <v>16715</v>
      </c>
      <c r="X5235">
        <v>20549</v>
      </c>
      <c r="Y5235">
        <v>0.3</v>
      </c>
      <c r="Z5235">
        <v>32</v>
      </c>
      <c r="AA5235">
        <v>21938</v>
      </c>
      <c r="AB5235">
        <v>6</v>
      </c>
      <c r="AC5235">
        <v>62.93</v>
      </c>
    </row>
    <row r="5236" spans="1:29" x14ac:dyDescent="0.3">
      <c r="A5236">
        <v>2011</v>
      </c>
      <c r="B5236">
        <v>1</v>
      </c>
      <c r="C5236" s="1">
        <v>40573</v>
      </c>
      <c r="D5236">
        <v>20600</v>
      </c>
      <c r="E5236">
        <v>91</v>
      </c>
      <c r="F5236">
        <v>923</v>
      </c>
      <c r="G5236">
        <v>606</v>
      </c>
      <c r="H5236">
        <v>75</v>
      </c>
      <c r="I5236">
        <v>8030</v>
      </c>
      <c r="J5236">
        <v>9634</v>
      </c>
      <c r="K5236">
        <v>30325</v>
      </c>
      <c r="L5236">
        <v>10</v>
      </c>
      <c r="M5236">
        <v>5490</v>
      </c>
      <c r="N5236">
        <v>4287</v>
      </c>
      <c r="O5236">
        <v>16</v>
      </c>
      <c r="P5236">
        <v>9803</v>
      </c>
      <c r="Q5236">
        <v>950</v>
      </c>
      <c r="R5236">
        <v>0</v>
      </c>
      <c r="S5236">
        <v>0</v>
      </c>
      <c r="T5236">
        <v>950</v>
      </c>
      <c r="U5236">
        <v>3862</v>
      </c>
      <c r="V5236">
        <v>3075</v>
      </c>
      <c r="W5236">
        <v>16563</v>
      </c>
      <c r="X5236">
        <v>19572</v>
      </c>
      <c r="Y5236">
        <v>0.32</v>
      </c>
      <c r="Z5236">
        <v>35</v>
      </c>
      <c r="AA5236">
        <v>22295</v>
      </c>
      <c r="AB5236">
        <v>12</v>
      </c>
      <c r="AC5236">
        <v>63.25</v>
      </c>
    </row>
    <row r="5237" spans="1:29" x14ac:dyDescent="0.3">
      <c r="A5237">
        <v>2011</v>
      </c>
      <c r="B5237">
        <v>1</v>
      </c>
      <c r="C5237" s="1">
        <v>40574</v>
      </c>
      <c r="D5237">
        <v>21000</v>
      </c>
      <c r="E5237">
        <v>87</v>
      </c>
      <c r="F5237">
        <v>926</v>
      </c>
      <c r="G5237">
        <v>715</v>
      </c>
      <c r="H5237">
        <v>71</v>
      </c>
      <c r="I5237">
        <v>7650</v>
      </c>
      <c r="J5237">
        <v>9362</v>
      </c>
      <c r="K5237">
        <v>30449</v>
      </c>
      <c r="L5237">
        <v>16</v>
      </c>
      <c r="M5237">
        <v>5497</v>
      </c>
      <c r="N5237">
        <v>4148</v>
      </c>
      <c r="O5237">
        <v>18</v>
      </c>
      <c r="P5237">
        <v>9679</v>
      </c>
      <c r="Q5237">
        <v>900</v>
      </c>
      <c r="R5237">
        <v>1375</v>
      </c>
      <c r="S5237">
        <v>0</v>
      </c>
      <c r="T5237">
        <v>-475</v>
      </c>
      <c r="U5237">
        <v>3880</v>
      </c>
      <c r="V5237">
        <v>3872</v>
      </c>
      <c r="W5237">
        <v>17340</v>
      </c>
      <c r="X5237">
        <v>21245</v>
      </c>
      <c r="Y5237">
        <v>0.32</v>
      </c>
      <c r="Z5237">
        <v>30</v>
      </c>
      <c r="AA5237">
        <v>22799</v>
      </c>
      <c r="AB5237">
        <v>7</v>
      </c>
      <c r="AC5237">
        <v>63.49</v>
      </c>
    </row>
    <row r="5238" spans="1:29" x14ac:dyDescent="0.3">
      <c r="A5238">
        <v>2011</v>
      </c>
      <c r="B5238">
        <v>2</v>
      </c>
      <c r="C5238" s="1">
        <v>40575</v>
      </c>
      <c r="D5238">
        <v>20800</v>
      </c>
      <c r="E5238">
        <v>89</v>
      </c>
      <c r="F5238">
        <v>703</v>
      </c>
      <c r="G5238">
        <v>893</v>
      </c>
      <c r="H5238">
        <v>72</v>
      </c>
      <c r="I5238">
        <v>7340</v>
      </c>
      <c r="J5238">
        <v>9008</v>
      </c>
      <c r="K5238">
        <v>29897</v>
      </c>
      <c r="L5238">
        <v>12</v>
      </c>
      <c r="M5238">
        <v>5499</v>
      </c>
      <c r="N5238">
        <v>4257</v>
      </c>
      <c r="O5238">
        <v>18</v>
      </c>
      <c r="P5238">
        <v>9786</v>
      </c>
      <c r="Q5238">
        <v>896</v>
      </c>
      <c r="R5238">
        <v>1375</v>
      </c>
      <c r="S5238">
        <v>0</v>
      </c>
      <c r="T5238">
        <v>-479</v>
      </c>
      <c r="U5238">
        <v>3851</v>
      </c>
      <c r="V5238">
        <v>3385</v>
      </c>
      <c r="W5238">
        <v>17172</v>
      </c>
      <c r="X5238">
        <v>20591</v>
      </c>
      <c r="Y5238">
        <v>0.33</v>
      </c>
      <c r="Z5238">
        <v>31</v>
      </c>
      <c r="AA5238">
        <v>22557</v>
      </c>
      <c r="AB5238">
        <v>9</v>
      </c>
      <c r="AC5238">
        <v>63.75</v>
      </c>
    </row>
    <row r="5239" spans="1:29" x14ac:dyDescent="0.3">
      <c r="A5239">
        <v>2011</v>
      </c>
      <c r="B5239">
        <v>2</v>
      </c>
      <c r="C5239" s="1">
        <v>40576</v>
      </c>
      <c r="D5239">
        <v>20600</v>
      </c>
      <c r="E5239">
        <v>89</v>
      </c>
      <c r="F5239">
        <v>627</v>
      </c>
      <c r="G5239">
        <v>634</v>
      </c>
      <c r="H5239">
        <v>49</v>
      </c>
      <c r="I5239">
        <v>7000</v>
      </c>
      <c r="J5239">
        <v>8310</v>
      </c>
      <c r="K5239">
        <v>28999</v>
      </c>
      <c r="L5239">
        <v>17</v>
      </c>
      <c r="M5239">
        <v>4993</v>
      </c>
      <c r="N5239">
        <v>3995</v>
      </c>
      <c r="O5239">
        <v>16</v>
      </c>
      <c r="P5239">
        <v>9021</v>
      </c>
      <c r="Q5239">
        <v>900</v>
      </c>
      <c r="R5239">
        <v>1605</v>
      </c>
      <c r="S5239">
        <v>0</v>
      </c>
      <c r="T5239">
        <v>-705</v>
      </c>
      <c r="U5239">
        <v>3774</v>
      </c>
      <c r="V5239">
        <v>3521</v>
      </c>
      <c r="W5239">
        <v>17112</v>
      </c>
      <c r="X5239">
        <v>20683</v>
      </c>
      <c r="Y5239">
        <v>0.31</v>
      </c>
      <c r="Z5239">
        <v>29</v>
      </c>
      <c r="AA5239">
        <v>21999</v>
      </c>
      <c r="AB5239">
        <v>6</v>
      </c>
      <c r="AC5239">
        <v>63.98</v>
      </c>
    </row>
    <row r="5240" spans="1:29" x14ac:dyDescent="0.3">
      <c r="A5240">
        <v>2011</v>
      </c>
      <c r="B5240">
        <v>2</v>
      </c>
      <c r="C5240" s="1">
        <v>40577</v>
      </c>
      <c r="D5240">
        <v>20700</v>
      </c>
      <c r="E5240">
        <v>89</v>
      </c>
      <c r="F5240">
        <v>568</v>
      </c>
      <c r="G5240">
        <v>595</v>
      </c>
      <c r="H5240">
        <v>31</v>
      </c>
      <c r="I5240">
        <v>6780</v>
      </c>
      <c r="J5240">
        <v>7974</v>
      </c>
      <c r="K5240">
        <v>28763</v>
      </c>
      <c r="L5240">
        <v>11</v>
      </c>
      <c r="M5240">
        <v>4996</v>
      </c>
      <c r="N5240">
        <v>4277</v>
      </c>
      <c r="O5240">
        <v>15</v>
      </c>
      <c r="P5240">
        <v>9299</v>
      </c>
      <c r="Q5240">
        <v>900</v>
      </c>
      <c r="R5240">
        <v>1605</v>
      </c>
      <c r="S5240">
        <v>0</v>
      </c>
      <c r="T5240">
        <v>-705</v>
      </c>
      <c r="U5240">
        <v>3753</v>
      </c>
      <c r="V5240">
        <v>2886</v>
      </c>
      <c r="W5240">
        <v>17233</v>
      </c>
      <c r="X5240">
        <v>20168</v>
      </c>
      <c r="Y5240">
        <v>0.32</v>
      </c>
      <c r="Z5240">
        <v>30</v>
      </c>
      <c r="AA5240">
        <v>21983</v>
      </c>
      <c r="AB5240">
        <v>8</v>
      </c>
      <c r="AC5240">
        <v>64.22</v>
      </c>
    </row>
    <row r="5241" spans="1:29" x14ac:dyDescent="0.3">
      <c r="A5241">
        <v>2011</v>
      </c>
      <c r="B5241">
        <v>2</v>
      </c>
      <c r="C5241" s="1">
        <v>40578</v>
      </c>
      <c r="D5241">
        <v>20200</v>
      </c>
      <c r="E5241">
        <v>93</v>
      </c>
      <c r="F5241">
        <v>529</v>
      </c>
      <c r="G5241">
        <v>587</v>
      </c>
      <c r="H5241">
        <v>28</v>
      </c>
      <c r="I5241">
        <v>6790</v>
      </c>
      <c r="J5241">
        <v>7934</v>
      </c>
      <c r="K5241">
        <v>28227</v>
      </c>
      <c r="L5241">
        <v>9</v>
      </c>
      <c r="M5241">
        <v>4498</v>
      </c>
      <c r="N5241">
        <v>4177</v>
      </c>
      <c r="O5241">
        <v>13</v>
      </c>
      <c r="P5241">
        <v>8697</v>
      </c>
      <c r="Q5241">
        <v>893</v>
      </c>
      <c r="R5241">
        <v>1605</v>
      </c>
      <c r="S5241">
        <v>0</v>
      </c>
      <c r="T5241">
        <v>-712</v>
      </c>
      <c r="U5241">
        <v>3695</v>
      </c>
      <c r="V5241">
        <v>3395</v>
      </c>
      <c r="W5241">
        <v>16797</v>
      </c>
      <c r="X5241">
        <v>20242</v>
      </c>
      <c r="Y5241">
        <v>0.31</v>
      </c>
      <c r="Z5241">
        <v>28</v>
      </c>
      <c r="AA5241">
        <v>21437</v>
      </c>
      <c r="AB5241">
        <v>6</v>
      </c>
      <c r="AC5241">
        <v>64.45</v>
      </c>
    </row>
    <row r="5242" spans="1:29" x14ac:dyDescent="0.3">
      <c r="A5242">
        <v>2011</v>
      </c>
      <c r="B5242">
        <v>2</v>
      </c>
      <c r="C5242" s="1">
        <v>40579</v>
      </c>
      <c r="D5242">
        <v>19600</v>
      </c>
      <c r="E5242">
        <v>94</v>
      </c>
      <c r="F5242">
        <v>509</v>
      </c>
      <c r="G5242">
        <v>582</v>
      </c>
      <c r="H5242">
        <v>26</v>
      </c>
      <c r="I5242">
        <v>6800</v>
      </c>
      <c r="J5242">
        <v>7917</v>
      </c>
      <c r="K5242">
        <v>27611</v>
      </c>
      <c r="L5242">
        <v>7</v>
      </c>
      <c r="M5242">
        <v>4999</v>
      </c>
      <c r="N5242">
        <v>4236</v>
      </c>
      <c r="O5242">
        <v>18</v>
      </c>
      <c r="P5242">
        <v>9260</v>
      </c>
      <c r="Q5242">
        <v>900</v>
      </c>
      <c r="R5242">
        <v>229</v>
      </c>
      <c r="S5242">
        <v>0</v>
      </c>
      <c r="T5242">
        <v>671</v>
      </c>
      <c r="U5242">
        <v>3676</v>
      </c>
      <c r="V5242">
        <v>1897</v>
      </c>
      <c r="W5242">
        <v>15830</v>
      </c>
      <c r="X5242">
        <v>17680</v>
      </c>
      <c r="Y5242">
        <v>0.33</v>
      </c>
      <c r="Z5242">
        <v>36</v>
      </c>
      <c r="AA5242">
        <v>20811</v>
      </c>
      <c r="AB5242">
        <v>15</v>
      </c>
      <c r="AC5242">
        <v>64.75</v>
      </c>
    </row>
    <row r="5243" spans="1:29" x14ac:dyDescent="0.3">
      <c r="A5243">
        <v>2011</v>
      </c>
      <c r="B5243">
        <v>2</v>
      </c>
      <c r="C5243" s="1">
        <v>40580</v>
      </c>
      <c r="D5243">
        <v>19200</v>
      </c>
      <c r="E5243">
        <v>94</v>
      </c>
      <c r="F5243">
        <v>502</v>
      </c>
      <c r="G5243">
        <v>578</v>
      </c>
      <c r="H5243">
        <v>27</v>
      </c>
      <c r="I5243">
        <v>6880</v>
      </c>
      <c r="J5243">
        <v>7987</v>
      </c>
      <c r="K5243">
        <v>27281</v>
      </c>
      <c r="L5243">
        <v>8</v>
      </c>
      <c r="M5243">
        <v>4990</v>
      </c>
      <c r="N5243">
        <v>4237</v>
      </c>
      <c r="O5243">
        <v>13</v>
      </c>
      <c r="P5243">
        <v>9248</v>
      </c>
      <c r="Q5243">
        <v>900</v>
      </c>
      <c r="R5243">
        <v>229</v>
      </c>
      <c r="S5243">
        <v>0</v>
      </c>
      <c r="T5243">
        <v>671</v>
      </c>
      <c r="U5243">
        <v>3554</v>
      </c>
      <c r="V5243">
        <v>1857</v>
      </c>
      <c r="W5243">
        <v>15552</v>
      </c>
      <c r="X5243">
        <v>17362</v>
      </c>
      <c r="Y5243">
        <v>0.34</v>
      </c>
      <c r="Z5243">
        <v>36</v>
      </c>
      <c r="AA5243">
        <v>20401</v>
      </c>
      <c r="AB5243">
        <v>15</v>
      </c>
      <c r="AC5243">
        <v>65.040000000000006</v>
      </c>
    </row>
    <row r="5244" spans="1:29" x14ac:dyDescent="0.3">
      <c r="A5244">
        <v>2011</v>
      </c>
      <c r="B5244">
        <v>2</v>
      </c>
      <c r="C5244" s="1">
        <v>40581</v>
      </c>
      <c r="D5244">
        <v>18600</v>
      </c>
      <c r="E5244">
        <v>98</v>
      </c>
      <c r="F5244">
        <v>502</v>
      </c>
      <c r="G5244">
        <v>572</v>
      </c>
      <c r="H5244">
        <v>26</v>
      </c>
      <c r="I5244">
        <v>6870</v>
      </c>
      <c r="J5244">
        <v>7970</v>
      </c>
      <c r="K5244">
        <v>26668</v>
      </c>
      <c r="L5244">
        <v>13</v>
      </c>
      <c r="M5244">
        <v>5857</v>
      </c>
      <c r="N5244">
        <v>3212</v>
      </c>
      <c r="O5244">
        <v>10</v>
      </c>
      <c r="P5244">
        <v>9092</v>
      </c>
      <c r="Q5244">
        <v>895</v>
      </c>
      <c r="R5244">
        <v>0</v>
      </c>
      <c r="S5244">
        <v>0</v>
      </c>
      <c r="T5244">
        <v>895</v>
      </c>
      <c r="U5244">
        <v>3440</v>
      </c>
      <c r="V5244">
        <v>1736</v>
      </c>
      <c r="W5244">
        <v>15007</v>
      </c>
      <c r="X5244">
        <v>16681</v>
      </c>
      <c r="Y5244">
        <v>0.34</v>
      </c>
      <c r="Z5244">
        <v>37</v>
      </c>
      <c r="AA5244">
        <v>19798</v>
      </c>
      <c r="AB5244">
        <v>16</v>
      </c>
      <c r="AC5244">
        <v>65.349999999999994</v>
      </c>
    </row>
    <row r="5245" spans="1:29" x14ac:dyDescent="0.3">
      <c r="A5245">
        <v>2011</v>
      </c>
      <c r="B5245">
        <v>2</v>
      </c>
      <c r="C5245" s="1">
        <v>40582</v>
      </c>
      <c r="D5245">
        <v>18700</v>
      </c>
      <c r="E5245">
        <v>97</v>
      </c>
      <c r="F5245">
        <v>502</v>
      </c>
      <c r="G5245">
        <v>571</v>
      </c>
      <c r="H5245">
        <v>27</v>
      </c>
      <c r="I5245">
        <v>6830</v>
      </c>
      <c r="J5245">
        <v>7930</v>
      </c>
      <c r="K5245">
        <v>26727</v>
      </c>
      <c r="L5245">
        <v>12</v>
      </c>
      <c r="M5245">
        <v>5990</v>
      </c>
      <c r="N5245">
        <v>2812</v>
      </c>
      <c r="O5245">
        <v>2</v>
      </c>
      <c r="P5245">
        <v>8816</v>
      </c>
      <c r="Q5245">
        <v>898</v>
      </c>
      <c r="R5245">
        <v>0</v>
      </c>
      <c r="S5245">
        <v>0</v>
      </c>
      <c r="T5245">
        <v>898</v>
      </c>
      <c r="U5245">
        <v>3340</v>
      </c>
      <c r="V5245">
        <v>1871</v>
      </c>
      <c r="W5245">
        <v>15206</v>
      </c>
      <c r="X5245">
        <v>17013</v>
      </c>
      <c r="Y5245">
        <v>0.33</v>
      </c>
      <c r="Z5245">
        <v>36</v>
      </c>
      <c r="AA5245">
        <v>19897</v>
      </c>
      <c r="AB5245">
        <v>14</v>
      </c>
      <c r="AC5245">
        <v>65.62</v>
      </c>
    </row>
    <row r="5246" spans="1:29" x14ac:dyDescent="0.3">
      <c r="A5246">
        <v>2011</v>
      </c>
      <c r="B5246">
        <v>2</v>
      </c>
      <c r="C5246" s="1">
        <v>40583</v>
      </c>
      <c r="D5246">
        <v>18300</v>
      </c>
      <c r="E5246">
        <v>94</v>
      </c>
      <c r="F5246">
        <v>491</v>
      </c>
      <c r="G5246">
        <v>569</v>
      </c>
      <c r="H5246">
        <v>27</v>
      </c>
      <c r="I5246">
        <v>6800</v>
      </c>
      <c r="J5246">
        <v>7887</v>
      </c>
      <c r="K5246">
        <v>26281</v>
      </c>
      <c r="L5246">
        <v>6</v>
      </c>
      <c r="M5246">
        <v>5992</v>
      </c>
      <c r="N5246">
        <v>2798</v>
      </c>
      <c r="O5246">
        <v>15</v>
      </c>
      <c r="P5246">
        <v>8811</v>
      </c>
      <c r="Q5246">
        <v>894</v>
      </c>
      <c r="R5246">
        <v>0</v>
      </c>
      <c r="S5246">
        <v>0</v>
      </c>
      <c r="T5246">
        <v>894</v>
      </c>
      <c r="U5246">
        <v>3289</v>
      </c>
      <c r="V5246">
        <v>1783</v>
      </c>
      <c r="W5246">
        <v>14855</v>
      </c>
      <c r="X5246">
        <v>16576</v>
      </c>
      <c r="Y5246">
        <v>0.33</v>
      </c>
      <c r="Z5246">
        <v>37</v>
      </c>
      <c r="AA5246">
        <v>19481</v>
      </c>
      <c r="AB5246">
        <v>15</v>
      </c>
      <c r="AC5246">
        <v>65.900000000000006</v>
      </c>
    </row>
    <row r="5247" spans="1:29" x14ac:dyDescent="0.3">
      <c r="A5247">
        <v>2011</v>
      </c>
      <c r="B5247">
        <v>2</v>
      </c>
      <c r="C5247" s="1">
        <v>40584</v>
      </c>
      <c r="D5247">
        <v>18500</v>
      </c>
      <c r="E5247">
        <v>94</v>
      </c>
      <c r="F5247">
        <v>461</v>
      </c>
      <c r="G5247">
        <v>564</v>
      </c>
      <c r="H5247">
        <v>27</v>
      </c>
      <c r="I5247">
        <v>6950</v>
      </c>
      <c r="J5247">
        <v>8002</v>
      </c>
      <c r="K5247">
        <v>26596</v>
      </c>
      <c r="L5247">
        <v>9</v>
      </c>
      <c r="M5247">
        <v>6039</v>
      </c>
      <c r="N5247">
        <v>2241</v>
      </c>
      <c r="O5247">
        <v>17</v>
      </c>
      <c r="P5247">
        <v>8306</v>
      </c>
      <c r="Q5247">
        <v>807</v>
      </c>
      <c r="R5247">
        <v>0</v>
      </c>
      <c r="S5247">
        <v>0</v>
      </c>
      <c r="T5247">
        <v>807</v>
      </c>
      <c r="U5247">
        <v>3267</v>
      </c>
      <c r="V5247">
        <v>2439</v>
      </c>
      <c r="W5247">
        <v>15101</v>
      </c>
      <c r="X5247">
        <v>17483</v>
      </c>
      <c r="Y5247">
        <v>0.31</v>
      </c>
      <c r="Z5247">
        <v>34</v>
      </c>
      <c r="AA5247">
        <v>19646</v>
      </c>
      <c r="AB5247">
        <v>11</v>
      </c>
      <c r="AC5247">
        <v>66.12</v>
      </c>
    </row>
    <row r="5248" spans="1:29" x14ac:dyDescent="0.3">
      <c r="A5248">
        <v>2011</v>
      </c>
      <c r="B5248">
        <v>2</v>
      </c>
      <c r="C5248" s="1">
        <v>40585</v>
      </c>
      <c r="D5248">
        <v>18000</v>
      </c>
      <c r="E5248">
        <v>93</v>
      </c>
      <c r="F5248">
        <v>444</v>
      </c>
      <c r="G5248">
        <v>559</v>
      </c>
      <c r="H5248">
        <v>29</v>
      </c>
      <c r="I5248">
        <v>7250</v>
      </c>
      <c r="J5248">
        <v>8282</v>
      </c>
      <c r="K5248">
        <v>26375</v>
      </c>
      <c r="L5248">
        <v>5</v>
      </c>
      <c r="M5248">
        <v>6696</v>
      </c>
      <c r="N5248">
        <v>2011</v>
      </c>
      <c r="O5248">
        <v>17</v>
      </c>
      <c r="P5248">
        <v>8729</v>
      </c>
      <c r="Q5248">
        <v>837</v>
      </c>
      <c r="R5248">
        <v>0</v>
      </c>
      <c r="S5248">
        <v>0</v>
      </c>
      <c r="T5248">
        <v>837</v>
      </c>
      <c r="U5248">
        <v>3161</v>
      </c>
      <c r="V5248">
        <v>2170</v>
      </c>
      <c r="W5248">
        <v>14698</v>
      </c>
      <c r="X5248">
        <v>16809</v>
      </c>
      <c r="Y5248">
        <v>0.33</v>
      </c>
      <c r="Z5248">
        <v>36</v>
      </c>
      <c r="AA5248">
        <v>19125</v>
      </c>
      <c r="AB5248">
        <v>12</v>
      </c>
      <c r="AC5248">
        <v>66.36</v>
      </c>
    </row>
    <row r="5249" spans="1:29" x14ac:dyDescent="0.3">
      <c r="A5249">
        <v>2011</v>
      </c>
      <c r="B5249">
        <v>2</v>
      </c>
      <c r="C5249" s="1">
        <v>40586</v>
      </c>
      <c r="D5249">
        <v>17500</v>
      </c>
      <c r="E5249">
        <v>93</v>
      </c>
      <c r="F5249">
        <v>427</v>
      </c>
      <c r="G5249">
        <v>555</v>
      </c>
      <c r="H5249">
        <v>28</v>
      </c>
      <c r="I5249">
        <v>7370</v>
      </c>
      <c r="J5249">
        <v>8380</v>
      </c>
      <c r="K5249">
        <v>25973</v>
      </c>
      <c r="L5249">
        <v>3</v>
      </c>
      <c r="M5249">
        <v>6691</v>
      </c>
      <c r="N5249">
        <v>2013</v>
      </c>
      <c r="O5249">
        <v>15</v>
      </c>
      <c r="P5249">
        <v>8722</v>
      </c>
      <c r="Q5249">
        <v>828</v>
      </c>
      <c r="R5249">
        <v>0</v>
      </c>
      <c r="S5249">
        <v>0</v>
      </c>
      <c r="T5249">
        <v>828</v>
      </c>
      <c r="U5249">
        <v>3089</v>
      </c>
      <c r="V5249">
        <v>2208</v>
      </c>
      <c r="W5249">
        <v>14272</v>
      </c>
      <c r="X5249">
        <v>16423</v>
      </c>
      <c r="Y5249">
        <v>0.33</v>
      </c>
      <c r="Z5249">
        <v>37</v>
      </c>
      <c r="AA5249">
        <v>18603</v>
      </c>
      <c r="AB5249">
        <v>12</v>
      </c>
      <c r="AC5249">
        <v>66.599999999999994</v>
      </c>
    </row>
    <row r="5250" spans="1:29" x14ac:dyDescent="0.3">
      <c r="A5250">
        <v>2011</v>
      </c>
      <c r="B5250">
        <v>2</v>
      </c>
      <c r="C5250" s="1">
        <v>40587</v>
      </c>
      <c r="D5250">
        <v>17000</v>
      </c>
      <c r="E5250">
        <v>93</v>
      </c>
      <c r="F5250">
        <v>410</v>
      </c>
      <c r="G5250">
        <v>553</v>
      </c>
      <c r="H5250">
        <v>27</v>
      </c>
      <c r="I5250">
        <v>7410</v>
      </c>
      <c r="J5250">
        <v>8400</v>
      </c>
      <c r="K5250">
        <v>25493</v>
      </c>
      <c r="L5250">
        <v>24</v>
      </c>
      <c r="M5250">
        <v>6997</v>
      </c>
      <c r="N5250">
        <v>2016</v>
      </c>
      <c r="O5250">
        <v>21</v>
      </c>
      <c r="P5250">
        <v>9058</v>
      </c>
      <c r="Q5250">
        <v>850</v>
      </c>
      <c r="R5250">
        <v>0</v>
      </c>
      <c r="S5250">
        <v>0</v>
      </c>
      <c r="T5250">
        <v>850</v>
      </c>
      <c r="U5250">
        <v>3078</v>
      </c>
      <c r="V5250">
        <v>1868</v>
      </c>
      <c r="W5250">
        <v>13777</v>
      </c>
      <c r="X5250">
        <v>15585</v>
      </c>
      <c r="Y5250">
        <v>0.35</v>
      </c>
      <c r="Z5250">
        <v>39</v>
      </c>
      <c r="AA5250">
        <v>18083</v>
      </c>
      <c r="AB5250">
        <v>14</v>
      </c>
      <c r="AC5250">
        <v>66.87</v>
      </c>
    </row>
    <row r="5251" spans="1:29" x14ac:dyDescent="0.3">
      <c r="A5251">
        <v>2011</v>
      </c>
      <c r="B5251">
        <v>2</v>
      </c>
      <c r="C5251" s="1">
        <v>40588</v>
      </c>
      <c r="D5251">
        <v>16300</v>
      </c>
      <c r="E5251">
        <v>92</v>
      </c>
      <c r="F5251">
        <v>399</v>
      </c>
      <c r="G5251">
        <v>559</v>
      </c>
      <c r="H5251">
        <v>27</v>
      </c>
      <c r="I5251">
        <v>7410</v>
      </c>
      <c r="J5251">
        <v>8395</v>
      </c>
      <c r="K5251">
        <v>24787</v>
      </c>
      <c r="L5251">
        <v>10</v>
      </c>
      <c r="M5251">
        <v>6997</v>
      </c>
      <c r="N5251">
        <v>1946</v>
      </c>
      <c r="O5251">
        <v>15</v>
      </c>
      <c r="P5251">
        <v>8968</v>
      </c>
      <c r="Q5251">
        <v>826</v>
      </c>
      <c r="R5251">
        <v>0</v>
      </c>
      <c r="S5251">
        <v>0</v>
      </c>
      <c r="T5251">
        <v>826</v>
      </c>
      <c r="U5251">
        <v>3181</v>
      </c>
      <c r="V5251">
        <v>2071</v>
      </c>
      <c r="W5251">
        <v>12980</v>
      </c>
      <c r="X5251">
        <v>14993</v>
      </c>
      <c r="Y5251">
        <v>0.36</v>
      </c>
      <c r="Z5251">
        <v>40</v>
      </c>
      <c r="AA5251">
        <v>17377</v>
      </c>
      <c r="AB5251">
        <v>14</v>
      </c>
      <c r="AC5251">
        <v>67.14</v>
      </c>
    </row>
    <row r="5252" spans="1:29" x14ac:dyDescent="0.3">
      <c r="A5252">
        <v>2011</v>
      </c>
      <c r="B5252">
        <v>2</v>
      </c>
      <c r="C5252" s="1">
        <v>40589</v>
      </c>
      <c r="D5252">
        <v>16300</v>
      </c>
      <c r="E5252">
        <v>91</v>
      </c>
      <c r="F5252">
        <v>396</v>
      </c>
      <c r="G5252">
        <v>560</v>
      </c>
      <c r="H5252">
        <v>26</v>
      </c>
      <c r="I5252">
        <v>7380</v>
      </c>
      <c r="J5252">
        <v>8362</v>
      </c>
      <c r="K5252">
        <v>24753</v>
      </c>
      <c r="L5252">
        <v>3</v>
      </c>
      <c r="M5252">
        <v>6984</v>
      </c>
      <c r="N5252">
        <v>1968</v>
      </c>
      <c r="O5252">
        <v>21</v>
      </c>
      <c r="P5252">
        <v>8976</v>
      </c>
      <c r="Q5252">
        <v>850</v>
      </c>
      <c r="R5252">
        <v>0</v>
      </c>
      <c r="S5252">
        <v>0</v>
      </c>
      <c r="T5252">
        <v>850</v>
      </c>
      <c r="U5252">
        <v>3337</v>
      </c>
      <c r="V5252">
        <v>2170</v>
      </c>
      <c r="W5252">
        <v>12816</v>
      </c>
      <c r="X5252">
        <v>14927</v>
      </c>
      <c r="Y5252">
        <v>0.36</v>
      </c>
      <c r="Z5252">
        <v>40</v>
      </c>
      <c r="AA5252">
        <v>17373</v>
      </c>
      <c r="AB5252">
        <v>14</v>
      </c>
      <c r="AC5252">
        <v>67.400000000000006</v>
      </c>
    </row>
    <row r="5253" spans="1:29" x14ac:dyDescent="0.3">
      <c r="A5253">
        <v>2011</v>
      </c>
      <c r="B5253">
        <v>2</v>
      </c>
      <c r="C5253" s="1">
        <v>40590</v>
      </c>
      <c r="D5253">
        <v>17000</v>
      </c>
      <c r="E5253">
        <v>170</v>
      </c>
      <c r="F5253">
        <v>728</v>
      </c>
      <c r="G5253">
        <v>583</v>
      </c>
      <c r="H5253">
        <v>27</v>
      </c>
      <c r="I5253">
        <v>7390</v>
      </c>
      <c r="J5253">
        <v>8728</v>
      </c>
      <c r="K5253">
        <v>25898</v>
      </c>
      <c r="L5253">
        <v>8</v>
      </c>
      <c r="M5253">
        <v>6491</v>
      </c>
      <c r="N5253">
        <v>2608</v>
      </c>
      <c r="O5253">
        <v>17</v>
      </c>
      <c r="P5253">
        <v>9124</v>
      </c>
      <c r="Q5253">
        <v>850</v>
      </c>
      <c r="R5253">
        <v>0</v>
      </c>
      <c r="S5253">
        <v>0</v>
      </c>
      <c r="T5253">
        <v>850</v>
      </c>
      <c r="U5253">
        <v>3528</v>
      </c>
      <c r="V5253">
        <v>2580</v>
      </c>
      <c r="W5253">
        <v>13404</v>
      </c>
      <c r="X5253">
        <v>15924</v>
      </c>
      <c r="Y5253">
        <v>0.35</v>
      </c>
      <c r="Z5253">
        <v>39</v>
      </c>
      <c r="AA5253">
        <v>18508</v>
      </c>
      <c r="AB5253">
        <v>14</v>
      </c>
      <c r="AC5253">
        <v>67.599999999999994</v>
      </c>
    </row>
    <row r="5254" spans="1:29" x14ac:dyDescent="0.3">
      <c r="A5254">
        <v>2011</v>
      </c>
      <c r="B5254">
        <v>2</v>
      </c>
      <c r="C5254" s="1">
        <v>40591</v>
      </c>
      <c r="D5254">
        <v>20900</v>
      </c>
      <c r="E5254">
        <v>328</v>
      </c>
      <c r="F5254">
        <v>1160</v>
      </c>
      <c r="G5254">
        <v>582</v>
      </c>
      <c r="H5254">
        <v>27</v>
      </c>
      <c r="I5254">
        <v>7610</v>
      </c>
      <c r="J5254">
        <v>9379</v>
      </c>
      <c r="K5254">
        <v>30607</v>
      </c>
      <c r="L5254">
        <v>9</v>
      </c>
      <c r="M5254">
        <v>6490</v>
      </c>
      <c r="N5254">
        <v>2850</v>
      </c>
      <c r="O5254">
        <v>5</v>
      </c>
      <c r="P5254">
        <v>9354</v>
      </c>
      <c r="Q5254">
        <v>848</v>
      </c>
      <c r="R5254">
        <v>2292</v>
      </c>
      <c r="S5254">
        <v>0</v>
      </c>
      <c r="T5254">
        <v>-1444</v>
      </c>
      <c r="U5254">
        <v>4096</v>
      </c>
      <c r="V5254">
        <v>5060</v>
      </c>
      <c r="W5254">
        <v>17537</v>
      </c>
      <c r="X5254">
        <v>22698</v>
      </c>
      <c r="Y5254">
        <v>0.31</v>
      </c>
      <c r="Z5254">
        <v>26</v>
      </c>
      <c r="AA5254">
        <v>22997</v>
      </c>
      <c r="AB5254">
        <v>1</v>
      </c>
      <c r="AC5254">
        <v>67.569999999999993</v>
      </c>
    </row>
    <row r="5255" spans="1:29" x14ac:dyDescent="0.3">
      <c r="A5255">
        <v>2011</v>
      </c>
      <c r="B5255">
        <v>2</v>
      </c>
      <c r="C5255" s="1">
        <v>40592</v>
      </c>
      <c r="D5255">
        <v>29000</v>
      </c>
      <c r="E5255">
        <v>1274</v>
      </c>
      <c r="F5255">
        <v>2230</v>
      </c>
      <c r="G5255">
        <v>603</v>
      </c>
      <c r="H5255">
        <v>34</v>
      </c>
      <c r="I5255">
        <v>7980</v>
      </c>
      <c r="J5255">
        <v>10847</v>
      </c>
      <c r="K5255">
        <v>41121</v>
      </c>
      <c r="L5255">
        <v>12</v>
      </c>
      <c r="M5255">
        <v>6490</v>
      </c>
      <c r="N5255">
        <v>2864</v>
      </c>
      <c r="O5255">
        <v>0</v>
      </c>
      <c r="P5255">
        <v>9366</v>
      </c>
      <c r="Q5255">
        <v>850</v>
      </c>
      <c r="R5255">
        <v>5272</v>
      </c>
      <c r="S5255">
        <v>0</v>
      </c>
      <c r="T5255">
        <v>-4422</v>
      </c>
      <c r="U5255">
        <v>5107</v>
      </c>
      <c r="V5255">
        <v>9463</v>
      </c>
      <c r="W5255">
        <v>26405</v>
      </c>
      <c r="X5255">
        <v>36177</v>
      </c>
      <c r="Y5255">
        <v>0.23</v>
      </c>
      <c r="Z5255">
        <v>12</v>
      </c>
      <c r="AA5255">
        <v>36597</v>
      </c>
      <c r="AB5255">
        <v>1</v>
      </c>
      <c r="AC5255">
        <v>67.23</v>
      </c>
    </row>
    <row r="5256" spans="1:29" x14ac:dyDescent="0.3">
      <c r="A5256">
        <v>2011</v>
      </c>
      <c r="B5256">
        <v>2</v>
      </c>
      <c r="C5256" s="1">
        <v>40593</v>
      </c>
      <c r="D5256">
        <v>34500</v>
      </c>
      <c r="E5256">
        <v>2018</v>
      </c>
      <c r="F5256">
        <v>3400</v>
      </c>
      <c r="G5256">
        <v>645</v>
      </c>
      <c r="H5256">
        <v>37</v>
      </c>
      <c r="I5256">
        <v>8930</v>
      </c>
      <c r="J5256">
        <v>13012</v>
      </c>
      <c r="K5256">
        <v>49530</v>
      </c>
      <c r="L5256">
        <v>9</v>
      </c>
      <c r="M5256">
        <v>6500</v>
      </c>
      <c r="N5256">
        <v>2852</v>
      </c>
      <c r="O5256">
        <v>0</v>
      </c>
      <c r="P5256">
        <v>9361</v>
      </c>
      <c r="Q5256">
        <v>850</v>
      </c>
      <c r="R5256">
        <v>8711</v>
      </c>
      <c r="S5256">
        <v>0</v>
      </c>
      <c r="T5256">
        <v>-7861</v>
      </c>
      <c r="U5256">
        <v>5418</v>
      </c>
      <c r="V5256">
        <v>14178</v>
      </c>
      <c r="W5256">
        <v>33302</v>
      </c>
      <c r="X5256">
        <v>48030</v>
      </c>
      <c r="Y5256">
        <v>0.19</v>
      </c>
      <c r="Z5256">
        <v>3</v>
      </c>
      <c r="AA5256">
        <v>44905</v>
      </c>
      <c r="AB5256">
        <v>-7</v>
      </c>
      <c r="AC5256">
        <v>66.739999999999995</v>
      </c>
    </row>
    <row r="5257" spans="1:29" x14ac:dyDescent="0.3">
      <c r="A5257">
        <v>2011</v>
      </c>
      <c r="B5257">
        <v>2</v>
      </c>
      <c r="C5257" s="1">
        <v>40594</v>
      </c>
      <c r="D5257">
        <v>39000</v>
      </c>
      <c r="E5257">
        <v>2436</v>
      </c>
      <c r="F5257">
        <v>1710</v>
      </c>
      <c r="G5257">
        <v>589</v>
      </c>
      <c r="H5257">
        <v>41</v>
      </c>
      <c r="I5257">
        <v>11000</v>
      </c>
      <c r="J5257">
        <v>13340</v>
      </c>
      <c r="K5257">
        <v>54776</v>
      </c>
      <c r="L5257">
        <v>12</v>
      </c>
      <c r="M5257">
        <v>6995</v>
      </c>
      <c r="N5257">
        <v>2858</v>
      </c>
      <c r="O5257">
        <v>0</v>
      </c>
      <c r="P5257">
        <v>9865</v>
      </c>
      <c r="Q5257">
        <v>850</v>
      </c>
      <c r="R5257">
        <v>9628</v>
      </c>
      <c r="S5257">
        <v>0</v>
      </c>
      <c r="T5257">
        <v>-8778</v>
      </c>
      <c r="U5257">
        <v>6016</v>
      </c>
      <c r="V5257">
        <v>15197</v>
      </c>
      <c r="W5257">
        <v>37878</v>
      </c>
      <c r="X5257">
        <v>53689</v>
      </c>
      <c r="Y5257">
        <v>0.18</v>
      </c>
      <c r="Z5257">
        <v>2</v>
      </c>
      <c r="AA5257">
        <v>48943</v>
      </c>
      <c r="AB5257">
        <v>-10</v>
      </c>
      <c r="AC5257">
        <v>66.19</v>
      </c>
    </row>
    <row r="5258" spans="1:29" x14ac:dyDescent="0.3">
      <c r="A5258">
        <v>2011</v>
      </c>
      <c r="B5258">
        <v>2</v>
      </c>
      <c r="C5258" s="1">
        <v>40595</v>
      </c>
      <c r="D5258">
        <v>38400</v>
      </c>
      <c r="E5258">
        <v>2470</v>
      </c>
      <c r="F5258">
        <v>1190</v>
      </c>
      <c r="G5258">
        <v>557</v>
      </c>
      <c r="H5258">
        <v>47</v>
      </c>
      <c r="I5258">
        <v>11700</v>
      </c>
      <c r="J5258">
        <v>13494</v>
      </c>
      <c r="K5258">
        <v>54364</v>
      </c>
      <c r="L5258">
        <v>10</v>
      </c>
      <c r="M5258">
        <v>6992</v>
      </c>
      <c r="N5258">
        <v>2862</v>
      </c>
      <c r="O5258">
        <v>0</v>
      </c>
      <c r="P5258">
        <v>9864</v>
      </c>
      <c r="Q5258">
        <v>900</v>
      </c>
      <c r="R5258">
        <v>9628</v>
      </c>
      <c r="S5258">
        <v>0</v>
      </c>
      <c r="T5258">
        <v>-8728</v>
      </c>
      <c r="U5258">
        <v>5936</v>
      </c>
      <c r="V5258">
        <v>15239</v>
      </c>
      <c r="W5258">
        <v>37378</v>
      </c>
      <c r="X5258">
        <v>53228</v>
      </c>
      <c r="Y5258">
        <v>0.18</v>
      </c>
      <c r="Z5258">
        <v>2</v>
      </c>
      <c r="AA5258">
        <v>48166</v>
      </c>
      <c r="AB5258">
        <v>-11</v>
      </c>
      <c r="AC5258">
        <v>65.680000000000007</v>
      </c>
    </row>
    <row r="5259" spans="1:29" x14ac:dyDescent="0.3">
      <c r="A5259">
        <v>2011</v>
      </c>
      <c r="B5259">
        <v>2</v>
      </c>
      <c r="C5259" s="1">
        <v>40596</v>
      </c>
      <c r="D5259">
        <v>34600</v>
      </c>
      <c r="E5259">
        <v>2388</v>
      </c>
      <c r="F5259">
        <v>973</v>
      </c>
      <c r="G5259">
        <v>548</v>
      </c>
      <c r="H5259">
        <v>47</v>
      </c>
      <c r="I5259">
        <v>11800</v>
      </c>
      <c r="J5259">
        <v>13368</v>
      </c>
      <c r="K5259">
        <v>50356</v>
      </c>
      <c r="L5259">
        <v>23</v>
      </c>
      <c r="M5259">
        <v>5996</v>
      </c>
      <c r="N5259">
        <v>2858</v>
      </c>
      <c r="O5259">
        <v>0</v>
      </c>
      <c r="P5259">
        <v>8877</v>
      </c>
      <c r="Q5259">
        <v>900</v>
      </c>
      <c r="R5259">
        <v>7335</v>
      </c>
      <c r="S5259">
        <v>0</v>
      </c>
      <c r="T5259">
        <v>-6435</v>
      </c>
      <c r="U5259">
        <v>5431</v>
      </c>
      <c r="V5259">
        <v>14105</v>
      </c>
      <c r="W5259">
        <v>33359</v>
      </c>
      <c r="X5259">
        <v>47914</v>
      </c>
      <c r="Y5259">
        <v>0.18</v>
      </c>
      <c r="Z5259">
        <v>5</v>
      </c>
      <c r="AA5259">
        <v>44182</v>
      </c>
      <c r="AB5259">
        <v>-8</v>
      </c>
      <c r="AC5259">
        <v>65.27</v>
      </c>
    </row>
    <row r="5260" spans="1:29" x14ac:dyDescent="0.3">
      <c r="A5260">
        <v>2011</v>
      </c>
      <c r="B5260">
        <v>2</v>
      </c>
      <c r="C5260" s="1">
        <v>40597</v>
      </c>
      <c r="D5260">
        <v>31200</v>
      </c>
      <c r="E5260">
        <v>1954</v>
      </c>
      <c r="F5260">
        <v>843</v>
      </c>
      <c r="G5260">
        <v>546</v>
      </c>
      <c r="H5260">
        <v>48</v>
      </c>
      <c r="I5260">
        <v>11800</v>
      </c>
      <c r="J5260">
        <v>13237</v>
      </c>
      <c r="K5260">
        <v>46391</v>
      </c>
      <c r="L5260">
        <v>29</v>
      </c>
      <c r="M5260">
        <v>5983</v>
      </c>
      <c r="N5260">
        <v>2863</v>
      </c>
      <c r="O5260">
        <v>12</v>
      </c>
      <c r="P5260">
        <v>8887</v>
      </c>
      <c r="Q5260">
        <v>886</v>
      </c>
      <c r="R5260">
        <v>4355</v>
      </c>
      <c r="S5260">
        <v>0</v>
      </c>
      <c r="T5260">
        <v>-3469</v>
      </c>
      <c r="U5260">
        <v>4979</v>
      </c>
      <c r="V5260">
        <v>11583</v>
      </c>
      <c r="W5260">
        <v>29147</v>
      </c>
      <c r="X5260">
        <v>40973</v>
      </c>
      <c r="Y5260">
        <v>0.19</v>
      </c>
      <c r="Z5260">
        <v>12</v>
      </c>
      <c r="AA5260">
        <v>39241</v>
      </c>
      <c r="AB5260">
        <v>-4</v>
      </c>
      <c r="AC5260">
        <v>64.98</v>
      </c>
    </row>
    <row r="5261" spans="1:29" x14ac:dyDescent="0.3">
      <c r="A5261">
        <v>2011</v>
      </c>
      <c r="B5261">
        <v>2</v>
      </c>
      <c r="C5261" s="1">
        <v>40598</v>
      </c>
      <c r="D5261">
        <v>28000</v>
      </c>
      <c r="E5261">
        <v>1377</v>
      </c>
      <c r="F5261">
        <v>770</v>
      </c>
      <c r="G5261">
        <v>547</v>
      </c>
      <c r="H5261">
        <v>48</v>
      </c>
      <c r="I5261">
        <v>11800</v>
      </c>
      <c r="J5261">
        <v>13165</v>
      </c>
      <c r="K5261">
        <v>42542</v>
      </c>
      <c r="L5261">
        <v>33</v>
      </c>
      <c r="M5261">
        <v>5490</v>
      </c>
      <c r="N5261">
        <v>2861</v>
      </c>
      <c r="O5261">
        <v>12</v>
      </c>
      <c r="P5261">
        <v>8396</v>
      </c>
      <c r="Q5261">
        <v>896</v>
      </c>
      <c r="R5261">
        <v>917</v>
      </c>
      <c r="S5261">
        <v>0</v>
      </c>
      <c r="T5261">
        <v>-21</v>
      </c>
      <c r="U5261">
        <v>4553</v>
      </c>
      <c r="V5261">
        <v>9336</v>
      </c>
      <c r="W5261">
        <v>24830</v>
      </c>
      <c r="X5261">
        <v>34167</v>
      </c>
      <c r="Y5261">
        <v>0.2</v>
      </c>
      <c r="Z5261">
        <v>20</v>
      </c>
      <c r="AA5261">
        <v>34875</v>
      </c>
      <c r="AB5261">
        <v>2</v>
      </c>
      <c r="AC5261">
        <v>64.83</v>
      </c>
    </row>
    <row r="5262" spans="1:29" x14ac:dyDescent="0.3">
      <c r="A5262">
        <v>2011</v>
      </c>
      <c r="B5262">
        <v>2</v>
      </c>
      <c r="C5262" s="1">
        <v>40599</v>
      </c>
      <c r="D5262">
        <v>27300</v>
      </c>
      <c r="E5262">
        <v>1643</v>
      </c>
      <c r="F5262">
        <v>2770</v>
      </c>
      <c r="G5262">
        <v>608</v>
      </c>
      <c r="H5262">
        <v>59</v>
      </c>
      <c r="I5262">
        <v>11700</v>
      </c>
      <c r="J5262">
        <v>15137</v>
      </c>
      <c r="K5262">
        <v>44080</v>
      </c>
      <c r="L5262">
        <v>31</v>
      </c>
      <c r="M5262">
        <v>4988</v>
      </c>
      <c r="N5262">
        <v>3382</v>
      </c>
      <c r="O5262">
        <v>13</v>
      </c>
      <c r="P5262">
        <v>8414</v>
      </c>
      <c r="Q5262">
        <v>900</v>
      </c>
      <c r="R5262">
        <v>1146</v>
      </c>
      <c r="S5262">
        <v>0</v>
      </c>
      <c r="T5262">
        <v>-246</v>
      </c>
      <c r="U5262">
        <v>4460</v>
      </c>
      <c r="V5262">
        <v>11343</v>
      </c>
      <c r="W5262">
        <v>24552</v>
      </c>
      <c r="X5262">
        <v>35912</v>
      </c>
      <c r="Y5262">
        <v>0.19</v>
      </c>
      <c r="Z5262">
        <v>19</v>
      </c>
      <c r="AA5262">
        <v>36512</v>
      </c>
      <c r="AB5262">
        <v>2</v>
      </c>
      <c r="AC5262">
        <v>64.650000000000006</v>
      </c>
    </row>
    <row r="5263" spans="1:29" x14ac:dyDescent="0.3">
      <c r="A5263">
        <v>2011</v>
      </c>
      <c r="B5263">
        <v>2</v>
      </c>
      <c r="C5263" s="1">
        <v>40600</v>
      </c>
      <c r="D5263">
        <v>34800</v>
      </c>
      <c r="E5263">
        <v>1548</v>
      </c>
      <c r="F5263">
        <v>2120</v>
      </c>
      <c r="G5263">
        <v>617</v>
      </c>
      <c r="H5263">
        <v>44</v>
      </c>
      <c r="I5263">
        <v>11700</v>
      </c>
      <c r="J5263">
        <v>14481</v>
      </c>
      <c r="K5263">
        <v>50829</v>
      </c>
      <c r="L5263">
        <v>31</v>
      </c>
      <c r="M5263">
        <v>4988</v>
      </c>
      <c r="N5263">
        <v>3597</v>
      </c>
      <c r="O5263">
        <v>27</v>
      </c>
      <c r="P5263">
        <v>8643</v>
      </c>
      <c r="Q5263">
        <v>900</v>
      </c>
      <c r="R5263">
        <v>4126</v>
      </c>
      <c r="S5263">
        <v>0</v>
      </c>
      <c r="T5263">
        <v>-3226</v>
      </c>
      <c r="U5263">
        <v>5457</v>
      </c>
      <c r="V5263">
        <v>13393</v>
      </c>
      <c r="W5263">
        <v>31794</v>
      </c>
      <c r="X5263">
        <v>45412</v>
      </c>
      <c r="Y5263">
        <v>0.17</v>
      </c>
      <c r="Z5263">
        <v>11</v>
      </c>
      <c r="AA5263">
        <v>43708</v>
      </c>
      <c r="AB5263">
        <v>-4</v>
      </c>
      <c r="AC5263">
        <v>64.33</v>
      </c>
    </row>
    <row r="5264" spans="1:29" x14ac:dyDescent="0.3">
      <c r="A5264">
        <v>2011</v>
      </c>
      <c r="B5264">
        <v>2</v>
      </c>
      <c r="C5264" s="1">
        <v>40601</v>
      </c>
      <c r="D5264">
        <v>37800</v>
      </c>
      <c r="E5264">
        <v>1855</v>
      </c>
      <c r="F5264">
        <v>1310</v>
      </c>
      <c r="G5264">
        <v>557</v>
      </c>
      <c r="H5264">
        <v>48</v>
      </c>
      <c r="I5264">
        <v>12300</v>
      </c>
      <c r="J5264">
        <v>14215</v>
      </c>
      <c r="K5264">
        <v>53870</v>
      </c>
      <c r="L5264">
        <v>31</v>
      </c>
      <c r="M5264">
        <v>4989</v>
      </c>
      <c r="N5264">
        <v>3595</v>
      </c>
      <c r="O5264">
        <v>45</v>
      </c>
      <c r="P5264">
        <v>8660</v>
      </c>
      <c r="Q5264">
        <v>895</v>
      </c>
      <c r="R5264">
        <v>4126</v>
      </c>
      <c r="S5264">
        <v>0</v>
      </c>
      <c r="T5264">
        <v>-3231</v>
      </c>
      <c r="U5264">
        <v>5856</v>
      </c>
      <c r="V5264">
        <v>13512</v>
      </c>
      <c r="W5264">
        <v>34703</v>
      </c>
      <c r="X5264">
        <v>48442</v>
      </c>
      <c r="Y5264">
        <v>0.16</v>
      </c>
      <c r="Z5264">
        <v>10</v>
      </c>
      <c r="AA5264">
        <v>46567</v>
      </c>
      <c r="AB5264">
        <v>-4</v>
      </c>
      <c r="AC5264">
        <v>63.98</v>
      </c>
    </row>
    <row r="5265" spans="1:29" x14ac:dyDescent="0.3">
      <c r="A5265">
        <v>2011</v>
      </c>
      <c r="B5265">
        <v>2</v>
      </c>
      <c r="C5265" s="1">
        <v>40602</v>
      </c>
      <c r="D5265">
        <v>35300</v>
      </c>
      <c r="E5265">
        <v>1716</v>
      </c>
      <c r="F5265">
        <v>1030</v>
      </c>
      <c r="G5265">
        <v>550</v>
      </c>
      <c r="H5265">
        <v>48</v>
      </c>
      <c r="I5265">
        <v>12000</v>
      </c>
      <c r="J5265">
        <v>13628</v>
      </c>
      <c r="K5265">
        <v>50644</v>
      </c>
      <c r="L5265">
        <v>20</v>
      </c>
      <c r="M5265">
        <v>4999</v>
      </c>
      <c r="N5265">
        <v>3585</v>
      </c>
      <c r="O5265">
        <v>20</v>
      </c>
      <c r="P5265">
        <v>8624</v>
      </c>
      <c r="Q5265">
        <v>900</v>
      </c>
      <c r="R5265">
        <v>4126</v>
      </c>
      <c r="S5265">
        <v>0</v>
      </c>
      <c r="T5265">
        <v>-3226</v>
      </c>
      <c r="U5265">
        <v>5524</v>
      </c>
      <c r="V5265">
        <v>12625</v>
      </c>
      <c r="W5265">
        <v>32395</v>
      </c>
      <c r="X5265">
        <v>45246</v>
      </c>
      <c r="Y5265">
        <v>0.17</v>
      </c>
      <c r="Z5265">
        <v>11</v>
      </c>
      <c r="AA5265">
        <v>43375</v>
      </c>
      <c r="AB5265">
        <v>-4</v>
      </c>
      <c r="AC5265">
        <v>63.7</v>
      </c>
    </row>
    <row r="5266" spans="1:29" x14ac:dyDescent="0.3">
      <c r="A5266">
        <v>2011</v>
      </c>
      <c r="B5266">
        <v>3</v>
      </c>
      <c r="C5266" s="1">
        <v>40603</v>
      </c>
      <c r="D5266">
        <v>31200</v>
      </c>
      <c r="E5266">
        <v>1402</v>
      </c>
      <c r="F5266">
        <v>891</v>
      </c>
      <c r="G5266">
        <v>540</v>
      </c>
      <c r="H5266">
        <v>262</v>
      </c>
      <c r="I5266">
        <v>11600</v>
      </c>
      <c r="J5266">
        <v>13293</v>
      </c>
      <c r="K5266">
        <v>45895</v>
      </c>
      <c r="L5266">
        <v>8</v>
      </c>
      <c r="M5266">
        <v>4984</v>
      </c>
      <c r="N5266">
        <v>3579</v>
      </c>
      <c r="O5266">
        <v>14</v>
      </c>
      <c r="P5266">
        <v>8585</v>
      </c>
      <c r="Q5266">
        <v>948</v>
      </c>
      <c r="R5266">
        <v>4126</v>
      </c>
      <c r="S5266">
        <v>0</v>
      </c>
      <c r="T5266">
        <v>-3178</v>
      </c>
      <c r="U5266">
        <v>4979</v>
      </c>
      <c r="V5266">
        <v>11753</v>
      </c>
      <c r="W5266">
        <v>28513</v>
      </c>
      <c r="X5266">
        <v>40488</v>
      </c>
      <c r="Y5266">
        <v>0.19</v>
      </c>
      <c r="Z5266">
        <v>12</v>
      </c>
      <c r="AA5266">
        <v>38832</v>
      </c>
      <c r="AB5266">
        <v>-4</v>
      </c>
      <c r="AC5266">
        <v>63.51</v>
      </c>
    </row>
    <row r="5267" spans="1:29" x14ac:dyDescent="0.3">
      <c r="A5267">
        <v>2011</v>
      </c>
      <c r="B5267">
        <v>3</v>
      </c>
      <c r="C5267" s="1">
        <v>40604</v>
      </c>
      <c r="D5267">
        <v>30600</v>
      </c>
      <c r="E5267">
        <v>1209</v>
      </c>
      <c r="F5267">
        <v>862</v>
      </c>
      <c r="G5267">
        <v>549</v>
      </c>
      <c r="H5267">
        <v>497</v>
      </c>
      <c r="I5267">
        <v>11500</v>
      </c>
      <c r="J5267">
        <v>13408</v>
      </c>
      <c r="K5267">
        <v>45217</v>
      </c>
      <c r="L5267">
        <v>9</v>
      </c>
      <c r="M5267">
        <v>5732</v>
      </c>
      <c r="N5267">
        <v>3584</v>
      </c>
      <c r="O5267">
        <v>15</v>
      </c>
      <c r="P5267">
        <v>9340</v>
      </c>
      <c r="Q5267">
        <v>998</v>
      </c>
      <c r="R5267">
        <v>2980</v>
      </c>
      <c r="S5267">
        <v>0</v>
      </c>
      <c r="T5267">
        <v>-1982</v>
      </c>
      <c r="U5267">
        <v>5262</v>
      </c>
      <c r="V5267">
        <v>10618</v>
      </c>
      <c r="W5267">
        <v>27102</v>
      </c>
      <c r="X5267">
        <v>37859</v>
      </c>
      <c r="Y5267">
        <v>0.21</v>
      </c>
      <c r="Z5267">
        <v>16</v>
      </c>
      <c r="AA5267">
        <v>38039</v>
      </c>
      <c r="AB5267">
        <v>0</v>
      </c>
      <c r="AC5267">
        <v>63.36</v>
      </c>
    </row>
    <row r="5268" spans="1:29" x14ac:dyDescent="0.3">
      <c r="A5268">
        <v>2011</v>
      </c>
      <c r="B5268">
        <v>3</v>
      </c>
      <c r="C5268" s="1">
        <v>40605</v>
      </c>
      <c r="D5268">
        <v>31000</v>
      </c>
      <c r="E5268">
        <v>1161</v>
      </c>
      <c r="F5268">
        <v>1590</v>
      </c>
      <c r="G5268">
        <v>545</v>
      </c>
      <c r="H5268">
        <v>497</v>
      </c>
      <c r="I5268">
        <v>11300</v>
      </c>
      <c r="J5268">
        <v>13932</v>
      </c>
      <c r="K5268">
        <v>46093</v>
      </c>
      <c r="L5268">
        <v>4</v>
      </c>
      <c r="M5268">
        <v>4495</v>
      </c>
      <c r="N5268">
        <v>4122</v>
      </c>
      <c r="O5268">
        <v>11</v>
      </c>
      <c r="P5268">
        <v>8632</v>
      </c>
      <c r="Q5268">
        <v>997</v>
      </c>
      <c r="R5268">
        <v>917</v>
      </c>
      <c r="S5268">
        <v>0</v>
      </c>
      <c r="T5268">
        <v>80</v>
      </c>
      <c r="U5268">
        <v>5308</v>
      </c>
      <c r="V5268">
        <v>10556</v>
      </c>
      <c r="W5268">
        <v>26831</v>
      </c>
      <c r="X5268">
        <v>37381</v>
      </c>
      <c r="Y5268">
        <v>0.19</v>
      </c>
      <c r="Z5268">
        <v>19</v>
      </c>
      <c r="AA5268">
        <v>38736</v>
      </c>
      <c r="AB5268">
        <v>3</v>
      </c>
      <c r="AC5268">
        <v>63.24</v>
      </c>
    </row>
    <row r="5269" spans="1:29" x14ac:dyDescent="0.3">
      <c r="A5269">
        <v>2011</v>
      </c>
      <c r="B5269">
        <v>3</v>
      </c>
      <c r="C5269" s="1">
        <v>40606</v>
      </c>
      <c r="D5269">
        <v>31700</v>
      </c>
      <c r="E5269">
        <v>1379</v>
      </c>
      <c r="F5269">
        <v>1620</v>
      </c>
      <c r="G5269">
        <v>510</v>
      </c>
      <c r="H5269">
        <v>497</v>
      </c>
      <c r="I5269">
        <v>11300</v>
      </c>
      <c r="J5269">
        <v>13927</v>
      </c>
      <c r="K5269">
        <v>47006</v>
      </c>
      <c r="L5269">
        <v>8</v>
      </c>
      <c r="M5269">
        <v>4494</v>
      </c>
      <c r="N5269">
        <v>4172</v>
      </c>
      <c r="O5269">
        <v>21</v>
      </c>
      <c r="P5269">
        <v>8695</v>
      </c>
      <c r="Q5269">
        <v>1000</v>
      </c>
      <c r="R5269">
        <v>917</v>
      </c>
      <c r="S5269">
        <v>0</v>
      </c>
      <c r="T5269">
        <v>83</v>
      </c>
      <c r="U5269">
        <v>5482</v>
      </c>
      <c r="V5269">
        <v>10660</v>
      </c>
      <c r="W5269">
        <v>27574</v>
      </c>
      <c r="X5269">
        <v>38228</v>
      </c>
      <c r="Y5269">
        <v>0.18</v>
      </c>
      <c r="Z5269">
        <v>19</v>
      </c>
      <c r="AA5269">
        <v>39649</v>
      </c>
      <c r="AB5269">
        <v>4</v>
      </c>
      <c r="AC5269">
        <v>63.11</v>
      </c>
    </row>
    <row r="5270" spans="1:29" x14ac:dyDescent="0.3">
      <c r="A5270">
        <v>2011</v>
      </c>
      <c r="B5270">
        <v>3</v>
      </c>
      <c r="C5270" s="1">
        <v>40607</v>
      </c>
      <c r="D5270">
        <v>33900</v>
      </c>
      <c r="E5270">
        <v>1396</v>
      </c>
      <c r="F5270">
        <v>1370</v>
      </c>
      <c r="G5270">
        <v>386</v>
      </c>
      <c r="H5270">
        <v>497</v>
      </c>
      <c r="I5270">
        <v>11200</v>
      </c>
      <c r="J5270">
        <v>13453</v>
      </c>
      <c r="K5270">
        <v>48749</v>
      </c>
      <c r="L5270">
        <v>4</v>
      </c>
      <c r="M5270">
        <v>4244</v>
      </c>
      <c r="N5270">
        <v>4245</v>
      </c>
      <c r="O5270">
        <v>14</v>
      </c>
      <c r="P5270">
        <v>8507</v>
      </c>
      <c r="Q5270">
        <v>1050</v>
      </c>
      <c r="R5270">
        <v>917</v>
      </c>
      <c r="S5270">
        <v>0</v>
      </c>
      <c r="T5270">
        <v>133</v>
      </c>
      <c r="U5270">
        <v>5758</v>
      </c>
      <c r="V5270">
        <v>10618</v>
      </c>
      <c r="W5270">
        <v>29501</v>
      </c>
      <c r="X5270">
        <v>40109</v>
      </c>
      <c r="Y5270">
        <v>0.17</v>
      </c>
      <c r="Z5270">
        <v>18</v>
      </c>
      <c r="AA5270">
        <v>41449</v>
      </c>
      <c r="AB5270">
        <v>3</v>
      </c>
      <c r="AC5270">
        <v>62.95</v>
      </c>
    </row>
    <row r="5271" spans="1:29" x14ac:dyDescent="0.3">
      <c r="A5271">
        <v>2011</v>
      </c>
      <c r="B5271">
        <v>3</v>
      </c>
      <c r="C5271" s="1">
        <v>40608</v>
      </c>
      <c r="D5271">
        <v>34100</v>
      </c>
      <c r="E5271">
        <v>1423</v>
      </c>
      <c r="F5271">
        <v>1610</v>
      </c>
      <c r="G5271">
        <v>559</v>
      </c>
      <c r="H5271">
        <v>498</v>
      </c>
      <c r="I5271">
        <v>10800</v>
      </c>
      <c r="J5271">
        <v>13467</v>
      </c>
      <c r="K5271">
        <v>48990</v>
      </c>
      <c r="L5271">
        <v>4</v>
      </c>
      <c r="M5271">
        <v>4244</v>
      </c>
      <c r="N5271">
        <v>4221</v>
      </c>
      <c r="O5271">
        <v>12</v>
      </c>
      <c r="P5271">
        <v>8481</v>
      </c>
      <c r="Q5271">
        <v>1050</v>
      </c>
      <c r="R5271">
        <v>917</v>
      </c>
      <c r="S5271">
        <v>0</v>
      </c>
      <c r="T5271">
        <v>133</v>
      </c>
      <c r="U5271">
        <v>5845</v>
      </c>
      <c r="V5271">
        <v>10745</v>
      </c>
      <c r="W5271">
        <v>29641</v>
      </c>
      <c r="X5271">
        <v>40376</v>
      </c>
      <c r="Y5271">
        <v>0.17</v>
      </c>
      <c r="Z5271">
        <v>18</v>
      </c>
      <c r="AA5271">
        <v>41950</v>
      </c>
      <c r="AB5271">
        <v>4</v>
      </c>
      <c r="AC5271">
        <v>62.8</v>
      </c>
    </row>
    <row r="5272" spans="1:29" x14ac:dyDescent="0.3">
      <c r="A5272">
        <v>2011</v>
      </c>
      <c r="B5272">
        <v>3</v>
      </c>
      <c r="C5272" s="1">
        <v>40609</v>
      </c>
      <c r="D5272">
        <v>33800</v>
      </c>
      <c r="E5272">
        <v>1466</v>
      </c>
      <c r="F5272">
        <v>4870</v>
      </c>
      <c r="G5272">
        <v>693</v>
      </c>
      <c r="H5272">
        <v>1013</v>
      </c>
      <c r="I5272">
        <v>10400</v>
      </c>
      <c r="J5272">
        <v>16976</v>
      </c>
      <c r="K5272">
        <v>52242</v>
      </c>
      <c r="L5272">
        <v>3</v>
      </c>
      <c r="M5272">
        <v>4243</v>
      </c>
      <c r="N5272">
        <v>4244</v>
      </c>
      <c r="O5272">
        <v>13</v>
      </c>
      <c r="P5272">
        <v>8503</v>
      </c>
      <c r="Q5272">
        <v>1050</v>
      </c>
      <c r="R5272">
        <v>2751</v>
      </c>
      <c r="S5272">
        <v>0</v>
      </c>
      <c r="T5272">
        <v>-1701</v>
      </c>
      <c r="U5272">
        <v>5847</v>
      </c>
      <c r="V5272">
        <v>15425</v>
      </c>
      <c r="W5272">
        <v>29895</v>
      </c>
      <c r="X5272">
        <v>45440</v>
      </c>
      <c r="Y5272">
        <v>0.16</v>
      </c>
      <c r="Z5272">
        <v>13</v>
      </c>
      <c r="AA5272">
        <v>45737</v>
      </c>
      <c r="AB5272">
        <v>1</v>
      </c>
      <c r="AC5272">
        <v>62.58</v>
      </c>
    </row>
    <row r="5273" spans="1:29" x14ac:dyDescent="0.3">
      <c r="A5273">
        <v>2011</v>
      </c>
      <c r="B5273">
        <v>3</v>
      </c>
      <c r="C5273" s="1">
        <v>40610</v>
      </c>
      <c r="D5273">
        <v>37700</v>
      </c>
      <c r="E5273">
        <v>1956</v>
      </c>
      <c r="F5273">
        <v>3250</v>
      </c>
      <c r="G5273">
        <v>793</v>
      </c>
      <c r="H5273">
        <v>1618</v>
      </c>
      <c r="I5273">
        <v>10200</v>
      </c>
      <c r="J5273">
        <v>15861</v>
      </c>
      <c r="K5273">
        <v>55517</v>
      </c>
      <c r="L5273">
        <v>6</v>
      </c>
      <c r="M5273">
        <v>3742</v>
      </c>
      <c r="N5273">
        <v>4231</v>
      </c>
      <c r="O5273">
        <v>3</v>
      </c>
      <c r="P5273">
        <v>7982</v>
      </c>
      <c r="Q5273">
        <v>1092</v>
      </c>
      <c r="R5273">
        <v>1834</v>
      </c>
      <c r="S5273">
        <v>0</v>
      </c>
      <c r="T5273">
        <v>-742</v>
      </c>
      <c r="U5273">
        <v>6264</v>
      </c>
      <c r="V5273">
        <v>14625</v>
      </c>
      <c r="W5273">
        <v>33600</v>
      </c>
      <c r="X5273">
        <v>48277</v>
      </c>
      <c r="Y5273">
        <v>0.14000000000000001</v>
      </c>
      <c r="Z5273">
        <v>13</v>
      </c>
      <c r="AA5273">
        <v>48998</v>
      </c>
      <c r="AB5273">
        <v>1</v>
      </c>
      <c r="AC5273">
        <v>62.33</v>
      </c>
    </row>
    <row r="5274" spans="1:29" x14ac:dyDescent="0.3">
      <c r="A5274">
        <v>2011</v>
      </c>
      <c r="B5274">
        <v>3</v>
      </c>
      <c r="C5274" s="1">
        <v>40611</v>
      </c>
      <c r="D5274">
        <v>39300</v>
      </c>
      <c r="E5274">
        <v>2379</v>
      </c>
      <c r="F5274">
        <v>2500</v>
      </c>
      <c r="G5274">
        <v>832</v>
      </c>
      <c r="H5274">
        <v>1315</v>
      </c>
      <c r="I5274">
        <v>10200</v>
      </c>
      <c r="J5274">
        <v>14847</v>
      </c>
      <c r="K5274">
        <v>56526</v>
      </c>
      <c r="L5274">
        <v>9</v>
      </c>
      <c r="M5274">
        <v>3492</v>
      </c>
      <c r="N5274">
        <v>4251</v>
      </c>
      <c r="O5274">
        <v>0</v>
      </c>
      <c r="P5274">
        <v>7752</v>
      </c>
      <c r="Q5274">
        <v>1096</v>
      </c>
      <c r="R5274">
        <v>1834</v>
      </c>
      <c r="S5274">
        <v>0</v>
      </c>
      <c r="T5274">
        <v>-738</v>
      </c>
      <c r="U5274">
        <v>6634</v>
      </c>
      <c r="V5274">
        <v>14208</v>
      </c>
      <c r="W5274">
        <v>35252</v>
      </c>
      <c r="X5274">
        <v>49512</v>
      </c>
      <c r="Y5274">
        <v>0.14000000000000001</v>
      </c>
      <c r="Z5274">
        <v>12</v>
      </c>
      <c r="AA5274">
        <v>50007</v>
      </c>
      <c r="AB5274">
        <v>1</v>
      </c>
      <c r="AC5274">
        <v>62.08</v>
      </c>
    </row>
    <row r="5275" spans="1:29" x14ac:dyDescent="0.3">
      <c r="A5275">
        <v>2011</v>
      </c>
      <c r="B5275">
        <v>3</v>
      </c>
      <c r="C5275" s="1">
        <v>40612</v>
      </c>
      <c r="D5275">
        <v>37400</v>
      </c>
      <c r="E5275">
        <v>2490</v>
      </c>
      <c r="F5275">
        <v>2150</v>
      </c>
      <c r="G5275">
        <v>841</v>
      </c>
      <c r="H5275">
        <v>1014</v>
      </c>
      <c r="I5275">
        <v>10200</v>
      </c>
      <c r="J5275">
        <v>14205</v>
      </c>
      <c r="K5275">
        <v>54095</v>
      </c>
      <c r="L5275">
        <v>5</v>
      </c>
      <c r="M5275">
        <v>3490</v>
      </c>
      <c r="N5275">
        <v>4206</v>
      </c>
      <c r="O5275">
        <v>6</v>
      </c>
      <c r="P5275">
        <v>7707</v>
      </c>
      <c r="Q5275">
        <v>1100</v>
      </c>
      <c r="R5275">
        <v>1834</v>
      </c>
      <c r="S5275">
        <v>0</v>
      </c>
      <c r="T5275">
        <v>-734</v>
      </c>
      <c r="U5275">
        <v>6315</v>
      </c>
      <c r="V5275">
        <v>13290</v>
      </c>
      <c r="W5275">
        <v>33780</v>
      </c>
      <c r="X5275">
        <v>47122</v>
      </c>
      <c r="Y5275">
        <v>0.14000000000000001</v>
      </c>
      <c r="Z5275">
        <v>13</v>
      </c>
      <c r="AA5275">
        <v>47575</v>
      </c>
      <c r="AB5275">
        <v>1</v>
      </c>
      <c r="AC5275">
        <v>61.88</v>
      </c>
    </row>
    <row r="5276" spans="1:29" x14ac:dyDescent="0.3">
      <c r="A5276">
        <v>2011</v>
      </c>
      <c r="B5276">
        <v>3</v>
      </c>
      <c r="C5276" s="1">
        <v>40613</v>
      </c>
      <c r="D5276">
        <v>34800</v>
      </c>
      <c r="E5276">
        <v>2571</v>
      </c>
      <c r="F5276">
        <v>2070</v>
      </c>
      <c r="G5276">
        <v>840</v>
      </c>
      <c r="H5276">
        <v>716</v>
      </c>
      <c r="I5276">
        <v>10200</v>
      </c>
      <c r="J5276">
        <v>13826</v>
      </c>
      <c r="K5276">
        <v>51197</v>
      </c>
      <c r="L5276">
        <v>4</v>
      </c>
      <c r="M5276">
        <v>3492</v>
      </c>
      <c r="N5276">
        <v>4218</v>
      </c>
      <c r="O5276">
        <v>3</v>
      </c>
      <c r="P5276">
        <v>7717</v>
      </c>
      <c r="Q5276">
        <v>1148</v>
      </c>
      <c r="R5276">
        <v>1834</v>
      </c>
      <c r="S5276">
        <v>0</v>
      </c>
      <c r="T5276">
        <v>-686</v>
      </c>
      <c r="U5276">
        <v>5880</v>
      </c>
      <c r="V5276">
        <v>12435</v>
      </c>
      <c r="W5276">
        <v>31683</v>
      </c>
      <c r="X5276">
        <v>44166</v>
      </c>
      <c r="Y5276">
        <v>0.15</v>
      </c>
      <c r="Z5276">
        <v>14</v>
      </c>
      <c r="AA5276">
        <v>44670</v>
      </c>
      <c r="AB5276">
        <v>1</v>
      </c>
      <c r="AC5276">
        <v>61.73</v>
      </c>
    </row>
    <row r="5277" spans="1:29" x14ac:dyDescent="0.3">
      <c r="A5277">
        <v>2011</v>
      </c>
      <c r="B5277">
        <v>3</v>
      </c>
      <c r="C5277" s="1">
        <v>40614</v>
      </c>
      <c r="D5277">
        <v>34100</v>
      </c>
      <c r="E5277">
        <v>2616</v>
      </c>
      <c r="F5277">
        <v>1940</v>
      </c>
      <c r="G5277">
        <v>840</v>
      </c>
      <c r="H5277">
        <v>508</v>
      </c>
      <c r="I5277">
        <v>10100</v>
      </c>
      <c r="J5277">
        <v>13388</v>
      </c>
      <c r="K5277">
        <v>50104</v>
      </c>
      <c r="L5277">
        <v>3</v>
      </c>
      <c r="M5277">
        <v>3490</v>
      </c>
      <c r="N5277">
        <v>4242</v>
      </c>
      <c r="O5277">
        <v>4</v>
      </c>
      <c r="P5277">
        <v>7739</v>
      </c>
      <c r="Q5277">
        <v>1150</v>
      </c>
      <c r="R5277">
        <v>0</v>
      </c>
      <c r="S5277">
        <v>0</v>
      </c>
      <c r="T5277">
        <v>1150</v>
      </c>
      <c r="U5277">
        <v>5715</v>
      </c>
      <c r="V5277">
        <v>10616</v>
      </c>
      <c r="W5277">
        <v>30679</v>
      </c>
      <c r="X5277">
        <v>41215</v>
      </c>
      <c r="Y5277">
        <v>0.15</v>
      </c>
      <c r="Z5277">
        <v>18</v>
      </c>
      <c r="AA5277">
        <v>43367</v>
      </c>
      <c r="AB5277">
        <v>5</v>
      </c>
      <c r="AC5277">
        <v>61.63</v>
      </c>
    </row>
    <row r="5278" spans="1:29" x14ac:dyDescent="0.3">
      <c r="A5278">
        <v>2011</v>
      </c>
      <c r="B5278">
        <v>3</v>
      </c>
      <c r="C5278" s="1">
        <v>40615</v>
      </c>
      <c r="D5278">
        <v>34200</v>
      </c>
      <c r="E5278">
        <v>2637</v>
      </c>
      <c r="F5278">
        <v>1830</v>
      </c>
      <c r="G5278">
        <v>851</v>
      </c>
      <c r="H5278">
        <v>507</v>
      </c>
      <c r="I5278">
        <v>9840</v>
      </c>
      <c r="J5278">
        <v>13028</v>
      </c>
      <c r="K5278">
        <v>49865</v>
      </c>
      <c r="L5278">
        <v>4</v>
      </c>
      <c r="M5278">
        <v>4247</v>
      </c>
      <c r="N5278">
        <v>4094</v>
      </c>
      <c r="O5278">
        <v>0</v>
      </c>
      <c r="P5278">
        <v>8345</v>
      </c>
      <c r="Q5278">
        <v>1195</v>
      </c>
      <c r="R5278">
        <v>0</v>
      </c>
      <c r="S5278">
        <v>0</v>
      </c>
      <c r="T5278">
        <v>1195</v>
      </c>
      <c r="U5278">
        <v>5736</v>
      </c>
      <c r="V5278">
        <v>9643</v>
      </c>
      <c r="W5278">
        <v>30766</v>
      </c>
      <c r="X5278">
        <v>40325</v>
      </c>
      <c r="Y5278">
        <v>0.17</v>
      </c>
      <c r="Z5278">
        <v>19</v>
      </c>
      <c r="AA5278">
        <v>43290</v>
      </c>
      <c r="AB5278">
        <v>7</v>
      </c>
      <c r="AC5278">
        <v>61.55</v>
      </c>
    </row>
    <row r="5279" spans="1:29" x14ac:dyDescent="0.3">
      <c r="A5279">
        <v>2011</v>
      </c>
      <c r="B5279">
        <v>3</v>
      </c>
      <c r="C5279" s="1">
        <v>40616</v>
      </c>
      <c r="D5279">
        <v>34700</v>
      </c>
      <c r="E5279">
        <v>2695</v>
      </c>
      <c r="F5279">
        <v>3190</v>
      </c>
      <c r="G5279">
        <v>848</v>
      </c>
      <c r="H5279">
        <v>371</v>
      </c>
      <c r="I5279">
        <v>9350</v>
      </c>
      <c r="J5279">
        <v>13759</v>
      </c>
      <c r="K5279">
        <v>51154</v>
      </c>
      <c r="L5279">
        <v>5</v>
      </c>
      <c r="M5279">
        <v>4244</v>
      </c>
      <c r="N5279">
        <v>3763</v>
      </c>
      <c r="O5279">
        <v>0</v>
      </c>
      <c r="P5279">
        <v>8012</v>
      </c>
      <c r="Q5279">
        <v>1250</v>
      </c>
      <c r="R5279">
        <v>229</v>
      </c>
      <c r="S5279">
        <v>0</v>
      </c>
      <c r="T5279">
        <v>1021</v>
      </c>
      <c r="U5279">
        <v>5977</v>
      </c>
      <c r="V5279">
        <v>11061</v>
      </c>
      <c r="W5279">
        <v>31132</v>
      </c>
      <c r="X5279">
        <v>42121</v>
      </c>
      <c r="Y5279">
        <v>0.16</v>
      </c>
      <c r="Z5279">
        <v>18</v>
      </c>
      <c r="AA5279">
        <v>44923</v>
      </c>
      <c r="AB5279">
        <v>6</v>
      </c>
      <c r="AC5279">
        <v>61.45</v>
      </c>
    </row>
    <row r="5280" spans="1:29" x14ac:dyDescent="0.3">
      <c r="A5280">
        <v>2011</v>
      </c>
      <c r="B5280">
        <v>3</v>
      </c>
      <c r="C5280" s="1">
        <v>40617</v>
      </c>
      <c r="D5280">
        <v>40900</v>
      </c>
      <c r="E5280">
        <v>2543</v>
      </c>
      <c r="F5280">
        <v>3440</v>
      </c>
      <c r="G5280">
        <v>1160</v>
      </c>
      <c r="H5280">
        <v>205</v>
      </c>
      <c r="I5280">
        <v>8920</v>
      </c>
      <c r="J5280">
        <v>13725</v>
      </c>
      <c r="K5280">
        <v>57168</v>
      </c>
      <c r="L5280">
        <v>3</v>
      </c>
      <c r="M5280">
        <v>3494</v>
      </c>
      <c r="N5280">
        <v>3567</v>
      </c>
      <c r="O5280">
        <v>0</v>
      </c>
      <c r="P5280">
        <v>7064</v>
      </c>
      <c r="Q5280">
        <v>1250</v>
      </c>
      <c r="R5280">
        <v>229</v>
      </c>
      <c r="S5280">
        <v>0</v>
      </c>
      <c r="T5280">
        <v>1021</v>
      </c>
      <c r="U5280">
        <v>7014</v>
      </c>
      <c r="V5280">
        <v>13012</v>
      </c>
      <c r="W5280">
        <v>36143</v>
      </c>
      <c r="X5280">
        <v>49084</v>
      </c>
      <c r="Y5280">
        <v>0.12</v>
      </c>
      <c r="Z5280">
        <v>14</v>
      </c>
      <c r="AA5280">
        <v>51217</v>
      </c>
      <c r="AB5280">
        <v>4</v>
      </c>
      <c r="AC5280">
        <v>61.26</v>
      </c>
    </row>
    <row r="5281" spans="1:29" x14ac:dyDescent="0.3">
      <c r="A5281">
        <v>2011</v>
      </c>
      <c r="B5281">
        <v>3</v>
      </c>
      <c r="C5281" s="1">
        <v>40618</v>
      </c>
      <c r="D5281">
        <v>55100</v>
      </c>
      <c r="E5281">
        <v>2630</v>
      </c>
      <c r="F5281">
        <v>10400</v>
      </c>
      <c r="G5281">
        <v>1320</v>
      </c>
      <c r="H5281">
        <v>502</v>
      </c>
      <c r="I5281">
        <v>8720</v>
      </c>
      <c r="J5281">
        <v>20942</v>
      </c>
      <c r="K5281">
        <v>78672</v>
      </c>
      <c r="L5281">
        <v>9</v>
      </c>
      <c r="M5281">
        <v>3497</v>
      </c>
      <c r="N5281">
        <v>3570</v>
      </c>
      <c r="O5281">
        <v>0</v>
      </c>
      <c r="P5281">
        <v>7076</v>
      </c>
      <c r="Q5281">
        <v>1300</v>
      </c>
      <c r="R5281">
        <v>1375</v>
      </c>
      <c r="S5281">
        <v>0</v>
      </c>
      <c r="T5281">
        <v>-75</v>
      </c>
      <c r="U5281">
        <v>9073</v>
      </c>
      <c r="V5281">
        <v>22988</v>
      </c>
      <c r="W5281">
        <v>48678</v>
      </c>
      <c r="X5281">
        <v>71671</v>
      </c>
      <c r="Y5281">
        <v>0.09</v>
      </c>
      <c r="Z5281">
        <v>9</v>
      </c>
      <c r="AA5281">
        <v>73015</v>
      </c>
      <c r="AB5281">
        <v>2</v>
      </c>
      <c r="AC5281">
        <v>60.83</v>
      </c>
    </row>
    <row r="5282" spans="1:29" x14ac:dyDescent="0.3">
      <c r="A5282">
        <v>2011</v>
      </c>
      <c r="B5282">
        <v>3</v>
      </c>
      <c r="C5282" s="1">
        <v>40619</v>
      </c>
      <c r="D5282">
        <v>73800</v>
      </c>
      <c r="E5282">
        <v>2889</v>
      </c>
      <c r="F5282">
        <v>6820</v>
      </c>
      <c r="G5282">
        <v>1620</v>
      </c>
      <c r="H5282">
        <v>2086</v>
      </c>
      <c r="I5282">
        <v>8640</v>
      </c>
      <c r="J5282">
        <v>19166</v>
      </c>
      <c r="K5282">
        <v>95855</v>
      </c>
      <c r="L5282">
        <v>5</v>
      </c>
      <c r="M5282">
        <v>3489</v>
      </c>
      <c r="N5282">
        <v>3564</v>
      </c>
      <c r="O5282">
        <v>0</v>
      </c>
      <c r="P5282">
        <v>7058</v>
      </c>
      <c r="Q5282">
        <v>1350</v>
      </c>
      <c r="R5282">
        <v>2522</v>
      </c>
      <c r="S5282">
        <v>0</v>
      </c>
      <c r="T5282">
        <v>-1172</v>
      </c>
      <c r="U5282">
        <v>11252</v>
      </c>
      <c r="V5282">
        <v>24121</v>
      </c>
      <c r="W5282">
        <v>65765</v>
      </c>
      <c r="X5282">
        <v>89968</v>
      </c>
      <c r="Y5282">
        <v>7.0000000000000007E-2</v>
      </c>
      <c r="Z5282">
        <v>6</v>
      </c>
      <c r="AA5282">
        <v>90415</v>
      </c>
      <c r="AB5282">
        <v>0</v>
      </c>
      <c r="AC5282">
        <v>60.28</v>
      </c>
    </row>
    <row r="5283" spans="1:29" x14ac:dyDescent="0.3">
      <c r="A5283">
        <v>2011</v>
      </c>
      <c r="B5283">
        <v>3</v>
      </c>
      <c r="C5283" s="1">
        <v>40620</v>
      </c>
      <c r="D5283">
        <v>80800</v>
      </c>
      <c r="E5283">
        <v>7023</v>
      </c>
      <c r="F5283">
        <v>5040</v>
      </c>
      <c r="G5283">
        <v>2050</v>
      </c>
      <c r="H5283">
        <v>2716</v>
      </c>
      <c r="I5283">
        <v>8850</v>
      </c>
      <c r="J5283">
        <v>18656</v>
      </c>
      <c r="K5283">
        <v>106479</v>
      </c>
      <c r="L5283">
        <v>4</v>
      </c>
      <c r="M5283">
        <v>3499</v>
      </c>
      <c r="N5283">
        <v>3573</v>
      </c>
      <c r="O5283">
        <v>0</v>
      </c>
      <c r="P5283">
        <v>7076</v>
      </c>
      <c r="Q5283">
        <v>1350</v>
      </c>
      <c r="R5283">
        <v>2522</v>
      </c>
      <c r="S5283">
        <v>0</v>
      </c>
      <c r="T5283">
        <v>-1172</v>
      </c>
      <c r="U5283">
        <v>12537</v>
      </c>
      <c r="V5283">
        <v>24878</v>
      </c>
      <c r="W5283">
        <v>75614</v>
      </c>
      <c r="X5283">
        <v>100574</v>
      </c>
      <c r="Y5283">
        <v>7.0000000000000007E-2</v>
      </c>
      <c r="Z5283">
        <v>6</v>
      </c>
      <c r="AA5283">
        <v>100902</v>
      </c>
      <c r="AB5283">
        <v>0</v>
      </c>
      <c r="AC5283">
        <v>59.68</v>
      </c>
    </row>
    <row r="5284" spans="1:29" x14ac:dyDescent="0.3">
      <c r="A5284">
        <v>2011</v>
      </c>
      <c r="B5284">
        <v>3</v>
      </c>
      <c r="C5284" s="1">
        <v>40621</v>
      </c>
      <c r="D5284">
        <v>82700</v>
      </c>
      <c r="E5284">
        <v>29514</v>
      </c>
      <c r="F5284">
        <v>5540</v>
      </c>
      <c r="G5284">
        <v>2660</v>
      </c>
      <c r="H5284">
        <v>1952</v>
      </c>
      <c r="I5284">
        <v>9260</v>
      </c>
      <c r="J5284">
        <v>19412</v>
      </c>
      <c r="K5284">
        <v>131626</v>
      </c>
      <c r="L5284">
        <v>3</v>
      </c>
      <c r="M5284">
        <v>3494</v>
      </c>
      <c r="N5284">
        <v>3572</v>
      </c>
      <c r="O5284">
        <v>5</v>
      </c>
      <c r="P5284">
        <v>7074</v>
      </c>
      <c r="Q5284">
        <v>1400</v>
      </c>
      <c r="R5284">
        <v>3897</v>
      </c>
      <c r="S5284">
        <v>0</v>
      </c>
      <c r="T5284">
        <v>-2497</v>
      </c>
      <c r="U5284">
        <v>13100</v>
      </c>
      <c r="V5284">
        <v>27061</v>
      </c>
      <c r="W5284">
        <v>99813</v>
      </c>
      <c r="X5284">
        <v>127049</v>
      </c>
      <c r="Y5284">
        <v>0.05</v>
      </c>
      <c r="Z5284">
        <v>3</v>
      </c>
      <c r="AA5284">
        <v>125982</v>
      </c>
      <c r="AB5284">
        <v>-1</v>
      </c>
      <c r="AC5284">
        <v>58.97</v>
      </c>
    </row>
    <row r="5285" spans="1:29" x14ac:dyDescent="0.3">
      <c r="A5285">
        <v>2011</v>
      </c>
      <c r="B5285">
        <v>3</v>
      </c>
      <c r="C5285" s="1">
        <v>40622</v>
      </c>
      <c r="D5285">
        <v>83800</v>
      </c>
      <c r="E5285">
        <v>54868</v>
      </c>
      <c r="F5285">
        <v>6490</v>
      </c>
      <c r="G5285">
        <v>2820</v>
      </c>
      <c r="H5285">
        <v>1921</v>
      </c>
      <c r="I5285">
        <v>9970</v>
      </c>
      <c r="J5285">
        <v>21201</v>
      </c>
      <c r="K5285">
        <v>159869</v>
      </c>
      <c r="L5285">
        <v>3</v>
      </c>
      <c r="M5285">
        <v>3490</v>
      </c>
      <c r="N5285">
        <v>3586</v>
      </c>
      <c r="O5285">
        <v>2</v>
      </c>
      <c r="P5285">
        <v>7081</v>
      </c>
      <c r="Q5285">
        <v>1400</v>
      </c>
      <c r="R5285">
        <v>4814</v>
      </c>
      <c r="S5285">
        <v>0</v>
      </c>
      <c r="T5285">
        <v>-3414</v>
      </c>
      <c r="U5285">
        <v>13267</v>
      </c>
      <c r="V5285">
        <v>29606</v>
      </c>
      <c r="W5285">
        <v>126357</v>
      </c>
      <c r="X5285">
        <v>156202</v>
      </c>
      <c r="Y5285">
        <v>0.04</v>
      </c>
      <c r="Z5285">
        <v>2</v>
      </c>
      <c r="AA5285">
        <v>154222</v>
      </c>
      <c r="AB5285">
        <v>-1</v>
      </c>
      <c r="AC5285">
        <v>58.16</v>
      </c>
    </row>
    <row r="5286" spans="1:29" x14ac:dyDescent="0.3">
      <c r="A5286">
        <v>2011</v>
      </c>
      <c r="B5286">
        <v>3</v>
      </c>
      <c r="C5286" s="1">
        <v>40623</v>
      </c>
      <c r="D5286">
        <v>84800</v>
      </c>
      <c r="E5286">
        <v>69410</v>
      </c>
      <c r="F5286">
        <v>5800</v>
      </c>
      <c r="G5286">
        <v>2920</v>
      </c>
      <c r="H5286">
        <v>3830</v>
      </c>
      <c r="I5286">
        <v>12000</v>
      </c>
      <c r="J5286">
        <v>24550</v>
      </c>
      <c r="K5286">
        <v>178760</v>
      </c>
      <c r="L5286">
        <v>8</v>
      </c>
      <c r="M5286">
        <v>3494</v>
      </c>
      <c r="N5286">
        <v>3605</v>
      </c>
      <c r="O5286">
        <v>0</v>
      </c>
      <c r="P5286">
        <v>7107</v>
      </c>
      <c r="Q5286">
        <v>1450</v>
      </c>
      <c r="R5286">
        <v>5272</v>
      </c>
      <c r="S5286">
        <v>0</v>
      </c>
      <c r="T5286">
        <v>-3822</v>
      </c>
      <c r="U5286">
        <v>13258</v>
      </c>
      <c r="V5286">
        <v>33185</v>
      </c>
      <c r="W5286">
        <v>142022</v>
      </c>
      <c r="X5286">
        <v>175475</v>
      </c>
      <c r="Y5286">
        <v>0.04</v>
      </c>
      <c r="Z5286">
        <v>2</v>
      </c>
      <c r="AA5286">
        <v>173258</v>
      </c>
      <c r="AB5286">
        <v>-1</v>
      </c>
      <c r="AC5286">
        <v>57.33</v>
      </c>
    </row>
    <row r="5287" spans="1:29" x14ac:dyDescent="0.3">
      <c r="A5287">
        <v>2011</v>
      </c>
      <c r="B5287">
        <v>3</v>
      </c>
      <c r="C5287" s="1">
        <v>40624</v>
      </c>
      <c r="D5287">
        <v>85100</v>
      </c>
      <c r="E5287">
        <v>69843</v>
      </c>
      <c r="F5287">
        <v>4150</v>
      </c>
      <c r="G5287">
        <v>2900</v>
      </c>
      <c r="H5287">
        <v>6820</v>
      </c>
      <c r="I5287">
        <v>14400</v>
      </c>
      <c r="J5287">
        <v>28270</v>
      </c>
      <c r="K5287">
        <v>183213</v>
      </c>
      <c r="L5287">
        <v>6</v>
      </c>
      <c r="M5287">
        <v>4494</v>
      </c>
      <c r="N5287">
        <v>3547</v>
      </c>
      <c r="O5287">
        <v>0</v>
      </c>
      <c r="P5287">
        <v>8047</v>
      </c>
      <c r="Q5287">
        <v>1500</v>
      </c>
      <c r="R5287">
        <v>5272</v>
      </c>
      <c r="S5287">
        <v>0</v>
      </c>
      <c r="T5287">
        <v>-3772</v>
      </c>
      <c r="U5287">
        <v>13327</v>
      </c>
      <c r="V5287">
        <v>36002</v>
      </c>
      <c r="W5287">
        <v>142672</v>
      </c>
      <c r="X5287">
        <v>178938</v>
      </c>
      <c r="Y5287">
        <v>0.04</v>
      </c>
      <c r="Z5287">
        <v>2</v>
      </c>
      <c r="AA5287">
        <v>176750</v>
      </c>
      <c r="AB5287">
        <v>-1</v>
      </c>
      <c r="AC5287">
        <v>56.52</v>
      </c>
    </row>
    <row r="5288" spans="1:29" x14ac:dyDescent="0.3">
      <c r="A5288">
        <v>2011</v>
      </c>
      <c r="B5288">
        <v>3</v>
      </c>
      <c r="C5288" s="1">
        <v>40625</v>
      </c>
      <c r="D5288">
        <v>82800</v>
      </c>
      <c r="E5288">
        <v>70604</v>
      </c>
      <c r="F5288">
        <v>3700</v>
      </c>
      <c r="G5288">
        <v>3140</v>
      </c>
      <c r="H5288">
        <v>6926</v>
      </c>
      <c r="I5288">
        <v>15900</v>
      </c>
      <c r="J5288">
        <v>29666</v>
      </c>
      <c r="K5288">
        <v>183070</v>
      </c>
      <c r="L5288">
        <v>8</v>
      </c>
      <c r="M5288">
        <v>2607</v>
      </c>
      <c r="N5288">
        <v>2802</v>
      </c>
      <c r="O5288">
        <v>0</v>
      </c>
      <c r="P5288">
        <v>5417</v>
      </c>
      <c r="Q5288">
        <v>1500</v>
      </c>
      <c r="R5288">
        <v>5272</v>
      </c>
      <c r="S5288">
        <v>0</v>
      </c>
      <c r="T5288">
        <v>-3772</v>
      </c>
      <c r="U5288">
        <v>13098</v>
      </c>
      <c r="V5288">
        <v>39799</v>
      </c>
      <c r="W5288">
        <v>141362</v>
      </c>
      <c r="X5288">
        <v>181426</v>
      </c>
      <c r="Y5288">
        <v>0.03</v>
      </c>
      <c r="Z5288">
        <v>1</v>
      </c>
      <c r="AA5288">
        <v>179238</v>
      </c>
      <c r="AB5288">
        <v>-1</v>
      </c>
      <c r="AC5288">
        <v>55.75</v>
      </c>
    </row>
    <row r="5289" spans="1:29" x14ac:dyDescent="0.3">
      <c r="A5289">
        <v>2011</v>
      </c>
      <c r="B5289">
        <v>3</v>
      </c>
      <c r="C5289" s="1">
        <v>40626</v>
      </c>
      <c r="D5289">
        <v>83400</v>
      </c>
      <c r="E5289">
        <v>76092</v>
      </c>
      <c r="F5289">
        <v>6040</v>
      </c>
      <c r="G5289">
        <v>3330</v>
      </c>
      <c r="H5289">
        <v>6001</v>
      </c>
      <c r="I5289">
        <v>16500</v>
      </c>
      <c r="J5289">
        <v>31871</v>
      </c>
      <c r="K5289">
        <v>191363</v>
      </c>
      <c r="L5289">
        <v>3</v>
      </c>
      <c r="M5289">
        <v>775</v>
      </c>
      <c r="N5289">
        <v>0</v>
      </c>
      <c r="O5289">
        <v>0</v>
      </c>
      <c r="P5289">
        <v>778</v>
      </c>
      <c r="Q5289">
        <v>1550</v>
      </c>
      <c r="R5289">
        <v>5272</v>
      </c>
      <c r="S5289">
        <v>0</v>
      </c>
      <c r="T5289">
        <v>-3722</v>
      </c>
      <c r="U5289">
        <v>13184</v>
      </c>
      <c r="V5289">
        <v>46696</v>
      </c>
      <c r="W5289">
        <v>147350</v>
      </c>
      <c r="X5289">
        <v>194307</v>
      </c>
      <c r="Y5289">
        <v>0</v>
      </c>
      <c r="Z5289">
        <v>-2</v>
      </c>
      <c r="AA5289">
        <v>192148</v>
      </c>
      <c r="AB5289">
        <v>-1</v>
      </c>
      <c r="AC5289">
        <v>54.98</v>
      </c>
    </row>
    <row r="5290" spans="1:29" x14ac:dyDescent="0.3">
      <c r="A5290">
        <v>2011</v>
      </c>
      <c r="B5290">
        <v>3</v>
      </c>
      <c r="C5290" s="1">
        <v>40627</v>
      </c>
      <c r="D5290">
        <v>86000</v>
      </c>
      <c r="E5290">
        <v>91138</v>
      </c>
      <c r="F5290">
        <v>6480</v>
      </c>
      <c r="G5290">
        <v>3480</v>
      </c>
      <c r="H5290">
        <v>3989</v>
      </c>
      <c r="I5290">
        <v>17500</v>
      </c>
      <c r="J5290">
        <v>31449</v>
      </c>
      <c r="K5290">
        <v>208587</v>
      </c>
      <c r="L5290">
        <v>2</v>
      </c>
      <c r="M5290">
        <v>404</v>
      </c>
      <c r="N5290">
        <v>4</v>
      </c>
      <c r="O5290">
        <v>0</v>
      </c>
      <c r="P5290">
        <v>410</v>
      </c>
      <c r="Q5290">
        <v>1550</v>
      </c>
      <c r="R5290">
        <v>8940</v>
      </c>
      <c r="S5290">
        <v>0</v>
      </c>
      <c r="T5290">
        <v>-7390</v>
      </c>
      <c r="U5290">
        <v>13448</v>
      </c>
      <c r="V5290">
        <v>49290</v>
      </c>
      <c r="W5290">
        <v>165759</v>
      </c>
      <c r="X5290">
        <v>215567</v>
      </c>
      <c r="Y5290">
        <v>0</v>
      </c>
      <c r="Z5290">
        <v>-3</v>
      </c>
      <c r="AA5290">
        <v>211280</v>
      </c>
      <c r="AB5290">
        <v>-2</v>
      </c>
      <c r="AC5290">
        <v>54.19</v>
      </c>
    </row>
    <row r="5291" spans="1:29" x14ac:dyDescent="0.3">
      <c r="A5291">
        <v>2011</v>
      </c>
      <c r="B5291">
        <v>3</v>
      </c>
      <c r="C5291" s="1">
        <v>40628</v>
      </c>
      <c r="D5291">
        <v>85500</v>
      </c>
      <c r="E5291">
        <v>93354</v>
      </c>
      <c r="F5291">
        <v>6910</v>
      </c>
      <c r="G5291">
        <v>3470</v>
      </c>
      <c r="H5291">
        <v>4986</v>
      </c>
      <c r="I5291">
        <v>19400</v>
      </c>
      <c r="J5291">
        <v>34766</v>
      </c>
      <c r="K5291">
        <v>213620</v>
      </c>
      <c r="L5291">
        <v>3</v>
      </c>
      <c r="M5291">
        <v>956</v>
      </c>
      <c r="N5291">
        <v>0</v>
      </c>
      <c r="O5291">
        <v>0</v>
      </c>
      <c r="P5291">
        <v>959</v>
      </c>
      <c r="Q5291">
        <v>1600</v>
      </c>
      <c r="R5291">
        <v>7565</v>
      </c>
      <c r="S5291">
        <v>0</v>
      </c>
      <c r="T5291">
        <v>-5965</v>
      </c>
      <c r="U5291">
        <v>13368</v>
      </c>
      <c r="V5291">
        <v>51052</v>
      </c>
      <c r="W5291">
        <v>167156</v>
      </c>
      <c r="X5291">
        <v>218625</v>
      </c>
      <c r="Y5291">
        <v>0</v>
      </c>
      <c r="Z5291">
        <v>-2</v>
      </c>
      <c r="AA5291">
        <v>215166</v>
      </c>
      <c r="AB5291">
        <v>-2</v>
      </c>
      <c r="AC5291">
        <v>53.43</v>
      </c>
    </row>
    <row r="5292" spans="1:29" x14ac:dyDescent="0.3">
      <c r="A5292">
        <v>2011</v>
      </c>
      <c r="B5292">
        <v>3</v>
      </c>
      <c r="C5292" s="1">
        <v>40629</v>
      </c>
      <c r="D5292">
        <v>84500</v>
      </c>
      <c r="E5292">
        <v>86398</v>
      </c>
      <c r="F5292">
        <v>5400</v>
      </c>
      <c r="G5292">
        <v>3420</v>
      </c>
      <c r="H5292">
        <v>4973</v>
      </c>
      <c r="I5292">
        <v>20700</v>
      </c>
      <c r="J5292">
        <v>34493</v>
      </c>
      <c r="K5292">
        <v>205391</v>
      </c>
      <c r="L5292">
        <v>4</v>
      </c>
      <c r="M5292">
        <v>3246</v>
      </c>
      <c r="N5292">
        <v>0</v>
      </c>
      <c r="O5292">
        <v>0</v>
      </c>
      <c r="P5292">
        <v>3250</v>
      </c>
      <c r="Q5292">
        <v>1600</v>
      </c>
      <c r="R5292">
        <v>8482</v>
      </c>
      <c r="S5292">
        <v>0</v>
      </c>
      <c r="T5292">
        <v>-6882</v>
      </c>
      <c r="U5292">
        <v>13143</v>
      </c>
      <c r="V5292">
        <v>48859</v>
      </c>
      <c r="W5292">
        <v>159682</v>
      </c>
      <c r="X5292">
        <v>209023</v>
      </c>
      <c r="Y5292">
        <v>0.02</v>
      </c>
      <c r="Z5292">
        <v>-2</v>
      </c>
      <c r="AA5292">
        <v>205032</v>
      </c>
      <c r="AB5292">
        <v>-2</v>
      </c>
      <c r="AC5292">
        <v>52.74</v>
      </c>
    </row>
    <row r="5293" spans="1:29" x14ac:dyDescent="0.3">
      <c r="A5293">
        <v>2011</v>
      </c>
      <c r="B5293">
        <v>3</v>
      </c>
      <c r="C5293" s="1">
        <v>40630</v>
      </c>
      <c r="D5293">
        <v>82100</v>
      </c>
      <c r="E5293">
        <v>71138</v>
      </c>
      <c r="F5293">
        <v>3840</v>
      </c>
      <c r="G5293">
        <v>3400</v>
      </c>
      <c r="H5293">
        <v>4600</v>
      </c>
      <c r="I5293">
        <v>22500</v>
      </c>
      <c r="J5293">
        <v>34340</v>
      </c>
      <c r="K5293">
        <v>187578</v>
      </c>
      <c r="L5293">
        <v>6</v>
      </c>
      <c r="M5293">
        <v>3476</v>
      </c>
      <c r="N5293">
        <v>609</v>
      </c>
      <c r="O5293">
        <v>0</v>
      </c>
      <c r="P5293">
        <v>4091</v>
      </c>
      <c r="Q5293">
        <v>1650</v>
      </c>
      <c r="R5293">
        <v>8482</v>
      </c>
      <c r="S5293">
        <v>0</v>
      </c>
      <c r="T5293">
        <v>-6832</v>
      </c>
      <c r="U5293">
        <v>12835</v>
      </c>
      <c r="V5293">
        <v>47524</v>
      </c>
      <c r="W5293">
        <v>142316</v>
      </c>
      <c r="X5293">
        <v>190318</v>
      </c>
      <c r="Y5293">
        <v>0.02</v>
      </c>
      <c r="Z5293">
        <v>-1</v>
      </c>
      <c r="AA5293">
        <v>186356</v>
      </c>
      <c r="AB5293">
        <v>-2</v>
      </c>
      <c r="AC5293">
        <v>52.15</v>
      </c>
    </row>
    <row r="5294" spans="1:29" x14ac:dyDescent="0.3">
      <c r="A5294">
        <v>2011</v>
      </c>
      <c r="B5294">
        <v>3</v>
      </c>
      <c r="C5294" s="1">
        <v>40631</v>
      </c>
      <c r="D5294">
        <v>79300</v>
      </c>
      <c r="E5294">
        <v>58524</v>
      </c>
      <c r="F5294">
        <v>3160</v>
      </c>
      <c r="G5294">
        <v>3390</v>
      </c>
      <c r="H5294">
        <v>3792</v>
      </c>
      <c r="I5294">
        <v>24600</v>
      </c>
      <c r="J5294">
        <v>34942</v>
      </c>
      <c r="K5294">
        <v>172766</v>
      </c>
      <c r="L5294">
        <v>5</v>
      </c>
      <c r="M5294">
        <v>3465</v>
      </c>
      <c r="N5294">
        <v>856</v>
      </c>
      <c r="O5294">
        <v>0</v>
      </c>
      <c r="P5294">
        <v>4326</v>
      </c>
      <c r="Q5294">
        <v>1650</v>
      </c>
      <c r="R5294">
        <v>6877</v>
      </c>
      <c r="S5294">
        <v>0</v>
      </c>
      <c r="T5294">
        <v>-5227</v>
      </c>
      <c r="U5294">
        <v>12520</v>
      </c>
      <c r="V5294">
        <v>46534</v>
      </c>
      <c r="W5294">
        <v>126768</v>
      </c>
      <c r="X5294">
        <v>173667</v>
      </c>
      <c r="Y5294">
        <v>0.03</v>
      </c>
      <c r="Z5294">
        <v>-1</v>
      </c>
      <c r="AA5294">
        <v>170636</v>
      </c>
      <c r="AB5294">
        <v>-2</v>
      </c>
      <c r="AC5294">
        <v>51.65</v>
      </c>
    </row>
    <row r="5295" spans="1:29" x14ac:dyDescent="0.3">
      <c r="A5295">
        <v>2011</v>
      </c>
      <c r="B5295">
        <v>3</v>
      </c>
      <c r="C5295" s="1">
        <v>40632</v>
      </c>
      <c r="D5295">
        <v>74800</v>
      </c>
      <c r="E5295">
        <v>48239</v>
      </c>
      <c r="F5295">
        <v>2770</v>
      </c>
      <c r="G5295">
        <v>3380</v>
      </c>
      <c r="H5295">
        <v>3051</v>
      </c>
      <c r="I5295">
        <v>27100</v>
      </c>
      <c r="J5295">
        <v>36301</v>
      </c>
      <c r="K5295">
        <v>159340</v>
      </c>
      <c r="L5295">
        <v>7</v>
      </c>
      <c r="M5295">
        <v>0</v>
      </c>
      <c r="N5295">
        <v>1584</v>
      </c>
      <c r="O5295">
        <v>0</v>
      </c>
      <c r="P5295">
        <v>1591</v>
      </c>
      <c r="Q5295">
        <v>1650</v>
      </c>
      <c r="R5295">
        <v>2292</v>
      </c>
      <c r="S5295">
        <v>0</v>
      </c>
      <c r="T5295">
        <v>-642</v>
      </c>
      <c r="U5295">
        <v>12197</v>
      </c>
      <c r="V5295">
        <v>47324</v>
      </c>
      <c r="W5295">
        <v>111022</v>
      </c>
      <c r="X5295">
        <v>158391</v>
      </c>
      <c r="Y5295">
        <v>0.01</v>
      </c>
      <c r="Z5295">
        <v>1</v>
      </c>
      <c r="AA5295">
        <v>158018</v>
      </c>
      <c r="AB5295">
        <v>0</v>
      </c>
      <c r="AC5295">
        <v>51.23</v>
      </c>
    </row>
    <row r="5296" spans="1:29" x14ac:dyDescent="0.3">
      <c r="A5296">
        <v>2011</v>
      </c>
      <c r="B5296">
        <v>3</v>
      </c>
      <c r="C5296" s="1">
        <v>40633</v>
      </c>
      <c r="D5296">
        <v>73600</v>
      </c>
      <c r="E5296">
        <v>38728</v>
      </c>
      <c r="F5296">
        <v>2660</v>
      </c>
      <c r="G5296">
        <v>3380</v>
      </c>
      <c r="H5296">
        <v>2002</v>
      </c>
      <c r="I5296">
        <v>29600</v>
      </c>
      <c r="J5296">
        <v>37642</v>
      </c>
      <c r="K5296">
        <v>149970</v>
      </c>
      <c r="L5296">
        <v>1</v>
      </c>
      <c r="M5296">
        <v>3176</v>
      </c>
      <c r="N5296">
        <v>1883</v>
      </c>
      <c r="O5296">
        <v>0</v>
      </c>
      <c r="P5296">
        <v>5060</v>
      </c>
      <c r="Q5296">
        <v>1700</v>
      </c>
      <c r="R5296">
        <v>2063</v>
      </c>
      <c r="S5296">
        <v>0</v>
      </c>
      <c r="T5296">
        <v>-363</v>
      </c>
      <c r="U5296">
        <v>11939</v>
      </c>
      <c r="V5296">
        <v>44757</v>
      </c>
      <c r="W5296">
        <v>100491</v>
      </c>
      <c r="X5296">
        <v>145273</v>
      </c>
      <c r="Y5296">
        <v>0.03</v>
      </c>
      <c r="Z5296">
        <v>3</v>
      </c>
      <c r="AA5296">
        <v>145062</v>
      </c>
      <c r="AB5296">
        <v>0</v>
      </c>
      <c r="AC5296">
        <v>50.9</v>
      </c>
    </row>
    <row r="5297" spans="1:29" x14ac:dyDescent="0.3">
      <c r="A5297">
        <v>2011</v>
      </c>
      <c r="B5297">
        <v>4</v>
      </c>
      <c r="C5297" s="1">
        <v>40634</v>
      </c>
      <c r="D5297">
        <v>72000</v>
      </c>
      <c r="E5297">
        <v>33430</v>
      </c>
      <c r="F5297">
        <v>2870</v>
      </c>
      <c r="G5297">
        <v>3380</v>
      </c>
      <c r="H5297">
        <v>881</v>
      </c>
      <c r="I5297">
        <v>30700</v>
      </c>
      <c r="J5297">
        <v>37831</v>
      </c>
      <c r="K5297">
        <v>143261</v>
      </c>
      <c r="L5297">
        <v>7</v>
      </c>
      <c r="M5297">
        <v>2953</v>
      </c>
      <c r="N5297">
        <v>2496</v>
      </c>
      <c r="O5297">
        <v>0</v>
      </c>
      <c r="P5297">
        <v>5456</v>
      </c>
      <c r="Q5297">
        <v>1750</v>
      </c>
      <c r="R5297">
        <v>0</v>
      </c>
      <c r="S5297">
        <v>0</v>
      </c>
      <c r="T5297">
        <v>1750</v>
      </c>
      <c r="U5297">
        <v>11678</v>
      </c>
      <c r="V5297">
        <v>42916</v>
      </c>
      <c r="W5297">
        <v>93262</v>
      </c>
      <c r="X5297">
        <v>136055</v>
      </c>
      <c r="Y5297">
        <v>0.04</v>
      </c>
      <c r="Z5297">
        <v>5</v>
      </c>
      <c r="AA5297">
        <v>137070</v>
      </c>
      <c r="AB5297">
        <v>1</v>
      </c>
      <c r="AC5297">
        <v>50.63</v>
      </c>
    </row>
    <row r="5298" spans="1:29" x14ac:dyDescent="0.3">
      <c r="A5298">
        <v>2011</v>
      </c>
      <c r="B5298">
        <v>4</v>
      </c>
      <c r="C5298" s="1">
        <v>40635</v>
      </c>
      <c r="D5298">
        <v>70800</v>
      </c>
      <c r="E5298">
        <v>29725</v>
      </c>
      <c r="F5298">
        <v>3260</v>
      </c>
      <c r="G5298">
        <v>3390</v>
      </c>
      <c r="H5298">
        <v>475</v>
      </c>
      <c r="I5298">
        <v>30800</v>
      </c>
      <c r="J5298">
        <v>37925</v>
      </c>
      <c r="K5298">
        <v>138450</v>
      </c>
      <c r="L5298">
        <v>3</v>
      </c>
      <c r="M5298">
        <v>2496</v>
      </c>
      <c r="N5298">
        <v>2744</v>
      </c>
      <c r="O5298">
        <v>0</v>
      </c>
      <c r="P5298">
        <v>5243</v>
      </c>
      <c r="Q5298">
        <v>1750</v>
      </c>
      <c r="R5298">
        <v>0</v>
      </c>
      <c r="S5298">
        <v>0</v>
      </c>
      <c r="T5298">
        <v>1750</v>
      </c>
      <c r="U5298">
        <v>11433</v>
      </c>
      <c r="V5298">
        <v>42977</v>
      </c>
      <c r="W5298">
        <v>88602</v>
      </c>
      <c r="X5298">
        <v>131457</v>
      </c>
      <c r="Y5298">
        <v>0.04</v>
      </c>
      <c r="Z5298">
        <v>5</v>
      </c>
      <c r="AA5298">
        <v>132472</v>
      </c>
      <c r="AB5298">
        <v>1</v>
      </c>
      <c r="AC5298">
        <v>50.39</v>
      </c>
    </row>
    <row r="5299" spans="1:29" x14ac:dyDescent="0.3">
      <c r="A5299">
        <v>2011</v>
      </c>
      <c r="B5299">
        <v>4</v>
      </c>
      <c r="C5299" s="1">
        <v>40636</v>
      </c>
      <c r="D5299">
        <v>70100</v>
      </c>
      <c r="E5299">
        <v>27822</v>
      </c>
      <c r="F5299">
        <v>3420</v>
      </c>
      <c r="G5299">
        <v>3390</v>
      </c>
      <c r="H5299">
        <v>515</v>
      </c>
      <c r="I5299">
        <v>30700</v>
      </c>
      <c r="J5299">
        <v>38025</v>
      </c>
      <c r="K5299">
        <v>135947</v>
      </c>
      <c r="L5299">
        <v>3</v>
      </c>
      <c r="M5299">
        <v>2794</v>
      </c>
      <c r="N5299">
        <v>2747</v>
      </c>
      <c r="O5299">
        <v>0</v>
      </c>
      <c r="P5299">
        <v>5544</v>
      </c>
      <c r="Q5299">
        <v>1750</v>
      </c>
      <c r="R5299">
        <v>0</v>
      </c>
      <c r="S5299">
        <v>0</v>
      </c>
      <c r="T5299">
        <v>1750</v>
      </c>
      <c r="U5299">
        <v>11382</v>
      </c>
      <c r="V5299">
        <v>42725</v>
      </c>
      <c r="W5299">
        <v>86050</v>
      </c>
      <c r="X5299">
        <v>128653</v>
      </c>
      <c r="Y5299">
        <v>0.04</v>
      </c>
      <c r="Z5299">
        <v>5</v>
      </c>
      <c r="AA5299">
        <v>129668</v>
      </c>
      <c r="AB5299">
        <v>1</v>
      </c>
      <c r="AC5299">
        <v>50.18</v>
      </c>
    </row>
    <row r="5300" spans="1:29" x14ac:dyDescent="0.3">
      <c r="A5300">
        <v>2011</v>
      </c>
      <c r="B5300">
        <v>4</v>
      </c>
      <c r="C5300" s="1">
        <v>40637</v>
      </c>
      <c r="D5300">
        <v>71800</v>
      </c>
      <c r="E5300">
        <v>26125</v>
      </c>
      <c r="F5300">
        <v>3170</v>
      </c>
      <c r="G5300">
        <v>3390</v>
      </c>
      <c r="H5300">
        <v>476</v>
      </c>
      <c r="I5300">
        <v>30100</v>
      </c>
      <c r="J5300">
        <v>37136</v>
      </c>
      <c r="K5300">
        <v>135061</v>
      </c>
      <c r="L5300">
        <v>10</v>
      </c>
      <c r="M5300">
        <v>2998</v>
      </c>
      <c r="N5300">
        <v>2736</v>
      </c>
      <c r="O5300">
        <v>0</v>
      </c>
      <c r="P5300">
        <v>5744</v>
      </c>
      <c r="Q5300">
        <v>1800</v>
      </c>
      <c r="R5300">
        <v>0</v>
      </c>
      <c r="S5300">
        <v>0</v>
      </c>
      <c r="T5300">
        <v>1800</v>
      </c>
      <c r="U5300">
        <v>11444</v>
      </c>
      <c r="V5300">
        <v>41666</v>
      </c>
      <c r="W5300">
        <v>85977</v>
      </c>
      <c r="X5300">
        <v>127517</v>
      </c>
      <c r="Y5300">
        <v>0.04</v>
      </c>
      <c r="Z5300">
        <v>6</v>
      </c>
      <c r="AA5300">
        <v>128561</v>
      </c>
      <c r="AB5300">
        <v>1</v>
      </c>
      <c r="AC5300">
        <v>49.99</v>
      </c>
    </row>
    <row r="5301" spans="1:29" x14ac:dyDescent="0.3">
      <c r="A5301">
        <v>2011</v>
      </c>
      <c r="B5301">
        <v>4</v>
      </c>
      <c r="C5301" s="1">
        <v>40638</v>
      </c>
      <c r="D5301">
        <v>71000</v>
      </c>
      <c r="E5301">
        <v>22836</v>
      </c>
      <c r="F5301">
        <v>2990</v>
      </c>
      <c r="G5301">
        <v>3390</v>
      </c>
      <c r="H5301">
        <v>416</v>
      </c>
      <c r="I5301">
        <v>29600</v>
      </c>
      <c r="J5301">
        <v>36396</v>
      </c>
      <c r="K5301">
        <v>130232</v>
      </c>
      <c r="L5301">
        <v>48</v>
      </c>
      <c r="M5301">
        <v>2995</v>
      </c>
      <c r="N5301">
        <v>2737</v>
      </c>
      <c r="O5301">
        <v>0</v>
      </c>
      <c r="P5301">
        <v>5780</v>
      </c>
      <c r="Q5301">
        <v>1772</v>
      </c>
      <c r="R5301">
        <v>0</v>
      </c>
      <c r="S5301">
        <v>0</v>
      </c>
      <c r="T5301">
        <v>1772</v>
      </c>
      <c r="U5301">
        <v>11349</v>
      </c>
      <c r="V5301">
        <v>40813</v>
      </c>
      <c r="W5301">
        <v>81991</v>
      </c>
      <c r="X5301">
        <v>122680</v>
      </c>
      <c r="Y5301">
        <v>0.04</v>
      </c>
      <c r="Z5301">
        <v>6</v>
      </c>
      <c r="AA5301">
        <v>123707</v>
      </c>
      <c r="AB5301">
        <v>1</v>
      </c>
      <c r="AC5301">
        <v>49.83</v>
      </c>
    </row>
    <row r="5302" spans="1:29" x14ac:dyDescent="0.3">
      <c r="A5302">
        <v>2011</v>
      </c>
      <c r="B5302">
        <v>4</v>
      </c>
      <c r="C5302" s="1">
        <v>40639</v>
      </c>
      <c r="D5302">
        <v>69900</v>
      </c>
      <c r="E5302">
        <v>17644</v>
      </c>
      <c r="F5302">
        <v>2940</v>
      </c>
      <c r="G5302">
        <v>3390</v>
      </c>
      <c r="H5302">
        <v>306</v>
      </c>
      <c r="I5302">
        <v>29400</v>
      </c>
      <c r="J5302">
        <v>36036</v>
      </c>
      <c r="K5302">
        <v>123580</v>
      </c>
      <c r="L5302">
        <v>66</v>
      </c>
      <c r="M5302">
        <v>2991</v>
      </c>
      <c r="N5302">
        <v>2793</v>
      </c>
      <c r="O5302">
        <v>0</v>
      </c>
      <c r="P5302">
        <v>5850</v>
      </c>
      <c r="Q5302">
        <v>1784</v>
      </c>
      <c r="R5302">
        <v>0</v>
      </c>
      <c r="S5302">
        <v>0</v>
      </c>
      <c r="T5302">
        <v>1784</v>
      </c>
      <c r="U5302">
        <v>11159</v>
      </c>
      <c r="V5302">
        <v>40185</v>
      </c>
      <c r="W5302">
        <v>75885</v>
      </c>
      <c r="X5302">
        <v>115946</v>
      </c>
      <c r="Y5302">
        <v>0.05</v>
      </c>
      <c r="Z5302">
        <v>6</v>
      </c>
      <c r="AA5302">
        <v>116980</v>
      </c>
      <c r="AB5302">
        <v>1</v>
      </c>
      <c r="AC5302">
        <v>49.72</v>
      </c>
    </row>
    <row r="5303" spans="1:29" x14ac:dyDescent="0.3">
      <c r="A5303">
        <v>2011</v>
      </c>
      <c r="B5303">
        <v>4</v>
      </c>
      <c r="C5303" s="1">
        <v>40640</v>
      </c>
      <c r="D5303">
        <v>69200</v>
      </c>
      <c r="E5303">
        <v>13844</v>
      </c>
      <c r="F5303">
        <v>2810</v>
      </c>
      <c r="G5303">
        <v>3380</v>
      </c>
      <c r="H5303">
        <v>167</v>
      </c>
      <c r="I5303">
        <v>29400</v>
      </c>
      <c r="J5303">
        <v>35757</v>
      </c>
      <c r="K5303">
        <v>118801</v>
      </c>
      <c r="L5303">
        <v>63</v>
      </c>
      <c r="M5303">
        <v>3180</v>
      </c>
      <c r="N5303">
        <v>2854</v>
      </c>
      <c r="O5303">
        <v>7</v>
      </c>
      <c r="P5303">
        <v>6104</v>
      </c>
      <c r="Q5303">
        <v>1800</v>
      </c>
      <c r="R5303">
        <v>0</v>
      </c>
      <c r="S5303">
        <v>0</v>
      </c>
      <c r="T5303">
        <v>1800</v>
      </c>
      <c r="U5303">
        <v>10995</v>
      </c>
      <c r="V5303">
        <v>39478</v>
      </c>
      <c r="W5303">
        <v>71545</v>
      </c>
      <c r="X5303">
        <v>110897</v>
      </c>
      <c r="Y5303">
        <v>0.05</v>
      </c>
      <c r="Z5303">
        <v>7</v>
      </c>
      <c r="AA5303">
        <v>111941</v>
      </c>
      <c r="AB5303">
        <v>1</v>
      </c>
      <c r="AC5303">
        <v>49.65</v>
      </c>
    </row>
    <row r="5304" spans="1:29" x14ac:dyDescent="0.3">
      <c r="A5304">
        <v>2011</v>
      </c>
      <c r="B5304">
        <v>4</v>
      </c>
      <c r="C5304" s="1">
        <v>40641</v>
      </c>
      <c r="D5304">
        <v>68700</v>
      </c>
      <c r="E5304">
        <v>10136</v>
      </c>
      <c r="F5304">
        <v>2600</v>
      </c>
      <c r="G5304">
        <v>3380</v>
      </c>
      <c r="H5304">
        <v>39</v>
      </c>
      <c r="I5304">
        <v>29500</v>
      </c>
      <c r="J5304">
        <v>35519</v>
      </c>
      <c r="K5304">
        <v>114355</v>
      </c>
      <c r="L5304">
        <v>63</v>
      </c>
      <c r="M5304">
        <v>3490</v>
      </c>
      <c r="N5304">
        <v>2153</v>
      </c>
      <c r="O5304">
        <v>0</v>
      </c>
      <c r="P5304">
        <v>5706</v>
      </c>
      <c r="Q5304">
        <v>1850</v>
      </c>
      <c r="R5304">
        <v>0</v>
      </c>
      <c r="S5304">
        <v>0</v>
      </c>
      <c r="T5304">
        <v>1850</v>
      </c>
      <c r="U5304">
        <v>10940</v>
      </c>
      <c r="V5304">
        <v>39550</v>
      </c>
      <c r="W5304">
        <v>67378</v>
      </c>
      <c r="X5304">
        <v>106799</v>
      </c>
      <c r="Y5304">
        <v>0.05</v>
      </c>
      <c r="Z5304">
        <v>7</v>
      </c>
      <c r="AA5304">
        <v>107872</v>
      </c>
      <c r="AB5304">
        <v>1</v>
      </c>
      <c r="AC5304">
        <v>49.6</v>
      </c>
    </row>
    <row r="5305" spans="1:29" x14ac:dyDescent="0.3">
      <c r="A5305">
        <v>2011</v>
      </c>
      <c r="B5305">
        <v>4</v>
      </c>
      <c r="C5305" s="1">
        <v>40642</v>
      </c>
      <c r="D5305">
        <v>67700</v>
      </c>
      <c r="E5305">
        <v>6179</v>
      </c>
      <c r="F5305">
        <v>2280</v>
      </c>
      <c r="G5305">
        <v>3390</v>
      </c>
      <c r="H5305">
        <v>39</v>
      </c>
      <c r="I5305">
        <v>29000</v>
      </c>
      <c r="J5305">
        <v>34709</v>
      </c>
      <c r="K5305">
        <v>108588</v>
      </c>
      <c r="L5305">
        <v>64</v>
      </c>
      <c r="M5305">
        <v>3998</v>
      </c>
      <c r="N5305">
        <v>1870</v>
      </c>
      <c r="O5305">
        <v>0</v>
      </c>
      <c r="P5305">
        <v>5932</v>
      </c>
      <c r="Q5305">
        <v>1850</v>
      </c>
      <c r="R5305">
        <v>0</v>
      </c>
      <c r="S5305">
        <v>0</v>
      </c>
      <c r="T5305">
        <v>1850</v>
      </c>
      <c r="U5305">
        <v>10837</v>
      </c>
      <c r="V5305">
        <v>38412</v>
      </c>
      <c r="W5305">
        <v>62524</v>
      </c>
      <c r="X5305">
        <v>100806</v>
      </c>
      <c r="Y5305">
        <v>0.05</v>
      </c>
      <c r="Z5305">
        <v>7</v>
      </c>
      <c r="AA5305">
        <v>101879</v>
      </c>
      <c r="AB5305">
        <v>1</v>
      </c>
      <c r="AC5305">
        <v>49.59</v>
      </c>
    </row>
    <row r="5306" spans="1:29" x14ac:dyDescent="0.3">
      <c r="A5306">
        <v>2011</v>
      </c>
      <c r="B5306">
        <v>4</v>
      </c>
      <c r="C5306" s="1">
        <v>40643</v>
      </c>
      <c r="D5306">
        <v>66100</v>
      </c>
      <c r="E5306">
        <v>4329</v>
      </c>
      <c r="F5306">
        <v>2000</v>
      </c>
      <c r="G5306">
        <v>3380</v>
      </c>
      <c r="H5306">
        <v>30</v>
      </c>
      <c r="I5306">
        <v>28600</v>
      </c>
      <c r="J5306">
        <v>34010</v>
      </c>
      <c r="K5306">
        <v>104439</v>
      </c>
      <c r="L5306">
        <v>63</v>
      </c>
      <c r="M5306">
        <v>4992</v>
      </c>
      <c r="N5306">
        <v>1864</v>
      </c>
      <c r="O5306">
        <v>0</v>
      </c>
      <c r="P5306">
        <v>6919</v>
      </c>
      <c r="Q5306">
        <v>1759</v>
      </c>
      <c r="R5306">
        <v>0</v>
      </c>
      <c r="S5306">
        <v>0</v>
      </c>
      <c r="T5306">
        <v>1759</v>
      </c>
      <c r="U5306">
        <v>10464</v>
      </c>
      <c r="V5306">
        <v>36412</v>
      </c>
      <c r="W5306">
        <v>59472</v>
      </c>
      <c r="X5306">
        <v>95761</v>
      </c>
      <c r="Y5306">
        <v>0.06</v>
      </c>
      <c r="Z5306">
        <v>8</v>
      </c>
      <c r="AA5306">
        <v>96781</v>
      </c>
      <c r="AB5306">
        <v>1</v>
      </c>
      <c r="AC5306">
        <v>49.62</v>
      </c>
    </row>
    <row r="5307" spans="1:29" x14ac:dyDescent="0.3">
      <c r="A5307">
        <v>2011</v>
      </c>
      <c r="B5307">
        <v>4</v>
      </c>
      <c r="C5307" s="1">
        <v>40644</v>
      </c>
      <c r="D5307">
        <v>62200</v>
      </c>
      <c r="E5307">
        <v>3878</v>
      </c>
      <c r="F5307">
        <v>1830</v>
      </c>
      <c r="G5307">
        <v>3390</v>
      </c>
      <c r="H5307">
        <v>24</v>
      </c>
      <c r="I5307">
        <v>28500</v>
      </c>
      <c r="J5307">
        <v>33744</v>
      </c>
      <c r="K5307">
        <v>99822</v>
      </c>
      <c r="L5307">
        <v>69</v>
      </c>
      <c r="M5307">
        <v>4927</v>
      </c>
      <c r="N5307">
        <v>1863</v>
      </c>
      <c r="O5307">
        <v>5</v>
      </c>
      <c r="P5307">
        <v>6864</v>
      </c>
      <c r="Q5307">
        <v>1832</v>
      </c>
      <c r="R5307">
        <v>0</v>
      </c>
      <c r="S5307">
        <v>0</v>
      </c>
      <c r="T5307">
        <v>1832</v>
      </c>
      <c r="U5307">
        <v>9989</v>
      </c>
      <c r="V5307">
        <v>35678</v>
      </c>
      <c r="W5307">
        <v>55576</v>
      </c>
      <c r="X5307">
        <v>91126</v>
      </c>
      <c r="Y5307">
        <v>7.0000000000000007E-2</v>
      </c>
      <c r="Z5307">
        <v>9</v>
      </c>
      <c r="AA5307">
        <v>92189</v>
      </c>
      <c r="AB5307">
        <v>1</v>
      </c>
      <c r="AC5307">
        <v>49.67</v>
      </c>
    </row>
    <row r="5308" spans="1:29" x14ac:dyDescent="0.3">
      <c r="A5308">
        <v>2011</v>
      </c>
      <c r="B5308">
        <v>4</v>
      </c>
      <c r="C5308" s="1">
        <v>40645</v>
      </c>
      <c r="D5308">
        <v>58400</v>
      </c>
      <c r="E5308">
        <v>3694</v>
      </c>
      <c r="F5308">
        <v>1730</v>
      </c>
      <c r="G5308">
        <v>3380</v>
      </c>
      <c r="H5308">
        <v>24</v>
      </c>
      <c r="I5308">
        <v>28200</v>
      </c>
      <c r="J5308">
        <v>33334</v>
      </c>
      <c r="K5308">
        <v>95428</v>
      </c>
      <c r="L5308">
        <v>70</v>
      </c>
      <c r="M5308">
        <v>4490</v>
      </c>
      <c r="N5308">
        <v>1854</v>
      </c>
      <c r="O5308">
        <v>4</v>
      </c>
      <c r="P5308">
        <v>6418</v>
      </c>
      <c r="Q5308">
        <v>1832</v>
      </c>
      <c r="R5308">
        <v>0</v>
      </c>
      <c r="S5308">
        <v>0</v>
      </c>
      <c r="T5308">
        <v>1832</v>
      </c>
      <c r="U5308">
        <v>9468</v>
      </c>
      <c r="V5308">
        <v>35193</v>
      </c>
      <c r="W5308">
        <v>52113</v>
      </c>
      <c r="X5308">
        <v>87178</v>
      </c>
      <c r="Y5308">
        <v>7.0000000000000007E-2</v>
      </c>
      <c r="Z5308">
        <v>9</v>
      </c>
      <c r="AA5308">
        <v>88240</v>
      </c>
      <c r="AB5308">
        <v>1</v>
      </c>
      <c r="AC5308">
        <v>49.75</v>
      </c>
    </row>
    <row r="5309" spans="1:29" x14ac:dyDescent="0.3">
      <c r="A5309">
        <v>2011</v>
      </c>
      <c r="B5309">
        <v>4</v>
      </c>
      <c r="C5309" s="1">
        <v>40646</v>
      </c>
      <c r="D5309">
        <v>53900</v>
      </c>
      <c r="E5309">
        <v>3543</v>
      </c>
      <c r="F5309">
        <v>1680</v>
      </c>
      <c r="G5309">
        <v>3380</v>
      </c>
      <c r="H5309">
        <v>25</v>
      </c>
      <c r="I5309">
        <v>28000</v>
      </c>
      <c r="J5309">
        <v>33085</v>
      </c>
      <c r="K5309">
        <v>90528</v>
      </c>
      <c r="L5309">
        <v>72</v>
      </c>
      <c r="M5309">
        <v>4493</v>
      </c>
      <c r="N5309">
        <v>1859</v>
      </c>
      <c r="O5309">
        <v>5</v>
      </c>
      <c r="P5309">
        <v>6429</v>
      </c>
      <c r="Q5309">
        <v>1874</v>
      </c>
      <c r="R5309">
        <v>0</v>
      </c>
      <c r="S5309">
        <v>0</v>
      </c>
      <c r="T5309">
        <v>1874</v>
      </c>
      <c r="U5309">
        <v>8736</v>
      </c>
      <c r="V5309">
        <v>34174</v>
      </c>
      <c r="W5309">
        <v>48182</v>
      </c>
      <c r="X5309">
        <v>82225</v>
      </c>
      <c r="Y5309">
        <v>7.0000000000000007E-2</v>
      </c>
      <c r="Z5309">
        <v>9</v>
      </c>
      <c r="AA5309">
        <v>83312</v>
      </c>
      <c r="AB5309">
        <v>1</v>
      </c>
      <c r="AC5309">
        <v>49.87</v>
      </c>
    </row>
    <row r="5310" spans="1:29" x14ac:dyDescent="0.3">
      <c r="A5310">
        <v>2011</v>
      </c>
      <c r="B5310">
        <v>4</v>
      </c>
      <c r="C5310" s="1">
        <v>40647</v>
      </c>
      <c r="D5310">
        <v>49700</v>
      </c>
      <c r="E5310">
        <v>3287</v>
      </c>
      <c r="F5310">
        <v>1630</v>
      </c>
      <c r="G5310">
        <v>3380</v>
      </c>
      <c r="H5310">
        <v>25</v>
      </c>
      <c r="I5310">
        <v>28000</v>
      </c>
      <c r="J5310">
        <v>33035</v>
      </c>
      <c r="K5310">
        <v>86022</v>
      </c>
      <c r="L5310">
        <v>71</v>
      </c>
      <c r="M5310">
        <v>4493</v>
      </c>
      <c r="N5310">
        <v>901</v>
      </c>
      <c r="O5310">
        <v>7</v>
      </c>
      <c r="P5310">
        <v>5472</v>
      </c>
      <c r="Q5310">
        <v>1900</v>
      </c>
      <c r="R5310">
        <v>0</v>
      </c>
      <c r="S5310">
        <v>0</v>
      </c>
      <c r="T5310">
        <v>1900</v>
      </c>
      <c r="U5310">
        <v>8033</v>
      </c>
      <c r="V5310">
        <v>34361</v>
      </c>
      <c r="W5310">
        <v>44422</v>
      </c>
      <c r="X5310">
        <v>78650</v>
      </c>
      <c r="Y5310">
        <v>0.06</v>
      </c>
      <c r="Z5310">
        <v>9</v>
      </c>
      <c r="AA5310">
        <v>79752</v>
      </c>
      <c r="AB5310">
        <v>1</v>
      </c>
      <c r="AC5310">
        <v>50.01</v>
      </c>
    </row>
    <row r="5311" spans="1:29" x14ac:dyDescent="0.3">
      <c r="A5311">
        <v>2011</v>
      </c>
      <c r="B5311">
        <v>4</v>
      </c>
      <c r="C5311" s="1">
        <v>40648</v>
      </c>
      <c r="D5311">
        <v>46800</v>
      </c>
      <c r="E5311">
        <v>2954</v>
      </c>
      <c r="F5311">
        <v>1510</v>
      </c>
      <c r="G5311">
        <v>3270</v>
      </c>
      <c r="H5311">
        <v>25</v>
      </c>
      <c r="I5311">
        <v>27900</v>
      </c>
      <c r="J5311">
        <v>32705</v>
      </c>
      <c r="K5311">
        <v>82459</v>
      </c>
      <c r="L5311">
        <v>72</v>
      </c>
      <c r="M5311">
        <v>3490</v>
      </c>
      <c r="N5311">
        <v>1855</v>
      </c>
      <c r="O5311">
        <v>11</v>
      </c>
      <c r="P5311">
        <v>5428</v>
      </c>
      <c r="Q5311">
        <v>1900</v>
      </c>
      <c r="R5311">
        <v>0</v>
      </c>
      <c r="S5311">
        <v>0</v>
      </c>
      <c r="T5311">
        <v>1900</v>
      </c>
      <c r="U5311">
        <v>7386</v>
      </c>
      <c r="V5311">
        <v>33428</v>
      </c>
      <c r="W5311">
        <v>41836</v>
      </c>
      <c r="X5311">
        <v>75131</v>
      </c>
      <c r="Y5311">
        <v>0.06</v>
      </c>
      <c r="Z5311">
        <v>9</v>
      </c>
      <c r="AA5311">
        <v>76233</v>
      </c>
      <c r="AB5311">
        <v>1</v>
      </c>
      <c r="AC5311">
        <v>50.16</v>
      </c>
    </row>
    <row r="5312" spans="1:29" x14ac:dyDescent="0.3">
      <c r="A5312">
        <v>2011</v>
      </c>
      <c r="B5312">
        <v>4</v>
      </c>
      <c r="C5312" s="1">
        <v>40649</v>
      </c>
      <c r="D5312">
        <v>43900</v>
      </c>
      <c r="E5312">
        <v>2584</v>
      </c>
      <c r="F5312">
        <v>1480</v>
      </c>
      <c r="G5312">
        <v>3090</v>
      </c>
      <c r="H5312">
        <v>21</v>
      </c>
      <c r="I5312">
        <v>27800</v>
      </c>
      <c r="J5312">
        <v>32391</v>
      </c>
      <c r="K5312">
        <v>78875</v>
      </c>
      <c r="L5312">
        <v>76</v>
      </c>
      <c r="M5312">
        <v>3497</v>
      </c>
      <c r="N5312">
        <v>1860</v>
      </c>
      <c r="O5312">
        <v>11</v>
      </c>
      <c r="P5312">
        <v>5444</v>
      </c>
      <c r="Q5312">
        <v>1843</v>
      </c>
      <c r="R5312">
        <v>0</v>
      </c>
      <c r="S5312">
        <v>0</v>
      </c>
      <c r="T5312">
        <v>1843</v>
      </c>
      <c r="U5312">
        <v>6699</v>
      </c>
      <c r="V5312">
        <v>32448</v>
      </c>
      <c r="W5312">
        <v>39269</v>
      </c>
      <c r="X5312">
        <v>71588</v>
      </c>
      <c r="Y5312">
        <v>7.0000000000000007E-2</v>
      </c>
      <c r="Z5312">
        <v>9</v>
      </c>
      <c r="AA5312">
        <v>72657</v>
      </c>
      <c r="AB5312">
        <v>1</v>
      </c>
      <c r="AC5312">
        <v>50.35</v>
      </c>
    </row>
    <row r="5313" spans="1:29" x14ac:dyDescent="0.3">
      <c r="A5313">
        <v>2011</v>
      </c>
      <c r="B5313">
        <v>4</v>
      </c>
      <c r="C5313" s="1">
        <v>40650</v>
      </c>
      <c r="D5313">
        <v>41500</v>
      </c>
      <c r="E5313">
        <v>2194</v>
      </c>
      <c r="F5313">
        <v>1580</v>
      </c>
      <c r="G5313">
        <v>3020</v>
      </c>
      <c r="H5313">
        <v>19</v>
      </c>
      <c r="I5313">
        <v>27600</v>
      </c>
      <c r="J5313">
        <v>32219</v>
      </c>
      <c r="K5313">
        <v>75913</v>
      </c>
      <c r="L5313">
        <v>85</v>
      </c>
      <c r="M5313">
        <v>3494</v>
      </c>
      <c r="N5313">
        <v>2515</v>
      </c>
      <c r="O5313">
        <v>15</v>
      </c>
      <c r="P5313">
        <v>6109</v>
      </c>
      <c r="Q5313">
        <v>1900</v>
      </c>
      <c r="R5313">
        <v>0</v>
      </c>
      <c r="S5313">
        <v>0</v>
      </c>
      <c r="T5313">
        <v>1900</v>
      </c>
      <c r="U5313">
        <v>6227</v>
      </c>
      <c r="V5313">
        <v>31102</v>
      </c>
      <c r="W5313">
        <v>36935</v>
      </c>
      <c r="X5313">
        <v>67904</v>
      </c>
      <c r="Y5313">
        <v>0.08</v>
      </c>
      <c r="Z5313">
        <v>11</v>
      </c>
      <c r="AA5313">
        <v>69006</v>
      </c>
      <c r="AB5313">
        <v>2</v>
      </c>
      <c r="AC5313">
        <v>50.55</v>
      </c>
    </row>
    <row r="5314" spans="1:29" x14ac:dyDescent="0.3">
      <c r="A5314">
        <v>2011</v>
      </c>
      <c r="B5314">
        <v>4</v>
      </c>
      <c r="C5314" s="1">
        <v>40651</v>
      </c>
      <c r="D5314">
        <v>39600</v>
      </c>
      <c r="E5314">
        <v>1819</v>
      </c>
      <c r="F5314">
        <v>1760</v>
      </c>
      <c r="G5314">
        <v>3010</v>
      </c>
      <c r="H5314">
        <v>19</v>
      </c>
      <c r="I5314">
        <v>27200</v>
      </c>
      <c r="J5314">
        <v>31989</v>
      </c>
      <c r="K5314">
        <v>73408</v>
      </c>
      <c r="L5314">
        <v>84</v>
      </c>
      <c r="M5314">
        <v>3499</v>
      </c>
      <c r="N5314">
        <v>2789</v>
      </c>
      <c r="O5314">
        <v>17</v>
      </c>
      <c r="P5314">
        <v>6389</v>
      </c>
      <c r="Q5314">
        <v>1744</v>
      </c>
      <c r="R5314">
        <v>0</v>
      </c>
      <c r="S5314">
        <v>0</v>
      </c>
      <c r="T5314">
        <v>1744</v>
      </c>
      <c r="U5314">
        <v>5971</v>
      </c>
      <c r="V5314">
        <v>30438</v>
      </c>
      <c r="W5314">
        <v>34960</v>
      </c>
      <c r="X5314">
        <v>65275</v>
      </c>
      <c r="Y5314">
        <v>0.08</v>
      </c>
      <c r="Z5314">
        <v>11</v>
      </c>
      <c r="AA5314">
        <v>66287</v>
      </c>
      <c r="AB5314">
        <v>2</v>
      </c>
      <c r="AC5314">
        <v>50.77</v>
      </c>
    </row>
    <row r="5315" spans="1:29" x14ac:dyDescent="0.3">
      <c r="A5315">
        <v>2011</v>
      </c>
      <c r="B5315">
        <v>4</v>
      </c>
      <c r="C5315" s="1">
        <v>40652</v>
      </c>
      <c r="D5315">
        <v>38800</v>
      </c>
      <c r="E5315">
        <v>1559</v>
      </c>
      <c r="F5315">
        <v>2030</v>
      </c>
      <c r="G5315">
        <v>2890</v>
      </c>
      <c r="H5315">
        <v>19</v>
      </c>
      <c r="I5315">
        <v>26500</v>
      </c>
      <c r="J5315">
        <v>31439</v>
      </c>
      <c r="K5315">
        <v>71798</v>
      </c>
      <c r="L5315">
        <v>79</v>
      </c>
      <c r="M5315">
        <v>3489</v>
      </c>
      <c r="N5315">
        <v>2790</v>
      </c>
      <c r="O5315">
        <v>6</v>
      </c>
      <c r="P5315">
        <v>6364</v>
      </c>
      <c r="Q5315">
        <v>1861</v>
      </c>
      <c r="R5315">
        <v>0</v>
      </c>
      <c r="S5315">
        <v>0</v>
      </c>
      <c r="T5315">
        <v>1861</v>
      </c>
      <c r="U5315">
        <v>5845</v>
      </c>
      <c r="V5315">
        <v>29710</v>
      </c>
      <c r="W5315">
        <v>33993</v>
      </c>
      <c r="X5315">
        <v>63573</v>
      </c>
      <c r="Y5315">
        <v>0.09</v>
      </c>
      <c r="Z5315">
        <v>11</v>
      </c>
      <c r="AA5315">
        <v>64652</v>
      </c>
      <c r="AB5315">
        <v>2</v>
      </c>
      <c r="AC5315">
        <v>51</v>
      </c>
    </row>
    <row r="5316" spans="1:29" x14ac:dyDescent="0.3">
      <c r="A5316">
        <v>2011</v>
      </c>
      <c r="B5316">
        <v>4</v>
      </c>
      <c r="C5316" s="1">
        <v>40653</v>
      </c>
      <c r="D5316">
        <v>39600</v>
      </c>
      <c r="E5316">
        <v>1440</v>
      </c>
      <c r="F5316">
        <v>2130</v>
      </c>
      <c r="G5316">
        <v>3000</v>
      </c>
      <c r="H5316">
        <v>19</v>
      </c>
      <c r="I5316">
        <v>25700</v>
      </c>
      <c r="J5316">
        <v>30849</v>
      </c>
      <c r="K5316">
        <v>71889</v>
      </c>
      <c r="L5316">
        <v>84</v>
      </c>
      <c r="M5316">
        <v>3494</v>
      </c>
      <c r="N5316">
        <v>2791</v>
      </c>
      <c r="O5316">
        <v>0</v>
      </c>
      <c r="P5316">
        <v>6369</v>
      </c>
      <c r="Q5316">
        <v>1900</v>
      </c>
      <c r="R5316">
        <v>0</v>
      </c>
      <c r="S5316">
        <v>0</v>
      </c>
      <c r="T5316">
        <v>1900</v>
      </c>
      <c r="U5316">
        <v>5918</v>
      </c>
      <c r="V5316">
        <v>29163</v>
      </c>
      <c r="W5316">
        <v>34590</v>
      </c>
      <c r="X5316">
        <v>63620</v>
      </c>
      <c r="Y5316">
        <v>0.09</v>
      </c>
      <c r="Z5316">
        <v>12</v>
      </c>
      <c r="AA5316">
        <v>64722</v>
      </c>
      <c r="AB5316">
        <v>2</v>
      </c>
      <c r="AC5316">
        <v>51.21</v>
      </c>
    </row>
    <row r="5317" spans="1:29" x14ac:dyDescent="0.3">
      <c r="A5317">
        <v>2011</v>
      </c>
      <c r="B5317">
        <v>4</v>
      </c>
      <c r="C5317" s="1">
        <v>40654</v>
      </c>
      <c r="D5317">
        <v>41000</v>
      </c>
      <c r="E5317">
        <v>1405</v>
      </c>
      <c r="F5317">
        <v>2290</v>
      </c>
      <c r="G5317">
        <v>2960</v>
      </c>
      <c r="H5317">
        <v>43</v>
      </c>
      <c r="I5317">
        <v>24900</v>
      </c>
      <c r="J5317">
        <v>30193</v>
      </c>
      <c r="K5317">
        <v>72598</v>
      </c>
      <c r="L5317">
        <v>124</v>
      </c>
      <c r="M5317">
        <v>3491</v>
      </c>
      <c r="N5317">
        <v>2791</v>
      </c>
      <c r="O5317">
        <v>12</v>
      </c>
      <c r="P5317">
        <v>6418</v>
      </c>
      <c r="Q5317">
        <v>1784</v>
      </c>
      <c r="R5317">
        <v>0</v>
      </c>
      <c r="S5317">
        <v>0</v>
      </c>
      <c r="T5317">
        <v>1784</v>
      </c>
      <c r="U5317">
        <v>6145</v>
      </c>
      <c r="V5317">
        <v>28760</v>
      </c>
      <c r="W5317">
        <v>35760</v>
      </c>
      <c r="X5317">
        <v>64396</v>
      </c>
      <c r="Y5317">
        <v>0.08</v>
      </c>
      <c r="Z5317">
        <v>11</v>
      </c>
      <c r="AA5317">
        <v>65431</v>
      </c>
      <c r="AB5317">
        <v>2</v>
      </c>
      <c r="AC5317">
        <v>51.4</v>
      </c>
    </row>
    <row r="5318" spans="1:29" x14ac:dyDescent="0.3">
      <c r="A5318">
        <v>2011</v>
      </c>
      <c r="B5318">
        <v>4</v>
      </c>
      <c r="C5318" s="1">
        <v>40655</v>
      </c>
      <c r="D5318">
        <v>43800</v>
      </c>
      <c r="E5318">
        <v>1385</v>
      </c>
      <c r="F5318">
        <v>2440</v>
      </c>
      <c r="G5318">
        <v>2950</v>
      </c>
      <c r="H5318">
        <v>128</v>
      </c>
      <c r="I5318">
        <v>23900</v>
      </c>
      <c r="J5318">
        <v>29418</v>
      </c>
      <c r="K5318">
        <v>74603</v>
      </c>
      <c r="L5318">
        <v>121</v>
      </c>
      <c r="M5318">
        <v>4994</v>
      </c>
      <c r="N5318">
        <v>2783</v>
      </c>
      <c r="O5318">
        <v>10</v>
      </c>
      <c r="P5318">
        <v>7908</v>
      </c>
      <c r="Q5318">
        <v>1900</v>
      </c>
      <c r="R5318">
        <v>0</v>
      </c>
      <c r="S5318">
        <v>0</v>
      </c>
      <c r="T5318">
        <v>1900</v>
      </c>
      <c r="U5318">
        <v>6614</v>
      </c>
      <c r="V5318">
        <v>26889</v>
      </c>
      <c r="W5318">
        <v>38039</v>
      </c>
      <c r="X5318">
        <v>64795</v>
      </c>
      <c r="Y5318">
        <v>0.1</v>
      </c>
      <c r="Z5318">
        <v>13</v>
      </c>
      <c r="AA5318">
        <v>65897</v>
      </c>
      <c r="AB5318">
        <v>2</v>
      </c>
      <c r="AC5318">
        <v>51.58</v>
      </c>
    </row>
    <row r="5319" spans="1:29" x14ac:dyDescent="0.3">
      <c r="A5319">
        <v>2011</v>
      </c>
      <c r="B5319">
        <v>4</v>
      </c>
      <c r="C5319" s="1">
        <v>40656</v>
      </c>
      <c r="D5319">
        <v>47700</v>
      </c>
      <c r="E5319">
        <v>1356</v>
      </c>
      <c r="F5319">
        <v>2170</v>
      </c>
      <c r="G5319">
        <v>2950</v>
      </c>
      <c r="H5319">
        <v>151</v>
      </c>
      <c r="I5319">
        <v>23200</v>
      </c>
      <c r="J5319">
        <v>28471</v>
      </c>
      <c r="K5319">
        <v>77527</v>
      </c>
      <c r="L5319">
        <v>117</v>
      </c>
      <c r="M5319">
        <v>6388</v>
      </c>
      <c r="N5319">
        <v>2777</v>
      </c>
      <c r="O5319">
        <v>15</v>
      </c>
      <c r="P5319">
        <v>9297</v>
      </c>
      <c r="Q5319">
        <v>1900</v>
      </c>
      <c r="R5319">
        <v>0</v>
      </c>
      <c r="S5319">
        <v>0</v>
      </c>
      <c r="T5319">
        <v>1900</v>
      </c>
      <c r="U5319">
        <v>7251</v>
      </c>
      <c r="V5319">
        <v>25190</v>
      </c>
      <c r="W5319">
        <v>41273</v>
      </c>
      <c r="X5319">
        <v>66330</v>
      </c>
      <c r="Y5319">
        <v>0.12</v>
      </c>
      <c r="Z5319">
        <v>14</v>
      </c>
      <c r="AA5319">
        <v>67432</v>
      </c>
      <c r="AB5319">
        <v>2</v>
      </c>
      <c r="AC5319">
        <v>51.73</v>
      </c>
    </row>
    <row r="5320" spans="1:29" x14ac:dyDescent="0.3">
      <c r="A5320">
        <v>2011</v>
      </c>
      <c r="B5320">
        <v>4</v>
      </c>
      <c r="C5320" s="1">
        <v>40657</v>
      </c>
      <c r="D5320">
        <v>48000</v>
      </c>
      <c r="E5320">
        <v>349</v>
      </c>
      <c r="F5320">
        <v>1980</v>
      </c>
      <c r="G5320">
        <v>2960</v>
      </c>
      <c r="H5320">
        <v>101</v>
      </c>
      <c r="I5320">
        <v>22600</v>
      </c>
      <c r="J5320">
        <v>27641</v>
      </c>
      <c r="K5320">
        <v>75990</v>
      </c>
      <c r="L5320">
        <v>117</v>
      </c>
      <c r="M5320">
        <v>6399</v>
      </c>
      <c r="N5320">
        <v>2255</v>
      </c>
      <c r="O5320">
        <v>21</v>
      </c>
      <c r="P5320">
        <v>8792</v>
      </c>
      <c r="Q5320">
        <v>1950</v>
      </c>
      <c r="R5320">
        <v>0</v>
      </c>
      <c r="S5320">
        <v>0</v>
      </c>
      <c r="T5320">
        <v>1950</v>
      </c>
      <c r="U5320">
        <v>7306</v>
      </c>
      <c r="V5320">
        <v>24887</v>
      </c>
      <c r="W5320">
        <v>40497</v>
      </c>
      <c r="X5320">
        <v>65248</v>
      </c>
      <c r="Y5320">
        <v>0.11</v>
      </c>
      <c r="Z5320">
        <v>14</v>
      </c>
      <c r="AA5320">
        <v>66379</v>
      </c>
      <c r="AB5320">
        <v>2</v>
      </c>
      <c r="AC5320">
        <v>51.89</v>
      </c>
    </row>
    <row r="5321" spans="1:29" x14ac:dyDescent="0.3">
      <c r="A5321">
        <v>2011</v>
      </c>
      <c r="B5321">
        <v>4</v>
      </c>
      <c r="C5321" s="1">
        <v>40658</v>
      </c>
      <c r="D5321">
        <v>46100</v>
      </c>
      <c r="E5321">
        <v>356</v>
      </c>
      <c r="F5321">
        <v>2010</v>
      </c>
      <c r="G5321">
        <v>2960</v>
      </c>
      <c r="H5321">
        <v>75</v>
      </c>
      <c r="I5321">
        <v>22000</v>
      </c>
      <c r="J5321">
        <v>27045</v>
      </c>
      <c r="K5321">
        <v>73501</v>
      </c>
      <c r="L5321">
        <v>120</v>
      </c>
      <c r="M5321">
        <v>2491</v>
      </c>
      <c r="N5321">
        <v>2037</v>
      </c>
      <c r="O5321">
        <v>12</v>
      </c>
      <c r="P5321">
        <v>4660</v>
      </c>
      <c r="Q5321">
        <v>1950</v>
      </c>
      <c r="R5321">
        <v>0</v>
      </c>
      <c r="S5321">
        <v>0</v>
      </c>
      <c r="T5321">
        <v>1950</v>
      </c>
      <c r="U5321">
        <v>7106</v>
      </c>
      <c r="V5321">
        <v>28224</v>
      </c>
      <c r="W5321">
        <v>38804</v>
      </c>
      <c r="X5321">
        <v>66891</v>
      </c>
      <c r="Y5321">
        <v>0.06</v>
      </c>
      <c r="Z5321">
        <v>9</v>
      </c>
      <c r="AA5321">
        <v>68022</v>
      </c>
      <c r="AB5321">
        <v>2</v>
      </c>
      <c r="AC5321">
        <v>52.02</v>
      </c>
    </row>
    <row r="5322" spans="1:29" x14ac:dyDescent="0.3">
      <c r="A5322">
        <v>2011</v>
      </c>
      <c r="B5322">
        <v>4</v>
      </c>
      <c r="C5322" s="1">
        <v>40659</v>
      </c>
      <c r="D5322">
        <v>44700</v>
      </c>
      <c r="E5322">
        <v>382</v>
      </c>
      <c r="F5322">
        <v>1900</v>
      </c>
      <c r="G5322">
        <v>2950</v>
      </c>
      <c r="H5322">
        <v>91</v>
      </c>
      <c r="I5322">
        <v>21500</v>
      </c>
      <c r="J5322">
        <v>26441</v>
      </c>
      <c r="K5322">
        <v>71523</v>
      </c>
      <c r="L5322">
        <v>121</v>
      </c>
      <c r="M5322">
        <v>1318</v>
      </c>
      <c r="N5322">
        <v>2027</v>
      </c>
      <c r="O5322">
        <v>11</v>
      </c>
      <c r="P5322">
        <v>3477</v>
      </c>
      <c r="Q5322">
        <v>1950</v>
      </c>
      <c r="R5322">
        <v>0</v>
      </c>
      <c r="S5322">
        <v>0</v>
      </c>
      <c r="T5322">
        <v>1950</v>
      </c>
      <c r="U5322">
        <v>6934</v>
      </c>
      <c r="V5322">
        <v>28630</v>
      </c>
      <c r="W5322">
        <v>37602</v>
      </c>
      <c r="X5322">
        <v>66096</v>
      </c>
      <c r="Y5322">
        <v>0.05</v>
      </c>
      <c r="Z5322">
        <v>8</v>
      </c>
      <c r="AA5322">
        <v>67227</v>
      </c>
      <c r="AB5322">
        <v>2</v>
      </c>
      <c r="AC5322">
        <v>52.15</v>
      </c>
    </row>
    <row r="5323" spans="1:29" x14ac:dyDescent="0.3">
      <c r="A5323">
        <v>2011</v>
      </c>
      <c r="B5323">
        <v>4</v>
      </c>
      <c r="C5323" s="1">
        <v>40660</v>
      </c>
      <c r="D5323">
        <v>44900</v>
      </c>
      <c r="E5323">
        <v>386</v>
      </c>
      <c r="F5323">
        <v>1780</v>
      </c>
      <c r="G5323">
        <v>2880</v>
      </c>
      <c r="H5323">
        <v>112</v>
      </c>
      <c r="I5323">
        <v>20900</v>
      </c>
      <c r="J5323">
        <v>25672</v>
      </c>
      <c r="K5323">
        <v>70958</v>
      </c>
      <c r="L5323">
        <v>118</v>
      </c>
      <c r="M5323">
        <v>3581</v>
      </c>
      <c r="N5323">
        <v>1037</v>
      </c>
      <c r="O5323">
        <v>30</v>
      </c>
      <c r="P5323">
        <v>4766</v>
      </c>
      <c r="Q5323">
        <v>1745</v>
      </c>
      <c r="R5323">
        <v>0</v>
      </c>
      <c r="S5323">
        <v>0</v>
      </c>
      <c r="T5323">
        <v>1745</v>
      </c>
      <c r="U5323">
        <v>6876</v>
      </c>
      <c r="V5323">
        <v>26647</v>
      </c>
      <c r="W5323">
        <v>37921</v>
      </c>
      <c r="X5323">
        <v>64447</v>
      </c>
      <c r="Y5323">
        <v>0.06</v>
      </c>
      <c r="Z5323">
        <v>9</v>
      </c>
      <c r="AA5323">
        <v>65459</v>
      </c>
      <c r="AB5323">
        <v>2</v>
      </c>
      <c r="AC5323">
        <v>52.29</v>
      </c>
    </row>
    <row r="5324" spans="1:29" x14ac:dyDescent="0.3">
      <c r="A5324">
        <v>2011</v>
      </c>
      <c r="B5324">
        <v>4</v>
      </c>
      <c r="C5324" s="1">
        <v>40661</v>
      </c>
      <c r="D5324">
        <v>43500</v>
      </c>
      <c r="E5324">
        <v>397</v>
      </c>
      <c r="F5324">
        <v>1680</v>
      </c>
      <c r="G5324">
        <v>2770</v>
      </c>
      <c r="H5324">
        <v>117</v>
      </c>
      <c r="I5324">
        <v>20300</v>
      </c>
      <c r="J5324">
        <v>24867</v>
      </c>
      <c r="K5324">
        <v>68764</v>
      </c>
      <c r="L5324">
        <v>120</v>
      </c>
      <c r="M5324">
        <v>6599</v>
      </c>
      <c r="N5324">
        <v>1778</v>
      </c>
      <c r="O5324">
        <v>25</v>
      </c>
      <c r="P5324">
        <v>8522</v>
      </c>
      <c r="Q5324">
        <v>2000</v>
      </c>
      <c r="R5324">
        <v>0</v>
      </c>
      <c r="S5324">
        <v>0</v>
      </c>
      <c r="T5324">
        <v>2000</v>
      </c>
      <c r="U5324">
        <v>6735</v>
      </c>
      <c r="V5324">
        <v>21780</v>
      </c>
      <c r="W5324">
        <v>36602</v>
      </c>
      <c r="X5324">
        <v>58242</v>
      </c>
      <c r="Y5324">
        <v>0.12</v>
      </c>
      <c r="Z5324">
        <v>15</v>
      </c>
      <c r="AA5324">
        <v>59402</v>
      </c>
      <c r="AB5324">
        <v>2</v>
      </c>
      <c r="AC5324">
        <v>52.49</v>
      </c>
    </row>
    <row r="5325" spans="1:29" x14ac:dyDescent="0.3">
      <c r="A5325">
        <v>2011</v>
      </c>
      <c r="B5325">
        <v>4</v>
      </c>
      <c r="C5325" s="1">
        <v>40662</v>
      </c>
      <c r="D5325">
        <v>41300</v>
      </c>
      <c r="E5325">
        <v>421</v>
      </c>
      <c r="F5325">
        <v>1640</v>
      </c>
      <c r="G5325">
        <v>2730</v>
      </c>
      <c r="H5325">
        <v>119</v>
      </c>
      <c r="I5325">
        <v>19800</v>
      </c>
      <c r="J5325">
        <v>24289</v>
      </c>
      <c r="K5325">
        <v>66010</v>
      </c>
      <c r="L5325">
        <v>122</v>
      </c>
      <c r="M5325">
        <v>6672</v>
      </c>
      <c r="N5325">
        <v>1780</v>
      </c>
      <c r="O5325">
        <v>31</v>
      </c>
      <c r="P5325">
        <v>8605</v>
      </c>
      <c r="Q5325">
        <v>1921</v>
      </c>
      <c r="R5325">
        <v>0</v>
      </c>
      <c r="S5325">
        <v>0</v>
      </c>
      <c r="T5325">
        <v>1921</v>
      </c>
      <c r="U5325">
        <v>6582</v>
      </c>
      <c r="V5325">
        <v>21018</v>
      </c>
      <c r="W5325">
        <v>34601</v>
      </c>
      <c r="X5325">
        <v>55484</v>
      </c>
      <c r="Y5325">
        <v>0.13</v>
      </c>
      <c r="Z5325">
        <v>16</v>
      </c>
      <c r="AA5325">
        <v>56598</v>
      </c>
      <c r="AB5325">
        <v>2</v>
      </c>
      <c r="AC5325">
        <v>52.71</v>
      </c>
    </row>
    <row r="5326" spans="1:29" x14ac:dyDescent="0.3">
      <c r="A5326">
        <v>2011</v>
      </c>
      <c r="B5326">
        <v>4</v>
      </c>
      <c r="C5326" s="1">
        <v>40663</v>
      </c>
      <c r="D5326">
        <v>39300</v>
      </c>
      <c r="E5326">
        <v>443</v>
      </c>
      <c r="F5326">
        <v>1540</v>
      </c>
      <c r="G5326">
        <v>2710</v>
      </c>
      <c r="H5326">
        <v>118</v>
      </c>
      <c r="I5326">
        <v>19200</v>
      </c>
      <c r="J5326">
        <v>23568</v>
      </c>
      <c r="K5326">
        <v>63311</v>
      </c>
      <c r="L5326">
        <v>121</v>
      </c>
      <c r="M5326">
        <v>2982</v>
      </c>
      <c r="N5326">
        <v>1780</v>
      </c>
      <c r="O5326">
        <v>41</v>
      </c>
      <c r="P5326">
        <v>4924</v>
      </c>
      <c r="Q5326">
        <v>1857</v>
      </c>
      <c r="R5326">
        <v>0</v>
      </c>
      <c r="S5326">
        <v>0</v>
      </c>
      <c r="T5326">
        <v>1857</v>
      </c>
      <c r="U5326">
        <v>6222</v>
      </c>
      <c r="V5326">
        <v>23659</v>
      </c>
      <c r="W5326">
        <v>33001</v>
      </c>
      <c r="X5326">
        <v>56530</v>
      </c>
      <c r="Y5326">
        <v>7.0000000000000007E-2</v>
      </c>
      <c r="Z5326">
        <v>11</v>
      </c>
      <c r="AA5326">
        <v>57607</v>
      </c>
      <c r="AB5326">
        <v>2</v>
      </c>
      <c r="AC5326">
        <v>52.9</v>
      </c>
    </row>
    <row r="5327" spans="1:29" x14ac:dyDescent="0.3">
      <c r="A5327">
        <v>2011</v>
      </c>
      <c r="B5327">
        <v>5</v>
      </c>
      <c r="C5327" s="1">
        <v>40664</v>
      </c>
      <c r="D5327">
        <v>37100</v>
      </c>
      <c r="E5327">
        <v>426</v>
      </c>
      <c r="F5327">
        <v>1430</v>
      </c>
      <c r="G5327">
        <v>2710</v>
      </c>
      <c r="H5327">
        <v>119</v>
      </c>
      <c r="I5327">
        <v>18200</v>
      </c>
      <c r="J5327">
        <v>22459</v>
      </c>
      <c r="K5327">
        <v>59985</v>
      </c>
      <c r="L5327">
        <v>118</v>
      </c>
      <c r="M5327">
        <v>2993</v>
      </c>
      <c r="N5327">
        <v>1778</v>
      </c>
      <c r="O5327">
        <v>49</v>
      </c>
      <c r="P5327">
        <v>4938</v>
      </c>
      <c r="Q5327">
        <v>2000</v>
      </c>
      <c r="R5327">
        <v>0</v>
      </c>
      <c r="S5327">
        <v>0</v>
      </c>
      <c r="T5327">
        <v>2000</v>
      </c>
      <c r="U5327">
        <v>5732</v>
      </c>
      <c r="V5327">
        <v>21953</v>
      </c>
      <c r="W5327">
        <v>31234</v>
      </c>
      <c r="X5327">
        <v>53047</v>
      </c>
      <c r="Y5327">
        <v>0.08</v>
      </c>
      <c r="Z5327">
        <v>12</v>
      </c>
      <c r="AA5327">
        <v>54207</v>
      </c>
      <c r="AB5327">
        <v>2</v>
      </c>
      <c r="AC5327">
        <v>53.13</v>
      </c>
    </row>
    <row r="5328" spans="1:29" x14ac:dyDescent="0.3">
      <c r="A5328">
        <v>2011</v>
      </c>
      <c r="B5328">
        <v>5</v>
      </c>
      <c r="C5328" s="1">
        <v>40665</v>
      </c>
      <c r="D5328">
        <v>36400</v>
      </c>
      <c r="E5328">
        <v>428</v>
      </c>
      <c r="F5328">
        <v>1380</v>
      </c>
      <c r="G5328">
        <v>2700</v>
      </c>
      <c r="H5328">
        <v>119</v>
      </c>
      <c r="I5328">
        <v>17100</v>
      </c>
      <c r="J5328">
        <v>21299</v>
      </c>
      <c r="K5328">
        <v>58127</v>
      </c>
      <c r="L5328">
        <v>116</v>
      </c>
      <c r="M5328">
        <v>2978</v>
      </c>
      <c r="N5328">
        <v>1782</v>
      </c>
      <c r="O5328">
        <v>23</v>
      </c>
      <c r="P5328">
        <v>4899</v>
      </c>
      <c r="Q5328">
        <v>1810</v>
      </c>
      <c r="R5328">
        <v>0</v>
      </c>
      <c r="S5328">
        <v>0</v>
      </c>
      <c r="T5328">
        <v>1810</v>
      </c>
      <c r="U5328">
        <v>5425</v>
      </c>
      <c r="V5328">
        <v>20649</v>
      </c>
      <c r="W5328">
        <v>30896</v>
      </c>
      <c r="X5328">
        <v>51418</v>
      </c>
      <c r="Y5328">
        <v>0.08</v>
      </c>
      <c r="Z5328">
        <v>12</v>
      </c>
      <c r="AA5328">
        <v>52468</v>
      </c>
      <c r="AB5328">
        <v>2</v>
      </c>
      <c r="AC5328">
        <v>53.36</v>
      </c>
    </row>
    <row r="5329" spans="1:29" x14ac:dyDescent="0.3">
      <c r="A5329">
        <v>2011</v>
      </c>
      <c r="B5329">
        <v>5</v>
      </c>
      <c r="C5329" s="1">
        <v>40666</v>
      </c>
      <c r="D5329">
        <v>34900</v>
      </c>
      <c r="E5329">
        <v>439</v>
      </c>
      <c r="F5329">
        <v>1390</v>
      </c>
      <c r="G5329">
        <v>2700</v>
      </c>
      <c r="H5329">
        <v>119</v>
      </c>
      <c r="I5329">
        <v>16200</v>
      </c>
      <c r="J5329">
        <v>20409</v>
      </c>
      <c r="K5329">
        <v>55748</v>
      </c>
      <c r="L5329">
        <v>112</v>
      </c>
      <c r="M5329">
        <v>1477</v>
      </c>
      <c r="N5329">
        <v>2985</v>
      </c>
      <c r="O5329">
        <v>11</v>
      </c>
      <c r="P5329">
        <v>4585</v>
      </c>
      <c r="Q5329">
        <v>1978</v>
      </c>
      <c r="R5329">
        <v>0</v>
      </c>
      <c r="S5329">
        <v>0</v>
      </c>
      <c r="T5329">
        <v>1978</v>
      </c>
      <c r="U5329">
        <v>5197</v>
      </c>
      <c r="V5329">
        <v>19735</v>
      </c>
      <c r="W5329">
        <v>29588</v>
      </c>
      <c r="X5329">
        <v>49185</v>
      </c>
      <c r="Y5329">
        <v>0.08</v>
      </c>
      <c r="Z5329">
        <v>12</v>
      </c>
      <c r="AA5329">
        <v>50332</v>
      </c>
      <c r="AB5329">
        <v>2</v>
      </c>
      <c r="AC5329">
        <v>53.61</v>
      </c>
    </row>
    <row r="5330" spans="1:29" x14ac:dyDescent="0.3">
      <c r="A5330">
        <v>2011</v>
      </c>
      <c r="B5330">
        <v>5</v>
      </c>
      <c r="C5330" s="1">
        <v>40667</v>
      </c>
      <c r="D5330">
        <v>33600</v>
      </c>
      <c r="E5330">
        <v>471</v>
      </c>
      <c r="F5330">
        <v>1430</v>
      </c>
      <c r="G5330">
        <v>2620</v>
      </c>
      <c r="H5330">
        <v>119</v>
      </c>
      <c r="I5330">
        <v>15500</v>
      </c>
      <c r="J5330">
        <v>19669</v>
      </c>
      <c r="K5330">
        <v>53740</v>
      </c>
      <c r="L5330">
        <v>119</v>
      </c>
      <c r="M5330">
        <v>1498</v>
      </c>
      <c r="N5330">
        <v>3708</v>
      </c>
      <c r="O5330">
        <v>31</v>
      </c>
      <c r="P5330">
        <v>5356</v>
      </c>
      <c r="Q5330">
        <v>2086</v>
      </c>
      <c r="R5330">
        <v>0</v>
      </c>
      <c r="S5330">
        <v>0</v>
      </c>
      <c r="T5330">
        <v>2086</v>
      </c>
      <c r="U5330">
        <v>5064</v>
      </c>
      <c r="V5330">
        <v>18021</v>
      </c>
      <c r="W5330">
        <v>28423</v>
      </c>
      <c r="X5330">
        <v>46298</v>
      </c>
      <c r="Y5330">
        <v>0.1</v>
      </c>
      <c r="Z5330">
        <v>14</v>
      </c>
      <c r="AA5330">
        <v>47508</v>
      </c>
      <c r="AB5330">
        <v>3</v>
      </c>
      <c r="AC5330">
        <v>53.88</v>
      </c>
    </row>
    <row r="5331" spans="1:29" x14ac:dyDescent="0.3">
      <c r="A5331">
        <v>2011</v>
      </c>
      <c r="B5331">
        <v>5</v>
      </c>
      <c r="C5331" s="1">
        <v>40668</v>
      </c>
      <c r="D5331">
        <v>33900</v>
      </c>
      <c r="E5331">
        <v>515</v>
      </c>
      <c r="F5331">
        <v>1510</v>
      </c>
      <c r="G5331">
        <v>2520</v>
      </c>
      <c r="H5331">
        <v>129</v>
      </c>
      <c r="I5331">
        <v>14900</v>
      </c>
      <c r="J5331">
        <v>19059</v>
      </c>
      <c r="K5331">
        <v>53474</v>
      </c>
      <c r="L5331">
        <v>125</v>
      </c>
      <c r="M5331">
        <v>1492</v>
      </c>
      <c r="N5331">
        <v>3716</v>
      </c>
      <c r="O5331">
        <v>58</v>
      </c>
      <c r="P5331">
        <v>5391</v>
      </c>
      <c r="Q5331">
        <v>2100</v>
      </c>
      <c r="R5331">
        <v>0</v>
      </c>
      <c r="S5331">
        <v>0</v>
      </c>
      <c r="T5331">
        <v>2100</v>
      </c>
      <c r="U5331">
        <v>5338</v>
      </c>
      <c r="V5331">
        <v>17641</v>
      </c>
      <c r="W5331">
        <v>28489</v>
      </c>
      <c r="X5331">
        <v>45983</v>
      </c>
      <c r="Y5331">
        <v>0.1</v>
      </c>
      <c r="Z5331">
        <v>14</v>
      </c>
      <c r="AA5331">
        <v>47201</v>
      </c>
      <c r="AB5331">
        <v>3</v>
      </c>
      <c r="AC5331">
        <v>54.15</v>
      </c>
    </row>
    <row r="5332" spans="1:29" x14ac:dyDescent="0.3">
      <c r="A5332">
        <v>2011</v>
      </c>
      <c r="B5332">
        <v>5</v>
      </c>
      <c r="C5332" s="1">
        <v>40669</v>
      </c>
      <c r="D5332">
        <v>34300</v>
      </c>
      <c r="E5332">
        <v>533</v>
      </c>
      <c r="F5332">
        <v>1640</v>
      </c>
      <c r="G5332">
        <v>2420</v>
      </c>
      <c r="H5332">
        <v>169</v>
      </c>
      <c r="I5332">
        <v>14500</v>
      </c>
      <c r="J5332">
        <v>18729</v>
      </c>
      <c r="K5332">
        <v>53562</v>
      </c>
      <c r="L5332">
        <v>125</v>
      </c>
      <c r="M5332">
        <v>1996</v>
      </c>
      <c r="N5332">
        <v>2522</v>
      </c>
      <c r="O5332">
        <v>57</v>
      </c>
      <c r="P5332">
        <v>4700</v>
      </c>
      <c r="Q5332">
        <v>2100</v>
      </c>
      <c r="R5332">
        <v>0</v>
      </c>
      <c r="S5332">
        <v>0</v>
      </c>
      <c r="T5332">
        <v>2100</v>
      </c>
      <c r="U5332">
        <v>5391</v>
      </c>
      <c r="V5332">
        <v>18055</v>
      </c>
      <c r="W5332">
        <v>28854</v>
      </c>
      <c r="X5332">
        <v>46762</v>
      </c>
      <c r="Y5332">
        <v>0.08</v>
      </c>
      <c r="Z5332">
        <v>13</v>
      </c>
      <c r="AA5332">
        <v>47980</v>
      </c>
      <c r="AB5332">
        <v>3</v>
      </c>
      <c r="AC5332">
        <v>54.38</v>
      </c>
    </row>
    <row r="5333" spans="1:29" x14ac:dyDescent="0.3">
      <c r="A5333">
        <v>2011</v>
      </c>
      <c r="B5333">
        <v>5</v>
      </c>
      <c r="C5333" s="1">
        <v>40670</v>
      </c>
      <c r="D5333">
        <v>34000</v>
      </c>
      <c r="E5333">
        <v>557</v>
      </c>
      <c r="F5333">
        <v>1680</v>
      </c>
      <c r="G5333">
        <v>2410</v>
      </c>
      <c r="H5333">
        <v>209</v>
      </c>
      <c r="I5333">
        <v>14500</v>
      </c>
      <c r="J5333">
        <v>18799</v>
      </c>
      <c r="K5333">
        <v>53356</v>
      </c>
      <c r="L5333">
        <v>125</v>
      </c>
      <c r="M5333">
        <v>1995</v>
      </c>
      <c r="N5333">
        <v>2031</v>
      </c>
      <c r="O5333">
        <v>68</v>
      </c>
      <c r="P5333">
        <v>4219</v>
      </c>
      <c r="Q5333">
        <v>2150</v>
      </c>
      <c r="R5333">
        <v>0</v>
      </c>
      <c r="S5333">
        <v>0</v>
      </c>
      <c r="T5333">
        <v>2150</v>
      </c>
      <c r="U5333">
        <v>5351</v>
      </c>
      <c r="V5333">
        <v>18533</v>
      </c>
      <c r="W5333">
        <v>28604</v>
      </c>
      <c r="X5333">
        <v>46987</v>
      </c>
      <c r="Y5333">
        <v>0.08</v>
      </c>
      <c r="Z5333">
        <v>12</v>
      </c>
      <c r="AA5333">
        <v>48234</v>
      </c>
      <c r="AB5333">
        <v>3</v>
      </c>
      <c r="AC5333">
        <v>54.6</v>
      </c>
    </row>
    <row r="5334" spans="1:29" x14ac:dyDescent="0.3">
      <c r="A5334">
        <v>2011</v>
      </c>
      <c r="B5334">
        <v>5</v>
      </c>
      <c r="C5334" s="1">
        <v>40671</v>
      </c>
      <c r="D5334">
        <v>35100</v>
      </c>
      <c r="E5334">
        <v>590</v>
      </c>
      <c r="F5334">
        <v>1690</v>
      </c>
      <c r="G5334">
        <v>2410</v>
      </c>
      <c r="H5334">
        <v>212</v>
      </c>
      <c r="I5334">
        <v>14400</v>
      </c>
      <c r="J5334">
        <v>18712</v>
      </c>
      <c r="K5334">
        <v>54402</v>
      </c>
      <c r="L5334">
        <v>125</v>
      </c>
      <c r="M5334">
        <v>1491</v>
      </c>
      <c r="N5334">
        <v>2033</v>
      </c>
      <c r="O5334">
        <v>63</v>
      </c>
      <c r="P5334">
        <v>3712</v>
      </c>
      <c r="Q5334">
        <v>1778</v>
      </c>
      <c r="R5334">
        <v>0</v>
      </c>
      <c r="S5334">
        <v>0</v>
      </c>
      <c r="T5334">
        <v>1778</v>
      </c>
      <c r="U5334">
        <v>5497</v>
      </c>
      <c r="V5334">
        <v>19341</v>
      </c>
      <c r="W5334">
        <v>29695</v>
      </c>
      <c r="X5334">
        <v>48912</v>
      </c>
      <c r="Y5334">
        <v>0.06</v>
      </c>
      <c r="Z5334">
        <v>10</v>
      </c>
      <c r="AA5334">
        <v>49943</v>
      </c>
      <c r="AB5334">
        <v>2</v>
      </c>
      <c r="AC5334">
        <v>54.79</v>
      </c>
    </row>
    <row r="5335" spans="1:29" x14ac:dyDescent="0.3">
      <c r="A5335">
        <v>2011</v>
      </c>
      <c r="B5335">
        <v>5</v>
      </c>
      <c r="C5335" s="1">
        <v>40672</v>
      </c>
      <c r="D5335">
        <v>35300</v>
      </c>
      <c r="E5335">
        <v>607</v>
      </c>
      <c r="F5335">
        <v>1560</v>
      </c>
      <c r="G5335">
        <v>2400</v>
      </c>
      <c r="H5335">
        <v>184</v>
      </c>
      <c r="I5335">
        <v>14300</v>
      </c>
      <c r="J5335">
        <v>18444</v>
      </c>
      <c r="K5335">
        <v>54351</v>
      </c>
      <c r="L5335">
        <v>125</v>
      </c>
      <c r="M5335">
        <v>1500</v>
      </c>
      <c r="N5335">
        <v>1950</v>
      </c>
      <c r="O5335">
        <v>76</v>
      </c>
      <c r="P5335">
        <v>3651</v>
      </c>
      <c r="Q5335">
        <v>2200</v>
      </c>
      <c r="R5335">
        <v>0</v>
      </c>
      <c r="S5335">
        <v>0</v>
      </c>
      <c r="T5335">
        <v>2200</v>
      </c>
      <c r="U5335">
        <v>5200</v>
      </c>
      <c r="V5335">
        <v>18563</v>
      </c>
      <c r="W5335">
        <v>30091</v>
      </c>
      <c r="X5335">
        <v>48500</v>
      </c>
      <c r="Y5335">
        <v>0.06</v>
      </c>
      <c r="Z5335">
        <v>11</v>
      </c>
      <c r="AA5335">
        <v>49776</v>
      </c>
      <c r="AB5335">
        <v>3</v>
      </c>
      <c r="AC5335">
        <v>54.97</v>
      </c>
    </row>
    <row r="5336" spans="1:29" x14ac:dyDescent="0.3">
      <c r="A5336">
        <v>2011</v>
      </c>
      <c r="B5336">
        <v>5</v>
      </c>
      <c r="C5336" s="1">
        <v>40673</v>
      </c>
      <c r="D5336">
        <v>35300</v>
      </c>
      <c r="E5336">
        <v>598</v>
      </c>
      <c r="F5336">
        <v>1380</v>
      </c>
      <c r="G5336">
        <v>2390</v>
      </c>
      <c r="H5336">
        <v>162</v>
      </c>
      <c r="I5336">
        <v>13900</v>
      </c>
      <c r="J5336">
        <v>17832</v>
      </c>
      <c r="K5336">
        <v>53730</v>
      </c>
      <c r="L5336">
        <v>127</v>
      </c>
      <c r="M5336">
        <v>1495</v>
      </c>
      <c r="N5336">
        <v>1893</v>
      </c>
      <c r="O5336">
        <v>50</v>
      </c>
      <c r="P5336">
        <v>3565</v>
      </c>
      <c r="Q5336">
        <v>2107</v>
      </c>
      <c r="R5336">
        <v>0</v>
      </c>
      <c r="S5336">
        <v>0</v>
      </c>
      <c r="T5336">
        <v>2107</v>
      </c>
      <c r="U5336">
        <v>5118</v>
      </c>
      <c r="V5336">
        <v>18016</v>
      </c>
      <c r="W5336">
        <v>30190</v>
      </c>
      <c r="X5336">
        <v>48058</v>
      </c>
      <c r="Y5336">
        <v>0.06</v>
      </c>
      <c r="Z5336">
        <v>11</v>
      </c>
      <c r="AA5336">
        <v>49280</v>
      </c>
      <c r="AB5336">
        <v>2</v>
      </c>
      <c r="AC5336">
        <v>55.14</v>
      </c>
    </row>
    <row r="5337" spans="1:29" x14ac:dyDescent="0.3">
      <c r="A5337">
        <v>2011</v>
      </c>
      <c r="B5337">
        <v>5</v>
      </c>
      <c r="C5337" s="1">
        <v>40674</v>
      </c>
      <c r="D5337">
        <v>35100</v>
      </c>
      <c r="E5337">
        <v>592</v>
      </c>
      <c r="F5337">
        <v>1250</v>
      </c>
      <c r="G5337">
        <v>2370</v>
      </c>
      <c r="H5337">
        <v>160</v>
      </c>
      <c r="I5337">
        <v>13500</v>
      </c>
      <c r="J5337">
        <v>17280</v>
      </c>
      <c r="K5337">
        <v>52972</v>
      </c>
      <c r="L5337">
        <v>121</v>
      </c>
      <c r="M5337">
        <v>1494</v>
      </c>
      <c r="N5337">
        <v>1893</v>
      </c>
      <c r="O5337">
        <v>44</v>
      </c>
      <c r="P5337">
        <v>3552</v>
      </c>
      <c r="Q5337">
        <v>2197</v>
      </c>
      <c r="R5337">
        <v>0</v>
      </c>
      <c r="S5337">
        <v>0</v>
      </c>
      <c r="T5337">
        <v>2197</v>
      </c>
      <c r="U5337">
        <v>4974</v>
      </c>
      <c r="V5337">
        <v>17274</v>
      </c>
      <c r="W5337">
        <v>30103</v>
      </c>
      <c r="X5337">
        <v>47223</v>
      </c>
      <c r="Y5337">
        <v>0.06</v>
      </c>
      <c r="Z5337">
        <v>11</v>
      </c>
      <c r="AA5337">
        <v>48498</v>
      </c>
      <c r="AB5337">
        <v>3</v>
      </c>
      <c r="AC5337">
        <v>55.32</v>
      </c>
    </row>
    <row r="5338" spans="1:29" x14ac:dyDescent="0.3">
      <c r="A5338">
        <v>2011</v>
      </c>
      <c r="B5338">
        <v>5</v>
      </c>
      <c r="C5338" s="1">
        <v>40675</v>
      </c>
      <c r="D5338">
        <v>34800</v>
      </c>
      <c r="E5338">
        <v>549</v>
      </c>
      <c r="F5338">
        <v>1190</v>
      </c>
      <c r="G5338">
        <v>2280</v>
      </c>
      <c r="H5338">
        <v>165</v>
      </c>
      <c r="I5338">
        <v>13100</v>
      </c>
      <c r="J5338">
        <v>16735</v>
      </c>
      <c r="K5338">
        <v>52084</v>
      </c>
      <c r="L5338">
        <v>118</v>
      </c>
      <c r="M5338">
        <v>1489</v>
      </c>
      <c r="N5338">
        <v>1892</v>
      </c>
      <c r="O5338">
        <v>52</v>
      </c>
      <c r="P5338">
        <v>3551</v>
      </c>
      <c r="Q5338">
        <v>2199</v>
      </c>
      <c r="R5338">
        <v>0</v>
      </c>
      <c r="S5338">
        <v>0</v>
      </c>
      <c r="T5338">
        <v>2199</v>
      </c>
      <c r="U5338">
        <v>4963</v>
      </c>
      <c r="V5338">
        <v>16718</v>
      </c>
      <c r="W5338">
        <v>29770</v>
      </c>
      <c r="X5338">
        <v>46334</v>
      </c>
      <c r="Y5338">
        <v>0.06</v>
      </c>
      <c r="Z5338">
        <v>11</v>
      </c>
      <c r="AA5338">
        <v>47610</v>
      </c>
      <c r="AB5338">
        <v>3</v>
      </c>
      <c r="AC5338">
        <v>55.5</v>
      </c>
    </row>
    <row r="5339" spans="1:29" x14ac:dyDescent="0.3">
      <c r="A5339">
        <v>2011</v>
      </c>
      <c r="B5339">
        <v>5</v>
      </c>
      <c r="C5339" s="1">
        <v>40676</v>
      </c>
      <c r="D5339">
        <v>34300</v>
      </c>
      <c r="E5339">
        <v>527</v>
      </c>
      <c r="F5339">
        <v>1200</v>
      </c>
      <c r="G5339">
        <v>2180</v>
      </c>
      <c r="H5339">
        <v>173</v>
      </c>
      <c r="I5339">
        <v>12700</v>
      </c>
      <c r="J5339">
        <v>16253</v>
      </c>
      <c r="K5339">
        <v>51080</v>
      </c>
      <c r="L5339">
        <v>122</v>
      </c>
      <c r="M5339">
        <v>1481</v>
      </c>
      <c r="N5339">
        <v>1891</v>
      </c>
      <c r="O5339">
        <v>66</v>
      </c>
      <c r="P5339">
        <v>3560</v>
      </c>
      <c r="Q5339">
        <v>2284</v>
      </c>
      <c r="R5339">
        <v>0</v>
      </c>
      <c r="S5339">
        <v>0</v>
      </c>
      <c r="T5339">
        <v>2284</v>
      </c>
      <c r="U5339">
        <v>4935</v>
      </c>
      <c r="V5339">
        <v>16143</v>
      </c>
      <c r="W5339">
        <v>29252</v>
      </c>
      <c r="X5339">
        <v>45236</v>
      </c>
      <c r="Y5339">
        <v>7.0000000000000007E-2</v>
      </c>
      <c r="Z5339">
        <v>11</v>
      </c>
      <c r="AA5339">
        <v>46561</v>
      </c>
      <c r="AB5339">
        <v>3</v>
      </c>
      <c r="AC5339">
        <v>55.68</v>
      </c>
    </row>
    <row r="5340" spans="1:29" x14ac:dyDescent="0.3">
      <c r="A5340">
        <v>2011</v>
      </c>
      <c r="B5340">
        <v>5</v>
      </c>
      <c r="C5340" s="1">
        <v>40677</v>
      </c>
      <c r="D5340">
        <v>33500</v>
      </c>
      <c r="E5340">
        <v>504</v>
      </c>
      <c r="F5340">
        <v>1260</v>
      </c>
      <c r="G5340">
        <v>2110</v>
      </c>
      <c r="H5340">
        <v>180</v>
      </c>
      <c r="I5340">
        <v>12300</v>
      </c>
      <c r="J5340">
        <v>15850</v>
      </c>
      <c r="K5340">
        <v>49854</v>
      </c>
      <c r="L5340">
        <v>166</v>
      </c>
      <c r="M5340">
        <v>1498</v>
      </c>
      <c r="N5340">
        <v>1896</v>
      </c>
      <c r="O5340">
        <v>65</v>
      </c>
      <c r="P5340">
        <v>3625</v>
      </c>
      <c r="Q5340">
        <v>2247</v>
      </c>
      <c r="R5340">
        <v>0</v>
      </c>
      <c r="S5340">
        <v>0</v>
      </c>
      <c r="T5340">
        <v>2247</v>
      </c>
      <c r="U5340">
        <v>4942</v>
      </c>
      <c r="V5340">
        <v>15707</v>
      </c>
      <c r="W5340">
        <v>28433</v>
      </c>
      <c r="X5340">
        <v>43982</v>
      </c>
      <c r="Y5340">
        <v>7.0000000000000007E-2</v>
      </c>
      <c r="Z5340">
        <v>12</v>
      </c>
      <c r="AA5340">
        <v>45286</v>
      </c>
      <c r="AB5340">
        <v>3</v>
      </c>
      <c r="AC5340">
        <v>55.88</v>
      </c>
    </row>
    <row r="5341" spans="1:29" x14ac:dyDescent="0.3">
      <c r="A5341">
        <v>2011</v>
      </c>
      <c r="B5341">
        <v>5</v>
      </c>
      <c r="C5341" s="1">
        <v>40678</v>
      </c>
      <c r="D5341">
        <v>34500</v>
      </c>
      <c r="E5341">
        <v>470</v>
      </c>
      <c r="F5341">
        <v>1410</v>
      </c>
      <c r="G5341">
        <v>2110</v>
      </c>
      <c r="H5341">
        <v>155</v>
      </c>
      <c r="I5341">
        <v>12100</v>
      </c>
      <c r="J5341">
        <v>15775</v>
      </c>
      <c r="K5341">
        <v>50745</v>
      </c>
      <c r="L5341">
        <v>156</v>
      </c>
      <c r="M5341">
        <v>1793</v>
      </c>
      <c r="N5341">
        <v>1899</v>
      </c>
      <c r="O5341">
        <v>66</v>
      </c>
      <c r="P5341">
        <v>3914</v>
      </c>
      <c r="Q5341">
        <v>2300</v>
      </c>
      <c r="R5341">
        <v>0</v>
      </c>
      <c r="S5341">
        <v>0</v>
      </c>
      <c r="T5341">
        <v>2300</v>
      </c>
      <c r="U5341">
        <v>5128</v>
      </c>
      <c r="V5341">
        <v>15494</v>
      </c>
      <c r="W5341">
        <v>29198</v>
      </c>
      <c r="X5341">
        <v>44531</v>
      </c>
      <c r="Y5341">
        <v>7.0000000000000007E-2</v>
      </c>
      <c r="Z5341">
        <v>12</v>
      </c>
      <c r="AA5341">
        <v>45865</v>
      </c>
      <c r="AB5341">
        <v>3</v>
      </c>
      <c r="AC5341">
        <v>56.05</v>
      </c>
    </row>
    <row r="5342" spans="1:29" x14ac:dyDescent="0.3">
      <c r="A5342">
        <v>2011</v>
      </c>
      <c r="B5342">
        <v>5</v>
      </c>
      <c r="C5342" s="1">
        <v>40679</v>
      </c>
      <c r="D5342">
        <v>35000</v>
      </c>
      <c r="E5342">
        <v>463</v>
      </c>
      <c r="F5342">
        <v>1400</v>
      </c>
      <c r="G5342">
        <v>2100</v>
      </c>
      <c r="H5342">
        <v>128</v>
      </c>
      <c r="I5342">
        <v>11900</v>
      </c>
      <c r="J5342">
        <v>15528</v>
      </c>
      <c r="K5342">
        <v>50991</v>
      </c>
      <c r="L5342">
        <v>157</v>
      </c>
      <c r="M5342">
        <v>2195</v>
      </c>
      <c r="N5342">
        <v>1898</v>
      </c>
      <c r="O5342">
        <v>59</v>
      </c>
      <c r="P5342">
        <v>4309</v>
      </c>
      <c r="Q5342">
        <v>2282</v>
      </c>
      <c r="R5342">
        <v>0</v>
      </c>
      <c r="S5342">
        <v>0</v>
      </c>
      <c r="T5342">
        <v>2282</v>
      </c>
      <c r="U5342">
        <v>5269</v>
      </c>
      <c r="V5342">
        <v>15005</v>
      </c>
      <c r="W5342">
        <v>29555</v>
      </c>
      <c r="X5342">
        <v>44400</v>
      </c>
      <c r="Y5342">
        <v>0.08</v>
      </c>
      <c r="Z5342">
        <v>13</v>
      </c>
      <c r="AA5342">
        <v>45724</v>
      </c>
      <c r="AB5342">
        <v>3</v>
      </c>
      <c r="AC5342">
        <v>56.22</v>
      </c>
    </row>
    <row r="5343" spans="1:29" x14ac:dyDescent="0.3">
      <c r="A5343">
        <v>2011</v>
      </c>
      <c r="B5343">
        <v>5</v>
      </c>
      <c r="C5343" s="1">
        <v>40680</v>
      </c>
      <c r="D5343">
        <v>35200</v>
      </c>
      <c r="E5343">
        <v>447</v>
      </c>
      <c r="F5343">
        <v>1180</v>
      </c>
      <c r="G5343">
        <v>2100</v>
      </c>
      <c r="H5343">
        <v>114</v>
      </c>
      <c r="I5343">
        <v>11600</v>
      </c>
      <c r="J5343">
        <v>14994</v>
      </c>
      <c r="K5343">
        <v>50641</v>
      </c>
      <c r="L5343">
        <v>153</v>
      </c>
      <c r="M5343">
        <v>2193</v>
      </c>
      <c r="N5343">
        <v>1900</v>
      </c>
      <c r="O5343">
        <v>36</v>
      </c>
      <c r="P5343">
        <v>4282</v>
      </c>
      <c r="Q5343">
        <v>2400</v>
      </c>
      <c r="R5343">
        <v>1834</v>
      </c>
      <c r="S5343">
        <v>0</v>
      </c>
      <c r="T5343">
        <v>566</v>
      </c>
      <c r="U5343">
        <v>5325</v>
      </c>
      <c r="V5343">
        <v>15669</v>
      </c>
      <c r="W5343">
        <v>30163</v>
      </c>
      <c r="X5343">
        <v>45793</v>
      </c>
      <c r="Y5343">
        <v>0.08</v>
      </c>
      <c r="Z5343">
        <v>10</v>
      </c>
      <c r="AA5343">
        <v>46121</v>
      </c>
      <c r="AB5343">
        <v>1</v>
      </c>
      <c r="AC5343">
        <v>56.35</v>
      </c>
    </row>
    <row r="5344" spans="1:29" x14ac:dyDescent="0.3">
      <c r="A5344">
        <v>2011</v>
      </c>
      <c r="B5344">
        <v>5</v>
      </c>
      <c r="C5344" s="1">
        <v>40681</v>
      </c>
      <c r="D5344">
        <v>36400</v>
      </c>
      <c r="E5344">
        <v>388</v>
      </c>
      <c r="F5344">
        <v>1640</v>
      </c>
      <c r="G5344">
        <v>2110</v>
      </c>
      <c r="H5344">
        <v>96</v>
      </c>
      <c r="I5344">
        <v>11500</v>
      </c>
      <c r="J5344">
        <v>15346</v>
      </c>
      <c r="K5344">
        <v>52134</v>
      </c>
      <c r="L5344">
        <v>144</v>
      </c>
      <c r="M5344">
        <v>2196</v>
      </c>
      <c r="N5344">
        <v>1236</v>
      </c>
      <c r="O5344">
        <v>50</v>
      </c>
      <c r="P5344">
        <v>3626</v>
      </c>
      <c r="Q5344">
        <v>2404</v>
      </c>
      <c r="R5344">
        <v>3209</v>
      </c>
      <c r="S5344">
        <v>0</v>
      </c>
      <c r="T5344">
        <v>-805</v>
      </c>
      <c r="U5344">
        <v>5389</v>
      </c>
      <c r="V5344">
        <v>17633</v>
      </c>
      <c r="W5344">
        <v>31624</v>
      </c>
      <c r="X5344">
        <v>49313</v>
      </c>
      <c r="Y5344">
        <v>0.06</v>
      </c>
      <c r="Z5344">
        <v>5</v>
      </c>
      <c r="AA5344">
        <v>48846</v>
      </c>
      <c r="AB5344">
        <v>-1</v>
      </c>
      <c r="AC5344">
        <v>56.44</v>
      </c>
    </row>
    <row r="5345" spans="1:29" x14ac:dyDescent="0.3">
      <c r="A5345">
        <v>2011</v>
      </c>
      <c r="B5345">
        <v>5</v>
      </c>
      <c r="C5345" s="1">
        <v>40682</v>
      </c>
      <c r="D5345">
        <v>37900</v>
      </c>
      <c r="E5345">
        <v>340</v>
      </c>
      <c r="F5345">
        <v>1420</v>
      </c>
      <c r="G5345">
        <v>2100</v>
      </c>
      <c r="H5345">
        <v>87</v>
      </c>
      <c r="I5345">
        <v>11400</v>
      </c>
      <c r="J5345">
        <v>15007</v>
      </c>
      <c r="K5345">
        <v>53247</v>
      </c>
      <c r="L5345">
        <v>143</v>
      </c>
      <c r="M5345">
        <v>1490</v>
      </c>
      <c r="N5345">
        <v>970</v>
      </c>
      <c r="O5345">
        <v>48</v>
      </c>
      <c r="P5345">
        <v>2651</v>
      </c>
      <c r="Q5345">
        <v>2458</v>
      </c>
      <c r="R5345">
        <v>4355</v>
      </c>
      <c r="S5345">
        <v>0</v>
      </c>
      <c r="T5345">
        <v>-1897</v>
      </c>
      <c r="U5345">
        <v>5629</v>
      </c>
      <c r="V5345">
        <v>19218</v>
      </c>
      <c r="W5345">
        <v>33142</v>
      </c>
      <c r="X5345">
        <v>52493</v>
      </c>
      <c r="Y5345">
        <v>0.05</v>
      </c>
      <c r="Z5345">
        <v>1</v>
      </c>
      <c r="AA5345">
        <v>51392</v>
      </c>
      <c r="AB5345">
        <v>-2</v>
      </c>
      <c r="AC5345">
        <v>56.47</v>
      </c>
    </row>
    <row r="5346" spans="1:29" x14ac:dyDescent="0.3">
      <c r="A5346">
        <v>2011</v>
      </c>
      <c r="B5346">
        <v>5</v>
      </c>
      <c r="C5346" s="1">
        <v>40683</v>
      </c>
      <c r="D5346">
        <v>40000</v>
      </c>
      <c r="E5346">
        <v>315</v>
      </c>
      <c r="F5346">
        <v>1200</v>
      </c>
      <c r="G5346">
        <v>2110</v>
      </c>
      <c r="H5346">
        <v>106</v>
      </c>
      <c r="I5346">
        <v>11300</v>
      </c>
      <c r="J5346">
        <v>14716</v>
      </c>
      <c r="K5346">
        <v>55031</v>
      </c>
      <c r="L5346">
        <v>144</v>
      </c>
      <c r="M5346">
        <v>1483</v>
      </c>
      <c r="N5346">
        <v>1026</v>
      </c>
      <c r="O5346">
        <v>48</v>
      </c>
      <c r="P5346">
        <v>2701</v>
      </c>
      <c r="Q5346">
        <v>2510</v>
      </c>
      <c r="R5346">
        <v>4355</v>
      </c>
      <c r="S5346">
        <v>0</v>
      </c>
      <c r="T5346">
        <v>-1845</v>
      </c>
      <c r="U5346">
        <v>6001</v>
      </c>
      <c r="V5346">
        <v>19215</v>
      </c>
      <c r="W5346">
        <v>34831</v>
      </c>
      <c r="X5346">
        <v>54175</v>
      </c>
      <c r="Y5346">
        <v>0.04</v>
      </c>
      <c r="Z5346">
        <v>2</v>
      </c>
      <c r="AA5346">
        <v>53105</v>
      </c>
      <c r="AB5346">
        <v>-2</v>
      </c>
      <c r="AC5346">
        <v>56.49</v>
      </c>
    </row>
    <row r="5347" spans="1:29" x14ac:dyDescent="0.3">
      <c r="A5347">
        <v>2011</v>
      </c>
      <c r="B5347">
        <v>5</v>
      </c>
      <c r="C5347" s="1">
        <v>40684</v>
      </c>
      <c r="D5347">
        <v>40000</v>
      </c>
      <c r="E5347">
        <v>291</v>
      </c>
      <c r="F5347">
        <v>1180</v>
      </c>
      <c r="G5347">
        <v>2110</v>
      </c>
      <c r="H5347">
        <v>138</v>
      </c>
      <c r="I5347">
        <v>11200</v>
      </c>
      <c r="J5347">
        <v>14628</v>
      </c>
      <c r="K5347">
        <v>54919</v>
      </c>
      <c r="L5347">
        <v>145</v>
      </c>
      <c r="M5347">
        <v>1483</v>
      </c>
      <c r="N5347">
        <v>1024</v>
      </c>
      <c r="O5347">
        <v>62</v>
      </c>
      <c r="P5347">
        <v>2714</v>
      </c>
      <c r="Q5347">
        <v>2510</v>
      </c>
      <c r="R5347">
        <v>4355</v>
      </c>
      <c r="S5347">
        <v>0</v>
      </c>
      <c r="T5347">
        <v>-1845</v>
      </c>
      <c r="U5347">
        <v>6021</v>
      </c>
      <c r="V5347">
        <v>19135</v>
      </c>
      <c r="W5347">
        <v>34787</v>
      </c>
      <c r="X5347">
        <v>54051</v>
      </c>
      <c r="Y5347">
        <v>0.04</v>
      </c>
      <c r="Z5347">
        <v>2</v>
      </c>
      <c r="AA5347">
        <v>52980</v>
      </c>
      <c r="AB5347">
        <v>-2</v>
      </c>
      <c r="AC5347">
        <v>56.5</v>
      </c>
    </row>
    <row r="5348" spans="1:29" x14ac:dyDescent="0.3">
      <c r="A5348">
        <v>2011</v>
      </c>
      <c r="B5348">
        <v>5</v>
      </c>
      <c r="C5348" s="1">
        <v>40685</v>
      </c>
      <c r="D5348">
        <v>38900</v>
      </c>
      <c r="E5348">
        <v>269</v>
      </c>
      <c r="F5348">
        <v>1270</v>
      </c>
      <c r="G5348">
        <v>2040</v>
      </c>
      <c r="H5348">
        <v>147</v>
      </c>
      <c r="I5348">
        <v>11000</v>
      </c>
      <c r="J5348">
        <v>14457</v>
      </c>
      <c r="K5348">
        <v>53626</v>
      </c>
      <c r="L5348">
        <v>145</v>
      </c>
      <c r="M5348">
        <v>1491</v>
      </c>
      <c r="N5348">
        <v>1024</v>
      </c>
      <c r="O5348">
        <v>70</v>
      </c>
      <c r="P5348">
        <v>2730</v>
      </c>
      <c r="Q5348">
        <v>2595</v>
      </c>
      <c r="R5348">
        <v>2522</v>
      </c>
      <c r="S5348">
        <v>0</v>
      </c>
      <c r="T5348">
        <v>73</v>
      </c>
      <c r="U5348">
        <v>5862</v>
      </c>
      <c r="V5348">
        <v>17542</v>
      </c>
      <c r="W5348">
        <v>33286</v>
      </c>
      <c r="X5348">
        <v>50823</v>
      </c>
      <c r="Y5348">
        <v>0.05</v>
      </c>
      <c r="Z5348">
        <v>5</v>
      </c>
      <c r="AA5348">
        <v>50865</v>
      </c>
      <c r="AB5348">
        <v>0</v>
      </c>
      <c r="AC5348">
        <v>56.56</v>
      </c>
    </row>
    <row r="5349" spans="1:29" x14ac:dyDescent="0.3">
      <c r="A5349">
        <v>2011</v>
      </c>
      <c r="B5349">
        <v>5</v>
      </c>
      <c r="C5349" s="1">
        <v>40686</v>
      </c>
      <c r="D5349">
        <v>38300</v>
      </c>
      <c r="E5349">
        <v>292</v>
      </c>
      <c r="F5349">
        <v>1270</v>
      </c>
      <c r="G5349">
        <v>2000</v>
      </c>
      <c r="H5349">
        <v>116</v>
      </c>
      <c r="I5349">
        <v>11000</v>
      </c>
      <c r="J5349">
        <v>14386</v>
      </c>
      <c r="K5349">
        <v>52978</v>
      </c>
      <c r="L5349">
        <v>144</v>
      </c>
      <c r="M5349">
        <v>1490</v>
      </c>
      <c r="N5349">
        <v>1021</v>
      </c>
      <c r="O5349">
        <v>68</v>
      </c>
      <c r="P5349">
        <v>2723</v>
      </c>
      <c r="Q5349">
        <v>2603</v>
      </c>
      <c r="R5349">
        <v>1146</v>
      </c>
      <c r="S5349">
        <v>0</v>
      </c>
      <c r="T5349">
        <v>1457</v>
      </c>
      <c r="U5349">
        <v>5730</v>
      </c>
      <c r="V5349">
        <v>16446</v>
      </c>
      <c r="W5349">
        <v>32454</v>
      </c>
      <c r="X5349">
        <v>48798</v>
      </c>
      <c r="Y5349">
        <v>0.05</v>
      </c>
      <c r="Z5349">
        <v>8</v>
      </c>
      <c r="AA5349">
        <v>49643</v>
      </c>
      <c r="AB5349">
        <v>2</v>
      </c>
      <c r="AC5349">
        <v>56.64</v>
      </c>
    </row>
    <row r="5350" spans="1:29" x14ac:dyDescent="0.3">
      <c r="A5350">
        <v>2011</v>
      </c>
      <c r="B5350">
        <v>5</v>
      </c>
      <c r="C5350" s="1">
        <v>40687</v>
      </c>
      <c r="D5350">
        <v>37500</v>
      </c>
      <c r="E5350">
        <v>329</v>
      </c>
      <c r="F5350">
        <v>1220</v>
      </c>
      <c r="G5350">
        <v>1890</v>
      </c>
      <c r="H5350">
        <v>105</v>
      </c>
      <c r="I5350">
        <v>10800</v>
      </c>
      <c r="J5350">
        <v>14015</v>
      </c>
      <c r="K5350">
        <v>51844</v>
      </c>
      <c r="L5350">
        <v>155</v>
      </c>
      <c r="M5350">
        <v>1486</v>
      </c>
      <c r="N5350">
        <v>1019</v>
      </c>
      <c r="O5350">
        <v>67</v>
      </c>
      <c r="P5350">
        <v>2727</v>
      </c>
      <c r="Q5350">
        <v>2672</v>
      </c>
      <c r="R5350">
        <v>0</v>
      </c>
      <c r="S5350">
        <v>0</v>
      </c>
      <c r="T5350">
        <v>2672</v>
      </c>
      <c r="U5350">
        <v>5498</v>
      </c>
      <c r="V5350">
        <v>15049</v>
      </c>
      <c r="W5350">
        <v>31583</v>
      </c>
      <c r="X5350">
        <v>46445</v>
      </c>
      <c r="Y5350">
        <v>0.05</v>
      </c>
      <c r="Z5350">
        <v>10</v>
      </c>
      <c r="AA5350">
        <v>47995</v>
      </c>
      <c r="AB5350">
        <v>3</v>
      </c>
      <c r="AC5350">
        <v>56.74</v>
      </c>
    </row>
    <row r="5351" spans="1:29" x14ac:dyDescent="0.3">
      <c r="A5351">
        <v>2011</v>
      </c>
      <c r="B5351">
        <v>5</v>
      </c>
      <c r="C5351" s="1">
        <v>40688</v>
      </c>
      <c r="D5351">
        <v>36000</v>
      </c>
      <c r="E5351">
        <v>371</v>
      </c>
      <c r="F5351">
        <v>1200</v>
      </c>
      <c r="G5351">
        <v>1790</v>
      </c>
      <c r="H5351">
        <v>133</v>
      </c>
      <c r="I5351">
        <v>10600</v>
      </c>
      <c r="J5351">
        <v>13723</v>
      </c>
      <c r="K5351">
        <v>50094</v>
      </c>
      <c r="L5351">
        <v>148</v>
      </c>
      <c r="M5351">
        <v>1495</v>
      </c>
      <c r="N5351">
        <v>1019</v>
      </c>
      <c r="O5351">
        <v>68</v>
      </c>
      <c r="P5351">
        <v>2730</v>
      </c>
      <c r="Q5351">
        <v>2698</v>
      </c>
      <c r="R5351">
        <v>0</v>
      </c>
      <c r="S5351">
        <v>0</v>
      </c>
      <c r="T5351">
        <v>2698</v>
      </c>
      <c r="U5351">
        <v>5294</v>
      </c>
      <c r="V5351">
        <v>14534</v>
      </c>
      <c r="W5351">
        <v>30322</v>
      </c>
      <c r="X5351">
        <v>44666</v>
      </c>
      <c r="Y5351">
        <v>0.05</v>
      </c>
      <c r="Z5351">
        <v>11</v>
      </c>
      <c r="AA5351">
        <v>46231</v>
      </c>
      <c r="AB5351">
        <v>3</v>
      </c>
      <c r="AC5351">
        <v>56.87</v>
      </c>
    </row>
    <row r="5352" spans="1:29" x14ac:dyDescent="0.3">
      <c r="A5352">
        <v>2011</v>
      </c>
      <c r="B5352">
        <v>5</v>
      </c>
      <c r="C5352" s="1">
        <v>40689</v>
      </c>
      <c r="D5352">
        <v>34700</v>
      </c>
      <c r="E5352">
        <v>376</v>
      </c>
      <c r="F5352">
        <v>1200</v>
      </c>
      <c r="G5352">
        <v>1750</v>
      </c>
      <c r="H5352">
        <v>159</v>
      </c>
      <c r="I5352">
        <v>10700</v>
      </c>
      <c r="J5352">
        <v>13809</v>
      </c>
      <c r="K5352">
        <v>48885</v>
      </c>
      <c r="L5352">
        <v>145</v>
      </c>
      <c r="M5352">
        <v>1549</v>
      </c>
      <c r="N5352">
        <v>1019</v>
      </c>
      <c r="O5352">
        <v>63</v>
      </c>
      <c r="P5352">
        <v>2776</v>
      </c>
      <c r="Q5352">
        <v>2699</v>
      </c>
      <c r="R5352">
        <v>0</v>
      </c>
      <c r="S5352">
        <v>0</v>
      </c>
      <c r="T5352">
        <v>2699</v>
      </c>
      <c r="U5352">
        <v>5119</v>
      </c>
      <c r="V5352">
        <v>14398</v>
      </c>
      <c r="W5352">
        <v>29201</v>
      </c>
      <c r="X5352">
        <v>43410</v>
      </c>
      <c r="Y5352">
        <v>0.05</v>
      </c>
      <c r="Z5352">
        <v>11</v>
      </c>
      <c r="AA5352">
        <v>44975</v>
      </c>
      <c r="AB5352">
        <v>3</v>
      </c>
      <c r="AC5352">
        <v>57</v>
      </c>
    </row>
    <row r="5353" spans="1:29" x14ac:dyDescent="0.3">
      <c r="A5353">
        <v>2011</v>
      </c>
      <c r="B5353">
        <v>5</v>
      </c>
      <c r="C5353" s="1">
        <v>40690</v>
      </c>
      <c r="D5353">
        <v>34200</v>
      </c>
      <c r="E5353">
        <v>399</v>
      </c>
      <c r="F5353">
        <v>1090</v>
      </c>
      <c r="G5353">
        <v>1660</v>
      </c>
      <c r="H5353">
        <v>171</v>
      </c>
      <c r="I5353">
        <v>10700</v>
      </c>
      <c r="J5353">
        <v>13621</v>
      </c>
      <c r="K5353">
        <v>48220</v>
      </c>
      <c r="L5353">
        <v>132</v>
      </c>
      <c r="M5353">
        <v>1453</v>
      </c>
      <c r="N5353">
        <v>977</v>
      </c>
      <c r="O5353">
        <v>64</v>
      </c>
      <c r="P5353">
        <v>2626</v>
      </c>
      <c r="Q5353">
        <v>2713</v>
      </c>
      <c r="R5353">
        <v>0</v>
      </c>
      <c r="S5353">
        <v>0</v>
      </c>
      <c r="T5353">
        <v>2713</v>
      </c>
      <c r="U5353">
        <v>4983</v>
      </c>
      <c r="V5353">
        <v>14214</v>
      </c>
      <c r="W5353">
        <v>28856</v>
      </c>
      <c r="X5353">
        <v>42881</v>
      </c>
      <c r="Y5353">
        <v>0.05</v>
      </c>
      <c r="Z5353">
        <v>11</v>
      </c>
      <c r="AA5353">
        <v>44454</v>
      </c>
      <c r="AB5353">
        <v>4</v>
      </c>
      <c r="AC5353">
        <v>57.14</v>
      </c>
    </row>
    <row r="5354" spans="1:29" x14ac:dyDescent="0.3">
      <c r="A5354">
        <v>2011</v>
      </c>
      <c r="B5354">
        <v>5</v>
      </c>
      <c r="C5354" s="1">
        <v>40691</v>
      </c>
      <c r="D5354">
        <v>34200</v>
      </c>
      <c r="E5354">
        <v>403</v>
      </c>
      <c r="F5354">
        <v>1030</v>
      </c>
      <c r="G5354">
        <v>1660</v>
      </c>
      <c r="H5354">
        <v>171</v>
      </c>
      <c r="I5354">
        <v>10600</v>
      </c>
      <c r="J5354">
        <v>13461</v>
      </c>
      <c r="K5354">
        <v>48064</v>
      </c>
      <c r="L5354">
        <v>118</v>
      </c>
      <c r="M5354">
        <v>1520</v>
      </c>
      <c r="N5354">
        <v>1017</v>
      </c>
      <c r="O5354">
        <v>69</v>
      </c>
      <c r="P5354">
        <v>2724</v>
      </c>
      <c r="Q5354">
        <v>2850</v>
      </c>
      <c r="R5354">
        <v>0</v>
      </c>
      <c r="S5354">
        <v>0</v>
      </c>
      <c r="T5354">
        <v>2850</v>
      </c>
      <c r="U5354">
        <v>5048</v>
      </c>
      <c r="V5354">
        <v>13933</v>
      </c>
      <c r="W5354">
        <v>28757</v>
      </c>
      <c r="X5354">
        <v>42490</v>
      </c>
      <c r="Y5354">
        <v>0.05</v>
      </c>
      <c r="Z5354">
        <v>12</v>
      </c>
      <c r="AA5354">
        <v>44143</v>
      </c>
      <c r="AB5354">
        <v>4</v>
      </c>
      <c r="AC5354">
        <v>57.27</v>
      </c>
    </row>
    <row r="5355" spans="1:29" x14ac:dyDescent="0.3">
      <c r="A5355">
        <v>2011</v>
      </c>
      <c r="B5355">
        <v>5</v>
      </c>
      <c r="C5355" s="1">
        <v>40692</v>
      </c>
      <c r="D5355">
        <v>34000</v>
      </c>
      <c r="E5355">
        <v>420</v>
      </c>
      <c r="F5355">
        <v>1060</v>
      </c>
      <c r="G5355">
        <v>1660</v>
      </c>
      <c r="H5355">
        <v>171</v>
      </c>
      <c r="I5355">
        <v>10300</v>
      </c>
      <c r="J5355">
        <v>13191</v>
      </c>
      <c r="K5355">
        <v>47611</v>
      </c>
      <c r="L5355">
        <v>122</v>
      </c>
      <c r="M5355">
        <v>1489</v>
      </c>
      <c r="N5355">
        <v>1020</v>
      </c>
      <c r="O5355">
        <v>67</v>
      </c>
      <c r="P5355">
        <v>2698</v>
      </c>
      <c r="Q5355">
        <v>2876</v>
      </c>
      <c r="R5355">
        <v>229</v>
      </c>
      <c r="S5355">
        <v>0</v>
      </c>
      <c r="T5355">
        <v>2647</v>
      </c>
      <c r="U5355">
        <v>5131</v>
      </c>
      <c r="V5355">
        <v>13904</v>
      </c>
      <c r="W5355">
        <v>28548</v>
      </c>
      <c r="X5355">
        <v>42266</v>
      </c>
      <c r="Y5355">
        <v>0.05</v>
      </c>
      <c r="Z5355">
        <v>11</v>
      </c>
      <c r="AA5355">
        <v>43802</v>
      </c>
      <c r="AB5355">
        <v>4</v>
      </c>
      <c r="AC5355">
        <v>57.41</v>
      </c>
    </row>
    <row r="5356" spans="1:29" x14ac:dyDescent="0.3">
      <c r="A5356">
        <v>2011</v>
      </c>
      <c r="B5356">
        <v>5</v>
      </c>
      <c r="C5356" s="1">
        <v>40693</v>
      </c>
      <c r="D5356">
        <v>34300</v>
      </c>
      <c r="E5356">
        <v>423</v>
      </c>
      <c r="F5356">
        <v>1000</v>
      </c>
      <c r="G5356">
        <v>1640</v>
      </c>
      <c r="H5356">
        <v>146</v>
      </c>
      <c r="I5356">
        <v>10200</v>
      </c>
      <c r="J5356">
        <v>12986</v>
      </c>
      <c r="K5356">
        <v>47709</v>
      </c>
      <c r="L5356">
        <v>142</v>
      </c>
      <c r="M5356">
        <v>1489</v>
      </c>
      <c r="N5356">
        <v>1018</v>
      </c>
      <c r="O5356">
        <v>60</v>
      </c>
      <c r="P5356">
        <v>2709</v>
      </c>
      <c r="Q5356">
        <v>2894</v>
      </c>
      <c r="R5356">
        <v>229</v>
      </c>
      <c r="S5356">
        <v>0</v>
      </c>
      <c r="T5356">
        <v>2665</v>
      </c>
      <c r="U5356">
        <v>5141</v>
      </c>
      <c r="V5356">
        <v>13686</v>
      </c>
      <c r="W5356">
        <v>28836</v>
      </c>
      <c r="X5356">
        <v>42336</v>
      </c>
      <c r="Y5356">
        <v>0.05</v>
      </c>
      <c r="Z5356">
        <v>11</v>
      </c>
      <c r="AA5356">
        <v>43881</v>
      </c>
      <c r="AB5356">
        <v>4</v>
      </c>
      <c r="AC5356">
        <v>57.53</v>
      </c>
    </row>
    <row r="5357" spans="1:29" x14ac:dyDescent="0.3">
      <c r="A5357">
        <v>2011</v>
      </c>
      <c r="B5357">
        <v>5</v>
      </c>
      <c r="C5357" s="1">
        <v>40694</v>
      </c>
      <c r="D5357">
        <v>34300</v>
      </c>
      <c r="E5357">
        <v>423</v>
      </c>
      <c r="F5357">
        <v>919</v>
      </c>
      <c r="G5357">
        <v>1620</v>
      </c>
      <c r="H5357">
        <v>106</v>
      </c>
      <c r="I5357">
        <v>10100</v>
      </c>
      <c r="J5357">
        <v>12745</v>
      </c>
      <c r="K5357">
        <v>47468</v>
      </c>
      <c r="L5357">
        <v>152</v>
      </c>
      <c r="M5357">
        <v>1487</v>
      </c>
      <c r="N5357">
        <v>1019</v>
      </c>
      <c r="O5357">
        <v>51</v>
      </c>
      <c r="P5357">
        <v>2709</v>
      </c>
      <c r="Q5357">
        <v>2951</v>
      </c>
      <c r="R5357">
        <v>229</v>
      </c>
      <c r="S5357">
        <v>0</v>
      </c>
      <c r="T5357">
        <v>2722</v>
      </c>
      <c r="U5357">
        <v>5064</v>
      </c>
      <c r="V5357">
        <v>13331</v>
      </c>
      <c r="W5357">
        <v>28897</v>
      </c>
      <c r="X5357">
        <v>42037</v>
      </c>
      <c r="Y5357">
        <v>0.05</v>
      </c>
      <c r="Z5357">
        <v>11</v>
      </c>
      <c r="AA5357">
        <v>43616</v>
      </c>
      <c r="AB5357">
        <v>4</v>
      </c>
      <c r="AC5357">
        <v>57.65</v>
      </c>
    </row>
    <row r="5358" spans="1:29" x14ac:dyDescent="0.3">
      <c r="A5358">
        <v>2011</v>
      </c>
      <c r="B5358">
        <v>6</v>
      </c>
      <c r="C5358" s="1">
        <v>40695</v>
      </c>
      <c r="D5358">
        <v>34500</v>
      </c>
      <c r="E5358">
        <v>416</v>
      </c>
      <c r="F5358">
        <v>877</v>
      </c>
      <c r="G5358">
        <v>1640</v>
      </c>
      <c r="H5358">
        <v>107</v>
      </c>
      <c r="I5358">
        <v>10300</v>
      </c>
      <c r="J5358">
        <v>12924</v>
      </c>
      <c r="K5358">
        <v>47840</v>
      </c>
      <c r="L5358">
        <v>142</v>
      </c>
      <c r="M5358">
        <v>4489</v>
      </c>
      <c r="N5358">
        <v>2233</v>
      </c>
      <c r="O5358">
        <v>52</v>
      </c>
      <c r="P5358">
        <v>6916</v>
      </c>
      <c r="Q5358">
        <v>2964</v>
      </c>
      <c r="R5358">
        <v>229</v>
      </c>
      <c r="S5358">
        <v>0</v>
      </c>
      <c r="T5358">
        <v>2735</v>
      </c>
      <c r="U5358">
        <v>4986</v>
      </c>
      <c r="V5358">
        <v>9217</v>
      </c>
      <c r="W5358">
        <v>29164</v>
      </c>
      <c r="X5358">
        <v>38190</v>
      </c>
      <c r="Y5358">
        <v>0.14000000000000001</v>
      </c>
      <c r="Z5358">
        <v>20</v>
      </c>
      <c r="AA5358">
        <v>40735</v>
      </c>
      <c r="AB5358">
        <v>6</v>
      </c>
      <c r="AC5358">
        <v>57.82</v>
      </c>
    </row>
    <row r="5359" spans="1:29" x14ac:dyDescent="0.3">
      <c r="A5359">
        <v>2011</v>
      </c>
      <c r="B5359">
        <v>6</v>
      </c>
      <c r="C5359" s="1">
        <v>40696</v>
      </c>
      <c r="D5359">
        <v>34300</v>
      </c>
      <c r="E5359">
        <v>354</v>
      </c>
      <c r="F5359">
        <v>902</v>
      </c>
      <c r="G5359">
        <v>1640</v>
      </c>
      <c r="H5359">
        <v>155</v>
      </c>
      <c r="I5359">
        <v>10600</v>
      </c>
      <c r="J5359">
        <v>13297</v>
      </c>
      <c r="K5359">
        <v>47951</v>
      </c>
      <c r="L5359">
        <v>141</v>
      </c>
      <c r="M5359">
        <v>5493</v>
      </c>
      <c r="N5359">
        <v>3868</v>
      </c>
      <c r="O5359">
        <v>73</v>
      </c>
      <c r="P5359">
        <v>9575</v>
      </c>
      <c r="Q5359">
        <v>3039</v>
      </c>
      <c r="R5359">
        <v>688</v>
      </c>
      <c r="S5359">
        <v>0</v>
      </c>
      <c r="T5359">
        <v>2351</v>
      </c>
      <c r="U5359">
        <v>4985</v>
      </c>
      <c r="V5359">
        <v>7179</v>
      </c>
      <c r="W5359">
        <v>29011</v>
      </c>
      <c r="X5359">
        <v>36025</v>
      </c>
      <c r="Y5359">
        <v>0.19</v>
      </c>
      <c r="Z5359">
        <v>25</v>
      </c>
      <c r="AA5359">
        <v>40708</v>
      </c>
      <c r="AB5359">
        <v>12</v>
      </c>
      <c r="AC5359">
        <v>58.03</v>
      </c>
    </row>
    <row r="5360" spans="1:29" x14ac:dyDescent="0.3">
      <c r="A5360">
        <v>2011</v>
      </c>
      <c r="B5360">
        <v>6</v>
      </c>
      <c r="C5360" s="1">
        <v>40697</v>
      </c>
      <c r="D5360">
        <v>35800</v>
      </c>
      <c r="E5360">
        <v>312</v>
      </c>
      <c r="F5360">
        <v>858</v>
      </c>
      <c r="G5360">
        <v>1650</v>
      </c>
      <c r="H5360">
        <v>177</v>
      </c>
      <c r="I5360">
        <v>10600</v>
      </c>
      <c r="J5360">
        <v>13285</v>
      </c>
      <c r="K5360">
        <v>49397</v>
      </c>
      <c r="L5360">
        <v>160</v>
      </c>
      <c r="M5360">
        <v>5989</v>
      </c>
      <c r="N5360">
        <v>4237</v>
      </c>
      <c r="O5360">
        <v>72</v>
      </c>
      <c r="P5360">
        <v>10458</v>
      </c>
      <c r="Q5360">
        <v>3101</v>
      </c>
      <c r="R5360">
        <v>458</v>
      </c>
      <c r="S5360">
        <v>0</v>
      </c>
      <c r="T5360">
        <v>2643</v>
      </c>
      <c r="U5360">
        <v>5212</v>
      </c>
      <c r="V5360">
        <v>6321</v>
      </c>
      <c r="W5360">
        <v>30160</v>
      </c>
      <c r="X5360">
        <v>36296</v>
      </c>
      <c r="Y5360">
        <v>0.21</v>
      </c>
      <c r="Z5360">
        <v>27</v>
      </c>
      <c r="AA5360">
        <v>38797</v>
      </c>
      <c r="AB5360">
        <v>6</v>
      </c>
      <c r="AC5360">
        <v>58.22</v>
      </c>
    </row>
    <row r="5361" spans="1:29" x14ac:dyDescent="0.3">
      <c r="A5361">
        <v>2011</v>
      </c>
      <c r="B5361">
        <v>6</v>
      </c>
      <c r="C5361" s="1">
        <v>40698</v>
      </c>
      <c r="D5361">
        <v>36600</v>
      </c>
      <c r="E5361">
        <v>262</v>
      </c>
      <c r="F5361">
        <v>842</v>
      </c>
      <c r="G5361">
        <v>1680</v>
      </c>
      <c r="H5361">
        <v>163</v>
      </c>
      <c r="I5361">
        <v>10600</v>
      </c>
      <c r="J5361">
        <v>13285</v>
      </c>
      <c r="K5361">
        <v>50147</v>
      </c>
      <c r="L5361">
        <v>147</v>
      </c>
      <c r="M5361">
        <v>5990</v>
      </c>
      <c r="N5361">
        <v>4103</v>
      </c>
      <c r="O5361">
        <v>72</v>
      </c>
      <c r="P5361">
        <v>10312</v>
      </c>
      <c r="Q5361">
        <v>3136</v>
      </c>
      <c r="R5361">
        <v>458</v>
      </c>
      <c r="S5361">
        <v>0</v>
      </c>
      <c r="T5361">
        <v>2678</v>
      </c>
      <c r="U5361">
        <v>5432</v>
      </c>
      <c r="V5361">
        <v>6665</v>
      </c>
      <c r="W5361">
        <v>30680</v>
      </c>
      <c r="X5361">
        <v>37157</v>
      </c>
      <c r="Y5361">
        <v>0.2</v>
      </c>
      <c r="Z5361">
        <v>26</v>
      </c>
      <c r="AA5361">
        <v>39547</v>
      </c>
      <c r="AB5361">
        <v>6</v>
      </c>
      <c r="AC5361">
        <v>58.38</v>
      </c>
    </row>
    <row r="5362" spans="1:29" x14ac:dyDescent="0.3">
      <c r="A5362">
        <v>2011</v>
      </c>
      <c r="B5362">
        <v>6</v>
      </c>
      <c r="C5362" s="1">
        <v>40699</v>
      </c>
      <c r="D5362">
        <v>37100</v>
      </c>
      <c r="E5362">
        <v>200</v>
      </c>
      <c r="F5362">
        <v>880</v>
      </c>
      <c r="G5362">
        <v>1680</v>
      </c>
      <c r="H5362">
        <v>154</v>
      </c>
      <c r="I5362">
        <v>11300</v>
      </c>
      <c r="J5362">
        <v>14014</v>
      </c>
      <c r="K5362">
        <v>51314</v>
      </c>
      <c r="L5362">
        <v>135</v>
      </c>
      <c r="M5362">
        <v>5994</v>
      </c>
      <c r="N5362">
        <v>4081</v>
      </c>
      <c r="O5362">
        <v>66</v>
      </c>
      <c r="P5362">
        <v>10276</v>
      </c>
      <c r="Q5362">
        <v>3225</v>
      </c>
      <c r="R5362">
        <v>1375</v>
      </c>
      <c r="S5362">
        <v>0</v>
      </c>
      <c r="T5362">
        <v>1850</v>
      </c>
      <c r="U5362">
        <v>5566</v>
      </c>
      <c r="V5362">
        <v>8102</v>
      </c>
      <c r="W5362">
        <v>31216</v>
      </c>
      <c r="X5362">
        <v>39189</v>
      </c>
      <c r="Y5362">
        <v>0.2</v>
      </c>
      <c r="Z5362">
        <v>24</v>
      </c>
      <c r="AA5362">
        <v>43692</v>
      </c>
      <c r="AB5362">
        <v>10</v>
      </c>
      <c r="AC5362">
        <v>58.5</v>
      </c>
    </row>
    <row r="5363" spans="1:29" x14ac:dyDescent="0.3">
      <c r="A5363">
        <v>2011</v>
      </c>
      <c r="B5363">
        <v>6</v>
      </c>
      <c r="C5363" s="1">
        <v>40700</v>
      </c>
      <c r="D5363">
        <v>38500</v>
      </c>
      <c r="E5363">
        <v>184</v>
      </c>
      <c r="F5363">
        <v>1440</v>
      </c>
      <c r="G5363">
        <v>1690</v>
      </c>
      <c r="H5363">
        <v>154</v>
      </c>
      <c r="I5363">
        <v>11500</v>
      </c>
      <c r="J5363">
        <v>14784</v>
      </c>
      <c r="K5363">
        <v>53468</v>
      </c>
      <c r="L5363">
        <v>124</v>
      </c>
      <c r="M5363">
        <v>5998</v>
      </c>
      <c r="N5363">
        <v>4029</v>
      </c>
      <c r="O5363">
        <v>54</v>
      </c>
      <c r="P5363">
        <v>10205</v>
      </c>
      <c r="Q5363">
        <v>3250</v>
      </c>
      <c r="R5363">
        <v>5043</v>
      </c>
      <c r="S5363">
        <v>0</v>
      </c>
      <c r="T5363">
        <v>-1793</v>
      </c>
      <c r="U5363">
        <v>5662</v>
      </c>
      <c r="V5363">
        <v>11406</v>
      </c>
      <c r="W5363">
        <v>33524</v>
      </c>
      <c r="X5363">
        <v>45056</v>
      </c>
      <c r="Y5363">
        <v>0.19</v>
      </c>
      <c r="Z5363">
        <v>16</v>
      </c>
      <c r="AA5363">
        <v>46262</v>
      </c>
      <c r="AB5363">
        <v>3</v>
      </c>
      <c r="AC5363">
        <v>58.52</v>
      </c>
    </row>
    <row r="5364" spans="1:29" x14ac:dyDescent="0.3">
      <c r="A5364">
        <v>2011</v>
      </c>
      <c r="B5364">
        <v>6</v>
      </c>
      <c r="C5364" s="1">
        <v>40701</v>
      </c>
      <c r="D5364">
        <v>42200</v>
      </c>
      <c r="E5364">
        <v>1608</v>
      </c>
      <c r="F5364">
        <v>1430</v>
      </c>
      <c r="G5364">
        <v>1660</v>
      </c>
      <c r="H5364">
        <v>151</v>
      </c>
      <c r="I5364">
        <v>11300</v>
      </c>
      <c r="J5364">
        <v>14541</v>
      </c>
      <c r="K5364">
        <v>58349</v>
      </c>
      <c r="L5364">
        <v>122</v>
      </c>
      <c r="M5364">
        <v>5987</v>
      </c>
      <c r="N5364">
        <v>3809</v>
      </c>
      <c r="O5364">
        <v>45</v>
      </c>
      <c r="P5364">
        <v>9963</v>
      </c>
      <c r="Q5364">
        <v>3300</v>
      </c>
      <c r="R5364">
        <v>4814</v>
      </c>
      <c r="S5364">
        <v>0</v>
      </c>
      <c r="T5364">
        <v>-1514</v>
      </c>
      <c r="U5364">
        <v>6442</v>
      </c>
      <c r="V5364">
        <v>12004</v>
      </c>
      <c r="W5364">
        <v>37790</v>
      </c>
      <c r="X5364">
        <v>49900</v>
      </c>
      <c r="Y5364">
        <v>0.17</v>
      </c>
      <c r="Z5364">
        <v>14</v>
      </c>
      <c r="AA5364">
        <v>51231</v>
      </c>
      <c r="AB5364">
        <v>3</v>
      </c>
      <c r="AC5364">
        <v>58.48</v>
      </c>
    </row>
    <row r="5365" spans="1:29" x14ac:dyDescent="0.3">
      <c r="A5365">
        <v>2011</v>
      </c>
      <c r="B5365">
        <v>6</v>
      </c>
      <c r="C5365" s="1">
        <v>40702</v>
      </c>
      <c r="D5365">
        <v>46700</v>
      </c>
      <c r="E5365">
        <v>1836</v>
      </c>
      <c r="F5365">
        <v>1210</v>
      </c>
      <c r="G5365">
        <v>1580</v>
      </c>
      <c r="H5365">
        <v>148</v>
      </c>
      <c r="I5365">
        <v>11200</v>
      </c>
      <c r="J5365">
        <v>14138</v>
      </c>
      <c r="K5365">
        <v>62674</v>
      </c>
      <c r="L5365">
        <v>130</v>
      </c>
      <c r="M5365">
        <v>5993</v>
      </c>
      <c r="N5365">
        <v>3234</v>
      </c>
      <c r="O5365">
        <v>40</v>
      </c>
      <c r="P5365">
        <v>9397</v>
      </c>
      <c r="Q5365">
        <v>3376</v>
      </c>
      <c r="R5365">
        <v>4814</v>
      </c>
      <c r="S5365">
        <v>0</v>
      </c>
      <c r="T5365">
        <v>-1438</v>
      </c>
      <c r="U5365">
        <v>7040</v>
      </c>
      <c r="V5365">
        <v>12715</v>
      </c>
      <c r="W5365">
        <v>41898</v>
      </c>
      <c r="X5365">
        <v>54714</v>
      </c>
      <c r="Y5365">
        <v>0.15</v>
      </c>
      <c r="Z5365">
        <v>13</v>
      </c>
      <c r="AA5365">
        <v>55610</v>
      </c>
      <c r="AB5365">
        <v>2</v>
      </c>
      <c r="AC5365">
        <v>58.37</v>
      </c>
    </row>
    <row r="5366" spans="1:29" x14ac:dyDescent="0.3">
      <c r="A5366">
        <v>2011</v>
      </c>
      <c r="B5366">
        <v>6</v>
      </c>
      <c r="C5366" s="1">
        <v>40703</v>
      </c>
      <c r="D5366">
        <v>48100</v>
      </c>
      <c r="E5366">
        <v>1990</v>
      </c>
      <c r="F5366">
        <v>1170</v>
      </c>
      <c r="G5366">
        <v>1480</v>
      </c>
      <c r="H5366">
        <v>150</v>
      </c>
      <c r="I5366">
        <v>11000</v>
      </c>
      <c r="J5366">
        <v>13800</v>
      </c>
      <c r="K5366">
        <v>63890</v>
      </c>
      <c r="L5366">
        <v>130</v>
      </c>
      <c r="M5366">
        <v>5997</v>
      </c>
      <c r="N5366">
        <v>2992</v>
      </c>
      <c r="O5366">
        <v>39</v>
      </c>
      <c r="P5366">
        <v>9158</v>
      </c>
      <c r="Q5366">
        <v>3450</v>
      </c>
      <c r="R5366">
        <v>4814</v>
      </c>
      <c r="S5366">
        <v>0</v>
      </c>
      <c r="T5366">
        <v>-1364</v>
      </c>
      <c r="U5366">
        <v>7226</v>
      </c>
      <c r="V5366">
        <v>12754</v>
      </c>
      <c r="W5366">
        <v>43246</v>
      </c>
      <c r="X5366">
        <v>56095</v>
      </c>
      <c r="Y5366">
        <v>0.14000000000000001</v>
      </c>
      <c r="Z5366">
        <v>12</v>
      </c>
      <c r="AA5366">
        <v>56945</v>
      </c>
      <c r="AB5366">
        <v>1</v>
      </c>
      <c r="AC5366">
        <v>58.26</v>
      </c>
    </row>
    <row r="5367" spans="1:29" x14ac:dyDescent="0.3">
      <c r="A5367">
        <v>2011</v>
      </c>
      <c r="B5367">
        <v>6</v>
      </c>
      <c r="C5367" s="1">
        <v>40704</v>
      </c>
      <c r="D5367">
        <v>49400</v>
      </c>
      <c r="E5367">
        <v>1850</v>
      </c>
      <c r="F5367">
        <v>1160</v>
      </c>
      <c r="G5367">
        <v>1380</v>
      </c>
      <c r="H5367">
        <v>176</v>
      </c>
      <c r="I5367">
        <v>10900</v>
      </c>
      <c r="J5367">
        <v>13616</v>
      </c>
      <c r="K5367">
        <v>64866</v>
      </c>
      <c r="L5367">
        <v>139</v>
      </c>
      <c r="M5367">
        <v>5999</v>
      </c>
      <c r="N5367">
        <v>2989</v>
      </c>
      <c r="O5367">
        <v>42</v>
      </c>
      <c r="P5367">
        <v>9169</v>
      </c>
      <c r="Q5367">
        <v>3469</v>
      </c>
      <c r="R5367">
        <v>3897</v>
      </c>
      <c r="S5367">
        <v>0</v>
      </c>
      <c r="T5367">
        <v>-428</v>
      </c>
      <c r="U5367">
        <v>7399</v>
      </c>
      <c r="V5367">
        <v>12124</v>
      </c>
      <c r="W5367">
        <v>43971</v>
      </c>
      <c r="X5367">
        <v>56125</v>
      </c>
      <c r="Y5367">
        <v>0.14000000000000001</v>
      </c>
      <c r="Z5367">
        <v>13</v>
      </c>
      <c r="AA5367">
        <v>57845</v>
      </c>
      <c r="AB5367">
        <v>3</v>
      </c>
      <c r="AC5367">
        <v>58.16</v>
      </c>
    </row>
    <row r="5368" spans="1:29" x14ac:dyDescent="0.3">
      <c r="A5368">
        <v>2011</v>
      </c>
      <c r="B5368">
        <v>6</v>
      </c>
      <c r="C5368" s="1">
        <v>40705</v>
      </c>
      <c r="D5368">
        <v>49000</v>
      </c>
      <c r="E5368">
        <v>1474</v>
      </c>
      <c r="F5368">
        <v>1170</v>
      </c>
      <c r="G5368">
        <v>1280</v>
      </c>
      <c r="H5368">
        <v>175</v>
      </c>
      <c r="I5368">
        <v>10800</v>
      </c>
      <c r="J5368">
        <v>13425</v>
      </c>
      <c r="K5368">
        <v>63899</v>
      </c>
      <c r="L5368">
        <v>134</v>
      </c>
      <c r="M5368">
        <v>5473</v>
      </c>
      <c r="N5368">
        <v>2998</v>
      </c>
      <c r="O5368">
        <v>43</v>
      </c>
      <c r="P5368">
        <v>8648</v>
      </c>
      <c r="Q5368">
        <v>3503</v>
      </c>
      <c r="R5368">
        <v>229</v>
      </c>
      <c r="S5368">
        <v>0</v>
      </c>
      <c r="T5368">
        <v>3274</v>
      </c>
      <c r="U5368">
        <v>8237</v>
      </c>
      <c r="V5368">
        <v>10886</v>
      </c>
      <c r="W5368">
        <v>41320</v>
      </c>
      <c r="X5368">
        <v>51978</v>
      </c>
      <c r="Y5368">
        <v>0.13</v>
      </c>
      <c r="Z5368">
        <v>19</v>
      </c>
      <c r="AA5368">
        <v>56388</v>
      </c>
      <c r="AB5368">
        <v>8</v>
      </c>
      <c r="AC5368">
        <v>58.1</v>
      </c>
    </row>
    <row r="5369" spans="1:29" x14ac:dyDescent="0.3">
      <c r="A5369">
        <v>2011</v>
      </c>
      <c r="B5369">
        <v>6</v>
      </c>
      <c r="C5369" s="1">
        <v>40706</v>
      </c>
      <c r="D5369">
        <v>47200</v>
      </c>
      <c r="E5369">
        <v>355</v>
      </c>
      <c r="F5369">
        <v>1150</v>
      </c>
      <c r="G5369">
        <v>1270</v>
      </c>
      <c r="H5369">
        <v>175</v>
      </c>
      <c r="I5369">
        <v>11100</v>
      </c>
      <c r="J5369">
        <v>13695</v>
      </c>
      <c r="K5369">
        <v>61250</v>
      </c>
      <c r="L5369">
        <v>132</v>
      </c>
      <c r="M5369">
        <v>6520</v>
      </c>
      <c r="N5369">
        <v>3000</v>
      </c>
      <c r="O5369">
        <v>48</v>
      </c>
      <c r="P5369">
        <v>9700</v>
      </c>
      <c r="Q5369">
        <v>3541</v>
      </c>
      <c r="R5369">
        <v>0</v>
      </c>
      <c r="S5369">
        <v>0</v>
      </c>
      <c r="T5369">
        <v>3541</v>
      </c>
      <c r="U5369">
        <v>7938</v>
      </c>
      <c r="V5369">
        <v>9631</v>
      </c>
      <c r="W5369">
        <v>38626</v>
      </c>
      <c r="X5369">
        <v>48009</v>
      </c>
      <c r="Y5369">
        <v>0.15</v>
      </c>
      <c r="Z5369">
        <v>22</v>
      </c>
      <c r="AA5369">
        <v>50150</v>
      </c>
      <c r="AB5369">
        <v>4</v>
      </c>
      <c r="AC5369">
        <v>58.11</v>
      </c>
    </row>
    <row r="5370" spans="1:29" x14ac:dyDescent="0.3">
      <c r="A5370">
        <v>2011</v>
      </c>
      <c r="B5370">
        <v>6</v>
      </c>
      <c r="C5370" s="1">
        <v>40707</v>
      </c>
      <c r="D5370">
        <v>45300</v>
      </c>
      <c r="E5370">
        <v>381</v>
      </c>
      <c r="F5370">
        <v>1110</v>
      </c>
      <c r="G5370">
        <v>1210</v>
      </c>
      <c r="H5370">
        <v>187</v>
      </c>
      <c r="I5370">
        <v>11400</v>
      </c>
      <c r="J5370">
        <v>13907</v>
      </c>
      <c r="K5370">
        <v>59588</v>
      </c>
      <c r="L5370">
        <v>151</v>
      </c>
      <c r="M5370">
        <v>5997</v>
      </c>
      <c r="N5370">
        <v>3003</v>
      </c>
      <c r="O5370">
        <v>68</v>
      </c>
      <c r="P5370">
        <v>9219</v>
      </c>
      <c r="Q5370">
        <v>3588</v>
      </c>
      <c r="R5370">
        <v>0</v>
      </c>
      <c r="S5370">
        <v>0</v>
      </c>
      <c r="T5370">
        <v>3588</v>
      </c>
      <c r="U5370">
        <v>7573</v>
      </c>
      <c r="V5370">
        <v>9929</v>
      </c>
      <c r="W5370">
        <v>37103</v>
      </c>
      <c r="X5370">
        <v>46781</v>
      </c>
      <c r="Y5370">
        <v>0.15</v>
      </c>
      <c r="Z5370">
        <v>21</v>
      </c>
      <c r="AA5370">
        <v>51640</v>
      </c>
      <c r="AB5370">
        <v>9</v>
      </c>
      <c r="AC5370">
        <v>58.13</v>
      </c>
    </row>
    <row r="5371" spans="1:29" x14ac:dyDescent="0.3">
      <c r="A5371">
        <v>2011</v>
      </c>
      <c r="B5371">
        <v>6</v>
      </c>
      <c r="C5371" s="1">
        <v>40708</v>
      </c>
      <c r="D5371">
        <v>42700</v>
      </c>
      <c r="E5371">
        <v>425</v>
      </c>
      <c r="F5371">
        <v>1070</v>
      </c>
      <c r="G5371">
        <v>1180</v>
      </c>
      <c r="H5371">
        <v>201</v>
      </c>
      <c r="I5371">
        <v>11200</v>
      </c>
      <c r="J5371">
        <v>13651</v>
      </c>
      <c r="K5371">
        <v>56776</v>
      </c>
      <c r="L5371">
        <v>150</v>
      </c>
      <c r="M5371">
        <v>5990</v>
      </c>
      <c r="N5371">
        <v>3005</v>
      </c>
      <c r="O5371">
        <v>88</v>
      </c>
      <c r="P5371">
        <v>9233</v>
      </c>
      <c r="Q5371">
        <v>3629</v>
      </c>
      <c r="R5371">
        <v>0</v>
      </c>
      <c r="S5371">
        <v>0</v>
      </c>
      <c r="T5371">
        <v>3629</v>
      </c>
      <c r="U5371">
        <v>7155</v>
      </c>
      <c r="V5371">
        <v>9215</v>
      </c>
      <c r="W5371">
        <v>34954</v>
      </c>
      <c r="X5371">
        <v>43914</v>
      </c>
      <c r="Y5371">
        <v>0.16</v>
      </c>
      <c r="Z5371">
        <v>23</v>
      </c>
      <c r="AA5371">
        <v>48952</v>
      </c>
      <c r="AB5371">
        <v>10</v>
      </c>
      <c r="AC5371">
        <v>58.19</v>
      </c>
    </row>
    <row r="5372" spans="1:29" x14ac:dyDescent="0.3">
      <c r="A5372">
        <v>2011</v>
      </c>
      <c r="B5372">
        <v>6</v>
      </c>
      <c r="C5372" s="1">
        <v>40709</v>
      </c>
      <c r="D5372">
        <v>41800</v>
      </c>
      <c r="E5372">
        <v>475</v>
      </c>
      <c r="F5372">
        <v>1080</v>
      </c>
      <c r="G5372">
        <v>1240</v>
      </c>
      <c r="H5372">
        <v>199</v>
      </c>
      <c r="I5372">
        <v>11000</v>
      </c>
      <c r="J5372">
        <v>13519</v>
      </c>
      <c r="K5372">
        <v>55794</v>
      </c>
      <c r="L5372">
        <v>153</v>
      </c>
      <c r="M5372">
        <v>5992</v>
      </c>
      <c r="N5372">
        <v>3007</v>
      </c>
      <c r="O5372">
        <v>101</v>
      </c>
      <c r="P5372">
        <v>9253</v>
      </c>
      <c r="Q5372">
        <v>3700</v>
      </c>
      <c r="R5372">
        <v>0</v>
      </c>
      <c r="S5372">
        <v>0</v>
      </c>
      <c r="T5372">
        <v>3700</v>
      </c>
      <c r="U5372">
        <v>6959</v>
      </c>
      <c r="V5372">
        <v>8820</v>
      </c>
      <c r="W5372">
        <v>34280</v>
      </c>
      <c r="X5372">
        <v>42841</v>
      </c>
      <c r="Y5372">
        <v>0.16</v>
      </c>
      <c r="Z5372">
        <v>23</v>
      </c>
      <c r="AA5372">
        <v>48089</v>
      </c>
      <c r="AB5372">
        <v>11</v>
      </c>
      <c r="AC5372">
        <v>58.26</v>
      </c>
    </row>
    <row r="5373" spans="1:29" x14ac:dyDescent="0.3">
      <c r="A5373">
        <v>2011</v>
      </c>
      <c r="B5373">
        <v>6</v>
      </c>
      <c r="C5373" s="1">
        <v>40710</v>
      </c>
      <c r="D5373">
        <v>43000</v>
      </c>
      <c r="E5373">
        <v>497</v>
      </c>
      <c r="F5373">
        <v>1080</v>
      </c>
      <c r="G5373">
        <v>1530</v>
      </c>
      <c r="H5373">
        <v>212</v>
      </c>
      <c r="I5373">
        <v>10500</v>
      </c>
      <c r="J5373">
        <v>13322</v>
      </c>
      <c r="K5373">
        <v>56819</v>
      </c>
      <c r="L5373">
        <v>153</v>
      </c>
      <c r="M5373">
        <v>6670</v>
      </c>
      <c r="N5373">
        <v>3008</v>
      </c>
      <c r="O5373">
        <v>101</v>
      </c>
      <c r="P5373">
        <v>9932</v>
      </c>
      <c r="Q5373">
        <v>3707</v>
      </c>
      <c r="R5373">
        <v>0</v>
      </c>
      <c r="S5373">
        <v>0</v>
      </c>
      <c r="T5373">
        <v>3707</v>
      </c>
      <c r="U5373">
        <v>7071</v>
      </c>
      <c r="V5373">
        <v>8051</v>
      </c>
      <c r="W5373">
        <v>35388</v>
      </c>
      <c r="X5373">
        <v>43180</v>
      </c>
      <c r="Y5373">
        <v>0.17</v>
      </c>
      <c r="Z5373">
        <v>24</v>
      </c>
      <c r="AA5373">
        <v>46319</v>
      </c>
      <c r="AB5373">
        <v>7</v>
      </c>
      <c r="AC5373">
        <v>58.32</v>
      </c>
    </row>
    <row r="5374" spans="1:29" x14ac:dyDescent="0.3">
      <c r="A5374">
        <v>2011</v>
      </c>
      <c r="B5374">
        <v>6</v>
      </c>
      <c r="C5374" s="1">
        <v>40711</v>
      </c>
      <c r="D5374">
        <v>44700</v>
      </c>
      <c r="E5374">
        <v>522</v>
      </c>
      <c r="F5374">
        <v>1010</v>
      </c>
      <c r="G5374">
        <v>1590</v>
      </c>
      <c r="H5374">
        <v>248</v>
      </c>
      <c r="I5374">
        <v>10300</v>
      </c>
      <c r="J5374">
        <v>13148</v>
      </c>
      <c r="K5374">
        <v>58370</v>
      </c>
      <c r="L5374">
        <v>153</v>
      </c>
      <c r="M5374">
        <v>6678</v>
      </c>
      <c r="N5374">
        <v>3012</v>
      </c>
      <c r="O5374">
        <v>98</v>
      </c>
      <c r="P5374">
        <v>9941</v>
      </c>
      <c r="Q5374">
        <v>3781</v>
      </c>
      <c r="R5374">
        <v>0</v>
      </c>
      <c r="S5374">
        <v>0</v>
      </c>
      <c r="T5374">
        <v>3781</v>
      </c>
      <c r="U5374">
        <v>7276</v>
      </c>
      <c r="V5374">
        <v>8026</v>
      </c>
      <c r="W5374">
        <v>36887</v>
      </c>
      <c r="X5374">
        <v>44648</v>
      </c>
      <c r="Y5374">
        <v>0.16</v>
      </c>
      <c r="Z5374">
        <v>24</v>
      </c>
      <c r="AA5374">
        <v>48070</v>
      </c>
      <c r="AB5374">
        <v>7</v>
      </c>
      <c r="AC5374">
        <v>58.36</v>
      </c>
    </row>
    <row r="5375" spans="1:29" x14ac:dyDescent="0.3">
      <c r="A5375">
        <v>2011</v>
      </c>
      <c r="B5375">
        <v>6</v>
      </c>
      <c r="C5375" s="1">
        <v>40712</v>
      </c>
      <c r="D5375">
        <v>44400</v>
      </c>
      <c r="E5375">
        <v>553</v>
      </c>
      <c r="F5375">
        <v>932</v>
      </c>
      <c r="G5375">
        <v>1550</v>
      </c>
      <c r="H5375">
        <v>275</v>
      </c>
      <c r="I5375">
        <v>10300</v>
      </c>
      <c r="J5375">
        <v>13057</v>
      </c>
      <c r="K5375">
        <v>58010</v>
      </c>
      <c r="L5375">
        <v>153</v>
      </c>
      <c r="M5375">
        <v>6670</v>
      </c>
      <c r="N5375">
        <v>3011</v>
      </c>
      <c r="O5375">
        <v>103</v>
      </c>
      <c r="P5375">
        <v>9937</v>
      </c>
      <c r="Q5375">
        <v>3850</v>
      </c>
      <c r="R5375">
        <v>0</v>
      </c>
      <c r="S5375">
        <v>0</v>
      </c>
      <c r="T5375">
        <v>3850</v>
      </c>
      <c r="U5375">
        <v>7264</v>
      </c>
      <c r="V5375">
        <v>7882</v>
      </c>
      <c r="W5375">
        <v>36611</v>
      </c>
      <c r="X5375">
        <v>44223</v>
      </c>
      <c r="Y5375">
        <v>0.17</v>
      </c>
      <c r="Z5375">
        <v>24</v>
      </c>
      <c r="AA5375">
        <v>47710</v>
      </c>
      <c r="AB5375">
        <v>7</v>
      </c>
      <c r="AC5375">
        <v>58.4</v>
      </c>
    </row>
    <row r="5376" spans="1:29" x14ac:dyDescent="0.3">
      <c r="A5376">
        <v>2011</v>
      </c>
      <c r="B5376">
        <v>6</v>
      </c>
      <c r="C5376" s="1">
        <v>40713</v>
      </c>
      <c r="D5376">
        <v>42400</v>
      </c>
      <c r="E5376">
        <v>594</v>
      </c>
      <c r="F5376">
        <v>883</v>
      </c>
      <c r="G5376">
        <v>1550</v>
      </c>
      <c r="H5376">
        <v>279</v>
      </c>
      <c r="I5376">
        <v>10200</v>
      </c>
      <c r="J5376">
        <v>12912</v>
      </c>
      <c r="K5376">
        <v>55906</v>
      </c>
      <c r="L5376">
        <v>146</v>
      </c>
      <c r="M5376">
        <v>6670</v>
      </c>
      <c r="N5376">
        <v>3008</v>
      </c>
      <c r="O5376">
        <v>95</v>
      </c>
      <c r="P5376">
        <v>9919</v>
      </c>
      <c r="Q5376">
        <v>3900</v>
      </c>
      <c r="R5376">
        <v>0</v>
      </c>
      <c r="S5376">
        <v>0</v>
      </c>
      <c r="T5376">
        <v>3900</v>
      </c>
      <c r="U5376">
        <v>7043</v>
      </c>
      <c r="V5376">
        <v>7501</v>
      </c>
      <c r="W5376">
        <v>34859</v>
      </c>
      <c r="X5376">
        <v>42087</v>
      </c>
      <c r="Y5376">
        <v>0.17</v>
      </c>
      <c r="Z5376">
        <v>25</v>
      </c>
      <c r="AA5376">
        <v>45706</v>
      </c>
      <c r="AB5376">
        <v>8</v>
      </c>
      <c r="AC5376">
        <v>58.47</v>
      </c>
    </row>
    <row r="5377" spans="1:29" x14ac:dyDescent="0.3">
      <c r="A5377">
        <v>2011</v>
      </c>
      <c r="B5377">
        <v>6</v>
      </c>
      <c r="C5377" s="1">
        <v>40714</v>
      </c>
      <c r="D5377">
        <v>41400</v>
      </c>
      <c r="E5377">
        <v>611</v>
      </c>
      <c r="F5377">
        <v>845</v>
      </c>
      <c r="G5377">
        <v>1560</v>
      </c>
      <c r="H5377">
        <v>281</v>
      </c>
      <c r="I5377">
        <v>10100</v>
      </c>
      <c r="J5377">
        <v>12786</v>
      </c>
      <c r="K5377">
        <v>54797</v>
      </c>
      <c r="L5377">
        <v>150</v>
      </c>
      <c r="M5377">
        <v>6677</v>
      </c>
      <c r="N5377">
        <v>2999</v>
      </c>
      <c r="O5377">
        <v>99</v>
      </c>
      <c r="P5377">
        <v>9925</v>
      </c>
      <c r="Q5377">
        <v>3912</v>
      </c>
      <c r="R5377">
        <v>0</v>
      </c>
      <c r="S5377">
        <v>0</v>
      </c>
      <c r="T5377">
        <v>3912</v>
      </c>
      <c r="U5377">
        <v>6918</v>
      </c>
      <c r="V5377">
        <v>7236</v>
      </c>
      <c r="W5377">
        <v>33998</v>
      </c>
      <c r="X5377">
        <v>40960</v>
      </c>
      <c r="Y5377">
        <v>0.17</v>
      </c>
      <c r="Z5377">
        <v>25</v>
      </c>
      <c r="AA5377">
        <v>44697</v>
      </c>
      <c r="AB5377">
        <v>8</v>
      </c>
      <c r="AC5377">
        <v>58.56</v>
      </c>
    </row>
    <row r="5378" spans="1:29" x14ac:dyDescent="0.3">
      <c r="A5378">
        <v>2011</v>
      </c>
      <c r="B5378">
        <v>6</v>
      </c>
      <c r="C5378" s="1">
        <v>40715</v>
      </c>
      <c r="D5378">
        <v>41800</v>
      </c>
      <c r="E5378">
        <v>657</v>
      </c>
      <c r="F5378">
        <v>817</v>
      </c>
      <c r="G5378">
        <v>1570</v>
      </c>
      <c r="H5378">
        <v>281</v>
      </c>
      <c r="I5378">
        <v>9940</v>
      </c>
      <c r="J5378">
        <v>12608</v>
      </c>
      <c r="K5378">
        <v>55065</v>
      </c>
      <c r="L5378">
        <v>160</v>
      </c>
      <c r="M5378">
        <v>6677</v>
      </c>
      <c r="N5378">
        <v>2998</v>
      </c>
      <c r="O5378">
        <v>108</v>
      </c>
      <c r="P5378">
        <v>9943</v>
      </c>
      <c r="Q5378">
        <v>3978</v>
      </c>
      <c r="R5378">
        <v>0</v>
      </c>
      <c r="S5378">
        <v>0</v>
      </c>
      <c r="T5378">
        <v>3978</v>
      </c>
      <c r="U5378">
        <v>6867</v>
      </c>
      <c r="V5378">
        <v>6947</v>
      </c>
      <c r="W5378">
        <v>34476</v>
      </c>
      <c r="X5378">
        <v>41144</v>
      </c>
      <c r="Y5378">
        <v>0.17</v>
      </c>
      <c r="Z5378">
        <v>25</v>
      </c>
      <c r="AA5378">
        <v>45125</v>
      </c>
      <c r="AB5378">
        <v>9</v>
      </c>
      <c r="AC5378">
        <v>58.64</v>
      </c>
    </row>
    <row r="5379" spans="1:29" x14ac:dyDescent="0.3">
      <c r="A5379">
        <v>2011</v>
      </c>
      <c r="B5379">
        <v>6</v>
      </c>
      <c r="C5379" s="1">
        <v>40716</v>
      </c>
      <c r="D5379">
        <v>40500</v>
      </c>
      <c r="E5379">
        <v>715</v>
      </c>
      <c r="F5379">
        <v>819</v>
      </c>
      <c r="G5379">
        <v>1560</v>
      </c>
      <c r="H5379">
        <v>281</v>
      </c>
      <c r="I5379">
        <v>10000</v>
      </c>
      <c r="J5379">
        <v>12660</v>
      </c>
      <c r="K5379">
        <v>53875</v>
      </c>
      <c r="L5379">
        <v>175</v>
      </c>
      <c r="M5379">
        <v>6662</v>
      </c>
      <c r="N5379">
        <v>3003</v>
      </c>
      <c r="O5379">
        <v>129</v>
      </c>
      <c r="P5379">
        <v>9969</v>
      </c>
      <c r="Q5379">
        <v>4051</v>
      </c>
      <c r="R5379">
        <v>0</v>
      </c>
      <c r="S5379">
        <v>0</v>
      </c>
      <c r="T5379">
        <v>4051</v>
      </c>
      <c r="U5379">
        <v>6599</v>
      </c>
      <c r="V5379">
        <v>6656</v>
      </c>
      <c r="W5379">
        <v>33482</v>
      </c>
      <c r="X5379">
        <v>39855</v>
      </c>
      <c r="Y5379">
        <v>0.18</v>
      </c>
      <c r="Z5379">
        <v>26</v>
      </c>
      <c r="AA5379">
        <v>43875</v>
      </c>
      <c r="AB5379">
        <v>9</v>
      </c>
      <c r="AC5379">
        <v>58.73</v>
      </c>
    </row>
    <row r="5380" spans="1:29" x14ac:dyDescent="0.3">
      <c r="A5380">
        <v>2011</v>
      </c>
      <c r="B5380">
        <v>6</v>
      </c>
      <c r="C5380" s="1">
        <v>40717</v>
      </c>
      <c r="D5380">
        <v>38800</v>
      </c>
      <c r="E5380">
        <v>756</v>
      </c>
      <c r="F5380">
        <v>807</v>
      </c>
      <c r="G5380">
        <v>1550</v>
      </c>
      <c r="H5380">
        <v>281</v>
      </c>
      <c r="I5380">
        <v>10200</v>
      </c>
      <c r="J5380">
        <v>12838</v>
      </c>
      <c r="K5380">
        <v>52394</v>
      </c>
      <c r="L5380">
        <v>179</v>
      </c>
      <c r="M5380">
        <v>6670</v>
      </c>
      <c r="N5380">
        <v>3874</v>
      </c>
      <c r="O5380">
        <v>99</v>
      </c>
      <c r="P5380">
        <v>10822</v>
      </c>
      <c r="Q5380">
        <v>4075</v>
      </c>
      <c r="R5380">
        <v>0</v>
      </c>
      <c r="S5380">
        <v>0</v>
      </c>
      <c r="T5380">
        <v>4075</v>
      </c>
      <c r="U5380">
        <v>6214</v>
      </c>
      <c r="V5380">
        <v>5581</v>
      </c>
      <c r="W5380">
        <v>32201</v>
      </c>
      <c r="X5380">
        <v>37497</v>
      </c>
      <c r="Y5380">
        <v>0.2</v>
      </c>
      <c r="Z5380">
        <v>28</v>
      </c>
      <c r="AA5380">
        <v>42194</v>
      </c>
      <c r="AB5380">
        <v>11</v>
      </c>
      <c r="AC5380">
        <v>58.86</v>
      </c>
    </row>
    <row r="5381" spans="1:29" x14ac:dyDescent="0.3">
      <c r="A5381">
        <v>2011</v>
      </c>
      <c r="B5381">
        <v>6</v>
      </c>
      <c r="C5381" s="1">
        <v>40718</v>
      </c>
      <c r="D5381">
        <v>35500</v>
      </c>
      <c r="E5381">
        <v>772</v>
      </c>
      <c r="F5381">
        <v>749</v>
      </c>
      <c r="G5381">
        <v>1580</v>
      </c>
      <c r="H5381">
        <v>281</v>
      </c>
      <c r="I5381">
        <v>10400</v>
      </c>
      <c r="J5381">
        <v>13010</v>
      </c>
      <c r="K5381">
        <v>49282</v>
      </c>
      <c r="L5381">
        <v>164</v>
      </c>
      <c r="M5381">
        <v>6737</v>
      </c>
      <c r="N5381">
        <v>4244</v>
      </c>
      <c r="O5381">
        <v>102</v>
      </c>
      <c r="P5381">
        <v>11247</v>
      </c>
      <c r="Q5381">
        <v>4042</v>
      </c>
      <c r="R5381">
        <v>0</v>
      </c>
      <c r="S5381">
        <v>0</v>
      </c>
      <c r="T5381">
        <v>4042</v>
      </c>
      <c r="U5381">
        <v>5701</v>
      </c>
      <c r="V5381">
        <v>4837</v>
      </c>
      <c r="W5381">
        <v>29439</v>
      </c>
      <c r="X5381">
        <v>33993</v>
      </c>
      <c r="Y5381">
        <v>0.22</v>
      </c>
      <c r="Z5381">
        <v>31</v>
      </c>
      <c r="AA5381">
        <v>38882</v>
      </c>
      <c r="AB5381">
        <v>13</v>
      </c>
      <c r="AC5381">
        <v>59.04</v>
      </c>
    </row>
    <row r="5382" spans="1:29" x14ac:dyDescent="0.3">
      <c r="A5382">
        <v>2011</v>
      </c>
      <c r="B5382">
        <v>6</v>
      </c>
      <c r="C5382" s="1">
        <v>40719</v>
      </c>
      <c r="D5382">
        <v>33200</v>
      </c>
      <c r="E5382">
        <v>747</v>
      </c>
      <c r="F5382">
        <v>661</v>
      </c>
      <c r="G5382">
        <v>1830</v>
      </c>
      <c r="H5382">
        <v>282</v>
      </c>
      <c r="I5382">
        <v>10400</v>
      </c>
      <c r="J5382">
        <v>13173</v>
      </c>
      <c r="K5382">
        <v>47120</v>
      </c>
      <c r="L5382">
        <v>162</v>
      </c>
      <c r="M5382">
        <v>6668</v>
      </c>
      <c r="N5382">
        <v>4244</v>
      </c>
      <c r="O5382">
        <v>91</v>
      </c>
      <c r="P5382">
        <v>11165</v>
      </c>
      <c r="Q5382">
        <v>4095</v>
      </c>
      <c r="R5382">
        <v>0</v>
      </c>
      <c r="S5382">
        <v>0</v>
      </c>
      <c r="T5382">
        <v>4095</v>
      </c>
      <c r="U5382">
        <v>5303</v>
      </c>
      <c r="V5382">
        <v>4649</v>
      </c>
      <c r="W5382">
        <v>27497</v>
      </c>
      <c r="X5382">
        <v>31860</v>
      </c>
      <c r="Y5382">
        <v>0.23</v>
      </c>
      <c r="Z5382">
        <v>32</v>
      </c>
      <c r="AA5382">
        <v>36720</v>
      </c>
      <c r="AB5382">
        <v>13</v>
      </c>
      <c r="AC5382">
        <v>59.26</v>
      </c>
    </row>
    <row r="5383" spans="1:29" x14ac:dyDescent="0.3">
      <c r="A5383">
        <v>2011</v>
      </c>
      <c r="B5383">
        <v>6</v>
      </c>
      <c r="C5383" s="1">
        <v>40720</v>
      </c>
      <c r="D5383">
        <v>33700</v>
      </c>
      <c r="E5383">
        <v>710</v>
      </c>
      <c r="F5383">
        <v>610</v>
      </c>
      <c r="G5383">
        <v>2030</v>
      </c>
      <c r="H5383">
        <v>281</v>
      </c>
      <c r="I5383">
        <v>10400</v>
      </c>
      <c r="J5383">
        <v>13321</v>
      </c>
      <c r="K5383">
        <v>47731</v>
      </c>
      <c r="L5383">
        <v>162</v>
      </c>
      <c r="M5383">
        <v>6674</v>
      </c>
      <c r="N5383">
        <v>4247</v>
      </c>
      <c r="O5383">
        <v>92</v>
      </c>
      <c r="P5383">
        <v>11175</v>
      </c>
      <c r="Q5383">
        <v>4102</v>
      </c>
      <c r="R5383">
        <v>0</v>
      </c>
      <c r="S5383">
        <v>0</v>
      </c>
      <c r="T5383">
        <v>4102</v>
      </c>
      <c r="U5383">
        <v>5339</v>
      </c>
      <c r="V5383">
        <v>4818</v>
      </c>
      <c r="W5383">
        <v>27922</v>
      </c>
      <c r="X5383">
        <v>32454</v>
      </c>
      <c r="Y5383">
        <v>0.23</v>
      </c>
      <c r="Z5383">
        <v>32</v>
      </c>
      <c r="AA5383">
        <v>37331</v>
      </c>
      <c r="AB5383">
        <v>13</v>
      </c>
      <c r="AC5383">
        <v>59.45</v>
      </c>
    </row>
    <row r="5384" spans="1:29" x14ac:dyDescent="0.3">
      <c r="A5384">
        <v>2011</v>
      </c>
      <c r="B5384">
        <v>6</v>
      </c>
      <c r="C5384" s="1">
        <v>40721</v>
      </c>
      <c r="D5384">
        <v>34500</v>
      </c>
      <c r="E5384">
        <v>707</v>
      </c>
      <c r="F5384">
        <v>575</v>
      </c>
      <c r="G5384">
        <v>2130</v>
      </c>
      <c r="H5384">
        <v>294</v>
      </c>
      <c r="I5384">
        <v>10600</v>
      </c>
      <c r="J5384">
        <v>13599</v>
      </c>
      <c r="K5384">
        <v>48806</v>
      </c>
      <c r="L5384">
        <v>164</v>
      </c>
      <c r="M5384">
        <v>6678</v>
      </c>
      <c r="N5384">
        <v>4251</v>
      </c>
      <c r="O5384">
        <v>90</v>
      </c>
      <c r="P5384">
        <v>11183</v>
      </c>
      <c r="Q5384">
        <v>4141</v>
      </c>
      <c r="R5384">
        <v>0</v>
      </c>
      <c r="S5384">
        <v>0</v>
      </c>
      <c r="T5384">
        <v>4141</v>
      </c>
      <c r="U5384">
        <v>5388</v>
      </c>
      <c r="V5384">
        <v>5112</v>
      </c>
      <c r="W5384">
        <v>28660</v>
      </c>
      <c r="X5384">
        <v>33482</v>
      </c>
      <c r="Y5384">
        <v>0.22</v>
      </c>
      <c r="Z5384">
        <v>31</v>
      </c>
      <c r="AA5384">
        <v>38206</v>
      </c>
      <c r="AB5384">
        <v>12</v>
      </c>
      <c r="AC5384">
        <v>59.61</v>
      </c>
    </row>
    <row r="5385" spans="1:29" x14ac:dyDescent="0.3">
      <c r="A5385">
        <v>2011</v>
      </c>
      <c r="B5385">
        <v>6</v>
      </c>
      <c r="C5385" s="1">
        <v>40722</v>
      </c>
      <c r="D5385">
        <v>34600</v>
      </c>
      <c r="E5385">
        <v>678</v>
      </c>
      <c r="F5385">
        <v>549</v>
      </c>
      <c r="G5385">
        <v>2140</v>
      </c>
      <c r="H5385">
        <v>301</v>
      </c>
      <c r="I5385">
        <v>10600</v>
      </c>
      <c r="J5385">
        <v>13590</v>
      </c>
      <c r="K5385">
        <v>48868</v>
      </c>
      <c r="L5385">
        <v>160</v>
      </c>
      <c r="M5385">
        <v>6679</v>
      </c>
      <c r="N5385">
        <v>4193</v>
      </c>
      <c r="O5385">
        <v>90</v>
      </c>
      <c r="P5385">
        <v>11122</v>
      </c>
      <c r="Q5385">
        <v>4154</v>
      </c>
      <c r="R5385">
        <v>0</v>
      </c>
      <c r="S5385">
        <v>0</v>
      </c>
      <c r="T5385">
        <v>4154</v>
      </c>
      <c r="U5385">
        <v>5545</v>
      </c>
      <c r="V5385">
        <v>5313</v>
      </c>
      <c r="W5385">
        <v>28570</v>
      </c>
      <c r="X5385">
        <v>33592</v>
      </c>
      <c r="Y5385">
        <v>0.22</v>
      </c>
      <c r="Z5385">
        <v>31</v>
      </c>
      <c r="AA5385">
        <v>38268</v>
      </c>
      <c r="AB5385">
        <v>12</v>
      </c>
      <c r="AC5385">
        <v>59.77</v>
      </c>
    </row>
    <row r="5386" spans="1:29" x14ac:dyDescent="0.3">
      <c r="A5386">
        <v>2011</v>
      </c>
      <c r="B5386">
        <v>6</v>
      </c>
      <c r="C5386" s="1">
        <v>40723</v>
      </c>
      <c r="D5386">
        <v>38100</v>
      </c>
      <c r="E5386">
        <v>563</v>
      </c>
      <c r="F5386">
        <v>739</v>
      </c>
      <c r="G5386">
        <v>2320</v>
      </c>
      <c r="H5386">
        <v>300</v>
      </c>
      <c r="I5386">
        <v>10500</v>
      </c>
      <c r="J5386">
        <v>13859</v>
      </c>
      <c r="K5386">
        <v>52522</v>
      </c>
      <c r="L5386">
        <v>149</v>
      </c>
      <c r="M5386">
        <v>6679</v>
      </c>
      <c r="N5386">
        <v>4253</v>
      </c>
      <c r="O5386">
        <v>77</v>
      </c>
      <c r="P5386">
        <v>11158</v>
      </c>
      <c r="Q5386">
        <v>4225</v>
      </c>
      <c r="R5386">
        <v>1834</v>
      </c>
      <c r="S5386">
        <v>0</v>
      </c>
      <c r="T5386">
        <v>2391</v>
      </c>
      <c r="U5386">
        <v>6088</v>
      </c>
      <c r="V5386">
        <v>7234</v>
      </c>
      <c r="W5386">
        <v>31905</v>
      </c>
      <c r="X5386">
        <v>38973</v>
      </c>
      <c r="Y5386">
        <v>0.21</v>
      </c>
      <c r="Z5386">
        <v>26</v>
      </c>
      <c r="AA5386">
        <v>42022</v>
      </c>
      <c r="AB5386">
        <v>7</v>
      </c>
      <c r="AC5386">
        <v>59.81</v>
      </c>
    </row>
    <row r="5387" spans="1:29" x14ac:dyDescent="0.3">
      <c r="A5387">
        <v>2011</v>
      </c>
      <c r="B5387">
        <v>6</v>
      </c>
      <c r="C5387" s="1">
        <v>40724</v>
      </c>
      <c r="D5387">
        <v>39400</v>
      </c>
      <c r="E5387">
        <v>465</v>
      </c>
      <c r="F5387">
        <v>894</v>
      </c>
      <c r="G5387">
        <v>2800</v>
      </c>
      <c r="H5387">
        <v>300</v>
      </c>
      <c r="I5387">
        <v>10500</v>
      </c>
      <c r="J5387">
        <v>14494</v>
      </c>
      <c r="K5387">
        <v>54359</v>
      </c>
      <c r="L5387">
        <v>155</v>
      </c>
      <c r="M5387">
        <v>6675</v>
      </c>
      <c r="N5387">
        <v>4178</v>
      </c>
      <c r="O5387">
        <v>78</v>
      </c>
      <c r="P5387">
        <v>11086</v>
      </c>
      <c r="Q5387">
        <v>4219</v>
      </c>
      <c r="R5387">
        <v>1834</v>
      </c>
      <c r="S5387">
        <v>0</v>
      </c>
      <c r="T5387">
        <v>2385</v>
      </c>
      <c r="U5387">
        <v>6429</v>
      </c>
      <c r="V5387">
        <v>8286</v>
      </c>
      <c r="W5387">
        <v>32768</v>
      </c>
      <c r="X5387">
        <v>40888</v>
      </c>
      <c r="Y5387">
        <v>0.2</v>
      </c>
      <c r="Z5387">
        <v>25</v>
      </c>
      <c r="AA5387">
        <v>43859</v>
      </c>
      <c r="AB5387">
        <v>7</v>
      </c>
      <c r="AC5387">
        <v>59.82</v>
      </c>
    </row>
    <row r="5388" spans="1:29" x14ac:dyDescent="0.3">
      <c r="A5388">
        <v>2011</v>
      </c>
      <c r="B5388">
        <v>7</v>
      </c>
      <c r="C5388" s="1">
        <v>40725</v>
      </c>
      <c r="D5388">
        <v>39400</v>
      </c>
      <c r="E5388">
        <v>440</v>
      </c>
      <c r="F5388">
        <v>715</v>
      </c>
      <c r="G5388">
        <v>3700</v>
      </c>
      <c r="H5388">
        <v>300</v>
      </c>
      <c r="I5388">
        <v>11800</v>
      </c>
      <c r="J5388">
        <v>16515</v>
      </c>
      <c r="K5388">
        <v>56355</v>
      </c>
      <c r="L5388">
        <v>161</v>
      </c>
      <c r="M5388">
        <v>7173</v>
      </c>
      <c r="N5388">
        <v>4225</v>
      </c>
      <c r="O5388">
        <v>84</v>
      </c>
      <c r="P5388">
        <v>11643</v>
      </c>
      <c r="Q5388">
        <v>4194</v>
      </c>
      <c r="R5388">
        <v>1834</v>
      </c>
      <c r="S5388">
        <v>0</v>
      </c>
      <c r="T5388">
        <v>2360</v>
      </c>
      <c r="U5388">
        <v>6369</v>
      </c>
      <c r="V5388">
        <v>9707</v>
      </c>
      <c r="W5388">
        <v>32810</v>
      </c>
      <c r="X5388">
        <v>42352</v>
      </c>
      <c r="Y5388">
        <v>0.2</v>
      </c>
      <c r="Z5388">
        <v>25</v>
      </c>
      <c r="AA5388">
        <v>44555</v>
      </c>
      <c r="AB5388">
        <v>5</v>
      </c>
      <c r="AC5388">
        <v>59.81</v>
      </c>
    </row>
    <row r="5389" spans="1:29" x14ac:dyDescent="0.3">
      <c r="A5389">
        <v>2011</v>
      </c>
      <c r="B5389">
        <v>7</v>
      </c>
      <c r="C5389" s="1">
        <v>40726</v>
      </c>
      <c r="D5389">
        <v>34700</v>
      </c>
      <c r="E5389">
        <v>453</v>
      </c>
      <c r="F5389">
        <v>604</v>
      </c>
      <c r="G5389">
        <v>4200</v>
      </c>
      <c r="H5389">
        <v>299</v>
      </c>
      <c r="I5389">
        <v>12700</v>
      </c>
      <c r="J5389">
        <v>17803</v>
      </c>
      <c r="K5389">
        <v>52956</v>
      </c>
      <c r="L5389">
        <v>161</v>
      </c>
      <c r="M5389">
        <v>7169</v>
      </c>
      <c r="N5389">
        <v>4252</v>
      </c>
      <c r="O5389">
        <v>178</v>
      </c>
      <c r="P5389">
        <v>11760</v>
      </c>
      <c r="Q5389">
        <v>4075</v>
      </c>
      <c r="R5389">
        <v>1834</v>
      </c>
      <c r="S5389">
        <v>0</v>
      </c>
      <c r="T5389">
        <v>2241</v>
      </c>
      <c r="U5389">
        <v>5718</v>
      </c>
      <c r="V5389">
        <v>10305</v>
      </c>
      <c r="W5389">
        <v>28807</v>
      </c>
      <c r="X5389">
        <v>38955</v>
      </c>
      <c r="Y5389">
        <v>0.21</v>
      </c>
      <c r="Z5389">
        <v>26</v>
      </c>
      <c r="AA5389">
        <v>40256</v>
      </c>
      <c r="AB5389">
        <v>3</v>
      </c>
      <c r="AC5389">
        <v>59.86</v>
      </c>
    </row>
    <row r="5390" spans="1:29" x14ac:dyDescent="0.3">
      <c r="A5390">
        <v>2011</v>
      </c>
      <c r="B5390">
        <v>7</v>
      </c>
      <c r="C5390" s="1">
        <v>40727</v>
      </c>
      <c r="D5390">
        <v>32600</v>
      </c>
      <c r="E5390">
        <v>507</v>
      </c>
      <c r="F5390">
        <v>546</v>
      </c>
      <c r="G5390">
        <v>4200</v>
      </c>
      <c r="H5390">
        <v>304</v>
      </c>
      <c r="I5390">
        <v>12700</v>
      </c>
      <c r="J5390">
        <v>17750</v>
      </c>
      <c r="K5390">
        <v>50857</v>
      </c>
      <c r="L5390">
        <v>161</v>
      </c>
      <c r="M5390">
        <v>7135</v>
      </c>
      <c r="N5390">
        <v>4265</v>
      </c>
      <c r="O5390">
        <v>89</v>
      </c>
      <c r="P5390">
        <v>11650</v>
      </c>
      <c r="Q5390">
        <v>4249</v>
      </c>
      <c r="R5390">
        <v>1834</v>
      </c>
      <c r="S5390">
        <v>0</v>
      </c>
      <c r="T5390">
        <v>2415</v>
      </c>
      <c r="U5390">
        <v>5185</v>
      </c>
      <c r="V5390">
        <v>9716</v>
      </c>
      <c r="W5390">
        <v>27246</v>
      </c>
      <c r="X5390">
        <v>36792</v>
      </c>
      <c r="Y5390">
        <v>0.22</v>
      </c>
      <c r="Z5390">
        <v>28</v>
      </c>
      <c r="AA5390">
        <v>42240</v>
      </c>
      <c r="AB5390">
        <v>13</v>
      </c>
      <c r="AC5390">
        <v>59.94</v>
      </c>
    </row>
    <row r="5391" spans="1:29" x14ac:dyDescent="0.3">
      <c r="A5391">
        <v>2011</v>
      </c>
      <c r="B5391">
        <v>7</v>
      </c>
      <c r="C5391" s="1">
        <v>40728</v>
      </c>
      <c r="D5391">
        <v>31400</v>
      </c>
      <c r="E5391">
        <v>544</v>
      </c>
      <c r="F5391">
        <v>505</v>
      </c>
      <c r="G5391">
        <v>4120</v>
      </c>
      <c r="H5391">
        <v>302</v>
      </c>
      <c r="I5391">
        <v>12000</v>
      </c>
      <c r="J5391">
        <v>16927</v>
      </c>
      <c r="K5391">
        <v>48871</v>
      </c>
      <c r="L5391">
        <v>168</v>
      </c>
      <c r="M5391">
        <v>7177</v>
      </c>
      <c r="N5391">
        <v>4240</v>
      </c>
      <c r="O5391">
        <v>100</v>
      </c>
      <c r="P5391">
        <v>11685</v>
      </c>
      <c r="Q5391">
        <v>4175</v>
      </c>
      <c r="R5391">
        <v>0</v>
      </c>
      <c r="S5391">
        <v>0</v>
      </c>
      <c r="T5391">
        <v>4175</v>
      </c>
      <c r="U5391">
        <v>4971</v>
      </c>
      <c r="V5391">
        <v>7499</v>
      </c>
      <c r="W5391">
        <v>25804</v>
      </c>
      <c r="X5391">
        <v>33011</v>
      </c>
      <c r="Y5391">
        <v>0.23</v>
      </c>
      <c r="Z5391">
        <v>32</v>
      </c>
      <c r="AA5391">
        <v>36871</v>
      </c>
      <c r="AB5391">
        <v>10</v>
      </c>
      <c r="AC5391">
        <v>60.08</v>
      </c>
    </row>
    <row r="5392" spans="1:29" x14ac:dyDescent="0.3">
      <c r="A5392">
        <v>2011</v>
      </c>
      <c r="B5392">
        <v>7</v>
      </c>
      <c r="C5392" s="1">
        <v>40729</v>
      </c>
      <c r="D5392">
        <v>31800</v>
      </c>
      <c r="E5392">
        <v>587</v>
      </c>
      <c r="F5392">
        <v>471</v>
      </c>
      <c r="G5392">
        <v>4090</v>
      </c>
      <c r="H5392">
        <v>301</v>
      </c>
      <c r="I5392">
        <v>10200</v>
      </c>
      <c r="J5392">
        <v>15062</v>
      </c>
      <c r="K5392">
        <v>47449</v>
      </c>
      <c r="L5392">
        <v>184</v>
      </c>
      <c r="M5392">
        <v>7174</v>
      </c>
      <c r="N5392">
        <v>4239</v>
      </c>
      <c r="O5392">
        <v>106</v>
      </c>
      <c r="P5392">
        <v>11703</v>
      </c>
      <c r="Q5392">
        <v>4314</v>
      </c>
      <c r="R5392">
        <v>0</v>
      </c>
      <c r="S5392">
        <v>0</v>
      </c>
      <c r="T5392">
        <v>4314</v>
      </c>
      <c r="U5392">
        <v>4956</v>
      </c>
      <c r="V5392">
        <v>5510</v>
      </c>
      <c r="W5392">
        <v>26223</v>
      </c>
      <c r="X5392">
        <v>31432</v>
      </c>
      <c r="Y5392">
        <v>0.24</v>
      </c>
      <c r="Z5392">
        <v>34</v>
      </c>
      <c r="AA5392">
        <v>37249</v>
      </c>
      <c r="AB5392">
        <v>16</v>
      </c>
      <c r="AC5392">
        <v>60.25</v>
      </c>
    </row>
    <row r="5393" spans="1:29" x14ac:dyDescent="0.3">
      <c r="A5393">
        <v>2011</v>
      </c>
      <c r="B5393">
        <v>7</v>
      </c>
      <c r="C5393" s="1">
        <v>40730</v>
      </c>
      <c r="D5393">
        <v>31200</v>
      </c>
      <c r="E5393">
        <v>630</v>
      </c>
      <c r="F5393">
        <v>438</v>
      </c>
      <c r="G5393">
        <v>3960</v>
      </c>
      <c r="H5393">
        <v>302</v>
      </c>
      <c r="I5393">
        <v>9190</v>
      </c>
      <c r="J5393">
        <v>13890</v>
      </c>
      <c r="K5393">
        <v>45720</v>
      </c>
      <c r="L5393">
        <v>204</v>
      </c>
      <c r="M5393">
        <v>7168</v>
      </c>
      <c r="N5393">
        <v>4286</v>
      </c>
      <c r="O5393">
        <v>108</v>
      </c>
      <c r="P5393">
        <v>11766</v>
      </c>
      <c r="Q5393">
        <v>4308</v>
      </c>
      <c r="R5393">
        <v>0</v>
      </c>
      <c r="S5393">
        <v>0</v>
      </c>
      <c r="T5393">
        <v>4308</v>
      </c>
      <c r="U5393">
        <v>4837</v>
      </c>
      <c r="V5393">
        <v>4161</v>
      </c>
      <c r="W5393">
        <v>25787</v>
      </c>
      <c r="X5393">
        <v>29646</v>
      </c>
      <c r="Y5393">
        <v>0.25</v>
      </c>
      <c r="Z5393">
        <v>35</v>
      </c>
      <c r="AA5393">
        <v>36530</v>
      </c>
      <c r="AB5393">
        <v>19</v>
      </c>
      <c r="AC5393">
        <v>60.45</v>
      </c>
    </row>
    <row r="5394" spans="1:29" x14ac:dyDescent="0.3">
      <c r="A5394">
        <v>2011</v>
      </c>
      <c r="B5394">
        <v>7</v>
      </c>
      <c r="C5394" s="1">
        <v>40731</v>
      </c>
      <c r="D5394">
        <v>29000</v>
      </c>
      <c r="E5394">
        <v>686</v>
      </c>
      <c r="F5394">
        <v>425</v>
      </c>
      <c r="G5394">
        <v>3720</v>
      </c>
      <c r="H5394">
        <v>302</v>
      </c>
      <c r="I5394">
        <v>9610</v>
      </c>
      <c r="J5394">
        <v>14057</v>
      </c>
      <c r="K5394">
        <v>43743</v>
      </c>
      <c r="L5394">
        <v>191</v>
      </c>
      <c r="M5394">
        <v>7172</v>
      </c>
      <c r="N5394">
        <v>4249</v>
      </c>
      <c r="O5394">
        <v>87</v>
      </c>
      <c r="P5394">
        <v>11699</v>
      </c>
      <c r="Q5394">
        <v>4338</v>
      </c>
      <c r="R5394">
        <v>0</v>
      </c>
      <c r="S5394">
        <v>0</v>
      </c>
      <c r="T5394">
        <v>4338</v>
      </c>
      <c r="U5394">
        <v>4483</v>
      </c>
      <c r="V5394">
        <v>4022</v>
      </c>
      <c r="W5394">
        <v>23988</v>
      </c>
      <c r="X5394">
        <v>27706</v>
      </c>
      <c r="Y5394">
        <v>0.26</v>
      </c>
      <c r="Z5394">
        <v>37</v>
      </c>
      <c r="AA5394">
        <v>34133</v>
      </c>
      <c r="AB5394">
        <v>19</v>
      </c>
      <c r="AC5394">
        <v>60.67</v>
      </c>
    </row>
    <row r="5395" spans="1:29" x14ac:dyDescent="0.3">
      <c r="A5395">
        <v>2011</v>
      </c>
      <c r="B5395">
        <v>7</v>
      </c>
      <c r="C5395" s="1">
        <v>40732</v>
      </c>
      <c r="D5395">
        <v>26500</v>
      </c>
      <c r="E5395">
        <v>724</v>
      </c>
      <c r="F5395">
        <v>389</v>
      </c>
      <c r="G5395">
        <v>3400</v>
      </c>
      <c r="H5395">
        <v>303</v>
      </c>
      <c r="I5395">
        <v>10500</v>
      </c>
      <c r="J5395">
        <v>14592</v>
      </c>
      <c r="K5395">
        <v>41816</v>
      </c>
      <c r="L5395">
        <v>187</v>
      </c>
      <c r="M5395">
        <v>7172</v>
      </c>
      <c r="N5395">
        <v>4225</v>
      </c>
      <c r="O5395">
        <v>91</v>
      </c>
      <c r="P5395">
        <v>11675</v>
      </c>
      <c r="Q5395">
        <v>4316</v>
      </c>
      <c r="R5395">
        <v>0</v>
      </c>
      <c r="S5395">
        <v>0</v>
      </c>
      <c r="T5395">
        <v>4316</v>
      </c>
      <c r="U5395">
        <v>4094</v>
      </c>
      <c r="V5395">
        <v>4206</v>
      </c>
      <c r="W5395">
        <v>21922</v>
      </c>
      <c r="X5395">
        <v>25825</v>
      </c>
      <c r="Y5395">
        <v>0.27</v>
      </c>
      <c r="Z5395">
        <v>38</v>
      </c>
      <c r="AA5395">
        <v>31316</v>
      </c>
      <c r="AB5395">
        <v>18</v>
      </c>
      <c r="AC5395">
        <v>60.94</v>
      </c>
    </row>
    <row r="5396" spans="1:29" x14ac:dyDescent="0.3">
      <c r="A5396">
        <v>2011</v>
      </c>
      <c r="B5396">
        <v>7</v>
      </c>
      <c r="C5396" s="1">
        <v>40733</v>
      </c>
      <c r="D5396">
        <v>24200</v>
      </c>
      <c r="E5396">
        <v>728</v>
      </c>
      <c r="F5396">
        <v>347</v>
      </c>
      <c r="G5396">
        <v>3000</v>
      </c>
      <c r="H5396">
        <v>303</v>
      </c>
      <c r="I5396">
        <v>11000</v>
      </c>
      <c r="J5396">
        <v>14650</v>
      </c>
      <c r="K5396">
        <v>39578</v>
      </c>
      <c r="L5396">
        <v>162</v>
      </c>
      <c r="M5396">
        <v>7172</v>
      </c>
      <c r="N5396">
        <v>4246</v>
      </c>
      <c r="O5396">
        <v>104</v>
      </c>
      <c r="P5396">
        <v>11684</v>
      </c>
      <c r="Q5396">
        <v>4324</v>
      </c>
      <c r="R5396">
        <v>0</v>
      </c>
      <c r="S5396">
        <v>0</v>
      </c>
      <c r="T5396">
        <v>4324</v>
      </c>
      <c r="U5396">
        <v>3773</v>
      </c>
      <c r="V5396">
        <v>3928</v>
      </c>
      <c r="W5396">
        <v>19944</v>
      </c>
      <c r="X5396">
        <v>23570</v>
      </c>
      <c r="Y5396">
        <v>0.28999999999999998</v>
      </c>
      <c r="Z5396">
        <v>40</v>
      </c>
      <c r="AA5396">
        <v>28578</v>
      </c>
      <c r="AB5396">
        <v>18</v>
      </c>
      <c r="AC5396">
        <v>61.24</v>
      </c>
    </row>
    <row r="5397" spans="1:29" x14ac:dyDescent="0.3">
      <c r="A5397">
        <v>2011</v>
      </c>
      <c r="B5397">
        <v>7</v>
      </c>
      <c r="C5397" s="1">
        <v>40734</v>
      </c>
      <c r="D5397">
        <v>23500</v>
      </c>
      <c r="E5397">
        <v>714</v>
      </c>
      <c r="F5397">
        <v>316</v>
      </c>
      <c r="G5397">
        <v>2570</v>
      </c>
      <c r="H5397">
        <v>302</v>
      </c>
      <c r="I5397">
        <v>11100</v>
      </c>
      <c r="J5397">
        <v>14288</v>
      </c>
      <c r="K5397">
        <v>38502</v>
      </c>
      <c r="L5397">
        <v>165</v>
      </c>
      <c r="M5397">
        <v>7170</v>
      </c>
      <c r="N5397">
        <v>4218</v>
      </c>
      <c r="O5397">
        <v>99</v>
      </c>
      <c r="P5397">
        <v>11652</v>
      </c>
      <c r="Q5397">
        <v>4324</v>
      </c>
      <c r="R5397">
        <v>0</v>
      </c>
      <c r="S5397">
        <v>0</v>
      </c>
      <c r="T5397">
        <v>4324</v>
      </c>
      <c r="U5397">
        <v>3663</v>
      </c>
      <c r="V5397">
        <v>3488</v>
      </c>
      <c r="W5397">
        <v>19340</v>
      </c>
      <c r="X5397">
        <v>22526</v>
      </c>
      <c r="Y5397">
        <v>0.28999999999999998</v>
      </c>
      <c r="Z5397">
        <v>41</v>
      </c>
      <c r="AA5397">
        <v>27402</v>
      </c>
      <c r="AB5397">
        <v>18</v>
      </c>
      <c r="AC5397">
        <v>61.56</v>
      </c>
    </row>
    <row r="5398" spans="1:29" x14ac:dyDescent="0.3">
      <c r="A5398">
        <v>2011</v>
      </c>
      <c r="B5398">
        <v>7</v>
      </c>
      <c r="C5398" s="1">
        <v>40735</v>
      </c>
      <c r="D5398">
        <v>20700</v>
      </c>
      <c r="E5398">
        <v>688</v>
      </c>
      <c r="F5398">
        <v>289</v>
      </c>
      <c r="G5398">
        <v>2150</v>
      </c>
      <c r="H5398">
        <v>309</v>
      </c>
      <c r="I5398">
        <v>11200</v>
      </c>
      <c r="J5398">
        <v>13948</v>
      </c>
      <c r="K5398">
        <v>35336</v>
      </c>
      <c r="L5398">
        <v>183</v>
      </c>
      <c r="M5398">
        <v>7175</v>
      </c>
      <c r="N5398">
        <v>4185</v>
      </c>
      <c r="O5398">
        <v>88</v>
      </c>
      <c r="P5398">
        <v>11631</v>
      </c>
      <c r="Q5398">
        <v>4324</v>
      </c>
      <c r="R5398">
        <v>0</v>
      </c>
      <c r="S5398">
        <v>0</v>
      </c>
      <c r="T5398">
        <v>4324</v>
      </c>
      <c r="U5398">
        <v>3418</v>
      </c>
      <c r="V5398">
        <v>2925</v>
      </c>
      <c r="W5398">
        <v>16759</v>
      </c>
      <c r="X5398">
        <v>19381</v>
      </c>
      <c r="Y5398">
        <v>0.32</v>
      </c>
      <c r="Z5398">
        <v>45</v>
      </c>
      <c r="AA5398">
        <v>24136</v>
      </c>
      <c r="AB5398">
        <v>20</v>
      </c>
      <c r="AC5398">
        <v>61.96</v>
      </c>
    </row>
    <row r="5399" spans="1:29" x14ac:dyDescent="0.3">
      <c r="A5399">
        <v>2011</v>
      </c>
      <c r="B5399">
        <v>7</v>
      </c>
      <c r="C5399" s="1">
        <v>40736</v>
      </c>
      <c r="D5399">
        <v>19300</v>
      </c>
      <c r="E5399">
        <v>630</v>
      </c>
      <c r="F5399">
        <v>266</v>
      </c>
      <c r="G5399">
        <v>1760</v>
      </c>
      <c r="H5399">
        <v>305</v>
      </c>
      <c r="I5399">
        <v>10200</v>
      </c>
      <c r="J5399">
        <v>12531</v>
      </c>
      <c r="K5399">
        <v>32461</v>
      </c>
      <c r="L5399">
        <v>183</v>
      </c>
      <c r="M5399">
        <v>7171</v>
      </c>
      <c r="N5399">
        <v>4145</v>
      </c>
      <c r="O5399">
        <v>85</v>
      </c>
      <c r="P5399">
        <v>11584</v>
      </c>
      <c r="Q5399">
        <v>4347</v>
      </c>
      <c r="R5399">
        <v>0</v>
      </c>
      <c r="S5399">
        <v>0</v>
      </c>
      <c r="T5399">
        <v>4347</v>
      </c>
      <c r="U5399">
        <v>3292</v>
      </c>
      <c r="V5399">
        <v>1413</v>
      </c>
      <c r="W5399">
        <v>15421</v>
      </c>
      <c r="X5399">
        <v>16530</v>
      </c>
      <c r="Y5399">
        <v>0.35</v>
      </c>
      <c r="Z5399">
        <v>49</v>
      </c>
      <c r="AA5399">
        <v>22261</v>
      </c>
      <c r="AB5399">
        <v>26</v>
      </c>
      <c r="AC5399">
        <v>62.44</v>
      </c>
    </row>
    <row r="5400" spans="1:29" x14ac:dyDescent="0.3">
      <c r="A5400">
        <v>2011</v>
      </c>
      <c r="B5400">
        <v>7</v>
      </c>
      <c r="C5400" s="1">
        <v>40737</v>
      </c>
      <c r="D5400">
        <v>18300</v>
      </c>
      <c r="E5400">
        <v>623</v>
      </c>
      <c r="F5400">
        <v>249</v>
      </c>
      <c r="G5400">
        <v>1520</v>
      </c>
      <c r="H5400">
        <v>305</v>
      </c>
      <c r="I5400">
        <v>9860</v>
      </c>
      <c r="J5400">
        <v>11934</v>
      </c>
      <c r="K5400">
        <v>30857</v>
      </c>
      <c r="L5400">
        <v>172</v>
      </c>
      <c r="M5400">
        <v>7171</v>
      </c>
      <c r="N5400">
        <v>4205</v>
      </c>
      <c r="O5400">
        <v>78</v>
      </c>
      <c r="P5400">
        <v>11626</v>
      </c>
      <c r="Q5400">
        <v>4350</v>
      </c>
      <c r="R5400">
        <v>0</v>
      </c>
      <c r="S5400">
        <v>0</v>
      </c>
      <c r="T5400">
        <v>4350</v>
      </c>
      <c r="U5400">
        <v>3201</v>
      </c>
      <c r="V5400">
        <v>681</v>
      </c>
      <c r="W5400">
        <v>14504</v>
      </c>
      <c r="X5400">
        <v>14881</v>
      </c>
      <c r="Y5400">
        <v>0.37</v>
      </c>
      <c r="Z5400">
        <v>52</v>
      </c>
      <c r="AA5400">
        <v>20997</v>
      </c>
      <c r="AB5400">
        <v>29</v>
      </c>
      <c r="AC5400">
        <v>62.96</v>
      </c>
    </row>
    <row r="5401" spans="1:29" x14ac:dyDescent="0.3">
      <c r="A5401">
        <v>2011</v>
      </c>
      <c r="B5401">
        <v>7</v>
      </c>
      <c r="C5401" s="1">
        <v>40738</v>
      </c>
      <c r="D5401">
        <v>17900</v>
      </c>
      <c r="E5401">
        <v>643</v>
      </c>
      <c r="F5401">
        <v>234</v>
      </c>
      <c r="G5401">
        <v>1340</v>
      </c>
      <c r="H5401">
        <v>307</v>
      </c>
      <c r="I5401">
        <v>10100</v>
      </c>
      <c r="J5401">
        <v>11981</v>
      </c>
      <c r="K5401">
        <v>30524</v>
      </c>
      <c r="L5401">
        <v>178</v>
      </c>
      <c r="M5401">
        <v>7169</v>
      </c>
      <c r="N5401">
        <v>4223</v>
      </c>
      <c r="O5401">
        <v>94</v>
      </c>
      <c r="P5401">
        <v>11664</v>
      </c>
      <c r="Q5401">
        <v>4331</v>
      </c>
      <c r="R5401">
        <v>0</v>
      </c>
      <c r="S5401">
        <v>0</v>
      </c>
      <c r="T5401">
        <v>4331</v>
      </c>
      <c r="U5401">
        <v>3452</v>
      </c>
      <c r="V5401">
        <v>954</v>
      </c>
      <c r="W5401">
        <v>13878</v>
      </c>
      <c r="X5401">
        <v>14529</v>
      </c>
      <c r="Y5401">
        <v>0.37</v>
      </c>
      <c r="Z5401">
        <v>52</v>
      </c>
      <c r="AA5401">
        <v>20424</v>
      </c>
      <c r="AB5401">
        <v>29</v>
      </c>
      <c r="AC5401">
        <v>63.47</v>
      </c>
    </row>
    <row r="5402" spans="1:29" x14ac:dyDescent="0.3">
      <c r="A5402">
        <v>2011</v>
      </c>
      <c r="B5402">
        <v>7</v>
      </c>
      <c r="C5402" s="1">
        <v>40739</v>
      </c>
      <c r="D5402">
        <v>17800</v>
      </c>
      <c r="E5402">
        <v>648</v>
      </c>
      <c r="F5402">
        <v>227</v>
      </c>
      <c r="G5402">
        <v>1210</v>
      </c>
      <c r="H5402">
        <v>307</v>
      </c>
      <c r="I5402">
        <v>10400</v>
      </c>
      <c r="J5402">
        <v>12144</v>
      </c>
      <c r="K5402">
        <v>30592</v>
      </c>
      <c r="L5402">
        <v>159</v>
      </c>
      <c r="M5402">
        <v>7171</v>
      </c>
      <c r="N5402">
        <v>4219</v>
      </c>
      <c r="O5402">
        <v>103</v>
      </c>
      <c r="P5402">
        <v>11652</v>
      </c>
      <c r="Q5402">
        <v>4325</v>
      </c>
      <c r="R5402">
        <v>0</v>
      </c>
      <c r="S5402">
        <v>0</v>
      </c>
      <c r="T5402">
        <v>4325</v>
      </c>
      <c r="U5402">
        <v>5550</v>
      </c>
      <c r="V5402">
        <v>3231</v>
      </c>
      <c r="W5402">
        <v>11687</v>
      </c>
      <c r="X5402">
        <v>14615</v>
      </c>
      <c r="Y5402">
        <v>0.37</v>
      </c>
      <c r="Z5402">
        <v>52</v>
      </c>
      <c r="AA5402">
        <v>20192</v>
      </c>
      <c r="AB5402">
        <v>28</v>
      </c>
      <c r="AC5402">
        <v>63.95</v>
      </c>
    </row>
    <row r="5403" spans="1:29" x14ac:dyDescent="0.3">
      <c r="A5403">
        <v>2011</v>
      </c>
      <c r="B5403">
        <v>7</v>
      </c>
      <c r="C5403" s="1">
        <v>40740</v>
      </c>
      <c r="D5403">
        <v>18000</v>
      </c>
      <c r="E5403">
        <v>638</v>
      </c>
      <c r="F5403">
        <v>215</v>
      </c>
      <c r="G5403">
        <v>1190</v>
      </c>
      <c r="H5403">
        <v>308</v>
      </c>
      <c r="I5403">
        <v>10300</v>
      </c>
      <c r="J5403">
        <v>12013</v>
      </c>
      <c r="K5403">
        <v>30651</v>
      </c>
      <c r="L5403">
        <v>159</v>
      </c>
      <c r="M5403">
        <v>7165</v>
      </c>
      <c r="N5403">
        <v>4223</v>
      </c>
      <c r="O5403">
        <v>102</v>
      </c>
      <c r="P5403">
        <v>11649</v>
      </c>
      <c r="Q5403">
        <v>4340</v>
      </c>
      <c r="R5403">
        <v>0</v>
      </c>
      <c r="S5403">
        <v>0</v>
      </c>
      <c r="T5403">
        <v>4340</v>
      </c>
      <c r="U5403">
        <v>6980</v>
      </c>
      <c r="V5403">
        <v>4523</v>
      </c>
      <c r="W5403">
        <v>10443</v>
      </c>
      <c r="X5403">
        <v>14662</v>
      </c>
      <c r="Y5403">
        <v>0.37</v>
      </c>
      <c r="Z5403">
        <v>52</v>
      </c>
      <c r="AA5403">
        <v>20351</v>
      </c>
      <c r="AB5403">
        <v>28</v>
      </c>
      <c r="AC5403">
        <v>64.39</v>
      </c>
    </row>
    <row r="5404" spans="1:29" x14ac:dyDescent="0.3">
      <c r="A5404">
        <v>2011</v>
      </c>
      <c r="B5404">
        <v>7</v>
      </c>
      <c r="C5404" s="1">
        <v>40741</v>
      </c>
      <c r="D5404">
        <v>18000</v>
      </c>
      <c r="E5404">
        <v>614</v>
      </c>
      <c r="F5404">
        <v>200</v>
      </c>
      <c r="G5404">
        <v>1170</v>
      </c>
      <c r="H5404">
        <v>306</v>
      </c>
      <c r="I5404">
        <v>9700</v>
      </c>
      <c r="J5404">
        <v>11376</v>
      </c>
      <c r="K5404">
        <v>29990</v>
      </c>
      <c r="L5404">
        <v>159</v>
      </c>
      <c r="M5404">
        <v>7172</v>
      </c>
      <c r="N5404">
        <v>4218</v>
      </c>
      <c r="O5404">
        <v>95</v>
      </c>
      <c r="P5404">
        <v>11644</v>
      </c>
      <c r="Q5404">
        <v>4333</v>
      </c>
      <c r="R5404">
        <v>0</v>
      </c>
      <c r="S5404">
        <v>0</v>
      </c>
      <c r="T5404">
        <v>4333</v>
      </c>
      <c r="U5404">
        <v>6980</v>
      </c>
      <c r="V5404">
        <v>3895</v>
      </c>
      <c r="W5404">
        <v>10421</v>
      </c>
      <c r="X5404">
        <v>14013</v>
      </c>
      <c r="Y5404">
        <v>0.38</v>
      </c>
      <c r="Z5404">
        <v>53</v>
      </c>
      <c r="AA5404">
        <v>20290</v>
      </c>
      <c r="AB5404">
        <v>31</v>
      </c>
      <c r="AC5404">
        <v>64.849999999999994</v>
      </c>
    </row>
    <row r="5405" spans="1:29" x14ac:dyDescent="0.3">
      <c r="A5405">
        <v>2011</v>
      </c>
      <c r="B5405">
        <v>7</v>
      </c>
      <c r="C5405" s="1">
        <v>40742</v>
      </c>
      <c r="D5405">
        <v>18400</v>
      </c>
      <c r="E5405">
        <v>593</v>
      </c>
      <c r="F5405">
        <v>189</v>
      </c>
      <c r="G5405">
        <v>1170</v>
      </c>
      <c r="H5405">
        <v>252</v>
      </c>
      <c r="I5405">
        <v>8920</v>
      </c>
      <c r="J5405">
        <v>10531</v>
      </c>
      <c r="K5405">
        <v>29524</v>
      </c>
      <c r="L5405">
        <v>172</v>
      </c>
      <c r="M5405">
        <v>7169</v>
      </c>
      <c r="N5405">
        <v>4210</v>
      </c>
      <c r="O5405">
        <v>97</v>
      </c>
      <c r="P5405">
        <v>11648</v>
      </c>
      <c r="Q5405">
        <v>4324</v>
      </c>
      <c r="R5405">
        <v>0</v>
      </c>
      <c r="S5405">
        <v>0</v>
      </c>
      <c r="T5405">
        <v>4324</v>
      </c>
      <c r="U5405">
        <v>6980</v>
      </c>
      <c r="V5405">
        <v>3053</v>
      </c>
      <c r="W5405">
        <v>10802</v>
      </c>
      <c r="X5405">
        <v>13552</v>
      </c>
      <c r="Y5405">
        <v>0.38</v>
      </c>
      <c r="Z5405">
        <v>54</v>
      </c>
      <c r="AA5405">
        <v>20604</v>
      </c>
      <c r="AB5405">
        <v>34</v>
      </c>
      <c r="AC5405">
        <v>65.3</v>
      </c>
    </row>
    <row r="5406" spans="1:29" x14ac:dyDescent="0.3">
      <c r="A5406">
        <v>2011</v>
      </c>
      <c r="B5406">
        <v>7</v>
      </c>
      <c r="C5406" s="1">
        <v>40743</v>
      </c>
      <c r="D5406">
        <v>18600</v>
      </c>
      <c r="E5406">
        <v>602</v>
      </c>
      <c r="F5406">
        <v>181</v>
      </c>
      <c r="G5406">
        <v>1130</v>
      </c>
      <c r="H5406">
        <v>203</v>
      </c>
      <c r="I5406">
        <v>8980</v>
      </c>
      <c r="J5406">
        <v>10494</v>
      </c>
      <c r="K5406">
        <v>29696</v>
      </c>
      <c r="L5406">
        <v>175</v>
      </c>
      <c r="M5406">
        <v>7164</v>
      </c>
      <c r="N5406">
        <v>4116</v>
      </c>
      <c r="O5406">
        <v>96</v>
      </c>
      <c r="P5406">
        <v>11551</v>
      </c>
      <c r="Q5406">
        <v>4326</v>
      </c>
      <c r="R5406">
        <v>0</v>
      </c>
      <c r="S5406">
        <v>0</v>
      </c>
      <c r="T5406">
        <v>4326</v>
      </c>
      <c r="U5406">
        <v>6910</v>
      </c>
      <c r="V5406">
        <v>3041</v>
      </c>
      <c r="W5406">
        <v>11081</v>
      </c>
      <c r="X5406">
        <v>13819</v>
      </c>
      <c r="Y5406">
        <v>0.38</v>
      </c>
      <c r="Z5406">
        <v>53</v>
      </c>
      <c r="AA5406">
        <v>20716</v>
      </c>
      <c r="AB5406">
        <v>33</v>
      </c>
      <c r="AC5406">
        <v>65.709999999999994</v>
      </c>
    </row>
    <row r="5407" spans="1:29" x14ac:dyDescent="0.3">
      <c r="A5407">
        <v>2011</v>
      </c>
      <c r="B5407">
        <v>7</v>
      </c>
      <c r="C5407" s="1">
        <v>40744</v>
      </c>
      <c r="D5407">
        <v>18200</v>
      </c>
      <c r="E5407">
        <v>617</v>
      </c>
      <c r="F5407">
        <v>172</v>
      </c>
      <c r="G5407">
        <v>1120</v>
      </c>
      <c r="H5407">
        <v>203</v>
      </c>
      <c r="I5407">
        <v>8790</v>
      </c>
      <c r="J5407">
        <v>10285</v>
      </c>
      <c r="K5407">
        <v>29102</v>
      </c>
      <c r="L5407">
        <v>177</v>
      </c>
      <c r="M5407">
        <v>7195</v>
      </c>
      <c r="N5407">
        <v>4187</v>
      </c>
      <c r="O5407">
        <v>110</v>
      </c>
      <c r="P5407">
        <v>11669</v>
      </c>
      <c r="Q5407">
        <v>4276</v>
      </c>
      <c r="R5407">
        <v>0</v>
      </c>
      <c r="S5407">
        <v>0</v>
      </c>
      <c r="T5407">
        <v>4276</v>
      </c>
      <c r="U5407">
        <v>6770</v>
      </c>
      <c r="V5407">
        <v>2607</v>
      </c>
      <c r="W5407">
        <v>10850</v>
      </c>
      <c r="X5407">
        <v>13157</v>
      </c>
      <c r="Y5407">
        <v>0.39</v>
      </c>
      <c r="Z5407">
        <v>55</v>
      </c>
      <c r="AA5407">
        <v>20312</v>
      </c>
      <c r="AB5407">
        <v>35</v>
      </c>
      <c r="AC5407">
        <v>66.13</v>
      </c>
    </row>
    <row r="5408" spans="1:29" x14ac:dyDescent="0.3">
      <c r="A5408">
        <v>2011</v>
      </c>
      <c r="B5408">
        <v>7</v>
      </c>
      <c r="C5408" s="1">
        <v>40745</v>
      </c>
      <c r="D5408">
        <v>17700</v>
      </c>
      <c r="E5408">
        <v>621</v>
      </c>
      <c r="F5408">
        <v>160</v>
      </c>
      <c r="G5408">
        <v>1090</v>
      </c>
      <c r="H5408">
        <v>200</v>
      </c>
      <c r="I5408">
        <v>7480</v>
      </c>
      <c r="J5408">
        <v>8930</v>
      </c>
      <c r="K5408">
        <v>27251</v>
      </c>
      <c r="L5408">
        <v>182</v>
      </c>
      <c r="M5408">
        <v>6891</v>
      </c>
      <c r="N5408">
        <v>4207</v>
      </c>
      <c r="O5408">
        <v>125</v>
      </c>
      <c r="P5408">
        <v>11405</v>
      </c>
      <c r="Q5408">
        <v>4300</v>
      </c>
      <c r="R5408">
        <v>0</v>
      </c>
      <c r="S5408">
        <v>0</v>
      </c>
      <c r="T5408">
        <v>4300</v>
      </c>
      <c r="U5408">
        <v>6710</v>
      </c>
      <c r="V5408">
        <v>1440</v>
      </c>
      <c r="W5408">
        <v>10407</v>
      </c>
      <c r="X5408">
        <v>11546</v>
      </c>
      <c r="Y5408">
        <v>0.41</v>
      </c>
      <c r="Z5408">
        <v>58</v>
      </c>
      <c r="AA5408">
        <v>19771</v>
      </c>
      <c r="AB5408">
        <v>42</v>
      </c>
      <c r="AC5408">
        <v>66.61</v>
      </c>
    </row>
    <row r="5409" spans="1:29" x14ac:dyDescent="0.3">
      <c r="A5409">
        <v>2011</v>
      </c>
      <c r="B5409">
        <v>7</v>
      </c>
      <c r="C5409" s="1">
        <v>40746</v>
      </c>
      <c r="D5409">
        <v>17400</v>
      </c>
      <c r="E5409">
        <v>618</v>
      </c>
      <c r="F5409">
        <v>150</v>
      </c>
      <c r="G5409">
        <v>1100</v>
      </c>
      <c r="H5409">
        <v>221</v>
      </c>
      <c r="I5409">
        <v>6550</v>
      </c>
      <c r="J5409">
        <v>8021</v>
      </c>
      <c r="K5409">
        <v>26039</v>
      </c>
      <c r="L5409">
        <v>183</v>
      </c>
      <c r="M5409">
        <v>7174</v>
      </c>
      <c r="N5409">
        <v>4264</v>
      </c>
      <c r="O5409">
        <v>105</v>
      </c>
      <c r="P5409">
        <v>11726</v>
      </c>
      <c r="Q5409">
        <v>4274</v>
      </c>
      <c r="R5409">
        <v>0</v>
      </c>
      <c r="S5409">
        <v>0</v>
      </c>
      <c r="T5409">
        <v>4274</v>
      </c>
      <c r="U5409">
        <v>6550</v>
      </c>
      <c r="V5409">
        <v>67</v>
      </c>
      <c r="W5409">
        <v>10271</v>
      </c>
      <c r="X5409">
        <v>10039</v>
      </c>
      <c r="Y5409">
        <v>0.44</v>
      </c>
      <c r="Z5409">
        <v>61</v>
      </c>
      <c r="AA5409">
        <v>19489</v>
      </c>
      <c r="AB5409">
        <v>48</v>
      </c>
      <c r="AC5409">
        <v>67.16</v>
      </c>
    </row>
    <row r="5410" spans="1:29" x14ac:dyDescent="0.3">
      <c r="A5410">
        <v>2011</v>
      </c>
      <c r="B5410">
        <v>7</v>
      </c>
      <c r="C5410" s="1">
        <v>40747</v>
      </c>
      <c r="D5410">
        <v>16900</v>
      </c>
      <c r="E5410">
        <v>664</v>
      </c>
      <c r="F5410">
        <v>143</v>
      </c>
      <c r="G5410">
        <v>1090</v>
      </c>
      <c r="H5410">
        <v>251</v>
      </c>
      <c r="I5410">
        <v>5920</v>
      </c>
      <c r="J5410">
        <v>7404</v>
      </c>
      <c r="K5410">
        <v>24968</v>
      </c>
      <c r="L5410">
        <v>179</v>
      </c>
      <c r="M5410">
        <v>7176</v>
      </c>
      <c r="N5410">
        <v>4232</v>
      </c>
      <c r="O5410">
        <v>97</v>
      </c>
      <c r="P5410">
        <v>11684</v>
      </c>
      <c r="Q5410">
        <v>4325</v>
      </c>
      <c r="R5410">
        <v>0</v>
      </c>
      <c r="S5410">
        <v>0</v>
      </c>
      <c r="T5410">
        <v>4325</v>
      </c>
      <c r="U5410">
        <v>6330</v>
      </c>
      <c r="V5410">
        <v>-761</v>
      </c>
      <c r="W5410">
        <v>10023</v>
      </c>
      <c r="X5410">
        <v>8959</v>
      </c>
      <c r="Y5410">
        <v>0.46</v>
      </c>
      <c r="Z5410">
        <v>64</v>
      </c>
      <c r="AA5410">
        <v>19048</v>
      </c>
      <c r="AB5410">
        <v>53</v>
      </c>
      <c r="AC5410">
        <v>67.75</v>
      </c>
    </row>
    <row r="5411" spans="1:29" x14ac:dyDescent="0.3">
      <c r="A5411">
        <v>2011</v>
      </c>
      <c r="B5411">
        <v>7</v>
      </c>
      <c r="C5411" s="1">
        <v>40748</v>
      </c>
      <c r="D5411">
        <v>16800</v>
      </c>
      <c r="E5411">
        <v>711</v>
      </c>
      <c r="F5411">
        <v>136</v>
      </c>
      <c r="G5411">
        <v>1090</v>
      </c>
      <c r="H5411">
        <v>252</v>
      </c>
      <c r="I5411">
        <v>5380</v>
      </c>
      <c r="J5411">
        <v>6858</v>
      </c>
      <c r="K5411">
        <v>24369</v>
      </c>
      <c r="L5411">
        <v>183</v>
      </c>
      <c r="M5411">
        <v>7167</v>
      </c>
      <c r="N5411">
        <v>4238</v>
      </c>
      <c r="O5411">
        <v>89</v>
      </c>
      <c r="P5411">
        <v>11677</v>
      </c>
      <c r="Q5411">
        <v>4300</v>
      </c>
      <c r="R5411">
        <v>0</v>
      </c>
      <c r="S5411">
        <v>0</v>
      </c>
      <c r="T5411">
        <v>4300</v>
      </c>
      <c r="U5411">
        <v>6240</v>
      </c>
      <c r="V5411">
        <v>-1374</v>
      </c>
      <c r="W5411">
        <v>10067</v>
      </c>
      <c r="X5411">
        <v>8392</v>
      </c>
      <c r="Y5411">
        <v>0.47</v>
      </c>
      <c r="Z5411">
        <v>66</v>
      </c>
      <c r="AA5411">
        <v>18989</v>
      </c>
      <c r="AB5411">
        <v>56</v>
      </c>
      <c r="AC5411">
        <v>68.34</v>
      </c>
    </row>
    <row r="5412" spans="1:29" x14ac:dyDescent="0.3">
      <c r="A5412">
        <v>2011</v>
      </c>
      <c r="B5412">
        <v>7</v>
      </c>
      <c r="C5412" s="1">
        <v>40749</v>
      </c>
      <c r="D5412">
        <v>16700</v>
      </c>
      <c r="E5412">
        <v>730</v>
      </c>
      <c r="F5412">
        <v>132</v>
      </c>
      <c r="G5412">
        <v>1090</v>
      </c>
      <c r="H5412">
        <v>220</v>
      </c>
      <c r="I5412">
        <v>5080</v>
      </c>
      <c r="J5412">
        <v>6522</v>
      </c>
      <c r="K5412">
        <v>23952</v>
      </c>
      <c r="L5412">
        <v>177</v>
      </c>
      <c r="M5412">
        <v>7177</v>
      </c>
      <c r="N5412">
        <v>4214</v>
      </c>
      <c r="O5412">
        <v>81</v>
      </c>
      <c r="P5412">
        <v>11649</v>
      </c>
      <c r="Q5412">
        <v>4269</v>
      </c>
      <c r="R5412">
        <v>0</v>
      </c>
      <c r="S5412">
        <v>0</v>
      </c>
      <c r="T5412">
        <v>4269</v>
      </c>
      <c r="U5412">
        <v>6310</v>
      </c>
      <c r="V5412">
        <v>-1592</v>
      </c>
      <c r="W5412">
        <v>9925</v>
      </c>
      <c r="X5412">
        <v>8034</v>
      </c>
      <c r="Y5412">
        <v>0.47</v>
      </c>
      <c r="Z5412">
        <v>66</v>
      </c>
      <c r="AA5412">
        <v>18872</v>
      </c>
      <c r="AB5412">
        <v>57</v>
      </c>
      <c r="AC5412">
        <v>68.94</v>
      </c>
    </row>
    <row r="5413" spans="1:29" x14ac:dyDescent="0.3">
      <c r="A5413">
        <v>2011</v>
      </c>
      <c r="B5413">
        <v>7</v>
      </c>
      <c r="C5413" s="1">
        <v>40750</v>
      </c>
      <c r="D5413">
        <v>16700</v>
      </c>
      <c r="E5413">
        <v>718</v>
      </c>
      <c r="F5413">
        <v>125</v>
      </c>
      <c r="G5413">
        <v>1090</v>
      </c>
      <c r="H5413">
        <v>200</v>
      </c>
      <c r="I5413">
        <v>4750</v>
      </c>
      <c r="J5413">
        <v>6165</v>
      </c>
      <c r="K5413">
        <v>23583</v>
      </c>
      <c r="L5413">
        <v>182</v>
      </c>
      <c r="M5413">
        <v>7167</v>
      </c>
      <c r="N5413">
        <v>4241</v>
      </c>
      <c r="O5413">
        <v>103</v>
      </c>
      <c r="P5413">
        <v>11693</v>
      </c>
      <c r="Q5413">
        <v>4239</v>
      </c>
      <c r="R5413">
        <v>0</v>
      </c>
      <c r="S5413">
        <v>0</v>
      </c>
      <c r="T5413">
        <v>4239</v>
      </c>
      <c r="U5413">
        <v>6430</v>
      </c>
      <c r="V5413">
        <v>-1853</v>
      </c>
      <c r="W5413">
        <v>9801</v>
      </c>
      <c r="X5413">
        <v>7651</v>
      </c>
      <c r="Y5413">
        <v>0.48</v>
      </c>
      <c r="Z5413">
        <v>68</v>
      </c>
      <c r="AA5413">
        <v>18833</v>
      </c>
      <c r="AB5413">
        <v>59</v>
      </c>
      <c r="AC5413">
        <v>69.53</v>
      </c>
    </row>
    <row r="5414" spans="1:29" x14ac:dyDescent="0.3">
      <c r="A5414">
        <v>2011</v>
      </c>
      <c r="B5414">
        <v>7</v>
      </c>
      <c r="C5414" s="1">
        <v>40751</v>
      </c>
      <c r="D5414">
        <v>16400</v>
      </c>
      <c r="E5414">
        <v>731</v>
      </c>
      <c r="F5414">
        <v>119</v>
      </c>
      <c r="G5414">
        <v>1090</v>
      </c>
      <c r="H5414">
        <v>200</v>
      </c>
      <c r="I5414">
        <v>4530</v>
      </c>
      <c r="J5414">
        <v>5939</v>
      </c>
      <c r="K5414">
        <v>23070</v>
      </c>
      <c r="L5414">
        <v>184</v>
      </c>
      <c r="M5414">
        <v>7175</v>
      </c>
      <c r="N5414">
        <v>4254</v>
      </c>
      <c r="O5414">
        <v>101</v>
      </c>
      <c r="P5414">
        <v>11714</v>
      </c>
      <c r="Q5414">
        <v>4241</v>
      </c>
      <c r="R5414">
        <v>0</v>
      </c>
      <c r="S5414">
        <v>0</v>
      </c>
      <c r="T5414">
        <v>4241</v>
      </c>
      <c r="U5414">
        <v>6510</v>
      </c>
      <c r="V5414">
        <v>-2021</v>
      </c>
      <c r="W5414">
        <v>9434</v>
      </c>
      <c r="X5414">
        <v>7115</v>
      </c>
      <c r="Y5414">
        <v>0.49</v>
      </c>
      <c r="Z5414">
        <v>69</v>
      </c>
      <c r="AA5414">
        <v>18540</v>
      </c>
      <c r="AB5414">
        <v>62</v>
      </c>
      <c r="AC5414">
        <v>70.14</v>
      </c>
    </row>
    <row r="5415" spans="1:29" x14ac:dyDescent="0.3">
      <c r="A5415">
        <v>2011</v>
      </c>
      <c r="B5415">
        <v>7</v>
      </c>
      <c r="C5415" s="1">
        <v>40752</v>
      </c>
      <c r="D5415">
        <v>16000</v>
      </c>
      <c r="E5415">
        <v>708</v>
      </c>
      <c r="F5415">
        <v>113</v>
      </c>
      <c r="G5415">
        <v>1090</v>
      </c>
      <c r="H5415">
        <v>200</v>
      </c>
      <c r="I5415">
        <v>4410</v>
      </c>
      <c r="J5415">
        <v>5813</v>
      </c>
      <c r="K5415">
        <v>22521</v>
      </c>
      <c r="L5415">
        <v>192</v>
      </c>
      <c r="M5415">
        <v>7179</v>
      </c>
      <c r="N5415">
        <v>4251</v>
      </c>
      <c r="O5415">
        <v>93</v>
      </c>
      <c r="P5415">
        <v>11715</v>
      </c>
      <c r="Q5415">
        <v>4186</v>
      </c>
      <c r="R5415">
        <v>0</v>
      </c>
      <c r="S5415">
        <v>0</v>
      </c>
      <c r="T5415">
        <v>4186</v>
      </c>
      <c r="U5415">
        <v>6590</v>
      </c>
      <c r="V5415">
        <v>-2033</v>
      </c>
      <c r="W5415">
        <v>8946</v>
      </c>
      <c r="X5415">
        <v>6620</v>
      </c>
      <c r="Y5415">
        <v>0.5</v>
      </c>
      <c r="Z5415">
        <v>71</v>
      </c>
      <c r="AA5415">
        <v>18111</v>
      </c>
      <c r="AB5415">
        <v>63</v>
      </c>
      <c r="AC5415">
        <v>70.760000000000005</v>
      </c>
    </row>
    <row r="5416" spans="1:29" x14ac:dyDescent="0.3">
      <c r="A5416">
        <v>2011</v>
      </c>
      <c r="B5416">
        <v>7</v>
      </c>
      <c r="C5416" s="1">
        <v>40753</v>
      </c>
      <c r="D5416">
        <v>15600</v>
      </c>
      <c r="E5416">
        <v>701</v>
      </c>
      <c r="F5416">
        <v>108</v>
      </c>
      <c r="G5416">
        <v>1080</v>
      </c>
      <c r="H5416">
        <v>246</v>
      </c>
      <c r="I5416">
        <v>4330</v>
      </c>
      <c r="J5416">
        <v>5764</v>
      </c>
      <c r="K5416">
        <v>22065</v>
      </c>
      <c r="L5416">
        <v>184</v>
      </c>
      <c r="M5416">
        <v>7173</v>
      </c>
      <c r="N5416">
        <v>4257</v>
      </c>
      <c r="O5416">
        <v>110</v>
      </c>
      <c r="P5416">
        <v>11724</v>
      </c>
      <c r="Q5416">
        <v>4186</v>
      </c>
      <c r="R5416">
        <v>0</v>
      </c>
      <c r="S5416">
        <v>0</v>
      </c>
      <c r="T5416">
        <v>4186</v>
      </c>
      <c r="U5416">
        <v>6610</v>
      </c>
      <c r="V5416">
        <v>-2071</v>
      </c>
      <c r="W5416">
        <v>8519</v>
      </c>
      <c r="X5416">
        <v>6155</v>
      </c>
      <c r="Y5416">
        <v>0.52</v>
      </c>
      <c r="Z5416">
        <v>72</v>
      </c>
      <c r="AA5416">
        <v>17735</v>
      </c>
      <c r="AB5416">
        <v>65</v>
      </c>
      <c r="AC5416">
        <v>71.39</v>
      </c>
    </row>
    <row r="5417" spans="1:29" x14ac:dyDescent="0.3">
      <c r="A5417">
        <v>2011</v>
      </c>
      <c r="B5417">
        <v>7</v>
      </c>
      <c r="C5417" s="1">
        <v>40754</v>
      </c>
      <c r="D5417">
        <v>15400</v>
      </c>
      <c r="E5417">
        <v>690</v>
      </c>
      <c r="F5417">
        <v>102</v>
      </c>
      <c r="G5417">
        <v>1060</v>
      </c>
      <c r="H5417">
        <v>271</v>
      </c>
      <c r="I5417">
        <v>4280</v>
      </c>
      <c r="J5417">
        <v>5713</v>
      </c>
      <c r="K5417">
        <v>21803</v>
      </c>
      <c r="L5417">
        <v>204</v>
      </c>
      <c r="M5417">
        <v>7169</v>
      </c>
      <c r="N5417">
        <v>4253</v>
      </c>
      <c r="O5417">
        <v>106</v>
      </c>
      <c r="P5417">
        <v>11732</v>
      </c>
      <c r="Q5417">
        <v>4191</v>
      </c>
      <c r="R5417">
        <v>0</v>
      </c>
      <c r="S5417">
        <v>0</v>
      </c>
      <c r="T5417">
        <v>4191</v>
      </c>
      <c r="U5417">
        <v>6580</v>
      </c>
      <c r="V5417">
        <v>-2163</v>
      </c>
      <c r="W5417">
        <v>8337</v>
      </c>
      <c r="X5417">
        <v>5880</v>
      </c>
      <c r="Y5417">
        <v>0.52</v>
      </c>
      <c r="Z5417">
        <v>73</v>
      </c>
      <c r="AA5417">
        <v>17523</v>
      </c>
      <c r="AB5417">
        <v>66</v>
      </c>
      <c r="AC5417">
        <v>72.02</v>
      </c>
    </row>
    <row r="5418" spans="1:29" x14ac:dyDescent="0.3">
      <c r="A5418">
        <v>2011</v>
      </c>
      <c r="B5418">
        <v>7</v>
      </c>
      <c r="C5418" s="1">
        <v>40755</v>
      </c>
      <c r="D5418">
        <v>15500</v>
      </c>
      <c r="E5418">
        <v>658</v>
      </c>
      <c r="F5418">
        <v>100</v>
      </c>
      <c r="G5418">
        <v>1070</v>
      </c>
      <c r="H5418">
        <v>272</v>
      </c>
      <c r="I5418">
        <v>4210</v>
      </c>
      <c r="J5418">
        <v>5652</v>
      </c>
      <c r="K5418">
        <v>21810</v>
      </c>
      <c r="L5418">
        <v>204</v>
      </c>
      <c r="M5418">
        <v>7167</v>
      </c>
      <c r="N5418">
        <v>4245</v>
      </c>
      <c r="O5418">
        <v>99</v>
      </c>
      <c r="P5418">
        <v>11715</v>
      </c>
      <c r="Q5418">
        <v>4150</v>
      </c>
      <c r="R5418">
        <v>0</v>
      </c>
      <c r="S5418">
        <v>0</v>
      </c>
      <c r="T5418">
        <v>4150</v>
      </c>
      <c r="U5418">
        <v>6620</v>
      </c>
      <c r="V5418">
        <v>-2140</v>
      </c>
      <c r="W5418">
        <v>8376</v>
      </c>
      <c r="X5418">
        <v>5945</v>
      </c>
      <c r="Y5418">
        <v>0.52</v>
      </c>
      <c r="Z5418">
        <v>73</v>
      </c>
      <c r="AA5418">
        <v>17600</v>
      </c>
      <c r="AB5418">
        <v>66</v>
      </c>
      <c r="AC5418">
        <v>72.61</v>
      </c>
    </row>
    <row r="5419" spans="1:29" x14ac:dyDescent="0.3">
      <c r="A5419">
        <v>2011</v>
      </c>
      <c r="B5419">
        <v>8</v>
      </c>
      <c r="C5419" s="1">
        <v>40756</v>
      </c>
      <c r="D5419">
        <v>16000</v>
      </c>
      <c r="E5419">
        <v>625</v>
      </c>
      <c r="F5419">
        <v>98</v>
      </c>
      <c r="G5419">
        <v>1070</v>
      </c>
      <c r="H5419">
        <v>225</v>
      </c>
      <c r="I5419">
        <v>4190</v>
      </c>
      <c r="J5419">
        <v>5583</v>
      </c>
      <c r="K5419">
        <v>22208</v>
      </c>
      <c r="L5419">
        <v>201</v>
      </c>
      <c r="M5419">
        <v>7171</v>
      </c>
      <c r="N5419">
        <v>4235</v>
      </c>
      <c r="O5419">
        <v>106</v>
      </c>
      <c r="P5419">
        <v>11713</v>
      </c>
      <c r="Q5419">
        <v>4128</v>
      </c>
      <c r="R5419">
        <v>0</v>
      </c>
      <c r="S5419">
        <v>0</v>
      </c>
      <c r="T5419">
        <v>4128</v>
      </c>
      <c r="U5419">
        <v>6690</v>
      </c>
      <c r="V5419">
        <v>-2123</v>
      </c>
      <c r="W5419">
        <v>8779</v>
      </c>
      <c r="X5419">
        <v>6367</v>
      </c>
      <c r="Y5419">
        <v>0.51</v>
      </c>
      <c r="Z5419">
        <v>71</v>
      </c>
      <c r="AA5419">
        <v>18018</v>
      </c>
      <c r="AB5419">
        <v>65</v>
      </c>
      <c r="AC5419">
        <v>73.12</v>
      </c>
    </row>
    <row r="5420" spans="1:29" x14ac:dyDescent="0.3">
      <c r="A5420">
        <v>2011</v>
      </c>
      <c r="B5420">
        <v>8</v>
      </c>
      <c r="C5420" s="1">
        <v>40757</v>
      </c>
      <c r="D5420">
        <v>16200</v>
      </c>
      <c r="E5420">
        <v>612</v>
      </c>
      <c r="F5420">
        <v>94</v>
      </c>
      <c r="G5420">
        <v>1070</v>
      </c>
      <c r="H5420">
        <v>195</v>
      </c>
      <c r="I5420">
        <v>4370</v>
      </c>
      <c r="J5420">
        <v>5729</v>
      </c>
      <c r="K5420">
        <v>22541</v>
      </c>
      <c r="L5420">
        <v>206</v>
      </c>
      <c r="M5420">
        <v>7168</v>
      </c>
      <c r="N5420">
        <v>4218</v>
      </c>
      <c r="O5420">
        <v>100</v>
      </c>
      <c r="P5420">
        <v>11692</v>
      </c>
      <c r="Q5420">
        <v>4139</v>
      </c>
      <c r="R5420">
        <v>0</v>
      </c>
      <c r="S5420">
        <v>0</v>
      </c>
      <c r="T5420">
        <v>4139</v>
      </c>
      <c r="U5420">
        <v>6790</v>
      </c>
      <c r="V5420">
        <v>-1863</v>
      </c>
      <c r="W5420">
        <v>8863</v>
      </c>
      <c r="X5420">
        <v>6710</v>
      </c>
      <c r="Y5420">
        <v>0.5</v>
      </c>
      <c r="Z5420">
        <v>70</v>
      </c>
      <c r="AA5420">
        <v>18171</v>
      </c>
      <c r="AB5420">
        <v>63</v>
      </c>
      <c r="AC5420">
        <v>73.569999999999993</v>
      </c>
    </row>
    <row r="5421" spans="1:29" x14ac:dyDescent="0.3">
      <c r="A5421">
        <v>2011</v>
      </c>
      <c r="B5421">
        <v>8</v>
      </c>
      <c r="C5421" s="1">
        <v>40758</v>
      </c>
      <c r="D5421">
        <v>16100</v>
      </c>
      <c r="E5421">
        <v>610</v>
      </c>
      <c r="F5421">
        <v>90</v>
      </c>
      <c r="G5421">
        <v>1060</v>
      </c>
      <c r="H5421">
        <v>195</v>
      </c>
      <c r="I5421">
        <v>5260</v>
      </c>
      <c r="J5421">
        <v>6605</v>
      </c>
      <c r="K5421">
        <v>23315</v>
      </c>
      <c r="L5421">
        <v>191</v>
      </c>
      <c r="M5421">
        <v>7174</v>
      </c>
      <c r="N5421">
        <v>4220</v>
      </c>
      <c r="O5421">
        <v>102</v>
      </c>
      <c r="P5421">
        <v>11687</v>
      </c>
      <c r="Q5421">
        <v>4086</v>
      </c>
      <c r="R5421">
        <v>0</v>
      </c>
      <c r="S5421">
        <v>0</v>
      </c>
      <c r="T5421">
        <v>4086</v>
      </c>
      <c r="U5421">
        <v>6790</v>
      </c>
      <c r="V5421">
        <v>-948</v>
      </c>
      <c r="W5421">
        <v>8776</v>
      </c>
      <c r="X5421">
        <v>7542</v>
      </c>
      <c r="Y5421">
        <v>0.49</v>
      </c>
      <c r="Z5421">
        <v>68</v>
      </c>
      <c r="AA5421">
        <v>18055</v>
      </c>
      <c r="AB5421">
        <v>58</v>
      </c>
      <c r="AC5421">
        <v>73.92</v>
      </c>
    </row>
    <row r="5422" spans="1:29" x14ac:dyDescent="0.3">
      <c r="A5422">
        <v>2011</v>
      </c>
      <c r="B5422">
        <v>8</v>
      </c>
      <c r="C5422" s="1">
        <v>40759</v>
      </c>
      <c r="D5422">
        <v>16000</v>
      </c>
      <c r="E5422">
        <v>631</v>
      </c>
      <c r="F5422">
        <v>87</v>
      </c>
      <c r="G5422">
        <v>1040</v>
      </c>
      <c r="H5422">
        <v>196</v>
      </c>
      <c r="I5422">
        <v>5510</v>
      </c>
      <c r="J5422">
        <v>6833</v>
      </c>
      <c r="K5422">
        <v>23464</v>
      </c>
      <c r="L5422">
        <v>194</v>
      </c>
      <c r="M5422">
        <v>7162</v>
      </c>
      <c r="N5422">
        <v>4195</v>
      </c>
      <c r="O5422">
        <v>102</v>
      </c>
      <c r="P5422">
        <v>11653</v>
      </c>
      <c r="Q5422">
        <v>4100</v>
      </c>
      <c r="R5422">
        <v>0</v>
      </c>
      <c r="S5422">
        <v>0</v>
      </c>
      <c r="T5422">
        <v>4100</v>
      </c>
      <c r="U5422">
        <v>6740</v>
      </c>
      <c r="V5422">
        <v>-745</v>
      </c>
      <c r="W5422">
        <v>8743</v>
      </c>
      <c r="X5422">
        <v>7711</v>
      </c>
      <c r="Y5422">
        <v>0.48</v>
      </c>
      <c r="Z5422">
        <v>67</v>
      </c>
      <c r="AA5422">
        <v>17954</v>
      </c>
      <c r="AB5422">
        <v>57</v>
      </c>
      <c r="AC5422">
        <v>74.23</v>
      </c>
    </row>
    <row r="5423" spans="1:29" x14ac:dyDescent="0.3">
      <c r="A5423">
        <v>2011</v>
      </c>
      <c r="B5423">
        <v>8</v>
      </c>
      <c r="C5423" s="1">
        <v>40760</v>
      </c>
      <c r="D5423">
        <v>16500</v>
      </c>
      <c r="E5423">
        <v>648</v>
      </c>
      <c r="F5423">
        <v>87</v>
      </c>
      <c r="G5423">
        <v>1040</v>
      </c>
      <c r="H5423">
        <v>254</v>
      </c>
      <c r="I5423">
        <v>5320</v>
      </c>
      <c r="J5423">
        <v>6701</v>
      </c>
      <c r="K5423">
        <v>23849</v>
      </c>
      <c r="L5423">
        <v>180</v>
      </c>
      <c r="M5423">
        <v>7176</v>
      </c>
      <c r="N5423">
        <v>4209</v>
      </c>
      <c r="O5423">
        <v>93</v>
      </c>
      <c r="P5423">
        <v>11658</v>
      </c>
      <c r="Q5423">
        <v>4037</v>
      </c>
      <c r="R5423">
        <v>0</v>
      </c>
      <c r="S5423">
        <v>0</v>
      </c>
      <c r="T5423">
        <v>4037</v>
      </c>
      <c r="U5423">
        <v>6660</v>
      </c>
      <c r="V5423">
        <v>-921</v>
      </c>
      <c r="W5423">
        <v>9358</v>
      </c>
      <c r="X5423">
        <v>8154</v>
      </c>
      <c r="Y5423">
        <v>0.47</v>
      </c>
      <c r="Z5423">
        <v>66</v>
      </c>
      <c r="AA5423">
        <v>18529</v>
      </c>
      <c r="AB5423">
        <v>56</v>
      </c>
      <c r="AC5423">
        <v>74.489999999999995</v>
      </c>
    </row>
    <row r="5424" spans="1:29" x14ac:dyDescent="0.3">
      <c r="A5424">
        <v>2011</v>
      </c>
      <c r="B5424">
        <v>8</v>
      </c>
      <c r="C5424" s="1">
        <v>40761</v>
      </c>
      <c r="D5424">
        <v>16200</v>
      </c>
      <c r="E5424">
        <v>655</v>
      </c>
      <c r="F5424">
        <v>84</v>
      </c>
      <c r="G5424">
        <v>1040</v>
      </c>
      <c r="H5424">
        <v>308</v>
      </c>
      <c r="I5424">
        <v>5250</v>
      </c>
      <c r="J5424">
        <v>6682</v>
      </c>
      <c r="K5424">
        <v>23537</v>
      </c>
      <c r="L5424">
        <v>159</v>
      </c>
      <c r="M5424">
        <v>7170</v>
      </c>
      <c r="N5424">
        <v>4225</v>
      </c>
      <c r="O5424">
        <v>95</v>
      </c>
      <c r="P5424">
        <v>11649</v>
      </c>
      <c r="Q5424">
        <v>4087</v>
      </c>
      <c r="R5424">
        <v>0</v>
      </c>
      <c r="S5424">
        <v>0</v>
      </c>
      <c r="T5424">
        <v>4087</v>
      </c>
      <c r="U5424">
        <v>6620</v>
      </c>
      <c r="V5424">
        <v>-1003</v>
      </c>
      <c r="W5424">
        <v>9091</v>
      </c>
      <c r="X5424">
        <v>7801</v>
      </c>
      <c r="Y5424">
        <v>0.48</v>
      </c>
      <c r="Z5424">
        <v>67</v>
      </c>
      <c r="AA5424">
        <v>18287</v>
      </c>
      <c r="AB5424">
        <v>57</v>
      </c>
      <c r="AC5424">
        <v>74.77</v>
      </c>
    </row>
    <row r="5425" spans="1:29" x14ac:dyDescent="0.3">
      <c r="A5425">
        <v>2011</v>
      </c>
      <c r="B5425">
        <v>8</v>
      </c>
      <c r="C5425" s="1">
        <v>40762</v>
      </c>
      <c r="D5425">
        <v>16500</v>
      </c>
      <c r="E5425">
        <v>636</v>
      </c>
      <c r="F5425">
        <v>83</v>
      </c>
      <c r="G5425">
        <v>1030</v>
      </c>
      <c r="H5425">
        <v>306</v>
      </c>
      <c r="I5425">
        <v>5090</v>
      </c>
      <c r="J5425">
        <v>6509</v>
      </c>
      <c r="K5425">
        <v>23645</v>
      </c>
      <c r="L5425">
        <v>166</v>
      </c>
      <c r="M5425">
        <v>7176</v>
      </c>
      <c r="N5425">
        <v>4136</v>
      </c>
      <c r="O5425">
        <v>93</v>
      </c>
      <c r="P5425">
        <v>11571</v>
      </c>
      <c r="Q5425">
        <v>4000</v>
      </c>
      <c r="R5425">
        <v>0</v>
      </c>
      <c r="S5425">
        <v>0</v>
      </c>
      <c r="T5425">
        <v>4000</v>
      </c>
      <c r="U5425">
        <v>6650</v>
      </c>
      <c r="V5425">
        <v>-1012</v>
      </c>
      <c r="W5425">
        <v>9366</v>
      </c>
      <c r="X5425">
        <v>8074</v>
      </c>
      <c r="Y5425">
        <v>0.48</v>
      </c>
      <c r="Z5425">
        <v>66</v>
      </c>
      <c r="AA5425">
        <v>18555</v>
      </c>
      <c r="AB5425">
        <v>56</v>
      </c>
      <c r="AC5425">
        <v>75</v>
      </c>
    </row>
    <row r="5426" spans="1:29" x14ac:dyDescent="0.3">
      <c r="A5426">
        <v>2011</v>
      </c>
      <c r="B5426">
        <v>8</v>
      </c>
      <c r="C5426" s="1">
        <v>40763</v>
      </c>
      <c r="D5426">
        <v>17100</v>
      </c>
      <c r="E5426">
        <v>635</v>
      </c>
      <c r="F5426">
        <v>82</v>
      </c>
      <c r="G5426">
        <v>1040</v>
      </c>
      <c r="H5426">
        <v>301</v>
      </c>
      <c r="I5426">
        <v>5180</v>
      </c>
      <c r="J5426">
        <v>6603</v>
      </c>
      <c r="K5426">
        <v>24338</v>
      </c>
      <c r="L5426">
        <v>200</v>
      </c>
      <c r="M5426">
        <v>7174</v>
      </c>
      <c r="N5426">
        <v>4147</v>
      </c>
      <c r="O5426">
        <v>104</v>
      </c>
      <c r="P5426">
        <v>11625</v>
      </c>
      <c r="Q5426">
        <v>3927</v>
      </c>
      <c r="R5426">
        <v>0</v>
      </c>
      <c r="S5426">
        <v>0</v>
      </c>
      <c r="T5426">
        <v>3927</v>
      </c>
      <c r="U5426">
        <v>6730</v>
      </c>
      <c r="V5426">
        <v>-845</v>
      </c>
      <c r="W5426">
        <v>9905</v>
      </c>
      <c r="X5426">
        <v>8786</v>
      </c>
      <c r="Y5426">
        <v>0.46</v>
      </c>
      <c r="Z5426">
        <v>64</v>
      </c>
      <c r="AA5426">
        <v>19158</v>
      </c>
      <c r="AB5426">
        <v>54</v>
      </c>
      <c r="AC5426">
        <v>75.17</v>
      </c>
    </row>
    <row r="5427" spans="1:29" x14ac:dyDescent="0.3">
      <c r="A5427">
        <v>2011</v>
      </c>
      <c r="B5427">
        <v>8</v>
      </c>
      <c r="C5427" s="1">
        <v>40764</v>
      </c>
      <c r="D5427">
        <v>16300</v>
      </c>
      <c r="E5427">
        <v>636</v>
      </c>
      <c r="F5427">
        <v>80</v>
      </c>
      <c r="G5427">
        <v>1060</v>
      </c>
      <c r="H5427">
        <v>291</v>
      </c>
      <c r="I5427">
        <v>5070</v>
      </c>
      <c r="J5427">
        <v>6501</v>
      </c>
      <c r="K5427">
        <v>23437</v>
      </c>
      <c r="L5427">
        <v>215</v>
      </c>
      <c r="M5427">
        <v>7178</v>
      </c>
      <c r="N5427">
        <v>4052</v>
      </c>
      <c r="O5427">
        <v>104</v>
      </c>
      <c r="P5427">
        <v>11549</v>
      </c>
      <c r="Q5427">
        <v>3944</v>
      </c>
      <c r="R5427">
        <v>0</v>
      </c>
      <c r="S5427">
        <v>0</v>
      </c>
      <c r="T5427">
        <v>3944</v>
      </c>
      <c r="U5427">
        <v>6570</v>
      </c>
      <c r="V5427">
        <v>-1042</v>
      </c>
      <c r="W5427">
        <v>9262</v>
      </c>
      <c r="X5427">
        <v>7944</v>
      </c>
      <c r="Y5427">
        <v>0.48</v>
      </c>
      <c r="Z5427">
        <v>66</v>
      </c>
      <c r="AA5427">
        <v>18367</v>
      </c>
      <c r="AB5427">
        <v>57</v>
      </c>
      <c r="AC5427">
        <v>75.400000000000006</v>
      </c>
    </row>
    <row r="5428" spans="1:29" x14ac:dyDescent="0.3">
      <c r="A5428">
        <v>2011</v>
      </c>
      <c r="B5428">
        <v>8</v>
      </c>
      <c r="C5428" s="1">
        <v>40765</v>
      </c>
      <c r="D5428">
        <v>14800</v>
      </c>
      <c r="E5428">
        <v>619</v>
      </c>
      <c r="F5428">
        <v>78</v>
      </c>
      <c r="G5428">
        <v>1070</v>
      </c>
      <c r="H5428">
        <v>248</v>
      </c>
      <c r="I5428">
        <v>5050</v>
      </c>
      <c r="J5428">
        <v>6446</v>
      </c>
      <c r="K5428">
        <v>21865</v>
      </c>
      <c r="L5428">
        <v>206</v>
      </c>
      <c r="M5428">
        <v>7177</v>
      </c>
      <c r="N5428">
        <v>4247</v>
      </c>
      <c r="O5428">
        <v>106</v>
      </c>
      <c r="P5428">
        <v>11736</v>
      </c>
      <c r="Q5428">
        <v>3934</v>
      </c>
      <c r="R5428">
        <v>0</v>
      </c>
      <c r="S5428">
        <v>0</v>
      </c>
      <c r="T5428">
        <v>3934</v>
      </c>
      <c r="U5428">
        <v>6350</v>
      </c>
      <c r="V5428">
        <v>-1498</v>
      </c>
      <c r="W5428">
        <v>7967</v>
      </c>
      <c r="X5428">
        <v>6195</v>
      </c>
      <c r="Y5428">
        <v>0.52</v>
      </c>
      <c r="Z5428">
        <v>72</v>
      </c>
      <c r="AA5428">
        <v>16815</v>
      </c>
      <c r="AB5428">
        <v>63</v>
      </c>
      <c r="AC5428">
        <v>75.77</v>
      </c>
    </row>
    <row r="5429" spans="1:29" x14ac:dyDescent="0.3">
      <c r="A5429">
        <v>2011</v>
      </c>
      <c r="B5429">
        <v>8</v>
      </c>
      <c r="C5429" s="1">
        <v>40766</v>
      </c>
      <c r="D5429">
        <v>14900</v>
      </c>
      <c r="E5429">
        <v>633</v>
      </c>
      <c r="F5429">
        <v>74</v>
      </c>
      <c r="G5429">
        <v>1060</v>
      </c>
      <c r="H5429">
        <v>247</v>
      </c>
      <c r="I5429">
        <v>4950</v>
      </c>
      <c r="J5429">
        <v>6331</v>
      </c>
      <c r="K5429">
        <v>21864</v>
      </c>
      <c r="L5429">
        <v>194</v>
      </c>
      <c r="M5429">
        <v>7177</v>
      </c>
      <c r="N5429">
        <v>4247</v>
      </c>
      <c r="O5429">
        <v>102</v>
      </c>
      <c r="P5429">
        <v>11720</v>
      </c>
      <c r="Q5429">
        <v>3904</v>
      </c>
      <c r="R5429">
        <v>0</v>
      </c>
      <c r="S5429">
        <v>0</v>
      </c>
      <c r="T5429">
        <v>3904</v>
      </c>
      <c r="U5429">
        <v>6420</v>
      </c>
      <c r="V5429">
        <v>-1506</v>
      </c>
      <c r="W5429">
        <v>8020</v>
      </c>
      <c r="X5429">
        <v>6240</v>
      </c>
      <c r="Y5429">
        <v>0.52</v>
      </c>
      <c r="Z5429">
        <v>71</v>
      </c>
      <c r="AA5429">
        <v>16914</v>
      </c>
      <c r="AB5429">
        <v>63</v>
      </c>
      <c r="AC5429">
        <v>76.12</v>
      </c>
    </row>
    <row r="5430" spans="1:29" x14ac:dyDescent="0.3">
      <c r="A5430">
        <v>2011</v>
      </c>
      <c r="B5430">
        <v>8</v>
      </c>
      <c r="C5430" s="1">
        <v>40767</v>
      </c>
      <c r="D5430">
        <v>16300</v>
      </c>
      <c r="E5430">
        <v>652</v>
      </c>
      <c r="F5430">
        <v>72</v>
      </c>
      <c r="G5430">
        <v>1050</v>
      </c>
      <c r="H5430">
        <v>243</v>
      </c>
      <c r="I5430">
        <v>4920</v>
      </c>
      <c r="J5430">
        <v>6285</v>
      </c>
      <c r="K5430">
        <v>23237</v>
      </c>
      <c r="L5430">
        <v>198</v>
      </c>
      <c r="M5430">
        <v>7171</v>
      </c>
      <c r="N5430">
        <v>4233</v>
      </c>
      <c r="O5430">
        <v>94</v>
      </c>
      <c r="P5430">
        <v>11696</v>
      </c>
      <c r="Q5430">
        <v>3900</v>
      </c>
      <c r="R5430">
        <v>0</v>
      </c>
      <c r="S5430">
        <v>0</v>
      </c>
      <c r="T5430">
        <v>3900</v>
      </c>
      <c r="U5430">
        <v>6680</v>
      </c>
      <c r="V5430">
        <v>-1266</v>
      </c>
      <c r="W5430">
        <v>9180</v>
      </c>
      <c r="X5430">
        <v>7641</v>
      </c>
      <c r="Y5430">
        <v>0.49</v>
      </c>
      <c r="Z5430">
        <v>67</v>
      </c>
      <c r="AA5430">
        <v>18317</v>
      </c>
      <c r="AB5430">
        <v>58</v>
      </c>
      <c r="AC5430">
        <v>76.319999999999993</v>
      </c>
    </row>
    <row r="5431" spans="1:29" x14ac:dyDescent="0.3">
      <c r="A5431">
        <v>2011</v>
      </c>
      <c r="B5431">
        <v>8</v>
      </c>
      <c r="C5431" s="1">
        <v>40768</v>
      </c>
      <c r="D5431">
        <v>16200</v>
      </c>
      <c r="E5431">
        <v>627</v>
      </c>
      <c r="F5431">
        <v>71</v>
      </c>
      <c r="G5431">
        <v>963</v>
      </c>
      <c r="H5431">
        <v>250</v>
      </c>
      <c r="I5431">
        <v>4960</v>
      </c>
      <c r="J5431">
        <v>6244</v>
      </c>
      <c r="K5431">
        <v>23071</v>
      </c>
      <c r="L5431">
        <v>284</v>
      </c>
      <c r="M5431">
        <v>7171</v>
      </c>
      <c r="N5431">
        <v>4227</v>
      </c>
      <c r="O5431">
        <v>91</v>
      </c>
      <c r="P5431">
        <v>11773</v>
      </c>
      <c r="Q5431">
        <v>3850</v>
      </c>
      <c r="R5431">
        <v>0</v>
      </c>
      <c r="S5431">
        <v>0</v>
      </c>
      <c r="T5431">
        <v>3850</v>
      </c>
      <c r="U5431">
        <v>6730</v>
      </c>
      <c r="V5431">
        <v>-1301</v>
      </c>
      <c r="W5431">
        <v>9019</v>
      </c>
      <c r="X5431">
        <v>7448</v>
      </c>
      <c r="Y5431">
        <v>0.49</v>
      </c>
      <c r="Z5431">
        <v>68</v>
      </c>
      <c r="AA5431">
        <v>18111</v>
      </c>
      <c r="AB5431">
        <v>59</v>
      </c>
      <c r="AC5431">
        <v>76.53</v>
      </c>
    </row>
    <row r="5432" spans="1:29" x14ac:dyDescent="0.3">
      <c r="A5432">
        <v>2011</v>
      </c>
      <c r="B5432">
        <v>8</v>
      </c>
      <c r="C5432" s="1">
        <v>40769</v>
      </c>
      <c r="D5432">
        <v>16200</v>
      </c>
      <c r="E5432">
        <v>587</v>
      </c>
      <c r="F5432">
        <v>68</v>
      </c>
      <c r="G5432">
        <v>885</v>
      </c>
      <c r="H5432">
        <v>250</v>
      </c>
      <c r="I5432">
        <v>5010</v>
      </c>
      <c r="J5432">
        <v>6213</v>
      </c>
      <c r="K5432">
        <v>23000</v>
      </c>
      <c r="L5432">
        <v>272</v>
      </c>
      <c r="M5432">
        <v>7173</v>
      </c>
      <c r="N5432">
        <v>4213</v>
      </c>
      <c r="O5432">
        <v>104</v>
      </c>
      <c r="P5432">
        <v>11762</v>
      </c>
      <c r="Q5432">
        <v>3820</v>
      </c>
      <c r="R5432">
        <v>0</v>
      </c>
      <c r="S5432">
        <v>0</v>
      </c>
      <c r="T5432">
        <v>3820</v>
      </c>
      <c r="U5432">
        <v>6850</v>
      </c>
      <c r="V5432">
        <v>-1182</v>
      </c>
      <c r="W5432">
        <v>8867</v>
      </c>
      <c r="X5432">
        <v>7418</v>
      </c>
      <c r="Y5432">
        <v>0.49</v>
      </c>
      <c r="Z5432">
        <v>68</v>
      </c>
      <c r="AA5432">
        <v>17990</v>
      </c>
      <c r="AB5432">
        <v>59</v>
      </c>
      <c r="AC5432">
        <v>76.72</v>
      </c>
    </row>
    <row r="5433" spans="1:29" x14ac:dyDescent="0.3">
      <c r="A5433">
        <v>2011</v>
      </c>
      <c r="B5433">
        <v>8</v>
      </c>
      <c r="C5433" s="1">
        <v>40770</v>
      </c>
      <c r="D5433">
        <v>16900</v>
      </c>
      <c r="E5433">
        <v>578</v>
      </c>
      <c r="F5433">
        <v>64</v>
      </c>
      <c r="G5433">
        <v>802</v>
      </c>
      <c r="H5433">
        <v>246</v>
      </c>
      <c r="I5433">
        <v>5020</v>
      </c>
      <c r="J5433">
        <v>6132</v>
      </c>
      <c r="K5433">
        <v>23610</v>
      </c>
      <c r="L5433">
        <v>379</v>
      </c>
      <c r="M5433">
        <v>7169</v>
      </c>
      <c r="N5433">
        <v>3895</v>
      </c>
      <c r="O5433">
        <v>92</v>
      </c>
      <c r="P5433">
        <v>11535</v>
      </c>
      <c r="Q5433">
        <v>3791</v>
      </c>
      <c r="R5433">
        <v>0</v>
      </c>
      <c r="S5433">
        <v>0</v>
      </c>
      <c r="T5433">
        <v>3791</v>
      </c>
      <c r="U5433">
        <v>6910</v>
      </c>
      <c r="V5433">
        <v>-957</v>
      </c>
      <c r="W5433">
        <v>9507</v>
      </c>
      <c r="X5433">
        <v>8284</v>
      </c>
      <c r="Y5433">
        <v>0.47</v>
      </c>
      <c r="Z5433">
        <v>65</v>
      </c>
      <c r="AA5433">
        <v>18590</v>
      </c>
      <c r="AB5433">
        <v>55</v>
      </c>
      <c r="AC5433">
        <v>76.84</v>
      </c>
    </row>
    <row r="5434" spans="1:29" x14ac:dyDescent="0.3">
      <c r="A5434">
        <v>2011</v>
      </c>
      <c r="B5434">
        <v>8</v>
      </c>
      <c r="C5434" s="1">
        <v>40771</v>
      </c>
      <c r="D5434">
        <v>16700</v>
      </c>
      <c r="E5434">
        <v>590</v>
      </c>
      <c r="F5434">
        <v>63</v>
      </c>
      <c r="G5434">
        <v>720</v>
      </c>
      <c r="H5434">
        <v>246</v>
      </c>
      <c r="I5434">
        <v>4880</v>
      </c>
      <c r="J5434">
        <v>5909</v>
      </c>
      <c r="K5434">
        <v>23199</v>
      </c>
      <c r="L5434">
        <v>189</v>
      </c>
      <c r="M5434">
        <v>7168</v>
      </c>
      <c r="N5434">
        <v>4229</v>
      </c>
      <c r="O5434">
        <v>92</v>
      </c>
      <c r="P5434">
        <v>11678</v>
      </c>
      <c r="Q5434">
        <v>3737</v>
      </c>
      <c r="R5434">
        <v>0</v>
      </c>
      <c r="S5434">
        <v>0</v>
      </c>
      <c r="T5434">
        <v>3737</v>
      </c>
      <c r="U5434">
        <v>6870</v>
      </c>
      <c r="V5434">
        <v>-1328</v>
      </c>
      <c r="W5434">
        <v>9374</v>
      </c>
      <c r="X5434">
        <v>7784</v>
      </c>
      <c r="Y5434">
        <v>0.49</v>
      </c>
      <c r="Z5434">
        <v>66</v>
      </c>
      <c r="AA5434">
        <v>18319</v>
      </c>
      <c r="AB5434">
        <v>58</v>
      </c>
      <c r="AC5434">
        <v>76.98</v>
      </c>
    </row>
    <row r="5435" spans="1:29" x14ac:dyDescent="0.3">
      <c r="A5435">
        <v>2011</v>
      </c>
      <c r="B5435">
        <v>8</v>
      </c>
      <c r="C5435" s="1">
        <v>40772</v>
      </c>
      <c r="D5435">
        <v>16700</v>
      </c>
      <c r="E5435">
        <v>586</v>
      </c>
      <c r="F5435">
        <v>61</v>
      </c>
      <c r="G5435">
        <v>644</v>
      </c>
      <c r="H5435">
        <v>247</v>
      </c>
      <c r="I5435">
        <v>4790</v>
      </c>
      <c r="J5435">
        <v>5742</v>
      </c>
      <c r="K5435">
        <v>23028</v>
      </c>
      <c r="L5435">
        <v>168</v>
      </c>
      <c r="M5435">
        <v>7177</v>
      </c>
      <c r="N5435">
        <v>4229</v>
      </c>
      <c r="O5435">
        <v>102</v>
      </c>
      <c r="P5435">
        <v>11676</v>
      </c>
      <c r="Q5435">
        <v>3750</v>
      </c>
      <c r="R5435">
        <v>0</v>
      </c>
      <c r="S5435">
        <v>0</v>
      </c>
      <c r="T5435">
        <v>3750</v>
      </c>
      <c r="U5435">
        <v>6870</v>
      </c>
      <c r="V5435">
        <v>-1502</v>
      </c>
      <c r="W5435">
        <v>9366</v>
      </c>
      <c r="X5435">
        <v>7602</v>
      </c>
      <c r="Y5435">
        <v>0.49</v>
      </c>
      <c r="Z5435">
        <v>67</v>
      </c>
      <c r="AA5435">
        <v>18238</v>
      </c>
      <c r="AB5435">
        <v>58</v>
      </c>
      <c r="AC5435">
        <v>77.14</v>
      </c>
    </row>
    <row r="5436" spans="1:29" x14ac:dyDescent="0.3">
      <c r="A5436">
        <v>2011</v>
      </c>
      <c r="B5436">
        <v>8</v>
      </c>
      <c r="C5436" s="1">
        <v>40773</v>
      </c>
      <c r="D5436">
        <v>16500</v>
      </c>
      <c r="E5436">
        <v>547</v>
      </c>
      <c r="F5436">
        <v>59</v>
      </c>
      <c r="G5436">
        <v>633</v>
      </c>
      <c r="H5436">
        <v>247</v>
      </c>
      <c r="I5436">
        <v>4950</v>
      </c>
      <c r="J5436">
        <v>5889</v>
      </c>
      <c r="K5436">
        <v>22936</v>
      </c>
      <c r="L5436">
        <v>212</v>
      </c>
      <c r="M5436">
        <v>7171</v>
      </c>
      <c r="N5436">
        <v>4237</v>
      </c>
      <c r="O5436">
        <v>95</v>
      </c>
      <c r="P5436">
        <v>11715</v>
      </c>
      <c r="Q5436">
        <v>3704</v>
      </c>
      <c r="R5436">
        <v>0</v>
      </c>
      <c r="S5436">
        <v>0</v>
      </c>
      <c r="T5436">
        <v>3704</v>
      </c>
      <c r="U5436">
        <v>6830</v>
      </c>
      <c r="V5436">
        <v>-1404</v>
      </c>
      <c r="W5436">
        <v>9180</v>
      </c>
      <c r="X5436">
        <v>7517</v>
      </c>
      <c r="Y5436">
        <v>0.5</v>
      </c>
      <c r="Z5436">
        <v>67</v>
      </c>
      <c r="AA5436">
        <v>17986</v>
      </c>
      <c r="AB5436">
        <v>58</v>
      </c>
      <c r="AC5436">
        <v>77.290000000000006</v>
      </c>
    </row>
    <row r="5437" spans="1:29" x14ac:dyDescent="0.3">
      <c r="A5437">
        <v>2011</v>
      </c>
      <c r="B5437">
        <v>8</v>
      </c>
      <c r="C5437" s="1">
        <v>40774</v>
      </c>
      <c r="D5437">
        <v>16500</v>
      </c>
      <c r="E5437">
        <v>544</v>
      </c>
      <c r="F5437">
        <v>57</v>
      </c>
      <c r="G5437">
        <v>631</v>
      </c>
      <c r="H5437">
        <v>247</v>
      </c>
      <c r="I5437">
        <v>5270</v>
      </c>
      <c r="J5437">
        <v>6205</v>
      </c>
      <c r="K5437">
        <v>23249</v>
      </c>
      <c r="L5437">
        <v>230</v>
      </c>
      <c r="M5437">
        <v>7171</v>
      </c>
      <c r="N5437">
        <v>4239</v>
      </c>
      <c r="O5437">
        <v>88</v>
      </c>
      <c r="P5437">
        <v>11728</v>
      </c>
      <c r="Q5437">
        <v>3632</v>
      </c>
      <c r="R5437">
        <v>0</v>
      </c>
      <c r="S5437">
        <v>0</v>
      </c>
      <c r="T5437">
        <v>3632</v>
      </c>
      <c r="U5437">
        <v>6830</v>
      </c>
      <c r="V5437">
        <v>-1054</v>
      </c>
      <c r="W5437">
        <v>9197</v>
      </c>
      <c r="X5437">
        <v>7889</v>
      </c>
      <c r="Y5437">
        <v>0.49</v>
      </c>
      <c r="Z5437">
        <v>66</v>
      </c>
      <c r="AA5437">
        <v>17979</v>
      </c>
      <c r="AB5437">
        <v>56</v>
      </c>
      <c r="AC5437">
        <v>77.41</v>
      </c>
    </row>
    <row r="5438" spans="1:29" x14ac:dyDescent="0.3">
      <c r="A5438">
        <v>2011</v>
      </c>
      <c r="B5438">
        <v>8</v>
      </c>
      <c r="C5438" s="1">
        <v>40775</v>
      </c>
      <c r="D5438">
        <v>16400</v>
      </c>
      <c r="E5438">
        <v>540</v>
      </c>
      <c r="F5438">
        <v>58</v>
      </c>
      <c r="G5438">
        <v>636</v>
      </c>
      <c r="H5438">
        <v>247</v>
      </c>
      <c r="I5438">
        <v>5260</v>
      </c>
      <c r="J5438">
        <v>6201</v>
      </c>
      <c r="K5438">
        <v>23141</v>
      </c>
      <c r="L5438">
        <v>301</v>
      </c>
      <c r="M5438">
        <v>7173</v>
      </c>
      <c r="N5438">
        <v>4266</v>
      </c>
      <c r="O5438">
        <v>76</v>
      </c>
      <c r="P5438">
        <v>11816</v>
      </c>
      <c r="Q5438">
        <v>3641</v>
      </c>
      <c r="R5438">
        <v>0</v>
      </c>
      <c r="S5438">
        <v>0</v>
      </c>
      <c r="T5438">
        <v>3641</v>
      </c>
      <c r="U5438">
        <v>6680</v>
      </c>
      <c r="V5438">
        <v>-1302</v>
      </c>
      <c r="W5438">
        <v>9241</v>
      </c>
      <c r="X5438">
        <v>7684</v>
      </c>
      <c r="Y5438">
        <v>0.49</v>
      </c>
      <c r="Z5438">
        <v>67</v>
      </c>
      <c r="AA5438">
        <v>17881</v>
      </c>
      <c r="AB5438">
        <v>57</v>
      </c>
      <c r="AC5438">
        <v>77.53</v>
      </c>
    </row>
    <row r="5439" spans="1:29" x14ac:dyDescent="0.3">
      <c r="A5439">
        <v>2011</v>
      </c>
      <c r="B5439">
        <v>8</v>
      </c>
      <c r="C5439" s="1">
        <v>40776</v>
      </c>
      <c r="D5439">
        <v>17200</v>
      </c>
      <c r="E5439">
        <v>525</v>
      </c>
      <c r="F5439">
        <v>58</v>
      </c>
      <c r="G5439">
        <v>642</v>
      </c>
      <c r="H5439">
        <v>248</v>
      </c>
      <c r="I5439">
        <v>5410</v>
      </c>
      <c r="J5439">
        <v>6358</v>
      </c>
      <c r="K5439">
        <v>24083</v>
      </c>
      <c r="L5439">
        <v>306</v>
      </c>
      <c r="M5439">
        <v>7168</v>
      </c>
      <c r="N5439">
        <v>4231</v>
      </c>
      <c r="O5439">
        <v>92</v>
      </c>
      <c r="P5439">
        <v>11797</v>
      </c>
      <c r="Q5439">
        <v>3650</v>
      </c>
      <c r="R5439">
        <v>0</v>
      </c>
      <c r="S5439">
        <v>0</v>
      </c>
      <c r="T5439">
        <v>3650</v>
      </c>
      <c r="U5439">
        <v>6570</v>
      </c>
      <c r="V5439">
        <v>-1242</v>
      </c>
      <c r="W5439">
        <v>10133</v>
      </c>
      <c r="X5439">
        <v>8636</v>
      </c>
      <c r="Y5439">
        <v>0.47</v>
      </c>
      <c r="Z5439">
        <v>64</v>
      </c>
      <c r="AA5439">
        <v>18673</v>
      </c>
      <c r="AB5439">
        <v>54</v>
      </c>
      <c r="AC5439">
        <v>77.569999999999993</v>
      </c>
    </row>
    <row r="5440" spans="1:29" x14ac:dyDescent="0.3">
      <c r="A5440">
        <v>2011</v>
      </c>
      <c r="B5440">
        <v>8</v>
      </c>
      <c r="C5440" s="1">
        <v>40777</v>
      </c>
      <c r="D5440">
        <v>17800</v>
      </c>
      <c r="E5440">
        <v>512</v>
      </c>
      <c r="F5440">
        <v>56</v>
      </c>
      <c r="G5440">
        <v>642</v>
      </c>
      <c r="H5440">
        <v>248</v>
      </c>
      <c r="I5440">
        <v>5500</v>
      </c>
      <c r="J5440">
        <v>6446</v>
      </c>
      <c r="K5440">
        <v>24758</v>
      </c>
      <c r="L5440">
        <v>258</v>
      </c>
      <c r="M5440">
        <v>7173</v>
      </c>
      <c r="N5440">
        <v>4238</v>
      </c>
      <c r="O5440">
        <v>94</v>
      </c>
      <c r="P5440">
        <v>11763</v>
      </c>
      <c r="Q5440">
        <v>3537</v>
      </c>
      <c r="R5440">
        <v>0</v>
      </c>
      <c r="S5440">
        <v>0</v>
      </c>
      <c r="T5440">
        <v>3537</v>
      </c>
      <c r="U5440">
        <v>6640</v>
      </c>
      <c r="V5440">
        <v>-976</v>
      </c>
      <c r="W5440">
        <v>10682</v>
      </c>
      <c r="X5440">
        <v>9458</v>
      </c>
      <c r="Y5440">
        <v>0.46</v>
      </c>
      <c r="Z5440">
        <v>62</v>
      </c>
      <c r="AA5440">
        <v>19258</v>
      </c>
      <c r="AB5440">
        <v>51</v>
      </c>
      <c r="AC5440">
        <v>77.56</v>
      </c>
    </row>
    <row r="5441" spans="1:29" x14ac:dyDescent="0.3">
      <c r="A5441">
        <v>2011</v>
      </c>
      <c r="B5441">
        <v>8</v>
      </c>
      <c r="C5441" s="1">
        <v>40778</v>
      </c>
      <c r="D5441">
        <v>18000</v>
      </c>
      <c r="E5441">
        <v>515</v>
      </c>
      <c r="F5441">
        <v>52</v>
      </c>
      <c r="G5441">
        <v>639</v>
      </c>
      <c r="H5441">
        <v>249</v>
      </c>
      <c r="I5441">
        <v>5360</v>
      </c>
      <c r="J5441">
        <v>6300</v>
      </c>
      <c r="K5441">
        <v>24815</v>
      </c>
      <c r="L5441">
        <v>205</v>
      </c>
      <c r="M5441">
        <v>7172</v>
      </c>
      <c r="N5441">
        <v>4226</v>
      </c>
      <c r="O5441">
        <v>103</v>
      </c>
      <c r="P5441">
        <v>11706</v>
      </c>
      <c r="Q5441">
        <v>3600</v>
      </c>
      <c r="R5441">
        <v>0</v>
      </c>
      <c r="S5441">
        <v>0</v>
      </c>
      <c r="T5441">
        <v>3600</v>
      </c>
      <c r="U5441">
        <v>6810</v>
      </c>
      <c r="V5441">
        <v>-936</v>
      </c>
      <c r="W5441">
        <v>10697</v>
      </c>
      <c r="X5441">
        <v>9509</v>
      </c>
      <c r="Y5441">
        <v>0.46</v>
      </c>
      <c r="Z5441">
        <v>62</v>
      </c>
      <c r="AA5441">
        <v>19455</v>
      </c>
      <c r="AB5441">
        <v>51</v>
      </c>
      <c r="AC5441">
        <v>77.53</v>
      </c>
    </row>
    <row r="5442" spans="1:29" x14ac:dyDescent="0.3">
      <c r="A5442">
        <v>2011</v>
      </c>
      <c r="B5442">
        <v>8</v>
      </c>
      <c r="C5442" s="1">
        <v>40779</v>
      </c>
      <c r="D5442">
        <v>18300</v>
      </c>
      <c r="E5442">
        <v>553</v>
      </c>
      <c r="F5442">
        <v>50</v>
      </c>
      <c r="G5442">
        <v>631</v>
      </c>
      <c r="H5442">
        <v>202</v>
      </c>
      <c r="I5442">
        <v>5440</v>
      </c>
      <c r="J5442">
        <v>6323</v>
      </c>
      <c r="K5442">
        <v>25176</v>
      </c>
      <c r="L5442">
        <v>196</v>
      </c>
      <c r="M5442">
        <v>7177</v>
      </c>
      <c r="N5442">
        <v>4231</v>
      </c>
      <c r="O5442">
        <v>109</v>
      </c>
      <c r="P5442">
        <v>11713</v>
      </c>
      <c r="Q5442">
        <v>3489</v>
      </c>
      <c r="R5442">
        <v>0</v>
      </c>
      <c r="S5442">
        <v>0</v>
      </c>
      <c r="T5442">
        <v>3489</v>
      </c>
      <c r="U5442">
        <v>7130</v>
      </c>
      <c r="V5442">
        <v>-528</v>
      </c>
      <c r="W5442">
        <v>10746</v>
      </c>
      <c r="X5442">
        <v>9974</v>
      </c>
      <c r="Y5442">
        <v>0.45</v>
      </c>
      <c r="Z5442">
        <v>60</v>
      </c>
      <c r="AA5442">
        <v>19736</v>
      </c>
      <c r="AB5442">
        <v>49</v>
      </c>
      <c r="AC5442">
        <v>77.48</v>
      </c>
    </row>
    <row r="5443" spans="1:29" x14ac:dyDescent="0.3">
      <c r="A5443">
        <v>2011</v>
      </c>
      <c r="B5443">
        <v>8</v>
      </c>
      <c r="C5443" s="1">
        <v>40780</v>
      </c>
      <c r="D5443">
        <v>18800</v>
      </c>
      <c r="E5443">
        <v>572</v>
      </c>
      <c r="F5443">
        <v>48</v>
      </c>
      <c r="G5443">
        <v>624</v>
      </c>
      <c r="H5443">
        <v>173</v>
      </c>
      <c r="I5443">
        <v>6000</v>
      </c>
      <c r="J5443">
        <v>6845</v>
      </c>
      <c r="K5443">
        <v>26217</v>
      </c>
      <c r="L5443">
        <v>157</v>
      </c>
      <c r="M5443">
        <v>7169</v>
      </c>
      <c r="N5443">
        <v>4235</v>
      </c>
      <c r="O5443">
        <v>102</v>
      </c>
      <c r="P5443">
        <v>11663</v>
      </c>
      <c r="Q5443">
        <v>3450</v>
      </c>
      <c r="R5443">
        <v>0</v>
      </c>
      <c r="S5443">
        <v>0</v>
      </c>
      <c r="T5443">
        <v>3450</v>
      </c>
      <c r="U5443">
        <v>7330</v>
      </c>
      <c r="V5443">
        <v>269</v>
      </c>
      <c r="W5443">
        <v>11076</v>
      </c>
      <c r="X5443">
        <v>11104</v>
      </c>
      <c r="Y5443">
        <v>0.43</v>
      </c>
      <c r="Z5443">
        <v>58</v>
      </c>
      <c r="AA5443">
        <v>20217</v>
      </c>
      <c r="AB5443">
        <v>45</v>
      </c>
      <c r="AC5443">
        <v>77.37</v>
      </c>
    </row>
    <row r="5444" spans="1:29" x14ac:dyDescent="0.3">
      <c r="A5444">
        <v>2011</v>
      </c>
      <c r="B5444">
        <v>8</v>
      </c>
      <c r="C5444" s="1">
        <v>40781</v>
      </c>
      <c r="D5444">
        <v>18800</v>
      </c>
      <c r="E5444">
        <v>597</v>
      </c>
      <c r="F5444">
        <v>48</v>
      </c>
      <c r="G5444">
        <v>620</v>
      </c>
      <c r="H5444">
        <v>174</v>
      </c>
      <c r="I5444">
        <v>6430</v>
      </c>
      <c r="J5444">
        <v>7272</v>
      </c>
      <c r="K5444">
        <v>26669</v>
      </c>
      <c r="L5444">
        <v>216</v>
      </c>
      <c r="M5444">
        <v>7173</v>
      </c>
      <c r="N5444">
        <v>4232</v>
      </c>
      <c r="O5444">
        <v>103</v>
      </c>
      <c r="P5444">
        <v>11724</v>
      </c>
      <c r="Q5444">
        <v>3391</v>
      </c>
      <c r="R5444">
        <v>0</v>
      </c>
      <c r="S5444">
        <v>0</v>
      </c>
      <c r="T5444">
        <v>3391</v>
      </c>
      <c r="U5444">
        <v>7430</v>
      </c>
      <c r="V5444">
        <v>774</v>
      </c>
      <c r="W5444">
        <v>11018</v>
      </c>
      <c r="X5444">
        <v>11554</v>
      </c>
      <c r="Y5444">
        <v>0.43</v>
      </c>
      <c r="Z5444">
        <v>57</v>
      </c>
      <c r="AA5444">
        <v>20239</v>
      </c>
      <c r="AB5444">
        <v>43</v>
      </c>
      <c r="AC5444">
        <v>77.23</v>
      </c>
    </row>
    <row r="5445" spans="1:29" x14ac:dyDescent="0.3">
      <c r="A5445">
        <v>2011</v>
      </c>
      <c r="B5445">
        <v>8</v>
      </c>
      <c r="C5445" s="1">
        <v>40782</v>
      </c>
      <c r="D5445">
        <v>19400</v>
      </c>
      <c r="E5445">
        <v>610</v>
      </c>
      <c r="F5445">
        <v>48</v>
      </c>
      <c r="G5445">
        <v>615</v>
      </c>
      <c r="H5445">
        <v>175</v>
      </c>
      <c r="I5445">
        <v>6660</v>
      </c>
      <c r="J5445">
        <v>7498</v>
      </c>
      <c r="K5445">
        <v>27508</v>
      </c>
      <c r="L5445">
        <v>293</v>
      </c>
      <c r="M5445">
        <v>7171</v>
      </c>
      <c r="N5445">
        <v>4227</v>
      </c>
      <c r="O5445">
        <v>98</v>
      </c>
      <c r="P5445">
        <v>11789</v>
      </c>
      <c r="Q5445">
        <v>3400</v>
      </c>
      <c r="R5445">
        <v>0</v>
      </c>
      <c r="S5445">
        <v>0</v>
      </c>
      <c r="T5445">
        <v>3400</v>
      </c>
      <c r="U5445">
        <v>7630</v>
      </c>
      <c r="V5445">
        <v>1129</v>
      </c>
      <c r="W5445">
        <v>11428</v>
      </c>
      <c r="X5445">
        <v>12319</v>
      </c>
      <c r="Y5445">
        <v>0.41</v>
      </c>
      <c r="Z5445">
        <v>55</v>
      </c>
      <c r="AA5445">
        <v>20848</v>
      </c>
      <c r="AB5445">
        <v>41</v>
      </c>
      <c r="AC5445">
        <v>77.06</v>
      </c>
    </row>
    <row r="5446" spans="1:29" x14ac:dyDescent="0.3">
      <c r="A5446">
        <v>2011</v>
      </c>
      <c r="B5446">
        <v>8</v>
      </c>
      <c r="C5446" s="1">
        <v>40783</v>
      </c>
      <c r="D5446">
        <v>19900</v>
      </c>
      <c r="E5446">
        <v>587</v>
      </c>
      <c r="F5446">
        <v>46</v>
      </c>
      <c r="G5446">
        <v>619</v>
      </c>
      <c r="H5446">
        <v>175</v>
      </c>
      <c r="I5446">
        <v>6830</v>
      </c>
      <c r="J5446">
        <v>7670</v>
      </c>
      <c r="K5446">
        <v>28157</v>
      </c>
      <c r="L5446">
        <v>298</v>
      </c>
      <c r="M5446">
        <v>7171</v>
      </c>
      <c r="N5446">
        <v>4217</v>
      </c>
      <c r="O5446">
        <v>108</v>
      </c>
      <c r="P5446">
        <v>11794</v>
      </c>
      <c r="Q5446">
        <v>3350</v>
      </c>
      <c r="R5446">
        <v>0</v>
      </c>
      <c r="S5446">
        <v>0</v>
      </c>
      <c r="T5446">
        <v>3350</v>
      </c>
      <c r="U5446">
        <v>7890</v>
      </c>
      <c r="V5446">
        <v>1589</v>
      </c>
      <c r="W5446">
        <v>11659</v>
      </c>
      <c r="X5446">
        <v>13013</v>
      </c>
      <c r="Y5446">
        <v>0.4</v>
      </c>
      <c r="Z5446">
        <v>54</v>
      </c>
      <c r="AA5446">
        <v>21327</v>
      </c>
      <c r="AB5446">
        <v>39</v>
      </c>
      <c r="AC5446">
        <v>76.86</v>
      </c>
    </row>
    <row r="5447" spans="1:29" x14ac:dyDescent="0.3">
      <c r="A5447">
        <v>2011</v>
      </c>
      <c r="B5447">
        <v>8</v>
      </c>
      <c r="C5447" s="1">
        <v>40784</v>
      </c>
      <c r="D5447">
        <v>19900</v>
      </c>
      <c r="E5447">
        <v>566</v>
      </c>
      <c r="F5447">
        <v>44</v>
      </c>
      <c r="G5447">
        <v>637</v>
      </c>
      <c r="H5447">
        <v>175</v>
      </c>
      <c r="I5447">
        <v>7050</v>
      </c>
      <c r="J5447">
        <v>7906</v>
      </c>
      <c r="K5447">
        <v>28372</v>
      </c>
      <c r="L5447">
        <v>239</v>
      </c>
      <c r="M5447">
        <v>7176</v>
      </c>
      <c r="N5447">
        <v>4219</v>
      </c>
      <c r="O5447">
        <v>101</v>
      </c>
      <c r="P5447">
        <v>11735</v>
      </c>
      <c r="Q5447">
        <v>3273</v>
      </c>
      <c r="R5447">
        <v>0</v>
      </c>
      <c r="S5447">
        <v>0</v>
      </c>
      <c r="T5447">
        <v>3273</v>
      </c>
      <c r="U5447">
        <v>7950</v>
      </c>
      <c r="V5447">
        <v>1993</v>
      </c>
      <c r="W5447">
        <v>11600</v>
      </c>
      <c r="X5447">
        <v>13364</v>
      </c>
      <c r="Y5447">
        <v>0.4</v>
      </c>
      <c r="Z5447">
        <v>53</v>
      </c>
      <c r="AA5447">
        <v>21322</v>
      </c>
      <c r="AB5447">
        <v>37</v>
      </c>
      <c r="AC5447">
        <v>76.66</v>
      </c>
    </row>
    <row r="5448" spans="1:29" x14ac:dyDescent="0.3">
      <c r="A5448">
        <v>2011</v>
      </c>
      <c r="B5448">
        <v>8</v>
      </c>
      <c r="C5448" s="1">
        <v>40785</v>
      </c>
      <c r="D5448">
        <v>19900</v>
      </c>
      <c r="E5448">
        <v>566</v>
      </c>
      <c r="F5448">
        <v>45</v>
      </c>
      <c r="G5448">
        <v>641</v>
      </c>
      <c r="H5448">
        <v>185</v>
      </c>
      <c r="I5448">
        <v>6240</v>
      </c>
      <c r="J5448">
        <v>7111</v>
      </c>
      <c r="K5448">
        <v>27577</v>
      </c>
      <c r="L5448">
        <v>188</v>
      </c>
      <c r="M5448">
        <v>7171</v>
      </c>
      <c r="N5448">
        <v>4217</v>
      </c>
      <c r="O5448">
        <v>97</v>
      </c>
      <c r="P5448">
        <v>11673</v>
      </c>
      <c r="Q5448">
        <v>3239</v>
      </c>
      <c r="R5448">
        <v>0</v>
      </c>
      <c r="S5448">
        <v>0</v>
      </c>
      <c r="T5448">
        <v>3239</v>
      </c>
      <c r="U5448">
        <v>7940</v>
      </c>
      <c r="V5448">
        <v>1272</v>
      </c>
      <c r="W5448">
        <v>11619</v>
      </c>
      <c r="X5448">
        <v>12665</v>
      </c>
      <c r="Y5448">
        <v>0.41</v>
      </c>
      <c r="Z5448">
        <v>54</v>
      </c>
      <c r="AA5448">
        <v>21337</v>
      </c>
      <c r="AB5448">
        <v>41</v>
      </c>
      <c r="AC5448">
        <v>76.5</v>
      </c>
    </row>
    <row r="5449" spans="1:29" x14ac:dyDescent="0.3">
      <c r="A5449">
        <v>2011</v>
      </c>
      <c r="B5449">
        <v>8</v>
      </c>
      <c r="C5449" s="1">
        <v>40786</v>
      </c>
      <c r="D5449">
        <v>19900</v>
      </c>
      <c r="E5449">
        <v>564</v>
      </c>
      <c r="F5449">
        <v>43</v>
      </c>
      <c r="G5449">
        <v>629</v>
      </c>
      <c r="H5449">
        <v>190</v>
      </c>
      <c r="I5449">
        <v>5890</v>
      </c>
      <c r="J5449">
        <v>6752</v>
      </c>
      <c r="K5449">
        <v>27216</v>
      </c>
      <c r="L5449">
        <v>183</v>
      </c>
      <c r="M5449">
        <v>7157</v>
      </c>
      <c r="N5449">
        <v>4219</v>
      </c>
      <c r="O5449">
        <v>90</v>
      </c>
      <c r="P5449">
        <v>11649</v>
      </c>
      <c r="Q5449">
        <v>3191</v>
      </c>
      <c r="R5449">
        <v>0</v>
      </c>
      <c r="S5449">
        <v>0</v>
      </c>
      <c r="T5449">
        <v>3191</v>
      </c>
      <c r="U5449">
        <v>8060</v>
      </c>
      <c r="V5449">
        <v>1089</v>
      </c>
      <c r="W5449">
        <v>11511</v>
      </c>
      <c r="X5449">
        <v>12376</v>
      </c>
      <c r="Y5449">
        <v>0.42</v>
      </c>
      <c r="Z5449">
        <v>55</v>
      </c>
      <c r="AA5449">
        <v>21326</v>
      </c>
      <c r="AB5449">
        <v>42</v>
      </c>
      <c r="AC5449">
        <v>76.37</v>
      </c>
    </row>
    <row r="5450" spans="1:29" x14ac:dyDescent="0.3">
      <c r="A5450">
        <v>2011</v>
      </c>
      <c r="B5450">
        <v>9</v>
      </c>
      <c r="C5450" s="1">
        <v>40787</v>
      </c>
      <c r="D5450">
        <v>20000</v>
      </c>
      <c r="E5450">
        <v>562</v>
      </c>
      <c r="F5450">
        <v>41</v>
      </c>
      <c r="G5450">
        <v>622</v>
      </c>
      <c r="H5450">
        <v>190</v>
      </c>
      <c r="I5450">
        <v>5930</v>
      </c>
      <c r="J5450">
        <v>6783</v>
      </c>
      <c r="K5450">
        <v>27345</v>
      </c>
      <c r="L5450">
        <v>183</v>
      </c>
      <c r="M5450">
        <v>7169</v>
      </c>
      <c r="N5450">
        <v>4191</v>
      </c>
      <c r="O5450">
        <v>81</v>
      </c>
      <c r="P5450">
        <v>11624</v>
      </c>
      <c r="Q5450">
        <v>3141</v>
      </c>
      <c r="R5450">
        <v>0</v>
      </c>
      <c r="S5450">
        <v>0</v>
      </c>
      <c r="T5450">
        <v>3141</v>
      </c>
      <c r="U5450">
        <v>8010</v>
      </c>
      <c r="V5450">
        <v>1127</v>
      </c>
      <c r="W5450">
        <v>11673</v>
      </c>
      <c r="X5450">
        <v>12580</v>
      </c>
      <c r="Y5450">
        <v>0.41</v>
      </c>
      <c r="Z5450">
        <v>54</v>
      </c>
      <c r="AA5450">
        <v>21415</v>
      </c>
      <c r="AB5450">
        <v>41</v>
      </c>
      <c r="AC5450">
        <v>76.23</v>
      </c>
    </row>
    <row r="5451" spans="1:29" x14ac:dyDescent="0.3">
      <c r="A5451">
        <v>2011</v>
      </c>
      <c r="B5451">
        <v>9</v>
      </c>
      <c r="C5451" s="1">
        <v>40788</v>
      </c>
      <c r="D5451">
        <v>20100</v>
      </c>
      <c r="E5451">
        <v>534</v>
      </c>
      <c r="F5451">
        <v>40</v>
      </c>
      <c r="G5451">
        <v>612</v>
      </c>
      <c r="H5451">
        <v>187</v>
      </c>
      <c r="I5451">
        <v>5610</v>
      </c>
      <c r="J5451">
        <v>6449</v>
      </c>
      <c r="K5451">
        <v>27083</v>
      </c>
      <c r="L5451">
        <v>148</v>
      </c>
      <c r="M5451">
        <v>7160</v>
      </c>
      <c r="N5451">
        <v>4201</v>
      </c>
      <c r="O5451">
        <v>94</v>
      </c>
      <c r="P5451">
        <v>11603</v>
      </c>
      <c r="Q5451">
        <v>3150</v>
      </c>
      <c r="R5451">
        <v>0</v>
      </c>
      <c r="S5451">
        <v>0</v>
      </c>
      <c r="T5451">
        <v>3150</v>
      </c>
      <c r="U5451">
        <v>7990</v>
      </c>
      <c r="V5451">
        <v>788</v>
      </c>
      <c r="W5451">
        <v>11762</v>
      </c>
      <c r="X5451">
        <v>12330</v>
      </c>
      <c r="Y5451">
        <v>0.42</v>
      </c>
      <c r="Z5451">
        <v>54</v>
      </c>
      <c r="AA5451">
        <v>21473</v>
      </c>
      <c r="AB5451">
        <v>43</v>
      </c>
      <c r="AC5451">
        <v>76.12</v>
      </c>
    </row>
    <row r="5452" spans="1:29" x14ac:dyDescent="0.3">
      <c r="A5452">
        <v>2011</v>
      </c>
      <c r="B5452">
        <v>9</v>
      </c>
      <c r="C5452" s="1">
        <v>40789</v>
      </c>
      <c r="D5452">
        <v>20600</v>
      </c>
      <c r="E5452">
        <v>489</v>
      </c>
      <c r="F5452">
        <v>39</v>
      </c>
      <c r="G5452">
        <v>606</v>
      </c>
      <c r="H5452">
        <v>185</v>
      </c>
      <c r="I5452">
        <v>5060</v>
      </c>
      <c r="J5452">
        <v>5890</v>
      </c>
      <c r="K5452">
        <v>26979</v>
      </c>
      <c r="L5452">
        <v>156</v>
      </c>
      <c r="M5452">
        <v>7171</v>
      </c>
      <c r="N5452">
        <v>4203</v>
      </c>
      <c r="O5452">
        <v>101</v>
      </c>
      <c r="P5452">
        <v>11631</v>
      </c>
      <c r="Q5452">
        <v>3100</v>
      </c>
      <c r="R5452">
        <v>0</v>
      </c>
      <c r="S5452">
        <v>0</v>
      </c>
      <c r="T5452">
        <v>3100</v>
      </c>
      <c r="U5452">
        <v>8080</v>
      </c>
      <c r="V5452">
        <v>324</v>
      </c>
      <c r="W5452">
        <v>12141</v>
      </c>
      <c r="X5452">
        <v>12248</v>
      </c>
      <c r="Y5452">
        <v>0.42</v>
      </c>
      <c r="Z5452">
        <v>55</v>
      </c>
      <c r="AA5452">
        <v>21919</v>
      </c>
      <c r="AB5452">
        <v>44</v>
      </c>
      <c r="AC5452">
        <v>76.010000000000005</v>
      </c>
    </row>
    <row r="5453" spans="1:29" x14ac:dyDescent="0.3">
      <c r="A5453">
        <v>2011</v>
      </c>
      <c r="B5453">
        <v>9</v>
      </c>
      <c r="C5453" s="1">
        <v>40790</v>
      </c>
      <c r="D5453">
        <v>20700</v>
      </c>
      <c r="E5453">
        <v>455</v>
      </c>
      <c r="F5453">
        <v>39</v>
      </c>
      <c r="G5453">
        <v>531</v>
      </c>
      <c r="H5453">
        <v>185</v>
      </c>
      <c r="I5453">
        <v>4910</v>
      </c>
      <c r="J5453">
        <v>5665</v>
      </c>
      <c r="K5453">
        <v>26820</v>
      </c>
      <c r="L5453">
        <v>158</v>
      </c>
      <c r="M5453">
        <v>7175</v>
      </c>
      <c r="N5453">
        <v>4205</v>
      </c>
      <c r="O5453">
        <v>97</v>
      </c>
      <c r="P5453">
        <v>11635</v>
      </c>
      <c r="Q5453">
        <v>3087</v>
      </c>
      <c r="R5453">
        <v>0</v>
      </c>
      <c r="S5453">
        <v>0</v>
      </c>
      <c r="T5453">
        <v>3087</v>
      </c>
      <c r="U5453">
        <v>7960</v>
      </c>
      <c r="V5453">
        <v>-16</v>
      </c>
      <c r="W5453">
        <v>12331</v>
      </c>
      <c r="X5453">
        <v>12098</v>
      </c>
      <c r="Y5453">
        <v>0.42</v>
      </c>
      <c r="Z5453">
        <v>55</v>
      </c>
      <c r="AA5453">
        <v>21910</v>
      </c>
      <c r="AB5453">
        <v>45</v>
      </c>
      <c r="AC5453">
        <v>75.92</v>
      </c>
    </row>
    <row r="5454" spans="1:29" x14ac:dyDescent="0.3">
      <c r="A5454">
        <v>2011</v>
      </c>
      <c r="B5454">
        <v>9</v>
      </c>
      <c r="C5454" s="1">
        <v>40791</v>
      </c>
      <c r="D5454">
        <v>20700</v>
      </c>
      <c r="E5454">
        <v>439</v>
      </c>
      <c r="F5454">
        <v>38</v>
      </c>
      <c r="G5454">
        <v>449</v>
      </c>
      <c r="H5454">
        <v>186</v>
      </c>
      <c r="I5454">
        <v>4860</v>
      </c>
      <c r="J5454">
        <v>5533</v>
      </c>
      <c r="K5454">
        <v>26672</v>
      </c>
      <c r="L5454">
        <v>152</v>
      </c>
      <c r="M5454">
        <v>7171</v>
      </c>
      <c r="N5454">
        <v>4191</v>
      </c>
      <c r="O5454">
        <v>95</v>
      </c>
      <c r="P5454">
        <v>11609</v>
      </c>
      <c r="Q5454">
        <v>3000</v>
      </c>
      <c r="R5454">
        <v>0</v>
      </c>
      <c r="S5454">
        <v>0</v>
      </c>
      <c r="T5454">
        <v>3000</v>
      </c>
      <c r="U5454">
        <v>7820</v>
      </c>
      <c r="V5454">
        <v>-206</v>
      </c>
      <c r="W5454">
        <v>12479</v>
      </c>
      <c r="X5454">
        <v>12063</v>
      </c>
      <c r="Y5454">
        <v>0.42</v>
      </c>
      <c r="Z5454">
        <v>55</v>
      </c>
      <c r="AA5454">
        <v>21812</v>
      </c>
      <c r="AB5454">
        <v>45</v>
      </c>
      <c r="AC5454">
        <v>75.84</v>
      </c>
    </row>
    <row r="5455" spans="1:29" x14ac:dyDescent="0.3">
      <c r="A5455">
        <v>2011</v>
      </c>
      <c r="B5455">
        <v>9</v>
      </c>
      <c r="C5455" s="1">
        <v>40792</v>
      </c>
      <c r="D5455">
        <v>20500</v>
      </c>
      <c r="E5455">
        <v>434</v>
      </c>
      <c r="F5455">
        <v>39</v>
      </c>
      <c r="G5455">
        <v>353</v>
      </c>
      <c r="H5455">
        <v>186</v>
      </c>
      <c r="I5455">
        <v>4710</v>
      </c>
      <c r="J5455">
        <v>5288</v>
      </c>
      <c r="K5455">
        <v>26222</v>
      </c>
      <c r="L5455">
        <v>165</v>
      </c>
      <c r="M5455">
        <v>7163</v>
      </c>
      <c r="N5455">
        <v>4208</v>
      </c>
      <c r="O5455">
        <v>102</v>
      </c>
      <c r="P5455">
        <v>11638</v>
      </c>
      <c r="Q5455">
        <v>2947</v>
      </c>
      <c r="R5455">
        <v>0</v>
      </c>
      <c r="S5455">
        <v>0</v>
      </c>
      <c r="T5455">
        <v>2947</v>
      </c>
      <c r="U5455">
        <v>7820</v>
      </c>
      <c r="V5455">
        <v>-445</v>
      </c>
      <c r="W5455">
        <v>12289</v>
      </c>
      <c r="X5455">
        <v>11637</v>
      </c>
      <c r="Y5455">
        <v>0.43</v>
      </c>
      <c r="Z5455">
        <v>56</v>
      </c>
      <c r="AA5455">
        <v>21512</v>
      </c>
      <c r="AB5455">
        <v>46</v>
      </c>
      <c r="AC5455">
        <v>75.78</v>
      </c>
    </row>
    <row r="5456" spans="1:29" x14ac:dyDescent="0.3">
      <c r="A5456">
        <v>2011</v>
      </c>
      <c r="B5456">
        <v>9</v>
      </c>
      <c r="C5456" s="1">
        <v>40793</v>
      </c>
      <c r="D5456">
        <v>20800</v>
      </c>
      <c r="E5456">
        <v>425</v>
      </c>
      <c r="F5456">
        <v>39</v>
      </c>
      <c r="G5456">
        <v>266</v>
      </c>
      <c r="H5456">
        <v>186</v>
      </c>
      <c r="I5456">
        <v>4610</v>
      </c>
      <c r="J5456">
        <v>5101</v>
      </c>
      <c r="K5456">
        <v>26326</v>
      </c>
      <c r="L5456">
        <v>167</v>
      </c>
      <c r="M5456">
        <v>7171</v>
      </c>
      <c r="N5456">
        <v>3784</v>
      </c>
      <c r="O5456">
        <v>99</v>
      </c>
      <c r="P5456">
        <v>11221</v>
      </c>
      <c r="Q5456">
        <v>2900</v>
      </c>
      <c r="R5456">
        <v>0</v>
      </c>
      <c r="S5456">
        <v>0</v>
      </c>
      <c r="T5456">
        <v>2900</v>
      </c>
      <c r="U5456">
        <v>8080</v>
      </c>
      <c r="V5456">
        <v>75</v>
      </c>
      <c r="W5456">
        <v>12333</v>
      </c>
      <c r="X5456">
        <v>12205</v>
      </c>
      <c r="Y5456">
        <v>0.41</v>
      </c>
      <c r="Z5456">
        <v>54</v>
      </c>
      <c r="AA5456">
        <v>21716</v>
      </c>
      <c r="AB5456">
        <v>44</v>
      </c>
      <c r="AC5456">
        <v>75.69</v>
      </c>
    </row>
    <row r="5457" spans="1:29" x14ac:dyDescent="0.3">
      <c r="A5457">
        <v>2011</v>
      </c>
      <c r="B5457">
        <v>9</v>
      </c>
      <c r="C5457" s="1">
        <v>40794</v>
      </c>
      <c r="D5457">
        <v>21000</v>
      </c>
      <c r="E5457">
        <v>414</v>
      </c>
      <c r="F5457">
        <v>38</v>
      </c>
      <c r="G5457">
        <v>256</v>
      </c>
      <c r="H5457">
        <v>186</v>
      </c>
      <c r="I5457">
        <v>4410</v>
      </c>
      <c r="J5457">
        <v>4890</v>
      </c>
      <c r="K5457">
        <v>26304</v>
      </c>
      <c r="L5457">
        <v>182</v>
      </c>
      <c r="M5457">
        <v>7169</v>
      </c>
      <c r="N5457">
        <v>4217</v>
      </c>
      <c r="O5457">
        <v>87</v>
      </c>
      <c r="P5457">
        <v>11655</v>
      </c>
      <c r="Q5457">
        <v>2841</v>
      </c>
      <c r="R5457">
        <v>0</v>
      </c>
      <c r="S5457">
        <v>0</v>
      </c>
      <c r="T5457">
        <v>2841</v>
      </c>
      <c r="U5457">
        <v>8380</v>
      </c>
      <c r="V5457">
        <v>-232</v>
      </c>
      <c r="W5457">
        <v>12239</v>
      </c>
      <c r="X5457">
        <v>11808</v>
      </c>
      <c r="Y5457">
        <v>0.43</v>
      </c>
      <c r="Z5457">
        <v>55</v>
      </c>
      <c r="AA5457">
        <v>21894</v>
      </c>
      <c r="AB5457">
        <v>46</v>
      </c>
      <c r="AC5457">
        <v>75.64</v>
      </c>
    </row>
    <row r="5458" spans="1:29" x14ac:dyDescent="0.3">
      <c r="A5458">
        <v>2011</v>
      </c>
      <c r="B5458">
        <v>9</v>
      </c>
      <c r="C5458" s="1">
        <v>40795</v>
      </c>
      <c r="D5458">
        <v>21500</v>
      </c>
      <c r="E5458">
        <v>405</v>
      </c>
      <c r="F5458">
        <v>37</v>
      </c>
      <c r="G5458">
        <v>260</v>
      </c>
      <c r="H5458">
        <v>186</v>
      </c>
      <c r="I5458">
        <v>3980</v>
      </c>
      <c r="J5458">
        <v>4463</v>
      </c>
      <c r="K5458">
        <v>26368</v>
      </c>
      <c r="L5458">
        <v>188</v>
      </c>
      <c r="M5458">
        <v>7169</v>
      </c>
      <c r="N5458">
        <v>4208</v>
      </c>
      <c r="O5458">
        <v>93</v>
      </c>
      <c r="P5458">
        <v>11658</v>
      </c>
      <c r="Q5458">
        <v>2841</v>
      </c>
      <c r="R5458">
        <v>0</v>
      </c>
      <c r="S5458">
        <v>0</v>
      </c>
      <c r="T5458">
        <v>2841</v>
      </c>
      <c r="U5458">
        <v>8590</v>
      </c>
      <c r="V5458">
        <v>-451</v>
      </c>
      <c r="W5458">
        <v>12520</v>
      </c>
      <c r="X5458">
        <v>11869</v>
      </c>
      <c r="Y5458">
        <v>0.43</v>
      </c>
      <c r="Z5458">
        <v>55</v>
      </c>
      <c r="AA5458">
        <v>22388</v>
      </c>
      <c r="AB5458">
        <v>47</v>
      </c>
      <c r="AC5458">
        <v>75.58</v>
      </c>
    </row>
    <row r="5459" spans="1:29" x14ac:dyDescent="0.3">
      <c r="A5459">
        <v>2011</v>
      </c>
      <c r="B5459">
        <v>9</v>
      </c>
      <c r="C5459" s="1">
        <v>40796</v>
      </c>
      <c r="D5459">
        <v>21700</v>
      </c>
      <c r="E5459">
        <v>388</v>
      </c>
      <c r="F5459">
        <v>36</v>
      </c>
      <c r="G5459">
        <v>258</v>
      </c>
      <c r="H5459">
        <v>188</v>
      </c>
      <c r="I5459">
        <v>3750</v>
      </c>
      <c r="J5459">
        <v>4232</v>
      </c>
      <c r="K5459">
        <v>26320</v>
      </c>
      <c r="L5459">
        <v>186</v>
      </c>
      <c r="M5459">
        <v>7171</v>
      </c>
      <c r="N5459">
        <v>4204</v>
      </c>
      <c r="O5459">
        <v>105</v>
      </c>
      <c r="P5459">
        <v>11666</v>
      </c>
      <c r="Q5459">
        <v>2800</v>
      </c>
      <c r="R5459">
        <v>0</v>
      </c>
      <c r="S5459">
        <v>0</v>
      </c>
      <c r="T5459">
        <v>2800</v>
      </c>
      <c r="U5459">
        <v>8790</v>
      </c>
      <c r="V5459">
        <v>-464</v>
      </c>
      <c r="W5459">
        <v>12514</v>
      </c>
      <c r="X5459">
        <v>11854</v>
      </c>
      <c r="Y5459">
        <v>0.43</v>
      </c>
      <c r="Z5459">
        <v>55</v>
      </c>
      <c r="AA5459">
        <v>22570</v>
      </c>
      <c r="AB5459">
        <v>47</v>
      </c>
      <c r="AC5459">
        <v>75.52</v>
      </c>
    </row>
    <row r="5460" spans="1:29" x14ac:dyDescent="0.3">
      <c r="A5460">
        <v>2011</v>
      </c>
      <c r="B5460">
        <v>9</v>
      </c>
      <c r="C5460" s="1">
        <v>40797</v>
      </c>
      <c r="D5460">
        <v>21800</v>
      </c>
      <c r="E5460">
        <v>377</v>
      </c>
      <c r="F5460">
        <v>35</v>
      </c>
      <c r="G5460">
        <v>265</v>
      </c>
      <c r="H5460">
        <v>188</v>
      </c>
      <c r="I5460">
        <v>3550</v>
      </c>
      <c r="J5460">
        <v>4038</v>
      </c>
      <c r="K5460">
        <v>26215</v>
      </c>
      <c r="L5460">
        <v>197</v>
      </c>
      <c r="M5460">
        <v>7177</v>
      </c>
      <c r="N5460">
        <v>4204</v>
      </c>
      <c r="O5460">
        <v>98</v>
      </c>
      <c r="P5460">
        <v>11676</v>
      </c>
      <c r="Q5460">
        <v>2750</v>
      </c>
      <c r="R5460">
        <v>0</v>
      </c>
      <c r="S5460">
        <v>0</v>
      </c>
      <c r="T5460">
        <v>2750</v>
      </c>
      <c r="U5460">
        <v>8720</v>
      </c>
      <c r="V5460">
        <v>-706</v>
      </c>
      <c r="W5460">
        <v>12687</v>
      </c>
      <c r="X5460">
        <v>11789</v>
      </c>
      <c r="Y5460">
        <v>0.43</v>
      </c>
      <c r="Z5460">
        <v>55</v>
      </c>
      <c r="AA5460">
        <v>22665</v>
      </c>
      <c r="AB5460">
        <v>48</v>
      </c>
      <c r="AC5460">
        <v>75.47</v>
      </c>
    </row>
    <row r="5461" spans="1:29" x14ac:dyDescent="0.3">
      <c r="A5461">
        <v>2011</v>
      </c>
      <c r="B5461">
        <v>9</v>
      </c>
      <c r="C5461" s="1">
        <v>40798</v>
      </c>
      <c r="D5461">
        <v>21700</v>
      </c>
      <c r="E5461">
        <v>395</v>
      </c>
      <c r="F5461">
        <v>34</v>
      </c>
      <c r="G5461">
        <v>253</v>
      </c>
      <c r="H5461">
        <v>187</v>
      </c>
      <c r="I5461">
        <v>3380</v>
      </c>
      <c r="J5461">
        <v>3854</v>
      </c>
      <c r="K5461">
        <v>25949</v>
      </c>
      <c r="L5461">
        <v>188</v>
      </c>
      <c r="M5461">
        <v>7176</v>
      </c>
      <c r="N5461">
        <v>4173</v>
      </c>
      <c r="O5461">
        <v>101</v>
      </c>
      <c r="P5461">
        <v>11638</v>
      </c>
      <c r="Q5461">
        <v>2685</v>
      </c>
      <c r="R5461">
        <v>0</v>
      </c>
      <c r="S5461">
        <v>0</v>
      </c>
      <c r="T5461">
        <v>2685</v>
      </c>
      <c r="U5461">
        <v>8500</v>
      </c>
      <c r="V5461">
        <v>-1029</v>
      </c>
      <c r="W5461">
        <v>12843</v>
      </c>
      <c r="X5461">
        <v>11626</v>
      </c>
      <c r="Y5461">
        <v>0.43</v>
      </c>
      <c r="Z5461">
        <v>55</v>
      </c>
      <c r="AA5461">
        <v>22569</v>
      </c>
      <c r="AB5461">
        <v>48</v>
      </c>
      <c r="AC5461">
        <v>75.44</v>
      </c>
    </row>
    <row r="5462" spans="1:29" x14ac:dyDescent="0.3">
      <c r="A5462">
        <v>2011</v>
      </c>
      <c r="B5462">
        <v>9</v>
      </c>
      <c r="C5462" s="1">
        <v>40799</v>
      </c>
      <c r="D5462">
        <v>21100</v>
      </c>
      <c r="E5462">
        <v>404</v>
      </c>
      <c r="F5462">
        <v>43</v>
      </c>
      <c r="G5462">
        <v>168</v>
      </c>
      <c r="H5462">
        <v>189</v>
      </c>
      <c r="I5462">
        <v>3210</v>
      </c>
      <c r="J5462">
        <v>3610</v>
      </c>
      <c r="K5462">
        <v>25114</v>
      </c>
      <c r="L5462">
        <v>188</v>
      </c>
      <c r="M5462">
        <v>7170</v>
      </c>
      <c r="N5462">
        <v>4165</v>
      </c>
      <c r="O5462">
        <v>105</v>
      </c>
      <c r="P5462">
        <v>11628</v>
      </c>
      <c r="Q5462">
        <v>2651</v>
      </c>
      <c r="R5462">
        <v>0</v>
      </c>
      <c r="S5462">
        <v>0</v>
      </c>
      <c r="T5462">
        <v>2651</v>
      </c>
      <c r="U5462">
        <v>8460</v>
      </c>
      <c r="V5462">
        <v>-1281</v>
      </c>
      <c r="W5462">
        <v>12302</v>
      </c>
      <c r="X5462">
        <v>10835</v>
      </c>
      <c r="Y5462">
        <v>0.45</v>
      </c>
      <c r="Z5462">
        <v>57</v>
      </c>
      <c r="AA5462">
        <v>21904</v>
      </c>
      <c r="AB5462">
        <v>51</v>
      </c>
      <c r="AC5462">
        <v>75.45</v>
      </c>
    </row>
    <row r="5463" spans="1:29" x14ac:dyDescent="0.3">
      <c r="A5463">
        <v>2011</v>
      </c>
      <c r="B5463">
        <v>9</v>
      </c>
      <c r="C5463" s="1">
        <v>40800</v>
      </c>
      <c r="D5463">
        <v>21000</v>
      </c>
      <c r="E5463">
        <v>425</v>
      </c>
      <c r="F5463">
        <v>43</v>
      </c>
      <c r="G5463">
        <v>165</v>
      </c>
      <c r="H5463">
        <v>190</v>
      </c>
      <c r="I5463">
        <v>3530</v>
      </c>
      <c r="J5463">
        <v>3928</v>
      </c>
      <c r="K5463">
        <v>25353</v>
      </c>
      <c r="L5463">
        <v>185</v>
      </c>
      <c r="M5463">
        <v>7173</v>
      </c>
      <c r="N5463">
        <v>4163</v>
      </c>
      <c r="O5463">
        <v>94</v>
      </c>
      <c r="P5463">
        <v>11615</v>
      </c>
      <c r="Q5463">
        <v>2595</v>
      </c>
      <c r="R5463">
        <v>0</v>
      </c>
      <c r="S5463">
        <v>0</v>
      </c>
      <c r="T5463">
        <v>2595</v>
      </c>
      <c r="U5463">
        <v>8570</v>
      </c>
      <c r="V5463">
        <v>-803</v>
      </c>
      <c r="W5463">
        <v>12128</v>
      </c>
      <c r="X5463">
        <v>11143</v>
      </c>
      <c r="Y5463">
        <v>0.44</v>
      </c>
      <c r="Z5463">
        <v>56</v>
      </c>
      <c r="AA5463">
        <v>21823</v>
      </c>
      <c r="AB5463">
        <v>49</v>
      </c>
      <c r="AC5463">
        <v>75.44</v>
      </c>
    </row>
    <row r="5464" spans="1:29" x14ac:dyDescent="0.3">
      <c r="A5464">
        <v>2011</v>
      </c>
      <c r="B5464">
        <v>9</v>
      </c>
      <c r="C5464" s="1">
        <v>40801</v>
      </c>
      <c r="D5464">
        <v>21300</v>
      </c>
      <c r="E5464">
        <v>438</v>
      </c>
      <c r="F5464">
        <v>40</v>
      </c>
      <c r="G5464">
        <v>159</v>
      </c>
      <c r="H5464">
        <v>186</v>
      </c>
      <c r="I5464">
        <v>3850</v>
      </c>
      <c r="J5464">
        <v>4235</v>
      </c>
      <c r="K5464">
        <v>25973</v>
      </c>
      <c r="L5464">
        <v>185</v>
      </c>
      <c r="M5464">
        <v>7174</v>
      </c>
      <c r="N5464">
        <v>4187</v>
      </c>
      <c r="O5464">
        <v>77</v>
      </c>
      <c r="P5464">
        <v>11623</v>
      </c>
      <c r="Q5464">
        <v>2553</v>
      </c>
      <c r="R5464">
        <v>0</v>
      </c>
      <c r="S5464">
        <v>0</v>
      </c>
      <c r="T5464">
        <v>2553</v>
      </c>
      <c r="U5464">
        <v>8640</v>
      </c>
      <c r="V5464">
        <v>-407</v>
      </c>
      <c r="W5464">
        <v>12383</v>
      </c>
      <c r="X5464">
        <v>11797</v>
      </c>
      <c r="Y5464">
        <v>0.44</v>
      </c>
      <c r="Z5464">
        <v>55</v>
      </c>
      <c r="AA5464">
        <v>22123</v>
      </c>
      <c r="AB5464">
        <v>47</v>
      </c>
      <c r="AC5464">
        <v>75.400000000000006</v>
      </c>
    </row>
    <row r="5465" spans="1:29" x14ac:dyDescent="0.3">
      <c r="A5465">
        <v>2011</v>
      </c>
      <c r="B5465">
        <v>9</v>
      </c>
      <c r="C5465" s="1">
        <v>40802</v>
      </c>
      <c r="D5465">
        <v>22000</v>
      </c>
      <c r="E5465">
        <v>450</v>
      </c>
      <c r="F5465">
        <v>42</v>
      </c>
      <c r="G5465">
        <v>156</v>
      </c>
      <c r="H5465">
        <v>186</v>
      </c>
      <c r="I5465">
        <v>3950</v>
      </c>
      <c r="J5465">
        <v>4334</v>
      </c>
      <c r="K5465">
        <v>26784</v>
      </c>
      <c r="L5465">
        <v>180</v>
      </c>
      <c r="M5465">
        <v>7182</v>
      </c>
      <c r="N5465">
        <v>4195</v>
      </c>
      <c r="O5465">
        <v>101</v>
      </c>
      <c r="P5465">
        <v>11658</v>
      </c>
      <c r="Q5465">
        <v>2554</v>
      </c>
      <c r="R5465">
        <v>0</v>
      </c>
      <c r="S5465">
        <v>0</v>
      </c>
      <c r="T5465">
        <v>2554</v>
      </c>
      <c r="U5465">
        <v>8620</v>
      </c>
      <c r="V5465">
        <v>-364</v>
      </c>
      <c r="W5465">
        <v>13115</v>
      </c>
      <c r="X5465">
        <v>12572</v>
      </c>
      <c r="Y5465">
        <v>0.42</v>
      </c>
      <c r="Z5465">
        <v>53</v>
      </c>
      <c r="AA5465">
        <v>22834</v>
      </c>
      <c r="AB5465">
        <v>45</v>
      </c>
      <c r="AC5465">
        <v>75.319999999999993</v>
      </c>
    </row>
    <row r="5466" spans="1:29" x14ac:dyDescent="0.3">
      <c r="A5466">
        <v>2011</v>
      </c>
      <c r="B5466">
        <v>9</v>
      </c>
      <c r="C5466" s="1">
        <v>40803</v>
      </c>
      <c r="D5466">
        <v>22500</v>
      </c>
      <c r="E5466">
        <v>402</v>
      </c>
      <c r="F5466">
        <v>41</v>
      </c>
      <c r="G5466">
        <v>169</v>
      </c>
      <c r="H5466">
        <v>186</v>
      </c>
      <c r="I5466">
        <v>3980</v>
      </c>
      <c r="J5466">
        <v>4376</v>
      </c>
      <c r="K5466">
        <v>27278</v>
      </c>
      <c r="L5466">
        <v>175</v>
      </c>
      <c r="M5466">
        <v>7180</v>
      </c>
      <c r="N5466">
        <v>4185</v>
      </c>
      <c r="O5466">
        <v>98</v>
      </c>
      <c r="P5466">
        <v>11638</v>
      </c>
      <c r="Q5466">
        <v>2498</v>
      </c>
      <c r="R5466">
        <v>0</v>
      </c>
      <c r="S5466">
        <v>0</v>
      </c>
      <c r="T5466">
        <v>2498</v>
      </c>
      <c r="U5466">
        <v>8560</v>
      </c>
      <c r="V5466">
        <v>-326</v>
      </c>
      <c r="W5466">
        <v>13643</v>
      </c>
      <c r="X5466">
        <v>13142</v>
      </c>
      <c r="Y5466">
        <v>0.41</v>
      </c>
      <c r="Z5466">
        <v>52</v>
      </c>
      <c r="AA5466">
        <v>23298</v>
      </c>
      <c r="AB5466">
        <v>44</v>
      </c>
      <c r="AC5466">
        <v>75.209999999999994</v>
      </c>
    </row>
    <row r="5467" spans="1:29" x14ac:dyDescent="0.3">
      <c r="A5467">
        <v>2011</v>
      </c>
      <c r="B5467">
        <v>9</v>
      </c>
      <c r="C5467" s="1">
        <v>40804</v>
      </c>
      <c r="D5467">
        <v>22400</v>
      </c>
      <c r="E5467">
        <v>360</v>
      </c>
      <c r="F5467">
        <v>38</v>
      </c>
      <c r="G5467">
        <v>349</v>
      </c>
      <c r="H5467">
        <v>187</v>
      </c>
      <c r="I5467">
        <v>4000</v>
      </c>
      <c r="J5467">
        <v>4574</v>
      </c>
      <c r="K5467">
        <v>27334</v>
      </c>
      <c r="L5467">
        <v>170</v>
      </c>
      <c r="M5467">
        <v>7172</v>
      </c>
      <c r="N5467">
        <v>4183</v>
      </c>
      <c r="O5467">
        <v>103</v>
      </c>
      <c r="P5467">
        <v>11628</v>
      </c>
      <c r="Q5467">
        <v>2456</v>
      </c>
      <c r="R5467">
        <v>0</v>
      </c>
      <c r="S5467">
        <v>0</v>
      </c>
      <c r="T5467">
        <v>2456</v>
      </c>
      <c r="U5467">
        <v>8390</v>
      </c>
      <c r="V5467">
        <v>-260</v>
      </c>
      <c r="W5467">
        <v>13682</v>
      </c>
      <c r="X5467">
        <v>13250</v>
      </c>
      <c r="Y5467">
        <v>0.41</v>
      </c>
      <c r="Z5467">
        <v>52</v>
      </c>
      <c r="AA5467">
        <v>23334</v>
      </c>
      <c r="AB5467">
        <v>43</v>
      </c>
      <c r="AC5467">
        <v>75.099999999999994</v>
      </c>
    </row>
    <row r="5468" spans="1:29" x14ac:dyDescent="0.3">
      <c r="A5468">
        <v>2011</v>
      </c>
      <c r="B5468">
        <v>9</v>
      </c>
      <c r="C5468" s="1">
        <v>40805</v>
      </c>
      <c r="D5468">
        <v>21400</v>
      </c>
      <c r="E5468">
        <v>342</v>
      </c>
      <c r="F5468">
        <v>38</v>
      </c>
      <c r="G5468">
        <v>527</v>
      </c>
      <c r="H5468">
        <v>187</v>
      </c>
      <c r="I5468">
        <v>4060</v>
      </c>
      <c r="J5468">
        <v>4812</v>
      </c>
      <c r="K5468">
        <v>26554</v>
      </c>
      <c r="L5468">
        <v>163</v>
      </c>
      <c r="M5468">
        <v>7173</v>
      </c>
      <c r="N5468">
        <v>4186</v>
      </c>
      <c r="O5468">
        <v>118</v>
      </c>
      <c r="P5468">
        <v>11640</v>
      </c>
      <c r="Q5468">
        <v>2404</v>
      </c>
      <c r="R5468">
        <v>0</v>
      </c>
      <c r="S5468">
        <v>0</v>
      </c>
      <c r="T5468">
        <v>2404</v>
      </c>
      <c r="U5468">
        <v>8000</v>
      </c>
      <c r="V5468">
        <v>-391</v>
      </c>
      <c r="W5468">
        <v>13069</v>
      </c>
      <c r="X5468">
        <v>12510</v>
      </c>
      <c r="Y5468">
        <v>0.43</v>
      </c>
      <c r="Z5468">
        <v>53</v>
      </c>
      <c r="AA5468">
        <v>22494</v>
      </c>
      <c r="AB5468">
        <v>44</v>
      </c>
      <c r="AC5468">
        <v>75.040000000000006</v>
      </c>
    </row>
    <row r="5469" spans="1:29" x14ac:dyDescent="0.3">
      <c r="A5469">
        <v>2011</v>
      </c>
      <c r="B5469">
        <v>9</v>
      </c>
      <c r="C5469" s="1">
        <v>40806</v>
      </c>
      <c r="D5469">
        <v>20900</v>
      </c>
      <c r="E5469">
        <v>332</v>
      </c>
      <c r="F5469">
        <v>37</v>
      </c>
      <c r="G5469">
        <v>687</v>
      </c>
      <c r="H5469">
        <v>189</v>
      </c>
      <c r="I5469">
        <v>4060</v>
      </c>
      <c r="J5469">
        <v>4973</v>
      </c>
      <c r="K5469">
        <v>26205</v>
      </c>
      <c r="L5469">
        <v>169</v>
      </c>
      <c r="M5469">
        <v>7179</v>
      </c>
      <c r="N5469">
        <v>4195</v>
      </c>
      <c r="O5469">
        <v>132</v>
      </c>
      <c r="P5469">
        <v>11675</v>
      </c>
      <c r="Q5469">
        <v>2399</v>
      </c>
      <c r="R5469">
        <v>0</v>
      </c>
      <c r="S5469">
        <v>0</v>
      </c>
      <c r="T5469">
        <v>2399</v>
      </c>
      <c r="U5469">
        <v>7720</v>
      </c>
      <c r="V5469">
        <v>-541</v>
      </c>
      <c r="W5469">
        <v>12840</v>
      </c>
      <c r="X5469">
        <v>12131</v>
      </c>
      <c r="Y5469">
        <v>0.43</v>
      </c>
      <c r="Z5469">
        <v>54</v>
      </c>
      <c r="AA5469">
        <v>22145</v>
      </c>
      <c r="AB5469">
        <v>45</v>
      </c>
      <c r="AC5469">
        <v>75</v>
      </c>
    </row>
    <row r="5470" spans="1:29" x14ac:dyDescent="0.3">
      <c r="A5470">
        <v>2011</v>
      </c>
      <c r="B5470">
        <v>9</v>
      </c>
      <c r="C5470" s="1">
        <v>40807</v>
      </c>
      <c r="D5470">
        <v>20600</v>
      </c>
      <c r="E5470">
        <v>348</v>
      </c>
      <c r="F5470">
        <v>37</v>
      </c>
      <c r="G5470">
        <v>707</v>
      </c>
      <c r="H5470">
        <v>190</v>
      </c>
      <c r="I5470">
        <v>4050</v>
      </c>
      <c r="J5470">
        <v>4984</v>
      </c>
      <c r="K5470">
        <v>25932</v>
      </c>
      <c r="L5470">
        <v>168</v>
      </c>
      <c r="M5470">
        <v>7171</v>
      </c>
      <c r="N5470">
        <v>4202</v>
      </c>
      <c r="O5470">
        <v>139</v>
      </c>
      <c r="P5470">
        <v>11680</v>
      </c>
      <c r="Q5470">
        <v>2356</v>
      </c>
      <c r="R5470">
        <v>0</v>
      </c>
      <c r="S5470">
        <v>0</v>
      </c>
      <c r="T5470">
        <v>2356</v>
      </c>
      <c r="U5470">
        <v>7690</v>
      </c>
      <c r="V5470">
        <v>-537</v>
      </c>
      <c r="W5470">
        <v>12598</v>
      </c>
      <c r="X5470">
        <v>11896</v>
      </c>
      <c r="Y5470">
        <v>0.44</v>
      </c>
      <c r="Z5470">
        <v>54</v>
      </c>
      <c r="AA5470">
        <v>21882</v>
      </c>
      <c r="AB5470">
        <v>46</v>
      </c>
      <c r="AC5470">
        <v>74.97</v>
      </c>
    </row>
    <row r="5471" spans="1:29" x14ac:dyDescent="0.3">
      <c r="A5471">
        <v>2011</v>
      </c>
      <c r="B5471">
        <v>9</v>
      </c>
      <c r="C5471" s="1">
        <v>40808</v>
      </c>
      <c r="D5471">
        <v>20600</v>
      </c>
      <c r="E5471">
        <v>346</v>
      </c>
      <c r="F5471">
        <v>34</v>
      </c>
      <c r="G5471">
        <v>709</v>
      </c>
      <c r="H5471">
        <v>190</v>
      </c>
      <c r="I5471">
        <v>3990</v>
      </c>
      <c r="J5471">
        <v>4923</v>
      </c>
      <c r="K5471">
        <v>25869</v>
      </c>
      <c r="L5471">
        <v>158</v>
      </c>
      <c r="M5471">
        <v>7173</v>
      </c>
      <c r="N5471">
        <v>4204</v>
      </c>
      <c r="O5471">
        <v>114</v>
      </c>
      <c r="P5471">
        <v>11649</v>
      </c>
      <c r="Q5471">
        <v>2310</v>
      </c>
      <c r="R5471">
        <v>0</v>
      </c>
      <c r="S5471">
        <v>0</v>
      </c>
      <c r="T5471">
        <v>2310</v>
      </c>
      <c r="U5471">
        <v>7770</v>
      </c>
      <c r="V5471">
        <v>-457</v>
      </c>
      <c r="W5471">
        <v>12529</v>
      </c>
      <c r="X5471">
        <v>11910</v>
      </c>
      <c r="Y5471">
        <v>0.44</v>
      </c>
      <c r="Z5471">
        <v>54</v>
      </c>
      <c r="AA5471">
        <v>21879</v>
      </c>
      <c r="AB5471">
        <v>46</v>
      </c>
      <c r="AC5471">
        <v>74.95</v>
      </c>
    </row>
    <row r="5472" spans="1:29" x14ac:dyDescent="0.3">
      <c r="A5472">
        <v>2011</v>
      </c>
      <c r="B5472">
        <v>9</v>
      </c>
      <c r="C5472" s="1">
        <v>40809</v>
      </c>
      <c r="D5472">
        <v>20300</v>
      </c>
      <c r="E5472">
        <v>352</v>
      </c>
      <c r="F5472">
        <v>33</v>
      </c>
      <c r="G5472">
        <v>673</v>
      </c>
      <c r="H5472">
        <v>190</v>
      </c>
      <c r="I5472">
        <v>3960</v>
      </c>
      <c r="J5472">
        <v>4856</v>
      </c>
      <c r="K5472">
        <v>25508</v>
      </c>
      <c r="L5472">
        <v>172</v>
      </c>
      <c r="M5472">
        <v>7176</v>
      </c>
      <c r="N5472">
        <v>4198</v>
      </c>
      <c r="O5472">
        <v>129</v>
      </c>
      <c r="P5472">
        <v>11675</v>
      </c>
      <c r="Q5472">
        <v>2308</v>
      </c>
      <c r="R5472">
        <v>0</v>
      </c>
      <c r="S5472">
        <v>0</v>
      </c>
      <c r="T5472">
        <v>2308</v>
      </c>
      <c r="U5472">
        <v>7980</v>
      </c>
      <c r="V5472">
        <v>-339</v>
      </c>
      <c r="W5472">
        <v>12026</v>
      </c>
      <c r="X5472">
        <v>11525</v>
      </c>
      <c r="Y5472">
        <v>0.44</v>
      </c>
      <c r="Z5472">
        <v>55</v>
      </c>
      <c r="AA5472">
        <v>21548</v>
      </c>
      <c r="AB5472">
        <v>47</v>
      </c>
      <c r="AC5472">
        <v>74.95</v>
      </c>
    </row>
    <row r="5473" spans="1:29" x14ac:dyDescent="0.3">
      <c r="A5473">
        <v>2011</v>
      </c>
      <c r="B5473">
        <v>9</v>
      </c>
      <c r="C5473" s="1">
        <v>40810</v>
      </c>
      <c r="D5473">
        <v>20100</v>
      </c>
      <c r="E5473">
        <v>348</v>
      </c>
      <c r="F5473">
        <v>33</v>
      </c>
      <c r="G5473">
        <v>712</v>
      </c>
      <c r="H5473">
        <v>190</v>
      </c>
      <c r="I5473">
        <v>4100</v>
      </c>
      <c r="J5473">
        <v>5035</v>
      </c>
      <c r="K5473">
        <v>25483</v>
      </c>
      <c r="L5473">
        <v>166</v>
      </c>
      <c r="M5473">
        <v>7178</v>
      </c>
      <c r="N5473">
        <v>4206</v>
      </c>
      <c r="O5473">
        <v>124</v>
      </c>
      <c r="P5473">
        <v>11674</v>
      </c>
      <c r="Q5473">
        <v>2260</v>
      </c>
      <c r="R5473">
        <v>0</v>
      </c>
      <c r="S5473">
        <v>0</v>
      </c>
      <c r="T5473">
        <v>2260</v>
      </c>
      <c r="U5473">
        <v>8290</v>
      </c>
      <c r="V5473">
        <v>183</v>
      </c>
      <c r="W5473">
        <v>11525</v>
      </c>
      <c r="X5473">
        <v>11549</v>
      </c>
      <c r="Y5473">
        <v>0.45</v>
      </c>
      <c r="Z5473">
        <v>55</v>
      </c>
      <c r="AA5473">
        <v>21383</v>
      </c>
      <c r="AB5473">
        <v>46</v>
      </c>
      <c r="AC5473">
        <v>74.94</v>
      </c>
    </row>
    <row r="5474" spans="1:29" x14ac:dyDescent="0.3">
      <c r="A5474">
        <v>2011</v>
      </c>
      <c r="B5474">
        <v>9</v>
      </c>
      <c r="C5474" s="1">
        <v>40811</v>
      </c>
      <c r="D5474">
        <v>21800</v>
      </c>
      <c r="E5474">
        <v>326</v>
      </c>
      <c r="F5474">
        <v>32</v>
      </c>
      <c r="G5474">
        <v>732</v>
      </c>
      <c r="H5474">
        <v>190</v>
      </c>
      <c r="I5474">
        <v>4280</v>
      </c>
      <c r="J5474">
        <v>5234</v>
      </c>
      <c r="K5474">
        <v>27360</v>
      </c>
      <c r="L5474">
        <v>158</v>
      </c>
      <c r="M5474">
        <v>7178</v>
      </c>
      <c r="N5474">
        <v>4196</v>
      </c>
      <c r="O5474">
        <v>115</v>
      </c>
      <c r="P5474">
        <v>11647</v>
      </c>
      <c r="Q5474">
        <v>2200</v>
      </c>
      <c r="R5474">
        <v>0</v>
      </c>
      <c r="S5474">
        <v>0</v>
      </c>
      <c r="T5474">
        <v>2200</v>
      </c>
      <c r="U5474">
        <v>8510</v>
      </c>
      <c r="V5474">
        <v>667</v>
      </c>
      <c r="W5474">
        <v>13000</v>
      </c>
      <c r="X5474">
        <v>13513</v>
      </c>
      <c r="Y5474">
        <v>0.41</v>
      </c>
      <c r="Z5474">
        <v>51</v>
      </c>
      <c r="AA5474">
        <v>23080</v>
      </c>
      <c r="AB5474">
        <v>41</v>
      </c>
      <c r="AC5474">
        <v>74.84</v>
      </c>
    </row>
    <row r="5475" spans="1:29" x14ac:dyDescent="0.3">
      <c r="A5475">
        <v>2011</v>
      </c>
      <c r="B5475">
        <v>9</v>
      </c>
      <c r="C5475" s="1">
        <v>40812</v>
      </c>
      <c r="D5475">
        <v>21400</v>
      </c>
      <c r="E5475">
        <v>311</v>
      </c>
      <c r="F5475">
        <v>32</v>
      </c>
      <c r="G5475">
        <v>733</v>
      </c>
      <c r="H5475">
        <v>191</v>
      </c>
      <c r="I5475">
        <v>4430</v>
      </c>
      <c r="J5475">
        <v>5386</v>
      </c>
      <c r="K5475">
        <v>27097</v>
      </c>
      <c r="L5475">
        <v>166</v>
      </c>
      <c r="M5475">
        <v>7177</v>
      </c>
      <c r="N5475">
        <v>4196</v>
      </c>
      <c r="O5475">
        <v>111</v>
      </c>
      <c r="P5475">
        <v>11650</v>
      </c>
      <c r="Q5475">
        <v>2200</v>
      </c>
      <c r="R5475">
        <v>0</v>
      </c>
      <c r="S5475">
        <v>0</v>
      </c>
      <c r="T5475">
        <v>2200</v>
      </c>
      <c r="U5475">
        <v>8530</v>
      </c>
      <c r="V5475">
        <v>836</v>
      </c>
      <c r="W5475">
        <v>12565</v>
      </c>
      <c r="X5475">
        <v>13247</v>
      </c>
      <c r="Y5475">
        <v>0.42</v>
      </c>
      <c r="Z5475">
        <v>51</v>
      </c>
      <c r="AA5475">
        <v>22667</v>
      </c>
      <c r="AB5475">
        <v>42</v>
      </c>
      <c r="AC5475">
        <v>74.75</v>
      </c>
    </row>
    <row r="5476" spans="1:29" x14ac:dyDescent="0.3">
      <c r="A5476">
        <v>2011</v>
      </c>
      <c r="B5476">
        <v>9</v>
      </c>
      <c r="C5476" s="1">
        <v>40813</v>
      </c>
      <c r="D5476">
        <v>20800</v>
      </c>
      <c r="E5476">
        <v>303</v>
      </c>
      <c r="F5476">
        <v>34</v>
      </c>
      <c r="G5476">
        <v>730</v>
      </c>
      <c r="H5476">
        <v>179</v>
      </c>
      <c r="I5476">
        <v>4480</v>
      </c>
      <c r="J5476">
        <v>5423</v>
      </c>
      <c r="K5476">
        <v>26526</v>
      </c>
      <c r="L5476">
        <v>169</v>
      </c>
      <c r="M5476">
        <v>6744</v>
      </c>
      <c r="N5476">
        <v>4205</v>
      </c>
      <c r="O5476">
        <v>109</v>
      </c>
      <c r="P5476">
        <v>11227</v>
      </c>
      <c r="Q5476">
        <v>2150</v>
      </c>
      <c r="R5476">
        <v>0</v>
      </c>
      <c r="S5476">
        <v>0</v>
      </c>
      <c r="T5476">
        <v>2150</v>
      </c>
      <c r="U5476">
        <v>8410</v>
      </c>
      <c r="V5476">
        <v>1208</v>
      </c>
      <c r="W5476">
        <v>12091</v>
      </c>
      <c r="X5476">
        <v>13149</v>
      </c>
      <c r="Y5476">
        <v>0.41</v>
      </c>
      <c r="Z5476">
        <v>50</v>
      </c>
      <c r="AA5476">
        <v>22046</v>
      </c>
      <c r="AB5476">
        <v>40</v>
      </c>
      <c r="AC5476">
        <v>74.680000000000007</v>
      </c>
    </row>
    <row r="5477" spans="1:29" x14ac:dyDescent="0.3">
      <c r="A5477">
        <v>2011</v>
      </c>
      <c r="B5477">
        <v>9</v>
      </c>
      <c r="C5477" s="1">
        <v>40814</v>
      </c>
      <c r="D5477">
        <v>20700</v>
      </c>
      <c r="E5477">
        <v>289</v>
      </c>
      <c r="F5477">
        <v>33</v>
      </c>
      <c r="G5477">
        <v>732</v>
      </c>
      <c r="H5477">
        <v>174</v>
      </c>
      <c r="I5477">
        <v>4430</v>
      </c>
      <c r="J5477">
        <v>5369</v>
      </c>
      <c r="K5477">
        <v>26358</v>
      </c>
      <c r="L5477">
        <v>156</v>
      </c>
      <c r="M5477">
        <v>7169</v>
      </c>
      <c r="N5477">
        <v>4189</v>
      </c>
      <c r="O5477">
        <v>114</v>
      </c>
      <c r="P5477">
        <v>11628</v>
      </c>
      <c r="Q5477">
        <v>2158</v>
      </c>
      <c r="R5477">
        <v>0</v>
      </c>
      <c r="S5477">
        <v>0</v>
      </c>
      <c r="T5477">
        <v>2158</v>
      </c>
      <c r="U5477">
        <v>8490</v>
      </c>
      <c r="V5477">
        <v>828</v>
      </c>
      <c r="W5477">
        <v>11895</v>
      </c>
      <c r="X5477">
        <v>12572</v>
      </c>
      <c r="Y5477">
        <v>0.43</v>
      </c>
      <c r="Z5477">
        <v>52</v>
      </c>
      <c r="AA5477">
        <v>21928</v>
      </c>
      <c r="AB5477">
        <v>43</v>
      </c>
      <c r="AC5477">
        <v>74.63</v>
      </c>
    </row>
    <row r="5478" spans="1:29" x14ac:dyDescent="0.3">
      <c r="A5478">
        <v>2011</v>
      </c>
      <c r="B5478">
        <v>9</v>
      </c>
      <c r="C5478" s="1">
        <v>40815</v>
      </c>
      <c r="D5478">
        <v>20400</v>
      </c>
      <c r="E5478">
        <v>268</v>
      </c>
      <c r="F5478">
        <v>34</v>
      </c>
      <c r="G5478">
        <v>740</v>
      </c>
      <c r="H5478">
        <v>175</v>
      </c>
      <c r="I5478">
        <v>4490</v>
      </c>
      <c r="J5478">
        <v>5439</v>
      </c>
      <c r="K5478">
        <v>26107</v>
      </c>
      <c r="L5478">
        <v>148</v>
      </c>
      <c r="M5478">
        <v>7172</v>
      </c>
      <c r="N5478">
        <v>4202</v>
      </c>
      <c r="O5478">
        <v>112</v>
      </c>
      <c r="P5478">
        <v>11634</v>
      </c>
      <c r="Q5478">
        <v>2116</v>
      </c>
      <c r="R5478">
        <v>0</v>
      </c>
      <c r="S5478">
        <v>0</v>
      </c>
      <c r="T5478">
        <v>2116</v>
      </c>
      <c r="U5478">
        <v>8600</v>
      </c>
      <c r="V5478">
        <v>1029</v>
      </c>
      <c r="W5478">
        <v>11476</v>
      </c>
      <c r="X5478">
        <v>12357</v>
      </c>
      <c r="Y5478">
        <v>0.43</v>
      </c>
      <c r="Z5478">
        <v>53</v>
      </c>
      <c r="AA5478">
        <v>21617</v>
      </c>
      <c r="AB5478">
        <v>43</v>
      </c>
      <c r="AC5478">
        <v>74.61</v>
      </c>
    </row>
    <row r="5479" spans="1:29" x14ac:dyDescent="0.3">
      <c r="A5479">
        <v>2011</v>
      </c>
      <c r="B5479">
        <v>9</v>
      </c>
      <c r="C5479" s="1">
        <v>40816</v>
      </c>
      <c r="D5479">
        <v>21000</v>
      </c>
      <c r="E5479">
        <v>244</v>
      </c>
      <c r="F5479">
        <v>32</v>
      </c>
      <c r="G5479">
        <v>750</v>
      </c>
      <c r="H5479">
        <v>175</v>
      </c>
      <c r="I5479">
        <v>4550</v>
      </c>
      <c r="J5479">
        <v>5507</v>
      </c>
      <c r="K5479">
        <v>26751</v>
      </c>
      <c r="L5479">
        <v>142</v>
      </c>
      <c r="M5479">
        <v>7174</v>
      </c>
      <c r="N5479">
        <v>4238</v>
      </c>
      <c r="O5479">
        <v>103</v>
      </c>
      <c r="P5479">
        <v>11657</v>
      </c>
      <c r="Q5479">
        <v>2125</v>
      </c>
      <c r="R5479">
        <v>0</v>
      </c>
      <c r="S5479">
        <v>0</v>
      </c>
      <c r="T5479">
        <v>2125</v>
      </c>
      <c r="U5479">
        <v>8570</v>
      </c>
      <c r="V5479">
        <v>1038</v>
      </c>
      <c r="W5479">
        <v>12079</v>
      </c>
      <c r="X5479">
        <v>12969</v>
      </c>
      <c r="Y5479">
        <v>0.43</v>
      </c>
      <c r="Z5479">
        <v>52</v>
      </c>
      <c r="AA5479">
        <v>22201</v>
      </c>
      <c r="AB5479">
        <v>42</v>
      </c>
      <c r="AC5479">
        <v>74.55</v>
      </c>
    </row>
    <row r="5480" spans="1:29" x14ac:dyDescent="0.3">
      <c r="A5480">
        <v>2011</v>
      </c>
      <c r="B5480">
        <v>10</v>
      </c>
      <c r="C5480" s="1">
        <v>40817</v>
      </c>
      <c r="D5480">
        <v>21900</v>
      </c>
      <c r="E5480">
        <v>259</v>
      </c>
      <c r="F5480">
        <v>31</v>
      </c>
      <c r="G5480">
        <v>756</v>
      </c>
      <c r="H5480">
        <v>175</v>
      </c>
      <c r="I5480">
        <v>4630</v>
      </c>
      <c r="J5480">
        <v>5592</v>
      </c>
      <c r="K5480">
        <v>27751</v>
      </c>
      <c r="L5480">
        <v>152</v>
      </c>
      <c r="M5480">
        <v>6676</v>
      </c>
      <c r="N5480">
        <v>4061</v>
      </c>
      <c r="O5480">
        <v>83</v>
      </c>
      <c r="P5480">
        <v>10971</v>
      </c>
      <c r="Q5480">
        <v>2125</v>
      </c>
      <c r="R5480">
        <v>0</v>
      </c>
      <c r="S5480">
        <v>0</v>
      </c>
      <c r="T5480">
        <v>2125</v>
      </c>
      <c r="U5480">
        <v>8507</v>
      </c>
      <c r="V5480">
        <v>1747</v>
      </c>
      <c r="W5480">
        <v>13057</v>
      </c>
      <c r="X5480">
        <v>14656</v>
      </c>
      <c r="Y5480">
        <v>0.39</v>
      </c>
      <c r="Z5480">
        <v>47</v>
      </c>
      <c r="AA5480">
        <v>23121</v>
      </c>
      <c r="AB5480">
        <v>37</v>
      </c>
      <c r="AC5480">
        <v>74.41</v>
      </c>
    </row>
    <row r="5481" spans="1:29" x14ac:dyDescent="0.3">
      <c r="A5481">
        <v>2011</v>
      </c>
      <c r="B5481">
        <v>10</v>
      </c>
      <c r="C5481" s="1">
        <v>40818</v>
      </c>
      <c r="D5481">
        <v>22100</v>
      </c>
      <c r="E5481">
        <v>248</v>
      </c>
      <c r="F5481">
        <v>30</v>
      </c>
      <c r="G5481">
        <v>764</v>
      </c>
      <c r="H5481">
        <v>175</v>
      </c>
      <c r="I5481">
        <v>4670</v>
      </c>
      <c r="J5481">
        <v>5639</v>
      </c>
      <c r="K5481">
        <v>27987</v>
      </c>
      <c r="L5481">
        <v>161</v>
      </c>
      <c r="M5481">
        <v>6680</v>
      </c>
      <c r="N5481">
        <v>4222</v>
      </c>
      <c r="O5481">
        <v>80</v>
      </c>
      <c r="P5481">
        <v>11143</v>
      </c>
      <c r="Q5481">
        <v>2075</v>
      </c>
      <c r="R5481">
        <v>0</v>
      </c>
      <c r="S5481">
        <v>0</v>
      </c>
      <c r="T5481">
        <v>2075</v>
      </c>
      <c r="U5481">
        <v>8565</v>
      </c>
      <c r="V5481">
        <v>1713</v>
      </c>
      <c r="W5481">
        <v>13202</v>
      </c>
      <c r="X5481">
        <v>14770</v>
      </c>
      <c r="Y5481">
        <v>0.39</v>
      </c>
      <c r="Z5481">
        <v>47</v>
      </c>
      <c r="AA5481">
        <v>23317</v>
      </c>
      <c r="AB5481">
        <v>37</v>
      </c>
      <c r="AC5481">
        <v>74.28</v>
      </c>
    </row>
    <row r="5482" spans="1:29" x14ac:dyDescent="0.3">
      <c r="A5482">
        <v>2011</v>
      </c>
      <c r="B5482">
        <v>10</v>
      </c>
      <c r="C5482" s="1">
        <v>40819</v>
      </c>
      <c r="D5482">
        <v>21900</v>
      </c>
      <c r="E5482">
        <v>223</v>
      </c>
      <c r="F5482">
        <v>31</v>
      </c>
      <c r="G5482">
        <v>773</v>
      </c>
      <c r="H5482">
        <v>165</v>
      </c>
      <c r="I5482">
        <v>4710</v>
      </c>
      <c r="J5482">
        <v>5679</v>
      </c>
      <c r="K5482">
        <v>27802</v>
      </c>
      <c r="L5482">
        <v>148</v>
      </c>
      <c r="M5482">
        <v>6676</v>
      </c>
      <c r="N5482">
        <v>4214</v>
      </c>
      <c r="O5482">
        <v>73</v>
      </c>
      <c r="P5482">
        <v>11110</v>
      </c>
      <c r="Q5482">
        <v>2050</v>
      </c>
      <c r="R5482">
        <v>0</v>
      </c>
      <c r="S5482">
        <v>0</v>
      </c>
      <c r="T5482">
        <v>2050</v>
      </c>
      <c r="U5482">
        <v>8507</v>
      </c>
      <c r="V5482">
        <v>1744</v>
      </c>
      <c r="W5482">
        <v>13042</v>
      </c>
      <c r="X5482">
        <v>14642</v>
      </c>
      <c r="Y5482">
        <v>0.39</v>
      </c>
      <c r="Z5482">
        <v>47</v>
      </c>
      <c r="AA5482">
        <v>23092</v>
      </c>
      <c r="AB5482">
        <v>37</v>
      </c>
      <c r="AC5482">
        <v>74.16</v>
      </c>
    </row>
    <row r="5483" spans="1:29" x14ac:dyDescent="0.3">
      <c r="A5483">
        <v>2011</v>
      </c>
      <c r="B5483">
        <v>10</v>
      </c>
      <c r="C5483" s="1">
        <v>40820</v>
      </c>
      <c r="D5483">
        <v>21800</v>
      </c>
      <c r="E5483">
        <v>179</v>
      </c>
      <c r="F5483">
        <v>32</v>
      </c>
      <c r="G5483">
        <v>781</v>
      </c>
      <c r="H5483">
        <v>163</v>
      </c>
      <c r="I5483">
        <v>4810</v>
      </c>
      <c r="J5483">
        <v>5786</v>
      </c>
      <c r="K5483">
        <v>27765</v>
      </c>
      <c r="L5483">
        <v>139</v>
      </c>
      <c r="M5483">
        <v>6670</v>
      </c>
      <c r="N5483">
        <v>4209</v>
      </c>
      <c r="O5483">
        <v>58</v>
      </c>
      <c r="P5483">
        <v>11075</v>
      </c>
      <c r="Q5483">
        <v>2050</v>
      </c>
      <c r="R5483">
        <v>229</v>
      </c>
      <c r="S5483">
        <v>0</v>
      </c>
      <c r="T5483">
        <v>1821</v>
      </c>
      <c r="U5483">
        <v>5786</v>
      </c>
      <c r="V5483">
        <v>-687</v>
      </c>
      <c r="W5483">
        <v>15683</v>
      </c>
      <c r="X5483">
        <v>14869</v>
      </c>
      <c r="Y5483">
        <v>0.39</v>
      </c>
      <c r="Z5483">
        <v>46</v>
      </c>
      <c r="AA5483">
        <v>22955</v>
      </c>
      <c r="AB5483">
        <v>35</v>
      </c>
      <c r="AC5483">
        <v>74.040000000000006</v>
      </c>
    </row>
    <row r="5484" spans="1:29" x14ac:dyDescent="0.3">
      <c r="A5484">
        <v>2011</v>
      </c>
      <c r="B5484">
        <v>10</v>
      </c>
      <c r="C5484" s="1">
        <v>40821</v>
      </c>
      <c r="D5484">
        <v>22000</v>
      </c>
      <c r="E5484">
        <v>139</v>
      </c>
      <c r="F5484">
        <v>49</v>
      </c>
      <c r="G5484">
        <v>856</v>
      </c>
      <c r="H5484">
        <v>129</v>
      </c>
      <c r="I5484">
        <v>4940</v>
      </c>
      <c r="J5484">
        <v>5974</v>
      </c>
      <c r="K5484">
        <v>28113</v>
      </c>
      <c r="L5484">
        <v>130</v>
      </c>
      <c r="M5484">
        <v>6671</v>
      </c>
      <c r="N5484">
        <v>4054</v>
      </c>
      <c r="O5484">
        <v>57</v>
      </c>
      <c r="P5484">
        <v>10912</v>
      </c>
      <c r="Q5484">
        <v>1999</v>
      </c>
      <c r="R5484">
        <v>4585</v>
      </c>
      <c r="S5484">
        <v>0</v>
      </c>
      <c r="T5484">
        <v>-2586</v>
      </c>
      <c r="U5484">
        <v>3982</v>
      </c>
      <c r="V5484">
        <v>725</v>
      </c>
      <c r="W5484">
        <v>18881</v>
      </c>
      <c r="X5484">
        <v>19787</v>
      </c>
      <c r="Y5484">
        <v>0.38</v>
      </c>
      <c r="Z5484">
        <v>30</v>
      </c>
      <c r="AA5484">
        <v>23173</v>
      </c>
      <c r="AB5484">
        <v>15</v>
      </c>
      <c r="AC5484">
        <v>73.739999999999995</v>
      </c>
    </row>
    <row r="5485" spans="1:29" x14ac:dyDescent="0.3">
      <c r="A5485">
        <v>2011</v>
      </c>
      <c r="B5485">
        <v>10</v>
      </c>
      <c r="C5485" s="1">
        <v>40822</v>
      </c>
      <c r="D5485">
        <v>22700</v>
      </c>
      <c r="E5485">
        <v>135</v>
      </c>
      <c r="F5485">
        <v>107</v>
      </c>
      <c r="G5485">
        <v>1160</v>
      </c>
      <c r="H5485">
        <v>118</v>
      </c>
      <c r="I5485">
        <v>5150</v>
      </c>
      <c r="J5485">
        <v>6535</v>
      </c>
      <c r="K5485">
        <v>29370</v>
      </c>
      <c r="L5485">
        <v>129</v>
      </c>
      <c r="M5485">
        <v>6670</v>
      </c>
      <c r="N5485">
        <v>4093</v>
      </c>
      <c r="O5485">
        <v>52</v>
      </c>
      <c r="P5485">
        <v>10943</v>
      </c>
      <c r="Q5485">
        <v>2000</v>
      </c>
      <c r="R5485">
        <v>4814</v>
      </c>
      <c r="S5485">
        <v>0</v>
      </c>
      <c r="T5485">
        <v>-2814</v>
      </c>
      <c r="U5485">
        <v>3957</v>
      </c>
      <c r="V5485">
        <v>1378</v>
      </c>
      <c r="W5485">
        <v>19666</v>
      </c>
      <c r="X5485">
        <v>21240</v>
      </c>
      <c r="Y5485">
        <v>0.37</v>
      </c>
      <c r="Z5485">
        <v>28</v>
      </c>
      <c r="AA5485">
        <v>24220</v>
      </c>
      <c r="AB5485">
        <v>12</v>
      </c>
      <c r="AC5485">
        <v>73.41</v>
      </c>
    </row>
    <row r="5486" spans="1:29" x14ac:dyDescent="0.3">
      <c r="A5486">
        <v>2011</v>
      </c>
      <c r="B5486">
        <v>10</v>
      </c>
      <c r="C5486" s="1">
        <v>40823</v>
      </c>
      <c r="D5486">
        <v>22600</v>
      </c>
      <c r="E5486">
        <v>134</v>
      </c>
      <c r="F5486">
        <v>104</v>
      </c>
      <c r="G5486">
        <v>1490</v>
      </c>
      <c r="H5486">
        <v>89</v>
      </c>
      <c r="I5486">
        <v>5200</v>
      </c>
      <c r="J5486">
        <v>6883</v>
      </c>
      <c r="K5486">
        <v>29617</v>
      </c>
      <c r="L5486">
        <v>112</v>
      </c>
      <c r="M5486">
        <v>6263</v>
      </c>
      <c r="N5486">
        <v>4144</v>
      </c>
      <c r="O5486">
        <v>58</v>
      </c>
      <c r="P5486">
        <v>10576</v>
      </c>
      <c r="Q5486">
        <v>1950</v>
      </c>
      <c r="R5486">
        <v>4814</v>
      </c>
      <c r="S5486">
        <v>0</v>
      </c>
      <c r="T5486">
        <v>-2864</v>
      </c>
      <c r="U5486">
        <v>3972</v>
      </c>
      <c r="V5486">
        <v>2140</v>
      </c>
      <c r="W5486">
        <v>19564</v>
      </c>
      <c r="X5486">
        <v>21905</v>
      </c>
      <c r="Y5486">
        <v>0.35</v>
      </c>
      <c r="Z5486">
        <v>26</v>
      </c>
      <c r="AA5486">
        <v>24417</v>
      </c>
      <c r="AB5486">
        <v>10</v>
      </c>
      <c r="AC5486">
        <v>73.08</v>
      </c>
    </row>
    <row r="5487" spans="1:29" x14ac:dyDescent="0.3">
      <c r="A5487">
        <v>2011</v>
      </c>
      <c r="B5487">
        <v>10</v>
      </c>
      <c r="C5487" s="1">
        <v>40824</v>
      </c>
      <c r="D5487">
        <v>22800</v>
      </c>
      <c r="E5487">
        <v>135</v>
      </c>
      <c r="F5487">
        <v>79</v>
      </c>
      <c r="G5487">
        <v>1560</v>
      </c>
      <c r="H5487">
        <v>80</v>
      </c>
      <c r="I5487">
        <v>5230</v>
      </c>
      <c r="J5487">
        <v>6949</v>
      </c>
      <c r="K5487">
        <v>29884</v>
      </c>
      <c r="L5487">
        <v>103</v>
      </c>
      <c r="M5487">
        <v>5588</v>
      </c>
      <c r="N5487">
        <v>4155</v>
      </c>
      <c r="O5487">
        <v>62</v>
      </c>
      <c r="P5487">
        <v>9909</v>
      </c>
      <c r="Q5487">
        <v>1950</v>
      </c>
      <c r="R5487">
        <v>4814</v>
      </c>
      <c r="S5487">
        <v>0</v>
      </c>
      <c r="T5487">
        <v>-2864</v>
      </c>
      <c r="U5487">
        <v>3917</v>
      </c>
      <c r="V5487">
        <v>2819</v>
      </c>
      <c r="W5487">
        <v>19820</v>
      </c>
      <c r="X5487">
        <v>22839</v>
      </c>
      <c r="Y5487">
        <v>0.33</v>
      </c>
      <c r="Z5487">
        <v>24</v>
      </c>
      <c r="AA5487">
        <v>24654</v>
      </c>
      <c r="AB5487">
        <v>7</v>
      </c>
      <c r="AC5487">
        <v>72.739999999999995</v>
      </c>
    </row>
    <row r="5488" spans="1:29" x14ac:dyDescent="0.3">
      <c r="A5488">
        <v>2011</v>
      </c>
      <c r="B5488">
        <v>10</v>
      </c>
      <c r="C5488" s="1">
        <v>40825</v>
      </c>
      <c r="D5488">
        <v>21800</v>
      </c>
      <c r="E5488">
        <v>140</v>
      </c>
      <c r="F5488">
        <v>64</v>
      </c>
      <c r="G5488">
        <v>1580</v>
      </c>
      <c r="H5488">
        <v>80</v>
      </c>
      <c r="I5488">
        <v>5300</v>
      </c>
      <c r="J5488">
        <v>7024</v>
      </c>
      <c r="K5488">
        <v>28964</v>
      </c>
      <c r="L5488">
        <v>101</v>
      </c>
      <c r="M5488">
        <v>5488</v>
      </c>
      <c r="N5488">
        <v>4159</v>
      </c>
      <c r="O5488">
        <v>57</v>
      </c>
      <c r="P5488">
        <v>9805</v>
      </c>
      <c r="Q5488">
        <v>1950</v>
      </c>
      <c r="R5488">
        <v>4585</v>
      </c>
      <c r="S5488">
        <v>0</v>
      </c>
      <c r="T5488">
        <v>-2635</v>
      </c>
      <c r="U5488">
        <v>3819</v>
      </c>
      <c r="V5488">
        <v>2750</v>
      </c>
      <c r="W5488">
        <v>18859</v>
      </c>
      <c r="X5488">
        <v>21794</v>
      </c>
      <c r="Y5488">
        <v>0.33</v>
      </c>
      <c r="Z5488">
        <v>25</v>
      </c>
      <c r="AA5488">
        <v>23664</v>
      </c>
      <c r="AB5488">
        <v>8</v>
      </c>
      <c r="AC5488">
        <v>72.44</v>
      </c>
    </row>
    <row r="5489" spans="1:29" x14ac:dyDescent="0.3">
      <c r="A5489">
        <v>2011</v>
      </c>
      <c r="B5489">
        <v>10</v>
      </c>
      <c r="C5489" s="1">
        <v>40826</v>
      </c>
      <c r="D5489">
        <v>21100</v>
      </c>
      <c r="E5489">
        <v>141</v>
      </c>
      <c r="F5489">
        <v>66</v>
      </c>
      <c r="G5489">
        <v>1570</v>
      </c>
      <c r="H5489">
        <v>45</v>
      </c>
      <c r="I5489">
        <v>5300</v>
      </c>
      <c r="J5489">
        <v>6981</v>
      </c>
      <c r="K5489">
        <v>28222</v>
      </c>
      <c r="L5489">
        <v>108</v>
      </c>
      <c r="M5489">
        <v>6673</v>
      </c>
      <c r="N5489">
        <v>4086</v>
      </c>
      <c r="O5489">
        <v>43</v>
      </c>
      <c r="P5489">
        <v>10910</v>
      </c>
      <c r="Q5489">
        <v>1900</v>
      </c>
      <c r="R5489">
        <v>229</v>
      </c>
      <c r="S5489">
        <v>0</v>
      </c>
      <c r="T5489">
        <v>1671</v>
      </c>
      <c r="U5489">
        <v>3854</v>
      </c>
      <c r="V5489">
        <v>-1161</v>
      </c>
      <c r="W5489">
        <v>16919</v>
      </c>
      <c r="X5489">
        <v>15641</v>
      </c>
      <c r="Y5489">
        <v>0.38</v>
      </c>
      <c r="Z5489">
        <v>45</v>
      </c>
      <c r="AA5489">
        <v>22922</v>
      </c>
      <c r="AB5489">
        <v>32</v>
      </c>
      <c r="AC5489">
        <v>72.38</v>
      </c>
    </row>
    <row r="5490" spans="1:29" x14ac:dyDescent="0.3">
      <c r="A5490">
        <v>2011</v>
      </c>
      <c r="B5490">
        <v>10</v>
      </c>
      <c r="C5490" s="1">
        <v>40827</v>
      </c>
      <c r="D5490">
        <v>21300</v>
      </c>
      <c r="E5490">
        <v>159</v>
      </c>
      <c r="F5490">
        <v>97</v>
      </c>
      <c r="G5490">
        <v>1240</v>
      </c>
      <c r="H5490">
        <v>27</v>
      </c>
      <c r="I5490">
        <v>5350</v>
      </c>
      <c r="J5490">
        <v>6714</v>
      </c>
      <c r="K5490">
        <v>28173</v>
      </c>
      <c r="L5490">
        <v>128</v>
      </c>
      <c r="M5490">
        <v>6674</v>
      </c>
      <c r="N5490">
        <v>4047</v>
      </c>
      <c r="O5490">
        <v>19</v>
      </c>
      <c r="P5490">
        <v>10868</v>
      </c>
      <c r="Q5490">
        <v>1900</v>
      </c>
      <c r="R5490">
        <v>0</v>
      </c>
      <c r="S5490">
        <v>0</v>
      </c>
      <c r="T5490">
        <v>1900</v>
      </c>
      <c r="U5490">
        <v>3804</v>
      </c>
      <c r="V5490">
        <v>-1585</v>
      </c>
      <c r="W5490">
        <v>17123</v>
      </c>
      <c r="X5490">
        <v>15405</v>
      </c>
      <c r="Y5490">
        <v>0.38</v>
      </c>
      <c r="Z5490">
        <v>45</v>
      </c>
      <c r="AA5490">
        <v>22823</v>
      </c>
      <c r="AB5490">
        <v>33</v>
      </c>
      <c r="AC5490">
        <v>72.33</v>
      </c>
    </row>
    <row r="5491" spans="1:29" x14ac:dyDescent="0.3">
      <c r="A5491">
        <v>2011</v>
      </c>
      <c r="B5491">
        <v>10</v>
      </c>
      <c r="C5491" s="1">
        <v>40828</v>
      </c>
      <c r="D5491">
        <v>20200</v>
      </c>
      <c r="E5491">
        <v>171</v>
      </c>
      <c r="F5491">
        <v>138</v>
      </c>
      <c r="G5491">
        <v>880</v>
      </c>
      <c r="H5491">
        <v>30</v>
      </c>
      <c r="I5491">
        <v>5710</v>
      </c>
      <c r="J5491">
        <v>6758</v>
      </c>
      <c r="K5491">
        <v>27129</v>
      </c>
      <c r="L5491">
        <v>138</v>
      </c>
      <c r="M5491">
        <v>6674</v>
      </c>
      <c r="N5491">
        <v>4038</v>
      </c>
      <c r="O5491">
        <v>2</v>
      </c>
      <c r="P5491">
        <v>10852</v>
      </c>
      <c r="Q5491">
        <v>1900</v>
      </c>
      <c r="R5491">
        <v>0</v>
      </c>
      <c r="S5491">
        <v>0</v>
      </c>
      <c r="T5491">
        <v>1900</v>
      </c>
      <c r="U5491">
        <v>3703</v>
      </c>
      <c r="V5491">
        <v>-1626</v>
      </c>
      <c r="W5491">
        <v>16136</v>
      </c>
      <c r="X5491">
        <v>14377</v>
      </c>
      <c r="Y5491">
        <v>0.39</v>
      </c>
      <c r="Z5491">
        <v>47</v>
      </c>
      <c r="AA5491">
        <v>21419</v>
      </c>
      <c r="AB5491">
        <v>33</v>
      </c>
      <c r="AC5491">
        <v>72.33</v>
      </c>
    </row>
    <row r="5492" spans="1:29" x14ac:dyDescent="0.3">
      <c r="A5492">
        <v>2011</v>
      </c>
      <c r="B5492">
        <v>10</v>
      </c>
      <c r="C5492" s="1">
        <v>40829</v>
      </c>
      <c r="D5492">
        <v>19500</v>
      </c>
      <c r="E5492">
        <v>189</v>
      </c>
      <c r="F5492">
        <v>105</v>
      </c>
      <c r="G5492">
        <v>688</v>
      </c>
      <c r="H5492">
        <v>31</v>
      </c>
      <c r="I5492">
        <v>5650</v>
      </c>
      <c r="J5492">
        <v>6474</v>
      </c>
      <c r="K5492">
        <v>26163</v>
      </c>
      <c r="L5492">
        <v>135</v>
      </c>
      <c r="M5492">
        <v>6668</v>
      </c>
      <c r="N5492">
        <v>4101</v>
      </c>
      <c r="O5492">
        <v>8</v>
      </c>
      <c r="P5492">
        <v>10911</v>
      </c>
      <c r="Q5492">
        <v>1880</v>
      </c>
      <c r="R5492">
        <v>0</v>
      </c>
      <c r="S5492">
        <v>0</v>
      </c>
      <c r="T5492">
        <v>1880</v>
      </c>
      <c r="U5492">
        <v>3891</v>
      </c>
      <c r="V5492">
        <v>-1768</v>
      </c>
      <c r="W5492">
        <v>15272</v>
      </c>
      <c r="X5492">
        <v>13371</v>
      </c>
      <c r="Y5492">
        <v>0.41</v>
      </c>
      <c r="Z5492">
        <v>49</v>
      </c>
      <c r="AA5492">
        <v>20513</v>
      </c>
      <c r="AB5492">
        <v>35</v>
      </c>
      <c r="AC5492">
        <v>72.38</v>
      </c>
    </row>
    <row r="5493" spans="1:29" x14ac:dyDescent="0.3">
      <c r="A5493">
        <v>2011</v>
      </c>
      <c r="B5493">
        <v>10</v>
      </c>
      <c r="C5493" s="1">
        <v>40830</v>
      </c>
      <c r="D5493">
        <v>18500</v>
      </c>
      <c r="E5493">
        <v>185</v>
      </c>
      <c r="F5493">
        <v>80</v>
      </c>
      <c r="G5493">
        <v>707</v>
      </c>
      <c r="H5493">
        <v>31</v>
      </c>
      <c r="I5493">
        <v>5790</v>
      </c>
      <c r="J5493">
        <v>6608</v>
      </c>
      <c r="K5493">
        <v>25293</v>
      </c>
      <c r="L5493">
        <v>125</v>
      </c>
      <c r="M5493">
        <v>6667</v>
      </c>
      <c r="N5493">
        <v>4123</v>
      </c>
      <c r="O5493">
        <v>38</v>
      </c>
      <c r="P5493">
        <v>10952</v>
      </c>
      <c r="Q5493">
        <v>1850</v>
      </c>
      <c r="R5493">
        <v>0</v>
      </c>
      <c r="S5493">
        <v>0</v>
      </c>
      <c r="T5493">
        <v>1850</v>
      </c>
      <c r="U5493">
        <v>5840</v>
      </c>
      <c r="V5493">
        <v>293</v>
      </c>
      <c r="W5493">
        <v>12327</v>
      </c>
      <c r="X5493">
        <v>12491</v>
      </c>
      <c r="Y5493">
        <v>0.43</v>
      </c>
      <c r="Z5493">
        <v>51</v>
      </c>
      <c r="AA5493">
        <v>19503</v>
      </c>
      <c r="AB5493">
        <v>36</v>
      </c>
      <c r="AC5493">
        <v>72.47</v>
      </c>
    </row>
    <row r="5494" spans="1:29" x14ac:dyDescent="0.3">
      <c r="A5494">
        <v>2011</v>
      </c>
      <c r="B5494">
        <v>10</v>
      </c>
      <c r="C5494" s="1">
        <v>40831</v>
      </c>
      <c r="D5494">
        <v>17500</v>
      </c>
      <c r="E5494">
        <v>65</v>
      </c>
      <c r="F5494">
        <v>71</v>
      </c>
      <c r="G5494">
        <v>1020</v>
      </c>
      <c r="H5494">
        <v>31</v>
      </c>
      <c r="I5494">
        <v>5510</v>
      </c>
      <c r="J5494">
        <v>6632</v>
      </c>
      <c r="K5494">
        <v>24197</v>
      </c>
      <c r="L5494">
        <v>140</v>
      </c>
      <c r="M5494">
        <v>6670</v>
      </c>
      <c r="N5494">
        <v>4095</v>
      </c>
      <c r="O5494">
        <v>53</v>
      </c>
      <c r="P5494">
        <v>10958</v>
      </c>
      <c r="Q5494">
        <v>1850</v>
      </c>
      <c r="R5494">
        <v>0</v>
      </c>
      <c r="S5494">
        <v>0</v>
      </c>
      <c r="T5494">
        <v>1850</v>
      </c>
      <c r="U5494">
        <v>7120</v>
      </c>
      <c r="V5494">
        <v>1592</v>
      </c>
      <c r="W5494">
        <v>9927</v>
      </c>
      <c r="X5494">
        <v>11389</v>
      </c>
      <c r="Y5494">
        <v>0.44</v>
      </c>
      <c r="Z5494">
        <v>53</v>
      </c>
      <c r="AA5494">
        <v>18687</v>
      </c>
      <c r="AB5494">
        <v>39</v>
      </c>
      <c r="AC5494">
        <v>72.61</v>
      </c>
    </row>
    <row r="5495" spans="1:29" x14ac:dyDescent="0.3">
      <c r="A5495">
        <v>2011</v>
      </c>
      <c r="B5495">
        <v>10</v>
      </c>
      <c r="C5495" s="1">
        <v>40832</v>
      </c>
      <c r="D5495">
        <v>17600</v>
      </c>
      <c r="E5495">
        <v>26</v>
      </c>
      <c r="F5495">
        <v>64</v>
      </c>
      <c r="G5495">
        <v>1340</v>
      </c>
      <c r="H5495">
        <v>32</v>
      </c>
      <c r="I5495">
        <v>5400</v>
      </c>
      <c r="J5495">
        <v>6836</v>
      </c>
      <c r="K5495">
        <v>24462</v>
      </c>
      <c r="L5495">
        <v>135</v>
      </c>
      <c r="M5495">
        <v>6670</v>
      </c>
      <c r="N5495">
        <v>4085</v>
      </c>
      <c r="O5495">
        <v>58</v>
      </c>
      <c r="P5495">
        <v>10949</v>
      </c>
      <c r="Q5495">
        <v>1850</v>
      </c>
      <c r="R5495">
        <v>0</v>
      </c>
      <c r="S5495">
        <v>0</v>
      </c>
      <c r="T5495">
        <v>1850</v>
      </c>
      <c r="U5495">
        <v>6710</v>
      </c>
      <c r="V5495">
        <v>1395</v>
      </c>
      <c r="W5495">
        <v>10398</v>
      </c>
      <c r="X5495">
        <v>11663</v>
      </c>
      <c r="Y5495">
        <v>0.44</v>
      </c>
      <c r="Z5495">
        <v>52</v>
      </c>
      <c r="AA5495">
        <v>19062</v>
      </c>
      <c r="AB5495">
        <v>39</v>
      </c>
      <c r="AC5495">
        <v>72.73</v>
      </c>
    </row>
    <row r="5496" spans="1:29" x14ac:dyDescent="0.3">
      <c r="A5496">
        <v>2011</v>
      </c>
      <c r="B5496">
        <v>10</v>
      </c>
      <c r="C5496" s="1">
        <v>40833</v>
      </c>
      <c r="D5496">
        <v>17200</v>
      </c>
      <c r="E5496">
        <v>36</v>
      </c>
      <c r="F5496">
        <v>61</v>
      </c>
      <c r="G5496">
        <v>1360</v>
      </c>
      <c r="H5496">
        <v>32</v>
      </c>
      <c r="I5496">
        <v>5100</v>
      </c>
      <c r="J5496">
        <v>6553</v>
      </c>
      <c r="K5496">
        <v>23789</v>
      </c>
      <c r="L5496">
        <v>147</v>
      </c>
      <c r="M5496">
        <v>6674</v>
      </c>
      <c r="N5496">
        <v>4077</v>
      </c>
      <c r="O5496">
        <v>64</v>
      </c>
      <c r="P5496">
        <v>10962</v>
      </c>
      <c r="Q5496">
        <v>1850</v>
      </c>
      <c r="R5496">
        <v>0</v>
      </c>
      <c r="S5496">
        <v>0</v>
      </c>
      <c r="T5496">
        <v>1850</v>
      </c>
      <c r="U5496">
        <v>6460</v>
      </c>
      <c r="V5496">
        <v>848</v>
      </c>
      <c r="W5496">
        <v>10258</v>
      </c>
      <c r="X5496">
        <v>10977</v>
      </c>
      <c r="Y5496">
        <v>0.45</v>
      </c>
      <c r="Z5496">
        <v>54</v>
      </c>
      <c r="AA5496">
        <v>18689</v>
      </c>
      <c r="AB5496">
        <v>41</v>
      </c>
      <c r="AC5496">
        <v>72.88</v>
      </c>
    </row>
    <row r="5497" spans="1:29" x14ac:dyDescent="0.3">
      <c r="A5497">
        <v>2011</v>
      </c>
      <c r="B5497">
        <v>10</v>
      </c>
      <c r="C5497" s="1">
        <v>40834</v>
      </c>
      <c r="D5497">
        <v>16300</v>
      </c>
      <c r="E5497">
        <v>46</v>
      </c>
      <c r="F5497">
        <v>57</v>
      </c>
      <c r="G5497">
        <v>1030</v>
      </c>
      <c r="H5497">
        <v>33</v>
      </c>
      <c r="I5497">
        <v>5050</v>
      </c>
      <c r="J5497">
        <v>6170</v>
      </c>
      <c r="K5497">
        <v>22516</v>
      </c>
      <c r="L5497">
        <v>154</v>
      </c>
      <c r="M5497">
        <v>6674</v>
      </c>
      <c r="N5497">
        <v>4076</v>
      </c>
      <c r="O5497">
        <v>89</v>
      </c>
      <c r="P5497">
        <v>10992</v>
      </c>
      <c r="Q5497">
        <v>1800</v>
      </c>
      <c r="R5497">
        <v>0</v>
      </c>
      <c r="S5497">
        <v>0</v>
      </c>
      <c r="T5497">
        <v>1800</v>
      </c>
      <c r="U5497">
        <v>6340</v>
      </c>
      <c r="V5497">
        <v>348</v>
      </c>
      <c r="W5497">
        <v>9502</v>
      </c>
      <c r="X5497">
        <v>9724</v>
      </c>
      <c r="Y5497">
        <v>0.48</v>
      </c>
      <c r="Z5497">
        <v>57</v>
      </c>
      <c r="AA5497">
        <v>17466</v>
      </c>
      <c r="AB5497">
        <v>44</v>
      </c>
      <c r="AC5497">
        <v>73.099999999999994</v>
      </c>
    </row>
    <row r="5498" spans="1:29" x14ac:dyDescent="0.3">
      <c r="A5498">
        <v>2011</v>
      </c>
      <c r="B5498">
        <v>10</v>
      </c>
      <c r="C5498" s="1">
        <v>40835</v>
      </c>
      <c r="D5498">
        <v>15600</v>
      </c>
      <c r="E5498">
        <v>46</v>
      </c>
      <c r="F5498">
        <v>56</v>
      </c>
      <c r="G5498">
        <v>689</v>
      </c>
      <c r="H5498">
        <v>33</v>
      </c>
      <c r="I5498">
        <v>4830</v>
      </c>
      <c r="J5498">
        <v>5608</v>
      </c>
      <c r="K5498">
        <v>21254</v>
      </c>
      <c r="L5498">
        <v>158</v>
      </c>
      <c r="M5498">
        <v>6677</v>
      </c>
      <c r="N5498">
        <v>4092</v>
      </c>
      <c r="O5498">
        <v>100</v>
      </c>
      <c r="P5498">
        <v>11027</v>
      </c>
      <c r="Q5498">
        <v>1785</v>
      </c>
      <c r="R5498">
        <v>0</v>
      </c>
      <c r="S5498">
        <v>0</v>
      </c>
      <c r="T5498">
        <v>1785</v>
      </c>
      <c r="U5498">
        <v>6140</v>
      </c>
      <c r="V5498">
        <v>-440</v>
      </c>
      <c r="W5498">
        <v>9006</v>
      </c>
      <c r="X5498">
        <v>8441</v>
      </c>
      <c r="Y5498">
        <v>0.51</v>
      </c>
      <c r="Z5498">
        <v>60</v>
      </c>
      <c r="AA5498">
        <v>16424</v>
      </c>
      <c r="AB5498">
        <v>49</v>
      </c>
      <c r="AC5498">
        <v>73.400000000000006</v>
      </c>
    </row>
    <row r="5499" spans="1:29" x14ac:dyDescent="0.3">
      <c r="A5499">
        <v>2011</v>
      </c>
      <c r="B5499">
        <v>10</v>
      </c>
      <c r="C5499" s="1">
        <v>40836</v>
      </c>
      <c r="D5499">
        <v>15300</v>
      </c>
      <c r="E5499">
        <v>70</v>
      </c>
      <c r="F5499">
        <v>54</v>
      </c>
      <c r="G5499">
        <v>645</v>
      </c>
      <c r="H5499">
        <v>32</v>
      </c>
      <c r="I5499">
        <v>4790</v>
      </c>
      <c r="J5499">
        <v>5521</v>
      </c>
      <c r="K5499">
        <v>20891</v>
      </c>
      <c r="L5499">
        <v>160</v>
      </c>
      <c r="M5499">
        <v>6676</v>
      </c>
      <c r="N5499">
        <v>4080</v>
      </c>
      <c r="O5499">
        <v>98</v>
      </c>
      <c r="P5499">
        <v>11014</v>
      </c>
      <c r="Q5499">
        <v>1800</v>
      </c>
      <c r="R5499">
        <v>0</v>
      </c>
      <c r="S5499">
        <v>0</v>
      </c>
      <c r="T5499">
        <v>1800</v>
      </c>
      <c r="U5499">
        <v>5990</v>
      </c>
      <c r="V5499">
        <v>-673</v>
      </c>
      <c r="W5499">
        <v>8876</v>
      </c>
      <c r="X5499">
        <v>8077</v>
      </c>
      <c r="Y5499">
        <v>0.51</v>
      </c>
      <c r="Z5499">
        <v>61</v>
      </c>
      <c r="AA5499">
        <v>16101</v>
      </c>
      <c r="AB5499">
        <v>50</v>
      </c>
      <c r="AC5499">
        <v>73.72</v>
      </c>
    </row>
    <row r="5500" spans="1:29" x14ac:dyDescent="0.3">
      <c r="A5500">
        <v>2011</v>
      </c>
      <c r="B5500">
        <v>10</v>
      </c>
      <c r="C5500" s="1">
        <v>40837</v>
      </c>
      <c r="D5500">
        <v>14800</v>
      </c>
      <c r="E5500">
        <v>80</v>
      </c>
      <c r="F5500">
        <v>54</v>
      </c>
      <c r="G5500">
        <v>681</v>
      </c>
      <c r="H5500">
        <v>39</v>
      </c>
      <c r="I5500">
        <v>4690</v>
      </c>
      <c r="J5500">
        <v>5464</v>
      </c>
      <c r="K5500">
        <v>20344</v>
      </c>
      <c r="L5500">
        <v>161</v>
      </c>
      <c r="M5500">
        <v>5883</v>
      </c>
      <c r="N5500">
        <v>4067</v>
      </c>
      <c r="O5500">
        <v>105</v>
      </c>
      <c r="P5500">
        <v>10215</v>
      </c>
      <c r="Q5500">
        <v>1800</v>
      </c>
      <c r="R5500">
        <v>0</v>
      </c>
      <c r="S5500">
        <v>0</v>
      </c>
      <c r="T5500">
        <v>1800</v>
      </c>
      <c r="U5500">
        <v>5920</v>
      </c>
      <c r="V5500">
        <v>-1</v>
      </c>
      <c r="W5500">
        <v>8456</v>
      </c>
      <c r="X5500">
        <v>8329</v>
      </c>
      <c r="Y5500">
        <v>0.49</v>
      </c>
      <c r="Z5500">
        <v>59</v>
      </c>
      <c r="AA5500">
        <v>15654</v>
      </c>
      <c r="AB5500">
        <v>47</v>
      </c>
      <c r="AC5500">
        <v>73.989999999999995</v>
      </c>
    </row>
    <row r="5501" spans="1:29" x14ac:dyDescent="0.3">
      <c r="A5501">
        <v>2011</v>
      </c>
      <c r="B5501">
        <v>10</v>
      </c>
      <c r="C5501" s="1">
        <v>40838</v>
      </c>
      <c r="D5501">
        <v>14300</v>
      </c>
      <c r="E5501">
        <v>87</v>
      </c>
      <c r="F5501">
        <v>54</v>
      </c>
      <c r="G5501">
        <v>1010</v>
      </c>
      <c r="H5501">
        <v>44</v>
      </c>
      <c r="I5501">
        <v>4840</v>
      </c>
      <c r="J5501">
        <v>5948</v>
      </c>
      <c r="K5501">
        <v>20335</v>
      </c>
      <c r="L5501">
        <v>154</v>
      </c>
      <c r="M5501">
        <v>6674</v>
      </c>
      <c r="N5501">
        <v>4053</v>
      </c>
      <c r="O5501">
        <v>100</v>
      </c>
      <c r="P5501">
        <v>10981</v>
      </c>
      <c r="Q5501">
        <v>1800</v>
      </c>
      <c r="R5501">
        <v>0</v>
      </c>
      <c r="S5501">
        <v>0</v>
      </c>
      <c r="T5501">
        <v>1800</v>
      </c>
      <c r="U5501">
        <v>5990</v>
      </c>
      <c r="V5501">
        <v>-213</v>
      </c>
      <c r="W5501">
        <v>7893</v>
      </c>
      <c r="X5501">
        <v>7554</v>
      </c>
      <c r="Y5501">
        <v>0.53</v>
      </c>
      <c r="Z5501">
        <v>63</v>
      </c>
      <c r="AA5501">
        <v>15495</v>
      </c>
      <c r="AB5501">
        <v>51</v>
      </c>
      <c r="AC5501">
        <v>74.319999999999993</v>
      </c>
    </row>
    <row r="5502" spans="1:29" x14ac:dyDescent="0.3">
      <c r="A5502">
        <v>2011</v>
      </c>
      <c r="B5502">
        <v>10</v>
      </c>
      <c r="C5502" s="1">
        <v>40839</v>
      </c>
      <c r="D5502">
        <v>14100</v>
      </c>
      <c r="E5502">
        <v>107</v>
      </c>
      <c r="F5502">
        <v>53</v>
      </c>
      <c r="G5502">
        <v>1320</v>
      </c>
      <c r="H5502">
        <v>40</v>
      </c>
      <c r="I5502">
        <v>4820</v>
      </c>
      <c r="J5502">
        <v>6233</v>
      </c>
      <c r="K5502">
        <v>20440</v>
      </c>
      <c r="L5502">
        <v>165</v>
      </c>
      <c r="M5502">
        <v>6675</v>
      </c>
      <c r="N5502">
        <v>3866</v>
      </c>
      <c r="O5502">
        <v>107</v>
      </c>
      <c r="P5502">
        <v>10812</v>
      </c>
      <c r="Q5502">
        <v>1750</v>
      </c>
      <c r="R5502">
        <v>0</v>
      </c>
      <c r="S5502">
        <v>0</v>
      </c>
      <c r="T5502">
        <v>1750</v>
      </c>
      <c r="U5502">
        <v>6080</v>
      </c>
      <c r="V5502">
        <v>363</v>
      </c>
      <c r="W5502">
        <v>7637</v>
      </c>
      <c r="X5502">
        <v>7878</v>
      </c>
      <c r="Y5502">
        <v>0.52</v>
      </c>
      <c r="Z5502">
        <v>61</v>
      </c>
      <c r="AA5502">
        <v>15620</v>
      </c>
      <c r="AB5502">
        <v>50</v>
      </c>
      <c r="AC5502">
        <v>74.59</v>
      </c>
    </row>
    <row r="5503" spans="1:29" x14ac:dyDescent="0.3">
      <c r="A5503">
        <v>2011</v>
      </c>
      <c r="B5503">
        <v>10</v>
      </c>
      <c r="C5503" s="1">
        <v>40840</v>
      </c>
      <c r="D5503">
        <v>13500</v>
      </c>
      <c r="E5503">
        <v>94</v>
      </c>
      <c r="F5503">
        <v>54</v>
      </c>
      <c r="G5503">
        <v>1340</v>
      </c>
      <c r="H5503">
        <v>37</v>
      </c>
      <c r="I5503">
        <v>4940</v>
      </c>
      <c r="J5503">
        <v>6371</v>
      </c>
      <c r="K5503">
        <v>19965</v>
      </c>
      <c r="L5503">
        <v>161</v>
      </c>
      <c r="M5503">
        <v>6670</v>
      </c>
      <c r="N5503">
        <v>4067</v>
      </c>
      <c r="O5503">
        <v>111</v>
      </c>
      <c r="P5503">
        <v>11009</v>
      </c>
      <c r="Q5503">
        <v>1750</v>
      </c>
      <c r="R5503">
        <v>0</v>
      </c>
      <c r="S5503">
        <v>0</v>
      </c>
      <c r="T5503">
        <v>1750</v>
      </c>
      <c r="U5503">
        <v>6100</v>
      </c>
      <c r="V5503">
        <v>324</v>
      </c>
      <c r="W5503">
        <v>7004</v>
      </c>
      <c r="X5503">
        <v>7206</v>
      </c>
      <c r="Y5503">
        <v>0.54</v>
      </c>
      <c r="Z5503">
        <v>64</v>
      </c>
      <c r="AA5503">
        <v>15025</v>
      </c>
      <c r="AB5503">
        <v>52</v>
      </c>
      <c r="AC5503">
        <v>74.91</v>
      </c>
    </row>
    <row r="5504" spans="1:29" x14ac:dyDescent="0.3">
      <c r="A5504">
        <v>2011</v>
      </c>
      <c r="B5504">
        <v>10</v>
      </c>
      <c r="C5504" s="1">
        <v>40841</v>
      </c>
      <c r="D5504">
        <v>13700</v>
      </c>
      <c r="E5504">
        <v>96</v>
      </c>
      <c r="F5504">
        <v>55</v>
      </c>
      <c r="G5504">
        <v>1020</v>
      </c>
      <c r="H5504">
        <v>38</v>
      </c>
      <c r="I5504">
        <v>4820</v>
      </c>
      <c r="J5504">
        <v>5933</v>
      </c>
      <c r="K5504">
        <v>19729</v>
      </c>
      <c r="L5504">
        <v>162</v>
      </c>
      <c r="M5504">
        <v>6676</v>
      </c>
      <c r="N5504">
        <v>4152</v>
      </c>
      <c r="O5504">
        <v>104</v>
      </c>
      <c r="P5504">
        <v>11093</v>
      </c>
      <c r="Q5504">
        <v>1664</v>
      </c>
      <c r="R5504">
        <v>0</v>
      </c>
      <c r="S5504">
        <v>0</v>
      </c>
      <c r="T5504">
        <v>1664</v>
      </c>
      <c r="U5504">
        <v>6090</v>
      </c>
      <c r="V5504">
        <v>-152</v>
      </c>
      <c r="W5504">
        <v>7240</v>
      </c>
      <c r="X5504">
        <v>6972</v>
      </c>
      <c r="Y5504">
        <v>0.54</v>
      </c>
      <c r="Z5504">
        <v>65</v>
      </c>
      <c r="AA5504">
        <v>14909</v>
      </c>
      <c r="AB5504">
        <v>53</v>
      </c>
      <c r="AC5504">
        <v>75.239999999999995</v>
      </c>
    </row>
    <row r="5505" spans="1:29" x14ac:dyDescent="0.3">
      <c r="A5505">
        <v>2011</v>
      </c>
      <c r="B5505">
        <v>10</v>
      </c>
      <c r="C5505" s="1">
        <v>40842</v>
      </c>
      <c r="D5505">
        <v>13700</v>
      </c>
      <c r="E5505">
        <v>114</v>
      </c>
      <c r="F5505">
        <v>53</v>
      </c>
      <c r="G5505">
        <v>696</v>
      </c>
      <c r="H5505">
        <v>38</v>
      </c>
      <c r="I5505">
        <v>4950</v>
      </c>
      <c r="J5505">
        <v>5737</v>
      </c>
      <c r="K5505">
        <v>19551</v>
      </c>
      <c r="L5505">
        <v>141</v>
      </c>
      <c r="M5505">
        <v>6675</v>
      </c>
      <c r="N5505">
        <v>4159</v>
      </c>
      <c r="O5505">
        <v>110</v>
      </c>
      <c r="P5505">
        <v>11084</v>
      </c>
      <c r="Q5505">
        <v>1744</v>
      </c>
      <c r="R5505">
        <v>0</v>
      </c>
      <c r="S5505">
        <v>0</v>
      </c>
      <c r="T5505">
        <v>1744</v>
      </c>
      <c r="U5505">
        <v>6070</v>
      </c>
      <c r="V5505">
        <v>-411</v>
      </c>
      <c r="W5505">
        <v>7256</v>
      </c>
      <c r="X5505">
        <v>6722</v>
      </c>
      <c r="Y5505">
        <v>0.55000000000000004</v>
      </c>
      <c r="Z5505">
        <v>66</v>
      </c>
      <c r="AA5505">
        <v>14601</v>
      </c>
      <c r="AB5505">
        <v>54</v>
      </c>
      <c r="AC5505">
        <v>75.569999999999993</v>
      </c>
    </row>
    <row r="5506" spans="1:29" x14ac:dyDescent="0.3">
      <c r="A5506">
        <v>2011</v>
      </c>
      <c r="B5506">
        <v>10</v>
      </c>
      <c r="C5506" s="1">
        <v>40843</v>
      </c>
      <c r="D5506">
        <v>13200</v>
      </c>
      <c r="E5506">
        <v>120</v>
      </c>
      <c r="F5506">
        <v>52</v>
      </c>
      <c r="G5506">
        <v>655</v>
      </c>
      <c r="H5506">
        <v>39</v>
      </c>
      <c r="I5506">
        <v>4800</v>
      </c>
      <c r="J5506">
        <v>5546</v>
      </c>
      <c r="K5506">
        <v>18866</v>
      </c>
      <c r="L5506">
        <v>131</v>
      </c>
      <c r="M5506">
        <v>6676</v>
      </c>
      <c r="N5506">
        <v>4128</v>
      </c>
      <c r="O5506">
        <v>97</v>
      </c>
      <c r="P5506">
        <v>11031</v>
      </c>
      <c r="Q5506">
        <v>1750</v>
      </c>
      <c r="R5506">
        <v>0</v>
      </c>
      <c r="S5506">
        <v>0</v>
      </c>
      <c r="T5506">
        <v>1750</v>
      </c>
      <c r="U5506">
        <v>6100</v>
      </c>
      <c r="V5506">
        <v>-522</v>
      </c>
      <c r="W5506">
        <v>6730</v>
      </c>
      <c r="X5506">
        <v>6085</v>
      </c>
      <c r="Y5506">
        <v>0.56999999999999995</v>
      </c>
      <c r="Z5506">
        <v>68</v>
      </c>
      <c r="AA5506">
        <v>14066</v>
      </c>
      <c r="AB5506">
        <v>57</v>
      </c>
      <c r="AC5506">
        <v>75.95</v>
      </c>
    </row>
    <row r="5507" spans="1:29" x14ac:dyDescent="0.3">
      <c r="A5507">
        <v>2011</v>
      </c>
      <c r="B5507">
        <v>10</v>
      </c>
      <c r="C5507" s="1">
        <v>40844</v>
      </c>
      <c r="D5507">
        <v>12700</v>
      </c>
      <c r="E5507">
        <v>130</v>
      </c>
      <c r="F5507">
        <v>52</v>
      </c>
      <c r="G5507">
        <v>688</v>
      </c>
      <c r="H5507">
        <v>43</v>
      </c>
      <c r="I5507">
        <v>4650</v>
      </c>
      <c r="J5507">
        <v>5433</v>
      </c>
      <c r="K5507">
        <v>18263</v>
      </c>
      <c r="L5507">
        <v>133</v>
      </c>
      <c r="M5507">
        <v>6673</v>
      </c>
      <c r="N5507">
        <v>4163</v>
      </c>
      <c r="O5507">
        <v>98</v>
      </c>
      <c r="P5507">
        <v>11068</v>
      </c>
      <c r="Q5507">
        <v>1750</v>
      </c>
      <c r="R5507">
        <v>0</v>
      </c>
      <c r="S5507">
        <v>0</v>
      </c>
      <c r="T5507">
        <v>1750</v>
      </c>
      <c r="U5507">
        <v>5960</v>
      </c>
      <c r="V5507">
        <v>-812</v>
      </c>
      <c r="W5507">
        <v>6380</v>
      </c>
      <c r="X5507">
        <v>5445</v>
      </c>
      <c r="Y5507">
        <v>0.59</v>
      </c>
      <c r="Z5507">
        <v>70</v>
      </c>
      <c r="AA5507">
        <v>13613</v>
      </c>
      <c r="AB5507">
        <v>60</v>
      </c>
      <c r="AC5507">
        <v>76.37</v>
      </c>
    </row>
    <row r="5508" spans="1:29" x14ac:dyDescent="0.3">
      <c r="A5508">
        <v>2011</v>
      </c>
      <c r="B5508">
        <v>10</v>
      </c>
      <c r="C5508" s="1">
        <v>40845</v>
      </c>
      <c r="D5508">
        <v>12600</v>
      </c>
      <c r="E5508">
        <v>114</v>
      </c>
      <c r="F5508">
        <v>52</v>
      </c>
      <c r="G5508">
        <v>1020</v>
      </c>
      <c r="H5508">
        <v>52</v>
      </c>
      <c r="I5508">
        <v>4720</v>
      </c>
      <c r="J5508">
        <v>5844</v>
      </c>
      <c r="K5508">
        <v>18558</v>
      </c>
      <c r="L5508">
        <v>136</v>
      </c>
      <c r="M5508">
        <v>6679</v>
      </c>
      <c r="N5508">
        <v>4144</v>
      </c>
      <c r="O5508">
        <v>97</v>
      </c>
      <c r="P5508">
        <v>11056</v>
      </c>
      <c r="Q5508">
        <v>1632</v>
      </c>
      <c r="R5508">
        <v>0</v>
      </c>
      <c r="S5508">
        <v>0</v>
      </c>
      <c r="T5508">
        <v>1632</v>
      </c>
      <c r="U5508">
        <v>5830</v>
      </c>
      <c r="V5508">
        <v>-443</v>
      </c>
      <c r="W5508">
        <v>6427</v>
      </c>
      <c r="X5508">
        <v>5870</v>
      </c>
      <c r="Y5508">
        <v>0.57999999999999996</v>
      </c>
      <c r="Z5508">
        <v>68</v>
      </c>
      <c r="AA5508">
        <v>13838</v>
      </c>
      <c r="AB5508">
        <v>58</v>
      </c>
      <c r="AC5508">
        <v>76.73</v>
      </c>
    </row>
    <row r="5509" spans="1:29" x14ac:dyDescent="0.3">
      <c r="A5509">
        <v>2011</v>
      </c>
      <c r="B5509">
        <v>10</v>
      </c>
      <c r="C5509" s="1">
        <v>40846</v>
      </c>
      <c r="D5509">
        <v>12700</v>
      </c>
      <c r="E5509">
        <v>107</v>
      </c>
      <c r="F5509">
        <v>51</v>
      </c>
      <c r="G5509">
        <v>1330</v>
      </c>
      <c r="H5509">
        <v>54</v>
      </c>
      <c r="I5509">
        <v>4740</v>
      </c>
      <c r="J5509">
        <v>6175</v>
      </c>
      <c r="K5509">
        <v>18982</v>
      </c>
      <c r="L5509">
        <v>129</v>
      </c>
      <c r="M5509">
        <v>6676</v>
      </c>
      <c r="N5509">
        <v>4160</v>
      </c>
      <c r="O5509">
        <v>93</v>
      </c>
      <c r="P5509">
        <v>11058</v>
      </c>
      <c r="Q5509">
        <v>1700</v>
      </c>
      <c r="R5509">
        <v>0</v>
      </c>
      <c r="S5509">
        <v>0</v>
      </c>
      <c r="T5509">
        <v>1700</v>
      </c>
      <c r="U5509">
        <v>5650</v>
      </c>
      <c r="V5509">
        <v>-338</v>
      </c>
      <c r="W5509">
        <v>6681</v>
      </c>
      <c r="X5509">
        <v>6224</v>
      </c>
      <c r="Y5509">
        <v>0.56999999999999995</v>
      </c>
      <c r="Z5509">
        <v>67</v>
      </c>
      <c r="AA5509">
        <v>14242</v>
      </c>
      <c r="AB5509">
        <v>56</v>
      </c>
      <c r="AC5509">
        <v>77.03</v>
      </c>
    </row>
    <row r="5510" spans="1:29" x14ac:dyDescent="0.3">
      <c r="A5510">
        <v>2011</v>
      </c>
      <c r="B5510">
        <v>10</v>
      </c>
      <c r="C5510" s="1">
        <v>40847</v>
      </c>
      <c r="D5510">
        <v>12300</v>
      </c>
      <c r="E5510">
        <v>101</v>
      </c>
      <c r="F5510">
        <v>47</v>
      </c>
      <c r="G5510">
        <v>1380</v>
      </c>
      <c r="H5510">
        <v>84</v>
      </c>
      <c r="I5510">
        <v>4750</v>
      </c>
      <c r="J5510">
        <v>6261</v>
      </c>
      <c r="K5510">
        <v>18662</v>
      </c>
      <c r="L5510">
        <v>129</v>
      </c>
      <c r="M5510">
        <v>6674</v>
      </c>
      <c r="N5510">
        <v>2018</v>
      </c>
      <c r="O5510">
        <v>109</v>
      </c>
      <c r="P5510">
        <v>8930</v>
      </c>
      <c r="Q5510">
        <v>1679</v>
      </c>
      <c r="R5510">
        <v>0</v>
      </c>
      <c r="S5510">
        <v>0</v>
      </c>
      <c r="T5510">
        <v>1679</v>
      </c>
      <c r="U5510">
        <v>5360</v>
      </c>
      <c r="V5510">
        <v>1600</v>
      </c>
      <c r="W5510">
        <v>6571</v>
      </c>
      <c r="X5510">
        <v>8053</v>
      </c>
      <c r="Y5510">
        <v>0.46</v>
      </c>
      <c r="Z5510">
        <v>57</v>
      </c>
      <c r="AA5510">
        <v>13912</v>
      </c>
      <c r="AB5510">
        <v>42</v>
      </c>
      <c r="AC5510">
        <v>77.14</v>
      </c>
    </row>
    <row r="5511" spans="1:29" x14ac:dyDescent="0.3">
      <c r="A5511">
        <v>2011</v>
      </c>
      <c r="B5511">
        <v>11</v>
      </c>
      <c r="C5511" s="1">
        <v>40848</v>
      </c>
      <c r="D5511">
        <v>12800</v>
      </c>
      <c r="E5511">
        <v>97</v>
      </c>
      <c r="F5511">
        <v>50</v>
      </c>
      <c r="G5511">
        <v>1400</v>
      </c>
      <c r="H5511">
        <v>233</v>
      </c>
      <c r="I5511">
        <v>4720</v>
      </c>
      <c r="J5511">
        <v>6403</v>
      </c>
      <c r="K5511">
        <v>19300</v>
      </c>
      <c r="L5511">
        <v>269</v>
      </c>
      <c r="M5511">
        <v>6679</v>
      </c>
      <c r="N5511">
        <v>4072</v>
      </c>
      <c r="O5511">
        <v>98</v>
      </c>
      <c r="P5511">
        <v>11117</v>
      </c>
      <c r="Q5511">
        <v>1691</v>
      </c>
      <c r="R5511">
        <v>0</v>
      </c>
      <c r="S5511">
        <v>0</v>
      </c>
      <c r="T5511">
        <v>1691</v>
      </c>
      <c r="U5511">
        <v>4990</v>
      </c>
      <c r="V5511">
        <v>-824</v>
      </c>
      <c r="W5511">
        <v>7433</v>
      </c>
      <c r="X5511">
        <v>6491</v>
      </c>
      <c r="Y5511">
        <v>0.56000000000000005</v>
      </c>
      <c r="Z5511">
        <v>66</v>
      </c>
      <c r="AA5511">
        <v>14580</v>
      </c>
      <c r="AB5511">
        <v>55</v>
      </c>
      <c r="AC5511">
        <v>77.39</v>
      </c>
    </row>
    <row r="5512" spans="1:29" x14ac:dyDescent="0.3">
      <c r="A5512">
        <v>2011</v>
      </c>
      <c r="B5512">
        <v>11</v>
      </c>
      <c r="C5512" s="1">
        <v>40849</v>
      </c>
      <c r="D5512">
        <v>11900</v>
      </c>
      <c r="E5512">
        <v>96</v>
      </c>
      <c r="F5512">
        <v>51</v>
      </c>
      <c r="G5512">
        <v>1130</v>
      </c>
      <c r="H5512">
        <v>354</v>
      </c>
      <c r="I5512">
        <v>4550</v>
      </c>
      <c r="J5512">
        <v>6085</v>
      </c>
      <c r="K5512">
        <v>18081</v>
      </c>
      <c r="L5512">
        <v>359</v>
      </c>
      <c r="M5512">
        <v>6671</v>
      </c>
      <c r="N5512">
        <v>4094</v>
      </c>
      <c r="O5512">
        <v>104</v>
      </c>
      <c r="P5512">
        <v>11228</v>
      </c>
      <c r="Q5512">
        <v>1694</v>
      </c>
      <c r="R5512">
        <v>0</v>
      </c>
      <c r="S5512">
        <v>0</v>
      </c>
      <c r="T5512">
        <v>1694</v>
      </c>
      <c r="U5512">
        <v>5010</v>
      </c>
      <c r="V5512">
        <v>-1234</v>
      </c>
      <c r="W5512">
        <v>6512</v>
      </c>
      <c r="X5512">
        <v>5159</v>
      </c>
      <c r="Y5512">
        <v>0.6</v>
      </c>
      <c r="Z5512">
        <v>71</v>
      </c>
      <c r="AA5512">
        <v>13531</v>
      </c>
      <c r="AB5512">
        <v>62</v>
      </c>
      <c r="AC5512">
        <v>77.77</v>
      </c>
    </row>
    <row r="5513" spans="1:29" x14ac:dyDescent="0.3">
      <c r="A5513">
        <v>2011</v>
      </c>
      <c r="B5513">
        <v>11</v>
      </c>
      <c r="C5513" s="1">
        <v>40850</v>
      </c>
      <c r="D5513">
        <v>11500</v>
      </c>
      <c r="E5513">
        <v>89</v>
      </c>
      <c r="F5513">
        <v>50</v>
      </c>
      <c r="G5513">
        <v>789</v>
      </c>
      <c r="H5513">
        <v>387</v>
      </c>
      <c r="I5513">
        <v>3960</v>
      </c>
      <c r="J5513">
        <v>5186</v>
      </c>
      <c r="K5513">
        <v>16775</v>
      </c>
      <c r="L5513">
        <v>369</v>
      </c>
      <c r="M5513">
        <v>6671</v>
      </c>
      <c r="N5513">
        <v>4006</v>
      </c>
      <c r="O5513">
        <v>104</v>
      </c>
      <c r="P5513">
        <v>11150</v>
      </c>
      <c r="Q5513">
        <v>1700</v>
      </c>
      <c r="R5513">
        <v>0</v>
      </c>
      <c r="S5513">
        <v>0</v>
      </c>
      <c r="T5513">
        <v>1700</v>
      </c>
      <c r="U5513">
        <v>5310</v>
      </c>
      <c r="V5513">
        <v>-1759</v>
      </c>
      <c r="W5513">
        <v>5803</v>
      </c>
      <c r="X5513">
        <v>3925</v>
      </c>
      <c r="Y5513">
        <v>0.64</v>
      </c>
      <c r="Z5513">
        <v>77</v>
      </c>
      <c r="AA5513">
        <v>12815</v>
      </c>
      <c r="AB5513">
        <v>69</v>
      </c>
      <c r="AC5513">
        <v>78.31</v>
      </c>
    </row>
    <row r="5514" spans="1:29" x14ac:dyDescent="0.3">
      <c r="A5514">
        <v>2011</v>
      </c>
      <c r="B5514">
        <v>11</v>
      </c>
      <c r="C5514" s="1">
        <v>40851</v>
      </c>
      <c r="D5514">
        <v>11900</v>
      </c>
      <c r="E5514">
        <v>80</v>
      </c>
      <c r="F5514">
        <v>49</v>
      </c>
      <c r="G5514">
        <v>660</v>
      </c>
      <c r="H5514">
        <v>387</v>
      </c>
      <c r="I5514">
        <v>3500</v>
      </c>
      <c r="J5514">
        <v>4596</v>
      </c>
      <c r="K5514">
        <v>16576</v>
      </c>
      <c r="L5514">
        <v>368</v>
      </c>
      <c r="M5514">
        <v>4995</v>
      </c>
      <c r="N5514">
        <v>4167</v>
      </c>
      <c r="O5514">
        <v>97</v>
      </c>
      <c r="P5514">
        <v>9627</v>
      </c>
      <c r="Q5514">
        <v>1700</v>
      </c>
      <c r="R5514">
        <v>0</v>
      </c>
      <c r="S5514">
        <v>0</v>
      </c>
      <c r="T5514">
        <v>1700</v>
      </c>
      <c r="U5514">
        <v>5350</v>
      </c>
      <c r="V5514">
        <v>-786</v>
      </c>
      <c r="W5514">
        <v>6154</v>
      </c>
      <c r="X5514">
        <v>5249</v>
      </c>
      <c r="Y5514">
        <v>0.55000000000000004</v>
      </c>
      <c r="Z5514">
        <v>68</v>
      </c>
      <c r="AA5514">
        <v>13076</v>
      </c>
      <c r="AB5514">
        <v>60</v>
      </c>
      <c r="AC5514">
        <v>78.63</v>
      </c>
    </row>
    <row r="5515" spans="1:29" x14ac:dyDescent="0.3">
      <c r="A5515">
        <v>2011</v>
      </c>
      <c r="B5515">
        <v>11</v>
      </c>
      <c r="C5515" s="1">
        <v>40852</v>
      </c>
      <c r="D5515">
        <v>11500</v>
      </c>
      <c r="E5515">
        <v>80</v>
      </c>
      <c r="F5515">
        <v>54</v>
      </c>
      <c r="G5515">
        <v>576</v>
      </c>
      <c r="H5515">
        <v>335</v>
      </c>
      <c r="I5515">
        <v>3250</v>
      </c>
      <c r="J5515">
        <v>4215</v>
      </c>
      <c r="K5515">
        <v>15795</v>
      </c>
      <c r="L5515">
        <v>346</v>
      </c>
      <c r="M5515">
        <v>4993</v>
      </c>
      <c r="N5515">
        <v>4148</v>
      </c>
      <c r="O5515">
        <v>91</v>
      </c>
      <c r="P5515">
        <v>9578</v>
      </c>
      <c r="Q5515">
        <v>1700</v>
      </c>
      <c r="R5515">
        <v>1375</v>
      </c>
      <c r="S5515">
        <v>0</v>
      </c>
      <c r="T5515">
        <v>325</v>
      </c>
      <c r="U5515">
        <v>5370</v>
      </c>
      <c r="V5515">
        <v>-204</v>
      </c>
      <c r="W5515">
        <v>6119</v>
      </c>
      <c r="X5515">
        <v>5892</v>
      </c>
      <c r="Y5515">
        <v>0.57999999999999996</v>
      </c>
      <c r="Z5515">
        <v>63</v>
      </c>
      <c r="AA5515">
        <v>12545</v>
      </c>
      <c r="AB5515">
        <v>53</v>
      </c>
      <c r="AC5515">
        <v>78.86</v>
      </c>
    </row>
    <row r="5516" spans="1:29" x14ac:dyDescent="0.3">
      <c r="A5516">
        <v>2011</v>
      </c>
      <c r="B5516">
        <v>11</v>
      </c>
      <c r="C5516" s="1">
        <v>40853</v>
      </c>
      <c r="D5516">
        <v>11500</v>
      </c>
      <c r="E5516">
        <v>80</v>
      </c>
      <c r="F5516">
        <v>59</v>
      </c>
      <c r="G5516">
        <v>569</v>
      </c>
      <c r="H5516">
        <v>240</v>
      </c>
      <c r="I5516">
        <v>3130</v>
      </c>
      <c r="J5516">
        <v>3998</v>
      </c>
      <c r="K5516">
        <v>15578</v>
      </c>
      <c r="L5516">
        <v>357</v>
      </c>
      <c r="M5516">
        <v>4995</v>
      </c>
      <c r="N5516">
        <v>4310</v>
      </c>
      <c r="O5516">
        <v>92</v>
      </c>
      <c r="P5516">
        <v>9754</v>
      </c>
      <c r="Q5516">
        <v>1647</v>
      </c>
      <c r="R5516">
        <v>1375</v>
      </c>
      <c r="S5516">
        <v>0</v>
      </c>
      <c r="T5516">
        <v>272</v>
      </c>
      <c r="U5516">
        <v>5420</v>
      </c>
      <c r="V5516">
        <v>-513</v>
      </c>
      <c r="W5516">
        <v>6084</v>
      </c>
      <c r="X5516">
        <v>5552</v>
      </c>
      <c r="Y5516">
        <v>0.59</v>
      </c>
      <c r="Z5516">
        <v>64</v>
      </c>
      <c r="AA5516">
        <v>12448</v>
      </c>
      <c r="AB5516">
        <v>55</v>
      </c>
      <c r="AC5516">
        <v>79.12</v>
      </c>
    </row>
    <row r="5517" spans="1:29" x14ac:dyDescent="0.3">
      <c r="A5517">
        <v>2011</v>
      </c>
      <c r="B5517">
        <v>11</v>
      </c>
      <c r="C5517" s="1">
        <v>40854</v>
      </c>
      <c r="D5517">
        <v>11700</v>
      </c>
      <c r="E5517">
        <v>68</v>
      </c>
      <c r="F5517">
        <v>61</v>
      </c>
      <c r="G5517">
        <v>550</v>
      </c>
      <c r="H5517">
        <v>147</v>
      </c>
      <c r="I5517">
        <v>2970</v>
      </c>
      <c r="J5517">
        <v>3728</v>
      </c>
      <c r="K5517">
        <v>15496</v>
      </c>
      <c r="L5517">
        <v>235</v>
      </c>
      <c r="M5517">
        <v>4998</v>
      </c>
      <c r="N5517">
        <v>4081</v>
      </c>
      <c r="O5517">
        <v>90</v>
      </c>
      <c r="P5517">
        <v>9405</v>
      </c>
      <c r="Q5517">
        <v>1700</v>
      </c>
      <c r="R5517">
        <v>1375</v>
      </c>
      <c r="S5517">
        <v>0</v>
      </c>
      <c r="T5517">
        <v>325</v>
      </c>
      <c r="U5517">
        <v>5440</v>
      </c>
      <c r="V5517">
        <v>-448</v>
      </c>
      <c r="W5517">
        <v>6237</v>
      </c>
      <c r="X5517">
        <v>5767</v>
      </c>
      <c r="Y5517">
        <v>0.59</v>
      </c>
      <c r="Z5517">
        <v>63</v>
      </c>
      <c r="AA5517">
        <v>12526</v>
      </c>
      <c r="AB5517">
        <v>54</v>
      </c>
      <c r="AC5517">
        <v>79.33</v>
      </c>
    </row>
    <row r="5518" spans="1:29" x14ac:dyDescent="0.3">
      <c r="A5518">
        <v>2011</v>
      </c>
      <c r="B5518">
        <v>11</v>
      </c>
      <c r="C5518" s="1">
        <v>40855</v>
      </c>
      <c r="D5518">
        <v>11700</v>
      </c>
      <c r="E5518">
        <v>53</v>
      </c>
      <c r="F5518">
        <v>64</v>
      </c>
      <c r="G5518">
        <v>552</v>
      </c>
      <c r="H5518">
        <v>66</v>
      </c>
      <c r="I5518">
        <v>2750</v>
      </c>
      <c r="J5518">
        <v>3432</v>
      </c>
      <c r="K5518">
        <v>15185</v>
      </c>
      <c r="L5518">
        <v>307</v>
      </c>
      <c r="M5518">
        <v>3990</v>
      </c>
      <c r="N5518">
        <v>4162</v>
      </c>
      <c r="O5518">
        <v>84</v>
      </c>
      <c r="P5518">
        <v>8544</v>
      </c>
      <c r="Q5518">
        <v>1650</v>
      </c>
      <c r="R5518">
        <v>1375</v>
      </c>
      <c r="S5518">
        <v>0</v>
      </c>
      <c r="T5518">
        <v>275</v>
      </c>
      <c r="U5518">
        <v>5450</v>
      </c>
      <c r="V5518">
        <v>160</v>
      </c>
      <c r="W5518">
        <v>6226</v>
      </c>
      <c r="X5518">
        <v>6367</v>
      </c>
      <c r="Y5518">
        <v>0.54</v>
      </c>
      <c r="Z5518">
        <v>58</v>
      </c>
      <c r="AA5518">
        <v>12435</v>
      </c>
      <c r="AB5518">
        <v>49</v>
      </c>
      <c r="AC5518">
        <v>79.47</v>
      </c>
    </row>
    <row r="5519" spans="1:29" x14ac:dyDescent="0.3">
      <c r="A5519">
        <v>2011</v>
      </c>
      <c r="B5519">
        <v>11</v>
      </c>
      <c r="C5519" s="1">
        <v>40856</v>
      </c>
      <c r="D5519">
        <v>11700</v>
      </c>
      <c r="E5519">
        <v>50</v>
      </c>
      <c r="F5519">
        <v>59</v>
      </c>
      <c r="G5519">
        <v>548</v>
      </c>
      <c r="H5519">
        <v>48</v>
      </c>
      <c r="I5519">
        <v>2690</v>
      </c>
      <c r="J5519">
        <v>3345</v>
      </c>
      <c r="K5519">
        <v>15095</v>
      </c>
      <c r="L5519">
        <v>231</v>
      </c>
      <c r="M5519">
        <v>3991</v>
      </c>
      <c r="N5519">
        <v>4147</v>
      </c>
      <c r="O5519">
        <v>75</v>
      </c>
      <c r="P5519">
        <v>8444</v>
      </c>
      <c r="Q5519">
        <v>1697</v>
      </c>
      <c r="R5519">
        <v>1375</v>
      </c>
      <c r="S5519">
        <v>0</v>
      </c>
      <c r="T5519">
        <v>322</v>
      </c>
      <c r="U5519">
        <v>5490</v>
      </c>
      <c r="V5519">
        <v>182</v>
      </c>
      <c r="W5519">
        <v>6170</v>
      </c>
      <c r="X5519">
        <v>6330</v>
      </c>
      <c r="Y5519">
        <v>0.54</v>
      </c>
      <c r="Z5519">
        <v>58</v>
      </c>
      <c r="AA5519">
        <v>12405</v>
      </c>
      <c r="AB5519">
        <v>49</v>
      </c>
      <c r="AC5519">
        <v>79.61</v>
      </c>
    </row>
    <row r="5520" spans="1:29" x14ac:dyDescent="0.3">
      <c r="A5520">
        <v>2011</v>
      </c>
      <c r="B5520">
        <v>11</v>
      </c>
      <c r="C5520" s="1">
        <v>40857</v>
      </c>
      <c r="D5520">
        <v>11300</v>
      </c>
      <c r="E5520">
        <v>50</v>
      </c>
      <c r="F5520">
        <v>57</v>
      </c>
      <c r="G5520">
        <v>540</v>
      </c>
      <c r="H5520">
        <v>47</v>
      </c>
      <c r="I5520">
        <v>2630</v>
      </c>
      <c r="J5520">
        <v>3274</v>
      </c>
      <c r="K5520">
        <v>14624</v>
      </c>
      <c r="L5520">
        <v>312</v>
      </c>
      <c r="M5520">
        <v>3997</v>
      </c>
      <c r="N5520">
        <v>4167</v>
      </c>
      <c r="O5520">
        <v>87</v>
      </c>
      <c r="P5520">
        <v>8563</v>
      </c>
      <c r="Q5520">
        <v>1650</v>
      </c>
      <c r="R5520">
        <v>0</v>
      </c>
      <c r="S5520">
        <v>0</v>
      </c>
      <c r="T5520">
        <v>1650</v>
      </c>
      <c r="U5520">
        <v>5530</v>
      </c>
      <c r="V5520">
        <v>-832</v>
      </c>
      <c r="W5520">
        <v>5358</v>
      </c>
      <c r="X5520">
        <v>4411</v>
      </c>
      <c r="Y5520">
        <v>0.56000000000000005</v>
      </c>
      <c r="Z5520">
        <v>70</v>
      </c>
      <c r="AA5520">
        <v>11994</v>
      </c>
      <c r="AB5520">
        <v>63</v>
      </c>
      <c r="AC5520">
        <v>79.97</v>
      </c>
    </row>
    <row r="5521" spans="1:29" x14ac:dyDescent="0.3">
      <c r="A5521">
        <v>2011</v>
      </c>
      <c r="B5521">
        <v>11</v>
      </c>
      <c r="C5521" s="1">
        <v>40858</v>
      </c>
      <c r="D5521">
        <v>10900</v>
      </c>
      <c r="E5521">
        <v>48</v>
      </c>
      <c r="F5521">
        <v>55</v>
      </c>
      <c r="G5521">
        <v>478</v>
      </c>
      <c r="H5521">
        <v>48</v>
      </c>
      <c r="I5521">
        <v>2610</v>
      </c>
      <c r="J5521">
        <v>3191</v>
      </c>
      <c r="K5521">
        <v>14139</v>
      </c>
      <c r="L5521">
        <v>310</v>
      </c>
      <c r="M5521">
        <v>3994</v>
      </c>
      <c r="N5521">
        <v>4154</v>
      </c>
      <c r="O5521">
        <v>62</v>
      </c>
      <c r="P5521">
        <v>8520</v>
      </c>
      <c r="Q5521">
        <v>1650</v>
      </c>
      <c r="R5521">
        <v>458</v>
      </c>
      <c r="S5521">
        <v>0</v>
      </c>
      <c r="T5521">
        <v>1192</v>
      </c>
      <c r="U5521">
        <v>5470</v>
      </c>
      <c r="V5521">
        <v>-634</v>
      </c>
      <c r="W5521">
        <v>5144</v>
      </c>
      <c r="X5521">
        <v>4427</v>
      </c>
      <c r="Y5521">
        <v>0.57999999999999996</v>
      </c>
      <c r="Z5521">
        <v>69</v>
      </c>
      <c r="AA5521">
        <v>11529</v>
      </c>
      <c r="AB5521">
        <v>62</v>
      </c>
      <c r="AC5521">
        <v>80.31</v>
      </c>
    </row>
    <row r="5522" spans="1:29" x14ac:dyDescent="0.3">
      <c r="A5522">
        <v>2011</v>
      </c>
      <c r="B5522">
        <v>11</v>
      </c>
      <c r="C5522" s="1">
        <v>40859</v>
      </c>
      <c r="D5522">
        <v>11100</v>
      </c>
      <c r="E5522">
        <v>45</v>
      </c>
      <c r="F5522">
        <v>56</v>
      </c>
      <c r="G5522">
        <v>705</v>
      </c>
      <c r="H5522">
        <v>48</v>
      </c>
      <c r="I5522">
        <v>2590</v>
      </c>
      <c r="J5522">
        <v>3399</v>
      </c>
      <c r="K5522">
        <v>14544</v>
      </c>
      <c r="L5522">
        <v>307</v>
      </c>
      <c r="M5522">
        <v>3994</v>
      </c>
      <c r="N5522">
        <v>4168</v>
      </c>
      <c r="O5522">
        <v>76</v>
      </c>
      <c r="P5522">
        <v>8546</v>
      </c>
      <c r="Q5522">
        <v>1650</v>
      </c>
      <c r="R5522">
        <v>458</v>
      </c>
      <c r="S5522">
        <v>0</v>
      </c>
      <c r="T5522">
        <v>1192</v>
      </c>
      <c r="U5522">
        <v>5430</v>
      </c>
      <c r="V5522">
        <v>-491</v>
      </c>
      <c r="W5522">
        <v>5381</v>
      </c>
      <c r="X5522">
        <v>4807</v>
      </c>
      <c r="Y5522">
        <v>0.56000000000000005</v>
      </c>
      <c r="Z5522">
        <v>67</v>
      </c>
      <c r="AA5522">
        <v>11954</v>
      </c>
      <c r="AB5522">
        <v>60</v>
      </c>
      <c r="AC5522">
        <v>80.58</v>
      </c>
    </row>
    <row r="5523" spans="1:29" x14ac:dyDescent="0.3">
      <c r="A5523">
        <v>2011</v>
      </c>
      <c r="B5523">
        <v>11</v>
      </c>
      <c r="C5523" s="1">
        <v>40860</v>
      </c>
      <c r="D5523">
        <v>11500</v>
      </c>
      <c r="E5523">
        <v>45</v>
      </c>
      <c r="F5523">
        <v>59</v>
      </c>
      <c r="G5523">
        <v>725</v>
      </c>
      <c r="H5523">
        <v>49</v>
      </c>
      <c r="I5523">
        <v>2550</v>
      </c>
      <c r="J5523">
        <v>3383</v>
      </c>
      <c r="K5523">
        <v>14928</v>
      </c>
      <c r="L5523">
        <v>305</v>
      </c>
      <c r="M5523">
        <v>3997</v>
      </c>
      <c r="N5523">
        <v>4160</v>
      </c>
      <c r="O5523">
        <v>77</v>
      </c>
      <c r="P5523">
        <v>8539</v>
      </c>
      <c r="Q5523">
        <v>1650</v>
      </c>
      <c r="R5523">
        <v>458</v>
      </c>
      <c r="S5523">
        <v>0</v>
      </c>
      <c r="T5523">
        <v>1192</v>
      </c>
      <c r="U5523">
        <v>5410</v>
      </c>
      <c r="V5523">
        <v>-521</v>
      </c>
      <c r="W5523">
        <v>5801</v>
      </c>
      <c r="X5523">
        <v>5197</v>
      </c>
      <c r="Y5523">
        <v>0.55000000000000004</v>
      </c>
      <c r="Z5523">
        <v>65</v>
      </c>
      <c r="AA5523">
        <v>12378</v>
      </c>
      <c r="AB5523">
        <v>58</v>
      </c>
      <c r="AC5523">
        <v>80.78</v>
      </c>
    </row>
    <row r="5524" spans="1:29" x14ac:dyDescent="0.3">
      <c r="A5524">
        <v>2011</v>
      </c>
      <c r="B5524">
        <v>11</v>
      </c>
      <c r="C5524" s="1">
        <v>40861</v>
      </c>
      <c r="D5524">
        <v>11800</v>
      </c>
      <c r="E5524">
        <v>45</v>
      </c>
      <c r="F5524">
        <v>64</v>
      </c>
      <c r="G5524">
        <v>728</v>
      </c>
      <c r="H5524">
        <v>49</v>
      </c>
      <c r="I5524">
        <v>2520</v>
      </c>
      <c r="J5524">
        <v>3361</v>
      </c>
      <c r="K5524">
        <v>15206</v>
      </c>
      <c r="L5524">
        <v>342</v>
      </c>
      <c r="M5524">
        <v>3989</v>
      </c>
      <c r="N5524">
        <v>4152</v>
      </c>
      <c r="O5524">
        <v>76</v>
      </c>
      <c r="P5524">
        <v>8558</v>
      </c>
      <c r="Q5524">
        <v>1650</v>
      </c>
      <c r="R5524">
        <v>458</v>
      </c>
      <c r="S5524">
        <v>0</v>
      </c>
      <c r="T5524">
        <v>1192</v>
      </c>
      <c r="U5524">
        <v>5380</v>
      </c>
      <c r="V5524">
        <v>-592</v>
      </c>
      <c r="W5524">
        <v>6131</v>
      </c>
      <c r="X5524">
        <v>5456</v>
      </c>
      <c r="Y5524">
        <v>0.54</v>
      </c>
      <c r="Z5524">
        <v>64</v>
      </c>
      <c r="AA5524">
        <v>12686</v>
      </c>
      <c r="AB5524">
        <v>57</v>
      </c>
      <c r="AC5524">
        <v>80.94</v>
      </c>
    </row>
    <row r="5525" spans="1:29" x14ac:dyDescent="0.3">
      <c r="A5525">
        <v>2011</v>
      </c>
      <c r="B5525">
        <v>11</v>
      </c>
      <c r="C5525" s="1">
        <v>40862</v>
      </c>
      <c r="D5525">
        <v>12000</v>
      </c>
      <c r="E5525">
        <v>45</v>
      </c>
      <c r="F5525">
        <v>60</v>
      </c>
      <c r="G5525">
        <v>715</v>
      </c>
      <c r="H5525">
        <v>49</v>
      </c>
      <c r="I5525">
        <v>2480</v>
      </c>
      <c r="J5525">
        <v>3304</v>
      </c>
      <c r="K5525">
        <v>15349</v>
      </c>
      <c r="L5525">
        <v>337</v>
      </c>
      <c r="M5525">
        <v>3998</v>
      </c>
      <c r="N5525">
        <v>4101</v>
      </c>
      <c r="O5525">
        <v>81</v>
      </c>
      <c r="P5525">
        <v>8517</v>
      </c>
      <c r="Q5525">
        <v>1684</v>
      </c>
      <c r="R5525">
        <v>458</v>
      </c>
      <c r="S5525">
        <v>0</v>
      </c>
      <c r="T5525">
        <v>1226</v>
      </c>
      <c r="U5525">
        <v>5370</v>
      </c>
      <c r="V5525">
        <v>-640</v>
      </c>
      <c r="W5525">
        <v>6332</v>
      </c>
      <c r="X5525">
        <v>5606</v>
      </c>
      <c r="Y5525">
        <v>0.53</v>
      </c>
      <c r="Z5525">
        <v>63</v>
      </c>
      <c r="AA5525">
        <v>12869</v>
      </c>
      <c r="AB5525">
        <v>56</v>
      </c>
      <c r="AC5525">
        <v>81.08</v>
      </c>
    </row>
    <row r="5526" spans="1:29" x14ac:dyDescent="0.3">
      <c r="A5526">
        <v>2011</v>
      </c>
      <c r="B5526">
        <v>11</v>
      </c>
      <c r="C5526" s="1">
        <v>40863</v>
      </c>
      <c r="D5526">
        <v>12100</v>
      </c>
      <c r="E5526">
        <v>46</v>
      </c>
      <c r="F5526">
        <v>58</v>
      </c>
      <c r="G5526">
        <v>629</v>
      </c>
      <c r="H5526">
        <v>50</v>
      </c>
      <c r="I5526">
        <v>2470</v>
      </c>
      <c r="J5526">
        <v>3207</v>
      </c>
      <c r="K5526">
        <v>15353</v>
      </c>
      <c r="L5526">
        <v>337</v>
      </c>
      <c r="M5526">
        <v>2990</v>
      </c>
      <c r="N5526">
        <v>4089</v>
      </c>
      <c r="O5526">
        <v>81</v>
      </c>
      <c r="P5526">
        <v>7496</v>
      </c>
      <c r="Q5526">
        <v>1684</v>
      </c>
      <c r="R5526">
        <v>0</v>
      </c>
      <c r="S5526">
        <v>0</v>
      </c>
      <c r="T5526">
        <v>1684</v>
      </c>
      <c r="U5526">
        <v>5400</v>
      </c>
      <c r="V5526">
        <v>16</v>
      </c>
      <c r="W5526">
        <v>6275</v>
      </c>
      <c r="X5526">
        <v>6173</v>
      </c>
      <c r="Y5526">
        <v>0.46</v>
      </c>
      <c r="Z5526">
        <v>60</v>
      </c>
      <c r="AA5526">
        <v>12883</v>
      </c>
      <c r="AB5526">
        <v>52</v>
      </c>
      <c r="AC5526">
        <v>81.14</v>
      </c>
    </row>
    <row r="5527" spans="1:29" x14ac:dyDescent="0.3">
      <c r="A5527">
        <v>2011</v>
      </c>
      <c r="B5527">
        <v>11</v>
      </c>
      <c r="C5527" s="1">
        <v>40864</v>
      </c>
      <c r="D5527">
        <v>12200</v>
      </c>
      <c r="E5527">
        <v>47</v>
      </c>
      <c r="F5527">
        <v>56</v>
      </c>
      <c r="G5527">
        <v>533</v>
      </c>
      <c r="H5527">
        <v>51</v>
      </c>
      <c r="I5527">
        <v>2430</v>
      </c>
      <c r="J5527">
        <v>3070</v>
      </c>
      <c r="K5527">
        <v>15317</v>
      </c>
      <c r="L5527">
        <v>316</v>
      </c>
      <c r="M5527">
        <v>1992</v>
      </c>
      <c r="N5527">
        <v>3530</v>
      </c>
      <c r="O5527">
        <v>78</v>
      </c>
      <c r="P5527">
        <v>5915</v>
      </c>
      <c r="Q5527">
        <v>1700</v>
      </c>
      <c r="R5527">
        <v>0</v>
      </c>
      <c r="S5527">
        <v>0</v>
      </c>
      <c r="T5527">
        <v>1700</v>
      </c>
      <c r="U5527">
        <v>5460</v>
      </c>
      <c r="V5527">
        <v>1510</v>
      </c>
      <c r="W5527">
        <v>6311</v>
      </c>
      <c r="X5527">
        <v>7702</v>
      </c>
      <c r="Y5527">
        <v>0.36</v>
      </c>
      <c r="Z5527">
        <v>50</v>
      </c>
      <c r="AA5527">
        <v>12887</v>
      </c>
      <c r="AB5527">
        <v>40</v>
      </c>
      <c r="AC5527">
        <v>81.06</v>
      </c>
    </row>
    <row r="5528" spans="1:29" x14ac:dyDescent="0.3">
      <c r="A5528">
        <v>2011</v>
      </c>
      <c r="B5528">
        <v>11</v>
      </c>
      <c r="C5528" s="1">
        <v>40865</v>
      </c>
      <c r="D5528">
        <v>12300</v>
      </c>
      <c r="E5528">
        <v>50</v>
      </c>
      <c r="F5528">
        <v>56</v>
      </c>
      <c r="G5528">
        <v>433</v>
      </c>
      <c r="H5528">
        <v>85</v>
      </c>
      <c r="I5528">
        <v>2410</v>
      </c>
      <c r="J5528">
        <v>2984</v>
      </c>
      <c r="K5528">
        <v>15334</v>
      </c>
      <c r="L5528">
        <v>277</v>
      </c>
      <c r="M5528">
        <v>1962</v>
      </c>
      <c r="N5528">
        <v>3290</v>
      </c>
      <c r="O5528">
        <v>70</v>
      </c>
      <c r="P5528">
        <v>5598</v>
      </c>
      <c r="Q5528">
        <v>1700</v>
      </c>
      <c r="R5528">
        <v>0</v>
      </c>
      <c r="S5528">
        <v>0</v>
      </c>
      <c r="T5528">
        <v>1700</v>
      </c>
      <c r="U5528">
        <v>5540</v>
      </c>
      <c r="V5528">
        <v>1821</v>
      </c>
      <c r="W5528">
        <v>6334</v>
      </c>
      <c r="X5528">
        <v>8036</v>
      </c>
      <c r="Y5528">
        <v>0.34</v>
      </c>
      <c r="Z5528">
        <v>48</v>
      </c>
      <c r="AA5528">
        <v>12924</v>
      </c>
      <c r="AB5528">
        <v>38</v>
      </c>
      <c r="AC5528">
        <v>80.95</v>
      </c>
    </row>
    <row r="5529" spans="1:29" x14ac:dyDescent="0.3">
      <c r="A5529">
        <v>2011</v>
      </c>
      <c r="B5529">
        <v>11</v>
      </c>
      <c r="C5529" s="1">
        <v>40866</v>
      </c>
      <c r="D5529">
        <v>12600</v>
      </c>
      <c r="E5529">
        <v>54</v>
      </c>
      <c r="F5529">
        <v>59</v>
      </c>
      <c r="G5529">
        <v>350</v>
      </c>
      <c r="H5529">
        <v>166</v>
      </c>
      <c r="I5529">
        <v>2440</v>
      </c>
      <c r="J5529">
        <v>3015</v>
      </c>
      <c r="K5529">
        <v>15669</v>
      </c>
      <c r="L5529">
        <v>292</v>
      </c>
      <c r="M5529">
        <v>1992</v>
      </c>
      <c r="N5529">
        <v>3289</v>
      </c>
      <c r="O5529">
        <v>81</v>
      </c>
      <c r="P5529">
        <v>5654</v>
      </c>
      <c r="Q5529">
        <v>1700</v>
      </c>
      <c r="R5529">
        <v>688</v>
      </c>
      <c r="S5529">
        <v>0</v>
      </c>
      <c r="T5529">
        <v>1012</v>
      </c>
      <c r="U5529">
        <v>5670</v>
      </c>
      <c r="V5529">
        <v>2373</v>
      </c>
      <c r="W5529">
        <v>6701</v>
      </c>
      <c r="X5529">
        <v>9003</v>
      </c>
      <c r="Y5529">
        <v>0.34</v>
      </c>
      <c r="Z5529">
        <v>43</v>
      </c>
      <c r="AA5529">
        <v>13229</v>
      </c>
      <c r="AB5529">
        <v>32</v>
      </c>
      <c r="AC5529">
        <v>80.78</v>
      </c>
    </row>
    <row r="5530" spans="1:29" x14ac:dyDescent="0.3">
      <c r="A5530">
        <v>2011</v>
      </c>
      <c r="B5530">
        <v>11</v>
      </c>
      <c r="C5530" s="1">
        <v>40867</v>
      </c>
      <c r="D5530">
        <v>12700</v>
      </c>
      <c r="E5530">
        <v>71</v>
      </c>
      <c r="F5530">
        <v>79</v>
      </c>
      <c r="G5530">
        <v>373</v>
      </c>
      <c r="H5530">
        <v>272</v>
      </c>
      <c r="I5530">
        <v>2530</v>
      </c>
      <c r="J5530">
        <v>3254</v>
      </c>
      <c r="K5530">
        <v>16025</v>
      </c>
      <c r="L5530">
        <v>319</v>
      </c>
      <c r="M5530">
        <v>1992</v>
      </c>
      <c r="N5530">
        <v>3296</v>
      </c>
      <c r="O5530">
        <v>63</v>
      </c>
      <c r="P5530">
        <v>5671</v>
      </c>
      <c r="Q5530">
        <v>1750</v>
      </c>
      <c r="R5530">
        <v>2980</v>
      </c>
      <c r="S5530">
        <v>0</v>
      </c>
      <c r="T5530">
        <v>-1230</v>
      </c>
      <c r="U5530">
        <v>5840</v>
      </c>
      <c r="V5530">
        <v>4223</v>
      </c>
      <c r="W5530">
        <v>7275</v>
      </c>
      <c r="X5530">
        <v>11584</v>
      </c>
      <c r="Y5530">
        <v>0.33</v>
      </c>
      <c r="Z5530">
        <v>28</v>
      </c>
      <c r="AA5530">
        <v>13495</v>
      </c>
      <c r="AB5530">
        <v>14</v>
      </c>
      <c r="AC5530">
        <v>80.45</v>
      </c>
    </row>
    <row r="5531" spans="1:29" x14ac:dyDescent="0.3">
      <c r="A5531">
        <v>2011</v>
      </c>
      <c r="B5531">
        <v>11</v>
      </c>
      <c r="C5531" s="1">
        <v>40868</v>
      </c>
      <c r="D5531">
        <v>13500</v>
      </c>
      <c r="E5531">
        <v>73</v>
      </c>
      <c r="F5531">
        <v>79</v>
      </c>
      <c r="G5531">
        <v>340</v>
      </c>
      <c r="H5531">
        <v>363</v>
      </c>
      <c r="I5531">
        <v>2590</v>
      </c>
      <c r="J5531">
        <v>3372</v>
      </c>
      <c r="K5531">
        <v>16945</v>
      </c>
      <c r="L5531">
        <v>308</v>
      </c>
      <c r="M5531">
        <v>1996</v>
      </c>
      <c r="N5531">
        <v>3289</v>
      </c>
      <c r="O5531">
        <v>55</v>
      </c>
      <c r="P5531">
        <v>5649</v>
      </c>
      <c r="Q5531">
        <v>1750</v>
      </c>
      <c r="R5531">
        <v>2980</v>
      </c>
      <c r="S5531">
        <v>0</v>
      </c>
      <c r="T5531">
        <v>-1230</v>
      </c>
      <c r="U5531">
        <v>6080</v>
      </c>
      <c r="V5531">
        <v>4602</v>
      </c>
      <c r="W5531">
        <v>7837</v>
      </c>
      <c r="X5531">
        <v>12526</v>
      </c>
      <c r="Y5531">
        <v>0.31</v>
      </c>
      <c r="Z5531">
        <v>26</v>
      </c>
      <c r="AA5531">
        <v>14355</v>
      </c>
      <c r="AB5531">
        <v>13</v>
      </c>
      <c r="AC5531">
        <v>80.099999999999994</v>
      </c>
    </row>
    <row r="5532" spans="1:29" x14ac:dyDescent="0.3">
      <c r="A5532">
        <v>2011</v>
      </c>
      <c r="B5532">
        <v>11</v>
      </c>
      <c r="C5532" s="1">
        <v>40869</v>
      </c>
      <c r="D5532">
        <v>13600</v>
      </c>
      <c r="E5532">
        <v>72</v>
      </c>
      <c r="F5532">
        <v>76</v>
      </c>
      <c r="G5532">
        <v>336</v>
      </c>
      <c r="H5532">
        <v>455</v>
      </c>
      <c r="I5532">
        <v>2510</v>
      </c>
      <c r="J5532">
        <v>3377</v>
      </c>
      <c r="K5532">
        <v>17049</v>
      </c>
      <c r="L5532">
        <v>287</v>
      </c>
      <c r="M5532">
        <v>1991</v>
      </c>
      <c r="N5532">
        <v>3286</v>
      </c>
      <c r="O5532">
        <v>51</v>
      </c>
      <c r="P5532">
        <v>5615</v>
      </c>
      <c r="Q5532">
        <v>1750</v>
      </c>
      <c r="R5532">
        <v>2980</v>
      </c>
      <c r="S5532">
        <v>0</v>
      </c>
      <c r="T5532">
        <v>-1230</v>
      </c>
      <c r="U5532">
        <v>6330</v>
      </c>
      <c r="V5532">
        <v>4892</v>
      </c>
      <c r="W5532">
        <v>7686</v>
      </c>
      <c r="X5532">
        <v>12664</v>
      </c>
      <c r="Y5532">
        <v>0.31</v>
      </c>
      <c r="Z5532">
        <v>26</v>
      </c>
      <c r="AA5532">
        <v>14539</v>
      </c>
      <c r="AB5532">
        <v>13</v>
      </c>
      <c r="AC5532">
        <v>79.75</v>
      </c>
    </row>
    <row r="5533" spans="1:29" x14ac:dyDescent="0.3">
      <c r="A5533">
        <v>2011</v>
      </c>
      <c r="B5533">
        <v>11</v>
      </c>
      <c r="C5533" s="1">
        <v>40870</v>
      </c>
      <c r="D5533">
        <v>13300</v>
      </c>
      <c r="E5533">
        <v>72</v>
      </c>
      <c r="F5533">
        <v>68</v>
      </c>
      <c r="G5533">
        <v>337</v>
      </c>
      <c r="H5533">
        <v>499</v>
      </c>
      <c r="I5533">
        <v>2430</v>
      </c>
      <c r="J5533">
        <v>3334</v>
      </c>
      <c r="K5533">
        <v>16706</v>
      </c>
      <c r="L5533">
        <v>276</v>
      </c>
      <c r="M5533">
        <v>1991</v>
      </c>
      <c r="N5533">
        <v>3299</v>
      </c>
      <c r="O5533">
        <v>48</v>
      </c>
      <c r="P5533">
        <v>5615</v>
      </c>
      <c r="Q5533">
        <v>1750</v>
      </c>
      <c r="R5533">
        <v>2980</v>
      </c>
      <c r="S5533">
        <v>0</v>
      </c>
      <c r="T5533">
        <v>-1230</v>
      </c>
      <c r="U5533">
        <v>6480</v>
      </c>
      <c r="V5533">
        <v>4998</v>
      </c>
      <c r="W5533">
        <v>7236</v>
      </c>
      <c r="X5533">
        <v>12321</v>
      </c>
      <c r="Y5533">
        <v>0.32</v>
      </c>
      <c r="Z5533">
        <v>26</v>
      </c>
      <c r="AA5533">
        <v>14276</v>
      </c>
      <c r="AB5533">
        <v>14</v>
      </c>
      <c r="AC5533">
        <v>79.44</v>
      </c>
    </row>
    <row r="5534" spans="1:29" x14ac:dyDescent="0.3">
      <c r="A5534">
        <v>2011</v>
      </c>
      <c r="B5534">
        <v>11</v>
      </c>
      <c r="C5534" s="1">
        <v>40871</v>
      </c>
      <c r="D5534">
        <v>13700</v>
      </c>
      <c r="E5534">
        <v>65</v>
      </c>
      <c r="F5534">
        <v>65</v>
      </c>
      <c r="G5534">
        <v>346</v>
      </c>
      <c r="H5534">
        <v>498</v>
      </c>
      <c r="I5534">
        <v>2380</v>
      </c>
      <c r="J5534">
        <v>3289</v>
      </c>
      <c r="K5534">
        <v>17054</v>
      </c>
      <c r="L5534">
        <v>281</v>
      </c>
      <c r="M5534">
        <v>1992</v>
      </c>
      <c r="N5534">
        <v>3309</v>
      </c>
      <c r="O5534">
        <v>43</v>
      </c>
      <c r="P5534">
        <v>5625</v>
      </c>
      <c r="Q5534">
        <v>1750</v>
      </c>
      <c r="R5534">
        <v>2522</v>
      </c>
      <c r="S5534">
        <v>0</v>
      </c>
      <c r="T5534">
        <v>-772</v>
      </c>
      <c r="U5534">
        <v>6400</v>
      </c>
      <c r="V5534">
        <v>4566</v>
      </c>
      <c r="W5534">
        <v>7581</v>
      </c>
      <c r="X5534">
        <v>12201</v>
      </c>
      <c r="Y5534">
        <v>0.31</v>
      </c>
      <c r="Z5534">
        <v>28</v>
      </c>
      <c r="AA5534">
        <v>14674</v>
      </c>
      <c r="AB5534">
        <v>17</v>
      </c>
      <c r="AC5534">
        <v>79.16</v>
      </c>
    </row>
    <row r="5535" spans="1:29" x14ac:dyDescent="0.3">
      <c r="A5535">
        <v>2011</v>
      </c>
      <c r="B5535">
        <v>11</v>
      </c>
      <c r="C5535" s="1">
        <v>40872</v>
      </c>
      <c r="D5535">
        <v>14400</v>
      </c>
      <c r="E5535">
        <v>62</v>
      </c>
      <c r="F5535">
        <v>64</v>
      </c>
      <c r="G5535">
        <v>334</v>
      </c>
      <c r="H5535">
        <v>497</v>
      </c>
      <c r="I5535">
        <v>2340</v>
      </c>
      <c r="J5535">
        <v>3235</v>
      </c>
      <c r="K5535">
        <v>17697</v>
      </c>
      <c r="L5535">
        <v>282</v>
      </c>
      <c r="M5535">
        <v>1493</v>
      </c>
      <c r="N5535">
        <v>3303</v>
      </c>
      <c r="O5535">
        <v>46</v>
      </c>
      <c r="P5535">
        <v>5124</v>
      </c>
      <c r="Q5535">
        <v>1800</v>
      </c>
      <c r="R5535">
        <v>229</v>
      </c>
      <c r="S5535">
        <v>0</v>
      </c>
      <c r="T5535">
        <v>1571</v>
      </c>
      <c r="U5535">
        <v>6380</v>
      </c>
      <c r="V5535">
        <v>3470</v>
      </c>
      <c r="W5535">
        <v>7642</v>
      </c>
      <c r="X5535">
        <v>11002</v>
      </c>
      <c r="Y5535">
        <v>0.27</v>
      </c>
      <c r="Z5535">
        <v>38</v>
      </c>
      <c r="AA5535">
        <v>15357</v>
      </c>
      <c r="AB5535">
        <v>28</v>
      </c>
      <c r="AC5535">
        <v>78.95</v>
      </c>
    </row>
    <row r="5536" spans="1:29" x14ac:dyDescent="0.3">
      <c r="A5536">
        <v>2011</v>
      </c>
      <c r="B5536">
        <v>11</v>
      </c>
      <c r="C5536" s="1">
        <v>40873</v>
      </c>
      <c r="D5536">
        <v>15200</v>
      </c>
      <c r="E5536">
        <v>62</v>
      </c>
      <c r="F5536">
        <v>62</v>
      </c>
      <c r="G5536">
        <v>336</v>
      </c>
      <c r="H5536">
        <v>496</v>
      </c>
      <c r="I5536">
        <v>2310</v>
      </c>
      <c r="J5536">
        <v>3204</v>
      </c>
      <c r="K5536">
        <v>18466</v>
      </c>
      <c r="L5536">
        <v>276</v>
      </c>
      <c r="M5536">
        <v>1493</v>
      </c>
      <c r="N5536">
        <v>3288</v>
      </c>
      <c r="O5536">
        <v>54</v>
      </c>
      <c r="P5536">
        <v>5112</v>
      </c>
      <c r="Q5536">
        <v>1800</v>
      </c>
      <c r="R5536">
        <v>229</v>
      </c>
      <c r="S5536">
        <v>0</v>
      </c>
      <c r="T5536">
        <v>1571</v>
      </c>
      <c r="U5536">
        <v>6620</v>
      </c>
      <c r="V5536">
        <v>3691</v>
      </c>
      <c r="W5536">
        <v>8202</v>
      </c>
      <c r="X5536">
        <v>11783</v>
      </c>
      <c r="Y5536">
        <v>0.26</v>
      </c>
      <c r="Z5536">
        <v>36</v>
      </c>
      <c r="AA5536">
        <v>16156</v>
      </c>
      <c r="AB5536">
        <v>27</v>
      </c>
      <c r="AC5536">
        <v>78.72</v>
      </c>
    </row>
    <row r="5537" spans="1:29" x14ac:dyDescent="0.3">
      <c r="A5537">
        <v>2011</v>
      </c>
      <c r="B5537">
        <v>11</v>
      </c>
      <c r="C5537" s="1">
        <v>40874</v>
      </c>
      <c r="D5537">
        <v>15400</v>
      </c>
      <c r="E5537">
        <v>62</v>
      </c>
      <c r="F5537">
        <v>61</v>
      </c>
      <c r="G5537">
        <v>326</v>
      </c>
      <c r="H5537">
        <v>438</v>
      </c>
      <c r="I5537">
        <v>2280</v>
      </c>
      <c r="J5537">
        <v>3105</v>
      </c>
      <c r="K5537">
        <v>18567</v>
      </c>
      <c r="L5537">
        <v>286</v>
      </c>
      <c r="M5537">
        <v>1493</v>
      </c>
      <c r="N5537">
        <v>824</v>
      </c>
      <c r="O5537">
        <v>54</v>
      </c>
      <c r="P5537">
        <v>2657</v>
      </c>
      <c r="Q5537">
        <v>1850</v>
      </c>
      <c r="R5537">
        <v>229</v>
      </c>
      <c r="S5537">
        <v>0</v>
      </c>
      <c r="T5537">
        <v>1621</v>
      </c>
      <c r="U5537">
        <v>6810</v>
      </c>
      <c r="V5537">
        <v>6204</v>
      </c>
      <c r="W5537">
        <v>8198</v>
      </c>
      <c r="X5537">
        <v>14289</v>
      </c>
      <c r="Y5537">
        <v>0.12</v>
      </c>
      <c r="Z5537">
        <v>23</v>
      </c>
      <c r="AA5537">
        <v>16287</v>
      </c>
      <c r="AB5537">
        <v>12</v>
      </c>
      <c r="AC5537">
        <v>78.37</v>
      </c>
    </row>
    <row r="5538" spans="1:29" x14ac:dyDescent="0.3">
      <c r="A5538">
        <v>2011</v>
      </c>
      <c r="B5538">
        <v>11</v>
      </c>
      <c r="C5538" s="1">
        <v>40875</v>
      </c>
      <c r="D5538">
        <v>15500</v>
      </c>
      <c r="E5538">
        <v>62</v>
      </c>
      <c r="F5538">
        <v>60</v>
      </c>
      <c r="G5538">
        <v>333</v>
      </c>
      <c r="H5538">
        <v>345</v>
      </c>
      <c r="I5538">
        <v>2270</v>
      </c>
      <c r="J5538">
        <v>3008</v>
      </c>
      <c r="K5538">
        <v>18570</v>
      </c>
      <c r="L5538">
        <v>283</v>
      </c>
      <c r="M5538">
        <v>2997</v>
      </c>
      <c r="N5538">
        <v>832</v>
      </c>
      <c r="O5538">
        <v>52</v>
      </c>
      <c r="P5538">
        <v>4164</v>
      </c>
      <c r="Q5538">
        <v>1900</v>
      </c>
      <c r="R5538">
        <v>229</v>
      </c>
      <c r="S5538">
        <v>0</v>
      </c>
      <c r="T5538">
        <v>1671</v>
      </c>
      <c r="U5538">
        <v>6750</v>
      </c>
      <c r="V5538">
        <v>4508</v>
      </c>
      <c r="W5538">
        <v>8344</v>
      </c>
      <c r="X5538">
        <v>12735</v>
      </c>
      <c r="Y5538">
        <v>0.21</v>
      </c>
      <c r="Z5538">
        <v>31</v>
      </c>
      <c r="AA5538">
        <v>16300</v>
      </c>
      <c r="AB5538">
        <v>22</v>
      </c>
      <c r="AC5538">
        <v>78.11</v>
      </c>
    </row>
    <row r="5539" spans="1:29" x14ac:dyDescent="0.3">
      <c r="A5539">
        <v>2011</v>
      </c>
      <c r="B5539">
        <v>11</v>
      </c>
      <c r="C5539" s="1">
        <v>40876</v>
      </c>
      <c r="D5539">
        <v>15200</v>
      </c>
      <c r="E5539">
        <v>85</v>
      </c>
      <c r="F5539">
        <v>59</v>
      </c>
      <c r="G5539">
        <v>331</v>
      </c>
      <c r="H5539">
        <v>239</v>
      </c>
      <c r="I5539">
        <v>2220</v>
      </c>
      <c r="J5539">
        <v>2849</v>
      </c>
      <c r="K5539">
        <v>18134</v>
      </c>
      <c r="L5539">
        <v>295</v>
      </c>
      <c r="M5539">
        <v>2999</v>
      </c>
      <c r="N5539">
        <v>0</v>
      </c>
      <c r="O5539">
        <v>52</v>
      </c>
      <c r="P5539">
        <v>3345</v>
      </c>
      <c r="Q5539">
        <v>1900</v>
      </c>
      <c r="R5539">
        <v>0</v>
      </c>
      <c r="S5539">
        <v>0</v>
      </c>
      <c r="T5539">
        <v>1900</v>
      </c>
      <c r="U5539">
        <v>6530</v>
      </c>
      <c r="V5539">
        <v>4799</v>
      </c>
      <c r="W5539">
        <v>8223</v>
      </c>
      <c r="X5539">
        <v>12889</v>
      </c>
      <c r="Y5539">
        <v>0.17</v>
      </c>
      <c r="Z5539">
        <v>29</v>
      </c>
      <c r="AA5539">
        <v>15914</v>
      </c>
      <c r="AB5539">
        <v>19</v>
      </c>
      <c r="AC5539">
        <v>77.87</v>
      </c>
    </row>
    <row r="5540" spans="1:29" x14ac:dyDescent="0.3">
      <c r="A5540">
        <v>2011</v>
      </c>
      <c r="B5540">
        <v>11</v>
      </c>
      <c r="C5540" s="1">
        <v>40877</v>
      </c>
      <c r="D5540">
        <v>14800</v>
      </c>
      <c r="E5540">
        <v>123</v>
      </c>
      <c r="F5540">
        <v>58</v>
      </c>
      <c r="G5540">
        <v>334</v>
      </c>
      <c r="H5540">
        <v>133</v>
      </c>
      <c r="I5540">
        <v>2150</v>
      </c>
      <c r="J5540">
        <v>2675</v>
      </c>
      <c r="K5540">
        <v>17598</v>
      </c>
      <c r="L5540">
        <v>295</v>
      </c>
      <c r="M5540">
        <v>2991</v>
      </c>
      <c r="N5540">
        <v>0</v>
      </c>
      <c r="O5540">
        <v>52</v>
      </c>
      <c r="P5540">
        <v>3339</v>
      </c>
      <c r="Q5540">
        <v>1950</v>
      </c>
      <c r="R5540">
        <v>229</v>
      </c>
      <c r="S5540">
        <v>0</v>
      </c>
      <c r="T5540">
        <v>1721</v>
      </c>
      <c r="U5540">
        <v>5990</v>
      </c>
      <c r="V5540">
        <v>4208</v>
      </c>
      <c r="W5540">
        <v>8451</v>
      </c>
      <c r="X5540">
        <v>12538</v>
      </c>
      <c r="Y5540">
        <v>0.17</v>
      </c>
      <c r="Z5540">
        <v>29</v>
      </c>
      <c r="AA5540">
        <v>15448</v>
      </c>
      <c r="AB5540">
        <v>19</v>
      </c>
      <c r="AC5540">
        <v>77.650000000000006</v>
      </c>
    </row>
    <row r="5541" spans="1:29" x14ac:dyDescent="0.3">
      <c r="A5541">
        <v>2011</v>
      </c>
      <c r="B5541">
        <v>12</v>
      </c>
      <c r="C5541" s="1">
        <v>40878</v>
      </c>
      <c r="D5541">
        <v>14400</v>
      </c>
      <c r="E5541">
        <v>123</v>
      </c>
      <c r="F5541">
        <v>56</v>
      </c>
      <c r="G5541">
        <v>320</v>
      </c>
      <c r="H5541">
        <v>104</v>
      </c>
      <c r="I5541">
        <v>2090</v>
      </c>
      <c r="J5541">
        <v>2570</v>
      </c>
      <c r="K5541">
        <v>17093</v>
      </c>
      <c r="L5541">
        <v>295</v>
      </c>
      <c r="M5541">
        <v>6675</v>
      </c>
      <c r="N5541">
        <v>1891</v>
      </c>
      <c r="O5541">
        <v>57</v>
      </c>
      <c r="P5541">
        <v>8918</v>
      </c>
      <c r="Q5541">
        <v>2000</v>
      </c>
      <c r="R5541">
        <v>229</v>
      </c>
      <c r="S5541">
        <v>0</v>
      </c>
      <c r="T5541">
        <v>1771</v>
      </c>
      <c r="U5541">
        <v>4320</v>
      </c>
      <c r="V5541">
        <v>-3179</v>
      </c>
      <c r="W5541">
        <v>9707</v>
      </c>
      <c r="X5541">
        <v>6404</v>
      </c>
      <c r="Y5541">
        <v>0.5</v>
      </c>
      <c r="Z5541">
        <v>63</v>
      </c>
      <c r="AA5541">
        <v>15003</v>
      </c>
      <c r="AB5541">
        <v>57</v>
      </c>
      <c r="AC5541">
        <v>77.88</v>
      </c>
    </row>
    <row r="5542" spans="1:29" x14ac:dyDescent="0.3">
      <c r="A5542">
        <v>2011</v>
      </c>
      <c r="B5542">
        <v>12</v>
      </c>
      <c r="C5542" s="1">
        <v>40879</v>
      </c>
      <c r="D5542">
        <v>13600</v>
      </c>
      <c r="E5542">
        <v>129</v>
      </c>
      <c r="F5542">
        <v>54</v>
      </c>
      <c r="G5542">
        <v>270</v>
      </c>
      <c r="H5542">
        <v>105</v>
      </c>
      <c r="I5542">
        <v>2030</v>
      </c>
      <c r="J5542">
        <v>2459</v>
      </c>
      <c r="K5542">
        <v>16188</v>
      </c>
      <c r="L5542">
        <v>291</v>
      </c>
      <c r="M5542">
        <v>6662</v>
      </c>
      <c r="N5542">
        <v>4078</v>
      </c>
      <c r="O5542">
        <v>69</v>
      </c>
      <c r="P5542">
        <v>11100</v>
      </c>
      <c r="Q5542">
        <v>2000</v>
      </c>
      <c r="R5542">
        <v>229</v>
      </c>
      <c r="S5542">
        <v>0</v>
      </c>
      <c r="T5542">
        <v>1771</v>
      </c>
      <c r="U5542">
        <v>3172</v>
      </c>
      <c r="V5542">
        <v>-6620</v>
      </c>
      <c r="W5542">
        <v>10061</v>
      </c>
      <c r="X5542">
        <v>3317</v>
      </c>
      <c r="Y5542">
        <v>0.66</v>
      </c>
      <c r="Z5542">
        <v>80</v>
      </c>
      <c r="AA5542">
        <v>14158</v>
      </c>
      <c r="AB5542">
        <v>77</v>
      </c>
      <c r="AC5542">
        <v>78.52</v>
      </c>
    </row>
    <row r="5543" spans="1:29" x14ac:dyDescent="0.3">
      <c r="A5543">
        <v>2011</v>
      </c>
      <c r="B5543">
        <v>12</v>
      </c>
      <c r="C5543" s="1">
        <v>40880</v>
      </c>
      <c r="D5543">
        <v>14400</v>
      </c>
      <c r="E5543">
        <v>134</v>
      </c>
      <c r="F5543">
        <v>53</v>
      </c>
      <c r="G5543">
        <v>283</v>
      </c>
      <c r="H5543">
        <v>106</v>
      </c>
      <c r="I5543">
        <v>1950</v>
      </c>
      <c r="J5543">
        <v>2392</v>
      </c>
      <c r="K5543">
        <v>16926</v>
      </c>
      <c r="L5543">
        <v>295</v>
      </c>
      <c r="M5543">
        <v>5379</v>
      </c>
      <c r="N5543">
        <v>4107</v>
      </c>
      <c r="O5543">
        <v>59</v>
      </c>
      <c r="P5543">
        <v>9840</v>
      </c>
      <c r="Q5543">
        <v>2000</v>
      </c>
      <c r="R5543">
        <v>229</v>
      </c>
      <c r="S5543">
        <v>0</v>
      </c>
      <c r="T5543">
        <v>1771</v>
      </c>
      <c r="U5543">
        <v>3050</v>
      </c>
      <c r="V5543">
        <v>-5549</v>
      </c>
      <c r="W5543">
        <v>10988</v>
      </c>
      <c r="X5543">
        <v>5315</v>
      </c>
      <c r="Y5543">
        <v>0.56000000000000005</v>
      </c>
      <c r="Z5543">
        <v>69</v>
      </c>
      <c r="AA5543">
        <v>14976</v>
      </c>
      <c r="AB5543">
        <v>65</v>
      </c>
      <c r="AC5543">
        <v>78.819999999999993</v>
      </c>
    </row>
    <row r="5544" spans="1:29" x14ac:dyDescent="0.3">
      <c r="A5544">
        <v>2011</v>
      </c>
      <c r="B5544">
        <v>12</v>
      </c>
      <c r="C5544" s="1">
        <v>40881</v>
      </c>
      <c r="D5544">
        <v>14100</v>
      </c>
      <c r="E5544">
        <v>134</v>
      </c>
      <c r="F5544">
        <v>52</v>
      </c>
      <c r="G5544">
        <v>278</v>
      </c>
      <c r="H5544">
        <v>106</v>
      </c>
      <c r="I5544">
        <v>1920</v>
      </c>
      <c r="J5544">
        <v>2356</v>
      </c>
      <c r="K5544">
        <v>16590</v>
      </c>
      <c r="L5544">
        <v>300</v>
      </c>
      <c r="M5544">
        <v>5564</v>
      </c>
      <c r="N5544">
        <v>4074</v>
      </c>
      <c r="O5544">
        <v>53</v>
      </c>
      <c r="P5544">
        <v>9992</v>
      </c>
      <c r="Q5544">
        <v>2050</v>
      </c>
      <c r="R5544">
        <v>229</v>
      </c>
      <c r="S5544">
        <v>0</v>
      </c>
      <c r="T5544">
        <v>1821</v>
      </c>
      <c r="U5544">
        <v>3008</v>
      </c>
      <c r="V5544">
        <v>-5811</v>
      </c>
      <c r="W5544">
        <v>10716</v>
      </c>
      <c r="X5544">
        <v>4778</v>
      </c>
      <c r="Y5544">
        <v>0.57999999999999996</v>
      </c>
      <c r="Z5544">
        <v>71</v>
      </c>
      <c r="AA5544">
        <v>14670</v>
      </c>
      <c r="AB5544">
        <v>67</v>
      </c>
      <c r="AC5544">
        <v>79.17</v>
      </c>
    </row>
    <row r="5545" spans="1:29" x14ac:dyDescent="0.3">
      <c r="A5545">
        <v>2011</v>
      </c>
      <c r="B5545">
        <v>12</v>
      </c>
      <c r="C5545" s="1">
        <v>40882</v>
      </c>
      <c r="D5545">
        <v>14600</v>
      </c>
      <c r="E5545">
        <v>103</v>
      </c>
      <c r="F5545">
        <v>52</v>
      </c>
      <c r="G5545">
        <v>277</v>
      </c>
      <c r="H5545">
        <v>106</v>
      </c>
      <c r="I5545">
        <v>1910</v>
      </c>
      <c r="J5545">
        <v>2345</v>
      </c>
      <c r="K5545">
        <v>17048</v>
      </c>
      <c r="L5545">
        <v>305</v>
      </c>
      <c r="M5545">
        <v>5997</v>
      </c>
      <c r="N5545">
        <v>4079</v>
      </c>
      <c r="O5545">
        <v>55</v>
      </c>
      <c r="P5545">
        <v>10437</v>
      </c>
      <c r="Q5545">
        <v>2100</v>
      </c>
      <c r="R5545">
        <v>0</v>
      </c>
      <c r="S5545">
        <v>0</v>
      </c>
      <c r="T5545">
        <v>2100</v>
      </c>
      <c r="U5545">
        <v>3050</v>
      </c>
      <c r="V5545">
        <v>-6407</v>
      </c>
      <c r="W5545">
        <v>11065</v>
      </c>
      <c r="X5545">
        <v>4511</v>
      </c>
      <c r="Y5545">
        <v>0.59</v>
      </c>
      <c r="Z5545">
        <v>74</v>
      </c>
      <c r="AA5545">
        <v>15138</v>
      </c>
      <c r="AB5545">
        <v>70</v>
      </c>
      <c r="AC5545">
        <v>79.55</v>
      </c>
    </row>
    <row r="5546" spans="1:29" x14ac:dyDescent="0.3">
      <c r="A5546">
        <v>2011</v>
      </c>
      <c r="B5546">
        <v>12</v>
      </c>
      <c r="C5546" s="1">
        <v>40883</v>
      </c>
      <c r="D5546">
        <v>14400</v>
      </c>
      <c r="E5546">
        <v>90</v>
      </c>
      <c r="F5546">
        <v>51</v>
      </c>
      <c r="G5546">
        <v>272</v>
      </c>
      <c r="H5546">
        <v>101</v>
      </c>
      <c r="I5546">
        <v>1850</v>
      </c>
      <c r="J5546">
        <v>2274</v>
      </c>
      <c r="K5546">
        <v>16764</v>
      </c>
      <c r="L5546">
        <v>302</v>
      </c>
      <c r="M5546">
        <v>6676</v>
      </c>
      <c r="N5546">
        <v>4070</v>
      </c>
      <c r="O5546">
        <v>41</v>
      </c>
      <c r="P5546">
        <v>11088</v>
      </c>
      <c r="Q5546">
        <v>2100</v>
      </c>
      <c r="R5546">
        <v>0</v>
      </c>
      <c r="S5546">
        <v>0</v>
      </c>
      <c r="T5546">
        <v>2100</v>
      </c>
      <c r="U5546">
        <v>3068</v>
      </c>
      <c r="V5546">
        <v>-7111</v>
      </c>
      <c r="W5546">
        <v>10834</v>
      </c>
      <c r="X5546">
        <v>3576</v>
      </c>
      <c r="Y5546">
        <v>0.64</v>
      </c>
      <c r="Z5546">
        <v>79</v>
      </c>
      <c r="AA5546">
        <v>14914</v>
      </c>
      <c r="AB5546">
        <v>76</v>
      </c>
      <c r="AC5546">
        <v>80.05</v>
      </c>
    </row>
    <row r="5547" spans="1:29" x14ac:dyDescent="0.3">
      <c r="A5547">
        <v>2011</v>
      </c>
      <c r="B5547">
        <v>12</v>
      </c>
      <c r="C5547" s="1">
        <v>40884</v>
      </c>
      <c r="D5547">
        <v>14700</v>
      </c>
      <c r="E5547">
        <v>94</v>
      </c>
      <c r="F5547">
        <v>52</v>
      </c>
      <c r="G5547">
        <v>269</v>
      </c>
      <c r="H5547">
        <v>100</v>
      </c>
      <c r="I5547">
        <v>1800</v>
      </c>
      <c r="J5547">
        <v>2221</v>
      </c>
      <c r="K5547">
        <v>17015</v>
      </c>
      <c r="L5547">
        <v>303</v>
      </c>
      <c r="M5547">
        <v>6399</v>
      </c>
      <c r="N5547">
        <v>4068</v>
      </c>
      <c r="O5547">
        <v>54</v>
      </c>
      <c r="P5547">
        <v>10824</v>
      </c>
      <c r="Q5547">
        <v>2150</v>
      </c>
      <c r="R5547">
        <v>0</v>
      </c>
      <c r="S5547">
        <v>0</v>
      </c>
      <c r="T5547">
        <v>2150</v>
      </c>
      <c r="U5547">
        <v>3081</v>
      </c>
      <c r="V5547">
        <v>-6919</v>
      </c>
      <c r="W5547">
        <v>11111</v>
      </c>
      <c r="X5547">
        <v>4041</v>
      </c>
      <c r="Y5547">
        <v>0.62</v>
      </c>
      <c r="Z5547">
        <v>76</v>
      </c>
      <c r="AA5547">
        <v>15215</v>
      </c>
      <c r="AB5547">
        <v>73</v>
      </c>
      <c r="AC5547">
        <v>80.44</v>
      </c>
    </row>
    <row r="5548" spans="1:29" x14ac:dyDescent="0.3">
      <c r="A5548">
        <v>2011</v>
      </c>
      <c r="B5548">
        <v>12</v>
      </c>
      <c r="C5548" s="1">
        <v>40885</v>
      </c>
      <c r="D5548">
        <v>15500</v>
      </c>
      <c r="E5548">
        <v>85</v>
      </c>
      <c r="F5548">
        <v>52</v>
      </c>
      <c r="G5548">
        <v>269</v>
      </c>
      <c r="H5548">
        <v>94</v>
      </c>
      <c r="I5548">
        <v>1780</v>
      </c>
      <c r="J5548">
        <v>2195</v>
      </c>
      <c r="K5548">
        <v>17780</v>
      </c>
      <c r="L5548">
        <v>320</v>
      </c>
      <c r="M5548">
        <v>6394</v>
      </c>
      <c r="N5548">
        <v>4062</v>
      </c>
      <c r="O5548">
        <v>64</v>
      </c>
      <c r="P5548">
        <v>10840</v>
      </c>
      <c r="Q5548">
        <v>2150</v>
      </c>
      <c r="R5548">
        <v>0</v>
      </c>
      <c r="S5548">
        <v>0</v>
      </c>
      <c r="T5548">
        <v>2150</v>
      </c>
      <c r="U5548">
        <v>3184</v>
      </c>
      <c r="V5548">
        <v>-6858</v>
      </c>
      <c r="W5548">
        <v>11799</v>
      </c>
      <c r="X5548">
        <v>4790</v>
      </c>
      <c r="Y5548">
        <v>0.59</v>
      </c>
      <c r="Z5548">
        <v>73</v>
      </c>
      <c r="AA5548">
        <v>16000</v>
      </c>
      <c r="AB5548">
        <v>70</v>
      </c>
      <c r="AC5548">
        <v>80.7</v>
      </c>
    </row>
    <row r="5549" spans="1:29" x14ac:dyDescent="0.3">
      <c r="A5549">
        <v>2011</v>
      </c>
      <c r="B5549">
        <v>12</v>
      </c>
      <c r="C5549" s="1">
        <v>40886</v>
      </c>
      <c r="D5549">
        <v>15900</v>
      </c>
      <c r="E5549">
        <v>76</v>
      </c>
      <c r="F5549">
        <v>54</v>
      </c>
      <c r="G5549">
        <v>248</v>
      </c>
      <c r="H5549">
        <v>99</v>
      </c>
      <c r="I5549">
        <v>1760</v>
      </c>
      <c r="J5549">
        <v>2161</v>
      </c>
      <c r="K5549">
        <v>18137</v>
      </c>
      <c r="L5549">
        <v>306</v>
      </c>
      <c r="M5549">
        <v>6394</v>
      </c>
      <c r="N5549">
        <v>4056</v>
      </c>
      <c r="O5549">
        <v>63</v>
      </c>
      <c r="P5549">
        <v>10820</v>
      </c>
      <c r="Q5549">
        <v>2150</v>
      </c>
      <c r="R5549">
        <v>0</v>
      </c>
      <c r="S5549">
        <v>0</v>
      </c>
      <c r="T5549">
        <v>2150</v>
      </c>
      <c r="U5549">
        <v>3206</v>
      </c>
      <c r="V5549">
        <v>-6850</v>
      </c>
      <c r="W5549">
        <v>12168</v>
      </c>
      <c r="X5549">
        <v>5167</v>
      </c>
      <c r="Y5549">
        <v>0.57999999999999996</v>
      </c>
      <c r="Z5549">
        <v>72</v>
      </c>
      <c r="AA5549">
        <v>16377</v>
      </c>
      <c r="AB5549">
        <v>68</v>
      </c>
      <c r="AC5549">
        <v>80.900000000000006</v>
      </c>
    </row>
    <row r="5550" spans="1:29" x14ac:dyDescent="0.3">
      <c r="A5550">
        <v>2011</v>
      </c>
      <c r="B5550">
        <v>12</v>
      </c>
      <c r="C5550" s="1">
        <v>40887</v>
      </c>
      <c r="D5550">
        <v>15600</v>
      </c>
      <c r="E5550">
        <v>76</v>
      </c>
      <c r="F5550">
        <v>54</v>
      </c>
      <c r="G5550">
        <v>261</v>
      </c>
      <c r="H5550">
        <v>101</v>
      </c>
      <c r="I5550">
        <v>1740</v>
      </c>
      <c r="J5550">
        <v>2156</v>
      </c>
      <c r="K5550">
        <v>17832</v>
      </c>
      <c r="L5550">
        <v>271</v>
      </c>
      <c r="M5550">
        <v>6384</v>
      </c>
      <c r="N5550">
        <v>4062</v>
      </c>
      <c r="O5550">
        <v>55</v>
      </c>
      <c r="P5550">
        <v>10772</v>
      </c>
      <c r="Q5550">
        <v>2200</v>
      </c>
      <c r="R5550">
        <v>0</v>
      </c>
      <c r="S5550">
        <v>0</v>
      </c>
      <c r="T5550">
        <v>2200</v>
      </c>
      <c r="U5550">
        <v>3237</v>
      </c>
      <c r="V5550">
        <v>-6809</v>
      </c>
      <c r="W5550">
        <v>11823</v>
      </c>
      <c r="X5550">
        <v>4860</v>
      </c>
      <c r="Y5550">
        <v>0.59</v>
      </c>
      <c r="Z5550">
        <v>73</v>
      </c>
      <c r="AA5550">
        <v>16092</v>
      </c>
      <c r="AB5550">
        <v>70</v>
      </c>
      <c r="AC5550">
        <v>81.13</v>
      </c>
    </row>
    <row r="5551" spans="1:29" x14ac:dyDescent="0.3">
      <c r="A5551">
        <v>2011</v>
      </c>
      <c r="B5551">
        <v>12</v>
      </c>
      <c r="C5551" s="1">
        <v>40888</v>
      </c>
      <c r="D5551">
        <v>15400</v>
      </c>
      <c r="E5551">
        <v>74</v>
      </c>
      <c r="F5551">
        <v>53</v>
      </c>
      <c r="G5551">
        <v>265</v>
      </c>
      <c r="H5551">
        <v>101</v>
      </c>
      <c r="I5551">
        <v>1770</v>
      </c>
      <c r="J5551">
        <v>2189</v>
      </c>
      <c r="K5551">
        <v>17663</v>
      </c>
      <c r="L5551">
        <v>306</v>
      </c>
      <c r="M5551">
        <v>6394</v>
      </c>
      <c r="N5551">
        <v>4066</v>
      </c>
      <c r="O5551">
        <v>59</v>
      </c>
      <c r="P5551">
        <v>10826</v>
      </c>
      <c r="Q5551">
        <v>2200</v>
      </c>
      <c r="R5551">
        <v>0</v>
      </c>
      <c r="S5551">
        <v>0</v>
      </c>
      <c r="T5551">
        <v>2200</v>
      </c>
      <c r="U5551">
        <v>3244</v>
      </c>
      <c r="V5551">
        <v>-6823</v>
      </c>
      <c r="W5551">
        <v>11614</v>
      </c>
      <c r="X5551">
        <v>4637</v>
      </c>
      <c r="Y5551">
        <v>0.59</v>
      </c>
      <c r="Z5551">
        <v>74</v>
      </c>
      <c r="AA5551">
        <v>15893</v>
      </c>
      <c r="AB5551">
        <v>71</v>
      </c>
      <c r="AC5551">
        <v>81.38</v>
      </c>
    </row>
    <row r="5552" spans="1:29" x14ac:dyDescent="0.3">
      <c r="A5552">
        <v>2011</v>
      </c>
      <c r="B5552">
        <v>12</v>
      </c>
      <c r="C5552" s="1">
        <v>40889</v>
      </c>
      <c r="D5552">
        <v>15700</v>
      </c>
      <c r="E5552">
        <v>92</v>
      </c>
      <c r="F5552">
        <v>53</v>
      </c>
      <c r="G5552">
        <v>266</v>
      </c>
      <c r="H5552">
        <v>101</v>
      </c>
      <c r="I5552">
        <v>1810</v>
      </c>
      <c r="J5552">
        <v>2230</v>
      </c>
      <c r="K5552">
        <v>18022</v>
      </c>
      <c r="L5552">
        <v>105</v>
      </c>
      <c r="M5552">
        <v>6395</v>
      </c>
      <c r="N5552">
        <v>4071</v>
      </c>
      <c r="O5552">
        <v>57</v>
      </c>
      <c r="P5552">
        <v>10628</v>
      </c>
      <c r="Q5552">
        <v>2200</v>
      </c>
      <c r="R5552">
        <v>0</v>
      </c>
      <c r="S5552">
        <v>0</v>
      </c>
      <c r="T5552">
        <v>2200</v>
      </c>
      <c r="U5552">
        <v>3304</v>
      </c>
      <c r="V5552">
        <v>-6524</v>
      </c>
      <c r="W5552">
        <v>11872</v>
      </c>
      <c r="X5552">
        <v>5194</v>
      </c>
      <c r="Y5552">
        <v>0.57999999999999996</v>
      </c>
      <c r="Z5552">
        <v>71</v>
      </c>
      <c r="AA5552">
        <v>16212</v>
      </c>
      <c r="AB5552">
        <v>68</v>
      </c>
      <c r="AC5552">
        <v>81.540000000000006</v>
      </c>
    </row>
    <row r="5553" spans="1:29" x14ac:dyDescent="0.3">
      <c r="A5553">
        <v>2011</v>
      </c>
      <c r="B5553">
        <v>12</v>
      </c>
      <c r="C5553" s="1">
        <v>40890</v>
      </c>
      <c r="D5553">
        <v>16100</v>
      </c>
      <c r="E5553">
        <v>99</v>
      </c>
      <c r="F5553">
        <v>54</v>
      </c>
      <c r="G5553">
        <v>265</v>
      </c>
      <c r="H5553">
        <v>101</v>
      </c>
      <c r="I5553">
        <v>1790</v>
      </c>
      <c r="J5553">
        <v>2210</v>
      </c>
      <c r="K5553">
        <v>18409</v>
      </c>
      <c r="L5553">
        <v>144</v>
      </c>
      <c r="M5553">
        <v>6394</v>
      </c>
      <c r="N5553">
        <v>4073</v>
      </c>
      <c r="O5553">
        <v>19</v>
      </c>
      <c r="P5553">
        <v>10630</v>
      </c>
      <c r="Q5553">
        <v>2200</v>
      </c>
      <c r="R5553">
        <v>0</v>
      </c>
      <c r="S5553">
        <v>0</v>
      </c>
      <c r="T5553">
        <v>2200</v>
      </c>
      <c r="U5553">
        <v>3314</v>
      </c>
      <c r="V5553">
        <v>-6536</v>
      </c>
      <c r="W5553">
        <v>12269</v>
      </c>
      <c r="X5553">
        <v>5579</v>
      </c>
      <c r="Y5553">
        <v>0.56999999999999995</v>
      </c>
      <c r="Z5553">
        <v>70</v>
      </c>
      <c r="AA5553">
        <v>16619</v>
      </c>
      <c r="AB5553">
        <v>66</v>
      </c>
      <c r="AC5553">
        <v>81.64</v>
      </c>
    </row>
    <row r="5554" spans="1:29" x14ac:dyDescent="0.3">
      <c r="A5554">
        <v>2011</v>
      </c>
      <c r="B5554">
        <v>12</v>
      </c>
      <c r="C5554" s="1">
        <v>40891</v>
      </c>
      <c r="D5554">
        <v>16500</v>
      </c>
      <c r="E5554">
        <v>96</v>
      </c>
      <c r="F5554">
        <v>54</v>
      </c>
      <c r="G5554">
        <v>253</v>
      </c>
      <c r="H5554">
        <v>101</v>
      </c>
      <c r="I5554">
        <v>1760</v>
      </c>
      <c r="J5554">
        <v>2168</v>
      </c>
      <c r="K5554">
        <v>18764</v>
      </c>
      <c r="L5554">
        <v>150</v>
      </c>
      <c r="M5554">
        <v>6394</v>
      </c>
      <c r="N5554">
        <v>4068</v>
      </c>
      <c r="O5554">
        <v>7</v>
      </c>
      <c r="P5554">
        <v>10619</v>
      </c>
      <c r="Q5554">
        <v>2200</v>
      </c>
      <c r="R5554">
        <v>0</v>
      </c>
      <c r="S5554">
        <v>0</v>
      </c>
      <c r="T5554">
        <v>2200</v>
      </c>
      <c r="U5554">
        <v>3280</v>
      </c>
      <c r="V5554">
        <v>-6601</v>
      </c>
      <c r="W5554">
        <v>12700</v>
      </c>
      <c r="X5554">
        <v>5945</v>
      </c>
      <c r="Y5554">
        <v>0.56000000000000005</v>
      </c>
      <c r="Z5554">
        <v>68</v>
      </c>
      <c r="AA5554">
        <v>17004</v>
      </c>
      <c r="AB5554">
        <v>65</v>
      </c>
      <c r="AC5554">
        <v>81.7</v>
      </c>
    </row>
    <row r="5555" spans="1:29" x14ac:dyDescent="0.3">
      <c r="A5555">
        <v>2011</v>
      </c>
      <c r="B5555">
        <v>12</v>
      </c>
      <c r="C5555" s="1">
        <v>40892</v>
      </c>
      <c r="D5555">
        <v>16500</v>
      </c>
      <c r="E5555">
        <v>94</v>
      </c>
      <c r="F5555">
        <v>53</v>
      </c>
      <c r="G5555">
        <v>265</v>
      </c>
      <c r="H5555">
        <v>101</v>
      </c>
      <c r="I5555">
        <v>1760</v>
      </c>
      <c r="J5555">
        <v>2179</v>
      </c>
      <c r="K5555">
        <v>18773</v>
      </c>
      <c r="L5555">
        <v>155</v>
      </c>
      <c r="M5555">
        <v>6539</v>
      </c>
      <c r="N5555">
        <v>4035</v>
      </c>
      <c r="O5555">
        <v>0</v>
      </c>
      <c r="P5555">
        <v>10729</v>
      </c>
      <c r="Q5555">
        <v>2200</v>
      </c>
      <c r="R5555">
        <v>458</v>
      </c>
      <c r="S5555">
        <v>0</v>
      </c>
      <c r="T5555">
        <v>1742</v>
      </c>
      <c r="U5555">
        <v>3342</v>
      </c>
      <c r="V5555">
        <v>-6340</v>
      </c>
      <c r="W5555">
        <v>12764</v>
      </c>
      <c r="X5555">
        <v>6303</v>
      </c>
      <c r="Y5555">
        <v>0.56000000000000005</v>
      </c>
      <c r="Z5555">
        <v>66</v>
      </c>
      <c r="AA5555">
        <v>17013</v>
      </c>
      <c r="AB5555">
        <v>63</v>
      </c>
      <c r="AC5555">
        <v>81.72</v>
      </c>
    </row>
    <row r="5556" spans="1:29" x14ac:dyDescent="0.3">
      <c r="A5556">
        <v>2011</v>
      </c>
      <c r="B5556">
        <v>12</v>
      </c>
      <c r="C5556" s="1">
        <v>40893</v>
      </c>
      <c r="D5556">
        <v>16700</v>
      </c>
      <c r="E5556">
        <v>92</v>
      </c>
      <c r="F5556">
        <v>53</v>
      </c>
      <c r="G5556">
        <v>266</v>
      </c>
      <c r="H5556">
        <v>102</v>
      </c>
      <c r="I5556">
        <v>1810</v>
      </c>
      <c r="J5556">
        <v>2231</v>
      </c>
      <c r="K5556">
        <v>19023</v>
      </c>
      <c r="L5556">
        <v>329</v>
      </c>
      <c r="M5556">
        <v>6394</v>
      </c>
      <c r="N5556">
        <v>3971</v>
      </c>
      <c r="O5556">
        <v>15</v>
      </c>
      <c r="P5556">
        <v>10710</v>
      </c>
      <c r="Q5556">
        <v>2200</v>
      </c>
      <c r="R5556">
        <v>458</v>
      </c>
      <c r="S5556">
        <v>0</v>
      </c>
      <c r="T5556">
        <v>1742</v>
      </c>
      <c r="U5556">
        <v>3347</v>
      </c>
      <c r="V5556">
        <v>-6264</v>
      </c>
      <c r="W5556">
        <v>12957</v>
      </c>
      <c r="X5556">
        <v>6572</v>
      </c>
      <c r="Y5556">
        <v>0.54</v>
      </c>
      <c r="Z5556">
        <v>65</v>
      </c>
      <c r="AA5556">
        <v>17213</v>
      </c>
      <c r="AB5556">
        <v>62</v>
      </c>
      <c r="AC5556">
        <v>81.7</v>
      </c>
    </row>
    <row r="5557" spans="1:29" x14ac:dyDescent="0.3">
      <c r="A5557">
        <v>2011</v>
      </c>
      <c r="B5557">
        <v>12</v>
      </c>
      <c r="C5557" s="1">
        <v>40894</v>
      </c>
      <c r="D5557">
        <v>17000</v>
      </c>
      <c r="E5557">
        <v>89</v>
      </c>
      <c r="F5557">
        <v>56</v>
      </c>
      <c r="G5557">
        <v>265</v>
      </c>
      <c r="H5557">
        <v>103</v>
      </c>
      <c r="I5557">
        <v>1790</v>
      </c>
      <c r="J5557">
        <v>2214</v>
      </c>
      <c r="K5557">
        <v>19303</v>
      </c>
      <c r="L5557">
        <v>292</v>
      </c>
      <c r="M5557">
        <v>6395</v>
      </c>
      <c r="N5557">
        <v>4028</v>
      </c>
      <c r="O5557">
        <v>23</v>
      </c>
      <c r="P5557">
        <v>10738</v>
      </c>
      <c r="Q5557">
        <v>2200</v>
      </c>
      <c r="R5557">
        <v>458</v>
      </c>
      <c r="S5557">
        <v>0</v>
      </c>
      <c r="T5557">
        <v>1742</v>
      </c>
      <c r="U5557">
        <v>3373</v>
      </c>
      <c r="V5557">
        <v>-6283</v>
      </c>
      <c r="W5557">
        <v>13228</v>
      </c>
      <c r="X5557">
        <v>6823</v>
      </c>
      <c r="Y5557">
        <v>0.54</v>
      </c>
      <c r="Z5557">
        <v>65</v>
      </c>
      <c r="AA5557">
        <v>17513</v>
      </c>
      <c r="AB5557">
        <v>61</v>
      </c>
      <c r="AC5557">
        <v>81.67</v>
      </c>
    </row>
    <row r="5558" spans="1:29" x14ac:dyDescent="0.3">
      <c r="A5558">
        <v>2011</v>
      </c>
      <c r="B5558">
        <v>12</v>
      </c>
      <c r="C5558" s="1">
        <v>40895</v>
      </c>
      <c r="D5558">
        <v>16900</v>
      </c>
      <c r="E5558">
        <v>82</v>
      </c>
      <c r="F5558">
        <v>55</v>
      </c>
      <c r="G5558">
        <v>268</v>
      </c>
      <c r="H5558">
        <v>104</v>
      </c>
      <c r="I5558">
        <v>1810</v>
      </c>
      <c r="J5558">
        <v>2237</v>
      </c>
      <c r="K5558">
        <v>19219</v>
      </c>
      <c r="L5558">
        <v>298</v>
      </c>
      <c r="M5558">
        <v>6394</v>
      </c>
      <c r="N5558">
        <v>4074</v>
      </c>
      <c r="O5558">
        <v>33</v>
      </c>
      <c r="P5558">
        <v>10799</v>
      </c>
      <c r="Q5558">
        <v>2150</v>
      </c>
      <c r="R5558">
        <v>458</v>
      </c>
      <c r="S5558">
        <v>0</v>
      </c>
      <c r="T5558">
        <v>1692</v>
      </c>
      <c r="U5558">
        <v>3403</v>
      </c>
      <c r="V5558">
        <v>-6259</v>
      </c>
      <c r="W5558">
        <v>13105</v>
      </c>
      <c r="X5558">
        <v>6728</v>
      </c>
      <c r="Y5558">
        <v>0.54</v>
      </c>
      <c r="Z5558">
        <v>65</v>
      </c>
      <c r="AA5558">
        <v>17409</v>
      </c>
      <c r="AB5558">
        <v>61</v>
      </c>
      <c r="AC5558">
        <v>81.650000000000006</v>
      </c>
    </row>
    <row r="5559" spans="1:29" x14ac:dyDescent="0.3">
      <c r="A5559">
        <v>2011</v>
      </c>
      <c r="B5559">
        <v>12</v>
      </c>
      <c r="C5559" s="1">
        <v>40896</v>
      </c>
      <c r="D5559">
        <v>16800</v>
      </c>
      <c r="E5559">
        <v>79</v>
      </c>
      <c r="F5559">
        <v>54</v>
      </c>
      <c r="G5559">
        <v>255</v>
      </c>
      <c r="H5559">
        <v>99</v>
      </c>
      <c r="I5559">
        <v>1820</v>
      </c>
      <c r="J5559">
        <v>2228</v>
      </c>
      <c r="K5559">
        <v>19107</v>
      </c>
      <c r="L5559">
        <v>299</v>
      </c>
      <c r="M5559">
        <v>6389</v>
      </c>
      <c r="N5559">
        <v>4048</v>
      </c>
      <c r="O5559">
        <v>50</v>
      </c>
      <c r="P5559">
        <v>10787</v>
      </c>
      <c r="Q5559">
        <v>2150</v>
      </c>
      <c r="R5559">
        <v>458</v>
      </c>
      <c r="S5559">
        <v>0</v>
      </c>
      <c r="T5559">
        <v>1692</v>
      </c>
      <c r="U5559">
        <v>3363</v>
      </c>
      <c r="V5559">
        <v>-6296</v>
      </c>
      <c r="W5559">
        <v>13042</v>
      </c>
      <c r="X5559">
        <v>6628</v>
      </c>
      <c r="Y5559">
        <v>0.55000000000000004</v>
      </c>
      <c r="Z5559">
        <v>65</v>
      </c>
      <c r="AA5559">
        <v>17287</v>
      </c>
      <c r="AB5559">
        <v>62</v>
      </c>
      <c r="AC5559">
        <v>81.63</v>
      </c>
    </row>
    <row r="5560" spans="1:29" x14ac:dyDescent="0.3">
      <c r="A5560">
        <v>2011</v>
      </c>
      <c r="B5560">
        <v>12</v>
      </c>
      <c r="C5560" s="1">
        <v>40897</v>
      </c>
      <c r="D5560">
        <v>15700</v>
      </c>
      <c r="E5560">
        <v>72</v>
      </c>
      <c r="F5560">
        <v>53</v>
      </c>
      <c r="G5560">
        <v>267</v>
      </c>
      <c r="H5560">
        <v>96</v>
      </c>
      <c r="I5560">
        <v>1820</v>
      </c>
      <c r="J5560">
        <v>2236</v>
      </c>
      <c r="K5560">
        <v>18008</v>
      </c>
      <c r="L5560">
        <v>339</v>
      </c>
      <c r="M5560">
        <v>4988</v>
      </c>
      <c r="N5560">
        <v>4057</v>
      </c>
      <c r="O5560">
        <v>57</v>
      </c>
      <c r="P5560">
        <v>9440</v>
      </c>
      <c r="Q5560">
        <v>2150</v>
      </c>
      <c r="R5560">
        <v>0</v>
      </c>
      <c r="S5560">
        <v>0</v>
      </c>
      <c r="T5560">
        <v>2150</v>
      </c>
      <c r="U5560">
        <v>3279</v>
      </c>
      <c r="V5560">
        <v>-5323</v>
      </c>
      <c r="W5560">
        <v>11891</v>
      </c>
      <c r="X5560">
        <v>6418</v>
      </c>
      <c r="Y5560">
        <v>0.5</v>
      </c>
      <c r="Z5560">
        <v>64</v>
      </c>
      <c r="AA5560">
        <v>16188</v>
      </c>
      <c r="AB5560">
        <v>60</v>
      </c>
      <c r="AC5560">
        <v>81.64</v>
      </c>
    </row>
    <row r="5561" spans="1:29" x14ac:dyDescent="0.3">
      <c r="A5561">
        <v>2011</v>
      </c>
      <c r="B5561">
        <v>12</v>
      </c>
      <c r="C5561" s="1">
        <v>40898</v>
      </c>
      <c r="D5561">
        <v>14400</v>
      </c>
      <c r="E5561">
        <v>69</v>
      </c>
      <c r="F5561">
        <v>53</v>
      </c>
      <c r="G5561">
        <v>260</v>
      </c>
      <c r="H5561">
        <v>98</v>
      </c>
      <c r="I5561">
        <v>1810</v>
      </c>
      <c r="J5561">
        <v>2221</v>
      </c>
      <c r="K5561">
        <v>16690</v>
      </c>
      <c r="L5561">
        <v>342</v>
      </c>
      <c r="M5561">
        <v>3995</v>
      </c>
      <c r="N5561">
        <v>4069</v>
      </c>
      <c r="O5561">
        <v>43</v>
      </c>
      <c r="P5561">
        <v>8450</v>
      </c>
      <c r="Q5561">
        <v>2100</v>
      </c>
      <c r="R5561">
        <v>0</v>
      </c>
      <c r="S5561">
        <v>0</v>
      </c>
      <c r="T5561">
        <v>2100</v>
      </c>
      <c r="U5561">
        <v>3195</v>
      </c>
      <c r="V5561">
        <v>-4399</v>
      </c>
      <c r="W5561">
        <v>10686</v>
      </c>
      <c r="X5561">
        <v>6140</v>
      </c>
      <c r="Y5561">
        <v>0.48</v>
      </c>
      <c r="Z5561">
        <v>63</v>
      </c>
      <c r="AA5561">
        <v>14880</v>
      </c>
      <c r="AB5561">
        <v>59</v>
      </c>
      <c r="AC5561">
        <v>81.680000000000007</v>
      </c>
    </row>
    <row r="5562" spans="1:29" x14ac:dyDescent="0.3">
      <c r="A5562">
        <v>2011</v>
      </c>
      <c r="B5562">
        <v>12</v>
      </c>
      <c r="C5562" s="1">
        <v>40899</v>
      </c>
      <c r="D5562">
        <v>14100</v>
      </c>
      <c r="E5562">
        <v>69</v>
      </c>
      <c r="F5562">
        <v>52</v>
      </c>
      <c r="G5562">
        <v>269</v>
      </c>
      <c r="H5562">
        <v>98</v>
      </c>
      <c r="I5562">
        <v>1780</v>
      </c>
      <c r="J5562">
        <v>2199</v>
      </c>
      <c r="K5562">
        <v>16368</v>
      </c>
      <c r="L5562">
        <v>350</v>
      </c>
      <c r="M5562">
        <v>3991</v>
      </c>
      <c r="N5562">
        <v>4076</v>
      </c>
      <c r="O5562">
        <v>61</v>
      </c>
      <c r="P5562">
        <v>8477</v>
      </c>
      <c r="Q5562">
        <v>2100</v>
      </c>
      <c r="R5562">
        <v>0</v>
      </c>
      <c r="S5562">
        <v>0</v>
      </c>
      <c r="T5562">
        <v>2100</v>
      </c>
      <c r="U5562">
        <v>3096</v>
      </c>
      <c r="V5562">
        <v>-4547</v>
      </c>
      <c r="W5562">
        <v>10485</v>
      </c>
      <c r="X5562">
        <v>5791</v>
      </c>
      <c r="Y5562">
        <v>0.49</v>
      </c>
      <c r="Z5562">
        <v>65</v>
      </c>
      <c r="AA5562">
        <v>14588</v>
      </c>
      <c r="AB5562">
        <v>60</v>
      </c>
      <c r="AC5562">
        <v>81.75</v>
      </c>
    </row>
    <row r="5563" spans="1:29" x14ac:dyDescent="0.3">
      <c r="A5563">
        <v>2011</v>
      </c>
      <c r="B5563">
        <v>12</v>
      </c>
      <c r="C5563" s="1">
        <v>40900</v>
      </c>
      <c r="D5563">
        <v>13300</v>
      </c>
      <c r="E5563">
        <v>65</v>
      </c>
      <c r="F5563">
        <v>51</v>
      </c>
      <c r="G5563">
        <v>267</v>
      </c>
      <c r="H5563">
        <v>98</v>
      </c>
      <c r="I5563">
        <v>1790</v>
      </c>
      <c r="J5563">
        <v>2206</v>
      </c>
      <c r="K5563">
        <v>15571</v>
      </c>
      <c r="L5563">
        <v>340</v>
      </c>
      <c r="M5563">
        <v>2496</v>
      </c>
      <c r="N5563">
        <v>4069</v>
      </c>
      <c r="O5563">
        <v>53</v>
      </c>
      <c r="P5563">
        <v>6957</v>
      </c>
      <c r="Q5563">
        <v>2050</v>
      </c>
      <c r="R5563">
        <v>0</v>
      </c>
      <c r="S5563">
        <v>0</v>
      </c>
      <c r="T5563">
        <v>2050</v>
      </c>
      <c r="U5563">
        <v>2964</v>
      </c>
      <c r="V5563">
        <v>-3120</v>
      </c>
      <c r="W5563">
        <v>9827</v>
      </c>
      <c r="X5563">
        <v>6564</v>
      </c>
      <c r="Y5563">
        <v>0.42</v>
      </c>
      <c r="Z5563">
        <v>58</v>
      </c>
      <c r="AA5563">
        <v>13781</v>
      </c>
      <c r="AB5563">
        <v>52</v>
      </c>
      <c r="AC5563">
        <v>81.739999999999995</v>
      </c>
    </row>
    <row r="5564" spans="1:29" x14ac:dyDescent="0.3">
      <c r="A5564">
        <v>2011</v>
      </c>
      <c r="B5564">
        <v>12</v>
      </c>
      <c r="C5564" s="1">
        <v>40901</v>
      </c>
      <c r="D5564">
        <v>12800</v>
      </c>
      <c r="E5564">
        <v>64</v>
      </c>
      <c r="F5564">
        <v>46</v>
      </c>
      <c r="G5564">
        <v>263</v>
      </c>
      <c r="H5564">
        <v>98</v>
      </c>
      <c r="I5564">
        <v>1800</v>
      </c>
      <c r="J5564">
        <v>2207</v>
      </c>
      <c r="K5564">
        <v>15071</v>
      </c>
      <c r="L5564">
        <v>302</v>
      </c>
      <c r="M5564">
        <v>2497</v>
      </c>
      <c r="N5564">
        <v>4046</v>
      </c>
      <c r="O5564">
        <v>66</v>
      </c>
      <c r="P5564">
        <v>6911</v>
      </c>
      <c r="Q5564">
        <v>2050</v>
      </c>
      <c r="R5564">
        <v>0</v>
      </c>
      <c r="S5564">
        <v>0</v>
      </c>
      <c r="T5564">
        <v>2050</v>
      </c>
      <c r="U5564">
        <v>2909</v>
      </c>
      <c r="V5564">
        <v>-3127</v>
      </c>
      <c r="W5564">
        <v>9381</v>
      </c>
      <c r="X5564">
        <v>6110</v>
      </c>
      <c r="Y5564">
        <v>0.43</v>
      </c>
      <c r="Z5564">
        <v>59</v>
      </c>
      <c r="AA5564">
        <v>13271</v>
      </c>
      <c r="AB5564">
        <v>54</v>
      </c>
      <c r="AC5564">
        <v>81.77</v>
      </c>
    </row>
    <row r="5565" spans="1:29" x14ac:dyDescent="0.3">
      <c r="A5565">
        <v>2011</v>
      </c>
      <c r="B5565">
        <v>12</v>
      </c>
      <c r="C5565" s="1">
        <v>40902</v>
      </c>
      <c r="D5565">
        <v>12100</v>
      </c>
      <c r="E5565">
        <v>64</v>
      </c>
      <c r="F5565">
        <v>52</v>
      </c>
      <c r="G5565">
        <v>266</v>
      </c>
      <c r="H5565">
        <v>98</v>
      </c>
      <c r="I5565">
        <v>1810</v>
      </c>
      <c r="J5565">
        <v>2226</v>
      </c>
      <c r="K5565">
        <v>14390</v>
      </c>
      <c r="L5565">
        <v>294</v>
      </c>
      <c r="M5565">
        <v>2498</v>
      </c>
      <c r="N5565">
        <v>4055</v>
      </c>
      <c r="O5565">
        <v>68</v>
      </c>
      <c r="P5565">
        <v>6914</v>
      </c>
      <c r="Q5565">
        <v>2000</v>
      </c>
      <c r="R5565">
        <v>0</v>
      </c>
      <c r="S5565">
        <v>0</v>
      </c>
      <c r="T5565">
        <v>2000</v>
      </c>
      <c r="U5565">
        <v>2832</v>
      </c>
      <c r="V5565">
        <v>-3156</v>
      </c>
      <c r="W5565">
        <v>8772</v>
      </c>
      <c r="X5565">
        <v>5476</v>
      </c>
      <c r="Y5565">
        <v>0.46</v>
      </c>
      <c r="Z5565">
        <v>62</v>
      </c>
      <c r="AA5565">
        <v>12580</v>
      </c>
      <c r="AB5565">
        <v>56</v>
      </c>
      <c r="AC5565">
        <v>81.88</v>
      </c>
    </row>
    <row r="5566" spans="1:29" x14ac:dyDescent="0.3">
      <c r="A5566">
        <v>2011</v>
      </c>
      <c r="B5566">
        <v>12</v>
      </c>
      <c r="C5566" s="1">
        <v>40903</v>
      </c>
      <c r="D5566">
        <v>12100</v>
      </c>
      <c r="E5566">
        <v>64</v>
      </c>
      <c r="F5566">
        <v>54</v>
      </c>
      <c r="G5566">
        <v>267</v>
      </c>
      <c r="H5566">
        <v>98</v>
      </c>
      <c r="I5566">
        <v>1820</v>
      </c>
      <c r="J5566">
        <v>2239</v>
      </c>
      <c r="K5566">
        <v>14403</v>
      </c>
      <c r="L5566">
        <v>293</v>
      </c>
      <c r="M5566">
        <v>2497</v>
      </c>
      <c r="N5566">
        <v>4058</v>
      </c>
      <c r="O5566">
        <v>54</v>
      </c>
      <c r="P5566">
        <v>6903</v>
      </c>
      <c r="Q5566">
        <v>2000</v>
      </c>
      <c r="R5566">
        <v>0</v>
      </c>
      <c r="S5566">
        <v>0</v>
      </c>
      <c r="T5566">
        <v>2000</v>
      </c>
      <c r="U5566">
        <v>2790</v>
      </c>
      <c r="V5566">
        <v>-3174</v>
      </c>
      <c r="W5566">
        <v>8814</v>
      </c>
      <c r="X5566">
        <v>5500</v>
      </c>
      <c r="Y5566">
        <v>0.46</v>
      </c>
      <c r="Z5566">
        <v>62</v>
      </c>
      <c r="AA5566">
        <v>12583</v>
      </c>
      <c r="AB5566">
        <v>56</v>
      </c>
      <c r="AC5566">
        <v>81.97</v>
      </c>
    </row>
    <row r="5567" spans="1:29" x14ac:dyDescent="0.3">
      <c r="A5567">
        <v>2011</v>
      </c>
      <c r="B5567">
        <v>12</v>
      </c>
      <c r="C5567" s="1">
        <v>40904</v>
      </c>
      <c r="D5567">
        <v>12200</v>
      </c>
      <c r="E5567">
        <v>64</v>
      </c>
      <c r="F5567">
        <v>54</v>
      </c>
      <c r="G5567">
        <v>265</v>
      </c>
      <c r="H5567">
        <v>99</v>
      </c>
      <c r="I5567">
        <v>1780</v>
      </c>
      <c r="J5567">
        <v>2198</v>
      </c>
      <c r="K5567">
        <v>14462</v>
      </c>
      <c r="L5567">
        <v>289</v>
      </c>
      <c r="M5567">
        <v>2995</v>
      </c>
      <c r="N5567">
        <v>4044</v>
      </c>
      <c r="O5567">
        <v>59</v>
      </c>
      <c r="P5567">
        <v>7388</v>
      </c>
      <c r="Q5567">
        <v>1950</v>
      </c>
      <c r="R5567">
        <v>0</v>
      </c>
      <c r="S5567">
        <v>0</v>
      </c>
      <c r="T5567">
        <v>1950</v>
      </c>
      <c r="U5567">
        <v>2757</v>
      </c>
      <c r="V5567">
        <v>-3700</v>
      </c>
      <c r="W5567">
        <v>8961</v>
      </c>
      <c r="X5567">
        <v>5124</v>
      </c>
      <c r="Y5567">
        <v>0.49</v>
      </c>
      <c r="Z5567">
        <v>65</v>
      </c>
      <c r="AA5567">
        <v>12682</v>
      </c>
      <c r="AB5567">
        <v>60</v>
      </c>
      <c r="AC5567">
        <v>82.11</v>
      </c>
    </row>
    <row r="5568" spans="1:29" x14ac:dyDescent="0.3">
      <c r="A5568">
        <v>2011</v>
      </c>
      <c r="B5568">
        <v>12</v>
      </c>
      <c r="C5568" s="1">
        <v>40905</v>
      </c>
      <c r="D5568">
        <v>12000</v>
      </c>
      <c r="E5568">
        <v>69</v>
      </c>
      <c r="F5568">
        <v>53</v>
      </c>
      <c r="G5568">
        <v>251</v>
      </c>
      <c r="H5568">
        <v>98</v>
      </c>
      <c r="I5568">
        <v>1740</v>
      </c>
      <c r="J5568">
        <v>2142</v>
      </c>
      <c r="K5568">
        <v>14211</v>
      </c>
      <c r="L5568">
        <v>194</v>
      </c>
      <c r="M5568">
        <v>3498</v>
      </c>
      <c r="N5568">
        <v>4047</v>
      </c>
      <c r="O5568">
        <v>55</v>
      </c>
      <c r="P5568">
        <v>7794</v>
      </c>
      <c r="Q5568">
        <v>1950</v>
      </c>
      <c r="R5568">
        <v>0</v>
      </c>
      <c r="S5568">
        <v>0</v>
      </c>
      <c r="T5568">
        <v>1950</v>
      </c>
      <c r="U5568">
        <v>2674</v>
      </c>
      <c r="V5568">
        <v>-4246</v>
      </c>
      <c r="W5568">
        <v>8849</v>
      </c>
      <c r="X5568">
        <v>4467</v>
      </c>
      <c r="Y5568">
        <v>0.53</v>
      </c>
      <c r="Z5568">
        <v>69</v>
      </c>
      <c r="AA5568">
        <v>12471</v>
      </c>
      <c r="AB5568">
        <v>64</v>
      </c>
      <c r="AC5568">
        <v>82.32</v>
      </c>
    </row>
    <row r="5569" spans="1:29" x14ac:dyDescent="0.3">
      <c r="A5569">
        <v>2011</v>
      </c>
      <c r="B5569">
        <v>12</v>
      </c>
      <c r="C5569" s="1">
        <v>40906</v>
      </c>
      <c r="D5569">
        <v>11800</v>
      </c>
      <c r="E5569">
        <v>65</v>
      </c>
      <c r="F5569">
        <v>53</v>
      </c>
      <c r="G5569">
        <v>258</v>
      </c>
      <c r="H5569">
        <v>98</v>
      </c>
      <c r="I5569">
        <v>1710</v>
      </c>
      <c r="J5569">
        <v>2119</v>
      </c>
      <c r="K5569">
        <v>13984</v>
      </c>
      <c r="L5569">
        <v>105</v>
      </c>
      <c r="M5569">
        <v>3489</v>
      </c>
      <c r="N5569">
        <v>4052</v>
      </c>
      <c r="O5569">
        <v>64</v>
      </c>
      <c r="P5569">
        <v>7710</v>
      </c>
      <c r="Q5569">
        <v>1900</v>
      </c>
      <c r="R5569">
        <v>0</v>
      </c>
      <c r="S5569">
        <v>0</v>
      </c>
      <c r="T5569">
        <v>1900</v>
      </c>
      <c r="U5569">
        <v>2664</v>
      </c>
      <c r="V5569">
        <v>-4162</v>
      </c>
      <c r="W5569">
        <v>8669</v>
      </c>
      <c r="X5569">
        <v>4374</v>
      </c>
      <c r="Y5569">
        <v>0.54</v>
      </c>
      <c r="Z5569">
        <v>69</v>
      </c>
      <c r="AA5569">
        <v>12274</v>
      </c>
      <c r="AB5569">
        <v>64</v>
      </c>
      <c r="AC5569">
        <v>82.54</v>
      </c>
    </row>
    <row r="5570" spans="1:29" x14ac:dyDescent="0.3">
      <c r="A5570">
        <v>2011</v>
      </c>
      <c r="B5570">
        <v>12</v>
      </c>
      <c r="C5570" s="1">
        <v>40907</v>
      </c>
      <c r="D5570">
        <v>11800</v>
      </c>
      <c r="E5570">
        <v>64</v>
      </c>
      <c r="F5570">
        <v>54</v>
      </c>
      <c r="G5570">
        <v>260</v>
      </c>
      <c r="H5570">
        <v>98</v>
      </c>
      <c r="I5570">
        <v>1730</v>
      </c>
      <c r="J5570">
        <v>2142</v>
      </c>
      <c r="K5570">
        <v>14006</v>
      </c>
      <c r="L5570">
        <v>129</v>
      </c>
      <c r="M5570">
        <v>3994</v>
      </c>
      <c r="N5570">
        <v>4050</v>
      </c>
      <c r="O5570">
        <v>71</v>
      </c>
      <c r="P5570">
        <v>8244</v>
      </c>
      <c r="Q5570">
        <v>1850</v>
      </c>
      <c r="R5570">
        <v>0</v>
      </c>
      <c r="S5570">
        <v>0</v>
      </c>
      <c r="T5570">
        <v>1850</v>
      </c>
      <c r="U5570">
        <v>2636</v>
      </c>
      <c r="V5570">
        <v>-4669</v>
      </c>
      <c r="W5570">
        <v>8710</v>
      </c>
      <c r="X5570">
        <v>3912</v>
      </c>
      <c r="Y5570">
        <v>0.56999999999999995</v>
      </c>
      <c r="Z5570">
        <v>72</v>
      </c>
      <c r="AA5570">
        <v>12276</v>
      </c>
      <c r="AB5570">
        <v>68</v>
      </c>
      <c r="AC5570">
        <v>82.82</v>
      </c>
    </row>
    <row r="5571" spans="1:29" x14ac:dyDescent="0.3">
      <c r="A5571">
        <v>2011</v>
      </c>
      <c r="B5571">
        <v>12</v>
      </c>
      <c r="C5571" s="1">
        <v>40908</v>
      </c>
      <c r="D5571">
        <v>11800</v>
      </c>
      <c r="E5571">
        <v>64</v>
      </c>
      <c r="F5571">
        <v>54</v>
      </c>
      <c r="G5571">
        <v>265</v>
      </c>
      <c r="H5571">
        <v>98</v>
      </c>
      <c r="I5571">
        <v>1770</v>
      </c>
      <c r="J5571">
        <v>2187</v>
      </c>
      <c r="K5571">
        <v>14051</v>
      </c>
      <c r="L5571">
        <v>126</v>
      </c>
      <c r="M5571">
        <v>3985</v>
      </c>
      <c r="N5571">
        <v>2572</v>
      </c>
      <c r="O5571">
        <v>58</v>
      </c>
      <c r="P5571">
        <v>6741</v>
      </c>
      <c r="Q5571">
        <v>1800</v>
      </c>
      <c r="R5571">
        <v>0</v>
      </c>
      <c r="S5571">
        <v>0</v>
      </c>
      <c r="T5571">
        <v>1800</v>
      </c>
      <c r="U5571">
        <v>2617</v>
      </c>
      <c r="V5571">
        <v>-3107</v>
      </c>
      <c r="W5571">
        <v>8743</v>
      </c>
      <c r="X5571">
        <v>5510</v>
      </c>
      <c r="Y5571">
        <v>0.47</v>
      </c>
      <c r="Z5571">
        <v>61</v>
      </c>
      <c r="AA5571">
        <v>12281</v>
      </c>
      <c r="AB5571">
        <v>55</v>
      </c>
      <c r="AC5571">
        <v>82.86</v>
      </c>
    </row>
    <row r="5572" spans="1:29" x14ac:dyDescent="0.3">
      <c r="A5572">
        <v>2012</v>
      </c>
      <c r="B5572">
        <v>1</v>
      </c>
      <c r="C5572" s="1">
        <v>40909</v>
      </c>
      <c r="D5572">
        <v>11500</v>
      </c>
      <c r="E5572">
        <v>64</v>
      </c>
      <c r="F5572">
        <v>54</v>
      </c>
      <c r="G5572">
        <v>265</v>
      </c>
      <c r="H5572">
        <v>98</v>
      </c>
      <c r="I5572">
        <v>1800</v>
      </c>
      <c r="J5572">
        <v>2217</v>
      </c>
      <c r="K5572">
        <v>13781</v>
      </c>
      <c r="L5572">
        <v>112</v>
      </c>
      <c r="M5572">
        <v>3412</v>
      </c>
      <c r="N5572">
        <v>1975</v>
      </c>
      <c r="O5572">
        <v>64</v>
      </c>
      <c r="P5572">
        <v>5563</v>
      </c>
      <c r="Q5572">
        <v>1700</v>
      </c>
      <c r="R5572">
        <v>0</v>
      </c>
      <c r="S5572">
        <v>0</v>
      </c>
      <c r="T5572">
        <v>1700</v>
      </c>
      <c r="U5572">
        <v>2571</v>
      </c>
      <c r="V5572">
        <v>-1880</v>
      </c>
      <c r="W5572">
        <v>8517</v>
      </c>
      <c r="X5572">
        <v>6518</v>
      </c>
      <c r="Y5572">
        <v>0.39</v>
      </c>
      <c r="Z5572">
        <v>53</v>
      </c>
      <c r="AA5572">
        <v>11981</v>
      </c>
      <c r="AB5572">
        <v>46</v>
      </c>
      <c r="AC5572">
        <v>82.79</v>
      </c>
    </row>
    <row r="5573" spans="1:29" x14ac:dyDescent="0.3">
      <c r="A5573">
        <v>2012</v>
      </c>
      <c r="B5573">
        <v>1</v>
      </c>
      <c r="C5573" s="1">
        <v>40910</v>
      </c>
      <c r="D5573">
        <v>11200</v>
      </c>
      <c r="E5573">
        <v>64</v>
      </c>
      <c r="F5573">
        <v>53</v>
      </c>
      <c r="G5573">
        <v>250</v>
      </c>
      <c r="H5573">
        <v>99</v>
      </c>
      <c r="I5573">
        <v>1780</v>
      </c>
      <c r="J5573">
        <v>2182</v>
      </c>
      <c r="K5573">
        <v>13446</v>
      </c>
      <c r="L5573">
        <v>118</v>
      </c>
      <c r="M5573">
        <v>3995</v>
      </c>
      <c r="N5573">
        <v>1979</v>
      </c>
      <c r="O5573">
        <v>53</v>
      </c>
      <c r="P5573">
        <v>6145</v>
      </c>
      <c r="Q5573">
        <v>1650</v>
      </c>
      <c r="R5573">
        <v>0</v>
      </c>
      <c r="S5573">
        <v>0</v>
      </c>
      <c r="T5573">
        <v>1650</v>
      </c>
      <c r="U5573">
        <v>2548</v>
      </c>
      <c r="V5573">
        <v>-2487</v>
      </c>
      <c r="W5573">
        <v>8254</v>
      </c>
      <c r="X5573">
        <v>5651</v>
      </c>
      <c r="Y5573">
        <v>0.44</v>
      </c>
      <c r="Z5573">
        <v>58</v>
      </c>
      <c r="AA5573">
        <v>11666</v>
      </c>
      <c r="AB5573">
        <v>52</v>
      </c>
      <c r="AC5573">
        <v>82.82</v>
      </c>
    </row>
    <row r="5574" spans="1:29" x14ac:dyDescent="0.3">
      <c r="A5574">
        <v>2012</v>
      </c>
      <c r="B5574">
        <v>1</v>
      </c>
      <c r="C5574" s="1">
        <v>40911</v>
      </c>
      <c r="D5574">
        <v>11200</v>
      </c>
      <c r="E5574">
        <v>64</v>
      </c>
      <c r="F5574">
        <v>52</v>
      </c>
      <c r="G5574">
        <v>260</v>
      </c>
      <c r="H5574">
        <v>99</v>
      </c>
      <c r="I5574">
        <v>1700</v>
      </c>
      <c r="J5574">
        <v>2111</v>
      </c>
      <c r="K5574">
        <v>13375</v>
      </c>
      <c r="L5574">
        <v>112</v>
      </c>
      <c r="M5574">
        <v>3995</v>
      </c>
      <c r="N5574">
        <v>1980</v>
      </c>
      <c r="O5574">
        <v>66</v>
      </c>
      <c r="P5574">
        <v>6153</v>
      </c>
      <c r="Q5574">
        <v>1600</v>
      </c>
      <c r="R5574">
        <v>0</v>
      </c>
      <c r="S5574">
        <v>0</v>
      </c>
      <c r="T5574">
        <v>1600</v>
      </c>
      <c r="U5574">
        <v>2500</v>
      </c>
      <c r="V5574">
        <v>-2582</v>
      </c>
      <c r="W5574">
        <v>8316</v>
      </c>
      <c r="X5574">
        <v>5622</v>
      </c>
      <c r="Y5574">
        <v>0.45</v>
      </c>
      <c r="Z5574">
        <v>58</v>
      </c>
      <c r="AA5574">
        <v>11675</v>
      </c>
      <c r="AB5574">
        <v>52</v>
      </c>
      <c r="AC5574">
        <v>82.85</v>
      </c>
    </row>
    <row r="5575" spans="1:29" x14ac:dyDescent="0.3">
      <c r="A5575">
        <v>2012</v>
      </c>
      <c r="B5575">
        <v>1</v>
      </c>
      <c r="C5575" s="1">
        <v>40912</v>
      </c>
      <c r="D5575">
        <v>11100</v>
      </c>
      <c r="E5575">
        <v>64</v>
      </c>
      <c r="F5575">
        <v>52</v>
      </c>
      <c r="G5575">
        <v>255</v>
      </c>
      <c r="H5575">
        <v>81</v>
      </c>
      <c r="I5575">
        <v>1670</v>
      </c>
      <c r="J5575">
        <v>2058</v>
      </c>
      <c r="K5575">
        <v>13222</v>
      </c>
      <c r="L5575">
        <v>121</v>
      </c>
      <c r="M5575">
        <v>3995</v>
      </c>
      <c r="N5575">
        <v>1973</v>
      </c>
      <c r="O5575">
        <v>65</v>
      </c>
      <c r="P5575">
        <v>6154</v>
      </c>
      <c r="Q5575">
        <v>1550</v>
      </c>
      <c r="R5575">
        <v>0</v>
      </c>
      <c r="S5575">
        <v>0</v>
      </c>
      <c r="T5575">
        <v>1550</v>
      </c>
      <c r="U5575">
        <v>2494</v>
      </c>
      <c r="V5575">
        <v>-2609</v>
      </c>
      <c r="W5575">
        <v>8236</v>
      </c>
      <c r="X5575">
        <v>5518</v>
      </c>
      <c r="Y5575">
        <v>0.45</v>
      </c>
      <c r="Z5575">
        <v>58</v>
      </c>
      <c r="AA5575">
        <v>11552</v>
      </c>
      <c r="AB5575">
        <v>52</v>
      </c>
      <c r="AC5575">
        <v>82.89</v>
      </c>
    </row>
    <row r="5576" spans="1:29" x14ac:dyDescent="0.3">
      <c r="A5576">
        <v>2012</v>
      </c>
      <c r="B5576">
        <v>1</v>
      </c>
      <c r="C5576" s="1">
        <v>40913</v>
      </c>
      <c r="D5576">
        <v>10900</v>
      </c>
      <c r="E5576">
        <v>64</v>
      </c>
      <c r="F5576">
        <v>51</v>
      </c>
      <c r="G5576">
        <v>251</v>
      </c>
      <c r="H5576">
        <v>46</v>
      </c>
      <c r="I5576">
        <v>1640</v>
      </c>
      <c r="J5576">
        <v>1988</v>
      </c>
      <c r="K5576">
        <v>12952</v>
      </c>
      <c r="L5576">
        <v>123</v>
      </c>
      <c r="M5576">
        <v>3994</v>
      </c>
      <c r="N5576">
        <v>1973</v>
      </c>
      <c r="O5576">
        <v>63</v>
      </c>
      <c r="P5576">
        <v>6153</v>
      </c>
      <c r="Q5576">
        <v>1500</v>
      </c>
      <c r="R5576">
        <v>0</v>
      </c>
      <c r="S5576">
        <v>0</v>
      </c>
      <c r="T5576">
        <v>1500</v>
      </c>
      <c r="U5576">
        <v>2495</v>
      </c>
      <c r="V5576">
        <v>-2645</v>
      </c>
      <c r="W5576">
        <v>8049</v>
      </c>
      <c r="X5576">
        <v>5299</v>
      </c>
      <c r="Y5576">
        <v>0.46</v>
      </c>
      <c r="Z5576">
        <v>59</v>
      </c>
      <c r="AA5576">
        <v>11312</v>
      </c>
      <c r="AB5576">
        <v>53</v>
      </c>
      <c r="AC5576">
        <v>82.95</v>
      </c>
    </row>
    <row r="5577" spans="1:29" x14ac:dyDescent="0.3">
      <c r="A5577">
        <v>2012</v>
      </c>
      <c r="B5577">
        <v>1</v>
      </c>
      <c r="C5577" s="1">
        <v>40914</v>
      </c>
      <c r="D5577">
        <v>10500</v>
      </c>
      <c r="E5577">
        <v>68</v>
      </c>
      <c r="F5577">
        <v>50</v>
      </c>
      <c r="G5577">
        <v>250</v>
      </c>
      <c r="H5577">
        <v>46</v>
      </c>
      <c r="I5577">
        <v>1610</v>
      </c>
      <c r="J5577">
        <v>1956</v>
      </c>
      <c r="K5577">
        <v>12524</v>
      </c>
      <c r="L5577">
        <v>119</v>
      </c>
      <c r="M5577">
        <v>3995</v>
      </c>
      <c r="N5577">
        <v>1977</v>
      </c>
      <c r="O5577">
        <v>63</v>
      </c>
      <c r="P5577">
        <v>6153</v>
      </c>
      <c r="Q5577">
        <v>1450</v>
      </c>
      <c r="R5577">
        <v>0</v>
      </c>
      <c r="S5577">
        <v>0</v>
      </c>
      <c r="T5577">
        <v>1450</v>
      </c>
      <c r="U5577">
        <v>2546</v>
      </c>
      <c r="V5577">
        <v>-2594</v>
      </c>
      <c r="W5577">
        <v>7616</v>
      </c>
      <c r="X5577">
        <v>4921</v>
      </c>
      <c r="Y5577">
        <v>0.48</v>
      </c>
      <c r="Z5577">
        <v>61</v>
      </c>
      <c r="AA5577">
        <v>10914</v>
      </c>
      <c r="AB5577">
        <v>55</v>
      </c>
      <c r="AC5577">
        <v>83.06</v>
      </c>
    </row>
    <row r="5578" spans="1:29" x14ac:dyDescent="0.3">
      <c r="A5578">
        <v>2012</v>
      </c>
      <c r="B5578">
        <v>1</v>
      </c>
      <c r="C5578" s="1">
        <v>40915</v>
      </c>
      <c r="D5578">
        <v>11200</v>
      </c>
      <c r="E5578">
        <v>69</v>
      </c>
      <c r="F5578">
        <v>50</v>
      </c>
      <c r="G5578">
        <v>251</v>
      </c>
      <c r="H5578">
        <v>47</v>
      </c>
      <c r="I5578">
        <v>1630</v>
      </c>
      <c r="J5578">
        <v>1978</v>
      </c>
      <c r="K5578">
        <v>13247</v>
      </c>
      <c r="L5578">
        <v>119</v>
      </c>
      <c r="M5578">
        <v>3993</v>
      </c>
      <c r="N5578">
        <v>1976</v>
      </c>
      <c r="O5578">
        <v>62</v>
      </c>
      <c r="P5578">
        <v>6149</v>
      </c>
      <c r="Q5578">
        <v>1450</v>
      </c>
      <c r="R5578">
        <v>0</v>
      </c>
      <c r="S5578">
        <v>0</v>
      </c>
      <c r="T5578">
        <v>1450</v>
      </c>
      <c r="U5578">
        <v>2562</v>
      </c>
      <c r="V5578">
        <v>-2552</v>
      </c>
      <c r="W5578">
        <v>8301</v>
      </c>
      <c r="X5578">
        <v>5648</v>
      </c>
      <c r="Y5578">
        <v>0.45</v>
      </c>
      <c r="Z5578">
        <v>57</v>
      </c>
      <c r="AA5578">
        <v>11617</v>
      </c>
      <c r="AB5578">
        <v>51</v>
      </c>
      <c r="AC5578">
        <v>83.07</v>
      </c>
    </row>
    <row r="5579" spans="1:29" x14ac:dyDescent="0.3">
      <c r="A5579">
        <v>2012</v>
      </c>
      <c r="B5579">
        <v>1</v>
      </c>
      <c r="C5579" s="1">
        <v>40916</v>
      </c>
      <c r="D5579">
        <v>10500</v>
      </c>
      <c r="E5579">
        <v>69</v>
      </c>
      <c r="F5579">
        <v>50</v>
      </c>
      <c r="G5579">
        <v>257</v>
      </c>
      <c r="H5579">
        <v>48</v>
      </c>
      <c r="I5579">
        <v>1690</v>
      </c>
      <c r="J5579">
        <v>2045</v>
      </c>
      <c r="K5579">
        <v>12614</v>
      </c>
      <c r="L5579">
        <v>118</v>
      </c>
      <c r="M5579">
        <v>3494</v>
      </c>
      <c r="N5579">
        <v>1973</v>
      </c>
      <c r="O5579">
        <v>58</v>
      </c>
      <c r="P5579">
        <v>5643</v>
      </c>
      <c r="Q5579">
        <v>1450</v>
      </c>
      <c r="R5579">
        <v>0</v>
      </c>
      <c r="S5579">
        <v>0</v>
      </c>
      <c r="T5579">
        <v>1450</v>
      </c>
      <c r="U5579">
        <v>2566</v>
      </c>
      <c r="V5579">
        <v>-1974</v>
      </c>
      <c r="W5579">
        <v>7597</v>
      </c>
      <c r="X5579">
        <v>5521</v>
      </c>
      <c r="Y5579">
        <v>0.43</v>
      </c>
      <c r="Z5579">
        <v>56</v>
      </c>
      <c r="AA5579">
        <v>10924</v>
      </c>
      <c r="AB5579">
        <v>49</v>
      </c>
      <c r="AC5579">
        <v>83.1</v>
      </c>
    </row>
    <row r="5580" spans="1:29" x14ac:dyDescent="0.3">
      <c r="A5580">
        <v>2012</v>
      </c>
      <c r="B5580">
        <v>1</v>
      </c>
      <c r="C5580" s="1">
        <v>40917</v>
      </c>
      <c r="D5580">
        <v>10900</v>
      </c>
      <c r="E5580">
        <v>73</v>
      </c>
      <c r="F5580">
        <v>49</v>
      </c>
      <c r="G5580">
        <v>258</v>
      </c>
      <c r="H5580">
        <v>48</v>
      </c>
      <c r="I5580">
        <v>1730</v>
      </c>
      <c r="J5580">
        <v>2085</v>
      </c>
      <c r="K5580">
        <v>13058</v>
      </c>
      <c r="L5580">
        <v>124</v>
      </c>
      <c r="M5580">
        <v>3494</v>
      </c>
      <c r="N5580">
        <v>1968</v>
      </c>
      <c r="O5580">
        <v>63</v>
      </c>
      <c r="P5580">
        <v>5648</v>
      </c>
      <c r="Q5580">
        <v>1350</v>
      </c>
      <c r="R5580">
        <v>0</v>
      </c>
      <c r="S5580">
        <v>0</v>
      </c>
      <c r="T5580">
        <v>1350</v>
      </c>
      <c r="U5580">
        <v>2666</v>
      </c>
      <c r="V5580">
        <v>-1774</v>
      </c>
      <c r="W5580">
        <v>7929</v>
      </c>
      <c r="X5580">
        <v>6060</v>
      </c>
      <c r="Y5580">
        <v>0.42</v>
      </c>
      <c r="Z5580">
        <v>54</v>
      </c>
      <c r="AA5580">
        <v>11328</v>
      </c>
      <c r="AB5580">
        <v>47</v>
      </c>
      <c r="AC5580">
        <v>83.06</v>
      </c>
    </row>
    <row r="5581" spans="1:29" x14ac:dyDescent="0.3">
      <c r="A5581">
        <v>2012</v>
      </c>
      <c r="B5581">
        <v>1</v>
      </c>
      <c r="C5581" s="1">
        <v>40918</v>
      </c>
      <c r="D5581">
        <v>11300</v>
      </c>
      <c r="E5581">
        <v>86</v>
      </c>
      <c r="F5581">
        <v>49</v>
      </c>
      <c r="G5581">
        <v>239</v>
      </c>
      <c r="H5581">
        <v>49</v>
      </c>
      <c r="I5581">
        <v>1720</v>
      </c>
      <c r="J5581">
        <v>2057</v>
      </c>
      <c r="K5581">
        <v>13443</v>
      </c>
      <c r="L5581">
        <v>133</v>
      </c>
      <c r="M5581">
        <v>3494</v>
      </c>
      <c r="N5581">
        <v>1969</v>
      </c>
      <c r="O5581">
        <v>62</v>
      </c>
      <c r="P5581">
        <v>5659</v>
      </c>
      <c r="Q5581">
        <v>1300</v>
      </c>
      <c r="R5581">
        <v>0</v>
      </c>
      <c r="S5581">
        <v>0</v>
      </c>
      <c r="T5581">
        <v>1300</v>
      </c>
      <c r="U5581">
        <v>2689</v>
      </c>
      <c r="V5581">
        <v>-1758</v>
      </c>
      <c r="W5581">
        <v>8333</v>
      </c>
      <c r="X5581">
        <v>6484</v>
      </c>
      <c r="Y5581">
        <v>0.41</v>
      </c>
      <c r="Z5581">
        <v>52</v>
      </c>
      <c r="AA5581">
        <v>11723</v>
      </c>
      <c r="AB5581">
        <v>45</v>
      </c>
      <c r="AC5581">
        <v>82.99</v>
      </c>
    </row>
    <row r="5582" spans="1:29" x14ac:dyDescent="0.3">
      <c r="A5582">
        <v>2012</v>
      </c>
      <c r="B5582">
        <v>1</v>
      </c>
      <c r="C5582" s="1">
        <v>40919</v>
      </c>
      <c r="D5582">
        <v>11600</v>
      </c>
      <c r="E5582">
        <v>89</v>
      </c>
      <c r="F5582">
        <v>49</v>
      </c>
      <c r="G5582">
        <v>245</v>
      </c>
      <c r="H5582">
        <v>49</v>
      </c>
      <c r="I5582">
        <v>1690</v>
      </c>
      <c r="J5582">
        <v>2033</v>
      </c>
      <c r="K5582">
        <v>13722</v>
      </c>
      <c r="L5582">
        <v>133</v>
      </c>
      <c r="M5582">
        <v>3494</v>
      </c>
      <c r="N5582">
        <v>1969</v>
      </c>
      <c r="O5582">
        <v>62</v>
      </c>
      <c r="P5582">
        <v>5658</v>
      </c>
      <c r="Q5582">
        <v>1300</v>
      </c>
      <c r="R5582">
        <v>0</v>
      </c>
      <c r="S5582">
        <v>0</v>
      </c>
      <c r="T5582">
        <v>1300</v>
      </c>
      <c r="U5582">
        <v>2682</v>
      </c>
      <c r="V5582">
        <v>-1788</v>
      </c>
      <c r="W5582">
        <v>8643</v>
      </c>
      <c r="X5582">
        <v>6764</v>
      </c>
      <c r="Y5582">
        <v>0.4</v>
      </c>
      <c r="Z5582">
        <v>51</v>
      </c>
      <c r="AA5582">
        <v>12032</v>
      </c>
      <c r="AB5582">
        <v>44</v>
      </c>
      <c r="AC5582">
        <v>82.89</v>
      </c>
    </row>
    <row r="5583" spans="1:29" x14ac:dyDescent="0.3">
      <c r="A5583">
        <v>2012</v>
      </c>
      <c r="B5583">
        <v>1</v>
      </c>
      <c r="C5583" s="1">
        <v>40920</v>
      </c>
      <c r="D5583">
        <v>11600</v>
      </c>
      <c r="E5583">
        <v>91</v>
      </c>
      <c r="F5583">
        <v>49</v>
      </c>
      <c r="G5583">
        <v>242</v>
      </c>
      <c r="H5583">
        <v>49</v>
      </c>
      <c r="I5583">
        <v>1630</v>
      </c>
      <c r="J5583">
        <v>1970</v>
      </c>
      <c r="K5583">
        <v>13661</v>
      </c>
      <c r="L5583">
        <v>121</v>
      </c>
      <c r="M5583">
        <v>3993</v>
      </c>
      <c r="N5583">
        <v>1966</v>
      </c>
      <c r="O5583">
        <v>51</v>
      </c>
      <c r="P5583">
        <v>6131</v>
      </c>
      <c r="Q5583">
        <v>1250</v>
      </c>
      <c r="R5583">
        <v>0</v>
      </c>
      <c r="S5583">
        <v>0</v>
      </c>
      <c r="T5583">
        <v>1250</v>
      </c>
      <c r="U5583">
        <v>2687</v>
      </c>
      <c r="V5583">
        <v>-2286</v>
      </c>
      <c r="W5583">
        <v>8654</v>
      </c>
      <c r="X5583">
        <v>6280</v>
      </c>
      <c r="Y5583">
        <v>0.44</v>
      </c>
      <c r="Z5583">
        <v>54</v>
      </c>
      <c r="AA5583">
        <v>12031</v>
      </c>
      <c r="AB5583">
        <v>48</v>
      </c>
      <c r="AC5583">
        <v>82.84</v>
      </c>
    </row>
    <row r="5584" spans="1:29" x14ac:dyDescent="0.3">
      <c r="A5584">
        <v>2012</v>
      </c>
      <c r="B5584">
        <v>1</v>
      </c>
      <c r="C5584" s="1">
        <v>40921</v>
      </c>
      <c r="D5584">
        <v>11500</v>
      </c>
      <c r="E5584">
        <v>89</v>
      </c>
      <c r="F5584">
        <v>48</v>
      </c>
      <c r="G5584">
        <v>246</v>
      </c>
      <c r="H5584">
        <v>62</v>
      </c>
      <c r="I5584">
        <v>1630</v>
      </c>
      <c r="J5584">
        <v>1986</v>
      </c>
      <c r="K5584">
        <v>13575</v>
      </c>
      <c r="L5584">
        <v>122</v>
      </c>
      <c r="M5584">
        <v>3995</v>
      </c>
      <c r="N5584">
        <v>1961</v>
      </c>
      <c r="O5584">
        <v>67</v>
      </c>
      <c r="P5584">
        <v>6145</v>
      </c>
      <c r="Q5584">
        <v>1250</v>
      </c>
      <c r="R5584">
        <v>0</v>
      </c>
      <c r="S5584">
        <v>0</v>
      </c>
      <c r="T5584">
        <v>1250</v>
      </c>
      <c r="U5584">
        <v>2628</v>
      </c>
      <c r="V5584">
        <v>-2343</v>
      </c>
      <c r="W5584">
        <v>8611</v>
      </c>
      <c r="X5584">
        <v>6180</v>
      </c>
      <c r="Y5584">
        <v>0.44</v>
      </c>
      <c r="Z5584">
        <v>54</v>
      </c>
      <c r="AA5584">
        <v>11945</v>
      </c>
      <c r="AB5584">
        <v>48</v>
      </c>
      <c r="AC5584">
        <v>82.81</v>
      </c>
    </row>
    <row r="5585" spans="1:29" x14ac:dyDescent="0.3">
      <c r="A5585">
        <v>2012</v>
      </c>
      <c r="B5585">
        <v>1</v>
      </c>
      <c r="C5585" s="1">
        <v>40922</v>
      </c>
      <c r="D5585">
        <v>11400</v>
      </c>
      <c r="E5585">
        <v>90</v>
      </c>
      <c r="F5585">
        <v>49</v>
      </c>
      <c r="G5585">
        <v>242</v>
      </c>
      <c r="H5585">
        <v>78</v>
      </c>
      <c r="I5585">
        <v>1630</v>
      </c>
      <c r="J5585">
        <v>1999</v>
      </c>
      <c r="K5585">
        <v>13489</v>
      </c>
      <c r="L5585">
        <v>105</v>
      </c>
      <c r="M5585">
        <v>3993</v>
      </c>
      <c r="N5585">
        <v>1960</v>
      </c>
      <c r="O5585">
        <v>62</v>
      </c>
      <c r="P5585">
        <v>6120</v>
      </c>
      <c r="Q5585">
        <v>1200</v>
      </c>
      <c r="R5585">
        <v>0</v>
      </c>
      <c r="S5585">
        <v>0</v>
      </c>
      <c r="T5585">
        <v>1200</v>
      </c>
      <c r="U5585">
        <v>2635</v>
      </c>
      <c r="V5585">
        <v>-2266</v>
      </c>
      <c r="W5585">
        <v>8519</v>
      </c>
      <c r="X5585">
        <v>6169</v>
      </c>
      <c r="Y5585">
        <v>0.44</v>
      </c>
      <c r="Z5585">
        <v>54</v>
      </c>
      <c r="AA5585">
        <v>11859</v>
      </c>
      <c r="AB5585">
        <v>48</v>
      </c>
      <c r="AC5585">
        <v>82.78</v>
      </c>
    </row>
    <row r="5586" spans="1:29" x14ac:dyDescent="0.3">
      <c r="A5586">
        <v>2012</v>
      </c>
      <c r="B5586">
        <v>1</v>
      </c>
      <c r="C5586" s="1">
        <v>40923</v>
      </c>
      <c r="D5586">
        <v>10900</v>
      </c>
      <c r="E5586">
        <v>93</v>
      </c>
      <c r="F5586">
        <v>48</v>
      </c>
      <c r="G5586">
        <v>247</v>
      </c>
      <c r="H5586">
        <v>78</v>
      </c>
      <c r="I5586">
        <v>1660</v>
      </c>
      <c r="J5586">
        <v>2033</v>
      </c>
      <c r="K5586">
        <v>13026</v>
      </c>
      <c r="L5586">
        <v>105</v>
      </c>
      <c r="M5586">
        <v>4000</v>
      </c>
      <c r="N5586">
        <v>1961</v>
      </c>
      <c r="O5586">
        <v>57</v>
      </c>
      <c r="P5586">
        <v>6123</v>
      </c>
      <c r="Q5586">
        <v>1200</v>
      </c>
      <c r="R5586">
        <v>0</v>
      </c>
      <c r="S5586">
        <v>0</v>
      </c>
      <c r="T5586">
        <v>1200</v>
      </c>
      <c r="U5586">
        <v>2633</v>
      </c>
      <c r="V5586">
        <v>-2237</v>
      </c>
      <c r="W5586">
        <v>8024</v>
      </c>
      <c r="X5586">
        <v>5703</v>
      </c>
      <c r="Y5586">
        <v>0.46</v>
      </c>
      <c r="Z5586">
        <v>56</v>
      </c>
      <c r="AA5586">
        <v>11366</v>
      </c>
      <c r="AB5586">
        <v>50</v>
      </c>
      <c r="AC5586">
        <v>82.8</v>
      </c>
    </row>
    <row r="5587" spans="1:29" x14ac:dyDescent="0.3">
      <c r="A5587">
        <v>2012</v>
      </c>
      <c r="B5587">
        <v>1</v>
      </c>
      <c r="C5587" s="1">
        <v>40924</v>
      </c>
      <c r="D5587">
        <v>11600</v>
      </c>
      <c r="E5587">
        <v>96</v>
      </c>
      <c r="F5587">
        <v>47</v>
      </c>
      <c r="G5587">
        <v>264</v>
      </c>
      <c r="H5587">
        <v>61</v>
      </c>
      <c r="I5587">
        <v>1670</v>
      </c>
      <c r="J5587">
        <v>2042</v>
      </c>
      <c r="K5587">
        <v>13738</v>
      </c>
      <c r="L5587">
        <v>104</v>
      </c>
      <c r="M5587">
        <v>3999</v>
      </c>
      <c r="N5587">
        <v>1956</v>
      </c>
      <c r="O5587">
        <v>61</v>
      </c>
      <c r="P5587">
        <v>6119</v>
      </c>
      <c r="Q5587">
        <v>1150</v>
      </c>
      <c r="R5587">
        <v>0</v>
      </c>
      <c r="S5587">
        <v>0</v>
      </c>
      <c r="T5587">
        <v>1150</v>
      </c>
      <c r="U5587">
        <v>2646</v>
      </c>
      <c r="V5587">
        <v>-2179</v>
      </c>
      <c r="W5587">
        <v>8728</v>
      </c>
      <c r="X5587">
        <v>6469</v>
      </c>
      <c r="Y5587">
        <v>0.43</v>
      </c>
      <c r="Z5587">
        <v>53</v>
      </c>
      <c r="AA5587">
        <v>12068</v>
      </c>
      <c r="AB5587">
        <v>46</v>
      </c>
      <c r="AC5587">
        <v>82.74</v>
      </c>
    </row>
    <row r="5588" spans="1:29" x14ac:dyDescent="0.3">
      <c r="A5588">
        <v>2012</v>
      </c>
      <c r="B5588">
        <v>1</v>
      </c>
      <c r="C5588" s="1">
        <v>40925</v>
      </c>
      <c r="D5588">
        <v>11300</v>
      </c>
      <c r="E5588">
        <v>92</v>
      </c>
      <c r="F5588">
        <v>46</v>
      </c>
      <c r="G5588">
        <v>249</v>
      </c>
      <c r="H5588">
        <v>40</v>
      </c>
      <c r="I5588">
        <v>1670</v>
      </c>
      <c r="J5588">
        <v>2005</v>
      </c>
      <c r="K5588">
        <v>13397</v>
      </c>
      <c r="L5588">
        <v>105</v>
      </c>
      <c r="M5588">
        <v>3994</v>
      </c>
      <c r="N5588">
        <v>1957</v>
      </c>
      <c r="O5588">
        <v>59</v>
      </c>
      <c r="P5588">
        <v>6115</v>
      </c>
      <c r="Q5588">
        <v>1150</v>
      </c>
      <c r="R5588">
        <v>0</v>
      </c>
      <c r="S5588">
        <v>0</v>
      </c>
      <c r="T5588">
        <v>1150</v>
      </c>
      <c r="U5588">
        <v>2561</v>
      </c>
      <c r="V5588">
        <v>-2297</v>
      </c>
      <c r="W5588">
        <v>8509</v>
      </c>
      <c r="X5588">
        <v>6132</v>
      </c>
      <c r="Y5588">
        <v>0.44</v>
      </c>
      <c r="Z5588">
        <v>54</v>
      </c>
      <c r="AA5588">
        <v>11727</v>
      </c>
      <c r="AB5588">
        <v>48</v>
      </c>
      <c r="AC5588">
        <v>82.72</v>
      </c>
    </row>
    <row r="5589" spans="1:29" x14ac:dyDescent="0.3">
      <c r="A5589">
        <v>2012</v>
      </c>
      <c r="B5589">
        <v>1</v>
      </c>
      <c r="C5589" s="1">
        <v>40926</v>
      </c>
      <c r="D5589">
        <v>11100</v>
      </c>
      <c r="E5589">
        <v>79</v>
      </c>
      <c r="F5589">
        <v>46</v>
      </c>
      <c r="G5589">
        <v>254</v>
      </c>
      <c r="H5589">
        <v>27</v>
      </c>
      <c r="I5589">
        <v>1700</v>
      </c>
      <c r="J5589">
        <v>2027</v>
      </c>
      <c r="K5589">
        <v>13206</v>
      </c>
      <c r="L5589">
        <v>125</v>
      </c>
      <c r="M5589">
        <v>3985</v>
      </c>
      <c r="N5589">
        <v>1959</v>
      </c>
      <c r="O5589">
        <v>54</v>
      </c>
      <c r="P5589">
        <v>6124</v>
      </c>
      <c r="Q5589">
        <v>1100</v>
      </c>
      <c r="R5589">
        <v>0</v>
      </c>
      <c r="S5589">
        <v>0</v>
      </c>
      <c r="T5589">
        <v>1100</v>
      </c>
      <c r="U5589">
        <v>2546</v>
      </c>
      <c r="V5589">
        <v>-2266</v>
      </c>
      <c r="W5589">
        <v>8325</v>
      </c>
      <c r="X5589">
        <v>5982</v>
      </c>
      <c r="Y5589">
        <v>0.45</v>
      </c>
      <c r="Z5589">
        <v>55</v>
      </c>
      <c r="AA5589">
        <v>11506</v>
      </c>
      <c r="AB5589">
        <v>48</v>
      </c>
      <c r="AC5589">
        <v>82.71</v>
      </c>
    </row>
    <row r="5590" spans="1:29" x14ac:dyDescent="0.3">
      <c r="A5590">
        <v>2012</v>
      </c>
      <c r="B5590">
        <v>1</v>
      </c>
      <c r="C5590" s="1">
        <v>40927</v>
      </c>
      <c r="D5590">
        <v>10700</v>
      </c>
      <c r="E5590">
        <v>80</v>
      </c>
      <c r="F5590">
        <v>43</v>
      </c>
      <c r="G5590">
        <v>259</v>
      </c>
      <c r="H5590">
        <v>29</v>
      </c>
      <c r="I5590">
        <v>1760</v>
      </c>
      <c r="J5590">
        <v>2091</v>
      </c>
      <c r="K5590">
        <v>12871</v>
      </c>
      <c r="L5590">
        <v>129</v>
      </c>
      <c r="M5590">
        <v>3985</v>
      </c>
      <c r="N5590">
        <v>1962</v>
      </c>
      <c r="O5590">
        <v>39</v>
      </c>
      <c r="P5590">
        <v>6115</v>
      </c>
      <c r="Q5590">
        <v>1100</v>
      </c>
      <c r="R5590">
        <v>458</v>
      </c>
      <c r="S5590">
        <v>0</v>
      </c>
      <c r="T5590">
        <v>642</v>
      </c>
      <c r="U5590">
        <v>2589</v>
      </c>
      <c r="V5590">
        <v>-1852</v>
      </c>
      <c r="W5590">
        <v>8011</v>
      </c>
      <c r="X5590">
        <v>6114</v>
      </c>
      <c r="Y5590">
        <v>0.46</v>
      </c>
      <c r="Z5590">
        <v>52</v>
      </c>
      <c r="AA5590">
        <v>11111</v>
      </c>
      <c r="AB5590">
        <v>45</v>
      </c>
      <c r="AC5590">
        <v>82.69</v>
      </c>
    </row>
    <row r="5591" spans="1:29" x14ac:dyDescent="0.3">
      <c r="A5591">
        <v>2012</v>
      </c>
      <c r="B5591">
        <v>1</v>
      </c>
      <c r="C5591" s="1">
        <v>40928</v>
      </c>
      <c r="D5591">
        <v>10900</v>
      </c>
      <c r="E5591">
        <v>81</v>
      </c>
      <c r="F5591">
        <v>60</v>
      </c>
      <c r="G5591">
        <v>264</v>
      </c>
      <c r="H5591">
        <v>31</v>
      </c>
      <c r="I5591">
        <v>1820</v>
      </c>
      <c r="J5591">
        <v>2175</v>
      </c>
      <c r="K5591">
        <v>13156</v>
      </c>
      <c r="L5591">
        <v>117</v>
      </c>
      <c r="M5591">
        <v>4000</v>
      </c>
      <c r="N5591">
        <v>1965</v>
      </c>
      <c r="O5591">
        <v>19</v>
      </c>
      <c r="P5591">
        <v>6101</v>
      </c>
      <c r="Q5591">
        <v>1100</v>
      </c>
      <c r="R5591">
        <v>3438</v>
      </c>
      <c r="S5591">
        <v>0</v>
      </c>
      <c r="T5591">
        <v>-2338</v>
      </c>
      <c r="U5591">
        <v>2749</v>
      </c>
      <c r="V5591">
        <v>343</v>
      </c>
      <c r="W5591">
        <v>8887</v>
      </c>
      <c r="X5591">
        <v>9394</v>
      </c>
      <c r="Y5591">
        <v>0.45</v>
      </c>
      <c r="Z5591">
        <v>29</v>
      </c>
      <c r="AA5591">
        <v>11336</v>
      </c>
      <c r="AB5591">
        <v>17</v>
      </c>
      <c r="AC5591">
        <v>82.39</v>
      </c>
    </row>
    <row r="5592" spans="1:29" x14ac:dyDescent="0.3">
      <c r="A5592">
        <v>2012</v>
      </c>
      <c r="B5592">
        <v>1</v>
      </c>
      <c r="C5592" s="1">
        <v>40929</v>
      </c>
      <c r="D5592">
        <v>13200</v>
      </c>
      <c r="E5592">
        <v>83</v>
      </c>
      <c r="F5592">
        <v>485</v>
      </c>
      <c r="G5592">
        <v>317</v>
      </c>
      <c r="H5592">
        <v>32</v>
      </c>
      <c r="I5592">
        <v>1950</v>
      </c>
      <c r="J5592">
        <v>2784</v>
      </c>
      <c r="K5592">
        <v>16067</v>
      </c>
      <c r="L5592">
        <v>99</v>
      </c>
      <c r="M5592">
        <v>3996</v>
      </c>
      <c r="N5592">
        <v>1977</v>
      </c>
      <c r="O5592">
        <v>14</v>
      </c>
      <c r="P5592">
        <v>6086</v>
      </c>
      <c r="Q5592">
        <v>1050</v>
      </c>
      <c r="R5592">
        <v>5502</v>
      </c>
      <c r="S5592">
        <v>0</v>
      </c>
      <c r="T5592">
        <v>-4452</v>
      </c>
      <c r="U5592">
        <v>3030</v>
      </c>
      <c r="V5592">
        <v>2622</v>
      </c>
      <c r="W5592">
        <v>11499</v>
      </c>
      <c r="X5592">
        <v>14433</v>
      </c>
      <c r="Y5592">
        <v>0.37</v>
      </c>
      <c r="Z5592">
        <v>10</v>
      </c>
      <c r="AA5592">
        <v>14117</v>
      </c>
      <c r="AB5592">
        <v>-2</v>
      </c>
      <c r="AC5592">
        <v>81.84</v>
      </c>
    </row>
    <row r="5593" spans="1:29" x14ac:dyDescent="0.3">
      <c r="A5593">
        <v>2012</v>
      </c>
      <c r="B5593">
        <v>1</v>
      </c>
      <c r="C5593" s="1">
        <v>40930</v>
      </c>
      <c r="D5593">
        <v>16600</v>
      </c>
      <c r="E5593">
        <v>86</v>
      </c>
      <c r="F5593">
        <v>550</v>
      </c>
      <c r="G5593">
        <v>259</v>
      </c>
      <c r="H5593">
        <v>32</v>
      </c>
      <c r="I5593">
        <v>2150</v>
      </c>
      <c r="J5593">
        <v>2991</v>
      </c>
      <c r="K5593">
        <v>19677</v>
      </c>
      <c r="L5593">
        <v>93</v>
      </c>
      <c r="M5593">
        <v>3696</v>
      </c>
      <c r="N5593">
        <v>2511</v>
      </c>
      <c r="O5593">
        <v>12</v>
      </c>
      <c r="P5593">
        <v>6312</v>
      </c>
      <c r="Q5593">
        <v>1050</v>
      </c>
      <c r="R5593">
        <v>5731</v>
      </c>
      <c r="S5593">
        <v>0</v>
      </c>
      <c r="T5593">
        <v>-4681</v>
      </c>
      <c r="U5593">
        <v>3477</v>
      </c>
      <c r="V5593">
        <v>3198</v>
      </c>
      <c r="W5593">
        <v>14520</v>
      </c>
      <c r="X5593">
        <v>18046</v>
      </c>
      <c r="Y5593">
        <v>0.32</v>
      </c>
      <c r="Z5593">
        <v>8</v>
      </c>
      <c r="AA5593">
        <v>17527</v>
      </c>
      <c r="AB5593">
        <v>-3</v>
      </c>
      <c r="AC5593">
        <v>81.17</v>
      </c>
    </row>
    <row r="5594" spans="1:29" x14ac:dyDescent="0.3">
      <c r="A5594">
        <v>2012</v>
      </c>
      <c r="B5594">
        <v>1</v>
      </c>
      <c r="C5594" s="1">
        <v>40931</v>
      </c>
      <c r="D5594">
        <v>23600</v>
      </c>
      <c r="E5594">
        <v>78</v>
      </c>
      <c r="F5594">
        <v>409</v>
      </c>
      <c r="G5594">
        <v>313</v>
      </c>
      <c r="H5594">
        <v>28</v>
      </c>
      <c r="I5594">
        <v>2190</v>
      </c>
      <c r="J5594">
        <v>2940</v>
      </c>
      <c r="K5594">
        <v>26618</v>
      </c>
      <c r="L5594">
        <v>100</v>
      </c>
      <c r="M5594">
        <v>4294</v>
      </c>
      <c r="N5594">
        <v>2740</v>
      </c>
      <c r="O5594">
        <v>18</v>
      </c>
      <c r="P5594">
        <v>7153</v>
      </c>
      <c r="Q5594">
        <v>1000</v>
      </c>
      <c r="R5594">
        <v>8252</v>
      </c>
      <c r="S5594">
        <v>0</v>
      </c>
      <c r="T5594">
        <v>-7252</v>
      </c>
      <c r="U5594">
        <v>4356</v>
      </c>
      <c r="V5594">
        <v>4857</v>
      </c>
      <c r="W5594">
        <v>21353</v>
      </c>
      <c r="X5594">
        <v>26718</v>
      </c>
      <c r="Y5594">
        <v>0.26</v>
      </c>
      <c r="Z5594">
        <v>0</v>
      </c>
      <c r="AA5594">
        <v>24428</v>
      </c>
      <c r="AB5594">
        <v>-9</v>
      </c>
      <c r="AC5594">
        <v>80.28</v>
      </c>
    </row>
    <row r="5595" spans="1:29" x14ac:dyDescent="0.3">
      <c r="A5595">
        <v>2012</v>
      </c>
      <c r="B5595">
        <v>1</v>
      </c>
      <c r="C5595" s="1">
        <v>40932</v>
      </c>
      <c r="D5595">
        <v>27400</v>
      </c>
      <c r="E5595">
        <v>82</v>
      </c>
      <c r="F5595">
        <v>557</v>
      </c>
      <c r="G5595">
        <v>260</v>
      </c>
      <c r="H5595">
        <v>26</v>
      </c>
      <c r="I5595">
        <v>2210</v>
      </c>
      <c r="J5595">
        <v>3053</v>
      </c>
      <c r="K5595">
        <v>30535</v>
      </c>
      <c r="L5595">
        <v>46</v>
      </c>
      <c r="M5595">
        <v>3499</v>
      </c>
      <c r="N5595">
        <v>2741</v>
      </c>
      <c r="O5595">
        <v>8</v>
      </c>
      <c r="P5595">
        <v>6294</v>
      </c>
      <c r="Q5595">
        <v>1000</v>
      </c>
      <c r="R5595">
        <v>7794</v>
      </c>
      <c r="S5595">
        <v>0</v>
      </c>
      <c r="T5595">
        <v>-6794</v>
      </c>
      <c r="U5595">
        <v>4898</v>
      </c>
      <c r="V5595">
        <v>6073</v>
      </c>
      <c r="W5595">
        <v>24486</v>
      </c>
      <c r="X5595">
        <v>31035</v>
      </c>
      <c r="Y5595">
        <v>0.2</v>
      </c>
      <c r="Z5595">
        <v>-2</v>
      </c>
      <c r="AA5595">
        <v>28325</v>
      </c>
      <c r="AB5595">
        <v>-10</v>
      </c>
      <c r="AC5595">
        <v>79.349999999999994</v>
      </c>
    </row>
    <row r="5596" spans="1:29" x14ac:dyDescent="0.3">
      <c r="A5596">
        <v>2012</v>
      </c>
      <c r="B5596">
        <v>1</v>
      </c>
      <c r="C5596" s="1">
        <v>40933</v>
      </c>
      <c r="D5596">
        <v>30600</v>
      </c>
      <c r="E5596">
        <v>1232</v>
      </c>
      <c r="F5596">
        <v>269</v>
      </c>
      <c r="G5596">
        <v>279</v>
      </c>
      <c r="H5596">
        <v>28</v>
      </c>
      <c r="I5596">
        <v>2080</v>
      </c>
      <c r="J5596">
        <v>2656</v>
      </c>
      <c r="K5596">
        <v>34488</v>
      </c>
      <c r="L5596">
        <v>55</v>
      </c>
      <c r="M5596">
        <v>2992</v>
      </c>
      <c r="N5596">
        <v>3081</v>
      </c>
      <c r="O5596">
        <v>4</v>
      </c>
      <c r="P5596">
        <v>6132</v>
      </c>
      <c r="Q5596">
        <v>1000</v>
      </c>
      <c r="R5596">
        <v>4814</v>
      </c>
      <c r="S5596">
        <v>0</v>
      </c>
      <c r="T5596">
        <v>-3814</v>
      </c>
      <c r="U5596">
        <v>5381</v>
      </c>
      <c r="V5596">
        <v>4384</v>
      </c>
      <c r="W5596">
        <v>27519</v>
      </c>
      <c r="X5596">
        <v>32170</v>
      </c>
      <c r="Y5596">
        <v>0.18</v>
      </c>
      <c r="Z5596">
        <v>7</v>
      </c>
      <c r="AA5596">
        <v>32408</v>
      </c>
      <c r="AB5596">
        <v>1</v>
      </c>
      <c r="AC5596">
        <v>78.44</v>
      </c>
    </row>
    <row r="5597" spans="1:29" x14ac:dyDescent="0.3">
      <c r="A5597">
        <v>2012</v>
      </c>
      <c r="B5597">
        <v>1</v>
      </c>
      <c r="C5597" s="1">
        <v>40934</v>
      </c>
      <c r="D5597">
        <v>28400</v>
      </c>
      <c r="E5597">
        <v>1310</v>
      </c>
      <c r="F5597">
        <v>187</v>
      </c>
      <c r="G5597">
        <v>291</v>
      </c>
      <c r="H5597">
        <v>28</v>
      </c>
      <c r="I5597">
        <v>2040</v>
      </c>
      <c r="J5597">
        <v>2546</v>
      </c>
      <c r="K5597">
        <v>32256</v>
      </c>
      <c r="L5597">
        <v>102</v>
      </c>
      <c r="M5597">
        <v>2984</v>
      </c>
      <c r="N5597">
        <v>3193</v>
      </c>
      <c r="O5597">
        <v>4</v>
      </c>
      <c r="P5597">
        <v>6283</v>
      </c>
      <c r="Q5597">
        <v>1000</v>
      </c>
      <c r="R5597">
        <v>2751</v>
      </c>
      <c r="S5597">
        <v>0</v>
      </c>
      <c r="T5597">
        <v>-1751</v>
      </c>
      <c r="U5597">
        <v>5236</v>
      </c>
      <c r="V5597">
        <v>2637</v>
      </c>
      <c r="W5597">
        <v>24964</v>
      </c>
      <c r="X5597">
        <v>27724</v>
      </c>
      <c r="Y5597">
        <v>0.19</v>
      </c>
      <c r="Z5597">
        <v>14</v>
      </c>
      <c r="AA5597">
        <v>30216</v>
      </c>
      <c r="AB5597">
        <v>8</v>
      </c>
      <c r="AC5597">
        <v>77.680000000000007</v>
      </c>
    </row>
    <row r="5598" spans="1:29" x14ac:dyDescent="0.3">
      <c r="A5598">
        <v>2012</v>
      </c>
      <c r="B5598">
        <v>1</v>
      </c>
      <c r="C5598" s="1">
        <v>40935</v>
      </c>
      <c r="D5598">
        <v>24300</v>
      </c>
      <c r="E5598">
        <v>103</v>
      </c>
      <c r="F5598">
        <v>161</v>
      </c>
      <c r="G5598">
        <v>260</v>
      </c>
      <c r="H5598">
        <v>30</v>
      </c>
      <c r="I5598">
        <v>2050</v>
      </c>
      <c r="J5598">
        <v>2501</v>
      </c>
      <c r="K5598">
        <v>26904</v>
      </c>
      <c r="L5598">
        <v>106</v>
      </c>
      <c r="M5598">
        <v>2984</v>
      </c>
      <c r="N5598">
        <v>3189</v>
      </c>
      <c r="O5598">
        <v>3</v>
      </c>
      <c r="P5598">
        <v>6282</v>
      </c>
      <c r="Q5598">
        <v>950</v>
      </c>
      <c r="R5598">
        <v>2522</v>
      </c>
      <c r="S5598">
        <v>0</v>
      </c>
      <c r="T5598">
        <v>-1572</v>
      </c>
      <c r="U5598">
        <v>4666</v>
      </c>
      <c r="V5598">
        <v>1906</v>
      </c>
      <c r="W5598">
        <v>20177</v>
      </c>
      <c r="X5598">
        <v>22193</v>
      </c>
      <c r="Y5598">
        <v>0.23</v>
      </c>
      <c r="Z5598">
        <v>18</v>
      </c>
      <c r="AA5598">
        <v>24854</v>
      </c>
      <c r="AB5598">
        <v>11</v>
      </c>
      <c r="AC5598">
        <v>77.099999999999994</v>
      </c>
    </row>
    <row r="5599" spans="1:29" x14ac:dyDescent="0.3">
      <c r="A5599">
        <v>2012</v>
      </c>
      <c r="B5599">
        <v>1</v>
      </c>
      <c r="C5599" s="1">
        <v>40936</v>
      </c>
      <c r="D5599">
        <v>21800</v>
      </c>
      <c r="E5599">
        <v>99</v>
      </c>
      <c r="F5599">
        <v>150</v>
      </c>
      <c r="G5599">
        <v>257</v>
      </c>
      <c r="H5599">
        <v>30</v>
      </c>
      <c r="I5599">
        <v>2010</v>
      </c>
      <c r="J5599">
        <v>2447</v>
      </c>
      <c r="K5599">
        <v>24346</v>
      </c>
      <c r="L5599">
        <v>109</v>
      </c>
      <c r="M5599">
        <v>2985</v>
      </c>
      <c r="N5599">
        <v>3179</v>
      </c>
      <c r="O5599">
        <v>5</v>
      </c>
      <c r="P5599">
        <v>6278</v>
      </c>
      <c r="Q5599">
        <v>950</v>
      </c>
      <c r="R5599">
        <v>0</v>
      </c>
      <c r="S5599">
        <v>0</v>
      </c>
      <c r="T5599">
        <v>950</v>
      </c>
      <c r="U5599">
        <v>4160</v>
      </c>
      <c r="V5599">
        <v>-288</v>
      </c>
      <c r="W5599">
        <v>17473</v>
      </c>
      <c r="X5599">
        <v>17118</v>
      </c>
      <c r="Y5599">
        <v>0.25</v>
      </c>
      <c r="Z5599">
        <v>30</v>
      </c>
      <c r="AA5599">
        <v>22336</v>
      </c>
      <c r="AB5599">
        <v>23</v>
      </c>
      <c r="AC5599">
        <v>76.73</v>
      </c>
    </row>
    <row r="5600" spans="1:29" x14ac:dyDescent="0.3">
      <c r="A5600">
        <v>2012</v>
      </c>
      <c r="B5600">
        <v>1</v>
      </c>
      <c r="C5600" s="1">
        <v>40937</v>
      </c>
      <c r="D5600">
        <v>20100</v>
      </c>
      <c r="E5600">
        <v>98</v>
      </c>
      <c r="F5600">
        <v>132</v>
      </c>
      <c r="G5600">
        <v>253</v>
      </c>
      <c r="H5600">
        <v>30</v>
      </c>
      <c r="I5600">
        <v>1990</v>
      </c>
      <c r="J5600">
        <v>2405</v>
      </c>
      <c r="K5600">
        <v>22603</v>
      </c>
      <c r="L5600">
        <v>111</v>
      </c>
      <c r="M5600">
        <v>2996</v>
      </c>
      <c r="N5600">
        <v>3179</v>
      </c>
      <c r="O5600">
        <v>2</v>
      </c>
      <c r="P5600">
        <v>6287</v>
      </c>
      <c r="Q5600">
        <v>950</v>
      </c>
      <c r="R5600">
        <v>0</v>
      </c>
      <c r="S5600">
        <v>0</v>
      </c>
      <c r="T5600">
        <v>950</v>
      </c>
      <c r="U5600">
        <v>3892</v>
      </c>
      <c r="V5600">
        <v>-608</v>
      </c>
      <c r="W5600">
        <v>16040</v>
      </c>
      <c r="X5600">
        <v>15366</v>
      </c>
      <c r="Y5600">
        <v>0.27</v>
      </c>
      <c r="Z5600">
        <v>32</v>
      </c>
      <c r="AA5600">
        <v>20613</v>
      </c>
      <c r="AB5600">
        <v>25</v>
      </c>
      <c r="AC5600">
        <v>76.44</v>
      </c>
    </row>
    <row r="5601" spans="1:29" x14ac:dyDescent="0.3">
      <c r="A5601">
        <v>2012</v>
      </c>
      <c r="B5601">
        <v>1</v>
      </c>
      <c r="C5601" s="1">
        <v>40938</v>
      </c>
      <c r="D5601">
        <v>18600</v>
      </c>
      <c r="E5601">
        <v>95</v>
      </c>
      <c r="F5601">
        <v>121</v>
      </c>
      <c r="G5601">
        <v>257</v>
      </c>
      <c r="H5601">
        <v>31</v>
      </c>
      <c r="I5601">
        <v>1970</v>
      </c>
      <c r="J5601">
        <v>2379</v>
      </c>
      <c r="K5601">
        <v>21074</v>
      </c>
      <c r="L5601">
        <v>109</v>
      </c>
      <c r="M5601">
        <v>2996</v>
      </c>
      <c r="N5601">
        <v>3189</v>
      </c>
      <c r="O5601">
        <v>7</v>
      </c>
      <c r="P5601">
        <v>6301</v>
      </c>
      <c r="Q5601">
        <v>950</v>
      </c>
      <c r="R5601">
        <v>0</v>
      </c>
      <c r="S5601">
        <v>0</v>
      </c>
      <c r="T5601">
        <v>950</v>
      </c>
      <c r="U5601">
        <v>3617</v>
      </c>
      <c r="V5601">
        <v>-922</v>
      </c>
      <c r="W5601">
        <v>14812</v>
      </c>
      <c r="X5601">
        <v>13823</v>
      </c>
      <c r="Y5601">
        <v>0.28999999999999998</v>
      </c>
      <c r="Z5601">
        <v>34</v>
      </c>
      <c r="AA5601">
        <v>19104</v>
      </c>
      <c r="AB5601">
        <v>28</v>
      </c>
      <c r="AC5601">
        <v>76.239999999999995</v>
      </c>
    </row>
    <row r="5602" spans="1:29" x14ac:dyDescent="0.3">
      <c r="A5602">
        <v>2012</v>
      </c>
      <c r="B5602">
        <v>1</v>
      </c>
      <c r="C5602" s="1">
        <v>40939</v>
      </c>
      <c r="D5602">
        <v>17600</v>
      </c>
      <c r="E5602">
        <v>92</v>
      </c>
      <c r="F5602">
        <v>113</v>
      </c>
      <c r="G5602">
        <v>259</v>
      </c>
      <c r="H5602">
        <v>29</v>
      </c>
      <c r="I5602">
        <v>1990</v>
      </c>
      <c r="J5602">
        <v>2391</v>
      </c>
      <c r="K5602">
        <v>20083</v>
      </c>
      <c r="L5602">
        <v>108</v>
      </c>
      <c r="M5602">
        <v>2993</v>
      </c>
      <c r="N5602">
        <v>3198</v>
      </c>
      <c r="O5602">
        <v>0</v>
      </c>
      <c r="P5602">
        <v>6299</v>
      </c>
      <c r="Q5602">
        <v>900</v>
      </c>
      <c r="R5602">
        <v>0</v>
      </c>
      <c r="S5602">
        <v>0</v>
      </c>
      <c r="T5602">
        <v>900</v>
      </c>
      <c r="U5602">
        <v>3402</v>
      </c>
      <c r="V5602">
        <v>-1091</v>
      </c>
      <c r="W5602">
        <v>14038</v>
      </c>
      <c r="X5602">
        <v>12884</v>
      </c>
      <c r="Y5602">
        <v>0.31</v>
      </c>
      <c r="Z5602">
        <v>36</v>
      </c>
      <c r="AA5602">
        <v>18093</v>
      </c>
      <c r="AB5602">
        <v>29</v>
      </c>
      <c r="AC5602">
        <v>76.099999999999994</v>
      </c>
    </row>
    <row r="5603" spans="1:29" x14ac:dyDescent="0.3">
      <c r="A5603">
        <v>2012</v>
      </c>
      <c r="B5603">
        <v>2</v>
      </c>
      <c r="C5603" s="1">
        <v>40940</v>
      </c>
      <c r="D5603">
        <v>16800</v>
      </c>
      <c r="E5603">
        <v>92</v>
      </c>
      <c r="F5603">
        <v>109</v>
      </c>
      <c r="G5603">
        <v>430</v>
      </c>
      <c r="H5603">
        <v>31</v>
      </c>
      <c r="I5603">
        <v>2040</v>
      </c>
      <c r="J5603">
        <v>2610</v>
      </c>
      <c r="K5603">
        <v>19502</v>
      </c>
      <c r="L5603">
        <v>214</v>
      </c>
      <c r="M5603">
        <v>2995</v>
      </c>
      <c r="N5603">
        <v>3203</v>
      </c>
      <c r="O5603">
        <v>1</v>
      </c>
      <c r="P5603">
        <v>6413</v>
      </c>
      <c r="Q5603">
        <v>900</v>
      </c>
      <c r="R5603">
        <v>0</v>
      </c>
      <c r="S5603">
        <v>0</v>
      </c>
      <c r="T5603">
        <v>900</v>
      </c>
      <c r="U5603">
        <v>3260</v>
      </c>
      <c r="V5603">
        <v>-1128</v>
      </c>
      <c r="W5603">
        <v>13380</v>
      </c>
      <c r="X5603">
        <v>12189</v>
      </c>
      <c r="Y5603">
        <v>0.32</v>
      </c>
      <c r="Z5603">
        <v>37</v>
      </c>
      <c r="AA5603">
        <v>17462</v>
      </c>
      <c r="AB5603">
        <v>30</v>
      </c>
      <c r="AC5603">
        <v>75.989999999999995</v>
      </c>
    </row>
    <row r="5604" spans="1:29" x14ac:dyDescent="0.3">
      <c r="A5604">
        <v>2012</v>
      </c>
      <c r="B5604">
        <v>2</v>
      </c>
      <c r="C5604" s="1">
        <v>40941</v>
      </c>
      <c r="D5604">
        <v>16200</v>
      </c>
      <c r="E5604">
        <v>92</v>
      </c>
      <c r="F5604">
        <v>106</v>
      </c>
      <c r="G5604">
        <v>506</v>
      </c>
      <c r="H5604">
        <v>34</v>
      </c>
      <c r="I5604">
        <v>1990</v>
      </c>
      <c r="J5604">
        <v>2636</v>
      </c>
      <c r="K5604">
        <v>18928</v>
      </c>
      <c r="L5604">
        <v>209</v>
      </c>
      <c r="M5604">
        <v>2995</v>
      </c>
      <c r="N5604">
        <v>3200</v>
      </c>
      <c r="O5604">
        <v>0</v>
      </c>
      <c r="P5604">
        <v>6404</v>
      </c>
      <c r="Q5604">
        <v>900</v>
      </c>
      <c r="R5604">
        <v>0</v>
      </c>
      <c r="S5604">
        <v>0</v>
      </c>
      <c r="T5604">
        <v>900</v>
      </c>
      <c r="U5604">
        <v>3188</v>
      </c>
      <c r="V5604">
        <v>-1165</v>
      </c>
      <c r="W5604">
        <v>12852</v>
      </c>
      <c r="X5604">
        <v>11624</v>
      </c>
      <c r="Y5604">
        <v>0.33</v>
      </c>
      <c r="Z5604">
        <v>39</v>
      </c>
      <c r="AA5604">
        <v>16938</v>
      </c>
      <c r="AB5604">
        <v>31</v>
      </c>
      <c r="AC5604">
        <v>75.930000000000007</v>
      </c>
    </row>
    <row r="5605" spans="1:29" x14ac:dyDescent="0.3">
      <c r="A5605">
        <v>2012</v>
      </c>
      <c r="B5605">
        <v>2</v>
      </c>
      <c r="C5605" s="1">
        <v>40942</v>
      </c>
      <c r="D5605">
        <v>15200</v>
      </c>
      <c r="E5605">
        <v>96</v>
      </c>
      <c r="F5605">
        <v>103</v>
      </c>
      <c r="G5605">
        <v>367</v>
      </c>
      <c r="H5605">
        <v>32</v>
      </c>
      <c r="I5605">
        <v>1820</v>
      </c>
      <c r="J5605">
        <v>2322</v>
      </c>
      <c r="K5605">
        <v>17618</v>
      </c>
      <c r="L5605">
        <v>206</v>
      </c>
      <c r="M5605">
        <v>2995</v>
      </c>
      <c r="N5605">
        <v>3205</v>
      </c>
      <c r="O5605">
        <v>5</v>
      </c>
      <c r="P5605">
        <v>6411</v>
      </c>
      <c r="Q5605">
        <v>900</v>
      </c>
      <c r="R5605">
        <v>0</v>
      </c>
      <c r="S5605">
        <v>0</v>
      </c>
      <c r="T5605">
        <v>900</v>
      </c>
      <c r="U5605">
        <v>3079</v>
      </c>
      <c r="V5605">
        <v>-1595</v>
      </c>
      <c r="W5605">
        <v>11965</v>
      </c>
      <c r="X5605">
        <v>10307</v>
      </c>
      <c r="Y5605">
        <v>0.35</v>
      </c>
      <c r="Z5605">
        <v>41</v>
      </c>
      <c r="AA5605">
        <v>15798</v>
      </c>
      <c r="AB5605">
        <v>35</v>
      </c>
      <c r="AC5605">
        <v>75.95</v>
      </c>
    </row>
    <row r="5606" spans="1:29" x14ac:dyDescent="0.3">
      <c r="A5606">
        <v>2012</v>
      </c>
      <c r="B5606">
        <v>2</v>
      </c>
      <c r="C5606" s="1">
        <v>40943</v>
      </c>
      <c r="D5606">
        <v>14100</v>
      </c>
      <c r="E5606">
        <v>97</v>
      </c>
      <c r="F5606">
        <v>97</v>
      </c>
      <c r="G5606">
        <v>290</v>
      </c>
      <c r="H5606">
        <v>31</v>
      </c>
      <c r="I5606">
        <v>1720</v>
      </c>
      <c r="J5606">
        <v>2138</v>
      </c>
      <c r="K5606">
        <v>16335</v>
      </c>
      <c r="L5606">
        <v>200</v>
      </c>
      <c r="M5606">
        <v>2996</v>
      </c>
      <c r="N5606">
        <v>2659</v>
      </c>
      <c r="O5606">
        <v>8</v>
      </c>
      <c r="P5606">
        <v>5862</v>
      </c>
      <c r="Q5606">
        <v>900</v>
      </c>
      <c r="R5606">
        <v>0</v>
      </c>
      <c r="S5606">
        <v>0</v>
      </c>
      <c r="T5606">
        <v>900</v>
      </c>
      <c r="U5606">
        <v>3014</v>
      </c>
      <c r="V5606">
        <v>-1295</v>
      </c>
      <c r="W5606">
        <v>10931</v>
      </c>
      <c r="X5606">
        <v>9573</v>
      </c>
      <c r="Y5606">
        <v>0.35</v>
      </c>
      <c r="Z5606">
        <v>41</v>
      </c>
      <c r="AA5606">
        <v>14615</v>
      </c>
      <c r="AB5606">
        <v>34</v>
      </c>
      <c r="AC5606">
        <v>76.010000000000005</v>
      </c>
    </row>
    <row r="5607" spans="1:29" x14ac:dyDescent="0.3">
      <c r="A5607">
        <v>2012</v>
      </c>
      <c r="B5607">
        <v>2</v>
      </c>
      <c r="C5607" s="1">
        <v>40944</v>
      </c>
      <c r="D5607">
        <v>13400</v>
      </c>
      <c r="E5607">
        <v>97</v>
      </c>
      <c r="F5607">
        <v>93</v>
      </c>
      <c r="G5607">
        <v>281</v>
      </c>
      <c r="H5607">
        <v>30</v>
      </c>
      <c r="I5607">
        <v>1680</v>
      </c>
      <c r="J5607">
        <v>2084</v>
      </c>
      <c r="K5607">
        <v>15581</v>
      </c>
      <c r="L5607">
        <v>194</v>
      </c>
      <c r="M5607">
        <v>2996</v>
      </c>
      <c r="N5607">
        <v>2424</v>
      </c>
      <c r="O5607">
        <v>0</v>
      </c>
      <c r="P5607">
        <v>5613</v>
      </c>
      <c r="Q5607">
        <v>900</v>
      </c>
      <c r="R5607">
        <v>0</v>
      </c>
      <c r="S5607">
        <v>0</v>
      </c>
      <c r="T5607">
        <v>900</v>
      </c>
      <c r="U5607">
        <v>3004</v>
      </c>
      <c r="V5607">
        <v>-1110</v>
      </c>
      <c r="W5607">
        <v>10241</v>
      </c>
      <c r="X5607">
        <v>9068</v>
      </c>
      <c r="Y5607">
        <v>0.35</v>
      </c>
      <c r="Z5607">
        <v>42</v>
      </c>
      <c r="AA5607">
        <v>13901</v>
      </c>
      <c r="AB5607">
        <v>35</v>
      </c>
      <c r="AC5607">
        <v>76.099999999999994</v>
      </c>
    </row>
    <row r="5608" spans="1:29" x14ac:dyDescent="0.3">
      <c r="A5608">
        <v>2012</v>
      </c>
      <c r="B5608">
        <v>2</v>
      </c>
      <c r="C5608" s="1">
        <v>40945</v>
      </c>
      <c r="D5608">
        <v>13000</v>
      </c>
      <c r="E5608">
        <v>100</v>
      </c>
      <c r="F5608">
        <v>90</v>
      </c>
      <c r="G5608">
        <v>275</v>
      </c>
      <c r="H5608">
        <v>33</v>
      </c>
      <c r="I5608">
        <v>1640</v>
      </c>
      <c r="J5608">
        <v>2038</v>
      </c>
      <c r="K5608">
        <v>15138</v>
      </c>
      <c r="L5608">
        <v>209</v>
      </c>
      <c r="M5608">
        <v>2495</v>
      </c>
      <c r="N5608">
        <v>2422</v>
      </c>
      <c r="O5608">
        <v>0</v>
      </c>
      <c r="P5608">
        <v>5126</v>
      </c>
      <c r="Q5608">
        <v>900</v>
      </c>
      <c r="R5608">
        <v>0</v>
      </c>
      <c r="S5608">
        <v>0</v>
      </c>
      <c r="T5608">
        <v>900</v>
      </c>
      <c r="U5608">
        <v>3029</v>
      </c>
      <c r="V5608">
        <v>-644</v>
      </c>
      <c r="W5608">
        <v>9819</v>
      </c>
      <c r="X5608">
        <v>9112</v>
      </c>
      <c r="Y5608">
        <v>0.32</v>
      </c>
      <c r="Z5608">
        <v>40</v>
      </c>
      <c r="AA5608">
        <v>13498</v>
      </c>
      <c r="AB5608">
        <v>32</v>
      </c>
      <c r="AC5608">
        <v>76.19</v>
      </c>
    </row>
    <row r="5609" spans="1:29" x14ac:dyDescent="0.3">
      <c r="A5609">
        <v>2012</v>
      </c>
      <c r="B5609">
        <v>2</v>
      </c>
      <c r="C5609" s="1">
        <v>40946</v>
      </c>
      <c r="D5609">
        <v>12700</v>
      </c>
      <c r="E5609">
        <v>99</v>
      </c>
      <c r="F5609">
        <v>89</v>
      </c>
      <c r="G5609">
        <v>276</v>
      </c>
      <c r="H5609">
        <v>35</v>
      </c>
      <c r="I5609">
        <v>1630</v>
      </c>
      <c r="J5609">
        <v>2030</v>
      </c>
      <c r="K5609">
        <v>14829</v>
      </c>
      <c r="L5609">
        <v>222</v>
      </c>
      <c r="M5609">
        <v>2495</v>
      </c>
      <c r="N5609">
        <v>2498</v>
      </c>
      <c r="O5609">
        <v>3</v>
      </c>
      <c r="P5609">
        <v>5218</v>
      </c>
      <c r="Q5609">
        <v>900</v>
      </c>
      <c r="R5609">
        <v>229</v>
      </c>
      <c r="S5609">
        <v>0</v>
      </c>
      <c r="T5609">
        <v>671</v>
      </c>
      <c r="U5609">
        <v>3062</v>
      </c>
      <c r="V5609">
        <v>-562</v>
      </c>
      <c r="W5609">
        <v>9549</v>
      </c>
      <c r="X5609">
        <v>8940</v>
      </c>
      <c r="Y5609">
        <v>0.34</v>
      </c>
      <c r="Z5609">
        <v>40</v>
      </c>
      <c r="AA5609">
        <v>13199</v>
      </c>
      <c r="AB5609">
        <v>32</v>
      </c>
      <c r="AC5609">
        <v>76.28</v>
      </c>
    </row>
    <row r="5610" spans="1:29" x14ac:dyDescent="0.3">
      <c r="A5610">
        <v>2012</v>
      </c>
      <c r="B5610">
        <v>2</v>
      </c>
      <c r="C5610" s="1">
        <v>40947</v>
      </c>
      <c r="D5610">
        <v>13800</v>
      </c>
      <c r="E5610">
        <v>96</v>
      </c>
      <c r="F5610">
        <v>88</v>
      </c>
      <c r="G5610">
        <v>266</v>
      </c>
      <c r="H5610">
        <v>35</v>
      </c>
      <c r="I5610">
        <v>1650</v>
      </c>
      <c r="J5610">
        <v>2039</v>
      </c>
      <c r="K5610">
        <v>15935</v>
      </c>
      <c r="L5610">
        <v>213</v>
      </c>
      <c r="M5610">
        <v>798</v>
      </c>
      <c r="N5610">
        <v>1986</v>
      </c>
      <c r="O5610">
        <v>5</v>
      </c>
      <c r="P5610">
        <v>3002</v>
      </c>
      <c r="Q5610">
        <v>900</v>
      </c>
      <c r="R5610">
        <v>229</v>
      </c>
      <c r="S5610">
        <v>0</v>
      </c>
      <c r="T5610">
        <v>671</v>
      </c>
      <c r="U5610">
        <v>3126</v>
      </c>
      <c r="V5610">
        <v>1727</v>
      </c>
      <c r="W5610">
        <v>10582</v>
      </c>
      <c r="X5610">
        <v>12263</v>
      </c>
      <c r="Y5610">
        <v>0.17</v>
      </c>
      <c r="Z5610">
        <v>23</v>
      </c>
      <c r="AA5610">
        <v>14285</v>
      </c>
      <c r="AB5610">
        <v>14</v>
      </c>
      <c r="AC5610">
        <v>76.17</v>
      </c>
    </row>
    <row r="5611" spans="1:29" x14ac:dyDescent="0.3">
      <c r="A5611">
        <v>2012</v>
      </c>
      <c r="B5611">
        <v>2</v>
      </c>
      <c r="C5611" s="1">
        <v>40948</v>
      </c>
      <c r="D5611">
        <v>13600</v>
      </c>
      <c r="E5611">
        <v>96</v>
      </c>
      <c r="F5611">
        <v>88</v>
      </c>
      <c r="G5611">
        <v>266</v>
      </c>
      <c r="H5611">
        <v>34</v>
      </c>
      <c r="I5611">
        <v>1670</v>
      </c>
      <c r="J5611">
        <v>2058</v>
      </c>
      <c r="K5611">
        <v>15754</v>
      </c>
      <c r="L5611">
        <v>210</v>
      </c>
      <c r="M5611">
        <v>798</v>
      </c>
      <c r="N5611">
        <v>1744</v>
      </c>
      <c r="O5611">
        <v>4</v>
      </c>
      <c r="P5611">
        <v>2756</v>
      </c>
      <c r="Q5611">
        <v>900</v>
      </c>
      <c r="R5611">
        <v>229</v>
      </c>
      <c r="S5611">
        <v>0</v>
      </c>
      <c r="T5611">
        <v>671</v>
      </c>
      <c r="U5611">
        <v>3068</v>
      </c>
      <c r="V5611">
        <v>1934</v>
      </c>
      <c r="W5611">
        <v>10440</v>
      </c>
      <c r="X5611">
        <v>12327</v>
      </c>
      <c r="Y5611">
        <v>0.16</v>
      </c>
      <c r="Z5611">
        <v>22</v>
      </c>
      <c r="AA5611">
        <v>14084</v>
      </c>
      <c r="AB5611">
        <v>12</v>
      </c>
      <c r="AC5611">
        <v>76.06</v>
      </c>
    </row>
    <row r="5612" spans="1:29" x14ac:dyDescent="0.3">
      <c r="A5612">
        <v>2012</v>
      </c>
      <c r="B5612">
        <v>2</v>
      </c>
      <c r="C5612" s="1">
        <v>40949</v>
      </c>
      <c r="D5612">
        <v>13800</v>
      </c>
      <c r="E5612">
        <v>94</v>
      </c>
      <c r="F5612">
        <v>85</v>
      </c>
      <c r="G5612">
        <v>266</v>
      </c>
      <c r="H5612">
        <v>36</v>
      </c>
      <c r="I5612">
        <v>1670</v>
      </c>
      <c r="J5612">
        <v>2057</v>
      </c>
      <c r="K5612">
        <v>15951</v>
      </c>
      <c r="L5612">
        <v>212</v>
      </c>
      <c r="M5612">
        <v>1491</v>
      </c>
      <c r="N5612">
        <v>1218</v>
      </c>
      <c r="O5612">
        <v>4</v>
      </c>
      <c r="P5612">
        <v>2924</v>
      </c>
      <c r="Q5612">
        <v>850</v>
      </c>
      <c r="R5612">
        <v>229</v>
      </c>
      <c r="S5612">
        <v>0</v>
      </c>
      <c r="T5612">
        <v>621</v>
      </c>
      <c r="U5612">
        <v>3087</v>
      </c>
      <c r="V5612">
        <v>1816</v>
      </c>
      <c r="W5612">
        <v>10633</v>
      </c>
      <c r="X5612">
        <v>12406</v>
      </c>
      <c r="Y5612">
        <v>0.17</v>
      </c>
      <c r="Z5612">
        <v>22</v>
      </c>
      <c r="AA5612">
        <v>14281</v>
      </c>
      <c r="AB5612">
        <v>13</v>
      </c>
      <c r="AC5612">
        <v>75.95</v>
      </c>
    </row>
    <row r="5613" spans="1:29" x14ac:dyDescent="0.3">
      <c r="A5613">
        <v>2012</v>
      </c>
      <c r="B5613">
        <v>2</v>
      </c>
      <c r="C5613" s="1">
        <v>40950</v>
      </c>
      <c r="D5613">
        <v>14100</v>
      </c>
      <c r="E5613">
        <v>91</v>
      </c>
      <c r="F5613">
        <v>83</v>
      </c>
      <c r="G5613">
        <v>268</v>
      </c>
      <c r="H5613">
        <v>37</v>
      </c>
      <c r="I5613">
        <v>1660</v>
      </c>
      <c r="J5613">
        <v>2048</v>
      </c>
      <c r="K5613">
        <v>16239</v>
      </c>
      <c r="L5613">
        <v>95</v>
      </c>
      <c r="M5613">
        <v>1491</v>
      </c>
      <c r="N5613">
        <v>1012</v>
      </c>
      <c r="O5613">
        <v>5</v>
      </c>
      <c r="P5613">
        <v>2602</v>
      </c>
      <c r="Q5613">
        <v>850</v>
      </c>
      <c r="R5613">
        <v>229</v>
      </c>
      <c r="S5613">
        <v>0</v>
      </c>
      <c r="T5613">
        <v>621</v>
      </c>
      <c r="U5613">
        <v>2704</v>
      </c>
      <c r="V5613">
        <v>1747</v>
      </c>
      <c r="W5613">
        <v>11313</v>
      </c>
      <c r="X5613">
        <v>13016</v>
      </c>
      <c r="Y5613">
        <v>0.15</v>
      </c>
      <c r="Z5613">
        <v>20</v>
      </c>
      <c r="AA5613">
        <v>14579</v>
      </c>
      <c r="AB5613">
        <v>11</v>
      </c>
      <c r="AC5613">
        <v>75.81</v>
      </c>
    </row>
    <row r="5614" spans="1:29" x14ac:dyDescent="0.3">
      <c r="A5614">
        <v>2012</v>
      </c>
      <c r="B5614">
        <v>2</v>
      </c>
      <c r="C5614" s="1">
        <v>40951</v>
      </c>
      <c r="D5614">
        <v>14100</v>
      </c>
      <c r="E5614">
        <v>86</v>
      </c>
      <c r="F5614">
        <v>84</v>
      </c>
      <c r="G5614">
        <v>267</v>
      </c>
      <c r="H5614">
        <v>37</v>
      </c>
      <c r="I5614">
        <v>1670</v>
      </c>
      <c r="J5614">
        <v>2058</v>
      </c>
      <c r="K5614">
        <v>16244</v>
      </c>
      <c r="L5614">
        <v>94</v>
      </c>
      <c r="M5614">
        <v>1498</v>
      </c>
      <c r="N5614">
        <v>1010</v>
      </c>
      <c r="O5614">
        <v>2</v>
      </c>
      <c r="P5614">
        <v>2604</v>
      </c>
      <c r="Q5614">
        <v>850</v>
      </c>
      <c r="R5614">
        <v>0</v>
      </c>
      <c r="S5614">
        <v>0</v>
      </c>
      <c r="T5614">
        <v>850</v>
      </c>
      <c r="U5614">
        <v>2704</v>
      </c>
      <c r="V5614">
        <v>1606</v>
      </c>
      <c r="W5614">
        <v>11244</v>
      </c>
      <c r="X5614">
        <v>12790</v>
      </c>
      <c r="Y5614">
        <v>0.15</v>
      </c>
      <c r="Z5614">
        <v>21</v>
      </c>
      <c r="AA5614">
        <v>14574</v>
      </c>
      <c r="AB5614">
        <v>12</v>
      </c>
      <c r="AC5614">
        <v>75.69</v>
      </c>
    </row>
    <row r="5615" spans="1:29" x14ac:dyDescent="0.3">
      <c r="A5615">
        <v>2012</v>
      </c>
      <c r="B5615">
        <v>2</v>
      </c>
      <c r="C5615" s="1">
        <v>40952</v>
      </c>
      <c r="D5615">
        <v>14100</v>
      </c>
      <c r="E5615">
        <v>83</v>
      </c>
      <c r="F5615">
        <v>107</v>
      </c>
      <c r="G5615">
        <v>278</v>
      </c>
      <c r="H5615">
        <v>37</v>
      </c>
      <c r="I5615">
        <v>1680</v>
      </c>
      <c r="J5615">
        <v>2102</v>
      </c>
      <c r="K5615">
        <v>16285</v>
      </c>
      <c r="L5615">
        <v>90</v>
      </c>
      <c r="M5615">
        <v>1587</v>
      </c>
      <c r="N5615">
        <v>1693</v>
      </c>
      <c r="O5615">
        <v>5</v>
      </c>
      <c r="P5615">
        <v>3375</v>
      </c>
      <c r="Q5615">
        <v>850</v>
      </c>
      <c r="R5615">
        <v>1146</v>
      </c>
      <c r="S5615">
        <v>0</v>
      </c>
      <c r="T5615">
        <v>-296</v>
      </c>
      <c r="U5615">
        <v>2704</v>
      </c>
      <c r="V5615">
        <v>1624</v>
      </c>
      <c r="W5615">
        <v>11562</v>
      </c>
      <c r="X5615">
        <v>13207</v>
      </c>
      <c r="Y5615">
        <v>0.2</v>
      </c>
      <c r="Z5615">
        <v>19</v>
      </c>
      <c r="AA5615">
        <v>14605</v>
      </c>
      <c r="AB5615">
        <v>10</v>
      </c>
      <c r="AC5615">
        <v>75.56</v>
      </c>
    </row>
    <row r="5616" spans="1:29" x14ac:dyDescent="0.3">
      <c r="A5616">
        <v>2012</v>
      </c>
      <c r="B5616">
        <v>2</v>
      </c>
      <c r="C5616" s="1">
        <v>40953</v>
      </c>
      <c r="D5616">
        <v>14100</v>
      </c>
      <c r="E5616">
        <v>86</v>
      </c>
      <c r="F5616">
        <v>152</v>
      </c>
      <c r="G5616">
        <v>270</v>
      </c>
      <c r="H5616">
        <v>32</v>
      </c>
      <c r="I5616">
        <v>1640</v>
      </c>
      <c r="J5616">
        <v>2094</v>
      </c>
      <c r="K5616">
        <v>16280</v>
      </c>
      <c r="L5616">
        <v>94</v>
      </c>
      <c r="M5616">
        <v>1790</v>
      </c>
      <c r="N5616">
        <v>1992</v>
      </c>
      <c r="O5616">
        <v>0</v>
      </c>
      <c r="P5616">
        <v>3876</v>
      </c>
      <c r="Q5616">
        <v>850</v>
      </c>
      <c r="R5616">
        <v>1146</v>
      </c>
      <c r="S5616">
        <v>0</v>
      </c>
      <c r="T5616">
        <v>-296</v>
      </c>
      <c r="U5616">
        <v>2704</v>
      </c>
      <c r="V5616">
        <v>1115</v>
      </c>
      <c r="W5616">
        <v>11565</v>
      </c>
      <c r="X5616">
        <v>12700</v>
      </c>
      <c r="Y5616">
        <v>0.23</v>
      </c>
      <c r="Z5616">
        <v>22</v>
      </c>
      <c r="AA5616">
        <v>14640</v>
      </c>
      <c r="AB5616">
        <v>13</v>
      </c>
      <c r="AC5616">
        <v>75.47</v>
      </c>
    </row>
    <row r="5617" spans="1:29" x14ac:dyDescent="0.3">
      <c r="A5617">
        <v>2012</v>
      </c>
      <c r="B5617">
        <v>2</v>
      </c>
      <c r="C5617" s="1">
        <v>40954</v>
      </c>
      <c r="D5617">
        <v>14200</v>
      </c>
      <c r="E5617">
        <v>86</v>
      </c>
      <c r="F5617">
        <v>128</v>
      </c>
      <c r="G5617">
        <v>269</v>
      </c>
      <c r="H5617">
        <v>26</v>
      </c>
      <c r="I5617">
        <v>1580</v>
      </c>
      <c r="J5617">
        <v>2003</v>
      </c>
      <c r="K5617">
        <v>16289</v>
      </c>
      <c r="L5617">
        <v>174</v>
      </c>
      <c r="M5617">
        <v>2496</v>
      </c>
      <c r="N5617">
        <v>1997</v>
      </c>
      <c r="O5617">
        <v>8</v>
      </c>
      <c r="P5617">
        <v>4675</v>
      </c>
      <c r="Q5617">
        <v>850</v>
      </c>
      <c r="R5617">
        <v>1146</v>
      </c>
      <c r="S5617">
        <v>0</v>
      </c>
      <c r="T5617">
        <v>-296</v>
      </c>
      <c r="U5617">
        <v>2718</v>
      </c>
      <c r="V5617">
        <v>238</v>
      </c>
      <c r="W5617">
        <v>11651</v>
      </c>
      <c r="X5617">
        <v>11910</v>
      </c>
      <c r="Y5617">
        <v>0.28000000000000003</v>
      </c>
      <c r="Z5617">
        <v>27</v>
      </c>
      <c r="AA5617">
        <v>14709</v>
      </c>
      <c r="AB5617">
        <v>19</v>
      </c>
      <c r="AC5617">
        <v>75.41</v>
      </c>
    </row>
    <row r="5618" spans="1:29" x14ac:dyDescent="0.3">
      <c r="A5618">
        <v>2012</v>
      </c>
      <c r="B5618">
        <v>2</v>
      </c>
      <c r="C5618" s="1">
        <v>40955</v>
      </c>
      <c r="D5618">
        <v>13900</v>
      </c>
      <c r="E5618">
        <v>88</v>
      </c>
      <c r="F5618">
        <v>119</v>
      </c>
      <c r="G5618">
        <v>262</v>
      </c>
      <c r="H5618">
        <v>27</v>
      </c>
      <c r="I5618">
        <v>1580</v>
      </c>
      <c r="J5618">
        <v>1988</v>
      </c>
      <c r="K5618">
        <v>15976</v>
      </c>
      <c r="L5618">
        <v>274</v>
      </c>
      <c r="M5618">
        <v>2491</v>
      </c>
      <c r="N5618">
        <v>2388</v>
      </c>
      <c r="O5618">
        <v>0</v>
      </c>
      <c r="P5618">
        <v>5153</v>
      </c>
      <c r="Q5618">
        <v>850</v>
      </c>
      <c r="R5618">
        <v>1146</v>
      </c>
      <c r="S5618">
        <v>0</v>
      </c>
      <c r="T5618">
        <v>-296</v>
      </c>
      <c r="U5618">
        <v>2678</v>
      </c>
      <c r="V5618">
        <v>-295</v>
      </c>
      <c r="W5618">
        <v>11393</v>
      </c>
      <c r="X5618">
        <v>11119</v>
      </c>
      <c r="Y5618">
        <v>0.31</v>
      </c>
      <c r="Z5618">
        <v>30</v>
      </c>
      <c r="AA5618">
        <v>14396</v>
      </c>
      <c r="AB5618">
        <v>23</v>
      </c>
      <c r="AC5618">
        <v>75.41</v>
      </c>
    </row>
    <row r="5619" spans="1:29" x14ac:dyDescent="0.3">
      <c r="A5619">
        <v>2012</v>
      </c>
      <c r="B5619">
        <v>2</v>
      </c>
      <c r="C5619" s="1">
        <v>40956</v>
      </c>
      <c r="D5619">
        <v>13500</v>
      </c>
      <c r="E5619">
        <v>95</v>
      </c>
      <c r="F5619">
        <v>108</v>
      </c>
      <c r="G5619">
        <v>259</v>
      </c>
      <c r="H5619">
        <v>27</v>
      </c>
      <c r="I5619">
        <v>1610</v>
      </c>
      <c r="J5619">
        <v>2004</v>
      </c>
      <c r="K5619">
        <v>15599</v>
      </c>
      <c r="L5619">
        <v>262</v>
      </c>
      <c r="M5619">
        <v>1993</v>
      </c>
      <c r="N5619">
        <v>2552</v>
      </c>
      <c r="O5619">
        <v>8</v>
      </c>
      <c r="P5619">
        <v>4814</v>
      </c>
      <c r="Q5619">
        <v>850</v>
      </c>
      <c r="R5619">
        <v>1146</v>
      </c>
      <c r="S5619">
        <v>0</v>
      </c>
      <c r="T5619">
        <v>-296</v>
      </c>
      <c r="U5619">
        <v>2998</v>
      </c>
      <c r="V5619">
        <v>380</v>
      </c>
      <c r="W5619">
        <v>10680</v>
      </c>
      <c r="X5619">
        <v>11081</v>
      </c>
      <c r="Y5619">
        <v>0.28999999999999998</v>
      </c>
      <c r="Z5619">
        <v>29</v>
      </c>
      <c r="AA5619">
        <v>13989</v>
      </c>
      <c r="AB5619">
        <v>21</v>
      </c>
      <c r="AC5619">
        <v>75.41</v>
      </c>
    </row>
    <row r="5620" spans="1:29" x14ac:dyDescent="0.3">
      <c r="A5620">
        <v>2012</v>
      </c>
      <c r="B5620">
        <v>2</v>
      </c>
      <c r="C5620" s="1">
        <v>40957</v>
      </c>
      <c r="D5620">
        <v>12900</v>
      </c>
      <c r="E5620">
        <v>96</v>
      </c>
      <c r="F5620">
        <v>101</v>
      </c>
      <c r="G5620">
        <v>236</v>
      </c>
      <c r="H5620">
        <v>27</v>
      </c>
      <c r="I5620">
        <v>1600</v>
      </c>
      <c r="J5620">
        <v>1964</v>
      </c>
      <c r="K5620">
        <v>14960</v>
      </c>
      <c r="L5620">
        <v>269</v>
      </c>
      <c r="M5620">
        <v>1997</v>
      </c>
      <c r="N5620">
        <v>2556</v>
      </c>
      <c r="O5620">
        <v>0</v>
      </c>
      <c r="P5620">
        <v>4822</v>
      </c>
      <c r="Q5620">
        <v>850</v>
      </c>
      <c r="R5620">
        <v>0</v>
      </c>
      <c r="S5620">
        <v>0</v>
      </c>
      <c r="T5620">
        <v>850</v>
      </c>
      <c r="U5620">
        <v>2994</v>
      </c>
      <c r="V5620">
        <v>-416</v>
      </c>
      <c r="W5620">
        <v>9764</v>
      </c>
      <c r="X5620">
        <v>9288</v>
      </c>
      <c r="Y5620">
        <v>0.3</v>
      </c>
      <c r="Z5620">
        <v>38</v>
      </c>
      <c r="AA5620">
        <v>13360</v>
      </c>
      <c r="AB5620">
        <v>30</v>
      </c>
      <c r="AC5620">
        <v>75.52</v>
      </c>
    </row>
    <row r="5621" spans="1:29" x14ac:dyDescent="0.3">
      <c r="A5621">
        <v>2012</v>
      </c>
      <c r="B5621">
        <v>2</v>
      </c>
      <c r="C5621" s="1">
        <v>40958</v>
      </c>
      <c r="D5621">
        <v>12600</v>
      </c>
      <c r="E5621">
        <v>96</v>
      </c>
      <c r="F5621">
        <v>97</v>
      </c>
      <c r="G5621">
        <v>235</v>
      </c>
      <c r="H5621">
        <v>27</v>
      </c>
      <c r="I5621">
        <v>1590</v>
      </c>
      <c r="J5621">
        <v>1949</v>
      </c>
      <c r="K5621">
        <v>14645</v>
      </c>
      <c r="L5621">
        <v>278</v>
      </c>
      <c r="M5621">
        <v>999</v>
      </c>
      <c r="N5621">
        <v>2160</v>
      </c>
      <c r="O5621">
        <v>6</v>
      </c>
      <c r="P5621">
        <v>3443</v>
      </c>
      <c r="Q5621">
        <v>850</v>
      </c>
      <c r="R5621">
        <v>0</v>
      </c>
      <c r="S5621">
        <v>0</v>
      </c>
      <c r="T5621">
        <v>850</v>
      </c>
      <c r="U5621">
        <v>2900</v>
      </c>
      <c r="V5621">
        <v>853</v>
      </c>
      <c r="W5621">
        <v>9558</v>
      </c>
      <c r="X5621">
        <v>10352</v>
      </c>
      <c r="Y5621">
        <v>0.22</v>
      </c>
      <c r="Z5621">
        <v>29</v>
      </c>
      <c r="AA5621">
        <v>13055</v>
      </c>
      <c r="AB5621">
        <v>21</v>
      </c>
      <c r="AC5621">
        <v>75.56</v>
      </c>
    </row>
    <row r="5622" spans="1:29" x14ac:dyDescent="0.3">
      <c r="A5622">
        <v>2012</v>
      </c>
      <c r="B5622">
        <v>2</v>
      </c>
      <c r="C5622" s="1">
        <v>40959</v>
      </c>
      <c r="D5622">
        <v>12300</v>
      </c>
      <c r="E5622">
        <v>96</v>
      </c>
      <c r="F5622">
        <v>96</v>
      </c>
      <c r="G5622">
        <v>259</v>
      </c>
      <c r="H5622">
        <v>28</v>
      </c>
      <c r="I5622">
        <v>1600</v>
      </c>
      <c r="J5622">
        <v>1983</v>
      </c>
      <c r="K5622">
        <v>14379</v>
      </c>
      <c r="L5622">
        <v>266</v>
      </c>
      <c r="M5622">
        <v>495</v>
      </c>
      <c r="N5622">
        <v>2002</v>
      </c>
      <c r="O5622">
        <v>0</v>
      </c>
      <c r="P5622">
        <v>2763</v>
      </c>
      <c r="Q5622">
        <v>850</v>
      </c>
      <c r="R5622">
        <v>0</v>
      </c>
      <c r="S5622">
        <v>0</v>
      </c>
      <c r="T5622">
        <v>850</v>
      </c>
      <c r="U5622">
        <v>2864</v>
      </c>
      <c r="V5622">
        <v>1532</v>
      </c>
      <c r="W5622">
        <v>9294</v>
      </c>
      <c r="X5622">
        <v>10766</v>
      </c>
      <c r="Y5622">
        <v>0.17</v>
      </c>
      <c r="Z5622">
        <v>25</v>
      </c>
      <c r="AA5622">
        <v>12779</v>
      </c>
      <c r="AB5622">
        <v>16</v>
      </c>
      <c r="AC5622">
        <v>75.56</v>
      </c>
    </row>
    <row r="5623" spans="1:29" x14ac:dyDescent="0.3">
      <c r="A5623">
        <v>2012</v>
      </c>
      <c r="B5623">
        <v>2</v>
      </c>
      <c r="C5623" s="1">
        <v>40960</v>
      </c>
      <c r="D5623">
        <v>12100</v>
      </c>
      <c r="E5623">
        <v>94</v>
      </c>
      <c r="F5623">
        <v>94</v>
      </c>
      <c r="G5623">
        <v>266</v>
      </c>
      <c r="H5623">
        <v>28</v>
      </c>
      <c r="I5623">
        <v>1530</v>
      </c>
      <c r="J5623">
        <v>1918</v>
      </c>
      <c r="K5623">
        <v>14112</v>
      </c>
      <c r="L5623">
        <v>209</v>
      </c>
      <c r="M5623">
        <v>993</v>
      </c>
      <c r="N5623">
        <v>1928</v>
      </c>
      <c r="O5623">
        <v>9</v>
      </c>
      <c r="P5623">
        <v>3139</v>
      </c>
      <c r="Q5623">
        <v>900</v>
      </c>
      <c r="R5623">
        <v>0</v>
      </c>
      <c r="S5623">
        <v>0</v>
      </c>
      <c r="T5623">
        <v>900</v>
      </c>
      <c r="U5623">
        <v>2877</v>
      </c>
      <c r="V5623">
        <v>1071</v>
      </c>
      <c r="W5623">
        <v>9065</v>
      </c>
      <c r="X5623">
        <v>10073</v>
      </c>
      <c r="Y5623">
        <v>0.21</v>
      </c>
      <c r="Z5623">
        <v>29</v>
      </c>
      <c r="AA5623">
        <v>12582</v>
      </c>
      <c r="AB5623">
        <v>20</v>
      </c>
      <c r="AC5623">
        <v>75.62</v>
      </c>
    </row>
    <row r="5624" spans="1:29" x14ac:dyDescent="0.3">
      <c r="A5624">
        <v>2012</v>
      </c>
      <c r="B5624">
        <v>2</v>
      </c>
      <c r="C5624" s="1">
        <v>40961</v>
      </c>
      <c r="D5624">
        <v>11900</v>
      </c>
      <c r="E5624">
        <v>88</v>
      </c>
      <c r="F5624">
        <v>91</v>
      </c>
      <c r="G5624">
        <v>257</v>
      </c>
      <c r="H5624">
        <v>28</v>
      </c>
      <c r="I5624">
        <v>1430</v>
      </c>
      <c r="J5624">
        <v>1806</v>
      </c>
      <c r="K5624">
        <v>13794</v>
      </c>
      <c r="L5624">
        <v>161</v>
      </c>
      <c r="M5624">
        <v>993</v>
      </c>
      <c r="N5624">
        <v>1132</v>
      </c>
      <c r="O5624">
        <v>8</v>
      </c>
      <c r="P5624">
        <v>2293</v>
      </c>
      <c r="Q5624">
        <v>900</v>
      </c>
      <c r="R5624">
        <v>0</v>
      </c>
      <c r="S5624">
        <v>0</v>
      </c>
      <c r="T5624">
        <v>900</v>
      </c>
      <c r="U5624">
        <v>2871</v>
      </c>
      <c r="V5624">
        <v>1799</v>
      </c>
      <c r="W5624">
        <v>8865</v>
      </c>
      <c r="X5624">
        <v>10601</v>
      </c>
      <c r="Y5624">
        <v>0.15</v>
      </c>
      <c r="Z5624">
        <v>23</v>
      </c>
      <c r="AA5624">
        <v>12364</v>
      </c>
      <c r="AB5624">
        <v>14</v>
      </c>
      <c r="AC5624">
        <v>75.63</v>
      </c>
    </row>
    <row r="5625" spans="1:29" x14ac:dyDescent="0.3">
      <c r="A5625">
        <v>2012</v>
      </c>
      <c r="B5625">
        <v>2</v>
      </c>
      <c r="C5625" s="1">
        <v>40962</v>
      </c>
      <c r="D5625">
        <v>12100</v>
      </c>
      <c r="E5625">
        <v>96</v>
      </c>
      <c r="F5625">
        <v>90</v>
      </c>
      <c r="G5625">
        <v>258</v>
      </c>
      <c r="H5625">
        <v>29</v>
      </c>
      <c r="I5625">
        <v>1390</v>
      </c>
      <c r="J5625">
        <v>1767</v>
      </c>
      <c r="K5625">
        <v>13963</v>
      </c>
      <c r="L5625">
        <v>165</v>
      </c>
      <c r="M5625">
        <v>993</v>
      </c>
      <c r="N5625">
        <v>822</v>
      </c>
      <c r="O5625">
        <v>7</v>
      </c>
      <c r="P5625">
        <v>1987</v>
      </c>
      <c r="Q5625">
        <v>900</v>
      </c>
      <c r="R5625">
        <v>0</v>
      </c>
      <c r="S5625">
        <v>0</v>
      </c>
      <c r="T5625">
        <v>900</v>
      </c>
      <c r="U5625">
        <v>2882</v>
      </c>
      <c r="V5625">
        <v>2077</v>
      </c>
      <c r="W5625">
        <v>9062</v>
      </c>
      <c r="X5625">
        <v>11076</v>
      </c>
      <c r="Y5625">
        <v>0.13</v>
      </c>
      <c r="Z5625">
        <v>21</v>
      </c>
      <c r="AA5625">
        <v>12573</v>
      </c>
      <c r="AB5625">
        <v>12</v>
      </c>
      <c r="AC5625">
        <v>75.62</v>
      </c>
    </row>
    <row r="5626" spans="1:29" x14ac:dyDescent="0.3">
      <c r="A5626">
        <v>2012</v>
      </c>
      <c r="B5626">
        <v>2</v>
      </c>
      <c r="C5626" s="1">
        <v>40963</v>
      </c>
      <c r="D5626">
        <v>11400</v>
      </c>
      <c r="E5626">
        <v>96</v>
      </c>
      <c r="F5626">
        <v>91</v>
      </c>
      <c r="G5626">
        <v>234</v>
      </c>
      <c r="H5626">
        <v>28</v>
      </c>
      <c r="I5626">
        <v>1380</v>
      </c>
      <c r="J5626">
        <v>1733</v>
      </c>
      <c r="K5626">
        <v>13229</v>
      </c>
      <c r="L5626">
        <v>181</v>
      </c>
      <c r="M5626">
        <v>1491</v>
      </c>
      <c r="N5626">
        <v>928</v>
      </c>
      <c r="O5626">
        <v>9</v>
      </c>
      <c r="P5626">
        <v>2609</v>
      </c>
      <c r="Q5626">
        <v>900</v>
      </c>
      <c r="R5626">
        <v>0</v>
      </c>
      <c r="S5626">
        <v>0</v>
      </c>
      <c r="T5626">
        <v>900</v>
      </c>
      <c r="U5626">
        <v>2758</v>
      </c>
      <c r="V5626">
        <v>1297</v>
      </c>
      <c r="W5626">
        <v>8486</v>
      </c>
      <c r="X5626">
        <v>9720</v>
      </c>
      <c r="Y5626">
        <v>0.18</v>
      </c>
      <c r="Z5626">
        <v>27</v>
      </c>
      <c r="AA5626">
        <v>11849</v>
      </c>
      <c r="AB5626">
        <v>18</v>
      </c>
      <c r="AC5626">
        <v>75.69</v>
      </c>
    </row>
    <row r="5627" spans="1:29" x14ac:dyDescent="0.3">
      <c r="A5627">
        <v>2012</v>
      </c>
      <c r="B5627">
        <v>2</v>
      </c>
      <c r="C5627" s="1">
        <v>40964</v>
      </c>
      <c r="D5627">
        <v>12100</v>
      </c>
      <c r="E5627">
        <v>100</v>
      </c>
      <c r="F5627">
        <v>91</v>
      </c>
      <c r="G5627">
        <v>149</v>
      </c>
      <c r="H5627">
        <v>27</v>
      </c>
      <c r="I5627">
        <v>1290</v>
      </c>
      <c r="J5627">
        <v>1557</v>
      </c>
      <c r="K5627">
        <v>13757</v>
      </c>
      <c r="L5627">
        <v>182</v>
      </c>
      <c r="M5627">
        <v>1491</v>
      </c>
      <c r="N5627">
        <v>1010</v>
      </c>
      <c r="O5627">
        <v>9</v>
      </c>
      <c r="P5627">
        <v>2691</v>
      </c>
      <c r="Q5627">
        <v>900</v>
      </c>
      <c r="R5627">
        <v>0</v>
      </c>
      <c r="S5627">
        <v>0</v>
      </c>
      <c r="T5627">
        <v>900</v>
      </c>
      <c r="U5627">
        <v>2796</v>
      </c>
      <c r="V5627">
        <v>1077</v>
      </c>
      <c r="W5627">
        <v>9152</v>
      </c>
      <c r="X5627">
        <v>10166</v>
      </c>
      <c r="Y5627">
        <v>0.18</v>
      </c>
      <c r="Z5627">
        <v>26</v>
      </c>
      <c r="AA5627">
        <v>12467</v>
      </c>
      <c r="AB5627">
        <v>18</v>
      </c>
      <c r="AC5627">
        <v>75.73</v>
      </c>
    </row>
    <row r="5628" spans="1:29" x14ac:dyDescent="0.3">
      <c r="A5628">
        <v>2012</v>
      </c>
      <c r="B5628">
        <v>2</v>
      </c>
      <c r="C5628" s="1">
        <v>40965</v>
      </c>
      <c r="D5628">
        <v>11600</v>
      </c>
      <c r="E5628">
        <v>103</v>
      </c>
      <c r="F5628">
        <v>90</v>
      </c>
      <c r="G5628">
        <v>142</v>
      </c>
      <c r="H5628">
        <v>27</v>
      </c>
      <c r="I5628">
        <v>1290</v>
      </c>
      <c r="J5628">
        <v>1549</v>
      </c>
      <c r="K5628">
        <v>13252</v>
      </c>
      <c r="L5628">
        <v>168</v>
      </c>
      <c r="M5628">
        <v>1491</v>
      </c>
      <c r="N5628">
        <v>1008</v>
      </c>
      <c r="O5628">
        <v>12</v>
      </c>
      <c r="P5628">
        <v>2679</v>
      </c>
      <c r="Q5628">
        <v>900</v>
      </c>
      <c r="R5628">
        <v>0</v>
      </c>
      <c r="S5628">
        <v>0</v>
      </c>
      <c r="T5628">
        <v>900</v>
      </c>
      <c r="U5628">
        <v>2734</v>
      </c>
      <c r="V5628">
        <v>1019</v>
      </c>
      <c r="W5628">
        <v>8717</v>
      </c>
      <c r="X5628">
        <v>9673</v>
      </c>
      <c r="Y5628">
        <v>0.19</v>
      </c>
      <c r="Z5628">
        <v>27</v>
      </c>
      <c r="AA5628">
        <v>11962</v>
      </c>
      <c r="AB5628">
        <v>19</v>
      </c>
      <c r="AC5628">
        <v>75.8</v>
      </c>
    </row>
    <row r="5629" spans="1:29" x14ac:dyDescent="0.3">
      <c r="A5629">
        <v>2012</v>
      </c>
      <c r="B5629">
        <v>2</v>
      </c>
      <c r="C5629" s="1">
        <v>40966</v>
      </c>
      <c r="D5629">
        <v>11500</v>
      </c>
      <c r="E5629">
        <v>122</v>
      </c>
      <c r="F5629">
        <v>88</v>
      </c>
      <c r="G5629">
        <v>152</v>
      </c>
      <c r="H5629">
        <v>25</v>
      </c>
      <c r="I5629">
        <v>1320</v>
      </c>
      <c r="J5629">
        <v>1585</v>
      </c>
      <c r="K5629">
        <v>13207</v>
      </c>
      <c r="L5629">
        <v>170</v>
      </c>
      <c r="M5629">
        <v>1990</v>
      </c>
      <c r="N5629">
        <v>1292</v>
      </c>
      <c r="O5629">
        <v>12</v>
      </c>
      <c r="P5629">
        <v>3464</v>
      </c>
      <c r="Q5629">
        <v>900</v>
      </c>
      <c r="R5629">
        <v>0</v>
      </c>
      <c r="S5629">
        <v>0</v>
      </c>
      <c r="T5629">
        <v>900</v>
      </c>
      <c r="U5629">
        <v>2565</v>
      </c>
      <c r="V5629">
        <v>101</v>
      </c>
      <c r="W5629">
        <v>8805</v>
      </c>
      <c r="X5629">
        <v>8843</v>
      </c>
      <c r="Y5629">
        <v>0.25</v>
      </c>
      <c r="Z5629">
        <v>33</v>
      </c>
      <c r="AA5629">
        <v>11887</v>
      </c>
      <c r="AB5629">
        <v>26</v>
      </c>
      <c r="AC5629">
        <v>75.92</v>
      </c>
    </row>
    <row r="5630" spans="1:29" x14ac:dyDescent="0.3">
      <c r="A5630">
        <v>2012</v>
      </c>
      <c r="B5630">
        <v>2</v>
      </c>
      <c r="C5630" s="1">
        <v>40967</v>
      </c>
      <c r="D5630">
        <v>11400</v>
      </c>
      <c r="E5630">
        <v>129</v>
      </c>
      <c r="F5630">
        <v>89</v>
      </c>
      <c r="G5630">
        <v>197</v>
      </c>
      <c r="H5630">
        <v>26</v>
      </c>
      <c r="I5630">
        <v>1330</v>
      </c>
      <c r="J5630">
        <v>1642</v>
      </c>
      <c r="K5630">
        <v>13171</v>
      </c>
      <c r="L5630">
        <v>191</v>
      </c>
      <c r="M5630">
        <v>1498</v>
      </c>
      <c r="N5630">
        <v>1763</v>
      </c>
      <c r="O5630">
        <v>15</v>
      </c>
      <c r="P5630">
        <v>3467</v>
      </c>
      <c r="Q5630">
        <v>900</v>
      </c>
      <c r="R5630">
        <v>0</v>
      </c>
      <c r="S5630">
        <v>0</v>
      </c>
      <c r="T5630">
        <v>900</v>
      </c>
      <c r="U5630">
        <v>2438</v>
      </c>
      <c r="V5630">
        <v>28</v>
      </c>
      <c r="W5630">
        <v>8839</v>
      </c>
      <c r="X5630">
        <v>8804</v>
      </c>
      <c r="Y5630">
        <v>0.25</v>
      </c>
      <c r="Z5630">
        <v>33</v>
      </c>
      <c r="AA5630">
        <v>11841</v>
      </c>
      <c r="AB5630">
        <v>26</v>
      </c>
      <c r="AC5630">
        <v>76.040000000000006</v>
      </c>
    </row>
    <row r="5631" spans="1:29" x14ac:dyDescent="0.3">
      <c r="A5631">
        <v>2012</v>
      </c>
      <c r="B5631">
        <v>2</v>
      </c>
      <c r="C5631" s="1">
        <v>40968</v>
      </c>
      <c r="D5631">
        <v>11100</v>
      </c>
      <c r="E5631">
        <v>128</v>
      </c>
      <c r="F5631">
        <v>105</v>
      </c>
      <c r="G5631">
        <v>164</v>
      </c>
      <c r="H5631">
        <v>33</v>
      </c>
      <c r="I5631">
        <v>1270</v>
      </c>
      <c r="J5631">
        <v>1572</v>
      </c>
      <c r="K5631">
        <v>12800</v>
      </c>
      <c r="L5631">
        <v>181</v>
      </c>
      <c r="M5631">
        <v>1495</v>
      </c>
      <c r="N5631">
        <v>1906</v>
      </c>
      <c r="O5631">
        <v>12</v>
      </c>
      <c r="P5631">
        <v>3593</v>
      </c>
      <c r="Q5631">
        <v>926</v>
      </c>
      <c r="R5631">
        <v>1834</v>
      </c>
      <c r="S5631">
        <v>0</v>
      </c>
      <c r="T5631">
        <v>-908</v>
      </c>
      <c r="U5631">
        <v>2446</v>
      </c>
      <c r="V5631">
        <v>1015</v>
      </c>
      <c r="W5631">
        <v>9036</v>
      </c>
      <c r="X5631">
        <v>10115</v>
      </c>
      <c r="Y5631">
        <v>0.26</v>
      </c>
      <c r="Z5631">
        <v>21</v>
      </c>
      <c r="AA5631">
        <v>11530</v>
      </c>
      <c r="AB5631">
        <v>12</v>
      </c>
      <c r="AC5631">
        <v>76.06</v>
      </c>
    </row>
    <row r="5632" spans="1:29" x14ac:dyDescent="0.3">
      <c r="A5632">
        <v>2012</v>
      </c>
      <c r="B5632">
        <v>3</v>
      </c>
      <c r="C5632" s="1">
        <v>40969</v>
      </c>
      <c r="D5632">
        <v>11200</v>
      </c>
      <c r="E5632">
        <v>117</v>
      </c>
      <c r="F5632">
        <v>162</v>
      </c>
      <c r="G5632">
        <v>236</v>
      </c>
      <c r="H5632">
        <v>32</v>
      </c>
      <c r="I5632">
        <v>1320</v>
      </c>
      <c r="J5632">
        <v>1750</v>
      </c>
      <c r="K5632">
        <v>13067</v>
      </c>
      <c r="L5632">
        <v>212</v>
      </c>
      <c r="M5632">
        <v>1489</v>
      </c>
      <c r="N5632">
        <v>1926</v>
      </c>
      <c r="O5632">
        <v>11</v>
      </c>
      <c r="P5632">
        <v>3639</v>
      </c>
      <c r="Q5632">
        <v>933</v>
      </c>
      <c r="R5632">
        <v>1834</v>
      </c>
      <c r="S5632">
        <v>0</v>
      </c>
      <c r="T5632">
        <v>-900</v>
      </c>
      <c r="U5632">
        <v>2445</v>
      </c>
      <c r="V5632">
        <v>1142</v>
      </c>
      <c r="W5632">
        <v>9124</v>
      </c>
      <c r="X5632">
        <v>10329</v>
      </c>
      <c r="Y5632">
        <v>0.26</v>
      </c>
      <c r="Z5632">
        <v>21</v>
      </c>
      <c r="AA5632">
        <v>11747</v>
      </c>
      <c r="AB5632">
        <v>12</v>
      </c>
      <c r="AC5632">
        <v>76.069999999999993</v>
      </c>
    </row>
    <row r="5633" spans="1:29" x14ac:dyDescent="0.3">
      <c r="A5633">
        <v>2012</v>
      </c>
      <c r="B5633">
        <v>3</v>
      </c>
      <c r="C5633" s="1">
        <v>40970</v>
      </c>
      <c r="D5633">
        <v>11300</v>
      </c>
      <c r="E5633">
        <v>124</v>
      </c>
      <c r="F5633">
        <v>204</v>
      </c>
      <c r="G5633">
        <v>209</v>
      </c>
      <c r="H5633">
        <v>29</v>
      </c>
      <c r="I5633">
        <v>1260</v>
      </c>
      <c r="J5633">
        <v>1702</v>
      </c>
      <c r="K5633">
        <v>13126</v>
      </c>
      <c r="L5633">
        <v>206</v>
      </c>
      <c r="M5633">
        <v>995</v>
      </c>
      <c r="N5633">
        <v>1265</v>
      </c>
      <c r="O5633">
        <v>8</v>
      </c>
      <c r="P5633">
        <v>2474</v>
      </c>
      <c r="Q5633">
        <v>1000</v>
      </c>
      <c r="R5633">
        <v>1834</v>
      </c>
      <c r="S5633">
        <v>0</v>
      </c>
      <c r="T5633">
        <v>-834</v>
      </c>
      <c r="U5633">
        <v>2390</v>
      </c>
      <c r="V5633">
        <v>2160</v>
      </c>
      <c r="W5633">
        <v>9267</v>
      </c>
      <c r="X5633">
        <v>11485</v>
      </c>
      <c r="Y5633">
        <v>0.17</v>
      </c>
      <c r="Z5633">
        <v>12</v>
      </c>
      <c r="AA5633">
        <v>11866</v>
      </c>
      <c r="AB5633">
        <v>3</v>
      </c>
      <c r="AC5633">
        <v>76.010000000000005</v>
      </c>
    </row>
    <row r="5634" spans="1:29" x14ac:dyDescent="0.3">
      <c r="A5634">
        <v>2012</v>
      </c>
      <c r="B5634">
        <v>3</v>
      </c>
      <c r="C5634" s="1">
        <v>40971</v>
      </c>
      <c r="D5634">
        <v>10800</v>
      </c>
      <c r="E5634">
        <v>119</v>
      </c>
      <c r="F5634">
        <v>166</v>
      </c>
      <c r="G5634">
        <v>172</v>
      </c>
      <c r="H5634">
        <v>26</v>
      </c>
      <c r="I5634">
        <v>1250</v>
      </c>
      <c r="J5634">
        <v>1614</v>
      </c>
      <c r="K5634">
        <v>12533</v>
      </c>
      <c r="L5634">
        <v>209</v>
      </c>
      <c r="M5634">
        <v>1495</v>
      </c>
      <c r="N5634">
        <v>1008</v>
      </c>
      <c r="O5634">
        <v>24</v>
      </c>
      <c r="P5634">
        <v>2736</v>
      </c>
      <c r="Q5634">
        <v>1000</v>
      </c>
      <c r="R5634">
        <v>1834</v>
      </c>
      <c r="S5634">
        <v>0</v>
      </c>
      <c r="T5634">
        <v>-834</v>
      </c>
      <c r="U5634">
        <v>2391</v>
      </c>
      <c r="V5634">
        <v>1811</v>
      </c>
      <c r="W5634">
        <v>8761</v>
      </c>
      <c r="X5634">
        <v>10631</v>
      </c>
      <c r="Y5634">
        <v>0.2</v>
      </c>
      <c r="Z5634">
        <v>15</v>
      </c>
      <c r="AA5634">
        <v>11283</v>
      </c>
      <c r="AB5634">
        <v>6</v>
      </c>
      <c r="AC5634">
        <v>76</v>
      </c>
    </row>
    <row r="5635" spans="1:29" x14ac:dyDescent="0.3">
      <c r="A5635">
        <v>2012</v>
      </c>
      <c r="B5635">
        <v>3</v>
      </c>
      <c r="C5635" s="1">
        <v>40972</v>
      </c>
      <c r="D5635">
        <v>10400</v>
      </c>
      <c r="E5635">
        <v>118</v>
      </c>
      <c r="F5635">
        <v>143</v>
      </c>
      <c r="G5635">
        <v>164</v>
      </c>
      <c r="H5635">
        <v>26</v>
      </c>
      <c r="I5635">
        <v>1330</v>
      </c>
      <c r="J5635">
        <v>1663</v>
      </c>
      <c r="K5635">
        <v>12181</v>
      </c>
      <c r="L5635">
        <v>300</v>
      </c>
      <c r="M5635">
        <v>1494</v>
      </c>
      <c r="N5635">
        <v>1010</v>
      </c>
      <c r="O5635">
        <v>29</v>
      </c>
      <c r="P5635">
        <v>2833</v>
      </c>
      <c r="Q5635">
        <v>1000</v>
      </c>
      <c r="R5635">
        <v>1834</v>
      </c>
      <c r="S5635">
        <v>0</v>
      </c>
      <c r="T5635">
        <v>-834</v>
      </c>
      <c r="U5635">
        <v>2477</v>
      </c>
      <c r="V5635">
        <v>1849</v>
      </c>
      <c r="W5635">
        <v>8274</v>
      </c>
      <c r="X5635">
        <v>10182</v>
      </c>
      <c r="Y5635">
        <v>0.21</v>
      </c>
      <c r="Z5635">
        <v>16</v>
      </c>
      <c r="AA5635">
        <v>10851</v>
      </c>
      <c r="AB5635">
        <v>6</v>
      </c>
      <c r="AC5635">
        <v>76.02</v>
      </c>
    </row>
    <row r="5636" spans="1:29" x14ac:dyDescent="0.3">
      <c r="A5636">
        <v>2012</v>
      </c>
      <c r="B5636">
        <v>3</v>
      </c>
      <c r="C5636" s="1">
        <v>40973</v>
      </c>
      <c r="D5636">
        <v>9930</v>
      </c>
      <c r="E5636">
        <v>129</v>
      </c>
      <c r="F5636">
        <v>134</v>
      </c>
      <c r="G5636">
        <v>156</v>
      </c>
      <c r="H5636">
        <v>26</v>
      </c>
      <c r="I5636">
        <v>1380</v>
      </c>
      <c r="J5636">
        <v>1696</v>
      </c>
      <c r="K5636">
        <v>11755</v>
      </c>
      <c r="L5636">
        <v>308</v>
      </c>
      <c r="M5636">
        <v>1494</v>
      </c>
      <c r="N5636">
        <v>1012</v>
      </c>
      <c r="O5636">
        <v>17</v>
      </c>
      <c r="P5636">
        <v>2832</v>
      </c>
      <c r="Q5636">
        <v>1050</v>
      </c>
      <c r="R5636">
        <v>0</v>
      </c>
      <c r="S5636">
        <v>0</v>
      </c>
      <c r="T5636">
        <v>1050</v>
      </c>
      <c r="U5636">
        <v>2734</v>
      </c>
      <c r="V5636">
        <v>916</v>
      </c>
      <c r="W5636">
        <v>7031</v>
      </c>
      <c r="X5636">
        <v>7873</v>
      </c>
      <c r="Y5636">
        <v>0.21</v>
      </c>
      <c r="Z5636">
        <v>33</v>
      </c>
      <c r="AA5636">
        <v>10375</v>
      </c>
      <c r="AB5636">
        <v>24</v>
      </c>
      <c r="AC5636">
        <v>76.2</v>
      </c>
    </row>
    <row r="5637" spans="1:29" x14ac:dyDescent="0.3">
      <c r="A5637">
        <v>2012</v>
      </c>
      <c r="B5637">
        <v>3</v>
      </c>
      <c r="C5637" s="1">
        <v>40974</v>
      </c>
      <c r="D5637">
        <v>10200</v>
      </c>
      <c r="E5637">
        <v>154</v>
      </c>
      <c r="F5637">
        <v>132</v>
      </c>
      <c r="G5637">
        <v>170</v>
      </c>
      <c r="H5637">
        <v>26</v>
      </c>
      <c r="I5637">
        <v>1310</v>
      </c>
      <c r="J5637">
        <v>1638</v>
      </c>
      <c r="K5637">
        <v>11992</v>
      </c>
      <c r="L5637">
        <v>302</v>
      </c>
      <c r="M5637">
        <v>1487</v>
      </c>
      <c r="N5637">
        <v>1015</v>
      </c>
      <c r="O5637">
        <v>20</v>
      </c>
      <c r="P5637">
        <v>2824</v>
      </c>
      <c r="Q5637">
        <v>1050</v>
      </c>
      <c r="R5637">
        <v>0</v>
      </c>
      <c r="S5637">
        <v>0</v>
      </c>
      <c r="T5637">
        <v>1050</v>
      </c>
      <c r="U5637">
        <v>2853</v>
      </c>
      <c r="V5637">
        <v>984</v>
      </c>
      <c r="W5637">
        <v>7207</v>
      </c>
      <c r="X5637">
        <v>8118</v>
      </c>
      <c r="Y5637">
        <v>0.21</v>
      </c>
      <c r="Z5637">
        <v>32</v>
      </c>
      <c r="AA5637">
        <v>10682</v>
      </c>
      <c r="AB5637">
        <v>24</v>
      </c>
      <c r="AC5637">
        <v>76.36</v>
      </c>
    </row>
    <row r="5638" spans="1:29" x14ac:dyDescent="0.3">
      <c r="A5638">
        <v>2012</v>
      </c>
      <c r="B5638">
        <v>3</v>
      </c>
      <c r="C5638" s="1">
        <v>40975</v>
      </c>
      <c r="D5638">
        <v>10100</v>
      </c>
      <c r="E5638">
        <v>204</v>
      </c>
      <c r="F5638">
        <v>142</v>
      </c>
      <c r="G5638">
        <v>160</v>
      </c>
      <c r="H5638">
        <v>26</v>
      </c>
      <c r="I5638">
        <v>1280</v>
      </c>
      <c r="J5638">
        <v>1608</v>
      </c>
      <c r="K5638">
        <v>11912</v>
      </c>
      <c r="L5638">
        <v>332</v>
      </c>
      <c r="M5638">
        <v>1495</v>
      </c>
      <c r="N5638">
        <v>1011</v>
      </c>
      <c r="O5638">
        <v>23</v>
      </c>
      <c r="P5638">
        <v>2861</v>
      </c>
      <c r="Q5638">
        <v>923</v>
      </c>
      <c r="R5638">
        <v>0</v>
      </c>
      <c r="S5638">
        <v>0</v>
      </c>
      <c r="T5638">
        <v>923</v>
      </c>
      <c r="U5638">
        <v>2756</v>
      </c>
      <c r="V5638">
        <v>903</v>
      </c>
      <c r="W5638">
        <v>7290</v>
      </c>
      <c r="X5638">
        <v>8128</v>
      </c>
      <c r="Y5638">
        <v>0.2</v>
      </c>
      <c r="Z5638">
        <v>32</v>
      </c>
      <c r="AA5638">
        <v>10632</v>
      </c>
      <c r="AB5638">
        <v>24</v>
      </c>
      <c r="AC5638">
        <v>76.510000000000005</v>
      </c>
    </row>
    <row r="5639" spans="1:29" x14ac:dyDescent="0.3">
      <c r="A5639">
        <v>2012</v>
      </c>
      <c r="B5639">
        <v>3</v>
      </c>
      <c r="C5639" s="1">
        <v>40976</v>
      </c>
      <c r="D5639">
        <v>9470</v>
      </c>
      <c r="E5639">
        <v>240</v>
      </c>
      <c r="F5639">
        <v>131</v>
      </c>
      <c r="G5639">
        <v>160</v>
      </c>
      <c r="H5639">
        <v>26</v>
      </c>
      <c r="I5639">
        <v>1220</v>
      </c>
      <c r="J5639">
        <v>1537</v>
      </c>
      <c r="K5639">
        <v>11247</v>
      </c>
      <c r="L5639">
        <v>333</v>
      </c>
      <c r="M5639">
        <v>1490</v>
      </c>
      <c r="N5639">
        <v>1009</v>
      </c>
      <c r="O5639">
        <v>10</v>
      </c>
      <c r="P5639">
        <v>2841</v>
      </c>
      <c r="Q5639">
        <v>1065</v>
      </c>
      <c r="R5639">
        <v>0</v>
      </c>
      <c r="S5639">
        <v>0</v>
      </c>
      <c r="T5639">
        <v>1065</v>
      </c>
      <c r="U5639">
        <v>2699</v>
      </c>
      <c r="V5639">
        <v>703</v>
      </c>
      <c r="W5639">
        <v>6713</v>
      </c>
      <c r="X5639">
        <v>7342</v>
      </c>
      <c r="Y5639">
        <v>0.22</v>
      </c>
      <c r="Z5639">
        <v>35</v>
      </c>
      <c r="AA5639">
        <v>10027</v>
      </c>
      <c r="AB5639">
        <v>27</v>
      </c>
      <c r="AC5639">
        <v>76.709999999999994</v>
      </c>
    </row>
    <row r="5640" spans="1:29" x14ac:dyDescent="0.3">
      <c r="A5640">
        <v>2012</v>
      </c>
      <c r="B5640">
        <v>3</v>
      </c>
      <c r="C5640" s="1">
        <v>40977</v>
      </c>
      <c r="D5640">
        <v>9300</v>
      </c>
      <c r="E5640">
        <v>273</v>
      </c>
      <c r="F5640">
        <v>125</v>
      </c>
      <c r="G5640">
        <v>159</v>
      </c>
      <c r="H5640">
        <v>26</v>
      </c>
      <c r="I5640">
        <v>1300</v>
      </c>
      <c r="J5640">
        <v>1610</v>
      </c>
      <c r="K5640">
        <v>11183</v>
      </c>
      <c r="L5640">
        <v>337</v>
      </c>
      <c r="M5640">
        <v>790</v>
      </c>
      <c r="N5640">
        <v>1710</v>
      </c>
      <c r="O5640">
        <v>3</v>
      </c>
      <c r="P5640">
        <v>2839</v>
      </c>
      <c r="Q5640">
        <v>1006</v>
      </c>
      <c r="R5640">
        <v>0</v>
      </c>
      <c r="S5640">
        <v>0</v>
      </c>
      <c r="T5640">
        <v>1006</v>
      </c>
      <c r="U5640">
        <v>2678</v>
      </c>
      <c r="V5640">
        <v>795</v>
      </c>
      <c r="W5640">
        <v>6613</v>
      </c>
      <c r="X5640">
        <v>7338</v>
      </c>
      <c r="Y5640">
        <v>0.22</v>
      </c>
      <c r="Z5640">
        <v>34</v>
      </c>
      <c r="AA5640">
        <v>9883</v>
      </c>
      <c r="AB5640">
        <v>26</v>
      </c>
      <c r="AC5640">
        <v>76.900000000000006</v>
      </c>
    </row>
    <row r="5641" spans="1:29" x14ac:dyDescent="0.3">
      <c r="A5641">
        <v>2012</v>
      </c>
      <c r="B5641">
        <v>3</v>
      </c>
      <c r="C5641" s="1">
        <v>40978</v>
      </c>
      <c r="D5641">
        <v>8680</v>
      </c>
      <c r="E5641">
        <v>292</v>
      </c>
      <c r="F5641">
        <v>122</v>
      </c>
      <c r="G5641">
        <v>159</v>
      </c>
      <c r="H5641">
        <v>26</v>
      </c>
      <c r="I5641">
        <v>1380</v>
      </c>
      <c r="J5641">
        <v>1687</v>
      </c>
      <c r="K5641">
        <v>10659</v>
      </c>
      <c r="L5641">
        <v>306</v>
      </c>
      <c r="M5641">
        <v>592</v>
      </c>
      <c r="N5641">
        <v>2002</v>
      </c>
      <c r="O5641">
        <v>0</v>
      </c>
      <c r="P5641">
        <v>2899</v>
      </c>
      <c r="Q5641">
        <v>1100</v>
      </c>
      <c r="R5641">
        <v>0</v>
      </c>
      <c r="S5641">
        <v>0</v>
      </c>
      <c r="T5641">
        <v>1100</v>
      </c>
      <c r="U5641">
        <v>2669</v>
      </c>
      <c r="V5641">
        <v>742</v>
      </c>
      <c r="W5641">
        <v>5995</v>
      </c>
      <c r="X5641">
        <v>6660</v>
      </c>
      <c r="Y5641">
        <v>0.24</v>
      </c>
      <c r="Z5641">
        <v>38</v>
      </c>
      <c r="AA5641">
        <v>9279</v>
      </c>
      <c r="AB5641">
        <v>28</v>
      </c>
      <c r="AC5641">
        <v>77.150000000000006</v>
      </c>
    </row>
    <row r="5642" spans="1:29" x14ac:dyDescent="0.3">
      <c r="A5642">
        <v>2012</v>
      </c>
      <c r="B5642">
        <v>3</v>
      </c>
      <c r="C5642" s="1">
        <v>40979</v>
      </c>
      <c r="D5642">
        <v>9160</v>
      </c>
      <c r="E5642">
        <v>289</v>
      </c>
      <c r="F5642">
        <v>127</v>
      </c>
      <c r="G5642">
        <v>170</v>
      </c>
      <c r="H5642">
        <v>26</v>
      </c>
      <c r="I5642">
        <v>1480</v>
      </c>
      <c r="J5642">
        <v>1803</v>
      </c>
      <c r="K5642">
        <v>11252</v>
      </c>
      <c r="L5642">
        <v>286</v>
      </c>
      <c r="M5642">
        <v>593</v>
      </c>
      <c r="N5642">
        <v>1922</v>
      </c>
      <c r="O5642">
        <v>0</v>
      </c>
      <c r="P5642">
        <v>2801</v>
      </c>
      <c r="Q5642">
        <v>1071</v>
      </c>
      <c r="R5642">
        <v>0</v>
      </c>
      <c r="S5642">
        <v>0</v>
      </c>
      <c r="T5642">
        <v>1071</v>
      </c>
      <c r="U5642">
        <v>2655</v>
      </c>
      <c r="V5642">
        <v>960</v>
      </c>
      <c r="W5642">
        <v>6494</v>
      </c>
      <c r="X5642">
        <v>7379</v>
      </c>
      <c r="Y5642">
        <v>0.22</v>
      </c>
      <c r="Z5642">
        <v>34</v>
      </c>
      <c r="AA5642">
        <v>9772</v>
      </c>
      <c r="AB5642">
        <v>24</v>
      </c>
      <c r="AC5642">
        <v>77.31</v>
      </c>
    </row>
    <row r="5643" spans="1:29" x14ac:dyDescent="0.3">
      <c r="A5643">
        <v>2012</v>
      </c>
      <c r="B5643">
        <v>3</v>
      </c>
      <c r="C5643" s="1">
        <v>40980</v>
      </c>
      <c r="D5643">
        <v>9540</v>
      </c>
      <c r="E5643">
        <v>248</v>
      </c>
      <c r="F5643">
        <v>128</v>
      </c>
      <c r="G5643">
        <v>176</v>
      </c>
      <c r="H5643">
        <v>36</v>
      </c>
      <c r="I5643">
        <v>1460</v>
      </c>
      <c r="J5643">
        <v>1800</v>
      </c>
      <c r="K5643">
        <v>11588</v>
      </c>
      <c r="L5643">
        <v>305</v>
      </c>
      <c r="M5643">
        <v>593</v>
      </c>
      <c r="N5643">
        <v>2003</v>
      </c>
      <c r="O5643">
        <v>0</v>
      </c>
      <c r="P5643">
        <v>2901</v>
      </c>
      <c r="Q5643">
        <v>1150</v>
      </c>
      <c r="R5643">
        <v>0</v>
      </c>
      <c r="S5643">
        <v>0</v>
      </c>
      <c r="T5643">
        <v>1150</v>
      </c>
      <c r="U5643">
        <v>2665</v>
      </c>
      <c r="V5643">
        <v>817</v>
      </c>
      <c r="W5643">
        <v>6801</v>
      </c>
      <c r="X5643">
        <v>7537</v>
      </c>
      <c r="Y5643">
        <v>0.22</v>
      </c>
      <c r="Z5643">
        <v>35</v>
      </c>
      <c r="AA5643">
        <v>10128</v>
      </c>
      <c r="AB5643">
        <v>26</v>
      </c>
      <c r="AC5643">
        <v>77.45</v>
      </c>
    </row>
    <row r="5644" spans="1:29" x14ac:dyDescent="0.3">
      <c r="A5644">
        <v>2012</v>
      </c>
      <c r="B5644">
        <v>3</v>
      </c>
      <c r="C5644" s="1">
        <v>40981</v>
      </c>
      <c r="D5644">
        <v>9150</v>
      </c>
      <c r="E5644">
        <v>192</v>
      </c>
      <c r="F5644">
        <v>133</v>
      </c>
      <c r="G5644">
        <v>182</v>
      </c>
      <c r="H5644">
        <v>50</v>
      </c>
      <c r="I5644">
        <v>1400</v>
      </c>
      <c r="J5644">
        <v>1765</v>
      </c>
      <c r="K5644">
        <v>11107</v>
      </c>
      <c r="L5644">
        <v>293</v>
      </c>
      <c r="M5644">
        <v>591</v>
      </c>
      <c r="N5644">
        <v>2008</v>
      </c>
      <c r="O5644">
        <v>0</v>
      </c>
      <c r="P5644">
        <v>2892</v>
      </c>
      <c r="Q5644">
        <v>1200</v>
      </c>
      <c r="R5644">
        <v>458</v>
      </c>
      <c r="S5644">
        <v>0</v>
      </c>
      <c r="T5644">
        <v>742</v>
      </c>
      <c r="U5644">
        <v>2702</v>
      </c>
      <c r="V5644">
        <v>1093</v>
      </c>
      <c r="W5644">
        <v>6432</v>
      </c>
      <c r="X5644">
        <v>7473</v>
      </c>
      <c r="Y5644">
        <v>0.23</v>
      </c>
      <c r="Z5644">
        <v>33</v>
      </c>
      <c r="AA5644">
        <v>9707</v>
      </c>
      <c r="AB5644">
        <v>23</v>
      </c>
      <c r="AC5644">
        <v>77.599999999999994</v>
      </c>
    </row>
    <row r="5645" spans="1:29" x14ac:dyDescent="0.3">
      <c r="A5645">
        <v>2012</v>
      </c>
      <c r="B5645">
        <v>3</v>
      </c>
      <c r="C5645" s="1">
        <v>40982</v>
      </c>
      <c r="D5645">
        <v>11100</v>
      </c>
      <c r="E5645">
        <v>305</v>
      </c>
      <c r="F5645">
        <v>497</v>
      </c>
      <c r="G5645">
        <v>194</v>
      </c>
      <c r="H5645">
        <v>37</v>
      </c>
      <c r="I5645">
        <v>1540</v>
      </c>
      <c r="J5645">
        <v>2268</v>
      </c>
      <c r="K5645">
        <v>13673</v>
      </c>
      <c r="L5645">
        <v>182</v>
      </c>
      <c r="M5645">
        <v>591</v>
      </c>
      <c r="N5645">
        <v>2012</v>
      </c>
      <c r="O5645">
        <v>0</v>
      </c>
      <c r="P5645">
        <v>2785</v>
      </c>
      <c r="Q5645">
        <v>1250</v>
      </c>
      <c r="R5645">
        <v>1834</v>
      </c>
      <c r="S5645">
        <v>0</v>
      </c>
      <c r="T5645">
        <v>-584</v>
      </c>
      <c r="U5645">
        <v>2993</v>
      </c>
      <c r="V5645">
        <v>2856</v>
      </c>
      <c r="W5645">
        <v>8575</v>
      </c>
      <c r="X5645">
        <v>11472</v>
      </c>
      <c r="Y5645">
        <v>0.19</v>
      </c>
      <c r="Z5645">
        <v>16</v>
      </c>
      <c r="AA5645">
        <v>12133</v>
      </c>
      <c r="AB5645">
        <v>5</v>
      </c>
      <c r="AC5645">
        <v>77.45</v>
      </c>
    </row>
    <row r="5646" spans="1:29" x14ac:dyDescent="0.3">
      <c r="A5646">
        <v>2012</v>
      </c>
      <c r="B5646">
        <v>3</v>
      </c>
      <c r="C5646" s="1">
        <v>40983</v>
      </c>
      <c r="D5646">
        <v>16100</v>
      </c>
      <c r="E5646">
        <v>213</v>
      </c>
      <c r="F5646">
        <v>1280</v>
      </c>
      <c r="G5646">
        <v>181</v>
      </c>
      <c r="H5646">
        <v>25</v>
      </c>
      <c r="I5646">
        <v>1760</v>
      </c>
      <c r="J5646">
        <v>3246</v>
      </c>
      <c r="K5646">
        <v>19559</v>
      </c>
      <c r="L5646">
        <v>85</v>
      </c>
      <c r="M5646">
        <v>797</v>
      </c>
      <c r="N5646">
        <v>2011</v>
      </c>
      <c r="O5646">
        <v>0</v>
      </c>
      <c r="P5646">
        <v>2892</v>
      </c>
      <c r="Q5646">
        <v>1250</v>
      </c>
      <c r="R5646">
        <v>2063</v>
      </c>
      <c r="S5646">
        <v>0</v>
      </c>
      <c r="T5646">
        <v>-813</v>
      </c>
      <c r="U5646">
        <v>3764</v>
      </c>
      <c r="V5646">
        <v>4646</v>
      </c>
      <c r="W5646">
        <v>12777</v>
      </c>
      <c r="X5646">
        <v>17480</v>
      </c>
      <c r="Y5646">
        <v>0.14000000000000001</v>
      </c>
      <c r="Z5646">
        <v>11</v>
      </c>
      <c r="AA5646">
        <v>17799</v>
      </c>
      <c r="AB5646">
        <v>2</v>
      </c>
      <c r="AC5646">
        <v>77.040000000000006</v>
      </c>
    </row>
    <row r="5647" spans="1:29" x14ac:dyDescent="0.3">
      <c r="A5647">
        <v>2012</v>
      </c>
      <c r="B5647">
        <v>3</v>
      </c>
      <c r="C5647" s="1">
        <v>40984</v>
      </c>
      <c r="D5647">
        <v>24400</v>
      </c>
      <c r="E5647">
        <v>264</v>
      </c>
      <c r="F5647">
        <v>1590</v>
      </c>
      <c r="G5647">
        <v>213</v>
      </c>
      <c r="H5647">
        <v>27</v>
      </c>
      <c r="I5647">
        <v>1730</v>
      </c>
      <c r="J5647">
        <v>3560</v>
      </c>
      <c r="K5647">
        <v>28224</v>
      </c>
      <c r="L5647">
        <v>90</v>
      </c>
      <c r="M5647">
        <v>992</v>
      </c>
      <c r="N5647">
        <v>2007</v>
      </c>
      <c r="O5647">
        <v>0</v>
      </c>
      <c r="P5647">
        <v>3090</v>
      </c>
      <c r="Q5647">
        <v>1300</v>
      </c>
      <c r="R5647">
        <v>4814</v>
      </c>
      <c r="S5647">
        <v>0</v>
      </c>
      <c r="T5647">
        <v>-3514</v>
      </c>
      <c r="U5647">
        <v>5059</v>
      </c>
      <c r="V5647">
        <v>7813</v>
      </c>
      <c r="W5647">
        <v>20589</v>
      </c>
      <c r="X5647">
        <v>28648</v>
      </c>
      <c r="Y5647">
        <v>0.11</v>
      </c>
      <c r="Z5647">
        <v>-2</v>
      </c>
      <c r="AA5647">
        <v>27627</v>
      </c>
      <c r="AB5647">
        <v>-4</v>
      </c>
      <c r="AC5647">
        <v>76.34</v>
      </c>
    </row>
    <row r="5648" spans="1:29" x14ac:dyDescent="0.3">
      <c r="A5648">
        <v>2012</v>
      </c>
      <c r="B5648">
        <v>3</v>
      </c>
      <c r="C5648" s="1">
        <v>40985</v>
      </c>
      <c r="D5648">
        <v>37900</v>
      </c>
      <c r="E5648">
        <v>243</v>
      </c>
      <c r="F5648">
        <v>4940</v>
      </c>
      <c r="G5648">
        <v>219</v>
      </c>
      <c r="H5648">
        <v>28</v>
      </c>
      <c r="I5648">
        <v>1810</v>
      </c>
      <c r="J5648">
        <v>6997</v>
      </c>
      <c r="K5648">
        <v>45140</v>
      </c>
      <c r="L5648">
        <v>86</v>
      </c>
      <c r="M5648">
        <v>994</v>
      </c>
      <c r="N5648">
        <v>2626</v>
      </c>
      <c r="O5648">
        <v>0</v>
      </c>
      <c r="P5648">
        <v>3706</v>
      </c>
      <c r="Q5648">
        <v>1350</v>
      </c>
      <c r="R5648">
        <v>6418</v>
      </c>
      <c r="S5648">
        <v>0</v>
      </c>
      <c r="T5648">
        <v>-5068</v>
      </c>
      <c r="U5648">
        <v>6889</v>
      </c>
      <c r="V5648">
        <v>13475</v>
      </c>
      <c r="W5648">
        <v>32673</v>
      </c>
      <c r="X5648">
        <v>46503</v>
      </c>
      <c r="Y5648">
        <v>0.08</v>
      </c>
      <c r="Z5648">
        <v>-3</v>
      </c>
      <c r="AA5648">
        <v>44724</v>
      </c>
      <c r="AB5648">
        <v>-4</v>
      </c>
      <c r="AC5648">
        <v>75.36</v>
      </c>
    </row>
    <row r="5649" spans="1:29" x14ac:dyDescent="0.3">
      <c r="A5649">
        <v>2012</v>
      </c>
      <c r="B5649">
        <v>3</v>
      </c>
      <c r="C5649" s="1">
        <v>40986</v>
      </c>
      <c r="D5649">
        <v>46100</v>
      </c>
      <c r="E5649">
        <v>150</v>
      </c>
      <c r="F5649">
        <v>2570</v>
      </c>
      <c r="G5649">
        <v>191</v>
      </c>
      <c r="H5649">
        <v>35</v>
      </c>
      <c r="I5649">
        <v>2050</v>
      </c>
      <c r="J5649">
        <v>4846</v>
      </c>
      <c r="K5649">
        <v>51096</v>
      </c>
      <c r="L5649">
        <v>92</v>
      </c>
      <c r="M5649">
        <v>1491</v>
      </c>
      <c r="N5649">
        <v>2883</v>
      </c>
      <c r="O5649">
        <v>0</v>
      </c>
      <c r="P5649">
        <v>4467</v>
      </c>
      <c r="Q5649">
        <v>1350</v>
      </c>
      <c r="R5649">
        <v>5960</v>
      </c>
      <c r="S5649">
        <v>0</v>
      </c>
      <c r="T5649">
        <v>-4610</v>
      </c>
      <c r="U5649">
        <v>8039</v>
      </c>
      <c r="V5649">
        <v>11415</v>
      </c>
      <c r="W5649">
        <v>39502</v>
      </c>
      <c r="X5649">
        <v>51239</v>
      </c>
      <c r="Y5649">
        <v>0.09</v>
      </c>
      <c r="Z5649">
        <v>0</v>
      </c>
      <c r="AA5649">
        <v>49046</v>
      </c>
      <c r="AB5649">
        <v>-4</v>
      </c>
      <c r="AC5649">
        <v>74.37</v>
      </c>
    </row>
    <row r="5650" spans="1:29" x14ac:dyDescent="0.3">
      <c r="A5650">
        <v>2012</v>
      </c>
      <c r="B5650">
        <v>3</v>
      </c>
      <c r="C5650" s="1">
        <v>40987</v>
      </c>
      <c r="D5650">
        <v>43400</v>
      </c>
      <c r="E5650">
        <v>150</v>
      </c>
      <c r="F5650">
        <v>1570</v>
      </c>
      <c r="G5650">
        <v>189</v>
      </c>
      <c r="H5650">
        <v>47</v>
      </c>
      <c r="I5650">
        <v>2010</v>
      </c>
      <c r="J5650">
        <v>3816</v>
      </c>
      <c r="K5650">
        <v>47366</v>
      </c>
      <c r="L5650">
        <v>98</v>
      </c>
      <c r="M5650">
        <v>1498</v>
      </c>
      <c r="N5650">
        <v>2866</v>
      </c>
      <c r="O5650">
        <v>0</v>
      </c>
      <c r="P5650">
        <v>4462</v>
      </c>
      <c r="Q5650">
        <v>1400</v>
      </c>
      <c r="R5650">
        <v>4585</v>
      </c>
      <c r="S5650">
        <v>0</v>
      </c>
      <c r="T5650">
        <v>-3185</v>
      </c>
      <c r="U5650">
        <v>7848</v>
      </c>
      <c r="V5650">
        <v>9272</v>
      </c>
      <c r="W5650">
        <v>36594</v>
      </c>
      <c r="X5650">
        <v>46088</v>
      </c>
      <c r="Y5650">
        <v>0.09</v>
      </c>
      <c r="Z5650">
        <v>3</v>
      </c>
      <c r="AA5650">
        <v>45356</v>
      </c>
      <c r="AB5650">
        <v>-2</v>
      </c>
      <c r="AC5650">
        <v>73.510000000000005</v>
      </c>
    </row>
    <row r="5651" spans="1:29" x14ac:dyDescent="0.3">
      <c r="A5651">
        <v>2012</v>
      </c>
      <c r="B5651">
        <v>3</v>
      </c>
      <c r="C5651" s="1">
        <v>40988</v>
      </c>
      <c r="D5651">
        <v>37000</v>
      </c>
      <c r="E5651">
        <v>151</v>
      </c>
      <c r="F5651">
        <v>1030</v>
      </c>
      <c r="G5651">
        <v>171</v>
      </c>
      <c r="H5651">
        <v>47</v>
      </c>
      <c r="I5651">
        <v>2070</v>
      </c>
      <c r="J5651">
        <v>3318</v>
      </c>
      <c r="K5651">
        <v>40469</v>
      </c>
      <c r="L5651">
        <v>94</v>
      </c>
      <c r="M5651">
        <v>1495</v>
      </c>
      <c r="N5651">
        <v>2857</v>
      </c>
      <c r="O5651">
        <v>0</v>
      </c>
      <c r="P5651">
        <v>4446</v>
      </c>
      <c r="Q5651">
        <v>1386</v>
      </c>
      <c r="R5651">
        <v>4355</v>
      </c>
      <c r="S5651">
        <v>0</v>
      </c>
      <c r="T5651">
        <v>-2969</v>
      </c>
      <c r="U5651">
        <v>6867</v>
      </c>
      <c r="V5651">
        <v>7669</v>
      </c>
      <c r="W5651">
        <v>31116</v>
      </c>
      <c r="X5651">
        <v>38992</v>
      </c>
      <c r="Y5651">
        <v>0.11</v>
      </c>
      <c r="Z5651">
        <v>4</v>
      </c>
      <c r="AA5651">
        <v>38399</v>
      </c>
      <c r="AB5651">
        <v>-2</v>
      </c>
      <c r="AC5651">
        <v>72.8</v>
      </c>
    </row>
    <row r="5652" spans="1:29" x14ac:dyDescent="0.3">
      <c r="A5652">
        <v>2012</v>
      </c>
      <c r="B5652">
        <v>3</v>
      </c>
      <c r="C5652" s="1">
        <v>40989</v>
      </c>
      <c r="D5652">
        <v>30900</v>
      </c>
      <c r="E5652">
        <v>144</v>
      </c>
      <c r="F5652">
        <v>857</v>
      </c>
      <c r="G5652">
        <v>181</v>
      </c>
      <c r="H5652">
        <v>44</v>
      </c>
      <c r="I5652">
        <v>2110</v>
      </c>
      <c r="J5652">
        <v>3192</v>
      </c>
      <c r="K5652">
        <v>34236</v>
      </c>
      <c r="L5652">
        <v>98</v>
      </c>
      <c r="M5652">
        <v>1488</v>
      </c>
      <c r="N5652">
        <v>2856</v>
      </c>
      <c r="O5652">
        <v>0</v>
      </c>
      <c r="P5652">
        <v>4443</v>
      </c>
      <c r="Q5652">
        <v>1427</v>
      </c>
      <c r="R5652">
        <v>1605</v>
      </c>
      <c r="S5652">
        <v>0</v>
      </c>
      <c r="T5652">
        <v>-177</v>
      </c>
      <c r="U5652">
        <v>5718</v>
      </c>
      <c r="V5652">
        <v>4583</v>
      </c>
      <c r="W5652">
        <v>25376</v>
      </c>
      <c r="X5652">
        <v>29971</v>
      </c>
      <c r="Y5652">
        <v>0.13</v>
      </c>
      <c r="Z5652">
        <v>12</v>
      </c>
      <c r="AA5652">
        <v>32126</v>
      </c>
      <c r="AB5652">
        <v>7</v>
      </c>
      <c r="AC5652">
        <v>72.290000000000006</v>
      </c>
    </row>
    <row r="5653" spans="1:29" x14ac:dyDescent="0.3">
      <c r="A5653">
        <v>2012</v>
      </c>
      <c r="B5653">
        <v>3</v>
      </c>
      <c r="C5653" s="1">
        <v>40990</v>
      </c>
      <c r="D5653">
        <v>24900</v>
      </c>
      <c r="E5653">
        <v>142</v>
      </c>
      <c r="F5653">
        <v>781</v>
      </c>
      <c r="G5653">
        <v>185</v>
      </c>
      <c r="H5653">
        <v>53</v>
      </c>
      <c r="I5653">
        <v>2060</v>
      </c>
      <c r="J5653">
        <v>3079</v>
      </c>
      <c r="K5653">
        <v>28121</v>
      </c>
      <c r="L5653">
        <v>93</v>
      </c>
      <c r="M5653">
        <v>1486</v>
      </c>
      <c r="N5653">
        <v>2862</v>
      </c>
      <c r="O5653">
        <v>0</v>
      </c>
      <c r="P5653">
        <v>4442</v>
      </c>
      <c r="Q5653">
        <v>1487</v>
      </c>
      <c r="R5653">
        <v>0</v>
      </c>
      <c r="S5653">
        <v>0</v>
      </c>
      <c r="T5653">
        <v>1487</v>
      </c>
      <c r="U5653">
        <v>4824</v>
      </c>
      <c r="V5653">
        <v>2495</v>
      </c>
      <c r="W5653">
        <v>19802</v>
      </c>
      <c r="X5653">
        <v>22192</v>
      </c>
      <c r="Y5653">
        <v>0.15</v>
      </c>
      <c r="Z5653">
        <v>21</v>
      </c>
      <c r="AA5653">
        <v>26061</v>
      </c>
      <c r="AB5653">
        <v>15</v>
      </c>
      <c r="AC5653">
        <v>72.02</v>
      </c>
    </row>
    <row r="5654" spans="1:29" x14ac:dyDescent="0.3">
      <c r="A5654">
        <v>2012</v>
      </c>
      <c r="B5654">
        <v>3</v>
      </c>
      <c r="C5654" s="1">
        <v>40991</v>
      </c>
      <c r="D5654">
        <v>21300</v>
      </c>
      <c r="E5654">
        <v>148</v>
      </c>
      <c r="F5654">
        <v>772</v>
      </c>
      <c r="G5654">
        <v>180</v>
      </c>
      <c r="H5654">
        <v>68</v>
      </c>
      <c r="I5654">
        <v>1960</v>
      </c>
      <c r="J5654">
        <v>2980</v>
      </c>
      <c r="K5654">
        <v>24428</v>
      </c>
      <c r="L5654">
        <v>100</v>
      </c>
      <c r="M5654">
        <v>989</v>
      </c>
      <c r="N5654">
        <v>2604</v>
      </c>
      <c r="O5654">
        <v>0</v>
      </c>
      <c r="P5654">
        <v>3693</v>
      </c>
      <c r="Q5654">
        <v>1500</v>
      </c>
      <c r="R5654">
        <v>0</v>
      </c>
      <c r="S5654">
        <v>0</v>
      </c>
      <c r="T5654">
        <v>1500</v>
      </c>
      <c r="U5654">
        <v>4239</v>
      </c>
      <c r="V5654">
        <v>2551</v>
      </c>
      <c r="W5654">
        <v>16789</v>
      </c>
      <c r="X5654">
        <v>19235</v>
      </c>
      <c r="Y5654">
        <v>0.15</v>
      </c>
      <c r="Z5654">
        <v>21</v>
      </c>
      <c r="AA5654">
        <v>22468</v>
      </c>
      <c r="AB5654">
        <v>14</v>
      </c>
      <c r="AC5654">
        <v>71.84</v>
      </c>
    </row>
    <row r="5655" spans="1:29" x14ac:dyDescent="0.3">
      <c r="A5655">
        <v>2012</v>
      </c>
      <c r="B5655">
        <v>3</v>
      </c>
      <c r="C5655" s="1">
        <v>40992</v>
      </c>
      <c r="D5655">
        <v>18300</v>
      </c>
      <c r="E5655">
        <v>145</v>
      </c>
      <c r="F5655">
        <v>729</v>
      </c>
      <c r="G5655">
        <v>182</v>
      </c>
      <c r="H5655">
        <v>66</v>
      </c>
      <c r="I5655">
        <v>1830</v>
      </c>
      <c r="J5655">
        <v>2807</v>
      </c>
      <c r="K5655">
        <v>21252</v>
      </c>
      <c r="L5655">
        <v>104</v>
      </c>
      <c r="M5655">
        <v>993</v>
      </c>
      <c r="N5655">
        <v>2498</v>
      </c>
      <c r="O5655">
        <v>0</v>
      </c>
      <c r="P5655">
        <v>3596</v>
      </c>
      <c r="Q5655">
        <v>1550</v>
      </c>
      <c r="R5655">
        <v>0</v>
      </c>
      <c r="S5655">
        <v>0</v>
      </c>
      <c r="T5655">
        <v>1550</v>
      </c>
      <c r="U5655">
        <v>3974</v>
      </c>
      <c r="V5655">
        <v>2178</v>
      </c>
      <c r="W5655">
        <v>14037</v>
      </c>
      <c r="X5655">
        <v>16106</v>
      </c>
      <c r="Y5655">
        <v>0.16</v>
      </c>
      <c r="Z5655">
        <v>24</v>
      </c>
      <c r="AA5655">
        <v>19422</v>
      </c>
      <c r="AB5655">
        <v>17</v>
      </c>
      <c r="AC5655">
        <v>71.8</v>
      </c>
    </row>
    <row r="5656" spans="1:29" x14ac:dyDescent="0.3">
      <c r="A5656">
        <v>2012</v>
      </c>
      <c r="B5656">
        <v>3</v>
      </c>
      <c r="C5656" s="1">
        <v>40993</v>
      </c>
      <c r="D5656">
        <v>18200</v>
      </c>
      <c r="E5656">
        <v>142</v>
      </c>
      <c r="F5656">
        <v>709</v>
      </c>
      <c r="G5656">
        <v>201</v>
      </c>
      <c r="H5656">
        <v>67</v>
      </c>
      <c r="I5656">
        <v>1800</v>
      </c>
      <c r="J5656">
        <v>2777</v>
      </c>
      <c r="K5656">
        <v>21119</v>
      </c>
      <c r="L5656">
        <v>96</v>
      </c>
      <c r="M5656">
        <v>989</v>
      </c>
      <c r="N5656">
        <v>2497</v>
      </c>
      <c r="O5656">
        <v>0</v>
      </c>
      <c r="P5656">
        <v>3582</v>
      </c>
      <c r="Q5656">
        <v>1542</v>
      </c>
      <c r="R5656">
        <v>2751</v>
      </c>
      <c r="S5656">
        <v>0</v>
      </c>
      <c r="T5656">
        <v>-1208</v>
      </c>
      <c r="U5656">
        <v>3888</v>
      </c>
      <c r="V5656">
        <v>3868</v>
      </c>
      <c r="W5656">
        <v>14792</v>
      </c>
      <c r="X5656">
        <v>18745</v>
      </c>
      <c r="Y5656">
        <v>0.16</v>
      </c>
      <c r="Z5656">
        <v>11</v>
      </c>
      <c r="AA5656">
        <v>19319</v>
      </c>
      <c r="AB5656">
        <v>3</v>
      </c>
      <c r="AC5656">
        <v>71.650000000000006</v>
      </c>
    </row>
    <row r="5657" spans="1:29" x14ac:dyDescent="0.3">
      <c r="A5657">
        <v>2012</v>
      </c>
      <c r="B5657">
        <v>3</v>
      </c>
      <c r="C5657" s="1">
        <v>40994</v>
      </c>
      <c r="D5657">
        <v>18100</v>
      </c>
      <c r="E5657">
        <v>144</v>
      </c>
      <c r="F5657">
        <v>697</v>
      </c>
      <c r="G5657">
        <v>176</v>
      </c>
      <c r="H5657">
        <v>67</v>
      </c>
      <c r="I5657">
        <v>1780</v>
      </c>
      <c r="J5657">
        <v>2720</v>
      </c>
      <c r="K5657">
        <v>20964</v>
      </c>
      <c r="L5657">
        <v>101</v>
      </c>
      <c r="M5657">
        <v>990</v>
      </c>
      <c r="N5657">
        <v>2494</v>
      </c>
      <c r="O5657">
        <v>0</v>
      </c>
      <c r="P5657">
        <v>3585</v>
      </c>
      <c r="Q5657">
        <v>1591</v>
      </c>
      <c r="R5657">
        <v>2751</v>
      </c>
      <c r="S5657">
        <v>0</v>
      </c>
      <c r="T5657">
        <v>-1159</v>
      </c>
      <c r="U5657">
        <v>3830</v>
      </c>
      <c r="V5657">
        <v>3718</v>
      </c>
      <c r="W5657">
        <v>14739</v>
      </c>
      <c r="X5657">
        <v>18538</v>
      </c>
      <c r="Y5657">
        <v>0.17</v>
      </c>
      <c r="Z5657">
        <v>12</v>
      </c>
      <c r="AA5657">
        <v>19184</v>
      </c>
      <c r="AB5657">
        <v>3</v>
      </c>
      <c r="AC5657">
        <v>71.53</v>
      </c>
    </row>
    <row r="5658" spans="1:29" x14ac:dyDescent="0.3">
      <c r="A5658">
        <v>2012</v>
      </c>
      <c r="B5658">
        <v>3</v>
      </c>
      <c r="C5658" s="1">
        <v>40995</v>
      </c>
      <c r="D5658">
        <v>17800</v>
      </c>
      <c r="E5658">
        <v>256</v>
      </c>
      <c r="F5658">
        <v>611</v>
      </c>
      <c r="G5658">
        <v>196</v>
      </c>
      <c r="H5658">
        <v>63</v>
      </c>
      <c r="I5658">
        <v>1730</v>
      </c>
      <c r="J5658">
        <v>2600</v>
      </c>
      <c r="K5658">
        <v>20656</v>
      </c>
      <c r="L5658">
        <v>88</v>
      </c>
      <c r="M5658">
        <v>1010</v>
      </c>
      <c r="N5658">
        <v>2499</v>
      </c>
      <c r="O5658">
        <v>0</v>
      </c>
      <c r="P5658">
        <v>3597</v>
      </c>
      <c r="Q5658">
        <v>1600</v>
      </c>
      <c r="R5658">
        <v>4585</v>
      </c>
      <c r="S5658">
        <v>0</v>
      </c>
      <c r="T5658">
        <v>-2985</v>
      </c>
      <c r="U5658">
        <v>3818</v>
      </c>
      <c r="V5658">
        <v>4761</v>
      </c>
      <c r="W5658">
        <v>15074</v>
      </c>
      <c r="X5658">
        <v>20043</v>
      </c>
      <c r="Y5658">
        <v>0.17</v>
      </c>
      <c r="Z5658">
        <v>3</v>
      </c>
      <c r="AA5658">
        <v>18926</v>
      </c>
      <c r="AB5658">
        <v>-6</v>
      </c>
      <c r="AC5658">
        <v>71.36</v>
      </c>
    </row>
    <row r="5659" spans="1:29" x14ac:dyDescent="0.3">
      <c r="A5659">
        <v>2012</v>
      </c>
      <c r="B5659">
        <v>3</v>
      </c>
      <c r="C5659" s="1">
        <v>40996</v>
      </c>
      <c r="D5659">
        <v>20500</v>
      </c>
      <c r="E5659">
        <v>221</v>
      </c>
      <c r="F5659">
        <v>1000</v>
      </c>
      <c r="G5659">
        <v>200</v>
      </c>
      <c r="H5659">
        <v>63</v>
      </c>
      <c r="I5659">
        <v>1690</v>
      </c>
      <c r="J5659">
        <v>2953</v>
      </c>
      <c r="K5659">
        <v>23674</v>
      </c>
      <c r="L5659">
        <v>98</v>
      </c>
      <c r="M5659">
        <v>1991</v>
      </c>
      <c r="N5659">
        <v>1446</v>
      </c>
      <c r="O5659">
        <v>0</v>
      </c>
      <c r="P5659">
        <v>3535</v>
      </c>
      <c r="Q5659">
        <v>1644</v>
      </c>
      <c r="R5659">
        <v>7794</v>
      </c>
      <c r="S5659">
        <v>0</v>
      </c>
      <c r="T5659">
        <v>-6150</v>
      </c>
      <c r="U5659">
        <v>4204</v>
      </c>
      <c r="V5659">
        <v>7619</v>
      </c>
      <c r="W5659">
        <v>18239</v>
      </c>
      <c r="X5659">
        <v>26289</v>
      </c>
      <c r="Y5659">
        <v>0.14000000000000001</v>
      </c>
      <c r="Z5659">
        <v>-11</v>
      </c>
      <c r="AA5659">
        <v>23498</v>
      </c>
      <c r="AB5659">
        <v>-12</v>
      </c>
      <c r="AC5659">
        <v>71.02</v>
      </c>
    </row>
    <row r="5660" spans="1:29" x14ac:dyDescent="0.3">
      <c r="A5660">
        <v>2012</v>
      </c>
      <c r="B5660">
        <v>3</v>
      </c>
      <c r="C5660" s="1">
        <v>40997</v>
      </c>
      <c r="D5660">
        <v>25000</v>
      </c>
      <c r="E5660">
        <v>141</v>
      </c>
      <c r="F5660">
        <v>1050</v>
      </c>
      <c r="G5660">
        <v>184</v>
      </c>
      <c r="H5660">
        <v>61</v>
      </c>
      <c r="I5660">
        <v>1670</v>
      </c>
      <c r="J5660">
        <v>2965</v>
      </c>
      <c r="K5660">
        <v>28106</v>
      </c>
      <c r="L5660">
        <v>102</v>
      </c>
      <c r="M5660">
        <v>2995</v>
      </c>
      <c r="N5660">
        <v>1004</v>
      </c>
      <c r="O5660">
        <v>0</v>
      </c>
      <c r="P5660">
        <v>4102</v>
      </c>
      <c r="Q5660">
        <v>1650</v>
      </c>
      <c r="R5660">
        <v>7794</v>
      </c>
      <c r="S5660">
        <v>0</v>
      </c>
      <c r="T5660">
        <v>-6144</v>
      </c>
      <c r="U5660">
        <v>5016</v>
      </c>
      <c r="V5660">
        <v>7873</v>
      </c>
      <c r="W5660">
        <v>21845</v>
      </c>
      <c r="X5660">
        <v>30148</v>
      </c>
      <c r="Y5660">
        <v>0.14000000000000001</v>
      </c>
      <c r="Z5660">
        <v>-7</v>
      </c>
      <c r="AA5660">
        <v>27942</v>
      </c>
      <c r="AB5660">
        <v>-8</v>
      </c>
      <c r="AC5660">
        <v>70.61</v>
      </c>
    </row>
    <row r="5661" spans="1:29" x14ac:dyDescent="0.3">
      <c r="A5661">
        <v>2012</v>
      </c>
      <c r="B5661">
        <v>3</v>
      </c>
      <c r="C5661" s="1">
        <v>40998</v>
      </c>
      <c r="D5661">
        <v>33700</v>
      </c>
      <c r="E5661">
        <v>1187</v>
      </c>
      <c r="F5661">
        <v>808</v>
      </c>
      <c r="G5661">
        <v>184</v>
      </c>
      <c r="H5661">
        <v>72</v>
      </c>
      <c r="I5661">
        <v>1570</v>
      </c>
      <c r="J5661">
        <v>2634</v>
      </c>
      <c r="K5661">
        <v>37521</v>
      </c>
      <c r="L5661">
        <v>92</v>
      </c>
      <c r="M5661">
        <v>4997</v>
      </c>
      <c r="N5661">
        <v>1004</v>
      </c>
      <c r="O5661">
        <v>12</v>
      </c>
      <c r="P5661">
        <v>6104</v>
      </c>
      <c r="Q5661">
        <v>1622</v>
      </c>
      <c r="R5661">
        <v>5043</v>
      </c>
      <c r="S5661">
        <v>0</v>
      </c>
      <c r="T5661">
        <v>-3421</v>
      </c>
      <c r="U5661">
        <v>5893</v>
      </c>
      <c r="V5661">
        <v>4647</v>
      </c>
      <c r="W5661">
        <v>29952</v>
      </c>
      <c r="X5661">
        <v>34839</v>
      </c>
      <c r="Y5661">
        <v>0.16</v>
      </c>
      <c r="Z5661">
        <v>7</v>
      </c>
      <c r="AA5661">
        <v>35951</v>
      </c>
      <c r="AB5661">
        <v>3</v>
      </c>
      <c r="AC5661">
        <v>70.13</v>
      </c>
    </row>
    <row r="5662" spans="1:29" x14ac:dyDescent="0.3">
      <c r="A5662">
        <v>2012</v>
      </c>
      <c r="B5662">
        <v>3</v>
      </c>
      <c r="C5662" s="1">
        <v>40999</v>
      </c>
      <c r="D5662">
        <v>34000</v>
      </c>
      <c r="E5662">
        <v>1272</v>
      </c>
      <c r="F5662">
        <v>890</v>
      </c>
      <c r="G5662">
        <v>196</v>
      </c>
      <c r="H5662">
        <v>91</v>
      </c>
      <c r="I5662">
        <v>1540</v>
      </c>
      <c r="J5662">
        <v>2717</v>
      </c>
      <c r="K5662">
        <v>37989</v>
      </c>
      <c r="L5662">
        <v>77</v>
      </c>
      <c r="M5662">
        <v>4848</v>
      </c>
      <c r="N5662">
        <v>1006</v>
      </c>
      <c r="O5662">
        <v>12</v>
      </c>
      <c r="P5662">
        <v>5943</v>
      </c>
      <c r="Q5662">
        <v>1692</v>
      </c>
      <c r="R5662">
        <v>6189</v>
      </c>
      <c r="S5662">
        <v>0</v>
      </c>
      <c r="T5662">
        <v>-4497</v>
      </c>
      <c r="U5662">
        <v>6123</v>
      </c>
      <c r="V5662">
        <v>5821</v>
      </c>
      <c r="W5662">
        <v>30408</v>
      </c>
      <c r="X5662">
        <v>36544</v>
      </c>
      <c r="Y5662">
        <v>0.15</v>
      </c>
      <c r="Z5662">
        <v>4</v>
      </c>
      <c r="AA5662">
        <v>36449</v>
      </c>
      <c r="AB5662">
        <v>0</v>
      </c>
      <c r="AC5662">
        <v>69.650000000000006</v>
      </c>
    </row>
    <row r="5663" spans="1:29" x14ac:dyDescent="0.3">
      <c r="A5663">
        <v>2012</v>
      </c>
      <c r="B5663">
        <v>4</v>
      </c>
      <c r="C5663" s="1">
        <v>41000</v>
      </c>
      <c r="D5663">
        <v>32100</v>
      </c>
      <c r="E5663">
        <v>1195</v>
      </c>
      <c r="F5663">
        <v>1620</v>
      </c>
      <c r="G5663">
        <v>182</v>
      </c>
      <c r="H5663">
        <v>90</v>
      </c>
      <c r="I5663">
        <v>1590</v>
      </c>
      <c r="J5663">
        <v>3482</v>
      </c>
      <c r="K5663">
        <v>36777</v>
      </c>
      <c r="L5663">
        <v>13</v>
      </c>
      <c r="M5663">
        <v>999</v>
      </c>
      <c r="N5663">
        <v>925</v>
      </c>
      <c r="O5663">
        <v>8</v>
      </c>
      <c r="P5663">
        <v>1944</v>
      </c>
      <c r="Q5663">
        <v>1744</v>
      </c>
      <c r="R5663">
        <v>4355</v>
      </c>
      <c r="S5663">
        <v>0</v>
      </c>
      <c r="T5663">
        <v>-2611</v>
      </c>
      <c r="U5663">
        <v>5902</v>
      </c>
      <c r="V5663">
        <v>9137</v>
      </c>
      <c r="W5663">
        <v>28124</v>
      </c>
      <c r="X5663">
        <v>37444</v>
      </c>
      <c r="Y5663">
        <v>0.05</v>
      </c>
      <c r="Z5663">
        <v>-2</v>
      </c>
      <c r="AA5663">
        <v>36135</v>
      </c>
      <c r="AB5663">
        <v>-4</v>
      </c>
      <c r="AC5663">
        <v>69.180000000000007</v>
      </c>
    </row>
    <row r="5664" spans="1:29" x14ac:dyDescent="0.3">
      <c r="A5664">
        <v>2012</v>
      </c>
      <c r="B5664">
        <v>4</v>
      </c>
      <c r="C5664" s="1">
        <v>41001</v>
      </c>
      <c r="D5664">
        <v>32500</v>
      </c>
      <c r="E5664">
        <v>145</v>
      </c>
      <c r="F5664">
        <v>1200</v>
      </c>
      <c r="G5664">
        <v>173</v>
      </c>
      <c r="H5664">
        <v>83</v>
      </c>
      <c r="I5664">
        <v>1610</v>
      </c>
      <c r="J5664">
        <v>3066</v>
      </c>
      <c r="K5664">
        <v>35711</v>
      </c>
      <c r="L5664">
        <v>26</v>
      </c>
      <c r="M5664">
        <v>997</v>
      </c>
      <c r="N5664">
        <v>824</v>
      </c>
      <c r="O5664">
        <v>9</v>
      </c>
      <c r="P5664">
        <v>1856</v>
      </c>
      <c r="Q5664">
        <v>1724</v>
      </c>
      <c r="R5664">
        <v>1146</v>
      </c>
      <c r="S5664">
        <v>0</v>
      </c>
      <c r="T5664">
        <v>578</v>
      </c>
      <c r="U5664">
        <v>5922</v>
      </c>
      <c r="V5664">
        <v>6756</v>
      </c>
      <c r="W5664">
        <v>26561</v>
      </c>
      <c r="X5664">
        <v>33277</v>
      </c>
      <c r="Y5664">
        <v>0.05</v>
      </c>
      <c r="Z5664">
        <v>7</v>
      </c>
      <c r="AA5664">
        <v>34101</v>
      </c>
      <c r="AB5664">
        <v>2</v>
      </c>
      <c r="AC5664">
        <v>68.81</v>
      </c>
    </row>
    <row r="5665" spans="1:29" x14ac:dyDescent="0.3">
      <c r="A5665">
        <v>2012</v>
      </c>
      <c r="B5665">
        <v>4</v>
      </c>
      <c r="C5665" s="1">
        <v>41002</v>
      </c>
      <c r="D5665">
        <v>32800</v>
      </c>
      <c r="E5665">
        <v>149</v>
      </c>
      <c r="F5665">
        <v>949</v>
      </c>
      <c r="G5665">
        <v>179</v>
      </c>
      <c r="H5665">
        <v>73</v>
      </c>
      <c r="I5665">
        <v>1610</v>
      </c>
      <c r="J5665">
        <v>2811</v>
      </c>
      <c r="K5665">
        <v>35760</v>
      </c>
      <c r="L5665">
        <v>16</v>
      </c>
      <c r="M5665">
        <v>972</v>
      </c>
      <c r="N5665">
        <v>826</v>
      </c>
      <c r="O5665">
        <v>0</v>
      </c>
      <c r="P5665">
        <v>1814</v>
      </c>
      <c r="Q5665">
        <v>1750</v>
      </c>
      <c r="R5665">
        <v>1375</v>
      </c>
      <c r="S5665">
        <v>0</v>
      </c>
      <c r="T5665">
        <v>375</v>
      </c>
      <c r="U5665">
        <v>5854</v>
      </c>
      <c r="V5665">
        <v>6607</v>
      </c>
      <c r="W5665">
        <v>26990</v>
      </c>
      <c r="X5665">
        <v>33571</v>
      </c>
      <c r="Y5665">
        <v>0.05</v>
      </c>
      <c r="Z5665">
        <v>6</v>
      </c>
      <c r="AA5665">
        <v>34150</v>
      </c>
      <c r="AB5665">
        <v>2</v>
      </c>
      <c r="AC5665">
        <v>68.459999999999994</v>
      </c>
    </row>
    <row r="5666" spans="1:29" x14ac:dyDescent="0.3">
      <c r="A5666">
        <v>2012</v>
      </c>
      <c r="B5666">
        <v>4</v>
      </c>
      <c r="C5666" s="1">
        <v>41003</v>
      </c>
      <c r="D5666">
        <v>29700</v>
      </c>
      <c r="E5666">
        <v>150</v>
      </c>
      <c r="F5666">
        <v>911</v>
      </c>
      <c r="G5666">
        <v>179</v>
      </c>
      <c r="H5666">
        <v>71</v>
      </c>
      <c r="I5666">
        <v>1720</v>
      </c>
      <c r="J5666">
        <v>2881</v>
      </c>
      <c r="K5666">
        <v>32731</v>
      </c>
      <c r="L5666">
        <v>10</v>
      </c>
      <c r="M5666">
        <v>1000</v>
      </c>
      <c r="N5666">
        <v>827</v>
      </c>
      <c r="O5666">
        <v>3</v>
      </c>
      <c r="P5666">
        <v>1840</v>
      </c>
      <c r="Q5666">
        <v>1768</v>
      </c>
      <c r="R5666">
        <v>1375</v>
      </c>
      <c r="S5666">
        <v>0</v>
      </c>
      <c r="T5666">
        <v>393</v>
      </c>
      <c r="U5666">
        <v>5450</v>
      </c>
      <c r="V5666">
        <v>6236</v>
      </c>
      <c r="W5666">
        <v>24290</v>
      </c>
      <c r="X5666">
        <v>30499</v>
      </c>
      <c r="Y5666">
        <v>0.05</v>
      </c>
      <c r="Z5666">
        <v>7</v>
      </c>
      <c r="AA5666">
        <v>31011</v>
      </c>
      <c r="AB5666">
        <v>2</v>
      </c>
      <c r="AC5666">
        <v>68.180000000000007</v>
      </c>
    </row>
    <row r="5667" spans="1:29" x14ac:dyDescent="0.3">
      <c r="A5667">
        <v>2012</v>
      </c>
      <c r="B5667">
        <v>4</v>
      </c>
      <c r="C5667" s="1">
        <v>41004</v>
      </c>
      <c r="D5667">
        <v>26800</v>
      </c>
      <c r="E5667">
        <v>172</v>
      </c>
      <c r="F5667">
        <v>847</v>
      </c>
      <c r="G5667">
        <v>182</v>
      </c>
      <c r="H5667">
        <v>72</v>
      </c>
      <c r="I5667">
        <v>1820</v>
      </c>
      <c r="J5667">
        <v>2921</v>
      </c>
      <c r="K5667">
        <v>29893</v>
      </c>
      <c r="L5667">
        <v>9</v>
      </c>
      <c r="M5667">
        <v>999</v>
      </c>
      <c r="N5667">
        <v>824</v>
      </c>
      <c r="O5667">
        <v>8</v>
      </c>
      <c r="P5667">
        <v>1841</v>
      </c>
      <c r="Q5667">
        <v>1800</v>
      </c>
      <c r="R5667">
        <v>229</v>
      </c>
      <c r="S5667">
        <v>0</v>
      </c>
      <c r="T5667">
        <v>1571</v>
      </c>
      <c r="U5667">
        <v>5057</v>
      </c>
      <c r="V5667">
        <v>5116</v>
      </c>
      <c r="W5667">
        <v>21475</v>
      </c>
      <c r="X5667">
        <v>26481</v>
      </c>
      <c r="Y5667">
        <v>0.06</v>
      </c>
      <c r="Z5667">
        <v>11</v>
      </c>
      <c r="AA5667">
        <v>28073</v>
      </c>
      <c r="AB5667">
        <v>6</v>
      </c>
      <c r="AC5667">
        <v>68.02</v>
      </c>
    </row>
    <row r="5668" spans="1:29" x14ac:dyDescent="0.3">
      <c r="A5668">
        <v>2012</v>
      </c>
      <c r="B5668">
        <v>4</v>
      </c>
      <c r="C5668" s="1">
        <v>41005</v>
      </c>
      <c r="D5668">
        <v>24300</v>
      </c>
      <c r="E5668">
        <v>182</v>
      </c>
      <c r="F5668">
        <v>743</v>
      </c>
      <c r="G5668">
        <v>181</v>
      </c>
      <c r="H5668">
        <v>83</v>
      </c>
      <c r="I5668">
        <v>2020</v>
      </c>
      <c r="J5668">
        <v>3027</v>
      </c>
      <c r="K5668">
        <v>27509</v>
      </c>
      <c r="L5668">
        <v>10</v>
      </c>
      <c r="M5668">
        <v>1190</v>
      </c>
      <c r="N5668">
        <v>823</v>
      </c>
      <c r="O5668">
        <v>6</v>
      </c>
      <c r="P5668">
        <v>2029</v>
      </c>
      <c r="Q5668">
        <v>1787</v>
      </c>
      <c r="R5668">
        <v>229</v>
      </c>
      <c r="S5668">
        <v>0</v>
      </c>
      <c r="T5668">
        <v>1558</v>
      </c>
      <c r="U5668">
        <v>4772</v>
      </c>
      <c r="V5668">
        <v>4757</v>
      </c>
      <c r="W5668">
        <v>19274</v>
      </c>
      <c r="X5668">
        <v>23922</v>
      </c>
      <c r="Y5668">
        <v>7.0000000000000007E-2</v>
      </c>
      <c r="Z5668">
        <v>13</v>
      </c>
      <c r="AA5668">
        <v>25489</v>
      </c>
      <c r="AB5668">
        <v>6</v>
      </c>
      <c r="AC5668">
        <v>67.92</v>
      </c>
    </row>
    <row r="5669" spans="1:29" x14ac:dyDescent="0.3">
      <c r="A5669">
        <v>2012</v>
      </c>
      <c r="B5669">
        <v>4</v>
      </c>
      <c r="C5669" s="1">
        <v>41006</v>
      </c>
      <c r="D5669">
        <v>22200</v>
      </c>
      <c r="E5669">
        <v>180</v>
      </c>
      <c r="F5669">
        <v>662</v>
      </c>
      <c r="G5669">
        <v>184</v>
      </c>
      <c r="H5669">
        <v>91</v>
      </c>
      <c r="I5669">
        <v>2240</v>
      </c>
      <c r="J5669">
        <v>3177</v>
      </c>
      <c r="K5669">
        <v>25557</v>
      </c>
      <c r="L5669">
        <v>9</v>
      </c>
      <c r="M5669">
        <v>1198</v>
      </c>
      <c r="N5669">
        <v>822</v>
      </c>
      <c r="O5669">
        <v>10</v>
      </c>
      <c r="P5669">
        <v>2040</v>
      </c>
      <c r="Q5669">
        <v>1779</v>
      </c>
      <c r="R5669">
        <v>229</v>
      </c>
      <c r="S5669">
        <v>0</v>
      </c>
      <c r="T5669">
        <v>1550</v>
      </c>
      <c r="U5669">
        <v>4579</v>
      </c>
      <c r="V5669">
        <v>4709</v>
      </c>
      <c r="W5669">
        <v>17367</v>
      </c>
      <c r="X5669">
        <v>21967</v>
      </c>
      <c r="Y5669">
        <v>0.08</v>
      </c>
      <c r="Z5669">
        <v>14</v>
      </c>
      <c r="AA5669">
        <v>23317</v>
      </c>
      <c r="AB5669">
        <v>6</v>
      </c>
      <c r="AC5669">
        <v>67.89</v>
      </c>
    </row>
    <row r="5670" spans="1:29" x14ac:dyDescent="0.3">
      <c r="A5670">
        <v>2012</v>
      </c>
      <c r="B5670">
        <v>4</v>
      </c>
      <c r="C5670" s="1">
        <v>41007</v>
      </c>
      <c r="D5670">
        <v>20100</v>
      </c>
      <c r="E5670">
        <v>184</v>
      </c>
      <c r="F5670">
        <v>598</v>
      </c>
      <c r="G5670">
        <v>183</v>
      </c>
      <c r="H5670">
        <v>92</v>
      </c>
      <c r="I5670">
        <v>2470</v>
      </c>
      <c r="J5670">
        <v>3343</v>
      </c>
      <c r="K5670">
        <v>23627</v>
      </c>
      <c r="L5670">
        <v>11</v>
      </c>
      <c r="M5670">
        <v>1991</v>
      </c>
      <c r="N5670">
        <v>824</v>
      </c>
      <c r="O5670">
        <v>10</v>
      </c>
      <c r="P5670">
        <v>2836</v>
      </c>
      <c r="Q5670">
        <v>1850</v>
      </c>
      <c r="R5670">
        <v>0</v>
      </c>
      <c r="S5670">
        <v>0</v>
      </c>
      <c r="T5670">
        <v>1850</v>
      </c>
      <c r="U5670">
        <v>4339</v>
      </c>
      <c r="V5670">
        <v>3643</v>
      </c>
      <c r="W5670">
        <v>15427</v>
      </c>
      <c r="X5670">
        <v>18941</v>
      </c>
      <c r="Y5670">
        <v>0.12</v>
      </c>
      <c r="Z5670">
        <v>20</v>
      </c>
      <c r="AA5670">
        <v>21157</v>
      </c>
      <c r="AB5670">
        <v>10</v>
      </c>
      <c r="AC5670">
        <v>67.959999999999994</v>
      </c>
    </row>
    <row r="5671" spans="1:29" x14ac:dyDescent="0.3">
      <c r="A5671">
        <v>2012</v>
      </c>
      <c r="B5671">
        <v>4</v>
      </c>
      <c r="C5671" s="1">
        <v>41008</v>
      </c>
      <c r="D5671">
        <v>19000</v>
      </c>
      <c r="E5671">
        <v>189</v>
      </c>
      <c r="F5671">
        <v>549</v>
      </c>
      <c r="G5671">
        <v>182</v>
      </c>
      <c r="H5671">
        <v>93</v>
      </c>
      <c r="I5671">
        <v>2640</v>
      </c>
      <c r="J5671">
        <v>3464</v>
      </c>
      <c r="K5671">
        <v>22653</v>
      </c>
      <c r="L5671">
        <v>11</v>
      </c>
      <c r="M5671">
        <v>1996</v>
      </c>
      <c r="N5671">
        <v>826</v>
      </c>
      <c r="O5671">
        <v>8</v>
      </c>
      <c r="P5671">
        <v>2841</v>
      </c>
      <c r="Q5671">
        <v>1850</v>
      </c>
      <c r="R5671">
        <v>0</v>
      </c>
      <c r="S5671">
        <v>0</v>
      </c>
      <c r="T5671">
        <v>1850</v>
      </c>
      <c r="U5671">
        <v>4106</v>
      </c>
      <c r="V5671">
        <v>3527</v>
      </c>
      <c r="W5671">
        <v>14565</v>
      </c>
      <c r="X5671">
        <v>17962</v>
      </c>
      <c r="Y5671">
        <v>0.12</v>
      </c>
      <c r="Z5671">
        <v>21</v>
      </c>
      <c r="AA5671">
        <v>20013</v>
      </c>
      <c r="AB5671">
        <v>10</v>
      </c>
      <c r="AC5671">
        <v>68.05</v>
      </c>
    </row>
    <row r="5672" spans="1:29" x14ac:dyDescent="0.3">
      <c r="A5672">
        <v>2012</v>
      </c>
      <c r="B5672">
        <v>4</v>
      </c>
      <c r="C5672" s="1">
        <v>41009</v>
      </c>
      <c r="D5672">
        <v>18200</v>
      </c>
      <c r="E5672">
        <v>173</v>
      </c>
      <c r="F5672">
        <v>520</v>
      </c>
      <c r="G5672">
        <v>185</v>
      </c>
      <c r="H5672">
        <v>94</v>
      </c>
      <c r="I5672">
        <v>2700</v>
      </c>
      <c r="J5672">
        <v>3499</v>
      </c>
      <c r="K5672">
        <v>21872</v>
      </c>
      <c r="L5672">
        <v>9</v>
      </c>
      <c r="M5672">
        <v>1998</v>
      </c>
      <c r="N5672">
        <v>829</v>
      </c>
      <c r="O5672">
        <v>9</v>
      </c>
      <c r="P5672">
        <v>2845</v>
      </c>
      <c r="Q5672">
        <v>1826</v>
      </c>
      <c r="R5672">
        <v>0</v>
      </c>
      <c r="S5672">
        <v>0</v>
      </c>
      <c r="T5672">
        <v>1826</v>
      </c>
      <c r="U5672">
        <v>3970</v>
      </c>
      <c r="V5672">
        <v>3437</v>
      </c>
      <c r="W5672">
        <v>13892</v>
      </c>
      <c r="X5672">
        <v>17200</v>
      </c>
      <c r="Y5672">
        <v>0.13</v>
      </c>
      <c r="Z5672">
        <v>21</v>
      </c>
      <c r="AA5672">
        <v>19172</v>
      </c>
      <c r="AB5672">
        <v>10</v>
      </c>
      <c r="AC5672">
        <v>68.17</v>
      </c>
    </row>
    <row r="5673" spans="1:29" x14ac:dyDescent="0.3">
      <c r="A5673">
        <v>2012</v>
      </c>
      <c r="B5673">
        <v>4</v>
      </c>
      <c r="C5673" s="1">
        <v>41010</v>
      </c>
      <c r="D5673">
        <v>17700</v>
      </c>
      <c r="E5673">
        <v>169</v>
      </c>
      <c r="F5673">
        <v>583</v>
      </c>
      <c r="G5673">
        <v>207</v>
      </c>
      <c r="H5673">
        <v>72</v>
      </c>
      <c r="I5673">
        <v>2620</v>
      </c>
      <c r="J5673">
        <v>3482</v>
      </c>
      <c r="K5673">
        <v>21351</v>
      </c>
      <c r="L5673">
        <v>11</v>
      </c>
      <c r="M5673">
        <v>1807</v>
      </c>
      <c r="N5673">
        <v>827</v>
      </c>
      <c r="O5673">
        <v>3</v>
      </c>
      <c r="P5673">
        <v>2647</v>
      </c>
      <c r="Q5673">
        <v>1819</v>
      </c>
      <c r="R5673">
        <v>458</v>
      </c>
      <c r="S5673">
        <v>0</v>
      </c>
      <c r="T5673">
        <v>1361</v>
      </c>
      <c r="U5673">
        <v>3837</v>
      </c>
      <c r="V5673">
        <v>3787</v>
      </c>
      <c r="W5673">
        <v>13651</v>
      </c>
      <c r="X5673">
        <v>17343</v>
      </c>
      <c r="Y5673">
        <v>0.12</v>
      </c>
      <c r="Z5673">
        <v>19</v>
      </c>
      <c r="AA5673">
        <v>18731</v>
      </c>
      <c r="AB5673">
        <v>7</v>
      </c>
      <c r="AC5673">
        <v>68.28</v>
      </c>
    </row>
    <row r="5674" spans="1:29" x14ac:dyDescent="0.3">
      <c r="A5674">
        <v>2012</v>
      </c>
      <c r="B5674">
        <v>4</v>
      </c>
      <c r="C5674" s="1">
        <v>41011</v>
      </c>
      <c r="D5674">
        <v>18400</v>
      </c>
      <c r="E5674">
        <v>167</v>
      </c>
      <c r="F5674">
        <v>910</v>
      </c>
      <c r="G5674">
        <v>201</v>
      </c>
      <c r="H5674">
        <v>34</v>
      </c>
      <c r="I5674">
        <v>2620</v>
      </c>
      <c r="J5674">
        <v>3765</v>
      </c>
      <c r="K5674">
        <v>22332</v>
      </c>
      <c r="L5674">
        <v>12</v>
      </c>
      <c r="M5674">
        <v>1798</v>
      </c>
      <c r="N5674">
        <v>825</v>
      </c>
      <c r="O5674">
        <v>7</v>
      </c>
      <c r="P5674">
        <v>2642</v>
      </c>
      <c r="Q5674">
        <v>1850</v>
      </c>
      <c r="R5674">
        <v>5043</v>
      </c>
      <c r="S5674">
        <v>0</v>
      </c>
      <c r="T5674">
        <v>-3193</v>
      </c>
      <c r="U5674">
        <v>4048</v>
      </c>
      <c r="V5674">
        <v>7246</v>
      </c>
      <c r="W5674">
        <v>15413</v>
      </c>
      <c r="X5674">
        <v>22883</v>
      </c>
      <c r="Y5674">
        <v>0.12</v>
      </c>
      <c r="Z5674">
        <v>-2</v>
      </c>
      <c r="AA5674">
        <v>21108</v>
      </c>
      <c r="AB5674">
        <v>-8</v>
      </c>
      <c r="AC5674">
        <v>68.2</v>
      </c>
    </row>
    <row r="5675" spans="1:29" x14ac:dyDescent="0.3">
      <c r="A5675">
        <v>2012</v>
      </c>
      <c r="B5675">
        <v>4</v>
      </c>
      <c r="C5675" s="1">
        <v>41012</v>
      </c>
      <c r="D5675">
        <v>24000</v>
      </c>
      <c r="E5675">
        <v>165</v>
      </c>
      <c r="F5675">
        <v>3700</v>
      </c>
      <c r="G5675">
        <v>235</v>
      </c>
      <c r="H5675">
        <v>44</v>
      </c>
      <c r="I5675">
        <v>2810</v>
      </c>
      <c r="J5675">
        <v>6789</v>
      </c>
      <c r="K5675">
        <v>30954</v>
      </c>
      <c r="L5675">
        <v>14</v>
      </c>
      <c r="M5675">
        <v>1790</v>
      </c>
      <c r="N5675">
        <v>828</v>
      </c>
      <c r="O5675">
        <v>4</v>
      </c>
      <c r="P5675">
        <v>2635</v>
      </c>
      <c r="Q5675">
        <v>1872</v>
      </c>
      <c r="R5675">
        <v>8023</v>
      </c>
      <c r="S5675">
        <v>0</v>
      </c>
      <c r="T5675">
        <v>-6151</v>
      </c>
      <c r="U5675">
        <v>4800</v>
      </c>
      <c r="V5675">
        <v>12952</v>
      </c>
      <c r="W5675">
        <v>21087</v>
      </c>
      <c r="X5675">
        <v>34470</v>
      </c>
      <c r="Y5675">
        <v>0.08</v>
      </c>
      <c r="Z5675">
        <v>-11</v>
      </c>
      <c r="AA5675">
        <v>30902</v>
      </c>
      <c r="AB5675">
        <v>-12</v>
      </c>
      <c r="AC5675">
        <v>67.86</v>
      </c>
    </row>
    <row r="5676" spans="1:29" x14ac:dyDescent="0.3">
      <c r="A5676">
        <v>2012</v>
      </c>
      <c r="B5676">
        <v>4</v>
      </c>
      <c r="C5676" s="1">
        <v>41013</v>
      </c>
      <c r="D5676">
        <v>34000</v>
      </c>
      <c r="E5676">
        <v>164</v>
      </c>
      <c r="F5676">
        <v>2140</v>
      </c>
      <c r="G5676">
        <v>226</v>
      </c>
      <c r="H5676">
        <v>29</v>
      </c>
      <c r="I5676">
        <v>3030</v>
      </c>
      <c r="J5676">
        <v>5425</v>
      </c>
      <c r="K5676">
        <v>39589</v>
      </c>
      <c r="L5676">
        <v>13</v>
      </c>
      <c r="M5676">
        <v>1799</v>
      </c>
      <c r="N5676">
        <v>826</v>
      </c>
      <c r="O5676">
        <v>4</v>
      </c>
      <c r="P5676">
        <v>2641</v>
      </c>
      <c r="Q5676">
        <v>1891</v>
      </c>
      <c r="R5676">
        <v>8023</v>
      </c>
      <c r="S5676">
        <v>0</v>
      </c>
      <c r="T5676">
        <v>-6132</v>
      </c>
      <c r="U5676">
        <v>6038</v>
      </c>
      <c r="V5676">
        <v>12808</v>
      </c>
      <c r="W5676">
        <v>29843</v>
      </c>
      <c r="X5676">
        <v>43080</v>
      </c>
      <c r="Y5676">
        <v>7.0000000000000007E-2</v>
      </c>
      <c r="Z5676">
        <v>-9</v>
      </c>
      <c r="AA5676">
        <v>39524</v>
      </c>
      <c r="AB5676">
        <v>-9</v>
      </c>
      <c r="AC5676">
        <v>67.400000000000006</v>
      </c>
    </row>
    <row r="5677" spans="1:29" x14ac:dyDescent="0.3">
      <c r="A5677">
        <v>2012</v>
      </c>
      <c r="B5677">
        <v>4</v>
      </c>
      <c r="C5677" s="1">
        <v>41014</v>
      </c>
      <c r="D5677">
        <v>37200</v>
      </c>
      <c r="E5677">
        <v>160</v>
      </c>
      <c r="F5677">
        <v>1260</v>
      </c>
      <c r="G5677">
        <v>195</v>
      </c>
      <c r="H5677">
        <v>49</v>
      </c>
      <c r="I5677">
        <v>3100</v>
      </c>
      <c r="J5677">
        <v>4604</v>
      </c>
      <c r="K5677">
        <v>41964</v>
      </c>
      <c r="L5677">
        <v>13</v>
      </c>
      <c r="M5677">
        <v>2289</v>
      </c>
      <c r="N5677">
        <v>1387</v>
      </c>
      <c r="O5677">
        <v>5</v>
      </c>
      <c r="P5677">
        <v>3695</v>
      </c>
      <c r="Q5677">
        <v>1888</v>
      </c>
      <c r="R5677">
        <v>8023</v>
      </c>
      <c r="S5677">
        <v>0</v>
      </c>
      <c r="T5677">
        <v>-6135</v>
      </c>
      <c r="U5677">
        <v>6637</v>
      </c>
      <c r="V5677">
        <v>11534</v>
      </c>
      <c r="W5677">
        <v>32441</v>
      </c>
      <c r="X5677">
        <v>44404</v>
      </c>
      <c r="Y5677">
        <v>0.09</v>
      </c>
      <c r="Z5677">
        <v>-6</v>
      </c>
      <c r="AA5677">
        <v>40869</v>
      </c>
      <c r="AB5677">
        <v>-9</v>
      </c>
      <c r="AC5677">
        <v>66.94</v>
      </c>
    </row>
    <row r="5678" spans="1:29" x14ac:dyDescent="0.3">
      <c r="A5678">
        <v>2012</v>
      </c>
      <c r="B5678">
        <v>4</v>
      </c>
      <c r="C5678" s="1">
        <v>41015</v>
      </c>
      <c r="D5678">
        <v>34600</v>
      </c>
      <c r="E5678">
        <v>158</v>
      </c>
      <c r="F5678">
        <v>975</v>
      </c>
      <c r="G5678">
        <v>183</v>
      </c>
      <c r="H5678">
        <v>61</v>
      </c>
      <c r="I5678">
        <v>3390</v>
      </c>
      <c r="J5678">
        <v>4609</v>
      </c>
      <c r="K5678">
        <v>39367</v>
      </c>
      <c r="L5678">
        <v>3</v>
      </c>
      <c r="M5678">
        <v>1997</v>
      </c>
      <c r="N5678">
        <v>1615</v>
      </c>
      <c r="O5678">
        <v>0</v>
      </c>
      <c r="P5678">
        <v>3615</v>
      </c>
      <c r="Q5678">
        <v>1888</v>
      </c>
      <c r="R5678">
        <v>7565</v>
      </c>
      <c r="S5678">
        <v>0</v>
      </c>
      <c r="T5678">
        <v>-5676</v>
      </c>
      <c r="U5678">
        <v>6232</v>
      </c>
      <c r="V5678">
        <v>10915</v>
      </c>
      <c r="W5678">
        <v>30115</v>
      </c>
      <c r="X5678">
        <v>41428</v>
      </c>
      <c r="Y5678">
        <v>0.09</v>
      </c>
      <c r="Z5678">
        <v>-5</v>
      </c>
      <c r="AA5678">
        <v>38136</v>
      </c>
      <c r="AB5678">
        <v>-9</v>
      </c>
      <c r="AC5678">
        <v>66.55</v>
      </c>
    </row>
    <row r="5679" spans="1:29" x14ac:dyDescent="0.3">
      <c r="A5679">
        <v>2012</v>
      </c>
      <c r="B5679">
        <v>4</v>
      </c>
      <c r="C5679" s="1">
        <v>41016</v>
      </c>
      <c r="D5679">
        <v>30100</v>
      </c>
      <c r="E5679">
        <v>159</v>
      </c>
      <c r="F5679">
        <v>859</v>
      </c>
      <c r="G5679">
        <v>171</v>
      </c>
      <c r="H5679">
        <v>56</v>
      </c>
      <c r="I5679">
        <v>3350</v>
      </c>
      <c r="J5679">
        <v>4436</v>
      </c>
      <c r="K5679">
        <v>34695</v>
      </c>
      <c r="L5679">
        <v>0</v>
      </c>
      <c r="M5679">
        <v>1989</v>
      </c>
      <c r="N5679">
        <v>1056</v>
      </c>
      <c r="O5679">
        <v>7</v>
      </c>
      <c r="P5679">
        <v>3052</v>
      </c>
      <c r="Q5679">
        <v>1897</v>
      </c>
      <c r="R5679">
        <v>2980</v>
      </c>
      <c r="S5679">
        <v>0</v>
      </c>
      <c r="T5679">
        <v>-1083</v>
      </c>
      <c r="U5679">
        <v>5510</v>
      </c>
      <c r="V5679">
        <v>7598</v>
      </c>
      <c r="W5679">
        <v>25052</v>
      </c>
      <c r="X5679">
        <v>32726</v>
      </c>
      <c r="Y5679">
        <v>0.09</v>
      </c>
      <c r="Z5679">
        <v>6</v>
      </c>
      <c r="AA5679">
        <v>32680</v>
      </c>
      <c r="AB5679">
        <v>0</v>
      </c>
      <c r="AC5679">
        <v>66.34</v>
      </c>
    </row>
    <row r="5680" spans="1:29" x14ac:dyDescent="0.3">
      <c r="A5680">
        <v>2012</v>
      </c>
      <c r="B5680">
        <v>4</v>
      </c>
      <c r="C5680" s="1">
        <v>41017</v>
      </c>
      <c r="D5680">
        <v>25700</v>
      </c>
      <c r="E5680">
        <v>160</v>
      </c>
      <c r="F5680">
        <v>853</v>
      </c>
      <c r="G5680">
        <v>177</v>
      </c>
      <c r="H5680">
        <v>59</v>
      </c>
      <c r="I5680">
        <v>3110</v>
      </c>
      <c r="J5680">
        <v>4199</v>
      </c>
      <c r="K5680">
        <v>30059</v>
      </c>
      <c r="L5680">
        <v>0</v>
      </c>
      <c r="M5680">
        <v>2390</v>
      </c>
      <c r="N5680">
        <v>822</v>
      </c>
      <c r="O5680">
        <v>6</v>
      </c>
      <c r="P5680">
        <v>3217</v>
      </c>
      <c r="Q5680">
        <v>1882</v>
      </c>
      <c r="R5680">
        <v>0</v>
      </c>
      <c r="S5680">
        <v>0</v>
      </c>
      <c r="T5680">
        <v>1882</v>
      </c>
      <c r="U5680">
        <v>4821</v>
      </c>
      <c r="V5680">
        <v>4580</v>
      </c>
      <c r="W5680">
        <v>20512</v>
      </c>
      <c r="X5680">
        <v>24960</v>
      </c>
      <c r="Y5680">
        <v>0.11</v>
      </c>
      <c r="Z5680">
        <v>17</v>
      </c>
      <c r="AA5680">
        <v>26949</v>
      </c>
      <c r="AB5680">
        <v>7</v>
      </c>
      <c r="AC5680">
        <v>66.31</v>
      </c>
    </row>
    <row r="5681" spans="1:29" x14ac:dyDescent="0.3">
      <c r="A5681">
        <v>2012</v>
      </c>
      <c r="B5681">
        <v>4</v>
      </c>
      <c r="C5681" s="1">
        <v>41018</v>
      </c>
      <c r="D5681">
        <v>22600</v>
      </c>
      <c r="E5681">
        <v>172</v>
      </c>
      <c r="F5681">
        <v>894</v>
      </c>
      <c r="G5681">
        <v>174</v>
      </c>
      <c r="H5681">
        <v>120</v>
      </c>
      <c r="I5681">
        <v>2820</v>
      </c>
      <c r="J5681">
        <v>4008</v>
      </c>
      <c r="K5681">
        <v>26780</v>
      </c>
      <c r="L5681">
        <v>0</v>
      </c>
      <c r="M5681">
        <v>2394</v>
      </c>
      <c r="N5681">
        <v>823</v>
      </c>
      <c r="O5681">
        <v>7</v>
      </c>
      <c r="P5681">
        <v>3224</v>
      </c>
      <c r="Q5681">
        <v>1861</v>
      </c>
      <c r="R5681">
        <v>0</v>
      </c>
      <c r="S5681">
        <v>0</v>
      </c>
      <c r="T5681">
        <v>1861</v>
      </c>
      <c r="U5681">
        <v>4415</v>
      </c>
      <c r="V5681">
        <v>3990</v>
      </c>
      <c r="W5681">
        <v>17836</v>
      </c>
      <c r="X5681">
        <v>21696</v>
      </c>
      <c r="Y5681">
        <v>0.12</v>
      </c>
      <c r="Z5681">
        <v>19</v>
      </c>
      <c r="AA5681">
        <v>23960</v>
      </c>
      <c r="AB5681">
        <v>9</v>
      </c>
      <c r="AC5681">
        <v>66.38</v>
      </c>
    </row>
    <row r="5682" spans="1:29" x14ac:dyDescent="0.3">
      <c r="A5682">
        <v>2012</v>
      </c>
      <c r="B5682">
        <v>4</v>
      </c>
      <c r="C5682" s="1">
        <v>41019</v>
      </c>
      <c r="D5682">
        <v>21200</v>
      </c>
      <c r="E5682">
        <v>173</v>
      </c>
      <c r="F5682">
        <v>945</v>
      </c>
      <c r="G5682">
        <v>176</v>
      </c>
      <c r="H5682">
        <v>155</v>
      </c>
      <c r="I5682">
        <v>2690</v>
      </c>
      <c r="J5682">
        <v>3966</v>
      </c>
      <c r="K5682">
        <v>25339</v>
      </c>
      <c r="L5682">
        <v>15</v>
      </c>
      <c r="M5682">
        <v>1793</v>
      </c>
      <c r="N5682">
        <v>1236</v>
      </c>
      <c r="O5682">
        <v>0</v>
      </c>
      <c r="P5682">
        <v>3044</v>
      </c>
      <c r="Q5682">
        <v>1900</v>
      </c>
      <c r="R5682">
        <v>0</v>
      </c>
      <c r="S5682">
        <v>0</v>
      </c>
      <c r="T5682">
        <v>1900</v>
      </c>
      <c r="U5682">
        <v>4340</v>
      </c>
      <c r="V5682">
        <v>4027</v>
      </c>
      <c r="W5682">
        <v>16501</v>
      </c>
      <c r="X5682">
        <v>20395</v>
      </c>
      <c r="Y5682">
        <v>0.12</v>
      </c>
      <c r="Z5682">
        <v>20</v>
      </c>
      <c r="AA5682">
        <v>22649</v>
      </c>
      <c r="AB5682">
        <v>10</v>
      </c>
      <c r="AC5682">
        <v>66.48</v>
      </c>
    </row>
    <row r="5683" spans="1:29" x14ac:dyDescent="0.3">
      <c r="A5683">
        <v>2012</v>
      </c>
      <c r="B5683">
        <v>4</v>
      </c>
      <c r="C5683" s="1">
        <v>41020</v>
      </c>
      <c r="D5683">
        <v>20600</v>
      </c>
      <c r="E5683">
        <v>176</v>
      </c>
      <c r="F5683">
        <v>1000</v>
      </c>
      <c r="G5683">
        <v>188</v>
      </c>
      <c r="H5683">
        <v>157</v>
      </c>
      <c r="I5683">
        <v>2820</v>
      </c>
      <c r="J5683">
        <v>4165</v>
      </c>
      <c r="K5683">
        <v>24941</v>
      </c>
      <c r="L5683">
        <v>19</v>
      </c>
      <c r="M5683">
        <v>1194</v>
      </c>
      <c r="N5683">
        <v>1651</v>
      </c>
      <c r="O5683">
        <v>9</v>
      </c>
      <c r="P5683">
        <v>2872</v>
      </c>
      <c r="Q5683">
        <v>1867</v>
      </c>
      <c r="R5683">
        <v>0</v>
      </c>
      <c r="S5683">
        <v>0</v>
      </c>
      <c r="T5683">
        <v>1867</v>
      </c>
      <c r="U5683">
        <v>4221</v>
      </c>
      <c r="V5683">
        <v>4301</v>
      </c>
      <c r="W5683">
        <v>16032</v>
      </c>
      <c r="X5683">
        <v>20202</v>
      </c>
      <c r="Y5683">
        <v>0.11</v>
      </c>
      <c r="Z5683">
        <v>19</v>
      </c>
      <c r="AA5683">
        <v>22121</v>
      </c>
      <c r="AB5683">
        <v>9</v>
      </c>
      <c r="AC5683">
        <v>66.58</v>
      </c>
    </row>
    <row r="5684" spans="1:29" x14ac:dyDescent="0.3">
      <c r="A5684">
        <v>2012</v>
      </c>
      <c r="B5684">
        <v>4</v>
      </c>
      <c r="C5684" s="1">
        <v>41021</v>
      </c>
      <c r="D5684">
        <v>19700</v>
      </c>
      <c r="E5684">
        <v>184</v>
      </c>
      <c r="F5684">
        <v>1020</v>
      </c>
      <c r="G5684">
        <v>177</v>
      </c>
      <c r="H5684">
        <v>157</v>
      </c>
      <c r="I5684">
        <v>2820</v>
      </c>
      <c r="J5684">
        <v>4174</v>
      </c>
      <c r="K5684">
        <v>24058</v>
      </c>
      <c r="L5684">
        <v>21</v>
      </c>
      <c r="M5684">
        <v>696</v>
      </c>
      <c r="N5684">
        <v>1073</v>
      </c>
      <c r="O5684">
        <v>5</v>
      </c>
      <c r="P5684">
        <v>1795</v>
      </c>
      <c r="Q5684">
        <v>1900</v>
      </c>
      <c r="R5684">
        <v>0</v>
      </c>
      <c r="S5684">
        <v>0</v>
      </c>
      <c r="T5684">
        <v>1900</v>
      </c>
      <c r="U5684">
        <v>4020</v>
      </c>
      <c r="V5684">
        <v>5164</v>
      </c>
      <c r="W5684">
        <v>15332</v>
      </c>
      <c r="X5684">
        <v>20363</v>
      </c>
      <c r="Y5684">
        <v>7.0000000000000007E-2</v>
      </c>
      <c r="Z5684">
        <v>15</v>
      </c>
      <c r="AA5684">
        <v>21940</v>
      </c>
      <c r="AB5684">
        <v>7</v>
      </c>
      <c r="AC5684">
        <v>66.67</v>
      </c>
    </row>
    <row r="5685" spans="1:29" x14ac:dyDescent="0.3">
      <c r="A5685">
        <v>2012</v>
      </c>
      <c r="B5685">
        <v>4</v>
      </c>
      <c r="C5685" s="1">
        <v>41022</v>
      </c>
      <c r="D5685">
        <v>19000</v>
      </c>
      <c r="E5685">
        <v>192</v>
      </c>
      <c r="F5685">
        <v>1040</v>
      </c>
      <c r="G5685">
        <v>180</v>
      </c>
      <c r="H5685">
        <v>126</v>
      </c>
      <c r="I5685">
        <v>2760</v>
      </c>
      <c r="J5685">
        <v>4106</v>
      </c>
      <c r="K5685">
        <v>23298</v>
      </c>
      <c r="L5685">
        <v>20</v>
      </c>
      <c r="M5685">
        <v>696</v>
      </c>
      <c r="N5685">
        <v>836</v>
      </c>
      <c r="O5685">
        <v>11</v>
      </c>
      <c r="P5685">
        <v>1562</v>
      </c>
      <c r="Q5685">
        <v>1812</v>
      </c>
      <c r="R5685">
        <v>0</v>
      </c>
      <c r="S5685">
        <v>0</v>
      </c>
      <c r="T5685">
        <v>1812</v>
      </c>
      <c r="U5685">
        <v>3982</v>
      </c>
      <c r="V5685">
        <v>5348</v>
      </c>
      <c r="W5685">
        <v>14703</v>
      </c>
      <c r="X5685">
        <v>19923</v>
      </c>
      <c r="Y5685">
        <v>0.06</v>
      </c>
      <c r="Z5685">
        <v>14</v>
      </c>
      <c r="AA5685">
        <v>21232</v>
      </c>
      <c r="AB5685">
        <v>6</v>
      </c>
      <c r="AC5685">
        <v>66.77</v>
      </c>
    </row>
    <row r="5686" spans="1:29" x14ac:dyDescent="0.3">
      <c r="A5686">
        <v>2012</v>
      </c>
      <c r="B5686">
        <v>4</v>
      </c>
      <c r="C5686" s="1">
        <v>41023</v>
      </c>
      <c r="D5686">
        <v>21800</v>
      </c>
      <c r="E5686">
        <v>192</v>
      </c>
      <c r="F5686">
        <v>1120</v>
      </c>
      <c r="G5686">
        <v>187</v>
      </c>
      <c r="H5686">
        <v>108</v>
      </c>
      <c r="I5686">
        <v>2530</v>
      </c>
      <c r="J5686">
        <v>3945</v>
      </c>
      <c r="K5686">
        <v>25937</v>
      </c>
      <c r="L5686">
        <v>20</v>
      </c>
      <c r="M5686">
        <v>695</v>
      </c>
      <c r="N5686">
        <v>831</v>
      </c>
      <c r="O5686">
        <v>10</v>
      </c>
      <c r="P5686">
        <v>1556</v>
      </c>
      <c r="Q5686">
        <v>1895</v>
      </c>
      <c r="R5686">
        <v>0</v>
      </c>
      <c r="S5686">
        <v>0</v>
      </c>
      <c r="T5686">
        <v>1895</v>
      </c>
      <c r="U5686">
        <v>4307</v>
      </c>
      <c r="V5686">
        <v>5465</v>
      </c>
      <c r="W5686">
        <v>17154</v>
      </c>
      <c r="X5686">
        <v>22486</v>
      </c>
      <c r="Y5686">
        <v>0.06</v>
      </c>
      <c r="Z5686">
        <v>13</v>
      </c>
      <c r="AA5686">
        <v>24008</v>
      </c>
      <c r="AB5686">
        <v>6</v>
      </c>
      <c r="AC5686">
        <v>66.790000000000006</v>
      </c>
    </row>
    <row r="5687" spans="1:29" x14ac:dyDescent="0.3">
      <c r="A5687">
        <v>2012</v>
      </c>
      <c r="B5687">
        <v>4</v>
      </c>
      <c r="C5687" s="1">
        <v>41024</v>
      </c>
      <c r="D5687">
        <v>23800</v>
      </c>
      <c r="E5687">
        <v>217</v>
      </c>
      <c r="F5687">
        <v>1100</v>
      </c>
      <c r="G5687">
        <v>201</v>
      </c>
      <c r="H5687">
        <v>108</v>
      </c>
      <c r="I5687">
        <v>2310</v>
      </c>
      <c r="J5687">
        <v>3719</v>
      </c>
      <c r="K5687">
        <v>27736</v>
      </c>
      <c r="L5687">
        <v>21</v>
      </c>
      <c r="M5687">
        <v>697</v>
      </c>
      <c r="N5687">
        <v>832</v>
      </c>
      <c r="O5687">
        <v>8</v>
      </c>
      <c r="P5687">
        <v>1557</v>
      </c>
      <c r="Q5687">
        <v>1894</v>
      </c>
      <c r="R5687">
        <v>2751</v>
      </c>
      <c r="S5687">
        <v>0</v>
      </c>
      <c r="T5687">
        <v>-857</v>
      </c>
      <c r="U5687">
        <v>4844</v>
      </c>
      <c r="V5687">
        <v>7563</v>
      </c>
      <c r="W5687">
        <v>19413</v>
      </c>
      <c r="X5687">
        <v>27036</v>
      </c>
      <c r="Y5687">
        <v>0.05</v>
      </c>
      <c r="Z5687">
        <v>3</v>
      </c>
      <c r="AA5687">
        <v>26539</v>
      </c>
      <c r="AB5687">
        <v>-2</v>
      </c>
      <c r="AC5687">
        <v>66.680000000000007</v>
      </c>
    </row>
    <row r="5688" spans="1:29" x14ac:dyDescent="0.3">
      <c r="A5688">
        <v>2012</v>
      </c>
      <c r="B5688">
        <v>4</v>
      </c>
      <c r="C5688" s="1">
        <v>41025</v>
      </c>
      <c r="D5688">
        <v>24200</v>
      </c>
      <c r="E5688">
        <v>226</v>
      </c>
      <c r="F5688">
        <v>1640</v>
      </c>
      <c r="G5688">
        <v>219</v>
      </c>
      <c r="H5688">
        <v>91</v>
      </c>
      <c r="I5688">
        <v>2310</v>
      </c>
      <c r="J5688">
        <v>4260</v>
      </c>
      <c r="K5688">
        <v>28686</v>
      </c>
      <c r="L5688">
        <v>19</v>
      </c>
      <c r="M5688">
        <v>663</v>
      </c>
      <c r="N5688">
        <v>833</v>
      </c>
      <c r="O5688">
        <v>14</v>
      </c>
      <c r="P5688">
        <v>1529</v>
      </c>
      <c r="Q5688">
        <v>1911</v>
      </c>
      <c r="R5688">
        <v>2980</v>
      </c>
      <c r="S5688">
        <v>0</v>
      </c>
      <c r="T5688">
        <v>-1069</v>
      </c>
      <c r="U5688">
        <v>4770</v>
      </c>
      <c r="V5688">
        <v>8196</v>
      </c>
      <c r="W5688">
        <v>19955</v>
      </c>
      <c r="X5688">
        <v>28226</v>
      </c>
      <c r="Y5688">
        <v>0.05</v>
      </c>
      <c r="Z5688">
        <v>2</v>
      </c>
      <c r="AA5688">
        <v>27606</v>
      </c>
      <c r="AB5688">
        <v>-2</v>
      </c>
      <c r="AC5688">
        <v>66.56</v>
      </c>
    </row>
    <row r="5689" spans="1:29" x14ac:dyDescent="0.3">
      <c r="A5689">
        <v>2012</v>
      </c>
      <c r="B5689">
        <v>4</v>
      </c>
      <c r="C5689" s="1">
        <v>41026</v>
      </c>
      <c r="D5689">
        <v>27500</v>
      </c>
      <c r="E5689">
        <v>240</v>
      </c>
      <c r="F5689">
        <v>2160</v>
      </c>
      <c r="G5689">
        <v>179</v>
      </c>
      <c r="H5689">
        <v>80</v>
      </c>
      <c r="I5689">
        <v>2370</v>
      </c>
      <c r="J5689">
        <v>4789</v>
      </c>
      <c r="K5689">
        <v>32529</v>
      </c>
      <c r="L5689">
        <v>20</v>
      </c>
      <c r="M5689">
        <v>691</v>
      </c>
      <c r="N5689">
        <v>829</v>
      </c>
      <c r="O5689">
        <v>10</v>
      </c>
      <c r="P5689">
        <v>1551</v>
      </c>
      <c r="Q5689">
        <v>1899</v>
      </c>
      <c r="R5689">
        <v>2980</v>
      </c>
      <c r="S5689">
        <v>0</v>
      </c>
      <c r="T5689">
        <v>-1081</v>
      </c>
      <c r="U5689">
        <v>5237</v>
      </c>
      <c r="V5689">
        <v>9178</v>
      </c>
      <c r="W5689">
        <v>22806</v>
      </c>
      <c r="X5689">
        <v>32059</v>
      </c>
      <c r="Y5689">
        <v>0.05</v>
      </c>
      <c r="Z5689">
        <v>1</v>
      </c>
      <c r="AA5689">
        <v>31432</v>
      </c>
      <c r="AB5689">
        <v>-2</v>
      </c>
      <c r="AC5689">
        <v>66.36</v>
      </c>
    </row>
    <row r="5690" spans="1:29" x14ac:dyDescent="0.3">
      <c r="A5690">
        <v>2012</v>
      </c>
      <c r="B5690">
        <v>4</v>
      </c>
      <c r="C5690" s="1">
        <v>41027</v>
      </c>
      <c r="D5690">
        <v>31500</v>
      </c>
      <c r="E5690">
        <v>249</v>
      </c>
      <c r="F5690">
        <v>1540</v>
      </c>
      <c r="G5690">
        <v>167</v>
      </c>
      <c r="H5690">
        <v>85</v>
      </c>
      <c r="I5690">
        <v>2340</v>
      </c>
      <c r="J5690">
        <v>4132</v>
      </c>
      <c r="K5690">
        <v>35881</v>
      </c>
      <c r="L5690">
        <v>15</v>
      </c>
      <c r="M5690">
        <v>698</v>
      </c>
      <c r="N5690">
        <v>826</v>
      </c>
      <c r="O5690">
        <v>11</v>
      </c>
      <c r="P5690">
        <v>1549</v>
      </c>
      <c r="Q5690">
        <v>1975</v>
      </c>
      <c r="R5690">
        <v>2980</v>
      </c>
      <c r="S5690">
        <v>0</v>
      </c>
      <c r="T5690">
        <v>-1005</v>
      </c>
      <c r="U5690">
        <v>5772</v>
      </c>
      <c r="V5690">
        <v>9008</v>
      </c>
      <c r="W5690">
        <v>26258</v>
      </c>
      <c r="X5690">
        <v>35337</v>
      </c>
      <c r="Y5690">
        <v>0.04</v>
      </c>
      <c r="Z5690">
        <v>2</v>
      </c>
      <c r="AA5690">
        <v>34754</v>
      </c>
      <c r="AB5690">
        <v>-2</v>
      </c>
      <c r="AC5690">
        <v>66.099999999999994</v>
      </c>
    </row>
    <row r="5691" spans="1:29" x14ac:dyDescent="0.3">
      <c r="A5691">
        <v>2012</v>
      </c>
      <c r="B5691">
        <v>4</v>
      </c>
      <c r="C5691" s="1">
        <v>41028</v>
      </c>
      <c r="D5691">
        <v>30500</v>
      </c>
      <c r="E5691">
        <v>246</v>
      </c>
      <c r="F5691">
        <v>1320</v>
      </c>
      <c r="G5691">
        <v>158</v>
      </c>
      <c r="H5691">
        <v>89</v>
      </c>
      <c r="I5691">
        <v>2340</v>
      </c>
      <c r="J5691">
        <v>3907</v>
      </c>
      <c r="K5691">
        <v>34653</v>
      </c>
      <c r="L5691">
        <v>20</v>
      </c>
      <c r="M5691">
        <v>680</v>
      </c>
      <c r="N5691">
        <v>824</v>
      </c>
      <c r="O5691">
        <v>11</v>
      </c>
      <c r="P5691">
        <v>1535</v>
      </c>
      <c r="Q5691">
        <v>1950</v>
      </c>
      <c r="R5691">
        <v>2980</v>
      </c>
      <c r="S5691">
        <v>0</v>
      </c>
      <c r="T5691">
        <v>-1030</v>
      </c>
      <c r="U5691">
        <v>5773</v>
      </c>
      <c r="V5691">
        <v>8815</v>
      </c>
      <c r="W5691">
        <v>25262</v>
      </c>
      <c r="X5691">
        <v>34148</v>
      </c>
      <c r="Y5691">
        <v>0.04</v>
      </c>
      <c r="Z5691">
        <v>1</v>
      </c>
      <c r="AA5691">
        <v>33551</v>
      </c>
      <c r="AB5691">
        <v>-2</v>
      </c>
      <c r="AC5691">
        <v>65.89</v>
      </c>
    </row>
    <row r="5692" spans="1:29" x14ac:dyDescent="0.3">
      <c r="A5692">
        <v>2012</v>
      </c>
      <c r="B5692">
        <v>4</v>
      </c>
      <c r="C5692" s="1">
        <v>41029</v>
      </c>
      <c r="D5692">
        <v>28300</v>
      </c>
      <c r="E5692">
        <v>267</v>
      </c>
      <c r="F5692">
        <v>1130</v>
      </c>
      <c r="G5692">
        <v>167</v>
      </c>
      <c r="H5692">
        <v>89</v>
      </c>
      <c r="I5692">
        <v>2410</v>
      </c>
      <c r="J5692">
        <v>3796</v>
      </c>
      <c r="K5692">
        <v>32363</v>
      </c>
      <c r="L5692">
        <v>20</v>
      </c>
      <c r="M5692">
        <v>686</v>
      </c>
      <c r="N5692">
        <v>867</v>
      </c>
      <c r="O5692">
        <v>10</v>
      </c>
      <c r="P5692">
        <v>1583</v>
      </c>
      <c r="Q5692">
        <v>1980</v>
      </c>
      <c r="R5692">
        <v>229</v>
      </c>
      <c r="S5692">
        <v>0</v>
      </c>
      <c r="T5692">
        <v>1751</v>
      </c>
      <c r="U5692">
        <v>5366</v>
      </c>
      <c r="V5692">
        <v>6441</v>
      </c>
      <c r="W5692">
        <v>22711</v>
      </c>
      <c r="X5692">
        <v>29029</v>
      </c>
      <c r="Y5692">
        <v>0.05</v>
      </c>
      <c r="Z5692">
        <v>10</v>
      </c>
      <c r="AA5692">
        <v>30534</v>
      </c>
      <c r="AB5692">
        <v>5</v>
      </c>
      <c r="AC5692">
        <v>65.790000000000006</v>
      </c>
    </row>
    <row r="5693" spans="1:29" x14ac:dyDescent="0.3">
      <c r="A5693">
        <v>2012</v>
      </c>
      <c r="B5693">
        <v>5</v>
      </c>
      <c r="C5693" s="1">
        <v>41030</v>
      </c>
      <c r="D5693">
        <v>26800</v>
      </c>
      <c r="E5693">
        <v>300</v>
      </c>
      <c r="F5693">
        <v>1010</v>
      </c>
      <c r="G5693">
        <v>173</v>
      </c>
      <c r="H5693">
        <v>98</v>
      </c>
      <c r="I5693">
        <v>2530</v>
      </c>
      <c r="J5693">
        <v>3811</v>
      </c>
      <c r="K5693">
        <v>30911</v>
      </c>
      <c r="L5693">
        <v>122</v>
      </c>
      <c r="M5693">
        <v>1342</v>
      </c>
      <c r="N5693">
        <v>961</v>
      </c>
      <c r="O5693">
        <v>13</v>
      </c>
      <c r="P5693">
        <v>2438</v>
      </c>
      <c r="Q5693">
        <v>1939</v>
      </c>
      <c r="R5693">
        <v>0</v>
      </c>
      <c r="S5693">
        <v>0</v>
      </c>
      <c r="T5693">
        <v>1939</v>
      </c>
      <c r="U5693">
        <v>5056</v>
      </c>
      <c r="V5693">
        <v>5169</v>
      </c>
      <c r="W5693">
        <v>21501</v>
      </c>
      <c r="X5693">
        <v>26534</v>
      </c>
      <c r="Y5693">
        <v>7.0000000000000007E-2</v>
      </c>
      <c r="Z5693">
        <v>14</v>
      </c>
      <c r="AA5693">
        <v>28381</v>
      </c>
      <c r="AB5693">
        <v>7</v>
      </c>
      <c r="AC5693">
        <v>65.75</v>
      </c>
    </row>
    <row r="5694" spans="1:29" x14ac:dyDescent="0.3">
      <c r="A5694">
        <v>2012</v>
      </c>
      <c r="B5694">
        <v>5</v>
      </c>
      <c r="C5694" s="1">
        <v>41031</v>
      </c>
      <c r="D5694">
        <v>25700</v>
      </c>
      <c r="E5694">
        <v>335</v>
      </c>
      <c r="F5694">
        <v>912</v>
      </c>
      <c r="G5694">
        <v>174</v>
      </c>
      <c r="H5694">
        <v>123</v>
      </c>
      <c r="I5694">
        <v>2740</v>
      </c>
      <c r="J5694">
        <v>3949</v>
      </c>
      <c r="K5694">
        <v>29984</v>
      </c>
      <c r="L5694">
        <v>163</v>
      </c>
      <c r="M5694">
        <v>1345</v>
      </c>
      <c r="N5694">
        <v>988</v>
      </c>
      <c r="O5694">
        <v>10</v>
      </c>
      <c r="P5694">
        <v>2506</v>
      </c>
      <c r="Q5694">
        <v>1951</v>
      </c>
      <c r="R5694">
        <v>0</v>
      </c>
      <c r="S5694">
        <v>0</v>
      </c>
      <c r="T5694">
        <v>1951</v>
      </c>
      <c r="U5694">
        <v>4980</v>
      </c>
      <c r="V5694">
        <v>5155</v>
      </c>
      <c r="W5694">
        <v>20509</v>
      </c>
      <c r="X5694">
        <v>25528</v>
      </c>
      <c r="Y5694">
        <v>0.08</v>
      </c>
      <c r="Z5694">
        <v>15</v>
      </c>
      <c r="AA5694">
        <v>27244</v>
      </c>
      <c r="AB5694">
        <v>6</v>
      </c>
      <c r="AC5694">
        <v>65.739999999999995</v>
      </c>
    </row>
    <row r="5695" spans="1:29" x14ac:dyDescent="0.3">
      <c r="A5695">
        <v>2012</v>
      </c>
      <c r="B5695">
        <v>5</v>
      </c>
      <c r="C5695" s="1">
        <v>41032</v>
      </c>
      <c r="D5695">
        <v>24600</v>
      </c>
      <c r="E5695">
        <v>355</v>
      </c>
      <c r="F5695">
        <v>810</v>
      </c>
      <c r="G5695">
        <v>163</v>
      </c>
      <c r="H5695">
        <v>145</v>
      </c>
      <c r="I5695">
        <v>2990</v>
      </c>
      <c r="J5695">
        <v>4108</v>
      </c>
      <c r="K5695">
        <v>29063</v>
      </c>
      <c r="L5695">
        <v>160</v>
      </c>
      <c r="M5695">
        <v>1495</v>
      </c>
      <c r="N5695">
        <v>989</v>
      </c>
      <c r="O5695">
        <v>12</v>
      </c>
      <c r="P5695">
        <v>2657</v>
      </c>
      <c r="Q5695">
        <v>1995</v>
      </c>
      <c r="R5695">
        <v>0</v>
      </c>
      <c r="S5695">
        <v>0</v>
      </c>
      <c r="T5695">
        <v>1995</v>
      </c>
      <c r="U5695">
        <v>4836</v>
      </c>
      <c r="V5695">
        <v>4990</v>
      </c>
      <c r="W5695">
        <v>19560</v>
      </c>
      <c r="X5695">
        <v>24411</v>
      </c>
      <c r="Y5695">
        <v>0.08</v>
      </c>
      <c r="Z5695">
        <v>16</v>
      </c>
      <c r="AA5695">
        <v>26073</v>
      </c>
      <c r="AB5695">
        <v>6</v>
      </c>
      <c r="AC5695">
        <v>65.760000000000005</v>
      </c>
    </row>
    <row r="5696" spans="1:29" x14ac:dyDescent="0.3">
      <c r="A5696">
        <v>2012</v>
      </c>
      <c r="B5696">
        <v>5</v>
      </c>
      <c r="C5696" s="1">
        <v>41033</v>
      </c>
      <c r="D5696">
        <v>23700</v>
      </c>
      <c r="E5696">
        <v>370</v>
      </c>
      <c r="F5696">
        <v>735</v>
      </c>
      <c r="G5696">
        <v>157</v>
      </c>
      <c r="H5696">
        <v>165</v>
      </c>
      <c r="I5696">
        <v>3120</v>
      </c>
      <c r="J5696">
        <v>4177</v>
      </c>
      <c r="K5696">
        <v>28247</v>
      </c>
      <c r="L5696">
        <v>160</v>
      </c>
      <c r="M5696">
        <v>1645</v>
      </c>
      <c r="N5696">
        <v>990</v>
      </c>
      <c r="O5696">
        <v>15</v>
      </c>
      <c r="P5696">
        <v>2810</v>
      </c>
      <c r="Q5696">
        <v>2050</v>
      </c>
      <c r="R5696">
        <v>0</v>
      </c>
      <c r="S5696">
        <v>0</v>
      </c>
      <c r="T5696">
        <v>2050</v>
      </c>
      <c r="U5696">
        <v>4717</v>
      </c>
      <c r="V5696">
        <v>4751</v>
      </c>
      <c r="W5696">
        <v>18779</v>
      </c>
      <c r="X5696">
        <v>23387</v>
      </c>
      <c r="Y5696">
        <v>0.09</v>
      </c>
      <c r="Z5696">
        <v>17</v>
      </c>
      <c r="AA5696">
        <v>25127</v>
      </c>
      <c r="AB5696">
        <v>7</v>
      </c>
      <c r="AC5696">
        <v>65.81</v>
      </c>
    </row>
    <row r="5697" spans="1:29" x14ac:dyDescent="0.3">
      <c r="A5697">
        <v>2012</v>
      </c>
      <c r="B5697">
        <v>5</v>
      </c>
      <c r="C5697" s="1">
        <v>41034</v>
      </c>
      <c r="D5697">
        <v>21700</v>
      </c>
      <c r="E5697">
        <v>389</v>
      </c>
      <c r="F5697">
        <v>655</v>
      </c>
      <c r="G5697">
        <v>158</v>
      </c>
      <c r="H5697">
        <v>181</v>
      </c>
      <c r="I5697">
        <v>3180</v>
      </c>
      <c r="J5697">
        <v>4174</v>
      </c>
      <c r="K5697">
        <v>26263</v>
      </c>
      <c r="L5697">
        <v>158</v>
      </c>
      <c r="M5697">
        <v>1990</v>
      </c>
      <c r="N5697">
        <v>994</v>
      </c>
      <c r="O5697">
        <v>24</v>
      </c>
      <c r="P5697">
        <v>3167</v>
      </c>
      <c r="Q5697">
        <v>2056</v>
      </c>
      <c r="R5697">
        <v>0</v>
      </c>
      <c r="S5697">
        <v>0</v>
      </c>
      <c r="T5697">
        <v>2056</v>
      </c>
      <c r="U5697">
        <v>4712</v>
      </c>
      <c r="V5697">
        <v>4383</v>
      </c>
      <c r="W5697">
        <v>16801</v>
      </c>
      <c r="X5697">
        <v>21040</v>
      </c>
      <c r="Y5697">
        <v>0.11</v>
      </c>
      <c r="Z5697">
        <v>20</v>
      </c>
      <c r="AA5697">
        <v>23083</v>
      </c>
      <c r="AB5697">
        <v>9</v>
      </c>
      <c r="AC5697">
        <v>65.92</v>
      </c>
    </row>
    <row r="5698" spans="1:29" x14ac:dyDescent="0.3">
      <c r="A5698">
        <v>2012</v>
      </c>
      <c r="B5698">
        <v>5</v>
      </c>
      <c r="C5698" s="1">
        <v>41035</v>
      </c>
      <c r="D5698">
        <v>20300</v>
      </c>
      <c r="E5698">
        <v>398</v>
      </c>
      <c r="F5698">
        <v>596</v>
      </c>
      <c r="G5698">
        <v>165</v>
      </c>
      <c r="H5698">
        <v>177</v>
      </c>
      <c r="I5698">
        <v>3220</v>
      </c>
      <c r="J5698">
        <v>4158</v>
      </c>
      <c r="K5698">
        <v>24856</v>
      </c>
      <c r="L5698">
        <v>161</v>
      </c>
      <c r="M5698">
        <v>2098</v>
      </c>
      <c r="N5698">
        <v>994</v>
      </c>
      <c r="O5698">
        <v>24</v>
      </c>
      <c r="P5698">
        <v>3277</v>
      </c>
      <c r="Q5698">
        <v>2049</v>
      </c>
      <c r="R5698">
        <v>0</v>
      </c>
      <c r="S5698">
        <v>0</v>
      </c>
      <c r="T5698">
        <v>2049</v>
      </c>
      <c r="U5698">
        <v>4460</v>
      </c>
      <c r="V5698">
        <v>4009</v>
      </c>
      <c r="W5698">
        <v>15664</v>
      </c>
      <c r="X5698">
        <v>19530</v>
      </c>
      <c r="Y5698">
        <v>0.12</v>
      </c>
      <c r="Z5698">
        <v>21</v>
      </c>
      <c r="AA5698">
        <v>21636</v>
      </c>
      <c r="AB5698">
        <v>10</v>
      </c>
      <c r="AC5698">
        <v>66.069999999999993</v>
      </c>
    </row>
    <row r="5699" spans="1:29" x14ac:dyDescent="0.3">
      <c r="A5699">
        <v>2012</v>
      </c>
      <c r="B5699">
        <v>5</v>
      </c>
      <c r="C5699" s="1">
        <v>41036</v>
      </c>
      <c r="D5699">
        <v>19300</v>
      </c>
      <c r="E5699">
        <v>440</v>
      </c>
      <c r="F5699">
        <v>543</v>
      </c>
      <c r="G5699">
        <v>161</v>
      </c>
      <c r="H5699">
        <v>145</v>
      </c>
      <c r="I5699">
        <v>3300</v>
      </c>
      <c r="J5699">
        <v>4149</v>
      </c>
      <c r="K5699">
        <v>23889</v>
      </c>
      <c r="L5699">
        <v>171</v>
      </c>
      <c r="M5699">
        <v>1943</v>
      </c>
      <c r="N5699">
        <v>1004</v>
      </c>
      <c r="O5699">
        <v>21</v>
      </c>
      <c r="P5699">
        <v>3139</v>
      </c>
      <c r="Q5699">
        <v>2102</v>
      </c>
      <c r="R5699">
        <v>0</v>
      </c>
      <c r="S5699">
        <v>0</v>
      </c>
      <c r="T5699">
        <v>2102</v>
      </c>
      <c r="U5699">
        <v>4259</v>
      </c>
      <c r="V5699">
        <v>3903</v>
      </c>
      <c r="W5699">
        <v>14893</v>
      </c>
      <c r="X5699">
        <v>18649</v>
      </c>
      <c r="Y5699">
        <v>0.12</v>
      </c>
      <c r="Z5699">
        <v>22</v>
      </c>
      <c r="AA5699">
        <v>20589</v>
      </c>
      <c r="AB5699">
        <v>9</v>
      </c>
      <c r="AC5699">
        <v>66.25</v>
      </c>
    </row>
    <row r="5700" spans="1:29" x14ac:dyDescent="0.3">
      <c r="A5700">
        <v>2012</v>
      </c>
      <c r="B5700">
        <v>5</v>
      </c>
      <c r="C5700" s="1">
        <v>41037</v>
      </c>
      <c r="D5700">
        <v>17500</v>
      </c>
      <c r="E5700">
        <v>475</v>
      </c>
      <c r="F5700">
        <v>501</v>
      </c>
      <c r="G5700">
        <v>161</v>
      </c>
      <c r="H5700">
        <v>120</v>
      </c>
      <c r="I5700">
        <v>3310</v>
      </c>
      <c r="J5700">
        <v>4092</v>
      </c>
      <c r="K5700">
        <v>22067</v>
      </c>
      <c r="L5700">
        <v>193</v>
      </c>
      <c r="M5700">
        <v>507</v>
      </c>
      <c r="N5700">
        <v>1016</v>
      </c>
      <c r="O5700">
        <v>8</v>
      </c>
      <c r="P5700">
        <v>1724</v>
      </c>
      <c r="Q5700">
        <v>2150</v>
      </c>
      <c r="R5700">
        <v>0</v>
      </c>
      <c r="S5700">
        <v>0</v>
      </c>
      <c r="T5700">
        <v>2150</v>
      </c>
      <c r="U5700">
        <v>3977</v>
      </c>
      <c r="V5700">
        <v>4948</v>
      </c>
      <c r="W5700">
        <v>13396</v>
      </c>
      <c r="X5700">
        <v>18193</v>
      </c>
      <c r="Y5700">
        <v>7.0000000000000007E-2</v>
      </c>
      <c r="Z5700">
        <v>18</v>
      </c>
      <c r="AA5700">
        <v>19593</v>
      </c>
      <c r="AB5700">
        <v>7</v>
      </c>
      <c r="AC5700">
        <v>66.430000000000007</v>
      </c>
    </row>
    <row r="5701" spans="1:29" x14ac:dyDescent="0.3">
      <c r="A5701">
        <v>2012</v>
      </c>
      <c r="B5701">
        <v>5</v>
      </c>
      <c r="C5701" s="1">
        <v>41038</v>
      </c>
      <c r="D5701">
        <v>15700</v>
      </c>
      <c r="E5701">
        <v>509</v>
      </c>
      <c r="F5701">
        <v>468</v>
      </c>
      <c r="G5701">
        <v>164</v>
      </c>
      <c r="H5701">
        <v>104</v>
      </c>
      <c r="I5701">
        <v>3230</v>
      </c>
      <c r="J5701">
        <v>3966</v>
      </c>
      <c r="K5701">
        <v>20175</v>
      </c>
      <c r="L5701">
        <v>195</v>
      </c>
      <c r="M5701">
        <v>635</v>
      </c>
      <c r="N5701">
        <v>885</v>
      </c>
      <c r="O5701">
        <v>29</v>
      </c>
      <c r="P5701">
        <v>1744</v>
      </c>
      <c r="Q5701">
        <v>2134</v>
      </c>
      <c r="R5701">
        <v>0</v>
      </c>
      <c r="S5701">
        <v>0</v>
      </c>
      <c r="T5701">
        <v>2134</v>
      </c>
      <c r="U5701">
        <v>3622</v>
      </c>
      <c r="V5701">
        <v>4457</v>
      </c>
      <c r="W5701">
        <v>11989</v>
      </c>
      <c r="X5701">
        <v>16297</v>
      </c>
      <c r="Y5701">
        <v>7.0000000000000007E-2</v>
      </c>
      <c r="Z5701">
        <v>19</v>
      </c>
      <c r="AA5701">
        <v>17755</v>
      </c>
      <c r="AB5701">
        <v>8</v>
      </c>
      <c r="AC5701">
        <v>66.67</v>
      </c>
    </row>
    <row r="5702" spans="1:29" x14ac:dyDescent="0.3">
      <c r="A5702">
        <v>2012</v>
      </c>
      <c r="B5702">
        <v>5</v>
      </c>
      <c r="C5702" s="1">
        <v>41039</v>
      </c>
      <c r="D5702">
        <v>14300</v>
      </c>
      <c r="E5702">
        <v>536</v>
      </c>
      <c r="F5702">
        <v>447</v>
      </c>
      <c r="G5702">
        <v>163</v>
      </c>
      <c r="H5702">
        <v>113</v>
      </c>
      <c r="I5702">
        <v>3860</v>
      </c>
      <c r="J5702">
        <v>4583</v>
      </c>
      <c r="K5702">
        <v>19419</v>
      </c>
      <c r="L5702">
        <v>197</v>
      </c>
      <c r="M5702">
        <v>692</v>
      </c>
      <c r="N5702">
        <v>826</v>
      </c>
      <c r="O5702">
        <v>22</v>
      </c>
      <c r="P5702">
        <v>1736</v>
      </c>
      <c r="Q5702">
        <v>2150</v>
      </c>
      <c r="R5702">
        <v>0</v>
      </c>
      <c r="S5702">
        <v>0</v>
      </c>
      <c r="T5702">
        <v>2150</v>
      </c>
      <c r="U5702">
        <v>3426</v>
      </c>
      <c r="V5702">
        <v>4876</v>
      </c>
      <c r="W5702">
        <v>10808</v>
      </c>
      <c r="X5702">
        <v>15533</v>
      </c>
      <c r="Y5702">
        <v>0.08</v>
      </c>
      <c r="Z5702">
        <v>20</v>
      </c>
      <c r="AA5702">
        <v>16780</v>
      </c>
      <c r="AB5702">
        <v>7</v>
      </c>
      <c r="AC5702">
        <v>66.930000000000007</v>
      </c>
    </row>
    <row r="5703" spans="1:29" x14ac:dyDescent="0.3">
      <c r="A5703">
        <v>2012</v>
      </c>
      <c r="B5703">
        <v>5</v>
      </c>
      <c r="C5703" s="1">
        <v>41040</v>
      </c>
      <c r="D5703">
        <v>14000</v>
      </c>
      <c r="E5703">
        <v>561</v>
      </c>
      <c r="F5703">
        <v>411</v>
      </c>
      <c r="G5703">
        <v>164</v>
      </c>
      <c r="H5703">
        <v>159</v>
      </c>
      <c r="I5703">
        <v>4310</v>
      </c>
      <c r="J5703">
        <v>5044</v>
      </c>
      <c r="K5703">
        <v>19605</v>
      </c>
      <c r="L5703">
        <v>205</v>
      </c>
      <c r="M5703">
        <v>697</v>
      </c>
      <c r="N5703">
        <v>827</v>
      </c>
      <c r="O5703">
        <v>30</v>
      </c>
      <c r="P5703">
        <v>1759</v>
      </c>
      <c r="Q5703">
        <v>2177</v>
      </c>
      <c r="R5703">
        <v>0</v>
      </c>
      <c r="S5703">
        <v>0</v>
      </c>
      <c r="T5703">
        <v>2177</v>
      </c>
      <c r="U5703">
        <v>3491</v>
      </c>
      <c r="V5703">
        <v>5361</v>
      </c>
      <c r="W5703">
        <v>10460</v>
      </c>
      <c r="X5703">
        <v>15669</v>
      </c>
      <c r="Y5703">
        <v>7.0000000000000007E-2</v>
      </c>
      <c r="Z5703">
        <v>20</v>
      </c>
      <c r="AA5703">
        <v>16932</v>
      </c>
      <c r="AB5703">
        <v>7</v>
      </c>
      <c r="AC5703">
        <v>67.180000000000007</v>
      </c>
    </row>
    <row r="5704" spans="1:29" x14ac:dyDescent="0.3">
      <c r="A5704">
        <v>2012</v>
      </c>
      <c r="B5704">
        <v>5</v>
      </c>
      <c r="C5704" s="1">
        <v>41041</v>
      </c>
      <c r="D5704">
        <v>13300</v>
      </c>
      <c r="E5704">
        <v>607</v>
      </c>
      <c r="F5704">
        <v>382</v>
      </c>
      <c r="G5704">
        <v>165</v>
      </c>
      <c r="H5704">
        <v>185</v>
      </c>
      <c r="I5704">
        <v>4350</v>
      </c>
      <c r="J5704">
        <v>5082</v>
      </c>
      <c r="K5704">
        <v>18989</v>
      </c>
      <c r="L5704">
        <v>199</v>
      </c>
      <c r="M5704">
        <v>696</v>
      </c>
      <c r="N5704">
        <v>826</v>
      </c>
      <c r="O5704">
        <v>31</v>
      </c>
      <c r="P5704">
        <v>1752</v>
      </c>
      <c r="Q5704">
        <v>2300</v>
      </c>
      <c r="R5704">
        <v>0</v>
      </c>
      <c r="S5704">
        <v>0</v>
      </c>
      <c r="T5704">
        <v>2300</v>
      </c>
      <c r="U5704">
        <v>3169</v>
      </c>
      <c r="V5704">
        <v>5004</v>
      </c>
      <c r="W5704">
        <v>10094</v>
      </c>
      <c r="X5704">
        <v>14937</v>
      </c>
      <c r="Y5704">
        <v>0.08</v>
      </c>
      <c r="Z5704">
        <v>21</v>
      </c>
      <c r="AA5704">
        <v>16271</v>
      </c>
      <c r="AB5704">
        <v>8</v>
      </c>
      <c r="AC5704">
        <v>67.430000000000007</v>
      </c>
    </row>
    <row r="5705" spans="1:29" x14ac:dyDescent="0.3">
      <c r="A5705">
        <v>2012</v>
      </c>
      <c r="B5705">
        <v>5</v>
      </c>
      <c r="C5705" s="1">
        <v>41042</v>
      </c>
      <c r="D5705">
        <v>12000</v>
      </c>
      <c r="E5705">
        <v>617</v>
      </c>
      <c r="F5705">
        <v>367</v>
      </c>
      <c r="G5705">
        <v>166</v>
      </c>
      <c r="H5705">
        <v>168</v>
      </c>
      <c r="I5705">
        <v>4400</v>
      </c>
      <c r="J5705">
        <v>5101</v>
      </c>
      <c r="K5705">
        <v>17718</v>
      </c>
      <c r="L5705">
        <v>197</v>
      </c>
      <c r="M5705">
        <v>3299</v>
      </c>
      <c r="N5705">
        <v>827</v>
      </c>
      <c r="O5705">
        <v>26</v>
      </c>
      <c r="P5705">
        <v>4348</v>
      </c>
      <c r="Q5705">
        <v>2244</v>
      </c>
      <c r="R5705">
        <v>0</v>
      </c>
      <c r="S5705">
        <v>0</v>
      </c>
      <c r="T5705">
        <v>2244</v>
      </c>
      <c r="U5705">
        <v>2958</v>
      </c>
      <c r="V5705">
        <v>2253</v>
      </c>
      <c r="W5705">
        <v>9031</v>
      </c>
      <c r="X5705">
        <v>11127</v>
      </c>
      <c r="Y5705">
        <v>0.23</v>
      </c>
      <c r="Z5705">
        <v>37</v>
      </c>
      <c r="AA5705">
        <v>13318</v>
      </c>
      <c r="AB5705">
        <v>16</v>
      </c>
      <c r="AC5705">
        <v>67.87</v>
      </c>
    </row>
    <row r="5706" spans="1:29" x14ac:dyDescent="0.3">
      <c r="A5706">
        <v>2012</v>
      </c>
      <c r="B5706">
        <v>5</v>
      </c>
      <c r="C5706" s="1">
        <v>41043</v>
      </c>
      <c r="D5706">
        <v>12600</v>
      </c>
      <c r="E5706">
        <v>588</v>
      </c>
      <c r="F5706">
        <v>349</v>
      </c>
      <c r="G5706">
        <v>166</v>
      </c>
      <c r="H5706">
        <v>157</v>
      </c>
      <c r="I5706">
        <v>4440</v>
      </c>
      <c r="J5706">
        <v>5112</v>
      </c>
      <c r="K5706">
        <v>18300</v>
      </c>
      <c r="L5706">
        <v>189</v>
      </c>
      <c r="M5706">
        <v>1595</v>
      </c>
      <c r="N5706">
        <v>2732</v>
      </c>
      <c r="O5706">
        <v>19</v>
      </c>
      <c r="P5706">
        <v>4534</v>
      </c>
      <c r="Q5706">
        <v>2289</v>
      </c>
      <c r="R5706">
        <v>0</v>
      </c>
      <c r="S5706">
        <v>0</v>
      </c>
      <c r="T5706">
        <v>2289</v>
      </c>
      <c r="U5706">
        <v>2890</v>
      </c>
      <c r="V5706">
        <v>1980</v>
      </c>
      <c r="W5706">
        <v>9657</v>
      </c>
      <c r="X5706">
        <v>11477</v>
      </c>
      <c r="Y5706">
        <v>0.23</v>
      </c>
      <c r="Z5706">
        <v>37</v>
      </c>
      <c r="AA5706">
        <v>13860</v>
      </c>
      <c r="AB5706">
        <v>17</v>
      </c>
      <c r="AC5706">
        <v>68.260000000000005</v>
      </c>
    </row>
    <row r="5707" spans="1:29" x14ac:dyDescent="0.3">
      <c r="A5707">
        <v>2012</v>
      </c>
      <c r="B5707">
        <v>5</v>
      </c>
      <c r="C5707" s="1">
        <v>41044</v>
      </c>
      <c r="D5707">
        <v>11600</v>
      </c>
      <c r="E5707">
        <v>556</v>
      </c>
      <c r="F5707">
        <v>334</v>
      </c>
      <c r="G5707">
        <v>174</v>
      </c>
      <c r="H5707">
        <v>161</v>
      </c>
      <c r="I5707">
        <v>3960</v>
      </c>
      <c r="J5707">
        <v>4629</v>
      </c>
      <c r="K5707">
        <v>16785</v>
      </c>
      <c r="L5707">
        <v>98</v>
      </c>
      <c r="M5707">
        <v>654</v>
      </c>
      <c r="N5707">
        <v>4044</v>
      </c>
      <c r="O5707">
        <v>21</v>
      </c>
      <c r="P5707">
        <v>4817</v>
      </c>
      <c r="Q5707">
        <v>2300</v>
      </c>
      <c r="R5707">
        <v>0</v>
      </c>
      <c r="S5707">
        <v>0</v>
      </c>
      <c r="T5707">
        <v>2300</v>
      </c>
      <c r="U5707">
        <v>2847</v>
      </c>
      <c r="V5707">
        <v>1164</v>
      </c>
      <c r="W5707">
        <v>8665</v>
      </c>
      <c r="X5707">
        <v>9668</v>
      </c>
      <c r="Y5707">
        <v>0.28000000000000003</v>
      </c>
      <c r="Z5707">
        <v>42</v>
      </c>
      <c r="AA5707">
        <v>12825</v>
      </c>
      <c r="AB5707">
        <v>25</v>
      </c>
      <c r="AC5707">
        <v>68.739999999999995</v>
      </c>
    </row>
    <row r="5708" spans="1:29" x14ac:dyDescent="0.3">
      <c r="A5708">
        <v>2012</v>
      </c>
      <c r="B5708">
        <v>5</v>
      </c>
      <c r="C5708" s="1">
        <v>41045</v>
      </c>
      <c r="D5708">
        <v>10700</v>
      </c>
      <c r="E5708">
        <v>539</v>
      </c>
      <c r="F5708">
        <v>315</v>
      </c>
      <c r="G5708">
        <v>177</v>
      </c>
      <c r="H5708">
        <v>150</v>
      </c>
      <c r="I5708">
        <v>3170</v>
      </c>
      <c r="J5708">
        <v>3812</v>
      </c>
      <c r="K5708">
        <v>15051</v>
      </c>
      <c r="L5708">
        <v>209</v>
      </c>
      <c r="M5708">
        <v>794</v>
      </c>
      <c r="N5708">
        <v>4250</v>
      </c>
      <c r="O5708">
        <v>23</v>
      </c>
      <c r="P5708">
        <v>5276</v>
      </c>
      <c r="Q5708">
        <v>2395</v>
      </c>
      <c r="R5708">
        <v>0</v>
      </c>
      <c r="S5708">
        <v>0</v>
      </c>
      <c r="T5708">
        <v>2395</v>
      </c>
      <c r="U5708">
        <v>2779</v>
      </c>
      <c r="V5708">
        <v>-242</v>
      </c>
      <c r="W5708">
        <v>7789</v>
      </c>
      <c r="X5708">
        <v>7379</v>
      </c>
      <c r="Y5708">
        <v>0.33</v>
      </c>
      <c r="Z5708">
        <v>51</v>
      </c>
      <c r="AA5708">
        <v>11881</v>
      </c>
      <c r="AB5708">
        <v>38</v>
      </c>
      <c r="AC5708">
        <v>69.37</v>
      </c>
    </row>
    <row r="5709" spans="1:29" x14ac:dyDescent="0.3">
      <c r="A5709">
        <v>2012</v>
      </c>
      <c r="B5709">
        <v>5</v>
      </c>
      <c r="C5709" s="1">
        <v>41046</v>
      </c>
      <c r="D5709">
        <v>9700</v>
      </c>
      <c r="E5709">
        <v>548</v>
      </c>
      <c r="F5709">
        <v>295</v>
      </c>
      <c r="G5709">
        <v>165</v>
      </c>
      <c r="H5709">
        <v>162</v>
      </c>
      <c r="I5709">
        <v>2780</v>
      </c>
      <c r="J5709">
        <v>3402</v>
      </c>
      <c r="K5709">
        <v>13650</v>
      </c>
      <c r="L5709">
        <v>233</v>
      </c>
      <c r="M5709">
        <v>793</v>
      </c>
      <c r="N5709">
        <v>4251</v>
      </c>
      <c r="O5709">
        <v>26</v>
      </c>
      <c r="P5709">
        <v>5303</v>
      </c>
      <c r="Q5709">
        <v>2415</v>
      </c>
      <c r="R5709">
        <v>0</v>
      </c>
      <c r="S5709">
        <v>0</v>
      </c>
      <c r="T5709">
        <v>2415</v>
      </c>
      <c r="U5709">
        <v>2708</v>
      </c>
      <c r="V5709">
        <v>-762</v>
      </c>
      <c r="W5709">
        <v>6864</v>
      </c>
      <c r="X5709">
        <v>5932</v>
      </c>
      <c r="Y5709">
        <v>0.37</v>
      </c>
      <c r="Z5709">
        <v>57</v>
      </c>
      <c r="AA5709">
        <v>10870</v>
      </c>
      <c r="AB5709">
        <v>45</v>
      </c>
      <c r="AC5709">
        <v>70.099999999999994</v>
      </c>
    </row>
    <row r="5710" spans="1:29" x14ac:dyDescent="0.3">
      <c r="A5710">
        <v>2012</v>
      </c>
      <c r="B5710">
        <v>5</v>
      </c>
      <c r="C5710" s="1">
        <v>41047</v>
      </c>
      <c r="D5710">
        <v>10000</v>
      </c>
      <c r="E5710">
        <v>581</v>
      </c>
      <c r="F5710">
        <v>270</v>
      </c>
      <c r="G5710">
        <v>165</v>
      </c>
      <c r="H5710">
        <v>199</v>
      </c>
      <c r="I5710">
        <v>2600</v>
      </c>
      <c r="J5710">
        <v>3234</v>
      </c>
      <c r="K5710">
        <v>13815</v>
      </c>
      <c r="L5710">
        <v>245</v>
      </c>
      <c r="M5710">
        <v>791</v>
      </c>
      <c r="N5710">
        <v>4263</v>
      </c>
      <c r="O5710">
        <v>29</v>
      </c>
      <c r="P5710">
        <v>5329</v>
      </c>
      <c r="Q5710">
        <v>2406</v>
      </c>
      <c r="R5710">
        <v>0</v>
      </c>
      <c r="S5710">
        <v>0</v>
      </c>
      <c r="T5710">
        <v>2406</v>
      </c>
      <c r="U5710">
        <v>2718</v>
      </c>
      <c r="V5710">
        <v>-941</v>
      </c>
      <c r="W5710">
        <v>7189</v>
      </c>
      <c r="X5710">
        <v>6081</v>
      </c>
      <c r="Y5710">
        <v>0.36</v>
      </c>
      <c r="Z5710">
        <v>56</v>
      </c>
      <c r="AA5710">
        <v>11215</v>
      </c>
      <c r="AB5710">
        <v>46</v>
      </c>
      <c r="AC5710">
        <v>70.78</v>
      </c>
    </row>
    <row r="5711" spans="1:29" x14ac:dyDescent="0.3">
      <c r="A5711">
        <v>2012</v>
      </c>
      <c r="B5711">
        <v>5</v>
      </c>
      <c r="C5711" s="1">
        <v>41048</v>
      </c>
      <c r="D5711">
        <v>9720</v>
      </c>
      <c r="E5711">
        <v>596</v>
      </c>
      <c r="F5711">
        <v>246</v>
      </c>
      <c r="G5711">
        <v>164</v>
      </c>
      <c r="H5711">
        <v>225</v>
      </c>
      <c r="I5711">
        <v>2540</v>
      </c>
      <c r="J5711">
        <v>3175</v>
      </c>
      <c r="K5711">
        <v>13491</v>
      </c>
      <c r="L5711">
        <v>238</v>
      </c>
      <c r="M5711">
        <v>2194</v>
      </c>
      <c r="N5711">
        <v>1813</v>
      </c>
      <c r="O5711">
        <v>38</v>
      </c>
      <c r="P5711">
        <v>4283</v>
      </c>
      <c r="Q5711">
        <v>2428</v>
      </c>
      <c r="R5711">
        <v>0</v>
      </c>
      <c r="S5711">
        <v>0</v>
      </c>
      <c r="T5711">
        <v>2428</v>
      </c>
      <c r="U5711">
        <v>2642</v>
      </c>
      <c r="V5711">
        <v>-44</v>
      </c>
      <c r="W5711">
        <v>6994</v>
      </c>
      <c r="X5711">
        <v>6780</v>
      </c>
      <c r="Y5711">
        <v>0.28999999999999998</v>
      </c>
      <c r="Z5711">
        <v>50</v>
      </c>
      <c r="AA5711">
        <v>10951</v>
      </c>
      <c r="AB5711">
        <v>38</v>
      </c>
      <c r="AC5711">
        <v>71.349999999999994</v>
      </c>
    </row>
    <row r="5712" spans="1:29" x14ac:dyDescent="0.3">
      <c r="A5712">
        <v>2012</v>
      </c>
      <c r="B5712">
        <v>5</v>
      </c>
      <c r="C5712" s="1">
        <v>41049</v>
      </c>
      <c r="D5712">
        <v>9820</v>
      </c>
      <c r="E5712">
        <v>627</v>
      </c>
      <c r="F5712">
        <v>224</v>
      </c>
      <c r="G5712">
        <v>167</v>
      </c>
      <c r="H5712">
        <v>191</v>
      </c>
      <c r="I5712">
        <v>2450</v>
      </c>
      <c r="J5712">
        <v>3032</v>
      </c>
      <c r="K5712">
        <v>13479</v>
      </c>
      <c r="L5712">
        <v>239</v>
      </c>
      <c r="M5712">
        <v>3698</v>
      </c>
      <c r="N5712">
        <v>826</v>
      </c>
      <c r="O5712">
        <v>37</v>
      </c>
      <c r="P5712">
        <v>4799</v>
      </c>
      <c r="Q5712">
        <v>2491</v>
      </c>
      <c r="R5712">
        <v>0</v>
      </c>
      <c r="S5712">
        <v>0</v>
      </c>
      <c r="T5712">
        <v>2491</v>
      </c>
      <c r="U5712">
        <v>2682</v>
      </c>
      <c r="V5712">
        <v>-704</v>
      </c>
      <c r="W5712">
        <v>7068</v>
      </c>
      <c r="X5712">
        <v>6189</v>
      </c>
      <c r="Y5712">
        <v>0.33</v>
      </c>
      <c r="Z5712">
        <v>54</v>
      </c>
      <c r="AA5712">
        <v>11029</v>
      </c>
      <c r="AB5712">
        <v>44</v>
      </c>
      <c r="AC5712">
        <v>71.95</v>
      </c>
    </row>
    <row r="5713" spans="1:29" x14ac:dyDescent="0.3">
      <c r="A5713">
        <v>2012</v>
      </c>
      <c r="B5713">
        <v>5</v>
      </c>
      <c r="C5713" s="1">
        <v>41050</v>
      </c>
      <c r="D5713">
        <v>9930</v>
      </c>
      <c r="E5713">
        <v>637</v>
      </c>
      <c r="F5713">
        <v>206</v>
      </c>
      <c r="G5713">
        <v>170</v>
      </c>
      <c r="H5713">
        <v>164</v>
      </c>
      <c r="I5713">
        <v>2510</v>
      </c>
      <c r="J5713">
        <v>3050</v>
      </c>
      <c r="K5713">
        <v>13617</v>
      </c>
      <c r="L5713">
        <v>240</v>
      </c>
      <c r="M5713">
        <v>3699</v>
      </c>
      <c r="N5713">
        <v>827</v>
      </c>
      <c r="O5713">
        <v>38</v>
      </c>
      <c r="P5713">
        <v>4804</v>
      </c>
      <c r="Q5713">
        <v>2487</v>
      </c>
      <c r="R5713">
        <v>0</v>
      </c>
      <c r="S5713">
        <v>0</v>
      </c>
      <c r="T5713">
        <v>2487</v>
      </c>
      <c r="U5713">
        <v>2696</v>
      </c>
      <c r="V5713">
        <v>-675</v>
      </c>
      <c r="W5713">
        <v>7175</v>
      </c>
      <c r="X5713">
        <v>6325</v>
      </c>
      <c r="Y5713">
        <v>0.33</v>
      </c>
      <c r="Z5713">
        <v>54</v>
      </c>
      <c r="AA5713">
        <v>11107</v>
      </c>
      <c r="AB5713">
        <v>43</v>
      </c>
      <c r="AC5713">
        <v>72.5</v>
      </c>
    </row>
    <row r="5714" spans="1:29" x14ac:dyDescent="0.3">
      <c r="A5714">
        <v>2012</v>
      </c>
      <c r="B5714">
        <v>5</v>
      </c>
      <c r="C5714" s="1">
        <v>41051</v>
      </c>
      <c r="D5714">
        <v>10500</v>
      </c>
      <c r="E5714">
        <v>645</v>
      </c>
      <c r="F5714">
        <v>192</v>
      </c>
      <c r="G5714">
        <v>171</v>
      </c>
      <c r="H5714">
        <v>145</v>
      </c>
      <c r="I5714">
        <v>2470</v>
      </c>
      <c r="J5714">
        <v>2978</v>
      </c>
      <c r="K5714">
        <v>14123</v>
      </c>
      <c r="L5714">
        <v>239</v>
      </c>
      <c r="M5714">
        <v>3690</v>
      </c>
      <c r="N5714">
        <v>827</v>
      </c>
      <c r="O5714">
        <v>48</v>
      </c>
      <c r="P5714">
        <v>4804</v>
      </c>
      <c r="Q5714">
        <v>2538</v>
      </c>
      <c r="R5714">
        <v>0</v>
      </c>
      <c r="S5714">
        <v>0</v>
      </c>
      <c r="T5714">
        <v>2538</v>
      </c>
      <c r="U5714">
        <v>2635</v>
      </c>
      <c r="V5714">
        <v>-841</v>
      </c>
      <c r="W5714">
        <v>7799</v>
      </c>
      <c r="X5714">
        <v>6781</v>
      </c>
      <c r="Y5714">
        <v>0.32</v>
      </c>
      <c r="Z5714">
        <v>52</v>
      </c>
      <c r="AA5714">
        <v>11653</v>
      </c>
      <c r="AB5714">
        <v>42</v>
      </c>
      <c r="AC5714">
        <v>72.97</v>
      </c>
    </row>
    <row r="5715" spans="1:29" x14ac:dyDescent="0.3">
      <c r="A5715">
        <v>2012</v>
      </c>
      <c r="B5715">
        <v>5</v>
      </c>
      <c r="C5715" s="1">
        <v>41052</v>
      </c>
      <c r="D5715">
        <v>9950</v>
      </c>
      <c r="E5715">
        <v>633</v>
      </c>
      <c r="F5715">
        <v>177</v>
      </c>
      <c r="G5715">
        <v>161</v>
      </c>
      <c r="H5715">
        <v>145</v>
      </c>
      <c r="I5715">
        <v>2520</v>
      </c>
      <c r="J5715">
        <v>3003</v>
      </c>
      <c r="K5715">
        <v>13586</v>
      </c>
      <c r="L5715">
        <v>222</v>
      </c>
      <c r="M5715">
        <v>3195</v>
      </c>
      <c r="N5715">
        <v>827</v>
      </c>
      <c r="O5715">
        <v>34</v>
      </c>
      <c r="P5715">
        <v>4277</v>
      </c>
      <c r="Q5715">
        <v>2581</v>
      </c>
      <c r="R5715">
        <v>0</v>
      </c>
      <c r="S5715">
        <v>0</v>
      </c>
      <c r="T5715">
        <v>2581</v>
      </c>
      <c r="U5715">
        <v>2499</v>
      </c>
      <c r="V5715">
        <v>-453</v>
      </c>
      <c r="W5715">
        <v>7361</v>
      </c>
      <c r="X5715">
        <v>6728</v>
      </c>
      <c r="Y5715">
        <v>0.28999999999999998</v>
      </c>
      <c r="Z5715">
        <v>50</v>
      </c>
      <c r="AA5715">
        <v>11066</v>
      </c>
      <c r="AB5715">
        <v>39</v>
      </c>
      <c r="AC5715">
        <v>73.430000000000007</v>
      </c>
    </row>
    <row r="5716" spans="1:29" x14ac:dyDescent="0.3">
      <c r="A5716">
        <v>2012</v>
      </c>
      <c r="B5716">
        <v>5</v>
      </c>
      <c r="C5716" s="1">
        <v>41053</v>
      </c>
      <c r="D5716">
        <v>9500</v>
      </c>
      <c r="E5716">
        <v>601</v>
      </c>
      <c r="F5716">
        <v>169</v>
      </c>
      <c r="G5716">
        <v>159</v>
      </c>
      <c r="H5716">
        <v>145</v>
      </c>
      <c r="I5716">
        <v>2510</v>
      </c>
      <c r="J5716">
        <v>2983</v>
      </c>
      <c r="K5716">
        <v>13084</v>
      </c>
      <c r="L5716">
        <v>196</v>
      </c>
      <c r="M5716">
        <v>703</v>
      </c>
      <c r="N5716">
        <v>828</v>
      </c>
      <c r="O5716">
        <v>46</v>
      </c>
      <c r="P5716">
        <v>1773</v>
      </c>
      <c r="Q5716">
        <v>2629</v>
      </c>
      <c r="R5716">
        <v>0</v>
      </c>
      <c r="S5716">
        <v>0</v>
      </c>
      <c r="T5716">
        <v>2629</v>
      </c>
      <c r="U5716">
        <v>2504</v>
      </c>
      <c r="V5716">
        <v>2005</v>
      </c>
      <c r="W5716">
        <v>6861</v>
      </c>
      <c r="X5716">
        <v>8682</v>
      </c>
      <c r="Y5716">
        <v>0.11</v>
      </c>
      <c r="Z5716">
        <v>34</v>
      </c>
      <c r="AA5716">
        <v>10574</v>
      </c>
      <c r="AB5716">
        <v>18</v>
      </c>
      <c r="AC5716">
        <v>73.69</v>
      </c>
    </row>
    <row r="5717" spans="1:29" x14ac:dyDescent="0.3">
      <c r="A5717">
        <v>2012</v>
      </c>
      <c r="B5717">
        <v>5</v>
      </c>
      <c r="C5717" s="1">
        <v>41054</v>
      </c>
      <c r="D5717">
        <v>10300</v>
      </c>
      <c r="E5717">
        <v>623</v>
      </c>
      <c r="F5717">
        <v>160</v>
      </c>
      <c r="G5717">
        <v>161</v>
      </c>
      <c r="H5717">
        <v>162</v>
      </c>
      <c r="I5717">
        <v>2330</v>
      </c>
      <c r="J5717">
        <v>2813</v>
      </c>
      <c r="K5717">
        <v>13736</v>
      </c>
      <c r="L5717">
        <v>217</v>
      </c>
      <c r="M5717">
        <v>699</v>
      </c>
      <c r="N5717">
        <v>840</v>
      </c>
      <c r="O5717">
        <v>58</v>
      </c>
      <c r="P5717">
        <v>1814</v>
      </c>
      <c r="Q5717">
        <v>2686</v>
      </c>
      <c r="R5717">
        <v>0</v>
      </c>
      <c r="S5717">
        <v>0</v>
      </c>
      <c r="T5717">
        <v>2686</v>
      </c>
      <c r="U5717">
        <v>3510</v>
      </c>
      <c r="V5717">
        <v>2763</v>
      </c>
      <c r="W5717">
        <v>6661</v>
      </c>
      <c r="X5717">
        <v>9236</v>
      </c>
      <c r="Y5717">
        <v>0.11</v>
      </c>
      <c r="Z5717">
        <v>33</v>
      </c>
      <c r="AA5717">
        <v>11406</v>
      </c>
      <c r="AB5717">
        <v>19</v>
      </c>
      <c r="AC5717">
        <v>73.900000000000006</v>
      </c>
    </row>
    <row r="5718" spans="1:29" x14ac:dyDescent="0.3">
      <c r="A5718">
        <v>2012</v>
      </c>
      <c r="B5718">
        <v>5</v>
      </c>
      <c r="C5718" s="1">
        <v>41055</v>
      </c>
      <c r="D5718">
        <v>10400</v>
      </c>
      <c r="E5718">
        <v>623</v>
      </c>
      <c r="F5718">
        <v>162</v>
      </c>
      <c r="G5718">
        <v>162</v>
      </c>
      <c r="H5718">
        <v>191</v>
      </c>
      <c r="I5718">
        <v>2240</v>
      </c>
      <c r="J5718">
        <v>2755</v>
      </c>
      <c r="K5718">
        <v>13778</v>
      </c>
      <c r="L5718">
        <v>232</v>
      </c>
      <c r="M5718">
        <v>695</v>
      </c>
      <c r="N5718">
        <v>824</v>
      </c>
      <c r="O5718">
        <v>56</v>
      </c>
      <c r="P5718">
        <v>1807</v>
      </c>
      <c r="Q5718">
        <v>2681</v>
      </c>
      <c r="R5718">
        <v>0</v>
      </c>
      <c r="S5718">
        <v>0</v>
      </c>
      <c r="T5718">
        <v>2681</v>
      </c>
      <c r="U5718">
        <v>4690</v>
      </c>
      <c r="V5718">
        <v>3895</v>
      </c>
      <c r="W5718">
        <v>5582</v>
      </c>
      <c r="X5718">
        <v>9290</v>
      </c>
      <c r="Y5718">
        <v>0.11</v>
      </c>
      <c r="Z5718">
        <v>33</v>
      </c>
      <c r="AA5718">
        <v>11538</v>
      </c>
      <c r="AB5718">
        <v>19</v>
      </c>
      <c r="AC5718">
        <v>74.099999999999994</v>
      </c>
    </row>
    <row r="5719" spans="1:29" x14ac:dyDescent="0.3">
      <c r="A5719">
        <v>2012</v>
      </c>
      <c r="B5719">
        <v>5</v>
      </c>
      <c r="C5719" s="1">
        <v>41056</v>
      </c>
      <c r="D5719">
        <v>10100</v>
      </c>
      <c r="E5719">
        <v>600</v>
      </c>
      <c r="F5719">
        <v>171</v>
      </c>
      <c r="G5719">
        <v>162</v>
      </c>
      <c r="H5719">
        <v>206</v>
      </c>
      <c r="I5719">
        <v>2480</v>
      </c>
      <c r="J5719">
        <v>3019</v>
      </c>
      <c r="K5719">
        <v>13719</v>
      </c>
      <c r="L5719">
        <v>224</v>
      </c>
      <c r="M5719">
        <v>692</v>
      </c>
      <c r="N5719">
        <v>821</v>
      </c>
      <c r="O5719">
        <v>59</v>
      </c>
      <c r="P5719">
        <v>1797</v>
      </c>
      <c r="Q5719">
        <v>2800</v>
      </c>
      <c r="R5719">
        <v>0</v>
      </c>
      <c r="S5719">
        <v>0</v>
      </c>
      <c r="T5719">
        <v>2800</v>
      </c>
      <c r="U5719">
        <v>4810</v>
      </c>
      <c r="V5719">
        <v>4212</v>
      </c>
      <c r="W5719">
        <v>5106</v>
      </c>
      <c r="X5719">
        <v>9122</v>
      </c>
      <c r="Y5719">
        <v>0.11</v>
      </c>
      <c r="Z5719">
        <v>34</v>
      </c>
      <c r="AA5719">
        <v>11239</v>
      </c>
      <c r="AB5719">
        <v>19</v>
      </c>
      <c r="AC5719">
        <v>74.290000000000006</v>
      </c>
    </row>
    <row r="5720" spans="1:29" x14ac:dyDescent="0.3">
      <c r="A5720">
        <v>2012</v>
      </c>
      <c r="B5720">
        <v>5</v>
      </c>
      <c r="C5720" s="1">
        <v>41057</v>
      </c>
      <c r="D5720">
        <v>9890</v>
      </c>
      <c r="E5720">
        <v>596</v>
      </c>
      <c r="F5720">
        <v>182</v>
      </c>
      <c r="G5720">
        <v>163</v>
      </c>
      <c r="H5720">
        <v>170</v>
      </c>
      <c r="I5720">
        <v>2520</v>
      </c>
      <c r="J5720">
        <v>3035</v>
      </c>
      <c r="K5720">
        <v>13521</v>
      </c>
      <c r="L5720">
        <v>183</v>
      </c>
      <c r="M5720">
        <v>691</v>
      </c>
      <c r="N5720">
        <v>823</v>
      </c>
      <c r="O5720">
        <v>62</v>
      </c>
      <c r="P5720">
        <v>1758</v>
      </c>
      <c r="Q5720">
        <v>2850</v>
      </c>
      <c r="R5720">
        <v>0</v>
      </c>
      <c r="S5720">
        <v>0</v>
      </c>
      <c r="T5720">
        <v>2850</v>
      </c>
      <c r="U5720">
        <v>4890</v>
      </c>
      <c r="V5720">
        <v>4314</v>
      </c>
      <c r="W5720">
        <v>4798</v>
      </c>
      <c r="X5720">
        <v>8913</v>
      </c>
      <c r="Y5720">
        <v>0.11</v>
      </c>
      <c r="Z5720">
        <v>34</v>
      </c>
      <c r="AA5720">
        <v>11001</v>
      </c>
      <c r="AB5720">
        <v>19</v>
      </c>
      <c r="AC5720">
        <v>74.489999999999995</v>
      </c>
    </row>
    <row r="5721" spans="1:29" x14ac:dyDescent="0.3">
      <c r="A5721">
        <v>2012</v>
      </c>
      <c r="B5721">
        <v>5</v>
      </c>
      <c r="C5721" s="1">
        <v>41058</v>
      </c>
      <c r="D5721">
        <v>10600</v>
      </c>
      <c r="E5721">
        <v>596</v>
      </c>
      <c r="F5721">
        <v>166</v>
      </c>
      <c r="G5721">
        <v>167</v>
      </c>
      <c r="H5721">
        <v>146</v>
      </c>
      <c r="I5721">
        <v>2390</v>
      </c>
      <c r="J5721">
        <v>2869</v>
      </c>
      <c r="K5721">
        <v>14065</v>
      </c>
      <c r="L5721">
        <v>210</v>
      </c>
      <c r="M5721">
        <v>3491</v>
      </c>
      <c r="N5721">
        <v>1376</v>
      </c>
      <c r="O5721">
        <v>49</v>
      </c>
      <c r="P5721">
        <v>5125</v>
      </c>
      <c r="Q5721">
        <v>2714</v>
      </c>
      <c r="R5721">
        <v>0</v>
      </c>
      <c r="S5721">
        <v>0</v>
      </c>
      <c r="T5721">
        <v>2714</v>
      </c>
      <c r="U5721">
        <v>5200</v>
      </c>
      <c r="V5721">
        <v>1179</v>
      </c>
      <c r="W5721">
        <v>5236</v>
      </c>
      <c r="X5721">
        <v>6225</v>
      </c>
      <c r="Y5721">
        <v>0.33</v>
      </c>
      <c r="Z5721">
        <v>56</v>
      </c>
      <c r="AA5721">
        <v>11675</v>
      </c>
      <c r="AB5721">
        <v>47</v>
      </c>
      <c r="AC5721">
        <v>74.91</v>
      </c>
    </row>
    <row r="5722" spans="1:29" x14ac:dyDescent="0.3">
      <c r="A5722">
        <v>2012</v>
      </c>
      <c r="B5722">
        <v>5</v>
      </c>
      <c r="C5722" s="1">
        <v>41059</v>
      </c>
      <c r="D5722">
        <v>10800</v>
      </c>
      <c r="E5722">
        <v>581</v>
      </c>
      <c r="F5722">
        <v>150</v>
      </c>
      <c r="G5722">
        <v>160</v>
      </c>
      <c r="H5722">
        <v>146</v>
      </c>
      <c r="I5722">
        <v>2350</v>
      </c>
      <c r="J5722">
        <v>2806</v>
      </c>
      <c r="K5722">
        <v>14187</v>
      </c>
      <c r="L5722">
        <v>220</v>
      </c>
      <c r="M5722">
        <v>3199</v>
      </c>
      <c r="N5722">
        <v>1652</v>
      </c>
      <c r="O5722">
        <v>56</v>
      </c>
      <c r="P5722">
        <v>5127</v>
      </c>
      <c r="Q5722">
        <v>2889</v>
      </c>
      <c r="R5722">
        <v>0</v>
      </c>
      <c r="S5722">
        <v>0</v>
      </c>
      <c r="T5722">
        <v>2889</v>
      </c>
      <c r="U5722">
        <v>5380</v>
      </c>
      <c r="V5722">
        <v>1181</v>
      </c>
      <c r="W5722">
        <v>5192</v>
      </c>
      <c r="X5722">
        <v>6171</v>
      </c>
      <c r="Y5722">
        <v>0.34</v>
      </c>
      <c r="Z5722">
        <v>57</v>
      </c>
      <c r="AA5722">
        <v>11837</v>
      </c>
      <c r="AB5722">
        <v>48</v>
      </c>
      <c r="AC5722">
        <v>75.319999999999993</v>
      </c>
    </row>
    <row r="5723" spans="1:29" x14ac:dyDescent="0.3">
      <c r="A5723">
        <v>2012</v>
      </c>
      <c r="B5723">
        <v>5</v>
      </c>
      <c r="C5723" s="1">
        <v>41060</v>
      </c>
      <c r="D5723">
        <v>10300</v>
      </c>
      <c r="E5723">
        <v>567</v>
      </c>
      <c r="F5723">
        <v>136</v>
      </c>
      <c r="G5723">
        <v>159</v>
      </c>
      <c r="H5723">
        <v>142</v>
      </c>
      <c r="I5723">
        <v>1960</v>
      </c>
      <c r="J5723">
        <v>2397</v>
      </c>
      <c r="K5723">
        <v>13264</v>
      </c>
      <c r="L5723">
        <v>204</v>
      </c>
      <c r="M5723">
        <v>2989</v>
      </c>
      <c r="N5723">
        <v>1605</v>
      </c>
      <c r="O5723">
        <v>60</v>
      </c>
      <c r="P5723">
        <v>4857</v>
      </c>
      <c r="Q5723">
        <v>2944</v>
      </c>
      <c r="R5723">
        <v>0</v>
      </c>
      <c r="S5723">
        <v>0</v>
      </c>
      <c r="T5723">
        <v>2944</v>
      </c>
      <c r="U5723">
        <v>5310</v>
      </c>
      <c r="V5723">
        <v>936</v>
      </c>
      <c r="W5723">
        <v>4733</v>
      </c>
      <c r="X5723">
        <v>5463</v>
      </c>
      <c r="Y5723">
        <v>0.34</v>
      </c>
      <c r="Z5723">
        <v>59</v>
      </c>
      <c r="AA5723">
        <v>11304</v>
      </c>
      <c r="AB5723">
        <v>52</v>
      </c>
      <c r="AC5723">
        <v>75.78</v>
      </c>
    </row>
    <row r="5724" spans="1:29" x14ac:dyDescent="0.3">
      <c r="A5724">
        <v>2012</v>
      </c>
      <c r="B5724">
        <v>6</v>
      </c>
      <c r="C5724" s="1">
        <v>41061</v>
      </c>
      <c r="D5724">
        <v>9600</v>
      </c>
      <c r="E5724">
        <v>557</v>
      </c>
      <c r="F5724">
        <v>129</v>
      </c>
      <c r="G5724">
        <v>112</v>
      </c>
      <c r="H5724">
        <v>168</v>
      </c>
      <c r="I5724">
        <v>1810</v>
      </c>
      <c r="J5724">
        <v>2219</v>
      </c>
      <c r="K5724">
        <v>12376</v>
      </c>
      <c r="L5724">
        <v>216</v>
      </c>
      <c r="M5724">
        <v>1595</v>
      </c>
      <c r="N5724">
        <v>1684</v>
      </c>
      <c r="O5724">
        <v>63</v>
      </c>
      <c r="P5724">
        <v>3558</v>
      </c>
      <c r="Q5724">
        <v>2994</v>
      </c>
      <c r="R5724">
        <v>0</v>
      </c>
      <c r="S5724">
        <v>0</v>
      </c>
      <c r="T5724">
        <v>2994</v>
      </c>
      <c r="U5724">
        <v>5250</v>
      </c>
      <c r="V5724">
        <v>1965</v>
      </c>
      <c r="W5724">
        <v>4069</v>
      </c>
      <c r="X5724">
        <v>5825</v>
      </c>
      <c r="Y5724">
        <v>0.26</v>
      </c>
      <c r="Z5724">
        <v>53</v>
      </c>
      <c r="AA5724">
        <v>10566</v>
      </c>
      <c r="AB5724">
        <v>45</v>
      </c>
      <c r="AC5724">
        <v>76.17</v>
      </c>
    </row>
    <row r="5725" spans="1:29" x14ac:dyDescent="0.3">
      <c r="A5725">
        <v>2012</v>
      </c>
      <c r="B5725">
        <v>6</v>
      </c>
      <c r="C5725" s="1">
        <v>41062</v>
      </c>
      <c r="D5725">
        <v>9480</v>
      </c>
      <c r="E5725">
        <v>559</v>
      </c>
      <c r="F5725">
        <v>122</v>
      </c>
      <c r="G5725">
        <v>70</v>
      </c>
      <c r="H5725">
        <v>207</v>
      </c>
      <c r="I5725">
        <v>1750</v>
      </c>
      <c r="J5725">
        <v>2149</v>
      </c>
      <c r="K5725">
        <v>12188</v>
      </c>
      <c r="L5725">
        <v>200</v>
      </c>
      <c r="M5725">
        <v>1598</v>
      </c>
      <c r="N5725">
        <v>1616</v>
      </c>
      <c r="O5725">
        <v>71</v>
      </c>
      <c r="P5725">
        <v>3485</v>
      </c>
      <c r="Q5725">
        <v>3036</v>
      </c>
      <c r="R5725">
        <v>0</v>
      </c>
      <c r="S5725">
        <v>0</v>
      </c>
      <c r="T5725">
        <v>3036</v>
      </c>
      <c r="U5725">
        <v>5250</v>
      </c>
      <c r="V5725">
        <v>1941</v>
      </c>
      <c r="W5725">
        <v>3939</v>
      </c>
      <c r="X5725">
        <v>5667</v>
      </c>
      <c r="Y5725">
        <v>0.26</v>
      </c>
      <c r="Z5725">
        <v>54</v>
      </c>
      <c r="AA5725">
        <v>10438</v>
      </c>
      <c r="AB5725">
        <v>46</v>
      </c>
      <c r="AC5725">
        <v>76.56</v>
      </c>
    </row>
    <row r="5726" spans="1:29" x14ac:dyDescent="0.3">
      <c r="A5726">
        <v>2012</v>
      </c>
      <c r="B5726">
        <v>6</v>
      </c>
      <c r="C5726" s="1">
        <v>41063</v>
      </c>
      <c r="D5726">
        <v>9800</v>
      </c>
      <c r="E5726">
        <v>544</v>
      </c>
      <c r="F5726">
        <v>115</v>
      </c>
      <c r="G5726">
        <v>61</v>
      </c>
      <c r="H5726">
        <v>182</v>
      </c>
      <c r="I5726">
        <v>1700</v>
      </c>
      <c r="J5726">
        <v>2058</v>
      </c>
      <c r="K5726">
        <v>12402</v>
      </c>
      <c r="L5726">
        <v>190</v>
      </c>
      <c r="M5726">
        <v>1595</v>
      </c>
      <c r="N5726">
        <v>1619</v>
      </c>
      <c r="O5726">
        <v>65</v>
      </c>
      <c r="P5726">
        <v>3469</v>
      </c>
      <c r="Q5726">
        <v>3082</v>
      </c>
      <c r="R5726">
        <v>0</v>
      </c>
      <c r="S5726">
        <v>0</v>
      </c>
      <c r="T5726">
        <v>3082</v>
      </c>
      <c r="U5726">
        <v>5060</v>
      </c>
      <c r="V5726">
        <v>1645</v>
      </c>
      <c r="W5726">
        <v>4421</v>
      </c>
      <c r="X5726">
        <v>5850</v>
      </c>
      <c r="Y5726">
        <v>0.25</v>
      </c>
      <c r="Z5726">
        <v>53</v>
      </c>
      <c r="AA5726">
        <v>10702</v>
      </c>
      <c r="AB5726">
        <v>45</v>
      </c>
      <c r="AC5726">
        <v>76.91</v>
      </c>
    </row>
    <row r="5727" spans="1:29" x14ac:dyDescent="0.3">
      <c r="A5727">
        <v>2012</v>
      </c>
      <c r="B5727">
        <v>6</v>
      </c>
      <c r="C5727" s="1">
        <v>41064</v>
      </c>
      <c r="D5727">
        <v>9540</v>
      </c>
      <c r="E5727">
        <v>549</v>
      </c>
      <c r="F5727">
        <v>111</v>
      </c>
      <c r="G5727">
        <v>63</v>
      </c>
      <c r="H5727">
        <v>156</v>
      </c>
      <c r="I5727">
        <v>1570</v>
      </c>
      <c r="J5727">
        <v>1900</v>
      </c>
      <c r="K5727">
        <v>11989</v>
      </c>
      <c r="L5727">
        <v>189</v>
      </c>
      <c r="M5727">
        <v>1589</v>
      </c>
      <c r="N5727">
        <v>1617</v>
      </c>
      <c r="O5727">
        <v>72</v>
      </c>
      <c r="P5727">
        <v>3467</v>
      </c>
      <c r="Q5727">
        <v>3127</v>
      </c>
      <c r="R5727">
        <v>229</v>
      </c>
      <c r="S5727">
        <v>0</v>
      </c>
      <c r="T5727">
        <v>2898</v>
      </c>
      <c r="U5727">
        <v>3950</v>
      </c>
      <c r="V5727">
        <v>499</v>
      </c>
      <c r="W5727">
        <v>5328</v>
      </c>
      <c r="X5727">
        <v>5624</v>
      </c>
      <c r="Y5727">
        <v>0.26</v>
      </c>
      <c r="Z5727">
        <v>53</v>
      </c>
      <c r="AA5727">
        <v>10419</v>
      </c>
      <c r="AB5727">
        <v>46</v>
      </c>
      <c r="AC5727">
        <v>77.260000000000005</v>
      </c>
    </row>
    <row r="5728" spans="1:29" x14ac:dyDescent="0.3">
      <c r="A5728">
        <v>2012</v>
      </c>
      <c r="B5728">
        <v>6</v>
      </c>
      <c r="C5728" s="1">
        <v>41065</v>
      </c>
      <c r="D5728">
        <v>10100</v>
      </c>
      <c r="E5728">
        <v>562</v>
      </c>
      <c r="F5728">
        <v>156</v>
      </c>
      <c r="G5728">
        <v>49</v>
      </c>
      <c r="H5728">
        <v>156</v>
      </c>
      <c r="I5728">
        <v>1570</v>
      </c>
      <c r="J5728">
        <v>1931</v>
      </c>
      <c r="K5728">
        <v>12593</v>
      </c>
      <c r="L5728">
        <v>189</v>
      </c>
      <c r="M5728">
        <v>1595</v>
      </c>
      <c r="N5728">
        <v>1616</v>
      </c>
      <c r="O5728">
        <v>69</v>
      </c>
      <c r="P5728">
        <v>3469</v>
      </c>
      <c r="Q5728">
        <v>3175</v>
      </c>
      <c r="R5728">
        <v>229</v>
      </c>
      <c r="S5728">
        <v>0</v>
      </c>
      <c r="T5728">
        <v>2946</v>
      </c>
      <c r="U5728">
        <v>2172</v>
      </c>
      <c r="V5728">
        <v>-1280</v>
      </c>
      <c r="W5728">
        <v>7665</v>
      </c>
      <c r="X5728">
        <v>6178</v>
      </c>
      <c r="Y5728">
        <v>0.25</v>
      </c>
      <c r="Z5728">
        <v>51</v>
      </c>
      <c r="AA5728">
        <v>11023</v>
      </c>
      <c r="AB5728">
        <v>44</v>
      </c>
      <c r="AC5728">
        <v>77.53</v>
      </c>
    </row>
    <row r="5729" spans="1:29" x14ac:dyDescent="0.3">
      <c r="A5729">
        <v>2012</v>
      </c>
      <c r="B5729">
        <v>6</v>
      </c>
      <c r="C5729" s="1">
        <v>41066</v>
      </c>
      <c r="D5729">
        <v>11200</v>
      </c>
      <c r="E5729">
        <v>557</v>
      </c>
      <c r="F5729">
        <v>182</v>
      </c>
      <c r="G5729">
        <v>44</v>
      </c>
      <c r="H5729">
        <v>156</v>
      </c>
      <c r="I5729">
        <v>1490</v>
      </c>
      <c r="J5729">
        <v>1872</v>
      </c>
      <c r="K5729">
        <v>13629</v>
      </c>
      <c r="L5729">
        <v>193</v>
      </c>
      <c r="M5729">
        <v>1597</v>
      </c>
      <c r="N5729">
        <v>1610</v>
      </c>
      <c r="O5729">
        <v>87</v>
      </c>
      <c r="P5729">
        <v>3486</v>
      </c>
      <c r="Q5729">
        <v>3228</v>
      </c>
      <c r="R5729">
        <v>229</v>
      </c>
      <c r="S5729">
        <v>0</v>
      </c>
      <c r="T5729">
        <v>2999</v>
      </c>
      <c r="U5729">
        <v>2319</v>
      </c>
      <c r="V5729">
        <v>-1245</v>
      </c>
      <c r="W5729">
        <v>8599</v>
      </c>
      <c r="X5729">
        <v>7144</v>
      </c>
      <c r="Y5729">
        <v>0.23</v>
      </c>
      <c r="Z5729">
        <v>48</v>
      </c>
      <c r="AA5729">
        <v>12139</v>
      </c>
      <c r="AB5729">
        <v>41</v>
      </c>
      <c r="AC5729">
        <v>77.7</v>
      </c>
    </row>
    <row r="5730" spans="1:29" x14ac:dyDescent="0.3">
      <c r="A5730">
        <v>2012</v>
      </c>
      <c r="B5730">
        <v>6</v>
      </c>
      <c r="C5730" s="1">
        <v>41067</v>
      </c>
      <c r="D5730">
        <v>12700</v>
      </c>
      <c r="E5730">
        <v>557</v>
      </c>
      <c r="F5730">
        <v>145</v>
      </c>
      <c r="G5730">
        <v>42</v>
      </c>
      <c r="H5730">
        <v>156</v>
      </c>
      <c r="I5730">
        <v>1450</v>
      </c>
      <c r="J5730">
        <v>1793</v>
      </c>
      <c r="K5730">
        <v>15050</v>
      </c>
      <c r="L5730">
        <v>378</v>
      </c>
      <c r="M5730">
        <v>1592</v>
      </c>
      <c r="N5730">
        <v>2239</v>
      </c>
      <c r="O5730">
        <v>85</v>
      </c>
      <c r="P5730">
        <v>4293</v>
      </c>
      <c r="Q5730">
        <v>3280</v>
      </c>
      <c r="R5730">
        <v>229</v>
      </c>
      <c r="S5730">
        <v>0</v>
      </c>
      <c r="T5730">
        <v>3051</v>
      </c>
      <c r="U5730">
        <v>2518</v>
      </c>
      <c r="V5730">
        <v>-1966</v>
      </c>
      <c r="W5730">
        <v>9885</v>
      </c>
      <c r="X5730">
        <v>7705</v>
      </c>
      <c r="Y5730">
        <v>0.25</v>
      </c>
      <c r="Z5730">
        <v>49</v>
      </c>
      <c r="AA5730">
        <v>13600</v>
      </c>
      <c r="AB5730">
        <v>43</v>
      </c>
      <c r="AC5730">
        <v>77.81</v>
      </c>
    </row>
    <row r="5731" spans="1:29" x14ac:dyDescent="0.3">
      <c r="A5731">
        <v>2012</v>
      </c>
      <c r="B5731">
        <v>6</v>
      </c>
      <c r="C5731" s="1">
        <v>41068</v>
      </c>
      <c r="D5731">
        <v>13700</v>
      </c>
      <c r="E5731">
        <v>629</v>
      </c>
      <c r="F5731">
        <v>127</v>
      </c>
      <c r="G5731">
        <v>42</v>
      </c>
      <c r="H5731">
        <v>167</v>
      </c>
      <c r="I5731">
        <v>1400</v>
      </c>
      <c r="J5731">
        <v>1736</v>
      </c>
      <c r="K5731">
        <v>16065</v>
      </c>
      <c r="L5731">
        <v>396</v>
      </c>
      <c r="M5731">
        <v>1597</v>
      </c>
      <c r="N5731">
        <v>2500</v>
      </c>
      <c r="O5731">
        <v>93</v>
      </c>
      <c r="P5731">
        <v>4586</v>
      </c>
      <c r="Q5731">
        <v>3322</v>
      </c>
      <c r="R5731">
        <v>229</v>
      </c>
      <c r="S5731">
        <v>0</v>
      </c>
      <c r="T5731">
        <v>3093</v>
      </c>
      <c r="U5731">
        <v>2651</v>
      </c>
      <c r="V5731">
        <v>-2209</v>
      </c>
      <c r="W5731">
        <v>10812</v>
      </c>
      <c r="X5731">
        <v>8386</v>
      </c>
      <c r="Y5731">
        <v>0.25</v>
      </c>
      <c r="Z5731">
        <v>48</v>
      </c>
      <c r="AA5731">
        <v>14665</v>
      </c>
      <c r="AB5731">
        <v>43</v>
      </c>
      <c r="AC5731">
        <v>77.849999999999994</v>
      </c>
    </row>
    <row r="5732" spans="1:29" x14ac:dyDescent="0.3">
      <c r="A5732">
        <v>2012</v>
      </c>
      <c r="B5732">
        <v>6</v>
      </c>
      <c r="C5732" s="1">
        <v>41069</v>
      </c>
      <c r="D5732">
        <v>14200</v>
      </c>
      <c r="E5732">
        <v>665</v>
      </c>
      <c r="F5732">
        <v>114</v>
      </c>
      <c r="G5732">
        <v>42</v>
      </c>
      <c r="H5732">
        <v>191</v>
      </c>
      <c r="I5732">
        <v>1370</v>
      </c>
      <c r="J5732">
        <v>1717</v>
      </c>
      <c r="K5732">
        <v>16582</v>
      </c>
      <c r="L5732">
        <v>380</v>
      </c>
      <c r="M5732">
        <v>1593</v>
      </c>
      <c r="N5732">
        <v>2494</v>
      </c>
      <c r="O5732">
        <v>92</v>
      </c>
      <c r="P5732">
        <v>4559</v>
      </c>
      <c r="Q5732">
        <v>3378</v>
      </c>
      <c r="R5732">
        <v>0</v>
      </c>
      <c r="S5732">
        <v>0</v>
      </c>
      <c r="T5732">
        <v>3378</v>
      </c>
      <c r="U5732">
        <v>3271</v>
      </c>
      <c r="V5732">
        <v>-1767</v>
      </c>
      <c r="W5732">
        <v>10648</v>
      </c>
      <c r="X5732">
        <v>8645</v>
      </c>
      <c r="Y5732">
        <v>0.24</v>
      </c>
      <c r="Z5732">
        <v>48</v>
      </c>
      <c r="AA5732">
        <v>15212</v>
      </c>
      <c r="AB5732">
        <v>43</v>
      </c>
      <c r="AC5732">
        <v>77.88</v>
      </c>
    </row>
    <row r="5733" spans="1:29" x14ac:dyDescent="0.3">
      <c r="A5733">
        <v>2012</v>
      </c>
      <c r="B5733">
        <v>6</v>
      </c>
      <c r="C5733" s="1">
        <v>41070</v>
      </c>
      <c r="D5733">
        <v>13300</v>
      </c>
      <c r="E5733">
        <v>645</v>
      </c>
      <c r="F5733">
        <v>107</v>
      </c>
      <c r="G5733">
        <v>43</v>
      </c>
      <c r="H5733">
        <v>192</v>
      </c>
      <c r="I5733">
        <v>1450</v>
      </c>
      <c r="J5733">
        <v>1792</v>
      </c>
      <c r="K5733">
        <v>15737</v>
      </c>
      <c r="L5733">
        <v>387</v>
      </c>
      <c r="M5733">
        <v>1596</v>
      </c>
      <c r="N5733">
        <v>2487</v>
      </c>
      <c r="O5733">
        <v>91</v>
      </c>
      <c r="P5733">
        <v>4561</v>
      </c>
      <c r="Q5733">
        <v>3434</v>
      </c>
      <c r="R5733">
        <v>0</v>
      </c>
      <c r="S5733">
        <v>0</v>
      </c>
      <c r="T5733">
        <v>3434</v>
      </c>
      <c r="U5733">
        <v>3113</v>
      </c>
      <c r="V5733">
        <v>-1888</v>
      </c>
      <c r="W5733">
        <v>9870</v>
      </c>
      <c r="X5733">
        <v>7742</v>
      </c>
      <c r="Y5733">
        <v>0.26</v>
      </c>
      <c r="Z5733">
        <v>51</v>
      </c>
      <c r="AA5733">
        <v>14287</v>
      </c>
      <c r="AB5733">
        <v>46</v>
      </c>
      <c r="AC5733">
        <v>77.97</v>
      </c>
    </row>
    <row r="5734" spans="1:29" x14ac:dyDescent="0.3">
      <c r="A5734">
        <v>2012</v>
      </c>
      <c r="B5734">
        <v>6</v>
      </c>
      <c r="C5734" s="1">
        <v>41071</v>
      </c>
      <c r="D5734">
        <v>12700</v>
      </c>
      <c r="E5734">
        <v>622</v>
      </c>
      <c r="F5734">
        <v>103</v>
      </c>
      <c r="G5734">
        <v>42</v>
      </c>
      <c r="H5734">
        <v>175</v>
      </c>
      <c r="I5734">
        <v>1430</v>
      </c>
      <c r="J5734">
        <v>1750</v>
      </c>
      <c r="K5734">
        <v>15072</v>
      </c>
      <c r="L5734">
        <v>384</v>
      </c>
      <c r="M5734">
        <v>1597</v>
      </c>
      <c r="N5734">
        <v>2487</v>
      </c>
      <c r="O5734">
        <v>91</v>
      </c>
      <c r="P5734">
        <v>4559</v>
      </c>
      <c r="Q5734">
        <v>3483</v>
      </c>
      <c r="R5734">
        <v>0</v>
      </c>
      <c r="S5734">
        <v>0</v>
      </c>
      <c r="T5734">
        <v>3483</v>
      </c>
      <c r="U5734">
        <v>3014</v>
      </c>
      <c r="V5734">
        <v>-2059</v>
      </c>
      <c r="W5734">
        <v>9333</v>
      </c>
      <c r="X5734">
        <v>7030</v>
      </c>
      <c r="Y5734">
        <v>0.27</v>
      </c>
      <c r="Z5734">
        <v>53</v>
      </c>
      <c r="AA5734">
        <v>13642</v>
      </c>
      <c r="AB5734">
        <v>48</v>
      </c>
      <c r="AC5734">
        <v>78.12</v>
      </c>
    </row>
    <row r="5735" spans="1:29" x14ac:dyDescent="0.3">
      <c r="A5735">
        <v>2012</v>
      </c>
      <c r="B5735">
        <v>6</v>
      </c>
      <c r="C5735" s="1">
        <v>41072</v>
      </c>
      <c r="D5735">
        <v>12000</v>
      </c>
      <c r="E5735">
        <v>581</v>
      </c>
      <c r="F5735">
        <v>96</v>
      </c>
      <c r="G5735">
        <v>45</v>
      </c>
      <c r="H5735">
        <v>193</v>
      </c>
      <c r="I5735">
        <v>1410</v>
      </c>
      <c r="J5735">
        <v>1744</v>
      </c>
      <c r="K5735">
        <v>14325</v>
      </c>
      <c r="L5735">
        <v>336</v>
      </c>
      <c r="M5735">
        <v>1589</v>
      </c>
      <c r="N5735">
        <v>2492</v>
      </c>
      <c r="O5735">
        <v>90</v>
      </c>
      <c r="P5735">
        <v>4507</v>
      </c>
      <c r="Q5735">
        <v>3520</v>
      </c>
      <c r="R5735">
        <v>0</v>
      </c>
      <c r="S5735">
        <v>0</v>
      </c>
      <c r="T5735">
        <v>3520</v>
      </c>
      <c r="U5735">
        <v>2887</v>
      </c>
      <c r="V5735">
        <v>-2164</v>
      </c>
      <c r="W5735">
        <v>8708</v>
      </c>
      <c r="X5735">
        <v>6297</v>
      </c>
      <c r="Y5735">
        <v>0.28000000000000003</v>
      </c>
      <c r="Z5735">
        <v>56</v>
      </c>
      <c r="AA5735">
        <v>12915</v>
      </c>
      <c r="AB5735">
        <v>51</v>
      </c>
      <c r="AC5735">
        <v>78.34</v>
      </c>
    </row>
    <row r="5736" spans="1:29" x14ac:dyDescent="0.3">
      <c r="A5736">
        <v>2012</v>
      </c>
      <c r="B5736">
        <v>6</v>
      </c>
      <c r="C5736" s="1">
        <v>41073</v>
      </c>
      <c r="D5736">
        <v>12300</v>
      </c>
      <c r="E5736">
        <v>584</v>
      </c>
      <c r="F5736">
        <v>91</v>
      </c>
      <c r="G5736">
        <v>42</v>
      </c>
      <c r="H5736">
        <v>221</v>
      </c>
      <c r="I5736">
        <v>1350</v>
      </c>
      <c r="J5736">
        <v>1704</v>
      </c>
      <c r="K5736">
        <v>14588</v>
      </c>
      <c r="L5736">
        <v>338</v>
      </c>
      <c r="M5736">
        <v>1591</v>
      </c>
      <c r="N5736">
        <v>2497</v>
      </c>
      <c r="O5736">
        <v>101</v>
      </c>
      <c r="P5736">
        <v>4527</v>
      </c>
      <c r="Q5736">
        <v>3576</v>
      </c>
      <c r="R5736">
        <v>0</v>
      </c>
      <c r="S5736">
        <v>0</v>
      </c>
      <c r="T5736">
        <v>3576</v>
      </c>
      <c r="U5736">
        <v>2854</v>
      </c>
      <c r="V5736">
        <v>-2293</v>
      </c>
      <c r="W5736">
        <v>9029</v>
      </c>
      <c r="X5736">
        <v>6485</v>
      </c>
      <c r="Y5736">
        <v>0.28000000000000003</v>
      </c>
      <c r="Z5736">
        <v>56</v>
      </c>
      <c r="AA5736">
        <v>13238</v>
      </c>
      <c r="AB5736">
        <v>51</v>
      </c>
      <c r="AC5736">
        <v>78.52</v>
      </c>
    </row>
    <row r="5737" spans="1:29" x14ac:dyDescent="0.3">
      <c r="A5737">
        <v>2012</v>
      </c>
      <c r="B5737">
        <v>6</v>
      </c>
      <c r="C5737" s="1">
        <v>41074</v>
      </c>
      <c r="D5737">
        <v>12100</v>
      </c>
      <c r="E5737">
        <v>601</v>
      </c>
      <c r="F5737">
        <v>88</v>
      </c>
      <c r="G5737">
        <v>32</v>
      </c>
      <c r="H5737">
        <v>206</v>
      </c>
      <c r="I5737">
        <v>1310</v>
      </c>
      <c r="J5737">
        <v>1636</v>
      </c>
      <c r="K5737">
        <v>14337</v>
      </c>
      <c r="L5737">
        <v>338</v>
      </c>
      <c r="M5737">
        <v>685</v>
      </c>
      <c r="N5737">
        <v>1265</v>
      </c>
      <c r="O5737">
        <v>97</v>
      </c>
      <c r="P5737">
        <v>2384</v>
      </c>
      <c r="Q5737">
        <v>3636</v>
      </c>
      <c r="R5737">
        <v>0</v>
      </c>
      <c r="S5737">
        <v>0</v>
      </c>
      <c r="T5737">
        <v>3636</v>
      </c>
      <c r="U5737">
        <v>2768</v>
      </c>
      <c r="V5737">
        <v>-344</v>
      </c>
      <c r="W5737">
        <v>8915</v>
      </c>
      <c r="X5737">
        <v>8317</v>
      </c>
      <c r="Y5737">
        <v>0.13</v>
      </c>
      <c r="Z5737">
        <v>42</v>
      </c>
      <c r="AA5737">
        <v>13027</v>
      </c>
      <c r="AB5737">
        <v>36</v>
      </c>
      <c r="AC5737">
        <v>78.53</v>
      </c>
    </row>
    <row r="5738" spans="1:29" x14ac:dyDescent="0.3">
      <c r="A5738">
        <v>2012</v>
      </c>
      <c r="B5738">
        <v>6</v>
      </c>
      <c r="C5738" s="1">
        <v>41075</v>
      </c>
      <c r="D5738">
        <v>12400</v>
      </c>
      <c r="E5738">
        <v>641</v>
      </c>
      <c r="F5738">
        <v>84</v>
      </c>
      <c r="G5738">
        <v>33</v>
      </c>
      <c r="H5738">
        <v>202</v>
      </c>
      <c r="I5738">
        <v>1440</v>
      </c>
      <c r="J5738">
        <v>1759</v>
      </c>
      <c r="K5738">
        <v>14800</v>
      </c>
      <c r="L5738">
        <v>354</v>
      </c>
      <c r="M5738">
        <v>1198</v>
      </c>
      <c r="N5738">
        <v>831</v>
      </c>
      <c r="O5738">
        <v>95</v>
      </c>
      <c r="P5738">
        <v>2478</v>
      </c>
      <c r="Q5738">
        <v>3750</v>
      </c>
      <c r="R5738">
        <v>0</v>
      </c>
      <c r="S5738">
        <v>0</v>
      </c>
      <c r="T5738">
        <v>3750</v>
      </c>
      <c r="U5738">
        <v>2840</v>
      </c>
      <c r="V5738">
        <v>-317</v>
      </c>
      <c r="W5738">
        <v>9151</v>
      </c>
      <c r="X5738">
        <v>8572</v>
      </c>
      <c r="Y5738">
        <v>0.14000000000000001</v>
      </c>
      <c r="Z5738">
        <v>42</v>
      </c>
      <c r="AA5738">
        <v>13360</v>
      </c>
      <c r="AB5738">
        <v>36</v>
      </c>
      <c r="AC5738">
        <v>78.52</v>
      </c>
    </row>
    <row r="5739" spans="1:29" x14ac:dyDescent="0.3">
      <c r="A5739">
        <v>2012</v>
      </c>
      <c r="B5739">
        <v>6</v>
      </c>
      <c r="C5739" s="1">
        <v>41076</v>
      </c>
      <c r="D5739">
        <v>12800</v>
      </c>
      <c r="E5739">
        <v>696</v>
      </c>
      <c r="F5739">
        <v>79</v>
      </c>
      <c r="G5739">
        <v>33</v>
      </c>
      <c r="H5739">
        <v>237</v>
      </c>
      <c r="I5739">
        <v>1440</v>
      </c>
      <c r="J5739">
        <v>1789</v>
      </c>
      <c r="K5739">
        <v>15285</v>
      </c>
      <c r="L5739">
        <v>417</v>
      </c>
      <c r="M5739">
        <v>1189</v>
      </c>
      <c r="N5739">
        <v>1604</v>
      </c>
      <c r="O5739">
        <v>101</v>
      </c>
      <c r="P5739">
        <v>3310</v>
      </c>
      <c r="Q5739">
        <v>3734</v>
      </c>
      <c r="R5739">
        <v>0</v>
      </c>
      <c r="S5739">
        <v>0</v>
      </c>
      <c r="T5739">
        <v>3734</v>
      </c>
      <c r="U5739">
        <v>2944</v>
      </c>
      <c r="V5739">
        <v>-1005</v>
      </c>
      <c r="W5739">
        <v>9506</v>
      </c>
      <c r="X5739">
        <v>8240</v>
      </c>
      <c r="Y5739">
        <v>0.18</v>
      </c>
      <c r="Z5739">
        <v>46</v>
      </c>
      <c r="AA5739">
        <v>13845</v>
      </c>
      <c r="AB5739">
        <v>40</v>
      </c>
      <c r="AC5739">
        <v>78.540000000000006</v>
      </c>
    </row>
    <row r="5740" spans="1:29" x14ac:dyDescent="0.3">
      <c r="A5740">
        <v>2012</v>
      </c>
      <c r="B5740">
        <v>6</v>
      </c>
      <c r="C5740" s="1">
        <v>41077</v>
      </c>
      <c r="D5740">
        <v>12800</v>
      </c>
      <c r="E5740">
        <v>696</v>
      </c>
      <c r="F5740">
        <v>76</v>
      </c>
      <c r="G5740">
        <v>35</v>
      </c>
      <c r="H5740">
        <v>224</v>
      </c>
      <c r="I5740">
        <v>1530</v>
      </c>
      <c r="J5740">
        <v>1865</v>
      </c>
      <c r="K5740">
        <v>15361</v>
      </c>
      <c r="L5740">
        <v>361</v>
      </c>
      <c r="M5740">
        <v>996</v>
      </c>
      <c r="N5740">
        <v>1694</v>
      </c>
      <c r="O5740">
        <v>103</v>
      </c>
      <c r="P5740">
        <v>3154</v>
      </c>
      <c r="Q5740">
        <v>3775</v>
      </c>
      <c r="R5740">
        <v>0</v>
      </c>
      <c r="S5740">
        <v>0</v>
      </c>
      <c r="T5740">
        <v>3775</v>
      </c>
      <c r="U5740">
        <v>3023</v>
      </c>
      <c r="V5740">
        <v>-720</v>
      </c>
      <c r="W5740">
        <v>9416</v>
      </c>
      <c r="X5740">
        <v>8432</v>
      </c>
      <c r="Y5740">
        <v>0.17</v>
      </c>
      <c r="Z5740">
        <v>45</v>
      </c>
      <c r="AA5740">
        <v>13831</v>
      </c>
      <c r="AB5740">
        <v>39</v>
      </c>
      <c r="AC5740">
        <v>78.540000000000006</v>
      </c>
    </row>
    <row r="5741" spans="1:29" x14ac:dyDescent="0.3">
      <c r="A5741">
        <v>2012</v>
      </c>
      <c r="B5741">
        <v>6</v>
      </c>
      <c r="C5741" s="1">
        <v>41078</v>
      </c>
      <c r="D5741">
        <v>13300</v>
      </c>
      <c r="E5741">
        <v>715</v>
      </c>
      <c r="F5741">
        <v>74</v>
      </c>
      <c r="G5741">
        <v>35</v>
      </c>
      <c r="H5741">
        <v>190</v>
      </c>
      <c r="I5741">
        <v>1710</v>
      </c>
      <c r="J5741">
        <v>2009</v>
      </c>
      <c r="K5741">
        <v>16024</v>
      </c>
      <c r="L5741">
        <v>229</v>
      </c>
      <c r="M5741">
        <v>996</v>
      </c>
      <c r="N5741">
        <v>1624</v>
      </c>
      <c r="O5741">
        <v>95</v>
      </c>
      <c r="P5741">
        <v>2945</v>
      </c>
      <c r="Q5741">
        <v>3824</v>
      </c>
      <c r="R5741">
        <v>0</v>
      </c>
      <c r="S5741">
        <v>0</v>
      </c>
      <c r="T5741">
        <v>3824</v>
      </c>
      <c r="U5741">
        <v>3035</v>
      </c>
      <c r="V5741">
        <v>-386</v>
      </c>
      <c r="W5741">
        <v>9909</v>
      </c>
      <c r="X5741">
        <v>9255</v>
      </c>
      <c r="Y5741">
        <v>0.16</v>
      </c>
      <c r="Z5741">
        <v>42</v>
      </c>
      <c r="AA5741">
        <v>14314</v>
      </c>
      <c r="AB5741">
        <v>35</v>
      </c>
      <c r="AC5741">
        <v>78.489999999999995</v>
      </c>
    </row>
    <row r="5742" spans="1:29" x14ac:dyDescent="0.3">
      <c r="A5742">
        <v>2012</v>
      </c>
      <c r="B5742">
        <v>6</v>
      </c>
      <c r="C5742" s="1">
        <v>41079</v>
      </c>
      <c r="D5742">
        <v>14600</v>
      </c>
      <c r="E5742">
        <v>744</v>
      </c>
      <c r="F5742">
        <v>71</v>
      </c>
      <c r="G5742">
        <v>35</v>
      </c>
      <c r="H5742">
        <v>180</v>
      </c>
      <c r="I5742">
        <v>1660</v>
      </c>
      <c r="J5742">
        <v>1946</v>
      </c>
      <c r="K5742">
        <v>17290</v>
      </c>
      <c r="L5742">
        <v>396</v>
      </c>
      <c r="M5742">
        <v>989</v>
      </c>
      <c r="N5742">
        <v>1620</v>
      </c>
      <c r="O5742">
        <v>90</v>
      </c>
      <c r="P5742">
        <v>3095</v>
      </c>
      <c r="Q5742">
        <v>3876</v>
      </c>
      <c r="R5742">
        <v>0</v>
      </c>
      <c r="S5742">
        <v>0</v>
      </c>
      <c r="T5742">
        <v>3876</v>
      </c>
      <c r="U5742">
        <v>3151</v>
      </c>
      <c r="V5742">
        <v>-518</v>
      </c>
      <c r="W5742">
        <v>11108</v>
      </c>
      <c r="X5742">
        <v>10319</v>
      </c>
      <c r="Y5742">
        <v>0.15</v>
      </c>
      <c r="Z5742">
        <v>40</v>
      </c>
      <c r="AA5742">
        <v>15630</v>
      </c>
      <c r="AB5742">
        <v>34</v>
      </c>
      <c r="AC5742">
        <v>78.36</v>
      </c>
    </row>
    <row r="5743" spans="1:29" x14ac:dyDescent="0.3">
      <c r="A5743">
        <v>2012</v>
      </c>
      <c r="B5743">
        <v>6</v>
      </c>
      <c r="C5743" s="1">
        <v>41080</v>
      </c>
      <c r="D5743">
        <v>14500</v>
      </c>
      <c r="E5743">
        <v>757</v>
      </c>
      <c r="F5743">
        <v>68</v>
      </c>
      <c r="G5743">
        <v>37</v>
      </c>
      <c r="H5743">
        <v>179</v>
      </c>
      <c r="I5743">
        <v>1660</v>
      </c>
      <c r="J5743">
        <v>1944</v>
      </c>
      <c r="K5743">
        <v>17201</v>
      </c>
      <c r="L5743">
        <v>425</v>
      </c>
      <c r="M5743">
        <v>990</v>
      </c>
      <c r="N5743">
        <v>1617</v>
      </c>
      <c r="O5743">
        <v>97</v>
      </c>
      <c r="P5743">
        <v>3129</v>
      </c>
      <c r="Q5743">
        <v>3930</v>
      </c>
      <c r="R5743">
        <v>0</v>
      </c>
      <c r="S5743">
        <v>0</v>
      </c>
      <c r="T5743">
        <v>3930</v>
      </c>
      <c r="U5743">
        <v>3433</v>
      </c>
      <c r="V5743">
        <v>-307</v>
      </c>
      <c r="W5743">
        <v>10724</v>
      </c>
      <c r="X5743">
        <v>10142</v>
      </c>
      <c r="Y5743">
        <v>0.15</v>
      </c>
      <c r="Z5743">
        <v>41</v>
      </c>
      <c r="AA5743">
        <v>15541</v>
      </c>
      <c r="AB5743">
        <v>35</v>
      </c>
      <c r="AC5743">
        <v>78.25</v>
      </c>
    </row>
    <row r="5744" spans="1:29" x14ac:dyDescent="0.3">
      <c r="A5744">
        <v>2012</v>
      </c>
      <c r="B5744">
        <v>6</v>
      </c>
      <c r="C5744" s="1">
        <v>41081</v>
      </c>
      <c r="D5744">
        <v>14000</v>
      </c>
      <c r="E5744">
        <v>741</v>
      </c>
      <c r="F5744">
        <v>64</v>
      </c>
      <c r="G5744">
        <v>35</v>
      </c>
      <c r="H5744">
        <v>198</v>
      </c>
      <c r="I5744">
        <v>1580</v>
      </c>
      <c r="J5744">
        <v>1877</v>
      </c>
      <c r="K5744">
        <v>16618</v>
      </c>
      <c r="L5744">
        <v>366</v>
      </c>
      <c r="M5744">
        <v>989</v>
      </c>
      <c r="N5744">
        <v>1616</v>
      </c>
      <c r="O5744">
        <v>98</v>
      </c>
      <c r="P5744">
        <v>3070</v>
      </c>
      <c r="Q5744">
        <v>3981</v>
      </c>
      <c r="R5744">
        <v>0</v>
      </c>
      <c r="S5744">
        <v>0</v>
      </c>
      <c r="T5744">
        <v>3981</v>
      </c>
      <c r="U5744">
        <v>5410</v>
      </c>
      <c r="V5744">
        <v>1629</v>
      </c>
      <c r="W5744">
        <v>8216</v>
      </c>
      <c r="X5744">
        <v>9567</v>
      </c>
      <c r="Y5744">
        <v>0.15</v>
      </c>
      <c r="Z5744">
        <v>42</v>
      </c>
      <c r="AA5744">
        <v>15038</v>
      </c>
      <c r="AB5744">
        <v>36</v>
      </c>
      <c r="AC5744">
        <v>78.19</v>
      </c>
    </row>
    <row r="5745" spans="1:29" x14ac:dyDescent="0.3">
      <c r="A5745">
        <v>2012</v>
      </c>
      <c r="B5745">
        <v>6</v>
      </c>
      <c r="C5745" s="1">
        <v>41082</v>
      </c>
      <c r="D5745">
        <v>14700</v>
      </c>
      <c r="E5745">
        <v>724</v>
      </c>
      <c r="F5745">
        <v>63</v>
      </c>
      <c r="G5745">
        <v>36</v>
      </c>
      <c r="H5745">
        <v>221</v>
      </c>
      <c r="I5745">
        <v>1590</v>
      </c>
      <c r="J5745">
        <v>1910</v>
      </c>
      <c r="K5745">
        <v>17334</v>
      </c>
      <c r="L5745">
        <v>354</v>
      </c>
      <c r="M5745">
        <v>1497</v>
      </c>
      <c r="N5745">
        <v>2201</v>
      </c>
      <c r="O5745">
        <v>91</v>
      </c>
      <c r="P5745">
        <v>4143</v>
      </c>
      <c r="Q5745">
        <v>4024</v>
      </c>
      <c r="R5745">
        <v>0</v>
      </c>
      <c r="S5745">
        <v>0</v>
      </c>
      <c r="T5745">
        <v>4024</v>
      </c>
      <c r="U5745">
        <v>6700</v>
      </c>
      <c r="V5745">
        <v>1852</v>
      </c>
      <c r="W5745">
        <v>7597</v>
      </c>
      <c r="X5745">
        <v>9167</v>
      </c>
      <c r="Y5745">
        <v>0.21</v>
      </c>
      <c r="Z5745">
        <v>47</v>
      </c>
      <c r="AA5745">
        <v>15744</v>
      </c>
      <c r="AB5745">
        <v>42</v>
      </c>
      <c r="AC5745">
        <v>78.16</v>
      </c>
    </row>
    <row r="5746" spans="1:29" x14ac:dyDescent="0.3">
      <c r="A5746">
        <v>2012</v>
      </c>
      <c r="B5746">
        <v>6</v>
      </c>
      <c r="C5746" s="1">
        <v>41083</v>
      </c>
      <c r="D5746">
        <v>14500</v>
      </c>
      <c r="E5746">
        <v>686</v>
      </c>
      <c r="F5746">
        <v>60</v>
      </c>
      <c r="G5746">
        <v>37</v>
      </c>
      <c r="H5746">
        <v>200</v>
      </c>
      <c r="I5746">
        <v>1680</v>
      </c>
      <c r="J5746">
        <v>1977</v>
      </c>
      <c r="K5746">
        <v>17163</v>
      </c>
      <c r="L5746">
        <v>455</v>
      </c>
      <c r="M5746">
        <v>1483</v>
      </c>
      <c r="N5746">
        <v>2441</v>
      </c>
      <c r="O5746">
        <v>96</v>
      </c>
      <c r="P5746">
        <v>4476</v>
      </c>
      <c r="Q5746">
        <v>4018</v>
      </c>
      <c r="R5746">
        <v>0</v>
      </c>
      <c r="S5746">
        <v>0</v>
      </c>
      <c r="T5746">
        <v>4018</v>
      </c>
      <c r="U5746">
        <v>6600</v>
      </c>
      <c r="V5746">
        <v>1490</v>
      </c>
      <c r="W5746">
        <v>7461</v>
      </c>
      <c r="X5746">
        <v>8669</v>
      </c>
      <c r="Y5746">
        <v>0.22</v>
      </c>
      <c r="Z5746">
        <v>49</v>
      </c>
      <c r="AA5746">
        <v>15483</v>
      </c>
      <c r="AB5746">
        <v>44</v>
      </c>
      <c r="AC5746">
        <v>78.16</v>
      </c>
    </row>
    <row r="5747" spans="1:29" x14ac:dyDescent="0.3">
      <c r="A5747">
        <v>2012</v>
      </c>
      <c r="B5747">
        <v>6</v>
      </c>
      <c r="C5747" s="1">
        <v>41084</v>
      </c>
      <c r="D5747">
        <v>15000</v>
      </c>
      <c r="E5747">
        <v>665</v>
      </c>
      <c r="F5747">
        <v>60</v>
      </c>
      <c r="G5747">
        <v>41</v>
      </c>
      <c r="H5747">
        <v>177</v>
      </c>
      <c r="I5747">
        <v>1830</v>
      </c>
      <c r="J5747">
        <v>2108</v>
      </c>
      <c r="K5747">
        <v>17773</v>
      </c>
      <c r="L5747">
        <v>455</v>
      </c>
      <c r="M5747">
        <v>1492</v>
      </c>
      <c r="N5747">
        <v>2440</v>
      </c>
      <c r="O5747">
        <v>95</v>
      </c>
      <c r="P5747">
        <v>4482</v>
      </c>
      <c r="Q5747">
        <v>4086</v>
      </c>
      <c r="R5747">
        <v>0</v>
      </c>
      <c r="S5747">
        <v>0</v>
      </c>
      <c r="T5747">
        <v>4086</v>
      </c>
      <c r="U5747">
        <v>6660</v>
      </c>
      <c r="V5747">
        <v>1630</v>
      </c>
      <c r="W5747">
        <v>7861</v>
      </c>
      <c r="X5747">
        <v>9205</v>
      </c>
      <c r="Y5747">
        <v>0.22</v>
      </c>
      <c r="Z5747">
        <v>48</v>
      </c>
      <c r="AA5747">
        <v>15943</v>
      </c>
      <c r="AB5747">
        <v>42</v>
      </c>
      <c r="AC5747">
        <v>78.13</v>
      </c>
    </row>
    <row r="5748" spans="1:29" x14ac:dyDescent="0.3">
      <c r="A5748">
        <v>2012</v>
      </c>
      <c r="B5748">
        <v>6</v>
      </c>
      <c r="C5748" s="1">
        <v>41085</v>
      </c>
      <c r="D5748">
        <v>15400</v>
      </c>
      <c r="E5748">
        <v>677</v>
      </c>
      <c r="F5748">
        <v>64</v>
      </c>
      <c r="G5748">
        <v>53</v>
      </c>
      <c r="H5748">
        <v>169</v>
      </c>
      <c r="I5748">
        <v>1910</v>
      </c>
      <c r="J5748">
        <v>2196</v>
      </c>
      <c r="K5748">
        <v>18273</v>
      </c>
      <c r="L5748">
        <v>447</v>
      </c>
      <c r="M5748">
        <v>1993</v>
      </c>
      <c r="N5748">
        <v>2613</v>
      </c>
      <c r="O5748">
        <v>93</v>
      </c>
      <c r="P5748">
        <v>5147</v>
      </c>
      <c r="Q5748">
        <v>4124</v>
      </c>
      <c r="R5748">
        <v>0</v>
      </c>
      <c r="S5748">
        <v>0</v>
      </c>
      <c r="T5748">
        <v>4124</v>
      </c>
      <c r="U5748">
        <v>6840</v>
      </c>
      <c r="V5748">
        <v>1208</v>
      </c>
      <c r="W5748">
        <v>8082</v>
      </c>
      <c r="X5748">
        <v>9002</v>
      </c>
      <c r="Y5748">
        <v>0.25</v>
      </c>
      <c r="Z5748">
        <v>51</v>
      </c>
      <c r="AA5748">
        <v>16363</v>
      </c>
      <c r="AB5748">
        <v>45</v>
      </c>
      <c r="AC5748">
        <v>78.11</v>
      </c>
    </row>
    <row r="5749" spans="1:29" x14ac:dyDescent="0.3">
      <c r="A5749">
        <v>2012</v>
      </c>
      <c r="B5749">
        <v>6</v>
      </c>
      <c r="C5749" s="1">
        <v>41086</v>
      </c>
      <c r="D5749">
        <v>16200</v>
      </c>
      <c r="E5749">
        <v>642</v>
      </c>
      <c r="F5749">
        <v>65</v>
      </c>
      <c r="G5749">
        <v>48</v>
      </c>
      <c r="H5749">
        <v>165</v>
      </c>
      <c r="I5749">
        <v>1800</v>
      </c>
      <c r="J5749">
        <v>2078</v>
      </c>
      <c r="K5749">
        <v>18920</v>
      </c>
      <c r="L5749">
        <v>436</v>
      </c>
      <c r="M5749">
        <v>2000</v>
      </c>
      <c r="N5749">
        <v>2721</v>
      </c>
      <c r="O5749">
        <v>94</v>
      </c>
      <c r="P5749">
        <v>5250</v>
      </c>
      <c r="Q5749">
        <v>4127</v>
      </c>
      <c r="R5749">
        <v>0</v>
      </c>
      <c r="S5749">
        <v>0</v>
      </c>
      <c r="T5749">
        <v>4127</v>
      </c>
      <c r="U5749">
        <v>7140</v>
      </c>
      <c r="V5749">
        <v>1285</v>
      </c>
      <c r="W5749">
        <v>8546</v>
      </c>
      <c r="X5749">
        <v>9542</v>
      </c>
      <c r="Y5749">
        <v>0.25</v>
      </c>
      <c r="Z5749">
        <v>50</v>
      </c>
      <c r="AA5749">
        <v>17120</v>
      </c>
      <c r="AB5749">
        <v>44</v>
      </c>
      <c r="AC5749">
        <v>78.06</v>
      </c>
    </row>
    <row r="5750" spans="1:29" x14ac:dyDescent="0.3">
      <c r="A5750">
        <v>2012</v>
      </c>
      <c r="B5750">
        <v>6</v>
      </c>
      <c r="C5750" s="1">
        <v>41087</v>
      </c>
      <c r="D5750">
        <v>16800</v>
      </c>
      <c r="E5750">
        <v>637</v>
      </c>
      <c r="F5750">
        <v>63</v>
      </c>
      <c r="G5750">
        <v>35</v>
      </c>
      <c r="H5750">
        <v>158</v>
      </c>
      <c r="I5750">
        <v>1780</v>
      </c>
      <c r="J5750">
        <v>2036</v>
      </c>
      <c r="K5750">
        <v>19473</v>
      </c>
      <c r="L5750">
        <v>395</v>
      </c>
      <c r="M5750">
        <v>1992</v>
      </c>
      <c r="N5750">
        <v>2762</v>
      </c>
      <c r="O5750">
        <v>94</v>
      </c>
      <c r="P5750">
        <v>5243</v>
      </c>
      <c r="Q5750">
        <v>4182</v>
      </c>
      <c r="R5750">
        <v>0</v>
      </c>
      <c r="S5750">
        <v>0</v>
      </c>
      <c r="T5750">
        <v>4182</v>
      </c>
      <c r="U5750">
        <v>7430</v>
      </c>
      <c r="V5750">
        <v>1504</v>
      </c>
      <c r="W5750">
        <v>8836</v>
      </c>
      <c r="X5750">
        <v>10048</v>
      </c>
      <c r="Y5750">
        <v>0.24</v>
      </c>
      <c r="Z5750">
        <v>48</v>
      </c>
      <c r="AA5750">
        <v>17693</v>
      </c>
      <c r="AB5750">
        <v>43</v>
      </c>
      <c r="AC5750">
        <v>77.98</v>
      </c>
    </row>
    <row r="5751" spans="1:29" x14ac:dyDescent="0.3">
      <c r="A5751">
        <v>2012</v>
      </c>
      <c r="B5751">
        <v>6</v>
      </c>
      <c r="C5751" s="1">
        <v>41088</v>
      </c>
      <c r="D5751">
        <v>17700</v>
      </c>
      <c r="E5751">
        <v>584</v>
      </c>
      <c r="F5751">
        <v>59</v>
      </c>
      <c r="G5751">
        <v>34</v>
      </c>
      <c r="H5751">
        <v>165</v>
      </c>
      <c r="I5751">
        <v>1710</v>
      </c>
      <c r="J5751">
        <v>1968</v>
      </c>
      <c r="K5751">
        <v>20252</v>
      </c>
      <c r="L5751">
        <v>440</v>
      </c>
      <c r="M5751">
        <v>2500</v>
      </c>
      <c r="N5751">
        <v>2751</v>
      </c>
      <c r="O5751">
        <v>92</v>
      </c>
      <c r="P5751">
        <v>5783</v>
      </c>
      <c r="Q5751">
        <v>4185</v>
      </c>
      <c r="R5751">
        <v>0</v>
      </c>
      <c r="S5751">
        <v>0</v>
      </c>
      <c r="T5751">
        <v>4185</v>
      </c>
      <c r="U5751">
        <v>7810</v>
      </c>
      <c r="V5751">
        <v>1275</v>
      </c>
      <c r="W5751">
        <v>9302</v>
      </c>
      <c r="X5751">
        <v>10284</v>
      </c>
      <c r="Y5751">
        <v>0.26</v>
      </c>
      <c r="Z5751">
        <v>49</v>
      </c>
      <c r="AA5751">
        <v>18542</v>
      </c>
      <c r="AB5751">
        <v>45</v>
      </c>
      <c r="AC5751">
        <v>77.88</v>
      </c>
    </row>
    <row r="5752" spans="1:29" x14ac:dyDescent="0.3">
      <c r="A5752">
        <v>2012</v>
      </c>
      <c r="B5752">
        <v>6</v>
      </c>
      <c r="C5752" s="1">
        <v>41089</v>
      </c>
      <c r="D5752">
        <v>18800</v>
      </c>
      <c r="E5752">
        <v>599</v>
      </c>
      <c r="F5752">
        <v>56</v>
      </c>
      <c r="G5752">
        <v>34</v>
      </c>
      <c r="H5752">
        <v>217</v>
      </c>
      <c r="I5752">
        <v>1690</v>
      </c>
      <c r="J5752">
        <v>1997</v>
      </c>
      <c r="K5752">
        <v>21396</v>
      </c>
      <c r="L5752">
        <v>440</v>
      </c>
      <c r="M5752">
        <v>2997</v>
      </c>
      <c r="N5752">
        <v>2767</v>
      </c>
      <c r="O5752">
        <v>89</v>
      </c>
      <c r="P5752">
        <v>6293</v>
      </c>
      <c r="Q5752">
        <v>4233</v>
      </c>
      <c r="R5752">
        <v>0</v>
      </c>
      <c r="S5752">
        <v>0</v>
      </c>
      <c r="T5752">
        <v>4233</v>
      </c>
      <c r="U5752">
        <v>8230</v>
      </c>
      <c r="V5752">
        <v>1182</v>
      </c>
      <c r="W5752">
        <v>9984</v>
      </c>
      <c r="X5752">
        <v>10870</v>
      </c>
      <c r="Y5752">
        <v>0.27</v>
      </c>
      <c r="Z5752">
        <v>49</v>
      </c>
      <c r="AA5752">
        <v>19706</v>
      </c>
      <c r="AB5752">
        <v>45</v>
      </c>
      <c r="AC5752">
        <v>77.760000000000005</v>
      </c>
    </row>
    <row r="5753" spans="1:29" x14ac:dyDescent="0.3">
      <c r="A5753">
        <v>2012</v>
      </c>
      <c r="B5753">
        <v>6</v>
      </c>
      <c r="C5753" s="1">
        <v>41090</v>
      </c>
      <c r="D5753">
        <v>18800</v>
      </c>
      <c r="E5753">
        <v>618</v>
      </c>
      <c r="F5753">
        <v>53</v>
      </c>
      <c r="G5753">
        <v>34</v>
      </c>
      <c r="H5753">
        <v>250</v>
      </c>
      <c r="I5753">
        <v>1700</v>
      </c>
      <c r="J5753">
        <v>2037</v>
      </c>
      <c r="K5753">
        <v>21455</v>
      </c>
      <c r="L5753">
        <v>421</v>
      </c>
      <c r="M5753">
        <v>2995</v>
      </c>
      <c r="N5753">
        <v>2757</v>
      </c>
      <c r="O5753">
        <v>88</v>
      </c>
      <c r="P5753">
        <v>6260</v>
      </c>
      <c r="Q5753">
        <v>4231</v>
      </c>
      <c r="R5753">
        <v>0</v>
      </c>
      <c r="S5753">
        <v>0</v>
      </c>
      <c r="T5753">
        <v>4231</v>
      </c>
      <c r="U5753">
        <v>8320</v>
      </c>
      <c r="V5753">
        <v>1347</v>
      </c>
      <c r="W5753">
        <v>9913</v>
      </c>
      <c r="X5753">
        <v>10964</v>
      </c>
      <c r="Y5753">
        <v>0.26</v>
      </c>
      <c r="Z5753">
        <v>49</v>
      </c>
      <c r="AA5753">
        <v>19755</v>
      </c>
      <c r="AB5753">
        <v>45</v>
      </c>
      <c r="AC5753">
        <v>77.63</v>
      </c>
    </row>
    <row r="5754" spans="1:29" x14ac:dyDescent="0.3">
      <c r="A5754">
        <v>2012</v>
      </c>
      <c r="B5754">
        <v>7</v>
      </c>
      <c r="C5754" s="1">
        <v>41091</v>
      </c>
      <c r="D5754">
        <v>18100</v>
      </c>
      <c r="E5754">
        <v>642</v>
      </c>
      <c r="F5754">
        <v>51</v>
      </c>
      <c r="G5754">
        <v>37</v>
      </c>
      <c r="H5754">
        <v>203</v>
      </c>
      <c r="I5754">
        <v>1510</v>
      </c>
      <c r="J5754">
        <v>1801</v>
      </c>
      <c r="K5754">
        <v>20543</v>
      </c>
      <c r="L5754">
        <v>409</v>
      </c>
      <c r="M5754">
        <v>6995</v>
      </c>
      <c r="N5754">
        <v>3573</v>
      </c>
      <c r="O5754">
        <v>85</v>
      </c>
      <c r="P5754">
        <v>11063</v>
      </c>
      <c r="Q5754">
        <v>4236</v>
      </c>
      <c r="R5754">
        <v>0</v>
      </c>
      <c r="S5754">
        <v>0</v>
      </c>
      <c r="T5754">
        <v>4236</v>
      </c>
      <c r="U5754">
        <v>8210</v>
      </c>
      <c r="V5754">
        <v>-3805</v>
      </c>
      <c r="W5754">
        <v>9346</v>
      </c>
      <c r="X5754">
        <v>5245</v>
      </c>
      <c r="Y5754">
        <v>0.51</v>
      </c>
      <c r="Z5754">
        <v>74</v>
      </c>
      <c r="AA5754">
        <v>19033</v>
      </c>
      <c r="AB5754">
        <v>72</v>
      </c>
      <c r="AC5754">
        <v>77.989999999999995</v>
      </c>
    </row>
    <row r="5755" spans="1:29" x14ac:dyDescent="0.3">
      <c r="A5755">
        <v>2012</v>
      </c>
      <c r="B5755">
        <v>7</v>
      </c>
      <c r="C5755" s="1">
        <v>41092</v>
      </c>
      <c r="D5755">
        <v>18100</v>
      </c>
      <c r="E5755">
        <v>644</v>
      </c>
      <c r="F5755">
        <v>51</v>
      </c>
      <c r="G5755">
        <v>34</v>
      </c>
      <c r="H5755">
        <v>180</v>
      </c>
      <c r="I5755">
        <v>1380</v>
      </c>
      <c r="J5755">
        <v>1645</v>
      </c>
      <c r="K5755">
        <v>20389</v>
      </c>
      <c r="L5755">
        <v>413</v>
      </c>
      <c r="M5755">
        <v>5986</v>
      </c>
      <c r="N5755">
        <v>3188</v>
      </c>
      <c r="O5755">
        <v>89</v>
      </c>
      <c r="P5755">
        <v>9676</v>
      </c>
      <c r="Q5755">
        <v>4235</v>
      </c>
      <c r="R5755">
        <v>0</v>
      </c>
      <c r="S5755">
        <v>0</v>
      </c>
      <c r="T5755">
        <v>4235</v>
      </c>
      <c r="U5755">
        <v>8340</v>
      </c>
      <c r="V5755">
        <v>-2443</v>
      </c>
      <c r="W5755">
        <v>9218</v>
      </c>
      <c r="X5755">
        <v>6478</v>
      </c>
      <c r="Y5755">
        <v>0.45</v>
      </c>
      <c r="Z5755">
        <v>68</v>
      </c>
      <c r="AA5755">
        <v>19009</v>
      </c>
      <c r="AB5755">
        <v>66</v>
      </c>
      <c r="AC5755">
        <v>78.19</v>
      </c>
    </row>
    <row r="5756" spans="1:29" x14ac:dyDescent="0.3">
      <c r="A5756">
        <v>2012</v>
      </c>
      <c r="B5756">
        <v>7</v>
      </c>
      <c r="C5756" s="1">
        <v>41093</v>
      </c>
      <c r="D5756">
        <v>18300</v>
      </c>
      <c r="E5756">
        <v>626</v>
      </c>
      <c r="F5756">
        <v>50</v>
      </c>
      <c r="G5756">
        <v>33</v>
      </c>
      <c r="H5756">
        <v>189</v>
      </c>
      <c r="I5756">
        <v>1250</v>
      </c>
      <c r="J5756">
        <v>1522</v>
      </c>
      <c r="K5756">
        <v>20448</v>
      </c>
      <c r="L5756">
        <v>425</v>
      </c>
      <c r="M5756">
        <v>5990</v>
      </c>
      <c r="N5756">
        <v>4219</v>
      </c>
      <c r="O5756">
        <v>92</v>
      </c>
      <c r="P5756">
        <v>10726</v>
      </c>
      <c r="Q5756">
        <v>4282</v>
      </c>
      <c r="R5756">
        <v>0</v>
      </c>
      <c r="S5756">
        <v>0</v>
      </c>
      <c r="T5756">
        <v>4282</v>
      </c>
      <c r="U5756">
        <v>8450</v>
      </c>
      <c r="V5756">
        <v>-3538</v>
      </c>
      <c r="W5756">
        <v>9277</v>
      </c>
      <c r="X5756">
        <v>5439</v>
      </c>
      <c r="Y5756">
        <v>0.5</v>
      </c>
      <c r="Z5756">
        <v>73</v>
      </c>
      <c r="AA5756">
        <v>19198</v>
      </c>
      <c r="AB5756">
        <v>72</v>
      </c>
      <c r="AC5756">
        <v>78.5</v>
      </c>
    </row>
    <row r="5757" spans="1:29" x14ac:dyDescent="0.3">
      <c r="A5757">
        <v>2012</v>
      </c>
      <c r="B5757">
        <v>7</v>
      </c>
      <c r="C5757" s="1">
        <v>41094</v>
      </c>
      <c r="D5757">
        <v>18300</v>
      </c>
      <c r="E5757">
        <v>631</v>
      </c>
      <c r="F5757">
        <v>51</v>
      </c>
      <c r="G5757">
        <v>34</v>
      </c>
      <c r="H5757">
        <v>201</v>
      </c>
      <c r="I5757">
        <v>1190</v>
      </c>
      <c r="J5757">
        <v>1476</v>
      </c>
      <c r="K5757">
        <v>20407</v>
      </c>
      <c r="L5757">
        <v>425</v>
      </c>
      <c r="M5757">
        <v>5496</v>
      </c>
      <c r="N5757">
        <v>4164</v>
      </c>
      <c r="O5757">
        <v>19</v>
      </c>
      <c r="P5757">
        <v>10104</v>
      </c>
      <c r="Q5757">
        <v>4273</v>
      </c>
      <c r="R5757">
        <v>0</v>
      </c>
      <c r="S5757">
        <v>0</v>
      </c>
      <c r="T5757">
        <v>4273</v>
      </c>
      <c r="U5757">
        <v>8530</v>
      </c>
      <c r="V5757">
        <v>-2876</v>
      </c>
      <c r="W5757">
        <v>9204</v>
      </c>
      <c r="X5757">
        <v>6030</v>
      </c>
      <c r="Y5757">
        <v>0.47</v>
      </c>
      <c r="Z5757">
        <v>70</v>
      </c>
      <c r="AA5757">
        <v>19217</v>
      </c>
      <c r="AB5757">
        <v>69</v>
      </c>
      <c r="AC5757">
        <v>78.72</v>
      </c>
    </row>
    <row r="5758" spans="1:29" x14ac:dyDescent="0.3">
      <c r="A5758">
        <v>2012</v>
      </c>
      <c r="B5758">
        <v>7</v>
      </c>
      <c r="C5758" s="1">
        <v>41095</v>
      </c>
      <c r="D5758">
        <v>18500</v>
      </c>
      <c r="E5758">
        <v>628</v>
      </c>
      <c r="F5758">
        <v>45</v>
      </c>
      <c r="G5758">
        <v>34</v>
      </c>
      <c r="H5758">
        <v>192</v>
      </c>
      <c r="I5758">
        <v>1120</v>
      </c>
      <c r="J5758">
        <v>1391</v>
      </c>
      <c r="K5758">
        <v>20519</v>
      </c>
      <c r="L5758">
        <v>419</v>
      </c>
      <c r="M5758">
        <v>4990</v>
      </c>
      <c r="N5758">
        <v>4219</v>
      </c>
      <c r="O5758">
        <v>101</v>
      </c>
      <c r="P5758">
        <v>9729</v>
      </c>
      <c r="Q5758">
        <v>4330</v>
      </c>
      <c r="R5758">
        <v>0</v>
      </c>
      <c r="S5758">
        <v>0</v>
      </c>
      <c r="T5758">
        <v>4330</v>
      </c>
      <c r="U5758">
        <v>8530</v>
      </c>
      <c r="V5758">
        <v>-2622</v>
      </c>
      <c r="W5758">
        <v>9386</v>
      </c>
      <c r="X5758">
        <v>6460</v>
      </c>
      <c r="Y5758">
        <v>0.45</v>
      </c>
      <c r="Z5758">
        <v>69</v>
      </c>
      <c r="AA5758">
        <v>19399</v>
      </c>
      <c r="AB5758">
        <v>67</v>
      </c>
      <c r="AC5758">
        <v>78.88</v>
      </c>
    </row>
    <row r="5759" spans="1:29" x14ac:dyDescent="0.3">
      <c r="A5759">
        <v>2012</v>
      </c>
      <c r="B5759">
        <v>7</v>
      </c>
      <c r="C5759" s="1">
        <v>41096</v>
      </c>
      <c r="D5759">
        <v>19000</v>
      </c>
      <c r="E5759">
        <v>635</v>
      </c>
      <c r="F5759">
        <v>43</v>
      </c>
      <c r="G5759">
        <v>34</v>
      </c>
      <c r="H5759">
        <v>204</v>
      </c>
      <c r="I5759">
        <v>1040</v>
      </c>
      <c r="J5759">
        <v>1321</v>
      </c>
      <c r="K5759">
        <v>20956</v>
      </c>
      <c r="L5759">
        <v>419</v>
      </c>
      <c r="M5759">
        <v>4988</v>
      </c>
      <c r="N5759">
        <v>4206</v>
      </c>
      <c r="O5759">
        <v>99</v>
      </c>
      <c r="P5759">
        <v>9711</v>
      </c>
      <c r="Q5759">
        <v>4337</v>
      </c>
      <c r="R5759">
        <v>0</v>
      </c>
      <c r="S5759">
        <v>0</v>
      </c>
      <c r="T5759">
        <v>4337</v>
      </c>
      <c r="U5759">
        <v>8470</v>
      </c>
      <c r="V5759">
        <v>-2739</v>
      </c>
      <c r="W5759">
        <v>9951</v>
      </c>
      <c r="X5759">
        <v>6908</v>
      </c>
      <c r="Y5759">
        <v>0.44</v>
      </c>
      <c r="Z5759">
        <v>67</v>
      </c>
      <c r="AA5759">
        <v>19916</v>
      </c>
      <c r="AB5759">
        <v>65</v>
      </c>
      <c r="AC5759">
        <v>79</v>
      </c>
    </row>
    <row r="5760" spans="1:29" x14ac:dyDescent="0.3">
      <c r="A5760">
        <v>2012</v>
      </c>
      <c r="B5760">
        <v>7</v>
      </c>
      <c r="C5760" s="1">
        <v>41097</v>
      </c>
      <c r="D5760">
        <v>18800</v>
      </c>
      <c r="E5760">
        <v>646</v>
      </c>
      <c r="F5760">
        <v>41</v>
      </c>
      <c r="G5760">
        <v>32</v>
      </c>
      <c r="H5760">
        <v>222</v>
      </c>
      <c r="I5760">
        <v>1000</v>
      </c>
      <c r="J5760">
        <v>1295</v>
      </c>
      <c r="K5760">
        <v>20741</v>
      </c>
      <c r="L5760">
        <v>410</v>
      </c>
      <c r="M5760">
        <v>4994</v>
      </c>
      <c r="N5760">
        <v>4155</v>
      </c>
      <c r="O5760">
        <v>109</v>
      </c>
      <c r="P5760">
        <v>9669</v>
      </c>
      <c r="Q5760">
        <v>4310</v>
      </c>
      <c r="R5760">
        <v>0</v>
      </c>
      <c r="S5760">
        <v>0</v>
      </c>
      <c r="T5760">
        <v>4310</v>
      </c>
      <c r="U5760">
        <v>8380</v>
      </c>
      <c r="V5760">
        <v>-2795</v>
      </c>
      <c r="W5760">
        <v>9859</v>
      </c>
      <c r="X5760">
        <v>6762</v>
      </c>
      <c r="Y5760">
        <v>0.44</v>
      </c>
      <c r="Z5760">
        <v>67</v>
      </c>
      <c r="AA5760">
        <v>19741</v>
      </c>
      <c r="AB5760">
        <v>66</v>
      </c>
      <c r="AC5760">
        <v>79.12</v>
      </c>
    </row>
    <row r="5761" spans="1:29" x14ac:dyDescent="0.3">
      <c r="A5761">
        <v>2012</v>
      </c>
      <c r="B5761">
        <v>7</v>
      </c>
      <c r="C5761" s="1">
        <v>41098</v>
      </c>
      <c r="D5761">
        <v>18700</v>
      </c>
      <c r="E5761">
        <v>635</v>
      </c>
      <c r="F5761">
        <v>38</v>
      </c>
      <c r="G5761">
        <v>33</v>
      </c>
      <c r="H5761">
        <v>232</v>
      </c>
      <c r="I5761">
        <v>1040</v>
      </c>
      <c r="J5761">
        <v>1343</v>
      </c>
      <c r="K5761">
        <v>20678</v>
      </c>
      <c r="L5761">
        <v>419</v>
      </c>
      <c r="M5761">
        <v>4991</v>
      </c>
      <c r="N5761">
        <v>4200</v>
      </c>
      <c r="O5761">
        <v>101</v>
      </c>
      <c r="P5761">
        <v>9711</v>
      </c>
      <c r="Q5761">
        <v>4323</v>
      </c>
      <c r="R5761">
        <v>0</v>
      </c>
      <c r="S5761">
        <v>0</v>
      </c>
      <c r="T5761">
        <v>4323</v>
      </c>
      <c r="U5761">
        <v>8280</v>
      </c>
      <c r="V5761">
        <v>-2899</v>
      </c>
      <c r="W5761">
        <v>9844</v>
      </c>
      <c r="X5761">
        <v>6643</v>
      </c>
      <c r="Y5761">
        <v>0.44</v>
      </c>
      <c r="Z5761">
        <v>68</v>
      </c>
      <c r="AA5761">
        <v>19638</v>
      </c>
      <c r="AB5761">
        <v>66</v>
      </c>
      <c r="AC5761">
        <v>79.239999999999995</v>
      </c>
    </row>
    <row r="5762" spans="1:29" x14ac:dyDescent="0.3">
      <c r="A5762">
        <v>2012</v>
      </c>
      <c r="B5762">
        <v>7</v>
      </c>
      <c r="C5762" s="1">
        <v>41099</v>
      </c>
      <c r="D5762">
        <v>19000</v>
      </c>
      <c r="E5762">
        <v>653</v>
      </c>
      <c r="F5762">
        <v>36</v>
      </c>
      <c r="G5762">
        <v>37</v>
      </c>
      <c r="H5762">
        <v>236</v>
      </c>
      <c r="I5762">
        <v>1040</v>
      </c>
      <c r="J5762">
        <v>1349</v>
      </c>
      <c r="K5762">
        <v>21002</v>
      </c>
      <c r="L5762">
        <v>413</v>
      </c>
      <c r="M5762">
        <v>4993</v>
      </c>
      <c r="N5762">
        <v>4198</v>
      </c>
      <c r="O5762">
        <v>101</v>
      </c>
      <c r="P5762">
        <v>9705</v>
      </c>
      <c r="Q5762">
        <v>4333</v>
      </c>
      <c r="R5762">
        <v>0</v>
      </c>
      <c r="S5762">
        <v>0</v>
      </c>
      <c r="T5762">
        <v>4333</v>
      </c>
      <c r="U5762">
        <v>8140</v>
      </c>
      <c r="V5762">
        <v>-3032</v>
      </c>
      <c r="W5762">
        <v>10300</v>
      </c>
      <c r="X5762">
        <v>6964</v>
      </c>
      <c r="Y5762">
        <v>0.43</v>
      </c>
      <c r="Z5762">
        <v>67</v>
      </c>
      <c r="AA5762">
        <v>19962</v>
      </c>
      <c r="AB5762">
        <v>65</v>
      </c>
      <c r="AC5762">
        <v>79.33</v>
      </c>
    </row>
    <row r="5763" spans="1:29" x14ac:dyDescent="0.3">
      <c r="A5763">
        <v>2012</v>
      </c>
      <c r="B5763">
        <v>7</v>
      </c>
      <c r="C5763" s="1">
        <v>41100</v>
      </c>
      <c r="D5763">
        <v>19100</v>
      </c>
      <c r="E5763">
        <v>649</v>
      </c>
      <c r="F5763">
        <v>35</v>
      </c>
      <c r="G5763">
        <v>34</v>
      </c>
      <c r="H5763">
        <v>232</v>
      </c>
      <c r="I5763">
        <v>907</v>
      </c>
      <c r="J5763">
        <v>1208</v>
      </c>
      <c r="K5763">
        <v>20957</v>
      </c>
      <c r="L5763">
        <v>414</v>
      </c>
      <c r="M5763">
        <v>4990</v>
      </c>
      <c r="N5763">
        <v>4183</v>
      </c>
      <c r="O5763">
        <v>90</v>
      </c>
      <c r="P5763">
        <v>9677</v>
      </c>
      <c r="Q5763">
        <v>4336</v>
      </c>
      <c r="R5763">
        <v>0</v>
      </c>
      <c r="S5763">
        <v>0</v>
      </c>
      <c r="T5763">
        <v>4336</v>
      </c>
      <c r="U5763">
        <v>8110</v>
      </c>
      <c r="V5763">
        <v>-3177</v>
      </c>
      <c r="W5763">
        <v>10425</v>
      </c>
      <c r="X5763">
        <v>6944</v>
      </c>
      <c r="Y5763">
        <v>0.43</v>
      </c>
      <c r="Z5763">
        <v>67</v>
      </c>
      <c r="AA5763">
        <v>20050</v>
      </c>
      <c r="AB5763">
        <v>65</v>
      </c>
      <c r="AC5763">
        <v>79.41</v>
      </c>
    </row>
    <row r="5764" spans="1:29" x14ac:dyDescent="0.3">
      <c r="A5764">
        <v>2012</v>
      </c>
      <c r="B5764">
        <v>7</v>
      </c>
      <c r="C5764" s="1">
        <v>41101</v>
      </c>
      <c r="D5764">
        <v>19100</v>
      </c>
      <c r="E5764">
        <v>677</v>
      </c>
      <c r="F5764">
        <v>33</v>
      </c>
      <c r="G5764">
        <v>35</v>
      </c>
      <c r="H5764">
        <v>220</v>
      </c>
      <c r="I5764">
        <v>823</v>
      </c>
      <c r="J5764">
        <v>1111</v>
      </c>
      <c r="K5764">
        <v>20888</v>
      </c>
      <c r="L5764">
        <v>437</v>
      </c>
      <c r="M5764">
        <v>4999</v>
      </c>
      <c r="N5764">
        <v>4208</v>
      </c>
      <c r="O5764">
        <v>95</v>
      </c>
      <c r="P5764">
        <v>9738</v>
      </c>
      <c r="Q5764">
        <v>4333</v>
      </c>
      <c r="R5764">
        <v>0</v>
      </c>
      <c r="S5764">
        <v>0</v>
      </c>
      <c r="T5764">
        <v>4333</v>
      </c>
      <c r="U5764">
        <v>8200</v>
      </c>
      <c r="V5764">
        <v>-3243</v>
      </c>
      <c r="W5764">
        <v>10364</v>
      </c>
      <c r="X5764">
        <v>6817</v>
      </c>
      <c r="Y5764">
        <v>0.44</v>
      </c>
      <c r="Z5764">
        <v>67</v>
      </c>
      <c r="AA5764">
        <v>20065</v>
      </c>
      <c r="AB5764">
        <v>66</v>
      </c>
      <c r="AC5764">
        <v>79.5</v>
      </c>
    </row>
    <row r="5765" spans="1:29" x14ac:dyDescent="0.3">
      <c r="A5765">
        <v>2012</v>
      </c>
      <c r="B5765">
        <v>7</v>
      </c>
      <c r="C5765" s="1">
        <v>41102</v>
      </c>
      <c r="D5765">
        <v>19900</v>
      </c>
      <c r="E5765">
        <v>687</v>
      </c>
      <c r="F5765">
        <v>32</v>
      </c>
      <c r="G5765">
        <v>35</v>
      </c>
      <c r="H5765">
        <v>221</v>
      </c>
      <c r="I5765">
        <v>819</v>
      </c>
      <c r="J5765">
        <v>1107</v>
      </c>
      <c r="K5765">
        <v>21694</v>
      </c>
      <c r="L5765">
        <v>440</v>
      </c>
      <c r="M5765">
        <v>4989</v>
      </c>
      <c r="N5765">
        <v>4235</v>
      </c>
      <c r="O5765">
        <v>104</v>
      </c>
      <c r="P5765">
        <v>9768</v>
      </c>
      <c r="Q5765">
        <v>4328</v>
      </c>
      <c r="R5765">
        <v>0</v>
      </c>
      <c r="S5765">
        <v>0</v>
      </c>
      <c r="T5765">
        <v>4328</v>
      </c>
      <c r="U5765">
        <v>8440</v>
      </c>
      <c r="V5765">
        <v>-3035</v>
      </c>
      <c r="W5765">
        <v>10935</v>
      </c>
      <c r="X5765">
        <v>7598</v>
      </c>
      <c r="Y5765">
        <v>0.42</v>
      </c>
      <c r="Z5765">
        <v>65</v>
      </c>
      <c r="AA5765">
        <v>20875</v>
      </c>
      <c r="AB5765">
        <v>64</v>
      </c>
      <c r="AC5765">
        <v>79.52</v>
      </c>
    </row>
    <row r="5766" spans="1:29" x14ac:dyDescent="0.3">
      <c r="A5766">
        <v>2012</v>
      </c>
      <c r="B5766">
        <v>7</v>
      </c>
      <c r="C5766" s="1">
        <v>41103</v>
      </c>
      <c r="D5766">
        <v>20000</v>
      </c>
      <c r="E5766">
        <v>708</v>
      </c>
      <c r="F5766">
        <v>30</v>
      </c>
      <c r="G5766">
        <v>38</v>
      </c>
      <c r="H5766">
        <v>232</v>
      </c>
      <c r="I5766">
        <v>826</v>
      </c>
      <c r="J5766">
        <v>1126</v>
      </c>
      <c r="K5766">
        <v>21834</v>
      </c>
      <c r="L5766">
        <v>428</v>
      </c>
      <c r="M5766">
        <v>5490</v>
      </c>
      <c r="N5766">
        <v>4218</v>
      </c>
      <c r="O5766">
        <v>103</v>
      </c>
      <c r="P5766">
        <v>10239</v>
      </c>
      <c r="Q5766">
        <v>4336</v>
      </c>
      <c r="R5766">
        <v>0</v>
      </c>
      <c r="S5766">
        <v>0</v>
      </c>
      <c r="T5766">
        <v>4336</v>
      </c>
      <c r="U5766">
        <v>8680</v>
      </c>
      <c r="V5766">
        <v>-3251</v>
      </c>
      <c r="W5766">
        <v>10814</v>
      </c>
      <c r="X5766">
        <v>7260</v>
      </c>
      <c r="Y5766">
        <v>0.44</v>
      </c>
      <c r="Z5766">
        <v>67</v>
      </c>
      <c r="AA5766">
        <v>21008</v>
      </c>
      <c r="AB5766">
        <v>65</v>
      </c>
      <c r="AC5766">
        <v>79.569999999999993</v>
      </c>
    </row>
    <row r="5767" spans="1:29" x14ac:dyDescent="0.3">
      <c r="A5767">
        <v>2012</v>
      </c>
      <c r="B5767">
        <v>7</v>
      </c>
      <c r="C5767" s="1">
        <v>41104</v>
      </c>
      <c r="D5767">
        <v>20500</v>
      </c>
      <c r="E5767">
        <v>722</v>
      </c>
      <c r="F5767">
        <v>28</v>
      </c>
      <c r="G5767">
        <v>38</v>
      </c>
      <c r="H5767">
        <v>240</v>
      </c>
      <c r="I5767">
        <v>806</v>
      </c>
      <c r="J5767">
        <v>1112</v>
      </c>
      <c r="K5767">
        <v>22334</v>
      </c>
      <c r="L5767">
        <v>375</v>
      </c>
      <c r="M5767">
        <v>6489</v>
      </c>
      <c r="N5767">
        <v>4235</v>
      </c>
      <c r="O5767">
        <v>101</v>
      </c>
      <c r="P5767">
        <v>11200</v>
      </c>
      <c r="Q5767">
        <v>4327</v>
      </c>
      <c r="R5767">
        <v>0</v>
      </c>
      <c r="S5767">
        <v>0</v>
      </c>
      <c r="T5767">
        <v>4327</v>
      </c>
      <c r="U5767">
        <v>8700</v>
      </c>
      <c r="V5767">
        <v>-4201</v>
      </c>
      <c r="W5767">
        <v>11310</v>
      </c>
      <c r="X5767">
        <v>6807</v>
      </c>
      <c r="Y5767">
        <v>0.48</v>
      </c>
      <c r="Z5767">
        <v>70</v>
      </c>
      <c r="AA5767">
        <v>21528</v>
      </c>
      <c r="AB5767">
        <v>68</v>
      </c>
      <c r="AC5767">
        <v>79.650000000000006</v>
      </c>
    </row>
    <row r="5768" spans="1:29" x14ac:dyDescent="0.3">
      <c r="A5768">
        <v>2012</v>
      </c>
      <c r="B5768">
        <v>7</v>
      </c>
      <c r="C5768" s="1">
        <v>41105</v>
      </c>
      <c r="D5768">
        <v>20200</v>
      </c>
      <c r="E5768">
        <v>732</v>
      </c>
      <c r="F5768">
        <v>28</v>
      </c>
      <c r="G5768">
        <v>38</v>
      </c>
      <c r="H5768">
        <v>218</v>
      </c>
      <c r="I5768">
        <v>860</v>
      </c>
      <c r="J5768">
        <v>1144</v>
      </c>
      <c r="K5768">
        <v>22076</v>
      </c>
      <c r="L5768">
        <v>391</v>
      </c>
      <c r="M5768">
        <v>6493</v>
      </c>
      <c r="N5768">
        <v>4216</v>
      </c>
      <c r="O5768">
        <v>98</v>
      </c>
      <c r="P5768">
        <v>11198</v>
      </c>
      <c r="Q5768">
        <v>4340</v>
      </c>
      <c r="R5768">
        <v>0</v>
      </c>
      <c r="S5768">
        <v>0</v>
      </c>
      <c r="T5768">
        <v>4340</v>
      </c>
      <c r="U5768">
        <v>8710</v>
      </c>
      <c r="V5768">
        <v>-4165</v>
      </c>
      <c r="W5768">
        <v>11007</v>
      </c>
      <c r="X5768">
        <v>6538</v>
      </c>
      <c r="Y5768">
        <v>0.48</v>
      </c>
      <c r="Z5768">
        <v>70</v>
      </c>
      <c r="AA5768">
        <v>21216</v>
      </c>
      <c r="AB5768">
        <v>69</v>
      </c>
      <c r="AC5768">
        <v>79.760000000000005</v>
      </c>
    </row>
    <row r="5769" spans="1:29" x14ac:dyDescent="0.3">
      <c r="A5769">
        <v>2012</v>
      </c>
      <c r="B5769">
        <v>7</v>
      </c>
      <c r="C5769" s="1">
        <v>41106</v>
      </c>
      <c r="D5769">
        <v>19800</v>
      </c>
      <c r="E5769">
        <v>751</v>
      </c>
      <c r="F5769">
        <v>27</v>
      </c>
      <c r="G5769">
        <v>43</v>
      </c>
      <c r="H5769">
        <v>188</v>
      </c>
      <c r="I5769">
        <v>916</v>
      </c>
      <c r="J5769">
        <v>1174</v>
      </c>
      <c r="K5769">
        <v>21725</v>
      </c>
      <c r="L5769">
        <v>375</v>
      </c>
      <c r="M5769">
        <v>5989</v>
      </c>
      <c r="N5769">
        <v>4153</v>
      </c>
      <c r="O5769">
        <v>100</v>
      </c>
      <c r="P5769">
        <v>10617</v>
      </c>
      <c r="Q5769">
        <v>4340</v>
      </c>
      <c r="R5769">
        <v>0</v>
      </c>
      <c r="S5769">
        <v>0</v>
      </c>
      <c r="T5769">
        <v>4340</v>
      </c>
      <c r="U5769">
        <v>8890</v>
      </c>
      <c r="V5769">
        <v>-3373</v>
      </c>
      <c r="W5769">
        <v>10446</v>
      </c>
      <c r="X5769">
        <v>6769</v>
      </c>
      <c r="Y5769">
        <v>0.46</v>
      </c>
      <c r="Z5769">
        <v>69</v>
      </c>
      <c r="AA5769">
        <v>20809</v>
      </c>
      <c r="AB5769">
        <v>67</v>
      </c>
      <c r="AC5769">
        <v>79.83</v>
      </c>
    </row>
    <row r="5770" spans="1:29" x14ac:dyDescent="0.3">
      <c r="A5770">
        <v>2012</v>
      </c>
      <c r="B5770">
        <v>7</v>
      </c>
      <c r="C5770" s="1">
        <v>41107</v>
      </c>
      <c r="D5770">
        <v>21100</v>
      </c>
      <c r="E5770">
        <v>744</v>
      </c>
      <c r="F5770">
        <v>28</v>
      </c>
      <c r="G5770">
        <v>54</v>
      </c>
      <c r="H5770">
        <v>183</v>
      </c>
      <c r="I5770">
        <v>872</v>
      </c>
      <c r="J5770">
        <v>1137</v>
      </c>
      <c r="K5770">
        <v>22981</v>
      </c>
      <c r="L5770">
        <v>326</v>
      </c>
      <c r="M5770">
        <v>5997</v>
      </c>
      <c r="N5770">
        <v>4385</v>
      </c>
      <c r="O5770">
        <v>84</v>
      </c>
      <c r="P5770">
        <v>10793</v>
      </c>
      <c r="Q5770">
        <v>4332</v>
      </c>
      <c r="R5770">
        <v>0</v>
      </c>
      <c r="S5770">
        <v>0</v>
      </c>
      <c r="T5770">
        <v>4332</v>
      </c>
      <c r="U5770">
        <v>8900</v>
      </c>
      <c r="V5770">
        <v>-3572</v>
      </c>
      <c r="W5770">
        <v>11731</v>
      </c>
      <c r="X5770">
        <v>7856</v>
      </c>
      <c r="Y5770">
        <v>0.45</v>
      </c>
      <c r="Z5770">
        <v>66</v>
      </c>
      <c r="AA5770">
        <v>22109</v>
      </c>
      <c r="AB5770">
        <v>64</v>
      </c>
      <c r="AC5770">
        <v>79.81</v>
      </c>
    </row>
    <row r="5771" spans="1:29" x14ac:dyDescent="0.3">
      <c r="A5771">
        <v>2012</v>
      </c>
      <c r="B5771">
        <v>7</v>
      </c>
      <c r="C5771" s="1">
        <v>41108</v>
      </c>
      <c r="D5771">
        <v>21400</v>
      </c>
      <c r="E5771">
        <v>685</v>
      </c>
      <c r="F5771">
        <v>27</v>
      </c>
      <c r="G5771">
        <v>43</v>
      </c>
      <c r="H5771">
        <v>171</v>
      </c>
      <c r="I5771">
        <v>847</v>
      </c>
      <c r="J5771">
        <v>1088</v>
      </c>
      <c r="K5771">
        <v>23173</v>
      </c>
      <c r="L5771">
        <v>366</v>
      </c>
      <c r="M5771">
        <v>6499</v>
      </c>
      <c r="N5771">
        <v>4471</v>
      </c>
      <c r="O5771">
        <v>95</v>
      </c>
      <c r="P5771">
        <v>11431</v>
      </c>
      <c r="Q5771">
        <v>4336</v>
      </c>
      <c r="R5771">
        <v>0</v>
      </c>
      <c r="S5771">
        <v>0</v>
      </c>
      <c r="T5771">
        <v>4336</v>
      </c>
      <c r="U5771">
        <v>9000</v>
      </c>
      <c r="V5771">
        <v>-4162</v>
      </c>
      <c r="W5771">
        <v>11871</v>
      </c>
      <c r="X5771">
        <v>7406</v>
      </c>
      <c r="Y5771">
        <v>0.47</v>
      </c>
      <c r="Z5771">
        <v>68</v>
      </c>
      <c r="AA5771">
        <v>22326</v>
      </c>
      <c r="AB5771">
        <v>67</v>
      </c>
      <c r="AC5771">
        <v>79.83</v>
      </c>
    </row>
    <row r="5772" spans="1:29" x14ac:dyDescent="0.3">
      <c r="A5772">
        <v>2012</v>
      </c>
      <c r="B5772">
        <v>7</v>
      </c>
      <c r="C5772" s="1">
        <v>41109</v>
      </c>
      <c r="D5772">
        <v>21300</v>
      </c>
      <c r="E5772">
        <v>614</v>
      </c>
      <c r="F5772">
        <v>27</v>
      </c>
      <c r="G5772">
        <v>34</v>
      </c>
      <c r="H5772">
        <v>163</v>
      </c>
      <c r="I5772">
        <v>869</v>
      </c>
      <c r="J5772">
        <v>1093</v>
      </c>
      <c r="K5772">
        <v>23007</v>
      </c>
      <c r="L5772">
        <v>374</v>
      </c>
      <c r="M5772">
        <v>6497</v>
      </c>
      <c r="N5772">
        <v>4463</v>
      </c>
      <c r="O5772">
        <v>91</v>
      </c>
      <c r="P5772">
        <v>11425</v>
      </c>
      <c r="Q5772">
        <v>4335</v>
      </c>
      <c r="R5772">
        <v>0</v>
      </c>
      <c r="S5772">
        <v>0</v>
      </c>
      <c r="T5772">
        <v>4335</v>
      </c>
      <c r="U5772">
        <v>9100</v>
      </c>
      <c r="V5772">
        <v>-4050</v>
      </c>
      <c r="W5772">
        <v>11600</v>
      </c>
      <c r="X5772">
        <v>7247</v>
      </c>
      <c r="Y5772">
        <v>0.47</v>
      </c>
      <c r="Z5772">
        <v>69</v>
      </c>
      <c r="AA5772">
        <v>22138</v>
      </c>
      <c r="AB5772">
        <v>67</v>
      </c>
      <c r="AC5772">
        <v>79.86</v>
      </c>
    </row>
    <row r="5773" spans="1:29" x14ac:dyDescent="0.3">
      <c r="A5773">
        <v>2012</v>
      </c>
      <c r="B5773">
        <v>7</v>
      </c>
      <c r="C5773" s="1">
        <v>41110</v>
      </c>
      <c r="D5773">
        <v>21300</v>
      </c>
      <c r="E5773">
        <v>632</v>
      </c>
      <c r="F5773">
        <v>26</v>
      </c>
      <c r="G5773">
        <v>34</v>
      </c>
      <c r="H5773">
        <v>200</v>
      </c>
      <c r="I5773">
        <v>872</v>
      </c>
      <c r="J5773">
        <v>1132</v>
      </c>
      <c r="K5773">
        <v>23064</v>
      </c>
      <c r="L5773">
        <v>370</v>
      </c>
      <c r="M5773">
        <v>6493</v>
      </c>
      <c r="N5773">
        <v>4452</v>
      </c>
      <c r="O5773">
        <v>89</v>
      </c>
      <c r="P5773">
        <v>11404</v>
      </c>
      <c r="Q5773">
        <v>4284</v>
      </c>
      <c r="R5773">
        <v>0</v>
      </c>
      <c r="S5773">
        <v>0</v>
      </c>
      <c r="T5773">
        <v>4284</v>
      </c>
      <c r="U5773">
        <v>9130</v>
      </c>
      <c r="V5773">
        <v>-3927</v>
      </c>
      <c r="W5773">
        <v>11602</v>
      </c>
      <c r="X5773">
        <v>7376</v>
      </c>
      <c r="Y5773">
        <v>0.47</v>
      </c>
      <c r="Z5773">
        <v>68</v>
      </c>
      <c r="AA5773">
        <v>22192</v>
      </c>
      <c r="AB5773">
        <v>67</v>
      </c>
      <c r="AC5773">
        <v>79.87</v>
      </c>
    </row>
    <row r="5774" spans="1:29" x14ac:dyDescent="0.3">
      <c r="A5774">
        <v>2012</v>
      </c>
      <c r="B5774">
        <v>7</v>
      </c>
      <c r="C5774" s="1">
        <v>41111</v>
      </c>
      <c r="D5774">
        <v>21400</v>
      </c>
      <c r="E5774">
        <v>654</v>
      </c>
      <c r="F5774">
        <v>25</v>
      </c>
      <c r="G5774">
        <v>35</v>
      </c>
      <c r="H5774">
        <v>239</v>
      </c>
      <c r="I5774">
        <v>819</v>
      </c>
      <c r="J5774">
        <v>1118</v>
      </c>
      <c r="K5774">
        <v>23172</v>
      </c>
      <c r="L5774">
        <v>399</v>
      </c>
      <c r="M5774">
        <v>6497</v>
      </c>
      <c r="N5774">
        <v>4429</v>
      </c>
      <c r="O5774">
        <v>99</v>
      </c>
      <c r="P5774">
        <v>11424</v>
      </c>
      <c r="Q5774">
        <v>4282</v>
      </c>
      <c r="R5774">
        <v>0</v>
      </c>
      <c r="S5774">
        <v>0</v>
      </c>
      <c r="T5774">
        <v>4282</v>
      </c>
      <c r="U5774">
        <v>9210</v>
      </c>
      <c r="V5774">
        <v>-3879</v>
      </c>
      <c r="W5774">
        <v>11645</v>
      </c>
      <c r="X5774">
        <v>7466</v>
      </c>
      <c r="Y5774">
        <v>0.47</v>
      </c>
      <c r="Z5774">
        <v>68</v>
      </c>
      <c r="AA5774">
        <v>22353</v>
      </c>
      <c r="AB5774">
        <v>67</v>
      </c>
      <c r="AC5774">
        <v>79.88</v>
      </c>
    </row>
    <row r="5775" spans="1:29" x14ac:dyDescent="0.3">
      <c r="A5775">
        <v>2012</v>
      </c>
      <c r="B5775">
        <v>7</v>
      </c>
      <c r="C5775" s="1">
        <v>41112</v>
      </c>
      <c r="D5775">
        <v>21300</v>
      </c>
      <c r="E5775">
        <v>643</v>
      </c>
      <c r="F5775">
        <v>24</v>
      </c>
      <c r="G5775">
        <v>35</v>
      </c>
      <c r="H5775">
        <v>234</v>
      </c>
      <c r="I5775">
        <v>876</v>
      </c>
      <c r="J5775">
        <v>1169</v>
      </c>
      <c r="K5775">
        <v>23112</v>
      </c>
      <c r="L5775">
        <v>398</v>
      </c>
      <c r="M5775">
        <v>6487</v>
      </c>
      <c r="N5775">
        <v>4430</v>
      </c>
      <c r="O5775">
        <v>99</v>
      </c>
      <c r="P5775">
        <v>11414</v>
      </c>
      <c r="Q5775">
        <v>4278</v>
      </c>
      <c r="R5775">
        <v>0</v>
      </c>
      <c r="S5775">
        <v>0</v>
      </c>
      <c r="T5775">
        <v>4278</v>
      </c>
      <c r="U5775">
        <v>9250</v>
      </c>
      <c r="V5775">
        <v>-3776</v>
      </c>
      <c r="W5775">
        <v>11495</v>
      </c>
      <c r="X5775">
        <v>7420</v>
      </c>
      <c r="Y5775">
        <v>0.47</v>
      </c>
      <c r="Z5775">
        <v>68</v>
      </c>
      <c r="AA5775">
        <v>22236</v>
      </c>
      <c r="AB5775">
        <v>67</v>
      </c>
      <c r="AC5775">
        <v>79.89</v>
      </c>
    </row>
    <row r="5776" spans="1:29" x14ac:dyDescent="0.3">
      <c r="A5776">
        <v>2012</v>
      </c>
      <c r="B5776">
        <v>7</v>
      </c>
      <c r="C5776" s="1">
        <v>41113</v>
      </c>
      <c r="D5776">
        <v>21300</v>
      </c>
      <c r="E5776">
        <v>655</v>
      </c>
      <c r="F5776">
        <v>23</v>
      </c>
      <c r="G5776">
        <v>35</v>
      </c>
      <c r="H5776">
        <v>221</v>
      </c>
      <c r="I5776">
        <v>948</v>
      </c>
      <c r="J5776">
        <v>1227</v>
      </c>
      <c r="K5776">
        <v>23182</v>
      </c>
      <c r="L5776">
        <v>411</v>
      </c>
      <c r="M5776">
        <v>6494</v>
      </c>
      <c r="N5776">
        <v>4442</v>
      </c>
      <c r="O5776">
        <v>102</v>
      </c>
      <c r="P5776">
        <v>11450</v>
      </c>
      <c r="Q5776">
        <v>4285</v>
      </c>
      <c r="R5776">
        <v>0</v>
      </c>
      <c r="S5776">
        <v>0</v>
      </c>
      <c r="T5776">
        <v>4285</v>
      </c>
      <c r="U5776">
        <v>9220</v>
      </c>
      <c r="V5776">
        <v>-3788</v>
      </c>
      <c r="W5776">
        <v>11535</v>
      </c>
      <c r="X5776">
        <v>7447</v>
      </c>
      <c r="Y5776">
        <v>0.47</v>
      </c>
      <c r="Z5776">
        <v>68</v>
      </c>
      <c r="AA5776">
        <v>22234</v>
      </c>
      <c r="AB5776">
        <v>67</v>
      </c>
      <c r="AC5776">
        <v>79.900000000000006</v>
      </c>
    </row>
    <row r="5777" spans="1:29" x14ac:dyDescent="0.3">
      <c r="A5777">
        <v>2012</v>
      </c>
      <c r="B5777">
        <v>7</v>
      </c>
      <c r="C5777" s="1">
        <v>41114</v>
      </c>
      <c r="D5777">
        <v>21800</v>
      </c>
      <c r="E5777">
        <v>685</v>
      </c>
      <c r="F5777">
        <v>24</v>
      </c>
      <c r="G5777">
        <v>34</v>
      </c>
      <c r="H5777">
        <v>213</v>
      </c>
      <c r="I5777">
        <v>854</v>
      </c>
      <c r="J5777">
        <v>1125</v>
      </c>
      <c r="K5777">
        <v>23610</v>
      </c>
      <c r="L5777">
        <v>417</v>
      </c>
      <c r="M5777">
        <v>5989</v>
      </c>
      <c r="N5777">
        <v>4442</v>
      </c>
      <c r="O5777">
        <v>100</v>
      </c>
      <c r="P5777">
        <v>10949</v>
      </c>
      <c r="Q5777">
        <v>4291</v>
      </c>
      <c r="R5777">
        <v>0</v>
      </c>
      <c r="S5777">
        <v>0</v>
      </c>
      <c r="T5777">
        <v>4291</v>
      </c>
      <c r="U5777">
        <v>9090</v>
      </c>
      <c r="V5777">
        <v>-3523</v>
      </c>
      <c r="W5777">
        <v>12194</v>
      </c>
      <c r="X5777">
        <v>8371</v>
      </c>
      <c r="Y5777">
        <v>0.44</v>
      </c>
      <c r="Z5777">
        <v>65</v>
      </c>
      <c r="AA5777">
        <v>22756</v>
      </c>
      <c r="AB5777">
        <v>63</v>
      </c>
      <c r="AC5777">
        <v>79.83</v>
      </c>
    </row>
    <row r="5778" spans="1:29" x14ac:dyDescent="0.3">
      <c r="A5778">
        <v>2012</v>
      </c>
      <c r="B5778">
        <v>7</v>
      </c>
      <c r="C5778" s="1">
        <v>41115</v>
      </c>
      <c r="D5778">
        <v>21600</v>
      </c>
      <c r="E5778">
        <v>669</v>
      </c>
      <c r="F5778">
        <v>24</v>
      </c>
      <c r="G5778">
        <v>37</v>
      </c>
      <c r="H5778">
        <v>202</v>
      </c>
      <c r="I5778">
        <v>855</v>
      </c>
      <c r="J5778">
        <v>1118</v>
      </c>
      <c r="K5778">
        <v>23387</v>
      </c>
      <c r="L5778">
        <v>424</v>
      </c>
      <c r="M5778">
        <v>5991</v>
      </c>
      <c r="N5778">
        <v>4440</v>
      </c>
      <c r="O5778">
        <v>99</v>
      </c>
      <c r="P5778">
        <v>10955</v>
      </c>
      <c r="Q5778">
        <v>4233</v>
      </c>
      <c r="R5778">
        <v>0</v>
      </c>
      <c r="S5778">
        <v>0</v>
      </c>
      <c r="T5778">
        <v>4233</v>
      </c>
      <c r="U5778">
        <v>9020</v>
      </c>
      <c r="V5778">
        <v>-3568</v>
      </c>
      <c r="W5778">
        <v>12064</v>
      </c>
      <c r="X5778">
        <v>8199</v>
      </c>
      <c r="Y5778">
        <v>0.44</v>
      </c>
      <c r="Z5778">
        <v>65</v>
      </c>
      <c r="AA5778">
        <v>22532</v>
      </c>
      <c r="AB5778">
        <v>64</v>
      </c>
      <c r="AC5778">
        <v>79.78</v>
      </c>
    </row>
    <row r="5779" spans="1:29" x14ac:dyDescent="0.3">
      <c r="A5779">
        <v>2012</v>
      </c>
      <c r="B5779">
        <v>7</v>
      </c>
      <c r="C5779" s="1">
        <v>41116</v>
      </c>
      <c r="D5779">
        <v>21400</v>
      </c>
      <c r="E5779">
        <v>629</v>
      </c>
      <c r="F5779">
        <v>23</v>
      </c>
      <c r="G5779">
        <v>38</v>
      </c>
      <c r="H5779">
        <v>197</v>
      </c>
      <c r="I5779">
        <v>806</v>
      </c>
      <c r="J5779">
        <v>1064</v>
      </c>
      <c r="K5779">
        <v>23093</v>
      </c>
      <c r="L5779">
        <v>426</v>
      </c>
      <c r="M5779">
        <v>5498</v>
      </c>
      <c r="N5779">
        <v>3940</v>
      </c>
      <c r="O5779">
        <v>98</v>
      </c>
      <c r="P5779">
        <v>9962</v>
      </c>
      <c r="Q5779">
        <v>4250</v>
      </c>
      <c r="R5779">
        <v>0</v>
      </c>
      <c r="S5779">
        <v>0</v>
      </c>
      <c r="T5779">
        <v>4250</v>
      </c>
      <c r="U5779">
        <v>9010</v>
      </c>
      <c r="V5779">
        <v>-2651</v>
      </c>
      <c r="W5779">
        <v>11829</v>
      </c>
      <c r="X5779">
        <v>8881</v>
      </c>
      <c r="Y5779">
        <v>0.41</v>
      </c>
      <c r="Z5779">
        <v>62</v>
      </c>
      <c r="AA5779">
        <v>22287</v>
      </c>
      <c r="AB5779">
        <v>60</v>
      </c>
      <c r="AC5779">
        <v>79.680000000000007</v>
      </c>
    </row>
    <row r="5780" spans="1:29" x14ac:dyDescent="0.3">
      <c r="A5780">
        <v>2012</v>
      </c>
      <c r="B5780">
        <v>7</v>
      </c>
      <c r="C5780" s="1">
        <v>41117</v>
      </c>
      <c r="D5780">
        <v>21700</v>
      </c>
      <c r="E5780">
        <v>620</v>
      </c>
      <c r="F5780">
        <v>22</v>
      </c>
      <c r="G5780">
        <v>46</v>
      </c>
      <c r="H5780">
        <v>183</v>
      </c>
      <c r="I5780">
        <v>826</v>
      </c>
      <c r="J5780">
        <v>1077</v>
      </c>
      <c r="K5780">
        <v>23397</v>
      </c>
      <c r="L5780">
        <v>427</v>
      </c>
      <c r="M5780">
        <v>4990</v>
      </c>
      <c r="N5780">
        <v>3726</v>
      </c>
      <c r="O5780">
        <v>97</v>
      </c>
      <c r="P5780">
        <v>9240</v>
      </c>
      <c r="Q5780">
        <v>4241</v>
      </c>
      <c r="R5780">
        <v>0</v>
      </c>
      <c r="S5780">
        <v>0</v>
      </c>
      <c r="T5780">
        <v>4241</v>
      </c>
      <c r="U5780">
        <v>9030</v>
      </c>
      <c r="V5780">
        <v>-1889</v>
      </c>
      <c r="W5780">
        <v>12103</v>
      </c>
      <c r="X5780">
        <v>9916</v>
      </c>
      <c r="Y5780">
        <v>0.37</v>
      </c>
      <c r="Z5780">
        <v>58</v>
      </c>
      <c r="AA5780">
        <v>22571</v>
      </c>
      <c r="AB5780">
        <v>56</v>
      </c>
      <c r="AC5780">
        <v>79.52</v>
      </c>
    </row>
    <row r="5781" spans="1:29" x14ac:dyDescent="0.3">
      <c r="A5781">
        <v>2012</v>
      </c>
      <c r="B5781">
        <v>7</v>
      </c>
      <c r="C5781" s="1">
        <v>41118</v>
      </c>
      <c r="D5781">
        <v>22000</v>
      </c>
      <c r="E5781">
        <v>631</v>
      </c>
      <c r="F5781">
        <v>20</v>
      </c>
      <c r="G5781">
        <v>46</v>
      </c>
      <c r="H5781">
        <v>197</v>
      </c>
      <c r="I5781">
        <v>860</v>
      </c>
      <c r="J5781">
        <v>1123</v>
      </c>
      <c r="K5781">
        <v>23754</v>
      </c>
      <c r="L5781">
        <v>414</v>
      </c>
      <c r="M5781">
        <v>4993</v>
      </c>
      <c r="N5781">
        <v>3728</v>
      </c>
      <c r="O5781">
        <v>96</v>
      </c>
      <c r="P5781">
        <v>9231</v>
      </c>
      <c r="Q5781">
        <v>4177</v>
      </c>
      <c r="R5781">
        <v>0</v>
      </c>
      <c r="S5781">
        <v>0</v>
      </c>
      <c r="T5781">
        <v>4177</v>
      </c>
      <c r="U5781">
        <v>9030</v>
      </c>
      <c r="V5781">
        <v>-1793</v>
      </c>
      <c r="W5781">
        <v>12431</v>
      </c>
      <c r="X5781">
        <v>10346</v>
      </c>
      <c r="Y5781">
        <v>0.36</v>
      </c>
      <c r="Z5781">
        <v>56</v>
      </c>
      <c r="AA5781">
        <v>22894</v>
      </c>
      <c r="AB5781">
        <v>55</v>
      </c>
      <c r="AC5781">
        <v>79.33</v>
      </c>
    </row>
    <row r="5782" spans="1:29" x14ac:dyDescent="0.3">
      <c r="A5782">
        <v>2012</v>
      </c>
      <c r="B5782">
        <v>7</v>
      </c>
      <c r="C5782" s="1">
        <v>41119</v>
      </c>
      <c r="D5782">
        <v>22200</v>
      </c>
      <c r="E5782">
        <v>623</v>
      </c>
      <c r="F5782">
        <v>19</v>
      </c>
      <c r="G5782">
        <v>61</v>
      </c>
      <c r="H5782">
        <v>215</v>
      </c>
      <c r="I5782">
        <v>927</v>
      </c>
      <c r="J5782">
        <v>1222</v>
      </c>
      <c r="K5782">
        <v>24045</v>
      </c>
      <c r="L5782">
        <v>415</v>
      </c>
      <c r="M5782">
        <v>5001</v>
      </c>
      <c r="N5782">
        <v>3710</v>
      </c>
      <c r="O5782">
        <v>94</v>
      </c>
      <c r="P5782">
        <v>9220</v>
      </c>
      <c r="Q5782">
        <v>4180</v>
      </c>
      <c r="R5782">
        <v>0</v>
      </c>
      <c r="S5782">
        <v>0</v>
      </c>
      <c r="T5782">
        <v>4180</v>
      </c>
      <c r="U5782">
        <v>9080</v>
      </c>
      <c r="V5782">
        <v>-1635</v>
      </c>
      <c r="W5782">
        <v>12572</v>
      </c>
      <c r="X5782">
        <v>10645</v>
      </c>
      <c r="Y5782">
        <v>0.36</v>
      </c>
      <c r="Z5782">
        <v>56</v>
      </c>
      <c r="AA5782">
        <v>23118</v>
      </c>
      <c r="AB5782">
        <v>54</v>
      </c>
      <c r="AC5782">
        <v>79.14</v>
      </c>
    </row>
    <row r="5783" spans="1:29" x14ac:dyDescent="0.3">
      <c r="A5783">
        <v>2012</v>
      </c>
      <c r="B5783">
        <v>7</v>
      </c>
      <c r="C5783" s="1">
        <v>41120</v>
      </c>
      <c r="D5783">
        <v>21900</v>
      </c>
      <c r="E5783">
        <v>634</v>
      </c>
      <c r="F5783">
        <v>19</v>
      </c>
      <c r="G5783">
        <v>54</v>
      </c>
      <c r="H5783">
        <v>200</v>
      </c>
      <c r="I5783">
        <v>960</v>
      </c>
      <c r="J5783">
        <v>1233</v>
      </c>
      <c r="K5783">
        <v>23767</v>
      </c>
      <c r="L5783">
        <v>426</v>
      </c>
      <c r="M5783">
        <v>5499</v>
      </c>
      <c r="N5783">
        <v>3746</v>
      </c>
      <c r="O5783">
        <v>99</v>
      </c>
      <c r="P5783">
        <v>9769</v>
      </c>
      <c r="Q5783">
        <v>4185</v>
      </c>
      <c r="R5783">
        <v>0</v>
      </c>
      <c r="S5783">
        <v>0</v>
      </c>
      <c r="T5783">
        <v>4185</v>
      </c>
      <c r="U5783">
        <v>9190</v>
      </c>
      <c r="V5783">
        <v>-2066</v>
      </c>
      <c r="W5783">
        <v>12172</v>
      </c>
      <c r="X5783">
        <v>9813</v>
      </c>
      <c r="Y5783">
        <v>0.39</v>
      </c>
      <c r="Z5783">
        <v>59</v>
      </c>
      <c r="AA5783">
        <v>22807</v>
      </c>
      <c r="AB5783">
        <v>57</v>
      </c>
      <c r="AC5783">
        <v>79.010000000000005</v>
      </c>
    </row>
    <row r="5784" spans="1:29" x14ac:dyDescent="0.3">
      <c r="A5784">
        <v>2012</v>
      </c>
      <c r="B5784">
        <v>7</v>
      </c>
      <c r="C5784" s="1">
        <v>41121</v>
      </c>
      <c r="D5784">
        <v>21700</v>
      </c>
      <c r="E5784">
        <v>664</v>
      </c>
      <c r="F5784">
        <v>19</v>
      </c>
      <c r="G5784">
        <v>35</v>
      </c>
      <c r="H5784">
        <v>191</v>
      </c>
      <c r="I5784">
        <v>791</v>
      </c>
      <c r="J5784">
        <v>1036</v>
      </c>
      <c r="K5784">
        <v>23400</v>
      </c>
      <c r="L5784">
        <v>442</v>
      </c>
      <c r="M5784">
        <v>5496</v>
      </c>
      <c r="N5784">
        <v>3722</v>
      </c>
      <c r="O5784">
        <v>91</v>
      </c>
      <c r="P5784">
        <v>9751</v>
      </c>
      <c r="Q5784">
        <v>4124</v>
      </c>
      <c r="R5784">
        <v>0</v>
      </c>
      <c r="S5784">
        <v>0</v>
      </c>
      <c r="T5784">
        <v>4124</v>
      </c>
      <c r="U5784">
        <v>9280</v>
      </c>
      <c r="V5784">
        <v>-2115</v>
      </c>
      <c r="W5784">
        <v>11929</v>
      </c>
      <c r="X5784">
        <v>9525</v>
      </c>
      <c r="Y5784">
        <v>0.39</v>
      </c>
      <c r="Z5784">
        <v>59</v>
      </c>
      <c r="AA5784">
        <v>22609</v>
      </c>
      <c r="AB5784">
        <v>58</v>
      </c>
      <c r="AC5784">
        <v>78.91</v>
      </c>
    </row>
    <row r="5785" spans="1:29" x14ac:dyDescent="0.3">
      <c r="A5785">
        <v>2012</v>
      </c>
      <c r="B5785">
        <v>8</v>
      </c>
      <c r="C5785" s="1">
        <v>41122</v>
      </c>
      <c r="D5785">
        <v>21800</v>
      </c>
      <c r="E5785">
        <v>663</v>
      </c>
      <c r="F5785">
        <v>18</v>
      </c>
      <c r="G5785">
        <v>35</v>
      </c>
      <c r="H5785">
        <v>191</v>
      </c>
      <c r="I5785">
        <v>722</v>
      </c>
      <c r="J5785">
        <v>966</v>
      </c>
      <c r="K5785">
        <v>23429</v>
      </c>
      <c r="L5785">
        <v>432</v>
      </c>
      <c r="M5785">
        <v>5496</v>
      </c>
      <c r="N5785">
        <v>3729</v>
      </c>
      <c r="O5785">
        <v>97</v>
      </c>
      <c r="P5785">
        <v>9753</v>
      </c>
      <c r="Q5785">
        <v>4200</v>
      </c>
      <c r="R5785">
        <v>0</v>
      </c>
      <c r="S5785">
        <v>0</v>
      </c>
      <c r="T5785">
        <v>4200</v>
      </c>
      <c r="U5785">
        <v>9350</v>
      </c>
      <c r="V5785">
        <v>-2167</v>
      </c>
      <c r="W5785">
        <v>11937</v>
      </c>
      <c r="X5785">
        <v>9476</v>
      </c>
      <c r="Y5785">
        <v>0.39</v>
      </c>
      <c r="Z5785">
        <v>60</v>
      </c>
      <c r="AA5785">
        <v>22707</v>
      </c>
      <c r="AB5785">
        <v>58</v>
      </c>
      <c r="AC5785">
        <v>78.819999999999993</v>
      </c>
    </row>
    <row r="5786" spans="1:29" x14ac:dyDescent="0.3">
      <c r="A5786">
        <v>2012</v>
      </c>
      <c r="B5786">
        <v>8</v>
      </c>
      <c r="C5786" s="1">
        <v>41123</v>
      </c>
      <c r="D5786">
        <v>22000</v>
      </c>
      <c r="E5786">
        <v>636</v>
      </c>
      <c r="F5786">
        <v>17</v>
      </c>
      <c r="G5786">
        <v>38</v>
      </c>
      <c r="H5786">
        <v>207</v>
      </c>
      <c r="I5786">
        <v>665</v>
      </c>
      <c r="J5786">
        <v>927</v>
      </c>
      <c r="K5786">
        <v>23563</v>
      </c>
      <c r="L5786">
        <v>445</v>
      </c>
      <c r="M5786">
        <v>5989</v>
      </c>
      <c r="N5786">
        <v>4234</v>
      </c>
      <c r="O5786">
        <v>103</v>
      </c>
      <c r="P5786">
        <v>10771</v>
      </c>
      <c r="Q5786">
        <v>4200</v>
      </c>
      <c r="R5786">
        <v>0</v>
      </c>
      <c r="S5786">
        <v>0</v>
      </c>
      <c r="T5786">
        <v>4200</v>
      </c>
      <c r="U5786">
        <v>9520</v>
      </c>
      <c r="V5786">
        <v>-3054</v>
      </c>
      <c r="W5786">
        <v>11940</v>
      </c>
      <c r="X5786">
        <v>8592</v>
      </c>
      <c r="Y5786">
        <v>0.43</v>
      </c>
      <c r="Z5786">
        <v>64</v>
      </c>
      <c r="AA5786">
        <v>22898</v>
      </c>
      <c r="AB5786">
        <v>62</v>
      </c>
      <c r="AC5786">
        <v>78.790000000000006</v>
      </c>
    </row>
    <row r="5787" spans="1:29" x14ac:dyDescent="0.3">
      <c r="A5787">
        <v>2012</v>
      </c>
      <c r="B5787">
        <v>8</v>
      </c>
      <c r="C5787" s="1">
        <v>41124</v>
      </c>
      <c r="D5787">
        <v>22200</v>
      </c>
      <c r="E5787">
        <v>691</v>
      </c>
      <c r="F5787">
        <v>18</v>
      </c>
      <c r="G5787">
        <v>34</v>
      </c>
      <c r="H5787">
        <v>219</v>
      </c>
      <c r="I5787">
        <v>679</v>
      </c>
      <c r="J5787">
        <v>950</v>
      </c>
      <c r="K5787">
        <v>23841</v>
      </c>
      <c r="L5787">
        <v>440</v>
      </c>
      <c r="M5787">
        <v>7178</v>
      </c>
      <c r="N5787">
        <v>4449</v>
      </c>
      <c r="O5787">
        <v>108</v>
      </c>
      <c r="P5787">
        <v>12175</v>
      </c>
      <c r="Q5787">
        <v>4079</v>
      </c>
      <c r="R5787">
        <v>0</v>
      </c>
      <c r="S5787">
        <v>0</v>
      </c>
      <c r="T5787">
        <v>4079</v>
      </c>
      <c r="U5787">
        <v>9620</v>
      </c>
      <c r="V5787">
        <v>-4257</v>
      </c>
      <c r="W5787">
        <v>12129</v>
      </c>
      <c r="X5787">
        <v>7586</v>
      </c>
      <c r="Y5787">
        <v>0.48</v>
      </c>
      <c r="Z5787">
        <v>68</v>
      </c>
      <c r="AA5787">
        <v>23162</v>
      </c>
      <c r="AB5787">
        <v>67</v>
      </c>
      <c r="AC5787">
        <v>78.849999999999994</v>
      </c>
    </row>
    <row r="5788" spans="1:29" x14ac:dyDescent="0.3">
      <c r="A5788">
        <v>2012</v>
      </c>
      <c r="B5788">
        <v>8</v>
      </c>
      <c r="C5788" s="1">
        <v>41125</v>
      </c>
      <c r="D5788">
        <v>22200</v>
      </c>
      <c r="E5788">
        <v>671</v>
      </c>
      <c r="F5788">
        <v>16</v>
      </c>
      <c r="G5788">
        <v>34</v>
      </c>
      <c r="H5788">
        <v>219</v>
      </c>
      <c r="I5788">
        <v>723</v>
      </c>
      <c r="J5788">
        <v>992</v>
      </c>
      <c r="K5788">
        <v>23863</v>
      </c>
      <c r="L5788">
        <v>434</v>
      </c>
      <c r="M5788">
        <v>7173</v>
      </c>
      <c r="N5788">
        <v>4446</v>
      </c>
      <c r="O5788">
        <v>101</v>
      </c>
      <c r="P5788">
        <v>12154</v>
      </c>
      <c r="Q5788">
        <v>4081</v>
      </c>
      <c r="R5788">
        <v>0</v>
      </c>
      <c r="S5788">
        <v>0</v>
      </c>
      <c r="T5788">
        <v>4081</v>
      </c>
      <c r="U5788">
        <v>9540</v>
      </c>
      <c r="V5788">
        <v>-4275</v>
      </c>
      <c r="W5788">
        <v>12188</v>
      </c>
      <c r="X5788">
        <v>7627</v>
      </c>
      <c r="Y5788">
        <v>0.48</v>
      </c>
      <c r="Z5788">
        <v>68</v>
      </c>
      <c r="AA5788">
        <v>23140</v>
      </c>
      <c r="AB5788">
        <v>67</v>
      </c>
      <c r="AC5788">
        <v>78.900000000000006</v>
      </c>
    </row>
    <row r="5789" spans="1:29" x14ac:dyDescent="0.3">
      <c r="A5789">
        <v>2012</v>
      </c>
      <c r="B5789">
        <v>8</v>
      </c>
      <c r="C5789" s="1">
        <v>41126</v>
      </c>
      <c r="D5789">
        <v>22500</v>
      </c>
      <c r="E5789">
        <v>630</v>
      </c>
      <c r="F5789">
        <v>16</v>
      </c>
      <c r="G5789">
        <v>36</v>
      </c>
      <c r="H5789">
        <v>197</v>
      </c>
      <c r="I5789">
        <v>748</v>
      </c>
      <c r="J5789">
        <v>997</v>
      </c>
      <c r="K5789">
        <v>24127</v>
      </c>
      <c r="L5789">
        <v>420</v>
      </c>
      <c r="M5789">
        <v>7173</v>
      </c>
      <c r="N5789">
        <v>4429</v>
      </c>
      <c r="O5789">
        <v>87</v>
      </c>
      <c r="P5789">
        <v>12109</v>
      </c>
      <c r="Q5789">
        <v>4031</v>
      </c>
      <c r="R5789">
        <v>0</v>
      </c>
      <c r="S5789">
        <v>0</v>
      </c>
      <c r="T5789">
        <v>4031</v>
      </c>
      <c r="U5789">
        <v>9370</v>
      </c>
      <c r="V5789">
        <v>-4363</v>
      </c>
      <c r="W5789">
        <v>12631</v>
      </c>
      <c r="X5789">
        <v>7986</v>
      </c>
      <c r="Y5789">
        <v>0.48</v>
      </c>
      <c r="Z5789">
        <v>67</v>
      </c>
      <c r="AA5789">
        <v>23379</v>
      </c>
      <c r="AB5789">
        <v>66</v>
      </c>
      <c r="AC5789">
        <v>78.92</v>
      </c>
    </row>
    <row r="5790" spans="1:29" x14ac:dyDescent="0.3">
      <c r="A5790">
        <v>2012</v>
      </c>
      <c r="B5790">
        <v>8</v>
      </c>
      <c r="C5790" s="1">
        <v>41127</v>
      </c>
      <c r="D5790">
        <v>23000</v>
      </c>
      <c r="E5790">
        <v>606</v>
      </c>
      <c r="F5790">
        <v>16</v>
      </c>
      <c r="G5790">
        <v>34</v>
      </c>
      <c r="H5790">
        <v>185</v>
      </c>
      <c r="I5790">
        <v>835</v>
      </c>
      <c r="J5790">
        <v>1070</v>
      </c>
      <c r="K5790">
        <v>24676</v>
      </c>
      <c r="L5790">
        <v>430</v>
      </c>
      <c r="M5790">
        <v>7176</v>
      </c>
      <c r="N5790">
        <v>4420</v>
      </c>
      <c r="O5790">
        <v>92</v>
      </c>
      <c r="P5790">
        <v>12118</v>
      </c>
      <c r="Q5790">
        <v>4036</v>
      </c>
      <c r="R5790">
        <v>0</v>
      </c>
      <c r="S5790">
        <v>0</v>
      </c>
      <c r="T5790">
        <v>4036</v>
      </c>
      <c r="U5790">
        <v>9320</v>
      </c>
      <c r="V5790">
        <v>-4351</v>
      </c>
      <c r="W5790">
        <v>13156</v>
      </c>
      <c r="X5790">
        <v>8522</v>
      </c>
      <c r="Y5790">
        <v>0.47</v>
      </c>
      <c r="Z5790">
        <v>65</v>
      </c>
      <c r="AA5790">
        <v>23841</v>
      </c>
      <c r="AB5790">
        <v>64</v>
      </c>
      <c r="AC5790">
        <v>78.89</v>
      </c>
    </row>
    <row r="5791" spans="1:29" x14ac:dyDescent="0.3">
      <c r="A5791">
        <v>2012</v>
      </c>
      <c r="B5791">
        <v>8</v>
      </c>
      <c r="C5791" s="1">
        <v>41128</v>
      </c>
      <c r="D5791">
        <v>23000</v>
      </c>
      <c r="E5791">
        <v>598</v>
      </c>
      <c r="F5791">
        <v>16</v>
      </c>
      <c r="G5791">
        <v>33</v>
      </c>
      <c r="H5791">
        <v>188</v>
      </c>
      <c r="I5791">
        <v>831</v>
      </c>
      <c r="J5791">
        <v>1068</v>
      </c>
      <c r="K5791">
        <v>24666</v>
      </c>
      <c r="L5791">
        <v>430</v>
      </c>
      <c r="M5791">
        <v>6049</v>
      </c>
      <c r="N5791">
        <v>4410</v>
      </c>
      <c r="O5791">
        <v>101</v>
      </c>
      <c r="P5791">
        <v>10990</v>
      </c>
      <c r="Q5791">
        <v>4000</v>
      </c>
      <c r="R5791">
        <v>0</v>
      </c>
      <c r="S5791">
        <v>0</v>
      </c>
      <c r="T5791">
        <v>4000</v>
      </c>
      <c r="U5791">
        <v>9300</v>
      </c>
      <c r="V5791">
        <v>-3221</v>
      </c>
      <c r="W5791">
        <v>13178</v>
      </c>
      <c r="X5791">
        <v>9677</v>
      </c>
      <c r="Y5791">
        <v>0.42</v>
      </c>
      <c r="Z5791">
        <v>61</v>
      </c>
      <c r="AA5791">
        <v>23835</v>
      </c>
      <c r="AB5791">
        <v>59</v>
      </c>
      <c r="AC5791">
        <v>78.790000000000006</v>
      </c>
    </row>
    <row r="5792" spans="1:29" x14ac:dyDescent="0.3">
      <c r="A5792">
        <v>2012</v>
      </c>
      <c r="B5792">
        <v>8</v>
      </c>
      <c r="C5792" s="1">
        <v>41129</v>
      </c>
      <c r="D5792">
        <v>22600</v>
      </c>
      <c r="E5792">
        <v>615</v>
      </c>
      <c r="F5792">
        <v>16</v>
      </c>
      <c r="G5792">
        <v>33</v>
      </c>
      <c r="H5792">
        <v>207</v>
      </c>
      <c r="I5792">
        <v>748</v>
      </c>
      <c r="J5792">
        <v>1004</v>
      </c>
      <c r="K5792">
        <v>24219</v>
      </c>
      <c r="L5792">
        <v>440</v>
      </c>
      <c r="M5792">
        <v>7177</v>
      </c>
      <c r="N5792">
        <v>4409</v>
      </c>
      <c r="O5792">
        <v>136</v>
      </c>
      <c r="P5792">
        <v>12162</v>
      </c>
      <c r="Q5792">
        <v>3990</v>
      </c>
      <c r="R5792">
        <v>0</v>
      </c>
      <c r="S5792">
        <v>0</v>
      </c>
      <c r="T5792">
        <v>3990</v>
      </c>
      <c r="U5792">
        <v>9040</v>
      </c>
      <c r="V5792">
        <v>-4711</v>
      </c>
      <c r="W5792">
        <v>13058</v>
      </c>
      <c r="X5792">
        <v>8067</v>
      </c>
      <c r="Y5792">
        <v>0.48</v>
      </c>
      <c r="Z5792">
        <v>67</v>
      </c>
      <c r="AA5792">
        <v>23471</v>
      </c>
      <c r="AB5792">
        <v>66</v>
      </c>
      <c r="AC5792">
        <v>78.8</v>
      </c>
    </row>
    <row r="5793" spans="1:29" x14ac:dyDescent="0.3">
      <c r="A5793">
        <v>2012</v>
      </c>
      <c r="B5793">
        <v>8</v>
      </c>
      <c r="C5793" s="1">
        <v>41130</v>
      </c>
      <c r="D5793">
        <v>20200</v>
      </c>
      <c r="E5793">
        <v>590</v>
      </c>
      <c r="F5793">
        <v>15</v>
      </c>
      <c r="G5793">
        <v>38</v>
      </c>
      <c r="H5793">
        <v>221</v>
      </c>
      <c r="I5793">
        <v>760</v>
      </c>
      <c r="J5793">
        <v>1034</v>
      </c>
      <c r="K5793">
        <v>21824</v>
      </c>
      <c r="L5793">
        <v>397</v>
      </c>
      <c r="M5793">
        <v>7169</v>
      </c>
      <c r="N5793">
        <v>4398</v>
      </c>
      <c r="O5793">
        <v>117</v>
      </c>
      <c r="P5793">
        <v>12082</v>
      </c>
      <c r="Q5793">
        <v>3937</v>
      </c>
      <c r="R5793">
        <v>0</v>
      </c>
      <c r="S5793">
        <v>0</v>
      </c>
      <c r="T5793">
        <v>3937</v>
      </c>
      <c r="U5793">
        <v>8510</v>
      </c>
      <c r="V5793">
        <v>-5097</v>
      </c>
      <c r="W5793">
        <v>11178</v>
      </c>
      <c r="X5793">
        <v>5805</v>
      </c>
      <c r="Y5793">
        <v>0.53</v>
      </c>
      <c r="Z5793">
        <v>73</v>
      </c>
      <c r="AA5793">
        <v>21064</v>
      </c>
      <c r="AB5793">
        <v>72</v>
      </c>
      <c r="AC5793">
        <v>79.03</v>
      </c>
    </row>
    <row r="5794" spans="1:29" x14ac:dyDescent="0.3">
      <c r="A5794">
        <v>2012</v>
      </c>
      <c r="B5794">
        <v>8</v>
      </c>
      <c r="C5794" s="1">
        <v>41131</v>
      </c>
      <c r="D5794">
        <v>20200</v>
      </c>
      <c r="E5794">
        <v>595</v>
      </c>
      <c r="F5794">
        <v>15</v>
      </c>
      <c r="G5794">
        <v>34</v>
      </c>
      <c r="H5794">
        <v>250</v>
      </c>
      <c r="I5794">
        <v>762</v>
      </c>
      <c r="J5794">
        <v>1061</v>
      </c>
      <c r="K5794">
        <v>21856</v>
      </c>
      <c r="L5794">
        <v>399</v>
      </c>
      <c r="M5794">
        <v>6496</v>
      </c>
      <c r="N5794">
        <v>4421</v>
      </c>
      <c r="O5794">
        <v>103</v>
      </c>
      <c r="P5794">
        <v>11419</v>
      </c>
      <c r="Q5794">
        <v>3935</v>
      </c>
      <c r="R5794">
        <v>0</v>
      </c>
      <c r="S5794">
        <v>0</v>
      </c>
      <c r="T5794">
        <v>3935</v>
      </c>
      <c r="U5794">
        <v>8240</v>
      </c>
      <c r="V5794">
        <v>-4676</v>
      </c>
      <c r="W5794">
        <v>11453</v>
      </c>
      <c r="X5794">
        <v>6502</v>
      </c>
      <c r="Y5794">
        <v>0.5</v>
      </c>
      <c r="Z5794">
        <v>70</v>
      </c>
      <c r="AA5794">
        <v>21094</v>
      </c>
      <c r="AB5794">
        <v>69</v>
      </c>
      <c r="AC5794">
        <v>79.180000000000007</v>
      </c>
    </row>
    <row r="5795" spans="1:29" x14ac:dyDescent="0.3">
      <c r="A5795">
        <v>2012</v>
      </c>
      <c r="B5795">
        <v>8</v>
      </c>
      <c r="C5795" s="1">
        <v>41132</v>
      </c>
      <c r="D5795">
        <v>19500</v>
      </c>
      <c r="E5795">
        <v>601</v>
      </c>
      <c r="F5795">
        <v>14</v>
      </c>
      <c r="G5795">
        <v>35</v>
      </c>
      <c r="H5795">
        <v>284</v>
      </c>
      <c r="I5795">
        <v>778</v>
      </c>
      <c r="J5795">
        <v>1111</v>
      </c>
      <c r="K5795">
        <v>21212</v>
      </c>
      <c r="L5795">
        <v>435</v>
      </c>
      <c r="M5795">
        <v>6496</v>
      </c>
      <c r="N5795">
        <v>4430</v>
      </c>
      <c r="O5795">
        <v>91</v>
      </c>
      <c r="P5795">
        <v>11452</v>
      </c>
      <c r="Q5795">
        <v>3883</v>
      </c>
      <c r="R5795">
        <v>0</v>
      </c>
      <c r="S5795">
        <v>0</v>
      </c>
      <c r="T5795">
        <v>3883</v>
      </c>
      <c r="U5795">
        <v>7990</v>
      </c>
      <c r="V5795">
        <v>-4876</v>
      </c>
      <c r="W5795">
        <v>11024</v>
      </c>
      <c r="X5795">
        <v>5876</v>
      </c>
      <c r="Y5795">
        <v>0.51</v>
      </c>
      <c r="Z5795">
        <v>72</v>
      </c>
      <c r="AA5795">
        <v>20434</v>
      </c>
      <c r="AB5795">
        <v>71</v>
      </c>
      <c r="AC5795">
        <v>79.38</v>
      </c>
    </row>
    <row r="5796" spans="1:29" x14ac:dyDescent="0.3">
      <c r="A5796">
        <v>2012</v>
      </c>
      <c r="B5796">
        <v>8</v>
      </c>
      <c r="C5796" s="1">
        <v>41133</v>
      </c>
      <c r="D5796">
        <v>18700</v>
      </c>
      <c r="E5796">
        <v>603</v>
      </c>
      <c r="F5796">
        <v>13</v>
      </c>
      <c r="G5796">
        <v>36</v>
      </c>
      <c r="H5796">
        <v>273</v>
      </c>
      <c r="I5796">
        <v>753</v>
      </c>
      <c r="J5796">
        <v>1075</v>
      </c>
      <c r="K5796">
        <v>20378</v>
      </c>
      <c r="L5796">
        <v>421</v>
      </c>
      <c r="M5796">
        <v>6496</v>
      </c>
      <c r="N5796">
        <v>4431</v>
      </c>
      <c r="O5796">
        <v>101</v>
      </c>
      <c r="P5796">
        <v>11449</v>
      </c>
      <c r="Q5796">
        <v>3885</v>
      </c>
      <c r="R5796">
        <v>0</v>
      </c>
      <c r="S5796">
        <v>0</v>
      </c>
      <c r="T5796">
        <v>3885</v>
      </c>
      <c r="U5796">
        <v>7780</v>
      </c>
      <c r="V5796">
        <v>-5120</v>
      </c>
      <c r="W5796">
        <v>10435</v>
      </c>
      <c r="X5796">
        <v>5043</v>
      </c>
      <c r="Y5796">
        <v>0.53</v>
      </c>
      <c r="Z5796">
        <v>75</v>
      </c>
      <c r="AA5796">
        <v>19625</v>
      </c>
      <c r="AB5796">
        <v>74</v>
      </c>
      <c r="AC5796">
        <v>79.67</v>
      </c>
    </row>
    <row r="5797" spans="1:29" x14ac:dyDescent="0.3">
      <c r="A5797">
        <v>2012</v>
      </c>
      <c r="B5797">
        <v>8</v>
      </c>
      <c r="C5797" s="1">
        <v>41134</v>
      </c>
      <c r="D5797">
        <v>17600</v>
      </c>
      <c r="E5797">
        <v>596</v>
      </c>
      <c r="F5797">
        <v>13</v>
      </c>
      <c r="G5797">
        <v>35</v>
      </c>
      <c r="H5797">
        <v>212</v>
      </c>
      <c r="I5797">
        <v>838</v>
      </c>
      <c r="J5797">
        <v>1098</v>
      </c>
      <c r="K5797">
        <v>19294</v>
      </c>
      <c r="L5797">
        <v>383</v>
      </c>
      <c r="M5797">
        <v>7171</v>
      </c>
      <c r="N5797">
        <v>4438</v>
      </c>
      <c r="O5797">
        <v>102</v>
      </c>
      <c r="P5797">
        <v>12094</v>
      </c>
      <c r="Q5797">
        <v>3833</v>
      </c>
      <c r="R5797">
        <v>0</v>
      </c>
      <c r="S5797">
        <v>0</v>
      </c>
      <c r="T5797">
        <v>3833</v>
      </c>
      <c r="U5797">
        <v>7690</v>
      </c>
      <c r="V5797">
        <v>-5798</v>
      </c>
      <c r="W5797">
        <v>9433</v>
      </c>
      <c r="X5797">
        <v>3367</v>
      </c>
      <c r="Y5797">
        <v>0.6</v>
      </c>
      <c r="Z5797">
        <v>83</v>
      </c>
      <c r="AA5797">
        <v>18456</v>
      </c>
      <c r="AB5797">
        <v>82</v>
      </c>
      <c r="AC5797">
        <v>80.2</v>
      </c>
    </row>
    <row r="5798" spans="1:29" x14ac:dyDescent="0.3">
      <c r="A5798">
        <v>2012</v>
      </c>
      <c r="B5798">
        <v>8</v>
      </c>
      <c r="C5798" s="1">
        <v>41135</v>
      </c>
      <c r="D5798">
        <v>17000</v>
      </c>
      <c r="E5798">
        <v>573</v>
      </c>
      <c r="F5798">
        <v>12</v>
      </c>
      <c r="G5798">
        <v>36</v>
      </c>
      <c r="H5798">
        <v>195</v>
      </c>
      <c r="I5798">
        <v>778</v>
      </c>
      <c r="J5798">
        <v>1021</v>
      </c>
      <c r="K5798">
        <v>18594</v>
      </c>
      <c r="L5798">
        <v>430</v>
      </c>
      <c r="M5798">
        <v>7170</v>
      </c>
      <c r="N5798">
        <v>4449</v>
      </c>
      <c r="O5798">
        <v>101</v>
      </c>
      <c r="P5798">
        <v>12151</v>
      </c>
      <c r="Q5798">
        <v>3784</v>
      </c>
      <c r="R5798">
        <v>0</v>
      </c>
      <c r="S5798">
        <v>0</v>
      </c>
      <c r="T5798">
        <v>3784</v>
      </c>
      <c r="U5798">
        <v>7740</v>
      </c>
      <c r="V5798">
        <v>-5850</v>
      </c>
      <c r="W5798">
        <v>8773</v>
      </c>
      <c r="X5798">
        <v>2659</v>
      </c>
      <c r="Y5798">
        <v>0.62</v>
      </c>
      <c r="Z5798">
        <v>86</v>
      </c>
      <c r="AA5798">
        <v>17816</v>
      </c>
      <c r="AB5798">
        <v>85</v>
      </c>
      <c r="AC5798">
        <v>80.86</v>
      </c>
    </row>
    <row r="5799" spans="1:29" x14ac:dyDescent="0.3">
      <c r="A5799">
        <v>2012</v>
      </c>
      <c r="B5799">
        <v>8</v>
      </c>
      <c r="C5799" s="1">
        <v>41136</v>
      </c>
      <c r="D5799">
        <v>16700</v>
      </c>
      <c r="E5799">
        <v>570</v>
      </c>
      <c r="F5799">
        <v>12</v>
      </c>
      <c r="G5799">
        <v>35</v>
      </c>
      <c r="H5799">
        <v>182</v>
      </c>
      <c r="I5799">
        <v>715</v>
      </c>
      <c r="J5799">
        <v>944</v>
      </c>
      <c r="K5799">
        <v>18214</v>
      </c>
      <c r="L5799">
        <v>429</v>
      </c>
      <c r="M5799">
        <v>7166</v>
      </c>
      <c r="N5799">
        <v>4457</v>
      </c>
      <c r="O5799">
        <v>99</v>
      </c>
      <c r="P5799">
        <v>12150</v>
      </c>
      <c r="Q5799">
        <v>3794</v>
      </c>
      <c r="R5799">
        <v>0</v>
      </c>
      <c r="S5799">
        <v>0</v>
      </c>
      <c r="T5799">
        <v>3794</v>
      </c>
      <c r="U5799">
        <v>7570</v>
      </c>
      <c r="V5799">
        <v>-6102</v>
      </c>
      <c r="W5799">
        <v>8638</v>
      </c>
      <c r="X5799">
        <v>2270</v>
      </c>
      <c r="Y5799">
        <v>0.64</v>
      </c>
      <c r="Z5799">
        <v>88</v>
      </c>
      <c r="AA5799">
        <v>17499</v>
      </c>
      <c r="AB5799">
        <v>87</v>
      </c>
      <c r="AC5799">
        <v>81.58</v>
      </c>
    </row>
    <row r="5800" spans="1:29" x14ac:dyDescent="0.3">
      <c r="A5800">
        <v>2012</v>
      </c>
      <c r="B5800">
        <v>8</v>
      </c>
      <c r="C5800" s="1">
        <v>41137</v>
      </c>
      <c r="D5800">
        <v>16200</v>
      </c>
      <c r="E5800">
        <v>586</v>
      </c>
      <c r="F5800">
        <v>11</v>
      </c>
      <c r="G5800">
        <v>33</v>
      </c>
      <c r="H5800">
        <v>194</v>
      </c>
      <c r="I5800">
        <v>731</v>
      </c>
      <c r="J5800">
        <v>969</v>
      </c>
      <c r="K5800">
        <v>17755</v>
      </c>
      <c r="L5800">
        <v>369</v>
      </c>
      <c r="M5800">
        <v>7173</v>
      </c>
      <c r="N5800">
        <v>4440</v>
      </c>
      <c r="O5800">
        <v>92</v>
      </c>
      <c r="P5800">
        <v>12074</v>
      </c>
      <c r="Q5800">
        <v>3736</v>
      </c>
      <c r="R5800">
        <v>0</v>
      </c>
      <c r="S5800">
        <v>0</v>
      </c>
      <c r="T5800">
        <v>3736</v>
      </c>
      <c r="U5800">
        <v>7420</v>
      </c>
      <c r="V5800">
        <v>-6114</v>
      </c>
      <c r="W5800">
        <v>8320</v>
      </c>
      <c r="X5800">
        <v>1944</v>
      </c>
      <c r="Y5800">
        <v>0.65</v>
      </c>
      <c r="Z5800">
        <v>89</v>
      </c>
      <c r="AA5800">
        <v>17024</v>
      </c>
      <c r="AB5800">
        <v>89</v>
      </c>
      <c r="AC5800">
        <v>82.36</v>
      </c>
    </row>
    <row r="5801" spans="1:29" x14ac:dyDescent="0.3">
      <c r="A5801">
        <v>2012</v>
      </c>
      <c r="B5801">
        <v>8</v>
      </c>
      <c r="C5801" s="1">
        <v>41138</v>
      </c>
      <c r="D5801">
        <v>16200</v>
      </c>
      <c r="E5801">
        <v>649</v>
      </c>
      <c r="F5801">
        <v>11</v>
      </c>
      <c r="G5801">
        <v>32</v>
      </c>
      <c r="H5801">
        <v>218</v>
      </c>
      <c r="I5801">
        <v>724</v>
      </c>
      <c r="J5801">
        <v>985</v>
      </c>
      <c r="K5801">
        <v>17834</v>
      </c>
      <c r="L5801">
        <v>400</v>
      </c>
      <c r="M5801">
        <v>6494</v>
      </c>
      <c r="N5801">
        <v>4428</v>
      </c>
      <c r="O5801">
        <v>99</v>
      </c>
      <c r="P5801">
        <v>11420</v>
      </c>
      <c r="Q5801">
        <v>3730</v>
      </c>
      <c r="R5801">
        <v>0</v>
      </c>
      <c r="S5801">
        <v>0</v>
      </c>
      <c r="T5801">
        <v>3730</v>
      </c>
      <c r="U5801">
        <v>7460</v>
      </c>
      <c r="V5801">
        <v>-5400</v>
      </c>
      <c r="W5801">
        <v>8344</v>
      </c>
      <c r="X5801">
        <v>2684</v>
      </c>
      <c r="Y5801">
        <v>0.61</v>
      </c>
      <c r="Z5801">
        <v>85</v>
      </c>
      <c r="AA5801">
        <v>17110</v>
      </c>
      <c r="AB5801">
        <v>84</v>
      </c>
      <c r="AC5801">
        <v>82.89</v>
      </c>
    </row>
    <row r="5802" spans="1:29" x14ac:dyDescent="0.3">
      <c r="A5802">
        <v>2012</v>
      </c>
      <c r="B5802">
        <v>8</v>
      </c>
      <c r="C5802" s="1">
        <v>41139</v>
      </c>
      <c r="D5802">
        <v>16100</v>
      </c>
      <c r="E5802">
        <v>651</v>
      </c>
      <c r="F5802">
        <v>10</v>
      </c>
      <c r="G5802">
        <v>34</v>
      </c>
      <c r="H5802">
        <v>216</v>
      </c>
      <c r="I5802">
        <v>733</v>
      </c>
      <c r="J5802">
        <v>993</v>
      </c>
      <c r="K5802">
        <v>17744</v>
      </c>
      <c r="L5802">
        <v>394</v>
      </c>
      <c r="M5802">
        <v>5994</v>
      </c>
      <c r="N5802">
        <v>4409</v>
      </c>
      <c r="O5802">
        <v>83</v>
      </c>
      <c r="P5802">
        <v>10880</v>
      </c>
      <c r="Q5802">
        <v>3678</v>
      </c>
      <c r="R5802">
        <v>0</v>
      </c>
      <c r="S5802">
        <v>0</v>
      </c>
      <c r="T5802">
        <v>3678</v>
      </c>
      <c r="U5802">
        <v>7520</v>
      </c>
      <c r="V5802">
        <v>-4758</v>
      </c>
      <c r="W5802">
        <v>8201</v>
      </c>
      <c r="X5802">
        <v>3185</v>
      </c>
      <c r="Y5802">
        <v>0.57999999999999996</v>
      </c>
      <c r="Z5802">
        <v>82</v>
      </c>
      <c r="AA5802">
        <v>17011</v>
      </c>
      <c r="AB5802">
        <v>81</v>
      </c>
      <c r="AC5802">
        <v>83.28</v>
      </c>
    </row>
    <row r="5803" spans="1:29" x14ac:dyDescent="0.3">
      <c r="A5803">
        <v>2012</v>
      </c>
      <c r="B5803">
        <v>8</v>
      </c>
      <c r="C5803" s="1">
        <v>41140</v>
      </c>
      <c r="D5803">
        <v>16000</v>
      </c>
      <c r="E5803">
        <v>634</v>
      </c>
      <c r="F5803">
        <v>10</v>
      </c>
      <c r="G5803">
        <v>36</v>
      </c>
      <c r="H5803">
        <v>210</v>
      </c>
      <c r="I5803">
        <v>826</v>
      </c>
      <c r="J5803">
        <v>1082</v>
      </c>
      <c r="K5803">
        <v>17716</v>
      </c>
      <c r="L5803">
        <v>406</v>
      </c>
      <c r="M5803">
        <v>5993</v>
      </c>
      <c r="N5803">
        <v>4399</v>
      </c>
      <c r="O5803">
        <v>59</v>
      </c>
      <c r="P5803">
        <v>10858</v>
      </c>
      <c r="Q5803">
        <v>3621</v>
      </c>
      <c r="R5803">
        <v>0</v>
      </c>
      <c r="S5803">
        <v>0</v>
      </c>
      <c r="T5803">
        <v>3621</v>
      </c>
      <c r="U5803">
        <v>7520</v>
      </c>
      <c r="V5803">
        <v>-4610</v>
      </c>
      <c r="W5803">
        <v>8100</v>
      </c>
      <c r="X5803">
        <v>3237</v>
      </c>
      <c r="Y5803">
        <v>0.57999999999999996</v>
      </c>
      <c r="Z5803">
        <v>82</v>
      </c>
      <c r="AA5803">
        <v>16890</v>
      </c>
      <c r="AB5803">
        <v>81</v>
      </c>
      <c r="AC5803">
        <v>83.64</v>
      </c>
    </row>
    <row r="5804" spans="1:29" x14ac:dyDescent="0.3">
      <c r="A5804">
        <v>2012</v>
      </c>
      <c r="B5804">
        <v>8</v>
      </c>
      <c r="C5804" s="1">
        <v>41141</v>
      </c>
      <c r="D5804">
        <v>16200</v>
      </c>
      <c r="E5804">
        <v>609</v>
      </c>
      <c r="F5804">
        <v>11</v>
      </c>
      <c r="G5804">
        <v>37</v>
      </c>
      <c r="H5804">
        <v>198</v>
      </c>
      <c r="I5804">
        <v>863</v>
      </c>
      <c r="J5804">
        <v>1109</v>
      </c>
      <c r="K5804">
        <v>17918</v>
      </c>
      <c r="L5804">
        <v>407</v>
      </c>
      <c r="M5804">
        <v>5990</v>
      </c>
      <c r="N5804">
        <v>4402</v>
      </c>
      <c r="O5804">
        <v>38</v>
      </c>
      <c r="P5804">
        <v>10837</v>
      </c>
      <c r="Q5804">
        <v>3636</v>
      </c>
      <c r="R5804">
        <v>0</v>
      </c>
      <c r="S5804">
        <v>0</v>
      </c>
      <c r="T5804">
        <v>3636</v>
      </c>
      <c r="U5804">
        <v>7520</v>
      </c>
      <c r="V5804">
        <v>-4571</v>
      </c>
      <c r="W5804">
        <v>8271</v>
      </c>
      <c r="X5804">
        <v>3445</v>
      </c>
      <c r="Y5804">
        <v>0.57999999999999996</v>
      </c>
      <c r="Z5804">
        <v>81</v>
      </c>
      <c r="AA5804">
        <v>17055</v>
      </c>
      <c r="AB5804">
        <v>80</v>
      </c>
      <c r="AC5804">
        <v>83.94</v>
      </c>
    </row>
    <row r="5805" spans="1:29" x14ac:dyDescent="0.3">
      <c r="A5805">
        <v>2012</v>
      </c>
      <c r="B5805">
        <v>8</v>
      </c>
      <c r="C5805" s="1">
        <v>41142</v>
      </c>
      <c r="D5805">
        <v>16300</v>
      </c>
      <c r="E5805">
        <v>601</v>
      </c>
      <c r="F5805">
        <v>10</v>
      </c>
      <c r="G5805">
        <v>34</v>
      </c>
      <c r="H5805">
        <v>160</v>
      </c>
      <c r="I5805">
        <v>808</v>
      </c>
      <c r="J5805">
        <v>1012</v>
      </c>
      <c r="K5805">
        <v>17913</v>
      </c>
      <c r="L5805">
        <v>388</v>
      </c>
      <c r="M5805">
        <v>6488</v>
      </c>
      <c r="N5805">
        <v>4399</v>
      </c>
      <c r="O5805">
        <v>50</v>
      </c>
      <c r="P5805">
        <v>11326</v>
      </c>
      <c r="Q5805">
        <v>3585</v>
      </c>
      <c r="R5805">
        <v>0</v>
      </c>
      <c r="S5805">
        <v>0</v>
      </c>
      <c r="T5805">
        <v>3585</v>
      </c>
      <c r="U5805">
        <v>7560</v>
      </c>
      <c r="V5805">
        <v>-5084</v>
      </c>
      <c r="W5805">
        <v>8337</v>
      </c>
      <c r="X5805">
        <v>3002</v>
      </c>
      <c r="Y5805">
        <v>0.6</v>
      </c>
      <c r="Z5805">
        <v>83</v>
      </c>
      <c r="AA5805">
        <v>17105</v>
      </c>
      <c r="AB5805">
        <v>82</v>
      </c>
      <c r="AC5805">
        <v>84.32</v>
      </c>
    </row>
    <row r="5806" spans="1:29" x14ac:dyDescent="0.3">
      <c r="A5806">
        <v>2012</v>
      </c>
      <c r="B5806">
        <v>8</v>
      </c>
      <c r="C5806" s="1">
        <v>41143</v>
      </c>
      <c r="D5806">
        <v>16500</v>
      </c>
      <c r="E5806">
        <v>580</v>
      </c>
      <c r="F5806">
        <v>10</v>
      </c>
      <c r="G5806">
        <v>34</v>
      </c>
      <c r="H5806">
        <v>171</v>
      </c>
      <c r="I5806">
        <v>790</v>
      </c>
      <c r="J5806">
        <v>1005</v>
      </c>
      <c r="K5806">
        <v>18085</v>
      </c>
      <c r="L5806">
        <v>410</v>
      </c>
      <c r="M5806">
        <v>6989</v>
      </c>
      <c r="N5806">
        <v>4405</v>
      </c>
      <c r="O5806">
        <v>44</v>
      </c>
      <c r="P5806">
        <v>11849</v>
      </c>
      <c r="Q5806">
        <v>3534</v>
      </c>
      <c r="R5806">
        <v>0</v>
      </c>
      <c r="S5806">
        <v>0</v>
      </c>
      <c r="T5806">
        <v>3534</v>
      </c>
      <c r="U5806">
        <v>7550</v>
      </c>
      <c r="V5806">
        <v>-5591</v>
      </c>
      <c r="W5806">
        <v>8540</v>
      </c>
      <c r="X5806">
        <v>2703</v>
      </c>
      <c r="Y5806">
        <v>0.63</v>
      </c>
      <c r="Z5806">
        <v>85</v>
      </c>
      <c r="AA5806">
        <v>17295</v>
      </c>
      <c r="AB5806">
        <v>84</v>
      </c>
      <c r="AC5806">
        <v>84.74</v>
      </c>
    </row>
    <row r="5807" spans="1:29" x14ac:dyDescent="0.3">
      <c r="A5807">
        <v>2012</v>
      </c>
      <c r="B5807">
        <v>8</v>
      </c>
      <c r="C5807" s="1">
        <v>41144</v>
      </c>
      <c r="D5807">
        <v>16100</v>
      </c>
      <c r="E5807">
        <v>584</v>
      </c>
      <c r="F5807">
        <v>10</v>
      </c>
      <c r="G5807">
        <v>35</v>
      </c>
      <c r="H5807">
        <v>205</v>
      </c>
      <c r="I5807">
        <v>755</v>
      </c>
      <c r="J5807">
        <v>1005</v>
      </c>
      <c r="K5807">
        <v>17689</v>
      </c>
      <c r="L5807">
        <v>410</v>
      </c>
      <c r="M5807">
        <v>6993</v>
      </c>
      <c r="N5807">
        <v>4424</v>
      </c>
      <c r="O5807">
        <v>62</v>
      </c>
      <c r="P5807">
        <v>11889</v>
      </c>
      <c r="Q5807">
        <v>3536</v>
      </c>
      <c r="R5807">
        <v>0</v>
      </c>
      <c r="S5807">
        <v>0</v>
      </c>
      <c r="T5807">
        <v>3536</v>
      </c>
      <c r="U5807">
        <v>7350</v>
      </c>
      <c r="V5807">
        <v>-5833</v>
      </c>
      <c r="W5807">
        <v>8344</v>
      </c>
      <c r="X5807">
        <v>2263</v>
      </c>
      <c r="Y5807">
        <v>0.64</v>
      </c>
      <c r="Z5807">
        <v>87</v>
      </c>
      <c r="AA5807">
        <v>16934</v>
      </c>
      <c r="AB5807">
        <v>87</v>
      </c>
      <c r="AC5807">
        <v>85.25</v>
      </c>
    </row>
    <row r="5808" spans="1:29" x14ac:dyDescent="0.3">
      <c r="A5808">
        <v>2012</v>
      </c>
      <c r="B5808">
        <v>8</v>
      </c>
      <c r="C5808" s="1">
        <v>41145</v>
      </c>
      <c r="D5808">
        <v>15300</v>
      </c>
      <c r="E5808">
        <v>575</v>
      </c>
      <c r="F5808">
        <v>10</v>
      </c>
      <c r="G5808">
        <v>37</v>
      </c>
      <c r="H5808">
        <v>234</v>
      </c>
      <c r="I5808">
        <v>743</v>
      </c>
      <c r="J5808">
        <v>1024</v>
      </c>
      <c r="K5808">
        <v>16899</v>
      </c>
      <c r="L5808">
        <v>406</v>
      </c>
      <c r="M5808">
        <v>5999</v>
      </c>
      <c r="N5808">
        <v>4435</v>
      </c>
      <c r="O5808">
        <v>91</v>
      </c>
      <c r="P5808">
        <v>10930</v>
      </c>
      <c r="Q5808">
        <v>3500</v>
      </c>
      <c r="R5808">
        <v>0</v>
      </c>
      <c r="S5808">
        <v>0</v>
      </c>
      <c r="T5808">
        <v>3500</v>
      </c>
      <c r="U5808">
        <v>7030</v>
      </c>
      <c r="V5808">
        <v>-5151</v>
      </c>
      <c r="W5808">
        <v>7865</v>
      </c>
      <c r="X5808">
        <v>2469</v>
      </c>
      <c r="Y5808">
        <v>0.61</v>
      </c>
      <c r="Z5808">
        <v>85</v>
      </c>
      <c r="AA5808">
        <v>16156</v>
      </c>
      <c r="AB5808">
        <v>85</v>
      </c>
      <c r="AC5808">
        <v>85.67</v>
      </c>
    </row>
    <row r="5809" spans="1:29" x14ac:dyDescent="0.3">
      <c r="A5809">
        <v>2012</v>
      </c>
      <c r="B5809">
        <v>8</v>
      </c>
      <c r="C5809" s="1">
        <v>41146</v>
      </c>
      <c r="D5809">
        <v>14700</v>
      </c>
      <c r="E5809">
        <v>550</v>
      </c>
      <c r="F5809">
        <v>9</v>
      </c>
      <c r="G5809">
        <v>40</v>
      </c>
      <c r="H5809">
        <v>201</v>
      </c>
      <c r="I5809">
        <v>791</v>
      </c>
      <c r="J5809">
        <v>1041</v>
      </c>
      <c r="K5809">
        <v>16291</v>
      </c>
      <c r="L5809">
        <v>415</v>
      </c>
      <c r="M5809">
        <v>4998</v>
      </c>
      <c r="N5809">
        <v>4446</v>
      </c>
      <c r="O5809">
        <v>100</v>
      </c>
      <c r="P5809">
        <v>9960</v>
      </c>
      <c r="Q5809">
        <v>3435</v>
      </c>
      <c r="R5809">
        <v>0</v>
      </c>
      <c r="S5809">
        <v>0</v>
      </c>
      <c r="T5809">
        <v>3435</v>
      </c>
      <c r="U5809">
        <v>6840</v>
      </c>
      <c r="V5809">
        <v>-4311</v>
      </c>
      <c r="W5809">
        <v>7448</v>
      </c>
      <c r="X5809">
        <v>2897</v>
      </c>
      <c r="Y5809">
        <v>0.57999999999999996</v>
      </c>
      <c r="Z5809">
        <v>82</v>
      </c>
      <c r="AA5809">
        <v>15500</v>
      </c>
      <c r="AB5809">
        <v>81</v>
      </c>
      <c r="AC5809">
        <v>85.97</v>
      </c>
    </row>
    <row r="5810" spans="1:29" x14ac:dyDescent="0.3">
      <c r="A5810">
        <v>2012</v>
      </c>
      <c r="B5810">
        <v>8</v>
      </c>
      <c r="C5810" s="1">
        <v>41147</v>
      </c>
      <c r="D5810">
        <v>14500</v>
      </c>
      <c r="E5810">
        <v>515</v>
      </c>
      <c r="F5810">
        <v>9</v>
      </c>
      <c r="G5810">
        <v>40</v>
      </c>
      <c r="H5810">
        <v>178</v>
      </c>
      <c r="I5810">
        <v>807</v>
      </c>
      <c r="J5810">
        <v>1034</v>
      </c>
      <c r="K5810">
        <v>16049</v>
      </c>
      <c r="L5810">
        <v>412</v>
      </c>
      <c r="M5810">
        <v>3985</v>
      </c>
      <c r="N5810">
        <v>4415</v>
      </c>
      <c r="O5810">
        <v>89</v>
      </c>
      <c r="P5810">
        <v>8900</v>
      </c>
      <c r="Q5810">
        <v>3377</v>
      </c>
      <c r="R5810">
        <v>0</v>
      </c>
      <c r="S5810">
        <v>0</v>
      </c>
      <c r="T5810">
        <v>3377</v>
      </c>
      <c r="U5810">
        <v>6720</v>
      </c>
      <c r="V5810">
        <v>-3341</v>
      </c>
      <c r="W5810">
        <v>7349</v>
      </c>
      <c r="X5810">
        <v>3771</v>
      </c>
      <c r="Y5810">
        <v>0.52</v>
      </c>
      <c r="Z5810">
        <v>77</v>
      </c>
      <c r="AA5810">
        <v>15242</v>
      </c>
      <c r="AB5810">
        <v>75</v>
      </c>
      <c r="AC5810">
        <v>86.09</v>
      </c>
    </row>
    <row r="5811" spans="1:29" x14ac:dyDescent="0.3">
      <c r="A5811">
        <v>2012</v>
      </c>
      <c r="B5811">
        <v>8</v>
      </c>
      <c r="C5811" s="1">
        <v>41148</v>
      </c>
      <c r="D5811">
        <v>14700</v>
      </c>
      <c r="E5811">
        <v>502</v>
      </c>
      <c r="F5811">
        <v>9</v>
      </c>
      <c r="G5811">
        <v>54</v>
      </c>
      <c r="H5811">
        <v>174</v>
      </c>
      <c r="I5811">
        <v>864</v>
      </c>
      <c r="J5811">
        <v>1101</v>
      </c>
      <c r="K5811">
        <v>16303</v>
      </c>
      <c r="L5811">
        <v>417</v>
      </c>
      <c r="M5811">
        <v>3994</v>
      </c>
      <c r="N5811">
        <v>4522</v>
      </c>
      <c r="O5811">
        <v>93</v>
      </c>
      <c r="P5811">
        <v>9026</v>
      </c>
      <c r="Q5811">
        <v>3381</v>
      </c>
      <c r="R5811">
        <v>0</v>
      </c>
      <c r="S5811">
        <v>0</v>
      </c>
      <c r="T5811">
        <v>3381</v>
      </c>
      <c r="U5811">
        <v>6630</v>
      </c>
      <c r="V5811">
        <v>-3493</v>
      </c>
      <c r="W5811">
        <v>7625</v>
      </c>
      <c r="X5811">
        <v>3896</v>
      </c>
      <c r="Y5811">
        <v>0.52</v>
      </c>
      <c r="Z5811">
        <v>76</v>
      </c>
      <c r="AA5811">
        <v>15439</v>
      </c>
      <c r="AB5811">
        <v>75</v>
      </c>
      <c r="AC5811">
        <v>86.17</v>
      </c>
    </row>
    <row r="5812" spans="1:29" x14ac:dyDescent="0.3">
      <c r="A5812">
        <v>2012</v>
      </c>
      <c r="B5812">
        <v>8</v>
      </c>
      <c r="C5812" s="1">
        <v>41149</v>
      </c>
      <c r="D5812">
        <v>14200</v>
      </c>
      <c r="E5812">
        <v>519</v>
      </c>
      <c r="F5812">
        <v>10</v>
      </c>
      <c r="G5812">
        <v>41</v>
      </c>
      <c r="H5812">
        <v>163</v>
      </c>
      <c r="I5812">
        <v>825</v>
      </c>
      <c r="J5812">
        <v>1039</v>
      </c>
      <c r="K5812">
        <v>15758</v>
      </c>
      <c r="L5812">
        <v>423</v>
      </c>
      <c r="M5812">
        <v>4489</v>
      </c>
      <c r="N5812">
        <v>4473</v>
      </c>
      <c r="O5812">
        <v>91</v>
      </c>
      <c r="P5812">
        <v>9476</v>
      </c>
      <c r="Q5812">
        <v>3333</v>
      </c>
      <c r="R5812">
        <v>0</v>
      </c>
      <c r="S5812">
        <v>0</v>
      </c>
      <c r="T5812">
        <v>3333</v>
      </c>
      <c r="U5812">
        <v>6710</v>
      </c>
      <c r="V5812">
        <v>-3894</v>
      </c>
      <c r="W5812">
        <v>7076</v>
      </c>
      <c r="X5812">
        <v>2949</v>
      </c>
      <c r="Y5812">
        <v>0.56000000000000005</v>
      </c>
      <c r="Z5812">
        <v>81</v>
      </c>
      <c r="AA5812">
        <v>14933</v>
      </c>
      <c r="AB5812">
        <v>80</v>
      </c>
      <c r="AC5812">
        <v>86.43</v>
      </c>
    </row>
    <row r="5813" spans="1:29" x14ac:dyDescent="0.3">
      <c r="A5813">
        <v>2012</v>
      </c>
      <c r="B5813">
        <v>8</v>
      </c>
      <c r="C5813" s="1">
        <v>41150</v>
      </c>
      <c r="D5813">
        <v>14200</v>
      </c>
      <c r="E5813">
        <v>526</v>
      </c>
      <c r="F5813">
        <v>10</v>
      </c>
      <c r="G5813">
        <v>34</v>
      </c>
      <c r="H5813">
        <v>166</v>
      </c>
      <c r="I5813">
        <v>860</v>
      </c>
      <c r="J5813">
        <v>1070</v>
      </c>
      <c r="K5813">
        <v>15796</v>
      </c>
      <c r="L5813">
        <v>418</v>
      </c>
      <c r="M5813">
        <v>4997</v>
      </c>
      <c r="N5813">
        <v>4463</v>
      </c>
      <c r="O5813">
        <v>102</v>
      </c>
      <c r="P5813">
        <v>9980</v>
      </c>
      <c r="Q5813">
        <v>3282</v>
      </c>
      <c r="R5813">
        <v>0</v>
      </c>
      <c r="S5813">
        <v>0</v>
      </c>
      <c r="T5813">
        <v>3282</v>
      </c>
      <c r="U5813">
        <v>6860</v>
      </c>
      <c r="V5813">
        <v>-4184</v>
      </c>
      <c r="W5813">
        <v>6947</v>
      </c>
      <c r="X5813">
        <v>2534</v>
      </c>
      <c r="Y5813">
        <v>0.59</v>
      </c>
      <c r="Z5813">
        <v>84</v>
      </c>
      <c r="AA5813">
        <v>14936</v>
      </c>
      <c r="AB5813">
        <v>83</v>
      </c>
      <c r="AC5813">
        <v>86.78</v>
      </c>
    </row>
    <row r="5814" spans="1:29" x14ac:dyDescent="0.3">
      <c r="A5814">
        <v>2012</v>
      </c>
      <c r="B5814">
        <v>8</v>
      </c>
      <c r="C5814" s="1">
        <v>41151</v>
      </c>
      <c r="D5814">
        <v>13900</v>
      </c>
      <c r="E5814">
        <v>505</v>
      </c>
      <c r="F5814">
        <v>9</v>
      </c>
      <c r="G5814">
        <v>35</v>
      </c>
      <c r="H5814">
        <v>171</v>
      </c>
      <c r="I5814">
        <v>847</v>
      </c>
      <c r="J5814">
        <v>1062</v>
      </c>
      <c r="K5814">
        <v>15467</v>
      </c>
      <c r="L5814">
        <v>422</v>
      </c>
      <c r="M5814">
        <v>4998</v>
      </c>
      <c r="N5814">
        <v>4463</v>
      </c>
      <c r="O5814">
        <v>84</v>
      </c>
      <c r="P5814">
        <v>9967</v>
      </c>
      <c r="Q5814">
        <v>3235</v>
      </c>
      <c r="R5814">
        <v>0</v>
      </c>
      <c r="S5814">
        <v>0</v>
      </c>
      <c r="T5814">
        <v>3235</v>
      </c>
      <c r="U5814">
        <v>7030</v>
      </c>
      <c r="V5814">
        <v>-3978</v>
      </c>
      <c r="W5814">
        <v>6469</v>
      </c>
      <c r="X5814">
        <v>2265</v>
      </c>
      <c r="Y5814">
        <v>0.61</v>
      </c>
      <c r="Z5814">
        <v>85</v>
      </c>
      <c r="AA5814">
        <v>14620</v>
      </c>
      <c r="AB5814">
        <v>85</v>
      </c>
      <c r="AC5814">
        <v>87.18</v>
      </c>
    </row>
    <row r="5815" spans="1:29" x14ac:dyDescent="0.3">
      <c r="A5815">
        <v>2012</v>
      </c>
      <c r="B5815">
        <v>8</v>
      </c>
      <c r="C5815" s="1">
        <v>41152</v>
      </c>
      <c r="D5815">
        <v>13900</v>
      </c>
      <c r="E5815">
        <v>495</v>
      </c>
      <c r="F5815">
        <v>10</v>
      </c>
      <c r="G5815">
        <v>35</v>
      </c>
      <c r="H5815">
        <v>197</v>
      </c>
      <c r="I5815">
        <v>805</v>
      </c>
      <c r="J5815">
        <v>1047</v>
      </c>
      <c r="K5815">
        <v>15442</v>
      </c>
      <c r="L5815">
        <v>416</v>
      </c>
      <c r="M5815">
        <v>5700</v>
      </c>
      <c r="N5815">
        <v>4459</v>
      </c>
      <c r="O5815">
        <v>102</v>
      </c>
      <c r="P5815">
        <v>10676</v>
      </c>
      <c r="Q5815">
        <v>3181</v>
      </c>
      <c r="R5815">
        <v>0</v>
      </c>
      <c r="S5815">
        <v>0</v>
      </c>
      <c r="T5815">
        <v>3181</v>
      </c>
      <c r="U5815">
        <v>7170</v>
      </c>
      <c r="V5815">
        <v>-4527</v>
      </c>
      <c r="W5815">
        <v>6334</v>
      </c>
      <c r="X5815">
        <v>1585</v>
      </c>
      <c r="Y5815">
        <v>0.65</v>
      </c>
      <c r="Z5815">
        <v>90</v>
      </c>
      <c r="AA5815">
        <v>14637</v>
      </c>
      <c r="AB5815">
        <v>89</v>
      </c>
      <c r="AC5815">
        <v>87.78</v>
      </c>
    </row>
    <row r="5816" spans="1:29" x14ac:dyDescent="0.3">
      <c r="A5816">
        <v>2012</v>
      </c>
      <c r="B5816">
        <v>9</v>
      </c>
      <c r="C5816" s="1">
        <v>41153</v>
      </c>
      <c r="D5816">
        <v>15000</v>
      </c>
      <c r="E5816">
        <v>477</v>
      </c>
      <c r="F5816">
        <v>9</v>
      </c>
      <c r="G5816">
        <v>35</v>
      </c>
      <c r="H5816">
        <v>211</v>
      </c>
      <c r="I5816">
        <v>815</v>
      </c>
      <c r="J5816">
        <v>1070</v>
      </c>
      <c r="K5816">
        <v>16547</v>
      </c>
      <c r="L5816">
        <v>331</v>
      </c>
      <c r="M5816">
        <v>5492</v>
      </c>
      <c r="N5816">
        <v>4433</v>
      </c>
      <c r="O5816">
        <v>106</v>
      </c>
      <c r="P5816">
        <v>10361</v>
      </c>
      <c r="Q5816">
        <v>3129</v>
      </c>
      <c r="R5816">
        <v>0</v>
      </c>
      <c r="S5816">
        <v>0</v>
      </c>
      <c r="T5816">
        <v>3129</v>
      </c>
      <c r="U5816">
        <v>7150</v>
      </c>
      <c r="V5816">
        <v>-4175</v>
      </c>
      <c r="W5816">
        <v>7451</v>
      </c>
      <c r="X5816">
        <v>3057</v>
      </c>
      <c r="Y5816">
        <v>0.6</v>
      </c>
      <c r="Z5816">
        <v>82</v>
      </c>
      <c r="AA5816">
        <v>15732</v>
      </c>
      <c r="AB5816">
        <v>81</v>
      </c>
      <c r="AC5816">
        <v>87.93</v>
      </c>
    </row>
    <row r="5817" spans="1:29" x14ac:dyDescent="0.3">
      <c r="A5817">
        <v>2012</v>
      </c>
      <c r="B5817">
        <v>9</v>
      </c>
      <c r="C5817" s="1">
        <v>41154</v>
      </c>
      <c r="D5817">
        <v>15300</v>
      </c>
      <c r="E5817">
        <v>445</v>
      </c>
      <c r="F5817">
        <v>10</v>
      </c>
      <c r="G5817">
        <v>35</v>
      </c>
      <c r="H5817">
        <v>211</v>
      </c>
      <c r="I5817">
        <v>896</v>
      </c>
      <c r="J5817">
        <v>1152</v>
      </c>
      <c r="K5817">
        <v>16897</v>
      </c>
      <c r="L5817">
        <v>331</v>
      </c>
      <c r="M5817">
        <v>5494</v>
      </c>
      <c r="N5817">
        <v>4424</v>
      </c>
      <c r="O5817">
        <v>126</v>
      </c>
      <c r="P5817">
        <v>10375</v>
      </c>
      <c r="Q5817">
        <v>3135</v>
      </c>
      <c r="R5817">
        <v>0</v>
      </c>
      <c r="S5817">
        <v>0</v>
      </c>
      <c r="T5817">
        <v>3135</v>
      </c>
      <c r="U5817">
        <v>7160</v>
      </c>
      <c r="V5817">
        <v>-4101</v>
      </c>
      <c r="W5817">
        <v>7707</v>
      </c>
      <c r="X5817">
        <v>3387</v>
      </c>
      <c r="Y5817">
        <v>0.57999999999999996</v>
      </c>
      <c r="Z5817">
        <v>80</v>
      </c>
      <c r="AA5817">
        <v>16001</v>
      </c>
      <c r="AB5817">
        <v>79</v>
      </c>
      <c r="AC5817">
        <v>88.01</v>
      </c>
    </row>
    <row r="5818" spans="1:29" x14ac:dyDescent="0.3">
      <c r="A5818">
        <v>2012</v>
      </c>
      <c r="B5818">
        <v>9</v>
      </c>
      <c r="C5818" s="1">
        <v>41155</v>
      </c>
      <c r="D5818">
        <v>15700</v>
      </c>
      <c r="E5818">
        <v>412</v>
      </c>
      <c r="F5818">
        <v>13</v>
      </c>
      <c r="G5818">
        <v>36</v>
      </c>
      <c r="H5818">
        <v>203</v>
      </c>
      <c r="I5818">
        <v>942</v>
      </c>
      <c r="J5818">
        <v>1194</v>
      </c>
      <c r="K5818">
        <v>17306</v>
      </c>
      <c r="L5818">
        <v>334</v>
      </c>
      <c r="M5818">
        <v>5491</v>
      </c>
      <c r="N5818">
        <v>4419</v>
      </c>
      <c r="O5818">
        <v>98</v>
      </c>
      <c r="P5818">
        <v>10343</v>
      </c>
      <c r="Q5818">
        <v>3077</v>
      </c>
      <c r="R5818">
        <v>0</v>
      </c>
      <c r="S5818">
        <v>0</v>
      </c>
      <c r="T5818">
        <v>3077</v>
      </c>
      <c r="U5818">
        <v>7320</v>
      </c>
      <c r="V5818">
        <v>-3830</v>
      </c>
      <c r="W5818">
        <v>7930</v>
      </c>
      <c r="X5818">
        <v>3885</v>
      </c>
      <c r="Y5818">
        <v>0.56999999999999995</v>
      </c>
      <c r="Z5818">
        <v>78</v>
      </c>
      <c r="AA5818">
        <v>16364</v>
      </c>
      <c r="AB5818">
        <v>76</v>
      </c>
      <c r="AC5818">
        <v>87.99</v>
      </c>
    </row>
    <row r="5819" spans="1:29" x14ac:dyDescent="0.3">
      <c r="A5819">
        <v>2012</v>
      </c>
      <c r="B5819">
        <v>9</v>
      </c>
      <c r="C5819" s="1">
        <v>41156</v>
      </c>
      <c r="D5819">
        <v>15700</v>
      </c>
      <c r="E5819">
        <v>424</v>
      </c>
      <c r="F5819">
        <v>12</v>
      </c>
      <c r="G5819">
        <v>37</v>
      </c>
      <c r="H5819">
        <v>190</v>
      </c>
      <c r="I5819">
        <v>948</v>
      </c>
      <c r="J5819">
        <v>1187</v>
      </c>
      <c r="K5819">
        <v>17311</v>
      </c>
      <c r="L5819">
        <v>345</v>
      </c>
      <c r="M5819">
        <v>6991</v>
      </c>
      <c r="N5819">
        <v>4420</v>
      </c>
      <c r="O5819">
        <v>116</v>
      </c>
      <c r="P5819">
        <v>11872</v>
      </c>
      <c r="Q5819">
        <v>3038</v>
      </c>
      <c r="R5819">
        <v>0</v>
      </c>
      <c r="S5819">
        <v>0</v>
      </c>
      <c r="T5819">
        <v>3038</v>
      </c>
      <c r="U5819">
        <v>7330</v>
      </c>
      <c r="V5819">
        <v>-5330</v>
      </c>
      <c r="W5819">
        <v>7943</v>
      </c>
      <c r="X5819">
        <v>2400</v>
      </c>
      <c r="Y5819">
        <v>0.66</v>
      </c>
      <c r="Z5819">
        <v>86</v>
      </c>
      <c r="AA5819">
        <v>16363</v>
      </c>
      <c r="AB5819">
        <v>85</v>
      </c>
      <c r="AC5819">
        <v>88.28</v>
      </c>
    </row>
    <row r="5820" spans="1:29" x14ac:dyDescent="0.3">
      <c r="A5820">
        <v>2012</v>
      </c>
      <c r="B5820">
        <v>9</v>
      </c>
      <c r="C5820" s="1">
        <v>41157</v>
      </c>
      <c r="D5820">
        <v>16300</v>
      </c>
      <c r="E5820">
        <v>438</v>
      </c>
      <c r="F5820">
        <v>12</v>
      </c>
      <c r="G5820">
        <v>37</v>
      </c>
      <c r="H5820">
        <v>194</v>
      </c>
      <c r="I5820">
        <v>873</v>
      </c>
      <c r="J5820">
        <v>1116</v>
      </c>
      <c r="K5820">
        <v>17854</v>
      </c>
      <c r="L5820">
        <v>342</v>
      </c>
      <c r="M5820">
        <v>6991</v>
      </c>
      <c r="N5820">
        <v>4414</v>
      </c>
      <c r="O5820">
        <v>106</v>
      </c>
      <c r="P5820">
        <v>11853</v>
      </c>
      <c r="Q5820">
        <v>3000</v>
      </c>
      <c r="R5820">
        <v>0</v>
      </c>
      <c r="S5820">
        <v>0</v>
      </c>
      <c r="T5820">
        <v>3000</v>
      </c>
      <c r="U5820">
        <v>7360</v>
      </c>
      <c r="V5820">
        <v>-5327</v>
      </c>
      <c r="W5820">
        <v>8538</v>
      </c>
      <c r="X5820">
        <v>3001</v>
      </c>
      <c r="Y5820">
        <v>0.64</v>
      </c>
      <c r="Z5820">
        <v>83</v>
      </c>
      <c r="AA5820">
        <v>16981</v>
      </c>
      <c r="AB5820">
        <v>82</v>
      </c>
      <c r="AC5820">
        <v>88.42</v>
      </c>
    </row>
    <row r="5821" spans="1:29" x14ac:dyDescent="0.3">
      <c r="A5821">
        <v>2012</v>
      </c>
      <c r="B5821">
        <v>9</v>
      </c>
      <c r="C5821" s="1">
        <v>41158</v>
      </c>
      <c r="D5821">
        <v>16600</v>
      </c>
      <c r="E5821">
        <v>432</v>
      </c>
      <c r="F5821">
        <v>12</v>
      </c>
      <c r="G5821">
        <v>38</v>
      </c>
      <c r="H5821">
        <v>193</v>
      </c>
      <c r="I5821">
        <v>791</v>
      </c>
      <c r="J5821">
        <v>1034</v>
      </c>
      <c r="K5821">
        <v>18066</v>
      </c>
      <c r="L5821">
        <v>325</v>
      </c>
      <c r="M5821">
        <v>6987</v>
      </c>
      <c r="N5821">
        <v>4416</v>
      </c>
      <c r="O5821">
        <v>108</v>
      </c>
      <c r="P5821">
        <v>11837</v>
      </c>
      <c r="Q5821">
        <v>2936</v>
      </c>
      <c r="R5821">
        <v>0</v>
      </c>
      <c r="S5821">
        <v>0</v>
      </c>
      <c r="T5821">
        <v>2936</v>
      </c>
      <c r="U5821">
        <v>7320</v>
      </c>
      <c r="V5821">
        <v>-5391</v>
      </c>
      <c r="W5821">
        <v>8890</v>
      </c>
      <c r="X5821">
        <v>3293</v>
      </c>
      <c r="Y5821">
        <v>0.63</v>
      </c>
      <c r="Z5821">
        <v>82</v>
      </c>
      <c r="AA5821">
        <v>17275</v>
      </c>
      <c r="AB5821">
        <v>81</v>
      </c>
      <c r="AC5821">
        <v>88.48</v>
      </c>
    </row>
    <row r="5822" spans="1:29" x14ac:dyDescent="0.3">
      <c r="A5822">
        <v>2012</v>
      </c>
      <c r="B5822">
        <v>9</v>
      </c>
      <c r="C5822" s="1">
        <v>41159</v>
      </c>
      <c r="D5822">
        <v>16900</v>
      </c>
      <c r="E5822">
        <v>428</v>
      </c>
      <c r="F5822">
        <v>13</v>
      </c>
      <c r="G5822">
        <v>35</v>
      </c>
      <c r="H5822">
        <v>205</v>
      </c>
      <c r="I5822">
        <v>807</v>
      </c>
      <c r="J5822">
        <v>1060</v>
      </c>
      <c r="K5822">
        <v>18388</v>
      </c>
      <c r="L5822">
        <v>339</v>
      </c>
      <c r="M5822">
        <v>7174</v>
      </c>
      <c r="N5822">
        <v>4408</v>
      </c>
      <c r="O5822">
        <v>109</v>
      </c>
      <c r="P5822">
        <v>12030</v>
      </c>
      <c r="Q5822">
        <v>2884</v>
      </c>
      <c r="R5822">
        <v>0</v>
      </c>
      <c r="S5822">
        <v>0</v>
      </c>
      <c r="T5822">
        <v>2884</v>
      </c>
      <c r="U5822">
        <v>7260</v>
      </c>
      <c r="V5822">
        <v>-5585</v>
      </c>
      <c r="W5822">
        <v>9260</v>
      </c>
      <c r="X5822">
        <v>3474</v>
      </c>
      <c r="Y5822">
        <v>0.63</v>
      </c>
      <c r="Z5822">
        <v>81</v>
      </c>
      <c r="AA5822">
        <v>17581</v>
      </c>
      <c r="AB5822">
        <v>80</v>
      </c>
      <c r="AC5822">
        <v>88.51</v>
      </c>
    </row>
    <row r="5823" spans="1:29" x14ac:dyDescent="0.3">
      <c r="A5823">
        <v>2012</v>
      </c>
      <c r="B5823">
        <v>9</v>
      </c>
      <c r="C5823" s="1">
        <v>41160</v>
      </c>
      <c r="D5823">
        <v>17000</v>
      </c>
      <c r="E5823">
        <v>399</v>
      </c>
      <c r="F5823">
        <v>13</v>
      </c>
      <c r="G5823">
        <v>37</v>
      </c>
      <c r="H5823">
        <v>239</v>
      </c>
      <c r="I5823">
        <v>863</v>
      </c>
      <c r="J5823">
        <v>1152</v>
      </c>
      <c r="K5823">
        <v>18551</v>
      </c>
      <c r="L5823">
        <v>313</v>
      </c>
      <c r="M5823">
        <v>7171</v>
      </c>
      <c r="N5823">
        <v>4409</v>
      </c>
      <c r="O5823">
        <v>104</v>
      </c>
      <c r="P5823">
        <v>11998</v>
      </c>
      <c r="Q5823">
        <v>2826</v>
      </c>
      <c r="R5823">
        <v>0</v>
      </c>
      <c r="S5823">
        <v>0</v>
      </c>
      <c r="T5823">
        <v>2826</v>
      </c>
      <c r="U5823">
        <v>7071</v>
      </c>
      <c r="V5823">
        <v>-5612</v>
      </c>
      <c r="W5823">
        <v>9537</v>
      </c>
      <c r="X5823">
        <v>3727</v>
      </c>
      <c r="Y5823">
        <v>0.62</v>
      </c>
      <c r="Z5823">
        <v>80</v>
      </c>
      <c r="AA5823">
        <v>17688</v>
      </c>
      <c r="AB5823">
        <v>79</v>
      </c>
      <c r="AC5823">
        <v>88.49</v>
      </c>
    </row>
    <row r="5824" spans="1:29" x14ac:dyDescent="0.3">
      <c r="A5824">
        <v>2012</v>
      </c>
      <c r="B5824">
        <v>9</v>
      </c>
      <c r="C5824" s="1">
        <v>41161</v>
      </c>
      <c r="D5824">
        <v>17300</v>
      </c>
      <c r="E5824">
        <v>384</v>
      </c>
      <c r="F5824">
        <v>14</v>
      </c>
      <c r="G5824">
        <v>37</v>
      </c>
      <c r="H5824">
        <v>225</v>
      </c>
      <c r="I5824">
        <v>974</v>
      </c>
      <c r="J5824">
        <v>1250</v>
      </c>
      <c r="K5824">
        <v>18934</v>
      </c>
      <c r="L5824">
        <v>321</v>
      </c>
      <c r="M5824">
        <v>6987</v>
      </c>
      <c r="N5824">
        <v>4404</v>
      </c>
      <c r="O5824">
        <v>110</v>
      </c>
      <c r="P5824">
        <v>11823</v>
      </c>
      <c r="Q5824">
        <v>2830</v>
      </c>
      <c r="R5824">
        <v>0</v>
      </c>
      <c r="S5824">
        <v>0</v>
      </c>
      <c r="T5824">
        <v>2830</v>
      </c>
      <c r="U5824">
        <v>7159</v>
      </c>
      <c r="V5824">
        <v>-5253</v>
      </c>
      <c r="W5824">
        <v>9733</v>
      </c>
      <c r="X5824">
        <v>4281</v>
      </c>
      <c r="Y5824">
        <v>0.6</v>
      </c>
      <c r="Z5824">
        <v>77</v>
      </c>
      <c r="AA5824">
        <v>17960</v>
      </c>
      <c r="AB5824">
        <v>76</v>
      </c>
      <c r="AC5824">
        <v>88.39</v>
      </c>
    </row>
    <row r="5825" spans="1:29" x14ac:dyDescent="0.3">
      <c r="A5825">
        <v>2012</v>
      </c>
      <c r="B5825">
        <v>9</v>
      </c>
      <c r="C5825" s="1">
        <v>41162</v>
      </c>
      <c r="D5825">
        <v>17500</v>
      </c>
      <c r="E5825">
        <v>391</v>
      </c>
      <c r="F5825">
        <v>14</v>
      </c>
      <c r="G5825">
        <v>36</v>
      </c>
      <c r="H5825">
        <v>200</v>
      </c>
      <c r="I5825">
        <v>1010</v>
      </c>
      <c r="J5825">
        <v>1260</v>
      </c>
      <c r="K5825">
        <v>19151</v>
      </c>
      <c r="L5825">
        <v>319</v>
      </c>
      <c r="M5825">
        <v>6490</v>
      </c>
      <c r="N5825">
        <v>4397</v>
      </c>
      <c r="O5825">
        <v>118</v>
      </c>
      <c r="P5825">
        <v>11324</v>
      </c>
      <c r="Q5825">
        <v>2780</v>
      </c>
      <c r="R5825">
        <v>0</v>
      </c>
      <c r="S5825">
        <v>0</v>
      </c>
      <c r="T5825">
        <v>2780</v>
      </c>
      <c r="U5825">
        <v>7218</v>
      </c>
      <c r="V5825">
        <v>-4653</v>
      </c>
      <c r="W5825">
        <v>9895</v>
      </c>
      <c r="X5825">
        <v>5047</v>
      </c>
      <c r="Y5825">
        <v>0.56000000000000005</v>
      </c>
      <c r="Z5825">
        <v>74</v>
      </c>
      <c r="AA5825">
        <v>18141</v>
      </c>
      <c r="AB5825">
        <v>72</v>
      </c>
      <c r="AC5825">
        <v>88.18</v>
      </c>
    </row>
    <row r="5826" spans="1:29" x14ac:dyDescent="0.3">
      <c r="A5826">
        <v>2012</v>
      </c>
      <c r="B5826">
        <v>9</v>
      </c>
      <c r="C5826" s="1">
        <v>41163</v>
      </c>
      <c r="D5826">
        <v>17400</v>
      </c>
      <c r="E5826">
        <v>418</v>
      </c>
      <c r="F5826">
        <v>13</v>
      </c>
      <c r="G5826">
        <v>36</v>
      </c>
      <c r="H5826">
        <v>174</v>
      </c>
      <c r="I5826">
        <v>986</v>
      </c>
      <c r="J5826">
        <v>1209</v>
      </c>
      <c r="K5826">
        <v>19027</v>
      </c>
      <c r="L5826">
        <v>313</v>
      </c>
      <c r="M5826">
        <v>5495</v>
      </c>
      <c r="N5826">
        <v>4413</v>
      </c>
      <c r="O5826">
        <v>118</v>
      </c>
      <c r="P5826">
        <v>10340</v>
      </c>
      <c r="Q5826">
        <v>2724</v>
      </c>
      <c r="R5826">
        <v>0</v>
      </c>
      <c r="S5826">
        <v>0</v>
      </c>
      <c r="T5826">
        <v>2724</v>
      </c>
      <c r="U5826">
        <v>7188</v>
      </c>
      <c r="V5826">
        <v>-3713</v>
      </c>
      <c r="W5826">
        <v>9867</v>
      </c>
      <c r="X5826">
        <v>5964</v>
      </c>
      <c r="Y5826">
        <v>0.52</v>
      </c>
      <c r="Z5826">
        <v>69</v>
      </c>
      <c r="AA5826">
        <v>18041</v>
      </c>
      <c r="AB5826">
        <v>67</v>
      </c>
      <c r="AC5826">
        <v>87.87</v>
      </c>
    </row>
    <row r="5827" spans="1:29" x14ac:dyDescent="0.3">
      <c r="A5827">
        <v>2012</v>
      </c>
      <c r="B5827">
        <v>9</v>
      </c>
      <c r="C5827" s="1">
        <v>41164</v>
      </c>
      <c r="D5827">
        <v>17300</v>
      </c>
      <c r="E5827">
        <v>421</v>
      </c>
      <c r="F5827">
        <v>13</v>
      </c>
      <c r="G5827">
        <v>37</v>
      </c>
      <c r="H5827">
        <v>168</v>
      </c>
      <c r="I5827">
        <v>937</v>
      </c>
      <c r="J5827">
        <v>1155</v>
      </c>
      <c r="K5827">
        <v>18876</v>
      </c>
      <c r="L5827">
        <v>301</v>
      </c>
      <c r="M5827">
        <v>5491</v>
      </c>
      <c r="N5827">
        <v>4415</v>
      </c>
      <c r="O5827">
        <v>120</v>
      </c>
      <c r="P5827">
        <v>10327</v>
      </c>
      <c r="Q5827">
        <v>2686</v>
      </c>
      <c r="R5827">
        <v>0</v>
      </c>
      <c r="S5827">
        <v>0</v>
      </c>
      <c r="T5827">
        <v>2686</v>
      </c>
      <c r="U5827">
        <v>7590</v>
      </c>
      <c r="V5827">
        <v>-3328</v>
      </c>
      <c r="W5827">
        <v>9379</v>
      </c>
      <c r="X5827">
        <v>5863</v>
      </c>
      <c r="Y5827">
        <v>0.52</v>
      </c>
      <c r="Z5827">
        <v>69</v>
      </c>
      <c r="AA5827">
        <v>17939</v>
      </c>
      <c r="AB5827">
        <v>67</v>
      </c>
      <c r="AC5827">
        <v>87.6</v>
      </c>
    </row>
    <row r="5828" spans="1:29" x14ac:dyDescent="0.3">
      <c r="A5828">
        <v>2012</v>
      </c>
      <c r="B5828">
        <v>9</v>
      </c>
      <c r="C5828" s="1">
        <v>41165</v>
      </c>
      <c r="D5828">
        <v>17100</v>
      </c>
      <c r="E5828">
        <v>409</v>
      </c>
      <c r="F5828">
        <v>13</v>
      </c>
      <c r="G5828">
        <v>37</v>
      </c>
      <c r="H5828">
        <v>187</v>
      </c>
      <c r="I5828">
        <v>891</v>
      </c>
      <c r="J5828">
        <v>1128</v>
      </c>
      <c r="K5828">
        <v>18637</v>
      </c>
      <c r="L5828">
        <v>256</v>
      </c>
      <c r="M5828">
        <v>5489</v>
      </c>
      <c r="N5828">
        <v>4406</v>
      </c>
      <c r="O5828">
        <v>110</v>
      </c>
      <c r="P5828">
        <v>10261</v>
      </c>
      <c r="Q5828">
        <v>2640</v>
      </c>
      <c r="R5828">
        <v>0</v>
      </c>
      <c r="S5828">
        <v>0</v>
      </c>
      <c r="T5828">
        <v>2640</v>
      </c>
      <c r="U5828">
        <v>7680</v>
      </c>
      <c r="V5828">
        <v>-3169</v>
      </c>
      <c r="W5828">
        <v>9090</v>
      </c>
      <c r="X5828">
        <v>5736</v>
      </c>
      <c r="Y5828">
        <v>0.53</v>
      </c>
      <c r="Z5828">
        <v>69</v>
      </c>
      <c r="AA5828">
        <v>17746</v>
      </c>
      <c r="AB5828">
        <v>68</v>
      </c>
      <c r="AC5828">
        <v>87.35</v>
      </c>
    </row>
    <row r="5829" spans="1:29" x14ac:dyDescent="0.3">
      <c r="A5829">
        <v>2012</v>
      </c>
      <c r="B5829">
        <v>9</v>
      </c>
      <c r="C5829" s="1">
        <v>41166</v>
      </c>
      <c r="D5829">
        <v>17000</v>
      </c>
      <c r="E5829">
        <v>399</v>
      </c>
      <c r="F5829">
        <v>12</v>
      </c>
      <c r="G5829">
        <v>38</v>
      </c>
      <c r="H5829">
        <v>218</v>
      </c>
      <c r="I5829">
        <v>888</v>
      </c>
      <c r="J5829">
        <v>1156</v>
      </c>
      <c r="K5829">
        <v>18555</v>
      </c>
      <c r="L5829">
        <v>232</v>
      </c>
      <c r="M5829">
        <v>4989</v>
      </c>
      <c r="N5829">
        <v>4422</v>
      </c>
      <c r="O5829">
        <v>108</v>
      </c>
      <c r="P5829">
        <v>9751</v>
      </c>
      <c r="Q5829">
        <v>2593</v>
      </c>
      <c r="R5829">
        <v>0</v>
      </c>
      <c r="S5829">
        <v>0</v>
      </c>
      <c r="T5829">
        <v>2593</v>
      </c>
      <c r="U5829">
        <v>7740</v>
      </c>
      <c r="V5829">
        <v>-2541</v>
      </c>
      <c r="W5829">
        <v>8933</v>
      </c>
      <c r="X5829">
        <v>6211</v>
      </c>
      <c r="Y5829">
        <v>0.5</v>
      </c>
      <c r="Z5829">
        <v>67</v>
      </c>
      <c r="AA5829">
        <v>17667</v>
      </c>
      <c r="AB5829">
        <v>65</v>
      </c>
      <c r="AC5829">
        <v>87.07</v>
      </c>
    </row>
    <row r="5830" spans="1:29" x14ac:dyDescent="0.3">
      <c r="A5830">
        <v>2012</v>
      </c>
      <c r="B5830">
        <v>9</v>
      </c>
      <c r="C5830" s="1">
        <v>41167</v>
      </c>
      <c r="D5830">
        <v>16800</v>
      </c>
      <c r="E5830">
        <v>375</v>
      </c>
      <c r="F5830">
        <v>12</v>
      </c>
      <c r="G5830">
        <v>36</v>
      </c>
      <c r="H5830">
        <v>235</v>
      </c>
      <c r="I5830">
        <v>953</v>
      </c>
      <c r="J5830">
        <v>1236</v>
      </c>
      <c r="K5830">
        <v>18411</v>
      </c>
      <c r="L5830">
        <v>223</v>
      </c>
      <c r="M5830">
        <v>4499</v>
      </c>
      <c r="N5830">
        <v>4421</v>
      </c>
      <c r="O5830">
        <v>107</v>
      </c>
      <c r="P5830">
        <v>9250</v>
      </c>
      <c r="Q5830">
        <v>2535</v>
      </c>
      <c r="R5830">
        <v>0</v>
      </c>
      <c r="S5830">
        <v>0</v>
      </c>
      <c r="T5830">
        <v>2535</v>
      </c>
      <c r="U5830">
        <v>7650</v>
      </c>
      <c r="V5830">
        <v>-2012</v>
      </c>
      <c r="W5830">
        <v>8815</v>
      </c>
      <c r="X5830">
        <v>6626</v>
      </c>
      <c r="Y5830">
        <v>0.48</v>
      </c>
      <c r="Z5830">
        <v>64</v>
      </c>
      <c r="AA5830">
        <v>17458</v>
      </c>
      <c r="AB5830">
        <v>62</v>
      </c>
      <c r="AC5830">
        <v>86.76</v>
      </c>
    </row>
    <row r="5831" spans="1:29" x14ac:dyDescent="0.3">
      <c r="A5831">
        <v>2012</v>
      </c>
      <c r="B5831">
        <v>9</v>
      </c>
      <c r="C5831" s="1">
        <v>41168</v>
      </c>
      <c r="D5831">
        <v>16500</v>
      </c>
      <c r="E5831">
        <v>360</v>
      </c>
      <c r="F5831">
        <v>11</v>
      </c>
      <c r="G5831">
        <v>39</v>
      </c>
      <c r="H5831">
        <v>205</v>
      </c>
      <c r="I5831">
        <v>967</v>
      </c>
      <c r="J5831">
        <v>1222</v>
      </c>
      <c r="K5831">
        <v>18082</v>
      </c>
      <c r="L5831">
        <v>294</v>
      </c>
      <c r="M5831">
        <v>3988</v>
      </c>
      <c r="N5831">
        <v>4411</v>
      </c>
      <c r="O5831">
        <v>113</v>
      </c>
      <c r="P5831">
        <v>8807</v>
      </c>
      <c r="Q5831">
        <v>2533</v>
      </c>
      <c r="R5831">
        <v>0</v>
      </c>
      <c r="S5831">
        <v>0</v>
      </c>
      <c r="T5831">
        <v>2533</v>
      </c>
      <c r="U5831">
        <v>7590</v>
      </c>
      <c r="V5831">
        <v>-1642</v>
      </c>
      <c r="W5831">
        <v>8561</v>
      </c>
      <c r="X5831">
        <v>6742</v>
      </c>
      <c r="Y5831">
        <v>0.46</v>
      </c>
      <c r="Z5831">
        <v>63</v>
      </c>
      <c r="AA5831">
        <v>17115</v>
      </c>
      <c r="AB5831">
        <v>61</v>
      </c>
      <c r="AC5831">
        <v>86.45</v>
      </c>
    </row>
    <row r="5832" spans="1:29" x14ac:dyDescent="0.3">
      <c r="A5832">
        <v>2012</v>
      </c>
      <c r="B5832">
        <v>9</v>
      </c>
      <c r="C5832" s="1">
        <v>41169</v>
      </c>
      <c r="D5832">
        <v>16100</v>
      </c>
      <c r="E5832">
        <v>373</v>
      </c>
      <c r="F5832">
        <v>11</v>
      </c>
      <c r="G5832">
        <v>39</v>
      </c>
      <c r="H5832">
        <v>179</v>
      </c>
      <c r="I5832">
        <v>992</v>
      </c>
      <c r="J5832">
        <v>1221</v>
      </c>
      <c r="K5832">
        <v>17694</v>
      </c>
      <c r="L5832">
        <v>296</v>
      </c>
      <c r="M5832">
        <v>3985</v>
      </c>
      <c r="N5832">
        <v>3819</v>
      </c>
      <c r="O5832">
        <v>112</v>
      </c>
      <c r="P5832">
        <v>8212</v>
      </c>
      <c r="Q5832">
        <v>2483</v>
      </c>
      <c r="R5832">
        <v>0</v>
      </c>
      <c r="S5832">
        <v>0</v>
      </c>
      <c r="T5832">
        <v>2483</v>
      </c>
      <c r="U5832">
        <v>7530</v>
      </c>
      <c r="V5832">
        <v>-1075</v>
      </c>
      <c r="W5832">
        <v>8248</v>
      </c>
      <c r="X5832">
        <v>6999</v>
      </c>
      <c r="Y5832">
        <v>0.44</v>
      </c>
      <c r="Z5832">
        <v>60</v>
      </c>
      <c r="AA5832">
        <v>16702</v>
      </c>
      <c r="AB5832">
        <v>58</v>
      </c>
      <c r="AC5832">
        <v>86.14</v>
      </c>
    </row>
    <row r="5833" spans="1:29" x14ac:dyDescent="0.3">
      <c r="A5833">
        <v>2012</v>
      </c>
      <c r="B5833">
        <v>9</v>
      </c>
      <c r="C5833" s="1">
        <v>41170</v>
      </c>
      <c r="D5833">
        <v>15700</v>
      </c>
      <c r="E5833">
        <v>381</v>
      </c>
      <c r="F5833">
        <v>11</v>
      </c>
      <c r="G5833">
        <v>37</v>
      </c>
      <c r="H5833">
        <v>156</v>
      </c>
      <c r="I5833">
        <v>981</v>
      </c>
      <c r="J5833">
        <v>1185</v>
      </c>
      <c r="K5833">
        <v>17266</v>
      </c>
      <c r="L5833">
        <v>276</v>
      </c>
      <c r="M5833">
        <v>3986</v>
      </c>
      <c r="N5833">
        <v>3552</v>
      </c>
      <c r="O5833">
        <v>109</v>
      </c>
      <c r="P5833">
        <v>7924</v>
      </c>
      <c r="Q5833">
        <v>2430</v>
      </c>
      <c r="R5833">
        <v>0</v>
      </c>
      <c r="S5833">
        <v>0</v>
      </c>
      <c r="T5833">
        <v>2430</v>
      </c>
      <c r="U5833">
        <v>7310</v>
      </c>
      <c r="V5833">
        <v>-1009</v>
      </c>
      <c r="W5833">
        <v>8090</v>
      </c>
      <c r="X5833">
        <v>6912</v>
      </c>
      <c r="Y5833">
        <v>0.43</v>
      </c>
      <c r="Z5833">
        <v>60</v>
      </c>
      <c r="AA5833">
        <v>16285</v>
      </c>
      <c r="AB5833">
        <v>58</v>
      </c>
      <c r="AC5833">
        <v>85.85</v>
      </c>
    </row>
    <row r="5834" spans="1:29" x14ac:dyDescent="0.3">
      <c r="A5834">
        <v>2012</v>
      </c>
      <c r="B5834">
        <v>9</v>
      </c>
      <c r="C5834" s="1">
        <v>41171</v>
      </c>
      <c r="D5834">
        <v>14500</v>
      </c>
      <c r="E5834">
        <v>363</v>
      </c>
      <c r="F5834">
        <v>11</v>
      </c>
      <c r="G5834">
        <v>37</v>
      </c>
      <c r="H5834">
        <v>139</v>
      </c>
      <c r="I5834">
        <v>991</v>
      </c>
      <c r="J5834">
        <v>1178</v>
      </c>
      <c r="K5834">
        <v>16041</v>
      </c>
      <c r="L5834">
        <v>301</v>
      </c>
      <c r="M5834">
        <v>3990</v>
      </c>
      <c r="N5834">
        <v>3543</v>
      </c>
      <c r="O5834">
        <v>112</v>
      </c>
      <c r="P5834">
        <v>7947</v>
      </c>
      <c r="Q5834">
        <v>2380</v>
      </c>
      <c r="R5834">
        <v>0</v>
      </c>
      <c r="S5834">
        <v>0</v>
      </c>
      <c r="T5834">
        <v>2380</v>
      </c>
      <c r="U5834">
        <v>6930</v>
      </c>
      <c r="V5834">
        <v>-1386</v>
      </c>
      <c r="W5834">
        <v>7267</v>
      </c>
      <c r="X5834">
        <v>5714</v>
      </c>
      <c r="Y5834">
        <v>0.47</v>
      </c>
      <c r="Z5834">
        <v>64</v>
      </c>
      <c r="AA5834">
        <v>15050</v>
      </c>
      <c r="AB5834">
        <v>62</v>
      </c>
      <c r="AC5834">
        <v>85.7</v>
      </c>
    </row>
    <row r="5835" spans="1:29" x14ac:dyDescent="0.3">
      <c r="A5835">
        <v>2012</v>
      </c>
      <c r="B5835">
        <v>9</v>
      </c>
      <c r="C5835" s="1">
        <v>41172</v>
      </c>
      <c r="D5835">
        <v>14200</v>
      </c>
      <c r="E5835">
        <v>365</v>
      </c>
      <c r="F5835">
        <v>10</v>
      </c>
      <c r="G5835">
        <v>36</v>
      </c>
      <c r="H5835">
        <v>137</v>
      </c>
      <c r="I5835">
        <v>956</v>
      </c>
      <c r="J5835">
        <v>1139</v>
      </c>
      <c r="K5835">
        <v>15704</v>
      </c>
      <c r="L5835">
        <v>294</v>
      </c>
      <c r="M5835">
        <v>3498</v>
      </c>
      <c r="N5835">
        <v>3299</v>
      </c>
      <c r="O5835">
        <v>108</v>
      </c>
      <c r="P5835">
        <v>7198</v>
      </c>
      <c r="Q5835">
        <v>2381</v>
      </c>
      <c r="R5835">
        <v>0</v>
      </c>
      <c r="S5835">
        <v>0</v>
      </c>
      <c r="T5835">
        <v>2381</v>
      </c>
      <c r="U5835">
        <v>6610</v>
      </c>
      <c r="V5835">
        <v>-997</v>
      </c>
      <c r="W5835">
        <v>7288</v>
      </c>
      <c r="X5835">
        <v>6125</v>
      </c>
      <c r="Y5835">
        <v>0.43</v>
      </c>
      <c r="Z5835">
        <v>61</v>
      </c>
      <c r="AA5835">
        <v>14748</v>
      </c>
      <c r="AB5835">
        <v>58</v>
      </c>
      <c r="AC5835">
        <v>85.52</v>
      </c>
    </row>
    <row r="5836" spans="1:29" x14ac:dyDescent="0.3">
      <c r="A5836">
        <v>2012</v>
      </c>
      <c r="B5836">
        <v>9</v>
      </c>
      <c r="C5836" s="1">
        <v>41173</v>
      </c>
      <c r="D5836">
        <v>14300</v>
      </c>
      <c r="E5836">
        <v>368</v>
      </c>
      <c r="F5836">
        <v>10</v>
      </c>
      <c r="G5836">
        <v>39</v>
      </c>
      <c r="H5836">
        <v>154</v>
      </c>
      <c r="I5836">
        <v>1000</v>
      </c>
      <c r="J5836">
        <v>1203</v>
      </c>
      <c r="K5836">
        <v>15871</v>
      </c>
      <c r="L5836">
        <v>293</v>
      </c>
      <c r="M5836">
        <v>3489</v>
      </c>
      <c r="N5836">
        <v>3389</v>
      </c>
      <c r="O5836">
        <v>105</v>
      </c>
      <c r="P5836">
        <v>7276</v>
      </c>
      <c r="Q5836">
        <v>2327</v>
      </c>
      <c r="R5836">
        <v>0</v>
      </c>
      <c r="S5836">
        <v>0</v>
      </c>
      <c r="T5836">
        <v>2327</v>
      </c>
      <c r="U5836">
        <v>6620</v>
      </c>
      <c r="V5836">
        <v>-966</v>
      </c>
      <c r="W5836">
        <v>7396</v>
      </c>
      <c r="X5836">
        <v>6268</v>
      </c>
      <c r="Y5836">
        <v>0.43</v>
      </c>
      <c r="Z5836">
        <v>61</v>
      </c>
      <c r="AA5836">
        <v>14871</v>
      </c>
      <c r="AB5836">
        <v>58</v>
      </c>
      <c r="AC5836">
        <v>85.33</v>
      </c>
    </row>
    <row r="5837" spans="1:29" x14ac:dyDescent="0.3">
      <c r="A5837">
        <v>2012</v>
      </c>
      <c r="B5837">
        <v>9</v>
      </c>
      <c r="C5837" s="1">
        <v>41174</v>
      </c>
      <c r="D5837">
        <v>14200</v>
      </c>
      <c r="E5837">
        <v>372</v>
      </c>
      <c r="F5837">
        <v>10</v>
      </c>
      <c r="G5837">
        <v>37</v>
      </c>
      <c r="H5837">
        <v>170</v>
      </c>
      <c r="I5837">
        <v>993</v>
      </c>
      <c r="J5837">
        <v>1210</v>
      </c>
      <c r="K5837">
        <v>15782</v>
      </c>
      <c r="L5837">
        <v>293</v>
      </c>
      <c r="M5837">
        <v>3494</v>
      </c>
      <c r="N5837">
        <v>3556</v>
      </c>
      <c r="O5837">
        <v>113</v>
      </c>
      <c r="P5837">
        <v>7456</v>
      </c>
      <c r="Q5837">
        <v>2275</v>
      </c>
      <c r="R5837">
        <v>0</v>
      </c>
      <c r="S5837">
        <v>0</v>
      </c>
      <c r="T5837">
        <v>2275</v>
      </c>
      <c r="U5837">
        <v>6590</v>
      </c>
      <c r="V5837">
        <v>-1135</v>
      </c>
      <c r="W5837">
        <v>7345</v>
      </c>
      <c r="X5837">
        <v>6050</v>
      </c>
      <c r="Y5837">
        <v>0.44</v>
      </c>
      <c r="Z5837">
        <v>62</v>
      </c>
      <c r="AA5837">
        <v>14789</v>
      </c>
      <c r="AB5837">
        <v>59</v>
      </c>
      <c r="AC5837">
        <v>85.17</v>
      </c>
    </row>
    <row r="5838" spans="1:29" x14ac:dyDescent="0.3">
      <c r="A5838">
        <v>2012</v>
      </c>
      <c r="B5838">
        <v>9</v>
      </c>
      <c r="C5838" s="1">
        <v>41175</v>
      </c>
      <c r="D5838">
        <v>14000</v>
      </c>
      <c r="E5838">
        <v>365</v>
      </c>
      <c r="F5838">
        <v>10</v>
      </c>
      <c r="G5838">
        <v>37</v>
      </c>
      <c r="H5838">
        <v>138</v>
      </c>
      <c r="I5838">
        <v>1050</v>
      </c>
      <c r="J5838">
        <v>1235</v>
      </c>
      <c r="K5838">
        <v>15600</v>
      </c>
      <c r="L5838">
        <v>290</v>
      </c>
      <c r="M5838">
        <v>3496</v>
      </c>
      <c r="N5838">
        <v>3561</v>
      </c>
      <c r="O5838">
        <v>115</v>
      </c>
      <c r="P5838">
        <v>7462</v>
      </c>
      <c r="Q5838">
        <v>2281</v>
      </c>
      <c r="R5838">
        <v>0</v>
      </c>
      <c r="S5838">
        <v>0</v>
      </c>
      <c r="T5838">
        <v>2281</v>
      </c>
      <c r="U5838">
        <v>6540</v>
      </c>
      <c r="V5838">
        <v>-1169</v>
      </c>
      <c r="W5838">
        <v>7186</v>
      </c>
      <c r="X5838">
        <v>5857</v>
      </c>
      <c r="Y5838">
        <v>0.45</v>
      </c>
      <c r="Z5838">
        <v>62</v>
      </c>
      <c r="AA5838">
        <v>14550</v>
      </c>
      <c r="AB5838">
        <v>60</v>
      </c>
      <c r="AC5838">
        <v>85.04</v>
      </c>
    </row>
    <row r="5839" spans="1:29" x14ac:dyDescent="0.3">
      <c r="A5839">
        <v>2012</v>
      </c>
      <c r="B5839">
        <v>9</v>
      </c>
      <c r="C5839" s="1">
        <v>41176</v>
      </c>
      <c r="D5839">
        <v>13800</v>
      </c>
      <c r="E5839">
        <v>354</v>
      </c>
      <c r="F5839">
        <v>10</v>
      </c>
      <c r="G5839">
        <v>37</v>
      </c>
      <c r="H5839">
        <v>122</v>
      </c>
      <c r="I5839">
        <v>1130</v>
      </c>
      <c r="J5839">
        <v>1299</v>
      </c>
      <c r="K5839">
        <v>15453</v>
      </c>
      <c r="L5839">
        <v>249</v>
      </c>
      <c r="M5839">
        <v>3991</v>
      </c>
      <c r="N5839">
        <v>3492</v>
      </c>
      <c r="O5839">
        <v>111</v>
      </c>
      <c r="P5839">
        <v>7843</v>
      </c>
      <c r="Q5839">
        <v>2235</v>
      </c>
      <c r="R5839">
        <v>0</v>
      </c>
      <c r="S5839">
        <v>0</v>
      </c>
      <c r="T5839">
        <v>2235</v>
      </c>
      <c r="U5839">
        <v>6470</v>
      </c>
      <c r="V5839">
        <v>-1527</v>
      </c>
      <c r="W5839">
        <v>7058</v>
      </c>
      <c r="X5839">
        <v>5375</v>
      </c>
      <c r="Y5839">
        <v>0.48</v>
      </c>
      <c r="Z5839">
        <v>65</v>
      </c>
      <c r="AA5839">
        <v>14323</v>
      </c>
      <c r="AB5839">
        <v>62</v>
      </c>
      <c r="AC5839">
        <v>84.98</v>
      </c>
    </row>
    <row r="5840" spans="1:29" x14ac:dyDescent="0.3">
      <c r="A5840">
        <v>2012</v>
      </c>
      <c r="B5840">
        <v>9</v>
      </c>
      <c r="C5840" s="1">
        <v>41177</v>
      </c>
      <c r="D5840">
        <v>13400</v>
      </c>
      <c r="E5840">
        <v>362</v>
      </c>
      <c r="F5840">
        <v>11</v>
      </c>
      <c r="G5840">
        <v>38</v>
      </c>
      <c r="H5840">
        <v>121</v>
      </c>
      <c r="I5840">
        <v>1060</v>
      </c>
      <c r="J5840">
        <v>1230</v>
      </c>
      <c r="K5840">
        <v>14992</v>
      </c>
      <c r="L5840">
        <v>301</v>
      </c>
      <c r="M5840">
        <v>3994</v>
      </c>
      <c r="N5840">
        <v>4056</v>
      </c>
      <c r="O5840">
        <v>111</v>
      </c>
      <c r="P5840">
        <v>8463</v>
      </c>
      <c r="Q5840">
        <v>2177</v>
      </c>
      <c r="R5840">
        <v>0</v>
      </c>
      <c r="S5840">
        <v>0</v>
      </c>
      <c r="T5840">
        <v>2177</v>
      </c>
      <c r="U5840">
        <v>6480</v>
      </c>
      <c r="V5840">
        <v>-2168</v>
      </c>
      <c r="W5840">
        <v>6672</v>
      </c>
      <c r="X5840">
        <v>4352</v>
      </c>
      <c r="Y5840">
        <v>0.53</v>
      </c>
      <c r="Z5840">
        <v>71</v>
      </c>
      <c r="AA5840">
        <v>13932</v>
      </c>
      <c r="AB5840">
        <v>69</v>
      </c>
      <c r="AC5840">
        <v>85.06</v>
      </c>
    </row>
    <row r="5841" spans="1:29" x14ac:dyDescent="0.3">
      <c r="A5841">
        <v>2012</v>
      </c>
      <c r="B5841">
        <v>9</v>
      </c>
      <c r="C5841" s="1">
        <v>41178</v>
      </c>
      <c r="D5841">
        <v>13200</v>
      </c>
      <c r="E5841">
        <v>350</v>
      </c>
      <c r="F5841">
        <v>11</v>
      </c>
      <c r="G5841">
        <v>37</v>
      </c>
      <c r="H5841">
        <v>120</v>
      </c>
      <c r="I5841">
        <v>981</v>
      </c>
      <c r="J5841">
        <v>1149</v>
      </c>
      <c r="K5841">
        <v>14699</v>
      </c>
      <c r="L5841">
        <v>281</v>
      </c>
      <c r="M5841">
        <v>3990</v>
      </c>
      <c r="N5841">
        <v>4148</v>
      </c>
      <c r="O5841">
        <v>101</v>
      </c>
      <c r="P5841">
        <v>8520</v>
      </c>
      <c r="Q5841">
        <v>2179</v>
      </c>
      <c r="R5841">
        <v>0</v>
      </c>
      <c r="S5841">
        <v>0</v>
      </c>
      <c r="T5841">
        <v>2179</v>
      </c>
      <c r="U5841">
        <v>6510</v>
      </c>
      <c r="V5841">
        <v>-2277</v>
      </c>
      <c r="W5841">
        <v>6430</v>
      </c>
      <c r="X5841">
        <v>4000</v>
      </c>
      <c r="Y5841">
        <v>0.55000000000000004</v>
      </c>
      <c r="Z5841">
        <v>73</v>
      </c>
      <c r="AA5841">
        <v>13718</v>
      </c>
      <c r="AB5841">
        <v>71</v>
      </c>
      <c r="AC5841">
        <v>85.18</v>
      </c>
    </row>
    <row r="5842" spans="1:29" x14ac:dyDescent="0.3">
      <c r="A5842">
        <v>2012</v>
      </c>
      <c r="B5842">
        <v>9</v>
      </c>
      <c r="C5842" s="1">
        <v>41179</v>
      </c>
      <c r="D5842">
        <v>13200</v>
      </c>
      <c r="E5842">
        <v>338</v>
      </c>
      <c r="F5842">
        <v>11</v>
      </c>
      <c r="G5842">
        <v>37</v>
      </c>
      <c r="H5842">
        <v>120</v>
      </c>
      <c r="I5842">
        <v>956</v>
      </c>
      <c r="J5842">
        <v>1124</v>
      </c>
      <c r="K5842">
        <v>14662</v>
      </c>
      <c r="L5842">
        <v>290</v>
      </c>
      <c r="M5842">
        <v>3491</v>
      </c>
      <c r="N5842">
        <v>4388</v>
      </c>
      <c r="O5842">
        <v>108</v>
      </c>
      <c r="P5842">
        <v>8277</v>
      </c>
      <c r="Q5842">
        <v>2126</v>
      </c>
      <c r="R5842">
        <v>0</v>
      </c>
      <c r="S5842">
        <v>0</v>
      </c>
      <c r="T5842">
        <v>2126</v>
      </c>
      <c r="U5842">
        <v>6500</v>
      </c>
      <c r="V5842">
        <v>-2035</v>
      </c>
      <c r="W5842">
        <v>6443</v>
      </c>
      <c r="X5842">
        <v>4259</v>
      </c>
      <c r="Y5842">
        <v>0.53</v>
      </c>
      <c r="Z5842">
        <v>71</v>
      </c>
      <c r="AA5842">
        <v>13706</v>
      </c>
      <c r="AB5842">
        <v>69</v>
      </c>
      <c r="AC5842">
        <v>85.26</v>
      </c>
    </row>
    <row r="5843" spans="1:29" x14ac:dyDescent="0.3">
      <c r="A5843">
        <v>2012</v>
      </c>
      <c r="B5843">
        <v>9</v>
      </c>
      <c r="C5843" s="1">
        <v>41180</v>
      </c>
      <c r="D5843">
        <v>12900</v>
      </c>
      <c r="E5843">
        <v>350</v>
      </c>
      <c r="F5843">
        <v>11</v>
      </c>
      <c r="G5843">
        <v>40</v>
      </c>
      <c r="H5843">
        <v>144</v>
      </c>
      <c r="I5843">
        <v>974</v>
      </c>
      <c r="J5843">
        <v>1169</v>
      </c>
      <c r="K5843">
        <v>14419</v>
      </c>
      <c r="L5843">
        <v>298</v>
      </c>
      <c r="M5843">
        <v>3494</v>
      </c>
      <c r="N5843">
        <v>4473</v>
      </c>
      <c r="O5843">
        <v>102</v>
      </c>
      <c r="P5843">
        <v>8368</v>
      </c>
      <c r="Q5843">
        <v>2129</v>
      </c>
      <c r="R5843">
        <v>0</v>
      </c>
      <c r="S5843">
        <v>0</v>
      </c>
      <c r="T5843">
        <v>2129</v>
      </c>
      <c r="U5843">
        <v>6480</v>
      </c>
      <c r="V5843">
        <v>-2102</v>
      </c>
      <c r="W5843">
        <v>6174</v>
      </c>
      <c r="X5843">
        <v>3922</v>
      </c>
      <c r="Y5843">
        <v>0.55000000000000004</v>
      </c>
      <c r="Z5843">
        <v>73</v>
      </c>
      <c r="AA5843">
        <v>13445</v>
      </c>
      <c r="AB5843">
        <v>71</v>
      </c>
      <c r="AC5843">
        <v>85.39</v>
      </c>
    </row>
    <row r="5844" spans="1:29" x14ac:dyDescent="0.3">
      <c r="A5844">
        <v>2012</v>
      </c>
      <c r="B5844">
        <v>9</v>
      </c>
      <c r="C5844" s="1">
        <v>41181</v>
      </c>
      <c r="D5844">
        <v>13000</v>
      </c>
      <c r="E5844">
        <v>342</v>
      </c>
      <c r="F5844">
        <v>11</v>
      </c>
      <c r="G5844">
        <v>39</v>
      </c>
      <c r="H5844">
        <v>165</v>
      </c>
      <c r="I5844">
        <v>1030</v>
      </c>
      <c r="J5844">
        <v>1245</v>
      </c>
      <c r="K5844">
        <v>14587</v>
      </c>
      <c r="L5844">
        <v>284</v>
      </c>
      <c r="M5844">
        <v>3499</v>
      </c>
      <c r="N5844">
        <v>4399</v>
      </c>
      <c r="O5844">
        <v>98</v>
      </c>
      <c r="P5844">
        <v>8281</v>
      </c>
      <c r="Q5844">
        <v>2081</v>
      </c>
      <c r="R5844">
        <v>0</v>
      </c>
      <c r="S5844">
        <v>0</v>
      </c>
      <c r="T5844">
        <v>2081</v>
      </c>
      <c r="U5844">
        <v>6210</v>
      </c>
      <c r="V5844">
        <v>-2179</v>
      </c>
      <c r="W5844">
        <v>6549</v>
      </c>
      <c r="X5844">
        <v>4224</v>
      </c>
      <c r="Y5844">
        <v>0.54</v>
      </c>
      <c r="Z5844">
        <v>71</v>
      </c>
      <c r="AA5844">
        <v>13557</v>
      </c>
      <c r="AB5844">
        <v>69</v>
      </c>
      <c r="AC5844">
        <v>85.46</v>
      </c>
    </row>
    <row r="5845" spans="1:29" x14ac:dyDescent="0.3">
      <c r="A5845">
        <v>2012</v>
      </c>
      <c r="B5845">
        <v>9</v>
      </c>
      <c r="C5845" s="1">
        <v>41182</v>
      </c>
      <c r="D5845">
        <v>12600</v>
      </c>
      <c r="E5845">
        <v>350</v>
      </c>
      <c r="F5845">
        <v>11</v>
      </c>
      <c r="G5845">
        <v>50</v>
      </c>
      <c r="H5845">
        <v>146</v>
      </c>
      <c r="I5845">
        <v>1050</v>
      </c>
      <c r="J5845">
        <v>1257</v>
      </c>
      <c r="K5845">
        <v>14207</v>
      </c>
      <c r="L5845">
        <v>275</v>
      </c>
      <c r="M5845">
        <v>3497</v>
      </c>
      <c r="N5845">
        <v>4414</v>
      </c>
      <c r="O5845">
        <v>85</v>
      </c>
      <c r="P5845">
        <v>8271</v>
      </c>
      <c r="Q5845">
        <v>2082</v>
      </c>
      <c r="R5845">
        <v>0</v>
      </c>
      <c r="S5845">
        <v>0</v>
      </c>
      <c r="T5845">
        <v>2082</v>
      </c>
      <c r="U5845">
        <v>5500</v>
      </c>
      <c r="V5845">
        <v>-2868</v>
      </c>
      <c r="W5845">
        <v>6867</v>
      </c>
      <c r="X5845">
        <v>3853</v>
      </c>
      <c r="Y5845">
        <v>0.55000000000000004</v>
      </c>
      <c r="Z5845">
        <v>73</v>
      </c>
      <c r="AA5845">
        <v>13157</v>
      </c>
      <c r="AB5845">
        <v>71</v>
      </c>
      <c r="AC5845">
        <v>85.59</v>
      </c>
    </row>
    <row r="5846" spans="1:29" x14ac:dyDescent="0.3">
      <c r="A5846">
        <v>2012</v>
      </c>
      <c r="B5846">
        <v>10</v>
      </c>
      <c r="C5846" s="1">
        <v>41183</v>
      </c>
      <c r="D5846">
        <v>12400</v>
      </c>
      <c r="E5846">
        <v>375</v>
      </c>
      <c r="F5846">
        <v>11</v>
      </c>
      <c r="G5846">
        <v>111</v>
      </c>
      <c r="H5846">
        <v>124</v>
      </c>
      <c r="I5846">
        <v>1070</v>
      </c>
      <c r="J5846">
        <v>1316</v>
      </c>
      <c r="K5846">
        <v>14091</v>
      </c>
      <c r="L5846">
        <v>183</v>
      </c>
      <c r="M5846">
        <v>3494</v>
      </c>
      <c r="N5846">
        <v>4364</v>
      </c>
      <c r="O5846">
        <v>76</v>
      </c>
      <c r="P5846">
        <v>8118</v>
      </c>
      <c r="Q5846">
        <v>2085</v>
      </c>
      <c r="R5846">
        <v>0</v>
      </c>
      <c r="S5846">
        <v>0</v>
      </c>
      <c r="T5846">
        <v>2085</v>
      </c>
      <c r="U5846">
        <v>5290</v>
      </c>
      <c r="V5846">
        <v>-2867</v>
      </c>
      <c r="W5846">
        <v>6901</v>
      </c>
      <c r="X5846">
        <v>3888</v>
      </c>
      <c r="Y5846">
        <v>0.55000000000000004</v>
      </c>
      <c r="Z5846">
        <v>72</v>
      </c>
      <c r="AA5846">
        <v>13021</v>
      </c>
      <c r="AB5846">
        <v>70</v>
      </c>
      <c r="AC5846">
        <v>85.7</v>
      </c>
    </row>
    <row r="5847" spans="1:29" x14ac:dyDescent="0.3">
      <c r="A5847">
        <v>2012</v>
      </c>
      <c r="B5847">
        <v>10</v>
      </c>
      <c r="C5847" s="1">
        <v>41184</v>
      </c>
      <c r="D5847">
        <v>12400</v>
      </c>
      <c r="E5847">
        <v>376</v>
      </c>
      <c r="F5847">
        <v>10</v>
      </c>
      <c r="G5847">
        <v>107</v>
      </c>
      <c r="H5847">
        <v>113</v>
      </c>
      <c r="I5847">
        <v>975</v>
      </c>
      <c r="J5847">
        <v>1205</v>
      </c>
      <c r="K5847">
        <v>13981</v>
      </c>
      <c r="L5847">
        <v>195</v>
      </c>
      <c r="M5847">
        <v>3495</v>
      </c>
      <c r="N5847">
        <v>4293</v>
      </c>
      <c r="O5847">
        <v>59</v>
      </c>
      <c r="P5847">
        <v>8043</v>
      </c>
      <c r="Q5847">
        <v>2036</v>
      </c>
      <c r="R5847">
        <v>0</v>
      </c>
      <c r="S5847">
        <v>0</v>
      </c>
      <c r="T5847">
        <v>2036</v>
      </c>
      <c r="U5847">
        <v>6010</v>
      </c>
      <c r="V5847">
        <v>-2152</v>
      </c>
      <c r="W5847">
        <v>6196</v>
      </c>
      <c r="X5847">
        <v>3902</v>
      </c>
      <c r="Y5847">
        <v>0.55000000000000004</v>
      </c>
      <c r="Z5847">
        <v>72</v>
      </c>
      <c r="AA5847">
        <v>13006</v>
      </c>
      <c r="AB5847">
        <v>70</v>
      </c>
      <c r="AC5847">
        <v>85.81</v>
      </c>
    </row>
    <row r="5848" spans="1:29" x14ac:dyDescent="0.3">
      <c r="A5848">
        <v>2012</v>
      </c>
      <c r="B5848">
        <v>10</v>
      </c>
      <c r="C5848" s="1">
        <v>41185</v>
      </c>
      <c r="D5848">
        <v>12100</v>
      </c>
      <c r="E5848">
        <v>344</v>
      </c>
      <c r="F5848">
        <v>10</v>
      </c>
      <c r="G5848">
        <v>108</v>
      </c>
      <c r="H5848">
        <v>107</v>
      </c>
      <c r="I5848">
        <v>1020</v>
      </c>
      <c r="J5848">
        <v>1245</v>
      </c>
      <c r="K5848">
        <v>13689</v>
      </c>
      <c r="L5848">
        <v>192</v>
      </c>
      <c r="M5848">
        <v>3488</v>
      </c>
      <c r="N5848">
        <v>4293</v>
      </c>
      <c r="O5848">
        <v>81</v>
      </c>
      <c r="P5848">
        <v>8054</v>
      </c>
      <c r="Q5848">
        <v>1989</v>
      </c>
      <c r="R5848">
        <v>0</v>
      </c>
      <c r="S5848">
        <v>0</v>
      </c>
      <c r="T5848">
        <v>1989</v>
      </c>
      <c r="U5848">
        <v>6150</v>
      </c>
      <c r="V5848">
        <v>-1952</v>
      </c>
      <c r="W5848">
        <v>5737</v>
      </c>
      <c r="X5848">
        <v>3646</v>
      </c>
      <c r="Y5848">
        <v>0.56000000000000005</v>
      </c>
      <c r="Z5848">
        <v>73</v>
      </c>
      <c r="AA5848">
        <v>12669</v>
      </c>
      <c r="AB5848">
        <v>71</v>
      </c>
      <c r="AC5848">
        <v>85.95</v>
      </c>
    </row>
    <row r="5849" spans="1:29" x14ac:dyDescent="0.3">
      <c r="A5849">
        <v>2012</v>
      </c>
      <c r="B5849">
        <v>10</v>
      </c>
      <c r="C5849" s="1">
        <v>41186</v>
      </c>
      <c r="D5849">
        <v>12700</v>
      </c>
      <c r="E5849">
        <v>284</v>
      </c>
      <c r="F5849">
        <v>10</v>
      </c>
      <c r="G5849">
        <v>106</v>
      </c>
      <c r="H5849">
        <v>107</v>
      </c>
      <c r="I5849">
        <v>993</v>
      </c>
      <c r="J5849">
        <v>1216</v>
      </c>
      <c r="K5849">
        <v>14200</v>
      </c>
      <c r="L5849">
        <v>175</v>
      </c>
      <c r="M5849">
        <v>3491</v>
      </c>
      <c r="N5849">
        <v>4274</v>
      </c>
      <c r="O5849">
        <v>98</v>
      </c>
      <c r="P5849">
        <v>8038</v>
      </c>
      <c r="Q5849">
        <v>1988</v>
      </c>
      <c r="R5849">
        <v>0</v>
      </c>
      <c r="S5849">
        <v>0</v>
      </c>
      <c r="T5849">
        <v>1988</v>
      </c>
      <c r="U5849">
        <v>6230</v>
      </c>
      <c r="V5849">
        <v>-1885</v>
      </c>
      <c r="W5849">
        <v>6197</v>
      </c>
      <c r="X5849">
        <v>4173</v>
      </c>
      <c r="Y5849">
        <v>0.54</v>
      </c>
      <c r="Z5849">
        <v>71</v>
      </c>
      <c r="AA5849">
        <v>13207</v>
      </c>
      <c r="AB5849">
        <v>68</v>
      </c>
      <c r="AC5849">
        <v>86</v>
      </c>
    </row>
    <row r="5850" spans="1:29" x14ac:dyDescent="0.3">
      <c r="A5850">
        <v>2012</v>
      </c>
      <c r="B5850">
        <v>10</v>
      </c>
      <c r="C5850" s="1">
        <v>41187</v>
      </c>
      <c r="D5850">
        <v>14300</v>
      </c>
      <c r="E5850">
        <v>274</v>
      </c>
      <c r="F5850">
        <v>10</v>
      </c>
      <c r="G5850">
        <v>115</v>
      </c>
      <c r="H5850">
        <v>117</v>
      </c>
      <c r="I5850">
        <v>1070</v>
      </c>
      <c r="J5850">
        <v>1312</v>
      </c>
      <c r="K5850">
        <v>15886</v>
      </c>
      <c r="L5850">
        <v>173</v>
      </c>
      <c r="M5850">
        <v>3993</v>
      </c>
      <c r="N5850">
        <v>4283</v>
      </c>
      <c r="O5850">
        <v>112</v>
      </c>
      <c r="P5850">
        <v>8562</v>
      </c>
      <c r="Q5850">
        <v>1940</v>
      </c>
      <c r="R5850">
        <v>0</v>
      </c>
      <c r="S5850">
        <v>0</v>
      </c>
      <c r="T5850">
        <v>1940</v>
      </c>
      <c r="U5850">
        <v>6190</v>
      </c>
      <c r="V5850">
        <v>-2321</v>
      </c>
      <c r="W5850">
        <v>7841</v>
      </c>
      <c r="X5850">
        <v>5385</v>
      </c>
      <c r="Y5850">
        <v>0.52</v>
      </c>
      <c r="Z5850">
        <v>66</v>
      </c>
      <c r="AA5850">
        <v>14816</v>
      </c>
      <c r="AB5850">
        <v>64</v>
      </c>
      <c r="AC5850">
        <v>85.89</v>
      </c>
    </row>
    <row r="5851" spans="1:29" x14ac:dyDescent="0.3">
      <c r="A5851">
        <v>2012</v>
      </c>
      <c r="B5851">
        <v>10</v>
      </c>
      <c r="C5851" s="1">
        <v>41188</v>
      </c>
      <c r="D5851">
        <v>14400</v>
      </c>
      <c r="E5851">
        <v>263</v>
      </c>
      <c r="F5851">
        <v>10</v>
      </c>
      <c r="G5851">
        <v>110</v>
      </c>
      <c r="H5851">
        <v>120</v>
      </c>
      <c r="I5851">
        <v>1120</v>
      </c>
      <c r="J5851">
        <v>1360</v>
      </c>
      <c r="K5851">
        <v>16023</v>
      </c>
      <c r="L5851">
        <v>169</v>
      </c>
      <c r="M5851">
        <v>4996</v>
      </c>
      <c r="N5851">
        <v>4280</v>
      </c>
      <c r="O5851">
        <v>214</v>
      </c>
      <c r="P5851">
        <v>9658</v>
      </c>
      <c r="Q5851">
        <v>1880</v>
      </c>
      <c r="R5851">
        <v>0</v>
      </c>
      <c r="S5851">
        <v>0</v>
      </c>
      <c r="T5851">
        <v>1880</v>
      </c>
      <c r="U5851">
        <v>6180</v>
      </c>
      <c r="V5851">
        <v>-3340</v>
      </c>
      <c r="W5851">
        <v>7957</v>
      </c>
      <c r="X5851">
        <v>4485</v>
      </c>
      <c r="Y5851">
        <v>0.56999999999999995</v>
      </c>
      <c r="Z5851">
        <v>72</v>
      </c>
      <c r="AA5851">
        <v>14903</v>
      </c>
      <c r="AB5851">
        <v>70</v>
      </c>
      <c r="AC5851">
        <v>85.89</v>
      </c>
    </row>
    <row r="5852" spans="1:29" x14ac:dyDescent="0.3">
      <c r="A5852">
        <v>2012</v>
      </c>
      <c r="B5852">
        <v>10</v>
      </c>
      <c r="C5852" s="1">
        <v>41189</v>
      </c>
      <c r="D5852">
        <v>14300</v>
      </c>
      <c r="E5852">
        <v>249</v>
      </c>
      <c r="F5852">
        <v>10</v>
      </c>
      <c r="G5852">
        <v>110</v>
      </c>
      <c r="H5852">
        <v>101</v>
      </c>
      <c r="I5852">
        <v>1170</v>
      </c>
      <c r="J5852">
        <v>1391</v>
      </c>
      <c r="K5852">
        <v>15940</v>
      </c>
      <c r="L5852">
        <v>163</v>
      </c>
      <c r="M5852">
        <v>4994</v>
      </c>
      <c r="N5852">
        <v>4275</v>
      </c>
      <c r="O5852">
        <v>103</v>
      </c>
      <c r="P5852">
        <v>9534</v>
      </c>
      <c r="Q5852">
        <v>1897</v>
      </c>
      <c r="R5852">
        <v>0</v>
      </c>
      <c r="S5852">
        <v>0</v>
      </c>
      <c r="T5852">
        <v>1897</v>
      </c>
      <c r="U5852">
        <v>6140</v>
      </c>
      <c r="V5852">
        <v>-3236</v>
      </c>
      <c r="W5852">
        <v>7878</v>
      </c>
      <c r="X5852">
        <v>4509</v>
      </c>
      <c r="Y5852">
        <v>0.57999999999999996</v>
      </c>
      <c r="Z5852">
        <v>72</v>
      </c>
      <c r="AA5852">
        <v>14770</v>
      </c>
      <c r="AB5852">
        <v>69</v>
      </c>
      <c r="AC5852">
        <v>85.89</v>
      </c>
    </row>
    <row r="5853" spans="1:29" x14ac:dyDescent="0.3">
      <c r="A5853">
        <v>2012</v>
      </c>
      <c r="B5853">
        <v>10</v>
      </c>
      <c r="C5853" s="1">
        <v>41190</v>
      </c>
      <c r="D5853">
        <v>14300</v>
      </c>
      <c r="E5853">
        <v>239</v>
      </c>
      <c r="F5853">
        <v>11</v>
      </c>
      <c r="G5853">
        <v>137</v>
      </c>
      <c r="H5853">
        <v>96</v>
      </c>
      <c r="I5853">
        <v>1270</v>
      </c>
      <c r="J5853">
        <v>1514</v>
      </c>
      <c r="K5853">
        <v>16053</v>
      </c>
      <c r="L5853">
        <v>175</v>
      </c>
      <c r="M5853">
        <v>4990</v>
      </c>
      <c r="N5853">
        <v>4268</v>
      </c>
      <c r="O5853">
        <v>94</v>
      </c>
      <c r="P5853">
        <v>9526</v>
      </c>
      <c r="Q5853">
        <v>1894</v>
      </c>
      <c r="R5853">
        <v>0</v>
      </c>
      <c r="S5853">
        <v>0</v>
      </c>
      <c r="T5853">
        <v>1894</v>
      </c>
      <c r="U5853">
        <v>6200</v>
      </c>
      <c r="V5853">
        <v>-3043</v>
      </c>
      <c r="W5853">
        <v>7809</v>
      </c>
      <c r="X5853">
        <v>4633</v>
      </c>
      <c r="Y5853">
        <v>0.56999999999999995</v>
      </c>
      <c r="Z5853">
        <v>71</v>
      </c>
      <c r="AA5853">
        <v>14783</v>
      </c>
      <c r="AB5853">
        <v>69</v>
      </c>
      <c r="AC5853">
        <v>85.88</v>
      </c>
    </row>
    <row r="5854" spans="1:29" x14ac:dyDescent="0.3">
      <c r="A5854">
        <v>2012</v>
      </c>
      <c r="B5854">
        <v>10</v>
      </c>
      <c r="C5854" s="1">
        <v>41191</v>
      </c>
      <c r="D5854">
        <v>14400</v>
      </c>
      <c r="E5854">
        <v>236</v>
      </c>
      <c r="F5854">
        <v>11</v>
      </c>
      <c r="G5854">
        <v>437</v>
      </c>
      <c r="H5854">
        <v>94</v>
      </c>
      <c r="I5854">
        <v>1250</v>
      </c>
      <c r="J5854">
        <v>1792</v>
      </c>
      <c r="K5854">
        <v>16428</v>
      </c>
      <c r="L5854">
        <v>179</v>
      </c>
      <c r="M5854">
        <v>5499</v>
      </c>
      <c r="N5854">
        <v>4316</v>
      </c>
      <c r="O5854">
        <v>88</v>
      </c>
      <c r="P5854">
        <v>10082</v>
      </c>
      <c r="Q5854">
        <v>1892</v>
      </c>
      <c r="R5854">
        <v>0</v>
      </c>
      <c r="S5854">
        <v>0</v>
      </c>
      <c r="T5854">
        <v>1892</v>
      </c>
      <c r="U5854">
        <v>6260</v>
      </c>
      <c r="V5854">
        <v>-3260</v>
      </c>
      <c r="W5854">
        <v>7846</v>
      </c>
      <c r="X5854">
        <v>4454</v>
      </c>
      <c r="Y5854">
        <v>0.59</v>
      </c>
      <c r="Z5854">
        <v>73</v>
      </c>
      <c r="AA5854">
        <v>15178</v>
      </c>
      <c r="AB5854">
        <v>71</v>
      </c>
      <c r="AC5854">
        <v>85.89</v>
      </c>
    </row>
    <row r="5855" spans="1:29" x14ac:dyDescent="0.3">
      <c r="A5855">
        <v>2012</v>
      </c>
      <c r="B5855">
        <v>10</v>
      </c>
      <c r="C5855" s="1">
        <v>41192</v>
      </c>
      <c r="D5855">
        <v>13700</v>
      </c>
      <c r="E5855">
        <v>245</v>
      </c>
      <c r="F5855">
        <v>12</v>
      </c>
      <c r="G5855">
        <v>331</v>
      </c>
      <c r="H5855">
        <v>73</v>
      </c>
      <c r="I5855">
        <v>1280</v>
      </c>
      <c r="J5855">
        <v>1696</v>
      </c>
      <c r="K5855">
        <v>15641</v>
      </c>
      <c r="L5855">
        <v>179</v>
      </c>
      <c r="M5855">
        <v>5489</v>
      </c>
      <c r="N5855">
        <v>4412</v>
      </c>
      <c r="O5855">
        <v>100</v>
      </c>
      <c r="P5855">
        <v>10180</v>
      </c>
      <c r="Q5855">
        <v>1839</v>
      </c>
      <c r="R5855">
        <v>0</v>
      </c>
      <c r="S5855">
        <v>0</v>
      </c>
      <c r="T5855">
        <v>1839</v>
      </c>
      <c r="U5855">
        <v>6320</v>
      </c>
      <c r="V5855">
        <v>-3359</v>
      </c>
      <c r="W5855">
        <v>7110</v>
      </c>
      <c r="X5855">
        <v>3622</v>
      </c>
      <c r="Y5855">
        <v>0.63</v>
      </c>
      <c r="Z5855">
        <v>77</v>
      </c>
      <c r="AA5855">
        <v>14361</v>
      </c>
      <c r="AB5855">
        <v>75</v>
      </c>
      <c r="AC5855">
        <v>86.03</v>
      </c>
    </row>
    <row r="5856" spans="1:29" x14ac:dyDescent="0.3">
      <c r="A5856">
        <v>2012</v>
      </c>
      <c r="B5856">
        <v>10</v>
      </c>
      <c r="C5856" s="1">
        <v>41193</v>
      </c>
      <c r="D5856">
        <v>13300</v>
      </c>
      <c r="E5856">
        <v>262</v>
      </c>
      <c r="F5856">
        <v>12</v>
      </c>
      <c r="G5856">
        <v>286</v>
      </c>
      <c r="H5856">
        <v>60</v>
      </c>
      <c r="I5856">
        <v>1440</v>
      </c>
      <c r="J5856">
        <v>1798</v>
      </c>
      <c r="K5856">
        <v>15360</v>
      </c>
      <c r="L5856">
        <v>164</v>
      </c>
      <c r="M5856">
        <v>5492</v>
      </c>
      <c r="N5856">
        <v>4420</v>
      </c>
      <c r="O5856">
        <v>87</v>
      </c>
      <c r="P5856">
        <v>10163</v>
      </c>
      <c r="Q5856">
        <v>1844</v>
      </c>
      <c r="R5856">
        <v>0</v>
      </c>
      <c r="S5856">
        <v>0</v>
      </c>
      <c r="T5856">
        <v>1844</v>
      </c>
      <c r="U5856">
        <v>6400</v>
      </c>
      <c r="V5856">
        <v>-3163</v>
      </c>
      <c r="W5856">
        <v>6646</v>
      </c>
      <c r="X5856">
        <v>3353</v>
      </c>
      <c r="Y5856">
        <v>0.64</v>
      </c>
      <c r="Z5856">
        <v>78</v>
      </c>
      <c r="AA5856">
        <v>13920</v>
      </c>
      <c r="AB5856">
        <v>76</v>
      </c>
      <c r="AC5856">
        <v>86.22</v>
      </c>
    </row>
    <row r="5857" spans="1:29" x14ac:dyDescent="0.3">
      <c r="A5857">
        <v>2012</v>
      </c>
      <c r="B5857">
        <v>10</v>
      </c>
      <c r="C5857" s="1">
        <v>41194</v>
      </c>
      <c r="D5857">
        <v>13700</v>
      </c>
      <c r="E5857">
        <v>271</v>
      </c>
      <c r="F5857">
        <v>13</v>
      </c>
      <c r="G5857">
        <v>176</v>
      </c>
      <c r="H5857">
        <v>90</v>
      </c>
      <c r="I5857">
        <v>1520</v>
      </c>
      <c r="J5857">
        <v>1799</v>
      </c>
      <c r="K5857">
        <v>15770</v>
      </c>
      <c r="L5857">
        <v>162</v>
      </c>
      <c r="M5857">
        <v>4994</v>
      </c>
      <c r="N5857">
        <v>4410</v>
      </c>
      <c r="O5857">
        <v>92</v>
      </c>
      <c r="P5857">
        <v>9658</v>
      </c>
      <c r="Q5857">
        <v>1846</v>
      </c>
      <c r="R5857">
        <v>0</v>
      </c>
      <c r="S5857">
        <v>0</v>
      </c>
      <c r="T5857">
        <v>1846</v>
      </c>
      <c r="U5857">
        <v>6290</v>
      </c>
      <c r="V5857">
        <v>-2769</v>
      </c>
      <c r="W5857">
        <v>7164</v>
      </c>
      <c r="X5857">
        <v>4266</v>
      </c>
      <c r="Y5857">
        <v>0.59</v>
      </c>
      <c r="Z5857">
        <v>73</v>
      </c>
      <c r="AA5857">
        <v>14250</v>
      </c>
      <c r="AB5857">
        <v>70</v>
      </c>
      <c r="AC5857">
        <v>86.24</v>
      </c>
    </row>
    <row r="5858" spans="1:29" x14ac:dyDescent="0.3">
      <c r="A5858">
        <v>2012</v>
      </c>
      <c r="B5858">
        <v>10</v>
      </c>
      <c r="C5858" s="1">
        <v>41195</v>
      </c>
      <c r="D5858">
        <v>12400</v>
      </c>
      <c r="E5858">
        <v>261</v>
      </c>
      <c r="F5858">
        <v>14</v>
      </c>
      <c r="G5858">
        <v>115</v>
      </c>
      <c r="H5858">
        <v>109</v>
      </c>
      <c r="I5858">
        <v>1480</v>
      </c>
      <c r="J5858">
        <v>1718</v>
      </c>
      <c r="K5858">
        <v>14379</v>
      </c>
      <c r="L5858">
        <v>159</v>
      </c>
      <c r="M5858">
        <v>3990</v>
      </c>
      <c r="N5858">
        <v>4406</v>
      </c>
      <c r="O5858">
        <v>86</v>
      </c>
      <c r="P5858">
        <v>8641</v>
      </c>
      <c r="Q5858">
        <v>1849</v>
      </c>
      <c r="R5858">
        <v>0</v>
      </c>
      <c r="S5858">
        <v>0</v>
      </c>
      <c r="T5858">
        <v>1849</v>
      </c>
      <c r="U5858">
        <v>6110</v>
      </c>
      <c r="V5858">
        <v>-2015</v>
      </c>
      <c r="W5858">
        <v>6033</v>
      </c>
      <c r="X5858">
        <v>3889</v>
      </c>
      <c r="Y5858">
        <v>0.57999999999999996</v>
      </c>
      <c r="Z5858">
        <v>73</v>
      </c>
      <c r="AA5858">
        <v>12899</v>
      </c>
      <c r="AB5858">
        <v>70</v>
      </c>
      <c r="AC5858">
        <v>86.32</v>
      </c>
    </row>
    <row r="5859" spans="1:29" x14ac:dyDescent="0.3">
      <c r="A5859">
        <v>2012</v>
      </c>
      <c r="B5859">
        <v>10</v>
      </c>
      <c r="C5859" s="1">
        <v>41196</v>
      </c>
      <c r="D5859">
        <v>11200</v>
      </c>
      <c r="E5859">
        <v>239</v>
      </c>
      <c r="F5859">
        <v>15</v>
      </c>
      <c r="G5859">
        <v>113</v>
      </c>
      <c r="H5859">
        <v>109</v>
      </c>
      <c r="I5859">
        <v>1570</v>
      </c>
      <c r="J5859">
        <v>1807</v>
      </c>
      <c r="K5859">
        <v>13246</v>
      </c>
      <c r="L5859">
        <v>159</v>
      </c>
      <c r="M5859">
        <v>2997</v>
      </c>
      <c r="N5859">
        <v>4412</v>
      </c>
      <c r="O5859">
        <v>87</v>
      </c>
      <c r="P5859">
        <v>7654</v>
      </c>
      <c r="Q5859">
        <v>1798</v>
      </c>
      <c r="R5859">
        <v>0</v>
      </c>
      <c r="S5859">
        <v>0</v>
      </c>
      <c r="T5859">
        <v>1798</v>
      </c>
      <c r="U5859">
        <v>5830</v>
      </c>
      <c r="V5859">
        <v>-1186</v>
      </c>
      <c r="W5859">
        <v>5106</v>
      </c>
      <c r="X5859">
        <v>3794</v>
      </c>
      <c r="Y5859">
        <v>0.56000000000000005</v>
      </c>
      <c r="Z5859">
        <v>71</v>
      </c>
      <c r="AA5859">
        <v>11676</v>
      </c>
      <c r="AB5859">
        <v>68</v>
      </c>
      <c r="AC5859">
        <v>86.41</v>
      </c>
    </row>
    <row r="5860" spans="1:29" x14ac:dyDescent="0.3">
      <c r="A5860">
        <v>2012</v>
      </c>
      <c r="B5860">
        <v>10</v>
      </c>
      <c r="C5860" s="1">
        <v>41197</v>
      </c>
      <c r="D5860">
        <v>10300</v>
      </c>
      <c r="E5860">
        <v>231</v>
      </c>
      <c r="F5860">
        <v>15</v>
      </c>
      <c r="G5860">
        <v>133</v>
      </c>
      <c r="H5860">
        <v>109</v>
      </c>
      <c r="I5860">
        <v>1840</v>
      </c>
      <c r="J5860">
        <v>2097</v>
      </c>
      <c r="K5860">
        <v>12628</v>
      </c>
      <c r="L5860">
        <v>185</v>
      </c>
      <c r="M5860">
        <v>2498</v>
      </c>
      <c r="N5860">
        <v>4417</v>
      </c>
      <c r="O5860">
        <v>88</v>
      </c>
      <c r="P5860">
        <v>7189</v>
      </c>
      <c r="Q5860">
        <v>1806</v>
      </c>
      <c r="R5860">
        <v>0</v>
      </c>
      <c r="S5860">
        <v>0</v>
      </c>
      <c r="T5860">
        <v>1806</v>
      </c>
      <c r="U5860">
        <v>5510</v>
      </c>
      <c r="V5860">
        <v>-755</v>
      </c>
      <c r="W5860">
        <v>4515</v>
      </c>
      <c r="X5860">
        <v>3634</v>
      </c>
      <c r="Y5860">
        <v>0.54</v>
      </c>
      <c r="Z5860">
        <v>71</v>
      </c>
      <c r="AA5860">
        <v>10788</v>
      </c>
      <c r="AB5860">
        <v>66</v>
      </c>
      <c r="AC5860">
        <v>86.52</v>
      </c>
    </row>
    <row r="5861" spans="1:29" x14ac:dyDescent="0.3">
      <c r="A5861">
        <v>2012</v>
      </c>
      <c r="B5861">
        <v>10</v>
      </c>
      <c r="C5861" s="1">
        <v>41198</v>
      </c>
      <c r="D5861">
        <v>9650</v>
      </c>
      <c r="E5861">
        <v>223</v>
      </c>
      <c r="F5861">
        <v>15</v>
      </c>
      <c r="G5861">
        <v>299</v>
      </c>
      <c r="H5861">
        <v>109</v>
      </c>
      <c r="I5861">
        <v>2100</v>
      </c>
      <c r="J5861">
        <v>2523</v>
      </c>
      <c r="K5861">
        <v>12396</v>
      </c>
      <c r="L5861">
        <v>182</v>
      </c>
      <c r="M5861">
        <v>2483</v>
      </c>
      <c r="N5861">
        <v>4430</v>
      </c>
      <c r="O5861">
        <v>86</v>
      </c>
      <c r="P5861">
        <v>7181</v>
      </c>
      <c r="Q5861">
        <v>1804</v>
      </c>
      <c r="R5861">
        <v>0</v>
      </c>
      <c r="S5861">
        <v>0</v>
      </c>
      <c r="T5861">
        <v>1804</v>
      </c>
      <c r="U5861">
        <v>5220</v>
      </c>
      <c r="V5861">
        <v>-611</v>
      </c>
      <c r="W5861">
        <v>4148</v>
      </c>
      <c r="X5861">
        <v>3411</v>
      </c>
      <c r="Y5861">
        <v>0.55000000000000004</v>
      </c>
      <c r="Z5861">
        <v>72</v>
      </c>
      <c r="AA5861">
        <v>10296</v>
      </c>
      <c r="AB5861">
        <v>67</v>
      </c>
      <c r="AC5861">
        <v>86.67</v>
      </c>
    </row>
    <row r="5862" spans="1:29" x14ac:dyDescent="0.3">
      <c r="A5862">
        <v>2012</v>
      </c>
      <c r="B5862">
        <v>10</v>
      </c>
      <c r="C5862" s="1">
        <v>41199</v>
      </c>
      <c r="D5862">
        <v>9370</v>
      </c>
      <c r="E5862">
        <v>220</v>
      </c>
      <c r="F5862">
        <v>15</v>
      </c>
      <c r="G5862">
        <v>265</v>
      </c>
      <c r="H5862">
        <v>109</v>
      </c>
      <c r="I5862">
        <v>2170</v>
      </c>
      <c r="J5862">
        <v>2559</v>
      </c>
      <c r="K5862">
        <v>12149</v>
      </c>
      <c r="L5862">
        <v>179</v>
      </c>
      <c r="M5862">
        <v>1996</v>
      </c>
      <c r="N5862">
        <v>4433</v>
      </c>
      <c r="O5862">
        <v>87</v>
      </c>
      <c r="P5862">
        <v>6696</v>
      </c>
      <c r="Q5862">
        <v>1796</v>
      </c>
      <c r="R5862">
        <v>0</v>
      </c>
      <c r="S5862">
        <v>0</v>
      </c>
      <c r="T5862">
        <v>1796</v>
      </c>
      <c r="U5862">
        <v>4970</v>
      </c>
      <c r="V5862">
        <v>-334</v>
      </c>
      <c r="W5862">
        <v>4117</v>
      </c>
      <c r="X5862">
        <v>3657</v>
      </c>
      <c r="Y5862">
        <v>0.52</v>
      </c>
      <c r="Z5862">
        <v>70</v>
      </c>
      <c r="AA5862">
        <v>9979</v>
      </c>
      <c r="AB5862">
        <v>63</v>
      </c>
      <c r="AC5862">
        <v>86.76</v>
      </c>
    </row>
    <row r="5863" spans="1:29" x14ac:dyDescent="0.3">
      <c r="A5863">
        <v>2012</v>
      </c>
      <c r="B5863">
        <v>10</v>
      </c>
      <c r="C5863" s="1">
        <v>41200</v>
      </c>
      <c r="D5863">
        <v>9200</v>
      </c>
      <c r="E5863">
        <v>227</v>
      </c>
      <c r="F5863">
        <v>16</v>
      </c>
      <c r="G5863">
        <v>224</v>
      </c>
      <c r="H5863">
        <v>109</v>
      </c>
      <c r="I5863">
        <v>2170</v>
      </c>
      <c r="J5863">
        <v>2519</v>
      </c>
      <c r="K5863">
        <v>11946</v>
      </c>
      <c r="L5863">
        <v>169</v>
      </c>
      <c r="M5863">
        <v>1999</v>
      </c>
      <c r="N5863">
        <v>4433</v>
      </c>
      <c r="O5863">
        <v>90</v>
      </c>
      <c r="P5863">
        <v>6691</v>
      </c>
      <c r="Q5863">
        <v>1745</v>
      </c>
      <c r="R5863">
        <v>0</v>
      </c>
      <c r="S5863">
        <v>0</v>
      </c>
      <c r="T5863">
        <v>1745</v>
      </c>
      <c r="U5863">
        <v>4950</v>
      </c>
      <c r="V5863">
        <v>-356</v>
      </c>
      <c r="W5863">
        <v>3989</v>
      </c>
      <c r="X5863">
        <v>3510</v>
      </c>
      <c r="Y5863">
        <v>0.53</v>
      </c>
      <c r="Z5863">
        <v>71</v>
      </c>
      <c r="AA5863">
        <v>9776</v>
      </c>
      <c r="AB5863">
        <v>64</v>
      </c>
      <c r="AC5863">
        <v>86.88</v>
      </c>
    </row>
    <row r="5864" spans="1:29" x14ac:dyDescent="0.3">
      <c r="A5864">
        <v>2012</v>
      </c>
      <c r="B5864">
        <v>10</v>
      </c>
      <c r="C5864" s="1">
        <v>41201</v>
      </c>
      <c r="D5864">
        <v>9110</v>
      </c>
      <c r="E5864">
        <v>231</v>
      </c>
      <c r="F5864">
        <v>16</v>
      </c>
      <c r="G5864">
        <v>172</v>
      </c>
      <c r="H5864">
        <v>110</v>
      </c>
      <c r="I5864">
        <v>2170</v>
      </c>
      <c r="J5864">
        <v>2468</v>
      </c>
      <c r="K5864">
        <v>11809</v>
      </c>
      <c r="L5864">
        <v>147</v>
      </c>
      <c r="M5864">
        <v>1995</v>
      </c>
      <c r="N5864">
        <v>3801</v>
      </c>
      <c r="O5864">
        <v>88</v>
      </c>
      <c r="P5864">
        <v>6031</v>
      </c>
      <c r="Q5864">
        <v>1743</v>
      </c>
      <c r="R5864">
        <v>0</v>
      </c>
      <c r="S5864">
        <v>0</v>
      </c>
      <c r="T5864">
        <v>1743</v>
      </c>
      <c r="U5864">
        <v>4830</v>
      </c>
      <c r="V5864">
        <v>135</v>
      </c>
      <c r="W5864">
        <v>4023</v>
      </c>
      <c r="X5864">
        <v>4036</v>
      </c>
      <c r="Y5864">
        <v>0.49</v>
      </c>
      <c r="Z5864">
        <v>66</v>
      </c>
      <c r="AA5864">
        <v>9639</v>
      </c>
      <c r="AB5864">
        <v>58</v>
      </c>
      <c r="AC5864">
        <v>86.9</v>
      </c>
    </row>
    <row r="5865" spans="1:29" x14ac:dyDescent="0.3">
      <c r="A5865">
        <v>2012</v>
      </c>
      <c r="B5865">
        <v>10</v>
      </c>
      <c r="C5865" s="1">
        <v>41202</v>
      </c>
      <c r="D5865">
        <v>9000</v>
      </c>
      <c r="E5865">
        <v>226</v>
      </c>
      <c r="F5865">
        <v>16</v>
      </c>
      <c r="G5865">
        <v>109</v>
      </c>
      <c r="H5865">
        <v>111</v>
      </c>
      <c r="I5865">
        <v>2220</v>
      </c>
      <c r="J5865">
        <v>2456</v>
      </c>
      <c r="K5865">
        <v>11682</v>
      </c>
      <c r="L5865">
        <v>150</v>
      </c>
      <c r="M5865">
        <v>1994</v>
      </c>
      <c r="N5865">
        <v>3492</v>
      </c>
      <c r="O5865">
        <v>83</v>
      </c>
      <c r="P5865">
        <v>5720</v>
      </c>
      <c r="Q5865">
        <v>1744</v>
      </c>
      <c r="R5865">
        <v>0</v>
      </c>
      <c r="S5865">
        <v>0</v>
      </c>
      <c r="T5865">
        <v>1744</v>
      </c>
      <c r="U5865">
        <v>4750</v>
      </c>
      <c r="V5865">
        <v>353</v>
      </c>
      <c r="W5865">
        <v>3988</v>
      </c>
      <c r="X5865">
        <v>4218</v>
      </c>
      <c r="Y5865">
        <v>0.46</v>
      </c>
      <c r="Z5865">
        <v>64</v>
      </c>
      <c r="AA5865">
        <v>9462</v>
      </c>
      <c r="AB5865">
        <v>55</v>
      </c>
      <c r="AC5865">
        <v>86.89</v>
      </c>
    </row>
    <row r="5866" spans="1:29" x14ac:dyDescent="0.3">
      <c r="A5866">
        <v>2012</v>
      </c>
      <c r="B5866">
        <v>10</v>
      </c>
      <c r="C5866" s="1">
        <v>41203</v>
      </c>
      <c r="D5866">
        <v>9350</v>
      </c>
      <c r="E5866">
        <v>196</v>
      </c>
      <c r="F5866">
        <v>15</v>
      </c>
      <c r="G5866">
        <v>110</v>
      </c>
      <c r="H5866">
        <v>111</v>
      </c>
      <c r="I5866">
        <v>2430</v>
      </c>
      <c r="J5866">
        <v>2666</v>
      </c>
      <c r="K5866">
        <v>12212</v>
      </c>
      <c r="L5866">
        <v>137</v>
      </c>
      <c r="M5866">
        <v>1993</v>
      </c>
      <c r="N5866">
        <v>3508</v>
      </c>
      <c r="O5866">
        <v>91</v>
      </c>
      <c r="P5866">
        <v>5729</v>
      </c>
      <c r="Q5866">
        <v>1747</v>
      </c>
      <c r="R5866">
        <v>0</v>
      </c>
      <c r="S5866">
        <v>0</v>
      </c>
      <c r="T5866">
        <v>1747</v>
      </c>
      <c r="U5866">
        <v>4750</v>
      </c>
      <c r="V5866">
        <v>552</v>
      </c>
      <c r="W5866">
        <v>4307</v>
      </c>
      <c r="X5866">
        <v>4737</v>
      </c>
      <c r="Y5866">
        <v>0.45</v>
      </c>
      <c r="Z5866">
        <v>61</v>
      </c>
      <c r="AA5866">
        <v>9782</v>
      </c>
      <c r="AB5866">
        <v>52</v>
      </c>
      <c r="AC5866">
        <v>86.81</v>
      </c>
    </row>
    <row r="5867" spans="1:29" x14ac:dyDescent="0.3">
      <c r="A5867">
        <v>2012</v>
      </c>
      <c r="B5867">
        <v>10</v>
      </c>
      <c r="C5867" s="1">
        <v>41204</v>
      </c>
      <c r="D5867">
        <v>10200</v>
      </c>
      <c r="E5867">
        <v>164</v>
      </c>
      <c r="F5867">
        <v>18</v>
      </c>
      <c r="G5867">
        <v>184</v>
      </c>
      <c r="H5867">
        <v>75</v>
      </c>
      <c r="I5867">
        <v>2790</v>
      </c>
      <c r="J5867">
        <v>3067</v>
      </c>
      <c r="K5867">
        <v>13431</v>
      </c>
      <c r="L5867">
        <v>135</v>
      </c>
      <c r="M5867">
        <v>1996</v>
      </c>
      <c r="N5867">
        <v>3461</v>
      </c>
      <c r="O5867">
        <v>83</v>
      </c>
      <c r="P5867">
        <v>5675</v>
      </c>
      <c r="Q5867">
        <v>1751</v>
      </c>
      <c r="R5867">
        <v>2063</v>
      </c>
      <c r="S5867">
        <v>0</v>
      </c>
      <c r="T5867">
        <v>-312</v>
      </c>
      <c r="U5867">
        <v>4870</v>
      </c>
      <c r="V5867">
        <v>2465</v>
      </c>
      <c r="W5867">
        <v>5581</v>
      </c>
      <c r="X5867">
        <v>8068</v>
      </c>
      <c r="Y5867">
        <v>0.4</v>
      </c>
      <c r="Z5867">
        <v>40</v>
      </c>
      <c r="AA5867">
        <v>10641</v>
      </c>
      <c r="AB5867">
        <v>24</v>
      </c>
      <c r="AC5867">
        <v>86.38</v>
      </c>
    </row>
    <row r="5868" spans="1:29" x14ac:dyDescent="0.3">
      <c r="A5868">
        <v>2012</v>
      </c>
      <c r="B5868">
        <v>10</v>
      </c>
      <c r="C5868" s="1">
        <v>41205</v>
      </c>
      <c r="D5868">
        <v>11100</v>
      </c>
      <c r="E5868">
        <v>133</v>
      </c>
      <c r="F5868">
        <v>23</v>
      </c>
      <c r="G5868">
        <v>311</v>
      </c>
      <c r="H5868">
        <v>31</v>
      </c>
      <c r="I5868">
        <v>2730</v>
      </c>
      <c r="J5868">
        <v>3095</v>
      </c>
      <c r="K5868">
        <v>14328</v>
      </c>
      <c r="L5868">
        <v>118</v>
      </c>
      <c r="M5868">
        <v>1993</v>
      </c>
      <c r="N5868">
        <v>3535</v>
      </c>
      <c r="O5868">
        <v>70</v>
      </c>
      <c r="P5868">
        <v>5717</v>
      </c>
      <c r="Q5868">
        <v>1702</v>
      </c>
      <c r="R5868">
        <v>2751</v>
      </c>
      <c r="S5868">
        <v>0</v>
      </c>
      <c r="T5868">
        <v>-1049</v>
      </c>
      <c r="U5868">
        <v>5060</v>
      </c>
      <c r="V5868">
        <v>3120</v>
      </c>
      <c r="W5868">
        <v>6467</v>
      </c>
      <c r="X5868">
        <v>9661</v>
      </c>
      <c r="Y5868">
        <v>0.38</v>
      </c>
      <c r="Z5868">
        <v>33</v>
      </c>
      <c r="AA5868">
        <v>11598</v>
      </c>
      <c r="AB5868">
        <v>17</v>
      </c>
      <c r="AC5868">
        <v>85.87</v>
      </c>
    </row>
    <row r="5869" spans="1:29" x14ac:dyDescent="0.3">
      <c r="A5869">
        <v>2012</v>
      </c>
      <c r="B5869">
        <v>10</v>
      </c>
      <c r="C5869" s="1">
        <v>41206</v>
      </c>
      <c r="D5869">
        <v>10800</v>
      </c>
      <c r="E5869">
        <v>129</v>
      </c>
      <c r="F5869">
        <v>51</v>
      </c>
      <c r="G5869">
        <v>274</v>
      </c>
      <c r="H5869">
        <v>32</v>
      </c>
      <c r="I5869">
        <v>2610</v>
      </c>
      <c r="J5869">
        <v>2967</v>
      </c>
      <c r="K5869">
        <v>13896</v>
      </c>
      <c r="L5869">
        <v>97</v>
      </c>
      <c r="M5869">
        <v>2499</v>
      </c>
      <c r="N5869">
        <v>3525</v>
      </c>
      <c r="O5869">
        <v>64</v>
      </c>
      <c r="P5869">
        <v>6185</v>
      </c>
      <c r="Q5869">
        <v>1704</v>
      </c>
      <c r="R5869">
        <v>2751</v>
      </c>
      <c r="S5869">
        <v>0</v>
      </c>
      <c r="T5869">
        <v>-1047</v>
      </c>
      <c r="U5869">
        <v>5190</v>
      </c>
      <c r="V5869">
        <v>2653</v>
      </c>
      <c r="W5869">
        <v>6032</v>
      </c>
      <c r="X5869">
        <v>8758</v>
      </c>
      <c r="Y5869">
        <v>0.43</v>
      </c>
      <c r="Z5869">
        <v>37</v>
      </c>
      <c r="AA5869">
        <v>11286</v>
      </c>
      <c r="AB5869">
        <v>22</v>
      </c>
      <c r="AC5869">
        <v>85.44</v>
      </c>
    </row>
    <row r="5870" spans="1:29" x14ac:dyDescent="0.3">
      <c r="A5870">
        <v>2012</v>
      </c>
      <c r="B5870">
        <v>10</v>
      </c>
      <c r="C5870" s="1">
        <v>41207</v>
      </c>
      <c r="D5870">
        <v>11000</v>
      </c>
      <c r="E5870">
        <v>122</v>
      </c>
      <c r="F5870">
        <v>54</v>
      </c>
      <c r="G5870">
        <v>215</v>
      </c>
      <c r="H5870">
        <v>33</v>
      </c>
      <c r="I5870">
        <v>2810</v>
      </c>
      <c r="J5870">
        <v>3112</v>
      </c>
      <c r="K5870">
        <v>14234</v>
      </c>
      <c r="L5870">
        <v>96</v>
      </c>
      <c r="M5870">
        <v>3499</v>
      </c>
      <c r="N5870">
        <v>3525</v>
      </c>
      <c r="O5870">
        <v>50</v>
      </c>
      <c r="P5870">
        <v>7170</v>
      </c>
      <c r="Q5870">
        <v>1705</v>
      </c>
      <c r="R5870">
        <v>2751</v>
      </c>
      <c r="S5870">
        <v>0</v>
      </c>
      <c r="T5870">
        <v>-1046</v>
      </c>
      <c r="U5870">
        <v>5320</v>
      </c>
      <c r="V5870">
        <v>1941</v>
      </c>
      <c r="W5870">
        <v>6095</v>
      </c>
      <c r="X5870">
        <v>8109</v>
      </c>
      <c r="Y5870">
        <v>0.49</v>
      </c>
      <c r="Z5870">
        <v>43</v>
      </c>
      <c r="AA5870">
        <v>11424</v>
      </c>
      <c r="AB5870">
        <v>29</v>
      </c>
      <c r="AC5870">
        <v>85.09</v>
      </c>
    </row>
    <row r="5871" spans="1:29" x14ac:dyDescent="0.3">
      <c r="A5871">
        <v>2012</v>
      </c>
      <c r="B5871">
        <v>10</v>
      </c>
      <c r="C5871" s="1">
        <v>41208</v>
      </c>
      <c r="D5871">
        <v>10400</v>
      </c>
      <c r="E5871">
        <v>119</v>
      </c>
      <c r="F5871">
        <v>40</v>
      </c>
      <c r="G5871">
        <v>170</v>
      </c>
      <c r="H5871">
        <v>33</v>
      </c>
      <c r="I5871">
        <v>2680</v>
      </c>
      <c r="J5871">
        <v>2923</v>
      </c>
      <c r="K5871">
        <v>13442</v>
      </c>
      <c r="L5871">
        <v>83</v>
      </c>
      <c r="M5871">
        <v>6486</v>
      </c>
      <c r="N5871">
        <v>3514</v>
      </c>
      <c r="O5871">
        <v>54</v>
      </c>
      <c r="P5871">
        <v>10136</v>
      </c>
      <c r="Q5871">
        <v>1705</v>
      </c>
      <c r="R5871">
        <v>2751</v>
      </c>
      <c r="S5871">
        <v>0</v>
      </c>
      <c r="T5871">
        <v>-1046</v>
      </c>
      <c r="U5871">
        <v>5410</v>
      </c>
      <c r="V5871">
        <v>-1123</v>
      </c>
      <c r="W5871">
        <v>5402</v>
      </c>
      <c r="X5871">
        <v>4352</v>
      </c>
      <c r="Y5871">
        <v>0.74</v>
      </c>
      <c r="Z5871">
        <v>68</v>
      </c>
      <c r="AA5871">
        <v>10762</v>
      </c>
      <c r="AB5871">
        <v>60</v>
      </c>
      <c r="AC5871">
        <v>85.16</v>
      </c>
    </row>
    <row r="5872" spans="1:29" x14ac:dyDescent="0.3">
      <c r="A5872">
        <v>2012</v>
      </c>
      <c r="B5872">
        <v>10</v>
      </c>
      <c r="C5872" s="1">
        <v>41209</v>
      </c>
      <c r="D5872">
        <v>10300</v>
      </c>
      <c r="E5872">
        <v>91</v>
      </c>
      <c r="F5872">
        <v>33</v>
      </c>
      <c r="G5872">
        <v>121</v>
      </c>
      <c r="H5872">
        <v>33</v>
      </c>
      <c r="I5872">
        <v>2430</v>
      </c>
      <c r="J5872">
        <v>2617</v>
      </c>
      <c r="K5872">
        <v>13008</v>
      </c>
      <c r="L5872">
        <v>52</v>
      </c>
      <c r="M5872">
        <v>6674</v>
      </c>
      <c r="N5872">
        <v>3260</v>
      </c>
      <c r="O5872">
        <v>58</v>
      </c>
      <c r="P5872">
        <v>10044</v>
      </c>
      <c r="Q5872">
        <v>1750</v>
      </c>
      <c r="R5872">
        <v>688</v>
      </c>
      <c r="S5872">
        <v>0</v>
      </c>
      <c r="T5872">
        <v>1062</v>
      </c>
      <c r="U5872">
        <v>5470</v>
      </c>
      <c r="V5872">
        <v>-2647</v>
      </c>
      <c r="W5872">
        <v>4624</v>
      </c>
      <c r="X5872">
        <v>1902</v>
      </c>
      <c r="Y5872">
        <v>0.76</v>
      </c>
      <c r="Z5872">
        <v>85</v>
      </c>
      <c r="AA5872">
        <v>10578</v>
      </c>
      <c r="AB5872">
        <v>82</v>
      </c>
      <c r="AC5872">
        <v>85.76</v>
      </c>
    </row>
    <row r="5873" spans="1:29" x14ac:dyDescent="0.3">
      <c r="A5873">
        <v>2012</v>
      </c>
      <c r="B5873">
        <v>10</v>
      </c>
      <c r="C5873" s="1">
        <v>41210</v>
      </c>
      <c r="D5873">
        <v>10000</v>
      </c>
      <c r="E5873">
        <v>41</v>
      </c>
      <c r="F5873">
        <v>28</v>
      </c>
      <c r="G5873">
        <v>123</v>
      </c>
      <c r="H5873">
        <v>34</v>
      </c>
      <c r="I5873">
        <v>2140</v>
      </c>
      <c r="J5873">
        <v>2325</v>
      </c>
      <c r="K5873">
        <v>12366</v>
      </c>
      <c r="L5873">
        <v>27</v>
      </c>
      <c r="M5873">
        <v>6673</v>
      </c>
      <c r="N5873">
        <v>1421</v>
      </c>
      <c r="O5873">
        <v>70</v>
      </c>
      <c r="P5873">
        <v>8192</v>
      </c>
      <c r="Q5873">
        <v>1740</v>
      </c>
      <c r="R5873">
        <v>0</v>
      </c>
      <c r="S5873">
        <v>0</v>
      </c>
      <c r="T5873">
        <v>1740</v>
      </c>
      <c r="U5873">
        <v>5360</v>
      </c>
      <c r="V5873">
        <v>-1638</v>
      </c>
      <c r="W5873">
        <v>4194</v>
      </c>
      <c r="X5873">
        <v>2434</v>
      </c>
      <c r="Y5873">
        <v>0.65</v>
      </c>
      <c r="Z5873">
        <v>80</v>
      </c>
      <c r="AA5873">
        <v>10226</v>
      </c>
      <c r="AB5873">
        <v>76</v>
      </c>
      <c r="AC5873">
        <v>86.17</v>
      </c>
    </row>
    <row r="5874" spans="1:29" x14ac:dyDescent="0.3">
      <c r="A5874">
        <v>2012</v>
      </c>
      <c r="B5874">
        <v>10</v>
      </c>
      <c r="C5874" s="1">
        <v>41211</v>
      </c>
      <c r="D5874">
        <v>10000</v>
      </c>
      <c r="E5874">
        <v>35</v>
      </c>
      <c r="F5874">
        <v>27</v>
      </c>
      <c r="G5874">
        <v>125</v>
      </c>
      <c r="H5874">
        <v>33</v>
      </c>
      <c r="I5874">
        <v>1860</v>
      </c>
      <c r="J5874">
        <v>2045</v>
      </c>
      <c r="K5874">
        <v>12080</v>
      </c>
      <c r="L5874">
        <v>82</v>
      </c>
      <c r="M5874">
        <v>3590</v>
      </c>
      <c r="N5874">
        <v>3437</v>
      </c>
      <c r="O5874">
        <v>67</v>
      </c>
      <c r="P5874">
        <v>7176</v>
      </c>
      <c r="Q5874">
        <v>1689</v>
      </c>
      <c r="R5874">
        <v>0</v>
      </c>
      <c r="S5874">
        <v>0</v>
      </c>
      <c r="T5874">
        <v>1689</v>
      </c>
      <c r="U5874">
        <v>5240</v>
      </c>
      <c r="V5874">
        <v>-988</v>
      </c>
      <c r="W5874">
        <v>4322</v>
      </c>
      <c r="X5874">
        <v>3215</v>
      </c>
      <c r="Y5874">
        <v>0.57999999999999996</v>
      </c>
      <c r="Z5874">
        <v>73</v>
      </c>
      <c r="AA5874">
        <v>10220</v>
      </c>
      <c r="AB5874">
        <v>69</v>
      </c>
      <c r="AC5874">
        <v>86.37</v>
      </c>
    </row>
    <row r="5875" spans="1:29" x14ac:dyDescent="0.3">
      <c r="A5875">
        <v>2012</v>
      </c>
      <c r="B5875">
        <v>10</v>
      </c>
      <c r="C5875" s="1">
        <v>41212</v>
      </c>
      <c r="D5875">
        <v>9920</v>
      </c>
      <c r="E5875">
        <v>45</v>
      </c>
      <c r="F5875">
        <v>27</v>
      </c>
      <c r="G5875">
        <v>248</v>
      </c>
      <c r="H5875">
        <v>33</v>
      </c>
      <c r="I5875">
        <v>1610</v>
      </c>
      <c r="J5875">
        <v>1918</v>
      </c>
      <c r="K5875">
        <v>11883</v>
      </c>
      <c r="L5875">
        <v>95</v>
      </c>
      <c r="M5875">
        <v>2717</v>
      </c>
      <c r="N5875">
        <v>3511</v>
      </c>
      <c r="O5875">
        <v>61</v>
      </c>
      <c r="P5875">
        <v>6383</v>
      </c>
      <c r="Q5875">
        <v>1684</v>
      </c>
      <c r="R5875">
        <v>0</v>
      </c>
      <c r="S5875">
        <v>0</v>
      </c>
      <c r="T5875">
        <v>1684</v>
      </c>
      <c r="U5875">
        <v>5140</v>
      </c>
      <c r="V5875">
        <v>-420</v>
      </c>
      <c r="W5875">
        <v>4353</v>
      </c>
      <c r="X5875">
        <v>3816</v>
      </c>
      <c r="Y5875">
        <v>0.52</v>
      </c>
      <c r="Z5875">
        <v>68</v>
      </c>
      <c r="AA5875">
        <v>10273</v>
      </c>
      <c r="AB5875">
        <v>63</v>
      </c>
      <c r="AC5875">
        <v>86.46</v>
      </c>
    </row>
    <row r="5876" spans="1:29" x14ac:dyDescent="0.3">
      <c r="A5876">
        <v>2012</v>
      </c>
      <c r="B5876">
        <v>10</v>
      </c>
      <c r="C5876" s="1">
        <v>41213</v>
      </c>
      <c r="D5876">
        <v>9700</v>
      </c>
      <c r="E5876">
        <v>48</v>
      </c>
      <c r="F5876">
        <v>26</v>
      </c>
      <c r="G5876">
        <v>211</v>
      </c>
      <c r="H5876">
        <v>33</v>
      </c>
      <c r="I5876">
        <v>1480</v>
      </c>
      <c r="J5876">
        <v>1750</v>
      </c>
      <c r="K5876">
        <v>11498</v>
      </c>
      <c r="L5876">
        <v>94</v>
      </c>
      <c r="M5876">
        <v>2988</v>
      </c>
      <c r="N5876">
        <v>3387</v>
      </c>
      <c r="O5876">
        <v>68</v>
      </c>
      <c r="P5876">
        <v>6537</v>
      </c>
      <c r="Q5876">
        <v>1694</v>
      </c>
      <c r="R5876">
        <v>0</v>
      </c>
      <c r="S5876">
        <v>0</v>
      </c>
      <c r="T5876">
        <v>1694</v>
      </c>
      <c r="U5876">
        <v>5150</v>
      </c>
      <c r="V5876">
        <v>-738</v>
      </c>
      <c r="W5876">
        <v>4124</v>
      </c>
      <c r="X5876">
        <v>3267</v>
      </c>
      <c r="Y5876">
        <v>0.55000000000000004</v>
      </c>
      <c r="Z5876">
        <v>72</v>
      </c>
      <c r="AA5876">
        <v>10018</v>
      </c>
      <c r="AB5876">
        <v>67</v>
      </c>
      <c r="AC5876">
        <v>86.63</v>
      </c>
    </row>
    <row r="5877" spans="1:29" x14ac:dyDescent="0.3">
      <c r="A5877">
        <v>2012</v>
      </c>
      <c r="B5877">
        <v>11</v>
      </c>
      <c r="C5877" s="1">
        <v>41214</v>
      </c>
      <c r="D5877">
        <v>10200</v>
      </c>
      <c r="E5877">
        <v>48</v>
      </c>
      <c r="F5877">
        <v>28</v>
      </c>
      <c r="G5877">
        <v>218</v>
      </c>
      <c r="H5877">
        <v>33</v>
      </c>
      <c r="I5877">
        <v>1400</v>
      </c>
      <c r="J5877">
        <v>1679</v>
      </c>
      <c r="K5877">
        <v>11927</v>
      </c>
      <c r="L5877">
        <v>72</v>
      </c>
      <c r="M5877">
        <v>2480</v>
      </c>
      <c r="N5877">
        <v>3538</v>
      </c>
      <c r="O5877">
        <v>78</v>
      </c>
      <c r="P5877">
        <v>6168</v>
      </c>
      <c r="Q5877">
        <v>1691</v>
      </c>
      <c r="R5877">
        <v>688</v>
      </c>
      <c r="S5877">
        <v>0</v>
      </c>
      <c r="T5877">
        <v>1004</v>
      </c>
      <c r="U5877">
        <v>5110</v>
      </c>
      <c r="V5877">
        <v>-32</v>
      </c>
      <c r="W5877">
        <v>4857</v>
      </c>
      <c r="X5877">
        <v>4755</v>
      </c>
      <c r="Y5877">
        <v>0.5</v>
      </c>
      <c r="Z5877">
        <v>60</v>
      </c>
      <c r="AA5877">
        <v>10527</v>
      </c>
      <c r="AB5877">
        <v>55</v>
      </c>
      <c r="AC5877">
        <v>86.56</v>
      </c>
    </row>
    <row r="5878" spans="1:29" x14ac:dyDescent="0.3">
      <c r="A5878">
        <v>2012</v>
      </c>
      <c r="B5878">
        <v>11</v>
      </c>
      <c r="C5878" s="1">
        <v>41215</v>
      </c>
      <c r="D5878">
        <v>10300</v>
      </c>
      <c r="E5878">
        <v>53</v>
      </c>
      <c r="F5878">
        <v>29</v>
      </c>
      <c r="G5878">
        <v>175</v>
      </c>
      <c r="H5878">
        <v>33</v>
      </c>
      <c r="I5878">
        <v>1360</v>
      </c>
      <c r="J5878">
        <v>1597</v>
      </c>
      <c r="K5878">
        <v>11950</v>
      </c>
      <c r="L5878">
        <v>98</v>
      </c>
      <c r="M5878">
        <v>1996</v>
      </c>
      <c r="N5878">
        <v>3990</v>
      </c>
      <c r="O5878">
        <v>78</v>
      </c>
      <c r="P5878">
        <v>6163</v>
      </c>
      <c r="Q5878">
        <v>1689</v>
      </c>
      <c r="R5878">
        <v>688</v>
      </c>
      <c r="S5878">
        <v>0</v>
      </c>
      <c r="T5878">
        <v>1001</v>
      </c>
      <c r="U5878">
        <v>5070</v>
      </c>
      <c r="V5878">
        <v>-146</v>
      </c>
      <c r="W5878">
        <v>5003</v>
      </c>
      <c r="X5878">
        <v>4786</v>
      </c>
      <c r="Y5878">
        <v>0.5</v>
      </c>
      <c r="Z5878">
        <v>60</v>
      </c>
      <c r="AA5878">
        <v>10590</v>
      </c>
      <c r="AB5878">
        <v>55</v>
      </c>
      <c r="AC5878">
        <v>86.49</v>
      </c>
    </row>
    <row r="5879" spans="1:29" x14ac:dyDescent="0.3">
      <c r="A5879">
        <v>2012</v>
      </c>
      <c r="B5879">
        <v>11</v>
      </c>
      <c r="C5879" s="1">
        <v>41216</v>
      </c>
      <c r="D5879">
        <v>10600</v>
      </c>
      <c r="E5879">
        <v>53</v>
      </c>
      <c r="F5879">
        <v>34</v>
      </c>
      <c r="G5879">
        <v>172</v>
      </c>
      <c r="H5879">
        <v>32</v>
      </c>
      <c r="I5879">
        <v>1340</v>
      </c>
      <c r="J5879">
        <v>1578</v>
      </c>
      <c r="K5879">
        <v>12231</v>
      </c>
      <c r="L5879">
        <v>108</v>
      </c>
      <c r="M5879">
        <v>1997</v>
      </c>
      <c r="N5879">
        <v>4204</v>
      </c>
      <c r="O5879">
        <v>75</v>
      </c>
      <c r="P5879">
        <v>6385</v>
      </c>
      <c r="Q5879">
        <v>1689</v>
      </c>
      <c r="R5879">
        <v>688</v>
      </c>
      <c r="S5879">
        <v>0</v>
      </c>
      <c r="T5879">
        <v>1002</v>
      </c>
      <c r="U5879">
        <v>5090</v>
      </c>
      <c r="V5879">
        <v>-368</v>
      </c>
      <c r="W5879">
        <v>5283</v>
      </c>
      <c r="X5879">
        <v>4844</v>
      </c>
      <c r="Y5879">
        <v>0.51</v>
      </c>
      <c r="Z5879">
        <v>60</v>
      </c>
      <c r="AA5879">
        <v>10891</v>
      </c>
      <c r="AB5879">
        <v>56</v>
      </c>
      <c r="AC5879">
        <v>86.41</v>
      </c>
    </row>
    <row r="5880" spans="1:29" x14ac:dyDescent="0.3">
      <c r="A5880">
        <v>2012</v>
      </c>
      <c r="B5880">
        <v>11</v>
      </c>
      <c r="C5880" s="1">
        <v>41217</v>
      </c>
      <c r="D5880">
        <v>10800</v>
      </c>
      <c r="E5880">
        <v>48</v>
      </c>
      <c r="F5880">
        <v>35</v>
      </c>
      <c r="G5880">
        <v>178</v>
      </c>
      <c r="H5880">
        <v>32</v>
      </c>
      <c r="I5880">
        <v>1330</v>
      </c>
      <c r="J5880">
        <v>1575</v>
      </c>
      <c r="K5880">
        <v>12423</v>
      </c>
      <c r="L5880">
        <v>102</v>
      </c>
      <c r="M5880">
        <v>1997</v>
      </c>
      <c r="N5880">
        <v>4400</v>
      </c>
      <c r="O5880">
        <v>85</v>
      </c>
      <c r="P5880">
        <v>6583</v>
      </c>
      <c r="Q5880">
        <v>1691</v>
      </c>
      <c r="R5880">
        <v>688</v>
      </c>
      <c r="S5880">
        <v>0</v>
      </c>
      <c r="T5880">
        <v>1004</v>
      </c>
      <c r="U5880">
        <v>5050</v>
      </c>
      <c r="V5880">
        <v>-611</v>
      </c>
      <c r="W5880">
        <v>5517</v>
      </c>
      <c r="X5880">
        <v>4836</v>
      </c>
      <c r="Y5880">
        <v>0.51</v>
      </c>
      <c r="Z5880">
        <v>61</v>
      </c>
      <c r="AA5880">
        <v>11093</v>
      </c>
      <c r="AB5880">
        <v>56</v>
      </c>
      <c r="AC5880">
        <v>86.34</v>
      </c>
    </row>
    <row r="5881" spans="1:29" x14ac:dyDescent="0.3">
      <c r="A5881">
        <v>2012</v>
      </c>
      <c r="B5881">
        <v>11</v>
      </c>
      <c r="C5881" s="1">
        <v>41218</v>
      </c>
      <c r="D5881">
        <v>10600</v>
      </c>
      <c r="E5881">
        <v>52</v>
      </c>
      <c r="F5881">
        <v>31</v>
      </c>
      <c r="G5881">
        <v>178</v>
      </c>
      <c r="H5881">
        <v>31</v>
      </c>
      <c r="I5881">
        <v>1320</v>
      </c>
      <c r="J5881">
        <v>1560</v>
      </c>
      <c r="K5881">
        <v>12212</v>
      </c>
      <c r="L5881">
        <v>116</v>
      </c>
      <c r="M5881">
        <v>1993</v>
      </c>
      <c r="N5881">
        <v>4225</v>
      </c>
      <c r="O5881">
        <v>91</v>
      </c>
      <c r="P5881">
        <v>6424</v>
      </c>
      <c r="Q5881">
        <v>1690</v>
      </c>
      <c r="R5881">
        <v>688</v>
      </c>
      <c r="S5881">
        <v>0</v>
      </c>
      <c r="T5881">
        <v>1003</v>
      </c>
      <c r="U5881">
        <v>5040</v>
      </c>
      <c r="V5881">
        <v>-476</v>
      </c>
      <c r="W5881">
        <v>5331</v>
      </c>
      <c r="X5881">
        <v>4785</v>
      </c>
      <c r="Y5881">
        <v>0.51</v>
      </c>
      <c r="Z5881">
        <v>61</v>
      </c>
      <c r="AA5881">
        <v>10892</v>
      </c>
      <c r="AB5881">
        <v>56</v>
      </c>
      <c r="AC5881">
        <v>86.28</v>
      </c>
    </row>
    <row r="5882" spans="1:29" x14ac:dyDescent="0.3">
      <c r="A5882">
        <v>2012</v>
      </c>
      <c r="B5882">
        <v>11</v>
      </c>
      <c r="C5882" s="1">
        <v>41219</v>
      </c>
      <c r="D5882">
        <v>10600</v>
      </c>
      <c r="E5882">
        <v>54</v>
      </c>
      <c r="F5882">
        <v>27</v>
      </c>
      <c r="G5882">
        <v>305</v>
      </c>
      <c r="H5882">
        <v>30</v>
      </c>
      <c r="I5882">
        <v>1300</v>
      </c>
      <c r="J5882">
        <v>1662</v>
      </c>
      <c r="K5882">
        <v>12316</v>
      </c>
      <c r="L5882">
        <v>122</v>
      </c>
      <c r="M5882">
        <v>1991</v>
      </c>
      <c r="N5882">
        <v>4226</v>
      </c>
      <c r="O5882">
        <v>81</v>
      </c>
      <c r="P5882">
        <v>6420</v>
      </c>
      <c r="Q5882">
        <v>1691</v>
      </c>
      <c r="R5882">
        <v>0</v>
      </c>
      <c r="S5882">
        <v>0</v>
      </c>
      <c r="T5882">
        <v>1691</v>
      </c>
      <c r="U5882">
        <v>5070</v>
      </c>
      <c r="V5882">
        <v>-788</v>
      </c>
      <c r="W5882">
        <v>5110</v>
      </c>
      <c r="X5882">
        <v>4204</v>
      </c>
      <c r="Y5882">
        <v>0.5</v>
      </c>
      <c r="Z5882">
        <v>66</v>
      </c>
      <c r="AA5882">
        <v>11016</v>
      </c>
      <c r="AB5882">
        <v>62</v>
      </c>
      <c r="AC5882">
        <v>86.31</v>
      </c>
    </row>
    <row r="5883" spans="1:29" x14ac:dyDescent="0.3">
      <c r="A5883">
        <v>2012</v>
      </c>
      <c r="B5883">
        <v>11</v>
      </c>
      <c r="C5883" s="1">
        <v>41220</v>
      </c>
      <c r="D5883">
        <v>10100</v>
      </c>
      <c r="E5883">
        <v>55</v>
      </c>
      <c r="F5883">
        <v>24</v>
      </c>
      <c r="G5883">
        <v>268</v>
      </c>
      <c r="H5883">
        <v>38</v>
      </c>
      <c r="I5883">
        <v>1260</v>
      </c>
      <c r="J5883">
        <v>1590</v>
      </c>
      <c r="K5883">
        <v>11745</v>
      </c>
      <c r="L5883">
        <v>119</v>
      </c>
      <c r="M5883">
        <v>1992</v>
      </c>
      <c r="N5883">
        <v>4237</v>
      </c>
      <c r="O5883">
        <v>82</v>
      </c>
      <c r="P5883">
        <v>6429</v>
      </c>
      <c r="Q5883">
        <v>1692</v>
      </c>
      <c r="R5883">
        <v>0</v>
      </c>
      <c r="S5883">
        <v>0</v>
      </c>
      <c r="T5883">
        <v>1692</v>
      </c>
      <c r="U5883">
        <v>5030</v>
      </c>
      <c r="V5883">
        <v>-910</v>
      </c>
      <c r="W5883">
        <v>4651</v>
      </c>
      <c r="X5883">
        <v>3623</v>
      </c>
      <c r="Y5883">
        <v>0.53</v>
      </c>
      <c r="Z5883">
        <v>69</v>
      </c>
      <c r="AA5883">
        <v>10485</v>
      </c>
      <c r="AB5883">
        <v>65</v>
      </c>
      <c r="AC5883">
        <v>86.43</v>
      </c>
    </row>
    <row r="5884" spans="1:29" x14ac:dyDescent="0.3">
      <c r="A5884">
        <v>2012</v>
      </c>
      <c r="B5884">
        <v>11</v>
      </c>
      <c r="C5884" s="1">
        <v>41221</v>
      </c>
      <c r="D5884">
        <v>10100</v>
      </c>
      <c r="E5884">
        <v>53</v>
      </c>
      <c r="F5884">
        <v>23</v>
      </c>
      <c r="G5884">
        <v>224</v>
      </c>
      <c r="H5884">
        <v>46</v>
      </c>
      <c r="I5884">
        <v>1250</v>
      </c>
      <c r="J5884">
        <v>1543</v>
      </c>
      <c r="K5884">
        <v>11696</v>
      </c>
      <c r="L5884">
        <v>121</v>
      </c>
      <c r="M5884">
        <v>1992</v>
      </c>
      <c r="N5884">
        <v>4237</v>
      </c>
      <c r="O5884">
        <v>77</v>
      </c>
      <c r="P5884">
        <v>6426</v>
      </c>
      <c r="Q5884">
        <v>1639</v>
      </c>
      <c r="R5884">
        <v>229</v>
      </c>
      <c r="S5884">
        <v>0</v>
      </c>
      <c r="T5884">
        <v>1410</v>
      </c>
      <c r="U5884">
        <v>4940</v>
      </c>
      <c r="V5884">
        <v>-860</v>
      </c>
      <c r="W5884">
        <v>4818</v>
      </c>
      <c r="X5884">
        <v>3859</v>
      </c>
      <c r="Y5884">
        <v>0.53</v>
      </c>
      <c r="Z5884">
        <v>67</v>
      </c>
      <c r="AA5884">
        <v>10446</v>
      </c>
      <c r="AB5884">
        <v>63</v>
      </c>
      <c r="AC5884">
        <v>86.5</v>
      </c>
    </row>
    <row r="5885" spans="1:29" x14ac:dyDescent="0.3">
      <c r="A5885">
        <v>2012</v>
      </c>
      <c r="B5885">
        <v>11</v>
      </c>
      <c r="C5885" s="1">
        <v>41222</v>
      </c>
      <c r="D5885">
        <v>10300</v>
      </c>
      <c r="E5885">
        <v>48</v>
      </c>
      <c r="F5885">
        <v>24</v>
      </c>
      <c r="G5885">
        <v>186</v>
      </c>
      <c r="H5885">
        <v>45</v>
      </c>
      <c r="I5885">
        <v>1240</v>
      </c>
      <c r="J5885">
        <v>1495</v>
      </c>
      <c r="K5885">
        <v>11843</v>
      </c>
      <c r="L5885">
        <v>123</v>
      </c>
      <c r="M5885">
        <v>1989</v>
      </c>
      <c r="N5885">
        <v>4236</v>
      </c>
      <c r="O5885">
        <v>81</v>
      </c>
      <c r="P5885">
        <v>6429</v>
      </c>
      <c r="Q5885">
        <v>1642</v>
      </c>
      <c r="R5885">
        <v>458</v>
      </c>
      <c r="S5885">
        <v>0</v>
      </c>
      <c r="T5885">
        <v>1183</v>
      </c>
      <c r="U5885">
        <v>5108</v>
      </c>
      <c r="V5885">
        <v>-596</v>
      </c>
      <c r="W5885">
        <v>4909</v>
      </c>
      <c r="X5885">
        <v>4230</v>
      </c>
      <c r="Y5885">
        <v>0.53</v>
      </c>
      <c r="Z5885">
        <v>64</v>
      </c>
      <c r="AA5885">
        <v>10603</v>
      </c>
      <c r="AB5885">
        <v>60</v>
      </c>
      <c r="AC5885">
        <v>86.51</v>
      </c>
    </row>
    <row r="5886" spans="1:29" x14ac:dyDescent="0.3">
      <c r="A5886">
        <v>2012</v>
      </c>
      <c r="B5886">
        <v>11</v>
      </c>
      <c r="C5886" s="1">
        <v>41223</v>
      </c>
      <c r="D5886">
        <v>9690</v>
      </c>
      <c r="E5886">
        <v>51</v>
      </c>
      <c r="F5886">
        <v>26</v>
      </c>
      <c r="G5886">
        <v>179</v>
      </c>
      <c r="H5886">
        <v>40</v>
      </c>
      <c r="I5886">
        <v>1260</v>
      </c>
      <c r="J5886">
        <v>1505</v>
      </c>
      <c r="K5886">
        <v>11246</v>
      </c>
      <c r="L5886">
        <v>135</v>
      </c>
      <c r="M5886">
        <v>1499</v>
      </c>
      <c r="N5886">
        <v>4232</v>
      </c>
      <c r="O5886">
        <v>76</v>
      </c>
      <c r="P5886">
        <v>5941</v>
      </c>
      <c r="Q5886">
        <v>1643</v>
      </c>
      <c r="R5886">
        <v>458</v>
      </c>
      <c r="S5886">
        <v>0</v>
      </c>
      <c r="T5886">
        <v>1184</v>
      </c>
      <c r="U5886">
        <v>4929</v>
      </c>
      <c r="V5886">
        <v>-277</v>
      </c>
      <c r="W5886">
        <v>4480</v>
      </c>
      <c r="X5886">
        <v>4120</v>
      </c>
      <c r="Y5886">
        <v>0.51</v>
      </c>
      <c r="Z5886">
        <v>63</v>
      </c>
      <c r="AA5886">
        <v>9986</v>
      </c>
      <c r="AB5886">
        <v>59</v>
      </c>
      <c r="AC5886">
        <v>86.54</v>
      </c>
    </row>
    <row r="5887" spans="1:29" x14ac:dyDescent="0.3">
      <c r="A5887">
        <v>2012</v>
      </c>
      <c r="B5887">
        <v>11</v>
      </c>
      <c r="C5887" s="1">
        <v>41224</v>
      </c>
      <c r="D5887">
        <v>9330</v>
      </c>
      <c r="E5887">
        <v>53</v>
      </c>
      <c r="F5887">
        <v>33</v>
      </c>
      <c r="G5887">
        <v>177</v>
      </c>
      <c r="H5887">
        <v>41</v>
      </c>
      <c r="I5887">
        <v>1250</v>
      </c>
      <c r="J5887">
        <v>1501</v>
      </c>
      <c r="K5887">
        <v>10884</v>
      </c>
      <c r="L5887">
        <v>142</v>
      </c>
      <c r="M5887">
        <v>1493</v>
      </c>
      <c r="N5887">
        <v>4220</v>
      </c>
      <c r="O5887">
        <v>73</v>
      </c>
      <c r="P5887">
        <v>5928</v>
      </c>
      <c r="Q5887">
        <v>1645</v>
      </c>
      <c r="R5887">
        <v>458</v>
      </c>
      <c r="S5887">
        <v>0</v>
      </c>
      <c r="T5887">
        <v>1187</v>
      </c>
      <c r="U5887">
        <v>4824</v>
      </c>
      <c r="V5887">
        <v>-375</v>
      </c>
      <c r="W5887">
        <v>4227</v>
      </c>
      <c r="X5887">
        <v>3769</v>
      </c>
      <c r="Y5887">
        <v>0.52</v>
      </c>
      <c r="Z5887">
        <v>65</v>
      </c>
      <c r="AA5887">
        <v>9634</v>
      </c>
      <c r="AB5887">
        <v>61</v>
      </c>
      <c r="AC5887">
        <v>86.62</v>
      </c>
    </row>
    <row r="5888" spans="1:29" x14ac:dyDescent="0.3">
      <c r="A5888">
        <v>2012</v>
      </c>
      <c r="B5888">
        <v>11</v>
      </c>
      <c r="C5888" s="1">
        <v>41225</v>
      </c>
      <c r="D5888">
        <v>8910</v>
      </c>
      <c r="E5888">
        <v>62</v>
      </c>
      <c r="F5888">
        <v>35</v>
      </c>
      <c r="G5888">
        <v>170</v>
      </c>
      <c r="H5888">
        <v>46</v>
      </c>
      <c r="I5888">
        <v>1270</v>
      </c>
      <c r="J5888">
        <v>1521</v>
      </c>
      <c r="K5888">
        <v>10493</v>
      </c>
      <c r="L5888">
        <v>155</v>
      </c>
      <c r="M5888">
        <v>1496</v>
      </c>
      <c r="N5888">
        <v>4212</v>
      </c>
      <c r="O5888">
        <v>75</v>
      </c>
      <c r="P5888">
        <v>5938</v>
      </c>
      <c r="Q5888">
        <v>1645</v>
      </c>
      <c r="R5888">
        <v>458</v>
      </c>
      <c r="S5888">
        <v>0</v>
      </c>
      <c r="T5888">
        <v>1187</v>
      </c>
      <c r="U5888">
        <v>4701</v>
      </c>
      <c r="V5888">
        <v>-488</v>
      </c>
      <c r="W5888">
        <v>3939</v>
      </c>
      <c r="X5888">
        <v>3369</v>
      </c>
      <c r="Y5888">
        <v>0.54</v>
      </c>
      <c r="Z5888">
        <v>68</v>
      </c>
      <c r="AA5888">
        <v>9223</v>
      </c>
      <c r="AB5888">
        <v>63</v>
      </c>
      <c r="AC5888">
        <v>86.77</v>
      </c>
    </row>
    <row r="5889" spans="1:29" x14ac:dyDescent="0.3">
      <c r="A5889">
        <v>2012</v>
      </c>
      <c r="B5889">
        <v>11</v>
      </c>
      <c r="C5889" s="1">
        <v>41226</v>
      </c>
      <c r="D5889">
        <v>8540</v>
      </c>
      <c r="E5889">
        <v>68</v>
      </c>
      <c r="F5889">
        <v>32</v>
      </c>
      <c r="G5889">
        <v>173</v>
      </c>
      <c r="H5889">
        <v>52</v>
      </c>
      <c r="I5889">
        <v>1250</v>
      </c>
      <c r="J5889">
        <v>1507</v>
      </c>
      <c r="K5889">
        <v>10115</v>
      </c>
      <c r="L5889">
        <v>151</v>
      </c>
      <c r="M5889">
        <v>1481</v>
      </c>
      <c r="N5889">
        <v>1756</v>
      </c>
      <c r="O5889">
        <v>90</v>
      </c>
      <c r="P5889">
        <v>3478</v>
      </c>
      <c r="Q5889">
        <v>1645</v>
      </c>
      <c r="R5889">
        <v>229</v>
      </c>
      <c r="S5889">
        <v>0</v>
      </c>
      <c r="T5889">
        <v>1416</v>
      </c>
      <c r="U5889">
        <v>4680</v>
      </c>
      <c r="V5889">
        <v>1789</v>
      </c>
      <c r="W5889">
        <v>3532</v>
      </c>
      <c r="X5889">
        <v>5222</v>
      </c>
      <c r="Y5889">
        <v>0.32</v>
      </c>
      <c r="Z5889">
        <v>48</v>
      </c>
      <c r="AA5889">
        <v>8865</v>
      </c>
      <c r="AB5889">
        <v>41</v>
      </c>
      <c r="AC5889">
        <v>86.63</v>
      </c>
    </row>
    <row r="5890" spans="1:29" x14ac:dyDescent="0.3">
      <c r="A5890">
        <v>2012</v>
      </c>
      <c r="B5890">
        <v>11</v>
      </c>
      <c r="C5890" s="1">
        <v>41227</v>
      </c>
      <c r="D5890">
        <v>8760</v>
      </c>
      <c r="E5890">
        <v>79</v>
      </c>
      <c r="F5890">
        <v>28</v>
      </c>
      <c r="G5890">
        <v>176</v>
      </c>
      <c r="H5890">
        <v>68</v>
      </c>
      <c r="I5890">
        <v>1240</v>
      </c>
      <c r="J5890">
        <v>1512</v>
      </c>
      <c r="K5890">
        <v>10351</v>
      </c>
      <c r="L5890">
        <v>144</v>
      </c>
      <c r="M5890">
        <v>1493</v>
      </c>
      <c r="N5890">
        <v>1425</v>
      </c>
      <c r="O5890">
        <v>89</v>
      </c>
      <c r="P5890">
        <v>3151</v>
      </c>
      <c r="Q5890">
        <v>1639</v>
      </c>
      <c r="R5890">
        <v>0</v>
      </c>
      <c r="S5890">
        <v>0</v>
      </c>
      <c r="T5890">
        <v>1639</v>
      </c>
      <c r="U5890">
        <v>4690</v>
      </c>
      <c r="V5890">
        <v>1986</v>
      </c>
      <c r="W5890">
        <v>3690</v>
      </c>
      <c r="X5890">
        <v>5561</v>
      </c>
      <c r="Y5890">
        <v>0.28000000000000003</v>
      </c>
      <c r="Z5890">
        <v>46</v>
      </c>
      <c r="AA5890">
        <v>9111</v>
      </c>
      <c r="AB5890">
        <v>39</v>
      </c>
      <c r="AC5890">
        <v>86.46</v>
      </c>
    </row>
    <row r="5891" spans="1:29" x14ac:dyDescent="0.3">
      <c r="A5891">
        <v>2012</v>
      </c>
      <c r="B5891">
        <v>11</v>
      </c>
      <c r="C5891" s="1">
        <v>41228</v>
      </c>
      <c r="D5891">
        <v>8900</v>
      </c>
      <c r="E5891">
        <v>72</v>
      </c>
      <c r="F5891">
        <v>27</v>
      </c>
      <c r="G5891">
        <v>170</v>
      </c>
      <c r="H5891">
        <v>67</v>
      </c>
      <c r="I5891">
        <v>1260</v>
      </c>
      <c r="J5891">
        <v>1524</v>
      </c>
      <c r="K5891">
        <v>10496</v>
      </c>
      <c r="L5891">
        <v>129</v>
      </c>
      <c r="M5891">
        <v>1492</v>
      </c>
      <c r="N5891">
        <v>3561</v>
      </c>
      <c r="O5891">
        <v>86</v>
      </c>
      <c r="P5891">
        <v>5268</v>
      </c>
      <c r="Q5891">
        <v>1685</v>
      </c>
      <c r="R5891">
        <v>0</v>
      </c>
      <c r="S5891">
        <v>0</v>
      </c>
      <c r="T5891">
        <v>1685</v>
      </c>
      <c r="U5891">
        <v>4830</v>
      </c>
      <c r="V5891">
        <v>-9</v>
      </c>
      <c r="W5891">
        <v>3670</v>
      </c>
      <c r="X5891">
        <v>3543</v>
      </c>
      <c r="Y5891">
        <v>0.48</v>
      </c>
      <c r="Z5891">
        <v>66</v>
      </c>
      <c r="AA5891">
        <v>9236</v>
      </c>
      <c r="AB5891">
        <v>62</v>
      </c>
      <c r="AC5891">
        <v>86.58</v>
      </c>
    </row>
    <row r="5892" spans="1:29" x14ac:dyDescent="0.3">
      <c r="A5892">
        <v>2012</v>
      </c>
      <c r="B5892">
        <v>11</v>
      </c>
      <c r="C5892" s="1">
        <v>41229</v>
      </c>
      <c r="D5892">
        <v>9210</v>
      </c>
      <c r="E5892">
        <v>55</v>
      </c>
      <c r="F5892">
        <v>27</v>
      </c>
      <c r="G5892">
        <v>176</v>
      </c>
      <c r="H5892">
        <v>62</v>
      </c>
      <c r="I5892">
        <v>1260</v>
      </c>
      <c r="J5892">
        <v>1525</v>
      </c>
      <c r="K5892">
        <v>10790</v>
      </c>
      <c r="L5892">
        <v>117</v>
      </c>
      <c r="M5892">
        <v>1490</v>
      </c>
      <c r="N5892">
        <v>3554</v>
      </c>
      <c r="O5892">
        <v>87</v>
      </c>
      <c r="P5892">
        <v>5248</v>
      </c>
      <c r="Q5892">
        <v>1689</v>
      </c>
      <c r="R5892">
        <v>688</v>
      </c>
      <c r="S5892">
        <v>0</v>
      </c>
      <c r="T5892">
        <v>1001</v>
      </c>
      <c r="U5892">
        <v>4910</v>
      </c>
      <c r="V5892">
        <v>536</v>
      </c>
      <c r="W5892">
        <v>4075</v>
      </c>
      <c r="X5892">
        <v>4541</v>
      </c>
      <c r="Y5892">
        <v>0.47</v>
      </c>
      <c r="Z5892">
        <v>58</v>
      </c>
      <c r="AA5892">
        <v>9530</v>
      </c>
      <c r="AB5892">
        <v>52</v>
      </c>
      <c r="AC5892">
        <v>86.54</v>
      </c>
    </row>
    <row r="5893" spans="1:29" x14ac:dyDescent="0.3">
      <c r="A5893">
        <v>2012</v>
      </c>
      <c r="B5893">
        <v>11</v>
      </c>
      <c r="C5893" s="1">
        <v>41230</v>
      </c>
      <c r="D5893">
        <v>9570</v>
      </c>
      <c r="E5893">
        <v>50</v>
      </c>
      <c r="F5893">
        <v>32</v>
      </c>
      <c r="G5893">
        <v>205</v>
      </c>
      <c r="H5893">
        <v>51</v>
      </c>
      <c r="I5893">
        <v>1260</v>
      </c>
      <c r="J5893">
        <v>1548</v>
      </c>
      <c r="K5893">
        <v>11168</v>
      </c>
      <c r="L5893">
        <v>114</v>
      </c>
      <c r="M5893">
        <v>1491</v>
      </c>
      <c r="N5893">
        <v>3533</v>
      </c>
      <c r="O5893">
        <v>69</v>
      </c>
      <c r="P5893">
        <v>5206</v>
      </c>
      <c r="Q5893">
        <v>1700</v>
      </c>
      <c r="R5893">
        <v>2751</v>
      </c>
      <c r="S5893">
        <v>0</v>
      </c>
      <c r="T5893">
        <v>-1051</v>
      </c>
      <c r="U5893">
        <v>5120</v>
      </c>
      <c r="V5893">
        <v>2145</v>
      </c>
      <c r="W5893">
        <v>4794</v>
      </c>
      <c r="X5893">
        <v>7012</v>
      </c>
      <c r="Y5893">
        <v>0.45</v>
      </c>
      <c r="Z5893">
        <v>37</v>
      </c>
      <c r="AA5893">
        <v>9908</v>
      </c>
      <c r="AB5893">
        <v>29</v>
      </c>
      <c r="AC5893">
        <v>86.22</v>
      </c>
    </row>
    <row r="5894" spans="1:29" x14ac:dyDescent="0.3">
      <c r="A5894">
        <v>2012</v>
      </c>
      <c r="B5894">
        <v>11</v>
      </c>
      <c r="C5894" s="1">
        <v>41231</v>
      </c>
      <c r="D5894">
        <v>11900</v>
      </c>
      <c r="E5894">
        <v>49</v>
      </c>
      <c r="F5894">
        <v>74</v>
      </c>
      <c r="G5894">
        <v>203</v>
      </c>
      <c r="H5894">
        <v>46</v>
      </c>
      <c r="I5894">
        <v>1310</v>
      </c>
      <c r="J5894">
        <v>1633</v>
      </c>
      <c r="K5894">
        <v>13582</v>
      </c>
      <c r="L5894">
        <v>114</v>
      </c>
      <c r="M5894">
        <v>1499</v>
      </c>
      <c r="N5894">
        <v>3552</v>
      </c>
      <c r="O5894">
        <v>69</v>
      </c>
      <c r="P5894">
        <v>5235</v>
      </c>
      <c r="Q5894">
        <v>1695</v>
      </c>
      <c r="R5894">
        <v>4814</v>
      </c>
      <c r="S5894">
        <v>0</v>
      </c>
      <c r="T5894">
        <v>-3119</v>
      </c>
      <c r="U5894">
        <v>5600</v>
      </c>
      <c r="V5894">
        <v>4025</v>
      </c>
      <c r="W5894">
        <v>7222</v>
      </c>
      <c r="X5894">
        <v>11466</v>
      </c>
      <c r="Y5894">
        <v>0.37</v>
      </c>
      <c r="Z5894">
        <v>16</v>
      </c>
      <c r="AA5894">
        <v>12272</v>
      </c>
      <c r="AB5894">
        <v>7</v>
      </c>
      <c r="AC5894">
        <v>85.61</v>
      </c>
    </row>
    <row r="5895" spans="1:29" x14ac:dyDescent="0.3">
      <c r="A5895">
        <v>2012</v>
      </c>
      <c r="B5895">
        <v>11</v>
      </c>
      <c r="C5895" s="1">
        <v>41232</v>
      </c>
      <c r="D5895">
        <v>13600</v>
      </c>
      <c r="E5895">
        <v>51</v>
      </c>
      <c r="F5895">
        <v>237</v>
      </c>
      <c r="G5895">
        <v>178</v>
      </c>
      <c r="H5895">
        <v>48</v>
      </c>
      <c r="I5895">
        <v>1330</v>
      </c>
      <c r="J5895">
        <v>1793</v>
      </c>
      <c r="K5895">
        <v>15444</v>
      </c>
      <c r="L5895">
        <v>110</v>
      </c>
      <c r="M5895">
        <v>5996</v>
      </c>
      <c r="N5895">
        <v>3527</v>
      </c>
      <c r="O5895">
        <v>84</v>
      </c>
      <c r="P5895">
        <v>9717</v>
      </c>
      <c r="Q5895">
        <v>1690</v>
      </c>
      <c r="R5895">
        <v>4814</v>
      </c>
      <c r="S5895">
        <v>0</v>
      </c>
      <c r="T5895">
        <v>-3123</v>
      </c>
      <c r="U5895">
        <v>6320</v>
      </c>
      <c r="V5895">
        <v>426</v>
      </c>
      <c r="W5895">
        <v>8206</v>
      </c>
      <c r="X5895">
        <v>8850</v>
      </c>
      <c r="Y5895">
        <v>0.62</v>
      </c>
      <c r="Z5895">
        <v>43</v>
      </c>
      <c r="AA5895">
        <v>14114</v>
      </c>
      <c r="AB5895">
        <v>37</v>
      </c>
      <c r="AC5895">
        <v>85.19</v>
      </c>
    </row>
    <row r="5896" spans="1:29" x14ac:dyDescent="0.3">
      <c r="A5896">
        <v>2012</v>
      </c>
      <c r="B5896">
        <v>11</v>
      </c>
      <c r="C5896" s="1">
        <v>41233</v>
      </c>
      <c r="D5896">
        <v>15400</v>
      </c>
      <c r="E5896">
        <v>54</v>
      </c>
      <c r="F5896">
        <v>142</v>
      </c>
      <c r="G5896">
        <v>170</v>
      </c>
      <c r="H5896">
        <v>55</v>
      </c>
      <c r="I5896">
        <v>1300</v>
      </c>
      <c r="J5896">
        <v>1667</v>
      </c>
      <c r="K5896">
        <v>17121</v>
      </c>
      <c r="L5896">
        <v>94</v>
      </c>
      <c r="M5896">
        <v>5997</v>
      </c>
      <c r="N5896">
        <v>3525</v>
      </c>
      <c r="O5896">
        <v>76</v>
      </c>
      <c r="P5896">
        <v>9692</v>
      </c>
      <c r="Q5896">
        <v>1745</v>
      </c>
      <c r="R5896">
        <v>4814</v>
      </c>
      <c r="S5896">
        <v>0</v>
      </c>
      <c r="T5896">
        <v>-3069</v>
      </c>
      <c r="U5896">
        <v>6940</v>
      </c>
      <c r="V5896">
        <v>910</v>
      </c>
      <c r="W5896">
        <v>9373</v>
      </c>
      <c r="X5896">
        <v>10498</v>
      </c>
      <c r="Y5896">
        <v>0.56000000000000005</v>
      </c>
      <c r="Z5896">
        <v>39</v>
      </c>
      <c r="AA5896">
        <v>15821</v>
      </c>
      <c r="AB5896">
        <v>34</v>
      </c>
      <c r="AC5896">
        <v>84.68</v>
      </c>
    </row>
    <row r="5897" spans="1:29" x14ac:dyDescent="0.3">
      <c r="A5897">
        <v>2012</v>
      </c>
      <c r="B5897">
        <v>11</v>
      </c>
      <c r="C5897" s="1">
        <v>41234</v>
      </c>
      <c r="D5897">
        <v>15700</v>
      </c>
      <c r="E5897">
        <v>56</v>
      </c>
      <c r="F5897">
        <v>95</v>
      </c>
      <c r="G5897">
        <v>205</v>
      </c>
      <c r="H5897">
        <v>62</v>
      </c>
      <c r="I5897">
        <v>1300</v>
      </c>
      <c r="J5897">
        <v>1662</v>
      </c>
      <c r="K5897">
        <v>17418</v>
      </c>
      <c r="L5897">
        <v>96</v>
      </c>
      <c r="M5897">
        <v>4997</v>
      </c>
      <c r="N5897">
        <v>4153</v>
      </c>
      <c r="O5897">
        <v>76</v>
      </c>
      <c r="P5897">
        <v>9322</v>
      </c>
      <c r="Q5897">
        <v>1747</v>
      </c>
      <c r="R5897">
        <v>5502</v>
      </c>
      <c r="S5897">
        <v>0</v>
      </c>
      <c r="T5897">
        <v>-3755</v>
      </c>
      <c r="U5897">
        <v>7010</v>
      </c>
      <c r="V5897">
        <v>1790</v>
      </c>
      <c r="W5897">
        <v>9797</v>
      </c>
      <c r="X5897">
        <v>11851</v>
      </c>
      <c r="Y5897">
        <v>0.53</v>
      </c>
      <c r="Z5897">
        <v>32</v>
      </c>
      <c r="AA5897">
        <v>16118</v>
      </c>
      <c r="AB5897">
        <v>26</v>
      </c>
      <c r="AC5897">
        <v>84.13</v>
      </c>
    </row>
    <row r="5898" spans="1:29" x14ac:dyDescent="0.3">
      <c r="A5898">
        <v>2012</v>
      </c>
      <c r="B5898">
        <v>11</v>
      </c>
      <c r="C5898" s="1">
        <v>41235</v>
      </c>
      <c r="D5898">
        <v>15000</v>
      </c>
      <c r="E5898">
        <v>57</v>
      </c>
      <c r="F5898">
        <v>91</v>
      </c>
      <c r="G5898">
        <v>176</v>
      </c>
      <c r="H5898">
        <v>64</v>
      </c>
      <c r="I5898">
        <v>1310</v>
      </c>
      <c r="J5898">
        <v>1641</v>
      </c>
      <c r="K5898">
        <v>16698</v>
      </c>
      <c r="L5898">
        <v>91</v>
      </c>
      <c r="M5898">
        <v>4997</v>
      </c>
      <c r="N5898">
        <v>4391</v>
      </c>
      <c r="O5898">
        <v>79</v>
      </c>
      <c r="P5898">
        <v>9558</v>
      </c>
      <c r="Q5898">
        <v>1743</v>
      </c>
      <c r="R5898">
        <v>3438</v>
      </c>
      <c r="S5898">
        <v>0</v>
      </c>
      <c r="T5898">
        <v>-1695</v>
      </c>
      <c r="U5898">
        <v>6830</v>
      </c>
      <c r="V5898">
        <v>15</v>
      </c>
      <c r="W5898">
        <v>8702</v>
      </c>
      <c r="X5898">
        <v>8835</v>
      </c>
      <c r="Y5898">
        <v>0.56000000000000005</v>
      </c>
      <c r="Z5898">
        <v>47</v>
      </c>
      <c r="AA5898">
        <v>15388</v>
      </c>
      <c r="AB5898">
        <v>43</v>
      </c>
      <c r="AC5898">
        <v>83.79</v>
      </c>
    </row>
    <row r="5899" spans="1:29" x14ac:dyDescent="0.3">
      <c r="A5899">
        <v>2012</v>
      </c>
      <c r="B5899">
        <v>11</v>
      </c>
      <c r="C5899" s="1">
        <v>41236</v>
      </c>
      <c r="D5899">
        <v>16000</v>
      </c>
      <c r="E5899">
        <v>58</v>
      </c>
      <c r="F5899">
        <v>107</v>
      </c>
      <c r="G5899">
        <v>175</v>
      </c>
      <c r="H5899">
        <v>60</v>
      </c>
      <c r="I5899">
        <v>1310</v>
      </c>
      <c r="J5899">
        <v>1652</v>
      </c>
      <c r="K5899">
        <v>17710</v>
      </c>
      <c r="L5899">
        <v>97</v>
      </c>
      <c r="M5899">
        <v>4491</v>
      </c>
      <c r="N5899">
        <v>4386</v>
      </c>
      <c r="O5899">
        <v>73</v>
      </c>
      <c r="P5899">
        <v>9046</v>
      </c>
      <c r="Q5899">
        <v>1744</v>
      </c>
      <c r="R5899">
        <v>1375</v>
      </c>
      <c r="S5899">
        <v>0</v>
      </c>
      <c r="T5899">
        <v>369</v>
      </c>
      <c r="U5899">
        <v>7180</v>
      </c>
      <c r="V5899">
        <v>-454</v>
      </c>
      <c r="W5899">
        <v>8775</v>
      </c>
      <c r="X5899">
        <v>8295</v>
      </c>
      <c r="Y5899">
        <v>0.5</v>
      </c>
      <c r="Z5899">
        <v>53</v>
      </c>
      <c r="AA5899">
        <v>16400</v>
      </c>
      <c r="AB5899">
        <v>49</v>
      </c>
      <c r="AC5899">
        <v>83.52</v>
      </c>
    </row>
    <row r="5900" spans="1:29" x14ac:dyDescent="0.3">
      <c r="A5900">
        <v>2012</v>
      </c>
      <c r="B5900">
        <v>11</v>
      </c>
      <c r="C5900" s="1">
        <v>41237</v>
      </c>
      <c r="D5900">
        <v>17200</v>
      </c>
      <c r="E5900">
        <v>58</v>
      </c>
      <c r="F5900">
        <v>80</v>
      </c>
      <c r="G5900">
        <v>176</v>
      </c>
      <c r="H5900">
        <v>59</v>
      </c>
      <c r="I5900">
        <v>1310</v>
      </c>
      <c r="J5900">
        <v>1625</v>
      </c>
      <c r="K5900">
        <v>18883</v>
      </c>
      <c r="L5900">
        <v>101</v>
      </c>
      <c r="M5900">
        <v>3995</v>
      </c>
      <c r="N5900">
        <v>4386</v>
      </c>
      <c r="O5900">
        <v>69</v>
      </c>
      <c r="P5900">
        <v>8550</v>
      </c>
      <c r="Q5900">
        <v>1745</v>
      </c>
      <c r="R5900">
        <v>1375</v>
      </c>
      <c r="S5900">
        <v>0</v>
      </c>
      <c r="T5900">
        <v>370</v>
      </c>
      <c r="U5900">
        <v>7590</v>
      </c>
      <c r="V5900">
        <v>424</v>
      </c>
      <c r="W5900">
        <v>9564</v>
      </c>
      <c r="X5900">
        <v>9963</v>
      </c>
      <c r="Y5900">
        <v>0.44</v>
      </c>
      <c r="Z5900">
        <v>47</v>
      </c>
      <c r="AA5900">
        <v>17573</v>
      </c>
      <c r="AB5900">
        <v>43</v>
      </c>
      <c r="AC5900">
        <v>83.14</v>
      </c>
    </row>
    <row r="5901" spans="1:29" x14ac:dyDescent="0.3">
      <c r="A5901">
        <v>2012</v>
      </c>
      <c r="B5901">
        <v>11</v>
      </c>
      <c r="C5901" s="1">
        <v>41238</v>
      </c>
      <c r="D5901">
        <v>15500</v>
      </c>
      <c r="E5901">
        <v>40</v>
      </c>
      <c r="F5901">
        <v>64</v>
      </c>
      <c r="G5901">
        <v>181</v>
      </c>
      <c r="H5901">
        <v>63</v>
      </c>
      <c r="I5901">
        <v>1320</v>
      </c>
      <c r="J5901">
        <v>1628</v>
      </c>
      <c r="K5901">
        <v>17168</v>
      </c>
      <c r="L5901">
        <v>103</v>
      </c>
      <c r="M5901">
        <v>3998</v>
      </c>
      <c r="N5901">
        <v>4392</v>
      </c>
      <c r="O5901">
        <v>80</v>
      </c>
      <c r="P5901">
        <v>8574</v>
      </c>
      <c r="Q5901">
        <v>1794</v>
      </c>
      <c r="R5901">
        <v>1375</v>
      </c>
      <c r="S5901">
        <v>0</v>
      </c>
      <c r="T5901">
        <v>419</v>
      </c>
      <c r="U5901">
        <v>7250</v>
      </c>
      <c r="V5901">
        <v>32</v>
      </c>
      <c r="W5901">
        <v>8173</v>
      </c>
      <c r="X5901">
        <v>8175</v>
      </c>
      <c r="Y5901">
        <v>0.49</v>
      </c>
      <c r="Z5901">
        <v>52</v>
      </c>
      <c r="AA5901">
        <v>15848</v>
      </c>
      <c r="AB5901">
        <v>48</v>
      </c>
      <c r="AC5901">
        <v>82.91</v>
      </c>
    </row>
    <row r="5902" spans="1:29" x14ac:dyDescent="0.3">
      <c r="A5902">
        <v>2012</v>
      </c>
      <c r="B5902">
        <v>11</v>
      </c>
      <c r="C5902" s="1">
        <v>41239</v>
      </c>
      <c r="D5902">
        <v>13800</v>
      </c>
      <c r="E5902">
        <v>33</v>
      </c>
      <c r="F5902">
        <v>56</v>
      </c>
      <c r="G5902">
        <v>175</v>
      </c>
      <c r="H5902">
        <v>63</v>
      </c>
      <c r="I5902">
        <v>1300</v>
      </c>
      <c r="J5902">
        <v>1594</v>
      </c>
      <c r="K5902">
        <v>15427</v>
      </c>
      <c r="L5902">
        <v>108</v>
      </c>
      <c r="M5902">
        <v>3992</v>
      </c>
      <c r="N5902">
        <v>4401</v>
      </c>
      <c r="O5902">
        <v>60</v>
      </c>
      <c r="P5902">
        <v>8561</v>
      </c>
      <c r="Q5902">
        <v>1795</v>
      </c>
      <c r="R5902">
        <v>0</v>
      </c>
      <c r="S5902">
        <v>0</v>
      </c>
      <c r="T5902">
        <v>1795</v>
      </c>
      <c r="U5902">
        <v>6490</v>
      </c>
      <c r="V5902">
        <v>-1644</v>
      </c>
      <c r="W5902">
        <v>6840</v>
      </c>
      <c r="X5902">
        <v>5071</v>
      </c>
      <c r="Y5902">
        <v>0.54</v>
      </c>
      <c r="Z5902">
        <v>67</v>
      </c>
      <c r="AA5902">
        <v>14127</v>
      </c>
      <c r="AB5902">
        <v>64</v>
      </c>
      <c r="AC5902">
        <v>83</v>
      </c>
    </row>
    <row r="5903" spans="1:29" x14ac:dyDescent="0.3">
      <c r="A5903">
        <v>2012</v>
      </c>
      <c r="B5903">
        <v>11</v>
      </c>
      <c r="C5903" s="1">
        <v>41240</v>
      </c>
      <c r="D5903">
        <v>12800</v>
      </c>
      <c r="E5903">
        <v>33</v>
      </c>
      <c r="F5903">
        <v>50</v>
      </c>
      <c r="G5903">
        <v>172</v>
      </c>
      <c r="H5903">
        <v>63</v>
      </c>
      <c r="I5903">
        <v>1270</v>
      </c>
      <c r="J5903">
        <v>1555</v>
      </c>
      <c r="K5903">
        <v>14388</v>
      </c>
      <c r="L5903">
        <v>109</v>
      </c>
      <c r="M5903">
        <v>4492</v>
      </c>
      <c r="N5903">
        <v>4406</v>
      </c>
      <c r="O5903">
        <v>76</v>
      </c>
      <c r="P5903">
        <v>9082</v>
      </c>
      <c r="Q5903">
        <v>1837</v>
      </c>
      <c r="R5903">
        <v>0</v>
      </c>
      <c r="S5903">
        <v>0</v>
      </c>
      <c r="T5903">
        <v>1837</v>
      </c>
      <c r="U5903">
        <v>4590</v>
      </c>
      <c r="V5903">
        <v>-4132</v>
      </c>
      <c r="W5903">
        <v>7729</v>
      </c>
      <c r="X5903">
        <v>3468</v>
      </c>
      <c r="Y5903">
        <v>0.62</v>
      </c>
      <c r="Z5903">
        <v>76</v>
      </c>
      <c r="AA5903">
        <v>13118</v>
      </c>
      <c r="AB5903">
        <v>74</v>
      </c>
      <c r="AC5903">
        <v>83.33</v>
      </c>
    </row>
    <row r="5904" spans="1:29" x14ac:dyDescent="0.3">
      <c r="A5904">
        <v>2012</v>
      </c>
      <c r="B5904">
        <v>11</v>
      </c>
      <c r="C5904" s="1">
        <v>41241</v>
      </c>
      <c r="D5904">
        <v>12500</v>
      </c>
      <c r="E5904">
        <v>60</v>
      </c>
      <c r="F5904">
        <v>51</v>
      </c>
      <c r="G5904">
        <v>208</v>
      </c>
      <c r="H5904">
        <v>63</v>
      </c>
      <c r="I5904">
        <v>1260</v>
      </c>
      <c r="J5904">
        <v>1582</v>
      </c>
      <c r="K5904">
        <v>14142</v>
      </c>
      <c r="L5904">
        <v>106</v>
      </c>
      <c r="M5904">
        <v>4986</v>
      </c>
      <c r="N5904">
        <v>4421</v>
      </c>
      <c r="O5904">
        <v>74</v>
      </c>
      <c r="P5904">
        <v>9586</v>
      </c>
      <c r="Q5904">
        <v>1893</v>
      </c>
      <c r="R5904">
        <v>917</v>
      </c>
      <c r="S5904">
        <v>0</v>
      </c>
      <c r="T5904">
        <v>976</v>
      </c>
      <c r="U5904">
        <v>3275</v>
      </c>
      <c r="V5904">
        <v>-5363</v>
      </c>
      <c r="W5904">
        <v>9012</v>
      </c>
      <c r="X5904">
        <v>3580</v>
      </c>
      <c r="Y5904">
        <v>0.66</v>
      </c>
      <c r="Z5904">
        <v>75</v>
      </c>
      <c r="AA5904">
        <v>12882</v>
      </c>
      <c r="AB5904">
        <v>72</v>
      </c>
      <c r="AC5904">
        <v>83.62</v>
      </c>
    </row>
    <row r="5905" spans="1:29" x14ac:dyDescent="0.3">
      <c r="A5905">
        <v>2012</v>
      </c>
      <c r="B5905">
        <v>11</v>
      </c>
      <c r="C5905" s="1">
        <v>41242</v>
      </c>
      <c r="D5905">
        <v>14000</v>
      </c>
      <c r="E5905">
        <v>125</v>
      </c>
      <c r="F5905">
        <v>65</v>
      </c>
      <c r="G5905">
        <v>177</v>
      </c>
      <c r="H5905">
        <v>63</v>
      </c>
      <c r="I5905">
        <v>1300</v>
      </c>
      <c r="J5905">
        <v>1605</v>
      </c>
      <c r="K5905">
        <v>15730</v>
      </c>
      <c r="L5905">
        <v>106</v>
      </c>
      <c r="M5905">
        <v>5488</v>
      </c>
      <c r="N5905">
        <v>4379</v>
      </c>
      <c r="O5905">
        <v>70</v>
      </c>
      <c r="P5905">
        <v>10043</v>
      </c>
      <c r="Q5905">
        <v>1895</v>
      </c>
      <c r="R5905">
        <v>917</v>
      </c>
      <c r="S5905">
        <v>0</v>
      </c>
      <c r="T5905">
        <v>978</v>
      </c>
      <c r="U5905">
        <v>3319</v>
      </c>
      <c r="V5905">
        <v>-5755</v>
      </c>
      <c r="W5905">
        <v>10532</v>
      </c>
      <c r="X5905">
        <v>4709</v>
      </c>
      <c r="Y5905">
        <v>0.63</v>
      </c>
      <c r="Z5905">
        <v>70</v>
      </c>
      <c r="AA5905">
        <v>14430</v>
      </c>
      <c r="AB5905">
        <v>67</v>
      </c>
      <c r="AC5905">
        <v>83.72</v>
      </c>
    </row>
    <row r="5906" spans="1:29" x14ac:dyDescent="0.3">
      <c r="A5906">
        <v>2012</v>
      </c>
      <c r="B5906">
        <v>11</v>
      </c>
      <c r="C5906" s="1">
        <v>41243</v>
      </c>
      <c r="D5906">
        <v>17400</v>
      </c>
      <c r="E5906">
        <v>145</v>
      </c>
      <c r="F5906">
        <v>665</v>
      </c>
      <c r="G5906">
        <v>374</v>
      </c>
      <c r="H5906">
        <v>52</v>
      </c>
      <c r="I5906">
        <v>1370</v>
      </c>
      <c r="J5906">
        <v>2461</v>
      </c>
      <c r="K5906">
        <v>20006</v>
      </c>
      <c r="L5906">
        <v>99</v>
      </c>
      <c r="M5906">
        <v>5495</v>
      </c>
      <c r="N5906">
        <v>4401</v>
      </c>
      <c r="O5906">
        <v>70</v>
      </c>
      <c r="P5906">
        <v>10065</v>
      </c>
      <c r="Q5906">
        <v>1950</v>
      </c>
      <c r="R5906">
        <v>8940</v>
      </c>
      <c r="S5906">
        <v>0</v>
      </c>
      <c r="T5906">
        <v>-6990</v>
      </c>
      <c r="U5906">
        <v>3919</v>
      </c>
      <c r="V5906">
        <v>859</v>
      </c>
      <c r="W5906">
        <v>15583</v>
      </c>
      <c r="X5906">
        <v>16931</v>
      </c>
      <c r="Y5906">
        <v>0.49</v>
      </c>
      <c r="Z5906">
        <v>15</v>
      </c>
      <c r="AA5906">
        <v>18636</v>
      </c>
      <c r="AB5906">
        <v>9</v>
      </c>
      <c r="AC5906">
        <v>82.99</v>
      </c>
    </row>
    <row r="5907" spans="1:29" x14ac:dyDescent="0.3">
      <c r="A5907">
        <v>2012</v>
      </c>
      <c r="B5907">
        <v>12</v>
      </c>
      <c r="C5907" s="1">
        <v>41244</v>
      </c>
      <c r="D5907">
        <v>31100</v>
      </c>
      <c r="E5907">
        <v>145</v>
      </c>
      <c r="F5907">
        <v>1720</v>
      </c>
      <c r="G5907">
        <v>631</v>
      </c>
      <c r="H5907">
        <v>40</v>
      </c>
      <c r="I5907">
        <v>1570</v>
      </c>
      <c r="J5907">
        <v>3961</v>
      </c>
      <c r="K5907">
        <v>35206</v>
      </c>
      <c r="L5907">
        <v>99</v>
      </c>
      <c r="M5907">
        <v>6490</v>
      </c>
      <c r="N5907">
        <v>4419</v>
      </c>
      <c r="O5907">
        <v>50</v>
      </c>
      <c r="P5907">
        <v>11059</v>
      </c>
      <c r="Q5907">
        <v>2000</v>
      </c>
      <c r="R5907">
        <v>10086</v>
      </c>
      <c r="S5907">
        <v>0</v>
      </c>
      <c r="T5907">
        <v>-8086</v>
      </c>
      <c r="U5907">
        <v>5708</v>
      </c>
      <c r="V5907">
        <v>3866</v>
      </c>
      <c r="W5907">
        <v>27801</v>
      </c>
      <c r="X5907">
        <v>32234</v>
      </c>
      <c r="Y5907">
        <v>0.31</v>
      </c>
      <c r="Z5907">
        <v>8</v>
      </c>
      <c r="AA5907">
        <v>33636</v>
      </c>
      <c r="AB5907">
        <v>4</v>
      </c>
      <c r="AC5907">
        <v>81.88</v>
      </c>
    </row>
    <row r="5908" spans="1:29" x14ac:dyDescent="0.3">
      <c r="A5908">
        <v>2012</v>
      </c>
      <c r="B5908">
        <v>12</v>
      </c>
      <c r="C5908" s="1">
        <v>41245</v>
      </c>
      <c r="D5908">
        <v>47600</v>
      </c>
      <c r="E5908">
        <v>1973</v>
      </c>
      <c r="F5908">
        <v>3140</v>
      </c>
      <c r="G5908">
        <v>794</v>
      </c>
      <c r="H5908">
        <v>50</v>
      </c>
      <c r="I5908">
        <v>1610</v>
      </c>
      <c r="J5908">
        <v>5594</v>
      </c>
      <c r="K5908">
        <v>55167</v>
      </c>
      <c r="L5908">
        <v>98</v>
      </c>
      <c r="M5908">
        <v>6677</v>
      </c>
      <c r="N5908">
        <v>4326</v>
      </c>
      <c r="O5908">
        <v>34</v>
      </c>
      <c r="P5908">
        <v>11135</v>
      </c>
      <c r="Q5908">
        <v>2000</v>
      </c>
      <c r="R5908">
        <v>17651</v>
      </c>
      <c r="S5908">
        <v>0</v>
      </c>
      <c r="T5908">
        <v>-15651</v>
      </c>
      <c r="U5908">
        <v>8164</v>
      </c>
      <c r="V5908">
        <v>12796</v>
      </c>
      <c r="W5908">
        <v>45791</v>
      </c>
      <c r="X5908">
        <v>59683</v>
      </c>
      <c r="Y5908">
        <v>0.2</v>
      </c>
      <c r="Z5908">
        <v>-8</v>
      </c>
      <c r="AA5908">
        <v>53557</v>
      </c>
      <c r="AB5908">
        <v>-11</v>
      </c>
      <c r="AC5908">
        <v>80.430000000000007</v>
      </c>
    </row>
    <row r="5909" spans="1:29" x14ac:dyDescent="0.3">
      <c r="A5909">
        <v>2012</v>
      </c>
      <c r="B5909">
        <v>12</v>
      </c>
      <c r="C5909" s="1">
        <v>41246</v>
      </c>
      <c r="D5909">
        <v>55600</v>
      </c>
      <c r="E5909">
        <v>3287</v>
      </c>
      <c r="F5909">
        <v>2660</v>
      </c>
      <c r="G5909">
        <v>692</v>
      </c>
      <c r="H5909">
        <v>41</v>
      </c>
      <c r="I5909">
        <v>1790</v>
      </c>
      <c r="J5909">
        <v>5183</v>
      </c>
      <c r="K5909">
        <v>64070</v>
      </c>
      <c r="L5909">
        <v>108</v>
      </c>
      <c r="M5909">
        <v>6668</v>
      </c>
      <c r="N5909">
        <v>4407</v>
      </c>
      <c r="O5909">
        <v>33</v>
      </c>
      <c r="P5909">
        <v>11216</v>
      </c>
      <c r="Q5909">
        <v>2000</v>
      </c>
      <c r="R5909">
        <v>16734</v>
      </c>
      <c r="S5909">
        <v>0</v>
      </c>
      <c r="T5909">
        <v>-14734</v>
      </c>
      <c r="U5909">
        <v>9915</v>
      </c>
      <c r="V5909">
        <v>13459</v>
      </c>
      <c r="W5909">
        <v>53097</v>
      </c>
      <c r="X5909">
        <v>67588</v>
      </c>
      <c r="Y5909">
        <v>0.17</v>
      </c>
      <c r="Z5909">
        <v>-5</v>
      </c>
      <c r="AA5909">
        <v>62280</v>
      </c>
      <c r="AB5909">
        <v>-9</v>
      </c>
      <c r="AC5909">
        <v>78.989999999999995</v>
      </c>
    </row>
    <row r="5910" spans="1:29" x14ac:dyDescent="0.3">
      <c r="A5910">
        <v>2012</v>
      </c>
      <c r="B5910">
        <v>12</v>
      </c>
      <c r="C5910" s="1">
        <v>41247</v>
      </c>
      <c r="D5910">
        <v>57700</v>
      </c>
      <c r="E5910">
        <v>4080</v>
      </c>
      <c r="F5910">
        <v>1070</v>
      </c>
      <c r="G5910">
        <v>603</v>
      </c>
      <c r="H5910">
        <v>40</v>
      </c>
      <c r="I5910">
        <v>1800</v>
      </c>
      <c r="J5910">
        <v>3513</v>
      </c>
      <c r="K5910">
        <v>65293</v>
      </c>
      <c r="L5910">
        <v>102</v>
      </c>
      <c r="M5910">
        <v>6676</v>
      </c>
      <c r="N5910">
        <v>4385</v>
      </c>
      <c r="O5910">
        <v>34</v>
      </c>
      <c r="P5910">
        <v>11196</v>
      </c>
      <c r="Q5910">
        <v>2050</v>
      </c>
      <c r="R5910">
        <v>16734</v>
      </c>
      <c r="S5910">
        <v>0</v>
      </c>
      <c r="T5910">
        <v>-14684</v>
      </c>
      <c r="U5910">
        <v>10554</v>
      </c>
      <c r="V5910">
        <v>12415</v>
      </c>
      <c r="W5910">
        <v>55337</v>
      </c>
      <c r="X5910">
        <v>68780</v>
      </c>
      <c r="Y5910">
        <v>0.17</v>
      </c>
      <c r="Z5910">
        <v>-5</v>
      </c>
      <c r="AA5910">
        <v>63493</v>
      </c>
      <c r="AB5910">
        <v>-8</v>
      </c>
      <c r="AC5910">
        <v>77.61</v>
      </c>
    </row>
    <row r="5911" spans="1:29" x14ac:dyDescent="0.3">
      <c r="A5911">
        <v>2012</v>
      </c>
      <c r="B5911">
        <v>12</v>
      </c>
      <c r="C5911" s="1">
        <v>41248</v>
      </c>
      <c r="D5911">
        <v>56500</v>
      </c>
      <c r="E5911">
        <v>3877</v>
      </c>
      <c r="F5911">
        <v>1150</v>
      </c>
      <c r="G5911">
        <v>580</v>
      </c>
      <c r="H5911">
        <v>41</v>
      </c>
      <c r="I5911">
        <v>1770</v>
      </c>
      <c r="J5911">
        <v>3541</v>
      </c>
      <c r="K5911">
        <v>63918</v>
      </c>
      <c r="L5911">
        <v>115</v>
      </c>
      <c r="M5911">
        <v>6676</v>
      </c>
      <c r="N5911">
        <v>4390</v>
      </c>
      <c r="O5911">
        <v>38</v>
      </c>
      <c r="P5911">
        <v>11219</v>
      </c>
      <c r="Q5911">
        <v>2100</v>
      </c>
      <c r="R5911">
        <v>10315</v>
      </c>
      <c r="S5911">
        <v>0</v>
      </c>
      <c r="T5911">
        <v>-8215</v>
      </c>
      <c r="U5911">
        <v>10429</v>
      </c>
      <c r="V5911">
        <v>8091</v>
      </c>
      <c r="W5911">
        <v>52248</v>
      </c>
      <c r="X5911">
        <v>60915</v>
      </c>
      <c r="Y5911">
        <v>0.17</v>
      </c>
      <c r="Z5911">
        <v>5</v>
      </c>
      <c r="AA5911">
        <v>62148</v>
      </c>
      <c r="AB5911">
        <v>2</v>
      </c>
      <c r="AC5911">
        <v>76.39</v>
      </c>
    </row>
    <row r="5912" spans="1:29" x14ac:dyDescent="0.3">
      <c r="A5912">
        <v>2012</v>
      </c>
      <c r="B5912">
        <v>12</v>
      </c>
      <c r="C5912" s="1">
        <v>41249</v>
      </c>
      <c r="D5912">
        <v>56600</v>
      </c>
      <c r="E5912">
        <v>3914</v>
      </c>
      <c r="F5912">
        <v>1520</v>
      </c>
      <c r="G5912">
        <v>530</v>
      </c>
      <c r="H5912">
        <v>41</v>
      </c>
      <c r="I5912">
        <v>1830</v>
      </c>
      <c r="J5912">
        <v>3921</v>
      </c>
      <c r="K5912">
        <v>64435</v>
      </c>
      <c r="L5912">
        <v>151</v>
      </c>
      <c r="M5912">
        <v>6670</v>
      </c>
      <c r="N5912">
        <v>4382</v>
      </c>
      <c r="O5912">
        <v>34</v>
      </c>
      <c r="P5912">
        <v>11236</v>
      </c>
      <c r="Q5912">
        <v>2071</v>
      </c>
      <c r="R5912">
        <v>9169</v>
      </c>
      <c r="S5912">
        <v>0</v>
      </c>
      <c r="T5912">
        <v>-7098</v>
      </c>
      <c r="U5912">
        <v>10314</v>
      </c>
      <c r="V5912">
        <v>7613</v>
      </c>
      <c r="W5912">
        <v>52188</v>
      </c>
      <c r="X5912">
        <v>60297</v>
      </c>
      <c r="Y5912">
        <v>0.17</v>
      </c>
      <c r="Z5912">
        <v>6</v>
      </c>
      <c r="AA5912">
        <v>62605</v>
      </c>
      <c r="AB5912">
        <v>4</v>
      </c>
      <c r="AC5912">
        <v>75.239999999999995</v>
      </c>
    </row>
    <row r="5913" spans="1:29" x14ac:dyDescent="0.3">
      <c r="A5913">
        <v>2012</v>
      </c>
      <c r="B5913">
        <v>12</v>
      </c>
      <c r="C5913" s="1">
        <v>41250</v>
      </c>
      <c r="D5913">
        <v>57500</v>
      </c>
      <c r="E5913">
        <v>4102</v>
      </c>
      <c r="F5913">
        <v>981</v>
      </c>
      <c r="G5913">
        <v>465</v>
      </c>
      <c r="H5913">
        <v>40</v>
      </c>
      <c r="I5913">
        <v>1790</v>
      </c>
      <c r="J5913">
        <v>3276</v>
      </c>
      <c r="K5913">
        <v>64878</v>
      </c>
      <c r="L5913">
        <v>111</v>
      </c>
      <c r="M5913">
        <v>6551</v>
      </c>
      <c r="N5913">
        <v>4376</v>
      </c>
      <c r="O5913">
        <v>33</v>
      </c>
      <c r="P5913">
        <v>11071</v>
      </c>
      <c r="Q5913">
        <v>2150</v>
      </c>
      <c r="R5913">
        <v>1605</v>
      </c>
      <c r="S5913">
        <v>0</v>
      </c>
      <c r="T5913">
        <v>545</v>
      </c>
      <c r="U5913">
        <v>10444</v>
      </c>
      <c r="V5913">
        <v>2294</v>
      </c>
      <c r="W5913">
        <v>51005</v>
      </c>
      <c r="X5913">
        <v>53262</v>
      </c>
      <c r="Y5913">
        <v>0.17</v>
      </c>
      <c r="Z5913">
        <v>18</v>
      </c>
      <c r="AA5913">
        <v>63088</v>
      </c>
      <c r="AB5913">
        <v>16</v>
      </c>
      <c r="AC5913">
        <v>74.23</v>
      </c>
    </row>
    <row r="5914" spans="1:29" x14ac:dyDescent="0.3">
      <c r="A5914">
        <v>2012</v>
      </c>
      <c r="B5914">
        <v>12</v>
      </c>
      <c r="C5914" s="1">
        <v>41251</v>
      </c>
      <c r="D5914">
        <v>56400</v>
      </c>
      <c r="E5914">
        <v>4092</v>
      </c>
      <c r="F5914">
        <v>718</v>
      </c>
      <c r="G5914">
        <v>409</v>
      </c>
      <c r="H5914">
        <v>40</v>
      </c>
      <c r="I5914">
        <v>1720</v>
      </c>
      <c r="J5914">
        <v>2887</v>
      </c>
      <c r="K5914">
        <v>63379</v>
      </c>
      <c r="L5914">
        <v>102</v>
      </c>
      <c r="M5914">
        <v>2695</v>
      </c>
      <c r="N5914">
        <v>3308</v>
      </c>
      <c r="O5914">
        <v>27</v>
      </c>
      <c r="P5914">
        <v>6132</v>
      </c>
      <c r="Q5914">
        <v>2150</v>
      </c>
      <c r="R5914">
        <v>1605</v>
      </c>
      <c r="S5914">
        <v>0</v>
      </c>
      <c r="T5914">
        <v>545</v>
      </c>
      <c r="U5914">
        <v>10245</v>
      </c>
      <c r="V5914">
        <v>6646</v>
      </c>
      <c r="W5914">
        <v>50094</v>
      </c>
      <c r="X5914">
        <v>56702</v>
      </c>
      <c r="Y5914">
        <v>0.09</v>
      </c>
      <c r="Z5914">
        <v>11</v>
      </c>
      <c r="AA5914">
        <v>61659</v>
      </c>
      <c r="AB5914">
        <v>8</v>
      </c>
      <c r="AC5914">
        <v>73.239999999999995</v>
      </c>
    </row>
    <row r="5915" spans="1:29" x14ac:dyDescent="0.3">
      <c r="A5915">
        <v>2012</v>
      </c>
      <c r="B5915">
        <v>12</v>
      </c>
      <c r="C5915" s="1">
        <v>41252</v>
      </c>
      <c r="D5915">
        <v>52800</v>
      </c>
      <c r="E5915">
        <v>4072</v>
      </c>
      <c r="F5915">
        <v>566</v>
      </c>
      <c r="G5915">
        <v>352</v>
      </c>
      <c r="H5915">
        <v>40</v>
      </c>
      <c r="I5915">
        <v>1670</v>
      </c>
      <c r="J5915">
        <v>2628</v>
      </c>
      <c r="K5915">
        <v>59500</v>
      </c>
      <c r="L5915">
        <v>103</v>
      </c>
      <c r="M5915">
        <v>3196</v>
      </c>
      <c r="N5915">
        <v>2807</v>
      </c>
      <c r="O5915">
        <v>28</v>
      </c>
      <c r="P5915">
        <v>6134</v>
      </c>
      <c r="Q5915">
        <v>2150</v>
      </c>
      <c r="R5915">
        <v>1605</v>
      </c>
      <c r="S5915">
        <v>0</v>
      </c>
      <c r="T5915">
        <v>545</v>
      </c>
      <c r="U5915">
        <v>9668</v>
      </c>
      <c r="V5915">
        <v>5807</v>
      </c>
      <c r="W5915">
        <v>47051</v>
      </c>
      <c r="X5915">
        <v>52821</v>
      </c>
      <c r="Y5915">
        <v>0.1</v>
      </c>
      <c r="Z5915">
        <v>11</v>
      </c>
      <c r="AA5915">
        <v>57830</v>
      </c>
      <c r="AB5915">
        <v>9</v>
      </c>
      <c r="AC5915">
        <v>72.349999999999994</v>
      </c>
    </row>
    <row r="5916" spans="1:29" x14ac:dyDescent="0.3">
      <c r="A5916">
        <v>2012</v>
      </c>
      <c r="B5916">
        <v>12</v>
      </c>
      <c r="C5916" s="1">
        <v>41253</v>
      </c>
      <c r="D5916">
        <v>46400</v>
      </c>
      <c r="E5916">
        <v>4082</v>
      </c>
      <c r="F5916">
        <v>459</v>
      </c>
      <c r="G5916">
        <v>287</v>
      </c>
      <c r="H5916">
        <v>40</v>
      </c>
      <c r="I5916">
        <v>1610</v>
      </c>
      <c r="J5916">
        <v>2396</v>
      </c>
      <c r="K5916">
        <v>52878</v>
      </c>
      <c r="L5916">
        <v>98</v>
      </c>
      <c r="M5916">
        <v>3194</v>
      </c>
      <c r="N5916">
        <v>2763</v>
      </c>
      <c r="O5916">
        <v>24</v>
      </c>
      <c r="P5916">
        <v>6079</v>
      </c>
      <c r="Q5916">
        <v>2200</v>
      </c>
      <c r="R5916">
        <v>0</v>
      </c>
      <c r="S5916">
        <v>0</v>
      </c>
      <c r="T5916">
        <v>2200</v>
      </c>
      <c r="U5916">
        <v>8590</v>
      </c>
      <c r="V5916">
        <v>3477</v>
      </c>
      <c r="W5916">
        <v>41276</v>
      </c>
      <c r="X5916">
        <v>44599</v>
      </c>
      <c r="Y5916">
        <v>0.11</v>
      </c>
      <c r="Z5916">
        <v>16</v>
      </c>
      <c r="AA5916">
        <v>51268</v>
      </c>
      <c r="AB5916">
        <v>13</v>
      </c>
      <c r="AC5916">
        <v>71.62</v>
      </c>
    </row>
    <row r="5917" spans="1:29" x14ac:dyDescent="0.3">
      <c r="A5917">
        <v>2012</v>
      </c>
      <c r="B5917">
        <v>12</v>
      </c>
      <c r="C5917" s="1">
        <v>41254</v>
      </c>
      <c r="D5917">
        <v>40100</v>
      </c>
      <c r="E5917">
        <v>4032</v>
      </c>
      <c r="F5917">
        <v>387</v>
      </c>
      <c r="G5917">
        <v>237</v>
      </c>
      <c r="H5917">
        <v>40</v>
      </c>
      <c r="I5917">
        <v>1570</v>
      </c>
      <c r="J5917">
        <v>2234</v>
      </c>
      <c r="K5917">
        <v>46366</v>
      </c>
      <c r="L5917">
        <v>106</v>
      </c>
      <c r="M5917">
        <v>6673</v>
      </c>
      <c r="N5917">
        <v>3911</v>
      </c>
      <c r="O5917">
        <v>18</v>
      </c>
      <c r="P5917">
        <v>10707</v>
      </c>
      <c r="Q5917">
        <v>2200</v>
      </c>
      <c r="R5917">
        <v>0</v>
      </c>
      <c r="S5917">
        <v>0</v>
      </c>
      <c r="T5917">
        <v>2200</v>
      </c>
      <c r="U5917">
        <v>7295</v>
      </c>
      <c r="V5917">
        <v>-2608</v>
      </c>
      <c r="W5917">
        <v>36221</v>
      </c>
      <c r="X5917">
        <v>33459</v>
      </c>
      <c r="Y5917">
        <v>0.23</v>
      </c>
      <c r="Z5917">
        <v>28</v>
      </c>
      <c r="AA5917">
        <v>44796</v>
      </c>
      <c r="AB5917">
        <v>25</v>
      </c>
      <c r="AC5917">
        <v>71.11</v>
      </c>
    </row>
    <row r="5918" spans="1:29" x14ac:dyDescent="0.3">
      <c r="A5918">
        <v>2012</v>
      </c>
      <c r="B5918">
        <v>12</v>
      </c>
      <c r="C5918" s="1">
        <v>41255</v>
      </c>
      <c r="D5918">
        <v>35200</v>
      </c>
      <c r="E5918">
        <v>3812</v>
      </c>
      <c r="F5918">
        <v>372</v>
      </c>
      <c r="G5918">
        <v>207</v>
      </c>
      <c r="H5918">
        <v>35</v>
      </c>
      <c r="I5918">
        <v>1530</v>
      </c>
      <c r="J5918">
        <v>2144</v>
      </c>
      <c r="K5918">
        <v>41156</v>
      </c>
      <c r="L5918">
        <v>101</v>
      </c>
      <c r="M5918">
        <v>6671</v>
      </c>
      <c r="N5918">
        <v>4425</v>
      </c>
      <c r="O5918">
        <v>24</v>
      </c>
      <c r="P5918">
        <v>11220</v>
      </c>
      <c r="Q5918">
        <v>2200</v>
      </c>
      <c r="R5918">
        <v>917</v>
      </c>
      <c r="S5918">
        <v>0</v>
      </c>
      <c r="T5918">
        <v>1283</v>
      </c>
      <c r="U5918">
        <v>6260</v>
      </c>
      <c r="V5918">
        <v>-3650</v>
      </c>
      <c r="W5918">
        <v>32393</v>
      </c>
      <c r="X5918">
        <v>28653</v>
      </c>
      <c r="Y5918">
        <v>0.27</v>
      </c>
      <c r="Z5918">
        <v>30</v>
      </c>
      <c r="AA5918">
        <v>39626</v>
      </c>
      <c r="AB5918">
        <v>28</v>
      </c>
      <c r="AC5918">
        <v>70.73</v>
      </c>
    </row>
    <row r="5919" spans="1:29" x14ac:dyDescent="0.3">
      <c r="A5919">
        <v>2012</v>
      </c>
      <c r="B5919">
        <v>12</v>
      </c>
      <c r="C5919" s="1">
        <v>41256</v>
      </c>
      <c r="D5919">
        <v>31700</v>
      </c>
      <c r="E5919">
        <v>3158</v>
      </c>
      <c r="F5919">
        <v>410</v>
      </c>
      <c r="G5919">
        <v>190</v>
      </c>
      <c r="H5919">
        <v>27</v>
      </c>
      <c r="I5919">
        <v>1490</v>
      </c>
      <c r="J5919">
        <v>2117</v>
      </c>
      <c r="K5919">
        <v>36975</v>
      </c>
      <c r="L5919">
        <v>90</v>
      </c>
      <c r="M5919">
        <v>6671</v>
      </c>
      <c r="N5919">
        <v>4421</v>
      </c>
      <c r="O5919">
        <v>24</v>
      </c>
      <c r="P5919">
        <v>11206</v>
      </c>
      <c r="Q5919">
        <v>2200</v>
      </c>
      <c r="R5919">
        <v>917</v>
      </c>
      <c r="S5919">
        <v>0</v>
      </c>
      <c r="T5919">
        <v>1283</v>
      </c>
      <c r="U5919">
        <v>5638</v>
      </c>
      <c r="V5919">
        <v>-4285</v>
      </c>
      <c r="W5919">
        <v>28861</v>
      </c>
      <c r="X5919">
        <v>24486</v>
      </c>
      <c r="Y5919">
        <v>0.3</v>
      </c>
      <c r="Z5919">
        <v>34</v>
      </c>
      <c r="AA5919">
        <v>35485</v>
      </c>
      <c r="AB5919">
        <v>31</v>
      </c>
      <c r="AC5919">
        <v>70.47</v>
      </c>
    </row>
    <row r="5920" spans="1:29" x14ac:dyDescent="0.3">
      <c r="A5920">
        <v>2012</v>
      </c>
      <c r="B5920">
        <v>12</v>
      </c>
      <c r="C5920" s="1">
        <v>41257</v>
      </c>
      <c r="D5920">
        <v>29500</v>
      </c>
      <c r="E5920">
        <v>2618</v>
      </c>
      <c r="F5920">
        <v>328</v>
      </c>
      <c r="G5920">
        <v>192</v>
      </c>
      <c r="H5920">
        <v>25</v>
      </c>
      <c r="I5920">
        <v>1460</v>
      </c>
      <c r="J5920">
        <v>2005</v>
      </c>
      <c r="K5920">
        <v>34123</v>
      </c>
      <c r="L5920">
        <v>91</v>
      </c>
      <c r="M5920">
        <v>6680</v>
      </c>
      <c r="N5920">
        <v>4429</v>
      </c>
      <c r="O5920">
        <v>20</v>
      </c>
      <c r="P5920">
        <v>11219</v>
      </c>
      <c r="Q5920">
        <v>2200</v>
      </c>
      <c r="R5920">
        <v>917</v>
      </c>
      <c r="S5920">
        <v>0</v>
      </c>
      <c r="T5920">
        <v>1283</v>
      </c>
      <c r="U5920">
        <v>5266</v>
      </c>
      <c r="V5920">
        <v>-4782</v>
      </c>
      <c r="W5920">
        <v>26493</v>
      </c>
      <c r="X5920">
        <v>21621</v>
      </c>
      <c r="Y5920">
        <v>0.33</v>
      </c>
      <c r="Z5920">
        <v>37</v>
      </c>
      <c r="AA5920">
        <v>32663</v>
      </c>
      <c r="AB5920">
        <v>34</v>
      </c>
      <c r="AC5920">
        <v>70.31</v>
      </c>
    </row>
    <row r="5921" spans="1:29" x14ac:dyDescent="0.3">
      <c r="A5921">
        <v>2012</v>
      </c>
      <c r="B5921">
        <v>12</v>
      </c>
      <c r="C5921" s="1">
        <v>41258</v>
      </c>
      <c r="D5921">
        <v>27500</v>
      </c>
      <c r="E5921">
        <v>2037</v>
      </c>
      <c r="F5921">
        <v>289</v>
      </c>
      <c r="G5921">
        <v>198</v>
      </c>
      <c r="H5921">
        <v>22</v>
      </c>
      <c r="I5921">
        <v>1430</v>
      </c>
      <c r="J5921">
        <v>1939</v>
      </c>
      <c r="K5921">
        <v>31476</v>
      </c>
      <c r="L5921">
        <v>113</v>
      </c>
      <c r="M5921">
        <v>6676</v>
      </c>
      <c r="N5921">
        <v>4376</v>
      </c>
      <c r="O5921">
        <v>21</v>
      </c>
      <c r="P5921">
        <v>11186</v>
      </c>
      <c r="Q5921">
        <v>2200</v>
      </c>
      <c r="R5921">
        <v>1605</v>
      </c>
      <c r="S5921">
        <v>0</v>
      </c>
      <c r="T5921">
        <v>595</v>
      </c>
      <c r="U5921">
        <v>4952</v>
      </c>
      <c r="V5921">
        <v>-4682</v>
      </c>
      <c r="W5921">
        <v>24418</v>
      </c>
      <c r="X5921">
        <v>19695</v>
      </c>
      <c r="Y5921">
        <v>0.35</v>
      </c>
      <c r="Z5921">
        <v>37</v>
      </c>
      <c r="AA5921">
        <v>30046</v>
      </c>
      <c r="AB5921">
        <v>34</v>
      </c>
      <c r="AC5921">
        <v>70.22</v>
      </c>
    </row>
    <row r="5922" spans="1:29" x14ac:dyDescent="0.3">
      <c r="A5922">
        <v>2012</v>
      </c>
      <c r="B5922">
        <v>12</v>
      </c>
      <c r="C5922" s="1">
        <v>41259</v>
      </c>
      <c r="D5922">
        <v>25300</v>
      </c>
      <c r="E5922">
        <v>87</v>
      </c>
      <c r="F5922">
        <v>261</v>
      </c>
      <c r="G5922">
        <v>188</v>
      </c>
      <c r="H5922">
        <v>20</v>
      </c>
      <c r="I5922">
        <v>1420</v>
      </c>
      <c r="J5922">
        <v>1889</v>
      </c>
      <c r="K5922">
        <v>27276</v>
      </c>
      <c r="L5922">
        <v>79</v>
      </c>
      <c r="M5922">
        <v>7091</v>
      </c>
      <c r="N5922">
        <v>4369</v>
      </c>
      <c r="O5922">
        <v>23</v>
      </c>
      <c r="P5922">
        <v>11562</v>
      </c>
      <c r="Q5922">
        <v>2200</v>
      </c>
      <c r="R5922">
        <v>1605</v>
      </c>
      <c r="S5922">
        <v>0</v>
      </c>
      <c r="T5922">
        <v>595</v>
      </c>
      <c r="U5922">
        <v>4653</v>
      </c>
      <c r="V5922">
        <v>-5407</v>
      </c>
      <c r="W5922">
        <v>20567</v>
      </c>
      <c r="X5922">
        <v>15119</v>
      </c>
      <c r="Y5922">
        <v>0.42</v>
      </c>
      <c r="Z5922">
        <v>45</v>
      </c>
      <c r="AA5922">
        <v>25856</v>
      </c>
      <c r="AB5922">
        <v>42</v>
      </c>
      <c r="AC5922">
        <v>70.3</v>
      </c>
    </row>
    <row r="5923" spans="1:29" x14ac:dyDescent="0.3">
      <c r="A5923">
        <v>2012</v>
      </c>
      <c r="B5923">
        <v>12</v>
      </c>
      <c r="C5923" s="1">
        <v>41260</v>
      </c>
      <c r="D5923">
        <v>24100</v>
      </c>
      <c r="E5923">
        <v>87</v>
      </c>
      <c r="F5923">
        <v>313</v>
      </c>
      <c r="G5923">
        <v>194</v>
      </c>
      <c r="H5923">
        <v>20</v>
      </c>
      <c r="I5923">
        <v>1410</v>
      </c>
      <c r="J5923">
        <v>1937</v>
      </c>
      <c r="K5923">
        <v>26124</v>
      </c>
      <c r="L5923">
        <v>90</v>
      </c>
      <c r="M5923">
        <v>7091</v>
      </c>
      <c r="N5923">
        <v>4365</v>
      </c>
      <c r="O5923">
        <v>26</v>
      </c>
      <c r="P5923">
        <v>11571</v>
      </c>
      <c r="Q5923">
        <v>2200</v>
      </c>
      <c r="R5923">
        <v>1146</v>
      </c>
      <c r="S5923">
        <v>0</v>
      </c>
      <c r="T5923">
        <v>1054</v>
      </c>
      <c r="U5923">
        <v>4507</v>
      </c>
      <c r="V5923">
        <v>-5812</v>
      </c>
      <c r="W5923">
        <v>19385</v>
      </c>
      <c r="X5923">
        <v>13499</v>
      </c>
      <c r="Y5923">
        <v>0.44</v>
      </c>
      <c r="Z5923">
        <v>48</v>
      </c>
      <c r="AA5923">
        <v>24714</v>
      </c>
      <c r="AB5923">
        <v>45</v>
      </c>
      <c r="AC5923">
        <v>70.45</v>
      </c>
    </row>
    <row r="5924" spans="1:29" x14ac:dyDescent="0.3">
      <c r="A5924">
        <v>2012</v>
      </c>
      <c r="B5924">
        <v>12</v>
      </c>
      <c r="C5924" s="1">
        <v>41261</v>
      </c>
      <c r="D5924">
        <v>25600</v>
      </c>
      <c r="E5924">
        <v>89</v>
      </c>
      <c r="F5924">
        <v>862</v>
      </c>
      <c r="G5924">
        <v>188</v>
      </c>
      <c r="H5924">
        <v>21</v>
      </c>
      <c r="I5924">
        <v>1420</v>
      </c>
      <c r="J5924">
        <v>2491</v>
      </c>
      <c r="K5924">
        <v>28180</v>
      </c>
      <c r="L5924">
        <v>83</v>
      </c>
      <c r="M5924">
        <v>7093</v>
      </c>
      <c r="N5924">
        <v>4238</v>
      </c>
      <c r="O5924">
        <v>23</v>
      </c>
      <c r="P5924">
        <v>11436</v>
      </c>
      <c r="Q5924">
        <v>2150</v>
      </c>
      <c r="R5924">
        <v>1146</v>
      </c>
      <c r="S5924">
        <v>0</v>
      </c>
      <c r="T5924">
        <v>1004</v>
      </c>
      <c r="U5924">
        <v>4684</v>
      </c>
      <c r="V5924">
        <v>-4914</v>
      </c>
      <c r="W5924">
        <v>20724</v>
      </c>
      <c r="X5924">
        <v>15740</v>
      </c>
      <c r="Y5924">
        <v>0.4</v>
      </c>
      <c r="Z5924">
        <v>44</v>
      </c>
      <c r="AA5924">
        <v>26760</v>
      </c>
      <c r="AB5924">
        <v>41</v>
      </c>
      <c r="AC5924">
        <v>70.5</v>
      </c>
    </row>
    <row r="5925" spans="1:29" x14ac:dyDescent="0.3">
      <c r="A5925">
        <v>2012</v>
      </c>
      <c r="B5925">
        <v>12</v>
      </c>
      <c r="C5925" s="1">
        <v>41262</v>
      </c>
      <c r="D5925">
        <v>30100</v>
      </c>
      <c r="E5925">
        <v>96</v>
      </c>
      <c r="F5925">
        <v>661</v>
      </c>
      <c r="G5925">
        <v>182</v>
      </c>
      <c r="H5925">
        <v>21</v>
      </c>
      <c r="I5925">
        <v>1420</v>
      </c>
      <c r="J5925">
        <v>2284</v>
      </c>
      <c r="K5925">
        <v>32480</v>
      </c>
      <c r="L5925">
        <v>84</v>
      </c>
      <c r="M5925">
        <v>1488</v>
      </c>
      <c r="N5925">
        <v>2392</v>
      </c>
      <c r="O5925">
        <v>20</v>
      </c>
      <c r="P5925">
        <v>3985</v>
      </c>
      <c r="Q5925">
        <v>2150</v>
      </c>
      <c r="R5925">
        <v>1146</v>
      </c>
      <c r="S5925">
        <v>0</v>
      </c>
      <c r="T5925">
        <v>1004</v>
      </c>
      <c r="U5925">
        <v>5202</v>
      </c>
      <c r="V5925">
        <v>2849</v>
      </c>
      <c r="W5925">
        <v>24713</v>
      </c>
      <c r="X5925">
        <v>27491</v>
      </c>
      <c r="Y5925">
        <v>0.12</v>
      </c>
      <c r="Z5925">
        <v>15</v>
      </c>
      <c r="AA5925">
        <v>31060</v>
      </c>
      <c r="AB5925">
        <v>11</v>
      </c>
      <c r="AC5925">
        <v>70.180000000000007</v>
      </c>
    </row>
    <row r="5926" spans="1:29" x14ac:dyDescent="0.3">
      <c r="A5926">
        <v>2012</v>
      </c>
      <c r="B5926">
        <v>12</v>
      </c>
      <c r="C5926" s="1">
        <v>41263</v>
      </c>
      <c r="D5926">
        <v>31400</v>
      </c>
      <c r="E5926">
        <v>99</v>
      </c>
      <c r="F5926">
        <v>532</v>
      </c>
      <c r="G5926">
        <v>186</v>
      </c>
      <c r="H5926">
        <v>21</v>
      </c>
      <c r="I5926">
        <v>1410</v>
      </c>
      <c r="J5926">
        <v>2149</v>
      </c>
      <c r="K5926">
        <v>33648</v>
      </c>
      <c r="L5926">
        <v>79</v>
      </c>
      <c r="M5926">
        <v>1498</v>
      </c>
      <c r="N5926">
        <v>984</v>
      </c>
      <c r="O5926">
        <v>24</v>
      </c>
      <c r="P5926">
        <v>2586</v>
      </c>
      <c r="Q5926">
        <v>2150</v>
      </c>
      <c r="R5926">
        <v>458</v>
      </c>
      <c r="S5926">
        <v>0</v>
      </c>
      <c r="T5926">
        <v>1692</v>
      </c>
      <c r="U5926">
        <v>5481</v>
      </c>
      <c r="V5926">
        <v>3945</v>
      </c>
      <c r="W5926">
        <v>25544</v>
      </c>
      <c r="X5926">
        <v>29371</v>
      </c>
      <c r="Y5926">
        <v>7.0000000000000007E-2</v>
      </c>
      <c r="Z5926">
        <v>13</v>
      </c>
      <c r="AA5926">
        <v>32238</v>
      </c>
      <c r="AB5926">
        <v>9</v>
      </c>
      <c r="AC5926">
        <v>69.84</v>
      </c>
    </row>
    <row r="5927" spans="1:29" x14ac:dyDescent="0.3">
      <c r="A5927">
        <v>2012</v>
      </c>
      <c r="B5927">
        <v>12</v>
      </c>
      <c r="C5927" s="1">
        <v>41264</v>
      </c>
      <c r="D5927">
        <v>29900</v>
      </c>
      <c r="E5927">
        <v>100</v>
      </c>
      <c r="F5927">
        <v>465</v>
      </c>
      <c r="G5927">
        <v>372</v>
      </c>
      <c r="H5927">
        <v>21</v>
      </c>
      <c r="I5927">
        <v>1380</v>
      </c>
      <c r="J5927">
        <v>2238</v>
      </c>
      <c r="K5927">
        <v>32238</v>
      </c>
      <c r="L5927">
        <v>79</v>
      </c>
      <c r="M5927">
        <v>1493</v>
      </c>
      <c r="N5927">
        <v>987</v>
      </c>
      <c r="O5927">
        <v>20</v>
      </c>
      <c r="P5927">
        <v>2578</v>
      </c>
      <c r="Q5927">
        <v>2100</v>
      </c>
      <c r="R5927">
        <v>917</v>
      </c>
      <c r="S5927">
        <v>0</v>
      </c>
      <c r="T5927">
        <v>1183</v>
      </c>
      <c r="U5927">
        <v>5454</v>
      </c>
      <c r="V5927">
        <v>4345</v>
      </c>
      <c r="W5927">
        <v>24215</v>
      </c>
      <c r="X5927">
        <v>28477</v>
      </c>
      <c r="Y5927">
        <v>0.08</v>
      </c>
      <c r="Z5927">
        <v>12</v>
      </c>
      <c r="AA5927">
        <v>30858</v>
      </c>
      <c r="AB5927">
        <v>8</v>
      </c>
      <c r="AC5927">
        <v>69.53</v>
      </c>
    </row>
    <row r="5928" spans="1:29" x14ac:dyDescent="0.3">
      <c r="A5928">
        <v>2012</v>
      </c>
      <c r="B5928">
        <v>12</v>
      </c>
      <c r="C5928" s="1">
        <v>41265</v>
      </c>
      <c r="D5928">
        <v>33600</v>
      </c>
      <c r="E5928">
        <v>336</v>
      </c>
      <c r="F5928">
        <v>903</v>
      </c>
      <c r="G5928">
        <v>446</v>
      </c>
      <c r="H5928">
        <v>21</v>
      </c>
      <c r="I5928">
        <v>1410</v>
      </c>
      <c r="J5928">
        <v>2780</v>
      </c>
      <c r="K5928">
        <v>36716</v>
      </c>
      <c r="L5928">
        <v>74</v>
      </c>
      <c r="M5928">
        <v>698</v>
      </c>
      <c r="N5928">
        <v>873</v>
      </c>
      <c r="O5928">
        <v>20</v>
      </c>
      <c r="P5928">
        <v>1665</v>
      </c>
      <c r="Q5928">
        <v>2100</v>
      </c>
      <c r="R5928">
        <v>5043</v>
      </c>
      <c r="S5928">
        <v>0</v>
      </c>
      <c r="T5928">
        <v>-2943</v>
      </c>
      <c r="U5928">
        <v>6147</v>
      </c>
      <c r="V5928">
        <v>9174</v>
      </c>
      <c r="W5928">
        <v>28613</v>
      </c>
      <c r="X5928">
        <v>37994</v>
      </c>
      <c r="Y5928">
        <v>0.04</v>
      </c>
      <c r="Z5928">
        <v>-3</v>
      </c>
      <c r="AA5928">
        <v>36287</v>
      </c>
      <c r="AB5928">
        <v>-5</v>
      </c>
      <c r="AC5928">
        <v>69.06</v>
      </c>
    </row>
    <row r="5929" spans="1:29" x14ac:dyDescent="0.3">
      <c r="A5929">
        <v>2012</v>
      </c>
      <c r="B5929">
        <v>12</v>
      </c>
      <c r="C5929" s="1">
        <v>41266</v>
      </c>
      <c r="D5929">
        <v>47100</v>
      </c>
      <c r="E5929">
        <v>4109</v>
      </c>
      <c r="F5929">
        <v>1730</v>
      </c>
      <c r="G5929">
        <v>457</v>
      </c>
      <c r="H5929">
        <v>22</v>
      </c>
      <c r="I5929">
        <v>1570</v>
      </c>
      <c r="J5929">
        <v>3779</v>
      </c>
      <c r="K5929">
        <v>54988</v>
      </c>
      <c r="L5929">
        <v>85</v>
      </c>
      <c r="M5929">
        <v>697</v>
      </c>
      <c r="N5929">
        <v>819</v>
      </c>
      <c r="O5929">
        <v>24</v>
      </c>
      <c r="P5929">
        <v>1625</v>
      </c>
      <c r="Q5929">
        <v>2050</v>
      </c>
      <c r="R5929">
        <v>7565</v>
      </c>
      <c r="S5929">
        <v>0</v>
      </c>
      <c r="T5929">
        <v>-5515</v>
      </c>
      <c r="U5929">
        <v>8154</v>
      </c>
      <c r="V5929">
        <v>13892</v>
      </c>
      <c r="W5929">
        <v>44599</v>
      </c>
      <c r="X5929">
        <v>58877</v>
      </c>
      <c r="Y5929">
        <v>0.03</v>
      </c>
      <c r="Z5929">
        <v>-7</v>
      </c>
      <c r="AA5929">
        <v>55679</v>
      </c>
      <c r="AB5929">
        <v>-6</v>
      </c>
      <c r="AC5929">
        <v>68.33</v>
      </c>
    </row>
    <row r="5930" spans="1:29" x14ac:dyDescent="0.3">
      <c r="A5930">
        <v>2012</v>
      </c>
      <c r="B5930">
        <v>12</v>
      </c>
      <c r="C5930" s="1">
        <v>41267</v>
      </c>
      <c r="D5930">
        <v>57600</v>
      </c>
      <c r="E5930">
        <v>5801</v>
      </c>
      <c r="F5930">
        <v>1970</v>
      </c>
      <c r="G5930">
        <v>440</v>
      </c>
      <c r="H5930">
        <v>22</v>
      </c>
      <c r="I5930">
        <v>2050</v>
      </c>
      <c r="J5930">
        <v>4482</v>
      </c>
      <c r="K5930">
        <v>67883</v>
      </c>
      <c r="L5930">
        <v>88</v>
      </c>
      <c r="M5930">
        <v>1492</v>
      </c>
      <c r="N5930">
        <v>912</v>
      </c>
      <c r="O5930">
        <v>22</v>
      </c>
      <c r="P5930">
        <v>2514</v>
      </c>
      <c r="Q5930">
        <v>2043</v>
      </c>
      <c r="R5930">
        <v>7565</v>
      </c>
      <c r="S5930">
        <v>0</v>
      </c>
      <c r="T5930">
        <v>-5522</v>
      </c>
      <c r="U5930">
        <v>10194</v>
      </c>
      <c r="V5930">
        <v>15751</v>
      </c>
      <c r="W5930">
        <v>54753</v>
      </c>
      <c r="X5930">
        <v>70890</v>
      </c>
      <c r="Y5930">
        <v>0.04</v>
      </c>
      <c r="Z5930">
        <v>-4</v>
      </c>
      <c r="AA5930">
        <v>67688</v>
      </c>
      <c r="AB5930">
        <v>-5</v>
      </c>
      <c r="AC5930">
        <v>67.52</v>
      </c>
    </row>
    <row r="5931" spans="1:29" x14ac:dyDescent="0.3">
      <c r="A5931">
        <v>2012</v>
      </c>
      <c r="B5931">
        <v>12</v>
      </c>
      <c r="C5931" s="1">
        <v>41268</v>
      </c>
      <c r="D5931">
        <v>65400</v>
      </c>
      <c r="E5931">
        <v>5695</v>
      </c>
      <c r="F5931">
        <v>1220</v>
      </c>
      <c r="G5931">
        <v>438</v>
      </c>
      <c r="H5931">
        <v>21</v>
      </c>
      <c r="I5931">
        <v>3530</v>
      </c>
      <c r="J5931">
        <v>5209</v>
      </c>
      <c r="K5931">
        <v>76304</v>
      </c>
      <c r="L5931">
        <v>81</v>
      </c>
      <c r="M5931">
        <v>1490</v>
      </c>
      <c r="N5931">
        <v>988</v>
      </c>
      <c r="O5931">
        <v>22</v>
      </c>
      <c r="P5931">
        <v>2581</v>
      </c>
      <c r="Q5931">
        <v>2000</v>
      </c>
      <c r="R5931">
        <v>8711</v>
      </c>
      <c r="S5931">
        <v>0</v>
      </c>
      <c r="T5931">
        <v>-6711</v>
      </c>
      <c r="U5931">
        <v>11712</v>
      </c>
      <c r="V5931">
        <v>18702</v>
      </c>
      <c r="W5931">
        <v>61262</v>
      </c>
      <c r="X5931">
        <v>80434</v>
      </c>
      <c r="Y5931">
        <v>0.03</v>
      </c>
      <c r="Z5931">
        <v>-5</v>
      </c>
      <c r="AA5931">
        <v>76541</v>
      </c>
      <c r="AB5931">
        <v>-5</v>
      </c>
      <c r="AC5931">
        <v>66.67</v>
      </c>
    </row>
    <row r="5932" spans="1:29" x14ac:dyDescent="0.3">
      <c r="A5932">
        <v>2012</v>
      </c>
      <c r="B5932">
        <v>12</v>
      </c>
      <c r="C5932" s="1">
        <v>41269</v>
      </c>
      <c r="D5932">
        <v>69000</v>
      </c>
      <c r="E5932">
        <v>10523</v>
      </c>
      <c r="F5932">
        <v>2390</v>
      </c>
      <c r="G5932">
        <v>450</v>
      </c>
      <c r="H5932">
        <v>22</v>
      </c>
      <c r="I5932">
        <v>3520</v>
      </c>
      <c r="J5932">
        <v>6382</v>
      </c>
      <c r="K5932">
        <v>85905</v>
      </c>
      <c r="L5932">
        <v>80</v>
      </c>
      <c r="M5932">
        <v>1990</v>
      </c>
      <c r="N5932">
        <v>992</v>
      </c>
      <c r="O5932">
        <v>15</v>
      </c>
      <c r="P5932">
        <v>3077</v>
      </c>
      <c r="Q5932">
        <v>2000</v>
      </c>
      <c r="R5932">
        <v>8252</v>
      </c>
      <c r="S5932">
        <v>0</v>
      </c>
      <c r="T5932">
        <v>-6252</v>
      </c>
      <c r="U5932">
        <v>12611</v>
      </c>
      <c r="V5932">
        <v>19980</v>
      </c>
      <c r="W5932">
        <v>68663</v>
      </c>
      <c r="X5932">
        <v>89080</v>
      </c>
      <c r="Y5932">
        <v>0.03</v>
      </c>
      <c r="Z5932">
        <v>-4</v>
      </c>
      <c r="AA5932">
        <v>85454</v>
      </c>
      <c r="AB5932">
        <v>-4</v>
      </c>
      <c r="AC5932">
        <v>65.8</v>
      </c>
    </row>
    <row r="5933" spans="1:29" x14ac:dyDescent="0.3">
      <c r="A5933">
        <v>2012</v>
      </c>
      <c r="B5933">
        <v>12</v>
      </c>
      <c r="C5933" s="1">
        <v>41270</v>
      </c>
      <c r="D5933">
        <v>67900</v>
      </c>
      <c r="E5933">
        <v>15596</v>
      </c>
      <c r="F5933">
        <v>1580</v>
      </c>
      <c r="G5933">
        <v>436</v>
      </c>
      <c r="H5933">
        <v>26</v>
      </c>
      <c r="I5933">
        <v>3110</v>
      </c>
      <c r="J5933">
        <v>5152</v>
      </c>
      <c r="K5933">
        <v>88648</v>
      </c>
      <c r="L5933">
        <v>82</v>
      </c>
      <c r="M5933">
        <v>1879</v>
      </c>
      <c r="N5933">
        <v>1309</v>
      </c>
      <c r="O5933">
        <v>15</v>
      </c>
      <c r="P5933">
        <v>3285</v>
      </c>
      <c r="Q5933">
        <v>1943</v>
      </c>
      <c r="R5933">
        <v>3668</v>
      </c>
      <c r="S5933">
        <v>0</v>
      </c>
      <c r="T5933">
        <v>-1725</v>
      </c>
      <c r="U5933">
        <v>12608</v>
      </c>
      <c r="V5933">
        <v>15596</v>
      </c>
      <c r="W5933">
        <v>71371</v>
      </c>
      <c r="X5933">
        <v>87088</v>
      </c>
      <c r="Y5933">
        <v>0.04</v>
      </c>
      <c r="Z5933">
        <v>2</v>
      </c>
      <c r="AA5933">
        <v>86885</v>
      </c>
      <c r="AB5933">
        <v>0</v>
      </c>
      <c r="AC5933">
        <v>65</v>
      </c>
    </row>
    <row r="5934" spans="1:29" x14ac:dyDescent="0.3">
      <c r="A5934">
        <v>2012</v>
      </c>
      <c r="B5934">
        <v>12</v>
      </c>
      <c r="C5934" s="1">
        <v>41271</v>
      </c>
      <c r="D5934">
        <v>66300</v>
      </c>
      <c r="E5934">
        <v>9575</v>
      </c>
      <c r="F5934">
        <v>949</v>
      </c>
      <c r="G5934">
        <v>460</v>
      </c>
      <c r="H5934">
        <v>30</v>
      </c>
      <c r="I5934">
        <v>3430</v>
      </c>
      <c r="J5934">
        <v>4869</v>
      </c>
      <c r="K5934">
        <v>80744</v>
      </c>
      <c r="L5934">
        <v>81</v>
      </c>
      <c r="M5934">
        <v>1996</v>
      </c>
      <c r="N5934">
        <v>1647</v>
      </c>
      <c r="O5934">
        <v>15</v>
      </c>
      <c r="P5934">
        <v>3739</v>
      </c>
      <c r="Q5934">
        <v>1950</v>
      </c>
      <c r="R5934">
        <v>1146</v>
      </c>
      <c r="S5934">
        <v>0</v>
      </c>
      <c r="T5934">
        <v>804</v>
      </c>
      <c r="U5934">
        <v>12225</v>
      </c>
      <c r="V5934">
        <v>12833</v>
      </c>
      <c r="W5934">
        <v>63425</v>
      </c>
      <c r="X5934">
        <v>76201</v>
      </c>
      <c r="Y5934">
        <v>0.05</v>
      </c>
      <c r="Z5934">
        <v>6</v>
      </c>
      <c r="AA5934">
        <v>77314</v>
      </c>
      <c r="AB5934">
        <v>1</v>
      </c>
      <c r="AC5934">
        <v>64.319999999999993</v>
      </c>
    </row>
    <row r="5935" spans="1:29" x14ac:dyDescent="0.3">
      <c r="A5935">
        <v>2012</v>
      </c>
      <c r="B5935">
        <v>12</v>
      </c>
      <c r="C5935" s="1">
        <v>41272</v>
      </c>
      <c r="D5935">
        <v>62400</v>
      </c>
      <c r="E5935">
        <v>5125</v>
      </c>
      <c r="F5935">
        <v>720</v>
      </c>
      <c r="G5935">
        <v>457</v>
      </c>
      <c r="H5935">
        <v>29</v>
      </c>
      <c r="I5935">
        <v>3300</v>
      </c>
      <c r="J5935">
        <v>4506</v>
      </c>
      <c r="K5935">
        <v>72031</v>
      </c>
      <c r="L5935">
        <v>83</v>
      </c>
      <c r="M5935">
        <v>1986</v>
      </c>
      <c r="N5935">
        <v>1659</v>
      </c>
      <c r="O5935">
        <v>15</v>
      </c>
      <c r="P5935">
        <v>3742</v>
      </c>
      <c r="Q5935">
        <v>1900</v>
      </c>
      <c r="R5935">
        <v>1146</v>
      </c>
      <c r="S5935">
        <v>0</v>
      </c>
      <c r="T5935">
        <v>754</v>
      </c>
      <c r="U5935">
        <v>11628</v>
      </c>
      <c r="V5935">
        <v>11902</v>
      </c>
      <c r="W5935">
        <v>55686</v>
      </c>
      <c r="X5935">
        <v>67535</v>
      </c>
      <c r="Y5935">
        <v>0.05</v>
      </c>
      <c r="Z5935">
        <v>6</v>
      </c>
      <c r="AA5935">
        <v>68731</v>
      </c>
      <c r="AB5935">
        <v>2</v>
      </c>
      <c r="AC5935">
        <v>63.76</v>
      </c>
    </row>
    <row r="5936" spans="1:29" x14ac:dyDescent="0.3">
      <c r="A5936">
        <v>2012</v>
      </c>
      <c r="B5936">
        <v>12</v>
      </c>
      <c r="C5936" s="1">
        <v>41273</v>
      </c>
      <c r="D5936">
        <v>57500</v>
      </c>
      <c r="E5936">
        <v>4211</v>
      </c>
      <c r="F5936">
        <v>592</v>
      </c>
      <c r="G5936">
        <v>454</v>
      </c>
      <c r="H5936">
        <v>29</v>
      </c>
      <c r="I5936">
        <v>3020</v>
      </c>
      <c r="J5936">
        <v>4095</v>
      </c>
      <c r="K5936">
        <v>65806</v>
      </c>
      <c r="L5936">
        <v>86</v>
      </c>
      <c r="M5936">
        <v>1996</v>
      </c>
      <c r="N5936">
        <v>1638</v>
      </c>
      <c r="O5936">
        <v>18</v>
      </c>
      <c r="P5936">
        <v>3739</v>
      </c>
      <c r="Q5936">
        <v>1850</v>
      </c>
      <c r="R5936">
        <v>0</v>
      </c>
      <c r="S5936">
        <v>0</v>
      </c>
      <c r="T5936">
        <v>1850</v>
      </c>
      <c r="U5936">
        <v>10601</v>
      </c>
      <c r="V5936">
        <v>9755</v>
      </c>
      <c r="W5936">
        <v>50592</v>
      </c>
      <c r="X5936">
        <v>60217</v>
      </c>
      <c r="Y5936">
        <v>0.06</v>
      </c>
      <c r="Z5936">
        <v>8</v>
      </c>
      <c r="AA5936">
        <v>62786</v>
      </c>
      <c r="AB5936">
        <v>4</v>
      </c>
      <c r="AC5936">
        <v>63.31</v>
      </c>
    </row>
    <row r="5937" spans="1:29" x14ac:dyDescent="0.3">
      <c r="A5937">
        <v>2012</v>
      </c>
      <c r="B5937">
        <v>12</v>
      </c>
      <c r="C5937" s="1">
        <v>41274</v>
      </c>
      <c r="D5937">
        <v>50500</v>
      </c>
      <c r="E5937">
        <v>3997</v>
      </c>
      <c r="F5937">
        <v>500</v>
      </c>
      <c r="G5937">
        <v>454</v>
      </c>
      <c r="H5937">
        <v>29</v>
      </c>
      <c r="I5937">
        <v>2740</v>
      </c>
      <c r="J5937">
        <v>3723</v>
      </c>
      <c r="K5937">
        <v>58220</v>
      </c>
      <c r="L5937">
        <v>85</v>
      </c>
      <c r="M5937">
        <v>1992</v>
      </c>
      <c r="N5937">
        <v>1589</v>
      </c>
      <c r="O5937">
        <v>15</v>
      </c>
      <c r="P5937">
        <v>3680</v>
      </c>
      <c r="Q5937">
        <v>1800</v>
      </c>
      <c r="R5937">
        <v>229</v>
      </c>
      <c r="S5937">
        <v>0</v>
      </c>
      <c r="T5937">
        <v>1571</v>
      </c>
      <c r="U5937">
        <v>9295</v>
      </c>
      <c r="V5937">
        <v>8317</v>
      </c>
      <c r="W5937">
        <v>44762</v>
      </c>
      <c r="X5937">
        <v>52969</v>
      </c>
      <c r="Y5937">
        <v>0.06</v>
      </c>
      <c r="Z5937">
        <v>9</v>
      </c>
      <c r="AA5937">
        <v>55480</v>
      </c>
      <c r="AB5937">
        <v>5</v>
      </c>
      <c r="AC5937">
        <v>62.96</v>
      </c>
    </row>
    <row r="5938" spans="1:29" x14ac:dyDescent="0.3">
      <c r="A5938">
        <v>2013</v>
      </c>
      <c r="B5938">
        <v>1</v>
      </c>
      <c r="C5938" s="1">
        <v>41275</v>
      </c>
      <c r="D5938">
        <v>43600</v>
      </c>
      <c r="E5938">
        <v>3713</v>
      </c>
      <c r="F5938">
        <v>433</v>
      </c>
      <c r="G5938">
        <v>453</v>
      </c>
      <c r="H5938">
        <v>29</v>
      </c>
      <c r="I5938">
        <v>2480</v>
      </c>
      <c r="J5938">
        <v>3395</v>
      </c>
      <c r="K5938">
        <v>50708</v>
      </c>
      <c r="L5938">
        <v>267</v>
      </c>
      <c r="M5938">
        <v>1998</v>
      </c>
      <c r="N5938">
        <v>1606</v>
      </c>
      <c r="O5938">
        <v>15</v>
      </c>
      <c r="P5938">
        <v>3885</v>
      </c>
      <c r="Q5938">
        <v>1694</v>
      </c>
      <c r="R5938">
        <v>229</v>
      </c>
      <c r="S5938">
        <v>0</v>
      </c>
      <c r="T5938">
        <v>1465</v>
      </c>
      <c r="U5938">
        <v>7995</v>
      </c>
      <c r="V5938">
        <v>6552</v>
      </c>
      <c r="W5938">
        <v>38908</v>
      </c>
      <c r="X5938">
        <v>45358</v>
      </c>
      <c r="Y5938">
        <v>7.0000000000000007E-2</v>
      </c>
      <c r="Z5938">
        <v>11</v>
      </c>
      <c r="AA5938">
        <v>48228</v>
      </c>
      <c r="AB5938">
        <v>6</v>
      </c>
      <c r="AC5938">
        <v>62.73</v>
      </c>
    </row>
    <row r="5939" spans="1:29" x14ac:dyDescent="0.3">
      <c r="A5939">
        <v>2013</v>
      </c>
      <c r="B5939">
        <v>1</v>
      </c>
      <c r="C5939" s="1">
        <v>41276</v>
      </c>
      <c r="D5939">
        <v>38400</v>
      </c>
      <c r="E5939">
        <v>3407</v>
      </c>
      <c r="F5939">
        <v>393</v>
      </c>
      <c r="G5939">
        <v>444</v>
      </c>
      <c r="H5939">
        <v>28</v>
      </c>
      <c r="I5939">
        <v>2260</v>
      </c>
      <c r="J5939">
        <v>3125</v>
      </c>
      <c r="K5939">
        <v>44932</v>
      </c>
      <c r="L5939">
        <v>264</v>
      </c>
      <c r="M5939">
        <v>2410</v>
      </c>
      <c r="N5939">
        <v>2483</v>
      </c>
      <c r="O5939">
        <v>14</v>
      </c>
      <c r="P5939">
        <v>5171</v>
      </c>
      <c r="Q5939">
        <v>1647</v>
      </c>
      <c r="R5939">
        <v>229</v>
      </c>
      <c r="S5939">
        <v>0</v>
      </c>
      <c r="T5939">
        <v>1418</v>
      </c>
      <c r="U5939">
        <v>6987</v>
      </c>
      <c r="V5939">
        <v>4019</v>
      </c>
      <c r="W5939">
        <v>34423</v>
      </c>
      <c r="X5939">
        <v>38343</v>
      </c>
      <c r="Y5939">
        <v>0.11</v>
      </c>
      <c r="Z5939">
        <v>15</v>
      </c>
      <c r="AA5939">
        <v>42672</v>
      </c>
      <c r="AB5939">
        <v>10</v>
      </c>
      <c r="AC5939">
        <v>62.63</v>
      </c>
    </row>
    <row r="5940" spans="1:29" x14ac:dyDescent="0.3">
      <c r="A5940">
        <v>2013</v>
      </c>
      <c r="B5940">
        <v>1</v>
      </c>
      <c r="C5940" s="1">
        <v>41277</v>
      </c>
      <c r="D5940">
        <v>35400</v>
      </c>
      <c r="E5940">
        <v>3097</v>
      </c>
      <c r="F5940">
        <v>360</v>
      </c>
      <c r="G5940">
        <v>452</v>
      </c>
      <c r="H5940">
        <v>28</v>
      </c>
      <c r="I5940">
        <v>2090</v>
      </c>
      <c r="J5940">
        <v>2930</v>
      </c>
      <c r="K5940">
        <v>41427</v>
      </c>
      <c r="L5940">
        <v>287</v>
      </c>
      <c r="M5940">
        <v>2992</v>
      </c>
      <c r="N5940">
        <v>2808</v>
      </c>
      <c r="O5940">
        <v>15</v>
      </c>
      <c r="P5940">
        <v>6101</v>
      </c>
      <c r="Q5940">
        <v>1598</v>
      </c>
      <c r="R5940">
        <v>229</v>
      </c>
      <c r="S5940">
        <v>0</v>
      </c>
      <c r="T5940">
        <v>1369</v>
      </c>
      <c r="U5940">
        <v>6405</v>
      </c>
      <c r="V5940">
        <v>2344</v>
      </c>
      <c r="W5940">
        <v>31709</v>
      </c>
      <c r="X5940">
        <v>33956</v>
      </c>
      <c r="Y5940">
        <v>0.14000000000000001</v>
      </c>
      <c r="Z5940">
        <v>18</v>
      </c>
      <c r="AA5940">
        <v>39337</v>
      </c>
      <c r="AB5940">
        <v>14</v>
      </c>
      <c r="AC5940">
        <v>62.61</v>
      </c>
    </row>
    <row r="5941" spans="1:29" x14ac:dyDescent="0.3">
      <c r="A5941">
        <v>2013</v>
      </c>
      <c r="B5941">
        <v>1</v>
      </c>
      <c r="C5941" s="1">
        <v>41278</v>
      </c>
      <c r="D5941">
        <v>33500</v>
      </c>
      <c r="E5941">
        <v>2704</v>
      </c>
      <c r="F5941">
        <v>330</v>
      </c>
      <c r="G5941">
        <v>443</v>
      </c>
      <c r="H5941">
        <v>32</v>
      </c>
      <c r="I5941">
        <v>2000</v>
      </c>
      <c r="J5941">
        <v>2805</v>
      </c>
      <c r="K5941">
        <v>39009</v>
      </c>
      <c r="L5941">
        <v>239</v>
      </c>
      <c r="M5941">
        <v>1997</v>
      </c>
      <c r="N5941">
        <v>1988</v>
      </c>
      <c r="O5941">
        <v>15</v>
      </c>
      <c r="P5941">
        <v>4238</v>
      </c>
      <c r="Q5941">
        <v>1547</v>
      </c>
      <c r="R5941">
        <v>229</v>
      </c>
      <c r="S5941">
        <v>0</v>
      </c>
      <c r="T5941">
        <v>1318</v>
      </c>
      <c r="U5941">
        <v>6040</v>
      </c>
      <c r="V5941">
        <v>3750</v>
      </c>
      <c r="W5941">
        <v>29795</v>
      </c>
      <c r="X5941">
        <v>33453</v>
      </c>
      <c r="Y5941">
        <v>0.1</v>
      </c>
      <c r="Z5941">
        <v>14</v>
      </c>
      <c r="AA5941">
        <v>37009</v>
      </c>
      <c r="AB5941">
        <v>10</v>
      </c>
      <c r="AC5941">
        <v>62.59</v>
      </c>
    </row>
    <row r="5942" spans="1:29" x14ac:dyDescent="0.3">
      <c r="A5942">
        <v>2013</v>
      </c>
      <c r="B5942">
        <v>1</v>
      </c>
      <c r="C5942" s="1">
        <v>41279</v>
      </c>
      <c r="D5942">
        <v>30400</v>
      </c>
      <c r="E5942">
        <v>2228</v>
      </c>
      <c r="F5942">
        <v>308</v>
      </c>
      <c r="G5942">
        <v>454</v>
      </c>
      <c r="H5942">
        <v>36</v>
      </c>
      <c r="I5942">
        <v>1940</v>
      </c>
      <c r="J5942">
        <v>2738</v>
      </c>
      <c r="K5942">
        <v>35366</v>
      </c>
      <c r="L5942">
        <v>251</v>
      </c>
      <c r="M5942">
        <v>1996</v>
      </c>
      <c r="N5942">
        <v>1640</v>
      </c>
      <c r="O5942">
        <v>15</v>
      </c>
      <c r="P5942">
        <v>3902</v>
      </c>
      <c r="Q5942">
        <v>1497</v>
      </c>
      <c r="R5942">
        <v>3897</v>
      </c>
      <c r="S5942">
        <v>0</v>
      </c>
      <c r="T5942">
        <v>-2399</v>
      </c>
      <c r="U5942">
        <v>5599</v>
      </c>
      <c r="V5942">
        <v>5995</v>
      </c>
      <c r="W5942">
        <v>27701</v>
      </c>
      <c r="X5942">
        <v>33863</v>
      </c>
      <c r="Y5942">
        <v>0.1</v>
      </c>
      <c r="Z5942">
        <v>4</v>
      </c>
      <c r="AA5942">
        <v>33426</v>
      </c>
      <c r="AB5942">
        <v>-1</v>
      </c>
      <c r="AC5942">
        <v>62.58</v>
      </c>
    </row>
    <row r="5943" spans="1:29" x14ac:dyDescent="0.3">
      <c r="A5943">
        <v>2013</v>
      </c>
      <c r="B5943">
        <v>1</v>
      </c>
      <c r="C5943" s="1">
        <v>41280</v>
      </c>
      <c r="D5943">
        <v>28500</v>
      </c>
      <c r="E5943">
        <v>1836</v>
      </c>
      <c r="F5943">
        <v>339</v>
      </c>
      <c r="G5943">
        <v>511</v>
      </c>
      <c r="H5943">
        <v>34</v>
      </c>
      <c r="I5943">
        <v>1990</v>
      </c>
      <c r="J5943">
        <v>2874</v>
      </c>
      <c r="K5943">
        <v>33210</v>
      </c>
      <c r="L5943">
        <v>245</v>
      </c>
      <c r="M5943">
        <v>1554</v>
      </c>
      <c r="N5943">
        <v>2479</v>
      </c>
      <c r="O5943">
        <v>16</v>
      </c>
      <c r="P5943">
        <v>4294</v>
      </c>
      <c r="Q5943">
        <v>1450</v>
      </c>
      <c r="R5943">
        <v>6418</v>
      </c>
      <c r="S5943">
        <v>0</v>
      </c>
      <c r="T5943">
        <v>-4968</v>
      </c>
      <c r="U5943">
        <v>5233</v>
      </c>
      <c r="V5943">
        <v>7042</v>
      </c>
      <c r="W5943">
        <v>26494</v>
      </c>
      <c r="X5943">
        <v>33884</v>
      </c>
      <c r="Y5943">
        <v>0.12</v>
      </c>
      <c r="Z5943">
        <v>-2</v>
      </c>
      <c r="AA5943">
        <v>31220</v>
      </c>
      <c r="AB5943">
        <v>-9</v>
      </c>
      <c r="AC5943">
        <v>62.56</v>
      </c>
    </row>
    <row r="5944" spans="1:29" x14ac:dyDescent="0.3">
      <c r="A5944">
        <v>2013</v>
      </c>
      <c r="B5944">
        <v>1</v>
      </c>
      <c r="C5944" s="1">
        <v>41281</v>
      </c>
      <c r="D5944">
        <v>27200</v>
      </c>
      <c r="E5944">
        <v>1396</v>
      </c>
      <c r="F5944">
        <v>326</v>
      </c>
      <c r="G5944">
        <v>471</v>
      </c>
      <c r="H5944">
        <v>28</v>
      </c>
      <c r="I5944">
        <v>2110</v>
      </c>
      <c r="J5944">
        <v>2935</v>
      </c>
      <c r="K5944">
        <v>31531</v>
      </c>
      <c r="L5944">
        <v>256</v>
      </c>
      <c r="M5944">
        <v>2315</v>
      </c>
      <c r="N5944">
        <v>2817</v>
      </c>
      <c r="O5944">
        <v>13</v>
      </c>
      <c r="P5944">
        <v>5401</v>
      </c>
      <c r="Q5944">
        <v>1396</v>
      </c>
      <c r="R5944">
        <v>6418</v>
      </c>
      <c r="S5944">
        <v>0</v>
      </c>
      <c r="T5944">
        <v>-5022</v>
      </c>
      <c r="U5944">
        <v>4924</v>
      </c>
      <c r="V5944">
        <v>5722</v>
      </c>
      <c r="W5944">
        <v>25078</v>
      </c>
      <c r="X5944">
        <v>31152</v>
      </c>
      <c r="Y5944">
        <v>0.16</v>
      </c>
      <c r="Z5944">
        <v>1</v>
      </c>
      <c r="AA5944">
        <v>29421</v>
      </c>
      <c r="AB5944">
        <v>-6</v>
      </c>
      <c r="AC5944">
        <v>62.6</v>
      </c>
    </row>
    <row r="5945" spans="1:29" x14ac:dyDescent="0.3">
      <c r="A5945">
        <v>2013</v>
      </c>
      <c r="B5945">
        <v>1</v>
      </c>
      <c r="C5945" s="1">
        <v>41282</v>
      </c>
      <c r="D5945">
        <v>26100</v>
      </c>
      <c r="E5945">
        <v>86</v>
      </c>
      <c r="F5945">
        <v>291</v>
      </c>
      <c r="G5945">
        <v>455</v>
      </c>
      <c r="H5945">
        <v>27</v>
      </c>
      <c r="I5945">
        <v>2300</v>
      </c>
      <c r="J5945">
        <v>3073</v>
      </c>
      <c r="K5945">
        <v>29259</v>
      </c>
      <c r="L5945">
        <v>259</v>
      </c>
      <c r="M5945">
        <v>3358</v>
      </c>
      <c r="N5945">
        <v>699</v>
      </c>
      <c r="O5945">
        <v>16</v>
      </c>
      <c r="P5945">
        <v>4332</v>
      </c>
      <c r="Q5945">
        <v>1400</v>
      </c>
      <c r="R5945">
        <v>6418</v>
      </c>
      <c r="S5945">
        <v>0</v>
      </c>
      <c r="T5945">
        <v>-5018</v>
      </c>
      <c r="U5945">
        <v>4791</v>
      </c>
      <c r="V5945">
        <v>6794</v>
      </c>
      <c r="W5945">
        <v>22800</v>
      </c>
      <c r="X5945">
        <v>29945</v>
      </c>
      <c r="Y5945">
        <v>0.14000000000000001</v>
      </c>
      <c r="Z5945">
        <v>-2</v>
      </c>
      <c r="AA5945">
        <v>28517</v>
      </c>
      <c r="AB5945">
        <v>-5</v>
      </c>
      <c r="AC5945">
        <v>62.66</v>
      </c>
    </row>
    <row r="5946" spans="1:29" x14ac:dyDescent="0.3">
      <c r="A5946">
        <v>2013</v>
      </c>
      <c r="B5946">
        <v>1</v>
      </c>
      <c r="C5946" s="1">
        <v>41283</v>
      </c>
      <c r="D5946">
        <v>25100</v>
      </c>
      <c r="E5946">
        <v>90</v>
      </c>
      <c r="F5946">
        <v>276</v>
      </c>
      <c r="G5946">
        <v>443</v>
      </c>
      <c r="H5946">
        <v>28</v>
      </c>
      <c r="I5946">
        <v>2400</v>
      </c>
      <c r="J5946">
        <v>3147</v>
      </c>
      <c r="K5946">
        <v>28337</v>
      </c>
      <c r="L5946">
        <v>256</v>
      </c>
      <c r="M5946">
        <v>3837</v>
      </c>
      <c r="N5946">
        <v>0</v>
      </c>
      <c r="O5946">
        <v>16</v>
      </c>
      <c r="P5946">
        <v>4109</v>
      </c>
      <c r="Q5946">
        <v>1350</v>
      </c>
      <c r="R5946">
        <v>6648</v>
      </c>
      <c r="S5946">
        <v>0</v>
      </c>
      <c r="T5946">
        <v>-5298</v>
      </c>
      <c r="U5946">
        <v>4712</v>
      </c>
      <c r="V5946">
        <v>7193</v>
      </c>
      <c r="W5946">
        <v>21961</v>
      </c>
      <c r="X5946">
        <v>29525</v>
      </c>
      <c r="Y5946">
        <v>0.14000000000000001</v>
      </c>
      <c r="Z5946">
        <v>-4</v>
      </c>
      <c r="AA5946">
        <v>27572</v>
      </c>
      <c r="AB5946">
        <v>-7</v>
      </c>
      <c r="AC5946">
        <v>62.72</v>
      </c>
    </row>
    <row r="5947" spans="1:29" x14ac:dyDescent="0.3">
      <c r="A5947">
        <v>2013</v>
      </c>
      <c r="B5947">
        <v>1</v>
      </c>
      <c r="C5947" s="1">
        <v>41284</v>
      </c>
      <c r="D5947">
        <v>24600</v>
      </c>
      <c r="E5947">
        <v>89</v>
      </c>
      <c r="F5947">
        <v>315</v>
      </c>
      <c r="G5947">
        <v>443</v>
      </c>
      <c r="H5947">
        <v>29</v>
      </c>
      <c r="I5947">
        <v>2330</v>
      </c>
      <c r="J5947">
        <v>3117</v>
      </c>
      <c r="K5947">
        <v>27806</v>
      </c>
      <c r="L5947">
        <v>283</v>
      </c>
      <c r="M5947">
        <v>4368</v>
      </c>
      <c r="N5947">
        <v>0</v>
      </c>
      <c r="O5947">
        <v>10</v>
      </c>
      <c r="P5947">
        <v>4661</v>
      </c>
      <c r="Q5947">
        <v>1300</v>
      </c>
      <c r="R5947">
        <v>2751</v>
      </c>
      <c r="S5947">
        <v>0</v>
      </c>
      <c r="T5947">
        <v>-1451</v>
      </c>
      <c r="U5947">
        <v>4621</v>
      </c>
      <c r="V5947">
        <v>4020</v>
      </c>
      <c r="W5947">
        <v>20474</v>
      </c>
      <c r="X5947">
        <v>24596</v>
      </c>
      <c r="Y5947">
        <v>0.16</v>
      </c>
      <c r="Z5947">
        <v>12</v>
      </c>
      <c r="AA5947">
        <v>25476</v>
      </c>
      <c r="AB5947">
        <v>3</v>
      </c>
      <c r="AC5947">
        <v>62.9</v>
      </c>
    </row>
    <row r="5948" spans="1:29" x14ac:dyDescent="0.3">
      <c r="A5948">
        <v>2013</v>
      </c>
      <c r="B5948">
        <v>1</v>
      </c>
      <c r="C5948" s="1">
        <v>41285</v>
      </c>
      <c r="D5948">
        <v>24900</v>
      </c>
      <c r="E5948">
        <v>86</v>
      </c>
      <c r="F5948">
        <v>309</v>
      </c>
      <c r="G5948">
        <v>428</v>
      </c>
      <c r="H5948">
        <v>29</v>
      </c>
      <c r="I5948">
        <v>2200</v>
      </c>
      <c r="J5948">
        <v>2966</v>
      </c>
      <c r="K5948">
        <v>27952</v>
      </c>
      <c r="L5948">
        <v>285</v>
      </c>
      <c r="M5948">
        <v>4079</v>
      </c>
      <c r="N5948">
        <v>481</v>
      </c>
      <c r="O5948">
        <v>17</v>
      </c>
      <c r="P5948">
        <v>4861</v>
      </c>
      <c r="Q5948">
        <v>1300</v>
      </c>
      <c r="R5948">
        <v>229</v>
      </c>
      <c r="S5948">
        <v>0</v>
      </c>
      <c r="T5948">
        <v>1071</v>
      </c>
      <c r="U5948">
        <v>4600</v>
      </c>
      <c r="V5948">
        <v>2009</v>
      </c>
      <c r="W5948">
        <v>20086</v>
      </c>
      <c r="X5948">
        <v>22020</v>
      </c>
      <c r="Y5948">
        <v>0.16</v>
      </c>
      <c r="Z5948">
        <v>21</v>
      </c>
      <c r="AA5948">
        <v>25752</v>
      </c>
      <c r="AB5948">
        <v>14</v>
      </c>
      <c r="AC5948">
        <v>63.15</v>
      </c>
    </row>
    <row r="5949" spans="1:29" x14ac:dyDescent="0.3">
      <c r="A5949">
        <v>2013</v>
      </c>
      <c r="B5949">
        <v>1</v>
      </c>
      <c r="C5949" s="1">
        <v>41286</v>
      </c>
      <c r="D5949">
        <v>24100</v>
      </c>
      <c r="E5949">
        <v>86</v>
      </c>
      <c r="F5949">
        <v>281</v>
      </c>
      <c r="G5949">
        <v>355</v>
      </c>
      <c r="H5949">
        <v>29</v>
      </c>
      <c r="I5949">
        <v>2070</v>
      </c>
      <c r="J5949">
        <v>2735</v>
      </c>
      <c r="K5949">
        <v>26921</v>
      </c>
      <c r="L5949">
        <v>278</v>
      </c>
      <c r="M5949">
        <v>3991</v>
      </c>
      <c r="N5949">
        <v>1961</v>
      </c>
      <c r="O5949">
        <v>17</v>
      </c>
      <c r="P5949">
        <v>6246</v>
      </c>
      <c r="Q5949">
        <v>1250</v>
      </c>
      <c r="R5949">
        <v>229</v>
      </c>
      <c r="S5949">
        <v>0</v>
      </c>
      <c r="T5949">
        <v>1021</v>
      </c>
      <c r="U5949">
        <v>4594</v>
      </c>
      <c r="V5949">
        <v>419</v>
      </c>
      <c r="W5949">
        <v>19306</v>
      </c>
      <c r="X5949">
        <v>19654</v>
      </c>
      <c r="Y5949">
        <v>0.22</v>
      </c>
      <c r="Z5949">
        <v>27</v>
      </c>
      <c r="AA5949">
        <v>24851</v>
      </c>
      <c r="AB5949">
        <v>21</v>
      </c>
      <c r="AC5949">
        <v>63.45</v>
      </c>
    </row>
    <row r="5950" spans="1:29" x14ac:dyDescent="0.3">
      <c r="A5950">
        <v>2013</v>
      </c>
      <c r="B5950">
        <v>1</v>
      </c>
      <c r="C5950" s="1">
        <v>41287</v>
      </c>
      <c r="D5950">
        <v>24000</v>
      </c>
      <c r="E5950">
        <v>86</v>
      </c>
      <c r="F5950">
        <v>256</v>
      </c>
      <c r="G5950">
        <v>259</v>
      </c>
      <c r="H5950">
        <v>29</v>
      </c>
      <c r="I5950">
        <v>1960</v>
      </c>
      <c r="J5950">
        <v>2504</v>
      </c>
      <c r="K5950">
        <v>26590</v>
      </c>
      <c r="L5950">
        <v>268</v>
      </c>
      <c r="M5950">
        <v>3494</v>
      </c>
      <c r="N5950">
        <v>2506</v>
      </c>
      <c r="O5950">
        <v>17</v>
      </c>
      <c r="P5950">
        <v>6285</v>
      </c>
      <c r="Q5950">
        <v>1250</v>
      </c>
      <c r="R5950">
        <v>229</v>
      </c>
      <c r="S5950">
        <v>0</v>
      </c>
      <c r="T5950">
        <v>1021</v>
      </c>
      <c r="U5950">
        <v>4581</v>
      </c>
      <c r="V5950">
        <v>137</v>
      </c>
      <c r="W5950">
        <v>19219</v>
      </c>
      <c r="X5950">
        <v>19284</v>
      </c>
      <c r="Y5950">
        <v>0.23</v>
      </c>
      <c r="Z5950">
        <v>27</v>
      </c>
      <c r="AA5950">
        <v>24630</v>
      </c>
      <c r="AB5950">
        <v>22</v>
      </c>
      <c r="AC5950">
        <v>63.75</v>
      </c>
    </row>
    <row r="5951" spans="1:29" x14ac:dyDescent="0.3">
      <c r="A5951">
        <v>2013</v>
      </c>
      <c r="B5951">
        <v>1</v>
      </c>
      <c r="C5951" s="1">
        <v>41288</v>
      </c>
      <c r="D5951">
        <v>23300</v>
      </c>
      <c r="E5951">
        <v>86</v>
      </c>
      <c r="F5951">
        <v>237</v>
      </c>
      <c r="G5951">
        <v>211</v>
      </c>
      <c r="H5951">
        <v>29</v>
      </c>
      <c r="I5951">
        <v>1880</v>
      </c>
      <c r="J5951">
        <v>2357</v>
      </c>
      <c r="K5951">
        <v>25743</v>
      </c>
      <c r="L5951">
        <v>283</v>
      </c>
      <c r="M5951">
        <v>2499</v>
      </c>
      <c r="N5951">
        <v>2717</v>
      </c>
      <c r="O5951">
        <v>14</v>
      </c>
      <c r="P5951">
        <v>5513</v>
      </c>
      <c r="Q5951">
        <v>1200</v>
      </c>
      <c r="R5951">
        <v>0</v>
      </c>
      <c r="S5951">
        <v>0</v>
      </c>
      <c r="T5951">
        <v>1200</v>
      </c>
      <c r="U5951">
        <v>4429</v>
      </c>
      <c r="V5951">
        <v>494</v>
      </c>
      <c r="W5951">
        <v>18621</v>
      </c>
      <c r="X5951">
        <v>19030</v>
      </c>
      <c r="Y5951">
        <v>0.2</v>
      </c>
      <c r="Z5951">
        <v>26</v>
      </c>
      <c r="AA5951">
        <v>23863</v>
      </c>
      <c r="AB5951">
        <v>20</v>
      </c>
      <c r="AC5951">
        <v>64.040000000000006</v>
      </c>
    </row>
    <row r="5952" spans="1:29" x14ac:dyDescent="0.3">
      <c r="A5952">
        <v>2013</v>
      </c>
      <c r="B5952">
        <v>1</v>
      </c>
      <c r="C5952" s="1">
        <v>41289</v>
      </c>
      <c r="D5952">
        <v>22300</v>
      </c>
      <c r="E5952">
        <v>90</v>
      </c>
      <c r="F5952">
        <v>239</v>
      </c>
      <c r="G5952">
        <v>195</v>
      </c>
      <c r="H5952">
        <v>30</v>
      </c>
      <c r="I5952">
        <v>1830</v>
      </c>
      <c r="J5952">
        <v>2294</v>
      </c>
      <c r="K5952">
        <v>24684</v>
      </c>
      <c r="L5952">
        <v>230</v>
      </c>
      <c r="M5952">
        <v>2490</v>
      </c>
      <c r="N5952">
        <v>2747</v>
      </c>
      <c r="O5952">
        <v>17</v>
      </c>
      <c r="P5952">
        <v>5484</v>
      </c>
      <c r="Q5952">
        <v>1200</v>
      </c>
      <c r="R5952">
        <v>0</v>
      </c>
      <c r="S5952">
        <v>0</v>
      </c>
      <c r="T5952">
        <v>1200</v>
      </c>
      <c r="U5952">
        <v>4229</v>
      </c>
      <c r="V5952">
        <v>259</v>
      </c>
      <c r="W5952">
        <v>17825</v>
      </c>
      <c r="X5952">
        <v>18000</v>
      </c>
      <c r="Y5952">
        <v>0.21</v>
      </c>
      <c r="Z5952">
        <v>27</v>
      </c>
      <c r="AA5952">
        <v>22854</v>
      </c>
      <c r="AB5952">
        <v>21</v>
      </c>
      <c r="AC5952">
        <v>64.349999999999994</v>
      </c>
    </row>
    <row r="5953" spans="1:29" x14ac:dyDescent="0.3">
      <c r="A5953">
        <v>2013</v>
      </c>
      <c r="B5953">
        <v>1</v>
      </c>
      <c r="C5953" s="1">
        <v>41290</v>
      </c>
      <c r="D5953">
        <v>21000</v>
      </c>
      <c r="E5953">
        <v>95</v>
      </c>
      <c r="F5953">
        <v>254</v>
      </c>
      <c r="G5953">
        <v>196</v>
      </c>
      <c r="H5953">
        <v>33</v>
      </c>
      <c r="I5953">
        <v>1790</v>
      </c>
      <c r="J5953">
        <v>2273</v>
      </c>
      <c r="K5953">
        <v>23368</v>
      </c>
      <c r="L5953">
        <v>270</v>
      </c>
      <c r="M5953">
        <v>2999</v>
      </c>
      <c r="N5953">
        <v>2105</v>
      </c>
      <c r="O5953">
        <v>14</v>
      </c>
      <c r="P5953">
        <v>5388</v>
      </c>
      <c r="Q5953">
        <v>1150</v>
      </c>
      <c r="R5953">
        <v>0</v>
      </c>
      <c r="S5953">
        <v>0</v>
      </c>
      <c r="T5953">
        <v>1150</v>
      </c>
      <c r="U5953">
        <v>4049</v>
      </c>
      <c r="V5953">
        <v>187</v>
      </c>
      <c r="W5953">
        <v>16724</v>
      </c>
      <c r="X5953">
        <v>16830</v>
      </c>
      <c r="Y5953">
        <v>0.22</v>
      </c>
      <c r="Z5953">
        <v>28</v>
      </c>
      <c r="AA5953">
        <v>21578</v>
      </c>
      <c r="AB5953">
        <v>22</v>
      </c>
      <c r="AC5953">
        <v>64.680000000000007</v>
      </c>
    </row>
    <row r="5954" spans="1:29" x14ac:dyDescent="0.3">
      <c r="A5954">
        <v>2013</v>
      </c>
      <c r="B5954">
        <v>1</v>
      </c>
      <c r="C5954" s="1">
        <v>41291</v>
      </c>
      <c r="D5954">
        <v>20100</v>
      </c>
      <c r="E5954">
        <v>96</v>
      </c>
      <c r="F5954">
        <v>239</v>
      </c>
      <c r="G5954">
        <v>188</v>
      </c>
      <c r="H5954">
        <v>32</v>
      </c>
      <c r="I5954">
        <v>1740</v>
      </c>
      <c r="J5954">
        <v>2199</v>
      </c>
      <c r="K5954">
        <v>22395</v>
      </c>
      <c r="L5954">
        <v>270</v>
      </c>
      <c r="M5954">
        <v>3494</v>
      </c>
      <c r="N5954">
        <v>984</v>
      </c>
      <c r="O5954">
        <v>15</v>
      </c>
      <c r="P5954">
        <v>4763</v>
      </c>
      <c r="Q5954">
        <v>1150</v>
      </c>
      <c r="R5954">
        <v>0</v>
      </c>
      <c r="S5954">
        <v>0</v>
      </c>
      <c r="T5954">
        <v>1150</v>
      </c>
      <c r="U5954">
        <v>3916</v>
      </c>
      <c r="V5954">
        <v>605</v>
      </c>
      <c r="W5954">
        <v>15958</v>
      </c>
      <c r="X5954">
        <v>16482</v>
      </c>
      <c r="Y5954">
        <v>0.2</v>
      </c>
      <c r="Z5954">
        <v>26</v>
      </c>
      <c r="AA5954">
        <v>20655</v>
      </c>
      <c r="AB5954">
        <v>20</v>
      </c>
      <c r="AC5954">
        <v>65.02</v>
      </c>
    </row>
    <row r="5955" spans="1:29" x14ac:dyDescent="0.3">
      <c r="A5955">
        <v>2013</v>
      </c>
      <c r="B5955">
        <v>1</v>
      </c>
      <c r="C5955" s="1">
        <v>41292</v>
      </c>
      <c r="D5955">
        <v>19600</v>
      </c>
      <c r="E5955">
        <v>96</v>
      </c>
      <c r="F5955">
        <v>230</v>
      </c>
      <c r="G5955">
        <v>195</v>
      </c>
      <c r="H5955">
        <v>31</v>
      </c>
      <c r="I5955">
        <v>1700</v>
      </c>
      <c r="J5955">
        <v>2156</v>
      </c>
      <c r="K5955">
        <v>21852</v>
      </c>
      <c r="L5955">
        <v>274</v>
      </c>
      <c r="M5955">
        <v>3997</v>
      </c>
      <c r="N5955">
        <v>983</v>
      </c>
      <c r="O5955">
        <v>19</v>
      </c>
      <c r="P5955">
        <v>5273</v>
      </c>
      <c r="Q5955">
        <v>1100</v>
      </c>
      <c r="R5955">
        <v>0</v>
      </c>
      <c r="S5955">
        <v>0</v>
      </c>
      <c r="T5955">
        <v>1100</v>
      </c>
      <c r="U5955">
        <v>3758</v>
      </c>
      <c r="V5955">
        <v>-74</v>
      </c>
      <c r="W5955">
        <v>15630</v>
      </c>
      <c r="X5955">
        <v>15479</v>
      </c>
      <c r="Y5955">
        <v>0.23</v>
      </c>
      <c r="Z5955">
        <v>29</v>
      </c>
      <c r="AA5955">
        <v>20152</v>
      </c>
      <c r="AB5955">
        <v>23</v>
      </c>
      <c r="AC5955">
        <v>65.37</v>
      </c>
    </row>
    <row r="5956" spans="1:29" x14ac:dyDescent="0.3">
      <c r="A5956">
        <v>2013</v>
      </c>
      <c r="B5956">
        <v>1</v>
      </c>
      <c r="C5956" s="1">
        <v>41293</v>
      </c>
      <c r="D5956">
        <v>19100</v>
      </c>
      <c r="E5956">
        <v>93</v>
      </c>
      <c r="F5956">
        <v>225</v>
      </c>
      <c r="G5956">
        <v>191</v>
      </c>
      <c r="H5956">
        <v>31</v>
      </c>
      <c r="I5956">
        <v>1650</v>
      </c>
      <c r="J5956">
        <v>2097</v>
      </c>
      <c r="K5956">
        <v>21290</v>
      </c>
      <c r="L5956">
        <v>278</v>
      </c>
      <c r="M5956">
        <v>3990</v>
      </c>
      <c r="N5956">
        <v>984</v>
      </c>
      <c r="O5956">
        <v>15</v>
      </c>
      <c r="P5956">
        <v>5267</v>
      </c>
      <c r="Q5956">
        <v>1100</v>
      </c>
      <c r="R5956">
        <v>0</v>
      </c>
      <c r="S5956">
        <v>0</v>
      </c>
      <c r="T5956">
        <v>1100</v>
      </c>
      <c r="U5956">
        <v>3554</v>
      </c>
      <c r="V5956">
        <v>-331</v>
      </c>
      <c r="W5956">
        <v>15331</v>
      </c>
      <c r="X5956">
        <v>14923</v>
      </c>
      <c r="Y5956">
        <v>0.23</v>
      </c>
      <c r="Z5956">
        <v>30</v>
      </c>
      <c r="AA5956">
        <v>19640</v>
      </c>
      <c r="AB5956">
        <v>24</v>
      </c>
      <c r="AC5956">
        <v>65.73</v>
      </c>
    </row>
    <row r="5957" spans="1:29" x14ac:dyDescent="0.3">
      <c r="A5957">
        <v>2013</v>
      </c>
      <c r="B5957">
        <v>1</v>
      </c>
      <c r="C5957" s="1">
        <v>41294</v>
      </c>
      <c r="D5957">
        <v>18200</v>
      </c>
      <c r="E5957">
        <v>91</v>
      </c>
      <c r="F5957">
        <v>222</v>
      </c>
      <c r="G5957">
        <v>190</v>
      </c>
      <c r="H5957">
        <v>29</v>
      </c>
      <c r="I5957">
        <v>1620</v>
      </c>
      <c r="J5957">
        <v>2061</v>
      </c>
      <c r="K5957">
        <v>20352</v>
      </c>
      <c r="L5957">
        <v>280</v>
      </c>
      <c r="M5957">
        <v>3499</v>
      </c>
      <c r="N5957">
        <v>987</v>
      </c>
      <c r="O5957">
        <v>19</v>
      </c>
      <c r="P5957">
        <v>4786</v>
      </c>
      <c r="Q5957">
        <v>1095</v>
      </c>
      <c r="R5957">
        <v>0</v>
      </c>
      <c r="S5957">
        <v>0</v>
      </c>
      <c r="T5957">
        <v>1095</v>
      </c>
      <c r="U5957">
        <v>3437</v>
      </c>
      <c r="V5957">
        <v>0</v>
      </c>
      <c r="W5957">
        <v>14547</v>
      </c>
      <c r="X5957">
        <v>14471</v>
      </c>
      <c r="Y5957">
        <v>0.22</v>
      </c>
      <c r="Z5957">
        <v>29</v>
      </c>
      <c r="AA5957">
        <v>18732</v>
      </c>
      <c r="AB5957">
        <v>23</v>
      </c>
      <c r="AC5957">
        <v>66.09</v>
      </c>
    </row>
    <row r="5958" spans="1:29" x14ac:dyDescent="0.3">
      <c r="A5958">
        <v>2013</v>
      </c>
      <c r="B5958">
        <v>1</v>
      </c>
      <c r="C5958" s="1">
        <v>41295</v>
      </c>
      <c r="D5958">
        <v>17800</v>
      </c>
      <c r="E5958">
        <v>91</v>
      </c>
      <c r="F5958">
        <v>219</v>
      </c>
      <c r="G5958">
        <v>188</v>
      </c>
      <c r="H5958">
        <v>25</v>
      </c>
      <c r="I5958">
        <v>1590</v>
      </c>
      <c r="J5958">
        <v>2022</v>
      </c>
      <c r="K5958">
        <v>19913</v>
      </c>
      <c r="L5958">
        <v>272</v>
      </c>
      <c r="M5958">
        <v>3497</v>
      </c>
      <c r="N5958">
        <v>987</v>
      </c>
      <c r="O5958">
        <v>15</v>
      </c>
      <c r="P5958">
        <v>4772</v>
      </c>
      <c r="Q5958">
        <v>1047</v>
      </c>
      <c r="R5958">
        <v>0</v>
      </c>
      <c r="S5958">
        <v>0</v>
      </c>
      <c r="T5958">
        <v>1047</v>
      </c>
      <c r="U5958">
        <v>3456</v>
      </c>
      <c r="V5958">
        <v>26</v>
      </c>
      <c r="W5958">
        <v>14142</v>
      </c>
      <c r="X5958">
        <v>14094</v>
      </c>
      <c r="Y5958">
        <v>0.23</v>
      </c>
      <c r="Z5958">
        <v>29</v>
      </c>
      <c r="AA5958">
        <v>18323</v>
      </c>
      <c r="AB5958">
        <v>23</v>
      </c>
      <c r="AC5958">
        <v>66.44</v>
      </c>
    </row>
    <row r="5959" spans="1:29" x14ac:dyDescent="0.3">
      <c r="A5959">
        <v>2013</v>
      </c>
      <c r="B5959">
        <v>1</v>
      </c>
      <c r="C5959" s="1">
        <v>41296</v>
      </c>
      <c r="D5959">
        <v>17400</v>
      </c>
      <c r="E5959">
        <v>91</v>
      </c>
      <c r="F5959">
        <v>220</v>
      </c>
      <c r="G5959">
        <v>189</v>
      </c>
      <c r="H5959">
        <v>25</v>
      </c>
      <c r="I5959">
        <v>1580</v>
      </c>
      <c r="J5959">
        <v>2014</v>
      </c>
      <c r="K5959">
        <v>19505</v>
      </c>
      <c r="L5959">
        <v>278</v>
      </c>
      <c r="M5959">
        <v>3497</v>
      </c>
      <c r="N5959">
        <v>989</v>
      </c>
      <c r="O5959">
        <v>20</v>
      </c>
      <c r="P5959">
        <v>4784</v>
      </c>
      <c r="Q5959">
        <v>1048</v>
      </c>
      <c r="R5959">
        <v>0</v>
      </c>
      <c r="S5959">
        <v>0</v>
      </c>
      <c r="T5959">
        <v>1048</v>
      </c>
      <c r="U5959">
        <v>3480</v>
      </c>
      <c r="V5959">
        <v>29</v>
      </c>
      <c r="W5959">
        <v>13718</v>
      </c>
      <c r="X5959">
        <v>13673</v>
      </c>
      <c r="Y5959">
        <v>0.23</v>
      </c>
      <c r="Z5959">
        <v>30</v>
      </c>
      <c r="AA5959">
        <v>17925</v>
      </c>
      <c r="AB5959">
        <v>24</v>
      </c>
      <c r="AC5959">
        <v>66.8</v>
      </c>
    </row>
    <row r="5960" spans="1:29" x14ac:dyDescent="0.3">
      <c r="A5960">
        <v>2013</v>
      </c>
      <c r="B5960">
        <v>1</v>
      </c>
      <c r="C5960" s="1">
        <v>41297</v>
      </c>
      <c r="D5960">
        <v>17400</v>
      </c>
      <c r="E5960">
        <v>91</v>
      </c>
      <c r="F5960">
        <v>224</v>
      </c>
      <c r="G5960">
        <v>189</v>
      </c>
      <c r="H5960">
        <v>22</v>
      </c>
      <c r="I5960">
        <v>1560</v>
      </c>
      <c r="J5960">
        <v>1995</v>
      </c>
      <c r="K5960">
        <v>19486</v>
      </c>
      <c r="L5960">
        <v>282</v>
      </c>
      <c r="M5960">
        <v>3491</v>
      </c>
      <c r="N5960">
        <v>991</v>
      </c>
      <c r="O5960">
        <v>15</v>
      </c>
      <c r="P5960">
        <v>4779</v>
      </c>
      <c r="Q5960">
        <v>1000</v>
      </c>
      <c r="R5960">
        <v>229</v>
      </c>
      <c r="S5960">
        <v>0</v>
      </c>
      <c r="T5960">
        <v>771</v>
      </c>
      <c r="U5960">
        <v>3514</v>
      </c>
      <c r="V5960">
        <v>229</v>
      </c>
      <c r="W5960">
        <v>13761</v>
      </c>
      <c r="X5960">
        <v>13937</v>
      </c>
      <c r="Y5960">
        <v>0.23</v>
      </c>
      <c r="Z5960">
        <v>28</v>
      </c>
      <c r="AA5960">
        <v>17926</v>
      </c>
      <c r="AB5960">
        <v>22</v>
      </c>
      <c r="AC5960">
        <v>67.12</v>
      </c>
    </row>
    <row r="5961" spans="1:29" x14ac:dyDescent="0.3">
      <c r="A5961">
        <v>2013</v>
      </c>
      <c r="B5961">
        <v>1</v>
      </c>
      <c r="C5961" s="1">
        <v>41298</v>
      </c>
      <c r="D5961">
        <v>17700</v>
      </c>
      <c r="E5961">
        <v>94</v>
      </c>
      <c r="F5961">
        <v>232</v>
      </c>
      <c r="G5961">
        <v>191</v>
      </c>
      <c r="H5961">
        <v>18</v>
      </c>
      <c r="I5961">
        <v>1540</v>
      </c>
      <c r="J5961">
        <v>1981</v>
      </c>
      <c r="K5961">
        <v>19775</v>
      </c>
      <c r="L5961">
        <v>273</v>
      </c>
      <c r="M5961">
        <v>2491</v>
      </c>
      <c r="N5961">
        <v>1667</v>
      </c>
      <c r="O5961">
        <v>15</v>
      </c>
      <c r="P5961">
        <v>4445</v>
      </c>
      <c r="Q5961">
        <v>1000</v>
      </c>
      <c r="R5961">
        <v>688</v>
      </c>
      <c r="S5961">
        <v>0</v>
      </c>
      <c r="T5961">
        <v>312</v>
      </c>
      <c r="U5961">
        <v>3549</v>
      </c>
      <c r="V5961">
        <v>882</v>
      </c>
      <c r="W5961">
        <v>14158</v>
      </c>
      <c r="X5961">
        <v>15018</v>
      </c>
      <c r="Y5961">
        <v>0.21</v>
      </c>
      <c r="Z5961">
        <v>24</v>
      </c>
      <c r="AA5961">
        <v>18235</v>
      </c>
      <c r="AB5961">
        <v>18</v>
      </c>
      <c r="AC5961">
        <v>67.38</v>
      </c>
    </row>
    <row r="5962" spans="1:29" x14ac:dyDescent="0.3">
      <c r="A5962">
        <v>2013</v>
      </c>
      <c r="B5962">
        <v>1</v>
      </c>
      <c r="C5962" s="1">
        <v>41299</v>
      </c>
      <c r="D5962">
        <v>17700</v>
      </c>
      <c r="E5962">
        <v>96</v>
      </c>
      <c r="F5962">
        <v>281</v>
      </c>
      <c r="G5962">
        <v>187</v>
      </c>
      <c r="H5962">
        <v>19</v>
      </c>
      <c r="I5962">
        <v>1530</v>
      </c>
      <c r="J5962">
        <v>2017</v>
      </c>
      <c r="K5962">
        <v>19813</v>
      </c>
      <c r="L5962">
        <v>261</v>
      </c>
      <c r="M5962">
        <v>993</v>
      </c>
      <c r="N5962">
        <v>1733</v>
      </c>
      <c r="O5962">
        <v>15</v>
      </c>
      <c r="P5962">
        <v>3001</v>
      </c>
      <c r="Q5962">
        <v>1000</v>
      </c>
      <c r="R5962">
        <v>917</v>
      </c>
      <c r="S5962">
        <v>0</v>
      </c>
      <c r="T5962">
        <v>83</v>
      </c>
      <c r="U5962">
        <v>3531</v>
      </c>
      <c r="V5962">
        <v>2493</v>
      </c>
      <c r="W5962">
        <v>14242</v>
      </c>
      <c r="X5962">
        <v>16729</v>
      </c>
      <c r="Y5962">
        <v>0.14000000000000001</v>
      </c>
      <c r="Z5962">
        <v>16</v>
      </c>
      <c r="AA5962">
        <v>18283</v>
      </c>
      <c r="AB5962">
        <v>8</v>
      </c>
      <c r="AC5962">
        <v>67.55</v>
      </c>
    </row>
    <row r="5963" spans="1:29" x14ac:dyDescent="0.3">
      <c r="A5963">
        <v>2013</v>
      </c>
      <c r="B5963">
        <v>1</v>
      </c>
      <c r="C5963" s="1">
        <v>41300</v>
      </c>
      <c r="D5963">
        <v>18100</v>
      </c>
      <c r="E5963">
        <v>96</v>
      </c>
      <c r="F5963">
        <v>361</v>
      </c>
      <c r="G5963">
        <v>189</v>
      </c>
      <c r="H5963">
        <v>18</v>
      </c>
      <c r="I5963">
        <v>1510</v>
      </c>
      <c r="J5963">
        <v>2078</v>
      </c>
      <c r="K5963">
        <v>20274</v>
      </c>
      <c r="L5963">
        <v>267</v>
      </c>
      <c r="M5963">
        <v>996</v>
      </c>
      <c r="N5963">
        <v>1973</v>
      </c>
      <c r="O5963">
        <v>14</v>
      </c>
      <c r="P5963">
        <v>3250</v>
      </c>
      <c r="Q5963">
        <v>1000</v>
      </c>
      <c r="R5963">
        <v>917</v>
      </c>
      <c r="S5963">
        <v>0</v>
      </c>
      <c r="T5963">
        <v>83</v>
      </c>
      <c r="U5963">
        <v>3593</v>
      </c>
      <c r="V5963">
        <v>2367</v>
      </c>
      <c r="W5963">
        <v>14580</v>
      </c>
      <c r="X5963">
        <v>16941</v>
      </c>
      <c r="Y5963">
        <v>0.15</v>
      </c>
      <c r="Z5963">
        <v>16</v>
      </c>
      <c r="AA5963">
        <v>18764</v>
      </c>
      <c r="AB5963">
        <v>10</v>
      </c>
      <c r="AC5963">
        <v>67.709999999999994</v>
      </c>
    </row>
    <row r="5964" spans="1:29" x14ac:dyDescent="0.3">
      <c r="A5964">
        <v>2013</v>
      </c>
      <c r="B5964">
        <v>1</v>
      </c>
      <c r="C5964" s="1">
        <v>41301</v>
      </c>
      <c r="D5964">
        <v>19600</v>
      </c>
      <c r="E5964">
        <v>94</v>
      </c>
      <c r="F5964">
        <v>391</v>
      </c>
      <c r="G5964">
        <v>180</v>
      </c>
      <c r="H5964">
        <v>18</v>
      </c>
      <c r="I5964">
        <v>1490</v>
      </c>
      <c r="J5964">
        <v>2079</v>
      </c>
      <c r="K5964">
        <v>21773</v>
      </c>
      <c r="L5964">
        <v>271</v>
      </c>
      <c r="M5964">
        <v>990</v>
      </c>
      <c r="N5964">
        <v>1976</v>
      </c>
      <c r="O5964">
        <v>16</v>
      </c>
      <c r="P5964">
        <v>3253</v>
      </c>
      <c r="Q5964">
        <v>950</v>
      </c>
      <c r="R5964">
        <v>917</v>
      </c>
      <c r="S5964">
        <v>0</v>
      </c>
      <c r="T5964">
        <v>33</v>
      </c>
      <c r="U5964">
        <v>3773</v>
      </c>
      <c r="V5964">
        <v>2577</v>
      </c>
      <c r="W5964">
        <v>15912</v>
      </c>
      <c r="X5964">
        <v>18487</v>
      </c>
      <c r="Y5964">
        <v>0.14000000000000001</v>
      </c>
      <c r="Z5964">
        <v>15</v>
      </c>
      <c r="AA5964">
        <v>20283</v>
      </c>
      <c r="AB5964">
        <v>9</v>
      </c>
      <c r="AC5964">
        <v>67.8</v>
      </c>
    </row>
    <row r="5965" spans="1:29" x14ac:dyDescent="0.3">
      <c r="A5965">
        <v>2013</v>
      </c>
      <c r="B5965">
        <v>1</v>
      </c>
      <c r="C5965" s="1">
        <v>41302</v>
      </c>
      <c r="D5965">
        <v>19900</v>
      </c>
      <c r="E5965">
        <v>89</v>
      </c>
      <c r="F5965">
        <v>388</v>
      </c>
      <c r="G5965">
        <v>193</v>
      </c>
      <c r="H5965">
        <v>18</v>
      </c>
      <c r="I5965">
        <v>1450</v>
      </c>
      <c r="J5965">
        <v>2049</v>
      </c>
      <c r="K5965">
        <v>22038</v>
      </c>
      <c r="L5965">
        <v>278</v>
      </c>
      <c r="M5965">
        <v>993</v>
      </c>
      <c r="N5965">
        <v>1969</v>
      </c>
      <c r="O5965">
        <v>19</v>
      </c>
      <c r="P5965">
        <v>3259</v>
      </c>
      <c r="Q5965">
        <v>950</v>
      </c>
      <c r="R5965">
        <v>688</v>
      </c>
      <c r="S5965">
        <v>0</v>
      </c>
      <c r="T5965">
        <v>262</v>
      </c>
      <c r="U5965">
        <v>3810</v>
      </c>
      <c r="V5965">
        <v>2430</v>
      </c>
      <c r="W5965">
        <v>16106</v>
      </c>
      <c r="X5965">
        <v>18517</v>
      </c>
      <c r="Y5965">
        <v>0.13</v>
      </c>
      <c r="Z5965">
        <v>16</v>
      </c>
      <c r="AA5965">
        <v>20588</v>
      </c>
      <c r="AB5965">
        <v>10</v>
      </c>
      <c r="AC5965">
        <v>67.89</v>
      </c>
    </row>
    <row r="5966" spans="1:29" x14ac:dyDescent="0.3">
      <c r="A5966">
        <v>2013</v>
      </c>
      <c r="B5966">
        <v>1</v>
      </c>
      <c r="C5966" s="1">
        <v>41303</v>
      </c>
      <c r="D5966">
        <v>20500</v>
      </c>
      <c r="E5966">
        <v>88</v>
      </c>
      <c r="F5966">
        <v>364</v>
      </c>
      <c r="G5966">
        <v>182</v>
      </c>
      <c r="H5966">
        <v>21</v>
      </c>
      <c r="I5966">
        <v>1460</v>
      </c>
      <c r="J5966">
        <v>2027</v>
      </c>
      <c r="K5966">
        <v>22615</v>
      </c>
      <c r="L5966">
        <v>280</v>
      </c>
      <c r="M5966">
        <v>990</v>
      </c>
      <c r="N5966">
        <v>1960</v>
      </c>
      <c r="O5966">
        <v>14</v>
      </c>
      <c r="P5966">
        <v>3243</v>
      </c>
      <c r="Q5966">
        <v>950</v>
      </c>
      <c r="R5966">
        <v>229</v>
      </c>
      <c r="S5966">
        <v>0</v>
      </c>
      <c r="T5966">
        <v>721</v>
      </c>
      <c r="U5966">
        <v>3809</v>
      </c>
      <c r="V5966">
        <v>2124</v>
      </c>
      <c r="W5966">
        <v>16578</v>
      </c>
      <c r="X5966">
        <v>18651</v>
      </c>
      <c r="Y5966">
        <v>0.13</v>
      </c>
      <c r="Z5966">
        <v>18</v>
      </c>
      <c r="AA5966">
        <v>21155</v>
      </c>
      <c r="AB5966">
        <v>12</v>
      </c>
      <c r="AC5966">
        <v>67.959999999999994</v>
      </c>
    </row>
    <row r="5967" spans="1:29" x14ac:dyDescent="0.3">
      <c r="A5967">
        <v>2013</v>
      </c>
      <c r="B5967">
        <v>1</v>
      </c>
      <c r="C5967" s="1">
        <v>41304</v>
      </c>
      <c r="D5967">
        <v>20100</v>
      </c>
      <c r="E5967">
        <v>91</v>
      </c>
      <c r="F5967">
        <v>341</v>
      </c>
      <c r="G5967">
        <v>182</v>
      </c>
      <c r="H5967">
        <v>26</v>
      </c>
      <c r="I5967">
        <v>1460</v>
      </c>
      <c r="J5967">
        <v>2009</v>
      </c>
      <c r="K5967">
        <v>22200</v>
      </c>
      <c r="L5967">
        <v>290</v>
      </c>
      <c r="M5967">
        <v>1496</v>
      </c>
      <c r="N5967">
        <v>1951</v>
      </c>
      <c r="O5967">
        <v>15</v>
      </c>
      <c r="P5967">
        <v>3751</v>
      </c>
      <c r="Q5967">
        <v>950</v>
      </c>
      <c r="R5967">
        <v>0</v>
      </c>
      <c r="S5967">
        <v>0</v>
      </c>
      <c r="T5967">
        <v>950</v>
      </c>
      <c r="U5967">
        <v>3858</v>
      </c>
      <c r="V5967">
        <v>1498</v>
      </c>
      <c r="W5967">
        <v>16067</v>
      </c>
      <c r="X5967">
        <v>17499</v>
      </c>
      <c r="Y5967">
        <v>0.16</v>
      </c>
      <c r="Z5967">
        <v>21</v>
      </c>
      <c r="AA5967">
        <v>20740</v>
      </c>
      <c r="AB5967">
        <v>16</v>
      </c>
      <c r="AC5967">
        <v>68.069999999999993</v>
      </c>
    </row>
    <row r="5968" spans="1:29" x14ac:dyDescent="0.3">
      <c r="A5968">
        <v>2013</v>
      </c>
      <c r="B5968">
        <v>1</v>
      </c>
      <c r="C5968" s="1">
        <v>41305</v>
      </c>
      <c r="D5968">
        <v>19700</v>
      </c>
      <c r="E5968">
        <v>86</v>
      </c>
      <c r="F5968">
        <v>322</v>
      </c>
      <c r="G5968">
        <v>212</v>
      </c>
      <c r="H5968">
        <v>26</v>
      </c>
      <c r="I5968">
        <v>1490</v>
      </c>
      <c r="J5968">
        <v>2050</v>
      </c>
      <c r="K5968">
        <v>21836</v>
      </c>
      <c r="L5968">
        <v>292</v>
      </c>
      <c r="M5968">
        <v>1499</v>
      </c>
      <c r="N5968">
        <v>1949</v>
      </c>
      <c r="O5968">
        <v>16</v>
      </c>
      <c r="P5968">
        <v>3757</v>
      </c>
      <c r="Q5968">
        <v>900</v>
      </c>
      <c r="R5968">
        <v>0</v>
      </c>
      <c r="S5968">
        <v>0</v>
      </c>
      <c r="T5968">
        <v>900</v>
      </c>
      <c r="U5968">
        <v>3868</v>
      </c>
      <c r="V5968">
        <v>1576</v>
      </c>
      <c r="W5968">
        <v>15666</v>
      </c>
      <c r="X5968">
        <v>17179</v>
      </c>
      <c r="Y5968">
        <v>0.16</v>
      </c>
      <c r="Z5968">
        <v>21</v>
      </c>
      <c r="AA5968">
        <v>20346</v>
      </c>
      <c r="AB5968">
        <v>16</v>
      </c>
      <c r="AC5968">
        <v>68.19</v>
      </c>
    </row>
    <row r="5969" spans="1:29" x14ac:dyDescent="0.3">
      <c r="A5969">
        <v>2013</v>
      </c>
      <c r="B5969">
        <v>2</v>
      </c>
      <c r="C5969" s="1">
        <v>41306</v>
      </c>
      <c r="D5969">
        <v>19100</v>
      </c>
      <c r="E5969">
        <v>83</v>
      </c>
      <c r="F5969">
        <v>308</v>
      </c>
      <c r="G5969">
        <v>435</v>
      </c>
      <c r="H5969">
        <v>28</v>
      </c>
      <c r="I5969">
        <v>1750</v>
      </c>
      <c r="J5969">
        <v>2521</v>
      </c>
      <c r="K5969">
        <v>21704</v>
      </c>
      <c r="L5969">
        <v>288</v>
      </c>
      <c r="M5969">
        <v>1489</v>
      </c>
      <c r="N5969">
        <v>2267</v>
      </c>
      <c r="O5969">
        <v>20</v>
      </c>
      <c r="P5969">
        <v>4064</v>
      </c>
      <c r="Q5969">
        <v>893</v>
      </c>
      <c r="R5969">
        <v>0</v>
      </c>
      <c r="S5969">
        <v>0</v>
      </c>
      <c r="T5969">
        <v>893</v>
      </c>
      <c r="U5969">
        <v>3803</v>
      </c>
      <c r="V5969">
        <v>1680</v>
      </c>
      <c r="W5969">
        <v>15130</v>
      </c>
      <c r="X5969">
        <v>16747</v>
      </c>
      <c r="Y5969">
        <v>0.17</v>
      </c>
      <c r="Z5969">
        <v>23</v>
      </c>
      <c r="AA5969">
        <v>19954</v>
      </c>
      <c r="AB5969">
        <v>16</v>
      </c>
      <c r="AC5969">
        <v>68.319999999999993</v>
      </c>
    </row>
    <row r="5970" spans="1:29" x14ac:dyDescent="0.3">
      <c r="A5970">
        <v>2013</v>
      </c>
      <c r="B5970">
        <v>2</v>
      </c>
      <c r="C5970" s="1">
        <v>41307</v>
      </c>
      <c r="D5970">
        <v>18800</v>
      </c>
      <c r="E5970">
        <v>89</v>
      </c>
      <c r="F5970">
        <v>297</v>
      </c>
      <c r="G5970">
        <v>514</v>
      </c>
      <c r="H5970">
        <v>25</v>
      </c>
      <c r="I5970">
        <v>1850</v>
      </c>
      <c r="J5970">
        <v>2686</v>
      </c>
      <c r="K5970">
        <v>21575</v>
      </c>
      <c r="L5970">
        <v>267</v>
      </c>
      <c r="M5970">
        <v>1497</v>
      </c>
      <c r="N5970">
        <v>2405</v>
      </c>
      <c r="O5970">
        <v>14</v>
      </c>
      <c r="P5970">
        <v>4183</v>
      </c>
      <c r="Q5970">
        <v>900</v>
      </c>
      <c r="R5970">
        <v>0</v>
      </c>
      <c r="S5970">
        <v>0</v>
      </c>
      <c r="T5970">
        <v>900</v>
      </c>
      <c r="U5970">
        <v>3685</v>
      </c>
      <c r="V5970">
        <v>1603</v>
      </c>
      <c r="W5970">
        <v>14952</v>
      </c>
      <c r="X5970">
        <v>16492</v>
      </c>
      <c r="Y5970">
        <v>0.18</v>
      </c>
      <c r="Z5970">
        <v>24</v>
      </c>
      <c r="AA5970">
        <v>19725</v>
      </c>
      <c r="AB5970">
        <v>16</v>
      </c>
      <c r="AC5970">
        <v>68.45</v>
      </c>
    </row>
    <row r="5971" spans="1:29" x14ac:dyDescent="0.3">
      <c r="A5971">
        <v>2013</v>
      </c>
      <c r="B5971">
        <v>2</v>
      </c>
      <c r="C5971" s="1">
        <v>41308</v>
      </c>
      <c r="D5971">
        <v>18600</v>
      </c>
      <c r="E5971">
        <v>77</v>
      </c>
      <c r="F5971">
        <v>287</v>
      </c>
      <c r="G5971">
        <v>276</v>
      </c>
      <c r="H5971">
        <v>25</v>
      </c>
      <c r="I5971">
        <v>1890</v>
      </c>
      <c r="J5971">
        <v>2478</v>
      </c>
      <c r="K5971">
        <v>21155</v>
      </c>
      <c r="L5971">
        <v>276</v>
      </c>
      <c r="M5971">
        <v>1489</v>
      </c>
      <c r="N5971">
        <v>2388</v>
      </c>
      <c r="O5971">
        <v>15</v>
      </c>
      <c r="P5971">
        <v>4168</v>
      </c>
      <c r="Q5971">
        <v>900</v>
      </c>
      <c r="R5971">
        <v>0</v>
      </c>
      <c r="S5971">
        <v>0</v>
      </c>
      <c r="T5971">
        <v>900</v>
      </c>
      <c r="U5971">
        <v>3571</v>
      </c>
      <c r="V5971">
        <v>1296</v>
      </c>
      <c r="W5971">
        <v>14854</v>
      </c>
      <c r="X5971">
        <v>16087</v>
      </c>
      <c r="Y5971">
        <v>0.18</v>
      </c>
      <c r="Z5971">
        <v>24</v>
      </c>
      <c r="AA5971">
        <v>19265</v>
      </c>
      <c r="AB5971">
        <v>16</v>
      </c>
      <c r="AC5971">
        <v>68.59</v>
      </c>
    </row>
    <row r="5972" spans="1:29" x14ac:dyDescent="0.3">
      <c r="A5972">
        <v>2013</v>
      </c>
      <c r="B5972">
        <v>2</v>
      </c>
      <c r="C5972" s="1">
        <v>41309</v>
      </c>
      <c r="D5972">
        <v>18300</v>
      </c>
      <c r="E5972">
        <v>72</v>
      </c>
      <c r="F5972">
        <v>276</v>
      </c>
      <c r="G5972">
        <v>258</v>
      </c>
      <c r="H5972">
        <v>25</v>
      </c>
      <c r="I5972">
        <v>1900</v>
      </c>
      <c r="J5972">
        <v>2459</v>
      </c>
      <c r="K5972">
        <v>20831</v>
      </c>
      <c r="L5972">
        <v>279</v>
      </c>
      <c r="M5972">
        <v>1493</v>
      </c>
      <c r="N5972">
        <v>2390</v>
      </c>
      <c r="O5972">
        <v>20</v>
      </c>
      <c r="P5972">
        <v>4181</v>
      </c>
      <c r="Q5972">
        <v>900</v>
      </c>
      <c r="R5972">
        <v>0</v>
      </c>
      <c r="S5972">
        <v>0</v>
      </c>
      <c r="T5972">
        <v>900</v>
      </c>
      <c r="U5972">
        <v>3504</v>
      </c>
      <c r="V5972">
        <v>1197</v>
      </c>
      <c r="W5972">
        <v>14616</v>
      </c>
      <c r="X5972">
        <v>15750</v>
      </c>
      <c r="Y5972">
        <v>0.19</v>
      </c>
      <c r="Z5972">
        <v>24</v>
      </c>
      <c r="AA5972">
        <v>18931</v>
      </c>
      <c r="AB5972">
        <v>17</v>
      </c>
      <c r="AC5972">
        <v>68.739999999999995</v>
      </c>
    </row>
    <row r="5973" spans="1:29" x14ac:dyDescent="0.3">
      <c r="A5973">
        <v>2013</v>
      </c>
      <c r="B5973">
        <v>2</v>
      </c>
      <c r="C5973" s="1">
        <v>41310</v>
      </c>
      <c r="D5973">
        <v>17700</v>
      </c>
      <c r="E5973">
        <v>72</v>
      </c>
      <c r="F5973">
        <v>268</v>
      </c>
      <c r="G5973">
        <v>216</v>
      </c>
      <c r="H5973">
        <v>25</v>
      </c>
      <c r="I5973">
        <v>1920</v>
      </c>
      <c r="J5973">
        <v>2429</v>
      </c>
      <c r="K5973">
        <v>20201</v>
      </c>
      <c r="L5973">
        <v>274</v>
      </c>
      <c r="M5973">
        <v>1493</v>
      </c>
      <c r="N5973">
        <v>2400</v>
      </c>
      <c r="O5973">
        <v>13</v>
      </c>
      <c r="P5973">
        <v>4179</v>
      </c>
      <c r="Q5973">
        <v>900</v>
      </c>
      <c r="R5973">
        <v>0</v>
      </c>
      <c r="S5973">
        <v>0</v>
      </c>
      <c r="T5973">
        <v>900</v>
      </c>
      <c r="U5973">
        <v>3484</v>
      </c>
      <c r="V5973">
        <v>1149</v>
      </c>
      <c r="W5973">
        <v>14036</v>
      </c>
      <c r="X5973">
        <v>15122</v>
      </c>
      <c r="Y5973">
        <v>0.19</v>
      </c>
      <c r="Z5973">
        <v>25</v>
      </c>
      <c r="AA5973">
        <v>18281</v>
      </c>
      <c r="AB5973">
        <v>17</v>
      </c>
      <c r="AC5973">
        <v>68.900000000000006</v>
      </c>
    </row>
    <row r="5974" spans="1:29" x14ac:dyDescent="0.3">
      <c r="A5974">
        <v>2013</v>
      </c>
      <c r="B5974">
        <v>2</v>
      </c>
      <c r="C5974" s="1">
        <v>41311</v>
      </c>
      <c r="D5974">
        <v>18400</v>
      </c>
      <c r="E5974">
        <v>54</v>
      </c>
      <c r="F5974">
        <v>263</v>
      </c>
      <c r="G5974">
        <v>209</v>
      </c>
      <c r="H5974">
        <v>25</v>
      </c>
      <c r="I5974">
        <v>1910</v>
      </c>
      <c r="J5974">
        <v>2407</v>
      </c>
      <c r="K5974">
        <v>20861</v>
      </c>
      <c r="L5974">
        <v>270</v>
      </c>
      <c r="M5974">
        <v>1488</v>
      </c>
      <c r="N5974">
        <v>2396</v>
      </c>
      <c r="O5974">
        <v>16</v>
      </c>
      <c r="P5974">
        <v>4170</v>
      </c>
      <c r="Q5974">
        <v>900</v>
      </c>
      <c r="R5974">
        <v>0</v>
      </c>
      <c r="S5974">
        <v>0</v>
      </c>
      <c r="T5974">
        <v>900</v>
      </c>
      <c r="U5974">
        <v>3524</v>
      </c>
      <c r="V5974">
        <v>1176</v>
      </c>
      <c r="W5974">
        <v>14678</v>
      </c>
      <c r="X5974">
        <v>15791</v>
      </c>
      <c r="Y5974">
        <v>0.19</v>
      </c>
      <c r="Z5974">
        <v>24</v>
      </c>
      <c r="AA5974">
        <v>18951</v>
      </c>
      <c r="AB5974">
        <v>17</v>
      </c>
      <c r="AC5974">
        <v>69.03</v>
      </c>
    </row>
    <row r="5975" spans="1:29" x14ac:dyDescent="0.3">
      <c r="A5975">
        <v>2013</v>
      </c>
      <c r="B5975">
        <v>2</v>
      </c>
      <c r="C5975" s="1">
        <v>41312</v>
      </c>
      <c r="D5975">
        <v>18100</v>
      </c>
      <c r="E5975">
        <v>95</v>
      </c>
      <c r="F5975">
        <v>255</v>
      </c>
      <c r="G5975">
        <v>204</v>
      </c>
      <c r="H5975">
        <v>23</v>
      </c>
      <c r="I5975">
        <v>2020</v>
      </c>
      <c r="J5975">
        <v>2502</v>
      </c>
      <c r="K5975">
        <v>20697</v>
      </c>
      <c r="L5975">
        <v>286</v>
      </c>
      <c r="M5975">
        <v>1489</v>
      </c>
      <c r="N5975">
        <v>2449</v>
      </c>
      <c r="O5975">
        <v>19</v>
      </c>
      <c r="P5975">
        <v>4243</v>
      </c>
      <c r="Q5975">
        <v>900</v>
      </c>
      <c r="R5975">
        <v>0</v>
      </c>
      <c r="S5975">
        <v>0</v>
      </c>
      <c r="T5975">
        <v>900</v>
      </c>
      <c r="U5975">
        <v>3573</v>
      </c>
      <c r="V5975">
        <v>1247</v>
      </c>
      <c r="W5975">
        <v>14370</v>
      </c>
      <c r="X5975">
        <v>15554</v>
      </c>
      <c r="Y5975">
        <v>0.19</v>
      </c>
      <c r="Z5975">
        <v>25</v>
      </c>
      <c r="AA5975">
        <v>18677</v>
      </c>
      <c r="AB5975">
        <v>17</v>
      </c>
      <c r="AC5975">
        <v>69.16</v>
      </c>
    </row>
    <row r="5976" spans="1:29" x14ac:dyDescent="0.3">
      <c r="A5976">
        <v>2013</v>
      </c>
      <c r="B5976">
        <v>2</v>
      </c>
      <c r="C5976" s="1">
        <v>41313</v>
      </c>
      <c r="D5976">
        <v>17700</v>
      </c>
      <c r="E5976">
        <v>147</v>
      </c>
      <c r="F5976">
        <v>257</v>
      </c>
      <c r="G5976">
        <v>204</v>
      </c>
      <c r="H5976">
        <v>23</v>
      </c>
      <c r="I5976">
        <v>2270</v>
      </c>
      <c r="J5976">
        <v>2754</v>
      </c>
      <c r="K5976">
        <v>20601</v>
      </c>
      <c r="L5976">
        <v>288</v>
      </c>
      <c r="M5976">
        <v>1492</v>
      </c>
      <c r="N5976">
        <v>2498</v>
      </c>
      <c r="O5976">
        <v>15</v>
      </c>
      <c r="P5976">
        <v>4294</v>
      </c>
      <c r="Q5976">
        <v>900</v>
      </c>
      <c r="R5976">
        <v>0</v>
      </c>
      <c r="S5976">
        <v>0</v>
      </c>
      <c r="T5976">
        <v>900</v>
      </c>
      <c r="U5976">
        <v>3614</v>
      </c>
      <c r="V5976">
        <v>1489</v>
      </c>
      <c r="W5976">
        <v>13981</v>
      </c>
      <c r="X5976">
        <v>15407</v>
      </c>
      <c r="Y5976">
        <v>0.19</v>
      </c>
      <c r="Z5976">
        <v>25</v>
      </c>
      <c r="AA5976">
        <v>18331</v>
      </c>
      <c r="AB5976">
        <v>16</v>
      </c>
      <c r="AC5976">
        <v>69.290000000000006</v>
      </c>
    </row>
    <row r="5977" spans="1:29" x14ac:dyDescent="0.3">
      <c r="A5977">
        <v>2013</v>
      </c>
      <c r="B5977">
        <v>2</v>
      </c>
      <c r="C5977" s="1">
        <v>41314</v>
      </c>
      <c r="D5977">
        <v>17400</v>
      </c>
      <c r="E5977">
        <v>127</v>
      </c>
      <c r="F5977">
        <v>247</v>
      </c>
      <c r="G5977">
        <v>202</v>
      </c>
      <c r="H5977">
        <v>23</v>
      </c>
      <c r="I5977">
        <v>2330</v>
      </c>
      <c r="J5977">
        <v>2802</v>
      </c>
      <c r="K5977">
        <v>20329</v>
      </c>
      <c r="L5977">
        <v>290</v>
      </c>
      <c r="M5977">
        <v>1490</v>
      </c>
      <c r="N5977">
        <v>2488</v>
      </c>
      <c r="O5977">
        <v>15</v>
      </c>
      <c r="P5977">
        <v>4283</v>
      </c>
      <c r="Q5977">
        <v>900</v>
      </c>
      <c r="R5977">
        <v>0</v>
      </c>
      <c r="S5977">
        <v>0</v>
      </c>
      <c r="T5977">
        <v>900</v>
      </c>
      <c r="U5977">
        <v>3563</v>
      </c>
      <c r="V5977">
        <v>1497</v>
      </c>
      <c r="W5977">
        <v>13712</v>
      </c>
      <c r="X5977">
        <v>15146</v>
      </c>
      <c r="Y5977">
        <v>0.2</v>
      </c>
      <c r="Z5977">
        <v>25</v>
      </c>
      <c r="AA5977">
        <v>17999</v>
      </c>
      <c r="AB5977">
        <v>16</v>
      </c>
      <c r="AC5977">
        <v>69.42</v>
      </c>
    </row>
    <row r="5978" spans="1:29" x14ac:dyDescent="0.3">
      <c r="A5978">
        <v>2013</v>
      </c>
      <c r="B5978">
        <v>2</v>
      </c>
      <c r="C5978" s="1">
        <v>41315</v>
      </c>
      <c r="D5978">
        <v>17400</v>
      </c>
      <c r="E5978">
        <v>108</v>
      </c>
      <c r="F5978">
        <v>233</v>
      </c>
      <c r="G5978">
        <v>199</v>
      </c>
      <c r="H5978">
        <v>23</v>
      </c>
      <c r="I5978">
        <v>2360</v>
      </c>
      <c r="J5978">
        <v>2815</v>
      </c>
      <c r="K5978">
        <v>20323</v>
      </c>
      <c r="L5978">
        <v>290</v>
      </c>
      <c r="M5978">
        <v>1490</v>
      </c>
      <c r="N5978">
        <v>2478</v>
      </c>
      <c r="O5978">
        <v>20</v>
      </c>
      <c r="P5978">
        <v>4278</v>
      </c>
      <c r="Q5978">
        <v>850</v>
      </c>
      <c r="R5978">
        <v>0</v>
      </c>
      <c r="S5978">
        <v>0</v>
      </c>
      <c r="T5978">
        <v>850</v>
      </c>
      <c r="U5978">
        <v>3526</v>
      </c>
      <c r="V5978">
        <v>1511</v>
      </c>
      <c r="W5978">
        <v>13744</v>
      </c>
      <c r="X5978">
        <v>15195</v>
      </c>
      <c r="Y5978">
        <v>0.2</v>
      </c>
      <c r="Z5978">
        <v>25</v>
      </c>
      <c r="AA5978">
        <v>17963</v>
      </c>
      <c r="AB5978">
        <v>15</v>
      </c>
      <c r="AC5978">
        <v>69.55</v>
      </c>
    </row>
    <row r="5979" spans="1:29" x14ac:dyDescent="0.3">
      <c r="A5979">
        <v>2013</v>
      </c>
      <c r="B5979">
        <v>2</v>
      </c>
      <c r="C5979" s="1">
        <v>41316</v>
      </c>
      <c r="D5979">
        <v>17000</v>
      </c>
      <c r="E5979">
        <v>98</v>
      </c>
      <c r="F5979">
        <v>224</v>
      </c>
      <c r="G5979">
        <v>199</v>
      </c>
      <c r="H5979">
        <v>23</v>
      </c>
      <c r="I5979">
        <v>2350</v>
      </c>
      <c r="J5979">
        <v>2796</v>
      </c>
      <c r="K5979">
        <v>19894</v>
      </c>
      <c r="L5979">
        <v>303</v>
      </c>
      <c r="M5979">
        <v>988</v>
      </c>
      <c r="N5979">
        <v>1862</v>
      </c>
      <c r="O5979">
        <v>21</v>
      </c>
      <c r="P5979">
        <v>3173</v>
      </c>
      <c r="Q5979">
        <v>810</v>
      </c>
      <c r="R5979">
        <v>0</v>
      </c>
      <c r="S5979">
        <v>0</v>
      </c>
      <c r="T5979">
        <v>810</v>
      </c>
      <c r="U5979">
        <v>3506</v>
      </c>
      <c r="V5979">
        <v>2602</v>
      </c>
      <c r="W5979">
        <v>13365</v>
      </c>
      <c r="X5979">
        <v>15911</v>
      </c>
      <c r="Y5979">
        <v>0.14000000000000001</v>
      </c>
      <c r="Z5979">
        <v>20</v>
      </c>
      <c r="AA5979">
        <v>17544</v>
      </c>
      <c r="AB5979">
        <v>9</v>
      </c>
      <c r="AC5979">
        <v>69.63</v>
      </c>
    </row>
    <row r="5980" spans="1:29" x14ac:dyDescent="0.3">
      <c r="A5980">
        <v>2013</v>
      </c>
      <c r="B5980">
        <v>2</v>
      </c>
      <c r="C5980" s="1">
        <v>41317</v>
      </c>
      <c r="D5980">
        <v>16600</v>
      </c>
      <c r="E5980">
        <v>93</v>
      </c>
      <c r="F5980">
        <v>215</v>
      </c>
      <c r="G5980">
        <v>198</v>
      </c>
      <c r="H5980">
        <v>22</v>
      </c>
      <c r="I5980">
        <v>2330</v>
      </c>
      <c r="J5980">
        <v>2765</v>
      </c>
      <c r="K5980">
        <v>19458</v>
      </c>
      <c r="L5980">
        <v>302</v>
      </c>
      <c r="M5980">
        <v>986</v>
      </c>
      <c r="N5980">
        <v>1612</v>
      </c>
      <c r="O5980">
        <v>15</v>
      </c>
      <c r="P5980">
        <v>2914</v>
      </c>
      <c r="Q5980">
        <v>833</v>
      </c>
      <c r="R5980">
        <v>0</v>
      </c>
      <c r="S5980">
        <v>0</v>
      </c>
      <c r="T5980">
        <v>833</v>
      </c>
      <c r="U5980">
        <v>3454</v>
      </c>
      <c r="V5980">
        <v>2763</v>
      </c>
      <c r="W5980">
        <v>13006</v>
      </c>
      <c r="X5980">
        <v>15710</v>
      </c>
      <c r="Y5980">
        <v>0.13</v>
      </c>
      <c r="Z5980">
        <v>19</v>
      </c>
      <c r="AA5980">
        <v>17128</v>
      </c>
      <c r="AB5980">
        <v>8</v>
      </c>
      <c r="AC5980">
        <v>69.72</v>
      </c>
    </row>
    <row r="5981" spans="1:29" x14ac:dyDescent="0.3">
      <c r="A5981">
        <v>2013</v>
      </c>
      <c r="B5981">
        <v>2</v>
      </c>
      <c r="C5981" s="1">
        <v>41318</v>
      </c>
      <c r="D5981">
        <v>16200</v>
      </c>
      <c r="E5981">
        <v>101</v>
      </c>
      <c r="F5981">
        <v>208</v>
      </c>
      <c r="G5981">
        <v>199</v>
      </c>
      <c r="H5981">
        <v>22</v>
      </c>
      <c r="I5981">
        <v>2300</v>
      </c>
      <c r="J5981">
        <v>2729</v>
      </c>
      <c r="K5981">
        <v>19030</v>
      </c>
      <c r="L5981">
        <v>279</v>
      </c>
      <c r="M5981">
        <v>1489</v>
      </c>
      <c r="N5981">
        <v>2159</v>
      </c>
      <c r="O5981">
        <v>19</v>
      </c>
      <c r="P5981">
        <v>3946</v>
      </c>
      <c r="Q5981">
        <v>850</v>
      </c>
      <c r="R5981">
        <v>0</v>
      </c>
      <c r="S5981">
        <v>0</v>
      </c>
      <c r="T5981">
        <v>850</v>
      </c>
      <c r="U5981">
        <v>3397</v>
      </c>
      <c r="V5981">
        <v>1627</v>
      </c>
      <c r="W5981">
        <v>12666</v>
      </c>
      <c r="X5981">
        <v>14234</v>
      </c>
      <c r="Y5981">
        <v>0.19</v>
      </c>
      <c r="Z5981">
        <v>25</v>
      </c>
      <c r="AA5981">
        <v>16730</v>
      </c>
      <c r="AB5981">
        <v>15</v>
      </c>
      <c r="AC5981">
        <v>69.87</v>
      </c>
    </row>
    <row r="5982" spans="1:29" x14ac:dyDescent="0.3">
      <c r="A5982">
        <v>2013</v>
      </c>
      <c r="B5982">
        <v>2</v>
      </c>
      <c r="C5982" s="1">
        <v>41319</v>
      </c>
      <c r="D5982">
        <v>15600</v>
      </c>
      <c r="E5982">
        <v>102</v>
      </c>
      <c r="F5982">
        <v>202</v>
      </c>
      <c r="G5982">
        <v>201</v>
      </c>
      <c r="H5982">
        <v>23</v>
      </c>
      <c r="I5982">
        <v>2280</v>
      </c>
      <c r="J5982">
        <v>2706</v>
      </c>
      <c r="K5982">
        <v>18408</v>
      </c>
      <c r="L5982">
        <v>120</v>
      </c>
      <c r="M5982">
        <v>1490</v>
      </c>
      <c r="N5982">
        <v>2391</v>
      </c>
      <c r="O5982">
        <v>14</v>
      </c>
      <c r="P5982">
        <v>4015</v>
      </c>
      <c r="Q5982">
        <v>826</v>
      </c>
      <c r="R5982">
        <v>0</v>
      </c>
      <c r="S5982">
        <v>0</v>
      </c>
      <c r="T5982">
        <v>826</v>
      </c>
      <c r="U5982">
        <v>3314</v>
      </c>
      <c r="V5982">
        <v>1468</v>
      </c>
      <c r="W5982">
        <v>12157</v>
      </c>
      <c r="X5982">
        <v>13567</v>
      </c>
      <c r="Y5982">
        <v>0.21</v>
      </c>
      <c r="Z5982">
        <v>26</v>
      </c>
      <c r="AA5982">
        <v>16128</v>
      </c>
      <c r="AB5982">
        <v>16</v>
      </c>
      <c r="AC5982">
        <v>70.040000000000006</v>
      </c>
    </row>
    <row r="5983" spans="1:29" x14ac:dyDescent="0.3">
      <c r="A5983">
        <v>2013</v>
      </c>
      <c r="B5983">
        <v>2</v>
      </c>
      <c r="C5983" s="1">
        <v>41320</v>
      </c>
      <c r="D5983">
        <v>15200</v>
      </c>
      <c r="E5983">
        <v>98</v>
      </c>
      <c r="F5983">
        <v>198</v>
      </c>
      <c r="G5983">
        <v>184</v>
      </c>
      <c r="H5983">
        <v>23</v>
      </c>
      <c r="I5983">
        <v>2300</v>
      </c>
      <c r="J5983">
        <v>2705</v>
      </c>
      <c r="K5983">
        <v>18003</v>
      </c>
      <c r="L5983">
        <v>126</v>
      </c>
      <c r="M5983">
        <v>1497</v>
      </c>
      <c r="N5983">
        <v>2374</v>
      </c>
      <c r="O5983">
        <v>27</v>
      </c>
      <c r="P5983">
        <v>4024</v>
      </c>
      <c r="Q5983">
        <v>830</v>
      </c>
      <c r="R5983">
        <v>0</v>
      </c>
      <c r="S5983">
        <v>0</v>
      </c>
      <c r="T5983">
        <v>830</v>
      </c>
      <c r="U5983">
        <v>3194</v>
      </c>
      <c r="V5983">
        <v>1335</v>
      </c>
      <c r="W5983">
        <v>11872</v>
      </c>
      <c r="X5983">
        <v>13148</v>
      </c>
      <c r="Y5983">
        <v>0.21</v>
      </c>
      <c r="Z5983">
        <v>27</v>
      </c>
      <c r="AA5983">
        <v>15703</v>
      </c>
      <c r="AB5983">
        <v>16</v>
      </c>
      <c r="AC5983">
        <v>70.23</v>
      </c>
    </row>
    <row r="5984" spans="1:29" x14ac:dyDescent="0.3">
      <c r="A5984">
        <v>2013</v>
      </c>
      <c r="B5984">
        <v>2</v>
      </c>
      <c r="C5984" s="1">
        <v>41321</v>
      </c>
      <c r="D5984">
        <v>14900</v>
      </c>
      <c r="E5984">
        <v>97</v>
      </c>
      <c r="F5984">
        <v>193</v>
      </c>
      <c r="G5984">
        <v>194</v>
      </c>
      <c r="H5984">
        <v>23</v>
      </c>
      <c r="I5984">
        <v>2330</v>
      </c>
      <c r="J5984">
        <v>2740</v>
      </c>
      <c r="K5984">
        <v>17737</v>
      </c>
      <c r="L5984">
        <v>133</v>
      </c>
      <c r="M5984">
        <v>1500</v>
      </c>
      <c r="N5984">
        <v>2392</v>
      </c>
      <c r="O5984">
        <v>18</v>
      </c>
      <c r="P5984">
        <v>4044</v>
      </c>
      <c r="Q5984">
        <v>850</v>
      </c>
      <c r="R5984">
        <v>0</v>
      </c>
      <c r="S5984">
        <v>0</v>
      </c>
      <c r="T5984">
        <v>850</v>
      </c>
      <c r="U5984">
        <v>3065</v>
      </c>
      <c r="V5984">
        <v>1208</v>
      </c>
      <c r="W5984">
        <v>11694</v>
      </c>
      <c r="X5984">
        <v>12843</v>
      </c>
      <c r="Y5984">
        <v>0.22</v>
      </c>
      <c r="Z5984">
        <v>28</v>
      </c>
      <c r="AA5984">
        <v>15407</v>
      </c>
      <c r="AB5984">
        <v>17</v>
      </c>
      <c r="AC5984">
        <v>70.42</v>
      </c>
    </row>
    <row r="5985" spans="1:29" x14ac:dyDescent="0.3">
      <c r="A5985">
        <v>2013</v>
      </c>
      <c r="B5985">
        <v>2</v>
      </c>
      <c r="C5985" s="1">
        <v>41322</v>
      </c>
      <c r="D5985">
        <v>14600</v>
      </c>
      <c r="E5985">
        <v>101</v>
      </c>
      <c r="F5985">
        <v>190</v>
      </c>
      <c r="G5985">
        <v>199</v>
      </c>
      <c r="H5985">
        <v>24</v>
      </c>
      <c r="I5985">
        <v>2340</v>
      </c>
      <c r="J5985">
        <v>2753</v>
      </c>
      <c r="K5985">
        <v>17454</v>
      </c>
      <c r="L5985">
        <v>127</v>
      </c>
      <c r="M5985">
        <v>1499</v>
      </c>
      <c r="N5985">
        <v>2406</v>
      </c>
      <c r="O5985">
        <v>26</v>
      </c>
      <c r="P5985">
        <v>4058</v>
      </c>
      <c r="Q5985">
        <v>850</v>
      </c>
      <c r="R5985">
        <v>0</v>
      </c>
      <c r="S5985">
        <v>0</v>
      </c>
      <c r="T5985">
        <v>850</v>
      </c>
      <c r="U5985">
        <v>2888</v>
      </c>
      <c r="V5985">
        <v>1030</v>
      </c>
      <c r="W5985">
        <v>11575</v>
      </c>
      <c r="X5985">
        <v>12546</v>
      </c>
      <c r="Y5985">
        <v>0.22</v>
      </c>
      <c r="Z5985">
        <v>28</v>
      </c>
      <c r="AA5985">
        <v>15114</v>
      </c>
      <c r="AB5985">
        <v>17</v>
      </c>
      <c r="AC5985">
        <v>70.61</v>
      </c>
    </row>
    <row r="5986" spans="1:29" x14ac:dyDescent="0.3">
      <c r="A5986">
        <v>2013</v>
      </c>
      <c r="B5986">
        <v>2</v>
      </c>
      <c r="C5986" s="1">
        <v>41323</v>
      </c>
      <c r="D5986">
        <v>14200</v>
      </c>
      <c r="E5986">
        <v>102</v>
      </c>
      <c r="F5986">
        <v>187</v>
      </c>
      <c r="G5986">
        <v>194</v>
      </c>
      <c r="H5986">
        <v>24</v>
      </c>
      <c r="I5986">
        <v>2340</v>
      </c>
      <c r="J5986">
        <v>2745</v>
      </c>
      <c r="K5986">
        <v>17047</v>
      </c>
      <c r="L5986">
        <v>106</v>
      </c>
      <c r="M5986">
        <v>1495</v>
      </c>
      <c r="N5986">
        <v>2387</v>
      </c>
      <c r="O5986">
        <v>26</v>
      </c>
      <c r="P5986">
        <v>4015</v>
      </c>
      <c r="Q5986">
        <v>832</v>
      </c>
      <c r="R5986">
        <v>0</v>
      </c>
      <c r="S5986">
        <v>0</v>
      </c>
      <c r="T5986">
        <v>832</v>
      </c>
      <c r="U5986">
        <v>2780</v>
      </c>
      <c r="V5986">
        <v>969</v>
      </c>
      <c r="W5986">
        <v>11289</v>
      </c>
      <c r="X5986">
        <v>12200</v>
      </c>
      <c r="Y5986">
        <v>0.23</v>
      </c>
      <c r="Z5986">
        <v>28</v>
      </c>
      <c r="AA5986">
        <v>14707</v>
      </c>
      <c r="AB5986">
        <v>17</v>
      </c>
      <c r="AC5986">
        <v>70.81</v>
      </c>
    </row>
    <row r="5987" spans="1:29" x14ac:dyDescent="0.3">
      <c r="A5987">
        <v>2013</v>
      </c>
      <c r="B5987">
        <v>2</v>
      </c>
      <c r="C5987" s="1">
        <v>41324</v>
      </c>
      <c r="D5987">
        <v>14300</v>
      </c>
      <c r="E5987">
        <v>98</v>
      </c>
      <c r="F5987">
        <v>190</v>
      </c>
      <c r="G5987">
        <v>179</v>
      </c>
      <c r="H5987">
        <v>24</v>
      </c>
      <c r="I5987">
        <v>2340</v>
      </c>
      <c r="J5987">
        <v>2733</v>
      </c>
      <c r="K5987">
        <v>17131</v>
      </c>
      <c r="L5987">
        <v>103</v>
      </c>
      <c r="M5987">
        <v>1493</v>
      </c>
      <c r="N5987">
        <v>2391</v>
      </c>
      <c r="O5987">
        <v>24</v>
      </c>
      <c r="P5987">
        <v>4011</v>
      </c>
      <c r="Q5987">
        <v>845</v>
      </c>
      <c r="R5987">
        <v>1146</v>
      </c>
      <c r="S5987">
        <v>0</v>
      </c>
      <c r="T5987">
        <v>-301</v>
      </c>
      <c r="U5987">
        <v>2731</v>
      </c>
      <c r="V5987">
        <v>1649</v>
      </c>
      <c r="W5987">
        <v>11751</v>
      </c>
      <c r="X5987">
        <v>13421</v>
      </c>
      <c r="Y5987">
        <v>0.23</v>
      </c>
      <c r="Z5987">
        <v>22</v>
      </c>
      <c r="AA5987">
        <v>14791</v>
      </c>
      <c r="AB5987">
        <v>9</v>
      </c>
      <c r="AC5987">
        <v>70.94</v>
      </c>
    </row>
    <row r="5988" spans="1:29" x14ac:dyDescent="0.3">
      <c r="A5988">
        <v>2013</v>
      </c>
      <c r="B5988">
        <v>2</v>
      </c>
      <c r="C5988" s="1">
        <v>41325</v>
      </c>
      <c r="D5988">
        <v>14700</v>
      </c>
      <c r="E5988">
        <v>97</v>
      </c>
      <c r="F5988">
        <v>218</v>
      </c>
      <c r="G5988">
        <v>174</v>
      </c>
      <c r="H5988">
        <v>23</v>
      </c>
      <c r="I5988">
        <v>2380</v>
      </c>
      <c r="J5988">
        <v>2795</v>
      </c>
      <c r="K5988">
        <v>17592</v>
      </c>
      <c r="L5988">
        <v>115</v>
      </c>
      <c r="M5988">
        <v>1492</v>
      </c>
      <c r="N5988">
        <v>2566</v>
      </c>
      <c r="O5988">
        <v>18</v>
      </c>
      <c r="P5988">
        <v>4191</v>
      </c>
      <c r="Q5988">
        <v>848</v>
      </c>
      <c r="R5988">
        <v>1146</v>
      </c>
      <c r="S5988">
        <v>0</v>
      </c>
      <c r="T5988">
        <v>-298</v>
      </c>
      <c r="U5988">
        <v>2784</v>
      </c>
      <c r="V5988">
        <v>1582</v>
      </c>
      <c r="W5988">
        <v>12096</v>
      </c>
      <c r="X5988">
        <v>13699</v>
      </c>
      <c r="Y5988">
        <v>0.23</v>
      </c>
      <c r="Z5988">
        <v>22</v>
      </c>
      <c r="AA5988">
        <v>15212</v>
      </c>
      <c r="AB5988">
        <v>10</v>
      </c>
      <c r="AC5988">
        <v>71.040000000000006</v>
      </c>
    </row>
    <row r="5989" spans="1:29" x14ac:dyDescent="0.3">
      <c r="A5989">
        <v>2013</v>
      </c>
      <c r="B5989">
        <v>2</v>
      </c>
      <c r="C5989" s="1">
        <v>41326</v>
      </c>
      <c r="D5989">
        <v>14500</v>
      </c>
      <c r="E5989">
        <v>97</v>
      </c>
      <c r="F5989">
        <v>203</v>
      </c>
      <c r="G5989">
        <v>137</v>
      </c>
      <c r="H5989">
        <v>24</v>
      </c>
      <c r="I5989">
        <v>2390</v>
      </c>
      <c r="J5989">
        <v>2754</v>
      </c>
      <c r="K5989">
        <v>17351</v>
      </c>
      <c r="L5989">
        <v>129</v>
      </c>
      <c r="M5989">
        <v>2488</v>
      </c>
      <c r="N5989">
        <v>2793</v>
      </c>
      <c r="O5989">
        <v>23</v>
      </c>
      <c r="P5989">
        <v>5433</v>
      </c>
      <c r="Q5989">
        <v>895</v>
      </c>
      <c r="R5989">
        <v>1146</v>
      </c>
      <c r="S5989">
        <v>0</v>
      </c>
      <c r="T5989">
        <v>-251</v>
      </c>
      <c r="U5989">
        <v>2758</v>
      </c>
      <c r="V5989">
        <v>241</v>
      </c>
      <c r="W5989">
        <v>11910</v>
      </c>
      <c r="X5989">
        <v>12168</v>
      </c>
      <c r="Y5989">
        <v>0.3</v>
      </c>
      <c r="Z5989">
        <v>30</v>
      </c>
      <c r="AA5989">
        <v>14961</v>
      </c>
      <c r="AB5989">
        <v>19</v>
      </c>
      <c r="AC5989">
        <v>71.22</v>
      </c>
    </row>
    <row r="5990" spans="1:29" x14ac:dyDescent="0.3">
      <c r="A5990">
        <v>2013</v>
      </c>
      <c r="B5990">
        <v>2</v>
      </c>
      <c r="C5990" s="1">
        <v>41327</v>
      </c>
      <c r="D5990">
        <v>14100</v>
      </c>
      <c r="E5990">
        <v>95</v>
      </c>
      <c r="F5990">
        <v>192</v>
      </c>
      <c r="G5990">
        <v>133</v>
      </c>
      <c r="H5990">
        <v>25</v>
      </c>
      <c r="I5990">
        <v>2390</v>
      </c>
      <c r="J5990">
        <v>2740</v>
      </c>
      <c r="K5990">
        <v>16935</v>
      </c>
      <c r="L5990">
        <v>121</v>
      </c>
      <c r="M5990">
        <v>2055</v>
      </c>
      <c r="N5990">
        <v>3070</v>
      </c>
      <c r="O5990">
        <v>29</v>
      </c>
      <c r="P5990">
        <v>5275</v>
      </c>
      <c r="Q5990">
        <v>895</v>
      </c>
      <c r="R5990">
        <v>1146</v>
      </c>
      <c r="S5990">
        <v>0</v>
      </c>
      <c r="T5990">
        <v>-251</v>
      </c>
      <c r="U5990">
        <v>2704</v>
      </c>
      <c r="V5990">
        <v>332</v>
      </c>
      <c r="W5990">
        <v>11561</v>
      </c>
      <c r="X5990">
        <v>11911</v>
      </c>
      <c r="Y5990">
        <v>0.3</v>
      </c>
      <c r="Z5990">
        <v>30</v>
      </c>
      <c r="AA5990">
        <v>14545</v>
      </c>
      <c r="AB5990">
        <v>18</v>
      </c>
      <c r="AC5990">
        <v>71.400000000000006</v>
      </c>
    </row>
    <row r="5991" spans="1:29" x14ac:dyDescent="0.3">
      <c r="A5991">
        <v>2013</v>
      </c>
      <c r="B5991">
        <v>2</v>
      </c>
      <c r="C5991" s="1">
        <v>41328</v>
      </c>
      <c r="D5991">
        <v>14100</v>
      </c>
      <c r="E5991">
        <v>94</v>
      </c>
      <c r="F5991">
        <v>195</v>
      </c>
      <c r="G5991">
        <v>124</v>
      </c>
      <c r="H5991">
        <v>25</v>
      </c>
      <c r="I5991">
        <v>2410</v>
      </c>
      <c r="J5991">
        <v>2754</v>
      </c>
      <c r="K5991">
        <v>16948</v>
      </c>
      <c r="L5991">
        <v>116</v>
      </c>
      <c r="M5991">
        <v>2956</v>
      </c>
      <c r="N5991">
        <v>3464</v>
      </c>
      <c r="O5991">
        <v>18</v>
      </c>
      <c r="P5991">
        <v>6554</v>
      </c>
      <c r="Q5991">
        <v>900</v>
      </c>
      <c r="R5991">
        <v>1146</v>
      </c>
      <c r="S5991">
        <v>0</v>
      </c>
      <c r="T5991">
        <v>-246</v>
      </c>
      <c r="U5991">
        <v>2704</v>
      </c>
      <c r="V5991">
        <v>-936</v>
      </c>
      <c r="W5991">
        <v>11559</v>
      </c>
      <c r="X5991">
        <v>10640</v>
      </c>
      <c r="Y5991">
        <v>0.38</v>
      </c>
      <c r="Z5991">
        <v>37</v>
      </c>
      <c r="AA5991">
        <v>14538</v>
      </c>
      <c r="AB5991">
        <v>27</v>
      </c>
      <c r="AC5991">
        <v>71.650000000000006</v>
      </c>
    </row>
    <row r="5992" spans="1:29" x14ac:dyDescent="0.3">
      <c r="A5992">
        <v>2013</v>
      </c>
      <c r="B5992">
        <v>2</v>
      </c>
      <c r="C5992" s="1">
        <v>41329</v>
      </c>
      <c r="D5992">
        <v>14000</v>
      </c>
      <c r="E5992">
        <v>97</v>
      </c>
      <c r="F5992">
        <v>198</v>
      </c>
      <c r="G5992">
        <v>135</v>
      </c>
      <c r="H5992">
        <v>23</v>
      </c>
      <c r="I5992">
        <v>2440</v>
      </c>
      <c r="J5992">
        <v>2796</v>
      </c>
      <c r="K5992">
        <v>16893</v>
      </c>
      <c r="L5992">
        <v>103</v>
      </c>
      <c r="M5992">
        <v>2494</v>
      </c>
      <c r="N5992">
        <v>3464</v>
      </c>
      <c r="O5992">
        <v>27</v>
      </c>
      <c r="P5992">
        <v>6088</v>
      </c>
      <c r="Q5992">
        <v>900</v>
      </c>
      <c r="R5992">
        <v>0</v>
      </c>
      <c r="S5992">
        <v>0</v>
      </c>
      <c r="T5992">
        <v>900</v>
      </c>
      <c r="U5992">
        <v>2691</v>
      </c>
      <c r="V5992">
        <v>-1186</v>
      </c>
      <c r="W5992">
        <v>11154</v>
      </c>
      <c r="X5992">
        <v>9905</v>
      </c>
      <c r="Y5992">
        <v>0.35</v>
      </c>
      <c r="Z5992">
        <v>41</v>
      </c>
      <c r="AA5992">
        <v>14453</v>
      </c>
      <c r="AB5992">
        <v>31</v>
      </c>
      <c r="AC5992">
        <v>71.930000000000007</v>
      </c>
    </row>
    <row r="5993" spans="1:29" x14ac:dyDescent="0.3">
      <c r="A5993">
        <v>2013</v>
      </c>
      <c r="B5993">
        <v>2</v>
      </c>
      <c r="C5993" s="1">
        <v>41330</v>
      </c>
      <c r="D5993">
        <v>13500</v>
      </c>
      <c r="E5993">
        <v>98</v>
      </c>
      <c r="F5993">
        <v>191</v>
      </c>
      <c r="G5993">
        <v>147</v>
      </c>
      <c r="H5993">
        <v>22</v>
      </c>
      <c r="I5993">
        <v>2430</v>
      </c>
      <c r="J5993">
        <v>2790</v>
      </c>
      <c r="K5993">
        <v>16388</v>
      </c>
      <c r="L5993">
        <v>101</v>
      </c>
      <c r="M5993">
        <v>2498</v>
      </c>
      <c r="N5993">
        <v>3460</v>
      </c>
      <c r="O5993">
        <v>27</v>
      </c>
      <c r="P5993">
        <v>6085</v>
      </c>
      <c r="Q5993">
        <v>880</v>
      </c>
      <c r="R5993">
        <v>0</v>
      </c>
      <c r="S5993">
        <v>0</v>
      </c>
      <c r="T5993">
        <v>880</v>
      </c>
      <c r="U5993">
        <v>2625</v>
      </c>
      <c r="V5993">
        <v>-1242</v>
      </c>
      <c r="W5993">
        <v>10727</v>
      </c>
      <c r="X5993">
        <v>9423</v>
      </c>
      <c r="Y5993">
        <v>0.36</v>
      </c>
      <c r="Z5993">
        <v>43</v>
      </c>
      <c r="AA5993">
        <v>13958</v>
      </c>
      <c r="AB5993">
        <v>32</v>
      </c>
      <c r="AC5993">
        <v>72.22</v>
      </c>
    </row>
    <row r="5994" spans="1:29" x14ac:dyDescent="0.3">
      <c r="A5994">
        <v>2013</v>
      </c>
      <c r="B5994">
        <v>2</v>
      </c>
      <c r="C5994" s="1">
        <v>41331</v>
      </c>
      <c r="D5994">
        <v>13300</v>
      </c>
      <c r="E5994">
        <v>125</v>
      </c>
      <c r="F5994">
        <v>185</v>
      </c>
      <c r="G5994">
        <v>120</v>
      </c>
      <c r="H5994">
        <v>23</v>
      </c>
      <c r="I5994">
        <v>2370</v>
      </c>
      <c r="J5994">
        <v>2698</v>
      </c>
      <c r="K5994">
        <v>16123</v>
      </c>
      <c r="L5994">
        <v>108</v>
      </c>
      <c r="M5994">
        <v>2498</v>
      </c>
      <c r="N5994">
        <v>3462</v>
      </c>
      <c r="O5994">
        <v>24</v>
      </c>
      <c r="P5994">
        <v>6092</v>
      </c>
      <c r="Q5994">
        <v>887</v>
      </c>
      <c r="R5994">
        <v>0</v>
      </c>
      <c r="S5994">
        <v>0</v>
      </c>
      <c r="T5994">
        <v>887</v>
      </c>
      <c r="U5994">
        <v>2598</v>
      </c>
      <c r="V5994">
        <v>-1372</v>
      </c>
      <c r="W5994">
        <v>10579</v>
      </c>
      <c r="X5994">
        <v>9145</v>
      </c>
      <c r="Y5994">
        <v>0.37</v>
      </c>
      <c r="Z5994">
        <v>43</v>
      </c>
      <c r="AA5994">
        <v>13753</v>
      </c>
      <c r="AB5994">
        <v>34</v>
      </c>
      <c r="AC5994">
        <v>72.52</v>
      </c>
    </row>
    <row r="5995" spans="1:29" x14ac:dyDescent="0.3">
      <c r="A5995">
        <v>2013</v>
      </c>
      <c r="B5995">
        <v>2</v>
      </c>
      <c r="C5995" s="1">
        <v>41332</v>
      </c>
      <c r="D5995">
        <v>13200</v>
      </c>
      <c r="E5995">
        <v>137</v>
      </c>
      <c r="F5995">
        <v>179</v>
      </c>
      <c r="G5995">
        <v>150</v>
      </c>
      <c r="H5995">
        <v>23</v>
      </c>
      <c r="I5995">
        <v>2330</v>
      </c>
      <c r="J5995">
        <v>2682</v>
      </c>
      <c r="K5995">
        <v>16019</v>
      </c>
      <c r="L5995">
        <v>116</v>
      </c>
      <c r="M5995">
        <v>2494</v>
      </c>
      <c r="N5995">
        <v>3470</v>
      </c>
      <c r="O5995">
        <v>30</v>
      </c>
      <c r="P5995">
        <v>6109</v>
      </c>
      <c r="Q5995">
        <v>884</v>
      </c>
      <c r="R5995">
        <v>0</v>
      </c>
      <c r="S5995">
        <v>0</v>
      </c>
      <c r="T5995">
        <v>884</v>
      </c>
      <c r="U5995">
        <v>2585</v>
      </c>
      <c r="V5995">
        <v>-1417</v>
      </c>
      <c r="W5995">
        <v>10505</v>
      </c>
      <c r="X5995">
        <v>9025</v>
      </c>
      <c r="Y5995">
        <v>0.37</v>
      </c>
      <c r="Z5995">
        <v>44</v>
      </c>
      <c r="AA5995">
        <v>13689</v>
      </c>
      <c r="AB5995">
        <v>34</v>
      </c>
      <c r="AC5995">
        <v>72.81</v>
      </c>
    </row>
    <row r="5996" spans="1:29" x14ac:dyDescent="0.3">
      <c r="A5996">
        <v>2013</v>
      </c>
      <c r="B5996">
        <v>2</v>
      </c>
      <c r="C5996" s="1">
        <v>41333</v>
      </c>
      <c r="D5996">
        <v>13100</v>
      </c>
      <c r="E5996">
        <v>144</v>
      </c>
      <c r="F5996">
        <v>175</v>
      </c>
      <c r="G5996">
        <v>149</v>
      </c>
      <c r="H5996">
        <v>23</v>
      </c>
      <c r="I5996">
        <v>2200</v>
      </c>
      <c r="J5996">
        <v>2547</v>
      </c>
      <c r="K5996">
        <v>15791</v>
      </c>
      <c r="L5996">
        <v>120</v>
      </c>
      <c r="M5996">
        <v>2491</v>
      </c>
      <c r="N5996">
        <v>3062</v>
      </c>
      <c r="O5996">
        <v>24</v>
      </c>
      <c r="P5996">
        <v>5697</v>
      </c>
      <c r="Q5996">
        <v>875</v>
      </c>
      <c r="R5996">
        <v>0</v>
      </c>
      <c r="S5996">
        <v>0</v>
      </c>
      <c r="T5996">
        <v>875</v>
      </c>
      <c r="U5996">
        <v>2571</v>
      </c>
      <c r="V5996">
        <v>-1147</v>
      </c>
      <c r="W5996">
        <v>10428</v>
      </c>
      <c r="X5996">
        <v>9220</v>
      </c>
      <c r="Y5996">
        <v>0.35</v>
      </c>
      <c r="Z5996">
        <v>42</v>
      </c>
      <c r="AA5996">
        <v>13591</v>
      </c>
      <c r="AB5996">
        <v>32</v>
      </c>
      <c r="AC5996">
        <v>73.069999999999993</v>
      </c>
    </row>
    <row r="5997" spans="1:29" x14ac:dyDescent="0.3">
      <c r="A5997">
        <v>2013</v>
      </c>
      <c r="B5997">
        <v>3</v>
      </c>
      <c r="C5997" s="1">
        <v>41334</v>
      </c>
      <c r="D5997">
        <v>13000</v>
      </c>
      <c r="E5997">
        <v>166</v>
      </c>
      <c r="F5997">
        <v>173</v>
      </c>
      <c r="G5997">
        <v>157</v>
      </c>
      <c r="H5997">
        <v>23</v>
      </c>
      <c r="I5997">
        <v>1980</v>
      </c>
      <c r="J5997">
        <v>2333</v>
      </c>
      <c r="K5997">
        <v>15499</v>
      </c>
      <c r="L5997">
        <v>285</v>
      </c>
      <c r="M5997">
        <v>2497</v>
      </c>
      <c r="N5997">
        <v>2877</v>
      </c>
      <c r="O5997">
        <v>27</v>
      </c>
      <c r="P5997">
        <v>5686</v>
      </c>
      <c r="Q5997">
        <v>919</v>
      </c>
      <c r="R5997">
        <v>0</v>
      </c>
      <c r="S5997">
        <v>0</v>
      </c>
      <c r="T5997">
        <v>919</v>
      </c>
      <c r="U5997">
        <v>2558</v>
      </c>
      <c r="V5997">
        <v>-1392</v>
      </c>
      <c r="W5997">
        <v>10351</v>
      </c>
      <c r="X5997">
        <v>8894</v>
      </c>
      <c r="Y5997">
        <v>0.34</v>
      </c>
      <c r="Z5997">
        <v>43</v>
      </c>
      <c r="AA5997">
        <v>13519</v>
      </c>
      <c r="AB5997">
        <v>34</v>
      </c>
      <c r="AC5997">
        <v>73.34</v>
      </c>
    </row>
    <row r="5998" spans="1:29" x14ac:dyDescent="0.3">
      <c r="A5998">
        <v>2013</v>
      </c>
      <c r="B5998">
        <v>3</v>
      </c>
      <c r="C5998" s="1">
        <v>41335</v>
      </c>
      <c r="D5998">
        <v>12700</v>
      </c>
      <c r="E5998">
        <v>186</v>
      </c>
      <c r="F5998">
        <v>175</v>
      </c>
      <c r="G5998">
        <v>159</v>
      </c>
      <c r="H5998">
        <v>23</v>
      </c>
      <c r="I5998">
        <v>1870</v>
      </c>
      <c r="J5998">
        <v>2227</v>
      </c>
      <c r="K5998">
        <v>15113</v>
      </c>
      <c r="L5998">
        <v>273</v>
      </c>
      <c r="M5998">
        <v>2998</v>
      </c>
      <c r="N5998">
        <v>2872</v>
      </c>
      <c r="O5998">
        <v>23</v>
      </c>
      <c r="P5998">
        <v>6165</v>
      </c>
      <c r="Q5998">
        <v>1000</v>
      </c>
      <c r="R5998">
        <v>0</v>
      </c>
      <c r="S5998">
        <v>0</v>
      </c>
      <c r="T5998">
        <v>1000</v>
      </c>
      <c r="U5998">
        <v>2518</v>
      </c>
      <c r="V5998">
        <v>-2070</v>
      </c>
      <c r="W5998">
        <v>10088</v>
      </c>
      <c r="X5998">
        <v>7948</v>
      </c>
      <c r="Y5998">
        <v>0.39</v>
      </c>
      <c r="Z5998">
        <v>47</v>
      </c>
      <c r="AA5998">
        <v>13243</v>
      </c>
      <c r="AB5998">
        <v>40</v>
      </c>
      <c r="AC5998">
        <v>73.66</v>
      </c>
    </row>
    <row r="5999" spans="1:29" x14ac:dyDescent="0.3">
      <c r="A5999">
        <v>2013</v>
      </c>
      <c r="B5999">
        <v>3</v>
      </c>
      <c r="C5999" s="1">
        <v>41336</v>
      </c>
      <c r="D5999">
        <v>12500</v>
      </c>
      <c r="E5999">
        <v>197</v>
      </c>
      <c r="F5999">
        <v>175</v>
      </c>
      <c r="G5999">
        <v>166</v>
      </c>
      <c r="H5999">
        <v>24</v>
      </c>
      <c r="I5999">
        <v>1870</v>
      </c>
      <c r="J5999">
        <v>2235</v>
      </c>
      <c r="K5999">
        <v>14932</v>
      </c>
      <c r="L5999">
        <v>281</v>
      </c>
      <c r="M5999">
        <v>2992</v>
      </c>
      <c r="N5999">
        <v>2878</v>
      </c>
      <c r="O5999">
        <v>29</v>
      </c>
      <c r="P5999">
        <v>6181</v>
      </c>
      <c r="Q5999">
        <v>969</v>
      </c>
      <c r="R5999">
        <v>0</v>
      </c>
      <c r="S5999">
        <v>0</v>
      </c>
      <c r="T5999">
        <v>969</v>
      </c>
      <c r="U5999">
        <v>2492</v>
      </c>
      <c r="V5999">
        <v>-2084</v>
      </c>
      <c r="W5999">
        <v>9934</v>
      </c>
      <c r="X5999">
        <v>7783</v>
      </c>
      <c r="Y5999">
        <v>0.39</v>
      </c>
      <c r="Z5999">
        <v>48</v>
      </c>
      <c r="AA5999">
        <v>13062</v>
      </c>
      <c r="AB5999">
        <v>40</v>
      </c>
      <c r="AC5999">
        <v>73.989999999999995</v>
      </c>
    </row>
    <row r="6000" spans="1:29" x14ac:dyDescent="0.3">
      <c r="A6000">
        <v>2013</v>
      </c>
      <c r="B6000">
        <v>3</v>
      </c>
      <c r="C6000" s="1">
        <v>41337</v>
      </c>
      <c r="D6000">
        <v>12800</v>
      </c>
      <c r="E6000">
        <v>224</v>
      </c>
      <c r="F6000">
        <v>215</v>
      </c>
      <c r="G6000">
        <v>164</v>
      </c>
      <c r="H6000">
        <v>24</v>
      </c>
      <c r="I6000">
        <v>1870</v>
      </c>
      <c r="J6000">
        <v>2273</v>
      </c>
      <c r="K6000">
        <v>15297</v>
      </c>
      <c r="L6000">
        <v>299</v>
      </c>
      <c r="M6000">
        <v>2491</v>
      </c>
      <c r="N6000">
        <v>2882</v>
      </c>
      <c r="O6000">
        <v>27</v>
      </c>
      <c r="P6000">
        <v>5699</v>
      </c>
      <c r="Q6000">
        <v>1000</v>
      </c>
      <c r="R6000">
        <v>0</v>
      </c>
      <c r="S6000">
        <v>0</v>
      </c>
      <c r="T6000">
        <v>1000</v>
      </c>
      <c r="U6000">
        <v>2651</v>
      </c>
      <c r="V6000">
        <v>-1425</v>
      </c>
      <c r="W6000">
        <v>10093</v>
      </c>
      <c r="X6000">
        <v>8598</v>
      </c>
      <c r="Y6000">
        <v>0.35</v>
      </c>
      <c r="Z6000">
        <v>44</v>
      </c>
      <c r="AA6000">
        <v>13427</v>
      </c>
      <c r="AB6000">
        <v>36</v>
      </c>
      <c r="AC6000">
        <v>74.23</v>
      </c>
    </row>
    <row r="6001" spans="1:29" x14ac:dyDescent="0.3">
      <c r="A6001">
        <v>2013</v>
      </c>
      <c r="B6001">
        <v>3</v>
      </c>
      <c r="C6001" s="1">
        <v>41338</v>
      </c>
      <c r="D6001">
        <v>12400</v>
      </c>
      <c r="E6001">
        <v>236</v>
      </c>
      <c r="F6001">
        <v>229</v>
      </c>
      <c r="G6001">
        <v>174</v>
      </c>
      <c r="H6001">
        <v>24</v>
      </c>
      <c r="I6001">
        <v>1760</v>
      </c>
      <c r="J6001">
        <v>2187</v>
      </c>
      <c r="K6001">
        <v>14823</v>
      </c>
      <c r="L6001">
        <v>301</v>
      </c>
      <c r="M6001">
        <v>2696</v>
      </c>
      <c r="N6001">
        <v>2887</v>
      </c>
      <c r="O6001">
        <v>14</v>
      </c>
      <c r="P6001">
        <v>5898</v>
      </c>
      <c r="Q6001">
        <v>1004</v>
      </c>
      <c r="R6001">
        <v>0</v>
      </c>
      <c r="S6001">
        <v>0</v>
      </c>
      <c r="T6001">
        <v>1004</v>
      </c>
      <c r="U6001">
        <v>2655</v>
      </c>
      <c r="V6001">
        <v>-1709</v>
      </c>
      <c r="W6001">
        <v>9700</v>
      </c>
      <c r="X6001">
        <v>7920</v>
      </c>
      <c r="Y6001">
        <v>0.37</v>
      </c>
      <c r="Z6001">
        <v>47</v>
      </c>
      <c r="AA6001">
        <v>13063</v>
      </c>
      <c r="AB6001">
        <v>39</v>
      </c>
      <c r="AC6001">
        <v>74.510000000000005</v>
      </c>
    </row>
    <row r="6002" spans="1:29" x14ac:dyDescent="0.3">
      <c r="A6002">
        <v>2013</v>
      </c>
      <c r="B6002">
        <v>3</v>
      </c>
      <c r="C6002" s="1">
        <v>41339</v>
      </c>
      <c r="D6002">
        <v>12000</v>
      </c>
      <c r="E6002">
        <v>234</v>
      </c>
      <c r="F6002">
        <v>255</v>
      </c>
      <c r="G6002">
        <v>180</v>
      </c>
      <c r="H6002">
        <v>25</v>
      </c>
      <c r="I6002">
        <v>1850</v>
      </c>
      <c r="J6002">
        <v>2310</v>
      </c>
      <c r="K6002">
        <v>14544</v>
      </c>
      <c r="L6002">
        <v>295</v>
      </c>
      <c r="M6002">
        <v>2989</v>
      </c>
      <c r="N6002">
        <v>2904</v>
      </c>
      <c r="O6002">
        <v>23</v>
      </c>
      <c r="P6002">
        <v>6211</v>
      </c>
      <c r="Q6002">
        <v>1007</v>
      </c>
      <c r="R6002">
        <v>229</v>
      </c>
      <c r="S6002">
        <v>0</v>
      </c>
      <c r="T6002">
        <v>777</v>
      </c>
      <c r="U6002">
        <v>2676</v>
      </c>
      <c r="V6002">
        <v>-1731</v>
      </c>
      <c r="W6002">
        <v>9340</v>
      </c>
      <c r="X6002">
        <v>7555</v>
      </c>
      <c r="Y6002">
        <v>0.4</v>
      </c>
      <c r="Z6002">
        <v>48</v>
      </c>
      <c r="AA6002">
        <v>12694</v>
      </c>
      <c r="AB6002">
        <v>40</v>
      </c>
      <c r="AC6002">
        <v>74.8</v>
      </c>
    </row>
    <row r="6003" spans="1:29" x14ac:dyDescent="0.3">
      <c r="A6003">
        <v>2013</v>
      </c>
      <c r="B6003">
        <v>3</v>
      </c>
      <c r="C6003" s="1">
        <v>41340</v>
      </c>
      <c r="D6003">
        <v>12500</v>
      </c>
      <c r="E6003">
        <v>236</v>
      </c>
      <c r="F6003">
        <v>326</v>
      </c>
      <c r="G6003">
        <v>154</v>
      </c>
      <c r="H6003">
        <v>22</v>
      </c>
      <c r="I6003">
        <v>1720</v>
      </c>
      <c r="J6003">
        <v>2222</v>
      </c>
      <c r="K6003">
        <v>14958</v>
      </c>
      <c r="L6003">
        <v>275</v>
      </c>
      <c r="M6003">
        <v>2696</v>
      </c>
      <c r="N6003">
        <v>2638</v>
      </c>
      <c r="O6003">
        <v>15</v>
      </c>
      <c r="P6003">
        <v>5624</v>
      </c>
      <c r="Q6003">
        <v>1004</v>
      </c>
      <c r="R6003">
        <v>229</v>
      </c>
      <c r="S6003">
        <v>0</v>
      </c>
      <c r="T6003">
        <v>775</v>
      </c>
      <c r="U6003">
        <v>2799</v>
      </c>
      <c r="V6003">
        <v>-1107</v>
      </c>
      <c r="W6003">
        <v>9720</v>
      </c>
      <c r="X6003">
        <v>8559</v>
      </c>
      <c r="Y6003">
        <v>0.35</v>
      </c>
      <c r="Z6003">
        <v>43</v>
      </c>
      <c r="AA6003">
        <v>13238</v>
      </c>
      <c r="AB6003">
        <v>35</v>
      </c>
      <c r="AC6003">
        <v>75</v>
      </c>
    </row>
    <row r="6004" spans="1:29" x14ac:dyDescent="0.3">
      <c r="A6004">
        <v>2013</v>
      </c>
      <c r="B6004">
        <v>3</v>
      </c>
      <c r="C6004" s="1">
        <v>41341</v>
      </c>
      <c r="D6004">
        <v>11900</v>
      </c>
      <c r="E6004">
        <v>253</v>
      </c>
      <c r="F6004">
        <v>283</v>
      </c>
      <c r="G6004">
        <v>159</v>
      </c>
      <c r="H6004">
        <v>23</v>
      </c>
      <c r="I6004">
        <v>1680</v>
      </c>
      <c r="J6004">
        <v>2145</v>
      </c>
      <c r="K6004">
        <v>14298</v>
      </c>
      <c r="L6004">
        <v>291</v>
      </c>
      <c r="M6004">
        <v>2897</v>
      </c>
      <c r="N6004">
        <v>2533</v>
      </c>
      <c r="O6004">
        <v>23</v>
      </c>
      <c r="P6004">
        <v>5745</v>
      </c>
      <c r="Q6004">
        <v>1035</v>
      </c>
      <c r="R6004">
        <v>229</v>
      </c>
      <c r="S6004">
        <v>0</v>
      </c>
      <c r="T6004">
        <v>806</v>
      </c>
      <c r="U6004">
        <v>2847</v>
      </c>
      <c r="V6004">
        <v>-1277</v>
      </c>
      <c r="W6004">
        <v>9080</v>
      </c>
      <c r="X6004">
        <v>7747</v>
      </c>
      <c r="Y6004">
        <v>0.38</v>
      </c>
      <c r="Z6004">
        <v>46</v>
      </c>
      <c r="AA6004">
        <v>12618</v>
      </c>
      <c r="AB6004">
        <v>39</v>
      </c>
      <c r="AC6004">
        <v>75.25</v>
      </c>
    </row>
    <row r="6005" spans="1:29" x14ac:dyDescent="0.3">
      <c r="A6005">
        <v>2013</v>
      </c>
      <c r="B6005">
        <v>3</v>
      </c>
      <c r="C6005" s="1">
        <v>41342</v>
      </c>
      <c r="D6005">
        <v>12800</v>
      </c>
      <c r="E6005">
        <v>266</v>
      </c>
      <c r="F6005">
        <v>261</v>
      </c>
      <c r="G6005">
        <v>154</v>
      </c>
      <c r="H6005">
        <v>23</v>
      </c>
      <c r="I6005">
        <v>1680</v>
      </c>
      <c r="J6005">
        <v>2118</v>
      </c>
      <c r="K6005">
        <v>15184</v>
      </c>
      <c r="L6005">
        <v>307</v>
      </c>
      <c r="M6005">
        <v>2691</v>
      </c>
      <c r="N6005">
        <v>2689</v>
      </c>
      <c r="O6005">
        <v>23</v>
      </c>
      <c r="P6005">
        <v>5711</v>
      </c>
      <c r="Q6005">
        <v>1100</v>
      </c>
      <c r="R6005">
        <v>229</v>
      </c>
      <c r="S6005">
        <v>0</v>
      </c>
      <c r="T6005">
        <v>871</v>
      </c>
      <c r="U6005">
        <v>2851</v>
      </c>
      <c r="V6005">
        <v>-1308</v>
      </c>
      <c r="W6005">
        <v>9971</v>
      </c>
      <c r="X6005">
        <v>8603</v>
      </c>
      <c r="Y6005">
        <v>0.35</v>
      </c>
      <c r="Z6005">
        <v>43</v>
      </c>
      <c r="AA6005">
        <v>13504</v>
      </c>
      <c r="AB6005">
        <v>36</v>
      </c>
      <c r="AC6005">
        <v>75.42</v>
      </c>
    </row>
    <row r="6006" spans="1:29" x14ac:dyDescent="0.3">
      <c r="A6006">
        <v>2013</v>
      </c>
      <c r="B6006">
        <v>3</v>
      </c>
      <c r="C6006" s="1">
        <v>41343</v>
      </c>
      <c r="D6006">
        <v>12000</v>
      </c>
      <c r="E6006">
        <v>293</v>
      </c>
      <c r="F6006">
        <v>251</v>
      </c>
      <c r="G6006">
        <v>153</v>
      </c>
      <c r="H6006">
        <v>24</v>
      </c>
      <c r="I6006">
        <v>1780</v>
      </c>
      <c r="J6006">
        <v>2208</v>
      </c>
      <c r="K6006">
        <v>14501</v>
      </c>
      <c r="L6006">
        <v>301</v>
      </c>
      <c r="M6006">
        <v>2692</v>
      </c>
      <c r="N6006">
        <v>2566</v>
      </c>
      <c r="O6006">
        <v>28</v>
      </c>
      <c r="P6006">
        <v>5587</v>
      </c>
      <c r="Q6006">
        <v>1055</v>
      </c>
      <c r="R6006">
        <v>229</v>
      </c>
      <c r="S6006">
        <v>0</v>
      </c>
      <c r="T6006">
        <v>825</v>
      </c>
      <c r="U6006">
        <v>2883</v>
      </c>
      <c r="V6006">
        <v>-1032</v>
      </c>
      <c r="W6006">
        <v>9179</v>
      </c>
      <c r="X6006">
        <v>8089</v>
      </c>
      <c r="Y6006">
        <v>0.36</v>
      </c>
      <c r="Z6006">
        <v>44</v>
      </c>
      <c r="AA6006">
        <v>12721</v>
      </c>
      <c r="AB6006">
        <v>36</v>
      </c>
      <c r="AC6006">
        <v>75.62</v>
      </c>
    </row>
    <row r="6007" spans="1:29" x14ac:dyDescent="0.3">
      <c r="A6007">
        <v>2013</v>
      </c>
      <c r="B6007">
        <v>3</v>
      </c>
      <c r="C6007" s="1">
        <v>41344</v>
      </c>
      <c r="D6007">
        <v>12700</v>
      </c>
      <c r="E6007">
        <v>327</v>
      </c>
      <c r="F6007">
        <v>241</v>
      </c>
      <c r="G6007">
        <v>157</v>
      </c>
      <c r="H6007">
        <v>29</v>
      </c>
      <c r="I6007">
        <v>1770</v>
      </c>
      <c r="J6007">
        <v>2197</v>
      </c>
      <c r="K6007">
        <v>15224</v>
      </c>
      <c r="L6007">
        <v>334</v>
      </c>
      <c r="M6007">
        <v>2498</v>
      </c>
      <c r="N6007">
        <v>2653</v>
      </c>
      <c r="O6007">
        <v>21</v>
      </c>
      <c r="P6007">
        <v>5505</v>
      </c>
      <c r="Q6007">
        <v>1106</v>
      </c>
      <c r="R6007">
        <v>0</v>
      </c>
      <c r="S6007">
        <v>0</v>
      </c>
      <c r="T6007">
        <v>1106</v>
      </c>
      <c r="U6007">
        <v>3045</v>
      </c>
      <c r="V6007">
        <v>-982</v>
      </c>
      <c r="W6007">
        <v>9672</v>
      </c>
      <c r="X6007">
        <v>8613</v>
      </c>
      <c r="Y6007">
        <v>0.34</v>
      </c>
      <c r="Z6007">
        <v>43</v>
      </c>
      <c r="AA6007">
        <v>13454</v>
      </c>
      <c r="AB6007">
        <v>36</v>
      </c>
      <c r="AC6007">
        <v>75.77</v>
      </c>
    </row>
    <row r="6008" spans="1:29" x14ac:dyDescent="0.3">
      <c r="A6008">
        <v>2013</v>
      </c>
      <c r="B6008">
        <v>3</v>
      </c>
      <c r="C6008" s="1">
        <v>41345</v>
      </c>
      <c r="D6008">
        <v>14800</v>
      </c>
      <c r="E6008">
        <v>386</v>
      </c>
      <c r="F6008">
        <v>244</v>
      </c>
      <c r="G6008">
        <v>146</v>
      </c>
      <c r="H6008">
        <v>38</v>
      </c>
      <c r="I6008">
        <v>1500</v>
      </c>
      <c r="J6008">
        <v>1928</v>
      </c>
      <c r="K6008">
        <v>17114</v>
      </c>
      <c r="L6008">
        <v>342</v>
      </c>
      <c r="M6008">
        <v>2491</v>
      </c>
      <c r="N6008">
        <v>2666</v>
      </c>
      <c r="O6008">
        <v>11</v>
      </c>
      <c r="P6008">
        <v>5510</v>
      </c>
      <c r="Q6008">
        <v>1098</v>
      </c>
      <c r="R6008">
        <v>0</v>
      </c>
      <c r="S6008">
        <v>0</v>
      </c>
      <c r="T6008">
        <v>1098</v>
      </c>
      <c r="U6008">
        <v>3277</v>
      </c>
      <c r="V6008">
        <v>-1019</v>
      </c>
      <c r="W6008">
        <v>11602</v>
      </c>
      <c r="X6008">
        <v>10507</v>
      </c>
      <c r="Y6008">
        <v>0.3</v>
      </c>
      <c r="Z6008">
        <v>39</v>
      </c>
      <c r="AA6008">
        <v>15614</v>
      </c>
      <c r="AB6008">
        <v>33</v>
      </c>
      <c r="AC6008">
        <v>75.78</v>
      </c>
    </row>
    <row r="6009" spans="1:29" x14ac:dyDescent="0.3">
      <c r="A6009">
        <v>2013</v>
      </c>
      <c r="B6009">
        <v>3</v>
      </c>
      <c r="C6009" s="1">
        <v>41346</v>
      </c>
      <c r="D6009">
        <v>15400</v>
      </c>
      <c r="E6009">
        <v>420</v>
      </c>
      <c r="F6009">
        <v>253</v>
      </c>
      <c r="G6009">
        <v>142</v>
      </c>
      <c r="H6009">
        <v>54</v>
      </c>
      <c r="I6009">
        <v>1430</v>
      </c>
      <c r="J6009">
        <v>1879</v>
      </c>
      <c r="K6009">
        <v>17699</v>
      </c>
      <c r="L6009">
        <v>338</v>
      </c>
      <c r="M6009">
        <v>1489</v>
      </c>
      <c r="N6009">
        <v>1765</v>
      </c>
      <c r="O6009">
        <v>8</v>
      </c>
      <c r="P6009">
        <v>3600</v>
      </c>
      <c r="Q6009">
        <v>1143</v>
      </c>
      <c r="R6009">
        <v>0</v>
      </c>
      <c r="S6009">
        <v>0</v>
      </c>
      <c r="T6009">
        <v>1143</v>
      </c>
      <c r="U6009">
        <v>3362</v>
      </c>
      <c r="V6009">
        <v>899</v>
      </c>
      <c r="W6009">
        <v>12138</v>
      </c>
      <c r="X6009">
        <v>12957</v>
      </c>
      <c r="Y6009">
        <v>0.18</v>
      </c>
      <c r="Z6009">
        <v>27</v>
      </c>
      <c r="AA6009">
        <v>16269</v>
      </c>
      <c r="AB6009">
        <v>20</v>
      </c>
      <c r="AC6009">
        <v>75.66</v>
      </c>
    </row>
    <row r="6010" spans="1:29" x14ac:dyDescent="0.3">
      <c r="A6010">
        <v>2013</v>
      </c>
      <c r="B6010">
        <v>3</v>
      </c>
      <c r="C6010" s="1">
        <v>41347</v>
      </c>
      <c r="D6010">
        <v>15300</v>
      </c>
      <c r="E6010">
        <v>440</v>
      </c>
      <c r="F6010">
        <v>273</v>
      </c>
      <c r="G6010">
        <v>128</v>
      </c>
      <c r="H6010">
        <v>58</v>
      </c>
      <c r="I6010">
        <v>1360</v>
      </c>
      <c r="J6010">
        <v>1819</v>
      </c>
      <c r="K6010">
        <v>17559</v>
      </c>
      <c r="L6010">
        <v>325</v>
      </c>
      <c r="M6010">
        <v>999</v>
      </c>
      <c r="N6010">
        <v>1706</v>
      </c>
      <c r="O6010">
        <v>8</v>
      </c>
      <c r="P6010">
        <v>3038</v>
      </c>
      <c r="Q6010">
        <v>1182</v>
      </c>
      <c r="R6010">
        <v>0</v>
      </c>
      <c r="S6010">
        <v>0</v>
      </c>
      <c r="T6010">
        <v>1182</v>
      </c>
      <c r="U6010">
        <v>3244</v>
      </c>
      <c r="V6010">
        <v>1257</v>
      </c>
      <c r="W6010">
        <v>12165</v>
      </c>
      <c r="X6010">
        <v>13339</v>
      </c>
      <c r="Y6010">
        <v>0.15</v>
      </c>
      <c r="Z6010">
        <v>24</v>
      </c>
      <c r="AA6010">
        <v>16199</v>
      </c>
      <c r="AB6010">
        <v>18</v>
      </c>
      <c r="AC6010">
        <v>75.53</v>
      </c>
    </row>
    <row r="6011" spans="1:29" x14ac:dyDescent="0.3">
      <c r="A6011">
        <v>2013</v>
      </c>
      <c r="B6011">
        <v>3</v>
      </c>
      <c r="C6011" s="1">
        <v>41348</v>
      </c>
      <c r="D6011">
        <v>15200</v>
      </c>
      <c r="E6011">
        <v>458</v>
      </c>
      <c r="F6011">
        <v>290</v>
      </c>
      <c r="G6011">
        <v>122</v>
      </c>
      <c r="H6011">
        <v>50</v>
      </c>
      <c r="I6011">
        <v>1420</v>
      </c>
      <c r="J6011">
        <v>1882</v>
      </c>
      <c r="K6011">
        <v>17540</v>
      </c>
      <c r="L6011">
        <v>160</v>
      </c>
      <c r="M6011">
        <v>2493</v>
      </c>
      <c r="N6011">
        <v>1731</v>
      </c>
      <c r="O6011">
        <v>11</v>
      </c>
      <c r="P6011">
        <v>4394</v>
      </c>
      <c r="Q6011">
        <v>1184</v>
      </c>
      <c r="R6011">
        <v>0</v>
      </c>
      <c r="S6011">
        <v>0</v>
      </c>
      <c r="T6011">
        <v>1184</v>
      </c>
      <c r="U6011">
        <v>3100</v>
      </c>
      <c r="V6011">
        <v>-182</v>
      </c>
      <c r="W6011">
        <v>12226</v>
      </c>
      <c r="X6011">
        <v>11962</v>
      </c>
      <c r="Y6011">
        <v>0.24</v>
      </c>
      <c r="Z6011">
        <v>32</v>
      </c>
      <c r="AA6011">
        <v>16120</v>
      </c>
      <c r="AB6011">
        <v>26</v>
      </c>
      <c r="AC6011">
        <v>75.47</v>
      </c>
    </row>
    <row r="6012" spans="1:29" x14ac:dyDescent="0.3">
      <c r="A6012">
        <v>2013</v>
      </c>
      <c r="B6012">
        <v>3</v>
      </c>
      <c r="C6012" s="1">
        <v>41349</v>
      </c>
      <c r="D6012">
        <v>15200</v>
      </c>
      <c r="E6012">
        <v>467</v>
      </c>
      <c r="F6012">
        <v>297</v>
      </c>
      <c r="G6012">
        <v>125</v>
      </c>
      <c r="H6012">
        <v>43</v>
      </c>
      <c r="I6012">
        <v>1440</v>
      </c>
      <c r="J6012">
        <v>1905</v>
      </c>
      <c r="K6012">
        <v>17572</v>
      </c>
      <c r="L6012">
        <v>171</v>
      </c>
      <c r="M6012">
        <v>2496</v>
      </c>
      <c r="N6012">
        <v>1722</v>
      </c>
      <c r="O6012">
        <v>8</v>
      </c>
      <c r="P6012">
        <v>4396</v>
      </c>
      <c r="Q6012">
        <v>1300</v>
      </c>
      <c r="R6012">
        <v>0</v>
      </c>
      <c r="S6012">
        <v>0</v>
      </c>
      <c r="T6012">
        <v>1300</v>
      </c>
      <c r="U6012">
        <v>3024</v>
      </c>
      <c r="V6012">
        <v>-312</v>
      </c>
      <c r="W6012">
        <v>12279</v>
      </c>
      <c r="X6012">
        <v>11876</v>
      </c>
      <c r="Y6012">
        <v>0.24</v>
      </c>
      <c r="Z6012">
        <v>32</v>
      </c>
      <c r="AA6012">
        <v>16132</v>
      </c>
      <c r="AB6012">
        <v>26</v>
      </c>
      <c r="AC6012">
        <v>75.42</v>
      </c>
    </row>
    <row r="6013" spans="1:29" x14ac:dyDescent="0.3">
      <c r="A6013">
        <v>2013</v>
      </c>
      <c r="B6013">
        <v>3</v>
      </c>
      <c r="C6013" s="1">
        <v>41350</v>
      </c>
      <c r="D6013">
        <v>15800</v>
      </c>
      <c r="E6013">
        <v>470</v>
      </c>
      <c r="F6013">
        <v>292</v>
      </c>
      <c r="G6013">
        <v>128</v>
      </c>
      <c r="H6013">
        <v>32</v>
      </c>
      <c r="I6013">
        <v>1470</v>
      </c>
      <c r="J6013">
        <v>1922</v>
      </c>
      <c r="K6013">
        <v>18192</v>
      </c>
      <c r="L6013">
        <v>165</v>
      </c>
      <c r="M6013">
        <v>2492</v>
      </c>
      <c r="N6013">
        <v>1705</v>
      </c>
      <c r="O6013">
        <v>16</v>
      </c>
      <c r="P6013">
        <v>4378</v>
      </c>
      <c r="Q6013">
        <v>1300</v>
      </c>
      <c r="R6013">
        <v>0</v>
      </c>
      <c r="S6013">
        <v>0</v>
      </c>
      <c r="T6013">
        <v>1300</v>
      </c>
      <c r="U6013">
        <v>3092</v>
      </c>
      <c r="V6013">
        <v>-209</v>
      </c>
      <c r="W6013">
        <v>12814</v>
      </c>
      <c r="X6013">
        <v>12515</v>
      </c>
      <c r="Y6013">
        <v>0.23</v>
      </c>
      <c r="Z6013">
        <v>31</v>
      </c>
      <c r="AA6013">
        <v>16722</v>
      </c>
      <c r="AB6013">
        <v>25</v>
      </c>
      <c r="AC6013">
        <v>75.34</v>
      </c>
    </row>
    <row r="6014" spans="1:29" x14ac:dyDescent="0.3">
      <c r="A6014">
        <v>2013</v>
      </c>
      <c r="B6014">
        <v>3</v>
      </c>
      <c r="C6014" s="1">
        <v>41351</v>
      </c>
      <c r="D6014">
        <v>15900</v>
      </c>
      <c r="E6014">
        <v>479</v>
      </c>
      <c r="F6014">
        <v>282</v>
      </c>
      <c r="G6014">
        <v>128</v>
      </c>
      <c r="H6014">
        <v>34</v>
      </c>
      <c r="I6014">
        <v>1480</v>
      </c>
      <c r="J6014">
        <v>1924</v>
      </c>
      <c r="K6014">
        <v>18303</v>
      </c>
      <c r="L6014">
        <v>171</v>
      </c>
      <c r="M6014">
        <v>2997</v>
      </c>
      <c r="N6014">
        <v>1696</v>
      </c>
      <c r="O6014">
        <v>6</v>
      </c>
      <c r="P6014">
        <v>4869</v>
      </c>
      <c r="Q6014">
        <v>1296</v>
      </c>
      <c r="R6014">
        <v>0</v>
      </c>
      <c r="S6014">
        <v>0</v>
      </c>
      <c r="T6014">
        <v>1296</v>
      </c>
      <c r="U6014">
        <v>3032</v>
      </c>
      <c r="V6014">
        <v>-756</v>
      </c>
      <c r="W6014">
        <v>12984</v>
      </c>
      <c r="X6014">
        <v>12138</v>
      </c>
      <c r="Y6014">
        <v>0.25</v>
      </c>
      <c r="Z6014">
        <v>34</v>
      </c>
      <c r="AA6014">
        <v>16823</v>
      </c>
      <c r="AB6014">
        <v>28</v>
      </c>
      <c r="AC6014">
        <v>75.28</v>
      </c>
    </row>
    <row r="6015" spans="1:29" x14ac:dyDescent="0.3">
      <c r="A6015">
        <v>2013</v>
      </c>
      <c r="B6015">
        <v>3</v>
      </c>
      <c r="C6015" s="1">
        <v>41352</v>
      </c>
      <c r="D6015">
        <v>15600</v>
      </c>
      <c r="E6015">
        <v>474</v>
      </c>
      <c r="F6015">
        <v>271</v>
      </c>
      <c r="G6015">
        <v>123</v>
      </c>
      <c r="H6015">
        <v>75</v>
      </c>
      <c r="I6015">
        <v>1360</v>
      </c>
      <c r="J6015">
        <v>1829</v>
      </c>
      <c r="K6015">
        <v>17903</v>
      </c>
      <c r="L6015">
        <v>171</v>
      </c>
      <c r="M6015">
        <v>2979</v>
      </c>
      <c r="N6015">
        <v>1701</v>
      </c>
      <c r="O6015">
        <v>0</v>
      </c>
      <c r="P6015">
        <v>4851</v>
      </c>
      <c r="Q6015">
        <v>1337</v>
      </c>
      <c r="R6015">
        <v>688</v>
      </c>
      <c r="S6015">
        <v>0</v>
      </c>
      <c r="T6015">
        <v>649</v>
      </c>
      <c r="U6015">
        <v>2919</v>
      </c>
      <c r="V6015">
        <v>-525</v>
      </c>
      <c r="W6015">
        <v>12973</v>
      </c>
      <c r="X6015">
        <v>12402</v>
      </c>
      <c r="Y6015">
        <v>0.26</v>
      </c>
      <c r="Z6015">
        <v>31</v>
      </c>
      <c r="AA6015">
        <v>16543</v>
      </c>
      <c r="AB6015">
        <v>25</v>
      </c>
      <c r="AC6015">
        <v>75.209999999999994</v>
      </c>
    </row>
    <row r="6016" spans="1:29" x14ac:dyDescent="0.3">
      <c r="A6016">
        <v>2013</v>
      </c>
      <c r="B6016">
        <v>3</v>
      </c>
      <c r="C6016" s="1">
        <v>41353</v>
      </c>
      <c r="D6016">
        <v>14600</v>
      </c>
      <c r="E6016">
        <v>469</v>
      </c>
      <c r="F6016">
        <v>309</v>
      </c>
      <c r="G6016">
        <v>183</v>
      </c>
      <c r="H6016">
        <v>134</v>
      </c>
      <c r="I6016">
        <v>1410</v>
      </c>
      <c r="J6016">
        <v>2036</v>
      </c>
      <c r="K6016">
        <v>17105</v>
      </c>
      <c r="L6016">
        <v>181</v>
      </c>
      <c r="M6016">
        <v>3004</v>
      </c>
      <c r="N6016">
        <v>1702</v>
      </c>
      <c r="O6016">
        <v>0</v>
      </c>
      <c r="P6016">
        <v>4887</v>
      </c>
      <c r="Q6016">
        <v>1350</v>
      </c>
      <c r="R6016">
        <v>688</v>
      </c>
      <c r="S6016">
        <v>0</v>
      </c>
      <c r="T6016">
        <v>662</v>
      </c>
      <c r="U6016">
        <v>2827</v>
      </c>
      <c r="V6016">
        <v>-454</v>
      </c>
      <c r="W6016">
        <v>12057</v>
      </c>
      <c r="X6016">
        <v>11557</v>
      </c>
      <c r="Y6016">
        <v>0.27</v>
      </c>
      <c r="Z6016">
        <v>32</v>
      </c>
      <c r="AA6016">
        <v>15695</v>
      </c>
      <c r="AB6016">
        <v>26</v>
      </c>
      <c r="AC6016">
        <v>75.2</v>
      </c>
    </row>
    <row r="6017" spans="1:29" x14ac:dyDescent="0.3">
      <c r="A6017">
        <v>2013</v>
      </c>
      <c r="B6017">
        <v>3</v>
      </c>
      <c r="C6017" s="1">
        <v>41354</v>
      </c>
      <c r="D6017">
        <v>13900</v>
      </c>
      <c r="E6017">
        <v>470</v>
      </c>
      <c r="F6017">
        <v>548</v>
      </c>
      <c r="G6017">
        <v>133</v>
      </c>
      <c r="H6017">
        <v>191</v>
      </c>
      <c r="I6017">
        <v>1410</v>
      </c>
      <c r="J6017">
        <v>2282</v>
      </c>
      <c r="K6017">
        <v>16652</v>
      </c>
      <c r="L6017">
        <v>182</v>
      </c>
      <c r="M6017">
        <v>2499</v>
      </c>
      <c r="N6017">
        <v>3452</v>
      </c>
      <c r="O6017">
        <v>0</v>
      </c>
      <c r="P6017">
        <v>6133</v>
      </c>
      <c r="Q6017">
        <v>1403</v>
      </c>
      <c r="R6017">
        <v>688</v>
      </c>
      <c r="S6017">
        <v>0</v>
      </c>
      <c r="T6017">
        <v>715</v>
      </c>
      <c r="U6017">
        <v>2876</v>
      </c>
      <c r="V6017">
        <v>-1440</v>
      </c>
      <c r="W6017">
        <v>11294</v>
      </c>
      <c r="X6017">
        <v>9804</v>
      </c>
      <c r="Y6017">
        <v>0.35</v>
      </c>
      <c r="Z6017">
        <v>41</v>
      </c>
      <c r="AA6017">
        <v>15242</v>
      </c>
      <c r="AB6017">
        <v>36</v>
      </c>
      <c r="AC6017">
        <v>75.28</v>
      </c>
    </row>
    <row r="6018" spans="1:29" x14ac:dyDescent="0.3">
      <c r="A6018">
        <v>2013</v>
      </c>
      <c r="B6018">
        <v>3</v>
      </c>
      <c r="C6018" s="1">
        <v>41355</v>
      </c>
      <c r="D6018">
        <v>14300</v>
      </c>
      <c r="E6018">
        <v>476</v>
      </c>
      <c r="F6018">
        <v>502</v>
      </c>
      <c r="G6018">
        <v>119</v>
      </c>
      <c r="H6018">
        <v>218</v>
      </c>
      <c r="I6018">
        <v>1440</v>
      </c>
      <c r="J6018">
        <v>2279</v>
      </c>
      <c r="K6018">
        <v>17055</v>
      </c>
      <c r="L6018">
        <v>161</v>
      </c>
      <c r="M6018">
        <v>2996</v>
      </c>
      <c r="N6018">
        <v>3305</v>
      </c>
      <c r="O6018">
        <v>0</v>
      </c>
      <c r="P6018">
        <v>6461</v>
      </c>
      <c r="Q6018">
        <v>1500</v>
      </c>
      <c r="R6018">
        <v>688</v>
      </c>
      <c r="S6018">
        <v>0</v>
      </c>
      <c r="T6018">
        <v>812</v>
      </c>
      <c r="U6018">
        <v>3001</v>
      </c>
      <c r="V6018">
        <v>-1709</v>
      </c>
      <c r="W6018">
        <v>11548</v>
      </c>
      <c r="X6018">
        <v>9781</v>
      </c>
      <c r="Y6018">
        <v>0.37</v>
      </c>
      <c r="Z6018">
        <v>43</v>
      </c>
      <c r="AA6018">
        <v>15615</v>
      </c>
      <c r="AB6018">
        <v>37</v>
      </c>
      <c r="AC6018">
        <v>75.37</v>
      </c>
    </row>
    <row r="6019" spans="1:29" x14ac:dyDescent="0.3">
      <c r="A6019">
        <v>2013</v>
      </c>
      <c r="B6019">
        <v>3</v>
      </c>
      <c r="C6019" s="1">
        <v>41356</v>
      </c>
      <c r="D6019">
        <v>14100</v>
      </c>
      <c r="E6019">
        <v>499</v>
      </c>
      <c r="F6019">
        <v>441</v>
      </c>
      <c r="G6019">
        <v>118</v>
      </c>
      <c r="H6019">
        <v>126</v>
      </c>
      <c r="I6019">
        <v>1450</v>
      </c>
      <c r="J6019">
        <v>2135</v>
      </c>
      <c r="K6019">
        <v>16734</v>
      </c>
      <c r="L6019">
        <v>135</v>
      </c>
      <c r="M6019">
        <v>3189</v>
      </c>
      <c r="N6019">
        <v>1563</v>
      </c>
      <c r="O6019">
        <v>0</v>
      </c>
      <c r="P6019">
        <v>4887</v>
      </c>
      <c r="Q6019">
        <v>1500</v>
      </c>
      <c r="R6019">
        <v>688</v>
      </c>
      <c r="S6019">
        <v>0</v>
      </c>
      <c r="T6019">
        <v>812</v>
      </c>
      <c r="U6019">
        <v>2953</v>
      </c>
      <c r="V6019">
        <v>-327</v>
      </c>
      <c r="W6019">
        <v>11419</v>
      </c>
      <c r="X6019">
        <v>11035</v>
      </c>
      <c r="Y6019">
        <v>0.28000000000000003</v>
      </c>
      <c r="Z6019">
        <v>34</v>
      </c>
      <c r="AA6019">
        <v>15284</v>
      </c>
      <c r="AB6019">
        <v>28</v>
      </c>
      <c r="AC6019">
        <v>75.37</v>
      </c>
    </row>
    <row r="6020" spans="1:29" x14ac:dyDescent="0.3">
      <c r="A6020">
        <v>2013</v>
      </c>
      <c r="B6020">
        <v>3</v>
      </c>
      <c r="C6020" s="1">
        <v>41357</v>
      </c>
      <c r="D6020">
        <v>13700</v>
      </c>
      <c r="E6020">
        <v>498</v>
      </c>
      <c r="F6020">
        <v>391</v>
      </c>
      <c r="G6020">
        <v>118</v>
      </c>
      <c r="H6020">
        <v>62</v>
      </c>
      <c r="I6020">
        <v>1390</v>
      </c>
      <c r="J6020">
        <v>1961</v>
      </c>
      <c r="K6020">
        <v>16159</v>
      </c>
      <c r="L6020">
        <v>127</v>
      </c>
      <c r="M6020">
        <v>3493</v>
      </c>
      <c r="N6020">
        <v>2184</v>
      </c>
      <c r="O6020">
        <v>0</v>
      </c>
      <c r="P6020">
        <v>5804</v>
      </c>
      <c r="Q6020">
        <v>1550</v>
      </c>
      <c r="R6020">
        <v>0</v>
      </c>
      <c r="S6020">
        <v>0</v>
      </c>
      <c r="T6020">
        <v>1550</v>
      </c>
      <c r="U6020">
        <v>2954</v>
      </c>
      <c r="V6020">
        <v>-1897</v>
      </c>
      <c r="W6020">
        <v>10810</v>
      </c>
      <c r="X6020">
        <v>8805</v>
      </c>
      <c r="Y6020">
        <v>0.35</v>
      </c>
      <c r="Z6020">
        <v>46</v>
      </c>
      <c r="AA6020">
        <v>14769</v>
      </c>
      <c r="AB6020">
        <v>40</v>
      </c>
      <c r="AC6020">
        <v>75.52</v>
      </c>
    </row>
    <row r="6021" spans="1:29" x14ac:dyDescent="0.3">
      <c r="A6021">
        <v>2013</v>
      </c>
      <c r="B6021">
        <v>3</v>
      </c>
      <c r="C6021" s="1">
        <v>41358</v>
      </c>
      <c r="D6021">
        <v>12900</v>
      </c>
      <c r="E6021">
        <v>592</v>
      </c>
      <c r="F6021">
        <v>358</v>
      </c>
      <c r="G6021">
        <v>119</v>
      </c>
      <c r="H6021">
        <v>71</v>
      </c>
      <c r="I6021">
        <v>1360</v>
      </c>
      <c r="J6021">
        <v>1908</v>
      </c>
      <c r="K6021">
        <v>15400</v>
      </c>
      <c r="L6021">
        <v>127</v>
      </c>
      <c r="M6021">
        <v>1993</v>
      </c>
      <c r="N6021">
        <v>2613</v>
      </c>
      <c r="O6021">
        <v>0</v>
      </c>
      <c r="P6021">
        <v>4733</v>
      </c>
      <c r="Q6021">
        <v>1490</v>
      </c>
      <c r="R6021">
        <v>0</v>
      </c>
      <c r="S6021">
        <v>0</v>
      </c>
      <c r="T6021">
        <v>1490</v>
      </c>
      <c r="U6021">
        <v>2926</v>
      </c>
      <c r="V6021">
        <v>-868</v>
      </c>
      <c r="W6021">
        <v>10149</v>
      </c>
      <c r="X6021">
        <v>9177</v>
      </c>
      <c r="Y6021">
        <v>0.3</v>
      </c>
      <c r="Z6021">
        <v>40</v>
      </c>
      <c r="AA6021">
        <v>14040</v>
      </c>
      <c r="AB6021">
        <v>35</v>
      </c>
      <c r="AC6021">
        <v>75.64</v>
      </c>
    </row>
    <row r="6022" spans="1:29" x14ac:dyDescent="0.3">
      <c r="A6022">
        <v>2013</v>
      </c>
      <c r="B6022">
        <v>3</v>
      </c>
      <c r="C6022" s="1">
        <v>41359</v>
      </c>
      <c r="D6022">
        <v>12800</v>
      </c>
      <c r="E6022">
        <v>594</v>
      </c>
      <c r="F6022">
        <v>348</v>
      </c>
      <c r="G6022">
        <v>121</v>
      </c>
      <c r="H6022">
        <v>80</v>
      </c>
      <c r="I6022">
        <v>1300</v>
      </c>
      <c r="J6022">
        <v>1849</v>
      </c>
      <c r="K6022">
        <v>15243</v>
      </c>
      <c r="L6022">
        <v>133</v>
      </c>
      <c r="M6022">
        <v>1998</v>
      </c>
      <c r="N6022">
        <v>2521</v>
      </c>
      <c r="O6022">
        <v>0</v>
      </c>
      <c r="P6022">
        <v>4653</v>
      </c>
      <c r="Q6022">
        <v>1547</v>
      </c>
      <c r="R6022">
        <v>0</v>
      </c>
      <c r="S6022">
        <v>0</v>
      </c>
      <c r="T6022">
        <v>1547</v>
      </c>
      <c r="U6022">
        <v>2909</v>
      </c>
      <c r="V6022">
        <v>-900</v>
      </c>
      <c r="W6022">
        <v>10052</v>
      </c>
      <c r="X6022">
        <v>9043</v>
      </c>
      <c r="Y6022">
        <v>0.28999999999999998</v>
      </c>
      <c r="Z6022">
        <v>41</v>
      </c>
      <c r="AA6022">
        <v>13943</v>
      </c>
      <c r="AB6022">
        <v>35</v>
      </c>
      <c r="AC6022">
        <v>75.75</v>
      </c>
    </row>
    <row r="6023" spans="1:29" x14ac:dyDescent="0.3">
      <c r="A6023">
        <v>2013</v>
      </c>
      <c r="B6023">
        <v>3</v>
      </c>
      <c r="C6023" s="1">
        <v>41360</v>
      </c>
      <c r="D6023">
        <v>12500</v>
      </c>
      <c r="E6023">
        <v>563</v>
      </c>
      <c r="F6023">
        <v>339</v>
      </c>
      <c r="G6023">
        <v>119</v>
      </c>
      <c r="H6023">
        <v>113</v>
      </c>
      <c r="I6023">
        <v>1150</v>
      </c>
      <c r="J6023">
        <v>1721</v>
      </c>
      <c r="K6023">
        <v>14784</v>
      </c>
      <c r="L6023">
        <v>146</v>
      </c>
      <c r="M6023">
        <v>1994</v>
      </c>
      <c r="N6023">
        <v>2519</v>
      </c>
      <c r="O6023">
        <v>0</v>
      </c>
      <c r="P6023">
        <v>4659</v>
      </c>
      <c r="Q6023">
        <v>1548</v>
      </c>
      <c r="R6023">
        <v>0</v>
      </c>
      <c r="S6023">
        <v>0</v>
      </c>
      <c r="T6023">
        <v>1548</v>
      </c>
      <c r="U6023">
        <v>2900</v>
      </c>
      <c r="V6023">
        <v>-1044</v>
      </c>
      <c r="W6023">
        <v>9730</v>
      </c>
      <c r="X6023">
        <v>8577</v>
      </c>
      <c r="Y6023">
        <v>0.3</v>
      </c>
      <c r="Z6023">
        <v>42</v>
      </c>
      <c r="AA6023">
        <v>13634</v>
      </c>
      <c r="AB6023">
        <v>37</v>
      </c>
      <c r="AC6023">
        <v>75.900000000000006</v>
      </c>
    </row>
    <row r="6024" spans="1:29" x14ac:dyDescent="0.3">
      <c r="A6024">
        <v>2013</v>
      </c>
      <c r="B6024">
        <v>3</v>
      </c>
      <c r="C6024" s="1">
        <v>41361</v>
      </c>
      <c r="D6024">
        <v>12100</v>
      </c>
      <c r="E6024">
        <v>544</v>
      </c>
      <c r="F6024">
        <v>323</v>
      </c>
      <c r="G6024">
        <v>120</v>
      </c>
      <c r="H6024">
        <v>163</v>
      </c>
      <c r="I6024">
        <v>1100</v>
      </c>
      <c r="J6024">
        <v>1706</v>
      </c>
      <c r="K6024">
        <v>14350</v>
      </c>
      <c r="L6024">
        <v>140</v>
      </c>
      <c r="M6024">
        <v>2794</v>
      </c>
      <c r="N6024">
        <v>2699</v>
      </c>
      <c r="O6024">
        <v>13</v>
      </c>
      <c r="P6024">
        <v>5646</v>
      </c>
      <c r="Q6024">
        <v>1610</v>
      </c>
      <c r="R6024">
        <v>0</v>
      </c>
      <c r="S6024">
        <v>0</v>
      </c>
      <c r="T6024">
        <v>1610</v>
      </c>
      <c r="U6024">
        <v>2936</v>
      </c>
      <c r="V6024">
        <v>-2050</v>
      </c>
      <c r="W6024">
        <v>9257</v>
      </c>
      <c r="X6024">
        <v>7094</v>
      </c>
      <c r="Y6024">
        <v>0.38</v>
      </c>
      <c r="Z6024">
        <v>51</v>
      </c>
      <c r="AA6024">
        <v>13250</v>
      </c>
      <c r="AB6024">
        <v>46</v>
      </c>
      <c r="AC6024">
        <v>76.16</v>
      </c>
    </row>
    <row r="6025" spans="1:29" x14ac:dyDescent="0.3">
      <c r="A6025">
        <v>2013</v>
      </c>
      <c r="B6025">
        <v>3</v>
      </c>
      <c r="C6025" s="1">
        <v>41362</v>
      </c>
      <c r="D6025">
        <v>11400</v>
      </c>
      <c r="E6025">
        <v>545</v>
      </c>
      <c r="F6025">
        <v>322</v>
      </c>
      <c r="G6025">
        <v>121</v>
      </c>
      <c r="H6025">
        <v>181</v>
      </c>
      <c r="I6025">
        <v>1110</v>
      </c>
      <c r="J6025">
        <v>1734</v>
      </c>
      <c r="K6025">
        <v>13679</v>
      </c>
      <c r="L6025">
        <v>134</v>
      </c>
      <c r="M6025">
        <v>2592</v>
      </c>
      <c r="N6025">
        <v>2916</v>
      </c>
      <c r="O6025">
        <v>0</v>
      </c>
      <c r="P6025">
        <v>5642</v>
      </c>
      <c r="Q6025">
        <v>1615</v>
      </c>
      <c r="R6025">
        <v>0</v>
      </c>
      <c r="S6025">
        <v>0</v>
      </c>
      <c r="T6025">
        <v>1615</v>
      </c>
      <c r="U6025">
        <v>2853</v>
      </c>
      <c r="V6025">
        <v>-2104</v>
      </c>
      <c r="W6025">
        <v>8640</v>
      </c>
      <c r="X6025">
        <v>6422</v>
      </c>
      <c r="Y6025">
        <v>0.4</v>
      </c>
      <c r="Z6025">
        <v>53</v>
      </c>
      <c r="AA6025">
        <v>12569</v>
      </c>
      <c r="AB6025">
        <v>49</v>
      </c>
      <c r="AC6025">
        <v>76.47</v>
      </c>
    </row>
    <row r="6026" spans="1:29" x14ac:dyDescent="0.3">
      <c r="A6026">
        <v>2013</v>
      </c>
      <c r="B6026">
        <v>3</v>
      </c>
      <c r="C6026" s="1">
        <v>41363</v>
      </c>
      <c r="D6026">
        <v>11100</v>
      </c>
      <c r="E6026">
        <v>545</v>
      </c>
      <c r="F6026">
        <v>326</v>
      </c>
      <c r="G6026">
        <v>122</v>
      </c>
      <c r="H6026">
        <v>184</v>
      </c>
      <c r="I6026">
        <v>1100</v>
      </c>
      <c r="J6026">
        <v>1732</v>
      </c>
      <c r="K6026">
        <v>13377</v>
      </c>
      <c r="L6026">
        <v>131</v>
      </c>
      <c r="M6026">
        <v>2597</v>
      </c>
      <c r="N6026">
        <v>2909</v>
      </c>
      <c r="O6026">
        <v>0</v>
      </c>
      <c r="P6026">
        <v>5638</v>
      </c>
      <c r="Q6026">
        <v>1650</v>
      </c>
      <c r="R6026">
        <v>1375</v>
      </c>
      <c r="S6026">
        <v>0</v>
      </c>
      <c r="T6026">
        <v>275</v>
      </c>
      <c r="U6026">
        <v>2705</v>
      </c>
      <c r="V6026">
        <v>-1379</v>
      </c>
      <c r="W6026">
        <v>8863</v>
      </c>
      <c r="X6026">
        <v>7465</v>
      </c>
      <c r="Y6026">
        <v>0.41</v>
      </c>
      <c r="Z6026">
        <v>44</v>
      </c>
      <c r="AA6026">
        <v>12277</v>
      </c>
      <c r="AB6026">
        <v>39</v>
      </c>
      <c r="AC6026">
        <v>76.66</v>
      </c>
    </row>
    <row r="6027" spans="1:29" x14ac:dyDescent="0.3">
      <c r="A6027">
        <v>2013</v>
      </c>
      <c r="B6027">
        <v>3</v>
      </c>
      <c r="C6027" s="1">
        <v>41364</v>
      </c>
      <c r="D6027">
        <v>12600</v>
      </c>
      <c r="E6027">
        <v>533</v>
      </c>
      <c r="F6027">
        <v>366</v>
      </c>
      <c r="G6027">
        <v>142</v>
      </c>
      <c r="H6027">
        <v>165</v>
      </c>
      <c r="I6027">
        <v>1290</v>
      </c>
      <c r="J6027">
        <v>1963</v>
      </c>
      <c r="K6027">
        <v>15096</v>
      </c>
      <c r="L6027">
        <v>119</v>
      </c>
      <c r="M6027">
        <v>2593</v>
      </c>
      <c r="N6027">
        <v>2911</v>
      </c>
      <c r="O6027">
        <v>0</v>
      </c>
      <c r="P6027">
        <v>5624</v>
      </c>
      <c r="Q6027">
        <v>1700</v>
      </c>
      <c r="R6027">
        <v>3897</v>
      </c>
      <c r="S6027">
        <v>0</v>
      </c>
      <c r="T6027">
        <v>-2197</v>
      </c>
      <c r="U6027">
        <v>2843</v>
      </c>
      <c r="V6027">
        <v>610</v>
      </c>
      <c r="W6027">
        <v>10905</v>
      </c>
      <c r="X6027">
        <v>11669</v>
      </c>
      <c r="Y6027">
        <v>0.36</v>
      </c>
      <c r="Z6027">
        <v>23</v>
      </c>
      <c r="AA6027">
        <v>13806</v>
      </c>
      <c r="AB6027">
        <v>15</v>
      </c>
      <c r="AC6027">
        <v>76.56</v>
      </c>
    </row>
    <row r="6028" spans="1:29" x14ac:dyDescent="0.3">
      <c r="A6028">
        <v>2013</v>
      </c>
      <c r="B6028">
        <v>4</v>
      </c>
      <c r="C6028" s="1">
        <v>41365</v>
      </c>
      <c r="D6028">
        <v>14100</v>
      </c>
      <c r="E6028">
        <v>473</v>
      </c>
      <c r="F6028">
        <v>459</v>
      </c>
      <c r="G6028">
        <v>203</v>
      </c>
      <c r="H6028">
        <v>137</v>
      </c>
      <c r="I6028">
        <v>1540</v>
      </c>
      <c r="J6028">
        <v>2339</v>
      </c>
      <c r="K6028">
        <v>16912</v>
      </c>
      <c r="L6028">
        <v>38</v>
      </c>
      <c r="M6028">
        <v>691</v>
      </c>
      <c r="N6028">
        <v>867</v>
      </c>
      <c r="O6028">
        <v>7</v>
      </c>
      <c r="P6028">
        <v>1603</v>
      </c>
      <c r="Q6028">
        <v>1750</v>
      </c>
      <c r="R6028">
        <v>4585</v>
      </c>
      <c r="S6028">
        <v>0</v>
      </c>
      <c r="T6028">
        <v>-2835</v>
      </c>
      <c r="U6028">
        <v>2921</v>
      </c>
      <c r="V6028">
        <v>5499</v>
      </c>
      <c r="W6028">
        <v>12446</v>
      </c>
      <c r="X6028">
        <v>18144</v>
      </c>
      <c r="Y6028">
        <v>0.09</v>
      </c>
      <c r="Z6028">
        <v>-7</v>
      </c>
      <c r="AA6028">
        <v>16499</v>
      </c>
      <c r="AB6028">
        <v>-10</v>
      </c>
      <c r="AC6028">
        <v>76.17</v>
      </c>
    </row>
    <row r="6029" spans="1:29" x14ac:dyDescent="0.3">
      <c r="A6029">
        <v>2013</v>
      </c>
      <c r="B6029">
        <v>4</v>
      </c>
      <c r="C6029" s="1">
        <v>41366</v>
      </c>
      <c r="D6029">
        <v>15600</v>
      </c>
      <c r="E6029">
        <v>413</v>
      </c>
      <c r="F6029">
        <v>451</v>
      </c>
      <c r="G6029">
        <v>186</v>
      </c>
      <c r="H6029">
        <v>112</v>
      </c>
      <c r="I6029">
        <v>1520</v>
      </c>
      <c r="J6029">
        <v>2269</v>
      </c>
      <c r="K6029">
        <v>18282</v>
      </c>
      <c r="L6029">
        <v>30</v>
      </c>
      <c r="M6029">
        <v>1493</v>
      </c>
      <c r="N6029">
        <v>0</v>
      </c>
      <c r="O6029">
        <v>0</v>
      </c>
      <c r="P6029">
        <v>1524</v>
      </c>
      <c r="Q6029">
        <v>1725</v>
      </c>
      <c r="R6029">
        <v>4585</v>
      </c>
      <c r="S6029">
        <v>0</v>
      </c>
      <c r="T6029">
        <v>-2860</v>
      </c>
      <c r="U6029">
        <v>3002</v>
      </c>
      <c r="V6029">
        <v>5606</v>
      </c>
      <c r="W6029">
        <v>13812</v>
      </c>
      <c r="X6029">
        <v>19618</v>
      </c>
      <c r="Y6029">
        <v>0.08</v>
      </c>
      <c r="Z6029">
        <v>-7</v>
      </c>
      <c r="AA6029">
        <v>17959</v>
      </c>
      <c r="AB6029">
        <v>-9</v>
      </c>
      <c r="AC6029">
        <v>75.760000000000005</v>
      </c>
    </row>
    <row r="6030" spans="1:29" x14ac:dyDescent="0.3">
      <c r="A6030">
        <v>2013</v>
      </c>
      <c r="B6030">
        <v>4</v>
      </c>
      <c r="C6030" s="1">
        <v>41367</v>
      </c>
      <c r="D6030">
        <v>17000</v>
      </c>
      <c r="E6030">
        <v>398</v>
      </c>
      <c r="F6030">
        <v>406</v>
      </c>
      <c r="G6030">
        <v>172</v>
      </c>
      <c r="H6030">
        <v>100</v>
      </c>
      <c r="I6030">
        <v>1420</v>
      </c>
      <c r="J6030">
        <v>2098</v>
      </c>
      <c r="K6030">
        <v>19496</v>
      </c>
      <c r="L6030">
        <v>27</v>
      </c>
      <c r="M6030">
        <v>1496</v>
      </c>
      <c r="N6030">
        <v>0</v>
      </c>
      <c r="O6030">
        <v>7</v>
      </c>
      <c r="P6030">
        <v>1530</v>
      </c>
      <c r="Q6030">
        <v>1733</v>
      </c>
      <c r="R6030">
        <v>4585</v>
      </c>
      <c r="S6030">
        <v>0</v>
      </c>
      <c r="T6030">
        <v>-2851</v>
      </c>
      <c r="U6030">
        <v>3262</v>
      </c>
      <c r="V6030">
        <v>5683</v>
      </c>
      <c r="W6030">
        <v>14934</v>
      </c>
      <c r="X6030">
        <v>20817</v>
      </c>
      <c r="Y6030">
        <v>0.08</v>
      </c>
      <c r="Z6030">
        <v>-7</v>
      </c>
      <c r="AA6030">
        <v>19163</v>
      </c>
      <c r="AB6030">
        <v>-9</v>
      </c>
      <c r="AC6030">
        <v>75.33</v>
      </c>
    </row>
    <row r="6031" spans="1:29" x14ac:dyDescent="0.3">
      <c r="A6031">
        <v>2013</v>
      </c>
      <c r="B6031">
        <v>4</v>
      </c>
      <c r="C6031" s="1">
        <v>41368</v>
      </c>
      <c r="D6031">
        <v>17200</v>
      </c>
      <c r="E6031">
        <v>362</v>
      </c>
      <c r="F6031">
        <v>392</v>
      </c>
      <c r="G6031">
        <v>234</v>
      </c>
      <c r="H6031">
        <v>80</v>
      </c>
      <c r="I6031">
        <v>1430</v>
      </c>
      <c r="J6031">
        <v>2136</v>
      </c>
      <c r="K6031">
        <v>19698</v>
      </c>
      <c r="L6031">
        <v>24</v>
      </c>
      <c r="M6031">
        <v>1489</v>
      </c>
      <c r="N6031">
        <v>0</v>
      </c>
      <c r="O6031">
        <v>4</v>
      </c>
      <c r="P6031">
        <v>1517</v>
      </c>
      <c r="Q6031">
        <v>1772</v>
      </c>
      <c r="R6031">
        <v>5272</v>
      </c>
      <c r="S6031">
        <v>0</v>
      </c>
      <c r="T6031">
        <v>-3501</v>
      </c>
      <c r="U6031">
        <v>3308</v>
      </c>
      <c r="V6031">
        <v>6202</v>
      </c>
      <c r="W6031">
        <v>15234</v>
      </c>
      <c r="X6031">
        <v>21681</v>
      </c>
      <c r="Y6031">
        <v>7.0000000000000007E-2</v>
      </c>
      <c r="Z6031">
        <v>-10</v>
      </c>
      <c r="AA6031">
        <v>19651</v>
      </c>
      <c r="AB6031">
        <v>-10</v>
      </c>
      <c r="AC6031">
        <v>74.900000000000006</v>
      </c>
    </row>
    <row r="6032" spans="1:29" x14ac:dyDescent="0.3">
      <c r="A6032">
        <v>2013</v>
      </c>
      <c r="B6032">
        <v>4</v>
      </c>
      <c r="C6032" s="1">
        <v>41369</v>
      </c>
      <c r="D6032">
        <v>17300</v>
      </c>
      <c r="E6032">
        <v>311</v>
      </c>
      <c r="F6032">
        <v>442</v>
      </c>
      <c r="G6032">
        <v>181</v>
      </c>
      <c r="H6032">
        <v>65</v>
      </c>
      <c r="I6032">
        <v>1550</v>
      </c>
      <c r="J6032">
        <v>2238</v>
      </c>
      <c r="K6032">
        <v>19849</v>
      </c>
      <c r="L6032">
        <v>24</v>
      </c>
      <c r="M6032">
        <v>1494</v>
      </c>
      <c r="N6032">
        <v>0</v>
      </c>
      <c r="O6032">
        <v>7</v>
      </c>
      <c r="P6032">
        <v>1525</v>
      </c>
      <c r="Q6032">
        <v>1785</v>
      </c>
      <c r="R6032">
        <v>2751</v>
      </c>
      <c r="S6032">
        <v>0</v>
      </c>
      <c r="T6032">
        <v>-966</v>
      </c>
      <c r="U6032">
        <v>3253</v>
      </c>
      <c r="V6032">
        <v>4594</v>
      </c>
      <c r="W6032">
        <v>14628</v>
      </c>
      <c r="X6032">
        <v>19290</v>
      </c>
      <c r="Y6032">
        <v>7.0000000000000007E-2</v>
      </c>
      <c r="Z6032">
        <v>3</v>
      </c>
      <c r="AA6032">
        <v>18986</v>
      </c>
      <c r="AB6032">
        <v>-2</v>
      </c>
      <c r="AC6032">
        <v>74.569999999999993</v>
      </c>
    </row>
    <row r="6033" spans="1:29" x14ac:dyDescent="0.3">
      <c r="A6033">
        <v>2013</v>
      </c>
      <c r="B6033">
        <v>4</v>
      </c>
      <c r="C6033" s="1">
        <v>41370</v>
      </c>
      <c r="D6033">
        <v>16300</v>
      </c>
      <c r="E6033">
        <v>280</v>
      </c>
      <c r="F6033">
        <v>414</v>
      </c>
      <c r="G6033">
        <v>172</v>
      </c>
      <c r="H6033">
        <v>69</v>
      </c>
      <c r="I6033">
        <v>1530</v>
      </c>
      <c r="J6033">
        <v>2185</v>
      </c>
      <c r="K6033">
        <v>18765</v>
      </c>
      <c r="L6033">
        <v>22</v>
      </c>
      <c r="M6033">
        <v>1490</v>
      </c>
      <c r="N6033">
        <v>0</v>
      </c>
      <c r="O6033">
        <v>9</v>
      </c>
      <c r="P6033">
        <v>1521</v>
      </c>
      <c r="Q6033">
        <v>1778</v>
      </c>
      <c r="R6033">
        <v>2063</v>
      </c>
      <c r="S6033">
        <v>0</v>
      </c>
      <c r="T6033">
        <v>-285</v>
      </c>
      <c r="U6033">
        <v>2997</v>
      </c>
      <c r="V6033">
        <v>3846</v>
      </c>
      <c r="W6033">
        <v>13663</v>
      </c>
      <c r="X6033">
        <v>17529</v>
      </c>
      <c r="Y6033">
        <v>0.08</v>
      </c>
      <c r="Z6033">
        <v>7</v>
      </c>
      <c r="AA6033">
        <v>17813</v>
      </c>
      <c r="AB6033">
        <v>2</v>
      </c>
      <c r="AC6033">
        <v>74.319999999999993</v>
      </c>
    </row>
    <row r="6034" spans="1:29" x14ac:dyDescent="0.3">
      <c r="A6034">
        <v>2013</v>
      </c>
      <c r="B6034">
        <v>4</v>
      </c>
      <c r="C6034" s="1">
        <v>41371</v>
      </c>
      <c r="D6034">
        <v>15700</v>
      </c>
      <c r="E6034">
        <v>275</v>
      </c>
      <c r="F6034">
        <v>376</v>
      </c>
      <c r="G6034">
        <v>177</v>
      </c>
      <c r="H6034">
        <v>70</v>
      </c>
      <c r="I6034">
        <v>1490</v>
      </c>
      <c r="J6034">
        <v>2113</v>
      </c>
      <c r="K6034">
        <v>18088</v>
      </c>
      <c r="L6034">
        <v>23</v>
      </c>
      <c r="M6034">
        <v>1493</v>
      </c>
      <c r="N6034">
        <v>0</v>
      </c>
      <c r="O6034">
        <v>18</v>
      </c>
      <c r="P6034">
        <v>1534</v>
      </c>
      <c r="Q6034">
        <v>1775</v>
      </c>
      <c r="R6034">
        <v>2522</v>
      </c>
      <c r="S6034">
        <v>0</v>
      </c>
      <c r="T6034">
        <v>-747</v>
      </c>
      <c r="U6034">
        <v>2917</v>
      </c>
      <c r="V6034">
        <v>3981</v>
      </c>
      <c r="W6034">
        <v>13267</v>
      </c>
      <c r="X6034">
        <v>17300</v>
      </c>
      <c r="Y6034">
        <v>0.08</v>
      </c>
      <c r="Z6034">
        <v>4</v>
      </c>
      <c r="AA6034">
        <v>17232</v>
      </c>
      <c r="AB6034">
        <v>0</v>
      </c>
      <c r="AC6034">
        <v>74.09</v>
      </c>
    </row>
    <row r="6035" spans="1:29" x14ac:dyDescent="0.3">
      <c r="A6035">
        <v>2013</v>
      </c>
      <c r="B6035">
        <v>4</v>
      </c>
      <c r="C6035" s="1">
        <v>41372</v>
      </c>
      <c r="D6035">
        <v>16600</v>
      </c>
      <c r="E6035">
        <v>275</v>
      </c>
      <c r="F6035">
        <v>400</v>
      </c>
      <c r="G6035">
        <v>186</v>
      </c>
      <c r="H6035">
        <v>71</v>
      </c>
      <c r="I6035">
        <v>1450</v>
      </c>
      <c r="J6035">
        <v>2107</v>
      </c>
      <c r="K6035">
        <v>18982</v>
      </c>
      <c r="L6035">
        <v>26</v>
      </c>
      <c r="M6035">
        <v>1491</v>
      </c>
      <c r="N6035">
        <v>0</v>
      </c>
      <c r="O6035">
        <v>7</v>
      </c>
      <c r="P6035">
        <v>1524</v>
      </c>
      <c r="Q6035">
        <v>1784</v>
      </c>
      <c r="R6035">
        <v>2522</v>
      </c>
      <c r="S6035">
        <v>0</v>
      </c>
      <c r="T6035">
        <v>-738</v>
      </c>
      <c r="U6035">
        <v>3037</v>
      </c>
      <c r="V6035">
        <v>4100</v>
      </c>
      <c r="W6035">
        <v>14045</v>
      </c>
      <c r="X6035">
        <v>18196</v>
      </c>
      <c r="Y6035">
        <v>0.08</v>
      </c>
      <c r="Z6035">
        <v>4</v>
      </c>
      <c r="AA6035">
        <v>18150</v>
      </c>
      <c r="AB6035">
        <v>0</v>
      </c>
      <c r="AC6035">
        <v>73.84</v>
      </c>
    </row>
    <row r="6036" spans="1:29" x14ac:dyDescent="0.3">
      <c r="A6036">
        <v>2013</v>
      </c>
      <c r="B6036">
        <v>4</v>
      </c>
      <c r="C6036" s="1">
        <v>41373</v>
      </c>
      <c r="D6036">
        <v>16800</v>
      </c>
      <c r="E6036">
        <v>275</v>
      </c>
      <c r="F6036">
        <v>458</v>
      </c>
      <c r="G6036">
        <v>169</v>
      </c>
      <c r="H6036">
        <v>71</v>
      </c>
      <c r="I6036">
        <v>1400</v>
      </c>
      <c r="J6036">
        <v>2098</v>
      </c>
      <c r="K6036">
        <v>19173</v>
      </c>
      <c r="L6036">
        <v>25</v>
      </c>
      <c r="M6036">
        <v>1498</v>
      </c>
      <c r="N6036">
        <v>0</v>
      </c>
      <c r="O6036">
        <v>14</v>
      </c>
      <c r="P6036">
        <v>1537</v>
      </c>
      <c r="Q6036">
        <v>1825</v>
      </c>
      <c r="R6036">
        <v>458</v>
      </c>
      <c r="S6036">
        <v>0</v>
      </c>
      <c r="T6036">
        <v>1366</v>
      </c>
      <c r="U6036">
        <v>3063</v>
      </c>
      <c r="V6036">
        <v>2737</v>
      </c>
      <c r="W6036">
        <v>13629</v>
      </c>
      <c r="X6036">
        <v>16270</v>
      </c>
      <c r="Y6036">
        <v>0.08</v>
      </c>
      <c r="Z6036">
        <v>15</v>
      </c>
      <c r="AA6036">
        <v>17773</v>
      </c>
      <c r="AB6036">
        <v>8</v>
      </c>
      <c r="AC6036">
        <v>73.680000000000007</v>
      </c>
    </row>
    <row r="6037" spans="1:29" x14ac:dyDescent="0.3">
      <c r="A6037">
        <v>2013</v>
      </c>
      <c r="B6037">
        <v>4</v>
      </c>
      <c r="C6037" s="1">
        <v>41374</v>
      </c>
      <c r="D6037">
        <v>15900</v>
      </c>
      <c r="E6037">
        <v>275</v>
      </c>
      <c r="F6037">
        <v>413</v>
      </c>
      <c r="G6037">
        <v>168</v>
      </c>
      <c r="H6037">
        <v>75</v>
      </c>
      <c r="I6037">
        <v>1360</v>
      </c>
      <c r="J6037">
        <v>2016</v>
      </c>
      <c r="K6037">
        <v>18191</v>
      </c>
      <c r="L6037">
        <v>25</v>
      </c>
      <c r="M6037">
        <v>1490</v>
      </c>
      <c r="N6037">
        <v>0</v>
      </c>
      <c r="O6037">
        <v>29</v>
      </c>
      <c r="P6037">
        <v>1544</v>
      </c>
      <c r="Q6037">
        <v>1821</v>
      </c>
      <c r="R6037">
        <v>458</v>
      </c>
      <c r="S6037">
        <v>0</v>
      </c>
      <c r="T6037">
        <v>1363</v>
      </c>
      <c r="U6037">
        <v>2944</v>
      </c>
      <c r="V6037">
        <v>2529</v>
      </c>
      <c r="W6037">
        <v>12850</v>
      </c>
      <c r="X6037">
        <v>15284</v>
      </c>
      <c r="Y6037">
        <v>0.08</v>
      </c>
      <c r="Z6037">
        <v>16</v>
      </c>
      <c r="AA6037">
        <v>16831</v>
      </c>
      <c r="AB6037">
        <v>9</v>
      </c>
      <c r="AC6037">
        <v>73.56</v>
      </c>
    </row>
    <row r="6038" spans="1:29" x14ac:dyDescent="0.3">
      <c r="A6038">
        <v>2013</v>
      </c>
      <c r="B6038">
        <v>4</v>
      </c>
      <c r="C6038" s="1">
        <v>41375</v>
      </c>
      <c r="D6038">
        <v>15600</v>
      </c>
      <c r="E6038">
        <v>291</v>
      </c>
      <c r="F6038">
        <v>376</v>
      </c>
      <c r="G6038">
        <v>167</v>
      </c>
      <c r="H6038">
        <v>79</v>
      </c>
      <c r="I6038">
        <v>1290</v>
      </c>
      <c r="J6038">
        <v>1912</v>
      </c>
      <c r="K6038">
        <v>17803</v>
      </c>
      <c r="L6038">
        <v>25</v>
      </c>
      <c r="M6038">
        <v>1499</v>
      </c>
      <c r="N6038">
        <v>0</v>
      </c>
      <c r="O6038">
        <v>23</v>
      </c>
      <c r="P6038">
        <v>1547</v>
      </c>
      <c r="Q6038">
        <v>1812</v>
      </c>
      <c r="R6038">
        <v>458</v>
      </c>
      <c r="S6038">
        <v>0</v>
      </c>
      <c r="T6038">
        <v>1353</v>
      </c>
      <c r="U6038">
        <v>3326</v>
      </c>
      <c r="V6038">
        <v>2812</v>
      </c>
      <c r="W6038">
        <v>12186</v>
      </c>
      <c r="X6038">
        <v>14903</v>
      </c>
      <c r="Y6038">
        <v>0.08</v>
      </c>
      <c r="Z6038">
        <v>16</v>
      </c>
      <c r="AA6038">
        <v>16513</v>
      </c>
      <c r="AB6038">
        <v>10</v>
      </c>
      <c r="AC6038">
        <v>73.47</v>
      </c>
    </row>
    <row r="6039" spans="1:29" x14ac:dyDescent="0.3">
      <c r="A6039">
        <v>2013</v>
      </c>
      <c r="B6039">
        <v>4</v>
      </c>
      <c r="C6039" s="1">
        <v>41376</v>
      </c>
      <c r="D6039">
        <v>14900</v>
      </c>
      <c r="E6039">
        <v>324</v>
      </c>
      <c r="F6039">
        <v>365</v>
      </c>
      <c r="G6039">
        <v>169</v>
      </c>
      <c r="H6039">
        <v>101</v>
      </c>
      <c r="I6039">
        <v>1310</v>
      </c>
      <c r="J6039">
        <v>1945</v>
      </c>
      <c r="K6039">
        <v>17169</v>
      </c>
      <c r="L6039">
        <v>25</v>
      </c>
      <c r="M6039">
        <v>1498</v>
      </c>
      <c r="N6039">
        <v>0</v>
      </c>
      <c r="O6039">
        <v>21</v>
      </c>
      <c r="P6039">
        <v>1544</v>
      </c>
      <c r="Q6039">
        <v>1803</v>
      </c>
      <c r="R6039">
        <v>0</v>
      </c>
      <c r="S6039">
        <v>0</v>
      </c>
      <c r="T6039">
        <v>1803</v>
      </c>
      <c r="U6039">
        <v>3172</v>
      </c>
      <c r="V6039">
        <v>2401</v>
      </c>
      <c r="W6039">
        <v>11547</v>
      </c>
      <c r="X6039">
        <v>13822</v>
      </c>
      <c r="Y6039">
        <v>0.08</v>
      </c>
      <c r="Z6039">
        <v>19</v>
      </c>
      <c r="AA6039">
        <v>15859</v>
      </c>
      <c r="AB6039">
        <v>13</v>
      </c>
      <c r="AC6039">
        <v>73.430000000000007</v>
      </c>
    </row>
    <row r="6040" spans="1:29" x14ac:dyDescent="0.3">
      <c r="A6040">
        <v>2013</v>
      </c>
      <c r="B6040">
        <v>4</v>
      </c>
      <c r="C6040" s="1">
        <v>41377</v>
      </c>
      <c r="D6040">
        <v>14300</v>
      </c>
      <c r="E6040">
        <v>347</v>
      </c>
      <c r="F6040">
        <v>349</v>
      </c>
      <c r="G6040">
        <v>167</v>
      </c>
      <c r="H6040">
        <v>109</v>
      </c>
      <c r="I6040">
        <v>1250</v>
      </c>
      <c r="J6040">
        <v>1875</v>
      </c>
      <c r="K6040">
        <v>16522</v>
      </c>
      <c r="L6040">
        <v>25</v>
      </c>
      <c r="M6040">
        <v>1494</v>
      </c>
      <c r="N6040">
        <v>0</v>
      </c>
      <c r="O6040">
        <v>33</v>
      </c>
      <c r="P6040">
        <v>1552</v>
      </c>
      <c r="Q6040">
        <v>1900</v>
      </c>
      <c r="R6040">
        <v>0</v>
      </c>
      <c r="S6040">
        <v>0</v>
      </c>
      <c r="T6040">
        <v>1900</v>
      </c>
      <c r="U6040">
        <v>2940</v>
      </c>
      <c r="V6040">
        <v>2028</v>
      </c>
      <c r="W6040">
        <v>11175</v>
      </c>
      <c r="X6040">
        <v>13070</v>
      </c>
      <c r="Y6040">
        <v>0.09</v>
      </c>
      <c r="Z6040">
        <v>21</v>
      </c>
      <c r="AA6040">
        <v>15272</v>
      </c>
      <c r="AB6040">
        <v>14</v>
      </c>
      <c r="AC6040">
        <v>73.430000000000007</v>
      </c>
    </row>
    <row r="6041" spans="1:29" x14ac:dyDescent="0.3">
      <c r="A6041">
        <v>2013</v>
      </c>
      <c r="B6041">
        <v>4</v>
      </c>
      <c r="C6041" s="1">
        <v>41378</v>
      </c>
      <c r="D6041">
        <v>13500</v>
      </c>
      <c r="E6041">
        <v>352</v>
      </c>
      <c r="F6041">
        <v>331</v>
      </c>
      <c r="G6041">
        <v>167</v>
      </c>
      <c r="H6041">
        <v>90</v>
      </c>
      <c r="I6041">
        <v>1300</v>
      </c>
      <c r="J6041">
        <v>1888</v>
      </c>
      <c r="K6041">
        <v>15740</v>
      </c>
      <c r="L6041">
        <v>25</v>
      </c>
      <c r="M6041">
        <v>1493</v>
      </c>
      <c r="N6041">
        <v>0</v>
      </c>
      <c r="O6041">
        <v>29</v>
      </c>
      <c r="P6041">
        <v>1547</v>
      </c>
      <c r="Q6041">
        <v>1900</v>
      </c>
      <c r="R6041">
        <v>0</v>
      </c>
      <c r="S6041">
        <v>0</v>
      </c>
      <c r="T6041">
        <v>1900</v>
      </c>
      <c r="U6041">
        <v>2790</v>
      </c>
      <c r="V6041">
        <v>1896</v>
      </c>
      <c r="W6041">
        <v>10530</v>
      </c>
      <c r="X6041">
        <v>12293</v>
      </c>
      <c r="Y6041">
        <v>0.09</v>
      </c>
      <c r="Z6041">
        <v>22</v>
      </c>
      <c r="AA6041">
        <v>14440</v>
      </c>
      <c r="AB6041">
        <v>15</v>
      </c>
      <c r="AC6041">
        <v>73.47</v>
      </c>
    </row>
    <row r="6042" spans="1:29" x14ac:dyDescent="0.3">
      <c r="A6042">
        <v>2013</v>
      </c>
      <c r="B6042">
        <v>4</v>
      </c>
      <c r="C6042" s="1">
        <v>41379</v>
      </c>
      <c r="D6042">
        <v>13100</v>
      </c>
      <c r="E6042">
        <v>369</v>
      </c>
      <c r="F6042">
        <v>316</v>
      </c>
      <c r="G6042">
        <v>170</v>
      </c>
      <c r="H6042">
        <v>117</v>
      </c>
      <c r="I6042">
        <v>1340</v>
      </c>
      <c r="J6042">
        <v>1943</v>
      </c>
      <c r="K6042">
        <v>15412</v>
      </c>
      <c r="L6042">
        <v>25</v>
      </c>
      <c r="M6042">
        <v>895</v>
      </c>
      <c r="N6042">
        <v>587</v>
      </c>
      <c r="O6042">
        <v>31</v>
      </c>
      <c r="P6042">
        <v>1539</v>
      </c>
      <c r="Q6042">
        <v>1787</v>
      </c>
      <c r="R6042">
        <v>0</v>
      </c>
      <c r="S6042">
        <v>0</v>
      </c>
      <c r="T6042">
        <v>1787</v>
      </c>
      <c r="U6042">
        <v>2687</v>
      </c>
      <c r="V6042">
        <v>1930</v>
      </c>
      <c r="W6042">
        <v>10282</v>
      </c>
      <c r="X6042">
        <v>12087</v>
      </c>
      <c r="Y6042">
        <v>0.09</v>
      </c>
      <c r="Z6042">
        <v>22</v>
      </c>
      <c r="AA6042">
        <v>14072</v>
      </c>
      <c r="AB6042">
        <v>14</v>
      </c>
      <c r="AC6042">
        <v>73.52</v>
      </c>
    </row>
    <row r="6043" spans="1:29" x14ac:dyDescent="0.3">
      <c r="A6043">
        <v>2013</v>
      </c>
      <c r="B6043">
        <v>4</v>
      </c>
      <c r="C6043" s="1">
        <v>41380</v>
      </c>
      <c r="D6043">
        <v>12900</v>
      </c>
      <c r="E6043">
        <v>390</v>
      </c>
      <c r="F6043">
        <v>336</v>
      </c>
      <c r="G6043">
        <v>167</v>
      </c>
      <c r="H6043">
        <v>145</v>
      </c>
      <c r="I6043">
        <v>1380</v>
      </c>
      <c r="J6043">
        <v>2028</v>
      </c>
      <c r="K6043">
        <v>15318</v>
      </c>
      <c r="L6043">
        <v>24</v>
      </c>
      <c r="M6043">
        <v>692</v>
      </c>
      <c r="N6043">
        <v>812</v>
      </c>
      <c r="O6043">
        <v>35</v>
      </c>
      <c r="P6043">
        <v>1563</v>
      </c>
      <c r="Q6043">
        <v>1843</v>
      </c>
      <c r="R6043">
        <v>0</v>
      </c>
      <c r="S6043">
        <v>0</v>
      </c>
      <c r="T6043">
        <v>1843</v>
      </c>
      <c r="U6043">
        <v>2709</v>
      </c>
      <c r="V6043">
        <v>1977</v>
      </c>
      <c r="W6043">
        <v>10065</v>
      </c>
      <c r="X6043">
        <v>11913</v>
      </c>
      <c r="Y6043">
        <v>0.09</v>
      </c>
      <c r="Z6043">
        <v>22</v>
      </c>
      <c r="AA6043">
        <v>13938</v>
      </c>
      <c r="AB6043">
        <v>15</v>
      </c>
      <c r="AC6043">
        <v>73.58</v>
      </c>
    </row>
    <row r="6044" spans="1:29" x14ac:dyDescent="0.3">
      <c r="A6044">
        <v>2013</v>
      </c>
      <c r="B6044">
        <v>4</v>
      </c>
      <c r="C6044" s="1">
        <v>41381</v>
      </c>
      <c r="D6044">
        <v>11400</v>
      </c>
      <c r="E6044">
        <v>406</v>
      </c>
      <c r="F6044">
        <v>315</v>
      </c>
      <c r="G6044">
        <v>168</v>
      </c>
      <c r="H6044">
        <v>112</v>
      </c>
      <c r="I6044">
        <v>1610</v>
      </c>
      <c r="J6044">
        <v>2205</v>
      </c>
      <c r="K6044">
        <v>14011</v>
      </c>
      <c r="L6044">
        <v>23</v>
      </c>
      <c r="M6044">
        <v>696</v>
      </c>
      <c r="N6044">
        <v>810</v>
      </c>
      <c r="O6044">
        <v>33</v>
      </c>
      <c r="P6044">
        <v>1563</v>
      </c>
      <c r="Q6044">
        <v>1849</v>
      </c>
      <c r="R6044">
        <v>0</v>
      </c>
      <c r="S6044">
        <v>0</v>
      </c>
      <c r="T6044">
        <v>1849</v>
      </c>
      <c r="U6044">
        <v>2454</v>
      </c>
      <c r="V6044">
        <v>1895</v>
      </c>
      <c r="W6044">
        <v>8834</v>
      </c>
      <c r="X6044">
        <v>10600</v>
      </c>
      <c r="Y6044">
        <v>0.1</v>
      </c>
      <c r="Z6044">
        <v>24</v>
      </c>
      <c r="AA6044">
        <v>12401</v>
      </c>
      <c r="AB6044">
        <v>15</v>
      </c>
      <c r="AC6044">
        <v>73.7</v>
      </c>
    </row>
    <row r="6045" spans="1:29" x14ac:dyDescent="0.3">
      <c r="A6045">
        <v>2013</v>
      </c>
      <c r="B6045">
        <v>4</v>
      </c>
      <c r="C6045" s="1">
        <v>41382</v>
      </c>
      <c r="D6045">
        <v>10200</v>
      </c>
      <c r="E6045">
        <v>389</v>
      </c>
      <c r="F6045">
        <v>287</v>
      </c>
      <c r="G6045">
        <v>167</v>
      </c>
      <c r="H6045">
        <v>102</v>
      </c>
      <c r="I6045">
        <v>1720</v>
      </c>
      <c r="J6045">
        <v>2276</v>
      </c>
      <c r="K6045">
        <v>12865</v>
      </c>
      <c r="L6045">
        <v>24</v>
      </c>
      <c r="M6045">
        <v>692</v>
      </c>
      <c r="N6045">
        <v>809</v>
      </c>
      <c r="O6045">
        <v>51</v>
      </c>
      <c r="P6045">
        <v>1577</v>
      </c>
      <c r="Q6045">
        <v>1838</v>
      </c>
      <c r="R6045">
        <v>0</v>
      </c>
      <c r="S6045">
        <v>0</v>
      </c>
      <c r="T6045">
        <v>1838</v>
      </c>
      <c r="U6045">
        <v>2214</v>
      </c>
      <c r="V6045">
        <v>1718</v>
      </c>
      <c r="W6045">
        <v>7860</v>
      </c>
      <c r="X6045">
        <v>9450</v>
      </c>
      <c r="Y6045">
        <v>0.11</v>
      </c>
      <c r="Z6045">
        <v>27</v>
      </c>
      <c r="AA6045">
        <v>11145</v>
      </c>
      <c r="AB6045">
        <v>15</v>
      </c>
      <c r="AC6045">
        <v>73.900000000000006</v>
      </c>
    </row>
    <row r="6046" spans="1:29" x14ac:dyDescent="0.3">
      <c r="A6046">
        <v>2013</v>
      </c>
      <c r="B6046">
        <v>4</v>
      </c>
      <c r="C6046" s="1">
        <v>41383</v>
      </c>
      <c r="D6046">
        <v>9240</v>
      </c>
      <c r="E6046">
        <v>389</v>
      </c>
      <c r="F6046">
        <v>259</v>
      </c>
      <c r="G6046">
        <v>167</v>
      </c>
      <c r="H6046">
        <v>154</v>
      </c>
      <c r="I6046">
        <v>2000</v>
      </c>
      <c r="J6046">
        <v>2580</v>
      </c>
      <c r="K6046">
        <v>12209</v>
      </c>
      <c r="L6046">
        <v>25</v>
      </c>
      <c r="M6046">
        <v>992</v>
      </c>
      <c r="N6046">
        <v>808</v>
      </c>
      <c r="O6046">
        <v>55</v>
      </c>
      <c r="P6046">
        <v>1880</v>
      </c>
      <c r="Q6046">
        <v>1840</v>
      </c>
      <c r="R6046">
        <v>0</v>
      </c>
      <c r="S6046">
        <v>0</v>
      </c>
      <c r="T6046">
        <v>1840</v>
      </c>
      <c r="U6046">
        <v>2144</v>
      </c>
      <c r="V6046">
        <v>1648</v>
      </c>
      <c r="W6046">
        <v>6970</v>
      </c>
      <c r="X6046">
        <v>8489</v>
      </c>
      <c r="Y6046">
        <v>0.14000000000000001</v>
      </c>
      <c r="Z6046">
        <v>30</v>
      </c>
      <c r="AA6046">
        <v>10209</v>
      </c>
      <c r="AB6046">
        <v>17</v>
      </c>
      <c r="AC6046">
        <v>74.150000000000006</v>
      </c>
    </row>
    <row r="6047" spans="1:29" x14ac:dyDescent="0.3">
      <c r="A6047">
        <v>2013</v>
      </c>
      <c r="B6047">
        <v>4</v>
      </c>
      <c r="C6047" s="1">
        <v>41384</v>
      </c>
      <c r="D6047">
        <v>8410</v>
      </c>
      <c r="E6047">
        <v>382</v>
      </c>
      <c r="F6047">
        <v>237</v>
      </c>
      <c r="G6047">
        <v>169</v>
      </c>
      <c r="H6047">
        <v>189</v>
      </c>
      <c r="I6047">
        <v>2320</v>
      </c>
      <c r="J6047">
        <v>2915</v>
      </c>
      <c r="K6047">
        <v>11707</v>
      </c>
      <c r="L6047">
        <v>25</v>
      </c>
      <c r="M6047">
        <v>1193</v>
      </c>
      <c r="N6047">
        <v>809</v>
      </c>
      <c r="O6047">
        <v>56</v>
      </c>
      <c r="P6047">
        <v>2083</v>
      </c>
      <c r="Q6047">
        <v>1900</v>
      </c>
      <c r="R6047">
        <v>0</v>
      </c>
      <c r="S6047">
        <v>0</v>
      </c>
      <c r="T6047">
        <v>1900</v>
      </c>
      <c r="U6047">
        <v>2049</v>
      </c>
      <c r="V6047">
        <v>1646</v>
      </c>
      <c r="W6047">
        <v>6211</v>
      </c>
      <c r="X6047">
        <v>7724</v>
      </c>
      <c r="Y6047">
        <v>0.17</v>
      </c>
      <c r="Z6047">
        <v>34</v>
      </c>
      <c r="AA6047">
        <v>9387</v>
      </c>
      <c r="AB6047">
        <v>18</v>
      </c>
      <c r="AC6047">
        <v>74.45</v>
      </c>
    </row>
    <row r="6048" spans="1:29" x14ac:dyDescent="0.3">
      <c r="A6048">
        <v>2013</v>
      </c>
      <c r="B6048">
        <v>4</v>
      </c>
      <c r="C6048" s="1">
        <v>41385</v>
      </c>
      <c r="D6048">
        <v>7730</v>
      </c>
      <c r="E6048">
        <v>391</v>
      </c>
      <c r="F6048">
        <v>232</v>
      </c>
      <c r="G6048">
        <v>171</v>
      </c>
      <c r="H6048">
        <v>151</v>
      </c>
      <c r="I6048">
        <v>2540</v>
      </c>
      <c r="J6048">
        <v>3094</v>
      </c>
      <c r="K6048">
        <v>11215</v>
      </c>
      <c r="L6048">
        <v>25</v>
      </c>
      <c r="M6048">
        <v>1494</v>
      </c>
      <c r="N6048">
        <v>811</v>
      </c>
      <c r="O6048">
        <v>62</v>
      </c>
      <c r="P6048">
        <v>2391</v>
      </c>
      <c r="Q6048">
        <v>1900</v>
      </c>
      <c r="R6048">
        <v>0</v>
      </c>
      <c r="S6048">
        <v>0</v>
      </c>
      <c r="T6048">
        <v>1900</v>
      </c>
      <c r="U6048">
        <v>1980</v>
      </c>
      <c r="V6048">
        <v>1448</v>
      </c>
      <c r="W6048">
        <v>5609</v>
      </c>
      <c r="X6048">
        <v>6924</v>
      </c>
      <c r="Y6048">
        <v>0.21</v>
      </c>
      <c r="Z6048">
        <v>38</v>
      </c>
      <c r="AA6048">
        <v>8675</v>
      </c>
      <c r="AB6048">
        <v>20</v>
      </c>
      <c r="AC6048">
        <v>74.81</v>
      </c>
    </row>
    <row r="6049" spans="1:29" x14ac:dyDescent="0.3">
      <c r="A6049">
        <v>2013</v>
      </c>
      <c r="B6049">
        <v>4</v>
      </c>
      <c r="C6049" s="1">
        <v>41386</v>
      </c>
      <c r="D6049">
        <v>7390</v>
      </c>
      <c r="E6049">
        <v>422</v>
      </c>
      <c r="F6049">
        <v>227</v>
      </c>
      <c r="G6049">
        <v>171</v>
      </c>
      <c r="H6049">
        <v>125</v>
      </c>
      <c r="I6049">
        <v>2670</v>
      </c>
      <c r="J6049">
        <v>3193</v>
      </c>
      <c r="K6049">
        <v>11005</v>
      </c>
      <c r="L6049">
        <v>25</v>
      </c>
      <c r="M6049">
        <v>1694</v>
      </c>
      <c r="N6049">
        <v>812</v>
      </c>
      <c r="O6049">
        <v>62</v>
      </c>
      <c r="P6049">
        <v>2593</v>
      </c>
      <c r="Q6049">
        <v>1700</v>
      </c>
      <c r="R6049">
        <v>0</v>
      </c>
      <c r="S6049">
        <v>0</v>
      </c>
      <c r="T6049">
        <v>1700</v>
      </c>
      <c r="U6049">
        <v>2016</v>
      </c>
      <c r="V6049">
        <v>1512</v>
      </c>
      <c r="W6049">
        <v>5320</v>
      </c>
      <c r="X6049">
        <v>6713</v>
      </c>
      <c r="Y6049">
        <v>0.21</v>
      </c>
      <c r="Z6049">
        <v>39</v>
      </c>
      <c r="AA6049">
        <v>8335</v>
      </c>
      <c r="AB6049">
        <v>19</v>
      </c>
      <c r="AC6049">
        <v>75.16</v>
      </c>
    </row>
    <row r="6050" spans="1:29" x14ac:dyDescent="0.3">
      <c r="A6050">
        <v>2013</v>
      </c>
      <c r="B6050">
        <v>4</v>
      </c>
      <c r="C6050" s="1">
        <v>41387</v>
      </c>
      <c r="D6050">
        <v>6860</v>
      </c>
      <c r="E6050">
        <v>457</v>
      </c>
      <c r="F6050">
        <v>220</v>
      </c>
      <c r="G6050">
        <v>170</v>
      </c>
      <c r="H6050">
        <v>143</v>
      </c>
      <c r="I6050">
        <v>2930</v>
      </c>
      <c r="J6050">
        <v>3463</v>
      </c>
      <c r="K6050">
        <v>10780</v>
      </c>
      <c r="L6050">
        <v>25</v>
      </c>
      <c r="M6050">
        <v>1690</v>
      </c>
      <c r="N6050">
        <v>815</v>
      </c>
      <c r="O6050">
        <v>48</v>
      </c>
      <c r="P6050">
        <v>2577</v>
      </c>
      <c r="Q6050">
        <v>1827</v>
      </c>
      <c r="R6050">
        <v>0</v>
      </c>
      <c r="S6050">
        <v>0</v>
      </c>
      <c r="T6050">
        <v>1827</v>
      </c>
      <c r="U6050">
        <v>1847</v>
      </c>
      <c r="V6050">
        <v>1545</v>
      </c>
      <c r="W6050">
        <v>4958</v>
      </c>
      <c r="X6050">
        <v>6376</v>
      </c>
      <c r="Y6050">
        <v>0.23</v>
      </c>
      <c r="Z6050">
        <v>41</v>
      </c>
      <c r="AA6050">
        <v>7850</v>
      </c>
      <c r="AB6050">
        <v>19</v>
      </c>
      <c r="AC6050">
        <v>75.53</v>
      </c>
    </row>
    <row r="6051" spans="1:29" x14ac:dyDescent="0.3">
      <c r="A6051">
        <v>2013</v>
      </c>
      <c r="B6051">
        <v>4</v>
      </c>
      <c r="C6051" s="1">
        <v>41388</v>
      </c>
      <c r="D6051">
        <v>5990</v>
      </c>
      <c r="E6051">
        <v>498</v>
      </c>
      <c r="F6051">
        <v>214</v>
      </c>
      <c r="G6051">
        <v>167</v>
      </c>
      <c r="H6051">
        <v>183</v>
      </c>
      <c r="I6051">
        <v>3410</v>
      </c>
      <c r="J6051">
        <v>3974</v>
      </c>
      <c r="K6051">
        <v>10462</v>
      </c>
      <c r="L6051">
        <v>26</v>
      </c>
      <c r="M6051">
        <v>1695</v>
      </c>
      <c r="N6051">
        <v>823</v>
      </c>
      <c r="O6051">
        <v>72</v>
      </c>
      <c r="P6051">
        <v>2615</v>
      </c>
      <c r="Q6051">
        <v>1878</v>
      </c>
      <c r="R6051">
        <v>0</v>
      </c>
      <c r="S6051">
        <v>0</v>
      </c>
      <c r="T6051">
        <v>1878</v>
      </c>
      <c r="U6051">
        <v>1816</v>
      </c>
      <c r="V6051">
        <v>1954</v>
      </c>
      <c r="W6051">
        <v>4146</v>
      </c>
      <c r="X6051">
        <v>5968</v>
      </c>
      <c r="Y6051">
        <v>0.23</v>
      </c>
      <c r="Z6051">
        <v>43</v>
      </c>
      <c r="AA6051">
        <v>7964</v>
      </c>
      <c r="AB6051">
        <v>25</v>
      </c>
      <c r="AC6051">
        <v>75.92</v>
      </c>
    </row>
    <row r="6052" spans="1:29" x14ac:dyDescent="0.3">
      <c r="A6052">
        <v>2013</v>
      </c>
      <c r="B6052">
        <v>4</v>
      </c>
      <c r="C6052" s="1">
        <v>41389</v>
      </c>
      <c r="D6052">
        <v>6680</v>
      </c>
      <c r="E6052">
        <v>539</v>
      </c>
      <c r="F6052">
        <v>202</v>
      </c>
      <c r="G6052">
        <v>168</v>
      </c>
      <c r="H6052">
        <v>204</v>
      </c>
      <c r="I6052">
        <v>3580</v>
      </c>
      <c r="J6052">
        <v>4154</v>
      </c>
      <c r="K6052">
        <v>11373</v>
      </c>
      <c r="L6052">
        <v>25</v>
      </c>
      <c r="M6052">
        <v>996</v>
      </c>
      <c r="N6052">
        <v>819</v>
      </c>
      <c r="O6052">
        <v>70</v>
      </c>
      <c r="P6052">
        <v>1910</v>
      </c>
      <c r="Q6052">
        <v>1883</v>
      </c>
      <c r="R6052">
        <v>0</v>
      </c>
      <c r="S6052">
        <v>0</v>
      </c>
      <c r="T6052">
        <v>1883</v>
      </c>
      <c r="U6052">
        <v>1848</v>
      </c>
      <c r="V6052">
        <v>2868</v>
      </c>
      <c r="W6052">
        <v>4844</v>
      </c>
      <c r="X6052">
        <v>7580</v>
      </c>
      <c r="Y6052">
        <v>0.15</v>
      </c>
      <c r="Z6052">
        <v>33</v>
      </c>
      <c r="AA6052">
        <v>8764</v>
      </c>
      <c r="AB6052">
        <v>14</v>
      </c>
      <c r="AC6052">
        <v>76.14</v>
      </c>
    </row>
    <row r="6053" spans="1:29" x14ac:dyDescent="0.3">
      <c r="A6053">
        <v>2013</v>
      </c>
      <c r="B6053">
        <v>4</v>
      </c>
      <c r="C6053" s="1">
        <v>41390</v>
      </c>
      <c r="D6053">
        <v>7790</v>
      </c>
      <c r="E6053">
        <v>595</v>
      </c>
      <c r="F6053">
        <v>192</v>
      </c>
      <c r="G6053">
        <v>168</v>
      </c>
      <c r="H6053">
        <v>188</v>
      </c>
      <c r="I6053">
        <v>3670</v>
      </c>
      <c r="J6053">
        <v>4218</v>
      </c>
      <c r="K6053">
        <v>12603</v>
      </c>
      <c r="L6053">
        <v>24</v>
      </c>
      <c r="M6053">
        <v>991</v>
      </c>
      <c r="N6053">
        <v>816</v>
      </c>
      <c r="O6053">
        <v>65</v>
      </c>
      <c r="P6053">
        <v>1896</v>
      </c>
      <c r="Q6053">
        <v>1897</v>
      </c>
      <c r="R6053">
        <v>0</v>
      </c>
      <c r="S6053">
        <v>0</v>
      </c>
      <c r="T6053">
        <v>1897</v>
      </c>
      <c r="U6053">
        <v>2023</v>
      </c>
      <c r="V6053">
        <v>3112</v>
      </c>
      <c r="W6053">
        <v>5831</v>
      </c>
      <c r="X6053">
        <v>8810</v>
      </c>
      <c r="Y6053">
        <v>0.14000000000000001</v>
      </c>
      <c r="Z6053">
        <v>30</v>
      </c>
      <c r="AA6053">
        <v>9933</v>
      </c>
      <c r="AB6053">
        <v>11</v>
      </c>
      <c r="AC6053">
        <v>76.239999999999995</v>
      </c>
    </row>
    <row r="6054" spans="1:29" x14ac:dyDescent="0.3">
      <c r="A6054">
        <v>2013</v>
      </c>
      <c r="B6054">
        <v>4</v>
      </c>
      <c r="C6054" s="1">
        <v>41391</v>
      </c>
      <c r="D6054">
        <v>9140</v>
      </c>
      <c r="E6054">
        <v>640</v>
      </c>
      <c r="F6054">
        <v>186</v>
      </c>
      <c r="G6054">
        <v>168</v>
      </c>
      <c r="H6054">
        <v>152</v>
      </c>
      <c r="I6054">
        <v>3760</v>
      </c>
      <c r="J6054">
        <v>4266</v>
      </c>
      <c r="K6054">
        <v>14046</v>
      </c>
      <c r="L6054">
        <v>25</v>
      </c>
      <c r="M6054">
        <v>995</v>
      </c>
      <c r="N6054">
        <v>815</v>
      </c>
      <c r="O6054">
        <v>78</v>
      </c>
      <c r="P6054">
        <v>1913</v>
      </c>
      <c r="Q6054">
        <v>1884</v>
      </c>
      <c r="R6054">
        <v>0</v>
      </c>
      <c r="S6054">
        <v>0</v>
      </c>
      <c r="T6054">
        <v>1884</v>
      </c>
      <c r="U6054">
        <v>2316</v>
      </c>
      <c r="V6054">
        <v>3444</v>
      </c>
      <c r="W6054">
        <v>6936</v>
      </c>
      <c r="X6054">
        <v>10248</v>
      </c>
      <c r="Y6054">
        <v>0.12</v>
      </c>
      <c r="Z6054">
        <v>27</v>
      </c>
      <c r="AA6054">
        <v>11341</v>
      </c>
      <c r="AB6054">
        <v>10</v>
      </c>
      <c r="AC6054">
        <v>76.25</v>
      </c>
    </row>
    <row r="6055" spans="1:29" x14ac:dyDescent="0.3">
      <c r="A6055">
        <v>2013</v>
      </c>
      <c r="B6055">
        <v>4</v>
      </c>
      <c r="C6055" s="1">
        <v>41392</v>
      </c>
      <c r="D6055">
        <v>10700</v>
      </c>
      <c r="E6055">
        <v>672</v>
      </c>
      <c r="F6055">
        <v>180</v>
      </c>
      <c r="G6055">
        <v>169</v>
      </c>
      <c r="H6055">
        <v>163</v>
      </c>
      <c r="I6055">
        <v>3890</v>
      </c>
      <c r="J6055">
        <v>4402</v>
      </c>
      <c r="K6055">
        <v>15774</v>
      </c>
      <c r="L6055">
        <v>24</v>
      </c>
      <c r="M6055">
        <v>963</v>
      </c>
      <c r="N6055">
        <v>816</v>
      </c>
      <c r="O6055">
        <v>77</v>
      </c>
      <c r="P6055">
        <v>1880</v>
      </c>
      <c r="Q6055">
        <v>2000</v>
      </c>
      <c r="R6055">
        <v>0</v>
      </c>
      <c r="S6055">
        <v>0</v>
      </c>
      <c r="T6055">
        <v>2000</v>
      </c>
      <c r="U6055">
        <v>2576</v>
      </c>
      <c r="V6055">
        <v>3798</v>
      </c>
      <c r="W6055">
        <v>8236</v>
      </c>
      <c r="X6055">
        <v>11894</v>
      </c>
      <c r="Y6055">
        <v>0.11</v>
      </c>
      <c r="Z6055">
        <v>25</v>
      </c>
      <c r="AA6055">
        <v>13054</v>
      </c>
      <c r="AB6055">
        <v>9</v>
      </c>
      <c r="AC6055">
        <v>76.150000000000006</v>
      </c>
    </row>
    <row r="6056" spans="1:29" x14ac:dyDescent="0.3">
      <c r="A6056">
        <v>2013</v>
      </c>
      <c r="B6056">
        <v>4</v>
      </c>
      <c r="C6056" s="1">
        <v>41393</v>
      </c>
      <c r="D6056">
        <v>11400</v>
      </c>
      <c r="E6056">
        <v>689</v>
      </c>
      <c r="F6056">
        <v>175</v>
      </c>
      <c r="G6056">
        <v>170</v>
      </c>
      <c r="H6056">
        <v>173</v>
      </c>
      <c r="I6056">
        <v>4130</v>
      </c>
      <c r="J6056">
        <v>4648</v>
      </c>
      <c r="K6056">
        <v>16737</v>
      </c>
      <c r="L6056">
        <v>26</v>
      </c>
      <c r="M6056">
        <v>2421</v>
      </c>
      <c r="N6056">
        <v>816</v>
      </c>
      <c r="O6056">
        <v>83</v>
      </c>
      <c r="P6056">
        <v>3346</v>
      </c>
      <c r="Q6056">
        <v>1934</v>
      </c>
      <c r="R6056">
        <v>0</v>
      </c>
      <c r="S6056">
        <v>0</v>
      </c>
      <c r="T6056">
        <v>1934</v>
      </c>
      <c r="U6056">
        <v>2761</v>
      </c>
      <c r="V6056">
        <v>2806</v>
      </c>
      <c r="W6056">
        <v>8786</v>
      </c>
      <c r="X6056">
        <v>11458</v>
      </c>
      <c r="Y6056">
        <v>0.19</v>
      </c>
      <c r="Z6056">
        <v>32</v>
      </c>
      <c r="AA6056">
        <v>12607</v>
      </c>
      <c r="AB6056">
        <v>9</v>
      </c>
      <c r="AC6056">
        <v>76.09</v>
      </c>
    </row>
    <row r="6057" spans="1:29" x14ac:dyDescent="0.3">
      <c r="A6057">
        <v>2013</v>
      </c>
      <c r="B6057">
        <v>4</v>
      </c>
      <c r="C6057" s="1">
        <v>41394</v>
      </c>
      <c r="D6057">
        <v>12200</v>
      </c>
      <c r="E6057">
        <v>670</v>
      </c>
      <c r="F6057">
        <v>166</v>
      </c>
      <c r="G6057">
        <v>171</v>
      </c>
      <c r="H6057">
        <v>168</v>
      </c>
      <c r="I6057">
        <v>4070</v>
      </c>
      <c r="J6057">
        <v>4575</v>
      </c>
      <c r="K6057">
        <v>17445</v>
      </c>
      <c r="L6057">
        <v>26</v>
      </c>
      <c r="M6057">
        <v>2998</v>
      </c>
      <c r="N6057">
        <v>818</v>
      </c>
      <c r="O6057">
        <v>83</v>
      </c>
      <c r="P6057">
        <v>3925</v>
      </c>
      <c r="Q6057">
        <v>2000</v>
      </c>
      <c r="R6057">
        <v>0</v>
      </c>
      <c r="S6057">
        <v>0</v>
      </c>
      <c r="T6057">
        <v>2000</v>
      </c>
      <c r="U6057">
        <v>2452</v>
      </c>
      <c r="V6057">
        <v>1801</v>
      </c>
      <c r="W6057">
        <v>9858</v>
      </c>
      <c r="X6057">
        <v>11520</v>
      </c>
      <c r="Y6057">
        <v>0.22</v>
      </c>
      <c r="Z6057">
        <v>34</v>
      </c>
      <c r="AA6057">
        <v>13375</v>
      </c>
      <c r="AB6057">
        <v>14</v>
      </c>
      <c r="AC6057">
        <v>76.02</v>
      </c>
    </row>
    <row r="6058" spans="1:29" x14ac:dyDescent="0.3">
      <c r="A6058">
        <v>2013</v>
      </c>
      <c r="B6058">
        <v>5</v>
      </c>
      <c r="C6058" s="1">
        <v>41395</v>
      </c>
      <c r="D6058">
        <v>12500</v>
      </c>
      <c r="E6058">
        <v>662</v>
      </c>
      <c r="F6058">
        <v>157</v>
      </c>
      <c r="G6058">
        <v>170</v>
      </c>
      <c r="H6058">
        <v>159</v>
      </c>
      <c r="I6058">
        <v>3950</v>
      </c>
      <c r="J6058">
        <v>4436</v>
      </c>
      <c r="K6058">
        <v>17598</v>
      </c>
      <c r="L6058">
        <v>152</v>
      </c>
      <c r="M6058">
        <v>3193</v>
      </c>
      <c r="N6058">
        <v>815</v>
      </c>
      <c r="O6058">
        <v>88</v>
      </c>
      <c r="P6058">
        <v>4248</v>
      </c>
      <c r="Q6058">
        <v>1934</v>
      </c>
      <c r="R6058">
        <v>0</v>
      </c>
      <c r="S6058">
        <v>0</v>
      </c>
      <c r="T6058">
        <v>1934</v>
      </c>
      <c r="U6058">
        <v>2492</v>
      </c>
      <c r="V6058">
        <v>1422</v>
      </c>
      <c r="W6058">
        <v>10129</v>
      </c>
      <c r="X6058">
        <v>11416</v>
      </c>
      <c r="Y6058">
        <v>0.22</v>
      </c>
      <c r="Z6058">
        <v>35</v>
      </c>
      <c r="AA6058">
        <v>13648</v>
      </c>
      <c r="AB6058">
        <v>16</v>
      </c>
      <c r="AC6058">
        <v>75.97</v>
      </c>
    </row>
    <row r="6059" spans="1:29" x14ac:dyDescent="0.3">
      <c r="A6059">
        <v>2013</v>
      </c>
      <c r="B6059">
        <v>5</v>
      </c>
      <c r="C6059" s="1">
        <v>41396</v>
      </c>
      <c r="D6059">
        <v>11600</v>
      </c>
      <c r="E6059">
        <v>648</v>
      </c>
      <c r="F6059">
        <v>150</v>
      </c>
      <c r="G6059">
        <v>169</v>
      </c>
      <c r="H6059">
        <v>148</v>
      </c>
      <c r="I6059">
        <v>3950</v>
      </c>
      <c r="J6059">
        <v>4417</v>
      </c>
      <c r="K6059">
        <v>16665</v>
      </c>
      <c r="L6059">
        <v>178</v>
      </c>
      <c r="M6059">
        <v>494</v>
      </c>
      <c r="N6059">
        <v>3161</v>
      </c>
      <c r="O6059">
        <v>94</v>
      </c>
      <c r="P6059">
        <v>3926</v>
      </c>
      <c r="Q6059">
        <v>1937</v>
      </c>
      <c r="R6059">
        <v>0</v>
      </c>
      <c r="S6059">
        <v>0</v>
      </c>
      <c r="T6059">
        <v>1937</v>
      </c>
      <c r="U6059">
        <v>2372</v>
      </c>
      <c r="V6059">
        <v>1603</v>
      </c>
      <c r="W6059">
        <v>9334</v>
      </c>
      <c r="X6059">
        <v>10802</v>
      </c>
      <c r="Y6059">
        <v>0.22</v>
      </c>
      <c r="Z6059">
        <v>35</v>
      </c>
      <c r="AA6059">
        <v>12715</v>
      </c>
      <c r="AB6059">
        <v>15</v>
      </c>
      <c r="AC6059">
        <v>75.95</v>
      </c>
    </row>
    <row r="6060" spans="1:29" x14ac:dyDescent="0.3">
      <c r="A6060">
        <v>2013</v>
      </c>
      <c r="B6060">
        <v>5</v>
      </c>
      <c r="C6060" s="1">
        <v>41397</v>
      </c>
      <c r="D6060">
        <v>10200</v>
      </c>
      <c r="E6060">
        <v>611</v>
      </c>
      <c r="F6060">
        <v>133</v>
      </c>
      <c r="G6060">
        <v>169</v>
      </c>
      <c r="H6060">
        <v>168</v>
      </c>
      <c r="I6060">
        <v>4040</v>
      </c>
      <c r="J6060">
        <v>4510</v>
      </c>
      <c r="K6060">
        <v>15321</v>
      </c>
      <c r="L6060">
        <v>227</v>
      </c>
      <c r="M6060">
        <v>494</v>
      </c>
      <c r="N6060">
        <v>3088</v>
      </c>
      <c r="O6060">
        <v>117</v>
      </c>
      <c r="P6060">
        <v>3926</v>
      </c>
      <c r="Q6060">
        <v>1983</v>
      </c>
      <c r="R6060">
        <v>0</v>
      </c>
      <c r="S6060">
        <v>0</v>
      </c>
      <c r="T6060">
        <v>1983</v>
      </c>
      <c r="U6060">
        <v>2186</v>
      </c>
      <c r="V6060">
        <v>1480</v>
      </c>
      <c r="W6060">
        <v>8070</v>
      </c>
      <c r="X6060">
        <v>9411</v>
      </c>
      <c r="Y6060">
        <v>0.23</v>
      </c>
      <c r="Z6060">
        <v>39</v>
      </c>
      <c r="AA6060">
        <v>11281</v>
      </c>
      <c r="AB6060">
        <v>17</v>
      </c>
      <c r="AC6060">
        <v>76.03</v>
      </c>
    </row>
    <row r="6061" spans="1:29" x14ac:dyDescent="0.3">
      <c r="A6061">
        <v>2013</v>
      </c>
      <c r="B6061">
        <v>5</v>
      </c>
      <c r="C6061" s="1">
        <v>41398</v>
      </c>
      <c r="D6061">
        <v>9230</v>
      </c>
      <c r="E6061">
        <v>563</v>
      </c>
      <c r="F6061">
        <v>126</v>
      </c>
      <c r="G6061">
        <v>169</v>
      </c>
      <c r="H6061">
        <v>188</v>
      </c>
      <c r="I6061">
        <v>4180</v>
      </c>
      <c r="J6061">
        <v>4663</v>
      </c>
      <c r="K6061">
        <v>14456</v>
      </c>
      <c r="L6061">
        <v>240</v>
      </c>
      <c r="M6061">
        <v>1492</v>
      </c>
      <c r="N6061">
        <v>1356</v>
      </c>
      <c r="O6061">
        <v>96</v>
      </c>
      <c r="P6061">
        <v>3183</v>
      </c>
      <c r="Q6061">
        <v>2100</v>
      </c>
      <c r="R6061">
        <v>0</v>
      </c>
      <c r="S6061">
        <v>0</v>
      </c>
      <c r="T6061">
        <v>2100</v>
      </c>
      <c r="U6061">
        <v>2057</v>
      </c>
      <c r="V6061">
        <v>2171</v>
      </c>
      <c r="W6061">
        <v>7148</v>
      </c>
      <c r="X6061">
        <v>9173</v>
      </c>
      <c r="Y6061">
        <v>0.2</v>
      </c>
      <c r="Z6061">
        <v>37</v>
      </c>
      <c r="AA6061">
        <v>11424</v>
      </c>
      <c r="AB6061">
        <v>20</v>
      </c>
      <c r="AC6061">
        <v>76.11</v>
      </c>
    </row>
    <row r="6062" spans="1:29" x14ac:dyDescent="0.3">
      <c r="A6062">
        <v>2013</v>
      </c>
      <c r="B6062">
        <v>5</v>
      </c>
      <c r="C6062" s="1">
        <v>41399</v>
      </c>
      <c r="D6062">
        <v>8530</v>
      </c>
      <c r="E6062">
        <v>561</v>
      </c>
      <c r="F6062">
        <v>121</v>
      </c>
      <c r="G6062">
        <v>170</v>
      </c>
      <c r="H6062">
        <v>171</v>
      </c>
      <c r="I6062">
        <v>4110</v>
      </c>
      <c r="J6062">
        <v>4572</v>
      </c>
      <c r="K6062">
        <v>13663</v>
      </c>
      <c r="L6062">
        <v>246</v>
      </c>
      <c r="M6062">
        <v>1490</v>
      </c>
      <c r="N6062">
        <v>938</v>
      </c>
      <c r="O6062">
        <v>84</v>
      </c>
      <c r="P6062">
        <v>2758</v>
      </c>
      <c r="Q6062">
        <v>2100</v>
      </c>
      <c r="R6062">
        <v>0</v>
      </c>
      <c r="S6062">
        <v>0</v>
      </c>
      <c r="T6062">
        <v>2100</v>
      </c>
      <c r="U6062">
        <v>1963</v>
      </c>
      <c r="V6062">
        <v>2412</v>
      </c>
      <c r="W6062">
        <v>6540</v>
      </c>
      <c r="X6062">
        <v>8805</v>
      </c>
      <c r="Y6062">
        <v>0.18</v>
      </c>
      <c r="Z6062">
        <v>36</v>
      </c>
      <c r="AA6062">
        <v>10677</v>
      </c>
      <c r="AB6062">
        <v>18</v>
      </c>
      <c r="AC6062">
        <v>76.22</v>
      </c>
    </row>
    <row r="6063" spans="1:29" x14ac:dyDescent="0.3">
      <c r="A6063">
        <v>2013</v>
      </c>
      <c r="B6063">
        <v>5</v>
      </c>
      <c r="C6063" s="1">
        <v>41400</v>
      </c>
      <c r="D6063">
        <v>8410</v>
      </c>
      <c r="E6063">
        <v>563</v>
      </c>
      <c r="F6063">
        <v>120</v>
      </c>
      <c r="G6063">
        <v>169</v>
      </c>
      <c r="H6063">
        <v>161</v>
      </c>
      <c r="I6063">
        <v>3970</v>
      </c>
      <c r="J6063">
        <v>4420</v>
      </c>
      <c r="K6063">
        <v>13393</v>
      </c>
      <c r="L6063">
        <v>246</v>
      </c>
      <c r="M6063">
        <v>993</v>
      </c>
      <c r="N6063">
        <v>983</v>
      </c>
      <c r="O6063">
        <v>91</v>
      </c>
      <c r="P6063">
        <v>2314</v>
      </c>
      <c r="Q6063">
        <v>1941</v>
      </c>
      <c r="R6063">
        <v>0</v>
      </c>
      <c r="S6063">
        <v>0</v>
      </c>
      <c r="T6063">
        <v>1941</v>
      </c>
      <c r="U6063">
        <v>1948</v>
      </c>
      <c r="V6063">
        <v>2792</v>
      </c>
      <c r="W6063">
        <v>6482</v>
      </c>
      <c r="X6063">
        <v>9139</v>
      </c>
      <c r="Y6063">
        <v>0.14000000000000001</v>
      </c>
      <c r="Z6063">
        <v>32</v>
      </c>
      <c r="AA6063">
        <v>10521</v>
      </c>
      <c r="AB6063">
        <v>13</v>
      </c>
      <c r="AC6063">
        <v>76.3</v>
      </c>
    </row>
    <row r="6064" spans="1:29" x14ac:dyDescent="0.3">
      <c r="A6064">
        <v>2013</v>
      </c>
      <c r="B6064">
        <v>5</v>
      </c>
      <c r="C6064" s="1">
        <v>41401</v>
      </c>
      <c r="D6064">
        <v>8640</v>
      </c>
      <c r="E6064">
        <v>565</v>
      </c>
      <c r="F6064">
        <v>130</v>
      </c>
      <c r="G6064">
        <v>167</v>
      </c>
      <c r="H6064">
        <v>161</v>
      </c>
      <c r="I6064">
        <v>3840</v>
      </c>
      <c r="J6064">
        <v>4298</v>
      </c>
      <c r="K6064">
        <v>13503</v>
      </c>
      <c r="L6064">
        <v>243</v>
      </c>
      <c r="M6064">
        <v>793</v>
      </c>
      <c r="N6064">
        <v>981</v>
      </c>
      <c r="O6064">
        <v>84</v>
      </c>
      <c r="P6064">
        <v>2101</v>
      </c>
      <c r="Q6064">
        <v>2059</v>
      </c>
      <c r="R6064">
        <v>0</v>
      </c>
      <c r="S6064">
        <v>0</v>
      </c>
      <c r="T6064">
        <v>2059</v>
      </c>
      <c r="U6064">
        <v>1978</v>
      </c>
      <c r="V6064">
        <v>2836</v>
      </c>
      <c r="W6064">
        <v>6650</v>
      </c>
      <c r="X6064">
        <v>9343</v>
      </c>
      <c r="Y6064">
        <v>0.12</v>
      </c>
      <c r="Z6064">
        <v>31</v>
      </c>
      <c r="AA6064">
        <v>10698</v>
      </c>
      <c r="AB6064">
        <v>13</v>
      </c>
      <c r="AC6064">
        <v>76.36</v>
      </c>
    </row>
    <row r="6065" spans="1:29" x14ac:dyDescent="0.3">
      <c r="A6065">
        <v>2013</v>
      </c>
      <c r="B6065">
        <v>5</v>
      </c>
      <c r="C6065" s="1">
        <v>41402</v>
      </c>
      <c r="D6065">
        <v>9600</v>
      </c>
      <c r="E6065">
        <v>548</v>
      </c>
      <c r="F6065">
        <v>141</v>
      </c>
      <c r="G6065">
        <v>168</v>
      </c>
      <c r="H6065">
        <v>176</v>
      </c>
      <c r="I6065">
        <v>3680</v>
      </c>
      <c r="J6065">
        <v>4165</v>
      </c>
      <c r="K6065">
        <v>14313</v>
      </c>
      <c r="L6065">
        <v>243</v>
      </c>
      <c r="M6065">
        <v>792</v>
      </c>
      <c r="N6065">
        <v>981</v>
      </c>
      <c r="O6065">
        <v>84</v>
      </c>
      <c r="P6065">
        <v>2100</v>
      </c>
      <c r="Q6065">
        <v>2073</v>
      </c>
      <c r="R6065">
        <v>0</v>
      </c>
      <c r="S6065">
        <v>0</v>
      </c>
      <c r="T6065">
        <v>2073</v>
      </c>
      <c r="U6065">
        <v>2106</v>
      </c>
      <c r="V6065">
        <v>2824</v>
      </c>
      <c r="W6065">
        <v>7462</v>
      </c>
      <c r="X6065">
        <v>10141</v>
      </c>
      <c r="Y6065">
        <v>0.12</v>
      </c>
      <c r="Z6065">
        <v>29</v>
      </c>
      <c r="AA6065">
        <v>11610</v>
      </c>
      <c r="AB6065">
        <v>13</v>
      </c>
      <c r="AC6065">
        <v>76.36</v>
      </c>
    </row>
    <row r="6066" spans="1:29" x14ac:dyDescent="0.3">
      <c r="A6066">
        <v>2013</v>
      </c>
      <c r="B6066">
        <v>5</v>
      </c>
      <c r="C6066" s="1">
        <v>41403</v>
      </c>
      <c r="D6066">
        <v>11100</v>
      </c>
      <c r="E6066">
        <v>511</v>
      </c>
      <c r="F6066">
        <v>156</v>
      </c>
      <c r="G6066">
        <v>168</v>
      </c>
      <c r="H6066">
        <v>166</v>
      </c>
      <c r="I6066">
        <v>3570</v>
      </c>
      <c r="J6066">
        <v>4060</v>
      </c>
      <c r="K6066">
        <v>15671</v>
      </c>
      <c r="L6066">
        <v>258</v>
      </c>
      <c r="M6066">
        <v>793</v>
      </c>
      <c r="N6066">
        <v>980</v>
      </c>
      <c r="O6066">
        <v>84</v>
      </c>
      <c r="P6066">
        <v>2114</v>
      </c>
      <c r="Q6066">
        <v>2130</v>
      </c>
      <c r="R6066">
        <v>0</v>
      </c>
      <c r="S6066">
        <v>0</v>
      </c>
      <c r="T6066">
        <v>2130</v>
      </c>
      <c r="U6066">
        <v>2305</v>
      </c>
      <c r="V6066">
        <v>2866</v>
      </c>
      <c r="W6066">
        <v>8709</v>
      </c>
      <c r="X6066">
        <v>11427</v>
      </c>
      <c r="Y6066">
        <v>0.11</v>
      </c>
      <c r="Z6066">
        <v>27</v>
      </c>
      <c r="AA6066">
        <v>13031</v>
      </c>
      <c r="AB6066">
        <v>12</v>
      </c>
      <c r="AC6066">
        <v>76.290000000000006</v>
      </c>
    </row>
    <row r="6067" spans="1:29" x14ac:dyDescent="0.3">
      <c r="A6067">
        <v>2013</v>
      </c>
      <c r="B6067">
        <v>5</v>
      </c>
      <c r="C6067" s="1">
        <v>41404</v>
      </c>
      <c r="D6067">
        <v>11800</v>
      </c>
      <c r="E6067">
        <v>509</v>
      </c>
      <c r="F6067">
        <v>142</v>
      </c>
      <c r="G6067">
        <v>170</v>
      </c>
      <c r="H6067">
        <v>162</v>
      </c>
      <c r="I6067">
        <v>3540</v>
      </c>
      <c r="J6067">
        <v>4014</v>
      </c>
      <c r="K6067">
        <v>16323</v>
      </c>
      <c r="L6067">
        <v>262</v>
      </c>
      <c r="M6067">
        <v>999</v>
      </c>
      <c r="N6067">
        <v>980</v>
      </c>
      <c r="O6067">
        <v>98</v>
      </c>
      <c r="P6067">
        <v>2339</v>
      </c>
      <c r="Q6067">
        <v>2128</v>
      </c>
      <c r="R6067">
        <v>0</v>
      </c>
      <c r="S6067">
        <v>0</v>
      </c>
      <c r="T6067">
        <v>2128</v>
      </c>
      <c r="U6067">
        <v>2398</v>
      </c>
      <c r="V6067">
        <v>2690</v>
      </c>
      <c r="W6067">
        <v>9315</v>
      </c>
      <c r="X6067">
        <v>11855</v>
      </c>
      <c r="Y6067">
        <v>0.12</v>
      </c>
      <c r="Z6067">
        <v>27</v>
      </c>
      <c r="AA6067">
        <v>13703</v>
      </c>
      <c r="AB6067">
        <v>13</v>
      </c>
      <c r="AC6067">
        <v>76.19</v>
      </c>
    </row>
    <row r="6068" spans="1:29" x14ac:dyDescent="0.3">
      <c r="A6068">
        <v>2013</v>
      </c>
      <c r="B6068">
        <v>5</v>
      </c>
      <c r="C6068" s="1">
        <v>41405</v>
      </c>
      <c r="D6068">
        <v>12100</v>
      </c>
      <c r="E6068">
        <v>502</v>
      </c>
      <c r="F6068">
        <v>130</v>
      </c>
      <c r="G6068">
        <v>170</v>
      </c>
      <c r="H6068">
        <v>183</v>
      </c>
      <c r="I6068">
        <v>3500</v>
      </c>
      <c r="J6068">
        <v>3983</v>
      </c>
      <c r="K6068">
        <v>16585</v>
      </c>
      <c r="L6068">
        <v>258</v>
      </c>
      <c r="M6068">
        <v>993</v>
      </c>
      <c r="N6068">
        <v>984</v>
      </c>
      <c r="O6068">
        <v>101</v>
      </c>
      <c r="P6068">
        <v>2337</v>
      </c>
      <c r="Q6068">
        <v>2250</v>
      </c>
      <c r="R6068">
        <v>0</v>
      </c>
      <c r="S6068">
        <v>0</v>
      </c>
      <c r="T6068">
        <v>2250</v>
      </c>
      <c r="U6068">
        <v>2438</v>
      </c>
      <c r="V6068">
        <v>2622</v>
      </c>
      <c r="W6068">
        <v>9534</v>
      </c>
      <c r="X6068">
        <v>11998</v>
      </c>
      <c r="Y6068">
        <v>0.12</v>
      </c>
      <c r="Z6068">
        <v>28</v>
      </c>
      <c r="AA6068">
        <v>13973</v>
      </c>
      <c r="AB6068">
        <v>14</v>
      </c>
      <c r="AC6068">
        <v>76.099999999999994</v>
      </c>
    </row>
    <row r="6069" spans="1:29" x14ac:dyDescent="0.3">
      <c r="A6069">
        <v>2013</v>
      </c>
      <c r="B6069">
        <v>5</v>
      </c>
      <c r="C6069" s="1">
        <v>41406</v>
      </c>
      <c r="D6069">
        <v>11500</v>
      </c>
      <c r="E6069">
        <v>495</v>
      </c>
      <c r="F6069">
        <v>118</v>
      </c>
      <c r="G6069">
        <v>171</v>
      </c>
      <c r="H6069">
        <v>195</v>
      </c>
      <c r="I6069">
        <v>3430</v>
      </c>
      <c r="J6069">
        <v>3914</v>
      </c>
      <c r="K6069">
        <v>15909</v>
      </c>
      <c r="L6069">
        <v>260</v>
      </c>
      <c r="M6069">
        <v>993</v>
      </c>
      <c r="N6069">
        <v>984</v>
      </c>
      <c r="O6069">
        <v>109</v>
      </c>
      <c r="P6069">
        <v>2346</v>
      </c>
      <c r="Q6069">
        <v>2300</v>
      </c>
      <c r="R6069">
        <v>0</v>
      </c>
      <c r="S6069">
        <v>0</v>
      </c>
      <c r="T6069">
        <v>2300</v>
      </c>
      <c r="U6069">
        <v>2359</v>
      </c>
      <c r="V6069">
        <v>2431</v>
      </c>
      <c r="W6069">
        <v>8992</v>
      </c>
      <c r="X6069">
        <v>11263</v>
      </c>
      <c r="Y6069">
        <v>0.12</v>
      </c>
      <c r="Z6069">
        <v>29</v>
      </c>
      <c r="AA6069">
        <v>13335</v>
      </c>
      <c r="AB6069">
        <v>16</v>
      </c>
      <c r="AC6069">
        <v>76.05</v>
      </c>
    </row>
    <row r="6070" spans="1:29" x14ac:dyDescent="0.3">
      <c r="A6070">
        <v>2013</v>
      </c>
      <c r="B6070">
        <v>5</v>
      </c>
      <c r="C6070" s="1">
        <v>41407</v>
      </c>
      <c r="D6070">
        <v>11500</v>
      </c>
      <c r="E6070">
        <v>489</v>
      </c>
      <c r="F6070">
        <v>109</v>
      </c>
      <c r="G6070">
        <v>172</v>
      </c>
      <c r="H6070">
        <v>177</v>
      </c>
      <c r="I6070">
        <v>3370</v>
      </c>
      <c r="J6070">
        <v>3828</v>
      </c>
      <c r="K6070">
        <v>15817</v>
      </c>
      <c r="L6070">
        <v>266</v>
      </c>
      <c r="M6070">
        <v>993</v>
      </c>
      <c r="N6070">
        <v>982</v>
      </c>
      <c r="O6070">
        <v>110</v>
      </c>
      <c r="P6070">
        <v>2352</v>
      </c>
      <c r="Q6070">
        <v>2094</v>
      </c>
      <c r="R6070">
        <v>0</v>
      </c>
      <c r="S6070">
        <v>0</v>
      </c>
      <c r="T6070">
        <v>2094</v>
      </c>
      <c r="U6070">
        <v>2359</v>
      </c>
      <c r="V6070">
        <v>2474</v>
      </c>
      <c r="W6070">
        <v>9044</v>
      </c>
      <c r="X6070">
        <v>11371</v>
      </c>
      <c r="Y6070">
        <v>0.11</v>
      </c>
      <c r="Z6070">
        <v>28</v>
      </c>
      <c r="AA6070">
        <v>13312</v>
      </c>
      <c r="AB6070">
        <v>15</v>
      </c>
      <c r="AC6070">
        <v>75.989999999999995</v>
      </c>
    </row>
    <row r="6071" spans="1:29" x14ac:dyDescent="0.3">
      <c r="A6071">
        <v>2013</v>
      </c>
      <c r="B6071">
        <v>5</v>
      </c>
      <c r="C6071" s="1">
        <v>41408</v>
      </c>
      <c r="D6071">
        <v>11200</v>
      </c>
      <c r="E6071">
        <v>510</v>
      </c>
      <c r="F6071">
        <v>101</v>
      </c>
      <c r="G6071">
        <v>167</v>
      </c>
      <c r="H6071">
        <v>152</v>
      </c>
      <c r="I6071">
        <v>2830</v>
      </c>
      <c r="J6071">
        <v>3250</v>
      </c>
      <c r="K6071">
        <v>14960</v>
      </c>
      <c r="L6071">
        <v>252</v>
      </c>
      <c r="M6071">
        <v>993</v>
      </c>
      <c r="N6071">
        <v>982</v>
      </c>
      <c r="O6071">
        <v>99</v>
      </c>
      <c r="P6071">
        <v>2327</v>
      </c>
      <c r="Q6071">
        <v>2274</v>
      </c>
      <c r="R6071">
        <v>0</v>
      </c>
      <c r="S6071">
        <v>0</v>
      </c>
      <c r="T6071">
        <v>2274</v>
      </c>
      <c r="U6071">
        <v>2319</v>
      </c>
      <c r="V6071">
        <v>1763</v>
      </c>
      <c r="W6071">
        <v>8755</v>
      </c>
      <c r="X6071">
        <v>10359</v>
      </c>
      <c r="Y6071">
        <v>0.13</v>
      </c>
      <c r="Z6071">
        <v>31</v>
      </c>
      <c r="AA6071">
        <v>12130</v>
      </c>
      <c r="AB6071">
        <v>15</v>
      </c>
      <c r="AC6071">
        <v>76</v>
      </c>
    </row>
    <row r="6072" spans="1:29" x14ac:dyDescent="0.3">
      <c r="A6072">
        <v>2013</v>
      </c>
      <c r="B6072">
        <v>5</v>
      </c>
      <c r="C6072" s="1">
        <v>41409</v>
      </c>
      <c r="D6072">
        <v>11400</v>
      </c>
      <c r="E6072">
        <v>523</v>
      </c>
      <c r="F6072">
        <v>94</v>
      </c>
      <c r="G6072">
        <v>167</v>
      </c>
      <c r="H6072">
        <v>145</v>
      </c>
      <c r="I6072">
        <v>2100</v>
      </c>
      <c r="J6072">
        <v>2506</v>
      </c>
      <c r="K6072">
        <v>14429</v>
      </c>
      <c r="L6072">
        <v>236</v>
      </c>
      <c r="M6072">
        <v>992</v>
      </c>
      <c r="N6072">
        <v>981</v>
      </c>
      <c r="O6072">
        <v>97</v>
      </c>
      <c r="P6072">
        <v>2307</v>
      </c>
      <c r="Q6072">
        <v>2264</v>
      </c>
      <c r="R6072">
        <v>0</v>
      </c>
      <c r="S6072">
        <v>0</v>
      </c>
      <c r="T6072">
        <v>2264</v>
      </c>
      <c r="U6072">
        <v>2345</v>
      </c>
      <c r="V6072">
        <v>1073</v>
      </c>
      <c r="W6072">
        <v>8944</v>
      </c>
      <c r="X6072">
        <v>9858</v>
      </c>
      <c r="Y6072">
        <v>0.13</v>
      </c>
      <c r="Z6072">
        <v>32</v>
      </c>
      <c r="AA6072">
        <v>12329</v>
      </c>
      <c r="AB6072">
        <v>20</v>
      </c>
      <c r="AC6072">
        <v>76.040000000000006</v>
      </c>
    </row>
    <row r="6073" spans="1:29" x14ac:dyDescent="0.3">
      <c r="A6073">
        <v>2013</v>
      </c>
      <c r="B6073">
        <v>5</v>
      </c>
      <c r="C6073" s="1">
        <v>41410</v>
      </c>
      <c r="D6073">
        <v>10900</v>
      </c>
      <c r="E6073">
        <v>516</v>
      </c>
      <c r="F6073">
        <v>89</v>
      </c>
      <c r="G6073">
        <v>171</v>
      </c>
      <c r="H6073">
        <v>153</v>
      </c>
      <c r="I6073">
        <v>1680</v>
      </c>
      <c r="J6073">
        <v>2093</v>
      </c>
      <c r="K6073">
        <v>13509</v>
      </c>
      <c r="L6073">
        <v>208</v>
      </c>
      <c r="M6073">
        <v>993</v>
      </c>
      <c r="N6073">
        <v>865</v>
      </c>
      <c r="O6073">
        <v>92</v>
      </c>
      <c r="P6073">
        <v>2157</v>
      </c>
      <c r="Q6073">
        <v>2316</v>
      </c>
      <c r="R6073">
        <v>0</v>
      </c>
      <c r="S6073">
        <v>0</v>
      </c>
      <c r="T6073">
        <v>2316</v>
      </c>
      <c r="U6073">
        <v>2385</v>
      </c>
      <c r="V6073">
        <v>815</v>
      </c>
      <c r="W6073">
        <v>8383</v>
      </c>
      <c r="X6073">
        <v>9036</v>
      </c>
      <c r="Y6073">
        <v>0.13</v>
      </c>
      <c r="Z6073">
        <v>33</v>
      </c>
      <c r="AA6073">
        <v>11829</v>
      </c>
      <c r="AB6073">
        <v>24</v>
      </c>
      <c r="AC6073">
        <v>76.14</v>
      </c>
    </row>
    <row r="6074" spans="1:29" x14ac:dyDescent="0.3">
      <c r="A6074">
        <v>2013</v>
      </c>
      <c r="B6074">
        <v>5</v>
      </c>
      <c r="C6074" s="1">
        <v>41411</v>
      </c>
      <c r="D6074">
        <v>11400</v>
      </c>
      <c r="E6074">
        <v>559</v>
      </c>
      <c r="F6074">
        <v>91</v>
      </c>
      <c r="G6074">
        <v>169</v>
      </c>
      <c r="H6074">
        <v>187</v>
      </c>
      <c r="I6074">
        <v>1510</v>
      </c>
      <c r="J6074">
        <v>1957</v>
      </c>
      <c r="K6074">
        <v>13916</v>
      </c>
      <c r="L6074">
        <v>191</v>
      </c>
      <c r="M6074">
        <v>688</v>
      </c>
      <c r="N6074">
        <v>813</v>
      </c>
      <c r="O6074">
        <v>103</v>
      </c>
      <c r="P6074">
        <v>1794</v>
      </c>
      <c r="Q6074">
        <v>2385</v>
      </c>
      <c r="R6074">
        <v>0</v>
      </c>
      <c r="S6074">
        <v>0</v>
      </c>
      <c r="T6074">
        <v>2385</v>
      </c>
      <c r="U6074">
        <v>2371</v>
      </c>
      <c r="V6074">
        <v>983</v>
      </c>
      <c r="W6074">
        <v>8920</v>
      </c>
      <c r="X6074">
        <v>9736</v>
      </c>
      <c r="Y6074">
        <v>0.1</v>
      </c>
      <c r="Z6074">
        <v>30</v>
      </c>
      <c r="AA6074">
        <v>12406</v>
      </c>
      <c r="AB6074">
        <v>22</v>
      </c>
      <c r="AC6074">
        <v>76.180000000000007</v>
      </c>
    </row>
    <row r="6075" spans="1:29" x14ac:dyDescent="0.3">
      <c r="A6075">
        <v>2013</v>
      </c>
      <c r="B6075">
        <v>5</v>
      </c>
      <c r="C6075" s="1">
        <v>41412</v>
      </c>
      <c r="D6075">
        <v>11900</v>
      </c>
      <c r="E6075">
        <v>577</v>
      </c>
      <c r="F6075">
        <v>95</v>
      </c>
      <c r="G6075">
        <v>182</v>
      </c>
      <c r="H6075">
        <v>167</v>
      </c>
      <c r="I6075">
        <v>1420</v>
      </c>
      <c r="J6075">
        <v>1864</v>
      </c>
      <c r="K6075">
        <v>14341</v>
      </c>
      <c r="L6075">
        <v>185</v>
      </c>
      <c r="M6075">
        <v>689</v>
      </c>
      <c r="N6075">
        <v>810</v>
      </c>
      <c r="O6075">
        <v>112</v>
      </c>
      <c r="P6075">
        <v>1796</v>
      </c>
      <c r="Q6075">
        <v>2450</v>
      </c>
      <c r="R6075">
        <v>0</v>
      </c>
      <c r="S6075">
        <v>0</v>
      </c>
      <c r="T6075">
        <v>2450</v>
      </c>
      <c r="U6075">
        <v>2451</v>
      </c>
      <c r="V6075">
        <v>926</v>
      </c>
      <c r="W6075">
        <v>9340</v>
      </c>
      <c r="X6075">
        <v>10095</v>
      </c>
      <c r="Y6075">
        <v>0.1</v>
      </c>
      <c r="Z6075">
        <v>30</v>
      </c>
      <c r="AA6075">
        <v>12921</v>
      </c>
      <c r="AB6075">
        <v>22</v>
      </c>
      <c r="AC6075">
        <v>76.2</v>
      </c>
    </row>
    <row r="6076" spans="1:29" x14ac:dyDescent="0.3">
      <c r="A6076">
        <v>2013</v>
      </c>
      <c r="B6076">
        <v>5</v>
      </c>
      <c r="C6076" s="1">
        <v>41413</v>
      </c>
      <c r="D6076">
        <v>12300</v>
      </c>
      <c r="E6076">
        <v>560</v>
      </c>
      <c r="F6076">
        <v>87</v>
      </c>
      <c r="G6076">
        <v>172</v>
      </c>
      <c r="H6076">
        <v>162</v>
      </c>
      <c r="I6076">
        <v>1300</v>
      </c>
      <c r="J6076">
        <v>1721</v>
      </c>
      <c r="K6076">
        <v>14581</v>
      </c>
      <c r="L6076">
        <v>202</v>
      </c>
      <c r="M6076">
        <v>699</v>
      </c>
      <c r="N6076">
        <v>809</v>
      </c>
      <c r="O6076">
        <v>103</v>
      </c>
      <c r="P6076">
        <v>1814</v>
      </c>
      <c r="Q6076">
        <v>2500</v>
      </c>
      <c r="R6076">
        <v>0</v>
      </c>
      <c r="S6076">
        <v>0</v>
      </c>
      <c r="T6076">
        <v>2500</v>
      </c>
      <c r="U6076">
        <v>2637</v>
      </c>
      <c r="V6076">
        <v>919</v>
      </c>
      <c r="W6076">
        <v>9523</v>
      </c>
      <c r="X6076">
        <v>10267</v>
      </c>
      <c r="Y6076">
        <v>0.1</v>
      </c>
      <c r="Z6076">
        <v>30</v>
      </c>
      <c r="AA6076">
        <v>13281</v>
      </c>
      <c r="AB6076">
        <v>23</v>
      </c>
      <c r="AC6076">
        <v>76.2</v>
      </c>
    </row>
    <row r="6077" spans="1:29" x14ac:dyDescent="0.3">
      <c r="A6077">
        <v>2013</v>
      </c>
      <c r="B6077">
        <v>5</v>
      </c>
      <c r="C6077" s="1">
        <v>41414</v>
      </c>
      <c r="D6077">
        <v>12200</v>
      </c>
      <c r="E6077">
        <v>540</v>
      </c>
      <c r="F6077">
        <v>82</v>
      </c>
      <c r="G6077">
        <v>166</v>
      </c>
      <c r="H6077">
        <v>174</v>
      </c>
      <c r="I6077">
        <v>1270</v>
      </c>
      <c r="J6077">
        <v>1692</v>
      </c>
      <c r="K6077">
        <v>14432</v>
      </c>
      <c r="L6077">
        <v>215</v>
      </c>
      <c r="M6077">
        <v>694</v>
      </c>
      <c r="N6077">
        <v>810</v>
      </c>
      <c r="O6077">
        <v>111</v>
      </c>
      <c r="P6077">
        <v>1831</v>
      </c>
      <c r="Q6077">
        <v>2383</v>
      </c>
      <c r="R6077">
        <v>0</v>
      </c>
      <c r="S6077">
        <v>0</v>
      </c>
      <c r="T6077">
        <v>2383</v>
      </c>
      <c r="U6077">
        <v>2452</v>
      </c>
      <c r="V6077">
        <v>764</v>
      </c>
      <c r="W6077">
        <v>9621</v>
      </c>
      <c r="X6077">
        <v>10219</v>
      </c>
      <c r="Y6077">
        <v>0.09</v>
      </c>
      <c r="Z6077">
        <v>29</v>
      </c>
      <c r="AA6077">
        <v>13162</v>
      </c>
      <c r="AB6077">
        <v>22</v>
      </c>
      <c r="AC6077">
        <v>76.209999999999994</v>
      </c>
    </row>
    <row r="6078" spans="1:29" x14ac:dyDescent="0.3">
      <c r="A6078">
        <v>2013</v>
      </c>
      <c r="B6078">
        <v>5</v>
      </c>
      <c r="C6078" s="1">
        <v>41415</v>
      </c>
      <c r="D6078">
        <v>11400</v>
      </c>
      <c r="E6078">
        <v>548</v>
      </c>
      <c r="F6078">
        <v>77</v>
      </c>
      <c r="G6078">
        <v>164</v>
      </c>
      <c r="H6078">
        <v>154</v>
      </c>
      <c r="I6078">
        <v>1160</v>
      </c>
      <c r="J6078">
        <v>1555</v>
      </c>
      <c r="K6078">
        <v>13503</v>
      </c>
      <c r="L6078">
        <v>216</v>
      </c>
      <c r="M6078">
        <v>693</v>
      </c>
      <c r="N6078">
        <v>812</v>
      </c>
      <c r="O6078">
        <v>121</v>
      </c>
      <c r="P6078">
        <v>1842</v>
      </c>
      <c r="Q6078">
        <v>2492</v>
      </c>
      <c r="R6078">
        <v>0</v>
      </c>
      <c r="S6078">
        <v>0</v>
      </c>
      <c r="T6078">
        <v>2492</v>
      </c>
      <c r="U6078">
        <v>2345</v>
      </c>
      <c r="V6078">
        <v>439</v>
      </c>
      <c r="W6078">
        <v>8905</v>
      </c>
      <c r="X6078">
        <v>9169</v>
      </c>
      <c r="Y6078">
        <v>0.11</v>
      </c>
      <c r="Z6078">
        <v>32</v>
      </c>
      <c r="AA6078">
        <v>12343</v>
      </c>
      <c r="AB6078">
        <v>26</v>
      </c>
      <c r="AC6078">
        <v>76.28</v>
      </c>
    </row>
    <row r="6079" spans="1:29" x14ac:dyDescent="0.3">
      <c r="A6079">
        <v>2013</v>
      </c>
      <c r="B6079">
        <v>5</v>
      </c>
      <c r="C6079" s="1">
        <v>41416</v>
      </c>
      <c r="D6079">
        <v>12000</v>
      </c>
      <c r="E6079">
        <v>566</v>
      </c>
      <c r="F6079">
        <v>73</v>
      </c>
      <c r="G6079">
        <v>164</v>
      </c>
      <c r="H6079">
        <v>144</v>
      </c>
      <c r="I6079">
        <v>1050</v>
      </c>
      <c r="J6079">
        <v>1431</v>
      </c>
      <c r="K6079">
        <v>13997</v>
      </c>
      <c r="L6079">
        <v>191</v>
      </c>
      <c r="M6079">
        <v>698</v>
      </c>
      <c r="N6079">
        <v>812</v>
      </c>
      <c r="O6079">
        <v>112</v>
      </c>
      <c r="P6079">
        <v>1813</v>
      </c>
      <c r="Q6079">
        <v>2523</v>
      </c>
      <c r="R6079">
        <v>0</v>
      </c>
      <c r="S6079">
        <v>0</v>
      </c>
      <c r="T6079">
        <v>2523</v>
      </c>
      <c r="U6079">
        <v>2425</v>
      </c>
      <c r="V6079">
        <v>403</v>
      </c>
      <c r="W6079">
        <v>9435</v>
      </c>
      <c r="X6079">
        <v>9661</v>
      </c>
      <c r="Y6079">
        <v>0.1</v>
      </c>
      <c r="Z6079">
        <v>31</v>
      </c>
      <c r="AA6079">
        <v>12947</v>
      </c>
      <c r="AB6079">
        <v>25</v>
      </c>
      <c r="AC6079">
        <v>76.319999999999993</v>
      </c>
    </row>
    <row r="6080" spans="1:29" x14ac:dyDescent="0.3">
      <c r="A6080">
        <v>2013</v>
      </c>
      <c r="B6080">
        <v>5</v>
      </c>
      <c r="C6080" s="1">
        <v>41417</v>
      </c>
      <c r="D6080">
        <v>11700</v>
      </c>
      <c r="E6080">
        <v>554</v>
      </c>
      <c r="F6080">
        <v>69</v>
      </c>
      <c r="G6080">
        <v>166</v>
      </c>
      <c r="H6080">
        <v>172</v>
      </c>
      <c r="I6080">
        <v>999</v>
      </c>
      <c r="J6080">
        <v>1406</v>
      </c>
      <c r="K6080">
        <v>13660</v>
      </c>
      <c r="L6080">
        <v>227</v>
      </c>
      <c r="M6080">
        <v>696</v>
      </c>
      <c r="N6080">
        <v>811</v>
      </c>
      <c r="O6080">
        <v>112</v>
      </c>
      <c r="P6080">
        <v>1845</v>
      </c>
      <c r="Q6080">
        <v>2578</v>
      </c>
      <c r="R6080">
        <v>0</v>
      </c>
      <c r="S6080">
        <v>0</v>
      </c>
      <c r="T6080">
        <v>2578</v>
      </c>
      <c r="U6080">
        <v>2385</v>
      </c>
      <c r="V6080">
        <v>270</v>
      </c>
      <c r="W6080">
        <v>9147</v>
      </c>
      <c r="X6080">
        <v>9237</v>
      </c>
      <c r="Y6080">
        <v>0.11</v>
      </c>
      <c r="Z6080">
        <v>32</v>
      </c>
      <c r="AA6080">
        <v>12661</v>
      </c>
      <c r="AB6080">
        <v>27</v>
      </c>
      <c r="AC6080">
        <v>76.39</v>
      </c>
    </row>
    <row r="6081" spans="1:29" x14ac:dyDescent="0.3">
      <c r="A6081">
        <v>2013</v>
      </c>
      <c r="B6081">
        <v>5</v>
      </c>
      <c r="C6081" s="1">
        <v>41418</v>
      </c>
      <c r="D6081">
        <v>11800</v>
      </c>
      <c r="E6081">
        <v>554</v>
      </c>
      <c r="F6081">
        <v>68</v>
      </c>
      <c r="G6081">
        <v>165</v>
      </c>
      <c r="H6081">
        <v>177</v>
      </c>
      <c r="I6081">
        <v>940</v>
      </c>
      <c r="J6081">
        <v>1350</v>
      </c>
      <c r="K6081">
        <v>13704</v>
      </c>
      <c r="L6081">
        <v>223</v>
      </c>
      <c r="M6081">
        <v>691</v>
      </c>
      <c r="N6081">
        <v>811</v>
      </c>
      <c r="O6081">
        <v>105</v>
      </c>
      <c r="P6081">
        <v>1831</v>
      </c>
      <c r="Q6081">
        <v>2632</v>
      </c>
      <c r="R6081">
        <v>0</v>
      </c>
      <c r="S6081">
        <v>0</v>
      </c>
      <c r="T6081">
        <v>2632</v>
      </c>
      <c r="U6081">
        <v>4680</v>
      </c>
      <c r="V6081">
        <v>2488</v>
      </c>
      <c r="W6081">
        <v>6937</v>
      </c>
      <c r="X6081">
        <v>9241</v>
      </c>
      <c r="Y6081">
        <v>0.1</v>
      </c>
      <c r="Z6081">
        <v>33</v>
      </c>
      <c r="AA6081">
        <v>12764</v>
      </c>
      <c r="AB6081">
        <v>28</v>
      </c>
      <c r="AC6081">
        <v>76.45</v>
      </c>
    </row>
    <row r="6082" spans="1:29" x14ac:dyDescent="0.3">
      <c r="A6082">
        <v>2013</v>
      </c>
      <c r="B6082">
        <v>5</v>
      </c>
      <c r="C6082" s="1">
        <v>41419</v>
      </c>
      <c r="D6082">
        <v>11700</v>
      </c>
      <c r="E6082">
        <v>569</v>
      </c>
      <c r="F6082">
        <v>64</v>
      </c>
      <c r="G6082">
        <v>166</v>
      </c>
      <c r="H6082">
        <v>174</v>
      </c>
      <c r="I6082">
        <v>951</v>
      </c>
      <c r="J6082">
        <v>1355</v>
      </c>
      <c r="K6082">
        <v>13624</v>
      </c>
      <c r="L6082">
        <v>206</v>
      </c>
      <c r="M6082">
        <v>696</v>
      </c>
      <c r="N6082">
        <v>813</v>
      </c>
      <c r="O6082">
        <v>115</v>
      </c>
      <c r="P6082">
        <v>1830</v>
      </c>
      <c r="Q6082">
        <v>2750</v>
      </c>
      <c r="R6082">
        <v>0</v>
      </c>
      <c r="S6082">
        <v>0</v>
      </c>
      <c r="T6082">
        <v>2750</v>
      </c>
      <c r="U6082">
        <v>5730</v>
      </c>
      <c r="V6082">
        <v>3467</v>
      </c>
      <c r="W6082">
        <v>5769</v>
      </c>
      <c r="X6082">
        <v>9044</v>
      </c>
      <c r="Y6082">
        <v>0.11</v>
      </c>
      <c r="Z6082">
        <v>34</v>
      </c>
      <c r="AA6082">
        <v>12673</v>
      </c>
      <c r="AB6082">
        <v>29</v>
      </c>
      <c r="AC6082">
        <v>76.52</v>
      </c>
    </row>
    <row r="6083" spans="1:29" x14ac:dyDescent="0.3">
      <c r="A6083">
        <v>2013</v>
      </c>
      <c r="B6083">
        <v>5</v>
      </c>
      <c r="C6083" s="1">
        <v>41420</v>
      </c>
      <c r="D6083">
        <v>11700</v>
      </c>
      <c r="E6083">
        <v>574</v>
      </c>
      <c r="F6083">
        <v>62</v>
      </c>
      <c r="G6083">
        <v>168</v>
      </c>
      <c r="H6083">
        <v>175</v>
      </c>
      <c r="I6083">
        <v>946</v>
      </c>
      <c r="J6083">
        <v>1351</v>
      </c>
      <c r="K6083">
        <v>13625</v>
      </c>
      <c r="L6083">
        <v>203</v>
      </c>
      <c r="M6083">
        <v>699</v>
      </c>
      <c r="N6083">
        <v>815</v>
      </c>
      <c r="O6083">
        <v>106</v>
      </c>
      <c r="P6083">
        <v>1823</v>
      </c>
      <c r="Q6083">
        <v>2674</v>
      </c>
      <c r="R6083">
        <v>0</v>
      </c>
      <c r="S6083">
        <v>0</v>
      </c>
      <c r="T6083">
        <v>2674</v>
      </c>
      <c r="U6083">
        <v>5710</v>
      </c>
      <c r="V6083">
        <v>3500</v>
      </c>
      <c r="W6083">
        <v>5815</v>
      </c>
      <c r="X6083">
        <v>9128</v>
      </c>
      <c r="Y6083">
        <v>0.11</v>
      </c>
      <c r="Z6083">
        <v>33</v>
      </c>
      <c r="AA6083">
        <v>12679</v>
      </c>
      <c r="AB6083">
        <v>28</v>
      </c>
      <c r="AC6083">
        <v>76.58</v>
      </c>
    </row>
    <row r="6084" spans="1:29" x14ac:dyDescent="0.3">
      <c r="A6084">
        <v>2013</v>
      </c>
      <c r="B6084">
        <v>5</v>
      </c>
      <c r="C6084" s="1">
        <v>41421</v>
      </c>
      <c r="D6084">
        <v>12100</v>
      </c>
      <c r="E6084">
        <v>593</v>
      </c>
      <c r="F6084">
        <v>62</v>
      </c>
      <c r="G6084">
        <v>170</v>
      </c>
      <c r="H6084">
        <v>153</v>
      </c>
      <c r="I6084">
        <v>985</v>
      </c>
      <c r="J6084">
        <v>1370</v>
      </c>
      <c r="K6084">
        <v>14063</v>
      </c>
      <c r="L6084">
        <v>192</v>
      </c>
      <c r="M6084">
        <v>685</v>
      </c>
      <c r="N6084">
        <v>814</v>
      </c>
      <c r="O6084">
        <v>104</v>
      </c>
      <c r="P6084">
        <v>1794</v>
      </c>
      <c r="Q6084">
        <v>2750</v>
      </c>
      <c r="R6084">
        <v>0</v>
      </c>
      <c r="S6084">
        <v>0</v>
      </c>
      <c r="T6084">
        <v>2750</v>
      </c>
      <c r="U6084">
        <v>5540</v>
      </c>
      <c r="V6084">
        <v>3329</v>
      </c>
      <c r="W6084">
        <v>6383</v>
      </c>
      <c r="X6084">
        <v>9519</v>
      </c>
      <c r="Y6084">
        <v>0.1</v>
      </c>
      <c r="Z6084">
        <v>32</v>
      </c>
      <c r="AA6084">
        <v>13078</v>
      </c>
      <c r="AB6084">
        <v>27</v>
      </c>
      <c r="AC6084">
        <v>76.62</v>
      </c>
    </row>
    <row r="6085" spans="1:29" x14ac:dyDescent="0.3">
      <c r="A6085">
        <v>2013</v>
      </c>
      <c r="B6085">
        <v>5</v>
      </c>
      <c r="C6085" s="1">
        <v>41422</v>
      </c>
      <c r="D6085">
        <v>12300</v>
      </c>
      <c r="E6085">
        <v>606</v>
      </c>
      <c r="F6085">
        <v>63</v>
      </c>
      <c r="G6085">
        <v>169</v>
      </c>
      <c r="H6085">
        <v>145</v>
      </c>
      <c r="I6085">
        <v>966</v>
      </c>
      <c r="J6085">
        <v>1343</v>
      </c>
      <c r="K6085">
        <v>14249</v>
      </c>
      <c r="L6085">
        <v>196</v>
      </c>
      <c r="M6085">
        <v>694</v>
      </c>
      <c r="N6085">
        <v>812</v>
      </c>
      <c r="O6085">
        <v>100</v>
      </c>
      <c r="P6085">
        <v>1802</v>
      </c>
      <c r="Q6085">
        <v>2779</v>
      </c>
      <c r="R6085">
        <v>0</v>
      </c>
      <c r="S6085">
        <v>0</v>
      </c>
      <c r="T6085">
        <v>2779</v>
      </c>
      <c r="U6085">
        <v>4220</v>
      </c>
      <c r="V6085">
        <v>1954</v>
      </c>
      <c r="W6085">
        <v>7908</v>
      </c>
      <c r="X6085">
        <v>9668</v>
      </c>
      <c r="Y6085">
        <v>0.1</v>
      </c>
      <c r="Z6085">
        <v>32</v>
      </c>
      <c r="AA6085">
        <v>13283</v>
      </c>
      <c r="AB6085">
        <v>27</v>
      </c>
      <c r="AC6085">
        <v>76.64</v>
      </c>
    </row>
    <row r="6086" spans="1:29" x14ac:dyDescent="0.3">
      <c r="A6086">
        <v>2013</v>
      </c>
      <c r="B6086">
        <v>5</v>
      </c>
      <c r="C6086" s="1">
        <v>41423</v>
      </c>
      <c r="D6086">
        <v>12700</v>
      </c>
      <c r="E6086">
        <v>602</v>
      </c>
      <c r="F6086">
        <v>75</v>
      </c>
      <c r="G6086">
        <v>162</v>
      </c>
      <c r="H6086">
        <v>163</v>
      </c>
      <c r="I6086">
        <v>895</v>
      </c>
      <c r="J6086">
        <v>1295</v>
      </c>
      <c r="K6086">
        <v>14597</v>
      </c>
      <c r="L6086">
        <v>198</v>
      </c>
      <c r="M6086">
        <v>690</v>
      </c>
      <c r="N6086">
        <v>812</v>
      </c>
      <c r="O6086">
        <v>108</v>
      </c>
      <c r="P6086">
        <v>1809</v>
      </c>
      <c r="Q6086">
        <v>2746</v>
      </c>
      <c r="R6086">
        <v>0</v>
      </c>
      <c r="S6086">
        <v>0</v>
      </c>
      <c r="T6086">
        <v>2746</v>
      </c>
      <c r="U6086">
        <v>2939</v>
      </c>
      <c r="V6086">
        <v>640</v>
      </c>
      <c r="W6086">
        <v>9594</v>
      </c>
      <c r="X6086">
        <v>10042</v>
      </c>
      <c r="Y6086">
        <v>0.09</v>
      </c>
      <c r="Z6086">
        <v>31</v>
      </c>
      <c r="AA6086">
        <v>13702</v>
      </c>
      <c r="AB6086">
        <v>27</v>
      </c>
      <c r="AC6086">
        <v>76.63</v>
      </c>
    </row>
    <row r="6087" spans="1:29" x14ac:dyDescent="0.3">
      <c r="A6087">
        <v>2013</v>
      </c>
      <c r="B6087">
        <v>5</v>
      </c>
      <c r="C6087" s="1">
        <v>41424</v>
      </c>
      <c r="D6087">
        <v>13600</v>
      </c>
      <c r="E6087">
        <v>592</v>
      </c>
      <c r="F6087">
        <v>82</v>
      </c>
      <c r="G6087">
        <v>165</v>
      </c>
      <c r="H6087">
        <v>185</v>
      </c>
      <c r="I6087">
        <v>892</v>
      </c>
      <c r="J6087">
        <v>1324</v>
      </c>
      <c r="K6087">
        <v>15516</v>
      </c>
      <c r="L6087">
        <v>206</v>
      </c>
      <c r="M6087">
        <v>699</v>
      </c>
      <c r="N6087">
        <v>811</v>
      </c>
      <c r="O6087">
        <v>109</v>
      </c>
      <c r="P6087">
        <v>1825</v>
      </c>
      <c r="Q6087">
        <v>2863</v>
      </c>
      <c r="R6087">
        <v>0</v>
      </c>
      <c r="S6087">
        <v>0</v>
      </c>
      <c r="T6087">
        <v>2863</v>
      </c>
      <c r="U6087">
        <v>2990</v>
      </c>
      <c r="V6087">
        <v>628</v>
      </c>
      <c r="W6087">
        <v>10400</v>
      </c>
      <c r="X6087">
        <v>10828</v>
      </c>
      <c r="Y6087">
        <v>0.09</v>
      </c>
      <c r="Z6087">
        <v>30</v>
      </c>
      <c r="AA6087">
        <v>14624</v>
      </c>
      <c r="AB6087">
        <v>26</v>
      </c>
      <c r="AC6087">
        <v>76.58</v>
      </c>
    </row>
    <row r="6088" spans="1:29" x14ac:dyDescent="0.3">
      <c r="A6088">
        <v>2013</v>
      </c>
      <c r="B6088">
        <v>5</v>
      </c>
      <c r="C6088" s="1">
        <v>41425</v>
      </c>
      <c r="D6088">
        <v>13700</v>
      </c>
      <c r="E6088">
        <v>598</v>
      </c>
      <c r="F6088">
        <v>69</v>
      </c>
      <c r="G6088">
        <v>163</v>
      </c>
      <c r="H6088">
        <v>209</v>
      </c>
      <c r="I6088">
        <v>849</v>
      </c>
      <c r="J6088">
        <v>1290</v>
      </c>
      <c r="K6088">
        <v>15588</v>
      </c>
      <c r="L6088">
        <v>213</v>
      </c>
      <c r="M6088">
        <v>695</v>
      </c>
      <c r="N6088">
        <v>809</v>
      </c>
      <c r="O6088">
        <v>111</v>
      </c>
      <c r="P6088">
        <v>1828</v>
      </c>
      <c r="Q6088">
        <v>2907</v>
      </c>
      <c r="R6088">
        <v>0</v>
      </c>
      <c r="S6088">
        <v>0</v>
      </c>
      <c r="T6088">
        <v>2907</v>
      </c>
      <c r="U6088">
        <v>4380</v>
      </c>
      <c r="V6088">
        <v>1952</v>
      </c>
      <c r="W6088">
        <v>9104</v>
      </c>
      <c r="X6088">
        <v>10853</v>
      </c>
      <c r="Y6088">
        <v>0.09</v>
      </c>
      <c r="Z6088">
        <v>30</v>
      </c>
      <c r="AA6088">
        <v>14739</v>
      </c>
      <c r="AB6088">
        <v>26</v>
      </c>
      <c r="AC6088">
        <v>76.52</v>
      </c>
    </row>
    <row r="6089" spans="1:29" x14ac:dyDescent="0.3">
      <c r="A6089">
        <v>2013</v>
      </c>
      <c r="B6089">
        <v>6</v>
      </c>
      <c r="C6089" s="1">
        <v>41426</v>
      </c>
      <c r="D6089">
        <v>13200</v>
      </c>
      <c r="E6089">
        <v>611</v>
      </c>
      <c r="F6089">
        <v>60</v>
      </c>
      <c r="G6089">
        <v>59</v>
      </c>
      <c r="H6089">
        <v>229</v>
      </c>
      <c r="I6089">
        <v>847</v>
      </c>
      <c r="J6089">
        <v>1195</v>
      </c>
      <c r="K6089">
        <v>15006</v>
      </c>
      <c r="L6089">
        <v>301</v>
      </c>
      <c r="M6089">
        <v>1491</v>
      </c>
      <c r="N6089">
        <v>808</v>
      </c>
      <c r="O6089">
        <v>113</v>
      </c>
      <c r="P6089">
        <v>2713</v>
      </c>
      <c r="Q6089">
        <v>3050</v>
      </c>
      <c r="R6089">
        <v>0</v>
      </c>
      <c r="S6089">
        <v>0</v>
      </c>
      <c r="T6089">
        <v>3050</v>
      </c>
      <c r="U6089">
        <v>5810</v>
      </c>
      <c r="V6089">
        <v>2309</v>
      </c>
      <c r="W6089">
        <v>7147</v>
      </c>
      <c r="X6089">
        <v>9243</v>
      </c>
      <c r="Y6089">
        <v>0.15</v>
      </c>
      <c r="Z6089">
        <v>38</v>
      </c>
      <c r="AA6089">
        <v>14159</v>
      </c>
      <c r="AB6089">
        <v>35</v>
      </c>
      <c r="AC6089">
        <v>76.58</v>
      </c>
    </row>
    <row r="6090" spans="1:29" x14ac:dyDescent="0.3">
      <c r="A6090">
        <v>2013</v>
      </c>
      <c r="B6090">
        <v>6</v>
      </c>
      <c r="C6090" s="1">
        <v>41427</v>
      </c>
      <c r="D6090">
        <v>12400</v>
      </c>
      <c r="E6090">
        <v>638</v>
      </c>
      <c r="F6090">
        <v>54</v>
      </c>
      <c r="G6090">
        <v>41</v>
      </c>
      <c r="H6090">
        <v>214</v>
      </c>
      <c r="I6090">
        <v>883</v>
      </c>
      <c r="J6090">
        <v>1192</v>
      </c>
      <c r="K6090">
        <v>14230</v>
      </c>
      <c r="L6090">
        <v>313</v>
      </c>
      <c r="M6090">
        <v>1492</v>
      </c>
      <c r="N6090">
        <v>810</v>
      </c>
      <c r="O6090">
        <v>108</v>
      </c>
      <c r="P6090">
        <v>2723</v>
      </c>
      <c r="Q6090">
        <v>3100</v>
      </c>
      <c r="R6090">
        <v>0</v>
      </c>
      <c r="S6090">
        <v>0</v>
      </c>
      <c r="T6090">
        <v>3100</v>
      </c>
      <c r="U6090">
        <v>5620</v>
      </c>
      <c r="V6090">
        <v>2074</v>
      </c>
      <c r="W6090">
        <v>6550</v>
      </c>
      <c r="X6090">
        <v>8407</v>
      </c>
      <c r="Y6090">
        <v>0.16</v>
      </c>
      <c r="Z6090">
        <v>41</v>
      </c>
      <c r="AA6090">
        <v>13347</v>
      </c>
      <c r="AB6090">
        <v>37</v>
      </c>
      <c r="AC6090">
        <v>76.69</v>
      </c>
    </row>
    <row r="6091" spans="1:29" x14ac:dyDescent="0.3">
      <c r="A6091">
        <v>2013</v>
      </c>
      <c r="B6091">
        <v>6</v>
      </c>
      <c r="C6091" s="1">
        <v>41428</v>
      </c>
      <c r="D6091">
        <v>10900</v>
      </c>
      <c r="E6091">
        <v>662</v>
      </c>
      <c r="F6091">
        <v>52</v>
      </c>
      <c r="G6091">
        <v>41</v>
      </c>
      <c r="H6091">
        <v>186</v>
      </c>
      <c r="I6091">
        <v>945</v>
      </c>
      <c r="J6091">
        <v>1224</v>
      </c>
      <c r="K6091">
        <v>12786</v>
      </c>
      <c r="L6091">
        <v>356</v>
      </c>
      <c r="M6091">
        <v>1492</v>
      </c>
      <c r="N6091">
        <v>814</v>
      </c>
      <c r="O6091">
        <v>112</v>
      </c>
      <c r="P6091">
        <v>2774</v>
      </c>
      <c r="Q6091">
        <v>2879</v>
      </c>
      <c r="R6091">
        <v>0</v>
      </c>
      <c r="S6091">
        <v>0</v>
      </c>
      <c r="T6091">
        <v>2879</v>
      </c>
      <c r="U6091">
        <v>3666</v>
      </c>
      <c r="V6091">
        <v>245</v>
      </c>
      <c r="W6091">
        <v>7089</v>
      </c>
      <c r="X6091">
        <v>7133</v>
      </c>
      <c r="Y6091">
        <v>0.16</v>
      </c>
      <c r="Z6091">
        <v>44</v>
      </c>
      <c r="AA6091">
        <v>11841</v>
      </c>
      <c r="AB6091">
        <v>40</v>
      </c>
      <c r="AC6091">
        <v>76.900000000000006</v>
      </c>
    </row>
    <row r="6092" spans="1:29" x14ac:dyDescent="0.3">
      <c r="A6092">
        <v>2013</v>
      </c>
      <c r="B6092">
        <v>6</v>
      </c>
      <c r="C6092" s="1">
        <v>41429</v>
      </c>
      <c r="D6092">
        <v>10800</v>
      </c>
      <c r="E6092">
        <v>705</v>
      </c>
      <c r="F6092">
        <v>48</v>
      </c>
      <c r="G6092">
        <v>38</v>
      </c>
      <c r="H6092">
        <v>175</v>
      </c>
      <c r="I6092">
        <v>883</v>
      </c>
      <c r="J6092">
        <v>1144</v>
      </c>
      <c r="K6092">
        <v>12649</v>
      </c>
      <c r="L6092">
        <v>376</v>
      </c>
      <c r="M6092">
        <v>998</v>
      </c>
      <c r="N6092">
        <v>817</v>
      </c>
      <c r="O6092">
        <v>116</v>
      </c>
      <c r="P6092">
        <v>2308</v>
      </c>
      <c r="Q6092">
        <v>3119</v>
      </c>
      <c r="R6092">
        <v>0</v>
      </c>
      <c r="S6092">
        <v>0</v>
      </c>
      <c r="T6092">
        <v>3119</v>
      </c>
      <c r="U6092">
        <v>2265</v>
      </c>
      <c r="V6092">
        <v>-926</v>
      </c>
      <c r="W6092">
        <v>8366</v>
      </c>
      <c r="X6092">
        <v>7222</v>
      </c>
      <c r="Y6092">
        <v>0.14000000000000001</v>
      </c>
      <c r="Z6092">
        <v>43</v>
      </c>
      <c r="AA6092">
        <v>11766</v>
      </c>
      <c r="AB6092">
        <v>39</v>
      </c>
      <c r="AC6092">
        <v>77.099999999999994</v>
      </c>
    </row>
    <row r="6093" spans="1:29" x14ac:dyDescent="0.3">
      <c r="A6093">
        <v>2013</v>
      </c>
      <c r="B6093">
        <v>6</v>
      </c>
      <c r="C6093" s="1">
        <v>41430</v>
      </c>
      <c r="D6093">
        <v>10900</v>
      </c>
      <c r="E6093">
        <v>697</v>
      </c>
      <c r="F6093">
        <v>45</v>
      </c>
      <c r="G6093">
        <v>38</v>
      </c>
      <c r="H6093">
        <v>180</v>
      </c>
      <c r="I6093">
        <v>831</v>
      </c>
      <c r="J6093">
        <v>1094</v>
      </c>
      <c r="K6093">
        <v>12691</v>
      </c>
      <c r="L6093">
        <v>370</v>
      </c>
      <c r="M6093">
        <v>723</v>
      </c>
      <c r="N6093">
        <v>816</v>
      </c>
      <c r="O6093">
        <v>120</v>
      </c>
      <c r="P6093">
        <v>2030</v>
      </c>
      <c r="Q6093">
        <v>3250</v>
      </c>
      <c r="R6093">
        <v>0</v>
      </c>
      <c r="S6093">
        <v>0</v>
      </c>
      <c r="T6093">
        <v>3250</v>
      </c>
      <c r="U6093">
        <v>2279</v>
      </c>
      <c r="V6093">
        <v>-770</v>
      </c>
      <c r="W6093">
        <v>8408</v>
      </c>
      <c r="X6093">
        <v>7411</v>
      </c>
      <c r="Y6093">
        <v>0.12</v>
      </c>
      <c r="Z6093">
        <v>42</v>
      </c>
      <c r="AA6093">
        <v>11860</v>
      </c>
      <c r="AB6093">
        <v>38</v>
      </c>
      <c r="AC6093">
        <v>77.260000000000005</v>
      </c>
    </row>
    <row r="6094" spans="1:29" x14ac:dyDescent="0.3">
      <c r="A6094">
        <v>2013</v>
      </c>
      <c r="B6094">
        <v>6</v>
      </c>
      <c r="C6094" s="1">
        <v>41431</v>
      </c>
      <c r="D6094">
        <v>10900</v>
      </c>
      <c r="E6094">
        <v>685</v>
      </c>
      <c r="F6094">
        <v>43</v>
      </c>
      <c r="G6094">
        <v>37</v>
      </c>
      <c r="H6094">
        <v>196</v>
      </c>
      <c r="I6094">
        <v>800</v>
      </c>
      <c r="J6094">
        <v>1076</v>
      </c>
      <c r="K6094">
        <v>12661</v>
      </c>
      <c r="L6094">
        <v>374</v>
      </c>
      <c r="M6094">
        <v>992</v>
      </c>
      <c r="N6094">
        <v>815</v>
      </c>
      <c r="O6094">
        <v>109</v>
      </c>
      <c r="P6094">
        <v>2289</v>
      </c>
      <c r="Q6094">
        <v>3212</v>
      </c>
      <c r="R6094">
        <v>0</v>
      </c>
      <c r="S6094">
        <v>0</v>
      </c>
      <c r="T6094">
        <v>3212</v>
      </c>
      <c r="U6094">
        <v>2279</v>
      </c>
      <c r="V6094">
        <v>-1023</v>
      </c>
      <c r="W6094">
        <v>8407</v>
      </c>
      <c r="X6094">
        <v>7159</v>
      </c>
      <c r="Y6094">
        <v>0.14000000000000001</v>
      </c>
      <c r="Z6094">
        <v>43</v>
      </c>
      <c r="AA6094">
        <v>11861</v>
      </c>
      <c r="AB6094">
        <v>40</v>
      </c>
      <c r="AC6094">
        <v>77.44</v>
      </c>
    </row>
    <row r="6095" spans="1:29" x14ac:dyDescent="0.3">
      <c r="A6095">
        <v>2013</v>
      </c>
      <c r="B6095">
        <v>6</v>
      </c>
      <c r="C6095" s="1">
        <v>41432</v>
      </c>
      <c r="D6095">
        <v>10900</v>
      </c>
      <c r="E6095">
        <v>689</v>
      </c>
      <c r="F6095">
        <v>41</v>
      </c>
      <c r="G6095">
        <v>39</v>
      </c>
      <c r="H6095">
        <v>218</v>
      </c>
      <c r="I6095">
        <v>798</v>
      </c>
      <c r="J6095">
        <v>1096</v>
      </c>
      <c r="K6095">
        <v>12685</v>
      </c>
      <c r="L6095">
        <v>316</v>
      </c>
      <c r="M6095">
        <v>789</v>
      </c>
      <c r="N6095">
        <v>815</v>
      </c>
      <c r="O6095">
        <v>108</v>
      </c>
      <c r="P6095">
        <v>2028</v>
      </c>
      <c r="Q6095">
        <v>3271</v>
      </c>
      <c r="R6095">
        <v>0</v>
      </c>
      <c r="S6095">
        <v>0</v>
      </c>
      <c r="T6095">
        <v>3271</v>
      </c>
      <c r="U6095">
        <v>4088</v>
      </c>
      <c r="V6095">
        <v>1030</v>
      </c>
      <c r="W6095">
        <v>6585</v>
      </c>
      <c r="X6095">
        <v>7386</v>
      </c>
      <c r="Y6095">
        <v>0.12</v>
      </c>
      <c r="Z6095">
        <v>42</v>
      </c>
      <c r="AA6095">
        <v>11887</v>
      </c>
      <c r="AB6095">
        <v>38</v>
      </c>
      <c r="AC6095">
        <v>77.59</v>
      </c>
    </row>
    <row r="6096" spans="1:29" x14ac:dyDescent="0.3">
      <c r="A6096">
        <v>2013</v>
      </c>
      <c r="B6096">
        <v>6</v>
      </c>
      <c r="C6096" s="1">
        <v>41433</v>
      </c>
      <c r="D6096">
        <v>10400</v>
      </c>
      <c r="E6096">
        <v>684</v>
      </c>
      <c r="F6096">
        <v>37</v>
      </c>
      <c r="G6096">
        <v>37</v>
      </c>
      <c r="H6096">
        <v>215</v>
      </c>
      <c r="I6096">
        <v>794</v>
      </c>
      <c r="J6096">
        <v>1083</v>
      </c>
      <c r="K6096">
        <v>12167</v>
      </c>
      <c r="L6096">
        <v>197</v>
      </c>
      <c r="M6096">
        <v>790</v>
      </c>
      <c r="N6096">
        <v>816</v>
      </c>
      <c r="O6096">
        <v>109</v>
      </c>
      <c r="P6096">
        <v>1912</v>
      </c>
      <c r="Q6096">
        <v>3400</v>
      </c>
      <c r="R6096">
        <v>0</v>
      </c>
      <c r="S6096">
        <v>0</v>
      </c>
      <c r="T6096">
        <v>3400</v>
      </c>
      <c r="U6096">
        <v>5340</v>
      </c>
      <c r="V6096">
        <v>2301</v>
      </c>
      <c r="W6096">
        <v>4792</v>
      </c>
      <c r="X6096">
        <v>6855</v>
      </c>
      <c r="Y6096">
        <v>0.13</v>
      </c>
      <c r="Z6096">
        <v>44</v>
      </c>
      <c r="AA6096">
        <v>11373</v>
      </c>
      <c r="AB6096">
        <v>40</v>
      </c>
      <c r="AC6096">
        <v>77.78</v>
      </c>
    </row>
    <row r="6097" spans="1:29" x14ac:dyDescent="0.3">
      <c r="A6097">
        <v>2013</v>
      </c>
      <c r="B6097">
        <v>6</v>
      </c>
      <c r="C6097" s="1">
        <v>41434</v>
      </c>
      <c r="D6097">
        <v>11000</v>
      </c>
      <c r="E6097">
        <v>682</v>
      </c>
      <c r="F6097">
        <v>35</v>
      </c>
      <c r="G6097">
        <v>38</v>
      </c>
      <c r="H6097">
        <v>189</v>
      </c>
      <c r="I6097">
        <v>815</v>
      </c>
      <c r="J6097">
        <v>1077</v>
      </c>
      <c r="K6097">
        <v>12759</v>
      </c>
      <c r="L6097">
        <v>197</v>
      </c>
      <c r="M6097">
        <v>792</v>
      </c>
      <c r="N6097">
        <v>824</v>
      </c>
      <c r="O6097">
        <v>111</v>
      </c>
      <c r="P6097">
        <v>1924</v>
      </c>
      <c r="Q6097">
        <v>3450</v>
      </c>
      <c r="R6097">
        <v>0</v>
      </c>
      <c r="S6097">
        <v>0</v>
      </c>
      <c r="T6097">
        <v>3450</v>
      </c>
      <c r="U6097">
        <v>5320</v>
      </c>
      <c r="V6097">
        <v>2231</v>
      </c>
      <c r="W6097">
        <v>5396</v>
      </c>
      <c r="X6097">
        <v>7385</v>
      </c>
      <c r="Y6097">
        <v>0.13</v>
      </c>
      <c r="Z6097">
        <v>42</v>
      </c>
      <c r="AA6097">
        <v>11944</v>
      </c>
      <c r="AB6097">
        <v>38</v>
      </c>
      <c r="AC6097">
        <v>77.91</v>
      </c>
    </row>
    <row r="6098" spans="1:29" x14ac:dyDescent="0.3">
      <c r="A6098">
        <v>2013</v>
      </c>
      <c r="B6098">
        <v>6</v>
      </c>
      <c r="C6098" s="1">
        <v>41435</v>
      </c>
      <c r="D6098">
        <v>12600</v>
      </c>
      <c r="E6098">
        <v>680</v>
      </c>
      <c r="F6098">
        <v>33</v>
      </c>
      <c r="G6098">
        <v>37</v>
      </c>
      <c r="H6098">
        <v>188</v>
      </c>
      <c r="I6098">
        <v>837</v>
      </c>
      <c r="J6098">
        <v>1095</v>
      </c>
      <c r="K6098">
        <v>14375</v>
      </c>
      <c r="L6098">
        <v>291</v>
      </c>
      <c r="M6098">
        <v>991</v>
      </c>
      <c r="N6098">
        <v>818</v>
      </c>
      <c r="O6098">
        <v>99</v>
      </c>
      <c r="P6098">
        <v>2199</v>
      </c>
      <c r="Q6098">
        <v>3313</v>
      </c>
      <c r="R6098">
        <v>0</v>
      </c>
      <c r="S6098">
        <v>0</v>
      </c>
      <c r="T6098">
        <v>3313</v>
      </c>
      <c r="U6098">
        <v>4000</v>
      </c>
      <c r="V6098">
        <v>743</v>
      </c>
      <c r="W6098">
        <v>8352</v>
      </c>
      <c r="X6098">
        <v>8863</v>
      </c>
      <c r="Y6098">
        <v>0.11</v>
      </c>
      <c r="Z6098">
        <v>38</v>
      </c>
      <c r="AA6098">
        <v>13538</v>
      </c>
      <c r="AB6098">
        <v>35</v>
      </c>
      <c r="AC6098">
        <v>77.91</v>
      </c>
    </row>
    <row r="6099" spans="1:29" x14ac:dyDescent="0.3">
      <c r="A6099">
        <v>2013</v>
      </c>
      <c r="B6099">
        <v>6</v>
      </c>
      <c r="C6099" s="1">
        <v>41436</v>
      </c>
      <c r="D6099">
        <v>12400</v>
      </c>
      <c r="E6099">
        <v>668</v>
      </c>
      <c r="F6099">
        <v>33</v>
      </c>
      <c r="G6099">
        <v>36</v>
      </c>
      <c r="H6099">
        <v>178</v>
      </c>
      <c r="I6099">
        <v>788</v>
      </c>
      <c r="J6099">
        <v>1035</v>
      </c>
      <c r="K6099">
        <v>14103</v>
      </c>
      <c r="L6099">
        <v>373</v>
      </c>
      <c r="M6099">
        <v>2490</v>
      </c>
      <c r="N6099">
        <v>811</v>
      </c>
      <c r="O6099">
        <v>107</v>
      </c>
      <c r="P6099">
        <v>3781</v>
      </c>
      <c r="Q6099">
        <v>3474</v>
      </c>
      <c r="R6099">
        <v>0</v>
      </c>
      <c r="S6099">
        <v>0</v>
      </c>
      <c r="T6099">
        <v>3474</v>
      </c>
      <c r="U6099">
        <v>2845</v>
      </c>
      <c r="V6099">
        <v>-2159</v>
      </c>
      <c r="W6099">
        <v>9250</v>
      </c>
      <c r="X6099">
        <v>6848</v>
      </c>
      <c r="Y6099">
        <v>0.23</v>
      </c>
      <c r="Z6099">
        <v>51</v>
      </c>
      <c r="AA6099">
        <v>13315</v>
      </c>
      <c r="AB6099">
        <v>49</v>
      </c>
      <c r="AC6099">
        <v>78.08</v>
      </c>
    </row>
    <row r="6100" spans="1:29" x14ac:dyDescent="0.3">
      <c r="A6100">
        <v>2013</v>
      </c>
      <c r="B6100">
        <v>6</v>
      </c>
      <c r="C6100" s="1">
        <v>41437</v>
      </c>
      <c r="D6100">
        <v>12600</v>
      </c>
      <c r="E6100">
        <v>665</v>
      </c>
      <c r="F6100">
        <v>32</v>
      </c>
      <c r="G6100">
        <v>36</v>
      </c>
      <c r="H6100">
        <v>154</v>
      </c>
      <c r="I6100">
        <v>772</v>
      </c>
      <c r="J6100">
        <v>994</v>
      </c>
      <c r="K6100">
        <v>14259</v>
      </c>
      <c r="L6100">
        <v>385</v>
      </c>
      <c r="M6100">
        <v>1994</v>
      </c>
      <c r="N6100">
        <v>812</v>
      </c>
      <c r="O6100">
        <v>103</v>
      </c>
      <c r="P6100">
        <v>3293</v>
      </c>
      <c r="Q6100">
        <v>3522</v>
      </c>
      <c r="R6100">
        <v>0</v>
      </c>
      <c r="S6100">
        <v>0</v>
      </c>
      <c r="T6100">
        <v>3522</v>
      </c>
      <c r="U6100">
        <v>2785</v>
      </c>
      <c r="V6100">
        <v>-1804</v>
      </c>
      <c r="W6100">
        <v>9494</v>
      </c>
      <c r="X6100">
        <v>7443</v>
      </c>
      <c r="Y6100">
        <v>0.19</v>
      </c>
      <c r="Z6100">
        <v>48</v>
      </c>
      <c r="AA6100">
        <v>13487</v>
      </c>
      <c r="AB6100">
        <v>45</v>
      </c>
      <c r="AC6100">
        <v>78.19</v>
      </c>
    </row>
    <row r="6101" spans="1:29" x14ac:dyDescent="0.3">
      <c r="A6101">
        <v>2013</v>
      </c>
      <c r="B6101">
        <v>6</v>
      </c>
      <c r="C6101" s="1">
        <v>41438</v>
      </c>
      <c r="D6101">
        <v>13600</v>
      </c>
      <c r="E6101">
        <v>681</v>
      </c>
      <c r="F6101">
        <v>30</v>
      </c>
      <c r="G6101">
        <v>37</v>
      </c>
      <c r="H6101">
        <v>151</v>
      </c>
      <c r="I6101">
        <v>723</v>
      </c>
      <c r="J6101">
        <v>941</v>
      </c>
      <c r="K6101">
        <v>15222</v>
      </c>
      <c r="L6101">
        <v>380</v>
      </c>
      <c r="M6101">
        <v>2000</v>
      </c>
      <c r="N6101">
        <v>808</v>
      </c>
      <c r="O6101">
        <v>116</v>
      </c>
      <c r="P6101">
        <v>3304</v>
      </c>
      <c r="Q6101">
        <v>3579</v>
      </c>
      <c r="R6101">
        <v>0</v>
      </c>
      <c r="S6101">
        <v>0</v>
      </c>
      <c r="T6101">
        <v>3579</v>
      </c>
      <c r="U6101">
        <v>3013</v>
      </c>
      <c r="V6101">
        <v>-1676</v>
      </c>
      <c r="W6101">
        <v>10266</v>
      </c>
      <c r="X6101">
        <v>8339</v>
      </c>
      <c r="Y6101">
        <v>0.18</v>
      </c>
      <c r="Z6101">
        <v>45</v>
      </c>
      <c r="AA6101">
        <v>14499</v>
      </c>
      <c r="AB6101">
        <v>42</v>
      </c>
      <c r="AC6101">
        <v>78.22</v>
      </c>
    </row>
    <row r="6102" spans="1:29" x14ac:dyDescent="0.3">
      <c r="A6102">
        <v>2013</v>
      </c>
      <c r="B6102">
        <v>6</v>
      </c>
      <c r="C6102" s="1">
        <v>41439</v>
      </c>
      <c r="D6102">
        <v>13800</v>
      </c>
      <c r="E6102">
        <v>702</v>
      </c>
      <c r="F6102">
        <v>30</v>
      </c>
      <c r="G6102">
        <v>37</v>
      </c>
      <c r="H6102">
        <v>179</v>
      </c>
      <c r="I6102">
        <v>695</v>
      </c>
      <c r="J6102">
        <v>941</v>
      </c>
      <c r="K6102">
        <v>15443</v>
      </c>
      <c r="L6102">
        <v>392</v>
      </c>
      <c r="M6102">
        <v>2689</v>
      </c>
      <c r="N6102">
        <v>805</v>
      </c>
      <c r="O6102">
        <v>120</v>
      </c>
      <c r="P6102">
        <v>4005</v>
      </c>
      <c r="Q6102">
        <v>3613</v>
      </c>
      <c r="R6102">
        <v>0</v>
      </c>
      <c r="S6102">
        <v>0</v>
      </c>
      <c r="T6102">
        <v>3613</v>
      </c>
      <c r="U6102">
        <v>4660</v>
      </c>
      <c r="V6102">
        <v>-753</v>
      </c>
      <c r="W6102">
        <v>8830</v>
      </c>
      <c r="X6102">
        <v>7825</v>
      </c>
      <c r="Y6102">
        <v>0.22</v>
      </c>
      <c r="Z6102">
        <v>49</v>
      </c>
      <c r="AA6102">
        <v>14748</v>
      </c>
      <c r="AB6102">
        <v>47</v>
      </c>
      <c r="AC6102">
        <v>78.290000000000006</v>
      </c>
    </row>
    <row r="6103" spans="1:29" x14ac:dyDescent="0.3">
      <c r="A6103">
        <v>2013</v>
      </c>
      <c r="B6103">
        <v>6</v>
      </c>
      <c r="C6103" s="1">
        <v>41440</v>
      </c>
      <c r="D6103">
        <v>12800</v>
      </c>
      <c r="E6103">
        <v>695</v>
      </c>
      <c r="F6103">
        <v>27</v>
      </c>
      <c r="G6103">
        <v>40</v>
      </c>
      <c r="H6103">
        <v>225</v>
      </c>
      <c r="I6103">
        <v>740</v>
      </c>
      <c r="J6103">
        <v>1032</v>
      </c>
      <c r="K6103">
        <v>14527</v>
      </c>
      <c r="L6103">
        <v>394</v>
      </c>
      <c r="M6103">
        <v>2684</v>
      </c>
      <c r="N6103">
        <v>806</v>
      </c>
      <c r="O6103">
        <v>131</v>
      </c>
      <c r="P6103">
        <v>4014</v>
      </c>
      <c r="Q6103">
        <v>3674</v>
      </c>
      <c r="R6103">
        <v>0</v>
      </c>
      <c r="S6103">
        <v>0</v>
      </c>
      <c r="T6103">
        <v>3674</v>
      </c>
      <c r="U6103">
        <v>5910</v>
      </c>
      <c r="V6103">
        <v>539</v>
      </c>
      <c r="W6103">
        <v>6556</v>
      </c>
      <c r="X6103">
        <v>6838</v>
      </c>
      <c r="Y6103">
        <v>0.24</v>
      </c>
      <c r="Z6103">
        <v>53</v>
      </c>
      <c r="AA6103">
        <v>13787</v>
      </c>
      <c r="AB6103">
        <v>50</v>
      </c>
      <c r="AC6103">
        <v>78.44</v>
      </c>
    </row>
    <row r="6104" spans="1:29" x14ac:dyDescent="0.3">
      <c r="A6104">
        <v>2013</v>
      </c>
      <c r="B6104">
        <v>6</v>
      </c>
      <c r="C6104" s="1">
        <v>41441</v>
      </c>
      <c r="D6104">
        <v>12500</v>
      </c>
      <c r="E6104">
        <v>679</v>
      </c>
      <c r="F6104">
        <v>27</v>
      </c>
      <c r="G6104">
        <v>41</v>
      </c>
      <c r="H6104">
        <v>235</v>
      </c>
      <c r="I6104">
        <v>769</v>
      </c>
      <c r="J6104">
        <v>1072</v>
      </c>
      <c r="K6104">
        <v>14251</v>
      </c>
      <c r="L6104">
        <v>389</v>
      </c>
      <c r="M6104">
        <v>1992</v>
      </c>
      <c r="N6104">
        <v>805</v>
      </c>
      <c r="O6104">
        <v>160</v>
      </c>
      <c r="P6104">
        <v>3347</v>
      </c>
      <c r="Q6104">
        <v>3800</v>
      </c>
      <c r="R6104">
        <v>0</v>
      </c>
      <c r="S6104">
        <v>0</v>
      </c>
      <c r="T6104">
        <v>3800</v>
      </c>
      <c r="U6104">
        <v>5753</v>
      </c>
      <c r="V6104">
        <v>1008</v>
      </c>
      <c r="W6104">
        <v>6362</v>
      </c>
      <c r="X6104">
        <v>7104</v>
      </c>
      <c r="Y6104">
        <v>0.2</v>
      </c>
      <c r="Z6104">
        <v>50</v>
      </c>
      <c r="AA6104">
        <v>13482</v>
      </c>
      <c r="AB6104">
        <v>47</v>
      </c>
      <c r="AC6104">
        <v>78.56</v>
      </c>
    </row>
    <row r="6105" spans="1:29" x14ac:dyDescent="0.3">
      <c r="A6105">
        <v>2013</v>
      </c>
      <c r="B6105">
        <v>6</v>
      </c>
      <c r="C6105" s="1">
        <v>41442</v>
      </c>
      <c r="D6105">
        <v>12100</v>
      </c>
      <c r="E6105">
        <v>653</v>
      </c>
      <c r="F6105">
        <v>27</v>
      </c>
      <c r="G6105">
        <v>73</v>
      </c>
      <c r="H6105">
        <v>196</v>
      </c>
      <c r="I6105">
        <v>784</v>
      </c>
      <c r="J6105">
        <v>1080</v>
      </c>
      <c r="K6105">
        <v>13833</v>
      </c>
      <c r="L6105">
        <v>401</v>
      </c>
      <c r="M6105">
        <v>1490</v>
      </c>
      <c r="N6105">
        <v>805</v>
      </c>
      <c r="O6105">
        <v>108</v>
      </c>
      <c r="P6105">
        <v>2804</v>
      </c>
      <c r="Q6105">
        <v>3674</v>
      </c>
      <c r="R6105">
        <v>0</v>
      </c>
      <c r="S6105">
        <v>0</v>
      </c>
      <c r="T6105">
        <v>3674</v>
      </c>
      <c r="U6105">
        <v>5635</v>
      </c>
      <c r="V6105">
        <v>1523</v>
      </c>
      <c r="W6105">
        <v>6089</v>
      </c>
      <c r="X6105">
        <v>7355</v>
      </c>
      <c r="Y6105">
        <v>0.15</v>
      </c>
      <c r="Z6105">
        <v>47</v>
      </c>
      <c r="AA6105">
        <v>13049</v>
      </c>
      <c r="AB6105">
        <v>44</v>
      </c>
      <c r="AC6105">
        <v>78.650000000000006</v>
      </c>
    </row>
    <row r="6106" spans="1:29" x14ac:dyDescent="0.3">
      <c r="A6106">
        <v>2013</v>
      </c>
      <c r="B6106">
        <v>6</v>
      </c>
      <c r="C6106" s="1">
        <v>41443</v>
      </c>
      <c r="D6106">
        <v>11800</v>
      </c>
      <c r="E6106">
        <v>635</v>
      </c>
      <c r="F6106">
        <v>25</v>
      </c>
      <c r="G6106">
        <v>40</v>
      </c>
      <c r="H6106">
        <v>168</v>
      </c>
      <c r="I6106">
        <v>698</v>
      </c>
      <c r="J6106">
        <v>931</v>
      </c>
      <c r="K6106">
        <v>13366</v>
      </c>
      <c r="L6106">
        <v>403</v>
      </c>
      <c r="M6106">
        <v>993</v>
      </c>
      <c r="N6106">
        <v>805</v>
      </c>
      <c r="O6106">
        <v>107</v>
      </c>
      <c r="P6106">
        <v>2308</v>
      </c>
      <c r="Q6106">
        <v>3831</v>
      </c>
      <c r="R6106">
        <v>0</v>
      </c>
      <c r="S6106">
        <v>0</v>
      </c>
      <c r="T6106">
        <v>3831</v>
      </c>
      <c r="U6106">
        <v>5547</v>
      </c>
      <c r="V6106">
        <v>1680</v>
      </c>
      <c r="W6106">
        <v>5815</v>
      </c>
      <c r="X6106">
        <v>7227</v>
      </c>
      <c r="Y6106">
        <v>0.13</v>
      </c>
      <c r="Z6106">
        <v>46</v>
      </c>
      <c r="AA6106">
        <v>12668</v>
      </c>
      <c r="AB6106">
        <v>43</v>
      </c>
      <c r="AC6106">
        <v>78.739999999999995</v>
      </c>
    </row>
    <row r="6107" spans="1:29" x14ac:dyDescent="0.3">
      <c r="A6107">
        <v>2013</v>
      </c>
      <c r="B6107">
        <v>6</v>
      </c>
      <c r="C6107" s="1">
        <v>41444</v>
      </c>
      <c r="D6107">
        <v>13100</v>
      </c>
      <c r="E6107">
        <v>629</v>
      </c>
      <c r="F6107">
        <v>24</v>
      </c>
      <c r="G6107">
        <v>37</v>
      </c>
      <c r="H6107">
        <v>168</v>
      </c>
      <c r="I6107">
        <v>625</v>
      </c>
      <c r="J6107">
        <v>854</v>
      </c>
      <c r="K6107">
        <v>14583</v>
      </c>
      <c r="L6107">
        <v>406</v>
      </c>
      <c r="M6107">
        <v>789</v>
      </c>
      <c r="N6107">
        <v>806</v>
      </c>
      <c r="O6107">
        <v>110</v>
      </c>
      <c r="P6107">
        <v>2111</v>
      </c>
      <c r="Q6107">
        <v>3879</v>
      </c>
      <c r="R6107">
        <v>0</v>
      </c>
      <c r="S6107">
        <v>0</v>
      </c>
      <c r="T6107">
        <v>3879</v>
      </c>
      <c r="U6107">
        <v>5928</v>
      </c>
      <c r="V6107">
        <v>2150</v>
      </c>
      <c r="W6107">
        <v>6715</v>
      </c>
      <c r="X6107">
        <v>8593</v>
      </c>
      <c r="Y6107">
        <v>0.1</v>
      </c>
      <c r="Z6107">
        <v>41</v>
      </c>
      <c r="AA6107">
        <v>13958</v>
      </c>
      <c r="AB6107">
        <v>38</v>
      </c>
      <c r="AC6107">
        <v>78.72</v>
      </c>
    </row>
    <row r="6108" spans="1:29" x14ac:dyDescent="0.3">
      <c r="A6108">
        <v>2013</v>
      </c>
      <c r="B6108">
        <v>6</v>
      </c>
      <c r="C6108" s="1">
        <v>41445</v>
      </c>
      <c r="D6108">
        <v>12300</v>
      </c>
      <c r="E6108">
        <v>617</v>
      </c>
      <c r="F6108">
        <v>23</v>
      </c>
      <c r="G6108">
        <v>36</v>
      </c>
      <c r="H6108">
        <v>177</v>
      </c>
      <c r="I6108">
        <v>586</v>
      </c>
      <c r="J6108">
        <v>822</v>
      </c>
      <c r="K6108">
        <v>13739</v>
      </c>
      <c r="L6108">
        <v>406</v>
      </c>
      <c r="M6108">
        <v>1993</v>
      </c>
      <c r="N6108">
        <v>806</v>
      </c>
      <c r="O6108">
        <v>119</v>
      </c>
      <c r="P6108">
        <v>3324</v>
      </c>
      <c r="Q6108">
        <v>3928</v>
      </c>
      <c r="R6108">
        <v>0</v>
      </c>
      <c r="S6108">
        <v>0</v>
      </c>
      <c r="T6108">
        <v>3928</v>
      </c>
      <c r="U6108">
        <v>5930</v>
      </c>
      <c r="V6108">
        <v>874</v>
      </c>
      <c r="W6108">
        <v>5887</v>
      </c>
      <c r="X6108">
        <v>6487</v>
      </c>
      <c r="Y6108">
        <v>0.2</v>
      </c>
      <c r="Z6108">
        <v>53</v>
      </c>
      <c r="AA6108">
        <v>13153</v>
      </c>
      <c r="AB6108">
        <v>51</v>
      </c>
      <c r="AC6108">
        <v>78.88</v>
      </c>
    </row>
    <row r="6109" spans="1:29" x14ac:dyDescent="0.3">
      <c r="A6109">
        <v>2013</v>
      </c>
      <c r="B6109">
        <v>6</v>
      </c>
      <c r="C6109" s="1">
        <v>41446</v>
      </c>
      <c r="D6109">
        <v>12000</v>
      </c>
      <c r="E6109">
        <v>648</v>
      </c>
      <c r="F6109">
        <v>24</v>
      </c>
      <c r="G6109">
        <v>35</v>
      </c>
      <c r="H6109">
        <v>198</v>
      </c>
      <c r="I6109">
        <v>586</v>
      </c>
      <c r="J6109">
        <v>843</v>
      </c>
      <c r="K6109">
        <v>13491</v>
      </c>
      <c r="L6109">
        <v>359</v>
      </c>
      <c r="M6109">
        <v>1283</v>
      </c>
      <c r="N6109">
        <v>808</v>
      </c>
      <c r="O6109">
        <v>110</v>
      </c>
      <c r="P6109">
        <v>2560</v>
      </c>
      <c r="Q6109">
        <v>3957</v>
      </c>
      <c r="R6109">
        <v>0</v>
      </c>
      <c r="S6109">
        <v>0</v>
      </c>
      <c r="T6109">
        <v>3957</v>
      </c>
      <c r="U6109">
        <v>5920</v>
      </c>
      <c r="V6109">
        <v>1631</v>
      </c>
      <c r="W6109">
        <v>5620</v>
      </c>
      <c r="X6109">
        <v>6974</v>
      </c>
      <c r="Y6109">
        <v>0.15</v>
      </c>
      <c r="Z6109">
        <v>48</v>
      </c>
      <c r="AA6109">
        <v>12905</v>
      </c>
      <c r="AB6109">
        <v>46</v>
      </c>
      <c r="AC6109">
        <v>78.989999999999995</v>
      </c>
    </row>
    <row r="6110" spans="1:29" x14ac:dyDescent="0.3">
      <c r="A6110">
        <v>2013</v>
      </c>
      <c r="B6110">
        <v>6</v>
      </c>
      <c r="C6110" s="1">
        <v>41447</v>
      </c>
      <c r="D6110">
        <v>12100</v>
      </c>
      <c r="E6110">
        <v>640</v>
      </c>
      <c r="F6110">
        <v>23</v>
      </c>
      <c r="G6110">
        <v>34</v>
      </c>
      <c r="H6110">
        <v>222</v>
      </c>
      <c r="I6110">
        <v>607</v>
      </c>
      <c r="J6110">
        <v>886</v>
      </c>
      <c r="K6110">
        <v>13626</v>
      </c>
      <c r="L6110">
        <v>217</v>
      </c>
      <c r="M6110">
        <v>795</v>
      </c>
      <c r="N6110">
        <v>347</v>
      </c>
      <c r="O6110">
        <v>114</v>
      </c>
      <c r="P6110">
        <v>1473</v>
      </c>
      <c r="Q6110">
        <v>4100</v>
      </c>
      <c r="R6110">
        <v>0</v>
      </c>
      <c r="S6110">
        <v>0</v>
      </c>
      <c r="T6110">
        <v>4100</v>
      </c>
      <c r="U6110">
        <v>5990</v>
      </c>
      <c r="V6110">
        <v>2738</v>
      </c>
      <c r="W6110">
        <v>5602</v>
      </c>
      <c r="X6110">
        <v>8053</v>
      </c>
      <c r="Y6110">
        <v>0.08</v>
      </c>
      <c r="Z6110">
        <v>41</v>
      </c>
      <c r="AA6110">
        <v>13019</v>
      </c>
      <c r="AB6110">
        <v>38</v>
      </c>
      <c r="AC6110">
        <v>79</v>
      </c>
    </row>
    <row r="6111" spans="1:29" x14ac:dyDescent="0.3">
      <c r="A6111">
        <v>2013</v>
      </c>
      <c r="B6111">
        <v>6</v>
      </c>
      <c r="C6111" s="1">
        <v>41448</v>
      </c>
      <c r="D6111">
        <v>12500</v>
      </c>
      <c r="E6111">
        <v>606</v>
      </c>
      <c r="F6111">
        <v>22</v>
      </c>
      <c r="G6111">
        <v>34</v>
      </c>
      <c r="H6111">
        <v>228</v>
      </c>
      <c r="I6111">
        <v>656</v>
      </c>
      <c r="J6111">
        <v>940</v>
      </c>
      <c r="K6111">
        <v>14046</v>
      </c>
      <c r="L6111">
        <v>220</v>
      </c>
      <c r="M6111">
        <v>782</v>
      </c>
      <c r="N6111">
        <v>466</v>
      </c>
      <c r="O6111">
        <v>102</v>
      </c>
      <c r="P6111">
        <v>1571</v>
      </c>
      <c r="Q6111">
        <v>4022</v>
      </c>
      <c r="R6111">
        <v>0</v>
      </c>
      <c r="S6111">
        <v>0</v>
      </c>
      <c r="T6111">
        <v>4022</v>
      </c>
      <c r="U6111">
        <v>6180</v>
      </c>
      <c r="V6111">
        <v>2935</v>
      </c>
      <c r="W6111">
        <v>5800</v>
      </c>
      <c r="X6111">
        <v>8453</v>
      </c>
      <c r="Y6111">
        <v>0.08</v>
      </c>
      <c r="Z6111">
        <v>40</v>
      </c>
      <c r="AA6111">
        <v>13390</v>
      </c>
      <c r="AB6111">
        <v>37</v>
      </c>
      <c r="AC6111">
        <v>78.97</v>
      </c>
    </row>
    <row r="6112" spans="1:29" x14ac:dyDescent="0.3">
      <c r="A6112">
        <v>2013</v>
      </c>
      <c r="B6112">
        <v>6</v>
      </c>
      <c r="C6112" s="1">
        <v>41449</v>
      </c>
      <c r="D6112">
        <v>13700</v>
      </c>
      <c r="E6112">
        <v>554</v>
      </c>
      <c r="F6112">
        <v>22</v>
      </c>
      <c r="G6112">
        <v>36</v>
      </c>
      <c r="H6112">
        <v>184</v>
      </c>
      <c r="I6112">
        <v>733</v>
      </c>
      <c r="J6112">
        <v>975</v>
      </c>
      <c r="K6112">
        <v>15229</v>
      </c>
      <c r="L6112">
        <v>341</v>
      </c>
      <c r="M6112">
        <v>1493</v>
      </c>
      <c r="N6112">
        <v>813</v>
      </c>
      <c r="O6112">
        <v>105</v>
      </c>
      <c r="P6112">
        <v>2753</v>
      </c>
      <c r="Q6112">
        <v>4107</v>
      </c>
      <c r="R6112">
        <v>0</v>
      </c>
      <c r="S6112">
        <v>0</v>
      </c>
      <c r="T6112">
        <v>4107</v>
      </c>
      <c r="U6112">
        <v>6410</v>
      </c>
      <c r="V6112">
        <v>1963</v>
      </c>
      <c r="W6112">
        <v>6694</v>
      </c>
      <c r="X6112">
        <v>8369</v>
      </c>
      <c r="Y6112">
        <v>0.15</v>
      </c>
      <c r="Z6112">
        <v>45</v>
      </c>
      <c r="AA6112">
        <v>14496</v>
      </c>
      <c r="AB6112">
        <v>42</v>
      </c>
      <c r="AC6112">
        <v>78.959999999999994</v>
      </c>
    </row>
    <row r="6113" spans="1:29" x14ac:dyDescent="0.3">
      <c r="A6113">
        <v>2013</v>
      </c>
      <c r="B6113">
        <v>6</v>
      </c>
      <c r="C6113" s="1">
        <v>41450</v>
      </c>
      <c r="D6113">
        <v>14400</v>
      </c>
      <c r="E6113">
        <v>546</v>
      </c>
      <c r="F6113">
        <v>27</v>
      </c>
      <c r="G6113">
        <v>37</v>
      </c>
      <c r="H6113">
        <v>159</v>
      </c>
      <c r="I6113">
        <v>693</v>
      </c>
      <c r="J6113">
        <v>916</v>
      </c>
      <c r="K6113">
        <v>15862</v>
      </c>
      <c r="L6113">
        <v>368</v>
      </c>
      <c r="M6113">
        <v>2493</v>
      </c>
      <c r="N6113">
        <v>810</v>
      </c>
      <c r="O6113">
        <v>78</v>
      </c>
      <c r="P6113">
        <v>3749</v>
      </c>
      <c r="Q6113">
        <v>4143</v>
      </c>
      <c r="R6113">
        <v>0</v>
      </c>
      <c r="S6113">
        <v>0</v>
      </c>
      <c r="T6113">
        <v>4143</v>
      </c>
      <c r="U6113">
        <v>6740</v>
      </c>
      <c r="V6113">
        <v>1215</v>
      </c>
      <c r="W6113">
        <v>7046</v>
      </c>
      <c r="X6113">
        <v>7971</v>
      </c>
      <c r="Y6113">
        <v>0.2</v>
      </c>
      <c r="Z6113">
        <v>50</v>
      </c>
      <c r="AA6113">
        <v>15169</v>
      </c>
      <c r="AB6113">
        <v>47</v>
      </c>
      <c r="AC6113">
        <v>78.97</v>
      </c>
    </row>
    <row r="6114" spans="1:29" x14ac:dyDescent="0.3">
      <c r="A6114">
        <v>2013</v>
      </c>
      <c r="B6114">
        <v>6</v>
      </c>
      <c r="C6114" s="1">
        <v>41451</v>
      </c>
      <c r="D6114">
        <v>15800</v>
      </c>
      <c r="E6114">
        <v>569</v>
      </c>
      <c r="F6114">
        <v>55</v>
      </c>
      <c r="G6114">
        <v>35</v>
      </c>
      <c r="H6114">
        <v>183</v>
      </c>
      <c r="I6114">
        <v>669</v>
      </c>
      <c r="J6114">
        <v>942</v>
      </c>
      <c r="K6114">
        <v>17311</v>
      </c>
      <c r="L6114">
        <v>391</v>
      </c>
      <c r="M6114">
        <v>2989</v>
      </c>
      <c r="N6114">
        <v>810</v>
      </c>
      <c r="O6114">
        <v>90</v>
      </c>
      <c r="P6114">
        <v>4279</v>
      </c>
      <c r="Q6114">
        <v>4140</v>
      </c>
      <c r="R6114">
        <v>0</v>
      </c>
      <c r="S6114">
        <v>0</v>
      </c>
      <c r="T6114">
        <v>4140</v>
      </c>
      <c r="U6114">
        <v>7130</v>
      </c>
      <c r="V6114">
        <v>1102</v>
      </c>
      <c r="W6114">
        <v>8080</v>
      </c>
      <c r="X6114">
        <v>8892</v>
      </c>
      <c r="Y6114">
        <v>0.22</v>
      </c>
      <c r="Z6114">
        <v>49</v>
      </c>
      <c r="AA6114">
        <v>16642</v>
      </c>
      <c r="AB6114">
        <v>47</v>
      </c>
      <c r="AC6114">
        <v>78.92</v>
      </c>
    </row>
    <row r="6115" spans="1:29" x14ac:dyDescent="0.3">
      <c r="A6115">
        <v>2013</v>
      </c>
      <c r="B6115">
        <v>6</v>
      </c>
      <c r="C6115" s="1">
        <v>41452</v>
      </c>
      <c r="D6115">
        <v>17400</v>
      </c>
      <c r="E6115">
        <v>602</v>
      </c>
      <c r="F6115">
        <v>72</v>
      </c>
      <c r="G6115">
        <v>34</v>
      </c>
      <c r="H6115">
        <v>222</v>
      </c>
      <c r="I6115">
        <v>630</v>
      </c>
      <c r="J6115">
        <v>958</v>
      </c>
      <c r="K6115">
        <v>18960</v>
      </c>
      <c r="L6115">
        <v>402</v>
      </c>
      <c r="M6115">
        <v>4499</v>
      </c>
      <c r="N6115">
        <v>807</v>
      </c>
      <c r="O6115">
        <v>98</v>
      </c>
      <c r="P6115">
        <v>5805</v>
      </c>
      <c r="Q6115">
        <v>4181</v>
      </c>
      <c r="R6115">
        <v>0</v>
      </c>
      <c r="S6115">
        <v>0</v>
      </c>
      <c r="T6115">
        <v>4181</v>
      </c>
      <c r="U6115">
        <v>7630</v>
      </c>
      <c r="V6115">
        <v>65</v>
      </c>
      <c r="W6115">
        <v>9201</v>
      </c>
      <c r="X6115">
        <v>8973</v>
      </c>
      <c r="Y6115">
        <v>0.28000000000000003</v>
      </c>
      <c r="Z6115">
        <v>53</v>
      </c>
      <c r="AA6115">
        <v>18330</v>
      </c>
      <c r="AB6115">
        <v>51</v>
      </c>
      <c r="AC6115">
        <v>78.86</v>
      </c>
    </row>
    <row r="6116" spans="1:29" x14ac:dyDescent="0.3">
      <c r="A6116">
        <v>2013</v>
      </c>
      <c r="B6116">
        <v>6</v>
      </c>
      <c r="C6116" s="1">
        <v>41453</v>
      </c>
      <c r="D6116">
        <v>18900</v>
      </c>
      <c r="E6116">
        <v>643</v>
      </c>
      <c r="F6116">
        <v>50</v>
      </c>
      <c r="G6116">
        <v>33</v>
      </c>
      <c r="H6116">
        <v>243</v>
      </c>
      <c r="I6116">
        <v>621</v>
      </c>
      <c r="J6116">
        <v>947</v>
      </c>
      <c r="K6116">
        <v>20490</v>
      </c>
      <c r="L6116">
        <v>398</v>
      </c>
      <c r="M6116">
        <v>5488</v>
      </c>
      <c r="N6116">
        <v>803</v>
      </c>
      <c r="O6116">
        <v>115</v>
      </c>
      <c r="P6116">
        <v>6804</v>
      </c>
      <c r="Q6116">
        <v>4181</v>
      </c>
      <c r="R6116">
        <v>0</v>
      </c>
      <c r="S6116">
        <v>0</v>
      </c>
      <c r="T6116">
        <v>4181</v>
      </c>
      <c r="U6116">
        <v>8030</v>
      </c>
      <c r="V6116">
        <v>-544</v>
      </c>
      <c r="W6116">
        <v>10342</v>
      </c>
      <c r="X6116">
        <v>9506</v>
      </c>
      <c r="Y6116">
        <v>0.3</v>
      </c>
      <c r="Z6116">
        <v>54</v>
      </c>
      <c r="AA6116">
        <v>19869</v>
      </c>
      <c r="AB6116">
        <v>52</v>
      </c>
      <c r="AC6116">
        <v>78.77</v>
      </c>
    </row>
    <row r="6117" spans="1:29" x14ac:dyDescent="0.3">
      <c r="A6117">
        <v>2013</v>
      </c>
      <c r="B6117">
        <v>6</v>
      </c>
      <c r="C6117" s="1">
        <v>41454</v>
      </c>
      <c r="D6117">
        <v>19300</v>
      </c>
      <c r="E6117">
        <v>706</v>
      </c>
      <c r="F6117">
        <v>37</v>
      </c>
      <c r="G6117">
        <v>37</v>
      </c>
      <c r="H6117">
        <v>243</v>
      </c>
      <c r="I6117">
        <v>629</v>
      </c>
      <c r="J6117">
        <v>946</v>
      </c>
      <c r="K6117">
        <v>20952</v>
      </c>
      <c r="L6117">
        <v>341</v>
      </c>
      <c r="M6117">
        <v>5999</v>
      </c>
      <c r="N6117">
        <v>802</v>
      </c>
      <c r="O6117">
        <v>106</v>
      </c>
      <c r="P6117">
        <v>7247</v>
      </c>
      <c r="Q6117">
        <v>4300</v>
      </c>
      <c r="R6117">
        <v>0</v>
      </c>
      <c r="S6117">
        <v>0</v>
      </c>
      <c r="T6117">
        <v>4300</v>
      </c>
      <c r="U6117">
        <v>8110</v>
      </c>
      <c r="V6117">
        <v>-986</v>
      </c>
      <c r="W6117">
        <v>10692</v>
      </c>
      <c r="X6117">
        <v>9405</v>
      </c>
      <c r="Y6117">
        <v>0.32</v>
      </c>
      <c r="Z6117">
        <v>55</v>
      </c>
      <c r="AA6117">
        <v>20323</v>
      </c>
      <c r="AB6117">
        <v>54</v>
      </c>
      <c r="AC6117">
        <v>78.69</v>
      </c>
    </row>
    <row r="6118" spans="1:29" x14ac:dyDescent="0.3">
      <c r="A6118">
        <v>2013</v>
      </c>
      <c r="B6118">
        <v>6</v>
      </c>
      <c r="C6118" s="1">
        <v>41455</v>
      </c>
      <c r="D6118">
        <v>19000</v>
      </c>
      <c r="E6118">
        <v>739</v>
      </c>
      <c r="F6118">
        <v>30</v>
      </c>
      <c r="G6118">
        <v>39</v>
      </c>
      <c r="H6118">
        <v>225</v>
      </c>
      <c r="I6118">
        <v>685</v>
      </c>
      <c r="J6118">
        <v>979</v>
      </c>
      <c r="K6118">
        <v>20718</v>
      </c>
      <c r="L6118">
        <v>317</v>
      </c>
      <c r="M6118">
        <v>5950</v>
      </c>
      <c r="N6118">
        <v>803</v>
      </c>
      <c r="O6118">
        <v>107</v>
      </c>
      <c r="P6118">
        <v>7176</v>
      </c>
      <c r="Q6118">
        <v>4199</v>
      </c>
      <c r="R6118">
        <v>0</v>
      </c>
      <c r="S6118">
        <v>0</v>
      </c>
      <c r="T6118">
        <v>4199</v>
      </c>
      <c r="U6118">
        <v>8010</v>
      </c>
      <c r="V6118">
        <v>-917</v>
      </c>
      <c r="W6118">
        <v>10553</v>
      </c>
      <c r="X6118">
        <v>9342</v>
      </c>
      <c r="Y6118">
        <v>0.32</v>
      </c>
      <c r="Z6118">
        <v>55</v>
      </c>
      <c r="AA6118">
        <v>20033</v>
      </c>
      <c r="AB6118">
        <v>53</v>
      </c>
      <c r="AC6118">
        <v>78.61</v>
      </c>
    </row>
    <row r="6119" spans="1:29" x14ac:dyDescent="0.3">
      <c r="A6119">
        <v>2013</v>
      </c>
      <c r="B6119">
        <v>7</v>
      </c>
      <c r="C6119" s="1">
        <v>41456</v>
      </c>
      <c r="D6119">
        <v>19000</v>
      </c>
      <c r="E6119">
        <v>743</v>
      </c>
      <c r="F6119">
        <v>26</v>
      </c>
      <c r="G6119">
        <v>42</v>
      </c>
      <c r="H6119">
        <v>200</v>
      </c>
      <c r="I6119">
        <v>711</v>
      </c>
      <c r="J6119">
        <v>979</v>
      </c>
      <c r="K6119">
        <v>20722</v>
      </c>
      <c r="L6119">
        <v>308</v>
      </c>
      <c r="M6119">
        <v>6497</v>
      </c>
      <c r="N6119">
        <v>2291</v>
      </c>
      <c r="O6119">
        <v>102</v>
      </c>
      <c r="P6119">
        <v>9198</v>
      </c>
      <c r="Q6119">
        <v>4166</v>
      </c>
      <c r="R6119">
        <v>0</v>
      </c>
      <c r="S6119">
        <v>0</v>
      </c>
      <c r="T6119">
        <v>4166</v>
      </c>
      <c r="U6119">
        <v>7960</v>
      </c>
      <c r="V6119">
        <v>-2967</v>
      </c>
      <c r="W6119">
        <v>10617</v>
      </c>
      <c r="X6119">
        <v>7358</v>
      </c>
      <c r="Y6119">
        <v>0.42</v>
      </c>
      <c r="Z6119">
        <v>64</v>
      </c>
      <c r="AA6119">
        <v>20011</v>
      </c>
      <c r="AB6119">
        <v>63</v>
      </c>
      <c r="AC6119">
        <v>78.7</v>
      </c>
    </row>
    <row r="6120" spans="1:29" x14ac:dyDescent="0.3">
      <c r="A6120">
        <v>2013</v>
      </c>
      <c r="B6120">
        <v>7</v>
      </c>
      <c r="C6120" s="1">
        <v>41457</v>
      </c>
      <c r="D6120">
        <v>18300</v>
      </c>
      <c r="E6120">
        <v>713</v>
      </c>
      <c r="F6120">
        <v>24</v>
      </c>
      <c r="G6120">
        <v>42</v>
      </c>
      <c r="H6120">
        <v>203</v>
      </c>
      <c r="I6120">
        <v>646</v>
      </c>
      <c r="J6120">
        <v>915</v>
      </c>
      <c r="K6120">
        <v>19928</v>
      </c>
      <c r="L6120">
        <v>304</v>
      </c>
      <c r="M6120">
        <v>6673</v>
      </c>
      <c r="N6120">
        <v>2915</v>
      </c>
      <c r="O6120">
        <v>96</v>
      </c>
      <c r="P6120">
        <v>9988</v>
      </c>
      <c r="Q6120">
        <v>4210</v>
      </c>
      <c r="R6120">
        <v>0</v>
      </c>
      <c r="S6120">
        <v>0</v>
      </c>
      <c r="T6120">
        <v>4210</v>
      </c>
      <c r="U6120">
        <v>8000</v>
      </c>
      <c r="V6120">
        <v>-3809</v>
      </c>
      <c r="W6120">
        <v>9834</v>
      </c>
      <c r="X6120">
        <v>5730</v>
      </c>
      <c r="Y6120">
        <v>0.48</v>
      </c>
      <c r="Z6120">
        <v>71</v>
      </c>
      <c r="AA6120">
        <v>19282</v>
      </c>
      <c r="AB6120">
        <v>70</v>
      </c>
      <c r="AC6120">
        <v>78.94</v>
      </c>
    </row>
    <row r="6121" spans="1:29" x14ac:dyDescent="0.3">
      <c r="A6121">
        <v>2013</v>
      </c>
      <c r="B6121">
        <v>7</v>
      </c>
      <c r="C6121" s="1">
        <v>41458</v>
      </c>
      <c r="D6121">
        <v>18300</v>
      </c>
      <c r="E6121">
        <v>726</v>
      </c>
      <c r="F6121">
        <v>21</v>
      </c>
      <c r="G6121">
        <v>36</v>
      </c>
      <c r="H6121">
        <v>227</v>
      </c>
      <c r="I6121">
        <v>619</v>
      </c>
      <c r="J6121">
        <v>903</v>
      </c>
      <c r="K6121">
        <v>19929</v>
      </c>
      <c r="L6121">
        <v>325</v>
      </c>
      <c r="M6121">
        <v>6647</v>
      </c>
      <c r="N6121">
        <v>2928</v>
      </c>
      <c r="O6121">
        <v>105</v>
      </c>
      <c r="P6121">
        <v>10006</v>
      </c>
      <c r="Q6121">
        <v>4261</v>
      </c>
      <c r="R6121">
        <v>0</v>
      </c>
      <c r="S6121">
        <v>0</v>
      </c>
      <c r="T6121">
        <v>4261</v>
      </c>
      <c r="U6121">
        <v>7890</v>
      </c>
      <c r="V6121">
        <v>-3983</v>
      </c>
      <c r="W6121">
        <v>9943</v>
      </c>
      <c r="X6121">
        <v>5662</v>
      </c>
      <c r="Y6121">
        <v>0.48</v>
      </c>
      <c r="Z6121">
        <v>72</v>
      </c>
      <c r="AA6121">
        <v>19310</v>
      </c>
      <c r="AB6121">
        <v>71</v>
      </c>
      <c r="AC6121">
        <v>79.180000000000007</v>
      </c>
    </row>
    <row r="6122" spans="1:29" x14ac:dyDescent="0.3">
      <c r="A6122">
        <v>2013</v>
      </c>
      <c r="B6122">
        <v>7</v>
      </c>
      <c r="C6122" s="1">
        <v>41459</v>
      </c>
      <c r="D6122">
        <v>17600</v>
      </c>
      <c r="E6122">
        <v>725</v>
      </c>
      <c r="F6122">
        <v>20</v>
      </c>
      <c r="G6122">
        <v>36</v>
      </c>
      <c r="H6122">
        <v>235</v>
      </c>
      <c r="I6122">
        <v>639</v>
      </c>
      <c r="J6122">
        <v>930</v>
      </c>
      <c r="K6122">
        <v>19255</v>
      </c>
      <c r="L6122">
        <v>323</v>
      </c>
      <c r="M6122">
        <v>6499</v>
      </c>
      <c r="N6122">
        <v>3475</v>
      </c>
      <c r="O6122">
        <v>104</v>
      </c>
      <c r="P6122">
        <v>10400</v>
      </c>
      <c r="Q6122">
        <v>4350</v>
      </c>
      <c r="R6122">
        <v>0</v>
      </c>
      <c r="S6122">
        <v>0</v>
      </c>
      <c r="T6122">
        <v>4350</v>
      </c>
      <c r="U6122">
        <v>7790</v>
      </c>
      <c r="V6122">
        <v>-4508</v>
      </c>
      <c r="W6122">
        <v>9317</v>
      </c>
      <c r="X6122">
        <v>4505</v>
      </c>
      <c r="Y6122">
        <v>0.52</v>
      </c>
      <c r="Z6122">
        <v>77</v>
      </c>
      <c r="AA6122">
        <v>18616</v>
      </c>
      <c r="AB6122">
        <v>76</v>
      </c>
      <c r="AC6122">
        <v>79.55</v>
      </c>
    </row>
    <row r="6123" spans="1:29" x14ac:dyDescent="0.3">
      <c r="A6123">
        <v>2013</v>
      </c>
      <c r="B6123">
        <v>7</v>
      </c>
      <c r="C6123" s="1">
        <v>41460</v>
      </c>
      <c r="D6123">
        <v>16800</v>
      </c>
      <c r="E6123">
        <v>737</v>
      </c>
      <c r="F6123">
        <v>18</v>
      </c>
      <c r="G6123">
        <v>38</v>
      </c>
      <c r="H6123">
        <v>199</v>
      </c>
      <c r="I6123">
        <v>665</v>
      </c>
      <c r="J6123">
        <v>920</v>
      </c>
      <c r="K6123">
        <v>18457</v>
      </c>
      <c r="L6123">
        <v>329</v>
      </c>
      <c r="M6123">
        <v>5457</v>
      </c>
      <c r="N6123">
        <v>3655</v>
      </c>
      <c r="O6123">
        <v>110</v>
      </c>
      <c r="P6123">
        <v>9550</v>
      </c>
      <c r="Q6123">
        <v>4231</v>
      </c>
      <c r="R6123">
        <v>0</v>
      </c>
      <c r="S6123">
        <v>0</v>
      </c>
      <c r="T6123">
        <v>4231</v>
      </c>
      <c r="U6123">
        <v>7730</v>
      </c>
      <c r="V6123">
        <v>-3650</v>
      </c>
      <c r="W6123">
        <v>8622</v>
      </c>
      <c r="X6123">
        <v>4676</v>
      </c>
      <c r="Y6123">
        <v>0.48</v>
      </c>
      <c r="Z6123">
        <v>75</v>
      </c>
      <c r="AA6123">
        <v>17792</v>
      </c>
      <c r="AB6123">
        <v>74</v>
      </c>
      <c r="AC6123">
        <v>79.88</v>
      </c>
    </row>
    <row r="6124" spans="1:29" x14ac:dyDescent="0.3">
      <c r="A6124">
        <v>2013</v>
      </c>
      <c r="B6124">
        <v>7</v>
      </c>
      <c r="C6124" s="1">
        <v>41461</v>
      </c>
      <c r="D6124">
        <v>17200</v>
      </c>
      <c r="E6124">
        <v>738</v>
      </c>
      <c r="F6124">
        <v>17</v>
      </c>
      <c r="G6124">
        <v>41</v>
      </c>
      <c r="H6124">
        <v>174</v>
      </c>
      <c r="I6124">
        <v>656</v>
      </c>
      <c r="J6124">
        <v>888</v>
      </c>
      <c r="K6124">
        <v>18826</v>
      </c>
      <c r="L6124">
        <v>314</v>
      </c>
      <c r="M6124">
        <v>4995</v>
      </c>
      <c r="N6124">
        <v>3664</v>
      </c>
      <c r="O6124">
        <v>103</v>
      </c>
      <c r="P6124">
        <v>9077</v>
      </c>
      <c r="Q6124">
        <v>4400</v>
      </c>
      <c r="R6124">
        <v>0</v>
      </c>
      <c r="S6124">
        <v>0</v>
      </c>
      <c r="T6124">
        <v>4400</v>
      </c>
      <c r="U6124">
        <v>7760</v>
      </c>
      <c r="V6124">
        <v>-3289</v>
      </c>
      <c r="W6124">
        <v>8946</v>
      </c>
      <c r="X6124">
        <v>5349</v>
      </c>
      <c r="Y6124">
        <v>0.46</v>
      </c>
      <c r="Z6124">
        <v>72</v>
      </c>
      <c r="AA6124">
        <v>18170</v>
      </c>
      <c r="AB6124">
        <v>71</v>
      </c>
      <c r="AC6124">
        <v>80.099999999999994</v>
      </c>
    </row>
    <row r="6125" spans="1:29" x14ac:dyDescent="0.3">
      <c r="A6125">
        <v>2013</v>
      </c>
      <c r="B6125">
        <v>7</v>
      </c>
      <c r="C6125" s="1">
        <v>41462</v>
      </c>
      <c r="D6125">
        <v>17700</v>
      </c>
      <c r="E6125">
        <v>750</v>
      </c>
      <c r="F6125">
        <v>16</v>
      </c>
      <c r="G6125">
        <v>45</v>
      </c>
      <c r="H6125">
        <v>186</v>
      </c>
      <c r="I6125">
        <v>716</v>
      </c>
      <c r="J6125">
        <v>963</v>
      </c>
      <c r="K6125">
        <v>19413</v>
      </c>
      <c r="L6125">
        <v>316</v>
      </c>
      <c r="M6125">
        <v>4990</v>
      </c>
      <c r="N6125">
        <v>3717</v>
      </c>
      <c r="O6125">
        <v>101</v>
      </c>
      <c r="P6125">
        <v>9124</v>
      </c>
      <c r="Q6125">
        <v>4400</v>
      </c>
      <c r="R6125">
        <v>0</v>
      </c>
      <c r="S6125">
        <v>0</v>
      </c>
      <c r="T6125">
        <v>4400</v>
      </c>
      <c r="U6125">
        <v>7700</v>
      </c>
      <c r="V6125">
        <v>-3321</v>
      </c>
      <c r="W6125">
        <v>9518</v>
      </c>
      <c r="X6125">
        <v>5889</v>
      </c>
      <c r="Y6125">
        <v>0.45</v>
      </c>
      <c r="Z6125">
        <v>70</v>
      </c>
      <c r="AA6125">
        <v>18697</v>
      </c>
      <c r="AB6125">
        <v>69</v>
      </c>
      <c r="AC6125">
        <v>80.25</v>
      </c>
    </row>
    <row r="6126" spans="1:29" x14ac:dyDescent="0.3">
      <c r="A6126">
        <v>2013</v>
      </c>
      <c r="B6126">
        <v>7</v>
      </c>
      <c r="C6126" s="1">
        <v>41463</v>
      </c>
      <c r="D6126">
        <v>17700</v>
      </c>
      <c r="E6126">
        <v>750</v>
      </c>
      <c r="F6126">
        <v>16</v>
      </c>
      <c r="G6126">
        <v>46</v>
      </c>
      <c r="H6126">
        <v>184</v>
      </c>
      <c r="I6126">
        <v>654</v>
      </c>
      <c r="J6126">
        <v>900</v>
      </c>
      <c r="K6126">
        <v>19350</v>
      </c>
      <c r="L6126">
        <v>334</v>
      </c>
      <c r="M6126">
        <v>6727</v>
      </c>
      <c r="N6126">
        <v>3724</v>
      </c>
      <c r="O6126">
        <v>97</v>
      </c>
      <c r="P6126">
        <v>10882</v>
      </c>
      <c r="Q6126">
        <v>4248</v>
      </c>
      <c r="R6126">
        <v>0</v>
      </c>
      <c r="S6126">
        <v>0</v>
      </c>
      <c r="T6126">
        <v>4248</v>
      </c>
      <c r="U6126">
        <v>7670</v>
      </c>
      <c r="V6126">
        <v>-5073</v>
      </c>
      <c r="W6126">
        <v>9591</v>
      </c>
      <c r="X6126">
        <v>4220</v>
      </c>
      <c r="Y6126">
        <v>0.53</v>
      </c>
      <c r="Z6126">
        <v>78</v>
      </c>
      <c r="AA6126">
        <v>18696</v>
      </c>
      <c r="AB6126">
        <v>77</v>
      </c>
      <c r="AC6126">
        <v>80.61</v>
      </c>
    </row>
    <row r="6127" spans="1:29" x14ac:dyDescent="0.3">
      <c r="A6127">
        <v>2013</v>
      </c>
      <c r="B6127">
        <v>7</v>
      </c>
      <c r="C6127" s="1">
        <v>41464</v>
      </c>
      <c r="D6127">
        <v>17600</v>
      </c>
      <c r="E6127">
        <v>751</v>
      </c>
      <c r="F6127">
        <v>15</v>
      </c>
      <c r="G6127">
        <v>37</v>
      </c>
      <c r="H6127">
        <v>180</v>
      </c>
      <c r="I6127">
        <v>618</v>
      </c>
      <c r="J6127">
        <v>850</v>
      </c>
      <c r="K6127">
        <v>19201</v>
      </c>
      <c r="L6127">
        <v>334</v>
      </c>
      <c r="M6127">
        <v>5494</v>
      </c>
      <c r="N6127">
        <v>3710</v>
      </c>
      <c r="O6127">
        <v>97</v>
      </c>
      <c r="P6127">
        <v>9636</v>
      </c>
      <c r="Q6127">
        <v>4321</v>
      </c>
      <c r="R6127">
        <v>0</v>
      </c>
      <c r="S6127">
        <v>0</v>
      </c>
      <c r="T6127">
        <v>4321</v>
      </c>
      <c r="U6127">
        <v>7750</v>
      </c>
      <c r="V6127">
        <v>-3844</v>
      </c>
      <c r="W6127">
        <v>9391</v>
      </c>
      <c r="X6127">
        <v>5244</v>
      </c>
      <c r="Y6127">
        <v>0.48</v>
      </c>
      <c r="Z6127">
        <v>73</v>
      </c>
      <c r="AA6127">
        <v>18583</v>
      </c>
      <c r="AB6127">
        <v>72</v>
      </c>
      <c r="AC6127">
        <v>80.8</v>
      </c>
    </row>
    <row r="6128" spans="1:29" x14ac:dyDescent="0.3">
      <c r="A6128">
        <v>2013</v>
      </c>
      <c r="B6128">
        <v>7</v>
      </c>
      <c r="C6128" s="1">
        <v>41465</v>
      </c>
      <c r="D6128">
        <v>17300</v>
      </c>
      <c r="E6128">
        <v>739</v>
      </c>
      <c r="F6128">
        <v>14</v>
      </c>
      <c r="G6128">
        <v>34</v>
      </c>
      <c r="H6128">
        <v>197</v>
      </c>
      <c r="I6128">
        <v>562</v>
      </c>
      <c r="J6128">
        <v>807</v>
      </c>
      <c r="K6128">
        <v>18846</v>
      </c>
      <c r="L6128">
        <v>337</v>
      </c>
      <c r="M6128">
        <v>5495</v>
      </c>
      <c r="N6128">
        <v>3692</v>
      </c>
      <c r="O6128">
        <v>104</v>
      </c>
      <c r="P6128">
        <v>9629</v>
      </c>
      <c r="Q6128">
        <v>4312</v>
      </c>
      <c r="R6128">
        <v>0</v>
      </c>
      <c r="S6128">
        <v>0</v>
      </c>
      <c r="T6128">
        <v>4312</v>
      </c>
      <c r="U6128">
        <v>7770</v>
      </c>
      <c r="V6128">
        <v>-3855</v>
      </c>
      <c r="W6128">
        <v>9062</v>
      </c>
      <c r="X6128">
        <v>4905</v>
      </c>
      <c r="Y6128">
        <v>0.48</v>
      </c>
      <c r="Z6128">
        <v>74</v>
      </c>
      <c r="AA6128">
        <v>18284</v>
      </c>
      <c r="AB6128">
        <v>73</v>
      </c>
      <c r="AC6128">
        <v>81.03</v>
      </c>
    </row>
    <row r="6129" spans="1:29" x14ac:dyDescent="0.3">
      <c r="A6129">
        <v>2013</v>
      </c>
      <c r="B6129">
        <v>7</v>
      </c>
      <c r="C6129" s="1">
        <v>41466</v>
      </c>
      <c r="D6129">
        <v>17300</v>
      </c>
      <c r="E6129">
        <v>724</v>
      </c>
      <c r="F6129">
        <v>14</v>
      </c>
      <c r="G6129">
        <v>37</v>
      </c>
      <c r="H6129">
        <v>197</v>
      </c>
      <c r="I6129">
        <v>509</v>
      </c>
      <c r="J6129">
        <v>757</v>
      </c>
      <c r="K6129">
        <v>18781</v>
      </c>
      <c r="L6129">
        <v>348</v>
      </c>
      <c r="M6129">
        <v>4998</v>
      </c>
      <c r="N6129">
        <v>3701</v>
      </c>
      <c r="O6129">
        <v>79</v>
      </c>
      <c r="P6129">
        <v>9125</v>
      </c>
      <c r="Q6129">
        <v>4311</v>
      </c>
      <c r="R6129">
        <v>0</v>
      </c>
      <c r="S6129">
        <v>0</v>
      </c>
      <c r="T6129">
        <v>4311</v>
      </c>
      <c r="U6129">
        <v>7680</v>
      </c>
      <c r="V6129">
        <v>-3490</v>
      </c>
      <c r="W6129">
        <v>9137</v>
      </c>
      <c r="X6129">
        <v>5345</v>
      </c>
      <c r="Y6129">
        <v>0.46</v>
      </c>
      <c r="Z6129">
        <v>72</v>
      </c>
      <c r="AA6129">
        <v>18272</v>
      </c>
      <c r="AB6129">
        <v>71</v>
      </c>
      <c r="AC6129">
        <v>81.19</v>
      </c>
    </row>
    <row r="6130" spans="1:29" x14ac:dyDescent="0.3">
      <c r="A6130">
        <v>2013</v>
      </c>
      <c r="B6130">
        <v>7</v>
      </c>
      <c r="C6130" s="1">
        <v>41467</v>
      </c>
      <c r="D6130">
        <v>17200</v>
      </c>
      <c r="E6130">
        <v>709</v>
      </c>
      <c r="F6130">
        <v>13</v>
      </c>
      <c r="G6130">
        <v>36</v>
      </c>
      <c r="H6130">
        <v>208</v>
      </c>
      <c r="I6130">
        <v>540</v>
      </c>
      <c r="J6130">
        <v>797</v>
      </c>
      <c r="K6130">
        <v>18706</v>
      </c>
      <c r="L6130">
        <v>354</v>
      </c>
      <c r="M6130">
        <v>4999</v>
      </c>
      <c r="N6130">
        <v>3696</v>
      </c>
      <c r="O6130">
        <v>102</v>
      </c>
      <c r="P6130">
        <v>9152</v>
      </c>
      <c r="Q6130">
        <v>4329</v>
      </c>
      <c r="R6130">
        <v>0</v>
      </c>
      <c r="S6130">
        <v>0</v>
      </c>
      <c r="T6130">
        <v>4329</v>
      </c>
      <c r="U6130">
        <v>7570</v>
      </c>
      <c r="V6130">
        <v>-3599</v>
      </c>
      <c r="W6130">
        <v>9127</v>
      </c>
      <c r="X6130">
        <v>5225</v>
      </c>
      <c r="Y6130">
        <v>0.46</v>
      </c>
      <c r="Z6130">
        <v>72</v>
      </c>
      <c r="AA6130">
        <v>18166</v>
      </c>
      <c r="AB6130">
        <v>71</v>
      </c>
      <c r="AC6130">
        <v>81.36</v>
      </c>
    </row>
    <row r="6131" spans="1:29" x14ac:dyDescent="0.3">
      <c r="A6131">
        <v>2013</v>
      </c>
      <c r="B6131">
        <v>7</v>
      </c>
      <c r="C6131" s="1">
        <v>41468</v>
      </c>
      <c r="D6131">
        <v>17300</v>
      </c>
      <c r="E6131">
        <v>690</v>
      </c>
      <c r="F6131">
        <v>13</v>
      </c>
      <c r="G6131">
        <v>37</v>
      </c>
      <c r="H6131">
        <v>235</v>
      </c>
      <c r="I6131">
        <v>576</v>
      </c>
      <c r="J6131">
        <v>861</v>
      </c>
      <c r="K6131">
        <v>18851</v>
      </c>
      <c r="L6131">
        <v>343</v>
      </c>
      <c r="M6131">
        <v>4999</v>
      </c>
      <c r="N6131">
        <v>3689</v>
      </c>
      <c r="O6131">
        <v>96</v>
      </c>
      <c r="P6131">
        <v>9128</v>
      </c>
      <c r="Q6131">
        <v>4350</v>
      </c>
      <c r="R6131">
        <v>0</v>
      </c>
      <c r="S6131">
        <v>0</v>
      </c>
      <c r="T6131">
        <v>4350</v>
      </c>
      <c r="U6131">
        <v>7510</v>
      </c>
      <c r="V6131">
        <v>-3584</v>
      </c>
      <c r="W6131">
        <v>9262</v>
      </c>
      <c r="X6131">
        <v>5373</v>
      </c>
      <c r="Y6131">
        <v>0.46</v>
      </c>
      <c r="Z6131">
        <v>71</v>
      </c>
      <c r="AA6131">
        <v>18275</v>
      </c>
      <c r="AB6131">
        <v>71</v>
      </c>
      <c r="AC6131">
        <v>81.489999999999995</v>
      </c>
    </row>
    <row r="6132" spans="1:29" x14ac:dyDescent="0.3">
      <c r="A6132">
        <v>2013</v>
      </c>
      <c r="B6132">
        <v>7</v>
      </c>
      <c r="C6132" s="1">
        <v>41469</v>
      </c>
      <c r="D6132">
        <v>17200</v>
      </c>
      <c r="E6132">
        <v>677</v>
      </c>
      <c r="F6132">
        <v>12</v>
      </c>
      <c r="G6132">
        <v>42</v>
      </c>
      <c r="H6132">
        <v>226</v>
      </c>
      <c r="I6132">
        <v>555</v>
      </c>
      <c r="J6132">
        <v>835</v>
      </c>
      <c r="K6132">
        <v>18712</v>
      </c>
      <c r="L6132">
        <v>329</v>
      </c>
      <c r="M6132">
        <v>4991</v>
      </c>
      <c r="N6132">
        <v>3688</v>
      </c>
      <c r="O6132">
        <v>99</v>
      </c>
      <c r="P6132">
        <v>9108</v>
      </c>
      <c r="Q6132">
        <v>4350</v>
      </c>
      <c r="R6132">
        <v>0</v>
      </c>
      <c r="S6132">
        <v>0</v>
      </c>
      <c r="T6132">
        <v>4350</v>
      </c>
      <c r="U6132">
        <v>7530</v>
      </c>
      <c r="V6132">
        <v>-3570</v>
      </c>
      <c r="W6132">
        <v>9129</v>
      </c>
      <c r="X6132">
        <v>5254</v>
      </c>
      <c r="Y6132">
        <v>0.46</v>
      </c>
      <c r="Z6132">
        <v>72</v>
      </c>
      <c r="AA6132">
        <v>18157</v>
      </c>
      <c r="AB6132">
        <v>71</v>
      </c>
      <c r="AC6132">
        <v>81.64</v>
      </c>
    </row>
    <row r="6133" spans="1:29" x14ac:dyDescent="0.3">
      <c r="A6133">
        <v>2013</v>
      </c>
      <c r="B6133">
        <v>7</v>
      </c>
      <c r="C6133" s="1">
        <v>41470</v>
      </c>
      <c r="D6133">
        <v>17000</v>
      </c>
      <c r="E6133">
        <v>638</v>
      </c>
      <c r="F6133">
        <v>12</v>
      </c>
      <c r="G6133">
        <v>44</v>
      </c>
      <c r="H6133">
        <v>198</v>
      </c>
      <c r="I6133">
        <v>562</v>
      </c>
      <c r="J6133">
        <v>816</v>
      </c>
      <c r="K6133">
        <v>18454</v>
      </c>
      <c r="L6133">
        <v>339</v>
      </c>
      <c r="M6133">
        <v>4996</v>
      </c>
      <c r="N6133">
        <v>3691</v>
      </c>
      <c r="O6133">
        <v>96</v>
      </c>
      <c r="P6133">
        <v>9122</v>
      </c>
      <c r="Q6133">
        <v>4350</v>
      </c>
      <c r="R6133">
        <v>0</v>
      </c>
      <c r="S6133">
        <v>0</v>
      </c>
      <c r="T6133">
        <v>4350</v>
      </c>
      <c r="U6133">
        <v>7610</v>
      </c>
      <c r="V6133">
        <v>-3523</v>
      </c>
      <c r="W6133">
        <v>8810</v>
      </c>
      <c r="X6133">
        <v>4983</v>
      </c>
      <c r="Y6133">
        <v>0.47</v>
      </c>
      <c r="Z6133">
        <v>73</v>
      </c>
      <c r="AA6133">
        <v>17892</v>
      </c>
      <c r="AB6133">
        <v>72</v>
      </c>
      <c r="AC6133">
        <v>81.81</v>
      </c>
    </row>
    <row r="6134" spans="1:29" x14ac:dyDescent="0.3">
      <c r="A6134">
        <v>2013</v>
      </c>
      <c r="B6134">
        <v>7</v>
      </c>
      <c r="C6134" s="1">
        <v>41471</v>
      </c>
      <c r="D6134">
        <v>17000</v>
      </c>
      <c r="E6134">
        <v>645</v>
      </c>
      <c r="F6134">
        <v>12</v>
      </c>
      <c r="G6134">
        <v>48</v>
      </c>
      <c r="H6134">
        <v>175</v>
      </c>
      <c r="I6134">
        <v>552</v>
      </c>
      <c r="J6134">
        <v>787</v>
      </c>
      <c r="K6134">
        <v>18432</v>
      </c>
      <c r="L6134">
        <v>338</v>
      </c>
      <c r="M6134">
        <v>4997</v>
      </c>
      <c r="N6134">
        <v>3679</v>
      </c>
      <c r="O6134">
        <v>95</v>
      </c>
      <c r="P6134">
        <v>9109</v>
      </c>
      <c r="Q6134">
        <v>4345</v>
      </c>
      <c r="R6134">
        <v>0</v>
      </c>
      <c r="S6134">
        <v>0</v>
      </c>
      <c r="T6134">
        <v>4345</v>
      </c>
      <c r="U6134">
        <v>7540</v>
      </c>
      <c r="V6134">
        <v>-3606</v>
      </c>
      <c r="W6134">
        <v>8889</v>
      </c>
      <c r="X6134">
        <v>4978</v>
      </c>
      <c r="Y6134">
        <v>0.47</v>
      </c>
      <c r="Z6134">
        <v>73</v>
      </c>
      <c r="AA6134">
        <v>17880</v>
      </c>
      <c r="AB6134">
        <v>72</v>
      </c>
      <c r="AC6134">
        <v>81.97</v>
      </c>
    </row>
    <row r="6135" spans="1:29" x14ac:dyDescent="0.3">
      <c r="A6135">
        <v>2013</v>
      </c>
      <c r="B6135">
        <v>7</v>
      </c>
      <c r="C6135" s="1">
        <v>41472</v>
      </c>
      <c r="D6135">
        <v>17500</v>
      </c>
      <c r="E6135">
        <v>643</v>
      </c>
      <c r="F6135">
        <v>12</v>
      </c>
      <c r="G6135">
        <v>45</v>
      </c>
      <c r="H6135">
        <v>173</v>
      </c>
      <c r="I6135">
        <v>510</v>
      </c>
      <c r="J6135">
        <v>740</v>
      </c>
      <c r="K6135">
        <v>18883</v>
      </c>
      <c r="L6135">
        <v>335</v>
      </c>
      <c r="M6135">
        <v>4498</v>
      </c>
      <c r="N6135">
        <v>3698</v>
      </c>
      <c r="O6135">
        <v>103</v>
      </c>
      <c r="P6135">
        <v>8634</v>
      </c>
      <c r="Q6135">
        <v>4340</v>
      </c>
      <c r="R6135">
        <v>0</v>
      </c>
      <c r="S6135">
        <v>0</v>
      </c>
      <c r="T6135">
        <v>4340</v>
      </c>
      <c r="U6135">
        <v>7440</v>
      </c>
      <c r="V6135">
        <v>-3275</v>
      </c>
      <c r="W6135">
        <v>9488</v>
      </c>
      <c r="X6135">
        <v>5909</v>
      </c>
      <c r="Y6135">
        <v>0.43</v>
      </c>
      <c r="Z6135">
        <v>69</v>
      </c>
      <c r="AA6135">
        <v>18373</v>
      </c>
      <c r="AB6135">
        <v>68</v>
      </c>
      <c r="AC6135">
        <v>82.02</v>
      </c>
    </row>
    <row r="6136" spans="1:29" x14ac:dyDescent="0.3">
      <c r="A6136">
        <v>2013</v>
      </c>
      <c r="B6136">
        <v>7</v>
      </c>
      <c r="C6136" s="1">
        <v>41473</v>
      </c>
      <c r="D6136">
        <v>17300</v>
      </c>
      <c r="E6136">
        <v>627</v>
      </c>
      <c r="F6136">
        <v>11</v>
      </c>
      <c r="G6136">
        <v>43</v>
      </c>
      <c r="H6136">
        <v>196</v>
      </c>
      <c r="I6136">
        <v>499</v>
      </c>
      <c r="J6136">
        <v>749</v>
      </c>
      <c r="K6136">
        <v>18676</v>
      </c>
      <c r="L6136">
        <v>345</v>
      </c>
      <c r="M6136">
        <v>4490</v>
      </c>
      <c r="N6136">
        <v>3706</v>
      </c>
      <c r="O6136">
        <v>104</v>
      </c>
      <c r="P6136">
        <v>8644</v>
      </c>
      <c r="Q6136">
        <v>4331</v>
      </c>
      <c r="R6136">
        <v>0</v>
      </c>
      <c r="S6136">
        <v>0</v>
      </c>
      <c r="T6136">
        <v>4331</v>
      </c>
      <c r="U6136">
        <v>7580</v>
      </c>
      <c r="V6136">
        <v>-3130</v>
      </c>
      <c r="W6136">
        <v>9134</v>
      </c>
      <c r="X6136">
        <v>5701</v>
      </c>
      <c r="Y6136">
        <v>0.44</v>
      </c>
      <c r="Z6136">
        <v>69</v>
      </c>
      <c r="AA6136">
        <v>18177</v>
      </c>
      <c r="AB6136">
        <v>69</v>
      </c>
      <c r="AC6136">
        <v>82.08</v>
      </c>
    </row>
    <row r="6137" spans="1:29" x14ac:dyDescent="0.3">
      <c r="A6137">
        <v>2013</v>
      </c>
      <c r="B6137">
        <v>7</v>
      </c>
      <c r="C6137" s="1">
        <v>41474</v>
      </c>
      <c r="D6137">
        <v>17300</v>
      </c>
      <c r="E6137">
        <v>660</v>
      </c>
      <c r="F6137">
        <v>13</v>
      </c>
      <c r="G6137">
        <v>32</v>
      </c>
      <c r="H6137">
        <v>208</v>
      </c>
      <c r="I6137">
        <v>527</v>
      </c>
      <c r="J6137">
        <v>780</v>
      </c>
      <c r="K6137">
        <v>18740</v>
      </c>
      <c r="L6137">
        <v>340</v>
      </c>
      <c r="M6137">
        <v>4497</v>
      </c>
      <c r="N6137">
        <v>3706</v>
      </c>
      <c r="O6137">
        <v>105</v>
      </c>
      <c r="P6137">
        <v>8648</v>
      </c>
      <c r="Q6137">
        <v>4324</v>
      </c>
      <c r="R6137">
        <v>0</v>
      </c>
      <c r="S6137">
        <v>0</v>
      </c>
      <c r="T6137">
        <v>4324</v>
      </c>
      <c r="U6137">
        <v>7780</v>
      </c>
      <c r="V6137">
        <v>-2898</v>
      </c>
      <c r="W6137">
        <v>8969</v>
      </c>
      <c r="X6137">
        <v>5769</v>
      </c>
      <c r="Y6137">
        <v>0.43</v>
      </c>
      <c r="Z6137">
        <v>69</v>
      </c>
      <c r="AA6137">
        <v>18213</v>
      </c>
      <c r="AB6137">
        <v>68</v>
      </c>
      <c r="AC6137">
        <v>82.13</v>
      </c>
    </row>
    <row r="6138" spans="1:29" x14ac:dyDescent="0.3">
      <c r="A6138">
        <v>2013</v>
      </c>
      <c r="B6138">
        <v>7</v>
      </c>
      <c r="C6138" s="1">
        <v>41475</v>
      </c>
      <c r="D6138">
        <v>17200</v>
      </c>
      <c r="E6138">
        <v>697</v>
      </c>
      <c r="F6138">
        <v>12</v>
      </c>
      <c r="G6138">
        <v>36</v>
      </c>
      <c r="H6138">
        <v>218</v>
      </c>
      <c r="I6138">
        <v>531</v>
      </c>
      <c r="J6138">
        <v>797</v>
      </c>
      <c r="K6138">
        <v>18694</v>
      </c>
      <c r="L6138">
        <v>338</v>
      </c>
      <c r="M6138">
        <v>4493</v>
      </c>
      <c r="N6138">
        <v>4027</v>
      </c>
      <c r="O6138">
        <v>114</v>
      </c>
      <c r="P6138">
        <v>8972</v>
      </c>
      <c r="Q6138">
        <v>4350</v>
      </c>
      <c r="R6138">
        <v>0</v>
      </c>
      <c r="S6138">
        <v>0</v>
      </c>
      <c r="T6138">
        <v>4350</v>
      </c>
      <c r="U6138">
        <v>7850</v>
      </c>
      <c r="V6138">
        <v>-3153</v>
      </c>
      <c r="W6138">
        <v>8829</v>
      </c>
      <c r="X6138">
        <v>5372</v>
      </c>
      <c r="Y6138">
        <v>0.46</v>
      </c>
      <c r="Z6138">
        <v>71</v>
      </c>
      <c r="AA6138">
        <v>18163</v>
      </c>
      <c r="AB6138">
        <v>70</v>
      </c>
      <c r="AC6138">
        <v>82.23</v>
      </c>
    </row>
    <row r="6139" spans="1:29" x14ac:dyDescent="0.3">
      <c r="A6139">
        <v>2013</v>
      </c>
      <c r="B6139">
        <v>7</v>
      </c>
      <c r="C6139" s="1">
        <v>41476</v>
      </c>
      <c r="D6139">
        <v>17000</v>
      </c>
      <c r="E6139">
        <v>683</v>
      </c>
      <c r="F6139">
        <v>11</v>
      </c>
      <c r="G6139">
        <v>37</v>
      </c>
      <c r="H6139">
        <v>205</v>
      </c>
      <c r="I6139">
        <v>552</v>
      </c>
      <c r="J6139">
        <v>805</v>
      </c>
      <c r="K6139">
        <v>18488</v>
      </c>
      <c r="L6139">
        <v>333</v>
      </c>
      <c r="M6139">
        <v>4487</v>
      </c>
      <c r="N6139">
        <v>4132</v>
      </c>
      <c r="O6139">
        <v>115</v>
      </c>
      <c r="P6139">
        <v>9067</v>
      </c>
      <c r="Q6139">
        <v>4350</v>
      </c>
      <c r="R6139">
        <v>0</v>
      </c>
      <c r="S6139">
        <v>0</v>
      </c>
      <c r="T6139">
        <v>4350</v>
      </c>
      <c r="U6139">
        <v>7860</v>
      </c>
      <c r="V6139">
        <v>-3230</v>
      </c>
      <c r="W6139">
        <v>8605</v>
      </c>
      <c r="X6139">
        <v>5071</v>
      </c>
      <c r="Y6139">
        <v>0.47</v>
      </c>
      <c r="Z6139">
        <v>73</v>
      </c>
      <c r="AA6139">
        <v>17936</v>
      </c>
      <c r="AB6139">
        <v>72</v>
      </c>
      <c r="AC6139">
        <v>82.36</v>
      </c>
    </row>
    <row r="6140" spans="1:29" x14ac:dyDescent="0.3">
      <c r="A6140">
        <v>2013</v>
      </c>
      <c r="B6140">
        <v>7</v>
      </c>
      <c r="C6140" s="1">
        <v>41477</v>
      </c>
      <c r="D6140">
        <v>17200</v>
      </c>
      <c r="E6140">
        <v>660</v>
      </c>
      <c r="F6140">
        <v>11</v>
      </c>
      <c r="G6140">
        <v>40</v>
      </c>
      <c r="H6140">
        <v>182</v>
      </c>
      <c r="I6140">
        <v>564</v>
      </c>
      <c r="J6140">
        <v>797</v>
      </c>
      <c r="K6140">
        <v>18657</v>
      </c>
      <c r="L6140">
        <v>342</v>
      </c>
      <c r="M6140">
        <v>4194</v>
      </c>
      <c r="N6140">
        <v>4183</v>
      </c>
      <c r="O6140">
        <v>99</v>
      </c>
      <c r="P6140">
        <v>8818</v>
      </c>
      <c r="Q6140">
        <v>4187</v>
      </c>
      <c r="R6140">
        <v>0</v>
      </c>
      <c r="S6140">
        <v>0</v>
      </c>
      <c r="T6140">
        <v>4187</v>
      </c>
      <c r="U6140">
        <v>7790</v>
      </c>
      <c r="V6140">
        <v>-2953</v>
      </c>
      <c r="W6140">
        <v>8898</v>
      </c>
      <c r="X6140">
        <v>5651</v>
      </c>
      <c r="Y6140">
        <v>0.44</v>
      </c>
      <c r="Z6140">
        <v>70</v>
      </c>
      <c r="AA6140">
        <v>18093</v>
      </c>
      <c r="AB6140">
        <v>69</v>
      </c>
      <c r="AC6140">
        <v>82.41</v>
      </c>
    </row>
    <row r="6141" spans="1:29" x14ac:dyDescent="0.3">
      <c r="A6141">
        <v>2013</v>
      </c>
      <c r="B6141">
        <v>7</v>
      </c>
      <c r="C6141" s="1">
        <v>41478</v>
      </c>
      <c r="D6141">
        <v>17800</v>
      </c>
      <c r="E6141">
        <v>659</v>
      </c>
      <c r="F6141">
        <v>10</v>
      </c>
      <c r="G6141">
        <v>38</v>
      </c>
      <c r="H6141">
        <v>171</v>
      </c>
      <c r="I6141">
        <v>494</v>
      </c>
      <c r="J6141">
        <v>713</v>
      </c>
      <c r="K6141">
        <v>19172</v>
      </c>
      <c r="L6141">
        <v>339</v>
      </c>
      <c r="M6141">
        <v>4286</v>
      </c>
      <c r="N6141">
        <v>4197</v>
      </c>
      <c r="O6141">
        <v>102</v>
      </c>
      <c r="P6141">
        <v>8925</v>
      </c>
      <c r="Q6141">
        <v>4275</v>
      </c>
      <c r="R6141">
        <v>0</v>
      </c>
      <c r="S6141">
        <v>0</v>
      </c>
      <c r="T6141">
        <v>4275</v>
      </c>
      <c r="U6141">
        <v>7920</v>
      </c>
      <c r="V6141">
        <v>-3071</v>
      </c>
      <c r="W6141">
        <v>9342</v>
      </c>
      <c r="X6141">
        <v>5972</v>
      </c>
      <c r="Y6141">
        <v>0.44</v>
      </c>
      <c r="Z6141">
        <v>69</v>
      </c>
      <c r="AA6141">
        <v>18678</v>
      </c>
      <c r="AB6141">
        <v>68</v>
      </c>
      <c r="AC6141">
        <v>82.42</v>
      </c>
    </row>
    <row r="6142" spans="1:29" x14ac:dyDescent="0.3">
      <c r="A6142">
        <v>2013</v>
      </c>
      <c r="B6142">
        <v>7</v>
      </c>
      <c r="C6142" s="1">
        <v>41479</v>
      </c>
      <c r="D6142">
        <v>17900</v>
      </c>
      <c r="E6142">
        <v>671</v>
      </c>
      <c r="F6142">
        <v>9</v>
      </c>
      <c r="G6142">
        <v>37</v>
      </c>
      <c r="H6142">
        <v>183</v>
      </c>
      <c r="I6142">
        <v>508</v>
      </c>
      <c r="J6142">
        <v>737</v>
      </c>
      <c r="K6142">
        <v>19308</v>
      </c>
      <c r="L6142">
        <v>335</v>
      </c>
      <c r="M6142">
        <v>4998</v>
      </c>
      <c r="N6142">
        <v>4211</v>
      </c>
      <c r="O6142">
        <v>104</v>
      </c>
      <c r="P6142">
        <v>9648</v>
      </c>
      <c r="Q6142">
        <v>4277</v>
      </c>
      <c r="R6142">
        <v>0</v>
      </c>
      <c r="S6142">
        <v>0</v>
      </c>
      <c r="T6142">
        <v>4277</v>
      </c>
      <c r="U6142">
        <v>8020</v>
      </c>
      <c r="V6142">
        <v>-3671</v>
      </c>
      <c r="W6142">
        <v>9353</v>
      </c>
      <c r="X6142">
        <v>5383</v>
      </c>
      <c r="Y6142">
        <v>0.47</v>
      </c>
      <c r="Z6142">
        <v>72</v>
      </c>
      <c r="AA6142">
        <v>18800</v>
      </c>
      <c r="AB6142">
        <v>71</v>
      </c>
      <c r="AC6142">
        <v>82.5</v>
      </c>
    </row>
    <row r="6143" spans="1:29" x14ac:dyDescent="0.3">
      <c r="A6143">
        <v>2013</v>
      </c>
      <c r="B6143">
        <v>7</v>
      </c>
      <c r="C6143" s="1">
        <v>41480</v>
      </c>
      <c r="D6143">
        <v>17700</v>
      </c>
      <c r="E6143">
        <v>652</v>
      </c>
      <c r="F6143">
        <v>9</v>
      </c>
      <c r="G6143">
        <v>37</v>
      </c>
      <c r="H6143">
        <v>202</v>
      </c>
      <c r="I6143">
        <v>528</v>
      </c>
      <c r="J6143">
        <v>776</v>
      </c>
      <c r="K6143">
        <v>19128</v>
      </c>
      <c r="L6143">
        <v>338</v>
      </c>
      <c r="M6143">
        <v>4995</v>
      </c>
      <c r="N6143">
        <v>4204</v>
      </c>
      <c r="O6143">
        <v>112</v>
      </c>
      <c r="P6143">
        <v>9649</v>
      </c>
      <c r="Q6143">
        <v>4222</v>
      </c>
      <c r="R6143">
        <v>0</v>
      </c>
      <c r="S6143">
        <v>0</v>
      </c>
      <c r="T6143">
        <v>4222</v>
      </c>
      <c r="U6143">
        <v>8040</v>
      </c>
      <c r="V6143">
        <v>-3578</v>
      </c>
      <c r="W6143">
        <v>9130</v>
      </c>
      <c r="X6143">
        <v>5257</v>
      </c>
      <c r="Y6143">
        <v>0.48</v>
      </c>
      <c r="Z6143">
        <v>73</v>
      </c>
      <c r="AA6143">
        <v>18600</v>
      </c>
      <c r="AB6143">
        <v>72</v>
      </c>
      <c r="AC6143">
        <v>82.59</v>
      </c>
    </row>
    <row r="6144" spans="1:29" x14ac:dyDescent="0.3">
      <c r="A6144">
        <v>2013</v>
      </c>
      <c r="B6144">
        <v>7</v>
      </c>
      <c r="C6144" s="1">
        <v>41481</v>
      </c>
      <c r="D6144">
        <v>17600</v>
      </c>
      <c r="E6144">
        <v>673</v>
      </c>
      <c r="F6144">
        <v>10</v>
      </c>
      <c r="G6144">
        <v>39</v>
      </c>
      <c r="H6144">
        <v>215</v>
      </c>
      <c r="I6144">
        <v>548</v>
      </c>
      <c r="J6144">
        <v>812</v>
      </c>
      <c r="K6144">
        <v>19085</v>
      </c>
      <c r="L6144">
        <v>328</v>
      </c>
      <c r="M6144">
        <v>4495</v>
      </c>
      <c r="N6144">
        <v>4006</v>
      </c>
      <c r="O6144">
        <v>114</v>
      </c>
      <c r="P6144">
        <v>8942</v>
      </c>
      <c r="Q6144">
        <v>4234</v>
      </c>
      <c r="R6144">
        <v>0</v>
      </c>
      <c r="S6144">
        <v>0</v>
      </c>
      <c r="T6144">
        <v>4234</v>
      </c>
      <c r="U6144">
        <v>7247</v>
      </c>
      <c r="V6144">
        <v>-3636</v>
      </c>
      <c r="W6144">
        <v>9841</v>
      </c>
      <c r="X6144">
        <v>5908</v>
      </c>
      <c r="Y6144">
        <v>0.44</v>
      </c>
      <c r="Z6144">
        <v>69</v>
      </c>
      <c r="AA6144">
        <v>18537</v>
      </c>
      <c r="AB6144">
        <v>68</v>
      </c>
      <c r="AC6144">
        <v>82.6</v>
      </c>
    </row>
    <row r="6145" spans="1:29" x14ac:dyDescent="0.3">
      <c r="A6145">
        <v>2013</v>
      </c>
      <c r="B6145">
        <v>7</v>
      </c>
      <c r="C6145" s="1">
        <v>41482</v>
      </c>
      <c r="D6145">
        <v>17500</v>
      </c>
      <c r="E6145">
        <v>677</v>
      </c>
      <c r="F6145">
        <v>9</v>
      </c>
      <c r="G6145">
        <v>40</v>
      </c>
      <c r="H6145">
        <v>212</v>
      </c>
      <c r="I6145">
        <v>527</v>
      </c>
      <c r="J6145">
        <v>788</v>
      </c>
      <c r="K6145">
        <v>18965</v>
      </c>
      <c r="L6145">
        <v>316</v>
      </c>
      <c r="M6145">
        <v>4500</v>
      </c>
      <c r="N6145">
        <v>3610</v>
      </c>
      <c r="O6145">
        <v>114</v>
      </c>
      <c r="P6145">
        <v>8541</v>
      </c>
      <c r="Q6145">
        <v>4224</v>
      </c>
      <c r="R6145">
        <v>0</v>
      </c>
      <c r="S6145">
        <v>0</v>
      </c>
      <c r="T6145">
        <v>4224</v>
      </c>
      <c r="U6145">
        <v>7218</v>
      </c>
      <c r="V6145">
        <v>-3281</v>
      </c>
      <c r="W6145">
        <v>9777</v>
      </c>
      <c r="X6145">
        <v>6200</v>
      </c>
      <c r="Y6145">
        <v>0.42</v>
      </c>
      <c r="Z6145">
        <v>67</v>
      </c>
      <c r="AA6145">
        <v>18438</v>
      </c>
      <c r="AB6145">
        <v>66</v>
      </c>
      <c r="AC6145">
        <v>82.58</v>
      </c>
    </row>
    <row r="6146" spans="1:29" x14ac:dyDescent="0.3">
      <c r="A6146">
        <v>2013</v>
      </c>
      <c r="B6146">
        <v>7</v>
      </c>
      <c r="C6146" s="1">
        <v>41483</v>
      </c>
      <c r="D6146">
        <v>17300</v>
      </c>
      <c r="E6146">
        <v>654</v>
      </c>
      <c r="F6146">
        <v>9</v>
      </c>
      <c r="G6146">
        <v>47</v>
      </c>
      <c r="H6146">
        <v>206</v>
      </c>
      <c r="I6146">
        <v>583</v>
      </c>
      <c r="J6146">
        <v>845</v>
      </c>
      <c r="K6146">
        <v>18799</v>
      </c>
      <c r="L6146">
        <v>310</v>
      </c>
      <c r="M6146">
        <v>4493</v>
      </c>
      <c r="N6146">
        <v>3604</v>
      </c>
      <c r="O6146">
        <v>109</v>
      </c>
      <c r="P6146">
        <v>8516</v>
      </c>
      <c r="Q6146">
        <v>4250</v>
      </c>
      <c r="R6146">
        <v>0</v>
      </c>
      <c r="S6146">
        <v>0</v>
      </c>
      <c r="T6146">
        <v>4250</v>
      </c>
      <c r="U6146">
        <v>7159</v>
      </c>
      <c r="V6146">
        <v>-3275</v>
      </c>
      <c r="W6146">
        <v>9605</v>
      </c>
      <c r="X6146">
        <v>6032</v>
      </c>
      <c r="Y6146">
        <v>0.43</v>
      </c>
      <c r="Z6146">
        <v>68</v>
      </c>
      <c r="AA6146">
        <v>18216</v>
      </c>
      <c r="AB6146">
        <v>67</v>
      </c>
      <c r="AC6146">
        <v>82.57</v>
      </c>
    </row>
    <row r="6147" spans="1:29" x14ac:dyDescent="0.3">
      <c r="A6147">
        <v>2013</v>
      </c>
      <c r="B6147">
        <v>7</v>
      </c>
      <c r="C6147" s="1">
        <v>41484</v>
      </c>
      <c r="D6147">
        <v>17300</v>
      </c>
      <c r="E6147">
        <v>622</v>
      </c>
      <c r="F6147">
        <v>9</v>
      </c>
      <c r="G6147">
        <v>52</v>
      </c>
      <c r="H6147">
        <v>225</v>
      </c>
      <c r="I6147">
        <v>628</v>
      </c>
      <c r="J6147">
        <v>914</v>
      </c>
      <c r="K6147">
        <v>18836</v>
      </c>
      <c r="L6147">
        <v>319</v>
      </c>
      <c r="M6147">
        <v>5489</v>
      </c>
      <c r="N6147">
        <v>3462</v>
      </c>
      <c r="O6147">
        <v>106</v>
      </c>
      <c r="P6147">
        <v>9377</v>
      </c>
      <c r="Q6147">
        <v>4232</v>
      </c>
      <c r="R6147">
        <v>0</v>
      </c>
      <c r="S6147">
        <v>0</v>
      </c>
      <c r="T6147">
        <v>4232</v>
      </c>
      <c r="U6147">
        <v>7159</v>
      </c>
      <c r="V6147">
        <v>-4055</v>
      </c>
      <c r="W6147">
        <v>9578</v>
      </c>
      <c r="X6147">
        <v>5227</v>
      </c>
      <c r="Y6147">
        <v>0.47</v>
      </c>
      <c r="Z6147">
        <v>72</v>
      </c>
      <c r="AA6147">
        <v>18208</v>
      </c>
      <c r="AB6147">
        <v>71</v>
      </c>
      <c r="AC6147">
        <v>82.66</v>
      </c>
    </row>
    <row r="6148" spans="1:29" x14ac:dyDescent="0.3">
      <c r="A6148">
        <v>2013</v>
      </c>
      <c r="B6148">
        <v>7</v>
      </c>
      <c r="C6148" s="1">
        <v>41485</v>
      </c>
      <c r="D6148">
        <v>17900</v>
      </c>
      <c r="E6148">
        <v>607</v>
      </c>
      <c r="F6148">
        <v>8</v>
      </c>
      <c r="G6148">
        <v>39</v>
      </c>
      <c r="H6148">
        <v>191</v>
      </c>
      <c r="I6148">
        <v>550</v>
      </c>
      <c r="J6148">
        <v>788</v>
      </c>
      <c r="K6148">
        <v>19295</v>
      </c>
      <c r="L6148">
        <v>314</v>
      </c>
      <c r="M6148">
        <v>5498</v>
      </c>
      <c r="N6148">
        <v>3468</v>
      </c>
      <c r="O6148">
        <v>98</v>
      </c>
      <c r="P6148">
        <v>9377</v>
      </c>
      <c r="Q6148">
        <v>4200</v>
      </c>
      <c r="R6148">
        <v>0</v>
      </c>
      <c r="S6148">
        <v>0</v>
      </c>
      <c r="T6148">
        <v>4200</v>
      </c>
      <c r="U6148">
        <v>7410</v>
      </c>
      <c r="V6148">
        <v>-3909</v>
      </c>
      <c r="W6148">
        <v>9921</v>
      </c>
      <c r="X6148">
        <v>5718</v>
      </c>
      <c r="Y6148">
        <v>0.46</v>
      </c>
      <c r="Z6148">
        <v>70</v>
      </c>
      <c r="AA6148">
        <v>18745</v>
      </c>
      <c r="AB6148">
        <v>69</v>
      </c>
      <c r="AC6148">
        <v>82.69</v>
      </c>
    </row>
    <row r="6149" spans="1:29" x14ac:dyDescent="0.3">
      <c r="A6149">
        <v>2013</v>
      </c>
      <c r="B6149">
        <v>7</v>
      </c>
      <c r="C6149" s="1">
        <v>41486</v>
      </c>
      <c r="D6149">
        <v>17100</v>
      </c>
      <c r="E6149">
        <v>573</v>
      </c>
      <c r="F6149">
        <v>8</v>
      </c>
      <c r="G6149">
        <v>42</v>
      </c>
      <c r="H6149">
        <v>160</v>
      </c>
      <c r="I6149">
        <v>528</v>
      </c>
      <c r="J6149">
        <v>738</v>
      </c>
      <c r="K6149">
        <v>18411</v>
      </c>
      <c r="L6149">
        <v>320</v>
      </c>
      <c r="M6149">
        <v>5491</v>
      </c>
      <c r="N6149">
        <v>3468</v>
      </c>
      <c r="O6149">
        <v>100</v>
      </c>
      <c r="P6149">
        <v>9378</v>
      </c>
      <c r="Q6149">
        <v>4149</v>
      </c>
      <c r="R6149">
        <v>0</v>
      </c>
      <c r="S6149">
        <v>0</v>
      </c>
      <c r="T6149">
        <v>4149</v>
      </c>
      <c r="U6149">
        <v>7360</v>
      </c>
      <c r="V6149">
        <v>-3977</v>
      </c>
      <c r="W6149">
        <v>9151</v>
      </c>
      <c r="X6149">
        <v>4884</v>
      </c>
      <c r="Y6149">
        <v>0.48</v>
      </c>
      <c r="Z6149">
        <v>73</v>
      </c>
      <c r="AA6149">
        <v>17883</v>
      </c>
      <c r="AB6149">
        <v>73</v>
      </c>
      <c r="AC6149">
        <v>82.82</v>
      </c>
    </row>
    <row r="6150" spans="1:29" x14ac:dyDescent="0.3">
      <c r="A6150">
        <v>2013</v>
      </c>
      <c r="B6150">
        <v>8</v>
      </c>
      <c r="C6150" s="1">
        <v>41487</v>
      </c>
      <c r="D6150">
        <v>16900</v>
      </c>
      <c r="E6150">
        <v>564</v>
      </c>
      <c r="F6150">
        <v>7</v>
      </c>
      <c r="G6150">
        <v>40</v>
      </c>
      <c r="H6150">
        <v>175</v>
      </c>
      <c r="I6150">
        <v>481</v>
      </c>
      <c r="J6150">
        <v>703</v>
      </c>
      <c r="K6150">
        <v>18167</v>
      </c>
      <c r="L6150">
        <v>311</v>
      </c>
      <c r="M6150">
        <v>4993</v>
      </c>
      <c r="N6150">
        <v>3466</v>
      </c>
      <c r="O6150">
        <v>111</v>
      </c>
      <c r="P6150">
        <v>8881</v>
      </c>
      <c r="Q6150">
        <v>4159</v>
      </c>
      <c r="R6150">
        <v>0</v>
      </c>
      <c r="S6150">
        <v>0</v>
      </c>
      <c r="T6150">
        <v>4159</v>
      </c>
      <c r="U6150">
        <v>7340</v>
      </c>
      <c r="V6150">
        <v>-3541</v>
      </c>
      <c r="W6150">
        <v>8959</v>
      </c>
      <c r="X6150">
        <v>5127</v>
      </c>
      <c r="Y6150">
        <v>0.46</v>
      </c>
      <c r="Z6150">
        <v>72</v>
      </c>
      <c r="AA6150">
        <v>17686</v>
      </c>
      <c r="AB6150">
        <v>71</v>
      </c>
      <c r="AC6150">
        <v>82.9</v>
      </c>
    </row>
    <row r="6151" spans="1:29" x14ac:dyDescent="0.3">
      <c r="A6151">
        <v>2013</v>
      </c>
      <c r="B6151">
        <v>8</v>
      </c>
      <c r="C6151" s="1">
        <v>41488</v>
      </c>
      <c r="D6151">
        <v>17100</v>
      </c>
      <c r="E6151">
        <v>569</v>
      </c>
      <c r="F6151">
        <v>7</v>
      </c>
      <c r="G6151">
        <v>39</v>
      </c>
      <c r="H6151">
        <v>198</v>
      </c>
      <c r="I6151">
        <v>498</v>
      </c>
      <c r="J6151">
        <v>742</v>
      </c>
      <c r="K6151">
        <v>18411</v>
      </c>
      <c r="L6151">
        <v>322</v>
      </c>
      <c r="M6151">
        <v>4492</v>
      </c>
      <c r="N6151">
        <v>3278</v>
      </c>
      <c r="O6151">
        <v>112</v>
      </c>
      <c r="P6151">
        <v>8204</v>
      </c>
      <c r="Q6151">
        <v>4142</v>
      </c>
      <c r="R6151">
        <v>0</v>
      </c>
      <c r="S6151">
        <v>0</v>
      </c>
      <c r="T6151">
        <v>4142</v>
      </c>
      <c r="U6151">
        <v>7360</v>
      </c>
      <c r="V6151">
        <v>-2794</v>
      </c>
      <c r="W6151">
        <v>9149</v>
      </c>
      <c r="X6151">
        <v>6065</v>
      </c>
      <c r="Y6151">
        <v>0.42</v>
      </c>
      <c r="Z6151">
        <v>67</v>
      </c>
      <c r="AA6151">
        <v>17913</v>
      </c>
      <c r="AB6151">
        <v>66</v>
      </c>
      <c r="AC6151">
        <v>82.88</v>
      </c>
    </row>
    <row r="6152" spans="1:29" x14ac:dyDescent="0.3">
      <c r="A6152">
        <v>2013</v>
      </c>
      <c r="B6152">
        <v>8</v>
      </c>
      <c r="C6152" s="1">
        <v>41489</v>
      </c>
      <c r="D6152">
        <v>16900</v>
      </c>
      <c r="E6152">
        <v>555</v>
      </c>
      <c r="F6152">
        <v>7</v>
      </c>
      <c r="G6152">
        <v>37</v>
      </c>
      <c r="H6152">
        <v>211</v>
      </c>
      <c r="I6152">
        <v>525</v>
      </c>
      <c r="J6152">
        <v>780</v>
      </c>
      <c r="K6152">
        <v>18235</v>
      </c>
      <c r="L6152">
        <v>331</v>
      </c>
      <c r="M6152">
        <v>3992</v>
      </c>
      <c r="N6152">
        <v>3504</v>
      </c>
      <c r="O6152">
        <v>106</v>
      </c>
      <c r="P6152">
        <v>7932</v>
      </c>
      <c r="Q6152">
        <v>4100</v>
      </c>
      <c r="R6152">
        <v>0</v>
      </c>
      <c r="S6152">
        <v>0</v>
      </c>
      <c r="T6152">
        <v>4100</v>
      </c>
      <c r="U6152">
        <v>7370</v>
      </c>
      <c r="V6152">
        <v>-2447</v>
      </c>
      <c r="W6152">
        <v>8937</v>
      </c>
      <c r="X6152">
        <v>6203</v>
      </c>
      <c r="Y6152">
        <v>0.41</v>
      </c>
      <c r="Z6152">
        <v>66</v>
      </c>
      <c r="AA6152">
        <v>17710</v>
      </c>
      <c r="AB6152">
        <v>65</v>
      </c>
      <c r="AC6152">
        <v>82.84</v>
      </c>
    </row>
    <row r="6153" spans="1:29" x14ac:dyDescent="0.3">
      <c r="A6153">
        <v>2013</v>
      </c>
      <c r="B6153">
        <v>8</v>
      </c>
      <c r="C6153" s="1">
        <v>41490</v>
      </c>
      <c r="D6153">
        <v>16700</v>
      </c>
      <c r="E6153">
        <v>535</v>
      </c>
      <c r="F6153">
        <v>6</v>
      </c>
      <c r="G6153">
        <v>35</v>
      </c>
      <c r="H6153">
        <v>199</v>
      </c>
      <c r="I6153">
        <v>538</v>
      </c>
      <c r="J6153">
        <v>778</v>
      </c>
      <c r="K6153">
        <v>18013</v>
      </c>
      <c r="L6153">
        <v>310</v>
      </c>
      <c r="M6153">
        <v>3993</v>
      </c>
      <c r="N6153">
        <v>3517</v>
      </c>
      <c r="O6153">
        <v>104</v>
      </c>
      <c r="P6153">
        <v>7924</v>
      </c>
      <c r="Q6153">
        <v>4150</v>
      </c>
      <c r="R6153">
        <v>0</v>
      </c>
      <c r="S6153">
        <v>0</v>
      </c>
      <c r="T6153">
        <v>4150</v>
      </c>
      <c r="U6153">
        <v>7360</v>
      </c>
      <c r="V6153">
        <v>-2483</v>
      </c>
      <c r="W6153">
        <v>8713</v>
      </c>
      <c r="X6153">
        <v>5939</v>
      </c>
      <c r="Y6153">
        <v>0.42</v>
      </c>
      <c r="Z6153">
        <v>67</v>
      </c>
      <c r="AA6153">
        <v>17475</v>
      </c>
      <c r="AB6153">
        <v>66</v>
      </c>
      <c r="AC6153">
        <v>82.83</v>
      </c>
    </row>
    <row r="6154" spans="1:29" x14ac:dyDescent="0.3">
      <c r="A6154">
        <v>2013</v>
      </c>
      <c r="B6154">
        <v>8</v>
      </c>
      <c r="C6154" s="1">
        <v>41491</v>
      </c>
      <c r="D6154">
        <v>16800</v>
      </c>
      <c r="E6154">
        <v>570</v>
      </c>
      <c r="F6154">
        <v>7</v>
      </c>
      <c r="G6154">
        <v>36</v>
      </c>
      <c r="H6154">
        <v>181</v>
      </c>
      <c r="I6154">
        <v>524</v>
      </c>
      <c r="J6154">
        <v>748</v>
      </c>
      <c r="K6154">
        <v>18118</v>
      </c>
      <c r="L6154">
        <v>320</v>
      </c>
      <c r="M6154">
        <v>4989</v>
      </c>
      <c r="N6154">
        <v>3500</v>
      </c>
      <c r="O6154">
        <v>106</v>
      </c>
      <c r="P6154">
        <v>8915</v>
      </c>
      <c r="Q6154">
        <v>4024</v>
      </c>
      <c r="R6154">
        <v>0</v>
      </c>
      <c r="S6154">
        <v>0</v>
      </c>
      <c r="T6154">
        <v>4024</v>
      </c>
      <c r="U6154">
        <v>7400</v>
      </c>
      <c r="V6154">
        <v>-3382</v>
      </c>
      <c r="W6154">
        <v>8843</v>
      </c>
      <c r="X6154">
        <v>5179</v>
      </c>
      <c r="Y6154">
        <v>0.46</v>
      </c>
      <c r="Z6154">
        <v>71</v>
      </c>
      <c r="AA6154">
        <v>17594</v>
      </c>
      <c r="AB6154">
        <v>71</v>
      </c>
      <c r="AC6154">
        <v>82.92</v>
      </c>
    </row>
    <row r="6155" spans="1:29" x14ac:dyDescent="0.3">
      <c r="A6155">
        <v>2013</v>
      </c>
      <c r="B6155">
        <v>8</v>
      </c>
      <c r="C6155" s="1">
        <v>41492</v>
      </c>
      <c r="D6155">
        <v>16700</v>
      </c>
      <c r="E6155">
        <v>561</v>
      </c>
      <c r="F6155">
        <v>7</v>
      </c>
      <c r="G6155">
        <v>38</v>
      </c>
      <c r="H6155">
        <v>179</v>
      </c>
      <c r="I6155">
        <v>512</v>
      </c>
      <c r="J6155">
        <v>736</v>
      </c>
      <c r="K6155">
        <v>17997</v>
      </c>
      <c r="L6155">
        <v>315</v>
      </c>
      <c r="M6155">
        <v>4996</v>
      </c>
      <c r="N6155">
        <v>3524</v>
      </c>
      <c r="O6155">
        <v>97</v>
      </c>
      <c r="P6155">
        <v>8932</v>
      </c>
      <c r="Q6155">
        <v>4021</v>
      </c>
      <c r="R6155">
        <v>0</v>
      </c>
      <c r="S6155">
        <v>0</v>
      </c>
      <c r="T6155">
        <v>4021</v>
      </c>
      <c r="U6155">
        <v>7450</v>
      </c>
      <c r="V6155">
        <v>-3359</v>
      </c>
      <c r="W6155">
        <v>8685</v>
      </c>
      <c r="X6155">
        <v>5044</v>
      </c>
      <c r="Y6155">
        <v>0.47</v>
      </c>
      <c r="Z6155">
        <v>72</v>
      </c>
      <c r="AA6155">
        <v>17485</v>
      </c>
      <c r="AB6155">
        <v>71</v>
      </c>
      <c r="AC6155">
        <v>83.01</v>
      </c>
    </row>
    <row r="6156" spans="1:29" x14ac:dyDescent="0.3">
      <c r="A6156">
        <v>2013</v>
      </c>
      <c r="B6156">
        <v>8</v>
      </c>
      <c r="C6156" s="1">
        <v>41493</v>
      </c>
      <c r="D6156">
        <v>16500</v>
      </c>
      <c r="E6156">
        <v>544</v>
      </c>
      <c r="F6156">
        <v>7</v>
      </c>
      <c r="G6156">
        <v>35</v>
      </c>
      <c r="H6156">
        <v>179</v>
      </c>
      <c r="I6156">
        <v>482</v>
      </c>
      <c r="J6156">
        <v>703</v>
      </c>
      <c r="K6156">
        <v>17747</v>
      </c>
      <c r="L6156">
        <v>301</v>
      </c>
      <c r="M6156">
        <v>4991</v>
      </c>
      <c r="N6156">
        <v>3510</v>
      </c>
      <c r="O6156">
        <v>92</v>
      </c>
      <c r="P6156">
        <v>8894</v>
      </c>
      <c r="Q6156">
        <v>3968</v>
      </c>
      <c r="R6156">
        <v>0</v>
      </c>
      <c r="S6156">
        <v>0</v>
      </c>
      <c r="T6156">
        <v>3968</v>
      </c>
      <c r="U6156">
        <v>7330</v>
      </c>
      <c r="V6156">
        <v>-3441</v>
      </c>
      <c r="W6156">
        <v>8603</v>
      </c>
      <c r="X6156">
        <v>4885</v>
      </c>
      <c r="Y6156">
        <v>0.47</v>
      </c>
      <c r="Z6156">
        <v>72</v>
      </c>
      <c r="AA6156">
        <v>17265</v>
      </c>
      <c r="AB6156">
        <v>72</v>
      </c>
      <c r="AC6156">
        <v>83.12</v>
      </c>
    </row>
    <row r="6157" spans="1:29" x14ac:dyDescent="0.3">
      <c r="A6157">
        <v>2013</v>
      </c>
      <c r="B6157">
        <v>8</v>
      </c>
      <c r="C6157" s="1">
        <v>41494</v>
      </c>
      <c r="D6157">
        <v>16700</v>
      </c>
      <c r="E6157">
        <v>556</v>
      </c>
      <c r="F6157">
        <v>7</v>
      </c>
      <c r="G6157">
        <v>35</v>
      </c>
      <c r="H6157">
        <v>180</v>
      </c>
      <c r="I6157">
        <v>485</v>
      </c>
      <c r="J6157">
        <v>707</v>
      </c>
      <c r="K6157">
        <v>17963</v>
      </c>
      <c r="L6157">
        <v>264</v>
      </c>
      <c r="M6157">
        <v>4995</v>
      </c>
      <c r="N6157">
        <v>3527</v>
      </c>
      <c r="O6157">
        <v>111</v>
      </c>
      <c r="P6157">
        <v>8897</v>
      </c>
      <c r="Q6157">
        <v>3967</v>
      </c>
      <c r="R6157">
        <v>0</v>
      </c>
      <c r="S6157">
        <v>0</v>
      </c>
      <c r="T6157">
        <v>3967</v>
      </c>
      <c r="U6157">
        <v>7390</v>
      </c>
      <c r="V6157">
        <v>-3379</v>
      </c>
      <c r="W6157">
        <v>8755</v>
      </c>
      <c r="X6157">
        <v>5099</v>
      </c>
      <c r="Y6157">
        <v>0.47</v>
      </c>
      <c r="Z6157">
        <v>72</v>
      </c>
      <c r="AA6157">
        <v>17478</v>
      </c>
      <c r="AB6157">
        <v>71</v>
      </c>
      <c r="AC6157">
        <v>83.19</v>
      </c>
    </row>
    <row r="6158" spans="1:29" x14ac:dyDescent="0.3">
      <c r="A6158">
        <v>2013</v>
      </c>
      <c r="B6158">
        <v>8</v>
      </c>
      <c r="C6158" s="1">
        <v>41495</v>
      </c>
      <c r="D6158">
        <v>16100</v>
      </c>
      <c r="E6158">
        <v>556</v>
      </c>
      <c r="F6158">
        <v>7</v>
      </c>
      <c r="G6158">
        <v>33</v>
      </c>
      <c r="H6158">
        <v>188</v>
      </c>
      <c r="I6158">
        <v>523</v>
      </c>
      <c r="J6158">
        <v>751</v>
      </c>
      <c r="K6158">
        <v>17407</v>
      </c>
      <c r="L6158">
        <v>297</v>
      </c>
      <c r="M6158">
        <v>4990</v>
      </c>
      <c r="N6158">
        <v>3531</v>
      </c>
      <c r="O6158">
        <v>111</v>
      </c>
      <c r="P6158">
        <v>8930</v>
      </c>
      <c r="Q6158">
        <v>3930</v>
      </c>
      <c r="R6158">
        <v>0</v>
      </c>
      <c r="S6158">
        <v>0</v>
      </c>
      <c r="T6158">
        <v>3930</v>
      </c>
      <c r="U6158">
        <v>7460</v>
      </c>
      <c r="V6158">
        <v>-3273</v>
      </c>
      <c r="W6158">
        <v>8096</v>
      </c>
      <c r="X6158">
        <v>4547</v>
      </c>
      <c r="Y6158">
        <v>0.49</v>
      </c>
      <c r="Z6158">
        <v>74</v>
      </c>
      <c r="AA6158">
        <v>16884</v>
      </c>
      <c r="AB6158">
        <v>73</v>
      </c>
      <c r="AC6158">
        <v>83.34</v>
      </c>
    </row>
    <row r="6159" spans="1:29" x14ac:dyDescent="0.3">
      <c r="A6159">
        <v>2013</v>
      </c>
      <c r="B6159">
        <v>8</v>
      </c>
      <c r="C6159" s="1">
        <v>41496</v>
      </c>
      <c r="D6159">
        <v>16800</v>
      </c>
      <c r="E6159">
        <v>516</v>
      </c>
      <c r="F6159">
        <v>7</v>
      </c>
      <c r="G6159">
        <v>35</v>
      </c>
      <c r="H6159">
        <v>208</v>
      </c>
      <c r="I6159">
        <v>534</v>
      </c>
      <c r="J6159">
        <v>784</v>
      </c>
      <c r="K6159">
        <v>18100</v>
      </c>
      <c r="L6159">
        <v>311</v>
      </c>
      <c r="M6159">
        <v>4993</v>
      </c>
      <c r="N6159">
        <v>3539</v>
      </c>
      <c r="O6159">
        <v>108</v>
      </c>
      <c r="P6159">
        <v>8950</v>
      </c>
      <c r="Q6159">
        <v>4000</v>
      </c>
      <c r="R6159">
        <v>0</v>
      </c>
      <c r="S6159">
        <v>0</v>
      </c>
      <c r="T6159">
        <v>4000</v>
      </c>
      <c r="U6159">
        <v>7500</v>
      </c>
      <c r="V6159">
        <v>-3267</v>
      </c>
      <c r="W6159">
        <v>8696</v>
      </c>
      <c r="X6159">
        <v>5149</v>
      </c>
      <c r="Y6159">
        <v>0.47</v>
      </c>
      <c r="Z6159">
        <v>72</v>
      </c>
      <c r="AA6159">
        <v>17566</v>
      </c>
      <c r="AB6159">
        <v>71</v>
      </c>
      <c r="AC6159">
        <v>83.4</v>
      </c>
    </row>
    <row r="6160" spans="1:29" x14ac:dyDescent="0.3">
      <c r="A6160">
        <v>2013</v>
      </c>
      <c r="B6160">
        <v>8</v>
      </c>
      <c r="C6160" s="1">
        <v>41497</v>
      </c>
      <c r="D6160">
        <v>17100</v>
      </c>
      <c r="E6160">
        <v>494</v>
      </c>
      <c r="F6160">
        <v>7</v>
      </c>
      <c r="G6160">
        <v>34</v>
      </c>
      <c r="H6160">
        <v>200</v>
      </c>
      <c r="I6160">
        <v>611</v>
      </c>
      <c r="J6160">
        <v>852</v>
      </c>
      <c r="K6160">
        <v>18446</v>
      </c>
      <c r="L6160">
        <v>308</v>
      </c>
      <c r="M6160">
        <v>5495</v>
      </c>
      <c r="N6160">
        <v>3509</v>
      </c>
      <c r="O6160">
        <v>104</v>
      </c>
      <c r="P6160">
        <v>9417</v>
      </c>
      <c r="Q6160">
        <v>3950</v>
      </c>
      <c r="R6160">
        <v>0</v>
      </c>
      <c r="S6160">
        <v>0</v>
      </c>
      <c r="T6160">
        <v>3950</v>
      </c>
      <c r="U6160">
        <v>7530</v>
      </c>
      <c r="V6160">
        <v>-3602</v>
      </c>
      <c r="W6160">
        <v>8958</v>
      </c>
      <c r="X6160">
        <v>5079</v>
      </c>
      <c r="Y6160">
        <v>0.49</v>
      </c>
      <c r="Z6160">
        <v>72</v>
      </c>
      <c r="AA6160">
        <v>17835</v>
      </c>
      <c r="AB6160">
        <v>72</v>
      </c>
      <c r="AC6160">
        <v>83.46</v>
      </c>
    </row>
    <row r="6161" spans="1:29" x14ac:dyDescent="0.3">
      <c r="A6161">
        <v>2013</v>
      </c>
      <c r="B6161">
        <v>8</v>
      </c>
      <c r="C6161" s="1">
        <v>41498</v>
      </c>
      <c r="D6161">
        <v>17200</v>
      </c>
      <c r="E6161">
        <v>474</v>
      </c>
      <c r="F6161">
        <v>7</v>
      </c>
      <c r="G6161">
        <v>34</v>
      </c>
      <c r="H6161">
        <v>179</v>
      </c>
      <c r="I6161">
        <v>601</v>
      </c>
      <c r="J6161">
        <v>821</v>
      </c>
      <c r="K6161">
        <v>18495</v>
      </c>
      <c r="L6161">
        <v>307</v>
      </c>
      <c r="M6161">
        <v>5718</v>
      </c>
      <c r="N6161">
        <v>3310</v>
      </c>
      <c r="O6161">
        <v>99</v>
      </c>
      <c r="P6161">
        <v>9434</v>
      </c>
      <c r="Q6161">
        <v>3752</v>
      </c>
      <c r="R6161">
        <v>0</v>
      </c>
      <c r="S6161">
        <v>0</v>
      </c>
      <c r="T6161">
        <v>3752</v>
      </c>
      <c r="U6161">
        <v>7480</v>
      </c>
      <c r="V6161">
        <v>-3572</v>
      </c>
      <c r="W6161">
        <v>9143</v>
      </c>
      <c r="X6161">
        <v>5309</v>
      </c>
      <c r="Y6161">
        <v>0.48</v>
      </c>
      <c r="Z6161">
        <v>71</v>
      </c>
      <c r="AA6161">
        <v>17894</v>
      </c>
      <c r="AB6161">
        <v>70</v>
      </c>
      <c r="AC6161">
        <v>83.49</v>
      </c>
    </row>
    <row r="6162" spans="1:29" x14ac:dyDescent="0.3">
      <c r="A6162">
        <v>2013</v>
      </c>
      <c r="B6162">
        <v>8</v>
      </c>
      <c r="C6162" s="1">
        <v>41499</v>
      </c>
      <c r="D6162">
        <v>17600</v>
      </c>
      <c r="E6162">
        <v>488</v>
      </c>
      <c r="F6162">
        <v>7</v>
      </c>
      <c r="G6162">
        <v>33</v>
      </c>
      <c r="H6162">
        <v>179</v>
      </c>
      <c r="I6162">
        <v>546</v>
      </c>
      <c r="J6162">
        <v>765</v>
      </c>
      <c r="K6162">
        <v>18853</v>
      </c>
      <c r="L6162">
        <v>314</v>
      </c>
      <c r="M6162">
        <v>5499</v>
      </c>
      <c r="N6162">
        <v>3319</v>
      </c>
      <c r="O6162">
        <v>102</v>
      </c>
      <c r="P6162">
        <v>9233</v>
      </c>
      <c r="Q6162">
        <v>3900</v>
      </c>
      <c r="R6162">
        <v>0</v>
      </c>
      <c r="S6162">
        <v>0</v>
      </c>
      <c r="T6162">
        <v>3900</v>
      </c>
      <c r="U6162">
        <v>7510</v>
      </c>
      <c r="V6162">
        <v>-3493</v>
      </c>
      <c r="W6162">
        <v>9486</v>
      </c>
      <c r="X6162">
        <v>5720</v>
      </c>
      <c r="Y6162">
        <v>0.47</v>
      </c>
      <c r="Z6162">
        <v>70</v>
      </c>
      <c r="AA6162">
        <v>18307</v>
      </c>
      <c r="AB6162">
        <v>69</v>
      </c>
      <c r="AC6162">
        <v>83.47</v>
      </c>
    </row>
    <row r="6163" spans="1:29" x14ac:dyDescent="0.3">
      <c r="A6163">
        <v>2013</v>
      </c>
      <c r="B6163">
        <v>8</v>
      </c>
      <c r="C6163" s="1">
        <v>41500</v>
      </c>
      <c r="D6163">
        <v>17500</v>
      </c>
      <c r="E6163">
        <v>519</v>
      </c>
      <c r="F6163">
        <v>7</v>
      </c>
      <c r="G6163">
        <v>34</v>
      </c>
      <c r="H6163">
        <v>180</v>
      </c>
      <c r="I6163">
        <v>500</v>
      </c>
      <c r="J6163">
        <v>721</v>
      </c>
      <c r="K6163">
        <v>18740</v>
      </c>
      <c r="L6163">
        <v>310</v>
      </c>
      <c r="M6163">
        <v>4688</v>
      </c>
      <c r="N6163">
        <v>3625</v>
      </c>
      <c r="O6163">
        <v>102</v>
      </c>
      <c r="P6163">
        <v>8725</v>
      </c>
      <c r="Q6163">
        <v>3850</v>
      </c>
      <c r="R6163">
        <v>0</v>
      </c>
      <c r="S6163">
        <v>0</v>
      </c>
      <c r="T6163">
        <v>3850</v>
      </c>
      <c r="U6163">
        <v>7570</v>
      </c>
      <c r="V6163">
        <v>-2937</v>
      </c>
      <c r="W6163">
        <v>9371</v>
      </c>
      <c r="X6163">
        <v>6164</v>
      </c>
      <c r="Y6163">
        <v>0.44</v>
      </c>
      <c r="Z6163">
        <v>67</v>
      </c>
      <c r="AA6163">
        <v>18240</v>
      </c>
      <c r="AB6163">
        <v>66</v>
      </c>
      <c r="AC6163">
        <v>83.4</v>
      </c>
    </row>
    <row r="6164" spans="1:29" x14ac:dyDescent="0.3">
      <c r="A6164">
        <v>2013</v>
      </c>
      <c r="B6164">
        <v>8</v>
      </c>
      <c r="C6164" s="1">
        <v>41501</v>
      </c>
      <c r="D6164">
        <v>17800</v>
      </c>
      <c r="E6164">
        <v>550</v>
      </c>
      <c r="F6164">
        <v>6</v>
      </c>
      <c r="G6164">
        <v>34</v>
      </c>
      <c r="H6164">
        <v>181</v>
      </c>
      <c r="I6164">
        <v>467</v>
      </c>
      <c r="J6164">
        <v>688</v>
      </c>
      <c r="K6164">
        <v>19038</v>
      </c>
      <c r="L6164">
        <v>305</v>
      </c>
      <c r="M6164">
        <v>5498</v>
      </c>
      <c r="N6164">
        <v>3606</v>
      </c>
      <c r="O6164">
        <v>113</v>
      </c>
      <c r="P6164">
        <v>9522</v>
      </c>
      <c r="Q6164">
        <v>3652</v>
      </c>
      <c r="R6164">
        <v>0</v>
      </c>
      <c r="S6164">
        <v>0</v>
      </c>
      <c r="T6164">
        <v>3652</v>
      </c>
      <c r="U6164">
        <v>7650</v>
      </c>
      <c r="V6164">
        <v>-3557</v>
      </c>
      <c r="W6164">
        <v>9677</v>
      </c>
      <c r="X6164">
        <v>5865</v>
      </c>
      <c r="Y6164">
        <v>0.47</v>
      </c>
      <c r="Z6164">
        <v>69</v>
      </c>
      <c r="AA6164">
        <v>18571</v>
      </c>
      <c r="AB6164">
        <v>68</v>
      </c>
      <c r="AC6164">
        <v>83.37</v>
      </c>
    </row>
    <row r="6165" spans="1:29" x14ac:dyDescent="0.3">
      <c r="A6165">
        <v>2013</v>
      </c>
      <c r="B6165">
        <v>8</v>
      </c>
      <c r="C6165" s="1">
        <v>41502</v>
      </c>
      <c r="D6165">
        <v>18200</v>
      </c>
      <c r="E6165">
        <v>552</v>
      </c>
      <c r="F6165">
        <v>7</v>
      </c>
      <c r="G6165">
        <v>37</v>
      </c>
      <c r="H6165">
        <v>181</v>
      </c>
      <c r="I6165">
        <v>480</v>
      </c>
      <c r="J6165">
        <v>705</v>
      </c>
      <c r="K6165">
        <v>19457</v>
      </c>
      <c r="L6165">
        <v>307</v>
      </c>
      <c r="M6165">
        <v>6491</v>
      </c>
      <c r="N6165">
        <v>3617</v>
      </c>
      <c r="O6165">
        <v>110</v>
      </c>
      <c r="P6165">
        <v>10524</v>
      </c>
      <c r="Q6165">
        <v>3729</v>
      </c>
      <c r="R6165">
        <v>0</v>
      </c>
      <c r="S6165">
        <v>0</v>
      </c>
      <c r="T6165">
        <v>3729</v>
      </c>
      <c r="U6165">
        <v>7790</v>
      </c>
      <c r="V6165">
        <v>-4453</v>
      </c>
      <c r="W6165">
        <v>9918</v>
      </c>
      <c r="X6165">
        <v>5203</v>
      </c>
      <c r="Y6165">
        <v>0.52</v>
      </c>
      <c r="Z6165">
        <v>73</v>
      </c>
      <c r="AA6165">
        <v>18977</v>
      </c>
      <c r="AB6165">
        <v>73</v>
      </c>
      <c r="AC6165">
        <v>83.42</v>
      </c>
    </row>
    <row r="6166" spans="1:29" x14ac:dyDescent="0.3">
      <c r="A6166">
        <v>2013</v>
      </c>
      <c r="B6166">
        <v>8</v>
      </c>
      <c r="C6166" s="1">
        <v>41503</v>
      </c>
      <c r="D6166">
        <v>18300</v>
      </c>
      <c r="E6166">
        <v>533</v>
      </c>
      <c r="F6166">
        <v>7</v>
      </c>
      <c r="G6166">
        <v>40</v>
      </c>
      <c r="H6166">
        <v>182</v>
      </c>
      <c r="I6166">
        <v>499</v>
      </c>
      <c r="J6166">
        <v>728</v>
      </c>
      <c r="K6166">
        <v>19561</v>
      </c>
      <c r="L6166">
        <v>305</v>
      </c>
      <c r="M6166">
        <v>6500</v>
      </c>
      <c r="N6166">
        <v>3623</v>
      </c>
      <c r="O6166">
        <v>107</v>
      </c>
      <c r="P6166">
        <v>10536</v>
      </c>
      <c r="Q6166">
        <v>3800</v>
      </c>
      <c r="R6166">
        <v>0</v>
      </c>
      <c r="S6166">
        <v>0</v>
      </c>
      <c r="T6166">
        <v>3800</v>
      </c>
      <c r="U6166">
        <v>7980</v>
      </c>
      <c r="V6166">
        <v>-4298</v>
      </c>
      <c r="W6166">
        <v>9789</v>
      </c>
      <c r="X6166">
        <v>5225</v>
      </c>
      <c r="Y6166">
        <v>0.52</v>
      </c>
      <c r="Z6166">
        <v>73</v>
      </c>
      <c r="AA6166">
        <v>19062</v>
      </c>
      <c r="AB6166">
        <v>73</v>
      </c>
      <c r="AC6166">
        <v>83.46</v>
      </c>
    </row>
    <row r="6167" spans="1:29" x14ac:dyDescent="0.3">
      <c r="A6167">
        <v>2013</v>
      </c>
      <c r="B6167">
        <v>8</v>
      </c>
      <c r="C6167" s="1">
        <v>41504</v>
      </c>
      <c r="D6167">
        <v>18500</v>
      </c>
      <c r="E6167">
        <v>502</v>
      </c>
      <c r="F6167">
        <v>6</v>
      </c>
      <c r="G6167">
        <v>38</v>
      </c>
      <c r="H6167">
        <v>176</v>
      </c>
      <c r="I6167">
        <v>523</v>
      </c>
      <c r="J6167">
        <v>743</v>
      </c>
      <c r="K6167">
        <v>19745</v>
      </c>
      <c r="L6167">
        <v>301</v>
      </c>
      <c r="M6167">
        <v>6499</v>
      </c>
      <c r="N6167">
        <v>4044</v>
      </c>
      <c r="O6167">
        <v>109</v>
      </c>
      <c r="P6167">
        <v>10953</v>
      </c>
      <c r="Q6167">
        <v>3750</v>
      </c>
      <c r="R6167">
        <v>0</v>
      </c>
      <c r="S6167">
        <v>0</v>
      </c>
      <c r="T6167">
        <v>3750</v>
      </c>
      <c r="U6167">
        <v>8130</v>
      </c>
      <c r="V6167">
        <v>-4518</v>
      </c>
      <c r="W6167">
        <v>9822</v>
      </c>
      <c r="X6167">
        <v>5042</v>
      </c>
      <c r="Y6167">
        <v>0.53</v>
      </c>
      <c r="Z6167">
        <v>74</v>
      </c>
      <c r="AA6167">
        <v>19222</v>
      </c>
      <c r="AB6167">
        <v>74</v>
      </c>
      <c r="AC6167">
        <v>83.53</v>
      </c>
    </row>
    <row r="6168" spans="1:29" x14ac:dyDescent="0.3">
      <c r="A6168">
        <v>2013</v>
      </c>
      <c r="B6168">
        <v>8</v>
      </c>
      <c r="C6168" s="1">
        <v>41505</v>
      </c>
      <c r="D6168">
        <v>18000</v>
      </c>
      <c r="E6168">
        <v>478</v>
      </c>
      <c r="F6168">
        <v>6</v>
      </c>
      <c r="G6168">
        <v>40</v>
      </c>
      <c r="H6168">
        <v>155</v>
      </c>
      <c r="I6168">
        <v>591</v>
      </c>
      <c r="J6168">
        <v>792</v>
      </c>
      <c r="K6168">
        <v>19270</v>
      </c>
      <c r="L6168">
        <v>321</v>
      </c>
      <c r="M6168">
        <v>6997</v>
      </c>
      <c r="N6168">
        <v>4191</v>
      </c>
      <c r="O6168">
        <v>109</v>
      </c>
      <c r="P6168">
        <v>11618</v>
      </c>
      <c r="Q6168">
        <v>3546</v>
      </c>
      <c r="R6168">
        <v>0</v>
      </c>
      <c r="S6168">
        <v>0</v>
      </c>
      <c r="T6168">
        <v>3546</v>
      </c>
      <c r="U6168">
        <v>8190</v>
      </c>
      <c r="V6168">
        <v>-4941</v>
      </c>
      <c r="W6168">
        <v>9295</v>
      </c>
      <c r="X6168">
        <v>4105</v>
      </c>
      <c r="Y6168">
        <v>0.56999999999999995</v>
      </c>
      <c r="Z6168">
        <v>79</v>
      </c>
      <c r="AA6168">
        <v>18679</v>
      </c>
      <c r="AB6168">
        <v>78</v>
      </c>
      <c r="AC6168">
        <v>83.72</v>
      </c>
    </row>
    <row r="6169" spans="1:29" x14ac:dyDescent="0.3">
      <c r="A6169">
        <v>2013</v>
      </c>
      <c r="B6169">
        <v>8</v>
      </c>
      <c r="C6169" s="1">
        <v>41506</v>
      </c>
      <c r="D6169">
        <v>17400</v>
      </c>
      <c r="E6169">
        <v>488</v>
      </c>
      <c r="F6169">
        <v>5</v>
      </c>
      <c r="G6169">
        <v>37</v>
      </c>
      <c r="H6169">
        <v>151</v>
      </c>
      <c r="I6169">
        <v>573</v>
      </c>
      <c r="J6169">
        <v>766</v>
      </c>
      <c r="K6169">
        <v>18654</v>
      </c>
      <c r="L6169">
        <v>314</v>
      </c>
      <c r="M6169">
        <v>6999</v>
      </c>
      <c r="N6169">
        <v>4213</v>
      </c>
      <c r="O6169">
        <v>101</v>
      </c>
      <c r="P6169">
        <v>11627</v>
      </c>
      <c r="Q6169">
        <v>3623</v>
      </c>
      <c r="R6169">
        <v>0</v>
      </c>
      <c r="S6169">
        <v>0</v>
      </c>
      <c r="T6169">
        <v>3623</v>
      </c>
      <c r="U6169">
        <v>8110</v>
      </c>
      <c r="V6169">
        <v>-5106</v>
      </c>
      <c r="W6169">
        <v>8764</v>
      </c>
      <c r="X6169">
        <v>3404</v>
      </c>
      <c r="Y6169">
        <v>0.6</v>
      </c>
      <c r="Z6169">
        <v>82</v>
      </c>
      <c r="AA6169">
        <v>18081</v>
      </c>
      <c r="AB6169">
        <v>81</v>
      </c>
      <c r="AC6169">
        <v>84.02</v>
      </c>
    </row>
    <row r="6170" spans="1:29" x14ac:dyDescent="0.3">
      <c r="A6170">
        <v>2013</v>
      </c>
      <c r="B6170">
        <v>8</v>
      </c>
      <c r="C6170" s="1">
        <v>41507</v>
      </c>
      <c r="D6170">
        <v>17600</v>
      </c>
      <c r="E6170">
        <v>491</v>
      </c>
      <c r="F6170">
        <v>5</v>
      </c>
      <c r="G6170">
        <v>37</v>
      </c>
      <c r="H6170">
        <v>154</v>
      </c>
      <c r="I6170">
        <v>505</v>
      </c>
      <c r="J6170">
        <v>701</v>
      </c>
      <c r="K6170">
        <v>18792</v>
      </c>
      <c r="L6170">
        <v>321</v>
      </c>
      <c r="M6170">
        <v>6491</v>
      </c>
      <c r="N6170">
        <v>4205</v>
      </c>
      <c r="O6170">
        <v>103</v>
      </c>
      <c r="P6170">
        <v>11119</v>
      </c>
      <c r="Q6170">
        <v>3575</v>
      </c>
      <c r="R6170">
        <v>0</v>
      </c>
      <c r="S6170">
        <v>0</v>
      </c>
      <c r="T6170">
        <v>3575</v>
      </c>
      <c r="U6170">
        <v>8060</v>
      </c>
      <c r="V6170">
        <v>-4682</v>
      </c>
      <c r="W6170">
        <v>9030</v>
      </c>
      <c r="X6170">
        <v>4098</v>
      </c>
      <c r="Y6170">
        <v>0.56999999999999995</v>
      </c>
      <c r="Z6170">
        <v>78</v>
      </c>
      <c r="AA6170">
        <v>18287</v>
      </c>
      <c r="AB6170">
        <v>78</v>
      </c>
      <c r="AC6170">
        <v>84.19</v>
      </c>
    </row>
    <row r="6171" spans="1:29" x14ac:dyDescent="0.3">
      <c r="A6171">
        <v>2013</v>
      </c>
      <c r="B6171">
        <v>8</v>
      </c>
      <c r="C6171" s="1">
        <v>41508</v>
      </c>
      <c r="D6171">
        <v>18000</v>
      </c>
      <c r="E6171">
        <v>454</v>
      </c>
      <c r="F6171">
        <v>4</v>
      </c>
      <c r="G6171">
        <v>37</v>
      </c>
      <c r="H6171">
        <v>156</v>
      </c>
      <c r="I6171">
        <v>480</v>
      </c>
      <c r="J6171">
        <v>677</v>
      </c>
      <c r="K6171">
        <v>19131</v>
      </c>
      <c r="L6171">
        <v>309</v>
      </c>
      <c r="M6171">
        <v>6497</v>
      </c>
      <c r="N6171">
        <v>4184</v>
      </c>
      <c r="O6171">
        <v>105</v>
      </c>
      <c r="P6171">
        <v>11096</v>
      </c>
      <c r="Q6171">
        <v>3535</v>
      </c>
      <c r="R6171">
        <v>0</v>
      </c>
      <c r="S6171">
        <v>0</v>
      </c>
      <c r="T6171">
        <v>3535</v>
      </c>
      <c r="U6171">
        <v>8210</v>
      </c>
      <c r="V6171">
        <v>-4506</v>
      </c>
      <c r="W6171">
        <v>9254</v>
      </c>
      <c r="X6171">
        <v>4500</v>
      </c>
      <c r="Y6171">
        <v>0.55000000000000004</v>
      </c>
      <c r="Z6171">
        <v>76</v>
      </c>
      <c r="AA6171">
        <v>18651</v>
      </c>
      <c r="AB6171">
        <v>76</v>
      </c>
      <c r="AC6171">
        <v>84.29</v>
      </c>
    </row>
    <row r="6172" spans="1:29" x14ac:dyDescent="0.3">
      <c r="A6172">
        <v>2013</v>
      </c>
      <c r="B6172">
        <v>8</v>
      </c>
      <c r="C6172" s="1">
        <v>41509</v>
      </c>
      <c r="D6172">
        <v>18500</v>
      </c>
      <c r="E6172">
        <v>423</v>
      </c>
      <c r="F6172">
        <v>4</v>
      </c>
      <c r="G6172">
        <v>42</v>
      </c>
      <c r="H6172">
        <v>166</v>
      </c>
      <c r="I6172">
        <v>463</v>
      </c>
      <c r="J6172">
        <v>675</v>
      </c>
      <c r="K6172">
        <v>19598</v>
      </c>
      <c r="L6172">
        <v>316</v>
      </c>
      <c r="M6172">
        <v>6998</v>
      </c>
      <c r="N6172">
        <v>4186</v>
      </c>
      <c r="O6172">
        <v>107</v>
      </c>
      <c r="P6172">
        <v>11607</v>
      </c>
      <c r="Q6172">
        <v>3542</v>
      </c>
      <c r="R6172">
        <v>0</v>
      </c>
      <c r="S6172">
        <v>0</v>
      </c>
      <c r="T6172">
        <v>3542</v>
      </c>
      <c r="U6172">
        <v>8300</v>
      </c>
      <c r="V6172">
        <v>-4934</v>
      </c>
      <c r="W6172">
        <v>9631</v>
      </c>
      <c r="X6172">
        <v>4450</v>
      </c>
      <c r="Y6172">
        <v>0.56999999999999995</v>
      </c>
      <c r="Z6172">
        <v>77</v>
      </c>
      <c r="AA6172">
        <v>19135</v>
      </c>
      <c r="AB6172">
        <v>77</v>
      </c>
      <c r="AC6172">
        <v>84.39</v>
      </c>
    </row>
    <row r="6173" spans="1:29" x14ac:dyDescent="0.3">
      <c r="A6173">
        <v>2013</v>
      </c>
      <c r="B6173">
        <v>8</v>
      </c>
      <c r="C6173" s="1">
        <v>41510</v>
      </c>
      <c r="D6173">
        <v>18500</v>
      </c>
      <c r="E6173">
        <v>415</v>
      </c>
      <c r="F6173">
        <v>5</v>
      </c>
      <c r="G6173">
        <v>36</v>
      </c>
      <c r="H6173">
        <v>174</v>
      </c>
      <c r="I6173">
        <v>468</v>
      </c>
      <c r="J6173">
        <v>683</v>
      </c>
      <c r="K6173">
        <v>19598</v>
      </c>
      <c r="L6173">
        <v>317</v>
      </c>
      <c r="M6173">
        <v>6996</v>
      </c>
      <c r="N6173">
        <v>4192</v>
      </c>
      <c r="O6173">
        <v>106</v>
      </c>
      <c r="P6173">
        <v>11611</v>
      </c>
      <c r="Q6173">
        <v>3550</v>
      </c>
      <c r="R6173">
        <v>0</v>
      </c>
      <c r="S6173">
        <v>0</v>
      </c>
      <c r="T6173">
        <v>3550</v>
      </c>
      <c r="U6173">
        <v>8280</v>
      </c>
      <c r="V6173">
        <v>-4955</v>
      </c>
      <c r="W6173">
        <v>9641</v>
      </c>
      <c r="X6173">
        <v>4437</v>
      </c>
      <c r="Y6173">
        <v>0.56999999999999995</v>
      </c>
      <c r="Z6173">
        <v>77</v>
      </c>
      <c r="AA6173">
        <v>19130</v>
      </c>
      <c r="AB6173">
        <v>77</v>
      </c>
      <c r="AC6173">
        <v>84.48</v>
      </c>
    </row>
    <row r="6174" spans="1:29" x14ac:dyDescent="0.3">
      <c r="A6174">
        <v>2013</v>
      </c>
      <c r="B6174">
        <v>8</v>
      </c>
      <c r="C6174" s="1">
        <v>41511</v>
      </c>
      <c r="D6174">
        <v>19000</v>
      </c>
      <c r="E6174">
        <v>418</v>
      </c>
      <c r="F6174">
        <v>5</v>
      </c>
      <c r="G6174">
        <v>37</v>
      </c>
      <c r="H6174">
        <v>170</v>
      </c>
      <c r="I6174">
        <v>481</v>
      </c>
      <c r="J6174">
        <v>693</v>
      </c>
      <c r="K6174">
        <v>20111</v>
      </c>
      <c r="L6174">
        <v>293</v>
      </c>
      <c r="M6174">
        <v>7172</v>
      </c>
      <c r="N6174">
        <v>4174</v>
      </c>
      <c r="O6174">
        <v>102</v>
      </c>
      <c r="P6174">
        <v>11741</v>
      </c>
      <c r="Q6174">
        <v>3500</v>
      </c>
      <c r="R6174">
        <v>0</v>
      </c>
      <c r="S6174">
        <v>0</v>
      </c>
      <c r="T6174">
        <v>3500</v>
      </c>
      <c r="U6174">
        <v>8180</v>
      </c>
      <c r="V6174">
        <v>-5143</v>
      </c>
      <c r="W6174">
        <v>10258</v>
      </c>
      <c r="X6174">
        <v>4870</v>
      </c>
      <c r="Y6174">
        <v>0.56000000000000005</v>
      </c>
      <c r="Z6174">
        <v>76</v>
      </c>
      <c r="AA6174">
        <v>19630</v>
      </c>
      <c r="AB6174">
        <v>75</v>
      </c>
      <c r="AC6174">
        <v>84.51</v>
      </c>
    </row>
    <row r="6175" spans="1:29" x14ac:dyDescent="0.3">
      <c r="A6175">
        <v>2013</v>
      </c>
      <c r="B6175">
        <v>8</v>
      </c>
      <c r="C6175" s="1">
        <v>41512</v>
      </c>
      <c r="D6175">
        <v>18800</v>
      </c>
      <c r="E6175">
        <v>436</v>
      </c>
      <c r="F6175">
        <v>5</v>
      </c>
      <c r="G6175">
        <v>43</v>
      </c>
      <c r="H6175">
        <v>155</v>
      </c>
      <c r="I6175">
        <v>578</v>
      </c>
      <c r="J6175">
        <v>781</v>
      </c>
      <c r="K6175">
        <v>20017</v>
      </c>
      <c r="L6175">
        <v>293</v>
      </c>
      <c r="M6175">
        <v>7177</v>
      </c>
      <c r="N6175">
        <v>4192</v>
      </c>
      <c r="O6175">
        <v>101</v>
      </c>
      <c r="P6175">
        <v>11763</v>
      </c>
      <c r="Q6175">
        <v>3267</v>
      </c>
      <c r="R6175">
        <v>0</v>
      </c>
      <c r="S6175">
        <v>0</v>
      </c>
      <c r="T6175">
        <v>3267</v>
      </c>
      <c r="U6175">
        <v>8080</v>
      </c>
      <c r="V6175">
        <v>-5026</v>
      </c>
      <c r="W6175">
        <v>10241</v>
      </c>
      <c r="X6175">
        <v>4986</v>
      </c>
      <c r="Y6175">
        <v>0.56000000000000005</v>
      </c>
      <c r="Z6175">
        <v>75</v>
      </c>
      <c r="AA6175">
        <v>19439</v>
      </c>
      <c r="AB6175">
        <v>74</v>
      </c>
      <c r="AC6175">
        <v>84.53</v>
      </c>
    </row>
    <row r="6176" spans="1:29" x14ac:dyDescent="0.3">
      <c r="A6176">
        <v>2013</v>
      </c>
      <c r="B6176">
        <v>8</v>
      </c>
      <c r="C6176" s="1">
        <v>41513</v>
      </c>
      <c r="D6176">
        <v>18600</v>
      </c>
      <c r="E6176">
        <v>448</v>
      </c>
      <c r="F6176">
        <v>5</v>
      </c>
      <c r="G6176">
        <v>37</v>
      </c>
      <c r="H6176">
        <v>138</v>
      </c>
      <c r="I6176">
        <v>587</v>
      </c>
      <c r="J6176">
        <v>767</v>
      </c>
      <c r="K6176">
        <v>19815</v>
      </c>
      <c r="L6176">
        <v>304</v>
      </c>
      <c r="M6176">
        <v>7174</v>
      </c>
      <c r="N6176">
        <v>4213</v>
      </c>
      <c r="O6176">
        <v>89</v>
      </c>
      <c r="P6176">
        <v>11779</v>
      </c>
      <c r="Q6176">
        <v>3391</v>
      </c>
      <c r="R6176">
        <v>0</v>
      </c>
      <c r="S6176">
        <v>0</v>
      </c>
      <c r="T6176">
        <v>3391</v>
      </c>
      <c r="U6176">
        <v>7890</v>
      </c>
      <c r="V6176">
        <v>-5327</v>
      </c>
      <c r="W6176">
        <v>10209</v>
      </c>
      <c r="X6176">
        <v>4644</v>
      </c>
      <c r="Y6176">
        <v>0.56999999999999995</v>
      </c>
      <c r="Z6176">
        <v>77</v>
      </c>
      <c r="AA6176">
        <v>19228</v>
      </c>
      <c r="AB6176">
        <v>76</v>
      </c>
      <c r="AC6176">
        <v>84.58</v>
      </c>
    </row>
    <row r="6177" spans="1:29" x14ac:dyDescent="0.3">
      <c r="A6177">
        <v>2013</v>
      </c>
      <c r="B6177">
        <v>8</v>
      </c>
      <c r="C6177" s="1">
        <v>41514</v>
      </c>
      <c r="D6177">
        <v>18400</v>
      </c>
      <c r="E6177">
        <v>467</v>
      </c>
      <c r="F6177">
        <v>5</v>
      </c>
      <c r="G6177">
        <v>33</v>
      </c>
      <c r="H6177">
        <v>134</v>
      </c>
      <c r="I6177">
        <v>536</v>
      </c>
      <c r="J6177">
        <v>708</v>
      </c>
      <c r="K6177">
        <v>19575</v>
      </c>
      <c r="L6177">
        <v>312</v>
      </c>
      <c r="M6177">
        <v>7170</v>
      </c>
      <c r="N6177">
        <v>4217</v>
      </c>
      <c r="O6177">
        <v>88</v>
      </c>
      <c r="P6177">
        <v>11787</v>
      </c>
      <c r="Q6177">
        <v>3328</v>
      </c>
      <c r="R6177">
        <v>0</v>
      </c>
      <c r="S6177">
        <v>0</v>
      </c>
      <c r="T6177">
        <v>3328</v>
      </c>
      <c r="U6177">
        <v>7670</v>
      </c>
      <c r="V6177">
        <v>-5572</v>
      </c>
      <c r="W6177">
        <v>10265</v>
      </c>
      <c r="X6177">
        <v>4460</v>
      </c>
      <c r="Y6177">
        <v>0.57999999999999996</v>
      </c>
      <c r="Z6177">
        <v>77</v>
      </c>
      <c r="AA6177">
        <v>19039</v>
      </c>
      <c r="AB6177">
        <v>77</v>
      </c>
      <c r="AC6177">
        <v>84.67</v>
      </c>
    </row>
    <row r="6178" spans="1:29" x14ac:dyDescent="0.3">
      <c r="A6178">
        <v>2013</v>
      </c>
      <c r="B6178">
        <v>8</v>
      </c>
      <c r="C6178" s="1">
        <v>41515</v>
      </c>
      <c r="D6178">
        <v>18100</v>
      </c>
      <c r="E6178">
        <v>470</v>
      </c>
      <c r="F6178">
        <v>4</v>
      </c>
      <c r="G6178">
        <v>34</v>
      </c>
      <c r="H6178">
        <v>153</v>
      </c>
      <c r="I6178">
        <v>556</v>
      </c>
      <c r="J6178">
        <v>747</v>
      </c>
      <c r="K6178">
        <v>19317</v>
      </c>
      <c r="L6178">
        <v>305</v>
      </c>
      <c r="M6178">
        <v>5989</v>
      </c>
      <c r="N6178">
        <v>4206</v>
      </c>
      <c r="O6178">
        <v>112</v>
      </c>
      <c r="P6178">
        <v>10612</v>
      </c>
      <c r="Q6178">
        <v>3278</v>
      </c>
      <c r="R6178">
        <v>0</v>
      </c>
      <c r="S6178">
        <v>0</v>
      </c>
      <c r="T6178">
        <v>3278</v>
      </c>
      <c r="U6178">
        <v>7470</v>
      </c>
      <c r="V6178">
        <v>-4526</v>
      </c>
      <c r="W6178">
        <v>10182</v>
      </c>
      <c r="X6178">
        <v>5427</v>
      </c>
      <c r="Y6178">
        <v>0.52</v>
      </c>
      <c r="Z6178">
        <v>72</v>
      </c>
      <c r="AA6178">
        <v>18761</v>
      </c>
      <c r="AB6178">
        <v>71</v>
      </c>
      <c r="AC6178">
        <v>84.62</v>
      </c>
    </row>
    <row r="6179" spans="1:29" x14ac:dyDescent="0.3">
      <c r="A6179">
        <v>2013</v>
      </c>
      <c r="B6179">
        <v>8</v>
      </c>
      <c r="C6179" s="1">
        <v>41516</v>
      </c>
      <c r="D6179">
        <v>18000</v>
      </c>
      <c r="E6179">
        <v>463</v>
      </c>
      <c r="F6179">
        <v>5</v>
      </c>
      <c r="G6179">
        <v>34</v>
      </c>
      <c r="H6179">
        <v>179</v>
      </c>
      <c r="I6179">
        <v>545</v>
      </c>
      <c r="J6179">
        <v>763</v>
      </c>
      <c r="K6179">
        <v>19226</v>
      </c>
      <c r="L6179">
        <v>289</v>
      </c>
      <c r="M6179">
        <v>5494</v>
      </c>
      <c r="N6179">
        <v>4213</v>
      </c>
      <c r="O6179">
        <v>110</v>
      </c>
      <c r="P6179">
        <v>10107</v>
      </c>
      <c r="Q6179">
        <v>3217</v>
      </c>
      <c r="R6179">
        <v>0</v>
      </c>
      <c r="S6179">
        <v>0</v>
      </c>
      <c r="T6179">
        <v>3217</v>
      </c>
      <c r="U6179">
        <v>7460</v>
      </c>
      <c r="V6179">
        <v>-3975</v>
      </c>
      <c r="W6179">
        <v>10102</v>
      </c>
      <c r="X6179">
        <v>5902</v>
      </c>
      <c r="Y6179">
        <v>0.5</v>
      </c>
      <c r="Z6179">
        <v>69</v>
      </c>
      <c r="AA6179">
        <v>18681</v>
      </c>
      <c r="AB6179">
        <v>68</v>
      </c>
      <c r="AC6179">
        <v>84.51</v>
      </c>
    </row>
    <row r="6180" spans="1:29" x14ac:dyDescent="0.3">
      <c r="A6180">
        <v>2013</v>
      </c>
      <c r="B6180">
        <v>8</v>
      </c>
      <c r="C6180" s="1">
        <v>41517</v>
      </c>
      <c r="D6180">
        <v>17500</v>
      </c>
      <c r="E6180">
        <v>458</v>
      </c>
      <c r="F6180">
        <v>4</v>
      </c>
      <c r="G6180">
        <v>34</v>
      </c>
      <c r="H6180">
        <v>185</v>
      </c>
      <c r="I6180">
        <v>591</v>
      </c>
      <c r="J6180">
        <v>814</v>
      </c>
      <c r="K6180">
        <v>18772</v>
      </c>
      <c r="L6180">
        <v>295</v>
      </c>
      <c r="M6180">
        <v>5497</v>
      </c>
      <c r="N6180">
        <v>4201</v>
      </c>
      <c r="O6180">
        <v>113</v>
      </c>
      <c r="P6180">
        <v>10106</v>
      </c>
      <c r="Q6180">
        <v>3200</v>
      </c>
      <c r="R6180">
        <v>0</v>
      </c>
      <c r="S6180">
        <v>0</v>
      </c>
      <c r="T6180">
        <v>3200</v>
      </c>
      <c r="U6180">
        <v>7480</v>
      </c>
      <c r="V6180">
        <v>-3891</v>
      </c>
      <c r="W6180">
        <v>9582</v>
      </c>
      <c r="X6180">
        <v>5467</v>
      </c>
      <c r="Y6180">
        <v>0.51</v>
      </c>
      <c r="Z6180">
        <v>71</v>
      </c>
      <c r="AA6180">
        <v>18181</v>
      </c>
      <c r="AB6180">
        <v>70</v>
      </c>
      <c r="AC6180">
        <v>84.47</v>
      </c>
    </row>
    <row r="6181" spans="1:29" x14ac:dyDescent="0.3">
      <c r="A6181">
        <v>2013</v>
      </c>
      <c r="B6181">
        <v>9</v>
      </c>
      <c r="C6181" s="1">
        <v>41518</v>
      </c>
      <c r="D6181">
        <v>17000</v>
      </c>
      <c r="E6181">
        <v>449</v>
      </c>
      <c r="F6181">
        <v>4</v>
      </c>
      <c r="G6181">
        <v>34</v>
      </c>
      <c r="H6181">
        <v>168</v>
      </c>
      <c r="I6181">
        <v>598</v>
      </c>
      <c r="J6181">
        <v>804</v>
      </c>
      <c r="K6181">
        <v>18253</v>
      </c>
      <c r="L6181">
        <v>277</v>
      </c>
      <c r="M6181">
        <v>5496</v>
      </c>
      <c r="N6181">
        <v>4215</v>
      </c>
      <c r="O6181">
        <v>117</v>
      </c>
      <c r="P6181">
        <v>10105</v>
      </c>
      <c r="Q6181">
        <v>3200</v>
      </c>
      <c r="R6181">
        <v>0</v>
      </c>
      <c r="S6181">
        <v>0</v>
      </c>
      <c r="T6181">
        <v>3200</v>
      </c>
      <c r="U6181">
        <v>7430</v>
      </c>
      <c r="V6181">
        <v>-3951</v>
      </c>
      <c r="W6181">
        <v>9123</v>
      </c>
      <c r="X6181">
        <v>4948</v>
      </c>
      <c r="Y6181">
        <v>0.53</v>
      </c>
      <c r="Z6181">
        <v>73</v>
      </c>
      <c r="AA6181">
        <v>17655</v>
      </c>
      <c r="AB6181">
        <v>72</v>
      </c>
      <c r="AC6181">
        <v>84.49</v>
      </c>
    </row>
    <row r="6182" spans="1:29" x14ac:dyDescent="0.3">
      <c r="A6182">
        <v>2013</v>
      </c>
      <c r="B6182">
        <v>9</v>
      </c>
      <c r="C6182" s="1">
        <v>41519</v>
      </c>
      <c r="D6182">
        <v>16800</v>
      </c>
      <c r="E6182">
        <v>425</v>
      </c>
      <c r="F6182">
        <v>5</v>
      </c>
      <c r="G6182">
        <v>40</v>
      </c>
      <c r="H6182">
        <v>148</v>
      </c>
      <c r="I6182">
        <v>598</v>
      </c>
      <c r="J6182">
        <v>791</v>
      </c>
      <c r="K6182">
        <v>18016</v>
      </c>
      <c r="L6182">
        <v>295</v>
      </c>
      <c r="M6182">
        <v>5499</v>
      </c>
      <c r="N6182">
        <v>4206</v>
      </c>
      <c r="O6182">
        <v>114</v>
      </c>
      <c r="P6182">
        <v>10114</v>
      </c>
      <c r="Q6182">
        <v>3200</v>
      </c>
      <c r="R6182">
        <v>229</v>
      </c>
      <c r="S6182">
        <v>0</v>
      </c>
      <c r="T6182">
        <v>2971</v>
      </c>
      <c r="U6182">
        <v>7350</v>
      </c>
      <c r="V6182">
        <v>-3905</v>
      </c>
      <c r="W6182">
        <v>9043</v>
      </c>
      <c r="X6182">
        <v>4931</v>
      </c>
      <c r="Y6182">
        <v>0.54</v>
      </c>
      <c r="Z6182">
        <v>73</v>
      </c>
      <c r="AA6182">
        <v>17418</v>
      </c>
      <c r="AB6182">
        <v>72</v>
      </c>
      <c r="AC6182">
        <v>84.51</v>
      </c>
    </row>
    <row r="6183" spans="1:29" x14ac:dyDescent="0.3">
      <c r="A6183">
        <v>2013</v>
      </c>
      <c r="B6183">
        <v>9</v>
      </c>
      <c r="C6183" s="1">
        <v>41520</v>
      </c>
      <c r="D6183">
        <v>16500</v>
      </c>
      <c r="E6183">
        <v>402</v>
      </c>
      <c r="F6183">
        <v>5</v>
      </c>
      <c r="G6183">
        <v>46</v>
      </c>
      <c r="H6183">
        <v>138</v>
      </c>
      <c r="I6183">
        <v>593</v>
      </c>
      <c r="J6183">
        <v>782</v>
      </c>
      <c r="K6183">
        <v>17684</v>
      </c>
      <c r="L6183">
        <v>303</v>
      </c>
      <c r="M6183">
        <v>4999</v>
      </c>
      <c r="N6183">
        <v>3579</v>
      </c>
      <c r="O6183">
        <v>101</v>
      </c>
      <c r="P6183">
        <v>8982</v>
      </c>
      <c r="Q6183">
        <v>2880</v>
      </c>
      <c r="R6183">
        <v>229</v>
      </c>
      <c r="S6183">
        <v>0</v>
      </c>
      <c r="T6183">
        <v>2651</v>
      </c>
      <c r="U6183">
        <v>7340</v>
      </c>
      <c r="V6183">
        <v>-2584</v>
      </c>
      <c r="W6183">
        <v>8820</v>
      </c>
      <c r="X6183">
        <v>6050</v>
      </c>
      <c r="Y6183">
        <v>0.47</v>
      </c>
      <c r="Z6183">
        <v>66</v>
      </c>
      <c r="AA6183">
        <v>17091</v>
      </c>
      <c r="AB6183">
        <v>65</v>
      </c>
      <c r="AC6183">
        <v>84.4</v>
      </c>
    </row>
    <row r="6184" spans="1:29" x14ac:dyDescent="0.3">
      <c r="A6184">
        <v>2013</v>
      </c>
      <c r="B6184">
        <v>9</v>
      </c>
      <c r="C6184" s="1">
        <v>41521</v>
      </c>
      <c r="D6184">
        <v>16400</v>
      </c>
      <c r="E6184">
        <v>417</v>
      </c>
      <c r="F6184">
        <v>4</v>
      </c>
      <c r="G6184">
        <v>38</v>
      </c>
      <c r="H6184">
        <v>132</v>
      </c>
      <c r="I6184">
        <v>529</v>
      </c>
      <c r="J6184">
        <v>703</v>
      </c>
      <c r="K6184">
        <v>17520</v>
      </c>
      <c r="L6184">
        <v>312</v>
      </c>
      <c r="M6184">
        <v>4994</v>
      </c>
      <c r="N6184">
        <v>3306</v>
      </c>
      <c r="O6184">
        <v>99</v>
      </c>
      <c r="P6184">
        <v>8711</v>
      </c>
      <c r="Q6184">
        <v>3035</v>
      </c>
      <c r="R6184">
        <v>229</v>
      </c>
      <c r="S6184">
        <v>0</v>
      </c>
      <c r="T6184">
        <v>2806</v>
      </c>
      <c r="U6184">
        <v>7390</v>
      </c>
      <c r="V6184">
        <v>-2441</v>
      </c>
      <c r="W6184">
        <v>8641</v>
      </c>
      <c r="X6184">
        <v>6004</v>
      </c>
      <c r="Y6184">
        <v>0.47</v>
      </c>
      <c r="Z6184">
        <v>66</v>
      </c>
      <c r="AA6184">
        <v>16991</v>
      </c>
      <c r="AB6184">
        <v>65</v>
      </c>
      <c r="AC6184">
        <v>84.3</v>
      </c>
    </row>
    <row r="6185" spans="1:29" x14ac:dyDescent="0.3">
      <c r="A6185">
        <v>2013</v>
      </c>
      <c r="B6185">
        <v>9</v>
      </c>
      <c r="C6185" s="1">
        <v>41522</v>
      </c>
      <c r="D6185">
        <v>16600</v>
      </c>
      <c r="E6185">
        <v>417</v>
      </c>
      <c r="F6185">
        <v>5</v>
      </c>
      <c r="G6185">
        <v>32</v>
      </c>
      <c r="H6185">
        <v>136</v>
      </c>
      <c r="I6185">
        <v>501</v>
      </c>
      <c r="J6185">
        <v>674</v>
      </c>
      <c r="K6185">
        <v>17691</v>
      </c>
      <c r="L6185">
        <v>317</v>
      </c>
      <c r="M6185">
        <v>4994</v>
      </c>
      <c r="N6185">
        <v>3322</v>
      </c>
      <c r="O6185">
        <v>106</v>
      </c>
      <c r="P6185">
        <v>8739</v>
      </c>
      <c r="Q6185">
        <v>2976</v>
      </c>
      <c r="R6185">
        <v>229</v>
      </c>
      <c r="S6185">
        <v>0</v>
      </c>
      <c r="T6185">
        <v>2747</v>
      </c>
      <c r="U6185">
        <v>7470</v>
      </c>
      <c r="V6185">
        <v>-2381</v>
      </c>
      <c r="W6185">
        <v>8778</v>
      </c>
      <c r="X6185">
        <v>6205</v>
      </c>
      <c r="Y6185">
        <v>0.47</v>
      </c>
      <c r="Z6185">
        <v>65</v>
      </c>
      <c r="AA6185">
        <v>17190</v>
      </c>
      <c r="AB6185">
        <v>64</v>
      </c>
      <c r="AC6185">
        <v>84.18</v>
      </c>
    </row>
    <row r="6186" spans="1:29" x14ac:dyDescent="0.3">
      <c r="A6186">
        <v>2013</v>
      </c>
      <c r="B6186">
        <v>9</v>
      </c>
      <c r="C6186" s="1">
        <v>41523</v>
      </c>
      <c r="D6186">
        <v>16700</v>
      </c>
      <c r="E6186">
        <v>407</v>
      </c>
      <c r="F6186">
        <v>5</v>
      </c>
      <c r="G6186">
        <v>34</v>
      </c>
      <c r="H6186">
        <v>148</v>
      </c>
      <c r="I6186">
        <v>557</v>
      </c>
      <c r="J6186">
        <v>744</v>
      </c>
      <c r="K6186">
        <v>17851</v>
      </c>
      <c r="L6186">
        <v>320</v>
      </c>
      <c r="M6186">
        <v>4997</v>
      </c>
      <c r="N6186">
        <v>3314</v>
      </c>
      <c r="O6186">
        <v>106</v>
      </c>
      <c r="P6186">
        <v>8737</v>
      </c>
      <c r="Q6186">
        <v>2923</v>
      </c>
      <c r="R6186">
        <v>229</v>
      </c>
      <c r="S6186">
        <v>0</v>
      </c>
      <c r="T6186">
        <v>2694</v>
      </c>
      <c r="U6186">
        <v>7510</v>
      </c>
      <c r="V6186">
        <v>-2234</v>
      </c>
      <c r="W6186">
        <v>8843</v>
      </c>
      <c r="X6186">
        <v>6420</v>
      </c>
      <c r="Y6186">
        <v>0.46</v>
      </c>
      <c r="Z6186">
        <v>64</v>
      </c>
      <c r="AA6186">
        <v>17294</v>
      </c>
      <c r="AB6186">
        <v>63</v>
      </c>
      <c r="AC6186">
        <v>84.05</v>
      </c>
    </row>
    <row r="6187" spans="1:29" x14ac:dyDescent="0.3">
      <c r="A6187">
        <v>2013</v>
      </c>
      <c r="B6187">
        <v>9</v>
      </c>
      <c r="C6187" s="1">
        <v>41524</v>
      </c>
      <c r="D6187">
        <v>16500</v>
      </c>
      <c r="E6187">
        <v>394</v>
      </c>
      <c r="F6187">
        <v>4</v>
      </c>
      <c r="G6187">
        <v>32</v>
      </c>
      <c r="H6187">
        <v>157</v>
      </c>
      <c r="I6187">
        <v>594</v>
      </c>
      <c r="J6187">
        <v>787</v>
      </c>
      <c r="K6187">
        <v>17681</v>
      </c>
      <c r="L6187">
        <v>324</v>
      </c>
      <c r="M6187">
        <v>4495</v>
      </c>
      <c r="N6187">
        <v>3895</v>
      </c>
      <c r="O6187">
        <v>107</v>
      </c>
      <c r="P6187">
        <v>8821</v>
      </c>
      <c r="Q6187">
        <v>2950</v>
      </c>
      <c r="R6187">
        <v>0</v>
      </c>
      <c r="S6187">
        <v>0</v>
      </c>
      <c r="T6187">
        <v>2950</v>
      </c>
      <c r="U6187">
        <v>7560</v>
      </c>
      <c r="V6187">
        <v>-2392</v>
      </c>
      <c r="W6187">
        <v>8508</v>
      </c>
      <c r="X6187">
        <v>5910</v>
      </c>
      <c r="Y6187">
        <v>0.47</v>
      </c>
      <c r="Z6187">
        <v>67</v>
      </c>
      <c r="AA6187">
        <v>17087</v>
      </c>
      <c r="AB6187">
        <v>65</v>
      </c>
      <c r="AC6187">
        <v>83.98</v>
      </c>
    </row>
    <row r="6188" spans="1:29" x14ac:dyDescent="0.3">
      <c r="A6188">
        <v>2013</v>
      </c>
      <c r="B6188">
        <v>9</v>
      </c>
      <c r="C6188" s="1">
        <v>41525</v>
      </c>
      <c r="D6188">
        <v>16300</v>
      </c>
      <c r="E6188">
        <v>367</v>
      </c>
      <c r="F6188">
        <v>4</v>
      </c>
      <c r="G6188">
        <v>32</v>
      </c>
      <c r="H6188">
        <v>150</v>
      </c>
      <c r="I6188">
        <v>699</v>
      </c>
      <c r="J6188">
        <v>885</v>
      </c>
      <c r="K6188">
        <v>17552</v>
      </c>
      <c r="L6188">
        <v>323</v>
      </c>
      <c r="M6188">
        <v>3985</v>
      </c>
      <c r="N6188">
        <v>4187</v>
      </c>
      <c r="O6188">
        <v>103</v>
      </c>
      <c r="P6188">
        <v>8598</v>
      </c>
      <c r="Q6188">
        <v>2850</v>
      </c>
      <c r="R6188">
        <v>0</v>
      </c>
      <c r="S6188">
        <v>0</v>
      </c>
      <c r="T6188">
        <v>2850</v>
      </c>
      <c r="U6188">
        <v>7450</v>
      </c>
      <c r="V6188">
        <v>-2115</v>
      </c>
      <c r="W6188">
        <v>8419</v>
      </c>
      <c r="X6188">
        <v>6105</v>
      </c>
      <c r="Y6188">
        <v>0.46</v>
      </c>
      <c r="Z6188">
        <v>65</v>
      </c>
      <c r="AA6188">
        <v>16853</v>
      </c>
      <c r="AB6188">
        <v>64</v>
      </c>
      <c r="AC6188">
        <v>83.89</v>
      </c>
    </row>
    <row r="6189" spans="1:29" x14ac:dyDescent="0.3">
      <c r="A6189">
        <v>2013</v>
      </c>
      <c r="B6189">
        <v>9</v>
      </c>
      <c r="C6189" s="1">
        <v>41526</v>
      </c>
      <c r="D6189">
        <v>15800</v>
      </c>
      <c r="E6189">
        <v>382</v>
      </c>
      <c r="F6189">
        <v>5</v>
      </c>
      <c r="G6189">
        <v>33</v>
      </c>
      <c r="H6189">
        <v>138</v>
      </c>
      <c r="I6189">
        <v>737</v>
      </c>
      <c r="J6189">
        <v>913</v>
      </c>
      <c r="K6189">
        <v>17095</v>
      </c>
      <c r="L6189">
        <v>307</v>
      </c>
      <c r="M6189">
        <v>3993</v>
      </c>
      <c r="N6189">
        <v>4213</v>
      </c>
      <c r="O6189">
        <v>98</v>
      </c>
      <c r="P6189">
        <v>8612</v>
      </c>
      <c r="Q6189">
        <v>2759</v>
      </c>
      <c r="R6189">
        <v>0</v>
      </c>
      <c r="S6189">
        <v>0</v>
      </c>
      <c r="T6189">
        <v>2759</v>
      </c>
      <c r="U6189">
        <v>7310</v>
      </c>
      <c r="V6189">
        <v>-2183</v>
      </c>
      <c r="W6189">
        <v>8099</v>
      </c>
      <c r="X6189">
        <v>5723</v>
      </c>
      <c r="Y6189">
        <v>0.47</v>
      </c>
      <c r="Z6189">
        <v>67</v>
      </c>
      <c r="AA6189">
        <v>16358</v>
      </c>
      <c r="AB6189">
        <v>65</v>
      </c>
      <c r="AC6189">
        <v>83.85</v>
      </c>
    </row>
    <row r="6190" spans="1:29" x14ac:dyDescent="0.3">
      <c r="A6190">
        <v>2013</v>
      </c>
      <c r="B6190">
        <v>9</v>
      </c>
      <c r="C6190" s="1">
        <v>41527</v>
      </c>
      <c r="D6190">
        <v>14900</v>
      </c>
      <c r="E6190">
        <v>397</v>
      </c>
      <c r="F6190">
        <v>5</v>
      </c>
      <c r="G6190">
        <v>33</v>
      </c>
      <c r="H6190">
        <v>137</v>
      </c>
      <c r="I6190">
        <v>646</v>
      </c>
      <c r="J6190">
        <v>821</v>
      </c>
      <c r="K6190">
        <v>16118</v>
      </c>
      <c r="L6190">
        <v>324</v>
      </c>
      <c r="M6190">
        <v>2996</v>
      </c>
      <c r="N6190">
        <v>4208</v>
      </c>
      <c r="O6190">
        <v>103</v>
      </c>
      <c r="P6190">
        <v>7630</v>
      </c>
      <c r="Q6190">
        <v>2795</v>
      </c>
      <c r="R6190">
        <v>0</v>
      </c>
      <c r="S6190">
        <v>0</v>
      </c>
      <c r="T6190">
        <v>2795</v>
      </c>
      <c r="U6190">
        <v>7130</v>
      </c>
      <c r="V6190">
        <v>-1496</v>
      </c>
      <c r="W6190">
        <v>7385</v>
      </c>
      <c r="X6190">
        <v>5693</v>
      </c>
      <c r="Y6190">
        <v>0.44</v>
      </c>
      <c r="Z6190">
        <v>65</v>
      </c>
      <c r="AA6190">
        <v>15472</v>
      </c>
      <c r="AB6190">
        <v>63</v>
      </c>
      <c r="AC6190">
        <v>83.81</v>
      </c>
    </row>
    <row r="6191" spans="1:29" x14ac:dyDescent="0.3">
      <c r="A6191">
        <v>2013</v>
      </c>
      <c r="B6191">
        <v>9</v>
      </c>
      <c r="C6191" s="1">
        <v>41528</v>
      </c>
      <c r="D6191">
        <v>15000</v>
      </c>
      <c r="E6191">
        <v>409</v>
      </c>
      <c r="F6191">
        <v>4</v>
      </c>
      <c r="G6191">
        <v>33</v>
      </c>
      <c r="H6191">
        <v>152</v>
      </c>
      <c r="I6191">
        <v>577</v>
      </c>
      <c r="J6191">
        <v>766</v>
      </c>
      <c r="K6191">
        <v>16175</v>
      </c>
      <c r="L6191">
        <v>247</v>
      </c>
      <c r="M6191">
        <v>2490</v>
      </c>
      <c r="N6191">
        <v>3669</v>
      </c>
      <c r="O6191">
        <v>103</v>
      </c>
      <c r="P6191">
        <v>6509</v>
      </c>
      <c r="Q6191">
        <v>2744</v>
      </c>
      <c r="R6191">
        <v>0</v>
      </c>
      <c r="S6191">
        <v>0</v>
      </c>
      <c r="T6191">
        <v>2744</v>
      </c>
      <c r="U6191">
        <v>6690</v>
      </c>
      <c r="V6191">
        <v>-836</v>
      </c>
      <c r="W6191">
        <v>7951</v>
      </c>
      <c r="X6191">
        <v>6923</v>
      </c>
      <c r="Y6191">
        <v>0.38</v>
      </c>
      <c r="Z6191">
        <v>57</v>
      </c>
      <c r="AA6191">
        <v>15598</v>
      </c>
      <c r="AB6191">
        <v>56</v>
      </c>
      <c r="AC6191">
        <v>83.65</v>
      </c>
    </row>
    <row r="6192" spans="1:29" x14ac:dyDescent="0.3">
      <c r="A6192">
        <v>2013</v>
      </c>
      <c r="B6192">
        <v>9</v>
      </c>
      <c r="C6192" s="1">
        <v>41529</v>
      </c>
      <c r="D6192">
        <v>14300</v>
      </c>
      <c r="E6192">
        <v>391</v>
      </c>
      <c r="F6192">
        <v>4</v>
      </c>
      <c r="G6192">
        <v>34</v>
      </c>
      <c r="H6192">
        <v>156</v>
      </c>
      <c r="I6192">
        <v>621</v>
      </c>
      <c r="J6192">
        <v>815</v>
      </c>
      <c r="K6192">
        <v>15506</v>
      </c>
      <c r="L6192">
        <v>168</v>
      </c>
      <c r="M6192">
        <v>2500</v>
      </c>
      <c r="N6192">
        <v>3406</v>
      </c>
      <c r="O6192">
        <v>103</v>
      </c>
      <c r="P6192">
        <v>6176</v>
      </c>
      <c r="Q6192">
        <v>2701</v>
      </c>
      <c r="R6192">
        <v>0</v>
      </c>
      <c r="S6192">
        <v>0</v>
      </c>
      <c r="T6192">
        <v>2701</v>
      </c>
      <c r="U6192">
        <v>6410</v>
      </c>
      <c r="V6192">
        <v>-707</v>
      </c>
      <c r="W6192">
        <v>7525</v>
      </c>
      <c r="X6192">
        <v>6629</v>
      </c>
      <c r="Y6192">
        <v>0.38</v>
      </c>
      <c r="Z6192">
        <v>57</v>
      </c>
      <c r="AA6192">
        <v>14885</v>
      </c>
      <c r="AB6192">
        <v>55</v>
      </c>
      <c r="AC6192">
        <v>83.53</v>
      </c>
    </row>
    <row r="6193" spans="1:29" x14ac:dyDescent="0.3">
      <c r="A6193">
        <v>2013</v>
      </c>
      <c r="B6193">
        <v>9</v>
      </c>
      <c r="C6193" s="1">
        <v>41530</v>
      </c>
      <c r="D6193">
        <v>13700</v>
      </c>
      <c r="E6193">
        <v>372</v>
      </c>
      <c r="F6193">
        <v>5</v>
      </c>
      <c r="G6193">
        <v>33</v>
      </c>
      <c r="H6193">
        <v>146</v>
      </c>
      <c r="I6193">
        <v>623</v>
      </c>
      <c r="J6193">
        <v>807</v>
      </c>
      <c r="K6193">
        <v>14879</v>
      </c>
      <c r="L6193">
        <v>172</v>
      </c>
      <c r="M6193">
        <v>2497</v>
      </c>
      <c r="N6193">
        <v>3420</v>
      </c>
      <c r="O6193">
        <v>101</v>
      </c>
      <c r="P6193">
        <v>6190</v>
      </c>
      <c r="Q6193">
        <v>2647</v>
      </c>
      <c r="R6193">
        <v>0</v>
      </c>
      <c r="S6193">
        <v>0</v>
      </c>
      <c r="T6193">
        <v>2647</v>
      </c>
      <c r="U6193">
        <v>6240</v>
      </c>
      <c r="V6193">
        <v>-864</v>
      </c>
      <c r="W6193">
        <v>7091</v>
      </c>
      <c r="X6193">
        <v>6042</v>
      </c>
      <c r="Y6193">
        <v>0.39</v>
      </c>
      <c r="Z6193">
        <v>59</v>
      </c>
      <c r="AA6193">
        <v>14256</v>
      </c>
      <c r="AB6193">
        <v>58</v>
      </c>
      <c r="AC6193">
        <v>83.47</v>
      </c>
    </row>
    <row r="6194" spans="1:29" x14ac:dyDescent="0.3">
      <c r="A6194">
        <v>2013</v>
      </c>
      <c r="B6194">
        <v>9</v>
      </c>
      <c r="C6194" s="1">
        <v>41531</v>
      </c>
      <c r="D6194">
        <v>13300</v>
      </c>
      <c r="E6194">
        <v>349</v>
      </c>
      <c r="F6194">
        <v>4</v>
      </c>
      <c r="G6194">
        <v>34</v>
      </c>
      <c r="H6194">
        <v>160</v>
      </c>
      <c r="I6194">
        <v>638</v>
      </c>
      <c r="J6194">
        <v>836</v>
      </c>
      <c r="K6194">
        <v>14485</v>
      </c>
      <c r="L6194">
        <v>159</v>
      </c>
      <c r="M6194">
        <v>1990</v>
      </c>
      <c r="N6194">
        <v>2867</v>
      </c>
      <c r="O6194">
        <v>88</v>
      </c>
      <c r="P6194">
        <v>5103</v>
      </c>
      <c r="Q6194">
        <v>2650</v>
      </c>
      <c r="R6194">
        <v>0</v>
      </c>
      <c r="S6194">
        <v>0</v>
      </c>
      <c r="T6194">
        <v>2650</v>
      </c>
      <c r="U6194">
        <v>6240</v>
      </c>
      <c r="V6194">
        <v>250</v>
      </c>
      <c r="W6194">
        <v>6667</v>
      </c>
      <c r="X6194">
        <v>6732</v>
      </c>
      <c r="Y6194">
        <v>0.34</v>
      </c>
      <c r="Z6194">
        <v>54</v>
      </c>
      <c r="AA6194">
        <v>13847</v>
      </c>
      <c r="AB6194">
        <v>51</v>
      </c>
      <c r="AC6194">
        <v>83.35</v>
      </c>
    </row>
    <row r="6195" spans="1:29" x14ac:dyDescent="0.3">
      <c r="A6195">
        <v>2013</v>
      </c>
      <c r="B6195">
        <v>9</v>
      </c>
      <c r="C6195" s="1">
        <v>41532</v>
      </c>
      <c r="D6195">
        <v>13100</v>
      </c>
      <c r="E6195">
        <v>329</v>
      </c>
      <c r="F6195">
        <v>4</v>
      </c>
      <c r="G6195">
        <v>34</v>
      </c>
      <c r="H6195">
        <v>144</v>
      </c>
      <c r="I6195">
        <v>675</v>
      </c>
      <c r="J6195">
        <v>857</v>
      </c>
      <c r="K6195">
        <v>14286</v>
      </c>
      <c r="L6195">
        <v>143</v>
      </c>
      <c r="M6195">
        <v>2000</v>
      </c>
      <c r="N6195">
        <v>2627</v>
      </c>
      <c r="O6195">
        <v>85</v>
      </c>
      <c r="P6195">
        <v>4855</v>
      </c>
      <c r="Q6195">
        <v>2600</v>
      </c>
      <c r="R6195">
        <v>0</v>
      </c>
      <c r="S6195">
        <v>0</v>
      </c>
      <c r="T6195">
        <v>2600</v>
      </c>
      <c r="U6195">
        <v>6280</v>
      </c>
      <c r="V6195">
        <v>592</v>
      </c>
      <c r="W6195">
        <v>6421</v>
      </c>
      <c r="X6195">
        <v>6831</v>
      </c>
      <c r="Y6195">
        <v>0.32</v>
      </c>
      <c r="Z6195">
        <v>52</v>
      </c>
      <c r="AA6195">
        <v>13611</v>
      </c>
      <c r="AB6195">
        <v>50</v>
      </c>
      <c r="AC6195">
        <v>83.22</v>
      </c>
    </row>
    <row r="6196" spans="1:29" x14ac:dyDescent="0.3">
      <c r="A6196">
        <v>2013</v>
      </c>
      <c r="B6196">
        <v>9</v>
      </c>
      <c r="C6196" s="1">
        <v>41533</v>
      </c>
      <c r="D6196">
        <v>13300</v>
      </c>
      <c r="E6196">
        <v>317</v>
      </c>
      <c r="F6196">
        <v>5</v>
      </c>
      <c r="G6196">
        <v>35</v>
      </c>
      <c r="H6196">
        <v>130</v>
      </c>
      <c r="I6196">
        <v>703</v>
      </c>
      <c r="J6196">
        <v>873</v>
      </c>
      <c r="K6196">
        <v>14490</v>
      </c>
      <c r="L6196">
        <v>162</v>
      </c>
      <c r="M6196">
        <v>2498</v>
      </c>
      <c r="N6196">
        <v>2619</v>
      </c>
      <c r="O6196">
        <v>88</v>
      </c>
      <c r="P6196">
        <v>5367</v>
      </c>
      <c r="Q6196">
        <v>2497</v>
      </c>
      <c r="R6196">
        <v>0</v>
      </c>
      <c r="S6196">
        <v>0</v>
      </c>
      <c r="T6196">
        <v>2497</v>
      </c>
      <c r="U6196">
        <v>6280</v>
      </c>
      <c r="V6196">
        <v>163</v>
      </c>
      <c r="W6196">
        <v>6638</v>
      </c>
      <c r="X6196">
        <v>6626</v>
      </c>
      <c r="Y6196">
        <v>0.35</v>
      </c>
      <c r="Z6196">
        <v>54</v>
      </c>
      <c r="AA6196">
        <v>13787</v>
      </c>
      <c r="AB6196">
        <v>52</v>
      </c>
      <c r="AC6196">
        <v>83.12</v>
      </c>
    </row>
    <row r="6197" spans="1:29" x14ac:dyDescent="0.3">
      <c r="A6197">
        <v>2013</v>
      </c>
      <c r="B6197">
        <v>9</v>
      </c>
      <c r="C6197" s="1">
        <v>41534</v>
      </c>
      <c r="D6197">
        <v>12700</v>
      </c>
      <c r="E6197">
        <v>319</v>
      </c>
      <c r="F6197">
        <v>5</v>
      </c>
      <c r="G6197">
        <v>33</v>
      </c>
      <c r="H6197">
        <v>112</v>
      </c>
      <c r="I6197">
        <v>658</v>
      </c>
      <c r="J6197">
        <v>808</v>
      </c>
      <c r="K6197">
        <v>13827</v>
      </c>
      <c r="L6197">
        <v>169</v>
      </c>
      <c r="M6197">
        <v>2494</v>
      </c>
      <c r="N6197">
        <v>2625</v>
      </c>
      <c r="O6197">
        <v>87</v>
      </c>
      <c r="P6197">
        <v>5375</v>
      </c>
      <c r="Q6197">
        <v>2518</v>
      </c>
      <c r="R6197">
        <v>0</v>
      </c>
      <c r="S6197">
        <v>0</v>
      </c>
      <c r="T6197">
        <v>2518</v>
      </c>
      <c r="U6197">
        <v>6240</v>
      </c>
      <c r="V6197">
        <v>36</v>
      </c>
      <c r="W6197">
        <v>6074</v>
      </c>
      <c r="X6197">
        <v>5934</v>
      </c>
      <c r="Y6197">
        <v>0.37</v>
      </c>
      <c r="Z6197">
        <v>57</v>
      </c>
      <c r="AA6197">
        <v>13169</v>
      </c>
      <c r="AB6197">
        <v>55</v>
      </c>
      <c r="AC6197">
        <v>83.1</v>
      </c>
    </row>
    <row r="6198" spans="1:29" x14ac:dyDescent="0.3">
      <c r="A6198">
        <v>2013</v>
      </c>
      <c r="B6198">
        <v>9</v>
      </c>
      <c r="C6198" s="1">
        <v>41535</v>
      </c>
      <c r="D6198">
        <v>12400</v>
      </c>
      <c r="E6198">
        <v>324</v>
      </c>
      <c r="F6198">
        <v>5</v>
      </c>
      <c r="G6198">
        <v>33</v>
      </c>
      <c r="H6198">
        <v>101</v>
      </c>
      <c r="I6198">
        <v>646</v>
      </c>
      <c r="J6198">
        <v>785</v>
      </c>
      <c r="K6198">
        <v>13509</v>
      </c>
      <c r="L6198">
        <v>169</v>
      </c>
      <c r="M6198">
        <v>2498</v>
      </c>
      <c r="N6198">
        <v>2611</v>
      </c>
      <c r="O6198">
        <v>96</v>
      </c>
      <c r="P6198">
        <v>5374</v>
      </c>
      <c r="Q6198">
        <v>2463</v>
      </c>
      <c r="R6198">
        <v>0</v>
      </c>
      <c r="S6198">
        <v>0</v>
      </c>
      <c r="T6198">
        <v>2463</v>
      </c>
      <c r="U6198">
        <v>6090</v>
      </c>
      <c r="V6198">
        <v>-100</v>
      </c>
      <c r="W6198">
        <v>5944</v>
      </c>
      <c r="X6198">
        <v>5672</v>
      </c>
      <c r="Y6198">
        <v>0.38</v>
      </c>
      <c r="Z6198">
        <v>58</v>
      </c>
      <c r="AA6198">
        <v>12863</v>
      </c>
      <c r="AB6198">
        <v>56</v>
      </c>
      <c r="AC6198">
        <v>83.11</v>
      </c>
    </row>
    <row r="6199" spans="1:29" x14ac:dyDescent="0.3">
      <c r="A6199">
        <v>2013</v>
      </c>
      <c r="B6199">
        <v>9</v>
      </c>
      <c r="C6199" s="1">
        <v>41536</v>
      </c>
      <c r="D6199">
        <v>11900</v>
      </c>
      <c r="E6199">
        <v>306</v>
      </c>
      <c r="F6199">
        <v>5</v>
      </c>
      <c r="G6199">
        <v>33</v>
      </c>
      <c r="H6199">
        <v>100</v>
      </c>
      <c r="I6199">
        <v>638</v>
      </c>
      <c r="J6199">
        <v>776</v>
      </c>
      <c r="K6199">
        <v>12982</v>
      </c>
      <c r="L6199">
        <v>287</v>
      </c>
      <c r="M6199">
        <v>2993</v>
      </c>
      <c r="N6199">
        <v>2624</v>
      </c>
      <c r="O6199">
        <v>99</v>
      </c>
      <c r="P6199">
        <v>6003</v>
      </c>
      <c r="Q6199">
        <v>2407</v>
      </c>
      <c r="R6199">
        <v>0</v>
      </c>
      <c r="S6199">
        <v>0</v>
      </c>
      <c r="T6199">
        <v>2407</v>
      </c>
      <c r="U6199">
        <v>5970</v>
      </c>
      <c r="V6199">
        <v>-823</v>
      </c>
      <c r="W6199">
        <v>5562</v>
      </c>
      <c r="X6199">
        <v>4571</v>
      </c>
      <c r="Y6199">
        <v>0.43</v>
      </c>
      <c r="Z6199">
        <v>65</v>
      </c>
      <c r="AA6199">
        <v>12344</v>
      </c>
      <c r="AB6199">
        <v>63</v>
      </c>
      <c r="AC6199">
        <v>83.26</v>
      </c>
    </row>
    <row r="6200" spans="1:29" x14ac:dyDescent="0.3">
      <c r="A6200">
        <v>2013</v>
      </c>
      <c r="B6200">
        <v>9</v>
      </c>
      <c r="C6200" s="1">
        <v>41537</v>
      </c>
      <c r="D6200">
        <v>10800</v>
      </c>
      <c r="E6200">
        <v>290</v>
      </c>
      <c r="F6200">
        <v>4</v>
      </c>
      <c r="G6200">
        <v>34</v>
      </c>
      <c r="H6200">
        <v>93</v>
      </c>
      <c r="I6200">
        <v>647</v>
      </c>
      <c r="J6200">
        <v>778</v>
      </c>
      <c r="K6200">
        <v>11868</v>
      </c>
      <c r="L6200">
        <v>286</v>
      </c>
      <c r="M6200">
        <v>2994</v>
      </c>
      <c r="N6200">
        <v>2617</v>
      </c>
      <c r="O6200">
        <v>98</v>
      </c>
      <c r="P6200">
        <v>5996</v>
      </c>
      <c r="Q6200">
        <v>2404</v>
      </c>
      <c r="R6200">
        <v>0</v>
      </c>
      <c r="S6200">
        <v>0</v>
      </c>
      <c r="T6200">
        <v>2404</v>
      </c>
      <c r="U6200">
        <v>5800</v>
      </c>
      <c r="V6200">
        <v>-980</v>
      </c>
      <c r="W6200">
        <v>4617</v>
      </c>
      <c r="X6200">
        <v>3469</v>
      </c>
      <c r="Y6200">
        <v>0.47</v>
      </c>
      <c r="Z6200">
        <v>71</v>
      </c>
      <c r="AA6200">
        <v>11221</v>
      </c>
      <c r="AB6200">
        <v>69</v>
      </c>
      <c r="AC6200">
        <v>83.57</v>
      </c>
    </row>
    <row r="6201" spans="1:29" x14ac:dyDescent="0.3">
      <c r="A6201">
        <v>2013</v>
      </c>
      <c r="B6201">
        <v>9</v>
      </c>
      <c r="C6201" s="1">
        <v>41538</v>
      </c>
      <c r="D6201">
        <v>10900</v>
      </c>
      <c r="E6201">
        <v>268</v>
      </c>
      <c r="F6201">
        <v>5</v>
      </c>
      <c r="G6201">
        <v>53</v>
      </c>
      <c r="H6201">
        <v>93</v>
      </c>
      <c r="I6201">
        <v>729</v>
      </c>
      <c r="J6201">
        <v>880</v>
      </c>
      <c r="K6201">
        <v>12048</v>
      </c>
      <c r="L6201">
        <v>281</v>
      </c>
      <c r="M6201">
        <v>1998</v>
      </c>
      <c r="N6201">
        <v>3177</v>
      </c>
      <c r="O6201">
        <v>83</v>
      </c>
      <c r="P6201">
        <v>5539</v>
      </c>
      <c r="Q6201">
        <v>2400</v>
      </c>
      <c r="R6201">
        <v>2063</v>
      </c>
      <c r="S6201">
        <v>0</v>
      </c>
      <c r="T6201">
        <v>337</v>
      </c>
      <c r="U6201">
        <v>5690</v>
      </c>
      <c r="V6201">
        <v>812</v>
      </c>
      <c r="W6201">
        <v>5384</v>
      </c>
      <c r="X6201">
        <v>6172</v>
      </c>
      <c r="Y6201">
        <v>0.43</v>
      </c>
      <c r="Z6201">
        <v>49</v>
      </c>
      <c r="AA6201">
        <v>11319</v>
      </c>
      <c r="AB6201">
        <v>45</v>
      </c>
      <c r="AC6201">
        <v>83.5</v>
      </c>
    </row>
    <row r="6202" spans="1:29" x14ac:dyDescent="0.3">
      <c r="A6202">
        <v>2013</v>
      </c>
      <c r="B6202">
        <v>9</v>
      </c>
      <c r="C6202" s="1">
        <v>41539</v>
      </c>
      <c r="D6202">
        <v>11400</v>
      </c>
      <c r="E6202">
        <v>227</v>
      </c>
      <c r="F6202">
        <v>7</v>
      </c>
      <c r="G6202">
        <v>70</v>
      </c>
      <c r="H6202">
        <v>96</v>
      </c>
      <c r="I6202">
        <v>955</v>
      </c>
      <c r="J6202">
        <v>1128</v>
      </c>
      <c r="K6202">
        <v>12755</v>
      </c>
      <c r="L6202">
        <v>255</v>
      </c>
      <c r="M6202">
        <v>1995</v>
      </c>
      <c r="N6202">
        <v>3407</v>
      </c>
      <c r="O6202">
        <v>73</v>
      </c>
      <c r="P6202">
        <v>5729</v>
      </c>
      <c r="Q6202">
        <v>2350</v>
      </c>
      <c r="R6202">
        <v>2063</v>
      </c>
      <c r="S6202">
        <v>0</v>
      </c>
      <c r="T6202">
        <v>287</v>
      </c>
      <c r="U6202">
        <v>5690</v>
      </c>
      <c r="V6202">
        <v>902</v>
      </c>
      <c r="W6202">
        <v>5857</v>
      </c>
      <c r="X6202">
        <v>6738</v>
      </c>
      <c r="Y6202">
        <v>0.42</v>
      </c>
      <c r="Z6202">
        <v>47</v>
      </c>
      <c r="AA6202">
        <v>11800</v>
      </c>
      <c r="AB6202">
        <v>43</v>
      </c>
      <c r="AC6202">
        <v>83.37</v>
      </c>
    </row>
    <row r="6203" spans="1:29" x14ac:dyDescent="0.3">
      <c r="A6203">
        <v>2013</v>
      </c>
      <c r="B6203">
        <v>9</v>
      </c>
      <c r="C6203" s="1">
        <v>41540</v>
      </c>
      <c r="D6203">
        <v>11400</v>
      </c>
      <c r="E6203">
        <v>204</v>
      </c>
      <c r="F6203">
        <v>24</v>
      </c>
      <c r="G6203">
        <v>56</v>
      </c>
      <c r="H6203">
        <v>98</v>
      </c>
      <c r="I6203">
        <v>1170</v>
      </c>
      <c r="J6203">
        <v>1348</v>
      </c>
      <c r="K6203">
        <v>12952</v>
      </c>
      <c r="L6203">
        <v>274</v>
      </c>
      <c r="M6203">
        <v>3989</v>
      </c>
      <c r="N6203">
        <v>2805</v>
      </c>
      <c r="O6203">
        <v>75</v>
      </c>
      <c r="P6203">
        <v>7143</v>
      </c>
      <c r="Q6203">
        <v>2241</v>
      </c>
      <c r="R6203">
        <v>2063</v>
      </c>
      <c r="S6203">
        <v>0</v>
      </c>
      <c r="T6203">
        <v>178</v>
      </c>
      <c r="U6203">
        <v>5670</v>
      </c>
      <c r="V6203">
        <v>-240</v>
      </c>
      <c r="W6203">
        <v>5884</v>
      </c>
      <c r="X6203">
        <v>5632</v>
      </c>
      <c r="Y6203">
        <v>0.52</v>
      </c>
      <c r="Z6203">
        <v>57</v>
      </c>
      <c r="AA6203">
        <v>11782</v>
      </c>
      <c r="AB6203">
        <v>52</v>
      </c>
      <c r="AC6203">
        <v>83.37</v>
      </c>
    </row>
    <row r="6204" spans="1:29" x14ac:dyDescent="0.3">
      <c r="A6204">
        <v>2013</v>
      </c>
      <c r="B6204">
        <v>9</v>
      </c>
      <c r="C6204" s="1">
        <v>41541</v>
      </c>
      <c r="D6204">
        <v>11300</v>
      </c>
      <c r="E6204">
        <v>202</v>
      </c>
      <c r="F6204">
        <v>36</v>
      </c>
      <c r="G6204">
        <v>38</v>
      </c>
      <c r="H6204">
        <v>97</v>
      </c>
      <c r="I6204">
        <v>1320</v>
      </c>
      <c r="J6204">
        <v>1491</v>
      </c>
      <c r="K6204">
        <v>12993</v>
      </c>
      <c r="L6204">
        <v>244</v>
      </c>
      <c r="M6204">
        <v>4494</v>
      </c>
      <c r="N6204">
        <v>2593</v>
      </c>
      <c r="O6204">
        <v>74</v>
      </c>
      <c r="P6204">
        <v>7406</v>
      </c>
      <c r="Q6204">
        <v>2283</v>
      </c>
      <c r="R6204">
        <v>2063</v>
      </c>
      <c r="S6204">
        <v>0</v>
      </c>
      <c r="T6204">
        <v>220</v>
      </c>
      <c r="U6204">
        <v>5580</v>
      </c>
      <c r="V6204">
        <v>-478</v>
      </c>
      <c r="W6204">
        <v>5860</v>
      </c>
      <c r="X6204">
        <v>5367</v>
      </c>
      <c r="Y6204">
        <v>0.54</v>
      </c>
      <c r="Z6204">
        <v>59</v>
      </c>
      <c r="AA6204">
        <v>11673</v>
      </c>
      <c r="AB6204">
        <v>54</v>
      </c>
      <c r="AC6204">
        <v>83.4</v>
      </c>
    </row>
    <row r="6205" spans="1:29" x14ac:dyDescent="0.3">
      <c r="A6205">
        <v>2013</v>
      </c>
      <c r="B6205">
        <v>9</v>
      </c>
      <c r="C6205" s="1">
        <v>41542</v>
      </c>
      <c r="D6205">
        <v>11200</v>
      </c>
      <c r="E6205">
        <v>189</v>
      </c>
      <c r="F6205">
        <v>25</v>
      </c>
      <c r="G6205">
        <v>34</v>
      </c>
      <c r="H6205">
        <v>96</v>
      </c>
      <c r="I6205">
        <v>1430</v>
      </c>
      <c r="J6205">
        <v>1585</v>
      </c>
      <c r="K6205">
        <v>12974</v>
      </c>
      <c r="L6205">
        <v>240</v>
      </c>
      <c r="M6205">
        <v>4494</v>
      </c>
      <c r="N6205">
        <v>2767</v>
      </c>
      <c r="O6205">
        <v>78</v>
      </c>
      <c r="P6205">
        <v>7578</v>
      </c>
      <c r="Q6205">
        <v>2250</v>
      </c>
      <c r="R6205">
        <v>2063</v>
      </c>
      <c r="S6205">
        <v>0</v>
      </c>
      <c r="T6205">
        <v>187</v>
      </c>
      <c r="U6205">
        <v>5380</v>
      </c>
      <c r="V6205">
        <v>-735</v>
      </c>
      <c r="W6205">
        <v>5957</v>
      </c>
      <c r="X6205">
        <v>5209</v>
      </c>
      <c r="Y6205">
        <v>0.56000000000000005</v>
      </c>
      <c r="Z6205">
        <v>60</v>
      </c>
      <c r="AA6205">
        <v>11544</v>
      </c>
      <c r="AB6205">
        <v>55</v>
      </c>
      <c r="AC6205">
        <v>83.45</v>
      </c>
    </row>
    <row r="6206" spans="1:29" x14ac:dyDescent="0.3">
      <c r="A6206">
        <v>2013</v>
      </c>
      <c r="B6206">
        <v>9</v>
      </c>
      <c r="C6206" s="1">
        <v>41543</v>
      </c>
      <c r="D6206">
        <v>11400</v>
      </c>
      <c r="E6206">
        <v>177</v>
      </c>
      <c r="F6206">
        <v>19</v>
      </c>
      <c r="G6206">
        <v>34</v>
      </c>
      <c r="H6206">
        <v>92</v>
      </c>
      <c r="I6206">
        <v>1460</v>
      </c>
      <c r="J6206">
        <v>1605</v>
      </c>
      <c r="K6206">
        <v>13182</v>
      </c>
      <c r="L6206">
        <v>240</v>
      </c>
      <c r="M6206">
        <v>3998</v>
      </c>
      <c r="N6206">
        <v>3357</v>
      </c>
      <c r="O6206">
        <v>80</v>
      </c>
      <c r="P6206">
        <v>7674</v>
      </c>
      <c r="Q6206">
        <v>2227</v>
      </c>
      <c r="R6206">
        <v>0</v>
      </c>
      <c r="S6206">
        <v>0</v>
      </c>
      <c r="T6206">
        <v>2227</v>
      </c>
      <c r="U6206">
        <v>5120</v>
      </c>
      <c r="V6206">
        <v>-2397</v>
      </c>
      <c r="W6206">
        <v>5833</v>
      </c>
      <c r="X6206">
        <v>3280</v>
      </c>
      <c r="Y6206">
        <v>0.56000000000000005</v>
      </c>
      <c r="Z6206">
        <v>75</v>
      </c>
      <c r="AA6206">
        <v>11722</v>
      </c>
      <c r="AB6206">
        <v>72</v>
      </c>
      <c r="AC6206">
        <v>83.79</v>
      </c>
    </row>
    <row r="6207" spans="1:29" x14ac:dyDescent="0.3">
      <c r="A6207">
        <v>2013</v>
      </c>
      <c r="B6207">
        <v>9</v>
      </c>
      <c r="C6207" s="1">
        <v>41544</v>
      </c>
      <c r="D6207">
        <v>11000</v>
      </c>
      <c r="E6207">
        <v>181</v>
      </c>
      <c r="F6207">
        <v>16</v>
      </c>
      <c r="G6207">
        <v>34</v>
      </c>
      <c r="H6207">
        <v>90</v>
      </c>
      <c r="I6207">
        <v>1510</v>
      </c>
      <c r="J6207">
        <v>1650</v>
      </c>
      <c r="K6207">
        <v>12831</v>
      </c>
      <c r="L6207">
        <v>237</v>
      </c>
      <c r="M6207">
        <v>2493</v>
      </c>
      <c r="N6207">
        <v>3333</v>
      </c>
      <c r="O6207">
        <v>88</v>
      </c>
      <c r="P6207">
        <v>6151</v>
      </c>
      <c r="Q6207">
        <v>2200</v>
      </c>
      <c r="R6207">
        <v>0</v>
      </c>
      <c r="S6207">
        <v>0</v>
      </c>
      <c r="T6207">
        <v>2200</v>
      </c>
      <c r="U6207">
        <v>4980</v>
      </c>
      <c r="V6207">
        <v>-951</v>
      </c>
      <c r="W6207">
        <v>5585</v>
      </c>
      <c r="X6207">
        <v>4480</v>
      </c>
      <c r="Y6207">
        <v>0.45</v>
      </c>
      <c r="Z6207">
        <v>65</v>
      </c>
      <c r="AA6207">
        <v>11321</v>
      </c>
      <c r="AB6207">
        <v>60</v>
      </c>
      <c r="AC6207">
        <v>83.91</v>
      </c>
    </row>
    <row r="6208" spans="1:29" x14ac:dyDescent="0.3">
      <c r="A6208">
        <v>2013</v>
      </c>
      <c r="B6208">
        <v>9</v>
      </c>
      <c r="C6208" s="1">
        <v>41545</v>
      </c>
      <c r="D6208">
        <v>10800</v>
      </c>
      <c r="E6208">
        <v>198</v>
      </c>
      <c r="F6208">
        <v>15</v>
      </c>
      <c r="G6208">
        <v>36</v>
      </c>
      <c r="H6208">
        <v>80</v>
      </c>
      <c r="I6208">
        <v>1600</v>
      </c>
      <c r="J6208">
        <v>1731</v>
      </c>
      <c r="K6208">
        <v>12729</v>
      </c>
      <c r="L6208">
        <v>236</v>
      </c>
      <c r="M6208">
        <v>2492</v>
      </c>
      <c r="N6208">
        <v>3308</v>
      </c>
      <c r="O6208">
        <v>90</v>
      </c>
      <c r="P6208">
        <v>6125</v>
      </c>
      <c r="Q6208">
        <v>2200</v>
      </c>
      <c r="R6208">
        <v>0</v>
      </c>
      <c r="S6208">
        <v>0</v>
      </c>
      <c r="T6208">
        <v>2200</v>
      </c>
      <c r="U6208">
        <v>5120</v>
      </c>
      <c r="V6208">
        <v>-704</v>
      </c>
      <c r="W6208">
        <v>5262</v>
      </c>
      <c r="X6208">
        <v>4404</v>
      </c>
      <c r="Y6208">
        <v>0.46</v>
      </c>
      <c r="Z6208">
        <v>65</v>
      </c>
      <c r="AA6208">
        <v>11129</v>
      </c>
      <c r="AB6208">
        <v>60</v>
      </c>
      <c r="AC6208">
        <v>84.04</v>
      </c>
    </row>
    <row r="6209" spans="1:29" x14ac:dyDescent="0.3">
      <c r="A6209">
        <v>2013</v>
      </c>
      <c r="B6209">
        <v>9</v>
      </c>
      <c r="C6209" s="1">
        <v>41546</v>
      </c>
      <c r="D6209">
        <v>10700</v>
      </c>
      <c r="E6209">
        <v>196</v>
      </c>
      <c r="F6209">
        <v>14</v>
      </c>
      <c r="G6209">
        <v>42</v>
      </c>
      <c r="H6209">
        <v>74</v>
      </c>
      <c r="I6209">
        <v>1520</v>
      </c>
      <c r="J6209">
        <v>1650</v>
      </c>
      <c r="K6209">
        <v>12546</v>
      </c>
      <c r="L6209">
        <v>231</v>
      </c>
      <c r="M6209">
        <v>1997</v>
      </c>
      <c r="N6209">
        <v>3313</v>
      </c>
      <c r="O6209">
        <v>95</v>
      </c>
      <c r="P6209">
        <v>5636</v>
      </c>
      <c r="Q6209">
        <v>2150</v>
      </c>
      <c r="R6209">
        <v>0</v>
      </c>
      <c r="S6209">
        <v>0</v>
      </c>
      <c r="T6209">
        <v>2150</v>
      </c>
      <c r="U6209">
        <v>5210</v>
      </c>
      <c r="V6209">
        <v>-174</v>
      </c>
      <c r="W6209">
        <v>5084</v>
      </c>
      <c r="X6209">
        <v>4760</v>
      </c>
      <c r="Y6209">
        <v>0.42</v>
      </c>
      <c r="Z6209">
        <v>62</v>
      </c>
      <c r="AA6209">
        <v>11026</v>
      </c>
      <c r="AB6209">
        <v>57</v>
      </c>
      <c r="AC6209">
        <v>84.11</v>
      </c>
    </row>
    <row r="6210" spans="1:29" x14ac:dyDescent="0.3">
      <c r="A6210">
        <v>2013</v>
      </c>
      <c r="B6210">
        <v>9</v>
      </c>
      <c r="C6210" s="1">
        <v>41547</v>
      </c>
      <c r="D6210">
        <v>10300</v>
      </c>
      <c r="E6210">
        <v>219</v>
      </c>
      <c r="F6210">
        <v>14</v>
      </c>
      <c r="G6210">
        <v>77</v>
      </c>
      <c r="H6210">
        <v>79</v>
      </c>
      <c r="I6210">
        <v>1300</v>
      </c>
      <c r="J6210">
        <v>1470</v>
      </c>
      <c r="K6210">
        <v>11989</v>
      </c>
      <c r="L6210">
        <v>233</v>
      </c>
      <c r="M6210">
        <v>1993</v>
      </c>
      <c r="N6210">
        <v>3314</v>
      </c>
      <c r="O6210">
        <v>80</v>
      </c>
      <c r="P6210">
        <v>5619</v>
      </c>
      <c r="Q6210">
        <v>2077</v>
      </c>
      <c r="R6210">
        <v>0</v>
      </c>
      <c r="S6210">
        <v>0</v>
      </c>
      <c r="T6210">
        <v>2077</v>
      </c>
      <c r="U6210">
        <v>5180</v>
      </c>
      <c r="V6210">
        <v>-319</v>
      </c>
      <c r="W6210">
        <v>4757</v>
      </c>
      <c r="X6210">
        <v>4293</v>
      </c>
      <c r="Y6210">
        <v>0.44</v>
      </c>
      <c r="Z6210">
        <v>64</v>
      </c>
      <c r="AA6210">
        <v>10689</v>
      </c>
      <c r="AB6210">
        <v>60</v>
      </c>
      <c r="AC6210">
        <v>84.24</v>
      </c>
    </row>
    <row r="6211" spans="1:29" x14ac:dyDescent="0.3">
      <c r="A6211">
        <v>2013</v>
      </c>
      <c r="B6211">
        <v>10</v>
      </c>
      <c r="C6211" s="1">
        <v>41548</v>
      </c>
      <c r="D6211">
        <v>9960</v>
      </c>
      <c r="E6211">
        <v>224</v>
      </c>
      <c r="F6211">
        <v>15</v>
      </c>
      <c r="G6211">
        <v>112</v>
      </c>
      <c r="H6211">
        <v>91</v>
      </c>
      <c r="I6211">
        <v>1140</v>
      </c>
      <c r="J6211">
        <v>1358</v>
      </c>
      <c r="K6211">
        <v>11542</v>
      </c>
      <c r="L6211">
        <v>157</v>
      </c>
      <c r="M6211">
        <v>1490</v>
      </c>
      <c r="N6211">
        <v>3312</v>
      </c>
      <c r="O6211">
        <v>89</v>
      </c>
      <c r="P6211">
        <v>5048</v>
      </c>
      <c r="Q6211">
        <v>2110</v>
      </c>
      <c r="R6211">
        <v>0</v>
      </c>
      <c r="S6211">
        <v>0</v>
      </c>
      <c r="T6211">
        <v>2110</v>
      </c>
      <c r="U6211">
        <v>5030</v>
      </c>
      <c r="V6211">
        <v>-31</v>
      </c>
      <c r="W6211">
        <v>4563</v>
      </c>
      <c r="X6211">
        <v>4384</v>
      </c>
      <c r="Y6211">
        <v>0.41</v>
      </c>
      <c r="Z6211">
        <v>62</v>
      </c>
      <c r="AA6211">
        <v>10402</v>
      </c>
      <c r="AB6211">
        <v>58</v>
      </c>
      <c r="AC6211">
        <v>84.35</v>
      </c>
    </row>
    <row r="6212" spans="1:29" x14ac:dyDescent="0.3">
      <c r="A6212">
        <v>2013</v>
      </c>
      <c r="B6212">
        <v>10</v>
      </c>
      <c r="C6212" s="1">
        <v>41549</v>
      </c>
      <c r="D6212">
        <v>9370</v>
      </c>
      <c r="E6212">
        <v>235</v>
      </c>
      <c r="F6212">
        <v>15</v>
      </c>
      <c r="G6212">
        <v>110</v>
      </c>
      <c r="H6212">
        <v>91</v>
      </c>
      <c r="I6212">
        <v>1080</v>
      </c>
      <c r="J6212">
        <v>1296</v>
      </c>
      <c r="K6212">
        <v>10901</v>
      </c>
      <c r="L6212">
        <v>170</v>
      </c>
      <c r="M6212">
        <v>1998</v>
      </c>
      <c r="N6212">
        <v>2820</v>
      </c>
      <c r="O6212">
        <v>81</v>
      </c>
      <c r="P6212">
        <v>5069</v>
      </c>
      <c r="Q6212">
        <v>2055</v>
      </c>
      <c r="R6212">
        <v>0</v>
      </c>
      <c r="S6212">
        <v>0</v>
      </c>
      <c r="T6212">
        <v>2055</v>
      </c>
      <c r="U6212">
        <v>4900</v>
      </c>
      <c r="V6212">
        <v>-209</v>
      </c>
      <c r="W6212">
        <v>4130</v>
      </c>
      <c r="X6212">
        <v>3777</v>
      </c>
      <c r="Y6212">
        <v>0.44</v>
      </c>
      <c r="Z6212">
        <v>65</v>
      </c>
      <c r="AA6212">
        <v>9821</v>
      </c>
      <c r="AB6212">
        <v>62</v>
      </c>
      <c r="AC6212">
        <v>84.55</v>
      </c>
    </row>
    <row r="6213" spans="1:29" x14ac:dyDescent="0.3">
      <c r="A6213">
        <v>2013</v>
      </c>
      <c r="B6213">
        <v>10</v>
      </c>
      <c r="C6213" s="1">
        <v>41550</v>
      </c>
      <c r="D6213">
        <v>9670</v>
      </c>
      <c r="E6213">
        <v>222</v>
      </c>
      <c r="F6213">
        <v>14</v>
      </c>
      <c r="G6213">
        <v>105</v>
      </c>
      <c r="H6213">
        <v>82</v>
      </c>
      <c r="I6213">
        <v>1010</v>
      </c>
      <c r="J6213">
        <v>1211</v>
      </c>
      <c r="K6213">
        <v>11103</v>
      </c>
      <c r="L6213">
        <v>156</v>
      </c>
      <c r="M6213">
        <v>1493</v>
      </c>
      <c r="N6213">
        <v>2597</v>
      </c>
      <c r="O6213">
        <v>84</v>
      </c>
      <c r="P6213">
        <v>4331</v>
      </c>
      <c r="Q6213">
        <v>1998</v>
      </c>
      <c r="R6213">
        <v>0</v>
      </c>
      <c r="S6213">
        <v>0</v>
      </c>
      <c r="T6213">
        <v>1998</v>
      </c>
      <c r="U6213">
        <v>4690</v>
      </c>
      <c r="V6213">
        <v>272</v>
      </c>
      <c r="W6213">
        <v>4643</v>
      </c>
      <c r="X6213">
        <v>4774</v>
      </c>
      <c r="Y6213">
        <v>0.36</v>
      </c>
      <c r="Z6213">
        <v>57</v>
      </c>
      <c r="AA6213">
        <v>10093</v>
      </c>
      <c r="AB6213">
        <v>53</v>
      </c>
      <c r="AC6213">
        <v>84.59</v>
      </c>
    </row>
    <row r="6214" spans="1:29" x14ac:dyDescent="0.3">
      <c r="A6214">
        <v>2013</v>
      </c>
      <c r="B6214">
        <v>10</v>
      </c>
      <c r="C6214" s="1">
        <v>41551</v>
      </c>
      <c r="D6214">
        <v>9000</v>
      </c>
      <c r="E6214">
        <v>219</v>
      </c>
      <c r="F6214">
        <v>14</v>
      </c>
      <c r="G6214">
        <v>107</v>
      </c>
      <c r="H6214">
        <v>82</v>
      </c>
      <c r="I6214">
        <v>1040</v>
      </c>
      <c r="J6214">
        <v>1243</v>
      </c>
      <c r="K6214">
        <v>10462</v>
      </c>
      <c r="L6214">
        <v>167</v>
      </c>
      <c r="M6214">
        <v>1995</v>
      </c>
      <c r="N6214">
        <v>2590</v>
      </c>
      <c r="O6214">
        <v>91</v>
      </c>
      <c r="P6214">
        <v>4842</v>
      </c>
      <c r="Q6214">
        <v>1996</v>
      </c>
      <c r="R6214">
        <v>0</v>
      </c>
      <c r="S6214">
        <v>0</v>
      </c>
      <c r="T6214">
        <v>1996</v>
      </c>
      <c r="U6214">
        <v>4430</v>
      </c>
      <c r="V6214">
        <v>-467</v>
      </c>
      <c r="W6214">
        <v>4230</v>
      </c>
      <c r="X6214">
        <v>3624</v>
      </c>
      <c r="Y6214">
        <v>0.43</v>
      </c>
      <c r="Z6214">
        <v>65</v>
      </c>
      <c r="AA6214">
        <v>9422</v>
      </c>
      <c r="AB6214">
        <v>62</v>
      </c>
      <c r="AC6214">
        <v>84.81</v>
      </c>
    </row>
    <row r="6215" spans="1:29" x14ac:dyDescent="0.3">
      <c r="A6215">
        <v>2013</v>
      </c>
      <c r="B6215">
        <v>10</v>
      </c>
      <c r="C6215" s="1">
        <v>41552</v>
      </c>
      <c r="D6215">
        <v>8580</v>
      </c>
      <c r="E6215">
        <v>223</v>
      </c>
      <c r="F6215">
        <v>15</v>
      </c>
      <c r="G6215">
        <v>109</v>
      </c>
      <c r="H6215">
        <v>87</v>
      </c>
      <c r="I6215">
        <v>1060</v>
      </c>
      <c r="J6215">
        <v>1271</v>
      </c>
      <c r="K6215">
        <v>10074</v>
      </c>
      <c r="L6215">
        <v>170</v>
      </c>
      <c r="M6215">
        <v>1490</v>
      </c>
      <c r="N6215">
        <v>2611</v>
      </c>
      <c r="O6215">
        <v>80</v>
      </c>
      <c r="P6215">
        <v>4351</v>
      </c>
      <c r="Q6215">
        <v>2000</v>
      </c>
      <c r="R6215">
        <v>0</v>
      </c>
      <c r="S6215">
        <v>0</v>
      </c>
      <c r="T6215">
        <v>2000</v>
      </c>
      <c r="U6215">
        <v>4620</v>
      </c>
      <c r="V6215">
        <v>240</v>
      </c>
      <c r="W6215">
        <v>3623</v>
      </c>
      <c r="X6215">
        <v>3723</v>
      </c>
      <c r="Y6215">
        <v>0.41</v>
      </c>
      <c r="Z6215">
        <v>63</v>
      </c>
      <c r="AA6215">
        <v>9014</v>
      </c>
      <c r="AB6215">
        <v>59</v>
      </c>
      <c r="AC6215">
        <v>84.99</v>
      </c>
    </row>
    <row r="6216" spans="1:29" x14ac:dyDescent="0.3">
      <c r="A6216">
        <v>2013</v>
      </c>
      <c r="B6216">
        <v>10</v>
      </c>
      <c r="C6216" s="1">
        <v>41553</v>
      </c>
      <c r="D6216">
        <v>8560</v>
      </c>
      <c r="E6216">
        <v>221</v>
      </c>
      <c r="F6216">
        <v>14</v>
      </c>
      <c r="G6216">
        <v>114</v>
      </c>
      <c r="H6216">
        <v>87</v>
      </c>
      <c r="I6216">
        <v>1060</v>
      </c>
      <c r="J6216">
        <v>1275</v>
      </c>
      <c r="K6216">
        <v>10056</v>
      </c>
      <c r="L6216">
        <v>182</v>
      </c>
      <c r="M6216">
        <v>1491</v>
      </c>
      <c r="N6216">
        <v>2607</v>
      </c>
      <c r="O6216">
        <v>91</v>
      </c>
      <c r="P6216">
        <v>4371</v>
      </c>
      <c r="Q6216">
        <v>1950</v>
      </c>
      <c r="R6216">
        <v>0</v>
      </c>
      <c r="S6216">
        <v>0</v>
      </c>
      <c r="T6216">
        <v>1950</v>
      </c>
      <c r="U6216">
        <v>4660</v>
      </c>
      <c r="V6216">
        <v>297</v>
      </c>
      <c r="W6216">
        <v>3575</v>
      </c>
      <c r="X6216">
        <v>3736</v>
      </c>
      <c r="Y6216">
        <v>0.4</v>
      </c>
      <c r="Z6216">
        <v>63</v>
      </c>
      <c r="AA6216">
        <v>8996</v>
      </c>
      <c r="AB6216">
        <v>58</v>
      </c>
      <c r="AC6216">
        <v>85.17</v>
      </c>
    </row>
    <row r="6217" spans="1:29" x14ac:dyDescent="0.3">
      <c r="A6217">
        <v>2013</v>
      </c>
      <c r="B6217">
        <v>10</v>
      </c>
      <c r="C6217" s="1">
        <v>41554</v>
      </c>
      <c r="D6217">
        <v>8350</v>
      </c>
      <c r="E6217">
        <v>230</v>
      </c>
      <c r="F6217">
        <v>14</v>
      </c>
      <c r="G6217">
        <v>116</v>
      </c>
      <c r="H6217">
        <v>88</v>
      </c>
      <c r="I6217">
        <v>1050</v>
      </c>
      <c r="J6217">
        <v>1268</v>
      </c>
      <c r="K6217">
        <v>9848</v>
      </c>
      <c r="L6217">
        <v>179</v>
      </c>
      <c r="M6217">
        <v>1489</v>
      </c>
      <c r="N6217">
        <v>2617</v>
      </c>
      <c r="O6217">
        <v>91</v>
      </c>
      <c r="P6217">
        <v>4376</v>
      </c>
      <c r="Q6217">
        <v>1945</v>
      </c>
      <c r="R6217">
        <v>0</v>
      </c>
      <c r="S6217">
        <v>0</v>
      </c>
      <c r="T6217">
        <v>1945</v>
      </c>
      <c r="U6217">
        <v>4537</v>
      </c>
      <c r="V6217">
        <v>165</v>
      </c>
      <c r="W6217">
        <v>3499</v>
      </c>
      <c r="X6217">
        <v>3527</v>
      </c>
      <c r="Y6217">
        <v>0.42</v>
      </c>
      <c r="Z6217">
        <v>64</v>
      </c>
      <c r="AA6217">
        <v>8798</v>
      </c>
      <c r="AB6217">
        <v>60</v>
      </c>
      <c r="AC6217">
        <v>85.37</v>
      </c>
    </row>
    <row r="6218" spans="1:29" x14ac:dyDescent="0.3">
      <c r="A6218">
        <v>2013</v>
      </c>
      <c r="B6218">
        <v>10</v>
      </c>
      <c r="C6218" s="1">
        <v>41555</v>
      </c>
      <c r="D6218">
        <v>8480</v>
      </c>
      <c r="E6218">
        <v>234</v>
      </c>
      <c r="F6218">
        <v>14</v>
      </c>
      <c r="G6218">
        <v>459</v>
      </c>
      <c r="H6218">
        <v>89</v>
      </c>
      <c r="I6218">
        <v>1040</v>
      </c>
      <c r="J6218">
        <v>1602</v>
      </c>
      <c r="K6218">
        <v>10316</v>
      </c>
      <c r="L6218">
        <v>171</v>
      </c>
      <c r="M6218">
        <v>997</v>
      </c>
      <c r="N6218">
        <v>2620</v>
      </c>
      <c r="O6218">
        <v>101</v>
      </c>
      <c r="P6218">
        <v>3888</v>
      </c>
      <c r="Q6218">
        <v>1911</v>
      </c>
      <c r="R6218">
        <v>0</v>
      </c>
      <c r="S6218">
        <v>0</v>
      </c>
      <c r="T6218">
        <v>1911</v>
      </c>
      <c r="U6218">
        <v>3717</v>
      </c>
      <c r="V6218">
        <v>188</v>
      </c>
      <c r="W6218">
        <v>4462</v>
      </c>
      <c r="X6218">
        <v>4516</v>
      </c>
      <c r="Y6218">
        <v>0.35</v>
      </c>
      <c r="Z6218">
        <v>56</v>
      </c>
      <c r="AA6218">
        <v>9276</v>
      </c>
      <c r="AB6218">
        <v>51</v>
      </c>
      <c r="AC6218">
        <v>85.4</v>
      </c>
    </row>
    <row r="6219" spans="1:29" x14ac:dyDescent="0.3">
      <c r="A6219">
        <v>2013</v>
      </c>
      <c r="B6219">
        <v>10</v>
      </c>
      <c r="C6219" s="1">
        <v>41556</v>
      </c>
      <c r="D6219">
        <v>8470</v>
      </c>
      <c r="E6219">
        <v>238</v>
      </c>
      <c r="F6219">
        <v>14</v>
      </c>
      <c r="G6219">
        <v>287</v>
      </c>
      <c r="H6219">
        <v>89</v>
      </c>
      <c r="I6219">
        <v>1030</v>
      </c>
      <c r="J6219">
        <v>1420</v>
      </c>
      <c r="K6219">
        <v>10128</v>
      </c>
      <c r="L6219">
        <v>180</v>
      </c>
      <c r="M6219">
        <v>995</v>
      </c>
      <c r="N6219">
        <v>2620</v>
      </c>
      <c r="O6219">
        <v>96</v>
      </c>
      <c r="P6219">
        <v>3890</v>
      </c>
      <c r="Q6219">
        <v>1912</v>
      </c>
      <c r="R6219">
        <v>0</v>
      </c>
      <c r="S6219">
        <v>0</v>
      </c>
      <c r="T6219">
        <v>1912</v>
      </c>
      <c r="U6219">
        <v>1956</v>
      </c>
      <c r="V6219">
        <v>-1757</v>
      </c>
      <c r="W6219">
        <v>6217</v>
      </c>
      <c r="X6219">
        <v>4326</v>
      </c>
      <c r="Y6219">
        <v>0.35</v>
      </c>
      <c r="Z6219">
        <v>57</v>
      </c>
      <c r="AA6219">
        <v>9098</v>
      </c>
      <c r="AB6219">
        <v>52</v>
      </c>
      <c r="AC6219">
        <v>85.45</v>
      </c>
    </row>
    <row r="6220" spans="1:29" x14ac:dyDescent="0.3">
      <c r="A6220">
        <v>2013</v>
      </c>
      <c r="B6220">
        <v>10</v>
      </c>
      <c r="C6220" s="1">
        <v>41557</v>
      </c>
      <c r="D6220">
        <v>8540</v>
      </c>
      <c r="E6220">
        <v>235</v>
      </c>
      <c r="F6220">
        <v>14</v>
      </c>
      <c r="G6220">
        <v>181</v>
      </c>
      <c r="H6220">
        <v>68</v>
      </c>
      <c r="I6220">
        <v>984</v>
      </c>
      <c r="J6220">
        <v>1247</v>
      </c>
      <c r="K6220">
        <v>10022</v>
      </c>
      <c r="L6220">
        <v>187</v>
      </c>
      <c r="M6220">
        <v>996</v>
      </c>
      <c r="N6220">
        <v>2623</v>
      </c>
      <c r="O6220">
        <v>99</v>
      </c>
      <c r="P6220">
        <v>3906</v>
      </c>
      <c r="Q6220">
        <v>1866</v>
      </c>
      <c r="R6220">
        <v>0</v>
      </c>
      <c r="S6220">
        <v>0</v>
      </c>
      <c r="T6220">
        <v>1866</v>
      </c>
      <c r="U6220">
        <v>2939</v>
      </c>
      <c r="V6220">
        <v>-932</v>
      </c>
      <c r="W6220">
        <v>5313</v>
      </c>
      <c r="X6220">
        <v>4251</v>
      </c>
      <c r="Y6220">
        <v>0.36</v>
      </c>
      <c r="Z6220">
        <v>58</v>
      </c>
      <c r="AA6220">
        <v>9038</v>
      </c>
      <c r="AB6220">
        <v>53</v>
      </c>
      <c r="AC6220">
        <v>85.52</v>
      </c>
    </row>
    <row r="6221" spans="1:29" x14ac:dyDescent="0.3">
      <c r="A6221">
        <v>2013</v>
      </c>
      <c r="B6221">
        <v>10</v>
      </c>
      <c r="C6221" s="1">
        <v>41558</v>
      </c>
      <c r="D6221">
        <v>8630</v>
      </c>
      <c r="E6221">
        <v>232</v>
      </c>
      <c r="F6221">
        <v>14</v>
      </c>
      <c r="G6221">
        <v>114</v>
      </c>
      <c r="H6221">
        <v>26</v>
      </c>
      <c r="I6221">
        <v>987</v>
      </c>
      <c r="J6221">
        <v>1141</v>
      </c>
      <c r="K6221">
        <v>10003</v>
      </c>
      <c r="L6221">
        <v>179</v>
      </c>
      <c r="M6221">
        <v>992</v>
      </c>
      <c r="N6221">
        <v>2624</v>
      </c>
      <c r="O6221">
        <v>78</v>
      </c>
      <c r="P6221">
        <v>3873</v>
      </c>
      <c r="Q6221">
        <v>1873</v>
      </c>
      <c r="R6221">
        <v>0</v>
      </c>
      <c r="S6221">
        <v>0</v>
      </c>
      <c r="T6221">
        <v>1873</v>
      </c>
      <c r="U6221">
        <v>4619</v>
      </c>
      <c r="V6221">
        <v>669</v>
      </c>
      <c r="W6221">
        <v>3719</v>
      </c>
      <c r="X6221">
        <v>4257</v>
      </c>
      <c r="Y6221">
        <v>0.36</v>
      </c>
      <c r="Z6221">
        <v>57</v>
      </c>
      <c r="AA6221">
        <v>9016</v>
      </c>
      <c r="AB6221">
        <v>53</v>
      </c>
      <c r="AC6221">
        <v>85.58</v>
      </c>
    </row>
    <row r="6222" spans="1:29" x14ac:dyDescent="0.3">
      <c r="A6222">
        <v>2013</v>
      </c>
      <c r="B6222">
        <v>10</v>
      </c>
      <c r="C6222" s="1">
        <v>41559</v>
      </c>
      <c r="D6222">
        <v>8620</v>
      </c>
      <c r="E6222">
        <v>233</v>
      </c>
      <c r="F6222">
        <v>14</v>
      </c>
      <c r="G6222">
        <v>109</v>
      </c>
      <c r="H6222">
        <v>29</v>
      </c>
      <c r="I6222">
        <v>1030</v>
      </c>
      <c r="J6222">
        <v>1182</v>
      </c>
      <c r="K6222">
        <v>10035</v>
      </c>
      <c r="L6222">
        <v>176</v>
      </c>
      <c r="M6222">
        <v>990</v>
      </c>
      <c r="N6222">
        <v>2597</v>
      </c>
      <c r="O6222">
        <v>82</v>
      </c>
      <c r="P6222">
        <v>3844</v>
      </c>
      <c r="Q6222">
        <v>1900</v>
      </c>
      <c r="R6222">
        <v>0</v>
      </c>
      <c r="S6222">
        <v>0</v>
      </c>
      <c r="T6222">
        <v>1900</v>
      </c>
      <c r="U6222">
        <v>4616</v>
      </c>
      <c r="V6222">
        <v>718</v>
      </c>
      <c r="W6222">
        <v>3705</v>
      </c>
      <c r="X6222">
        <v>4291</v>
      </c>
      <c r="Y6222">
        <v>0.36</v>
      </c>
      <c r="Z6222">
        <v>57</v>
      </c>
      <c r="AA6222">
        <v>9005</v>
      </c>
      <c r="AB6222">
        <v>52</v>
      </c>
      <c r="AC6222">
        <v>85.63</v>
      </c>
    </row>
    <row r="6223" spans="1:29" x14ac:dyDescent="0.3">
      <c r="A6223">
        <v>2013</v>
      </c>
      <c r="B6223">
        <v>10</v>
      </c>
      <c r="C6223" s="1">
        <v>41560</v>
      </c>
      <c r="D6223">
        <v>8810</v>
      </c>
      <c r="E6223">
        <v>229</v>
      </c>
      <c r="F6223">
        <v>14</v>
      </c>
      <c r="G6223">
        <v>110</v>
      </c>
      <c r="H6223">
        <v>29</v>
      </c>
      <c r="I6223">
        <v>1050</v>
      </c>
      <c r="J6223">
        <v>1203</v>
      </c>
      <c r="K6223">
        <v>10242</v>
      </c>
      <c r="L6223">
        <v>178</v>
      </c>
      <c r="M6223">
        <v>993</v>
      </c>
      <c r="N6223">
        <v>2632</v>
      </c>
      <c r="O6223">
        <v>84</v>
      </c>
      <c r="P6223">
        <v>3887</v>
      </c>
      <c r="Q6223">
        <v>1900</v>
      </c>
      <c r="R6223">
        <v>0</v>
      </c>
      <c r="S6223">
        <v>0</v>
      </c>
      <c r="T6223">
        <v>1900</v>
      </c>
      <c r="U6223">
        <v>4320</v>
      </c>
      <c r="V6223">
        <v>401</v>
      </c>
      <c r="W6223">
        <v>4187</v>
      </c>
      <c r="X6223">
        <v>4455</v>
      </c>
      <c r="Y6223">
        <v>0.35</v>
      </c>
      <c r="Z6223">
        <v>57</v>
      </c>
      <c r="AA6223">
        <v>9192</v>
      </c>
      <c r="AB6223">
        <v>52</v>
      </c>
      <c r="AC6223">
        <v>85.65</v>
      </c>
    </row>
    <row r="6224" spans="1:29" x14ac:dyDescent="0.3">
      <c r="A6224">
        <v>2013</v>
      </c>
      <c r="B6224">
        <v>10</v>
      </c>
      <c r="C6224" s="1">
        <v>41561</v>
      </c>
      <c r="D6224">
        <v>8140</v>
      </c>
      <c r="E6224">
        <v>223</v>
      </c>
      <c r="F6224">
        <v>15</v>
      </c>
      <c r="G6224">
        <v>115</v>
      </c>
      <c r="H6224">
        <v>28</v>
      </c>
      <c r="I6224">
        <v>1040</v>
      </c>
      <c r="J6224">
        <v>1198</v>
      </c>
      <c r="K6224">
        <v>9561</v>
      </c>
      <c r="L6224">
        <v>178</v>
      </c>
      <c r="M6224">
        <v>993</v>
      </c>
      <c r="N6224">
        <v>2627</v>
      </c>
      <c r="O6224">
        <v>92</v>
      </c>
      <c r="P6224">
        <v>3890</v>
      </c>
      <c r="Q6224">
        <v>1850</v>
      </c>
      <c r="R6224">
        <v>0</v>
      </c>
      <c r="S6224">
        <v>0</v>
      </c>
      <c r="T6224">
        <v>1850</v>
      </c>
      <c r="U6224">
        <v>4240</v>
      </c>
      <c r="V6224">
        <v>346</v>
      </c>
      <c r="W6224">
        <v>3605</v>
      </c>
      <c r="X6224">
        <v>3821</v>
      </c>
      <c r="Y6224">
        <v>0.38</v>
      </c>
      <c r="Z6224">
        <v>60</v>
      </c>
      <c r="AA6224">
        <v>8521</v>
      </c>
      <c r="AB6224">
        <v>55</v>
      </c>
      <c r="AC6224">
        <v>85.78</v>
      </c>
    </row>
    <row r="6225" spans="1:29" x14ac:dyDescent="0.3">
      <c r="A6225">
        <v>2013</v>
      </c>
      <c r="B6225">
        <v>10</v>
      </c>
      <c r="C6225" s="1">
        <v>41562</v>
      </c>
      <c r="D6225">
        <v>7930</v>
      </c>
      <c r="E6225">
        <v>181</v>
      </c>
      <c r="F6225">
        <v>15</v>
      </c>
      <c r="G6225">
        <v>270</v>
      </c>
      <c r="H6225">
        <v>29</v>
      </c>
      <c r="I6225">
        <v>1130</v>
      </c>
      <c r="J6225">
        <v>1444</v>
      </c>
      <c r="K6225">
        <v>9555</v>
      </c>
      <c r="L6225">
        <v>174</v>
      </c>
      <c r="M6225">
        <v>992</v>
      </c>
      <c r="N6225">
        <v>2601</v>
      </c>
      <c r="O6225">
        <v>98</v>
      </c>
      <c r="P6225">
        <v>3866</v>
      </c>
      <c r="Q6225">
        <v>1768</v>
      </c>
      <c r="R6225">
        <v>0</v>
      </c>
      <c r="S6225">
        <v>0</v>
      </c>
      <c r="T6225">
        <v>1768</v>
      </c>
      <c r="U6225">
        <v>4413</v>
      </c>
      <c r="V6225">
        <v>842</v>
      </c>
      <c r="W6225">
        <v>3203</v>
      </c>
      <c r="X6225">
        <v>3921</v>
      </c>
      <c r="Y6225">
        <v>0.37</v>
      </c>
      <c r="Z6225">
        <v>59</v>
      </c>
      <c r="AA6225">
        <v>8425</v>
      </c>
      <c r="AB6225">
        <v>53</v>
      </c>
      <c r="AC6225">
        <v>85.88</v>
      </c>
    </row>
    <row r="6226" spans="1:29" x14ac:dyDescent="0.3">
      <c r="A6226">
        <v>2013</v>
      </c>
      <c r="B6226">
        <v>10</v>
      </c>
      <c r="C6226" s="1">
        <v>41563</v>
      </c>
      <c r="D6226">
        <v>7780</v>
      </c>
      <c r="E6226">
        <v>173</v>
      </c>
      <c r="F6226">
        <v>15</v>
      </c>
      <c r="G6226">
        <v>197</v>
      </c>
      <c r="H6226">
        <v>29</v>
      </c>
      <c r="I6226">
        <v>1290</v>
      </c>
      <c r="J6226">
        <v>1531</v>
      </c>
      <c r="K6226">
        <v>9484</v>
      </c>
      <c r="L6226">
        <v>172</v>
      </c>
      <c r="M6226">
        <v>970</v>
      </c>
      <c r="N6226">
        <v>2598</v>
      </c>
      <c r="O6226">
        <v>104</v>
      </c>
      <c r="P6226">
        <v>3843</v>
      </c>
      <c r="Q6226">
        <v>1825</v>
      </c>
      <c r="R6226">
        <v>0</v>
      </c>
      <c r="S6226">
        <v>0</v>
      </c>
      <c r="T6226">
        <v>1825</v>
      </c>
      <c r="U6226">
        <v>4370</v>
      </c>
      <c r="V6226">
        <v>871</v>
      </c>
      <c r="W6226">
        <v>3073</v>
      </c>
      <c r="X6226">
        <v>3816</v>
      </c>
      <c r="Y6226">
        <v>0.37</v>
      </c>
      <c r="Z6226">
        <v>60</v>
      </c>
      <c r="AA6226">
        <v>8194</v>
      </c>
      <c r="AB6226">
        <v>53</v>
      </c>
      <c r="AC6226">
        <v>85.99</v>
      </c>
    </row>
    <row r="6227" spans="1:29" x14ac:dyDescent="0.3">
      <c r="A6227">
        <v>2013</v>
      </c>
      <c r="B6227">
        <v>10</v>
      </c>
      <c r="C6227" s="1">
        <v>41564</v>
      </c>
      <c r="D6227">
        <v>7490</v>
      </c>
      <c r="E6227">
        <v>159</v>
      </c>
      <c r="F6227">
        <v>15</v>
      </c>
      <c r="G6227">
        <v>149</v>
      </c>
      <c r="H6227">
        <v>30</v>
      </c>
      <c r="I6227">
        <v>1310</v>
      </c>
      <c r="J6227">
        <v>1504</v>
      </c>
      <c r="K6227">
        <v>9153</v>
      </c>
      <c r="L6227">
        <v>168</v>
      </c>
      <c r="M6227">
        <v>995</v>
      </c>
      <c r="N6227">
        <v>2629</v>
      </c>
      <c r="O6227">
        <v>109</v>
      </c>
      <c r="P6227">
        <v>3902</v>
      </c>
      <c r="Q6227">
        <v>1826</v>
      </c>
      <c r="R6227">
        <v>0</v>
      </c>
      <c r="S6227">
        <v>0</v>
      </c>
      <c r="T6227">
        <v>1826</v>
      </c>
      <c r="U6227">
        <v>2792</v>
      </c>
      <c r="V6227">
        <v>-793</v>
      </c>
      <c r="W6227">
        <v>4346</v>
      </c>
      <c r="X6227">
        <v>3425</v>
      </c>
      <c r="Y6227">
        <v>0.39</v>
      </c>
      <c r="Z6227">
        <v>63</v>
      </c>
      <c r="AA6227">
        <v>7843</v>
      </c>
      <c r="AB6227">
        <v>56</v>
      </c>
      <c r="AC6227">
        <v>86.16</v>
      </c>
    </row>
    <row r="6228" spans="1:29" x14ac:dyDescent="0.3">
      <c r="A6228">
        <v>2013</v>
      </c>
      <c r="B6228">
        <v>10</v>
      </c>
      <c r="C6228" s="1">
        <v>41565</v>
      </c>
      <c r="D6228">
        <v>7230</v>
      </c>
      <c r="E6228">
        <v>135</v>
      </c>
      <c r="F6228">
        <v>15</v>
      </c>
      <c r="G6228">
        <v>133</v>
      </c>
      <c r="H6228">
        <v>33</v>
      </c>
      <c r="I6228">
        <v>1300</v>
      </c>
      <c r="J6228">
        <v>1481</v>
      </c>
      <c r="K6228">
        <v>8846</v>
      </c>
      <c r="L6228">
        <v>164</v>
      </c>
      <c r="M6228">
        <v>993</v>
      </c>
      <c r="N6228">
        <v>2615</v>
      </c>
      <c r="O6228">
        <v>123</v>
      </c>
      <c r="P6228">
        <v>3895</v>
      </c>
      <c r="Q6228">
        <v>1778</v>
      </c>
      <c r="R6228">
        <v>0</v>
      </c>
      <c r="S6228">
        <v>0</v>
      </c>
      <c r="T6228">
        <v>1778</v>
      </c>
      <c r="U6228">
        <v>2697</v>
      </c>
      <c r="V6228">
        <v>-872</v>
      </c>
      <c r="W6228">
        <v>4170</v>
      </c>
      <c r="X6228">
        <v>3173</v>
      </c>
      <c r="Y6228">
        <v>0.41</v>
      </c>
      <c r="Z6228">
        <v>64</v>
      </c>
      <c r="AA6228">
        <v>7546</v>
      </c>
      <c r="AB6228">
        <v>58</v>
      </c>
      <c r="AC6228">
        <v>86.38</v>
      </c>
    </row>
    <row r="6229" spans="1:29" x14ac:dyDescent="0.3">
      <c r="A6229">
        <v>2013</v>
      </c>
      <c r="B6229">
        <v>10</v>
      </c>
      <c r="C6229" s="1">
        <v>41566</v>
      </c>
      <c r="D6229">
        <v>7110</v>
      </c>
      <c r="E6229">
        <v>124</v>
      </c>
      <c r="F6229">
        <v>16</v>
      </c>
      <c r="G6229">
        <v>107</v>
      </c>
      <c r="H6229">
        <v>34</v>
      </c>
      <c r="I6229">
        <v>1210</v>
      </c>
      <c r="J6229">
        <v>1367</v>
      </c>
      <c r="K6229">
        <v>8601</v>
      </c>
      <c r="L6229">
        <v>163</v>
      </c>
      <c r="M6229">
        <v>795</v>
      </c>
      <c r="N6229">
        <v>2539</v>
      </c>
      <c r="O6229">
        <v>115</v>
      </c>
      <c r="P6229">
        <v>3612</v>
      </c>
      <c r="Q6229">
        <v>1800</v>
      </c>
      <c r="R6229">
        <v>0</v>
      </c>
      <c r="S6229">
        <v>0</v>
      </c>
      <c r="T6229">
        <v>1800</v>
      </c>
      <c r="U6229">
        <v>4173</v>
      </c>
      <c r="V6229">
        <v>758</v>
      </c>
      <c r="W6229">
        <v>2557</v>
      </c>
      <c r="X6229">
        <v>3188</v>
      </c>
      <c r="Y6229">
        <v>0.39</v>
      </c>
      <c r="Z6229">
        <v>63</v>
      </c>
      <c r="AA6229">
        <v>7391</v>
      </c>
      <c r="AB6229">
        <v>57</v>
      </c>
      <c r="AC6229">
        <v>86.58</v>
      </c>
    </row>
    <row r="6230" spans="1:29" x14ac:dyDescent="0.3">
      <c r="A6230">
        <v>2013</v>
      </c>
      <c r="B6230">
        <v>10</v>
      </c>
      <c r="C6230" s="1">
        <v>41567</v>
      </c>
      <c r="D6230">
        <v>6820</v>
      </c>
      <c r="E6230">
        <v>108</v>
      </c>
      <c r="F6230">
        <v>16</v>
      </c>
      <c r="G6230">
        <v>108</v>
      </c>
      <c r="H6230">
        <v>32</v>
      </c>
      <c r="I6230">
        <v>1280</v>
      </c>
      <c r="J6230">
        <v>1436</v>
      </c>
      <c r="K6230">
        <v>8364</v>
      </c>
      <c r="L6230">
        <v>156</v>
      </c>
      <c r="M6230">
        <v>799</v>
      </c>
      <c r="N6230">
        <v>2495</v>
      </c>
      <c r="O6230">
        <v>123</v>
      </c>
      <c r="P6230">
        <v>3573</v>
      </c>
      <c r="Q6230">
        <v>1800</v>
      </c>
      <c r="R6230">
        <v>0</v>
      </c>
      <c r="S6230">
        <v>0</v>
      </c>
      <c r="T6230">
        <v>1800</v>
      </c>
      <c r="U6230">
        <v>4088</v>
      </c>
      <c r="V6230">
        <v>781</v>
      </c>
      <c r="W6230">
        <v>2336</v>
      </c>
      <c r="X6230">
        <v>2991</v>
      </c>
      <c r="Y6230">
        <v>0.39</v>
      </c>
      <c r="Z6230">
        <v>64</v>
      </c>
      <c r="AA6230">
        <v>7084</v>
      </c>
      <c r="AB6230">
        <v>58</v>
      </c>
      <c r="AC6230">
        <v>86.8</v>
      </c>
    </row>
    <row r="6231" spans="1:29" x14ac:dyDescent="0.3">
      <c r="A6231">
        <v>2013</v>
      </c>
      <c r="B6231">
        <v>10</v>
      </c>
      <c r="C6231" s="1">
        <v>41568</v>
      </c>
      <c r="D6231">
        <v>6790</v>
      </c>
      <c r="E6231">
        <v>93</v>
      </c>
      <c r="F6231">
        <v>16</v>
      </c>
      <c r="G6231">
        <v>110</v>
      </c>
      <c r="H6231">
        <v>37</v>
      </c>
      <c r="I6231">
        <v>1300</v>
      </c>
      <c r="J6231">
        <v>1463</v>
      </c>
      <c r="K6231">
        <v>8346</v>
      </c>
      <c r="L6231">
        <v>165</v>
      </c>
      <c r="M6231">
        <v>793</v>
      </c>
      <c r="N6231">
        <v>2498</v>
      </c>
      <c r="O6231">
        <v>119</v>
      </c>
      <c r="P6231">
        <v>3575</v>
      </c>
      <c r="Q6231">
        <v>1768</v>
      </c>
      <c r="R6231">
        <v>0</v>
      </c>
      <c r="S6231">
        <v>0</v>
      </c>
      <c r="T6231">
        <v>1768</v>
      </c>
      <c r="U6231">
        <v>2686</v>
      </c>
      <c r="V6231">
        <v>-577</v>
      </c>
      <c r="W6231">
        <v>3702</v>
      </c>
      <c r="X6231">
        <v>3002</v>
      </c>
      <c r="Y6231">
        <v>0.39</v>
      </c>
      <c r="Z6231">
        <v>64</v>
      </c>
      <c r="AA6231">
        <v>7046</v>
      </c>
      <c r="AB6231">
        <v>57</v>
      </c>
      <c r="AC6231">
        <v>87.02</v>
      </c>
    </row>
    <row r="6232" spans="1:29" x14ac:dyDescent="0.3">
      <c r="A6232">
        <v>2013</v>
      </c>
      <c r="B6232">
        <v>10</v>
      </c>
      <c r="C6232" s="1">
        <v>41569</v>
      </c>
      <c r="D6232">
        <v>6900</v>
      </c>
      <c r="E6232">
        <v>104</v>
      </c>
      <c r="F6232">
        <v>16</v>
      </c>
      <c r="G6232">
        <v>419</v>
      </c>
      <c r="H6232">
        <v>35</v>
      </c>
      <c r="I6232">
        <v>1260</v>
      </c>
      <c r="J6232">
        <v>1730</v>
      </c>
      <c r="K6232">
        <v>8734</v>
      </c>
      <c r="L6232">
        <v>158</v>
      </c>
      <c r="M6232">
        <v>800</v>
      </c>
      <c r="N6232">
        <v>2495</v>
      </c>
      <c r="O6232">
        <v>117</v>
      </c>
      <c r="P6232">
        <v>3570</v>
      </c>
      <c r="Q6232">
        <v>1792</v>
      </c>
      <c r="R6232">
        <v>0</v>
      </c>
      <c r="S6232">
        <v>0</v>
      </c>
      <c r="T6232">
        <v>1792</v>
      </c>
      <c r="U6232">
        <v>1747</v>
      </c>
      <c r="V6232">
        <v>-1258</v>
      </c>
      <c r="W6232">
        <v>4756</v>
      </c>
      <c r="X6232">
        <v>3372</v>
      </c>
      <c r="Y6232">
        <v>0.38</v>
      </c>
      <c r="Z6232">
        <v>61</v>
      </c>
      <c r="AA6232">
        <v>7474</v>
      </c>
      <c r="AB6232">
        <v>55</v>
      </c>
      <c r="AC6232">
        <v>87.15</v>
      </c>
    </row>
    <row r="6233" spans="1:29" x14ac:dyDescent="0.3">
      <c r="A6233">
        <v>2013</v>
      </c>
      <c r="B6233">
        <v>10</v>
      </c>
      <c r="C6233" s="1">
        <v>41570</v>
      </c>
      <c r="D6233">
        <v>6650</v>
      </c>
      <c r="E6233">
        <v>100</v>
      </c>
      <c r="F6233">
        <v>16</v>
      </c>
      <c r="G6233">
        <v>205</v>
      </c>
      <c r="H6233">
        <v>31</v>
      </c>
      <c r="I6233">
        <v>1300</v>
      </c>
      <c r="J6233">
        <v>1552</v>
      </c>
      <c r="K6233">
        <v>8302</v>
      </c>
      <c r="L6233">
        <v>142</v>
      </c>
      <c r="M6233">
        <v>790</v>
      </c>
      <c r="N6233">
        <v>1892</v>
      </c>
      <c r="O6233">
        <v>111</v>
      </c>
      <c r="P6233">
        <v>2935</v>
      </c>
      <c r="Q6233">
        <v>1742</v>
      </c>
      <c r="R6233">
        <v>0</v>
      </c>
      <c r="S6233">
        <v>0</v>
      </c>
      <c r="T6233">
        <v>1742</v>
      </c>
      <c r="U6233">
        <v>1713</v>
      </c>
      <c r="V6233">
        <v>-802</v>
      </c>
      <c r="W6233">
        <v>4549</v>
      </c>
      <c r="X6233">
        <v>3625</v>
      </c>
      <c r="Y6233">
        <v>0.32</v>
      </c>
      <c r="Z6233">
        <v>56</v>
      </c>
      <c r="AA6233">
        <v>7002</v>
      </c>
      <c r="AB6233">
        <v>48</v>
      </c>
      <c r="AC6233">
        <v>87.22</v>
      </c>
    </row>
    <row r="6234" spans="1:29" x14ac:dyDescent="0.3">
      <c r="A6234">
        <v>2013</v>
      </c>
      <c r="B6234">
        <v>10</v>
      </c>
      <c r="C6234" s="1">
        <v>41571</v>
      </c>
      <c r="D6234">
        <v>7100</v>
      </c>
      <c r="E6234">
        <v>96</v>
      </c>
      <c r="F6234">
        <v>16</v>
      </c>
      <c r="G6234">
        <v>168</v>
      </c>
      <c r="H6234">
        <v>26</v>
      </c>
      <c r="I6234">
        <v>1600</v>
      </c>
      <c r="J6234">
        <v>1810</v>
      </c>
      <c r="K6234">
        <v>9006</v>
      </c>
      <c r="L6234">
        <v>124</v>
      </c>
      <c r="M6234">
        <v>799</v>
      </c>
      <c r="N6234">
        <v>1626</v>
      </c>
      <c r="O6234">
        <v>103</v>
      </c>
      <c r="P6234">
        <v>2653</v>
      </c>
      <c r="Q6234">
        <v>1725</v>
      </c>
      <c r="R6234">
        <v>0</v>
      </c>
      <c r="S6234">
        <v>0</v>
      </c>
      <c r="T6234">
        <v>1725</v>
      </c>
      <c r="U6234">
        <v>1773</v>
      </c>
      <c r="V6234">
        <v>-192</v>
      </c>
      <c r="W6234">
        <v>4940</v>
      </c>
      <c r="X6234">
        <v>4627</v>
      </c>
      <c r="Y6234">
        <v>0.27</v>
      </c>
      <c r="Z6234">
        <v>49</v>
      </c>
      <c r="AA6234">
        <v>7406</v>
      </c>
      <c r="AB6234">
        <v>38</v>
      </c>
      <c r="AC6234">
        <v>87.13</v>
      </c>
    </row>
    <row r="6235" spans="1:29" x14ac:dyDescent="0.3">
      <c r="A6235">
        <v>2013</v>
      </c>
      <c r="B6235">
        <v>10</v>
      </c>
      <c r="C6235" s="1">
        <v>41572</v>
      </c>
      <c r="D6235">
        <v>7310</v>
      </c>
      <c r="E6235">
        <v>93</v>
      </c>
      <c r="F6235">
        <v>16</v>
      </c>
      <c r="G6235">
        <v>149</v>
      </c>
      <c r="H6235">
        <v>29</v>
      </c>
      <c r="I6235">
        <v>2300</v>
      </c>
      <c r="J6235">
        <v>2494</v>
      </c>
      <c r="K6235">
        <v>9897</v>
      </c>
      <c r="L6235">
        <v>119</v>
      </c>
      <c r="M6235">
        <v>797</v>
      </c>
      <c r="N6235">
        <v>1619</v>
      </c>
      <c r="O6235">
        <v>107</v>
      </c>
      <c r="P6235">
        <v>2642</v>
      </c>
      <c r="Q6235">
        <v>1732</v>
      </c>
      <c r="R6235">
        <v>0</v>
      </c>
      <c r="S6235">
        <v>0</v>
      </c>
      <c r="T6235">
        <v>1732</v>
      </c>
      <c r="U6235">
        <v>1801</v>
      </c>
      <c r="V6235">
        <v>526</v>
      </c>
      <c r="W6235">
        <v>5117</v>
      </c>
      <c r="X6235">
        <v>5522</v>
      </c>
      <c r="Y6235">
        <v>0.24</v>
      </c>
      <c r="Z6235">
        <v>44</v>
      </c>
      <c r="AA6235">
        <v>7597</v>
      </c>
      <c r="AB6235">
        <v>27</v>
      </c>
      <c r="AC6235">
        <v>86.94</v>
      </c>
    </row>
    <row r="6236" spans="1:29" x14ac:dyDescent="0.3">
      <c r="A6236">
        <v>2013</v>
      </c>
      <c r="B6236">
        <v>10</v>
      </c>
      <c r="C6236" s="1">
        <v>41573</v>
      </c>
      <c r="D6236">
        <v>7070</v>
      </c>
      <c r="E6236">
        <v>91</v>
      </c>
      <c r="F6236">
        <v>16</v>
      </c>
      <c r="G6236">
        <v>113</v>
      </c>
      <c r="H6236">
        <v>32</v>
      </c>
      <c r="I6236">
        <v>2550</v>
      </c>
      <c r="J6236">
        <v>2711</v>
      </c>
      <c r="K6236">
        <v>9872</v>
      </c>
      <c r="L6236">
        <v>121</v>
      </c>
      <c r="M6236">
        <v>794</v>
      </c>
      <c r="N6236">
        <v>1615</v>
      </c>
      <c r="O6236">
        <v>106</v>
      </c>
      <c r="P6236">
        <v>2636</v>
      </c>
      <c r="Q6236">
        <v>1725</v>
      </c>
      <c r="R6236">
        <v>0</v>
      </c>
      <c r="S6236">
        <v>0</v>
      </c>
      <c r="T6236">
        <v>1725</v>
      </c>
      <c r="U6236">
        <v>1769</v>
      </c>
      <c r="V6236">
        <v>723</v>
      </c>
      <c r="W6236">
        <v>4909</v>
      </c>
      <c r="X6236">
        <v>5511</v>
      </c>
      <c r="Y6236">
        <v>0.24</v>
      </c>
      <c r="Z6236">
        <v>44</v>
      </c>
      <c r="AA6236">
        <v>7322</v>
      </c>
      <c r="AB6236">
        <v>25</v>
      </c>
      <c r="AC6236">
        <v>86.75</v>
      </c>
    </row>
    <row r="6237" spans="1:29" x14ac:dyDescent="0.3">
      <c r="A6237">
        <v>2013</v>
      </c>
      <c r="B6237">
        <v>10</v>
      </c>
      <c r="C6237" s="1">
        <v>41574</v>
      </c>
      <c r="D6237">
        <v>5740</v>
      </c>
      <c r="E6237">
        <v>88</v>
      </c>
      <c r="F6237">
        <v>16</v>
      </c>
      <c r="G6237">
        <v>110</v>
      </c>
      <c r="H6237">
        <v>32</v>
      </c>
      <c r="I6237">
        <v>2650</v>
      </c>
      <c r="J6237">
        <v>2808</v>
      </c>
      <c r="K6237">
        <v>8636</v>
      </c>
      <c r="L6237">
        <v>118</v>
      </c>
      <c r="M6237">
        <v>799</v>
      </c>
      <c r="N6237">
        <v>1617</v>
      </c>
      <c r="O6237">
        <v>100</v>
      </c>
      <c r="P6237">
        <v>2634</v>
      </c>
      <c r="Q6237">
        <v>1725</v>
      </c>
      <c r="R6237">
        <v>0</v>
      </c>
      <c r="S6237">
        <v>0</v>
      </c>
      <c r="T6237">
        <v>1725</v>
      </c>
      <c r="U6237">
        <v>1592</v>
      </c>
      <c r="V6237">
        <v>645</v>
      </c>
      <c r="W6237">
        <v>3753</v>
      </c>
      <c r="X6237">
        <v>4277</v>
      </c>
      <c r="Y6237">
        <v>0.28000000000000003</v>
      </c>
      <c r="Z6237">
        <v>50</v>
      </c>
      <c r="AA6237">
        <v>5986</v>
      </c>
      <c r="AB6237">
        <v>29</v>
      </c>
      <c r="AC6237">
        <v>86.74</v>
      </c>
    </row>
    <row r="6238" spans="1:29" x14ac:dyDescent="0.3">
      <c r="A6238">
        <v>2013</v>
      </c>
      <c r="B6238">
        <v>10</v>
      </c>
      <c r="C6238" s="1">
        <v>41575</v>
      </c>
      <c r="D6238">
        <v>7970</v>
      </c>
      <c r="E6238">
        <v>84</v>
      </c>
      <c r="F6238">
        <v>16</v>
      </c>
      <c r="G6238">
        <v>116</v>
      </c>
      <c r="H6238">
        <v>31</v>
      </c>
      <c r="I6238">
        <v>2660</v>
      </c>
      <c r="J6238">
        <v>2823</v>
      </c>
      <c r="K6238">
        <v>10877</v>
      </c>
      <c r="L6238">
        <v>119</v>
      </c>
      <c r="M6238">
        <v>799</v>
      </c>
      <c r="N6238">
        <v>1131</v>
      </c>
      <c r="O6238">
        <v>101</v>
      </c>
      <c r="P6238">
        <v>2149</v>
      </c>
      <c r="Q6238">
        <v>1734</v>
      </c>
      <c r="R6238">
        <v>0</v>
      </c>
      <c r="S6238">
        <v>0</v>
      </c>
      <c r="T6238">
        <v>1734</v>
      </c>
      <c r="U6238">
        <v>1889</v>
      </c>
      <c r="V6238">
        <v>1436</v>
      </c>
      <c r="W6238">
        <v>5680</v>
      </c>
      <c r="X6238">
        <v>6994</v>
      </c>
      <c r="Y6238">
        <v>0.18</v>
      </c>
      <c r="Z6238">
        <v>36</v>
      </c>
      <c r="AA6238">
        <v>8217</v>
      </c>
      <c r="AB6238">
        <v>15</v>
      </c>
      <c r="AC6238">
        <v>86.41</v>
      </c>
    </row>
    <row r="6239" spans="1:29" x14ac:dyDescent="0.3">
      <c r="A6239">
        <v>2013</v>
      </c>
      <c r="B6239">
        <v>10</v>
      </c>
      <c r="C6239" s="1">
        <v>41576</v>
      </c>
      <c r="D6239">
        <v>7820</v>
      </c>
      <c r="E6239">
        <v>90</v>
      </c>
      <c r="F6239">
        <v>16</v>
      </c>
      <c r="G6239">
        <v>371</v>
      </c>
      <c r="H6239">
        <v>33</v>
      </c>
      <c r="I6239">
        <v>2570</v>
      </c>
      <c r="J6239">
        <v>2990</v>
      </c>
      <c r="K6239">
        <v>10900</v>
      </c>
      <c r="L6239">
        <v>132</v>
      </c>
      <c r="M6239">
        <v>991</v>
      </c>
      <c r="N6239">
        <v>820</v>
      </c>
      <c r="O6239">
        <v>45</v>
      </c>
      <c r="P6239">
        <v>1988</v>
      </c>
      <c r="Q6239">
        <v>1677</v>
      </c>
      <c r="R6239">
        <v>0</v>
      </c>
      <c r="S6239">
        <v>0</v>
      </c>
      <c r="T6239">
        <v>1677</v>
      </c>
      <c r="U6239">
        <v>1869</v>
      </c>
      <c r="V6239">
        <v>1781</v>
      </c>
      <c r="W6239">
        <v>5571</v>
      </c>
      <c r="X6239">
        <v>7235</v>
      </c>
      <c r="Y6239">
        <v>0.16</v>
      </c>
      <c r="Z6239">
        <v>34</v>
      </c>
      <c r="AA6239">
        <v>8330</v>
      </c>
      <c r="AB6239">
        <v>13</v>
      </c>
      <c r="AC6239">
        <v>86.08</v>
      </c>
    </row>
    <row r="6240" spans="1:29" x14ac:dyDescent="0.3">
      <c r="A6240">
        <v>2013</v>
      </c>
      <c r="B6240">
        <v>10</v>
      </c>
      <c r="C6240" s="1">
        <v>41577</v>
      </c>
      <c r="D6240">
        <v>7980</v>
      </c>
      <c r="E6240">
        <v>105</v>
      </c>
      <c r="F6240">
        <v>17</v>
      </c>
      <c r="G6240">
        <v>243</v>
      </c>
      <c r="H6240">
        <v>37</v>
      </c>
      <c r="I6240">
        <v>2300</v>
      </c>
      <c r="J6240">
        <v>2597</v>
      </c>
      <c r="K6240">
        <v>10682</v>
      </c>
      <c r="L6240">
        <v>139</v>
      </c>
      <c r="M6240">
        <v>1992</v>
      </c>
      <c r="N6240">
        <v>811</v>
      </c>
      <c r="O6240">
        <v>89</v>
      </c>
      <c r="P6240">
        <v>3031</v>
      </c>
      <c r="Q6240">
        <v>1700</v>
      </c>
      <c r="R6240">
        <v>0</v>
      </c>
      <c r="S6240">
        <v>0</v>
      </c>
      <c r="T6240">
        <v>1700</v>
      </c>
      <c r="U6240">
        <v>1890</v>
      </c>
      <c r="V6240">
        <v>352</v>
      </c>
      <c r="W6240">
        <v>5719</v>
      </c>
      <c r="X6240">
        <v>5952</v>
      </c>
      <c r="Y6240">
        <v>0.26</v>
      </c>
      <c r="Z6240">
        <v>44</v>
      </c>
      <c r="AA6240">
        <v>8382</v>
      </c>
      <c r="AB6240">
        <v>29</v>
      </c>
      <c r="AC6240">
        <v>85.89</v>
      </c>
    </row>
    <row r="6241" spans="1:29" x14ac:dyDescent="0.3">
      <c r="A6241">
        <v>2013</v>
      </c>
      <c r="B6241">
        <v>10</v>
      </c>
      <c r="C6241" s="1">
        <v>41578</v>
      </c>
      <c r="D6241">
        <v>8350</v>
      </c>
      <c r="E6241">
        <v>107</v>
      </c>
      <c r="F6241">
        <v>23</v>
      </c>
      <c r="G6241">
        <v>204</v>
      </c>
      <c r="H6241">
        <v>39</v>
      </c>
      <c r="I6241">
        <v>2010</v>
      </c>
      <c r="J6241">
        <v>2276</v>
      </c>
      <c r="K6241">
        <v>10733</v>
      </c>
      <c r="L6241">
        <v>145</v>
      </c>
      <c r="M6241">
        <v>2991</v>
      </c>
      <c r="N6241">
        <v>1502</v>
      </c>
      <c r="O6241">
        <v>82</v>
      </c>
      <c r="P6241">
        <v>4719</v>
      </c>
      <c r="Q6241">
        <v>1627</v>
      </c>
      <c r="R6241">
        <v>0</v>
      </c>
      <c r="S6241">
        <v>0</v>
      </c>
      <c r="T6241">
        <v>1627</v>
      </c>
      <c r="U6241">
        <v>3509</v>
      </c>
      <c r="V6241">
        <v>7</v>
      </c>
      <c r="W6241">
        <v>4493</v>
      </c>
      <c r="X6241">
        <v>4386</v>
      </c>
      <c r="Y6241">
        <v>0.41</v>
      </c>
      <c r="Z6241">
        <v>59</v>
      </c>
      <c r="AA6241">
        <v>8723</v>
      </c>
      <c r="AB6241">
        <v>50</v>
      </c>
      <c r="AC6241">
        <v>85.91</v>
      </c>
    </row>
    <row r="6242" spans="1:29" x14ac:dyDescent="0.3">
      <c r="A6242">
        <v>2013</v>
      </c>
      <c r="B6242">
        <v>11</v>
      </c>
      <c r="C6242" s="1">
        <v>41579</v>
      </c>
      <c r="D6242">
        <v>8680</v>
      </c>
      <c r="E6242">
        <v>114</v>
      </c>
      <c r="F6242">
        <v>24</v>
      </c>
      <c r="G6242">
        <v>156</v>
      </c>
      <c r="H6242">
        <v>38</v>
      </c>
      <c r="I6242">
        <v>1720</v>
      </c>
      <c r="J6242">
        <v>1938</v>
      </c>
      <c r="K6242">
        <v>10732</v>
      </c>
      <c r="L6242">
        <v>151</v>
      </c>
      <c r="M6242">
        <v>1493</v>
      </c>
      <c r="N6242">
        <v>1792</v>
      </c>
      <c r="O6242">
        <v>75</v>
      </c>
      <c r="P6242">
        <v>3512</v>
      </c>
      <c r="Q6242">
        <v>1679</v>
      </c>
      <c r="R6242">
        <v>0</v>
      </c>
      <c r="S6242">
        <v>0</v>
      </c>
      <c r="T6242">
        <v>1679</v>
      </c>
      <c r="U6242">
        <v>4633</v>
      </c>
      <c r="V6242">
        <v>1968</v>
      </c>
      <c r="W6242">
        <v>3691</v>
      </c>
      <c r="X6242">
        <v>5541</v>
      </c>
      <c r="Y6242">
        <v>0.3</v>
      </c>
      <c r="Z6242">
        <v>48</v>
      </c>
      <c r="AA6242">
        <v>9012</v>
      </c>
      <c r="AB6242">
        <v>39</v>
      </c>
      <c r="AC6242">
        <v>85.78</v>
      </c>
    </row>
    <row r="6243" spans="1:29" x14ac:dyDescent="0.3">
      <c r="A6243">
        <v>2013</v>
      </c>
      <c r="B6243">
        <v>11</v>
      </c>
      <c r="C6243" s="1">
        <v>41580</v>
      </c>
      <c r="D6243">
        <v>8860</v>
      </c>
      <c r="E6243">
        <v>115</v>
      </c>
      <c r="F6243">
        <v>22</v>
      </c>
      <c r="G6243">
        <v>135</v>
      </c>
      <c r="H6243">
        <v>38</v>
      </c>
      <c r="I6243">
        <v>1480</v>
      </c>
      <c r="J6243">
        <v>1675</v>
      </c>
      <c r="K6243">
        <v>10650</v>
      </c>
      <c r="L6243">
        <v>159</v>
      </c>
      <c r="M6243">
        <v>1991</v>
      </c>
      <c r="N6243">
        <v>1810</v>
      </c>
      <c r="O6243">
        <v>33</v>
      </c>
      <c r="P6243">
        <v>3994</v>
      </c>
      <c r="Q6243">
        <v>1700</v>
      </c>
      <c r="R6243">
        <v>0</v>
      </c>
      <c r="S6243">
        <v>0</v>
      </c>
      <c r="T6243">
        <v>1700</v>
      </c>
      <c r="U6243">
        <v>4686</v>
      </c>
      <c r="V6243">
        <v>1263</v>
      </c>
      <c r="W6243">
        <v>3813</v>
      </c>
      <c r="X6243">
        <v>4957</v>
      </c>
      <c r="Y6243">
        <v>0.36</v>
      </c>
      <c r="Z6243">
        <v>53</v>
      </c>
      <c r="AA6243">
        <v>9170</v>
      </c>
      <c r="AB6243">
        <v>46</v>
      </c>
      <c r="AC6243">
        <v>85.73</v>
      </c>
    </row>
    <row r="6244" spans="1:29" x14ac:dyDescent="0.3">
      <c r="A6244">
        <v>2013</v>
      </c>
      <c r="B6244">
        <v>11</v>
      </c>
      <c r="C6244" s="1">
        <v>41581</v>
      </c>
      <c r="D6244">
        <v>10200</v>
      </c>
      <c r="E6244">
        <v>105</v>
      </c>
      <c r="F6244">
        <v>22</v>
      </c>
      <c r="G6244">
        <v>151</v>
      </c>
      <c r="H6244">
        <v>36</v>
      </c>
      <c r="I6244">
        <v>1340</v>
      </c>
      <c r="J6244">
        <v>1549</v>
      </c>
      <c r="K6244">
        <v>11854</v>
      </c>
      <c r="L6244">
        <v>165</v>
      </c>
      <c r="M6244">
        <v>1995</v>
      </c>
      <c r="N6244">
        <v>1884</v>
      </c>
      <c r="O6244">
        <v>44</v>
      </c>
      <c r="P6244">
        <v>4088</v>
      </c>
      <c r="Q6244">
        <v>1700</v>
      </c>
      <c r="R6244">
        <v>0</v>
      </c>
      <c r="S6244">
        <v>0</v>
      </c>
      <c r="T6244">
        <v>1700</v>
      </c>
      <c r="U6244">
        <v>5079</v>
      </c>
      <c r="V6244">
        <v>1435</v>
      </c>
      <c r="W6244">
        <v>4750</v>
      </c>
      <c r="X6244">
        <v>6066</v>
      </c>
      <c r="Y6244">
        <v>0.33</v>
      </c>
      <c r="Z6244">
        <v>49</v>
      </c>
      <c r="AA6244">
        <v>10514</v>
      </c>
      <c r="AB6244">
        <v>42</v>
      </c>
      <c r="AC6244">
        <v>85.55</v>
      </c>
    </row>
    <row r="6245" spans="1:29" x14ac:dyDescent="0.3">
      <c r="A6245">
        <v>2013</v>
      </c>
      <c r="B6245">
        <v>11</v>
      </c>
      <c r="C6245" s="1">
        <v>41582</v>
      </c>
      <c r="D6245">
        <v>9780</v>
      </c>
      <c r="E6245">
        <v>102</v>
      </c>
      <c r="F6245">
        <v>21</v>
      </c>
      <c r="G6245">
        <v>160</v>
      </c>
      <c r="H6245">
        <v>37</v>
      </c>
      <c r="I6245">
        <v>1250</v>
      </c>
      <c r="J6245">
        <v>1468</v>
      </c>
      <c r="K6245">
        <v>11350</v>
      </c>
      <c r="L6245">
        <v>156</v>
      </c>
      <c r="M6245">
        <v>2991</v>
      </c>
      <c r="N6245">
        <v>1900</v>
      </c>
      <c r="O6245">
        <v>57</v>
      </c>
      <c r="P6245">
        <v>5104</v>
      </c>
      <c r="Q6245">
        <v>1676</v>
      </c>
      <c r="R6245">
        <v>0</v>
      </c>
      <c r="S6245">
        <v>0</v>
      </c>
      <c r="T6245">
        <v>1676</v>
      </c>
      <c r="U6245">
        <v>3309</v>
      </c>
      <c r="V6245">
        <v>-1416</v>
      </c>
      <c r="W6245">
        <v>6104</v>
      </c>
      <c r="X6245">
        <v>4570</v>
      </c>
      <c r="Y6245">
        <v>0.43</v>
      </c>
      <c r="Z6245">
        <v>60</v>
      </c>
      <c r="AA6245">
        <v>10100</v>
      </c>
      <c r="AB6245">
        <v>55</v>
      </c>
      <c r="AC6245">
        <v>85.56</v>
      </c>
    </row>
    <row r="6246" spans="1:29" x14ac:dyDescent="0.3">
      <c r="A6246">
        <v>2013</v>
      </c>
      <c r="B6246">
        <v>11</v>
      </c>
      <c r="C6246" s="1">
        <v>41583</v>
      </c>
      <c r="D6246">
        <v>9330</v>
      </c>
      <c r="E6246">
        <v>106</v>
      </c>
      <c r="F6246">
        <v>20</v>
      </c>
      <c r="G6246">
        <v>397</v>
      </c>
      <c r="H6246">
        <v>39</v>
      </c>
      <c r="I6246">
        <v>1190</v>
      </c>
      <c r="J6246">
        <v>1646</v>
      </c>
      <c r="K6246">
        <v>11082</v>
      </c>
      <c r="L6246">
        <v>161</v>
      </c>
      <c r="M6246">
        <v>2997</v>
      </c>
      <c r="N6246">
        <v>1961</v>
      </c>
      <c r="O6246">
        <v>62</v>
      </c>
      <c r="P6246">
        <v>5180</v>
      </c>
      <c r="Q6246">
        <v>1689</v>
      </c>
      <c r="R6246">
        <v>0</v>
      </c>
      <c r="S6246">
        <v>0</v>
      </c>
      <c r="T6246">
        <v>1689</v>
      </c>
      <c r="U6246">
        <v>2070</v>
      </c>
      <c r="V6246">
        <v>-2562</v>
      </c>
      <c r="W6246">
        <v>6893</v>
      </c>
      <c r="X6246">
        <v>4213</v>
      </c>
      <c r="Y6246">
        <v>0.45</v>
      </c>
      <c r="Z6246">
        <v>62</v>
      </c>
      <c r="AA6246">
        <v>9892</v>
      </c>
      <c r="AB6246">
        <v>57</v>
      </c>
      <c r="AC6246">
        <v>85.63</v>
      </c>
    </row>
    <row r="6247" spans="1:29" x14ac:dyDescent="0.3">
      <c r="A6247">
        <v>2013</v>
      </c>
      <c r="B6247">
        <v>11</v>
      </c>
      <c r="C6247" s="1">
        <v>41584</v>
      </c>
      <c r="D6247">
        <v>9090</v>
      </c>
      <c r="E6247">
        <v>109</v>
      </c>
      <c r="F6247">
        <v>20</v>
      </c>
      <c r="G6247">
        <v>273</v>
      </c>
      <c r="H6247">
        <v>37</v>
      </c>
      <c r="I6247">
        <v>1130</v>
      </c>
      <c r="J6247">
        <v>1460</v>
      </c>
      <c r="K6247">
        <v>10659</v>
      </c>
      <c r="L6247">
        <v>158</v>
      </c>
      <c r="M6247">
        <v>2993</v>
      </c>
      <c r="N6247">
        <v>1961</v>
      </c>
      <c r="O6247">
        <v>71</v>
      </c>
      <c r="P6247">
        <v>5183</v>
      </c>
      <c r="Q6247">
        <v>1693</v>
      </c>
      <c r="R6247">
        <v>0</v>
      </c>
      <c r="S6247">
        <v>0</v>
      </c>
      <c r="T6247">
        <v>1693</v>
      </c>
      <c r="U6247">
        <v>2038</v>
      </c>
      <c r="V6247">
        <v>-2786</v>
      </c>
      <c r="W6247">
        <v>6687</v>
      </c>
      <c r="X6247">
        <v>3783</v>
      </c>
      <c r="Y6247">
        <v>0.46</v>
      </c>
      <c r="Z6247">
        <v>65</v>
      </c>
      <c r="AA6247">
        <v>9529</v>
      </c>
      <c r="AB6247">
        <v>60</v>
      </c>
      <c r="AC6247">
        <v>85.76</v>
      </c>
    </row>
    <row r="6248" spans="1:29" x14ac:dyDescent="0.3">
      <c r="A6248">
        <v>2013</v>
      </c>
      <c r="B6248">
        <v>11</v>
      </c>
      <c r="C6248" s="1">
        <v>41585</v>
      </c>
      <c r="D6248">
        <v>8900</v>
      </c>
      <c r="E6248">
        <v>112</v>
      </c>
      <c r="F6248">
        <v>20</v>
      </c>
      <c r="G6248">
        <v>227</v>
      </c>
      <c r="H6248">
        <v>32</v>
      </c>
      <c r="I6248">
        <v>1090</v>
      </c>
      <c r="J6248">
        <v>1369</v>
      </c>
      <c r="K6248">
        <v>10381</v>
      </c>
      <c r="L6248">
        <v>162</v>
      </c>
      <c r="M6248">
        <v>2997</v>
      </c>
      <c r="N6248">
        <v>2368</v>
      </c>
      <c r="O6248">
        <v>70</v>
      </c>
      <c r="P6248">
        <v>5597</v>
      </c>
      <c r="Q6248">
        <v>1688</v>
      </c>
      <c r="R6248">
        <v>0</v>
      </c>
      <c r="S6248">
        <v>0</v>
      </c>
      <c r="T6248">
        <v>1688</v>
      </c>
      <c r="U6248">
        <v>2013</v>
      </c>
      <c r="V6248">
        <v>-3312</v>
      </c>
      <c r="W6248">
        <v>6527</v>
      </c>
      <c r="X6248">
        <v>3096</v>
      </c>
      <c r="Y6248">
        <v>0.52</v>
      </c>
      <c r="Z6248">
        <v>70</v>
      </c>
      <c r="AA6248">
        <v>9291</v>
      </c>
      <c r="AB6248">
        <v>67</v>
      </c>
      <c r="AC6248">
        <v>86.01</v>
      </c>
    </row>
    <row r="6249" spans="1:29" x14ac:dyDescent="0.3">
      <c r="A6249">
        <v>2013</v>
      </c>
      <c r="B6249">
        <v>11</v>
      </c>
      <c r="C6249" s="1">
        <v>41586</v>
      </c>
      <c r="D6249">
        <v>9200</v>
      </c>
      <c r="E6249">
        <v>112</v>
      </c>
      <c r="F6249">
        <v>19</v>
      </c>
      <c r="G6249">
        <v>171</v>
      </c>
      <c r="H6249">
        <v>32</v>
      </c>
      <c r="I6249">
        <v>1050</v>
      </c>
      <c r="J6249">
        <v>1272</v>
      </c>
      <c r="K6249">
        <v>10584</v>
      </c>
      <c r="L6249">
        <v>166</v>
      </c>
      <c r="M6249">
        <v>2491</v>
      </c>
      <c r="N6249">
        <v>2518</v>
      </c>
      <c r="O6249">
        <v>76</v>
      </c>
      <c r="P6249">
        <v>5251</v>
      </c>
      <c r="Q6249">
        <v>1636</v>
      </c>
      <c r="R6249">
        <v>0</v>
      </c>
      <c r="S6249">
        <v>0</v>
      </c>
      <c r="T6249">
        <v>1636</v>
      </c>
      <c r="U6249">
        <v>3730</v>
      </c>
      <c r="V6249">
        <v>-1311</v>
      </c>
      <c r="W6249">
        <v>5124</v>
      </c>
      <c r="X6249">
        <v>3698</v>
      </c>
      <c r="Y6249">
        <v>0.47</v>
      </c>
      <c r="Z6249">
        <v>65</v>
      </c>
      <c r="AA6249">
        <v>9534</v>
      </c>
      <c r="AB6249">
        <v>61</v>
      </c>
      <c r="AC6249">
        <v>86.13</v>
      </c>
    </row>
    <row r="6250" spans="1:29" x14ac:dyDescent="0.3">
      <c r="A6250">
        <v>2013</v>
      </c>
      <c r="B6250">
        <v>11</v>
      </c>
      <c r="C6250" s="1">
        <v>41587</v>
      </c>
      <c r="D6250">
        <v>9100</v>
      </c>
      <c r="E6250">
        <v>112</v>
      </c>
      <c r="F6250">
        <v>19</v>
      </c>
      <c r="G6250">
        <v>171</v>
      </c>
      <c r="H6250">
        <v>32</v>
      </c>
      <c r="I6250">
        <v>1010</v>
      </c>
      <c r="J6250">
        <v>1232</v>
      </c>
      <c r="K6250">
        <v>10444</v>
      </c>
      <c r="L6250">
        <v>177</v>
      </c>
      <c r="M6250">
        <v>2496</v>
      </c>
      <c r="N6250">
        <v>2514</v>
      </c>
      <c r="O6250">
        <v>73</v>
      </c>
      <c r="P6250">
        <v>5259</v>
      </c>
      <c r="Q6250">
        <v>1650</v>
      </c>
      <c r="R6250">
        <v>0</v>
      </c>
      <c r="S6250">
        <v>0</v>
      </c>
      <c r="T6250">
        <v>1650</v>
      </c>
      <c r="U6250">
        <v>4756</v>
      </c>
      <c r="V6250">
        <v>-343</v>
      </c>
      <c r="W6250">
        <v>3994</v>
      </c>
      <c r="X6250">
        <v>3535</v>
      </c>
      <c r="Y6250">
        <v>0.48</v>
      </c>
      <c r="Z6250">
        <v>66</v>
      </c>
      <c r="AA6250">
        <v>9434</v>
      </c>
      <c r="AB6250">
        <v>63</v>
      </c>
      <c r="AC6250">
        <v>86.28</v>
      </c>
    </row>
    <row r="6251" spans="1:29" x14ac:dyDescent="0.3">
      <c r="A6251">
        <v>2013</v>
      </c>
      <c r="B6251">
        <v>11</v>
      </c>
      <c r="C6251" s="1">
        <v>41588</v>
      </c>
      <c r="D6251">
        <v>9060</v>
      </c>
      <c r="E6251">
        <v>108</v>
      </c>
      <c r="F6251">
        <v>19</v>
      </c>
      <c r="G6251">
        <v>173</v>
      </c>
      <c r="H6251">
        <v>32</v>
      </c>
      <c r="I6251">
        <v>1000</v>
      </c>
      <c r="J6251">
        <v>1224</v>
      </c>
      <c r="K6251">
        <v>10392</v>
      </c>
      <c r="L6251">
        <v>176</v>
      </c>
      <c r="M6251">
        <v>1991</v>
      </c>
      <c r="N6251">
        <v>2517</v>
      </c>
      <c r="O6251">
        <v>74</v>
      </c>
      <c r="P6251">
        <v>4757</v>
      </c>
      <c r="Q6251">
        <v>1650</v>
      </c>
      <c r="R6251">
        <v>0</v>
      </c>
      <c r="S6251">
        <v>0</v>
      </c>
      <c r="T6251">
        <v>1650</v>
      </c>
      <c r="U6251">
        <v>4745</v>
      </c>
      <c r="V6251">
        <v>139</v>
      </c>
      <c r="W6251">
        <v>3961</v>
      </c>
      <c r="X6251">
        <v>3985</v>
      </c>
      <c r="Y6251">
        <v>0.43</v>
      </c>
      <c r="Z6251">
        <v>62</v>
      </c>
      <c r="AA6251">
        <v>9392</v>
      </c>
      <c r="AB6251">
        <v>58</v>
      </c>
      <c r="AC6251">
        <v>86.34</v>
      </c>
    </row>
    <row r="6252" spans="1:29" x14ac:dyDescent="0.3">
      <c r="A6252">
        <v>2013</v>
      </c>
      <c r="B6252">
        <v>11</v>
      </c>
      <c r="C6252" s="1">
        <v>41589</v>
      </c>
      <c r="D6252">
        <v>9140</v>
      </c>
      <c r="E6252">
        <v>107</v>
      </c>
      <c r="F6252">
        <v>19</v>
      </c>
      <c r="G6252">
        <v>175</v>
      </c>
      <c r="H6252">
        <v>32</v>
      </c>
      <c r="I6252">
        <v>999</v>
      </c>
      <c r="J6252">
        <v>1225</v>
      </c>
      <c r="K6252">
        <v>10472</v>
      </c>
      <c r="L6252">
        <v>165</v>
      </c>
      <c r="M6252">
        <v>1990</v>
      </c>
      <c r="N6252">
        <v>2406</v>
      </c>
      <c r="O6252">
        <v>73</v>
      </c>
      <c r="P6252">
        <v>4634</v>
      </c>
      <c r="Q6252">
        <v>1622</v>
      </c>
      <c r="R6252">
        <v>0</v>
      </c>
      <c r="S6252">
        <v>0</v>
      </c>
      <c r="T6252">
        <v>1622</v>
      </c>
      <c r="U6252">
        <v>4768</v>
      </c>
      <c r="V6252">
        <v>305</v>
      </c>
      <c r="W6252">
        <v>4025</v>
      </c>
      <c r="X6252">
        <v>4216</v>
      </c>
      <c r="Y6252">
        <v>0.42</v>
      </c>
      <c r="Z6252">
        <v>60</v>
      </c>
      <c r="AA6252">
        <v>9473</v>
      </c>
      <c r="AB6252">
        <v>55</v>
      </c>
      <c r="AC6252">
        <v>86.36</v>
      </c>
    </row>
    <row r="6253" spans="1:29" x14ac:dyDescent="0.3">
      <c r="A6253">
        <v>2013</v>
      </c>
      <c r="B6253">
        <v>11</v>
      </c>
      <c r="C6253" s="1">
        <v>41590</v>
      </c>
      <c r="D6253">
        <v>8690</v>
      </c>
      <c r="E6253">
        <v>107</v>
      </c>
      <c r="F6253">
        <v>18</v>
      </c>
      <c r="G6253">
        <v>168</v>
      </c>
      <c r="H6253">
        <v>30</v>
      </c>
      <c r="I6253">
        <v>987</v>
      </c>
      <c r="J6253">
        <v>1203</v>
      </c>
      <c r="K6253">
        <v>10000</v>
      </c>
      <c r="L6253">
        <v>146</v>
      </c>
      <c r="M6253">
        <v>1990</v>
      </c>
      <c r="N6253">
        <v>2533</v>
      </c>
      <c r="O6253">
        <v>72</v>
      </c>
      <c r="P6253">
        <v>4740</v>
      </c>
      <c r="Q6253">
        <v>1644</v>
      </c>
      <c r="R6253">
        <v>0</v>
      </c>
      <c r="S6253">
        <v>0</v>
      </c>
      <c r="T6253">
        <v>1644</v>
      </c>
      <c r="U6253">
        <v>3117</v>
      </c>
      <c r="V6253">
        <v>-1488</v>
      </c>
      <c r="W6253">
        <v>5220</v>
      </c>
      <c r="X6253">
        <v>3616</v>
      </c>
      <c r="Y6253">
        <v>0.45</v>
      </c>
      <c r="Z6253">
        <v>64</v>
      </c>
      <c r="AA6253">
        <v>9013</v>
      </c>
      <c r="AB6253">
        <v>60</v>
      </c>
      <c r="AC6253">
        <v>86.48</v>
      </c>
    </row>
    <row r="6254" spans="1:29" x14ac:dyDescent="0.3">
      <c r="A6254">
        <v>2013</v>
      </c>
      <c r="B6254">
        <v>11</v>
      </c>
      <c r="C6254" s="1">
        <v>41591</v>
      </c>
      <c r="D6254">
        <v>8400</v>
      </c>
      <c r="E6254">
        <v>107</v>
      </c>
      <c r="F6254">
        <v>18</v>
      </c>
      <c r="G6254">
        <v>171</v>
      </c>
      <c r="H6254">
        <v>28</v>
      </c>
      <c r="I6254">
        <v>982</v>
      </c>
      <c r="J6254">
        <v>1199</v>
      </c>
      <c r="K6254">
        <v>9706</v>
      </c>
      <c r="L6254">
        <v>151</v>
      </c>
      <c r="M6254">
        <v>1998</v>
      </c>
      <c r="N6254">
        <v>2514</v>
      </c>
      <c r="O6254">
        <v>72</v>
      </c>
      <c r="P6254">
        <v>4735</v>
      </c>
      <c r="Q6254">
        <v>1645</v>
      </c>
      <c r="R6254">
        <v>0</v>
      </c>
      <c r="S6254">
        <v>0</v>
      </c>
      <c r="T6254">
        <v>1645</v>
      </c>
      <c r="U6254">
        <v>1946</v>
      </c>
      <c r="V6254">
        <v>-2659</v>
      </c>
      <c r="W6254">
        <v>6100</v>
      </c>
      <c r="X6254">
        <v>3326</v>
      </c>
      <c r="Y6254">
        <v>0.46</v>
      </c>
      <c r="Z6254">
        <v>66</v>
      </c>
      <c r="AA6254">
        <v>8724</v>
      </c>
      <c r="AB6254">
        <v>62</v>
      </c>
      <c r="AC6254">
        <v>86.65</v>
      </c>
    </row>
    <row r="6255" spans="1:29" x14ac:dyDescent="0.3">
      <c r="A6255">
        <v>2013</v>
      </c>
      <c r="B6255">
        <v>11</v>
      </c>
      <c r="C6255" s="1">
        <v>41592</v>
      </c>
      <c r="D6255">
        <v>8230</v>
      </c>
      <c r="E6255">
        <v>105</v>
      </c>
      <c r="F6255">
        <v>18</v>
      </c>
      <c r="G6255">
        <v>151</v>
      </c>
      <c r="H6255">
        <v>30</v>
      </c>
      <c r="I6255">
        <v>977</v>
      </c>
      <c r="J6255">
        <v>1176</v>
      </c>
      <c r="K6255">
        <v>9511</v>
      </c>
      <c r="L6255">
        <v>160</v>
      </c>
      <c r="M6255">
        <v>1995</v>
      </c>
      <c r="N6255">
        <v>2498</v>
      </c>
      <c r="O6255">
        <v>61</v>
      </c>
      <c r="P6255">
        <v>4715</v>
      </c>
      <c r="Q6255">
        <v>1644</v>
      </c>
      <c r="R6255">
        <v>0</v>
      </c>
      <c r="S6255">
        <v>0</v>
      </c>
      <c r="T6255">
        <v>1644</v>
      </c>
      <c r="U6255">
        <v>1924</v>
      </c>
      <c r="V6255">
        <v>-2684</v>
      </c>
      <c r="W6255">
        <v>5951</v>
      </c>
      <c r="X6255">
        <v>3152</v>
      </c>
      <c r="Y6255">
        <v>0.47</v>
      </c>
      <c r="Z6255">
        <v>67</v>
      </c>
      <c r="AA6255">
        <v>8534</v>
      </c>
      <c r="AB6255">
        <v>63</v>
      </c>
      <c r="AC6255">
        <v>86.84</v>
      </c>
    </row>
    <row r="6256" spans="1:29" x14ac:dyDescent="0.3">
      <c r="A6256">
        <v>2013</v>
      </c>
      <c r="B6256">
        <v>11</v>
      </c>
      <c r="C6256" s="1">
        <v>41593</v>
      </c>
      <c r="D6256">
        <v>8200</v>
      </c>
      <c r="E6256">
        <v>102</v>
      </c>
      <c r="F6256">
        <v>17</v>
      </c>
      <c r="G6256">
        <v>135</v>
      </c>
      <c r="H6256">
        <v>31</v>
      </c>
      <c r="I6256">
        <v>961</v>
      </c>
      <c r="J6256">
        <v>1144</v>
      </c>
      <c r="K6256">
        <v>9446</v>
      </c>
      <c r="L6256">
        <v>161</v>
      </c>
      <c r="M6256">
        <v>1994</v>
      </c>
      <c r="N6256">
        <v>2119</v>
      </c>
      <c r="O6256">
        <v>73</v>
      </c>
      <c r="P6256">
        <v>4347</v>
      </c>
      <c r="Q6256">
        <v>1692</v>
      </c>
      <c r="R6256">
        <v>0</v>
      </c>
      <c r="S6256">
        <v>0</v>
      </c>
      <c r="T6256">
        <v>1692</v>
      </c>
      <c r="U6256">
        <v>3555</v>
      </c>
      <c r="V6256">
        <v>-748</v>
      </c>
      <c r="W6256">
        <v>4274</v>
      </c>
      <c r="X6256">
        <v>3407</v>
      </c>
      <c r="Y6256">
        <v>0.43</v>
      </c>
      <c r="Z6256">
        <v>64</v>
      </c>
      <c r="AA6256">
        <v>8485</v>
      </c>
      <c r="AB6256">
        <v>60</v>
      </c>
      <c r="AC6256">
        <v>86.97</v>
      </c>
    </row>
    <row r="6257" spans="1:29" x14ac:dyDescent="0.3">
      <c r="A6257">
        <v>2013</v>
      </c>
      <c r="B6257">
        <v>11</v>
      </c>
      <c r="C6257" s="1">
        <v>41594</v>
      </c>
      <c r="D6257">
        <v>8140</v>
      </c>
      <c r="E6257">
        <v>102</v>
      </c>
      <c r="F6257">
        <v>17</v>
      </c>
      <c r="G6257">
        <v>148</v>
      </c>
      <c r="H6257">
        <v>32</v>
      </c>
      <c r="I6257">
        <v>955</v>
      </c>
      <c r="J6257">
        <v>1152</v>
      </c>
      <c r="K6257">
        <v>9394</v>
      </c>
      <c r="L6257">
        <v>143</v>
      </c>
      <c r="M6257">
        <v>1996</v>
      </c>
      <c r="N6257">
        <v>1954</v>
      </c>
      <c r="O6257">
        <v>66</v>
      </c>
      <c r="P6257">
        <v>4159</v>
      </c>
      <c r="Q6257">
        <v>1700</v>
      </c>
      <c r="R6257">
        <v>0</v>
      </c>
      <c r="S6257">
        <v>0</v>
      </c>
      <c r="T6257">
        <v>1700</v>
      </c>
      <c r="U6257">
        <v>4475</v>
      </c>
      <c r="V6257">
        <v>363</v>
      </c>
      <c r="W6257">
        <v>3291</v>
      </c>
      <c r="X6257">
        <v>3535</v>
      </c>
      <c r="Y6257">
        <v>0.42</v>
      </c>
      <c r="Z6257">
        <v>62</v>
      </c>
      <c r="AA6257">
        <v>8439</v>
      </c>
      <c r="AB6257">
        <v>58</v>
      </c>
      <c r="AC6257">
        <v>87.07</v>
      </c>
    </row>
    <row r="6258" spans="1:29" x14ac:dyDescent="0.3">
      <c r="A6258">
        <v>2013</v>
      </c>
      <c r="B6258">
        <v>11</v>
      </c>
      <c r="C6258" s="1">
        <v>41595</v>
      </c>
      <c r="D6258">
        <v>8240</v>
      </c>
      <c r="E6258">
        <v>102</v>
      </c>
      <c r="F6258">
        <v>18</v>
      </c>
      <c r="G6258">
        <v>148</v>
      </c>
      <c r="H6258">
        <v>33</v>
      </c>
      <c r="I6258">
        <v>960</v>
      </c>
      <c r="J6258">
        <v>1159</v>
      </c>
      <c r="K6258">
        <v>9501</v>
      </c>
      <c r="L6258">
        <v>135</v>
      </c>
      <c r="M6258">
        <v>1989</v>
      </c>
      <c r="N6258">
        <v>1955</v>
      </c>
      <c r="O6258">
        <v>73</v>
      </c>
      <c r="P6258">
        <v>4152</v>
      </c>
      <c r="Q6258">
        <v>1691</v>
      </c>
      <c r="R6258">
        <v>0</v>
      </c>
      <c r="S6258">
        <v>0</v>
      </c>
      <c r="T6258">
        <v>1691</v>
      </c>
      <c r="U6258">
        <v>4504</v>
      </c>
      <c r="V6258">
        <v>412</v>
      </c>
      <c r="W6258">
        <v>3364</v>
      </c>
      <c r="X6258">
        <v>3657</v>
      </c>
      <c r="Y6258">
        <v>0.41</v>
      </c>
      <c r="Z6258">
        <v>62</v>
      </c>
      <c r="AA6258">
        <v>8541</v>
      </c>
      <c r="AB6258">
        <v>57</v>
      </c>
      <c r="AC6258">
        <v>87.14</v>
      </c>
    </row>
    <row r="6259" spans="1:29" x14ac:dyDescent="0.3">
      <c r="A6259">
        <v>2013</v>
      </c>
      <c r="B6259">
        <v>11</v>
      </c>
      <c r="C6259" s="1">
        <v>41596</v>
      </c>
      <c r="D6259">
        <v>8020</v>
      </c>
      <c r="E6259">
        <v>98</v>
      </c>
      <c r="F6259">
        <v>18</v>
      </c>
      <c r="G6259">
        <v>164</v>
      </c>
      <c r="H6259">
        <v>46</v>
      </c>
      <c r="I6259">
        <v>990</v>
      </c>
      <c r="J6259">
        <v>1218</v>
      </c>
      <c r="K6259">
        <v>9336</v>
      </c>
      <c r="L6259">
        <v>135</v>
      </c>
      <c r="M6259">
        <v>1999</v>
      </c>
      <c r="N6259">
        <v>1954</v>
      </c>
      <c r="O6259">
        <v>78</v>
      </c>
      <c r="P6259">
        <v>4166</v>
      </c>
      <c r="Q6259">
        <v>1696</v>
      </c>
      <c r="R6259">
        <v>0</v>
      </c>
      <c r="S6259">
        <v>0</v>
      </c>
      <c r="T6259">
        <v>1696</v>
      </c>
      <c r="U6259">
        <v>2945</v>
      </c>
      <c r="V6259">
        <v>-1106</v>
      </c>
      <c r="W6259">
        <v>4698</v>
      </c>
      <c r="X6259">
        <v>3473</v>
      </c>
      <c r="Y6259">
        <v>0.42</v>
      </c>
      <c r="Z6259">
        <v>63</v>
      </c>
      <c r="AA6259">
        <v>8346</v>
      </c>
      <c r="AB6259">
        <v>58</v>
      </c>
      <c r="AC6259">
        <v>87.24</v>
      </c>
    </row>
    <row r="6260" spans="1:29" x14ac:dyDescent="0.3">
      <c r="A6260">
        <v>2013</v>
      </c>
      <c r="B6260">
        <v>11</v>
      </c>
      <c r="C6260" s="1">
        <v>41597</v>
      </c>
      <c r="D6260">
        <v>8120</v>
      </c>
      <c r="E6260">
        <v>97</v>
      </c>
      <c r="F6260">
        <v>18</v>
      </c>
      <c r="G6260">
        <v>163</v>
      </c>
      <c r="H6260">
        <v>50</v>
      </c>
      <c r="I6260">
        <v>966</v>
      </c>
      <c r="J6260">
        <v>1197</v>
      </c>
      <c r="K6260">
        <v>9414</v>
      </c>
      <c r="L6260">
        <v>130</v>
      </c>
      <c r="M6260">
        <v>1997</v>
      </c>
      <c r="N6260">
        <v>1955</v>
      </c>
      <c r="O6260">
        <v>67</v>
      </c>
      <c r="P6260">
        <v>4148</v>
      </c>
      <c r="Q6260">
        <v>1694</v>
      </c>
      <c r="R6260">
        <v>1834</v>
      </c>
      <c r="S6260">
        <v>0</v>
      </c>
      <c r="T6260">
        <v>-139</v>
      </c>
      <c r="U6260">
        <v>1909</v>
      </c>
      <c r="V6260">
        <v>-952</v>
      </c>
      <c r="W6260">
        <v>6347</v>
      </c>
      <c r="X6260">
        <v>5404</v>
      </c>
      <c r="Y6260">
        <v>0.42</v>
      </c>
      <c r="Z6260">
        <v>43</v>
      </c>
      <c r="AA6260">
        <v>8448</v>
      </c>
      <c r="AB6260">
        <v>36</v>
      </c>
      <c r="AC6260">
        <v>87.06</v>
      </c>
    </row>
    <row r="6261" spans="1:29" x14ac:dyDescent="0.3">
      <c r="A6261">
        <v>2013</v>
      </c>
      <c r="B6261">
        <v>11</v>
      </c>
      <c r="C6261" s="1">
        <v>41598</v>
      </c>
      <c r="D6261">
        <v>8250</v>
      </c>
      <c r="E6261">
        <v>97</v>
      </c>
      <c r="F6261">
        <v>22</v>
      </c>
      <c r="G6261">
        <v>262</v>
      </c>
      <c r="H6261">
        <v>51</v>
      </c>
      <c r="I6261">
        <v>1010</v>
      </c>
      <c r="J6261">
        <v>1345</v>
      </c>
      <c r="K6261">
        <v>9692</v>
      </c>
      <c r="L6261">
        <v>112</v>
      </c>
      <c r="M6261">
        <v>1490</v>
      </c>
      <c r="N6261">
        <v>1280</v>
      </c>
      <c r="O6261">
        <v>67</v>
      </c>
      <c r="P6261">
        <v>2950</v>
      </c>
      <c r="Q6261">
        <v>1750</v>
      </c>
      <c r="R6261">
        <v>5502</v>
      </c>
      <c r="S6261">
        <v>0</v>
      </c>
      <c r="T6261">
        <v>-3752</v>
      </c>
      <c r="U6261">
        <v>1926</v>
      </c>
      <c r="V6261">
        <v>2760</v>
      </c>
      <c r="W6261">
        <v>7471</v>
      </c>
      <c r="X6261">
        <v>10494</v>
      </c>
      <c r="Y6261">
        <v>0.28999999999999998</v>
      </c>
      <c r="Z6261">
        <v>-8</v>
      </c>
      <c r="AA6261">
        <v>8682</v>
      </c>
      <c r="AB6261">
        <v>-21</v>
      </c>
      <c r="AC6261">
        <v>86.45</v>
      </c>
    </row>
    <row r="6262" spans="1:29" x14ac:dyDescent="0.3">
      <c r="A6262">
        <v>2013</v>
      </c>
      <c r="B6262">
        <v>11</v>
      </c>
      <c r="C6262" s="1">
        <v>41599</v>
      </c>
      <c r="D6262">
        <v>9480</v>
      </c>
      <c r="E6262">
        <v>87</v>
      </c>
      <c r="F6262">
        <v>30</v>
      </c>
      <c r="G6262">
        <v>235</v>
      </c>
      <c r="H6262">
        <v>52</v>
      </c>
      <c r="I6262">
        <v>1210</v>
      </c>
      <c r="J6262">
        <v>1527</v>
      </c>
      <c r="K6262">
        <v>11094</v>
      </c>
      <c r="L6262">
        <v>104</v>
      </c>
      <c r="M6262">
        <v>1497</v>
      </c>
      <c r="N6262">
        <v>996</v>
      </c>
      <c r="O6262">
        <v>55</v>
      </c>
      <c r="P6262">
        <v>2652</v>
      </c>
      <c r="Q6262">
        <v>1747</v>
      </c>
      <c r="R6262">
        <v>5731</v>
      </c>
      <c r="S6262">
        <v>0</v>
      </c>
      <c r="T6262">
        <v>-3983</v>
      </c>
      <c r="U6262">
        <v>2090</v>
      </c>
      <c r="V6262">
        <v>3555</v>
      </c>
      <c r="W6262">
        <v>8592</v>
      </c>
      <c r="X6262">
        <v>12426</v>
      </c>
      <c r="Y6262">
        <v>0.22</v>
      </c>
      <c r="Z6262">
        <v>-12</v>
      </c>
      <c r="AA6262">
        <v>10905</v>
      </c>
      <c r="AB6262">
        <v>-14</v>
      </c>
      <c r="AC6262">
        <v>85.77</v>
      </c>
    </row>
    <row r="6263" spans="1:29" x14ac:dyDescent="0.3">
      <c r="A6263">
        <v>2013</v>
      </c>
      <c r="B6263">
        <v>11</v>
      </c>
      <c r="C6263" s="1">
        <v>41600</v>
      </c>
      <c r="D6263">
        <v>9550</v>
      </c>
      <c r="E6263">
        <v>82</v>
      </c>
      <c r="F6263">
        <v>57</v>
      </c>
      <c r="G6263">
        <v>209</v>
      </c>
      <c r="H6263">
        <v>53</v>
      </c>
      <c r="I6263">
        <v>1160</v>
      </c>
      <c r="J6263">
        <v>1479</v>
      </c>
      <c r="K6263">
        <v>11111</v>
      </c>
      <c r="L6263">
        <v>103</v>
      </c>
      <c r="M6263">
        <v>1194</v>
      </c>
      <c r="N6263">
        <v>992</v>
      </c>
      <c r="O6263">
        <v>68</v>
      </c>
      <c r="P6263">
        <v>2357</v>
      </c>
      <c r="Q6263">
        <v>1747</v>
      </c>
      <c r="R6263">
        <v>5731</v>
      </c>
      <c r="S6263">
        <v>0</v>
      </c>
      <c r="T6263">
        <v>-3984</v>
      </c>
      <c r="U6263">
        <v>3403</v>
      </c>
      <c r="V6263">
        <v>5114</v>
      </c>
      <c r="W6263">
        <v>7345</v>
      </c>
      <c r="X6263">
        <v>12738</v>
      </c>
      <c r="Y6263">
        <v>0.2</v>
      </c>
      <c r="Z6263">
        <v>-15</v>
      </c>
      <c r="AA6263">
        <v>10955</v>
      </c>
      <c r="AB6263">
        <v>-16</v>
      </c>
      <c r="AC6263">
        <v>85.1</v>
      </c>
    </row>
    <row r="6264" spans="1:29" x14ac:dyDescent="0.3">
      <c r="A6264">
        <v>2013</v>
      </c>
      <c r="B6264">
        <v>11</v>
      </c>
      <c r="C6264" s="1">
        <v>41601</v>
      </c>
      <c r="D6264">
        <v>9340</v>
      </c>
      <c r="E6264">
        <v>82</v>
      </c>
      <c r="F6264">
        <v>42</v>
      </c>
      <c r="G6264">
        <v>163</v>
      </c>
      <c r="H6264">
        <v>54</v>
      </c>
      <c r="I6264">
        <v>1100</v>
      </c>
      <c r="J6264">
        <v>1359</v>
      </c>
      <c r="K6264">
        <v>10781</v>
      </c>
      <c r="L6264">
        <v>100</v>
      </c>
      <c r="M6264">
        <v>1199</v>
      </c>
      <c r="N6264">
        <v>990</v>
      </c>
      <c r="O6264">
        <v>58</v>
      </c>
      <c r="P6264">
        <v>2347</v>
      </c>
      <c r="Q6264">
        <v>1750</v>
      </c>
      <c r="R6264">
        <v>5731</v>
      </c>
      <c r="S6264">
        <v>0</v>
      </c>
      <c r="T6264">
        <v>-3981</v>
      </c>
      <c r="U6264">
        <v>4827</v>
      </c>
      <c r="V6264">
        <v>6426</v>
      </c>
      <c r="W6264">
        <v>5710</v>
      </c>
      <c r="X6264">
        <v>12415</v>
      </c>
      <c r="Y6264">
        <v>0.2</v>
      </c>
      <c r="Z6264">
        <v>-15</v>
      </c>
      <c r="AA6264">
        <v>10663</v>
      </c>
      <c r="AB6264">
        <v>-16</v>
      </c>
      <c r="AC6264">
        <v>84.5</v>
      </c>
    </row>
    <row r="6265" spans="1:29" x14ac:dyDescent="0.3">
      <c r="A6265">
        <v>2013</v>
      </c>
      <c r="B6265">
        <v>11</v>
      </c>
      <c r="C6265" s="1">
        <v>41602</v>
      </c>
      <c r="D6265">
        <v>9370</v>
      </c>
      <c r="E6265">
        <v>82</v>
      </c>
      <c r="F6265">
        <v>31</v>
      </c>
      <c r="G6265">
        <v>147</v>
      </c>
      <c r="H6265">
        <v>35</v>
      </c>
      <c r="I6265">
        <v>1060</v>
      </c>
      <c r="J6265">
        <v>1273</v>
      </c>
      <c r="K6265">
        <v>10725</v>
      </c>
      <c r="L6265">
        <v>102</v>
      </c>
      <c r="M6265">
        <v>1199</v>
      </c>
      <c r="N6265">
        <v>987</v>
      </c>
      <c r="O6265">
        <v>58</v>
      </c>
      <c r="P6265">
        <v>2347</v>
      </c>
      <c r="Q6265">
        <v>1750</v>
      </c>
      <c r="R6265">
        <v>3897</v>
      </c>
      <c r="S6265">
        <v>0</v>
      </c>
      <c r="T6265">
        <v>-2147</v>
      </c>
      <c r="U6265">
        <v>4835</v>
      </c>
      <c r="V6265">
        <v>5157</v>
      </c>
      <c r="W6265">
        <v>5218</v>
      </c>
      <c r="X6265">
        <v>10525</v>
      </c>
      <c r="Y6265">
        <v>0.2</v>
      </c>
      <c r="Z6265">
        <v>2</v>
      </c>
      <c r="AA6265">
        <v>9665</v>
      </c>
      <c r="AB6265">
        <v>-9</v>
      </c>
      <c r="AC6265">
        <v>84.03</v>
      </c>
    </row>
    <row r="6266" spans="1:29" x14ac:dyDescent="0.3">
      <c r="A6266">
        <v>2013</v>
      </c>
      <c r="B6266">
        <v>11</v>
      </c>
      <c r="C6266" s="1">
        <v>41603</v>
      </c>
      <c r="D6266">
        <v>9050</v>
      </c>
      <c r="E6266">
        <v>82</v>
      </c>
      <c r="F6266">
        <v>26</v>
      </c>
      <c r="G6266">
        <v>156</v>
      </c>
      <c r="H6266">
        <v>24</v>
      </c>
      <c r="I6266">
        <v>1020</v>
      </c>
      <c r="J6266">
        <v>1226</v>
      </c>
      <c r="K6266">
        <v>10358</v>
      </c>
      <c r="L6266">
        <v>104</v>
      </c>
      <c r="M6266">
        <v>1497</v>
      </c>
      <c r="N6266">
        <v>985</v>
      </c>
      <c r="O6266">
        <v>65</v>
      </c>
      <c r="P6266">
        <v>2651</v>
      </c>
      <c r="Q6266">
        <v>1791</v>
      </c>
      <c r="R6266">
        <v>229</v>
      </c>
      <c r="S6266">
        <v>0</v>
      </c>
      <c r="T6266">
        <v>1562</v>
      </c>
      <c r="U6266">
        <v>3171</v>
      </c>
      <c r="V6266">
        <v>731</v>
      </c>
      <c r="W6266">
        <v>5524</v>
      </c>
      <c r="X6266">
        <v>6145</v>
      </c>
      <c r="Y6266">
        <v>0.24</v>
      </c>
      <c r="Z6266">
        <v>41</v>
      </c>
      <c r="AA6266">
        <v>9338</v>
      </c>
      <c r="AB6266">
        <v>34</v>
      </c>
      <c r="AC6266">
        <v>83.93</v>
      </c>
    </row>
    <row r="6267" spans="1:29" x14ac:dyDescent="0.3">
      <c r="A6267">
        <v>2013</v>
      </c>
      <c r="B6267">
        <v>11</v>
      </c>
      <c r="C6267" s="1">
        <v>41604</v>
      </c>
      <c r="D6267">
        <v>8640</v>
      </c>
      <c r="E6267">
        <v>88</v>
      </c>
      <c r="F6267">
        <v>23</v>
      </c>
      <c r="G6267">
        <v>163</v>
      </c>
      <c r="H6267">
        <v>25</v>
      </c>
      <c r="I6267">
        <v>992</v>
      </c>
      <c r="J6267">
        <v>1203</v>
      </c>
      <c r="K6267">
        <v>9931</v>
      </c>
      <c r="L6267">
        <v>103</v>
      </c>
      <c r="M6267">
        <v>1492</v>
      </c>
      <c r="N6267">
        <v>985</v>
      </c>
      <c r="O6267">
        <v>59</v>
      </c>
      <c r="P6267">
        <v>2640</v>
      </c>
      <c r="Q6267">
        <v>1797</v>
      </c>
      <c r="R6267">
        <v>0</v>
      </c>
      <c r="S6267">
        <v>0</v>
      </c>
      <c r="T6267">
        <v>1797</v>
      </c>
      <c r="U6267">
        <v>1978</v>
      </c>
      <c r="V6267">
        <v>-627</v>
      </c>
      <c r="W6267">
        <v>6247</v>
      </c>
      <c r="X6267">
        <v>5494</v>
      </c>
      <c r="Y6267">
        <v>0.25</v>
      </c>
      <c r="Z6267">
        <v>45</v>
      </c>
      <c r="AA6267">
        <v>8939</v>
      </c>
      <c r="AB6267">
        <v>39</v>
      </c>
      <c r="AC6267">
        <v>83.92</v>
      </c>
    </row>
    <row r="6268" spans="1:29" x14ac:dyDescent="0.3">
      <c r="A6268">
        <v>2013</v>
      </c>
      <c r="B6268">
        <v>11</v>
      </c>
      <c r="C6268" s="1">
        <v>41605</v>
      </c>
      <c r="D6268">
        <v>8290</v>
      </c>
      <c r="E6268">
        <v>92</v>
      </c>
      <c r="F6268">
        <v>22</v>
      </c>
      <c r="G6268">
        <v>270</v>
      </c>
      <c r="H6268">
        <v>26</v>
      </c>
      <c r="I6268">
        <v>991</v>
      </c>
      <c r="J6268">
        <v>1309</v>
      </c>
      <c r="K6268">
        <v>9691</v>
      </c>
      <c r="L6268">
        <v>107</v>
      </c>
      <c r="M6268">
        <v>1489</v>
      </c>
      <c r="N6268">
        <v>988</v>
      </c>
      <c r="O6268">
        <v>61</v>
      </c>
      <c r="P6268">
        <v>2644</v>
      </c>
      <c r="Q6268">
        <v>1847</v>
      </c>
      <c r="R6268">
        <v>0</v>
      </c>
      <c r="S6268">
        <v>0</v>
      </c>
      <c r="T6268">
        <v>1847</v>
      </c>
      <c r="U6268">
        <v>3401</v>
      </c>
      <c r="V6268">
        <v>866</v>
      </c>
      <c r="W6268">
        <v>4463</v>
      </c>
      <c r="X6268">
        <v>5200</v>
      </c>
      <c r="Y6268">
        <v>0.26</v>
      </c>
      <c r="Z6268">
        <v>46</v>
      </c>
      <c r="AA6268">
        <v>8700</v>
      </c>
      <c r="AB6268">
        <v>40</v>
      </c>
      <c r="AC6268">
        <v>83.93</v>
      </c>
    </row>
    <row r="6269" spans="1:29" x14ac:dyDescent="0.3">
      <c r="A6269">
        <v>2013</v>
      </c>
      <c r="B6269">
        <v>11</v>
      </c>
      <c r="C6269" s="1">
        <v>41606</v>
      </c>
      <c r="D6269">
        <v>8010</v>
      </c>
      <c r="E6269">
        <v>88</v>
      </c>
      <c r="F6269">
        <v>22</v>
      </c>
      <c r="G6269">
        <v>167</v>
      </c>
      <c r="H6269">
        <v>26</v>
      </c>
      <c r="I6269">
        <v>994</v>
      </c>
      <c r="J6269">
        <v>1209</v>
      </c>
      <c r="K6269">
        <v>9307</v>
      </c>
      <c r="L6269">
        <v>111</v>
      </c>
      <c r="M6269">
        <v>1494</v>
      </c>
      <c r="N6269">
        <v>991</v>
      </c>
      <c r="O6269">
        <v>63</v>
      </c>
      <c r="P6269">
        <v>2658</v>
      </c>
      <c r="Q6269">
        <v>1900</v>
      </c>
      <c r="R6269">
        <v>0</v>
      </c>
      <c r="S6269">
        <v>0</v>
      </c>
      <c r="T6269">
        <v>1900</v>
      </c>
      <c r="U6269">
        <v>4437</v>
      </c>
      <c r="V6269">
        <v>1752</v>
      </c>
      <c r="W6269">
        <v>3129</v>
      </c>
      <c r="X6269">
        <v>4748</v>
      </c>
      <c r="Y6269">
        <v>0.27</v>
      </c>
      <c r="Z6269">
        <v>49</v>
      </c>
      <c r="AA6269">
        <v>8313</v>
      </c>
      <c r="AB6269">
        <v>43</v>
      </c>
      <c r="AC6269">
        <v>84.01</v>
      </c>
    </row>
    <row r="6270" spans="1:29" x14ac:dyDescent="0.3">
      <c r="A6270">
        <v>2013</v>
      </c>
      <c r="B6270">
        <v>11</v>
      </c>
      <c r="C6270" s="1">
        <v>41607</v>
      </c>
      <c r="D6270">
        <v>8150</v>
      </c>
      <c r="E6270">
        <v>87</v>
      </c>
      <c r="F6270">
        <v>21</v>
      </c>
      <c r="G6270">
        <v>181</v>
      </c>
      <c r="H6270">
        <v>26</v>
      </c>
      <c r="I6270">
        <v>1010</v>
      </c>
      <c r="J6270">
        <v>1238</v>
      </c>
      <c r="K6270">
        <v>9475</v>
      </c>
      <c r="L6270">
        <v>111</v>
      </c>
      <c r="M6270">
        <v>1496</v>
      </c>
      <c r="N6270">
        <v>991</v>
      </c>
      <c r="O6270">
        <v>63</v>
      </c>
      <c r="P6270">
        <v>2661</v>
      </c>
      <c r="Q6270">
        <v>1900</v>
      </c>
      <c r="R6270">
        <v>0</v>
      </c>
      <c r="S6270">
        <v>0</v>
      </c>
      <c r="T6270">
        <v>1900</v>
      </c>
      <c r="U6270">
        <v>4300</v>
      </c>
      <c r="V6270">
        <v>1641</v>
      </c>
      <c r="W6270">
        <v>3405</v>
      </c>
      <c r="X6270">
        <v>4913</v>
      </c>
      <c r="Y6270">
        <v>0.26</v>
      </c>
      <c r="Z6270">
        <v>48</v>
      </c>
      <c r="AA6270">
        <v>8465</v>
      </c>
      <c r="AB6270">
        <v>42</v>
      </c>
      <c r="AC6270">
        <v>84.06</v>
      </c>
    </row>
    <row r="6271" spans="1:29" x14ac:dyDescent="0.3">
      <c r="A6271">
        <v>2013</v>
      </c>
      <c r="B6271">
        <v>11</v>
      </c>
      <c r="C6271" s="1">
        <v>41608</v>
      </c>
      <c r="D6271">
        <v>7990</v>
      </c>
      <c r="E6271">
        <v>87</v>
      </c>
      <c r="F6271">
        <v>21</v>
      </c>
      <c r="G6271">
        <v>177</v>
      </c>
      <c r="H6271">
        <v>26</v>
      </c>
      <c r="I6271">
        <v>1030</v>
      </c>
      <c r="J6271">
        <v>1254</v>
      </c>
      <c r="K6271">
        <v>9331</v>
      </c>
      <c r="L6271">
        <v>113</v>
      </c>
      <c r="M6271">
        <v>1496</v>
      </c>
      <c r="N6271">
        <v>992</v>
      </c>
      <c r="O6271">
        <v>70</v>
      </c>
      <c r="P6271">
        <v>2670</v>
      </c>
      <c r="Q6271">
        <v>1950</v>
      </c>
      <c r="R6271">
        <v>0</v>
      </c>
      <c r="S6271">
        <v>0</v>
      </c>
      <c r="T6271">
        <v>1950</v>
      </c>
      <c r="U6271">
        <v>4431</v>
      </c>
      <c r="V6271">
        <v>1748</v>
      </c>
      <c r="W6271">
        <v>3100</v>
      </c>
      <c r="X6271">
        <v>4711</v>
      </c>
      <c r="Y6271">
        <v>0.27</v>
      </c>
      <c r="Z6271">
        <v>50</v>
      </c>
      <c r="AA6271">
        <v>8301</v>
      </c>
      <c r="AB6271">
        <v>43</v>
      </c>
      <c r="AC6271">
        <v>84.14</v>
      </c>
    </row>
    <row r="6272" spans="1:29" x14ac:dyDescent="0.3">
      <c r="A6272">
        <v>2013</v>
      </c>
      <c r="B6272">
        <v>12</v>
      </c>
      <c r="C6272" s="1">
        <v>41609</v>
      </c>
      <c r="D6272">
        <v>7940</v>
      </c>
      <c r="E6272">
        <v>87</v>
      </c>
      <c r="F6272">
        <v>21</v>
      </c>
      <c r="G6272">
        <v>178</v>
      </c>
      <c r="H6272">
        <v>26</v>
      </c>
      <c r="I6272">
        <v>1030</v>
      </c>
      <c r="J6272">
        <v>1255</v>
      </c>
      <c r="K6272">
        <v>9282</v>
      </c>
      <c r="L6272">
        <v>110</v>
      </c>
      <c r="M6272">
        <v>1499</v>
      </c>
      <c r="N6272">
        <v>992</v>
      </c>
      <c r="O6272">
        <v>69</v>
      </c>
      <c r="P6272">
        <v>2670</v>
      </c>
      <c r="Q6272">
        <v>1995</v>
      </c>
      <c r="R6272">
        <v>0</v>
      </c>
      <c r="S6272">
        <v>0</v>
      </c>
      <c r="T6272">
        <v>1995</v>
      </c>
      <c r="U6272">
        <v>3082</v>
      </c>
      <c r="V6272">
        <v>370</v>
      </c>
      <c r="W6272">
        <v>4386</v>
      </c>
      <c r="X6272">
        <v>4616</v>
      </c>
      <c r="Y6272">
        <v>0.27</v>
      </c>
      <c r="Z6272">
        <v>50</v>
      </c>
      <c r="AA6272">
        <v>8252</v>
      </c>
      <c r="AB6272">
        <v>44</v>
      </c>
      <c r="AC6272">
        <v>84.22</v>
      </c>
    </row>
    <row r="6273" spans="1:29" x14ac:dyDescent="0.3">
      <c r="A6273">
        <v>2013</v>
      </c>
      <c r="B6273">
        <v>12</v>
      </c>
      <c r="C6273" s="1">
        <v>41610</v>
      </c>
      <c r="D6273">
        <v>7770</v>
      </c>
      <c r="E6273">
        <v>87</v>
      </c>
      <c r="F6273">
        <v>21</v>
      </c>
      <c r="G6273">
        <v>172</v>
      </c>
      <c r="H6273">
        <v>26</v>
      </c>
      <c r="I6273">
        <v>1030</v>
      </c>
      <c r="J6273">
        <v>1249</v>
      </c>
      <c r="K6273">
        <v>9106</v>
      </c>
      <c r="L6273">
        <v>117</v>
      </c>
      <c r="M6273">
        <v>1493</v>
      </c>
      <c r="N6273">
        <v>992</v>
      </c>
      <c r="O6273">
        <v>66</v>
      </c>
      <c r="P6273">
        <v>2668</v>
      </c>
      <c r="Q6273">
        <v>1998</v>
      </c>
      <c r="R6273">
        <v>0</v>
      </c>
      <c r="S6273">
        <v>0</v>
      </c>
      <c r="T6273">
        <v>1998</v>
      </c>
      <c r="U6273">
        <v>1862</v>
      </c>
      <c r="V6273">
        <v>-856</v>
      </c>
      <c r="W6273">
        <v>5435</v>
      </c>
      <c r="X6273">
        <v>4440</v>
      </c>
      <c r="Y6273">
        <v>0.27</v>
      </c>
      <c r="Z6273">
        <v>51</v>
      </c>
      <c r="AA6273">
        <v>8076</v>
      </c>
      <c r="AB6273">
        <v>45</v>
      </c>
      <c r="AC6273">
        <v>84.32</v>
      </c>
    </row>
    <row r="6274" spans="1:29" x14ac:dyDescent="0.3">
      <c r="A6274">
        <v>2013</v>
      </c>
      <c r="B6274">
        <v>12</v>
      </c>
      <c r="C6274" s="1">
        <v>41611</v>
      </c>
      <c r="D6274">
        <v>7920</v>
      </c>
      <c r="E6274">
        <v>112</v>
      </c>
      <c r="F6274">
        <v>21</v>
      </c>
      <c r="G6274">
        <v>179</v>
      </c>
      <c r="H6274">
        <v>26</v>
      </c>
      <c r="I6274">
        <v>1010</v>
      </c>
      <c r="J6274">
        <v>1236</v>
      </c>
      <c r="K6274">
        <v>9268</v>
      </c>
      <c r="L6274">
        <v>118</v>
      </c>
      <c r="M6274">
        <v>1492</v>
      </c>
      <c r="N6274">
        <v>998</v>
      </c>
      <c r="O6274">
        <v>51</v>
      </c>
      <c r="P6274">
        <v>2658</v>
      </c>
      <c r="Q6274">
        <v>1994</v>
      </c>
      <c r="R6274">
        <v>0</v>
      </c>
      <c r="S6274">
        <v>0</v>
      </c>
      <c r="T6274">
        <v>1994</v>
      </c>
      <c r="U6274">
        <v>1882</v>
      </c>
      <c r="V6274">
        <v>-837</v>
      </c>
      <c r="W6274">
        <v>5591</v>
      </c>
      <c r="X6274">
        <v>4615</v>
      </c>
      <c r="Y6274">
        <v>0.27</v>
      </c>
      <c r="Z6274">
        <v>50</v>
      </c>
      <c r="AA6274">
        <v>8258</v>
      </c>
      <c r="AB6274">
        <v>44</v>
      </c>
      <c r="AC6274">
        <v>84.4</v>
      </c>
    </row>
    <row r="6275" spans="1:29" x14ac:dyDescent="0.3">
      <c r="A6275">
        <v>2013</v>
      </c>
      <c r="B6275">
        <v>12</v>
      </c>
      <c r="C6275" s="1">
        <v>41612</v>
      </c>
      <c r="D6275">
        <v>8230</v>
      </c>
      <c r="E6275">
        <v>145</v>
      </c>
      <c r="F6275">
        <v>21</v>
      </c>
      <c r="G6275">
        <v>184</v>
      </c>
      <c r="H6275">
        <v>26</v>
      </c>
      <c r="I6275">
        <v>988</v>
      </c>
      <c r="J6275">
        <v>1219</v>
      </c>
      <c r="K6275">
        <v>9594</v>
      </c>
      <c r="L6275">
        <v>115</v>
      </c>
      <c r="M6275">
        <v>1196</v>
      </c>
      <c r="N6275">
        <v>994</v>
      </c>
      <c r="O6275">
        <v>46</v>
      </c>
      <c r="P6275">
        <v>2351</v>
      </c>
      <c r="Q6275">
        <v>2047</v>
      </c>
      <c r="R6275">
        <v>0</v>
      </c>
      <c r="S6275">
        <v>0</v>
      </c>
      <c r="T6275">
        <v>2047</v>
      </c>
      <c r="U6275">
        <v>1924</v>
      </c>
      <c r="V6275">
        <v>-539</v>
      </c>
      <c r="W6275">
        <v>5878</v>
      </c>
      <c r="X6275">
        <v>5196</v>
      </c>
      <c r="Y6275">
        <v>0.23</v>
      </c>
      <c r="Z6275">
        <v>46</v>
      </c>
      <c r="AA6275">
        <v>8606</v>
      </c>
      <c r="AB6275">
        <v>40</v>
      </c>
      <c r="AC6275">
        <v>84.39</v>
      </c>
    </row>
    <row r="6276" spans="1:29" x14ac:dyDescent="0.3">
      <c r="A6276">
        <v>2013</v>
      </c>
      <c r="B6276">
        <v>12</v>
      </c>
      <c r="C6276" s="1">
        <v>41613</v>
      </c>
      <c r="D6276">
        <v>8000</v>
      </c>
      <c r="E6276">
        <v>137</v>
      </c>
      <c r="F6276">
        <v>21</v>
      </c>
      <c r="G6276">
        <v>183</v>
      </c>
      <c r="H6276">
        <v>26</v>
      </c>
      <c r="I6276">
        <v>955</v>
      </c>
      <c r="J6276">
        <v>1185</v>
      </c>
      <c r="K6276">
        <v>9322</v>
      </c>
      <c r="L6276">
        <v>121</v>
      </c>
      <c r="M6276">
        <v>1160</v>
      </c>
      <c r="N6276">
        <v>990</v>
      </c>
      <c r="O6276">
        <v>47</v>
      </c>
      <c r="P6276">
        <v>2318</v>
      </c>
      <c r="Q6276">
        <v>2095</v>
      </c>
      <c r="R6276">
        <v>0</v>
      </c>
      <c r="S6276">
        <v>0</v>
      </c>
      <c r="T6276">
        <v>2095</v>
      </c>
      <c r="U6276">
        <v>1893</v>
      </c>
      <c r="V6276">
        <v>-602</v>
      </c>
      <c r="W6276">
        <v>5657</v>
      </c>
      <c r="X6276">
        <v>4909</v>
      </c>
      <c r="Y6276">
        <v>0.23</v>
      </c>
      <c r="Z6276">
        <v>47</v>
      </c>
      <c r="AA6276">
        <v>8367</v>
      </c>
      <c r="AB6276">
        <v>41</v>
      </c>
      <c r="AC6276">
        <v>84.42</v>
      </c>
    </row>
    <row r="6277" spans="1:29" x14ac:dyDescent="0.3">
      <c r="A6277">
        <v>2013</v>
      </c>
      <c r="B6277">
        <v>12</v>
      </c>
      <c r="C6277" s="1">
        <v>41614</v>
      </c>
      <c r="D6277">
        <v>7860</v>
      </c>
      <c r="E6277">
        <v>130</v>
      </c>
      <c r="F6277">
        <v>22</v>
      </c>
      <c r="G6277">
        <v>182</v>
      </c>
      <c r="H6277">
        <v>26</v>
      </c>
      <c r="I6277">
        <v>945</v>
      </c>
      <c r="J6277">
        <v>1175</v>
      </c>
      <c r="K6277">
        <v>9165</v>
      </c>
      <c r="L6277">
        <v>113</v>
      </c>
      <c r="M6277">
        <v>1192</v>
      </c>
      <c r="N6277">
        <v>994</v>
      </c>
      <c r="O6277">
        <v>58</v>
      </c>
      <c r="P6277">
        <v>2356</v>
      </c>
      <c r="Q6277">
        <v>2099</v>
      </c>
      <c r="R6277">
        <v>1834</v>
      </c>
      <c r="S6277">
        <v>0</v>
      </c>
      <c r="T6277">
        <v>265</v>
      </c>
      <c r="U6277">
        <v>1874</v>
      </c>
      <c r="V6277">
        <v>521</v>
      </c>
      <c r="W6277">
        <v>6041</v>
      </c>
      <c r="X6277">
        <v>6544</v>
      </c>
      <c r="Y6277">
        <v>0.24</v>
      </c>
      <c r="Z6277">
        <v>29</v>
      </c>
      <c r="AA6277">
        <v>8220</v>
      </c>
      <c r="AB6277">
        <v>20</v>
      </c>
      <c r="AC6277">
        <v>84.26</v>
      </c>
    </row>
    <row r="6278" spans="1:29" x14ac:dyDescent="0.3">
      <c r="A6278">
        <v>2013</v>
      </c>
      <c r="B6278">
        <v>12</v>
      </c>
      <c r="C6278" s="1">
        <v>41615</v>
      </c>
      <c r="D6278">
        <v>8340</v>
      </c>
      <c r="E6278">
        <v>130</v>
      </c>
      <c r="F6278">
        <v>26</v>
      </c>
      <c r="G6278">
        <v>202</v>
      </c>
      <c r="H6278">
        <v>26</v>
      </c>
      <c r="I6278">
        <v>965</v>
      </c>
      <c r="J6278">
        <v>1219</v>
      </c>
      <c r="K6278">
        <v>9689</v>
      </c>
      <c r="L6278">
        <v>104</v>
      </c>
      <c r="M6278">
        <v>1197</v>
      </c>
      <c r="N6278">
        <v>997</v>
      </c>
      <c r="O6278">
        <v>59</v>
      </c>
      <c r="P6278">
        <v>2357</v>
      </c>
      <c r="Q6278">
        <v>2150</v>
      </c>
      <c r="R6278">
        <v>2292</v>
      </c>
      <c r="S6278">
        <v>0</v>
      </c>
      <c r="T6278">
        <v>-142</v>
      </c>
      <c r="U6278">
        <v>1938</v>
      </c>
      <c r="V6278">
        <v>892</v>
      </c>
      <c r="W6278">
        <v>6572</v>
      </c>
      <c r="X6278">
        <v>7474</v>
      </c>
      <c r="Y6278">
        <v>0.23</v>
      </c>
      <c r="Z6278">
        <v>23</v>
      </c>
      <c r="AA6278">
        <v>8724</v>
      </c>
      <c r="AB6278">
        <v>14</v>
      </c>
      <c r="AC6278">
        <v>84.03</v>
      </c>
    </row>
    <row r="6279" spans="1:29" x14ac:dyDescent="0.3">
      <c r="A6279">
        <v>2013</v>
      </c>
      <c r="B6279">
        <v>12</v>
      </c>
      <c r="C6279" s="1">
        <v>41616</v>
      </c>
      <c r="D6279">
        <v>8830</v>
      </c>
      <c r="E6279">
        <v>127</v>
      </c>
      <c r="F6279">
        <v>25</v>
      </c>
      <c r="G6279">
        <v>185</v>
      </c>
      <c r="H6279">
        <v>26</v>
      </c>
      <c r="I6279">
        <v>991</v>
      </c>
      <c r="J6279">
        <v>1227</v>
      </c>
      <c r="K6279">
        <v>10184</v>
      </c>
      <c r="L6279">
        <v>110</v>
      </c>
      <c r="M6279">
        <v>1192</v>
      </c>
      <c r="N6279">
        <v>993</v>
      </c>
      <c r="O6279">
        <v>60</v>
      </c>
      <c r="P6279">
        <v>2356</v>
      </c>
      <c r="Q6279">
        <v>2150</v>
      </c>
      <c r="R6279">
        <v>2292</v>
      </c>
      <c r="S6279">
        <v>0</v>
      </c>
      <c r="T6279">
        <v>-142</v>
      </c>
      <c r="U6279">
        <v>2003</v>
      </c>
      <c r="V6279">
        <v>967</v>
      </c>
      <c r="W6279">
        <v>6993</v>
      </c>
      <c r="X6279">
        <v>7970</v>
      </c>
      <c r="Y6279">
        <v>0.21</v>
      </c>
      <c r="Z6279">
        <v>22</v>
      </c>
      <c r="AA6279">
        <v>9193</v>
      </c>
      <c r="AB6279">
        <v>13</v>
      </c>
      <c r="AC6279">
        <v>83.77</v>
      </c>
    </row>
    <row r="6280" spans="1:29" x14ac:dyDescent="0.3">
      <c r="A6280">
        <v>2013</v>
      </c>
      <c r="B6280">
        <v>12</v>
      </c>
      <c r="C6280" s="1">
        <v>41617</v>
      </c>
      <c r="D6280">
        <v>8840</v>
      </c>
      <c r="E6280">
        <v>95</v>
      </c>
      <c r="F6280">
        <v>26</v>
      </c>
      <c r="G6280">
        <v>184</v>
      </c>
      <c r="H6280">
        <v>26</v>
      </c>
      <c r="I6280">
        <v>992</v>
      </c>
      <c r="J6280">
        <v>1228</v>
      </c>
      <c r="K6280">
        <v>10163</v>
      </c>
      <c r="L6280">
        <v>118</v>
      </c>
      <c r="M6280">
        <v>1493</v>
      </c>
      <c r="N6280">
        <v>989</v>
      </c>
      <c r="O6280">
        <v>63</v>
      </c>
      <c r="P6280">
        <v>2663</v>
      </c>
      <c r="Q6280">
        <v>2142</v>
      </c>
      <c r="R6280">
        <v>2292</v>
      </c>
      <c r="S6280">
        <v>0</v>
      </c>
      <c r="T6280">
        <v>-150</v>
      </c>
      <c r="U6280">
        <v>2005</v>
      </c>
      <c r="V6280">
        <v>667</v>
      </c>
      <c r="W6280">
        <v>6972</v>
      </c>
      <c r="X6280">
        <v>7650</v>
      </c>
      <c r="Y6280">
        <v>0.24</v>
      </c>
      <c r="Z6280">
        <v>25</v>
      </c>
      <c r="AA6280">
        <v>9171</v>
      </c>
      <c r="AB6280">
        <v>17</v>
      </c>
      <c r="AC6280">
        <v>83.54</v>
      </c>
    </row>
    <row r="6281" spans="1:29" x14ac:dyDescent="0.3">
      <c r="A6281">
        <v>2013</v>
      </c>
      <c r="B6281">
        <v>12</v>
      </c>
      <c r="C6281" s="1">
        <v>41618</v>
      </c>
      <c r="D6281">
        <v>8650</v>
      </c>
      <c r="E6281">
        <v>73</v>
      </c>
      <c r="F6281">
        <v>24</v>
      </c>
      <c r="G6281">
        <v>179</v>
      </c>
      <c r="H6281">
        <v>26</v>
      </c>
      <c r="I6281">
        <v>967</v>
      </c>
      <c r="J6281">
        <v>1196</v>
      </c>
      <c r="K6281">
        <v>9919</v>
      </c>
      <c r="L6281">
        <v>104</v>
      </c>
      <c r="M6281">
        <v>1491</v>
      </c>
      <c r="N6281">
        <v>988</v>
      </c>
      <c r="O6281">
        <v>63</v>
      </c>
      <c r="P6281">
        <v>2645</v>
      </c>
      <c r="Q6281">
        <v>2197</v>
      </c>
      <c r="R6281">
        <v>2292</v>
      </c>
      <c r="S6281">
        <v>0</v>
      </c>
      <c r="T6281">
        <v>-95</v>
      </c>
      <c r="U6281">
        <v>1979</v>
      </c>
      <c r="V6281">
        <v>592</v>
      </c>
      <c r="W6281">
        <v>6770</v>
      </c>
      <c r="X6281">
        <v>7369</v>
      </c>
      <c r="Y6281">
        <v>0.25</v>
      </c>
      <c r="Z6281">
        <v>26</v>
      </c>
      <c r="AA6281">
        <v>8952</v>
      </c>
      <c r="AB6281">
        <v>18</v>
      </c>
      <c r="AC6281">
        <v>83.36</v>
      </c>
    </row>
    <row r="6282" spans="1:29" x14ac:dyDescent="0.3">
      <c r="A6282">
        <v>2013</v>
      </c>
      <c r="B6282">
        <v>12</v>
      </c>
      <c r="C6282" s="1">
        <v>41619</v>
      </c>
      <c r="D6282">
        <v>8430</v>
      </c>
      <c r="E6282">
        <v>76</v>
      </c>
      <c r="F6282">
        <v>24</v>
      </c>
      <c r="G6282">
        <v>181</v>
      </c>
      <c r="H6282">
        <v>26</v>
      </c>
      <c r="I6282">
        <v>937</v>
      </c>
      <c r="J6282">
        <v>1168</v>
      </c>
      <c r="K6282">
        <v>9674</v>
      </c>
      <c r="L6282">
        <v>107</v>
      </c>
      <c r="M6282">
        <v>1496</v>
      </c>
      <c r="N6282">
        <v>989</v>
      </c>
      <c r="O6282">
        <v>54</v>
      </c>
      <c r="P6282">
        <v>2646</v>
      </c>
      <c r="Q6282">
        <v>2197</v>
      </c>
      <c r="R6282">
        <v>458</v>
      </c>
      <c r="S6282">
        <v>0</v>
      </c>
      <c r="T6282">
        <v>1739</v>
      </c>
      <c r="U6282">
        <v>1950</v>
      </c>
      <c r="V6282">
        <v>-658</v>
      </c>
      <c r="W6282">
        <v>6069</v>
      </c>
      <c r="X6282">
        <v>5289</v>
      </c>
      <c r="Y6282">
        <v>0.26</v>
      </c>
      <c r="Z6282">
        <v>45</v>
      </c>
      <c r="AA6282">
        <v>8737</v>
      </c>
      <c r="AB6282">
        <v>39</v>
      </c>
      <c r="AC6282">
        <v>83.4</v>
      </c>
    </row>
    <row r="6283" spans="1:29" x14ac:dyDescent="0.3">
      <c r="A6283">
        <v>2013</v>
      </c>
      <c r="B6283">
        <v>12</v>
      </c>
      <c r="C6283" s="1">
        <v>41620</v>
      </c>
      <c r="D6283">
        <v>8210</v>
      </c>
      <c r="E6283">
        <v>93</v>
      </c>
      <c r="F6283">
        <v>25</v>
      </c>
      <c r="G6283">
        <v>182</v>
      </c>
      <c r="H6283">
        <v>26</v>
      </c>
      <c r="I6283">
        <v>913</v>
      </c>
      <c r="J6283">
        <v>1146</v>
      </c>
      <c r="K6283">
        <v>9449</v>
      </c>
      <c r="L6283">
        <v>120</v>
      </c>
      <c r="M6283">
        <v>1495</v>
      </c>
      <c r="N6283">
        <v>995</v>
      </c>
      <c r="O6283">
        <v>51</v>
      </c>
      <c r="P6283">
        <v>2661</v>
      </c>
      <c r="Q6283">
        <v>2197</v>
      </c>
      <c r="R6283">
        <v>0</v>
      </c>
      <c r="S6283">
        <v>0</v>
      </c>
      <c r="T6283">
        <v>2197</v>
      </c>
      <c r="U6283">
        <v>1921</v>
      </c>
      <c r="V6283">
        <v>-1023</v>
      </c>
      <c r="W6283">
        <v>5767</v>
      </c>
      <c r="X6283">
        <v>4590</v>
      </c>
      <c r="Y6283">
        <v>0.26</v>
      </c>
      <c r="Z6283">
        <v>51</v>
      </c>
      <c r="AA6283">
        <v>8536</v>
      </c>
      <c r="AB6283">
        <v>46</v>
      </c>
      <c r="AC6283">
        <v>83.52</v>
      </c>
    </row>
    <row r="6284" spans="1:29" x14ac:dyDescent="0.3">
      <c r="A6284">
        <v>2013</v>
      </c>
      <c r="B6284">
        <v>12</v>
      </c>
      <c r="C6284" s="1">
        <v>41621</v>
      </c>
      <c r="D6284">
        <v>8220</v>
      </c>
      <c r="E6284">
        <v>94</v>
      </c>
      <c r="F6284">
        <v>25</v>
      </c>
      <c r="G6284">
        <v>184</v>
      </c>
      <c r="H6284">
        <v>26</v>
      </c>
      <c r="I6284">
        <v>909</v>
      </c>
      <c r="J6284">
        <v>1144</v>
      </c>
      <c r="K6284">
        <v>9458</v>
      </c>
      <c r="L6284">
        <v>105</v>
      </c>
      <c r="M6284">
        <v>1798</v>
      </c>
      <c r="N6284">
        <v>994</v>
      </c>
      <c r="O6284">
        <v>53</v>
      </c>
      <c r="P6284">
        <v>2950</v>
      </c>
      <c r="Q6284">
        <v>2197</v>
      </c>
      <c r="R6284">
        <v>0</v>
      </c>
      <c r="S6284">
        <v>0</v>
      </c>
      <c r="T6284">
        <v>2197</v>
      </c>
      <c r="U6284">
        <v>1922</v>
      </c>
      <c r="V6284">
        <v>-1312</v>
      </c>
      <c r="W6284">
        <v>5777</v>
      </c>
      <c r="X6284">
        <v>4311</v>
      </c>
      <c r="Y6284">
        <v>0.28999999999999998</v>
      </c>
      <c r="Z6284">
        <v>54</v>
      </c>
      <c r="AA6284">
        <v>8549</v>
      </c>
      <c r="AB6284">
        <v>50</v>
      </c>
      <c r="AC6284">
        <v>83.69</v>
      </c>
    </row>
    <row r="6285" spans="1:29" x14ac:dyDescent="0.3">
      <c r="A6285">
        <v>2013</v>
      </c>
      <c r="B6285">
        <v>12</v>
      </c>
      <c r="C6285" s="1">
        <v>41622</v>
      </c>
      <c r="D6285">
        <v>8220</v>
      </c>
      <c r="E6285">
        <v>90</v>
      </c>
      <c r="F6285">
        <v>25</v>
      </c>
      <c r="G6285">
        <v>183</v>
      </c>
      <c r="H6285">
        <v>26</v>
      </c>
      <c r="I6285">
        <v>912</v>
      </c>
      <c r="J6285">
        <v>1146</v>
      </c>
      <c r="K6285">
        <v>9456</v>
      </c>
      <c r="L6285">
        <v>99</v>
      </c>
      <c r="M6285">
        <v>1793</v>
      </c>
      <c r="N6285">
        <v>994</v>
      </c>
      <c r="O6285">
        <v>62</v>
      </c>
      <c r="P6285">
        <v>2948</v>
      </c>
      <c r="Q6285">
        <v>2200</v>
      </c>
      <c r="R6285">
        <v>0</v>
      </c>
      <c r="S6285">
        <v>0</v>
      </c>
      <c r="T6285">
        <v>2200</v>
      </c>
      <c r="U6285">
        <v>1922</v>
      </c>
      <c r="V6285">
        <v>-1310</v>
      </c>
      <c r="W6285">
        <v>5772</v>
      </c>
      <c r="X6285">
        <v>4308</v>
      </c>
      <c r="Y6285">
        <v>0.28999999999999998</v>
      </c>
      <c r="Z6285">
        <v>54</v>
      </c>
      <c r="AA6285">
        <v>8544</v>
      </c>
      <c r="AB6285">
        <v>50</v>
      </c>
      <c r="AC6285">
        <v>83.84</v>
      </c>
    </row>
    <row r="6286" spans="1:29" x14ac:dyDescent="0.3">
      <c r="A6286">
        <v>2013</v>
      </c>
      <c r="B6286">
        <v>12</v>
      </c>
      <c r="C6286" s="1">
        <v>41623</v>
      </c>
      <c r="D6286">
        <v>8180</v>
      </c>
      <c r="E6286">
        <v>82</v>
      </c>
      <c r="F6286">
        <v>25</v>
      </c>
      <c r="G6286">
        <v>181</v>
      </c>
      <c r="H6286">
        <v>26</v>
      </c>
      <c r="I6286">
        <v>949</v>
      </c>
      <c r="J6286">
        <v>1181</v>
      </c>
      <c r="K6286">
        <v>9443</v>
      </c>
      <c r="L6286">
        <v>100</v>
      </c>
      <c r="M6286">
        <v>1795</v>
      </c>
      <c r="N6286">
        <v>993</v>
      </c>
      <c r="O6286">
        <v>65</v>
      </c>
      <c r="P6286">
        <v>2953</v>
      </c>
      <c r="Q6286">
        <v>2200</v>
      </c>
      <c r="R6286">
        <v>0</v>
      </c>
      <c r="S6286">
        <v>0</v>
      </c>
      <c r="T6286">
        <v>2200</v>
      </c>
      <c r="U6286">
        <v>1917</v>
      </c>
      <c r="V6286">
        <v>-1286</v>
      </c>
      <c r="W6286">
        <v>5729</v>
      </c>
      <c r="X6286">
        <v>4290</v>
      </c>
      <c r="Y6286">
        <v>0.3</v>
      </c>
      <c r="Z6286">
        <v>55</v>
      </c>
      <c r="AA6286">
        <v>8494</v>
      </c>
      <c r="AB6286">
        <v>49</v>
      </c>
      <c r="AC6286">
        <v>83.99</v>
      </c>
    </row>
    <row r="6287" spans="1:29" x14ac:dyDescent="0.3">
      <c r="A6287">
        <v>2013</v>
      </c>
      <c r="B6287">
        <v>12</v>
      </c>
      <c r="C6287" s="1">
        <v>41624</v>
      </c>
      <c r="D6287">
        <v>8110</v>
      </c>
      <c r="E6287">
        <v>79</v>
      </c>
      <c r="F6287">
        <v>24</v>
      </c>
      <c r="G6287">
        <v>179</v>
      </c>
      <c r="H6287">
        <v>26</v>
      </c>
      <c r="I6287">
        <v>953</v>
      </c>
      <c r="J6287">
        <v>1182</v>
      </c>
      <c r="K6287">
        <v>9371</v>
      </c>
      <c r="L6287">
        <v>111</v>
      </c>
      <c r="M6287">
        <v>1987</v>
      </c>
      <c r="N6287">
        <v>988</v>
      </c>
      <c r="O6287">
        <v>55</v>
      </c>
      <c r="P6287">
        <v>3142</v>
      </c>
      <c r="Q6287">
        <v>2194</v>
      </c>
      <c r="R6287">
        <v>0</v>
      </c>
      <c r="S6287">
        <v>0</v>
      </c>
      <c r="T6287">
        <v>2194</v>
      </c>
      <c r="U6287">
        <v>1908</v>
      </c>
      <c r="V6287">
        <v>-1479</v>
      </c>
      <c r="W6287">
        <v>5667</v>
      </c>
      <c r="X6287">
        <v>4035</v>
      </c>
      <c r="Y6287">
        <v>0.32</v>
      </c>
      <c r="Z6287">
        <v>57</v>
      </c>
      <c r="AA6287">
        <v>8418</v>
      </c>
      <c r="AB6287">
        <v>52</v>
      </c>
      <c r="AC6287">
        <v>84.17</v>
      </c>
    </row>
    <row r="6288" spans="1:29" x14ac:dyDescent="0.3">
      <c r="A6288">
        <v>2013</v>
      </c>
      <c r="B6288">
        <v>12</v>
      </c>
      <c r="C6288" s="1">
        <v>41625</v>
      </c>
      <c r="D6288">
        <v>8040</v>
      </c>
      <c r="E6288">
        <v>83</v>
      </c>
      <c r="F6288">
        <v>25</v>
      </c>
      <c r="G6288">
        <v>179</v>
      </c>
      <c r="H6288">
        <v>26</v>
      </c>
      <c r="I6288">
        <v>931</v>
      </c>
      <c r="J6288">
        <v>1161</v>
      </c>
      <c r="K6288">
        <v>9284</v>
      </c>
      <c r="L6288">
        <v>104</v>
      </c>
      <c r="M6288">
        <v>1992</v>
      </c>
      <c r="N6288">
        <v>986</v>
      </c>
      <c r="O6288">
        <v>57</v>
      </c>
      <c r="P6288">
        <v>3139</v>
      </c>
      <c r="Q6288">
        <v>2197</v>
      </c>
      <c r="R6288">
        <v>0</v>
      </c>
      <c r="S6288">
        <v>0</v>
      </c>
      <c r="T6288">
        <v>2197</v>
      </c>
      <c r="U6288">
        <v>1898</v>
      </c>
      <c r="V6288">
        <v>-1508</v>
      </c>
      <c r="W6288">
        <v>5609</v>
      </c>
      <c r="X6288">
        <v>3948</v>
      </c>
      <c r="Y6288">
        <v>0.32</v>
      </c>
      <c r="Z6288">
        <v>57</v>
      </c>
      <c r="AA6288">
        <v>8353</v>
      </c>
      <c r="AB6288">
        <v>53</v>
      </c>
      <c r="AC6288">
        <v>84.35</v>
      </c>
    </row>
    <row r="6289" spans="1:29" x14ac:dyDescent="0.3">
      <c r="A6289">
        <v>2013</v>
      </c>
      <c r="B6289">
        <v>12</v>
      </c>
      <c r="C6289" s="1">
        <v>41626</v>
      </c>
      <c r="D6289">
        <v>7970</v>
      </c>
      <c r="E6289">
        <v>84</v>
      </c>
      <c r="F6289">
        <v>25</v>
      </c>
      <c r="G6289">
        <v>170</v>
      </c>
      <c r="H6289">
        <v>26</v>
      </c>
      <c r="I6289">
        <v>916</v>
      </c>
      <c r="J6289">
        <v>1137</v>
      </c>
      <c r="K6289">
        <v>9191</v>
      </c>
      <c r="L6289">
        <v>107</v>
      </c>
      <c r="M6289">
        <v>1989</v>
      </c>
      <c r="N6289">
        <v>987</v>
      </c>
      <c r="O6289">
        <v>57</v>
      </c>
      <c r="P6289">
        <v>3140</v>
      </c>
      <c r="Q6289">
        <v>2147</v>
      </c>
      <c r="R6289">
        <v>0</v>
      </c>
      <c r="S6289">
        <v>0</v>
      </c>
      <c r="T6289">
        <v>2147</v>
      </c>
      <c r="U6289">
        <v>1889</v>
      </c>
      <c r="V6289">
        <v>-1510</v>
      </c>
      <c r="W6289">
        <v>5564</v>
      </c>
      <c r="X6289">
        <v>3904</v>
      </c>
      <c r="Y6289">
        <v>0.32</v>
      </c>
      <c r="Z6289">
        <v>58</v>
      </c>
      <c r="AA6289">
        <v>8275</v>
      </c>
      <c r="AB6289">
        <v>53</v>
      </c>
      <c r="AC6289">
        <v>84.53</v>
      </c>
    </row>
    <row r="6290" spans="1:29" x14ac:dyDescent="0.3">
      <c r="A6290">
        <v>2013</v>
      </c>
      <c r="B6290">
        <v>12</v>
      </c>
      <c r="C6290" s="1">
        <v>41627</v>
      </c>
      <c r="D6290">
        <v>8930</v>
      </c>
      <c r="E6290">
        <v>85</v>
      </c>
      <c r="F6290">
        <v>26</v>
      </c>
      <c r="G6290">
        <v>174</v>
      </c>
      <c r="H6290">
        <v>26</v>
      </c>
      <c r="I6290">
        <v>893</v>
      </c>
      <c r="J6290">
        <v>1119</v>
      </c>
      <c r="K6290">
        <v>10134</v>
      </c>
      <c r="L6290">
        <v>104</v>
      </c>
      <c r="M6290">
        <v>1990</v>
      </c>
      <c r="N6290">
        <v>990</v>
      </c>
      <c r="O6290">
        <v>47</v>
      </c>
      <c r="P6290">
        <v>3132</v>
      </c>
      <c r="Q6290">
        <v>2147</v>
      </c>
      <c r="R6290">
        <v>0</v>
      </c>
      <c r="S6290">
        <v>0</v>
      </c>
      <c r="T6290">
        <v>2147</v>
      </c>
      <c r="U6290">
        <v>2017</v>
      </c>
      <c r="V6290">
        <v>-1392</v>
      </c>
      <c r="W6290">
        <v>6397</v>
      </c>
      <c r="X6290">
        <v>4854</v>
      </c>
      <c r="Y6290">
        <v>0.28999999999999998</v>
      </c>
      <c r="Z6290">
        <v>52</v>
      </c>
      <c r="AA6290">
        <v>9241</v>
      </c>
      <c r="AB6290">
        <v>47</v>
      </c>
      <c r="AC6290">
        <v>84.56</v>
      </c>
    </row>
    <row r="6291" spans="1:29" x14ac:dyDescent="0.3">
      <c r="A6291">
        <v>2013</v>
      </c>
      <c r="B6291">
        <v>12</v>
      </c>
      <c r="C6291" s="1">
        <v>41628</v>
      </c>
      <c r="D6291">
        <v>8100</v>
      </c>
      <c r="E6291">
        <v>82</v>
      </c>
      <c r="F6291">
        <v>27</v>
      </c>
      <c r="G6291">
        <v>176</v>
      </c>
      <c r="H6291">
        <v>26</v>
      </c>
      <c r="I6291">
        <v>881</v>
      </c>
      <c r="J6291">
        <v>1110</v>
      </c>
      <c r="K6291">
        <v>9292</v>
      </c>
      <c r="L6291">
        <v>101</v>
      </c>
      <c r="M6291">
        <v>1995</v>
      </c>
      <c r="N6291">
        <v>986</v>
      </c>
      <c r="O6291">
        <v>53</v>
      </c>
      <c r="P6291">
        <v>3136</v>
      </c>
      <c r="Q6291">
        <v>2147</v>
      </c>
      <c r="R6291">
        <v>0</v>
      </c>
      <c r="S6291">
        <v>0</v>
      </c>
      <c r="T6291">
        <v>2147</v>
      </c>
      <c r="U6291">
        <v>1906</v>
      </c>
      <c r="V6291">
        <v>-1515</v>
      </c>
      <c r="W6291">
        <v>5674</v>
      </c>
      <c r="X6291">
        <v>4009</v>
      </c>
      <c r="Y6291">
        <v>0.32</v>
      </c>
      <c r="Z6291">
        <v>57</v>
      </c>
      <c r="AA6291">
        <v>8411</v>
      </c>
      <c r="AB6291">
        <v>52</v>
      </c>
      <c r="AC6291">
        <v>84.71</v>
      </c>
    </row>
    <row r="6292" spans="1:29" x14ac:dyDescent="0.3">
      <c r="A6292">
        <v>2013</v>
      </c>
      <c r="B6292">
        <v>12</v>
      </c>
      <c r="C6292" s="1">
        <v>41629</v>
      </c>
      <c r="D6292">
        <v>8430</v>
      </c>
      <c r="E6292">
        <v>81</v>
      </c>
      <c r="F6292">
        <v>28</v>
      </c>
      <c r="G6292">
        <v>174</v>
      </c>
      <c r="H6292">
        <v>26</v>
      </c>
      <c r="I6292">
        <v>890</v>
      </c>
      <c r="J6292">
        <v>1118</v>
      </c>
      <c r="K6292">
        <v>9629</v>
      </c>
      <c r="L6292">
        <v>96</v>
      </c>
      <c r="M6292">
        <v>2000</v>
      </c>
      <c r="N6292">
        <v>985</v>
      </c>
      <c r="O6292">
        <v>63</v>
      </c>
      <c r="P6292">
        <v>3144</v>
      </c>
      <c r="Q6292">
        <v>2100</v>
      </c>
      <c r="R6292">
        <v>0</v>
      </c>
      <c r="S6292">
        <v>0</v>
      </c>
      <c r="T6292">
        <v>2100</v>
      </c>
      <c r="U6292">
        <v>1950</v>
      </c>
      <c r="V6292">
        <v>-1441</v>
      </c>
      <c r="W6292">
        <v>5973</v>
      </c>
      <c r="X6292">
        <v>4385</v>
      </c>
      <c r="Y6292">
        <v>0.31</v>
      </c>
      <c r="Z6292">
        <v>54</v>
      </c>
      <c r="AA6292">
        <v>8739</v>
      </c>
      <c r="AB6292">
        <v>50</v>
      </c>
      <c r="AC6292">
        <v>84.8</v>
      </c>
    </row>
    <row r="6293" spans="1:29" x14ac:dyDescent="0.3">
      <c r="A6293">
        <v>2013</v>
      </c>
      <c r="B6293">
        <v>12</v>
      </c>
      <c r="C6293" s="1">
        <v>41630</v>
      </c>
      <c r="D6293">
        <v>8610</v>
      </c>
      <c r="E6293">
        <v>85</v>
      </c>
      <c r="F6293">
        <v>27</v>
      </c>
      <c r="G6293">
        <v>181</v>
      </c>
      <c r="H6293">
        <v>26</v>
      </c>
      <c r="I6293">
        <v>896</v>
      </c>
      <c r="J6293">
        <v>1130</v>
      </c>
      <c r="K6293">
        <v>9825</v>
      </c>
      <c r="L6293">
        <v>94</v>
      </c>
      <c r="M6293">
        <v>1990</v>
      </c>
      <c r="N6293">
        <v>983</v>
      </c>
      <c r="O6293">
        <v>57</v>
      </c>
      <c r="P6293">
        <v>3124</v>
      </c>
      <c r="Q6293">
        <v>2100</v>
      </c>
      <c r="R6293">
        <v>0</v>
      </c>
      <c r="S6293">
        <v>0</v>
      </c>
      <c r="T6293">
        <v>2100</v>
      </c>
      <c r="U6293">
        <v>1974</v>
      </c>
      <c r="V6293">
        <v>-1385</v>
      </c>
      <c r="W6293">
        <v>6133</v>
      </c>
      <c r="X6293">
        <v>4601</v>
      </c>
      <c r="Y6293">
        <v>0.3</v>
      </c>
      <c r="Z6293">
        <v>53</v>
      </c>
      <c r="AA6293">
        <v>8929</v>
      </c>
      <c r="AB6293">
        <v>48</v>
      </c>
      <c r="AC6293">
        <v>84.85</v>
      </c>
    </row>
    <row r="6294" spans="1:29" x14ac:dyDescent="0.3">
      <c r="A6294">
        <v>2013</v>
      </c>
      <c r="B6294">
        <v>12</v>
      </c>
      <c r="C6294" s="1">
        <v>41631</v>
      </c>
      <c r="D6294">
        <v>8470</v>
      </c>
      <c r="E6294">
        <v>86</v>
      </c>
      <c r="F6294">
        <v>26</v>
      </c>
      <c r="G6294">
        <v>178</v>
      </c>
      <c r="H6294">
        <v>26</v>
      </c>
      <c r="I6294">
        <v>897</v>
      </c>
      <c r="J6294">
        <v>1127</v>
      </c>
      <c r="K6294">
        <v>9683</v>
      </c>
      <c r="L6294">
        <v>102</v>
      </c>
      <c r="M6294">
        <v>1990</v>
      </c>
      <c r="N6294">
        <v>981</v>
      </c>
      <c r="O6294">
        <v>54</v>
      </c>
      <c r="P6294">
        <v>3128</v>
      </c>
      <c r="Q6294">
        <v>2042</v>
      </c>
      <c r="R6294">
        <v>0</v>
      </c>
      <c r="S6294">
        <v>0</v>
      </c>
      <c r="T6294">
        <v>2042</v>
      </c>
      <c r="U6294">
        <v>1956</v>
      </c>
      <c r="V6294">
        <v>-1373</v>
      </c>
      <c r="W6294">
        <v>6029</v>
      </c>
      <c r="X6294">
        <v>4513</v>
      </c>
      <c r="Y6294">
        <v>0.31</v>
      </c>
      <c r="Z6294">
        <v>53</v>
      </c>
      <c r="AA6294">
        <v>8786</v>
      </c>
      <c r="AB6294">
        <v>49</v>
      </c>
      <c r="AC6294">
        <v>84.9</v>
      </c>
    </row>
    <row r="6295" spans="1:29" x14ac:dyDescent="0.3">
      <c r="A6295">
        <v>2013</v>
      </c>
      <c r="B6295">
        <v>12</v>
      </c>
      <c r="C6295" s="1">
        <v>41632</v>
      </c>
      <c r="D6295">
        <v>8400</v>
      </c>
      <c r="E6295">
        <v>86</v>
      </c>
      <c r="F6295">
        <v>25</v>
      </c>
      <c r="G6295">
        <v>175</v>
      </c>
      <c r="H6295">
        <v>26</v>
      </c>
      <c r="I6295">
        <v>903</v>
      </c>
      <c r="J6295">
        <v>1129</v>
      </c>
      <c r="K6295">
        <v>9615</v>
      </c>
      <c r="L6295">
        <v>99</v>
      </c>
      <c r="M6295">
        <v>1991</v>
      </c>
      <c r="N6295">
        <v>981</v>
      </c>
      <c r="O6295">
        <v>45</v>
      </c>
      <c r="P6295">
        <v>3117</v>
      </c>
      <c r="Q6295">
        <v>2050</v>
      </c>
      <c r="R6295">
        <v>0</v>
      </c>
      <c r="S6295">
        <v>0</v>
      </c>
      <c r="T6295">
        <v>2050</v>
      </c>
      <c r="U6295">
        <v>1946</v>
      </c>
      <c r="V6295">
        <v>-1374</v>
      </c>
      <c r="W6295">
        <v>5966</v>
      </c>
      <c r="X6295">
        <v>4448</v>
      </c>
      <c r="Y6295">
        <v>0.31</v>
      </c>
      <c r="Z6295">
        <v>54</v>
      </c>
      <c r="AA6295">
        <v>8712</v>
      </c>
      <c r="AB6295">
        <v>49</v>
      </c>
      <c r="AC6295">
        <v>84.97</v>
      </c>
    </row>
    <row r="6296" spans="1:29" x14ac:dyDescent="0.3">
      <c r="A6296">
        <v>2013</v>
      </c>
      <c r="B6296">
        <v>12</v>
      </c>
      <c r="C6296" s="1">
        <v>41633</v>
      </c>
      <c r="D6296">
        <v>8500</v>
      </c>
      <c r="E6296">
        <v>86</v>
      </c>
      <c r="F6296">
        <v>24</v>
      </c>
      <c r="G6296">
        <v>179</v>
      </c>
      <c r="H6296">
        <v>26</v>
      </c>
      <c r="I6296">
        <v>910</v>
      </c>
      <c r="J6296">
        <v>1139</v>
      </c>
      <c r="K6296">
        <v>9725</v>
      </c>
      <c r="L6296">
        <v>94</v>
      </c>
      <c r="M6296">
        <v>1995</v>
      </c>
      <c r="N6296">
        <v>982</v>
      </c>
      <c r="O6296">
        <v>47</v>
      </c>
      <c r="P6296">
        <v>3118</v>
      </c>
      <c r="Q6296">
        <v>2000</v>
      </c>
      <c r="R6296">
        <v>0</v>
      </c>
      <c r="S6296">
        <v>0</v>
      </c>
      <c r="T6296">
        <v>2000</v>
      </c>
      <c r="U6296">
        <v>1960</v>
      </c>
      <c r="V6296">
        <v>-1319</v>
      </c>
      <c r="W6296">
        <v>6066</v>
      </c>
      <c r="X6296">
        <v>4607</v>
      </c>
      <c r="Y6296">
        <v>0.31</v>
      </c>
      <c r="Z6296">
        <v>53</v>
      </c>
      <c r="AA6296">
        <v>8815</v>
      </c>
      <c r="AB6296">
        <v>48</v>
      </c>
      <c r="AC6296">
        <v>85.01</v>
      </c>
    </row>
    <row r="6297" spans="1:29" x14ac:dyDescent="0.3">
      <c r="A6297">
        <v>2013</v>
      </c>
      <c r="B6297">
        <v>12</v>
      </c>
      <c r="C6297" s="1">
        <v>41634</v>
      </c>
      <c r="D6297">
        <v>8260</v>
      </c>
      <c r="E6297">
        <v>86</v>
      </c>
      <c r="F6297">
        <v>24</v>
      </c>
      <c r="G6297">
        <v>174</v>
      </c>
      <c r="H6297">
        <v>26</v>
      </c>
      <c r="I6297">
        <v>909</v>
      </c>
      <c r="J6297">
        <v>1133</v>
      </c>
      <c r="K6297">
        <v>9479</v>
      </c>
      <c r="L6297">
        <v>91</v>
      </c>
      <c r="M6297">
        <v>1996</v>
      </c>
      <c r="N6297">
        <v>982</v>
      </c>
      <c r="O6297">
        <v>54</v>
      </c>
      <c r="P6297">
        <v>3123</v>
      </c>
      <c r="Q6297">
        <v>2000</v>
      </c>
      <c r="R6297">
        <v>0</v>
      </c>
      <c r="S6297">
        <v>0</v>
      </c>
      <c r="T6297">
        <v>2000</v>
      </c>
      <c r="U6297">
        <v>1928</v>
      </c>
      <c r="V6297">
        <v>-1363</v>
      </c>
      <c r="W6297">
        <v>5858</v>
      </c>
      <c r="X6297">
        <v>4356</v>
      </c>
      <c r="Y6297">
        <v>0.31</v>
      </c>
      <c r="Z6297">
        <v>54</v>
      </c>
      <c r="AA6297">
        <v>8570</v>
      </c>
      <c r="AB6297">
        <v>49</v>
      </c>
      <c r="AC6297">
        <v>85.08</v>
      </c>
    </row>
    <row r="6298" spans="1:29" x14ac:dyDescent="0.3">
      <c r="A6298">
        <v>2013</v>
      </c>
      <c r="B6298">
        <v>12</v>
      </c>
      <c r="C6298" s="1">
        <v>41635</v>
      </c>
      <c r="D6298">
        <v>8070</v>
      </c>
      <c r="E6298">
        <v>82</v>
      </c>
      <c r="F6298">
        <v>24</v>
      </c>
      <c r="G6298">
        <v>175</v>
      </c>
      <c r="H6298">
        <v>26</v>
      </c>
      <c r="I6298">
        <v>911</v>
      </c>
      <c r="J6298">
        <v>1136</v>
      </c>
      <c r="K6298">
        <v>9288</v>
      </c>
      <c r="L6298">
        <v>87</v>
      </c>
      <c r="M6298">
        <v>1996</v>
      </c>
      <c r="N6298">
        <v>984</v>
      </c>
      <c r="O6298">
        <v>56</v>
      </c>
      <c r="P6298">
        <v>3123</v>
      </c>
      <c r="Q6298">
        <v>1950</v>
      </c>
      <c r="R6298">
        <v>0</v>
      </c>
      <c r="S6298">
        <v>0</v>
      </c>
      <c r="T6298">
        <v>1950</v>
      </c>
      <c r="U6298">
        <v>1902</v>
      </c>
      <c r="V6298">
        <v>-1352</v>
      </c>
      <c r="W6298">
        <v>5704</v>
      </c>
      <c r="X6298">
        <v>4215</v>
      </c>
      <c r="Y6298">
        <v>0.32</v>
      </c>
      <c r="Z6298">
        <v>55</v>
      </c>
      <c r="AA6298">
        <v>8377</v>
      </c>
      <c r="AB6298">
        <v>50</v>
      </c>
      <c r="AC6298">
        <v>85.17</v>
      </c>
    </row>
    <row r="6299" spans="1:29" x14ac:dyDescent="0.3">
      <c r="A6299">
        <v>2013</v>
      </c>
      <c r="B6299">
        <v>12</v>
      </c>
      <c r="C6299" s="1">
        <v>41636</v>
      </c>
      <c r="D6299">
        <v>7850</v>
      </c>
      <c r="E6299">
        <v>81</v>
      </c>
      <c r="F6299">
        <v>24</v>
      </c>
      <c r="G6299">
        <v>174</v>
      </c>
      <c r="H6299">
        <v>26</v>
      </c>
      <c r="I6299">
        <v>896</v>
      </c>
      <c r="J6299">
        <v>1120</v>
      </c>
      <c r="K6299">
        <v>9051</v>
      </c>
      <c r="L6299">
        <v>84</v>
      </c>
      <c r="M6299">
        <v>1499</v>
      </c>
      <c r="N6299">
        <v>986</v>
      </c>
      <c r="O6299">
        <v>56</v>
      </c>
      <c r="P6299">
        <v>2625</v>
      </c>
      <c r="Q6299">
        <v>1950</v>
      </c>
      <c r="R6299">
        <v>0</v>
      </c>
      <c r="S6299">
        <v>0</v>
      </c>
      <c r="T6299">
        <v>1950</v>
      </c>
      <c r="U6299">
        <v>1873</v>
      </c>
      <c r="V6299">
        <v>-899</v>
      </c>
      <c r="W6299">
        <v>5512</v>
      </c>
      <c r="X6299">
        <v>4476</v>
      </c>
      <c r="Y6299">
        <v>0.27</v>
      </c>
      <c r="Z6299">
        <v>51</v>
      </c>
      <c r="AA6299">
        <v>8155</v>
      </c>
      <c r="AB6299">
        <v>45</v>
      </c>
      <c r="AC6299">
        <v>85.22</v>
      </c>
    </row>
    <row r="6300" spans="1:29" x14ac:dyDescent="0.3">
      <c r="A6300">
        <v>2013</v>
      </c>
      <c r="B6300">
        <v>12</v>
      </c>
      <c r="C6300" s="1">
        <v>41637</v>
      </c>
      <c r="D6300">
        <v>7860</v>
      </c>
      <c r="E6300">
        <v>81</v>
      </c>
      <c r="F6300">
        <v>24</v>
      </c>
      <c r="G6300">
        <v>179</v>
      </c>
      <c r="H6300">
        <v>26</v>
      </c>
      <c r="I6300">
        <v>896</v>
      </c>
      <c r="J6300">
        <v>1125</v>
      </c>
      <c r="K6300">
        <v>9066</v>
      </c>
      <c r="L6300">
        <v>85</v>
      </c>
      <c r="M6300">
        <v>1495</v>
      </c>
      <c r="N6300">
        <v>987</v>
      </c>
      <c r="O6300">
        <v>65</v>
      </c>
      <c r="P6300">
        <v>2632</v>
      </c>
      <c r="Q6300">
        <v>1900</v>
      </c>
      <c r="R6300">
        <v>0</v>
      </c>
      <c r="S6300">
        <v>0</v>
      </c>
      <c r="T6300">
        <v>1900</v>
      </c>
      <c r="U6300">
        <v>1874</v>
      </c>
      <c r="V6300">
        <v>-868</v>
      </c>
      <c r="W6300">
        <v>5535</v>
      </c>
      <c r="X6300">
        <v>4534</v>
      </c>
      <c r="Y6300">
        <v>0.27</v>
      </c>
      <c r="Z6300">
        <v>50</v>
      </c>
      <c r="AA6300">
        <v>8170</v>
      </c>
      <c r="AB6300">
        <v>45</v>
      </c>
      <c r="AC6300">
        <v>85.25</v>
      </c>
    </row>
    <row r="6301" spans="1:29" x14ac:dyDescent="0.3">
      <c r="A6301">
        <v>2013</v>
      </c>
      <c r="B6301">
        <v>12</v>
      </c>
      <c r="C6301" s="1">
        <v>41638</v>
      </c>
      <c r="D6301">
        <v>7570</v>
      </c>
      <c r="E6301">
        <v>81</v>
      </c>
      <c r="F6301">
        <v>24</v>
      </c>
      <c r="G6301">
        <v>178</v>
      </c>
      <c r="H6301">
        <v>26</v>
      </c>
      <c r="I6301">
        <v>906</v>
      </c>
      <c r="J6301">
        <v>1134</v>
      </c>
      <c r="K6301">
        <v>8785</v>
      </c>
      <c r="L6301">
        <v>91</v>
      </c>
      <c r="M6301">
        <v>1497</v>
      </c>
      <c r="N6301">
        <v>988</v>
      </c>
      <c r="O6301">
        <v>56</v>
      </c>
      <c r="P6301">
        <v>2632</v>
      </c>
      <c r="Q6301">
        <v>1850</v>
      </c>
      <c r="R6301">
        <v>0</v>
      </c>
      <c r="S6301">
        <v>0</v>
      </c>
      <c r="T6301">
        <v>1850</v>
      </c>
      <c r="U6301">
        <v>1836</v>
      </c>
      <c r="V6301">
        <v>-865</v>
      </c>
      <c r="W6301">
        <v>5297</v>
      </c>
      <c r="X6301">
        <v>4303</v>
      </c>
      <c r="Y6301">
        <v>0.28000000000000003</v>
      </c>
      <c r="Z6301">
        <v>51</v>
      </c>
      <c r="AA6301">
        <v>7879</v>
      </c>
      <c r="AB6301">
        <v>45</v>
      </c>
      <c r="AC6301">
        <v>85.32</v>
      </c>
    </row>
    <row r="6302" spans="1:29" x14ac:dyDescent="0.3">
      <c r="A6302">
        <v>2013</v>
      </c>
      <c r="B6302">
        <v>12</v>
      </c>
      <c r="C6302" s="1">
        <v>41639</v>
      </c>
      <c r="D6302">
        <v>7540</v>
      </c>
      <c r="E6302">
        <v>81</v>
      </c>
      <c r="F6302">
        <v>24</v>
      </c>
      <c r="G6302">
        <v>178</v>
      </c>
      <c r="H6302">
        <v>26</v>
      </c>
      <c r="I6302">
        <v>916</v>
      </c>
      <c r="J6302">
        <v>1144</v>
      </c>
      <c r="K6302">
        <v>8765</v>
      </c>
      <c r="L6302">
        <v>85</v>
      </c>
      <c r="M6302">
        <v>1235</v>
      </c>
      <c r="N6302">
        <v>862</v>
      </c>
      <c r="O6302">
        <v>56</v>
      </c>
      <c r="P6302">
        <v>2237</v>
      </c>
      <c r="Q6302">
        <v>1800</v>
      </c>
      <c r="R6302">
        <v>0</v>
      </c>
      <c r="S6302">
        <v>0</v>
      </c>
      <c r="T6302">
        <v>1800</v>
      </c>
      <c r="U6302">
        <v>1832</v>
      </c>
      <c r="V6302">
        <v>-432</v>
      </c>
      <c r="W6302">
        <v>5285</v>
      </c>
      <c r="X6302">
        <v>4728</v>
      </c>
      <c r="Y6302">
        <v>0.24</v>
      </c>
      <c r="Z6302">
        <v>46</v>
      </c>
      <c r="AA6302">
        <v>7849</v>
      </c>
      <c r="AB6302">
        <v>40</v>
      </c>
      <c r="AC6302">
        <v>85.33</v>
      </c>
    </row>
    <row r="6303" spans="1:29" x14ac:dyDescent="0.3">
      <c r="A6303">
        <v>2014</v>
      </c>
      <c r="B6303">
        <v>1</v>
      </c>
      <c r="C6303" s="1">
        <v>41640</v>
      </c>
      <c r="D6303">
        <v>7710</v>
      </c>
      <c r="E6303">
        <v>85</v>
      </c>
      <c r="F6303">
        <v>23</v>
      </c>
      <c r="G6303">
        <v>179</v>
      </c>
      <c r="H6303">
        <v>26</v>
      </c>
      <c r="I6303">
        <v>913</v>
      </c>
      <c r="J6303">
        <v>1141</v>
      </c>
      <c r="K6303">
        <v>8936</v>
      </c>
      <c r="L6303">
        <v>79</v>
      </c>
      <c r="M6303">
        <v>1199</v>
      </c>
      <c r="N6303">
        <v>803</v>
      </c>
      <c r="O6303">
        <v>50</v>
      </c>
      <c r="P6303">
        <v>2131</v>
      </c>
      <c r="Q6303">
        <v>1700</v>
      </c>
      <c r="R6303">
        <v>0</v>
      </c>
      <c r="S6303">
        <v>0</v>
      </c>
      <c r="T6303">
        <v>1700</v>
      </c>
      <c r="U6303">
        <v>1854</v>
      </c>
      <c r="V6303">
        <v>-240</v>
      </c>
      <c r="W6303">
        <v>5465</v>
      </c>
      <c r="X6303">
        <v>5105</v>
      </c>
      <c r="Y6303">
        <v>0.22</v>
      </c>
      <c r="Z6303">
        <v>43</v>
      </c>
      <c r="AA6303">
        <v>8023</v>
      </c>
      <c r="AB6303">
        <v>36</v>
      </c>
      <c r="AC6303">
        <v>85.28</v>
      </c>
    </row>
    <row r="6304" spans="1:29" x14ac:dyDescent="0.3">
      <c r="A6304">
        <v>2014</v>
      </c>
      <c r="B6304">
        <v>1</v>
      </c>
      <c r="C6304" s="1">
        <v>41641</v>
      </c>
      <c r="D6304">
        <v>7820</v>
      </c>
      <c r="E6304">
        <v>86</v>
      </c>
      <c r="F6304">
        <v>24</v>
      </c>
      <c r="G6304">
        <v>178</v>
      </c>
      <c r="H6304">
        <v>26</v>
      </c>
      <c r="I6304">
        <v>906</v>
      </c>
      <c r="J6304">
        <v>1134</v>
      </c>
      <c r="K6304">
        <v>9040</v>
      </c>
      <c r="L6304">
        <v>85</v>
      </c>
      <c r="M6304">
        <v>1191</v>
      </c>
      <c r="N6304">
        <v>802</v>
      </c>
      <c r="O6304">
        <v>55</v>
      </c>
      <c r="P6304">
        <v>2134</v>
      </c>
      <c r="Q6304">
        <v>1650</v>
      </c>
      <c r="R6304">
        <v>0</v>
      </c>
      <c r="S6304">
        <v>0</v>
      </c>
      <c r="T6304">
        <v>1650</v>
      </c>
      <c r="U6304">
        <v>1869</v>
      </c>
      <c r="V6304">
        <v>-203</v>
      </c>
      <c r="W6304">
        <v>5575</v>
      </c>
      <c r="X6304">
        <v>5256</v>
      </c>
      <c r="Y6304">
        <v>0.22</v>
      </c>
      <c r="Z6304">
        <v>42</v>
      </c>
      <c r="AA6304">
        <v>8134</v>
      </c>
      <c r="AB6304">
        <v>35</v>
      </c>
      <c r="AC6304">
        <v>85.22</v>
      </c>
    </row>
    <row r="6305" spans="1:29" x14ac:dyDescent="0.3">
      <c r="A6305">
        <v>2014</v>
      </c>
      <c r="B6305">
        <v>1</v>
      </c>
      <c r="C6305" s="1">
        <v>41642</v>
      </c>
      <c r="D6305">
        <v>7600</v>
      </c>
      <c r="E6305">
        <v>86</v>
      </c>
      <c r="F6305">
        <v>24</v>
      </c>
      <c r="G6305">
        <v>173</v>
      </c>
      <c r="H6305">
        <v>26</v>
      </c>
      <c r="I6305">
        <v>904</v>
      </c>
      <c r="J6305">
        <v>1127</v>
      </c>
      <c r="K6305">
        <v>8813</v>
      </c>
      <c r="L6305">
        <v>81</v>
      </c>
      <c r="M6305">
        <v>1196</v>
      </c>
      <c r="N6305">
        <v>800</v>
      </c>
      <c r="O6305">
        <v>56</v>
      </c>
      <c r="P6305">
        <v>2133</v>
      </c>
      <c r="Q6305">
        <v>1600</v>
      </c>
      <c r="R6305">
        <v>0</v>
      </c>
      <c r="S6305">
        <v>0</v>
      </c>
      <c r="T6305">
        <v>1600</v>
      </c>
      <c r="U6305">
        <v>1840</v>
      </c>
      <c r="V6305">
        <v>-206</v>
      </c>
      <c r="W6305">
        <v>5398</v>
      </c>
      <c r="X6305">
        <v>5080</v>
      </c>
      <c r="Y6305">
        <v>0.23</v>
      </c>
      <c r="Z6305">
        <v>42</v>
      </c>
      <c r="AA6305">
        <v>7909</v>
      </c>
      <c r="AB6305">
        <v>36</v>
      </c>
      <c r="AC6305">
        <v>85.18</v>
      </c>
    </row>
    <row r="6306" spans="1:29" x14ac:dyDescent="0.3">
      <c r="A6306">
        <v>2014</v>
      </c>
      <c r="B6306">
        <v>1</v>
      </c>
      <c r="C6306" s="1">
        <v>41643</v>
      </c>
      <c r="D6306">
        <v>7700</v>
      </c>
      <c r="E6306">
        <v>88</v>
      </c>
      <c r="F6306">
        <v>24</v>
      </c>
      <c r="G6306">
        <v>176</v>
      </c>
      <c r="H6306">
        <v>26</v>
      </c>
      <c r="I6306">
        <v>884</v>
      </c>
      <c r="J6306">
        <v>1110</v>
      </c>
      <c r="K6306">
        <v>8898</v>
      </c>
      <c r="L6306">
        <v>70</v>
      </c>
      <c r="M6306">
        <v>1190</v>
      </c>
      <c r="N6306">
        <v>803</v>
      </c>
      <c r="O6306">
        <v>57</v>
      </c>
      <c r="P6306">
        <v>2119</v>
      </c>
      <c r="Q6306">
        <v>1550</v>
      </c>
      <c r="R6306">
        <v>0</v>
      </c>
      <c r="S6306">
        <v>0</v>
      </c>
      <c r="T6306">
        <v>1550</v>
      </c>
      <c r="U6306">
        <v>1853</v>
      </c>
      <c r="V6306">
        <v>-164</v>
      </c>
      <c r="W6306">
        <v>5501</v>
      </c>
      <c r="X6306">
        <v>5229</v>
      </c>
      <c r="Y6306">
        <v>0.22</v>
      </c>
      <c r="Z6306">
        <v>41</v>
      </c>
      <c r="AA6306">
        <v>8014</v>
      </c>
      <c r="AB6306">
        <v>35</v>
      </c>
      <c r="AC6306">
        <v>85.12</v>
      </c>
    </row>
    <row r="6307" spans="1:29" x14ac:dyDescent="0.3">
      <c r="A6307">
        <v>2014</v>
      </c>
      <c r="B6307">
        <v>1</v>
      </c>
      <c r="C6307" s="1">
        <v>41644</v>
      </c>
      <c r="D6307">
        <v>7890</v>
      </c>
      <c r="E6307">
        <v>91</v>
      </c>
      <c r="F6307">
        <v>24</v>
      </c>
      <c r="G6307">
        <v>179</v>
      </c>
      <c r="H6307">
        <v>26</v>
      </c>
      <c r="I6307">
        <v>870</v>
      </c>
      <c r="J6307">
        <v>1099</v>
      </c>
      <c r="K6307">
        <v>9080</v>
      </c>
      <c r="L6307">
        <v>82</v>
      </c>
      <c r="M6307">
        <v>1197</v>
      </c>
      <c r="N6307">
        <v>801</v>
      </c>
      <c r="O6307">
        <v>56</v>
      </c>
      <c r="P6307">
        <v>2136</v>
      </c>
      <c r="Q6307">
        <v>1396</v>
      </c>
      <c r="R6307">
        <v>0</v>
      </c>
      <c r="S6307">
        <v>0</v>
      </c>
      <c r="T6307">
        <v>1396</v>
      </c>
      <c r="U6307">
        <v>1878</v>
      </c>
      <c r="V6307">
        <v>-67</v>
      </c>
      <c r="W6307">
        <v>5712</v>
      </c>
      <c r="X6307">
        <v>5547</v>
      </c>
      <c r="Y6307">
        <v>0.21</v>
      </c>
      <c r="Z6307">
        <v>39</v>
      </c>
      <c r="AA6307">
        <v>8210</v>
      </c>
      <c r="AB6307">
        <v>32</v>
      </c>
      <c r="AC6307">
        <v>85.04</v>
      </c>
    </row>
    <row r="6308" spans="1:29" x14ac:dyDescent="0.3">
      <c r="A6308">
        <v>2014</v>
      </c>
      <c r="B6308">
        <v>1</v>
      </c>
      <c r="C6308" s="1">
        <v>41645</v>
      </c>
      <c r="D6308">
        <v>7830</v>
      </c>
      <c r="E6308">
        <v>91</v>
      </c>
      <c r="F6308">
        <v>24</v>
      </c>
      <c r="G6308">
        <v>177</v>
      </c>
      <c r="H6308">
        <v>26</v>
      </c>
      <c r="I6308">
        <v>866</v>
      </c>
      <c r="J6308">
        <v>1093</v>
      </c>
      <c r="K6308">
        <v>9014</v>
      </c>
      <c r="L6308">
        <v>81</v>
      </c>
      <c r="M6308">
        <v>1191</v>
      </c>
      <c r="N6308">
        <v>798</v>
      </c>
      <c r="O6308">
        <v>55</v>
      </c>
      <c r="P6308">
        <v>2126</v>
      </c>
      <c r="Q6308">
        <v>1419</v>
      </c>
      <c r="R6308">
        <v>0</v>
      </c>
      <c r="S6308">
        <v>0</v>
      </c>
      <c r="T6308">
        <v>1419</v>
      </c>
      <c r="U6308">
        <v>1870</v>
      </c>
      <c r="V6308">
        <v>-85</v>
      </c>
      <c r="W6308">
        <v>5653</v>
      </c>
      <c r="X6308">
        <v>5469</v>
      </c>
      <c r="Y6308">
        <v>0.22</v>
      </c>
      <c r="Z6308">
        <v>39</v>
      </c>
      <c r="AA6308">
        <v>8148</v>
      </c>
      <c r="AB6308">
        <v>33</v>
      </c>
      <c r="AC6308">
        <v>84.96</v>
      </c>
    </row>
    <row r="6309" spans="1:29" x14ac:dyDescent="0.3">
      <c r="A6309">
        <v>2014</v>
      </c>
      <c r="B6309">
        <v>1</v>
      </c>
      <c r="C6309" s="1">
        <v>41646</v>
      </c>
      <c r="D6309">
        <v>7560</v>
      </c>
      <c r="E6309">
        <v>91</v>
      </c>
      <c r="F6309">
        <v>23</v>
      </c>
      <c r="G6309">
        <v>165</v>
      </c>
      <c r="H6309">
        <v>26</v>
      </c>
      <c r="I6309">
        <v>820</v>
      </c>
      <c r="J6309">
        <v>1034</v>
      </c>
      <c r="K6309">
        <v>8685</v>
      </c>
      <c r="L6309">
        <v>79</v>
      </c>
      <c r="M6309">
        <v>1196</v>
      </c>
      <c r="N6309">
        <v>798</v>
      </c>
      <c r="O6309">
        <v>61</v>
      </c>
      <c r="P6309">
        <v>2134</v>
      </c>
      <c r="Q6309">
        <v>1373</v>
      </c>
      <c r="R6309">
        <v>0</v>
      </c>
      <c r="S6309">
        <v>0</v>
      </c>
      <c r="T6309">
        <v>1373</v>
      </c>
      <c r="U6309">
        <v>1834</v>
      </c>
      <c r="V6309">
        <v>-158</v>
      </c>
      <c r="W6309">
        <v>5432</v>
      </c>
      <c r="X6309">
        <v>5178</v>
      </c>
      <c r="Y6309">
        <v>0.23</v>
      </c>
      <c r="Z6309">
        <v>40</v>
      </c>
      <c r="AA6309">
        <v>7865</v>
      </c>
      <c r="AB6309">
        <v>34</v>
      </c>
      <c r="AC6309">
        <v>84.92</v>
      </c>
    </row>
    <row r="6310" spans="1:29" x14ac:dyDescent="0.3">
      <c r="A6310">
        <v>2014</v>
      </c>
      <c r="B6310">
        <v>1</v>
      </c>
      <c r="C6310" s="1">
        <v>41647</v>
      </c>
      <c r="D6310">
        <v>7410</v>
      </c>
      <c r="E6310">
        <v>89</v>
      </c>
      <c r="F6310">
        <v>23</v>
      </c>
      <c r="G6310">
        <v>171</v>
      </c>
      <c r="H6310">
        <v>26</v>
      </c>
      <c r="I6310">
        <v>773</v>
      </c>
      <c r="J6310">
        <v>993</v>
      </c>
      <c r="K6310">
        <v>8492</v>
      </c>
      <c r="L6310">
        <v>85</v>
      </c>
      <c r="M6310">
        <v>1192</v>
      </c>
      <c r="N6310">
        <v>798</v>
      </c>
      <c r="O6310">
        <v>57</v>
      </c>
      <c r="P6310">
        <v>2132</v>
      </c>
      <c r="Q6310">
        <v>1372</v>
      </c>
      <c r="R6310">
        <v>0</v>
      </c>
      <c r="S6310">
        <v>0</v>
      </c>
      <c r="T6310">
        <v>1372</v>
      </c>
      <c r="U6310">
        <v>1815</v>
      </c>
      <c r="V6310">
        <v>-217</v>
      </c>
      <c r="W6310">
        <v>5300</v>
      </c>
      <c r="X6310">
        <v>4987</v>
      </c>
      <c r="Y6310">
        <v>0.23</v>
      </c>
      <c r="Z6310">
        <v>41</v>
      </c>
      <c r="AA6310">
        <v>7719</v>
      </c>
      <c r="AB6310">
        <v>35</v>
      </c>
      <c r="AC6310">
        <v>84.91</v>
      </c>
    </row>
    <row r="6311" spans="1:29" x14ac:dyDescent="0.3">
      <c r="A6311">
        <v>2014</v>
      </c>
      <c r="B6311">
        <v>1</v>
      </c>
      <c r="C6311" s="1">
        <v>41648</v>
      </c>
      <c r="D6311">
        <v>6870</v>
      </c>
      <c r="E6311">
        <v>86</v>
      </c>
      <c r="F6311">
        <v>24</v>
      </c>
      <c r="G6311">
        <v>168</v>
      </c>
      <c r="H6311">
        <v>26</v>
      </c>
      <c r="I6311">
        <v>733</v>
      </c>
      <c r="J6311">
        <v>951</v>
      </c>
      <c r="K6311">
        <v>7907</v>
      </c>
      <c r="L6311">
        <v>66</v>
      </c>
      <c r="M6311">
        <v>695</v>
      </c>
      <c r="N6311">
        <v>798</v>
      </c>
      <c r="O6311">
        <v>64</v>
      </c>
      <c r="P6311">
        <v>1622</v>
      </c>
      <c r="Q6311">
        <v>1350</v>
      </c>
      <c r="R6311">
        <v>0</v>
      </c>
      <c r="S6311">
        <v>0</v>
      </c>
      <c r="T6311">
        <v>1350</v>
      </c>
      <c r="U6311">
        <v>1743</v>
      </c>
      <c r="V6311">
        <v>194</v>
      </c>
      <c r="W6311">
        <v>4835</v>
      </c>
      <c r="X6311">
        <v>4935</v>
      </c>
      <c r="Y6311">
        <v>0.19</v>
      </c>
      <c r="Z6311">
        <v>38</v>
      </c>
      <c r="AA6311">
        <v>7174</v>
      </c>
      <c r="AB6311">
        <v>31</v>
      </c>
      <c r="AC6311">
        <v>84.91</v>
      </c>
    </row>
    <row r="6312" spans="1:29" x14ac:dyDescent="0.3">
      <c r="A6312">
        <v>2014</v>
      </c>
      <c r="B6312">
        <v>1</v>
      </c>
      <c r="C6312" s="1">
        <v>41649</v>
      </c>
      <c r="D6312">
        <v>6540</v>
      </c>
      <c r="E6312">
        <v>88</v>
      </c>
      <c r="F6312">
        <v>24</v>
      </c>
      <c r="G6312">
        <v>164</v>
      </c>
      <c r="H6312">
        <v>28</v>
      </c>
      <c r="I6312">
        <v>724</v>
      </c>
      <c r="J6312">
        <v>940</v>
      </c>
      <c r="K6312">
        <v>7568</v>
      </c>
      <c r="L6312">
        <v>79</v>
      </c>
      <c r="M6312">
        <v>688</v>
      </c>
      <c r="N6312">
        <v>795</v>
      </c>
      <c r="O6312">
        <v>67</v>
      </c>
      <c r="P6312">
        <v>1630</v>
      </c>
      <c r="Q6312">
        <v>1300</v>
      </c>
      <c r="R6312">
        <v>0</v>
      </c>
      <c r="S6312">
        <v>0</v>
      </c>
      <c r="T6312">
        <v>1300</v>
      </c>
      <c r="U6312">
        <v>1699</v>
      </c>
      <c r="V6312">
        <v>164</v>
      </c>
      <c r="W6312">
        <v>4565</v>
      </c>
      <c r="X6312">
        <v>4638</v>
      </c>
      <c r="Y6312">
        <v>0.2</v>
      </c>
      <c r="Z6312">
        <v>39</v>
      </c>
      <c r="AA6312">
        <v>6844</v>
      </c>
      <c r="AB6312">
        <v>32</v>
      </c>
      <c r="AC6312">
        <v>84.95</v>
      </c>
    </row>
    <row r="6313" spans="1:29" x14ac:dyDescent="0.3">
      <c r="A6313">
        <v>2014</v>
      </c>
      <c r="B6313">
        <v>1</v>
      </c>
      <c r="C6313" s="1">
        <v>41650</v>
      </c>
      <c r="D6313">
        <v>5880</v>
      </c>
      <c r="E6313">
        <v>91</v>
      </c>
      <c r="F6313">
        <v>24</v>
      </c>
      <c r="G6313">
        <v>166</v>
      </c>
      <c r="H6313">
        <v>28</v>
      </c>
      <c r="I6313">
        <v>722</v>
      </c>
      <c r="J6313">
        <v>940</v>
      </c>
      <c r="K6313">
        <v>6911</v>
      </c>
      <c r="L6313">
        <v>95</v>
      </c>
      <c r="M6313">
        <v>690</v>
      </c>
      <c r="N6313">
        <v>798</v>
      </c>
      <c r="O6313">
        <v>52</v>
      </c>
      <c r="P6313">
        <v>1635</v>
      </c>
      <c r="Q6313">
        <v>1300</v>
      </c>
      <c r="R6313">
        <v>0</v>
      </c>
      <c r="S6313">
        <v>0</v>
      </c>
      <c r="T6313">
        <v>1300</v>
      </c>
      <c r="U6313">
        <v>1611</v>
      </c>
      <c r="V6313">
        <v>71</v>
      </c>
      <c r="W6313">
        <v>3996</v>
      </c>
      <c r="X6313">
        <v>3976</v>
      </c>
      <c r="Y6313">
        <v>0.22</v>
      </c>
      <c r="Z6313">
        <v>42</v>
      </c>
      <c r="AA6313">
        <v>6189</v>
      </c>
      <c r="AB6313">
        <v>36</v>
      </c>
      <c r="AC6313">
        <v>85.09</v>
      </c>
    </row>
    <row r="6314" spans="1:29" x14ac:dyDescent="0.3">
      <c r="A6314">
        <v>2014</v>
      </c>
      <c r="B6314">
        <v>1</v>
      </c>
      <c r="C6314" s="1">
        <v>41651</v>
      </c>
      <c r="D6314">
        <v>6580</v>
      </c>
      <c r="E6314">
        <v>93</v>
      </c>
      <c r="F6314">
        <v>24</v>
      </c>
      <c r="G6314">
        <v>174</v>
      </c>
      <c r="H6314">
        <v>28</v>
      </c>
      <c r="I6314">
        <v>714</v>
      </c>
      <c r="J6314">
        <v>940</v>
      </c>
      <c r="K6314">
        <v>7613</v>
      </c>
      <c r="L6314">
        <v>101</v>
      </c>
      <c r="M6314">
        <v>689</v>
      </c>
      <c r="N6314">
        <v>800</v>
      </c>
      <c r="O6314">
        <v>54</v>
      </c>
      <c r="P6314">
        <v>1644</v>
      </c>
      <c r="Q6314">
        <v>1250</v>
      </c>
      <c r="R6314">
        <v>0</v>
      </c>
      <c r="S6314">
        <v>0</v>
      </c>
      <c r="T6314">
        <v>1250</v>
      </c>
      <c r="U6314">
        <v>1704</v>
      </c>
      <c r="V6314">
        <v>188</v>
      </c>
      <c r="W6314">
        <v>4619</v>
      </c>
      <c r="X6314">
        <v>4719</v>
      </c>
      <c r="Y6314">
        <v>0.2</v>
      </c>
      <c r="Z6314">
        <v>38</v>
      </c>
      <c r="AA6314">
        <v>6899</v>
      </c>
      <c r="AB6314">
        <v>32</v>
      </c>
      <c r="AC6314">
        <v>85.1</v>
      </c>
    </row>
    <row r="6315" spans="1:29" x14ac:dyDescent="0.3">
      <c r="A6315">
        <v>2014</v>
      </c>
      <c r="B6315">
        <v>1</v>
      </c>
      <c r="C6315" s="1">
        <v>41652</v>
      </c>
      <c r="D6315">
        <v>6100</v>
      </c>
      <c r="E6315">
        <v>122</v>
      </c>
      <c r="F6315">
        <v>24</v>
      </c>
      <c r="G6315">
        <v>181</v>
      </c>
      <c r="H6315">
        <v>28</v>
      </c>
      <c r="I6315">
        <v>707</v>
      </c>
      <c r="J6315">
        <v>940</v>
      </c>
      <c r="K6315">
        <v>7162</v>
      </c>
      <c r="L6315">
        <v>107</v>
      </c>
      <c r="M6315">
        <v>695</v>
      </c>
      <c r="N6315">
        <v>797</v>
      </c>
      <c r="O6315">
        <v>63</v>
      </c>
      <c r="P6315">
        <v>1662</v>
      </c>
      <c r="Q6315">
        <v>1102</v>
      </c>
      <c r="R6315">
        <v>0</v>
      </c>
      <c r="S6315">
        <v>0</v>
      </c>
      <c r="T6315">
        <v>1102</v>
      </c>
      <c r="U6315">
        <v>1640</v>
      </c>
      <c r="V6315">
        <v>202</v>
      </c>
      <c r="W6315">
        <v>4273</v>
      </c>
      <c r="X6315">
        <v>4398</v>
      </c>
      <c r="Y6315">
        <v>0.19</v>
      </c>
      <c r="Z6315">
        <v>39</v>
      </c>
      <c r="AA6315">
        <v>6455</v>
      </c>
      <c r="AB6315">
        <v>32</v>
      </c>
      <c r="AC6315">
        <v>85.16</v>
      </c>
    </row>
    <row r="6316" spans="1:29" x14ac:dyDescent="0.3">
      <c r="A6316">
        <v>2014</v>
      </c>
      <c r="B6316">
        <v>1</v>
      </c>
      <c r="C6316" s="1">
        <v>41653</v>
      </c>
      <c r="D6316">
        <v>6040</v>
      </c>
      <c r="E6316">
        <v>142</v>
      </c>
      <c r="F6316">
        <v>25</v>
      </c>
      <c r="G6316">
        <v>180</v>
      </c>
      <c r="H6316">
        <v>28</v>
      </c>
      <c r="I6316">
        <v>655</v>
      </c>
      <c r="J6316">
        <v>888</v>
      </c>
      <c r="K6316">
        <v>7070</v>
      </c>
      <c r="L6316">
        <v>111</v>
      </c>
      <c r="M6316">
        <v>692</v>
      </c>
      <c r="N6316">
        <v>807</v>
      </c>
      <c r="O6316">
        <v>57</v>
      </c>
      <c r="P6316">
        <v>1667</v>
      </c>
      <c r="Q6316">
        <v>1182</v>
      </c>
      <c r="R6316">
        <v>0</v>
      </c>
      <c r="S6316">
        <v>0</v>
      </c>
      <c r="T6316">
        <v>1182</v>
      </c>
      <c r="U6316">
        <v>1632</v>
      </c>
      <c r="V6316">
        <v>85</v>
      </c>
      <c r="W6316">
        <v>4219</v>
      </c>
      <c r="X6316">
        <v>4221</v>
      </c>
      <c r="Y6316">
        <v>0.21</v>
      </c>
      <c r="Z6316">
        <v>40</v>
      </c>
      <c r="AA6316">
        <v>6415</v>
      </c>
      <c r="AB6316">
        <v>34</v>
      </c>
      <c r="AC6316">
        <v>85.25</v>
      </c>
    </row>
    <row r="6317" spans="1:29" x14ac:dyDescent="0.3">
      <c r="A6317">
        <v>2014</v>
      </c>
      <c r="B6317">
        <v>1</v>
      </c>
      <c r="C6317" s="1">
        <v>41654</v>
      </c>
      <c r="D6317">
        <v>6220</v>
      </c>
      <c r="E6317">
        <v>146</v>
      </c>
      <c r="F6317">
        <v>26</v>
      </c>
      <c r="G6317">
        <v>177</v>
      </c>
      <c r="H6317">
        <v>28</v>
      </c>
      <c r="I6317">
        <v>619</v>
      </c>
      <c r="J6317">
        <v>850</v>
      </c>
      <c r="K6317">
        <v>7216</v>
      </c>
      <c r="L6317">
        <v>112</v>
      </c>
      <c r="M6317">
        <v>1498</v>
      </c>
      <c r="N6317">
        <v>72</v>
      </c>
      <c r="O6317">
        <v>64</v>
      </c>
      <c r="P6317">
        <v>1746</v>
      </c>
      <c r="Q6317">
        <v>1200</v>
      </c>
      <c r="R6317">
        <v>0</v>
      </c>
      <c r="S6317">
        <v>0</v>
      </c>
      <c r="T6317">
        <v>1200</v>
      </c>
      <c r="U6317">
        <v>1656</v>
      </c>
      <c r="V6317">
        <v>-19</v>
      </c>
      <c r="W6317">
        <v>4374</v>
      </c>
      <c r="X6317">
        <v>4270</v>
      </c>
      <c r="Y6317">
        <v>0.22</v>
      </c>
      <c r="Z6317">
        <v>41</v>
      </c>
      <c r="AA6317">
        <v>6597</v>
      </c>
      <c r="AB6317">
        <v>35</v>
      </c>
      <c r="AC6317">
        <v>85.32</v>
      </c>
    </row>
    <row r="6318" spans="1:29" x14ac:dyDescent="0.3">
      <c r="A6318">
        <v>2014</v>
      </c>
      <c r="B6318">
        <v>1</v>
      </c>
      <c r="C6318" s="1">
        <v>41655</v>
      </c>
      <c r="D6318">
        <v>5980</v>
      </c>
      <c r="E6318">
        <v>161</v>
      </c>
      <c r="F6318">
        <v>25</v>
      </c>
      <c r="G6318">
        <v>177</v>
      </c>
      <c r="H6318">
        <v>29</v>
      </c>
      <c r="I6318">
        <v>623</v>
      </c>
      <c r="J6318">
        <v>854</v>
      </c>
      <c r="K6318">
        <v>6995</v>
      </c>
      <c r="L6318">
        <v>98</v>
      </c>
      <c r="M6318">
        <v>1490</v>
      </c>
      <c r="N6318">
        <v>0</v>
      </c>
      <c r="O6318">
        <v>61</v>
      </c>
      <c r="P6318">
        <v>1648</v>
      </c>
      <c r="Q6318">
        <v>1120</v>
      </c>
      <c r="R6318">
        <v>0</v>
      </c>
      <c r="S6318">
        <v>0</v>
      </c>
      <c r="T6318">
        <v>1120</v>
      </c>
      <c r="U6318">
        <v>1624</v>
      </c>
      <c r="V6318">
        <v>102</v>
      </c>
      <c r="W6318">
        <v>4203</v>
      </c>
      <c r="X6318">
        <v>4227</v>
      </c>
      <c r="Y6318">
        <v>0.21</v>
      </c>
      <c r="Z6318">
        <v>40</v>
      </c>
      <c r="AA6318">
        <v>6372</v>
      </c>
      <c r="AB6318">
        <v>34</v>
      </c>
      <c r="AC6318">
        <v>85.4</v>
      </c>
    </row>
    <row r="6319" spans="1:29" x14ac:dyDescent="0.3">
      <c r="A6319">
        <v>2014</v>
      </c>
      <c r="B6319">
        <v>1</v>
      </c>
      <c r="C6319" s="1">
        <v>41656</v>
      </c>
      <c r="D6319">
        <v>5880</v>
      </c>
      <c r="E6319">
        <v>184</v>
      </c>
      <c r="F6319">
        <v>24</v>
      </c>
      <c r="G6319">
        <v>171</v>
      </c>
      <c r="H6319">
        <v>29</v>
      </c>
      <c r="I6319">
        <v>654</v>
      </c>
      <c r="J6319">
        <v>878</v>
      </c>
      <c r="K6319">
        <v>6942</v>
      </c>
      <c r="L6319">
        <v>84</v>
      </c>
      <c r="M6319">
        <v>1492</v>
      </c>
      <c r="N6319">
        <v>0</v>
      </c>
      <c r="O6319">
        <v>71</v>
      </c>
      <c r="P6319">
        <v>1647</v>
      </c>
      <c r="Q6319">
        <v>1104</v>
      </c>
      <c r="R6319">
        <v>0</v>
      </c>
      <c r="S6319">
        <v>0</v>
      </c>
      <c r="T6319">
        <v>1104</v>
      </c>
      <c r="U6319">
        <v>1611</v>
      </c>
      <c r="V6319">
        <v>124</v>
      </c>
      <c r="W6319">
        <v>4144</v>
      </c>
      <c r="X6319">
        <v>4191</v>
      </c>
      <c r="Y6319">
        <v>0.21</v>
      </c>
      <c r="Z6319">
        <v>40</v>
      </c>
      <c r="AA6319">
        <v>6288</v>
      </c>
      <c r="AB6319">
        <v>33</v>
      </c>
      <c r="AC6319">
        <v>85.47</v>
      </c>
    </row>
    <row r="6320" spans="1:29" x14ac:dyDescent="0.3">
      <c r="A6320">
        <v>2014</v>
      </c>
      <c r="B6320">
        <v>1</v>
      </c>
      <c r="C6320" s="1">
        <v>41657</v>
      </c>
      <c r="D6320">
        <v>5600</v>
      </c>
      <c r="E6320">
        <v>209</v>
      </c>
      <c r="F6320">
        <v>23</v>
      </c>
      <c r="G6320">
        <v>170</v>
      </c>
      <c r="H6320">
        <v>30</v>
      </c>
      <c r="I6320">
        <v>688</v>
      </c>
      <c r="J6320">
        <v>911</v>
      </c>
      <c r="K6320">
        <v>6720</v>
      </c>
      <c r="L6320">
        <v>86</v>
      </c>
      <c r="M6320">
        <v>1493</v>
      </c>
      <c r="N6320">
        <v>0</v>
      </c>
      <c r="O6320">
        <v>66</v>
      </c>
      <c r="P6320">
        <v>1644</v>
      </c>
      <c r="Q6320">
        <v>1047</v>
      </c>
      <c r="R6320">
        <v>0</v>
      </c>
      <c r="S6320">
        <v>0</v>
      </c>
      <c r="T6320">
        <v>1047</v>
      </c>
      <c r="U6320">
        <v>1574</v>
      </c>
      <c r="V6320">
        <v>160</v>
      </c>
      <c r="W6320">
        <v>3942</v>
      </c>
      <c r="X6320">
        <v>4029</v>
      </c>
      <c r="Y6320">
        <v>0.21</v>
      </c>
      <c r="Z6320">
        <v>40</v>
      </c>
      <c r="AA6320">
        <v>6032</v>
      </c>
      <c r="AB6320">
        <v>33</v>
      </c>
      <c r="AC6320">
        <v>85.57</v>
      </c>
    </row>
    <row r="6321" spans="1:29" x14ac:dyDescent="0.3">
      <c r="A6321">
        <v>2014</v>
      </c>
      <c r="B6321">
        <v>1</v>
      </c>
      <c r="C6321" s="1">
        <v>41658</v>
      </c>
      <c r="D6321">
        <v>5680</v>
      </c>
      <c r="E6321">
        <v>221</v>
      </c>
      <c r="F6321">
        <v>23</v>
      </c>
      <c r="G6321">
        <v>167</v>
      </c>
      <c r="H6321">
        <v>30</v>
      </c>
      <c r="I6321">
        <v>742</v>
      </c>
      <c r="J6321">
        <v>962</v>
      </c>
      <c r="K6321">
        <v>6863</v>
      </c>
      <c r="L6321">
        <v>85</v>
      </c>
      <c r="M6321">
        <v>1495</v>
      </c>
      <c r="N6321">
        <v>0</v>
      </c>
      <c r="O6321">
        <v>68</v>
      </c>
      <c r="P6321">
        <v>1648</v>
      </c>
      <c r="Q6321">
        <v>1042</v>
      </c>
      <c r="R6321">
        <v>0</v>
      </c>
      <c r="S6321">
        <v>0</v>
      </c>
      <c r="T6321">
        <v>1042</v>
      </c>
      <c r="U6321">
        <v>1584</v>
      </c>
      <c r="V6321">
        <v>221</v>
      </c>
      <c r="W6321">
        <v>4025</v>
      </c>
      <c r="X6321">
        <v>4173</v>
      </c>
      <c r="Y6321">
        <v>0.21</v>
      </c>
      <c r="Z6321">
        <v>39</v>
      </c>
      <c r="AA6321">
        <v>6121</v>
      </c>
      <c r="AB6321">
        <v>32</v>
      </c>
      <c r="AC6321">
        <v>85.64</v>
      </c>
    </row>
    <row r="6322" spans="1:29" x14ac:dyDescent="0.3">
      <c r="A6322">
        <v>2014</v>
      </c>
      <c r="B6322">
        <v>1</v>
      </c>
      <c r="C6322" s="1">
        <v>41659</v>
      </c>
      <c r="D6322">
        <v>5830</v>
      </c>
      <c r="E6322">
        <v>230</v>
      </c>
      <c r="F6322">
        <v>23</v>
      </c>
      <c r="G6322">
        <v>170</v>
      </c>
      <c r="H6322">
        <v>31</v>
      </c>
      <c r="I6322">
        <v>766</v>
      </c>
      <c r="J6322">
        <v>990</v>
      </c>
      <c r="K6322">
        <v>7050</v>
      </c>
      <c r="L6322">
        <v>82</v>
      </c>
      <c r="M6322">
        <v>1494</v>
      </c>
      <c r="N6322">
        <v>0</v>
      </c>
      <c r="O6322">
        <v>61</v>
      </c>
      <c r="P6322">
        <v>1637</v>
      </c>
      <c r="Q6322">
        <v>1060</v>
      </c>
      <c r="R6322">
        <v>0</v>
      </c>
      <c r="S6322">
        <v>0</v>
      </c>
      <c r="T6322">
        <v>1060</v>
      </c>
      <c r="U6322">
        <v>1604</v>
      </c>
      <c r="V6322">
        <v>268</v>
      </c>
      <c r="W6322">
        <v>4159</v>
      </c>
      <c r="X6322">
        <v>4353</v>
      </c>
      <c r="Y6322">
        <v>0.21</v>
      </c>
      <c r="Z6322">
        <v>38</v>
      </c>
      <c r="AA6322">
        <v>6284</v>
      </c>
      <c r="AB6322">
        <v>31</v>
      </c>
      <c r="AC6322">
        <v>85.68</v>
      </c>
    </row>
    <row r="6323" spans="1:29" x14ac:dyDescent="0.3">
      <c r="A6323">
        <v>2014</v>
      </c>
      <c r="B6323">
        <v>1</v>
      </c>
      <c r="C6323" s="1">
        <v>41660</v>
      </c>
      <c r="D6323">
        <v>5730</v>
      </c>
      <c r="E6323">
        <v>253</v>
      </c>
      <c r="F6323">
        <v>23</v>
      </c>
      <c r="G6323">
        <v>167</v>
      </c>
      <c r="H6323">
        <v>30</v>
      </c>
      <c r="I6323">
        <v>763</v>
      </c>
      <c r="J6323">
        <v>983</v>
      </c>
      <c r="K6323">
        <v>6966</v>
      </c>
      <c r="L6323">
        <v>78</v>
      </c>
      <c r="M6323">
        <v>1489</v>
      </c>
      <c r="N6323">
        <v>0</v>
      </c>
      <c r="O6323">
        <v>61</v>
      </c>
      <c r="P6323">
        <v>1628</v>
      </c>
      <c r="Q6323">
        <v>1001</v>
      </c>
      <c r="R6323">
        <v>0</v>
      </c>
      <c r="S6323">
        <v>0</v>
      </c>
      <c r="T6323">
        <v>1001</v>
      </c>
      <c r="U6323">
        <v>1591</v>
      </c>
      <c r="V6323">
        <v>296</v>
      </c>
      <c r="W6323">
        <v>4112</v>
      </c>
      <c r="X6323">
        <v>4337</v>
      </c>
      <c r="Y6323">
        <v>0.21</v>
      </c>
      <c r="Z6323">
        <v>38</v>
      </c>
      <c r="AA6323">
        <v>6203</v>
      </c>
      <c r="AB6323">
        <v>30</v>
      </c>
      <c r="AC6323">
        <v>85.72</v>
      </c>
    </row>
    <row r="6324" spans="1:29" x14ac:dyDescent="0.3">
      <c r="A6324">
        <v>2014</v>
      </c>
      <c r="B6324">
        <v>1</v>
      </c>
      <c r="C6324" s="1">
        <v>41661</v>
      </c>
      <c r="D6324">
        <v>5370</v>
      </c>
      <c r="E6324">
        <v>288</v>
      </c>
      <c r="F6324">
        <v>21</v>
      </c>
      <c r="G6324">
        <v>162</v>
      </c>
      <c r="H6324">
        <v>29</v>
      </c>
      <c r="I6324">
        <v>764</v>
      </c>
      <c r="J6324">
        <v>976</v>
      </c>
      <c r="K6324">
        <v>6634</v>
      </c>
      <c r="L6324">
        <v>72</v>
      </c>
      <c r="M6324">
        <v>1497</v>
      </c>
      <c r="N6324">
        <v>0</v>
      </c>
      <c r="O6324">
        <v>65</v>
      </c>
      <c r="P6324">
        <v>1634</v>
      </c>
      <c r="Q6324">
        <v>988</v>
      </c>
      <c r="R6324">
        <v>0</v>
      </c>
      <c r="S6324">
        <v>0</v>
      </c>
      <c r="T6324">
        <v>988</v>
      </c>
      <c r="U6324">
        <v>1543</v>
      </c>
      <c r="V6324">
        <v>242</v>
      </c>
      <c r="W6324">
        <v>3838</v>
      </c>
      <c r="X6324">
        <v>4011</v>
      </c>
      <c r="Y6324">
        <v>0.22</v>
      </c>
      <c r="Z6324">
        <v>40</v>
      </c>
      <c r="AA6324">
        <v>5870</v>
      </c>
      <c r="AB6324">
        <v>32</v>
      </c>
      <c r="AC6324">
        <v>85.81</v>
      </c>
    </row>
    <row r="6325" spans="1:29" x14ac:dyDescent="0.3">
      <c r="A6325">
        <v>2014</v>
      </c>
      <c r="B6325">
        <v>1</v>
      </c>
      <c r="C6325" s="1">
        <v>41662</v>
      </c>
      <c r="D6325">
        <v>5670</v>
      </c>
      <c r="E6325">
        <v>310</v>
      </c>
      <c r="F6325">
        <v>20</v>
      </c>
      <c r="G6325">
        <v>168</v>
      </c>
      <c r="H6325">
        <v>29</v>
      </c>
      <c r="I6325">
        <v>766</v>
      </c>
      <c r="J6325">
        <v>983</v>
      </c>
      <c r="K6325">
        <v>6963</v>
      </c>
      <c r="L6325">
        <v>77</v>
      </c>
      <c r="M6325">
        <v>1489</v>
      </c>
      <c r="N6325">
        <v>0</v>
      </c>
      <c r="O6325">
        <v>64</v>
      </c>
      <c r="P6325">
        <v>1630</v>
      </c>
      <c r="Q6325">
        <v>933</v>
      </c>
      <c r="R6325">
        <v>0</v>
      </c>
      <c r="S6325">
        <v>0</v>
      </c>
      <c r="T6325">
        <v>933</v>
      </c>
      <c r="U6325">
        <v>1583</v>
      </c>
      <c r="V6325">
        <v>330</v>
      </c>
      <c r="W6325">
        <v>4136</v>
      </c>
      <c r="X6325">
        <v>4400</v>
      </c>
      <c r="Y6325">
        <v>0.2</v>
      </c>
      <c r="Z6325">
        <v>37</v>
      </c>
      <c r="AA6325">
        <v>6197</v>
      </c>
      <c r="AB6325">
        <v>29</v>
      </c>
      <c r="AC6325">
        <v>85.83</v>
      </c>
    </row>
    <row r="6326" spans="1:29" x14ac:dyDescent="0.3">
      <c r="A6326">
        <v>2014</v>
      </c>
      <c r="B6326">
        <v>1</v>
      </c>
      <c r="C6326" s="1">
        <v>41663</v>
      </c>
      <c r="D6326">
        <v>5750</v>
      </c>
      <c r="E6326">
        <v>327</v>
      </c>
      <c r="F6326">
        <v>21</v>
      </c>
      <c r="G6326">
        <v>170</v>
      </c>
      <c r="H6326">
        <v>29</v>
      </c>
      <c r="I6326">
        <v>800</v>
      </c>
      <c r="J6326">
        <v>1020</v>
      </c>
      <c r="K6326">
        <v>7097</v>
      </c>
      <c r="L6326">
        <v>72</v>
      </c>
      <c r="M6326">
        <v>1490</v>
      </c>
      <c r="N6326">
        <v>4</v>
      </c>
      <c r="O6326">
        <v>50</v>
      </c>
      <c r="P6326">
        <v>1616</v>
      </c>
      <c r="Q6326">
        <v>948</v>
      </c>
      <c r="R6326">
        <v>0</v>
      </c>
      <c r="S6326">
        <v>0</v>
      </c>
      <c r="T6326">
        <v>948</v>
      </c>
      <c r="U6326">
        <v>1594</v>
      </c>
      <c r="V6326">
        <v>381</v>
      </c>
      <c r="W6326">
        <v>4218</v>
      </c>
      <c r="X6326">
        <v>4533</v>
      </c>
      <c r="Y6326">
        <v>0.2</v>
      </c>
      <c r="Z6326">
        <v>36</v>
      </c>
      <c r="AA6326">
        <v>6297</v>
      </c>
      <c r="AB6326">
        <v>28</v>
      </c>
      <c r="AC6326">
        <v>85.83</v>
      </c>
    </row>
    <row r="6327" spans="1:29" x14ac:dyDescent="0.3">
      <c r="A6327">
        <v>2014</v>
      </c>
      <c r="B6327">
        <v>1</v>
      </c>
      <c r="C6327" s="1">
        <v>41664</v>
      </c>
      <c r="D6327">
        <v>5600</v>
      </c>
      <c r="E6327">
        <v>349</v>
      </c>
      <c r="F6327">
        <v>21</v>
      </c>
      <c r="G6327">
        <v>165</v>
      </c>
      <c r="H6327">
        <v>29</v>
      </c>
      <c r="I6327">
        <v>839</v>
      </c>
      <c r="J6327">
        <v>1054</v>
      </c>
      <c r="K6327">
        <v>7003</v>
      </c>
      <c r="L6327">
        <v>73</v>
      </c>
      <c r="M6327">
        <v>1491</v>
      </c>
      <c r="N6327">
        <v>0</v>
      </c>
      <c r="O6327">
        <v>77</v>
      </c>
      <c r="P6327">
        <v>1642</v>
      </c>
      <c r="Q6327">
        <v>952</v>
      </c>
      <c r="R6327">
        <v>0</v>
      </c>
      <c r="S6327">
        <v>0</v>
      </c>
      <c r="T6327">
        <v>952</v>
      </c>
      <c r="U6327">
        <v>1574</v>
      </c>
      <c r="V6327">
        <v>367</v>
      </c>
      <c r="W6327">
        <v>4109</v>
      </c>
      <c r="X6327">
        <v>4409</v>
      </c>
      <c r="Y6327">
        <v>0.21</v>
      </c>
      <c r="Z6327">
        <v>37</v>
      </c>
      <c r="AA6327">
        <v>6164</v>
      </c>
      <c r="AB6327">
        <v>28</v>
      </c>
      <c r="AC6327">
        <v>85.85</v>
      </c>
    </row>
    <row r="6328" spans="1:29" x14ac:dyDescent="0.3">
      <c r="A6328">
        <v>2014</v>
      </c>
      <c r="B6328">
        <v>1</v>
      </c>
      <c r="C6328" s="1">
        <v>41665</v>
      </c>
      <c r="D6328">
        <v>5280</v>
      </c>
      <c r="E6328">
        <v>358</v>
      </c>
      <c r="F6328">
        <v>21</v>
      </c>
      <c r="G6328">
        <v>160</v>
      </c>
      <c r="H6328">
        <v>29</v>
      </c>
      <c r="I6328">
        <v>866</v>
      </c>
      <c r="J6328">
        <v>1076</v>
      </c>
      <c r="K6328">
        <v>6714</v>
      </c>
      <c r="L6328">
        <v>73</v>
      </c>
      <c r="M6328">
        <v>393</v>
      </c>
      <c r="N6328">
        <v>759</v>
      </c>
      <c r="O6328">
        <v>63</v>
      </c>
      <c r="P6328">
        <v>1288</v>
      </c>
      <c r="Q6328">
        <v>1000</v>
      </c>
      <c r="R6328">
        <v>0</v>
      </c>
      <c r="S6328">
        <v>0</v>
      </c>
      <c r="T6328">
        <v>1000</v>
      </c>
      <c r="U6328">
        <v>1531</v>
      </c>
      <c r="V6328">
        <v>669</v>
      </c>
      <c r="W6328">
        <v>3827</v>
      </c>
      <c r="X6328">
        <v>4426</v>
      </c>
      <c r="Y6328">
        <v>0.17</v>
      </c>
      <c r="Z6328">
        <v>34</v>
      </c>
      <c r="AA6328">
        <v>5848</v>
      </c>
      <c r="AB6328">
        <v>24</v>
      </c>
      <c r="AC6328">
        <v>85.87</v>
      </c>
    </row>
    <row r="6329" spans="1:29" x14ac:dyDescent="0.3">
      <c r="A6329">
        <v>2014</v>
      </c>
      <c r="B6329">
        <v>1</v>
      </c>
      <c r="C6329" s="1">
        <v>41666</v>
      </c>
      <c r="D6329">
        <v>5210</v>
      </c>
      <c r="E6329">
        <v>371</v>
      </c>
      <c r="F6329">
        <v>21</v>
      </c>
      <c r="G6329">
        <v>167</v>
      </c>
      <c r="H6329">
        <v>29</v>
      </c>
      <c r="I6329">
        <v>865</v>
      </c>
      <c r="J6329">
        <v>1082</v>
      </c>
      <c r="K6329">
        <v>6663</v>
      </c>
      <c r="L6329">
        <v>73</v>
      </c>
      <c r="M6329">
        <v>395</v>
      </c>
      <c r="N6329">
        <v>477</v>
      </c>
      <c r="O6329">
        <v>73</v>
      </c>
      <c r="P6329">
        <v>1018</v>
      </c>
      <c r="Q6329">
        <v>920</v>
      </c>
      <c r="R6329">
        <v>0</v>
      </c>
      <c r="S6329">
        <v>0</v>
      </c>
      <c r="T6329">
        <v>920</v>
      </c>
      <c r="U6329">
        <v>1522</v>
      </c>
      <c r="V6329">
        <v>988</v>
      </c>
      <c r="W6329">
        <v>3802</v>
      </c>
      <c r="X6329">
        <v>4725</v>
      </c>
      <c r="Y6329">
        <v>0.13</v>
      </c>
      <c r="Z6329">
        <v>29</v>
      </c>
      <c r="AA6329">
        <v>5798</v>
      </c>
      <c r="AB6329">
        <v>18</v>
      </c>
      <c r="AC6329">
        <v>85.84</v>
      </c>
    </row>
    <row r="6330" spans="1:29" x14ac:dyDescent="0.3">
      <c r="A6330">
        <v>2014</v>
      </c>
      <c r="B6330">
        <v>1</v>
      </c>
      <c r="C6330" s="1">
        <v>41667</v>
      </c>
      <c r="D6330">
        <v>5320</v>
      </c>
      <c r="E6330">
        <v>390</v>
      </c>
      <c r="F6330">
        <v>22</v>
      </c>
      <c r="G6330">
        <v>172</v>
      </c>
      <c r="H6330">
        <v>29</v>
      </c>
      <c r="I6330">
        <v>846</v>
      </c>
      <c r="J6330">
        <v>1069</v>
      </c>
      <c r="K6330">
        <v>6779</v>
      </c>
      <c r="L6330">
        <v>80</v>
      </c>
      <c r="M6330">
        <v>290</v>
      </c>
      <c r="N6330">
        <v>246</v>
      </c>
      <c r="O6330">
        <v>68</v>
      </c>
      <c r="P6330">
        <v>684</v>
      </c>
      <c r="Q6330">
        <v>920</v>
      </c>
      <c r="R6330">
        <v>0</v>
      </c>
      <c r="S6330">
        <v>0</v>
      </c>
      <c r="T6330">
        <v>920</v>
      </c>
      <c r="U6330">
        <v>1537</v>
      </c>
      <c r="V6330">
        <v>1324</v>
      </c>
      <c r="W6330">
        <v>3916</v>
      </c>
      <c r="X6330">
        <v>5175</v>
      </c>
      <c r="Y6330">
        <v>7.0000000000000007E-2</v>
      </c>
      <c r="Z6330">
        <v>24</v>
      </c>
      <c r="AA6330">
        <v>5933</v>
      </c>
      <c r="AB6330">
        <v>13</v>
      </c>
      <c r="AC6330">
        <v>85.76</v>
      </c>
    </row>
    <row r="6331" spans="1:29" x14ac:dyDescent="0.3">
      <c r="A6331">
        <v>2014</v>
      </c>
      <c r="B6331">
        <v>1</v>
      </c>
      <c r="C6331" s="1">
        <v>41668</v>
      </c>
      <c r="D6331">
        <v>5290</v>
      </c>
      <c r="E6331">
        <v>374</v>
      </c>
      <c r="F6331">
        <v>23</v>
      </c>
      <c r="G6331">
        <v>172</v>
      </c>
      <c r="H6331">
        <v>29</v>
      </c>
      <c r="I6331">
        <v>909</v>
      </c>
      <c r="J6331">
        <v>1133</v>
      </c>
      <c r="K6331">
        <v>6797</v>
      </c>
      <c r="L6331">
        <v>68</v>
      </c>
      <c r="M6331">
        <v>290</v>
      </c>
      <c r="N6331">
        <v>248</v>
      </c>
      <c r="O6331">
        <v>66</v>
      </c>
      <c r="P6331">
        <v>673</v>
      </c>
      <c r="Q6331">
        <v>913</v>
      </c>
      <c r="R6331">
        <v>0</v>
      </c>
      <c r="S6331">
        <v>0</v>
      </c>
      <c r="T6331">
        <v>913</v>
      </c>
      <c r="U6331">
        <v>1533</v>
      </c>
      <c r="V6331">
        <v>1399</v>
      </c>
      <c r="W6331">
        <v>3876</v>
      </c>
      <c r="X6331">
        <v>5211</v>
      </c>
      <c r="Y6331">
        <v>7.0000000000000007E-2</v>
      </c>
      <c r="Z6331">
        <v>23</v>
      </c>
      <c r="AA6331">
        <v>5888</v>
      </c>
      <c r="AB6331">
        <v>11</v>
      </c>
      <c r="AC6331">
        <v>85.67</v>
      </c>
    </row>
    <row r="6332" spans="1:29" x14ac:dyDescent="0.3">
      <c r="A6332">
        <v>2014</v>
      </c>
      <c r="B6332">
        <v>1</v>
      </c>
      <c r="C6332" s="1">
        <v>41669</v>
      </c>
      <c r="D6332">
        <v>5630</v>
      </c>
      <c r="E6332">
        <v>337</v>
      </c>
      <c r="F6332">
        <v>22</v>
      </c>
      <c r="G6332">
        <v>180</v>
      </c>
      <c r="H6332">
        <v>29</v>
      </c>
      <c r="I6332">
        <v>869</v>
      </c>
      <c r="J6332">
        <v>1100</v>
      </c>
      <c r="K6332">
        <v>7067</v>
      </c>
      <c r="L6332">
        <v>61</v>
      </c>
      <c r="M6332">
        <v>297</v>
      </c>
      <c r="N6332">
        <v>264</v>
      </c>
      <c r="O6332">
        <v>58</v>
      </c>
      <c r="P6332">
        <v>681</v>
      </c>
      <c r="Q6332">
        <v>910</v>
      </c>
      <c r="R6332">
        <v>458</v>
      </c>
      <c r="S6332">
        <v>0</v>
      </c>
      <c r="T6332">
        <v>451</v>
      </c>
      <c r="U6332">
        <v>1578</v>
      </c>
      <c r="V6332">
        <v>1704</v>
      </c>
      <c r="W6332">
        <v>4263</v>
      </c>
      <c r="X6332">
        <v>5935</v>
      </c>
      <c r="Y6332">
        <v>7.0000000000000007E-2</v>
      </c>
      <c r="Z6332">
        <v>16</v>
      </c>
      <c r="AA6332">
        <v>6198</v>
      </c>
      <c r="AB6332">
        <v>4</v>
      </c>
      <c r="AC6332">
        <v>85.51</v>
      </c>
    </row>
    <row r="6333" spans="1:29" x14ac:dyDescent="0.3">
      <c r="A6333">
        <v>2014</v>
      </c>
      <c r="B6333">
        <v>1</v>
      </c>
      <c r="C6333" s="1">
        <v>41670</v>
      </c>
      <c r="D6333">
        <v>6630</v>
      </c>
      <c r="E6333">
        <v>323</v>
      </c>
      <c r="F6333">
        <v>39</v>
      </c>
      <c r="G6333">
        <v>184</v>
      </c>
      <c r="H6333">
        <v>29</v>
      </c>
      <c r="I6333">
        <v>892</v>
      </c>
      <c r="J6333">
        <v>1144</v>
      </c>
      <c r="K6333">
        <v>8097</v>
      </c>
      <c r="L6333">
        <v>59</v>
      </c>
      <c r="M6333">
        <v>289</v>
      </c>
      <c r="N6333">
        <v>252</v>
      </c>
      <c r="O6333">
        <v>43</v>
      </c>
      <c r="P6333">
        <v>643</v>
      </c>
      <c r="Q6333">
        <v>863</v>
      </c>
      <c r="R6333">
        <v>458</v>
      </c>
      <c r="S6333">
        <v>0</v>
      </c>
      <c r="T6333">
        <v>404</v>
      </c>
      <c r="U6333">
        <v>1711</v>
      </c>
      <c r="V6333">
        <v>1949</v>
      </c>
      <c r="W6333">
        <v>5129</v>
      </c>
      <c r="X6333">
        <v>7050</v>
      </c>
      <c r="Y6333">
        <v>0.06</v>
      </c>
      <c r="Z6333">
        <v>13</v>
      </c>
      <c r="AA6333">
        <v>7456</v>
      </c>
      <c r="AB6333">
        <v>5</v>
      </c>
      <c r="AC6333">
        <v>85.25</v>
      </c>
    </row>
    <row r="6334" spans="1:29" x14ac:dyDescent="0.3">
      <c r="A6334">
        <v>2014</v>
      </c>
      <c r="B6334">
        <v>2</v>
      </c>
      <c r="C6334" s="1">
        <v>41671</v>
      </c>
      <c r="D6334">
        <v>6860</v>
      </c>
      <c r="E6334">
        <v>310</v>
      </c>
      <c r="F6334">
        <v>77</v>
      </c>
      <c r="G6334">
        <v>185</v>
      </c>
      <c r="H6334">
        <v>29</v>
      </c>
      <c r="I6334">
        <v>880</v>
      </c>
      <c r="J6334">
        <v>1171</v>
      </c>
      <c r="K6334">
        <v>8341</v>
      </c>
      <c r="L6334">
        <v>52</v>
      </c>
      <c r="M6334">
        <v>393</v>
      </c>
      <c r="N6334">
        <v>248</v>
      </c>
      <c r="O6334">
        <v>21</v>
      </c>
      <c r="P6334">
        <v>714</v>
      </c>
      <c r="Q6334">
        <v>854</v>
      </c>
      <c r="R6334">
        <v>458</v>
      </c>
      <c r="S6334">
        <v>0</v>
      </c>
      <c r="T6334">
        <v>396</v>
      </c>
      <c r="U6334">
        <v>3158</v>
      </c>
      <c r="V6334">
        <v>3357</v>
      </c>
      <c r="W6334">
        <v>3901</v>
      </c>
      <c r="X6334">
        <v>7231</v>
      </c>
      <c r="Y6334">
        <v>7.0000000000000007E-2</v>
      </c>
      <c r="Z6334">
        <v>13</v>
      </c>
      <c r="AA6334">
        <v>7461</v>
      </c>
      <c r="AB6334">
        <v>3</v>
      </c>
      <c r="AC6334">
        <v>84.98</v>
      </c>
    </row>
    <row r="6335" spans="1:29" x14ac:dyDescent="0.3">
      <c r="A6335">
        <v>2014</v>
      </c>
      <c r="B6335">
        <v>2</v>
      </c>
      <c r="C6335" s="1">
        <v>41672</v>
      </c>
      <c r="D6335">
        <v>6560</v>
      </c>
      <c r="E6335">
        <v>297</v>
      </c>
      <c r="F6335">
        <v>50</v>
      </c>
      <c r="G6335">
        <v>189</v>
      </c>
      <c r="H6335">
        <v>29</v>
      </c>
      <c r="I6335">
        <v>871</v>
      </c>
      <c r="J6335">
        <v>1139</v>
      </c>
      <c r="K6335">
        <v>7996</v>
      </c>
      <c r="L6335">
        <v>58</v>
      </c>
      <c r="M6335">
        <v>391</v>
      </c>
      <c r="N6335">
        <v>252</v>
      </c>
      <c r="O6335">
        <v>22</v>
      </c>
      <c r="P6335">
        <v>722</v>
      </c>
      <c r="Q6335">
        <v>900</v>
      </c>
      <c r="R6335">
        <v>1605</v>
      </c>
      <c r="S6335">
        <v>0</v>
      </c>
      <c r="T6335">
        <v>-705</v>
      </c>
      <c r="U6335">
        <v>4012</v>
      </c>
      <c r="V6335">
        <v>4887</v>
      </c>
      <c r="W6335">
        <v>3042</v>
      </c>
      <c r="X6335">
        <v>7978</v>
      </c>
      <c r="Y6335">
        <v>0.08</v>
      </c>
      <c r="Z6335">
        <v>0</v>
      </c>
      <c r="AA6335">
        <v>7569</v>
      </c>
      <c r="AB6335">
        <v>-5</v>
      </c>
      <c r="AC6335">
        <v>84.66</v>
      </c>
    </row>
    <row r="6336" spans="1:29" x14ac:dyDescent="0.3">
      <c r="A6336">
        <v>2014</v>
      </c>
      <c r="B6336">
        <v>2</v>
      </c>
      <c r="C6336" s="1">
        <v>41673</v>
      </c>
      <c r="D6336">
        <v>6390</v>
      </c>
      <c r="E6336">
        <v>278</v>
      </c>
      <c r="F6336">
        <v>38</v>
      </c>
      <c r="G6336">
        <v>192</v>
      </c>
      <c r="H6336">
        <v>29</v>
      </c>
      <c r="I6336">
        <v>897</v>
      </c>
      <c r="J6336">
        <v>1156</v>
      </c>
      <c r="K6336">
        <v>7824</v>
      </c>
      <c r="L6336">
        <v>58</v>
      </c>
      <c r="M6336">
        <v>397</v>
      </c>
      <c r="N6336">
        <v>257</v>
      </c>
      <c r="O6336">
        <v>24</v>
      </c>
      <c r="P6336">
        <v>737</v>
      </c>
      <c r="Q6336">
        <v>799</v>
      </c>
      <c r="R6336">
        <v>1605</v>
      </c>
      <c r="S6336">
        <v>0</v>
      </c>
      <c r="T6336">
        <v>-805</v>
      </c>
      <c r="U6336">
        <v>3470</v>
      </c>
      <c r="V6336">
        <v>4413</v>
      </c>
      <c r="W6336">
        <v>3424</v>
      </c>
      <c r="X6336">
        <v>7893</v>
      </c>
      <c r="Y6336">
        <v>7.0000000000000007E-2</v>
      </c>
      <c r="Z6336">
        <v>-1</v>
      </c>
      <c r="AA6336">
        <v>7426</v>
      </c>
      <c r="AB6336">
        <v>-6</v>
      </c>
      <c r="AC6336">
        <v>84.37</v>
      </c>
    </row>
    <row r="6337" spans="1:29" x14ac:dyDescent="0.3">
      <c r="A6337">
        <v>2014</v>
      </c>
      <c r="B6337">
        <v>2</v>
      </c>
      <c r="C6337" s="1">
        <v>41674</v>
      </c>
      <c r="D6337">
        <v>6740</v>
      </c>
      <c r="E6337">
        <v>262</v>
      </c>
      <c r="F6337">
        <v>32</v>
      </c>
      <c r="G6337">
        <v>187</v>
      </c>
      <c r="H6337">
        <v>26</v>
      </c>
      <c r="I6337">
        <v>895</v>
      </c>
      <c r="J6337">
        <v>1140</v>
      </c>
      <c r="K6337">
        <v>8142</v>
      </c>
      <c r="L6337">
        <v>63</v>
      </c>
      <c r="M6337">
        <v>392</v>
      </c>
      <c r="N6337">
        <v>252</v>
      </c>
      <c r="O6337">
        <v>37</v>
      </c>
      <c r="P6337">
        <v>744</v>
      </c>
      <c r="Q6337">
        <v>886</v>
      </c>
      <c r="R6337">
        <v>1146</v>
      </c>
      <c r="S6337">
        <v>0</v>
      </c>
      <c r="T6337">
        <v>-260</v>
      </c>
      <c r="U6337">
        <v>3400</v>
      </c>
      <c r="V6337">
        <v>3965</v>
      </c>
      <c r="W6337">
        <v>3675</v>
      </c>
      <c r="X6337">
        <v>7658</v>
      </c>
      <c r="Y6337">
        <v>0.08</v>
      </c>
      <c r="Z6337">
        <v>6</v>
      </c>
      <c r="AA6337">
        <v>7599</v>
      </c>
      <c r="AB6337">
        <v>-1</v>
      </c>
      <c r="AC6337">
        <v>84.12</v>
      </c>
    </row>
    <row r="6338" spans="1:29" x14ac:dyDescent="0.3">
      <c r="A6338">
        <v>2014</v>
      </c>
      <c r="B6338">
        <v>2</v>
      </c>
      <c r="C6338" s="1">
        <v>41675</v>
      </c>
      <c r="D6338">
        <v>6770</v>
      </c>
      <c r="E6338">
        <v>232</v>
      </c>
      <c r="F6338">
        <v>29</v>
      </c>
      <c r="G6338">
        <v>341</v>
      </c>
      <c r="H6338">
        <v>24</v>
      </c>
      <c r="I6338">
        <v>862</v>
      </c>
      <c r="J6338">
        <v>1256</v>
      </c>
      <c r="K6338">
        <v>8258</v>
      </c>
      <c r="L6338">
        <v>58</v>
      </c>
      <c r="M6338">
        <v>395</v>
      </c>
      <c r="N6338">
        <v>252</v>
      </c>
      <c r="O6338">
        <v>41</v>
      </c>
      <c r="P6338">
        <v>746</v>
      </c>
      <c r="Q6338">
        <v>865</v>
      </c>
      <c r="R6338">
        <v>1146</v>
      </c>
      <c r="S6338">
        <v>0</v>
      </c>
      <c r="T6338">
        <v>-281</v>
      </c>
      <c r="U6338">
        <v>3380</v>
      </c>
      <c r="V6338">
        <v>4073</v>
      </c>
      <c r="W6338">
        <v>3701</v>
      </c>
      <c r="X6338">
        <v>7793</v>
      </c>
      <c r="Y6338">
        <v>7.0000000000000007E-2</v>
      </c>
      <c r="Z6338">
        <v>6</v>
      </c>
      <c r="AA6338">
        <v>7740</v>
      </c>
      <c r="AB6338">
        <v>-1</v>
      </c>
      <c r="AC6338">
        <v>83.86</v>
      </c>
    </row>
    <row r="6339" spans="1:29" x14ac:dyDescent="0.3">
      <c r="A6339">
        <v>2014</v>
      </c>
      <c r="B6339">
        <v>2</v>
      </c>
      <c r="C6339" s="1">
        <v>41676</v>
      </c>
      <c r="D6339">
        <v>7260</v>
      </c>
      <c r="E6339">
        <v>185</v>
      </c>
      <c r="F6339">
        <v>28</v>
      </c>
      <c r="G6339">
        <v>535</v>
      </c>
      <c r="H6339">
        <v>26</v>
      </c>
      <c r="I6339">
        <v>874</v>
      </c>
      <c r="J6339">
        <v>1463</v>
      </c>
      <c r="K6339">
        <v>8908</v>
      </c>
      <c r="L6339">
        <v>51</v>
      </c>
      <c r="M6339">
        <v>389</v>
      </c>
      <c r="N6339">
        <v>247</v>
      </c>
      <c r="O6339">
        <v>41</v>
      </c>
      <c r="P6339">
        <v>729</v>
      </c>
      <c r="Q6339">
        <v>873</v>
      </c>
      <c r="R6339">
        <v>2522</v>
      </c>
      <c r="S6339">
        <v>0</v>
      </c>
      <c r="T6339">
        <v>-1649</v>
      </c>
      <c r="U6339">
        <v>3500</v>
      </c>
      <c r="V6339">
        <v>5306</v>
      </c>
      <c r="W6339">
        <v>4407</v>
      </c>
      <c r="X6339">
        <v>9828</v>
      </c>
      <c r="Y6339">
        <v>7.0000000000000007E-2</v>
      </c>
      <c r="Z6339">
        <v>-10</v>
      </c>
      <c r="AA6339">
        <v>8872</v>
      </c>
      <c r="AB6339">
        <v>-11</v>
      </c>
      <c r="AC6339">
        <v>83.47</v>
      </c>
    </row>
    <row r="6340" spans="1:29" x14ac:dyDescent="0.3">
      <c r="A6340">
        <v>2014</v>
      </c>
      <c r="B6340">
        <v>2</v>
      </c>
      <c r="C6340" s="1">
        <v>41677</v>
      </c>
      <c r="D6340">
        <v>7540</v>
      </c>
      <c r="E6340">
        <v>124</v>
      </c>
      <c r="F6340">
        <v>31</v>
      </c>
      <c r="G6340">
        <v>264</v>
      </c>
      <c r="H6340">
        <v>21</v>
      </c>
      <c r="I6340">
        <v>911</v>
      </c>
      <c r="J6340">
        <v>1227</v>
      </c>
      <c r="K6340">
        <v>8891</v>
      </c>
      <c r="L6340">
        <v>51</v>
      </c>
      <c r="M6340">
        <v>392</v>
      </c>
      <c r="N6340">
        <v>242</v>
      </c>
      <c r="O6340">
        <v>33</v>
      </c>
      <c r="P6340">
        <v>717</v>
      </c>
      <c r="Q6340">
        <v>888</v>
      </c>
      <c r="R6340">
        <v>3209</v>
      </c>
      <c r="S6340">
        <v>0</v>
      </c>
      <c r="T6340">
        <v>-2321</v>
      </c>
      <c r="U6340">
        <v>3700</v>
      </c>
      <c r="V6340">
        <v>5718</v>
      </c>
      <c r="W6340">
        <v>4614</v>
      </c>
      <c r="X6340">
        <v>10495</v>
      </c>
      <c r="Y6340">
        <v>7.0000000000000007E-2</v>
      </c>
      <c r="Z6340">
        <v>-18</v>
      </c>
      <c r="AA6340">
        <v>9148</v>
      </c>
      <c r="AB6340">
        <v>-15</v>
      </c>
      <c r="AC6340">
        <v>83.06</v>
      </c>
    </row>
    <row r="6341" spans="1:29" x14ac:dyDescent="0.3">
      <c r="A6341">
        <v>2014</v>
      </c>
      <c r="B6341">
        <v>2</v>
      </c>
      <c r="C6341" s="1">
        <v>41678</v>
      </c>
      <c r="D6341">
        <v>8450</v>
      </c>
      <c r="E6341">
        <v>92</v>
      </c>
      <c r="F6341">
        <v>47</v>
      </c>
      <c r="G6341">
        <v>259</v>
      </c>
      <c r="H6341">
        <v>11</v>
      </c>
      <c r="I6341">
        <v>950</v>
      </c>
      <c r="J6341">
        <v>1267</v>
      </c>
      <c r="K6341">
        <v>9809</v>
      </c>
      <c r="L6341">
        <v>46</v>
      </c>
      <c r="M6341">
        <v>398</v>
      </c>
      <c r="N6341">
        <v>255</v>
      </c>
      <c r="O6341">
        <v>25</v>
      </c>
      <c r="P6341">
        <v>724</v>
      </c>
      <c r="Q6341">
        <v>900</v>
      </c>
      <c r="R6341">
        <v>5960</v>
      </c>
      <c r="S6341">
        <v>0</v>
      </c>
      <c r="T6341">
        <v>-5060</v>
      </c>
      <c r="U6341">
        <v>4566</v>
      </c>
      <c r="V6341">
        <v>8397</v>
      </c>
      <c r="W6341">
        <v>5393</v>
      </c>
      <c r="X6341">
        <v>14144</v>
      </c>
      <c r="Y6341">
        <v>7.0000000000000007E-2</v>
      </c>
      <c r="Z6341">
        <v>-44</v>
      </c>
      <c r="AA6341">
        <v>11209</v>
      </c>
      <c r="AB6341">
        <v>-26</v>
      </c>
      <c r="AC6341">
        <v>82.48</v>
      </c>
    </row>
    <row r="6342" spans="1:29" x14ac:dyDescent="0.3">
      <c r="A6342">
        <v>2014</v>
      </c>
      <c r="B6342">
        <v>2</v>
      </c>
      <c r="C6342" s="1">
        <v>41679</v>
      </c>
      <c r="D6342">
        <v>12500</v>
      </c>
      <c r="E6342">
        <v>79</v>
      </c>
      <c r="F6342">
        <v>2040</v>
      </c>
      <c r="G6342">
        <v>269</v>
      </c>
      <c r="H6342">
        <v>11</v>
      </c>
      <c r="I6342">
        <v>998</v>
      </c>
      <c r="J6342">
        <v>3318</v>
      </c>
      <c r="K6342">
        <v>15897</v>
      </c>
      <c r="L6342">
        <v>47</v>
      </c>
      <c r="M6342">
        <v>397</v>
      </c>
      <c r="N6342">
        <v>810</v>
      </c>
      <c r="O6342">
        <v>25</v>
      </c>
      <c r="P6342">
        <v>1279</v>
      </c>
      <c r="Q6342">
        <v>900</v>
      </c>
      <c r="R6342">
        <v>9169</v>
      </c>
      <c r="S6342">
        <v>0</v>
      </c>
      <c r="T6342">
        <v>-8269</v>
      </c>
      <c r="U6342">
        <v>5753</v>
      </c>
      <c r="V6342">
        <v>13166</v>
      </c>
      <c r="W6342">
        <v>9142</v>
      </c>
      <c r="X6342">
        <v>22887</v>
      </c>
      <c r="Y6342">
        <v>0.08</v>
      </c>
      <c r="Z6342">
        <v>-44</v>
      </c>
      <c r="AA6342">
        <v>18091</v>
      </c>
      <c r="AB6342">
        <v>-27</v>
      </c>
      <c r="AC6342">
        <v>81.62</v>
      </c>
    </row>
    <row r="6343" spans="1:29" x14ac:dyDescent="0.3">
      <c r="A6343">
        <v>2014</v>
      </c>
      <c r="B6343">
        <v>2</v>
      </c>
      <c r="C6343" s="1">
        <v>41680</v>
      </c>
      <c r="D6343">
        <v>18600</v>
      </c>
      <c r="E6343">
        <v>94</v>
      </c>
      <c r="F6343">
        <v>2520</v>
      </c>
      <c r="G6343">
        <v>225</v>
      </c>
      <c r="H6343">
        <v>11</v>
      </c>
      <c r="I6343">
        <v>1000</v>
      </c>
      <c r="J6343">
        <v>3756</v>
      </c>
      <c r="K6343">
        <v>22450</v>
      </c>
      <c r="L6343">
        <v>51</v>
      </c>
      <c r="M6343">
        <v>394</v>
      </c>
      <c r="N6343">
        <v>805</v>
      </c>
      <c r="O6343">
        <v>8</v>
      </c>
      <c r="P6343">
        <v>1257</v>
      </c>
      <c r="Q6343">
        <v>826</v>
      </c>
      <c r="R6343">
        <v>9169</v>
      </c>
      <c r="S6343">
        <v>0</v>
      </c>
      <c r="T6343">
        <v>-8343</v>
      </c>
      <c r="U6343">
        <v>5062</v>
      </c>
      <c r="V6343">
        <v>12984</v>
      </c>
      <c r="W6343">
        <v>15968</v>
      </c>
      <c r="X6343">
        <v>29536</v>
      </c>
      <c r="Y6343">
        <v>0.05</v>
      </c>
      <c r="Z6343">
        <v>-32</v>
      </c>
      <c r="AA6343">
        <v>24697</v>
      </c>
      <c r="AB6343">
        <v>-20</v>
      </c>
      <c r="AC6343">
        <v>80.650000000000006</v>
      </c>
    </row>
    <row r="6344" spans="1:29" x14ac:dyDescent="0.3">
      <c r="A6344">
        <v>2014</v>
      </c>
      <c r="B6344">
        <v>2</v>
      </c>
      <c r="C6344" s="1">
        <v>41681</v>
      </c>
      <c r="D6344">
        <v>22800</v>
      </c>
      <c r="E6344">
        <v>101</v>
      </c>
      <c r="F6344">
        <v>968</v>
      </c>
      <c r="G6344">
        <v>210</v>
      </c>
      <c r="H6344">
        <v>10</v>
      </c>
      <c r="I6344">
        <v>1010</v>
      </c>
      <c r="J6344">
        <v>2198</v>
      </c>
      <c r="K6344">
        <v>25099</v>
      </c>
      <c r="L6344">
        <v>49</v>
      </c>
      <c r="M6344">
        <v>2491</v>
      </c>
      <c r="N6344">
        <v>1607</v>
      </c>
      <c r="O6344">
        <v>12</v>
      </c>
      <c r="P6344">
        <v>4158</v>
      </c>
      <c r="Q6344">
        <v>843</v>
      </c>
      <c r="R6344">
        <v>7794</v>
      </c>
      <c r="S6344">
        <v>0</v>
      </c>
      <c r="T6344">
        <v>-6951</v>
      </c>
      <c r="U6344">
        <v>3861</v>
      </c>
      <c r="V6344">
        <v>6420</v>
      </c>
      <c r="W6344">
        <v>20986</v>
      </c>
      <c r="X6344">
        <v>27892</v>
      </c>
      <c r="Y6344">
        <v>0.16</v>
      </c>
      <c r="Z6344">
        <v>-11</v>
      </c>
      <c r="AA6344">
        <v>24089</v>
      </c>
      <c r="AB6344">
        <v>-16</v>
      </c>
      <c r="AC6344">
        <v>79.760000000000005</v>
      </c>
    </row>
    <row r="6345" spans="1:29" x14ac:dyDescent="0.3">
      <c r="A6345">
        <v>2014</v>
      </c>
      <c r="B6345">
        <v>2</v>
      </c>
      <c r="C6345" s="1">
        <v>41682</v>
      </c>
      <c r="D6345">
        <v>24100</v>
      </c>
      <c r="E6345">
        <v>100</v>
      </c>
      <c r="F6345">
        <v>436</v>
      </c>
      <c r="G6345">
        <v>205</v>
      </c>
      <c r="H6345">
        <v>10</v>
      </c>
      <c r="I6345">
        <v>990</v>
      </c>
      <c r="J6345">
        <v>1641</v>
      </c>
      <c r="K6345">
        <v>25841</v>
      </c>
      <c r="L6345">
        <v>47</v>
      </c>
      <c r="M6345">
        <v>3345</v>
      </c>
      <c r="N6345">
        <v>2273</v>
      </c>
      <c r="O6345">
        <v>13</v>
      </c>
      <c r="P6345">
        <v>5678</v>
      </c>
      <c r="Q6345">
        <v>843</v>
      </c>
      <c r="R6345">
        <v>5960</v>
      </c>
      <c r="S6345">
        <v>0</v>
      </c>
      <c r="T6345">
        <v>-5117</v>
      </c>
      <c r="U6345">
        <v>4034</v>
      </c>
      <c r="V6345">
        <v>3324</v>
      </c>
      <c r="W6345">
        <v>21598</v>
      </c>
      <c r="X6345">
        <v>25281</v>
      </c>
      <c r="Y6345">
        <v>0.22</v>
      </c>
      <c r="Z6345">
        <v>2</v>
      </c>
      <c r="AA6345">
        <v>24851</v>
      </c>
      <c r="AB6345">
        <v>-2</v>
      </c>
      <c r="AC6345">
        <v>78.989999999999995</v>
      </c>
    </row>
    <row r="6346" spans="1:29" x14ac:dyDescent="0.3">
      <c r="A6346">
        <v>2014</v>
      </c>
      <c r="B6346">
        <v>2</v>
      </c>
      <c r="C6346" s="1">
        <v>41683</v>
      </c>
      <c r="D6346">
        <v>20000</v>
      </c>
      <c r="E6346">
        <v>90</v>
      </c>
      <c r="F6346">
        <v>274</v>
      </c>
      <c r="G6346">
        <v>203</v>
      </c>
      <c r="H6346">
        <v>11</v>
      </c>
      <c r="I6346">
        <v>964</v>
      </c>
      <c r="J6346">
        <v>1452</v>
      </c>
      <c r="K6346">
        <v>21542</v>
      </c>
      <c r="L6346">
        <v>49</v>
      </c>
      <c r="M6346">
        <v>2998</v>
      </c>
      <c r="N6346">
        <v>2596</v>
      </c>
      <c r="O6346">
        <v>17</v>
      </c>
      <c r="P6346">
        <v>5660</v>
      </c>
      <c r="Q6346">
        <v>850</v>
      </c>
      <c r="R6346">
        <v>3209</v>
      </c>
      <c r="S6346">
        <v>0</v>
      </c>
      <c r="T6346">
        <v>-2359</v>
      </c>
      <c r="U6346">
        <v>3489</v>
      </c>
      <c r="V6346">
        <v>814</v>
      </c>
      <c r="W6346">
        <v>17262</v>
      </c>
      <c r="X6346">
        <v>18241</v>
      </c>
      <c r="Y6346">
        <v>0.26</v>
      </c>
      <c r="Z6346">
        <v>15</v>
      </c>
      <c r="AA6346">
        <v>20578</v>
      </c>
      <c r="AB6346">
        <v>11</v>
      </c>
      <c r="AC6346">
        <v>78.47</v>
      </c>
    </row>
    <row r="6347" spans="1:29" x14ac:dyDescent="0.3">
      <c r="A6347">
        <v>2014</v>
      </c>
      <c r="B6347">
        <v>2</v>
      </c>
      <c r="C6347" s="1">
        <v>41684</v>
      </c>
      <c r="D6347">
        <v>15600</v>
      </c>
      <c r="E6347">
        <v>95</v>
      </c>
      <c r="F6347">
        <v>203</v>
      </c>
      <c r="G6347">
        <v>203</v>
      </c>
      <c r="H6347">
        <v>10</v>
      </c>
      <c r="I6347">
        <v>939</v>
      </c>
      <c r="J6347">
        <v>1355</v>
      </c>
      <c r="K6347">
        <v>17050</v>
      </c>
      <c r="L6347">
        <v>45</v>
      </c>
      <c r="M6347">
        <v>2998</v>
      </c>
      <c r="N6347">
        <v>2592</v>
      </c>
      <c r="O6347">
        <v>15</v>
      </c>
      <c r="P6347">
        <v>5650</v>
      </c>
      <c r="Q6347">
        <v>821</v>
      </c>
      <c r="R6347">
        <v>0</v>
      </c>
      <c r="S6347">
        <v>0</v>
      </c>
      <c r="T6347">
        <v>821</v>
      </c>
      <c r="U6347">
        <v>2904</v>
      </c>
      <c r="V6347">
        <v>-1926</v>
      </c>
      <c r="W6347">
        <v>12561</v>
      </c>
      <c r="X6347">
        <v>10578</v>
      </c>
      <c r="Y6347">
        <v>0.33</v>
      </c>
      <c r="Z6347">
        <v>38</v>
      </c>
      <c r="AA6347">
        <v>16111</v>
      </c>
      <c r="AB6347">
        <v>34</v>
      </c>
      <c r="AC6347">
        <v>78.33</v>
      </c>
    </row>
    <row r="6348" spans="1:29" x14ac:dyDescent="0.3">
      <c r="A6348">
        <v>2014</v>
      </c>
      <c r="B6348">
        <v>2</v>
      </c>
      <c r="C6348" s="1">
        <v>41685</v>
      </c>
      <c r="D6348">
        <v>13000</v>
      </c>
      <c r="E6348">
        <v>95</v>
      </c>
      <c r="F6348">
        <v>160</v>
      </c>
      <c r="G6348">
        <v>202</v>
      </c>
      <c r="H6348">
        <v>10</v>
      </c>
      <c r="I6348">
        <v>892</v>
      </c>
      <c r="J6348">
        <v>1264</v>
      </c>
      <c r="K6348">
        <v>14359</v>
      </c>
      <c r="L6348">
        <v>48</v>
      </c>
      <c r="M6348">
        <v>2991</v>
      </c>
      <c r="N6348">
        <v>2596</v>
      </c>
      <c r="O6348">
        <v>15</v>
      </c>
      <c r="P6348">
        <v>5650</v>
      </c>
      <c r="Q6348">
        <v>850</v>
      </c>
      <c r="R6348">
        <v>0</v>
      </c>
      <c r="S6348">
        <v>0</v>
      </c>
      <c r="T6348">
        <v>850</v>
      </c>
      <c r="U6348">
        <v>2558</v>
      </c>
      <c r="V6348">
        <v>-2380</v>
      </c>
      <c r="W6348">
        <v>10299</v>
      </c>
      <c r="X6348">
        <v>7859</v>
      </c>
      <c r="Y6348">
        <v>0.39</v>
      </c>
      <c r="Z6348">
        <v>45</v>
      </c>
      <c r="AA6348">
        <v>13467</v>
      </c>
      <c r="AB6348">
        <v>42</v>
      </c>
      <c r="AC6348">
        <v>78.39</v>
      </c>
    </row>
    <row r="6349" spans="1:29" x14ac:dyDescent="0.3">
      <c r="A6349">
        <v>2014</v>
      </c>
      <c r="B6349">
        <v>2</v>
      </c>
      <c r="C6349" s="1">
        <v>41686</v>
      </c>
      <c r="D6349">
        <v>12400</v>
      </c>
      <c r="E6349">
        <v>95</v>
      </c>
      <c r="F6349">
        <v>147</v>
      </c>
      <c r="G6349">
        <v>202</v>
      </c>
      <c r="H6349">
        <v>10</v>
      </c>
      <c r="I6349">
        <v>862</v>
      </c>
      <c r="J6349">
        <v>1221</v>
      </c>
      <c r="K6349">
        <v>13716</v>
      </c>
      <c r="L6349">
        <v>50</v>
      </c>
      <c r="M6349">
        <v>2993</v>
      </c>
      <c r="N6349">
        <v>2601</v>
      </c>
      <c r="O6349">
        <v>20</v>
      </c>
      <c r="P6349">
        <v>5663</v>
      </c>
      <c r="Q6349">
        <v>850</v>
      </c>
      <c r="R6349">
        <v>0</v>
      </c>
      <c r="S6349">
        <v>0</v>
      </c>
      <c r="T6349">
        <v>850</v>
      </c>
      <c r="U6349">
        <v>2478</v>
      </c>
      <c r="V6349">
        <v>-2517</v>
      </c>
      <c r="W6349">
        <v>9779</v>
      </c>
      <c r="X6349">
        <v>7203</v>
      </c>
      <c r="Y6349">
        <v>0.41</v>
      </c>
      <c r="Z6349">
        <v>47</v>
      </c>
      <c r="AA6349">
        <v>12854</v>
      </c>
      <c r="AB6349">
        <v>44</v>
      </c>
      <c r="AC6349">
        <v>78.5</v>
      </c>
    </row>
    <row r="6350" spans="1:29" x14ac:dyDescent="0.3">
      <c r="A6350">
        <v>2014</v>
      </c>
      <c r="B6350">
        <v>2</v>
      </c>
      <c r="C6350" s="1">
        <v>41687</v>
      </c>
      <c r="D6350">
        <v>11600</v>
      </c>
      <c r="E6350">
        <v>97</v>
      </c>
      <c r="F6350">
        <v>145</v>
      </c>
      <c r="G6350">
        <v>200</v>
      </c>
      <c r="H6350">
        <v>10</v>
      </c>
      <c r="I6350">
        <v>846</v>
      </c>
      <c r="J6350">
        <v>1201</v>
      </c>
      <c r="K6350">
        <v>12898</v>
      </c>
      <c r="L6350">
        <v>45</v>
      </c>
      <c r="M6350">
        <v>2996</v>
      </c>
      <c r="N6350">
        <v>2613</v>
      </c>
      <c r="O6350">
        <v>11</v>
      </c>
      <c r="P6350">
        <v>5664</v>
      </c>
      <c r="Q6350">
        <v>850</v>
      </c>
      <c r="R6350">
        <v>0</v>
      </c>
      <c r="S6350">
        <v>0</v>
      </c>
      <c r="T6350">
        <v>850</v>
      </c>
      <c r="U6350">
        <v>2372</v>
      </c>
      <c r="V6350">
        <v>-2644</v>
      </c>
      <c r="W6350">
        <v>9087</v>
      </c>
      <c r="X6350">
        <v>6384</v>
      </c>
      <c r="Y6350">
        <v>0.43</v>
      </c>
      <c r="Z6350">
        <v>51</v>
      </c>
      <c r="AA6350">
        <v>12052</v>
      </c>
      <c r="AB6350">
        <v>47</v>
      </c>
      <c r="AC6350">
        <v>78.680000000000007</v>
      </c>
    </row>
    <row r="6351" spans="1:29" x14ac:dyDescent="0.3">
      <c r="A6351">
        <v>2014</v>
      </c>
      <c r="B6351">
        <v>2</v>
      </c>
      <c r="C6351" s="1">
        <v>41688</v>
      </c>
      <c r="D6351">
        <v>10800</v>
      </c>
      <c r="E6351">
        <v>100</v>
      </c>
      <c r="F6351">
        <v>125</v>
      </c>
      <c r="G6351">
        <v>198</v>
      </c>
      <c r="H6351">
        <v>10</v>
      </c>
      <c r="I6351">
        <v>804</v>
      </c>
      <c r="J6351">
        <v>1137</v>
      </c>
      <c r="K6351">
        <v>12037</v>
      </c>
      <c r="L6351">
        <v>48</v>
      </c>
      <c r="M6351">
        <v>2496</v>
      </c>
      <c r="N6351">
        <v>2606</v>
      </c>
      <c r="O6351">
        <v>15</v>
      </c>
      <c r="P6351">
        <v>5165</v>
      </c>
      <c r="Q6351">
        <v>850</v>
      </c>
      <c r="R6351">
        <v>0</v>
      </c>
      <c r="S6351">
        <v>0</v>
      </c>
      <c r="T6351">
        <v>850</v>
      </c>
      <c r="U6351">
        <v>2265</v>
      </c>
      <c r="V6351">
        <v>-2315</v>
      </c>
      <c r="W6351">
        <v>8397</v>
      </c>
      <c r="X6351">
        <v>6022</v>
      </c>
      <c r="Y6351">
        <v>0.42</v>
      </c>
      <c r="Z6351">
        <v>50</v>
      </c>
      <c r="AA6351">
        <v>11233</v>
      </c>
      <c r="AB6351">
        <v>46</v>
      </c>
      <c r="AC6351">
        <v>78.89</v>
      </c>
    </row>
    <row r="6352" spans="1:29" x14ac:dyDescent="0.3">
      <c r="A6352">
        <v>2014</v>
      </c>
      <c r="B6352">
        <v>2</v>
      </c>
      <c r="C6352" s="1">
        <v>41689</v>
      </c>
      <c r="D6352">
        <v>10300</v>
      </c>
      <c r="E6352">
        <v>104</v>
      </c>
      <c r="F6352">
        <v>110</v>
      </c>
      <c r="G6352">
        <v>154</v>
      </c>
      <c r="H6352">
        <v>10</v>
      </c>
      <c r="I6352">
        <v>740</v>
      </c>
      <c r="J6352">
        <v>1014</v>
      </c>
      <c r="K6352">
        <v>11418</v>
      </c>
      <c r="L6352">
        <v>44</v>
      </c>
      <c r="M6352">
        <v>1497</v>
      </c>
      <c r="N6352">
        <v>2610</v>
      </c>
      <c r="O6352">
        <v>20</v>
      </c>
      <c r="P6352">
        <v>4171</v>
      </c>
      <c r="Q6352">
        <v>808</v>
      </c>
      <c r="R6352">
        <v>0</v>
      </c>
      <c r="S6352">
        <v>0</v>
      </c>
      <c r="T6352">
        <v>808</v>
      </c>
      <c r="U6352">
        <v>2199</v>
      </c>
      <c r="V6352">
        <v>-1483</v>
      </c>
      <c r="W6352">
        <v>7979</v>
      </c>
      <c r="X6352">
        <v>6439</v>
      </c>
      <c r="Y6352">
        <v>0.36</v>
      </c>
      <c r="Z6352">
        <v>44</v>
      </c>
      <c r="AA6352">
        <v>10678</v>
      </c>
      <c r="AB6352">
        <v>40</v>
      </c>
      <c r="AC6352">
        <v>79.05</v>
      </c>
    </row>
    <row r="6353" spans="1:29" x14ac:dyDescent="0.3">
      <c r="A6353">
        <v>2014</v>
      </c>
      <c r="B6353">
        <v>2</v>
      </c>
      <c r="C6353" s="1">
        <v>41690</v>
      </c>
      <c r="D6353">
        <v>9780</v>
      </c>
      <c r="E6353">
        <v>99</v>
      </c>
      <c r="F6353">
        <v>100</v>
      </c>
      <c r="G6353">
        <v>121</v>
      </c>
      <c r="H6353">
        <v>10</v>
      </c>
      <c r="I6353">
        <v>699</v>
      </c>
      <c r="J6353">
        <v>930</v>
      </c>
      <c r="K6353">
        <v>10809</v>
      </c>
      <c r="L6353">
        <v>45</v>
      </c>
      <c r="M6353">
        <v>1495</v>
      </c>
      <c r="N6353">
        <v>1978</v>
      </c>
      <c r="O6353">
        <v>25</v>
      </c>
      <c r="P6353">
        <v>3544</v>
      </c>
      <c r="Q6353">
        <v>832</v>
      </c>
      <c r="R6353">
        <v>0</v>
      </c>
      <c r="S6353">
        <v>0</v>
      </c>
      <c r="T6353">
        <v>832</v>
      </c>
      <c r="U6353">
        <v>2130</v>
      </c>
      <c r="V6353">
        <v>-1024</v>
      </c>
      <c r="W6353">
        <v>7516</v>
      </c>
      <c r="X6353">
        <v>6434</v>
      </c>
      <c r="Y6353">
        <v>0.32</v>
      </c>
      <c r="Z6353">
        <v>40</v>
      </c>
      <c r="AA6353">
        <v>10110</v>
      </c>
      <c r="AB6353">
        <v>36</v>
      </c>
      <c r="AC6353">
        <v>79.2</v>
      </c>
    </row>
    <row r="6354" spans="1:29" x14ac:dyDescent="0.3">
      <c r="A6354">
        <v>2014</v>
      </c>
      <c r="B6354">
        <v>2</v>
      </c>
      <c r="C6354" s="1">
        <v>41691</v>
      </c>
      <c r="D6354">
        <v>9240</v>
      </c>
      <c r="E6354">
        <v>95</v>
      </c>
      <c r="F6354">
        <v>95</v>
      </c>
      <c r="G6354">
        <v>120</v>
      </c>
      <c r="H6354">
        <v>10</v>
      </c>
      <c r="I6354">
        <v>651</v>
      </c>
      <c r="J6354">
        <v>876</v>
      </c>
      <c r="K6354">
        <v>10211</v>
      </c>
      <c r="L6354">
        <v>54</v>
      </c>
      <c r="M6354">
        <v>991</v>
      </c>
      <c r="N6354">
        <v>1717</v>
      </c>
      <c r="O6354">
        <v>18</v>
      </c>
      <c r="P6354">
        <v>2780</v>
      </c>
      <c r="Q6354">
        <v>880</v>
      </c>
      <c r="R6354">
        <v>0</v>
      </c>
      <c r="S6354">
        <v>0</v>
      </c>
      <c r="T6354">
        <v>880</v>
      </c>
      <c r="U6354">
        <v>2058</v>
      </c>
      <c r="V6354">
        <v>-418</v>
      </c>
      <c r="W6354">
        <v>7031</v>
      </c>
      <c r="X6354">
        <v>6551</v>
      </c>
      <c r="Y6354">
        <v>0.26</v>
      </c>
      <c r="Z6354">
        <v>36</v>
      </c>
      <c r="AA6354">
        <v>9560</v>
      </c>
      <c r="AB6354">
        <v>31</v>
      </c>
      <c r="AC6354">
        <v>79.33</v>
      </c>
    </row>
    <row r="6355" spans="1:29" x14ac:dyDescent="0.3">
      <c r="A6355">
        <v>2014</v>
      </c>
      <c r="B6355">
        <v>2</v>
      </c>
      <c r="C6355" s="1">
        <v>41692</v>
      </c>
      <c r="D6355">
        <v>8580</v>
      </c>
      <c r="E6355">
        <v>95</v>
      </c>
      <c r="F6355">
        <v>85</v>
      </c>
      <c r="G6355">
        <v>121</v>
      </c>
      <c r="H6355">
        <v>10</v>
      </c>
      <c r="I6355">
        <v>605</v>
      </c>
      <c r="J6355">
        <v>821</v>
      </c>
      <c r="K6355">
        <v>9496</v>
      </c>
      <c r="L6355">
        <v>53</v>
      </c>
      <c r="M6355">
        <v>990</v>
      </c>
      <c r="N6355">
        <v>1718</v>
      </c>
      <c r="O6355">
        <v>23</v>
      </c>
      <c r="P6355">
        <v>2784</v>
      </c>
      <c r="Q6355">
        <v>900</v>
      </c>
      <c r="R6355">
        <v>0</v>
      </c>
      <c r="S6355">
        <v>0</v>
      </c>
      <c r="T6355">
        <v>900</v>
      </c>
      <c r="U6355">
        <v>1970</v>
      </c>
      <c r="V6355">
        <v>-578</v>
      </c>
      <c r="W6355">
        <v>6453</v>
      </c>
      <c r="X6355">
        <v>5812</v>
      </c>
      <c r="Y6355">
        <v>0.28999999999999998</v>
      </c>
      <c r="Z6355">
        <v>39</v>
      </c>
      <c r="AA6355">
        <v>8891</v>
      </c>
      <c r="AB6355">
        <v>35</v>
      </c>
      <c r="AC6355">
        <v>79.53</v>
      </c>
    </row>
    <row r="6356" spans="1:29" x14ac:dyDescent="0.3">
      <c r="A6356">
        <v>2014</v>
      </c>
      <c r="B6356">
        <v>2</v>
      </c>
      <c r="C6356" s="1">
        <v>41693</v>
      </c>
      <c r="D6356">
        <v>7830</v>
      </c>
      <c r="E6356">
        <v>95</v>
      </c>
      <c r="F6356">
        <v>81</v>
      </c>
      <c r="G6356">
        <v>121</v>
      </c>
      <c r="H6356">
        <v>10</v>
      </c>
      <c r="I6356">
        <v>599</v>
      </c>
      <c r="J6356">
        <v>811</v>
      </c>
      <c r="K6356">
        <v>8736</v>
      </c>
      <c r="L6356">
        <v>47</v>
      </c>
      <c r="M6356">
        <v>288</v>
      </c>
      <c r="N6356">
        <v>1076</v>
      </c>
      <c r="O6356">
        <v>19</v>
      </c>
      <c r="P6356">
        <v>1430</v>
      </c>
      <c r="Q6356">
        <v>900</v>
      </c>
      <c r="R6356">
        <v>0</v>
      </c>
      <c r="S6356">
        <v>0</v>
      </c>
      <c r="T6356">
        <v>900</v>
      </c>
      <c r="U6356">
        <v>1870</v>
      </c>
      <c r="V6356">
        <v>666</v>
      </c>
      <c r="W6356">
        <v>5803</v>
      </c>
      <c r="X6356">
        <v>6406</v>
      </c>
      <c r="Y6356">
        <v>0.16</v>
      </c>
      <c r="Z6356">
        <v>27</v>
      </c>
      <c r="AA6356">
        <v>8137</v>
      </c>
      <c r="AB6356">
        <v>21</v>
      </c>
      <c r="AC6356">
        <v>79.650000000000006</v>
      </c>
    </row>
    <row r="6357" spans="1:29" x14ac:dyDescent="0.3">
      <c r="A6357">
        <v>2014</v>
      </c>
      <c r="B6357">
        <v>2</v>
      </c>
      <c r="C6357" s="1">
        <v>41694</v>
      </c>
      <c r="D6357">
        <v>7440</v>
      </c>
      <c r="E6357">
        <v>97</v>
      </c>
      <c r="F6357">
        <v>77</v>
      </c>
      <c r="G6357">
        <v>121</v>
      </c>
      <c r="H6357">
        <v>10</v>
      </c>
      <c r="I6357">
        <v>595</v>
      </c>
      <c r="J6357">
        <v>803</v>
      </c>
      <c r="K6357">
        <v>8340</v>
      </c>
      <c r="L6357">
        <v>53</v>
      </c>
      <c r="M6357">
        <v>696</v>
      </c>
      <c r="N6357">
        <v>799</v>
      </c>
      <c r="O6357">
        <v>16</v>
      </c>
      <c r="P6357">
        <v>1564</v>
      </c>
      <c r="Q6357">
        <v>852</v>
      </c>
      <c r="R6357">
        <v>0</v>
      </c>
      <c r="S6357">
        <v>0</v>
      </c>
      <c r="T6357">
        <v>852</v>
      </c>
      <c r="U6357">
        <v>1819</v>
      </c>
      <c r="V6357">
        <v>504</v>
      </c>
      <c r="W6357">
        <v>5480</v>
      </c>
      <c r="X6357">
        <v>5924</v>
      </c>
      <c r="Y6357">
        <v>0.17</v>
      </c>
      <c r="Z6357">
        <v>29</v>
      </c>
      <c r="AA6357">
        <v>7745</v>
      </c>
      <c r="AB6357">
        <v>24</v>
      </c>
      <c r="AC6357">
        <v>79.819999999999993</v>
      </c>
    </row>
    <row r="6358" spans="1:29" x14ac:dyDescent="0.3">
      <c r="A6358">
        <v>2014</v>
      </c>
      <c r="B6358">
        <v>2</v>
      </c>
      <c r="C6358" s="1">
        <v>41695</v>
      </c>
      <c r="D6358">
        <v>6930</v>
      </c>
      <c r="E6358">
        <v>100</v>
      </c>
      <c r="F6358">
        <v>73</v>
      </c>
      <c r="G6358">
        <v>121</v>
      </c>
      <c r="H6358">
        <v>10</v>
      </c>
      <c r="I6358">
        <v>598</v>
      </c>
      <c r="J6358">
        <v>802</v>
      </c>
      <c r="K6358">
        <v>7832</v>
      </c>
      <c r="L6358">
        <v>60</v>
      </c>
      <c r="M6358">
        <v>693</v>
      </c>
      <c r="N6358">
        <v>802</v>
      </c>
      <c r="O6358">
        <v>24</v>
      </c>
      <c r="P6358">
        <v>1579</v>
      </c>
      <c r="Q6358">
        <v>900</v>
      </c>
      <c r="R6358">
        <v>0</v>
      </c>
      <c r="S6358">
        <v>0</v>
      </c>
      <c r="T6358">
        <v>900</v>
      </c>
      <c r="U6358">
        <v>1751</v>
      </c>
      <c r="V6358">
        <v>388</v>
      </c>
      <c r="W6358">
        <v>5027</v>
      </c>
      <c r="X6358">
        <v>5353</v>
      </c>
      <c r="Y6358">
        <v>0.19</v>
      </c>
      <c r="Z6358">
        <v>32</v>
      </c>
      <c r="AA6358">
        <v>7234</v>
      </c>
      <c r="AB6358">
        <v>26</v>
      </c>
      <c r="AC6358">
        <v>80.05</v>
      </c>
    </row>
    <row r="6359" spans="1:29" x14ac:dyDescent="0.3">
      <c r="A6359">
        <v>2014</v>
      </c>
      <c r="B6359">
        <v>2</v>
      </c>
      <c r="C6359" s="1">
        <v>41696</v>
      </c>
      <c r="D6359">
        <v>6960</v>
      </c>
      <c r="E6359">
        <v>107</v>
      </c>
      <c r="F6359">
        <v>69</v>
      </c>
      <c r="G6359">
        <v>120</v>
      </c>
      <c r="H6359">
        <v>10</v>
      </c>
      <c r="I6359">
        <v>603</v>
      </c>
      <c r="J6359">
        <v>802</v>
      </c>
      <c r="K6359">
        <v>7869</v>
      </c>
      <c r="L6359">
        <v>49</v>
      </c>
      <c r="M6359">
        <v>698</v>
      </c>
      <c r="N6359">
        <v>802</v>
      </c>
      <c r="O6359">
        <v>18</v>
      </c>
      <c r="P6359">
        <v>1567</v>
      </c>
      <c r="Q6359">
        <v>881</v>
      </c>
      <c r="R6359">
        <v>2063</v>
      </c>
      <c r="S6359">
        <v>0</v>
      </c>
      <c r="T6359">
        <v>-1182</v>
      </c>
      <c r="U6359">
        <v>1755</v>
      </c>
      <c r="V6359">
        <v>1758</v>
      </c>
      <c r="W6359">
        <v>5643</v>
      </c>
      <c r="X6359">
        <v>7484</v>
      </c>
      <c r="Y6359">
        <v>0.19</v>
      </c>
      <c r="Z6359">
        <v>5</v>
      </c>
      <c r="AA6359">
        <v>7266</v>
      </c>
      <c r="AB6359">
        <v>-3</v>
      </c>
      <c r="AC6359">
        <v>80.05</v>
      </c>
    </row>
    <row r="6360" spans="1:29" x14ac:dyDescent="0.3">
      <c r="A6360">
        <v>2014</v>
      </c>
      <c r="B6360">
        <v>2</v>
      </c>
      <c r="C6360" s="1">
        <v>41697</v>
      </c>
      <c r="D6360">
        <v>7140</v>
      </c>
      <c r="E6360">
        <v>106</v>
      </c>
      <c r="F6360">
        <v>121</v>
      </c>
      <c r="G6360">
        <v>121</v>
      </c>
      <c r="H6360">
        <v>10</v>
      </c>
      <c r="I6360">
        <v>650</v>
      </c>
      <c r="J6360">
        <v>902</v>
      </c>
      <c r="K6360">
        <v>8148</v>
      </c>
      <c r="L6360">
        <v>54</v>
      </c>
      <c r="M6360">
        <v>693</v>
      </c>
      <c r="N6360">
        <v>807</v>
      </c>
      <c r="O6360">
        <v>19</v>
      </c>
      <c r="P6360">
        <v>1572</v>
      </c>
      <c r="Q6360">
        <v>882</v>
      </c>
      <c r="R6360">
        <v>2063</v>
      </c>
      <c r="S6360">
        <v>0</v>
      </c>
      <c r="T6360">
        <v>-1181</v>
      </c>
      <c r="U6360">
        <v>1779</v>
      </c>
      <c r="V6360">
        <v>1876</v>
      </c>
      <c r="W6360">
        <v>5798</v>
      </c>
      <c r="X6360">
        <v>7757</v>
      </c>
      <c r="Y6360">
        <v>0.18</v>
      </c>
      <c r="Z6360">
        <v>5</v>
      </c>
      <c r="AA6360">
        <v>7498</v>
      </c>
      <c r="AB6360">
        <v>-3</v>
      </c>
      <c r="AC6360">
        <v>80.02</v>
      </c>
    </row>
    <row r="6361" spans="1:29" x14ac:dyDescent="0.3">
      <c r="A6361">
        <v>2014</v>
      </c>
      <c r="B6361">
        <v>2</v>
      </c>
      <c r="C6361" s="1">
        <v>41698</v>
      </c>
      <c r="D6361">
        <v>8460</v>
      </c>
      <c r="E6361">
        <v>106</v>
      </c>
      <c r="F6361">
        <v>763</v>
      </c>
      <c r="G6361">
        <v>248</v>
      </c>
      <c r="H6361">
        <v>11</v>
      </c>
      <c r="I6361">
        <v>828</v>
      </c>
      <c r="J6361">
        <v>1850</v>
      </c>
      <c r="K6361">
        <v>10416</v>
      </c>
      <c r="L6361">
        <v>58</v>
      </c>
      <c r="M6361">
        <v>691</v>
      </c>
      <c r="N6361">
        <v>828</v>
      </c>
      <c r="O6361">
        <v>14</v>
      </c>
      <c r="P6361">
        <v>1592</v>
      </c>
      <c r="Q6361">
        <v>889</v>
      </c>
      <c r="R6361">
        <v>8711</v>
      </c>
      <c r="S6361">
        <v>0</v>
      </c>
      <c r="T6361">
        <v>-7821</v>
      </c>
      <c r="U6361">
        <v>1954</v>
      </c>
      <c r="V6361">
        <v>7296</v>
      </c>
      <c r="W6361">
        <v>8802</v>
      </c>
      <c r="X6361">
        <v>16646</v>
      </c>
      <c r="Y6361">
        <v>0.14000000000000001</v>
      </c>
      <c r="Z6361">
        <v>-60</v>
      </c>
      <c r="AA6361">
        <v>12109</v>
      </c>
      <c r="AB6361">
        <v>-37</v>
      </c>
      <c r="AC6361">
        <v>79.5</v>
      </c>
    </row>
    <row r="6362" spans="1:29" x14ac:dyDescent="0.3">
      <c r="A6362">
        <v>2014</v>
      </c>
      <c r="B6362">
        <v>3</v>
      </c>
      <c r="C6362" s="1">
        <v>41699</v>
      </c>
      <c r="D6362">
        <v>14500</v>
      </c>
      <c r="E6362">
        <v>98</v>
      </c>
      <c r="F6362">
        <v>1020</v>
      </c>
      <c r="G6362">
        <v>174</v>
      </c>
      <c r="H6362">
        <v>10</v>
      </c>
      <c r="I6362">
        <v>1170</v>
      </c>
      <c r="J6362">
        <v>2374</v>
      </c>
      <c r="K6362">
        <v>16972</v>
      </c>
      <c r="L6362">
        <v>43</v>
      </c>
      <c r="M6362">
        <v>694</v>
      </c>
      <c r="N6362">
        <v>813</v>
      </c>
      <c r="O6362">
        <v>15</v>
      </c>
      <c r="P6362">
        <v>1565</v>
      </c>
      <c r="Q6362">
        <v>950</v>
      </c>
      <c r="R6362">
        <v>8711</v>
      </c>
      <c r="S6362">
        <v>0</v>
      </c>
      <c r="T6362">
        <v>-7761</v>
      </c>
      <c r="U6362">
        <v>2758</v>
      </c>
      <c r="V6362">
        <v>8612</v>
      </c>
      <c r="W6362">
        <v>14014</v>
      </c>
      <c r="X6362">
        <v>23168</v>
      </c>
      <c r="Y6362">
        <v>0.09</v>
      </c>
      <c r="Z6362">
        <v>-37</v>
      </c>
      <c r="AA6362">
        <v>18667</v>
      </c>
      <c r="AB6362">
        <v>-24</v>
      </c>
      <c r="AC6362">
        <v>78.8</v>
      </c>
    </row>
    <row r="6363" spans="1:29" x14ac:dyDescent="0.3">
      <c r="A6363">
        <v>2014</v>
      </c>
      <c r="B6363">
        <v>3</v>
      </c>
      <c r="C6363" s="1">
        <v>41700</v>
      </c>
      <c r="D6363">
        <v>20500</v>
      </c>
      <c r="E6363">
        <v>98</v>
      </c>
      <c r="F6363">
        <v>503</v>
      </c>
      <c r="G6363">
        <v>112</v>
      </c>
      <c r="H6363">
        <v>10</v>
      </c>
      <c r="I6363">
        <v>1090</v>
      </c>
      <c r="J6363">
        <v>1715</v>
      </c>
      <c r="K6363">
        <v>22313</v>
      </c>
      <c r="L6363">
        <v>50</v>
      </c>
      <c r="M6363">
        <v>2496</v>
      </c>
      <c r="N6363">
        <v>1460</v>
      </c>
      <c r="O6363">
        <v>19</v>
      </c>
      <c r="P6363">
        <v>4025</v>
      </c>
      <c r="Q6363">
        <v>1000</v>
      </c>
      <c r="R6363">
        <v>8711</v>
      </c>
      <c r="S6363">
        <v>0</v>
      </c>
      <c r="T6363">
        <v>-7711</v>
      </c>
      <c r="U6363">
        <v>3556</v>
      </c>
      <c r="V6363">
        <v>6258</v>
      </c>
      <c r="W6363">
        <v>19202</v>
      </c>
      <c r="X6363">
        <v>25999</v>
      </c>
      <c r="Y6363">
        <v>0.18</v>
      </c>
      <c r="Z6363">
        <v>-17</v>
      </c>
      <c r="AA6363">
        <v>22761</v>
      </c>
      <c r="AB6363">
        <v>-14</v>
      </c>
      <c r="AC6363">
        <v>78.06</v>
      </c>
    </row>
    <row r="6364" spans="1:29" x14ac:dyDescent="0.3">
      <c r="A6364">
        <v>2014</v>
      </c>
      <c r="B6364">
        <v>3</v>
      </c>
      <c r="C6364" s="1">
        <v>41701</v>
      </c>
      <c r="D6364">
        <v>21300</v>
      </c>
      <c r="E6364">
        <v>107</v>
      </c>
      <c r="F6364">
        <v>377</v>
      </c>
      <c r="G6364">
        <v>121</v>
      </c>
      <c r="H6364">
        <v>18</v>
      </c>
      <c r="I6364">
        <v>978</v>
      </c>
      <c r="J6364">
        <v>1494</v>
      </c>
      <c r="K6364">
        <v>22901</v>
      </c>
      <c r="L6364">
        <v>63</v>
      </c>
      <c r="M6364">
        <v>2198</v>
      </c>
      <c r="N6364">
        <v>2089</v>
      </c>
      <c r="O6364">
        <v>17</v>
      </c>
      <c r="P6364">
        <v>4366</v>
      </c>
      <c r="Q6364">
        <v>974</v>
      </c>
      <c r="R6364">
        <v>7565</v>
      </c>
      <c r="S6364">
        <v>0</v>
      </c>
      <c r="T6364">
        <v>-6590</v>
      </c>
      <c r="U6364">
        <v>3662</v>
      </c>
      <c r="V6364">
        <v>5074</v>
      </c>
      <c r="W6364">
        <v>19590</v>
      </c>
      <c r="X6364">
        <v>25125</v>
      </c>
      <c r="Y6364">
        <v>0.19</v>
      </c>
      <c r="Z6364">
        <v>-10</v>
      </c>
      <c r="AA6364">
        <v>21923</v>
      </c>
      <c r="AB6364">
        <v>-15</v>
      </c>
      <c r="AC6364">
        <v>77.38</v>
      </c>
    </row>
    <row r="6365" spans="1:29" x14ac:dyDescent="0.3">
      <c r="A6365">
        <v>2014</v>
      </c>
      <c r="B6365">
        <v>3</v>
      </c>
      <c r="C6365" s="1">
        <v>41702</v>
      </c>
      <c r="D6365">
        <v>19300</v>
      </c>
      <c r="E6365">
        <v>110</v>
      </c>
      <c r="F6365">
        <v>651</v>
      </c>
      <c r="G6365">
        <v>149</v>
      </c>
      <c r="H6365">
        <v>22</v>
      </c>
      <c r="I6365">
        <v>969</v>
      </c>
      <c r="J6365">
        <v>1791</v>
      </c>
      <c r="K6365">
        <v>21201</v>
      </c>
      <c r="L6365">
        <v>66</v>
      </c>
      <c r="M6365">
        <v>2195</v>
      </c>
      <c r="N6365">
        <v>2451</v>
      </c>
      <c r="O6365">
        <v>14</v>
      </c>
      <c r="P6365">
        <v>4726</v>
      </c>
      <c r="Q6365">
        <v>996</v>
      </c>
      <c r="R6365">
        <v>7794</v>
      </c>
      <c r="S6365">
        <v>0</v>
      </c>
      <c r="T6365">
        <v>-6798</v>
      </c>
      <c r="U6365">
        <v>3396</v>
      </c>
      <c r="V6365">
        <v>4879</v>
      </c>
      <c r="W6365">
        <v>17917</v>
      </c>
      <c r="X6365">
        <v>23273</v>
      </c>
      <c r="Y6365">
        <v>0.22</v>
      </c>
      <c r="Z6365">
        <v>-10</v>
      </c>
      <c r="AA6365">
        <v>20232</v>
      </c>
      <c r="AB6365">
        <v>-15</v>
      </c>
      <c r="AC6365">
        <v>76.790000000000006</v>
      </c>
    </row>
    <row r="6366" spans="1:29" x14ac:dyDescent="0.3">
      <c r="A6366">
        <v>2014</v>
      </c>
      <c r="B6366">
        <v>3</v>
      </c>
      <c r="C6366" s="1">
        <v>41703</v>
      </c>
      <c r="D6366">
        <v>19700</v>
      </c>
      <c r="E6366">
        <v>111</v>
      </c>
      <c r="F6366">
        <v>582</v>
      </c>
      <c r="G6366">
        <v>144</v>
      </c>
      <c r="H6366">
        <v>12</v>
      </c>
      <c r="I6366">
        <v>964</v>
      </c>
      <c r="J6366">
        <v>1702</v>
      </c>
      <c r="K6366">
        <v>21513</v>
      </c>
      <c r="L6366">
        <v>68</v>
      </c>
      <c r="M6366">
        <v>2792</v>
      </c>
      <c r="N6366">
        <v>2876</v>
      </c>
      <c r="O6366">
        <v>15</v>
      </c>
      <c r="P6366">
        <v>5750</v>
      </c>
      <c r="Q6366">
        <v>1050</v>
      </c>
      <c r="R6366">
        <v>2063</v>
      </c>
      <c r="S6366">
        <v>0</v>
      </c>
      <c r="T6366">
        <v>-1013</v>
      </c>
      <c r="U6366">
        <v>3449</v>
      </c>
      <c r="V6366">
        <v>59</v>
      </c>
      <c r="W6366">
        <v>16646</v>
      </c>
      <c r="X6366">
        <v>16776</v>
      </c>
      <c r="Y6366">
        <v>0.26</v>
      </c>
      <c r="Z6366">
        <v>22</v>
      </c>
      <c r="AA6366">
        <v>20549</v>
      </c>
      <c r="AB6366">
        <v>18</v>
      </c>
      <c r="AC6366">
        <v>76.45</v>
      </c>
    </row>
    <row r="6367" spans="1:29" x14ac:dyDescent="0.3">
      <c r="A6367">
        <v>2014</v>
      </c>
      <c r="B6367">
        <v>3</v>
      </c>
      <c r="C6367" s="1">
        <v>41704</v>
      </c>
      <c r="D6367">
        <v>26200</v>
      </c>
      <c r="E6367">
        <v>112</v>
      </c>
      <c r="F6367">
        <v>1100</v>
      </c>
      <c r="G6367">
        <v>130</v>
      </c>
      <c r="H6367">
        <v>12</v>
      </c>
      <c r="I6367">
        <v>924</v>
      </c>
      <c r="J6367">
        <v>2166</v>
      </c>
      <c r="K6367">
        <v>28478</v>
      </c>
      <c r="L6367">
        <v>58</v>
      </c>
      <c r="M6367">
        <v>2493</v>
      </c>
      <c r="N6367">
        <v>3318</v>
      </c>
      <c r="O6367">
        <v>20</v>
      </c>
      <c r="P6367">
        <v>5889</v>
      </c>
      <c r="Q6367">
        <v>1048</v>
      </c>
      <c r="R6367">
        <v>2292</v>
      </c>
      <c r="S6367">
        <v>0</v>
      </c>
      <c r="T6367">
        <v>-1244</v>
      </c>
      <c r="U6367">
        <v>4314</v>
      </c>
      <c r="V6367">
        <v>1399</v>
      </c>
      <c r="W6367">
        <v>22347</v>
      </c>
      <c r="X6367">
        <v>23833</v>
      </c>
      <c r="Y6367">
        <v>0.2</v>
      </c>
      <c r="Z6367">
        <v>16</v>
      </c>
      <c r="AA6367">
        <v>27554</v>
      </c>
      <c r="AB6367">
        <v>14</v>
      </c>
      <c r="AC6367">
        <v>75.89</v>
      </c>
    </row>
    <row r="6368" spans="1:29" x14ac:dyDescent="0.3">
      <c r="A6368">
        <v>2014</v>
      </c>
      <c r="B6368">
        <v>3</v>
      </c>
      <c r="C6368" s="1">
        <v>41705</v>
      </c>
      <c r="D6368">
        <v>27900</v>
      </c>
      <c r="E6368">
        <v>110</v>
      </c>
      <c r="F6368">
        <v>958</v>
      </c>
      <c r="G6368">
        <v>134</v>
      </c>
      <c r="H6368">
        <v>15</v>
      </c>
      <c r="I6368">
        <v>913</v>
      </c>
      <c r="J6368">
        <v>2020</v>
      </c>
      <c r="K6368">
        <v>30030</v>
      </c>
      <c r="L6368">
        <v>75</v>
      </c>
      <c r="M6368">
        <v>3488</v>
      </c>
      <c r="N6368">
        <v>3303</v>
      </c>
      <c r="O6368">
        <v>14</v>
      </c>
      <c r="P6368">
        <v>6880</v>
      </c>
      <c r="Q6368">
        <v>1048</v>
      </c>
      <c r="R6368">
        <v>2292</v>
      </c>
      <c r="S6368">
        <v>0</v>
      </c>
      <c r="T6368">
        <v>-1244</v>
      </c>
      <c r="U6368">
        <v>4540</v>
      </c>
      <c r="V6368">
        <v>488</v>
      </c>
      <c r="W6368">
        <v>23819</v>
      </c>
      <c r="X6368">
        <v>24393</v>
      </c>
      <c r="Y6368">
        <v>0.23</v>
      </c>
      <c r="Z6368">
        <v>19</v>
      </c>
      <c r="AA6368">
        <v>29117</v>
      </c>
      <c r="AB6368">
        <v>16</v>
      </c>
      <c r="AC6368">
        <v>75.36</v>
      </c>
    </row>
    <row r="6369" spans="1:29" x14ac:dyDescent="0.3">
      <c r="A6369">
        <v>2014</v>
      </c>
      <c r="B6369">
        <v>3</v>
      </c>
      <c r="C6369" s="1">
        <v>41706</v>
      </c>
      <c r="D6369">
        <v>25800</v>
      </c>
      <c r="E6369">
        <v>107</v>
      </c>
      <c r="F6369">
        <v>630</v>
      </c>
      <c r="G6369">
        <v>139</v>
      </c>
      <c r="H6369">
        <v>23</v>
      </c>
      <c r="I6369">
        <v>910</v>
      </c>
      <c r="J6369">
        <v>1702</v>
      </c>
      <c r="K6369">
        <v>27609</v>
      </c>
      <c r="L6369">
        <v>104</v>
      </c>
      <c r="M6369">
        <v>3487</v>
      </c>
      <c r="N6369">
        <v>3307</v>
      </c>
      <c r="O6369">
        <v>17</v>
      </c>
      <c r="P6369">
        <v>6914</v>
      </c>
      <c r="Q6369">
        <v>1100</v>
      </c>
      <c r="R6369">
        <v>1375</v>
      </c>
      <c r="S6369">
        <v>0</v>
      </c>
      <c r="T6369">
        <v>-275</v>
      </c>
      <c r="U6369">
        <v>4260</v>
      </c>
      <c r="V6369">
        <v>-773</v>
      </c>
      <c r="W6369">
        <v>21724</v>
      </c>
      <c r="X6369">
        <v>20970</v>
      </c>
      <c r="Y6369">
        <v>0.25</v>
      </c>
      <c r="Z6369">
        <v>24</v>
      </c>
      <c r="AA6369">
        <v>26699</v>
      </c>
      <c r="AB6369">
        <v>21</v>
      </c>
      <c r="AC6369">
        <v>74.95</v>
      </c>
    </row>
    <row r="6370" spans="1:29" x14ac:dyDescent="0.3">
      <c r="A6370">
        <v>2014</v>
      </c>
      <c r="B6370">
        <v>3</v>
      </c>
      <c r="C6370" s="1">
        <v>41707</v>
      </c>
      <c r="D6370">
        <v>22900</v>
      </c>
      <c r="E6370">
        <v>103</v>
      </c>
      <c r="F6370">
        <v>481</v>
      </c>
      <c r="G6370">
        <v>136</v>
      </c>
      <c r="H6370">
        <v>23</v>
      </c>
      <c r="I6370">
        <v>944</v>
      </c>
      <c r="J6370">
        <v>1584</v>
      </c>
      <c r="K6370">
        <v>24587</v>
      </c>
      <c r="L6370">
        <v>97</v>
      </c>
      <c r="M6370">
        <v>3351</v>
      </c>
      <c r="N6370">
        <v>3201</v>
      </c>
      <c r="O6370">
        <v>20</v>
      </c>
      <c r="P6370">
        <v>6669</v>
      </c>
      <c r="Q6370">
        <v>1100</v>
      </c>
      <c r="R6370">
        <v>1146</v>
      </c>
      <c r="S6370">
        <v>0</v>
      </c>
      <c r="T6370">
        <v>-46</v>
      </c>
      <c r="U6370">
        <v>3875</v>
      </c>
      <c r="V6370">
        <v>-1180</v>
      </c>
      <c r="W6370">
        <v>19141</v>
      </c>
      <c r="X6370">
        <v>17964</v>
      </c>
      <c r="Y6370">
        <v>0.27</v>
      </c>
      <c r="Z6370">
        <v>27</v>
      </c>
      <c r="AA6370">
        <v>23643</v>
      </c>
      <c r="AB6370">
        <v>24</v>
      </c>
      <c r="AC6370">
        <v>74.66</v>
      </c>
    </row>
    <row r="6371" spans="1:29" x14ac:dyDescent="0.3">
      <c r="A6371">
        <v>2014</v>
      </c>
      <c r="B6371">
        <v>3</v>
      </c>
      <c r="C6371" s="1">
        <v>41708</v>
      </c>
      <c r="D6371">
        <v>19900</v>
      </c>
      <c r="E6371">
        <v>102</v>
      </c>
      <c r="F6371">
        <v>417</v>
      </c>
      <c r="G6371">
        <v>122</v>
      </c>
      <c r="H6371">
        <v>23</v>
      </c>
      <c r="I6371">
        <v>998</v>
      </c>
      <c r="J6371">
        <v>1560</v>
      </c>
      <c r="K6371">
        <v>21562</v>
      </c>
      <c r="L6371">
        <v>91</v>
      </c>
      <c r="M6371">
        <v>3496</v>
      </c>
      <c r="N6371">
        <v>3332</v>
      </c>
      <c r="O6371">
        <v>19</v>
      </c>
      <c r="P6371">
        <v>6939</v>
      </c>
      <c r="Q6371">
        <v>1094</v>
      </c>
      <c r="R6371">
        <v>229</v>
      </c>
      <c r="S6371">
        <v>0</v>
      </c>
      <c r="T6371">
        <v>865</v>
      </c>
      <c r="U6371">
        <v>3476</v>
      </c>
      <c r="V6371">
        <v>-2465</v>
      </c>
      <c r="W6371">
        <v>16284</v>
      </c>
      <c r="X6371">
        <v>13759</v>
      </c>
      <c r="Y6371">
        <v>0.32</v>
      </c>
      <c r="Z6371">
        <v>36</v>
      </c>
      <c r="AA6371">
        <v>20564</v>
      </c>
      <c r="AB6371">
        <v>33</v>
      </c>
      <c r="AC6371">
        <v>74.56</v>
      </c>
    </row>
    <row r="6372" spans="1:29" x14ac:dyDescent="0.3">
      <c r="A6372">
        <v>2014</v>
      </c>
      <c r="B6372">
        <v>3</v>
      </c>
      <c r="C6372" s="1">
        <v>41709</v>
      </c>
      <c r="D6372">
        <v>17700</v>
      </c>
      <c r="E6372">
        <v>106</v>
      </c>
      <c r="F6372">
        <v>380</v>
      </c>
      <c r="G6372">
        <v>111</v>
      </c>
      <c r="H6372">
        <v>22</v>
      </c>
      <c r="I6372">
        <v>975</v>
      </c>
      <c r="J6372">
        <v>1488</v>
      </c>
      <c r="K6372">
        <v>19294</v>
      </c>
      <c r="L6372">
        <v>93</v>
      </c>
      <c r="M6372">
        <v>3499</v>
      </c>
      <c r="N6372">
        <v>3279</v>
      </c>
      <c r="O6372">
        <v>21</v>
      </c>
      <c r="P6372">
        <v>6891</v>
      </c>
      <c r="Q6372">
        <v>1134</v>
      </c>
      <c r="R6372">
        <v>0</v>
      </c>
      <c r="S6372">
        <v>0</v>
      </c>
      <c r="T6372">
        <v>1134</v>
      </c>
      <c r="U6372">
        <v>3183</v>
      </c>
      <c r="V6372">
        <v>-2957</v>
      </c>
      <c r="W6372">
        <v>14305</v>
      </c>
      <c r="X6372">
        <v>11269</v>
      </c>
      <c r="Y6372">
        <v>0.35</v>
      </c>
      <c r="Z6372">
        <v>42</v>
      </c>
      <c r="AA6372">
        <v>18319</v>
      </c>
      <c r="AB6372">
        <v>38</v>
      </c>
      <c r="AC6372">
        <v>74.59</v>
      </c>
    </row>
    <row r="6373" spans="1:29" x14ac:dyDescent="0.3">
      <c r="A6373">
        <v>2014</v>
      </c>
      <c r="B6373">
        <v>3</v>
      </c>
      <c r="C6373" s="1">
        <v>41710</v>
      </c>
      <c r="D6373">
        <v>21500</v>
      </c>
      <c r="E6373">
        <v>107</v>
      </c>
      <c r="F6373">
        <v>304</v>
      </c>
      <c r="G6373">
        <v>111</v>
      </c>
      <c r="H6373">
        <v>21</v>
      </c>
      <c r="I6373">
        <v>972</v>
      </c>
      <c r="J6373">
        <v>1408</v>
      </c>
      <c r="K6373">
        <v>23015</v>
      </c>
      <c r="L6373">
        <v>100</v>
      </c>
      <c r="M6373">
        <v>2994</v>
      </c>
      <c r="N6373">
        <v>3367</v>
      </c>
      <c r="O6373">
        <v>20</v>
      </c>
      <c r="P6373">
        <v>6481</v>
      </c>
      <c r="Q6373">
        <v>1126</v>
      </c>
      <c r="R6373">
        <v>0</v>
      </c>
      <c r="S6373">
        <v>0</v>
      </c>
      <c r="T6373">
        <v>1126</v>
      </c>
      <c r="U6373">
        <v>3689</v>
      </c>
      <c r="V6373">
        <v>-2117</v>
      </c>
      <c r="W6373">
        <v>17603</v>
      </c>
      <c r="X6373">
        <v>15408</v>
      </c>
      <c r="Y6373">
        <v>0.28000000000000003</v>
      </c>
      <c r="Z6373">
        <v>33</v>
      </c>
      <c r="AA6373">
        <v>22043</v>
      </c>
      <c r="AB6373">
        <v>30</v>
      </c>
      <c r="AC6373">
        <v>74.42</v>
      </c>
    </row>
    <row r="6374" spans="1:29" x14ac:dyDescent="0.3">
      <c r="A6374">
        <v>2014</v>
      </c>
      <c r="B6374">
        <v>3</v>
      </c>
      <c r="C6374" s="1">
        <v>41711</v>
      </c>
      <c r="D6374">
        <v>22600</v>
      </c>
      <c r="E6374">
        <v>108</v>
      </c>
      <c r="F6374">
        <v>255</v>
      </c>
      <c r="G6374">
        <v>125</v>
      </c>
      <c r="H6374">
        <v>21</v>
      </c>
      <c r="I6374">
        <v>983</v>
      </c>
      <c r="J6374">
        <v>1384</v>
      </c>
      <c r="K6374">
        <v>24092</v>
      </c>
      <c r="L6374">
        <v>104</v>
      </c>
      <c r="M6374">
        <v>3694</v>
      </c>
      <c r="N6374">
        <v>3362</v>
      </c>
      <c r="O6374">
        <v>23</v>
      </c>
      <c r="P6374">
        <v>7183</v>
      </c>
      <c r="Q6374">
        <v>1176</v>
      </c>
      <c r="R6374">
        <v>0</v>
      </c>
      <c r="S6374">
        <v>0</v>
      </c>
      <c r="T6374">
        <v>1176</v>
      </c>
      <c r="U6374">
        <v>3835</v>
      </c>
      <c r="V6374">
        <v>-2729</v>
      </c>
      <c r="W6374">
        <v>18544</v>
      </c>
      <c r="X6374">
        <v>15733</v>
      </c>
      <c r="Y6374">
        <v>0.28999999999999998</v>
      </c>
      <c r="Z6374">
        <v>35</v>
      </c>
      <c r="AA6374">
        <v>23109</v>
      </c>
      <c r="AB6374">
        <v>32</v>
      </c>
      <c r="AC6374">
        <v>74.25</v>
      </c>
    </row>
    <row r="6375" spans="1:29" x14ac:dyDescent="0.3">
      <c r="A6375">
        <v>2014</v>
      </c>
      <c r="B6375">
        <v>3</v>
      </c>
      <c r="C6375" s="1">
        <v>41712</v>
      </c>
      <c r="D6375">
        <v>19500</v>
      </c>
      <c r="E6375">
        <v>117</v>
      </c>
      <c r="F6375">
        <v>225</v>
      </c>
      <c r="G6375">
        <v>130</v>
      </c>
      <c r="H6375">
        <v>21</v>
      </c>
      <c r="I6375">
        <v>984</v>
      </c>
      <c r="J6375">
        <v>1360</v>
      </c>
      <c r="K6375">
        <v>20977</v>
      </c>
      <c r="L6375">
        <v>115</v>
      </c>
      <c r="M6375">
        <v>3492</v>
      </c>
      <c r="N6375">
        <v>2741</v>
      </c>
      <c r="O6375">
        <v>22</v>
      </c>
      <c r="P6375">
        <v>6371</v>
      </c>
      <c r="Q6375">
        <v>1214</v>
      </c>
      <c r="R6375">
        <v>0</v>
      </c>
      <c r="S6375">
        <v>0</v>
      </c>
      <c r="T6375">
        <v>1214</v>
      </c>
      <c r="U6375">
        <v>3423</v>
      </c>
      <c r="V6375">
        <v>-2378</v>
      </c>
      <c r="W6375">
        <v>15855</v>
      </c>
      <c r="X6375">
        <v>13392</v>
      </c>
      <c r="Y6375">
        <v>0.3</v>
      </c>
      <c r="Z6375">
        <v>36</v>
      </c>
      <c r="AA6375">
        <v>19993</v>
      </c>
      <c r="AB6375">
        <v>33</v>
      </c>
      <c r="AC6375">
        <v>74.19</v>
      </c>
    </row>
    <row r="6376" spans="1:29" x14ac:dyDescent="0.3">
      <c r="A6376">
        <v>2014</v>
      </c>
      <c r="B6376">
        <v>3</v>
      </c>
      <c r="C6376" s="1">
        <v>41713</v>
      </c>
      <c r="D6376">
        <v>15600</v>
      </c>
      <c r="E6376">
        <v>117</v>
      </c>
      <c r="F6376">
        <v>201</v>
      </c>
      <c r="G6376">
        <v>131</v>
      </c>
      <c r="H6376">
        <v>21</v>
      </c>
      <c r="I6376">
        <v>967</v>
      </c>
      <c r="J6376">
        <v>1320</v>
      </c>
      <c r="K6376">
        <v>17037</v>
      </c>
      <c r="L6376">
        <v>106</v>
      </c>
      <c r="M6376">
        <v>3498</v>
      </c>
      <c r="N6376">
        <v>2896</v>
      </c>
      <c r="O6376">
        <v>14</v>
      </c>
      <c r="P6376">
        <v>6515</v>
      </c>
      <c r="Q6376">
        <v>1250</v>
      </c>
      <c r="R6376">
        <v>0</v>
      </c>
      <c r="S6376">
        <v>0</v>
      </c>
      <c r="T6376">
        <v>1250</v>
      </c>
      <c r="U6376">
        <v>2904</v>
      </c>
      <c r="V6376">
        <v>-3104</v>
      </c>
      <c r="W6376">
        <v>12463</v>
      </c>
      <c r="X6376">
        <v>9272</v>
      </c>
      <c r="Y6376">
        <v>0.38</v>
      </c>
      <c r="Z6376">
        <v>46</v>
      </c>
      <c r="AA6376">
        <v>16070</v>
      </c>
      <c r="AB6376">
        <v>42</v>
      </c>
      <c r="AC6376">
        <v>74.37</v>
      </c>
    </row>
    <row r="6377" spans="1:29" x14ac:dyDescent="0.3">
      <c r="A6377">
        <v>2014</v>
      </c>
      <c r="B6377">
        <v>3</v>
      </c>
      <c r="C6377" s="1">
        <v>41714</v>
      </c>
      <c r="D6377">
        <v>12900</v>
      </c>
      <c r="E6377">
        <v>113</v>
      </c>
      <c r="F6377">
        <v>182</v>
      </c>
      <c r="G6377">
        <v>129</v>
      </c>
      <c r="H6377">
        <v>22</v>
      </c>
      <c r="I6377">
        <v>966</v>
      </c>
      <c r="J6377">
        <v>1299</v>
      </c>
      <c r="K6377">
        <v>14312</v>
      </c>
      <c r="L6377">
        <v>109</v>
      </c>
      <c r="M6377">
        <v>3288</v>
      </c>
      <c r="N6377">
        <v>3344</v>
      </c>
      <c r="O6377">
        <v>29</v>
      </c>
      <c r="P6377">
        <v>6770</v>
      </c>
      <c r="Q6377">
        <v>1300</v>
      </c>
      <c r="R6377">
        <v>0</v>
      </c>
      <c r="S6377">
        <v>0</v>
      </c>
      <c r="T6377">
        <v>1300</v>
      </c>
      <c r="U6377">
        <v>2545</v>
      </c>
      <c r="V6377">
        <v>-3772</v>
      </c>
      <c r="W6377">
        <v>10104</v>
      </c>
      <c r="X6377">
        <v>6242</v>
      </c>
      <c r="Y6377">
        <v>0.46</v>
      </c>
      <c r="Z6377">
        <v>56</v>
      </c>
      <c r="AA6377">
        <v>13346</v>
      </c>
      <c r="AB6377">
        <v>53</v>
      </c>
      <c r="AC6377">
        <v>74.790000000000006</v>
      </c>
    </row>
    <row r="6378" spans="1:29" x14ac:dyDescent="0.3">
      <c r="A6378">
        <v>2014</v>
      </c>
      <c r="B6378">
        <v>3</v>
      </c>
      <c r="C6378" s="1">
        <v>41715</v>
      </c>
      <c r="D6378">
        <v>11500</v>
      </c>
      <c r="E6378">
        <v>112</v>
      </c>
      <c r="F6378">
        <v>167</v>
      </c>
      <c r="G6378">
        <v>128</v>
      </c>
      <c r="H6378">
        <v>23</v>
      </c>
      <c r="I6378">
        <v>955</v>
      </c>
      <c r="J6378">
        <v>1273</v>
      </c>
      <c r="K6378">
        <v>12885</v>
      </c>
      <c r="L6378">
        <v>94</v>
      </c>
      <c r="M6378">
        <v>2090</v>
      </c>
      <c r="N6378">
        <v>3351</v>
      </c>
      <c r="O6378">
        <v>29</v>
      </c>
      <c r="P6378">
        <v>5565</v>
      </c>
      <c r="Q6378">
        <v>1195</v>
      </c>
      <c r="R6378">
        <v>0</v>
      </c>
      <c r="S6378">
        <v>0</v>
      </c>
      <c r="T6378">
        <v>1195</v>
      </c>
      <c r="U6378">
        <v>2359</v>
      </c>
      <c r="V6378">
        <v>-2710</v>
      </c>
      <c r="W6378">
        <v>8919</v>
      </c>
      <c r="X6378">
        <v>6125</v>
      </c>
      <c r="Y6378">
        <v>0.41</v>
      </c>
      <c r="Z6378">
        <v>52</v>
      </c>
      <c r="AA6378">
        <v>11930</v>
      </c>
      <c r="AB6378">
        <v>49</v>
      </c>
      <c r="AC6378">
        <v>75.209999999999994</v>
      </c>
    </row>
    <row r="6379" spans="1:29" x14ac:dyDescent="0.3">
      <c r="A6379">
        <v>2014</v>
      </c>
      <c r="B6379">
        <v>3</v>
      </c>
      <c r="C6379" s="1">
        <v>41716</v>
      </c>
      <c r="D6379">
        <v>10300</v>
      </c>
      <c r="E6379">
        <v>116</v>
      </c>
      <c r="F6379">
        <v>157</v>
      </c>
      <c r="G6379">
        <v>126</v>
      </c>
      <c r="H6379">
        <v>23</v>
      </c>
      <c r="I6379">
        <v>876</v>
      </c>
      <c r="J6379">
        <v>1182</v>
      </c>
      <c r="K6379">
        <v>11598</v>
      </c>
      <c r="L6379">
        <v>95</v>
      </c>
      <c r="M6379">
        <v>2283</v>
      </c>
      <c r="N6379">
        <v>3356</v>
      </c>
      <c r="O6379">
        <v>29</v>
      </c>
      <c r="P6379">
        <v>5764</v>
      </c>
      <c r="Q6379">
        <v>1299</v>
      </c>
      <c r="R6379">
        <v>0</v>
      </c>
      <c r="S6379">
        <v>0</v>
      </c>
      <c r="T6379">
        <v>1299</v>
      </c>
      <c r="U6379">
        <v>2199</v>
      </c>
      <c r="V6379">
        <v>-3227</v>
      </c>
      <c r="W6379">
        <v>7853</v>
      </c>
      <c r="X6379">
        <v>4536</v>
      </c>
      <c r="Y6379">
        <v>0.48</v>
      </c>
      <c r="Z6379">
        <v>61</v>
      </c>
      <c r="AA6379">
        <v>10722</v>
      </c>
      <c r="AB6379">
        <v>58</v>
      </c>
      <c r="AC6379">
        <v>75.790000000000006</v>
      </c>
    </row>
    <row r="6380" spans="1:29" x14ac:dyDescent="0.3">
      <c r="A6380">
        <v>2014</v>
      </c>
      <c r="B6380">
        <v>3</v>
      </c>
      <c r="C6380" s="1">
        <v>41717</v>
      </c>
      <c r="D6380">
        <v>9320</v>
      </c>
      <c r="E6380">
        <v>113</v>
      </c>
      <c r="F6380">
        <v>147</v>
      </c>
      <c r="G6380">
        <v>100</v>
      </c>
      <c r="H6380">
        <v>23</v>
      </c>
      <c r="I6380">
        <v>790</v>
      </c>
      <c r="J6380">
        <v>1060</v>
      </c>
      <c r="K6380">
        <v>10493</v>
      </c>
      <c r="L6380">
        <v>101</v>
      </c>
      <c r="M6380">
        <v>1488</v>
      </c>
      <c r="N6380">
        <v>3352</v>
      </c>
      <c r="O6380">
        <v>30</v>
      </c>
      <c r="P6380">
        <v>4971</v>
      </c>
      <c r="Q6380">
        <v>1349</v>
      </c>
      <c r="R6380">
        <v>0</v>
      </c>
      <c r="S6380">
        <v>0</v>
      </c>
      <c r="T6380">
        <v>1349</v>
      </c>
      <c r="U6380">
        <v>2069</v>
      </c>
      <c r="V6380">
        <v>-2719</v>
      </c>
      <c r="W6380">
        <v>6987</v>
      </c>
      <c r="X6380">
        <v>4173</v>
      </c>
      <c r="Y6380">
        <v>0.46</v>
      </c>
      <c r="Z6380">
        <v>60</v>
      </c>
      <c r="AA6380">
        <v>9703</v>
      </c>
      <c r="AB6380">
        <v>57</v>
      </c>
      <c r="AC6380">
        <v>76.400000000000006</v>
      </c>
    </row>
    <row r="6381" spans="1:29" x14ac:dyDescent="0.3">
      <c r="A6381">
        <v>2014</v>
      </c>
      <c r="B6381">
        <v>3</v>
      </c>
      <c r="C6381" s="1">
        <v>41718</v>
      </c>
      <c r="D6381">
        <v>8320</v>
      </c>
      <c r="E6381">
        <v>129</v>
      </c>
      <c r="F6381">
        <v>135</v>
      </c>
      <c r="G6381">
        <v>103</v>
      </c>
      <c r="H6381">
        <v>25</v>
      </c>
      <c r="I6381">
        <v>735</v>
      </c>
      <c r="J6381">
        <v>998</v>
      </c>
      <c r="K6381">
        <v>9447</v>
      </c>
      <c r="L6381">
        <v>107</v>
      </c>
      <c r="M6381">
        <v>1486</v>
      </c>
      <c r="N6381">
        <v>2758</v>
      </c>
      <c r="O6381">
        <v>24</v>
      </c>
      <c r="P6381">
        <v>4375</v>
      </c>
      <c r="Q6381">
        <v>1310</v>
      </c>
      <c r="R6381">
        <v>0</v>
      </c>
      <c r="S6381">
        <v>0</v>
      </c>
      <c r="T6381">
        <v>1310</v>
      </c>
      <c r="U6381">
        <v>1936</v>
      </c>
      <c r="V6381">
        <v>-2294</v>
      </c>
      <c r="W6381">
        <v>6147</v>
      </c>
      <c r="X6381">
        <v>3761</v>
      </c>
      <c r="Y6381">
        <v>0.44</v>
      </c>
      <c r="Z6381">
        <v>60</v>
      </c>
      <c r="AA6381">
        <v>8712</v>
      </c>
      <c r="AB6381">
        <v>57</v>
      </c>
      <c r="AC6381">
        <v>77.040000000000006</v>
      </c>
    </row>
    <row r="6382" spans="1:29" x14ac:dyDescent="0.3">
      <c r="A6382">
        <v>2014</v>
      </c>
      <c r="B6382">
        <v>3</v>
      </c>
      <c r="C6382" s="1">
        <v>41719</v>
      </c>
      <c r="D6382">
        <v>7940</v>
      </c>
      <c r="E6382">
        <v>152</v>
      </c>
      <c r="F6382">
        <v>127</v>
      </c>
      <c r="G6382">
        <v>128</v>
      </c>
      <c r="H6382">
        <v>26</v>
      </c>
      <c r="I6382">
        <v>713</v>
      </c>
      <c r="J6382">
        <v>994</v>
      </c>
      <c r="K6382">
        <v>9086</v>
      </c>
      <c r="L6382">
        <v>121</v>
      </c>
      <c r="M6382">
        <v>1194</v>
      </c>
      <c r="N6382">
        <v>1451</v>
      </c>
      <c r="O6382">
        <v>62</v>
      </c>
      <c r="P6382">
        <v>2828</v>
      </c>
      <c r="Q6382">
        <v>1382</v>
      </c>
      <c r="R6382">
        <v>0</v>
      </c>
      <c r="S6382">
        <v>0</v>
      </c>
      <c r="T6382">
        <v>1382</v>
      </c>
      <c r="U6382">
        <v>1885</v>
      </c>
      <c r="V6382">
        <v>-847</v>
      </c>
      <c r="W6382">
        <v>5820</v>
      </c>
      <c r="X6382">
        <v>4876</v>
      </c>
      <c r="Y6382">
        <v>0.28000000000000003</v>
      </c>
      <c r="Z6382">
        <v>46</v>
      </c>
      <c r="AA6382">
        <v>8373</v>
      </c>
      <c r="AB6382">
        <v>42</v>
      </c>
      <c r="AC6382">
        <v>77.48</v>
      </c>
    </row>
    <row r="6383" spans="1:29" x14ac:dyDescent="0.3">
      <c r="A6383">
        <v>2014</v>
      </c>
      <c r="B6383">
        <v>3</v>
      </c>
      <c r="C6383" s="1">
        <v>41720</v>
      </c>
      <c r="D6383">
        <v>8150</v>
      </c>
      <c r="E6383">
        <v>154</v>
      </c>
      <c r="F6383">
        <v>119</v>
      </c>
      <c r="G6383">
        <v>130</v>
      </c>
      <c r="H6383">
        <v>26</v>
      </c>
      <c r="I6383">
        <v>681</v>
      </c>
      <c r="J6383">
        <v>956</v>
      </c>
      <c r="K6383">
        <v>9260</v>
      </c>
      <c r="L6383">
        <v>120</v>
      </c>
      <c r="M6383">
        <v>1191</v>
      </c>
      <c r="N6383">
        <v>1003</v>
      </c>
      <c r="O6383">
        <v>31</v>
      </c>
      <c r="P6383">
        <v>2344</v>
      </c>
      <c r="Q6383">
        <v>1500</v>
      </c>
      <c r="R6383">
        <v>0</v>
      </c>
      <c r="S6383">
        <v>0</v>
      </c>
      <c r="T6383">
        <v>1500</v>
      </c>
      <c r="U6383">
        <v>1913</v>
      </c>
      <c r="V6383">
        <v>-450</v>
      </c>
      <c r="W6383">
        <v>5971</v>
      </c>
      <c r="X6383">
        <v>5416</v>
      </c>
      <c r="Y6383">
        <v>0.24</v>
      </c>
      <c r="Z6383">
        <v>42</v>
      </c>
      <c r="AA6383">
        <v>8579</v>
      </c>
      <c r="AB6383">
        <v>37</v>
      </c>
      <c r="AC6383">
        <v>77.83</v>
      </c>
    </row>
    <row r="6384" spans="1:29" x14ac:dyDescent="0.3">
      <c r="A6384">
        <v>2014</v>
      </c>
      <c r="B6384">
        <v>3</v>
      </c>
      <c r="C6384" s="1">
        <v>41721</v>
      </c>
      <c r="D6384">
        <v>8200</v>
      </c>
      <c r="E6384">
        <v>159</v>
      </c>
      <c r="F6384">
        <v>114</v>
      </c>
      <c r="G6384">
        <v>129</v>
      </c>
      <c r="H6384">
        <v>26</v>
      </c>
      <c r="I6384">
        <v>662</v>
      </c>
      <c r="J6384">
        <v>931</v>
      </c>
      <c r="K6384">
        <v>9290</v>
      </c>
      <c r="L6384">
        <v>130</v>
      </c>
      <c r="M6384">
        <v>705</v>
      </c>
      <c r="N6384">
        <v>1002</v>
      </c>
      <c r="O6384">
        <v>35</v>
      </c>
      <c r="P6384">
        <v>1871</v>
      </c>
      <c r="Q6384">
        <v>1500</v>
      </c>
      <c r="R6384">
        <v>0</v>
      </c>
      <c r="S6384">
        <v>0</v>
      </c>
      <c r="T6384">
        <v>1500</v>
      </c>
      <c r="U6384">
        <v>1920</v>
      </c>
      <c r="V6384">
        <v>4</v>
      </c>
      <c r="W6384">
        <v>6019</v>
      </c>
      <c r="X6384">
        <v>5919</v>
      </c>
      <c r="Y6384">
        <v>0.18</v>
      </c>
      <c r="Z6384">
        <v>36</v>
      </c>
      <c r="AA6384">
        <v>8628</v>
      </c>
      <c r="AB6384">
        <v>31</v>
      </c>
      <c r="AC6384">
        <v>78.099999999999994</v>
      </c>
    </row>
    <row r="6385" spans="1:29" x14ac:dyDescent="0.3">
      <c r="A6385">
        <v>2014</v>
      </c>
      <c r="B6385">
        <v>3</v>
      </c>
      <c r="C6385" s="1">
        <v>41722</v>
      </c>
      <c r="D6385">
        <v>7980</v>
      </c>
      <c r="E6385">
        <v>179</v>
      </c>
      <c r="F6385">
        <v>109</v>
      </c>
      <c r="G6385">
        <v>106</v>
      </c>
      <c r="H6385">
        <v>26</v>
      </c>
      <c r="I6385">
        <v>681</v>
      </c>
      <c r="J6385">
        <v>922</v>
      </c>
      <c r="K6385">
        <v>9081</v>
      </c>
      <c r="L6385">
        <v>131</v>
      </c>
      <c r="M6385">
        <v>689</v>
      </c>
      <c r="N6385">
        <v>999</v>
      </c>
      <c r="O6385">
        <v>11</v>
      </c>
      <c r="P6385">
        <v>1830</v>
      </c>
      <c r="Q6385">
        <v>1362</v>
      </c>
      <c r="R6385">
        <v>0</v>
      </c>
      <c r="S6385">
        <v>0</v>
      </c>
      <c r="T6385">
        <v>1362</v>
      </c>
      <c r="U6385">
        <v>1890</v>
      </c>
      <c r="V6385">
        <v>97</v>
      </c>
      <c r="W6385">
        <v>5887</v>
      </c>
      <c r="X6385">
        <v>5889</v>
      </c>
      <c r="Y6385">
        <v>0.17</v>
      </c>
      <c r="Z6385">
        <v>35</v>
      </c>
      <c r="AA6385">
        <v>8400</v>
      </c>
      <c r="AB6385">
        <v>30</v>
      </c>
      <c r="AC6385">
        <v>78.36</v>
      </c>
    </row>
    <row r="6386" spans="1:29" x14ac:dyDescent="0.3">
      <c r="A6386">
        <v>2014</v>
      </c>
      <c r="B6386">
        <v>3</v>
      </c>
      <c r="C6386" s="1">
        <v>41723</v>
      </c>
      <c r="D6386">
        <v>7220</v>
      </c>
      <c r="E6386">
        <v>210</v>
      </c>
      <c r="F6386">
        <v>105</v>
      </c>
      <c r="G6386">
        <v>94</v>
      </c>
      <c r="H6386">
        <v>26</v>
      </c>
      <c r="I6386">
        <v>611</v>
      </c>
      <c r="J6386">
        <v>836</v>
      </c>
      <c r="K6386">
        <v>8266</v>
      </c>
      <c r="L6386">
        <v>131</v>
      </c>
      <c r="M6386">
        <v>998</v>
      </c>
      <c r="N6386">
        <v>1006</v>
      </c>
      <c r="O6386">
        <v>0</v>
      </c>
      <c r="P6386">
        <v>2135</v>
      </c>
      <c r="Q6386">
        <v>1508</v>
      </c>
      <c r="R6386">
        <v>0</v>
      </c>
      <c r="S6386">
        <v>0</v>
      </c>
      <c r="T6386">
        <v>1508</v>
      </c>
      <c r="U6386">
        <v>1789</v>
      </c>
      <c r="V6386">
        <v>-490</v>
      </c>
      <c r="W6386">
        <v>5218</v>
      </c>
      <c r="X6386">
        <v>4623</v>
      </c>
      <c r="Y6386">
        <v>0.24</v>
      </c>
      <c r="Z6386">
        <v>44</v>
      </c>
      <c r="AA6386">
        <v>7655</v>
      </c>
      <c r="AB6386">
        <v>40</v>
      </c>
      <c r="AC6386">
        <v>78.760000000000005</v>
      </c>
    </row>
    <row r="6387" spans="1:29" x14ac:dyDescent="0.3">
      <c r="A6387">
        <v>2014</v>
      </c>
      <c r="B6387">
        <v>3</v>
      </c>
      <c r="C6387" s="1">
        <v>41724</v>
      </c>
      <c r="D6387">
        <v>6890</v>
      </c>
      <c r="E6387">
        <v>186</v>
      </c>
      <c r="F6387">
        <v>115</v>
      </c>
      <c r="G6387">
        <v>117</v>
      </c>
      <c r="H6387">
        <v>25</v>
      </c>
      <c r="I6387">
        <v>565</v>
      </c>
      <c r="J6387">
        <v>822</v>
      </c>
      <c r="K6387">
        <v>7898</v>
      </c>
      <c r="L6387">
        <v>116</v>
      </c>
      <c r="M6387">
        <v>993</v>
      </c>
      <c r="N6387">
        <v>1006</v>
      </c>
      <c r="O6387">
        <v>1</v>
      </c>
      <c r="P6387">
        <v>2116</v>
      </c>
      <c r="Q6387">
        <v>1544</v>
      </c>
      <c r="R6387">
        <v>2063</v>
      </c>
      <c r="S6387">
        <v>0</v>
      </c>
      <c r="T6387">
        <v>-520</v>
      </c>
      <c r="U6387">
        <v>1745</v>
      </c>
      <c r="V6387">
        <v>789</v>
      </c>
      <c r="W6387">
        <v>5476</v>
      </c>
      <c r="X6387">
        <v>6302</v>
      </c>
      <c r="Y6387">
        <v>0.25</v>
      </c>
      <c r="Z6387">
        <v>20</v>
      </c>
      <c r="AA6387">
        <v>7333</v>
      </c>
      <c r="AB6387">
        <v>14</v>
      </c>
      <c r="AC6387">
        <v>78.94</v>
      </c>
    </row>
    <row r="6388" spans="1:29" x14ac:dyDescent="0.3">
      <c r="A6388">
        <v>2014</v>
      </c>
      <c r="B6388">
        <v>3</v>
      </c>
      <c r="C6388" s="1">
        <v>41725</v>
      </c>
      <c r="D6388">
        <v>7750</v>
      </c>
      <c r="E6388">
        <v>148</v>
      </c>
      <c r="F6388">
        <v>175</v>
      </c>
      <c r="G6388">
        <v>144</v>
      </c>
      <c r="H6388">
        <v>23</v>
      </c>
      <c r="I6388">
        <v>581</v>
      </c>
      <c r="J6388">
        <v>923</v>
      </c>
      <c r="K6388">
        <v>8821</v>
      </c>
      <c r="L6388">
        <v>123</v>
      </c>
      <c r="M6388">
        <v>694</v>
      </c>
      <c r="N6388">
        <v>868</v>
      </c>
      <c r="O6388">
        <v>0</v>
      </c>
      <c r="P6388">
        <v>1685</v>
      </c>
      <c r="Q6388">
        <v>1563</v>
      </c>
      <c r="R6388">
        <v>2292</v>
      </c>
      <c r="S6388">
        <v>0</v>
      </c>
      <c r="T6388">
        <v>-730</v>
      </c>
      <c r="U6388">
        <v>1860</v>
      </c>
      <c r="V6388">
        <v>1573</v>
      </c>
      <c r="W6388">
        <v>6243</v>
      </c>
      <c r="X6388">
        <v>7866</v>
      </c>
      <c r="Y6388">
        <v>0.17</v>
      </c>
      <c r="Z6388">
        <v>11</v>
      </c>
      <c r="AA6388">
        <v>8240</v>
      </c>
      <c r="AB6388">
        <v>5</v>
      </c>
      <c r="AC6388">
        <v>78.959999999999994</v>
      </c>
    </row>
    <row r="6389" spans="1:29" x14ac:dyDescent="0.3">
      <c r="A6389">
        <v>2014</v>
      </c>
      <c r="B6389">
        <v>3</v>
      </c>
      <c r="C6389" s="1">
        <v>41726</v>
      </c>
      <c r="D6389">
        <v>7680</v>
      </c>
      <c r="E6389">
        <v>210</v>
      </c>
      <c r="F6389">
        <v>170</v>
      </c>
      <c r="G6389">
        <v>141</v>
      </c>
      <c r="H6389">
        <v>22</v>
      </c>
      <c r="I6389">
        <v>597</v>
      </c>
      <c r="J6389">
        <v>930</v>
      </c>
      <c r="K6389">
        <v>8820</v>
      </c>
      <c r="L6389">
        <v>123</v>
      </c>
      <c r="M6389">
        <v>699</v>
      </c>
      <c r="N6389">
        <v>802</v>
      </c>
      <c r="O6389">
        <v>2</v>
      </c>
      <c r="P6389">
        <v>1626</v>
      </c>
      <c r="Q6389">
        <v>1613</v>
      </c>
      <c r="R6389">
        <v>2292</v>
      </c>
      <c r="S6389">
        <v>0</v>
      </c>
      <c r="T6389">
        <v>-680</v>
      </c>
      <c r="U6389">
        <v>1850</v>
      </c>
      <c r="V6389">
        <v>1597</v>
      </c>
      <c r="W6389">
        <v>6230</v>
      </c>
      <c r="X6389">
        <v>7874</v>
      </c>
      <c r="Y6389">
        <v>0.17</v>
      </c>
      <c r="Z6389">
        <v>11</v>
      </c>
      <c r="AA6389">
        <v>8223</v>
      </c>
      <c r="AB6389">
        <v>4</v>
      </c>
      <c r="AC6389">
        <v>78.989999999999995</v>
      </c>
    </row>
    <row r="6390" spans="1:29" x14ac:dyDescent="0.3">
      <c r="A6390">
        <v>2014</v>
      </c>
      <c r="B6390">
        <v>3</v>
      </c>
      <c r="C6390" s="1">
        <v>41727</v>
      </c>
      <c r="D6390">
        <v>8090</v>
      </c>
      <c r="E6390">
        <v>211</v>
      </c>
      <c r="F6390">
        <v>170</v>
      </c>
      <c r="G6390">
        <v>145</v>
      </c>
      <c r="H6390">
        <v>20</v>
      </c>
      <c r="I6390">
        <v>581</v>
      </c>
      <c r="J6390">
        <v>916</v>
      </c>
      <c r="K6390">
        <v>9217</v>
      </c>
      <c r="L6390">
        <v>114</v>
      </c>
      <c r="M6390">
        <v>692</v>
      </c>
      <c r="N6390">
        <v>806</v>
      </c>
      <c r="O6390">
        <v>6</v>
      </c>
      <c r="P6390">
        <v>1618</v>
      </c>
      <c r="Q6390">
        <v>1650</v>
      </c>
      <c r="R6390">
        <v>5960</v>
      </c>
      <c r="S6390">
        <v>0</v>
      </c>
      <c r="T6390">
        <v>-4310</v>
      </c>
      <c r="U6390">
        <v>1905</v>
      </c>
      <c r="V6390">
        <v>4005</v>
      </c>
      <c r="W6390">
        <v>7603</v>
      </c>
      <c r="X6390">
        <v>11909</v>
      </c>
      <c r="Y6390">
        <v>0.16</v>
      </c>
      <c r="Z6390">
        <v>-29</v>
      </c>
      <c r="AA6390">
        <v>9486</v>
      </c>
      <c r="AB6390">
        <v>-26</v>
      </c>
      <c r="AC6390">
        <v>78.739999999999995</v>
      </c>
    </row>
    <row r="6391" spans="1:29" x14ac:dyDescent="0.3">
      <c r="A6391">
        <v>2014</v>
      </c>
      <c r="B6391">
        <v>3</v>
      </c>
      <c r="C6391" s="1">
        <v>41728</v>
      </c>
      <c r="D6391">
        <v>9180</v>
      </c>
      <c r="E6391">
        <v>178</v>
      </c>
      <c r="F6391">
        <v>543</v>
      </c>
      <c r="G6391">
        <v>152</v>
      </c>
      <c r="H6391">
        <v>20</v>
      </c>
      <c r="I6391">
        <v>728</v>
      </c>
      <c r="J6391">
        <v>1443</v>
      </c>
      <c r="K6391">
        <v>10801</v>
      </c>
      <c r="L6391">
        <v>107</v>
      </c>
      <c r="M6391">
        <v>694</v>
      </c>
      <c r="N6391">
        <v>807</v>
      </c>
      <c r="O6391">
        <v>0</v>
      </c>
      <c r="P6391">
        <v>1607</v>
      </c>
      <c r="Q6391">
        <v>1650</v>
      </c>
      <c r="R6391">
        <v>5960</v>
      </c>
      <c r="S6391">
        <v>0</v>
      </c>
      <c r="T6391">
        <v>-4310</v>
      </c>
      <c r="U6391">
        <v>2050</v>
      </c>
      <c r="V6391">
        <v>4687</v>
      </c>
      <c r="W6391">
        <v>8515</v>
      </c>
      <c r="X6391">
        <v>13504</v>
      </c>
      <c r="Y6391">
        <v>0.14000000000000001</v>
      </c>
      <c r="Z6391">
        <v>-25</v>
      </c>
      <c r="AA6391">
        <v>11004</v>
      </c>
      <c r="AB6391">
        <v>-23</v>
      </c>
      <c r="AC6391">
        <v>78.430000000000007</v>
      </c>
    </row>
    <row r="6392" spans="1:29" x14ac:dyDescent="0.3">
      <c r="A6392">
        <v>2014</v>
      </c>
      <c r="B6392">
        <v>3</v>
      </c>
      <c r="C6392" s="1">
        <v>41729</v>
      </c>
      <c r="D6392">
        <v>11700</v>
      </c>
      <c r="E6392">
        <v>152</v>
      </c>
      <c r="F6392">
        <v>435</v>
      </c>
      <c r="G6392">
        <v>156</v>
      </c>
      <c r="H6392">
        <v>20</v>
      </c>
      <c r="I6392">
        <v>800</v>
      </c>
      <c r="J6392">
        <v>1411</v>
      </c>
      <c r="K6392">
        <v>13263</v>
      </c>
      <c r="L6392">
        <v>115</v>
      </c>
      <c r="M6392">
        <v>692</v>
      </c>
      <c r="N6392">
        <v>806</v>
      </c>
      <c r="O6392">
        <v>14</v>
      </c>
      <c r="P6392">
        <v>1627</v>
      </c>
      <c r="Q6392">
        <v>1611</v>
      </c>
      <c r="R6392">
        <v>5043</v>
      </c>
      <c r="S6392">
        <v>0</v>
      </c>
      <c r="T6392">
        <v>-3432</v>
      </c>
      <c r="U6392">
        <v>2385</v>
      </c>
      <c r="V6392">
        <v>4400</v>
      </c>
      <c r="W6392">
        <v>10428</v>
      </c>
      <c r="X6392">
        <v>15068</v>
      </c>
      <c r="Y6392">
        <v>0.11</v>
      </c>
      <c r="Z6392">
        <v>-14</v>
      </c>
      <c r="AA6392">
        <v>13258</v>
      </c>
      <c r="AB6392">
        <v>-14</v>
      </c>
      <c r="AC6392">
        <v>78.06</v>
      </c>
    </row>
    <row r="6393" spans="1:29" x14ac:dyDescent="0.3">
      <c r="A6393">
        <v>2014</v>
      </c>
      <c r="B6393">
        <v>4</v>
      </c>
      <c r="C6393" s="1">
        <v>41730</v>
      </c>
      <c r="D6393">
        <v>17500</v>
      </c>
      <c r="E6393">
        <v>131</v>
      </c>
      <c r="F6393">
        <v>627</v>
      </c>
      <c r="G6393">
        <v>168</v>
      </c>
      <c r="H6393">
        <v>21</v>
      </c>
      <c r="I6393">
        <v>772</v>
      </c>
      <c r="J6393">
        <v>1588</v>
      </c>
      <c r="K6393">
        <v>19219</v>
      </c>
      <c r="L6393">
        <v>91</v>
      </c>
      <c r="M6393">
        <v>690</v>
      </c>
      <c r="N6393">
        <v>2751</v>
      </c>
      <c r="O6393">
        <v>26</v>
      </c>
      <c r="P6393">
        <v>3557</v>
      </c>
      <c r="Q6393">
        <v>1736</v>
      </c>
      <c r="R6393">
        <v>7565</v>
      </c>
      <c r="S6393">
        <v>0</v>
      </c>
      <c r="T6393">
        <v>-5829</v>
      </c>
      <c r="U6393">
        <v>3157</v>
      </c>
      <c r="V6393">
        <v>4976</v>
      </c>
      <c r="W6393">
        <v>16107</v>
      </c>
      <c r="X6393">
        <v>21490</v>
      </c>
      <c r="Y6393">
        <v>0.18</v>
      </c>
      <c r="Z6393">
        <v>-12</v>
      </c>
      <c r="AA6393">
        <v>18447</v>
      </c>
      <c r="AB6393">
        <v>-16</v>
      </c>
      <c r="AC6393">
        <v>77.489999999999995</v>
      </c>
    </row>
    <row r="6394" spans="1:29" x14ac:dyDescent="0.3">
      <c r="A6394">
        <v>2014</v>
      </c>
      <c r="B6394">
        <v>4</v>
      </c>
      <c r="C6394" s="1">
        <v>41731</v>
      </c>
      <c r="D6394">
        <v>18700</v>
      </c>
      <c r="E6394">
        <v>119</v>
      </c>
      <c r="F6394">
        <v>667</v>
      </c>
      <c r="G6394">
        <v>173</v>
      </c>
      <c r="H6394">
        <v>22</v>
      </c>
      <c r="I6394">
        <v>809</v>
      </c>
      <c r="J6394">
        <v>1671</v>
      </c>
      <c r="K6394">
        <v>20490</v>
      </c>
      <c r="L6394">
        <v>99</v>
      </c>
      <c r="M6394">
        <v>1191</v>
      </c>
      <c r="N6394">
        <v>4213</v>
      </c>
      <c r="O6394">
        <v>35</v>
      </c>
      <c r="P6394">
        <v>5538</v>
      </c>
      <c r="Q6394">
        <v>1736</v>
      </c>
      <c r="R6394">
        <v>7794</v>
      </c>
      <c r="S6394">
        <v>0</v>
      </c>
      <c r="T6394">
        <v>-6057</v>
      </c>
      <c r="U6394">
        <v>3316</v>
      </c>
      <c r="V6394">
        <v>3386</v>
      </c>
      <c r="W6394">
        <v>17199</v>
      </c>
      <c r="X6394">
        <v>21009</v>
      </c>
      <c r="Y6394">
        <v>0.26</v>
      </c>
      <c r="Z6394">
        <v>-3</v>
      </c>
      <c r="AA6394">
        <v>19681</v>
      </c>
      <c r="AB6394">
        <v>-7</v>
      </c>
      <c r="AC6394">
        <v>76.959999999999994</v>
      </c>
    </row>
    <row r="6395" spans="1:29" x14ac:dyDescent="0.3">
      <c r="A6395">
        <v>2014</v>
      </c>
      <c r="B6395">
        <v>4</v>
      </c>
      <c r="C6395" s="1">
        <v>41732</v>
      </c>
      <c r="D6395">
        <v>18100</v>
      </c>
      <c r="E6395">
        <v>116</v>
      </c>
      <c r="F6395">
        <v>463</v>
      </c>
      <c r="G6395">
        <v>188</v>
      </c>
      <c r="H6395">
        <v>21</v>
      </c>
      <c r="I6395">
        <v>846</v>
      </c>
      <c r="J6395">
        <v>1518</v>
      </c>
      <c r="K6395">
        <v>19734</v>
      </c>
      <c r="L6395">
        <v>127</v>
      </c>
      <c r="M6395">
        <v>1189</v>
      </c>
      <c r="N6395">
        <v>4248</v>
      </c>
      <c r="O6395">
        <v>36</v>
      </c>
      <c r="P6395">
        <v>5601</v>
      </c>
      <c r="Q6395">
        <v>1737</v>
      </c>
      <c r="R6395">
        <v>4126</v>
      </c>
      <c r="S6395">
        <v>0</v>
      </c>
      <c r="T6395">
        <v>-2389</v>
      </c>
      <c r="U6395">
        <v>3236</v>
      </c>
      <c r="V6395">
        <v>707</v>
      </c>
      <c r="W6395">
        <v>15649</v>
      </c>
      <c r="X6395">
        <v>16523</v>
      </c>
      <c r="Y6395">
        <v>0.27</v>
      </c>
      <c r="Z6395">
        <v>16</v>
      </c>
      <c r="AA6395">
        <v>18888</v>
      </c>
      <c r="AB6395">
        <v>13</v>
      </c>
      <c r="AC6395">
        <v>76.61</v>
      </c>
    </row>
    <row r="6396" spans="1:29" x14ac:dyDescent="0.3">
      <c r="A6396">
        <v>2014</v>
      </c>
      <c r="B6396">
        <v>4</v>
      </c>
      <c r="C6396" s="1">
        <v>41733</v>
      </c>
      <c r="D6396">
        <v>17300</v>
      </c>
      <c r="E6396">
        <v>118</v>
      </c>
      <c r="F6396">
        <v>359</v>
      </c>
      <c r="G6396">
        <v>186</v>
      </c>
      <c r="H6396">
        <v>19</v>
      </c>
      <c r="I6396">
        <v>841</v>
      </c>
      <c r="J6396">
        <v>1405</v>
      </c>
      <c r="K6396">
        <v>18823</v>
      </c>
      <c r="L6396">
        <v>182</v>
      </c>
      <c r="M6396">
        <v>1189</v>
      </c>
      <c r="N6396">
        <v>4226</v>
      </c>
      <c r="O6396">
        <v>44</v>
      </c>
      <c r="P6396">
        <v>5641</v>
      </c>
      <c r="Q6396">
        <v>1784</v>
      </c>
      <c r="R6396">
        <v>4126</v>
      </c>
      <c r="S6396">
        <v>0</v>
      </c>
      <c r="T6396">
        <v>-2342</v>
      </c>
      <c r="U6396">
        <v>3130</v>
      </c>
      <c r="V6396">
        <v>416</v>
      </c>
      <c r="W6396">
        <v>14944</v>
      </c>
      <c r="X6396">
        <v>15524</v>
      </c>
      <c r="Y6396">
        <v>0.28999999999999998</v>
      </c>
      <c r="Z6396">
        <v>18</v>
      </c>
      <c r="AA6396">
        <v>17982</v>
      </c>
      <c r="AB6396">
        <v>14</v>
      </c>
      <c r="AC6396">
        <v>76.33</v>
      </c>
    </row>
    <row r="6397" spans="1:29" x14ac:dyDescent="0.3">
      <c r="A6397">
        <v>2014</v>
      </c>
      <c r="B6397">
        <v>4</v>
      </c>
      <c r="C6397" s="1">
        <v>41734</v>
      </c>
      <c r="D6397">
        <v>15600</v>
      </c>
      <c r="E6397">
        <v>128</v>
      </c>
      <c r="F6397">
        <v>316</v>
      </c>
      <c r="G6397">
        <v>184</v>
      </c>
      <c r="H6397">
        <v>16</v>
      </c>
      <c r="I6397">
        <v>838</v>
      </c>
      <c r="J6397">
        <v>1354</v>
      </c>
      <c r="K6397">
        <v>17082</v>
      </c>
      <c r="L6397">
        <v>220</v>
      </c>
      <c r="M6397">
        <v>1195</v>
      </c>
      <c r="N6397">
        <v>4206</v>
      </c>
      <c r="O6397">
        <v>48</v>
      </c>
      <c r="P6397">
        <v>5669</v>
      </c>
      <c r="Q6397">
        <v>1800</v>
      </c>
      <c r="R6397">
        <v>2980</v>
      </c>
      <c r="S6397">
        <v>0</v>
      </c>
      <c r="T6397">
        <v>-1180</v>
      </c>
      <c r="U6397">
        <v>2904</v>
      </c>
      <c r="V6397">
        <v>-644</v>
      </c>
      <c r="W6397">
        <v>13155</v>
      </c>
      <c r="X6397">
        <v>12593</v>
      </c>
      <c r="Y6397">
        <v>0.32</v>
      </c>
      <c r="Z6397">
        <v>26</v>
      </c>
      <c r="AA6397">
        <v>16244</v>
      </c>
      <c r="AB6397">
        <v>22</v>
      </c>
      <c r="AC6397">
        <v>76.19</v>
      </c>
    </row>
    <row r="6398" spans="1:29" x14ac:dyDescent="0.3">
      <c r="A6398">
        <v>2014</v>
      </c>
      <c r="B6398">
        <v>4</v>
      </c>
      <c r="C6398" s="1">
        <v>41735</v>
      </c>
      <c r="D6398">
        <v>13800</v>
      </c>
      <c r="E6398">
        <v>131</v>
      </c>
      <c r="F6398">
        <v>278</v>
      </c>
      <c r="G6398">
        <v>185</v>
      </c>
      <c r="H6398">
        <v>17</v>
      </c>
      <c r="I6398">
        <v>829</v>
      </c>
      <c r="J6398">
        <v>1309</v>
      </c>
      <c r="K6398">
        <v>15240</v>
      </c>
      <c r="L6398">
        <v>221</v>
      </c>
      <c r="M6398">
        <v>1189</v>
      </c>
      <c r="N6398">
        <v>4223</v>
      </c>
      <c r="O6398">
        <v>46</v>
      </c>
      <c r="P6398">
        <v>5679</v>
      </c>
      <c r="Q6398">
        <v>1751</v>
      </c>
      <c r="R6398">
        <v>229</v>
      </c>
      <c r="S6398">
        <v>0</v>
      </c>
      <c r="T6398">
        <v>1521</v>
      </c>
      <c r="U6398">
        <v>2664</v>
      </c>
      <c r="V6398">
        <v>-2695</v>
      </c>
      <c r="W6398">
        <v>10841</v>
      </c>
      <c r="X6398">
        <v>8039</v>
      </c>
      <c r="Y6398">
        <v>0.35</v>
      </c>
      <c r="Z6398">
        <v>47</v>
      </c>
      <c r="AA6398">
        <v>14411</v>
      </c>
      <c r="AB6398">
        <v>44</v>
      </c>
      <c r="AC6398">
        <v>76.349999999999994</v>
      </c>
    </row>
    <row r="6399" spans="1:29" x14ac:dyDescent="0.3">
      <c r="A6399">
        <v>2014</v>
      </c>
      <c r="B6399">
        <v>4</v>
      </c>
      <c r="C6399" s="1">
        <v>41736</v>
      </c>
      <c r="D6399">
        <v>12200</v>
      </c>
      <c r="E6399">
        <v>124</v>
      </c>
      <c r="F6399">
        <v>264</v>
      </c>
      <c r="G6399">
        <v>170</v>
      </c>
      <c r="H6399">
        <v>22</v>
      </c>
      <c r="I6399">
        <v>823</v>
      </c>
      <c r="J6399">
        <v>1279</v>
      </c>
      <c r="K6399">
        <v>13603</v>
      </c>
      <c r="L6399">
        <v>222</v>
      </c>
      <c r="M6399">
        <v>1196</v>
      </c>
      <c r="N6399">
        <v>4201</v>
      </c>
      <c r="O6399">
        <v>48</v>
      </c>
      <c r="P6399">
        <v>5667</v>
      </c>
      <c r="Q6399">
        <v>1783</v>
      </c>
      <c r="R6399">
        <v>0</v>
      </c>
      <c r="S6399">
        <v>0</v>
      </c>
      <c r="T6399">
        <v>1783</v>
      </c>
      <c r="U6399">
        <v>2452</v>
      </c>
      <c r="V6399">
        <v>-3096</v>
      </c>
      <c r="W6399">
        <v>9373</v>
      </c>
      <c r="X6399">
        <v>6152</v>
      </c>
      <c r="Y6399">
        <v>0.4</v>
      </c>
      <c r="Z6399">
        <v>55</v>
      </c>
      <c r="AA6399">
        <v>12780</v>
      </c>
      <c r="AB6399">
        <v>52</v>
      </c>
      <c r="AC6399">
        <v>76.680000000000007</v>
      </c>
    </row>
    <row r="6400" spans="1:29" x14ac:dyDescent="0.3">
      <c r="A6400">
        <v>2014</v>
      </c>
      <c r="B6400">
        <v>4</v>
      </c>
      <c r="C6400" s="1">
        <v>41737</v>
      </c>
      <c r="D6400">
        <v>10700</v>
      </c>
      <c r="E6400">
        <v>132</v>
      </c>
      <c r="F6400">
        <v>273</v>
      </c>
      <c r="G6400">
        <v>160</v>
      </c>
      <c r="H6400">
        <v>38</v>
      </c>
      <c r="I6400">
        <v>740</v>
      </c>
      <c r="J6400">
        <v>1211</v>
      </c>
      <c r="K6400">
        <v>12043</v>
      </c>
      <c r="L6400">
        <v>220</v>
      </c>
      <c r="M6400">
        <v>688</v>
      </c>
      <c r="N6400">
        <v>4233</v>
      </c>
      <c r="O6400">
        <v>53</v>
      </c>
      <c r="P6400">
        <v>5195</v>
      </c>
      <c r="Q6400">
        <v>1832</v>
      </c>
      <c r="R6400">
        <v>0</v>
      </c>
      <c r="S6400">
        <v>0</v>
      </c>
      <c r="T6400">
        <v>1832</v>
      </c>
      <c r="U6400">
        <v>2252</v>
      </c>
      <c r="V6400">
        <v>-2923</v>
      </c>
      <c r="W6400">
        <v>8067</v>
      </c>
      <c r="X6400">
        <v>5016</v>
      </c>
      <c r="Y6400">
        <v>0.41</v>
      </c>
      <c r="Z6400">
        <v>58</v>
      </c>
      <c r="AA6400">
        <v>11303</v>
      </c>
      <c r="AB6400">
        <v>56</v>
      </c>
      <c r="AC6400">
        <v>77.12</v>
      </c>
    </row>
    <row r="6401" spans="1:29" x14ac:dyDescent="0.3">
      <c r="A6401">
        <v>2014</v>
      </c>
      <c r="B6401">
        <v>4</v>
      </c>
      <c r="C6401" s="1">
        <v>41738</v>
      </c>
      <c r="D6401">
        <v>9940</v>
      </c>
      <c r="E6401">
        <v>143</v>
      </c>
      <c r="F6401">
        <v>286</v>
      </c>
      <c r="G6401">
        <v>159</v>
      </c>
      <c r="H6401">
        <v>73</v>
      </c>
      <c r="I6401">
        <v>705</v>
      </c>
      <c r="J6401">
        <v>1223</v>
      </c>
      <c r="K6401">
        <v>11306</v>
      </c>
      <c r="L6401">
        <v>184</v>
      </c>
      <c r="M6401">
        <v>396</v>
      </c>
      <c r="N6401">
        <v>4214</v>
      </c>
      <c r="O6401">
        <v>65</v>
      </c>
      <c r="P6401">
        <v>4858</v>
      </c>
      <c r="Q6401">
        <v>1824</v>
      </c>
      <c r="R6401">
        <v>0</v>
      </c>
      <c r="S6401">
        <v>0</v>
      </c>
      <c r="T6401">
        <v>1824</v>
      </c>
      <c r="U6401">
        <v>2151</v>
      </c>
      <c r="V6401">
        <v>-2670</v>
      </c>
      <c r="W6401">
        <v>7421</v>
      </c>
      <c r="X6401">
        <v>4624</v>
      </c>
      <c r="Y6401">
        <v>0.41</v>
      </c>
      <c r="Z6401">
        <v>59</v>
      </c>
      <c r="AA6401">
        <v>10601</v>
      </c>
      <c r="AB6401">
        <v>56</v>
      </c>
      <c r="AC6401">
        <v>77.59</v>
      </c>
    </row>
    <row r="6402" spans="1:29" x14ac:dyDescent="0.3">
      <c r="A6402">
        <v>2014</v>
      </c>
      <c r="B6402">
        <v>4</v>
      </c>
      <c r="C6402" s="1">
        <v>41739</v>
      </c>
      <c r="D6402">
        <v>9440</v>
      </c>
      <c r="E6402">
        <v>158</v>
      </c>
      <c r="F6402">
        <v>294</v>
      </c>
      <c r="G6402">
        <v>160</v>
      </c>
      <c r="H6402">
        <v>107</v>
      </c>
      <c r="I6402">
        <v>734</v>
      </c>
      <c r="J6402">
        <v>1295</v>
      </c>
      <c r="K6402">
        <v>10893</v>
      </c>
      <c r="L6402">
        <v>250</v>
      </c>
      <c r="M6402">
        <v>495</v>
      </c>
      <c r="N6402">
        <v>4188</v>
      </c>
      <c r="O6402">
        <v>49</v>
      </c>
      <c r="P6402">
        <v>4982</v>
      </c>
      <c r="Q6402">
        <v>1818</v>
      </c>
      <c r="R6402">
        <v>0</v>
      </c>
      <c r="S6402">
        <v>0</v>
      </c>
      <c r="T6402">
        <v>1818</v>
      </c>
      <c r="U6402">
        <v>2085</v>
      </c>
      <c r="V6402">
        <v>-2784</v>
      </c>
      <c r="W6402">
        <v>7004</v>
      </c>
      <c r="X6402">
        <v>4093</v>
      </c>
      <c r="Y6402">
        <v>0.43</v>
      </c>
      <c r="Z6402">
        <v>62</v>
      </c>
      <c r="AA6402">
        <v>10159</v>
      </c>
      <c r="AB6402">
        <v>60</v>
      </c>
      <c r="AC6402">
        <v>78.11</v>
      </c>
    </row>
    <row r="6403" spans="1:29" x14ac:dyDescent="0.3">
      <c r="A6403">
        <v>2014</v>
      </c>
      <c r="B6403">
        <v>4</v>
      </c>
      <c r="C6403" s="1">
        <v>41740</v>
      </c>
      <c r="D6403">
        <v>8800</v>
      </c>
      <c r="E6403">
        <v>164</v>
      </c>
      <c r="F6403">
        <v>288</v>
      </c>
      <c r="G6403">
        <v>161</v>
      </c>
      <c r="H6403">
        <v>149</v>
      </c>
      <c r="I6403">
        <v>790</v>
      </c>
      <c r="J6403">
        <v>1388</v>
      </c>
      <c r="K6403">
        <v>10352</v>
      </c>
      <c r="L6403">
        <v>250</v>
      </c>
      <c r="M6403">
        <v>490</v>
      </c>
      <c r="N6403">
        <v>4213</v>
      </c>
      <c r="O6403">
        <v>59</v>
      </c>
      <c r="P6403">
        <v>5011</v>
      </c>
      <c r="Q6403">
        <v>1822</v>
      </c>
      <c r="R6403">
        <v>0</v>
      </c>
      <c r="S6403">
        <v>0</v>
      </c>
      <c r="T6403">
        <v>1822</v>
      </c>
      <c r="U6403">
        <v>1999</v>
      </c>
      <c r="V6403">
        <v>-2809</v>
      </c>
      <c r="W6403">
        <v>6455</v>
      </c>
      <c r="X6403">
        <v>3518</v>
      </c>
      <c r="Y6403">
        <v>0.45</v>
      </c>
      <c r="Z6403">
        <v>66</v>
      </c>
      <c r="AA6403">
        <v>9562</v>
      </c>
      <c r="AB6403">
        <v>63</v>
      </c>
      <c r="AC6403">
        <v>78.7</v>
      </c>
    </row>
    <row r="6404" spans="1:29" x14ac:dyDescent="0.3">
      <c r="A6404">
        <v>2014</v>
      </c>
      <c r="B6404">
        <v>4</v>
      </c>
      <c r="C6404" s="1">
        <v>41741</v>
      </c>
      <c r="D6404">
        <v>8760</v>
      </c>
      <c r="E6404">
        <v>172</v>
      </c>
      <c r="F6404">
        <v>278</v>
      </c>
      <c r="G6404">
        <v>161</v>
      </c>
      <c r="H6404">
        <v>158</v>
      </c>
      <c r="I6404">
        <v>833</v>
      </c>
      <c r="J6404">
        <v>1430</v>
      </c>
      <c r="K6404">
        <v>10362</v>
      </c>
      <c r="L6404">
        <v>234</v>
      </c>
      <c r="M6404">
        <v>494</v>
      </c>
      <c r="N6404">
        <v>4225</v>
      </c>
      <c r="O6404">
        <v>55</v>
      </c>
      <c r="P6404">
        <v>5007</v>
      </c>
      <c r="Q6404">
        <v>1850</v>
      </c>
      <c r="R6404">
        <v>0</v>
      </c>
      <c r="S6404">
        <v>0</v>
      </c>
      <c r="T6404">
        <v>1850</v>
      </c>
      <c r="U6404">
        <v>1994</v>
      </c>
      <c r="V6404">
        <v>-2785</v>
      </c>
      <c r="W6404">
        <v>6420</v>
      </c>
      <c r="X6404">
        <v>3505</v>
      </c>
      <c r="Y6404">
        <v>0.46</v>
      </c>
      <c r="Z6404">
        <v>66</v>
      </c>
      <c r="AA6404">
        <v>9529</v>
      </c>
      <c r="AB6404">
        <v>63</v>
      </c>
      <c r="AC6404">
        <v>79.260000000000005</v>
      </c>
    </row>
    <row r="6405" spans="1:29" x14ac:dyDescent="0.3">
      <c r="A6405">
        <v>2014</v>
      </c>
      <c r="B6405">
        <v>4</v>
      </c>
      <c r="C6405" s="1">
        <v>41742</v>
      </c>
      <c r="D6405">
        <v>9290</v>
      </c>
      <c r="E6405">
        <v>175</v>
      </c>
      <c r="F6405">
        <v>264</v>
      </c>
      <c r="G6405">
        <v>163</v>
      </c>
      <c r="H6405">
        <v>136</v>
      </c>
      <c r="I6405">
        <v>856</v>
      </c>
      <c r="J6405">
        <v>1419</v>
      </c>
      <c r="K6405">
        <v>10884</v>
      </c>
      <c r="L6405">
        <v>228</v>
      </c>
      <c r="M6405">
        <v>494</v>
      </c>
      <c r="N6405">
        <v>3592</v>
      </c>
      <c r="O6405">
        <v>51</v>
      </c>
      <c r="P6405">
        <v>4365</v>
      </c>
      <c r="Q6405">
        <v>1900</v>
      </c>
      <c r="R6405">
        <v>0</v>
      </c>
      <c r="S6405">
        <v>0</v>
      </c>
      <c r="T6405">
        <v>1900</v>
      </c>
      <c r="U6405">
        <v>2065</v>
      </c>
      <c r="V6405">
        <v>-2117</v>
      </c>
      <c r="W6405">
        <v>6868</v>
      </c>
      <c r="X6405">
        <v>4619</v>
      </c>
      <c r="Y6405">
        <v>0.38</v>
      </c>
      <c r="Z6405">
        <v>58</v>
      </c>
      <c r="AA6405">
        <v>10028</v>
      </c>
      <c r="AB6405">
        <v>54</v>
      </c>
      <c r="AC6405">
        <v>79.61</v>
      </c>
    </row>
    <row r="6406" spans="1:29" x14ac:dyDescent="0.3">
      <c r="A6406">
        <v>2014</v>
      </c>
      <c r="B6406">
        <v>4</v>
      </c>
      <c r="C6406" s="1">
        <v>41743</v>
      </c>
      <c r="D6406">
        <v>8600</v>
      </c>
      <c r="E6406">
        <v>190</v>
      </c>
      <c r="F6406">
        <v>242</v>
      </c>
      <c r="G6406">
        <v>167</v>
      </c>
      <c r="H6406">
        <v>104</v>
      </c>
      <c r="I6406">
        <v>844</v>
      </c>
      <c r="J6406">
        <v>1357</v>
      </c>
      <c r="K6406">
        <v>10147</v>
      </c>
      <c r="L6406">
        <v>243</v>
      </c>
      <c r="M6406">
        <v>498</v>
      </c>
      <c r="N6406">
        <v>3306</v>
      </c>
      <c r="O6406">
        <v>56</v>
      </c>
      <c r="P6406">
        <v>4102</v>
      </c>
      <c r="Q6406">
        <v>1767</v>
      </c>
      <c r="R6406">
        <v>0</v>
      </c>
      <c r="S6406">
        <v>0</v>
      </c>
      <c r="T6406">
        <v>1767</v>
      </c>
      <c r="U6406">
        <v>1973</v>
      </c>
      <c r="V6406">
        <v>-1921</v>
      </c>
      <c r="W6406">
        <v>6322</v>
      </c>
      <c r="X6406">
        <v>4278</v>
      </c>
      <c r="Y6406">
        <v>0.36</v>
      </c>
      <c r="Z6406">
        <v>58</v>
      </c>
      <c r="AA6406">
        <v>9303</v>
      </c>
      <c r="AB6406">
        <v>54</v>
      </c>
      <c r="AC6406">
        <v>79.989999999999995</v>
      </c>
    </row>
    <row r="6407" spans="1:29" x14ac:dyDescent="0.3">
      <c r="A6407">
        <v>2014</v>
      </c>
      <c r="B6407">
        <v>4</v>
      </c>
      <c r="C6407" s="1">
        <v>41744</v>
      </c>
      <c r="D6407">
        <v>8140</v>
      </c>
      <c r="E6407">
        <v>222</v>
      </c>
      <c r="F6407">
        <v>219</v>
      </c>
      <c r="G6407">
        <v>160</v>
      </c>
      <c r="H6407">
        <v>103</v>
      </c>
      <c r="I6407">
        <v>862</v>
      </c>
      <c r="J6407">
        <v>1344</v>
      </c>
      <c r="K6407">
        <v>9706</v>
      </c>
      <c r="L6407">
        <v>253</v>
      </c>
      <c r="M6407">
        <v>494</v>
      </c>
      <c r="N6407">
        <v>1482</v>
      </c>
      <c r="O6407">
        <v>57</v>
      </c>
      <c r="P6407">
        <v>2286</v>
      </c>
      <c r="Q6407">
        <v>1840</v>
      </c>
      <c r="R6407">
        <v>0</v>
      </c>
      <c r="S6407">
        <v>0</v>
      </c>
      <c r="T6407">
        <v>1840</v>
      </c>
      <c r="U6407">
        <v>1912</v>
      </c>
      <c r="V6407">
        <v>-226</v>
      </c>
      <c r="W6407">
        <v>5935</v>
      </c>
      <c r="X6407">
        <v>5580</v>
      </c>
      <c r="Y6407">
        <v>0.2</v>
      </c>
      <c r="Z6407">
        <v>43</v>
      </c>
      <c r="AA6407">
        <v>8844</v>
      </c>
      <c r="AB6407">
        <v>37</v>
      </c>
      <c r="AC6407">
        <v>80.180000000000007</v>
      </c>
    </row>
    <row r="6408" spans="1:29" x14ac:dyDescent="0.3">
      <c r="A6408">
        <v>2014</v>
      </c>
      <c r="B6408">
        <v>4</v>
      </c>
      <c r="C6408" s="1">
        <v>41745</v>
      </c>
      <c r="D6408">
        <v>7490</v>
      </c>
      <c r="E6408">
        <v>245</v>
      </c>
      <c r="F6408">
        <v>204</v>
      </c>
      <c r="G6408">
        <v>162</v>
      </c>
      <c r="H6408">
        <v>136</v>
      </c>
      <c r="I6408">
        <v>1450</v>
      </c>
      <c r="J6408">
        <v>1952</v>
      </c>
      <c r="K6408">
        <v>9687</v>
      </c>
      <c r="L6408">
        <v>204</v>
      </c>
      <c r="M6408">
        <v>486</v>
      </c>
      <c r="N6408">
        <v>2493</v>
      </c>
      <c r="O6408">
        <v>59</v>
      </c>
      <c r="P6408">
        <v>3243</v>
      </c>
      <c r="Q6408">
        <v>1822</v>
      </c>
      <c r="R6408">
        <v>0</v>
      </c>
      <c r="S6408">
        <v>0</v>
      </c>
      <c r="T6408">
        <v>1822</v>
      </c>
      <c r="U6408">
        <v>1825</v>
      </c>
      <c r="V6408">
        <v>-650</v>
      </c>
      <c r="W6408">
        <v>5400</v>
      </c>
      <c r="X6408">
        <v>4622</v>
      </c>
      <c r="Y6408">
        <v>0.3</v>
      </c>
      <c r="Z6408">
        <v>52</v>
      </c>
      <c r="AA6408">
        <v>8237</v>
      </c>
      <c r="AB6408">
        <v>44</v>
      </c>
      <c r="AC6408">
        <v>80.48</v>
      </c>
    </row>
    <row r="6409" spans="1:29" x14ac:dyDescent="0.3">
      <c r="A6409">
        <v>2014</v>
      </c>
      <c r="B6409">
        <v>4</v>
      </c>
      <c r="C6409" s="1">
        <v>41746</v>
      </c>
      <c r="D6409">
        <v>6790</v>
      </c>
      <c r="E6409">
        <v>256</v>
      </c>
      <c r="F6409">
        <v>190</v>
      </c>
      <c r="G6409">
        <v>162</v>
      </c>
      <c r="H6409">
        <v>151</v>
      </c>
      <c r="I6409">
        <v>2060</v>
      </c>
      <c r="J6409">
        <v>2563</v>
      </c>
      <c r="K6409">
        <v>9609</v>
      </c>
      <c r="L6409">
        <v>257</v>
      </c>
      <c r="M6409">
        <v>489</v>
      </c>
      <c r="N6409">
        <v>989</v>
      </c>
      <c r="O6409">
        <v>63</v>
      </c>
      <c r="P6409">
        <v>1798</v>
      </c>
      <c r="Q6409">
        <v>1819</v>
      </c>
      <c r="R6409">
        <v>0</v>
      </c>
      <c r="S6409">
        <v>0</v>
      </c>
      <c r="T6409">
        <v>1819</v>
      </c>
      <c r="U6409">
        <v>1732</v>
      </c>
      <c r="V6409">
        <v>1315</v>
      </c>
      <c r="W6409">
        <v>4805</v>
      </c>
      <c r="X6409">
        <v>5993</v>
      </c>
      <c r="Y6409">
        <v>0.15</v>
      </c>
      <c r="Z6409">
        <v>38</v>
      </c>
      <c r="AA6409">
        <v>7549</v>
      </c>
      <c r="AB6409">
        <v>21</v>
      </c>
      <c r="AC6409">
        <v>80.599999999999994</v>
      </c>
    </row>
    <row r="6410" spans="1:29" x14ac:dyDescent="0.3">
      <c r="A6410">
        <v>2014</v>
      </c>
      <c r="B6410">
        <v>4</v>
      </c>
      <c r="C6410" s="1">
        <v>41747</v>
      </c>
      <c r="D6410">
        <v>6880</v>
      </c>
      <c r="E6410">
        <v>311</v>
      </c>
      <c r="F6410">
        <v>174</v>
      </c>
      <c r="G6410">
        <v>163</v>
      </c>
      <c r="H6410">
        <v>120</v>
      </c>
      <c r="I6410">
        <v>2760</v>
      </c>
      <c r="J6410">
        <v>3217</v>
      </c>
      <c r="K6410">
        <v>10408</v>
      </c>
      <c r="L6410">
        <v>267</v>
      </c>
      <c r="M6410">
        <v>932</v>
      </c>
      <c r="N6410">
        <v>1706</v>
      </c>
      <c r="O6410">
        <v>91</v>
      </c>
      <c r="P6410">
        <v>2995</v>
      </c>
      <c r="Q6410">
        <v>1762</v>
      </c>
      <c r="R6410">
        <v>0</v>
      </c>
      <c r="S6410">
        <v>0</v>
      </c>
      <c r="T6410">
        <v>1762</v>
      </c>
      <c r="U6410">
        <v>1744</v>
      </c>
      <c r="V6410">
        <v>820</v>
      </c>
      <c r="W6410">
        <v>4954</v>
      </c>
      <c r="X6410">
        <v>5651</v>
      </c>
      <c r="Y6410">
        <v>0.24</v>
      </c>
      <c r="Z6410">
        <v>46</v>
      </c>
      <c r="AA6410">
        <v>7648</v>
      </c>
      <c r="AB6410">
        <v>26</v>
      </c>
      <c r="AC6410">
        <v>80.75</v>
      </c>
    </row>
    <row r="6411" spans="1:29" x14ac:dyDescent="0.3">
      <c r="A6411">
        <v>2014</v>
      </c>
      <c r="B6411">
        <v>4</v>
      </c>
      <c r="C6411" s="1">
        <v>41748</v>
      </c>
      <c r="D6411">
        <v>6840</v>
      </c>
      <c r="E6411">
        <v>340</v>
      </c>
      <c r="F6411">
        <v>168</v>
      </c>
      <c r="G6411">
        <v>170</v>
      </c>
      <c r="H6411">
        <v>119</v>
      </c>
      <c r="I6411">
        <v>2960</v>
      </c>
      <c r="J6411">
        <v>3417</v>
      </c>
      <c r="K6411">
        <v>10597</v>
      </c>
      <c r="L6411">
        <v>251</v>
      </c>
      <c r="M6411">
        <v>486</v>
      </c>
      <c r="N6411">
        <v>2000</v>
      </c>
      <c r="O6411">
        <v>57</v>
      </c>
      <c r="P6411">
        <v>2793</v>
      </c>
      <c r="Q6411">
        <v>1833</v>
      </c>
      <c r="R6411">
        <v>0</v>
      </c>
      <c r="S6411">
        <v>0</v>
      </c>
      <c r="T6411">
        <v>1833</v>
      </c>
      <c r="U6411">
        <v>1739</v>
      </c>
      <c r="V6411">
        <v>1171</v>
      </c>
      <c r="W6411">
        <v>4928</v>
      </c>
      <c r="X6411">
        <v>5971</v>
      </c>
      <c r="Y6411">
        <v>0.23</v>
      </c>
      <c r="Z6411">
        <v>44</v>
      </c>
      <c r="AA6411">
        <v>7637</v>
      </c>
      <c r="AB6411">
        <v>22</v>
      </c>
      <c r="AC6411">
        <v>80.849999999999994</v>
      </c>
    </row>
    <row r="6412" spans="1:29" x14ac:dyDescent="0.3">
      <c r="A6412">
        <v>2014</v>
      </c>
      <c r="B6412">
        <v>4</v>
      </c>
      <c r="C6412" s="1">
        <v>41749</v>
      </c>
      <c r="D6412">
        <v>7520</v>
      </c>
      <c r="E6412">
        <v>343</v>
      </c>
      <c r="F6412">
        <v>159</v>
      </c>
      <c r="G6412">
        <v>163</v>
      </c>
      <c r="H6412">
        <v>127</v>
      </c>
      <c r="I6412">
        <v>2880</v>
      </c>
      <c r="J6412">
        <v>3329</v>
      </c>
      <c r="K6412">
        <v>11192</v>
      </c>
      <c r="L6412">
        <v>256</v>
      </c>
      <c r="M6412">
        <v>494</v>
      </c>
      <c r="N6412">
        <v>1997</v>
      </c>
      <c r="O6412">
        <v>57</v>
      </c>
      <c r="P6412">
        <v>2804</v>
      </c>
      <c r="Q6412">
        <v>1900</v>
      </c>
      <c r="R6412">
        <v>0</v>
      </c>
      <c r="S6412">
        <v>0</v>
      </c>
      <c r="T6412">
        <v>1900</v>
      </c>
      <c r="U6412">
        <v>1829</v>
      </c>
      <c r="V6412">
        <v>1120</v>
      </c>
      <c r="W6412">
        <v>5502</v>
      </c>
      <c r="X6412">
        <v>6489</v>
      </c>
      <c r="Y6412">
        <v>0.22</v>
      </c>
      <c r="Z6412">
        <v>42</v>
      </c>
      <c r="AA6412">
        <v>8312</v>
      </c>
      <c r="AB6412">
        <v>22</v>
      </c>
      <c r="AC6412">
        <v>80.900000000000006</v>
      </c>
    </row>
    <row r="6413" spans="1:29" x14ac:dyDescent="0.3">
      <c r="A6413">
        <v>2014</v>
      </c>
      <c r="B6413">
        <v>4</v>
      </c>
      <c r="C6413" s="1">
        <v>41750</v>
      </c>
      <c r="D6413">
        <v>6850</v>
      </c>
      <c r="E6413">
        <v>338</v>
      </c>
      <c r="F6413">
        <v>148</v>
      </c>
      <c r="G6413">
        <v>168</v>
      </c>
      <c r="H6413">
        <v>115</v>
      </c>
      <c r="I6413">
        <v>2910</v>
      </c>
      <c r="J6413">
        <v>3341</v>
      </c>
      <c r="K6413">
        <v>10529</v>
      </c>
      <c r="L6413">
        <v>262</v>
      </c>
      <c r="M6413">
        <v>798</v>
      </c>
      <c r="N6413">
        <v>1998</v>
      </c>
      <c r="O6413">
        <v>66</v>
      </c>
      <c r="P6413">
        <v>3124</v>
      </c>
      <c r="Q6413">
        <v>1786</v>
      </c>
      <c r="R6413">
        <v>0</v>
      </c>
      <c r="S6413">
        <v>0</v>
      </c>
      <c r="T6413">
        <v>1786</v>
      </c>
      <c r="U6413">
        <v>1740</v>
      </c>
      <c r="V6413">
        <v>796</v>
      </c>
      <c r="W6413">
        <v>4948</v>
      </c>
      <c r="X6413">
        <v>5619</v>
      </c>
      <c r="Y6413">
        <v>0.25</v>
      </c>
      <c r="Z6413">
        <v>47</v>
      </c>
      <c r="AA6413">
        <v>7619</v>
      </c>
      <c r="AB6413">
        <v>26</v>
      </c>
      <c r="AC6413">
        <v>81.03</v>
      </c>
    </row>
    <row r="6414" spans="1:29" x14ac:dyDescent="0.3">
      <c r="A6414">
        <v>2014</v>
      </c>
      <c r="B6414">
        <v>4</v>
      </c>
      <c r="C6414" s="1">
        <v>41751</v>
      </c>
      <c r="D6414">
        <v>7370</v>
      </c>
      <c r="E6414">
        <v>344</v>
      </c>
      <c r="F6414">
        <v>139</v>
      </c>
      <c r="G6414">
        <v>162</v>
      </c>
      <c r="H6414">
        <v>109</v>
      </c>
      <c r="I6414">
        <v>2860</v>
      </c>
      <c r="J6414">
        <v>3270</v>
      </c>
      <c r="K6414">
        <v>10984</v>
      </c>
      <c r="L6414">
        <v>266</v>
      </c>
      <c r="M6414">
        <v>495</v>
      </c>
      <c r="N6414">
        <v>2368</v>
      </c>
      <c r="O6414">
        <v>71</v>
      </c>
      <c r="P6414">
        <v>3199</v>
      </c>
      <c r="Q6414">
        <v>1839</v>
      </c>
      <c r="R6414">
        <v>0</v>
      </c>
      <c r="S6414">
        <v>0</v>
      </c>
      <c r="T6414">
        <v>1839</v>
      </c>
      <c r="U6414">
        <v>1809</v>
      </c>
      <c r="V6414">
        <v>685</v>
      </c>
      <c r="W6414">
        <v>5390</v>
      </c>
      <c r="X6414">
        <v>5946</v>
      </c>
      <c r="Y6414">
        <v>0.26</v>
      </c>
      <c r="Z6414">
        <v>46</v>
      </c>
      <c r="AA6414">
        <v>8124</v>
      </c>
      <c r="AB6414">
        <v>27</v>
      </c>
      <c r="AC6414">
        <v>81.12</v>
      </c>
    </row>
    <row r="6415" spans="1:29" x14ac:dyDescent="0.3">
      <c r="A6415">
        <v>2014</v>
      </c>
      <c r="B6415">
        <v>4</v>
      </c>
      <c r="C6415" s="1">
        <v>41752</v>
      </c>
      <c r="D6415">
        <v>8000</v>
      </c>
      <c r="E6415">
        <v>356</v>
      </c>
      <c r="F6415">
        <v>137</v>
      </c>
      <c r="G6415">
        <v>159</v>
      </c>
      <c r="H6415">
        <v>125</v>
      </c>
      <c r="I6415">
        <v>2790</v>
      </c>
      <c r="J6415">
        <v>3211</v>
      </c>
      <c r="K6415">
        <v>11567</v>
      </c>
      <c r="L6415">
        <v>262</v>
      </c>
      <c r="M6415">
        <v>504</v>
      </c>
      <c r="N6415">
        <v>2504</v>
      </c>
      <c r="O6415">
        <v>76</v>
      </c>
      <c r="P6415">
        <v>3345</v>
      </c>
      <c r="Q6415">
        <v>1819</v>
      </c>
      <c r="R6415">
        <v>0</v>
      </c>
      <c r="S6415">
        <v>0</v>
      </c>
      <c r="T6415">
        <v>1819</v>
      </c>
      <c r="U6415">
        <v>1893</v>
      </c>
      <c r="V6415">
        <v>576</v>
      </c>
      <c r="W6415">
        <v>5954</v>
      </c>
      <c r="X6415">
        <v>6402</v>
      </c>
      <c r="Y6415">
        <v>0.25</v>
      </c>
      <c r="Z6415">
        <v>45</v>
      </c>
      <c r="AA6415">
        <v>8777</v>
      </c>
      <c r="AB6415">
        <v>27</v>
      </c>
      <c r="AC6415">
        <v>81.16</v>
      </c>
    </row>
    <row r="6416" spans="1:29" x14ac:dyDescent="0.3">
      <c r="A6416">
        <v>2014</v>
      </c>
      <c r="B6416">
        <v>4</v>
      </c>
      <c r="C6416" s="1">
        <v>41753</v>
      </c>
      <c r="D6416">
        <v>6750</v>
      </c>
      <c r="E6416">
        <v>373</v>
      </c>
      <c r="F6416">
        <v>132</v>
      </c>
      <c r="G6416">
        <v>160</v>
      </c>
      <c r="H6416">
        <v>141</v>
      </c>
      <c r="I6416">
        <v>2750</v>
      </c>
      <c r="J6416">
        <v>3183</v>
      </c>
      <c r="K6416">
        <v>10306</v>
      </c>
      <c r="L6416">
        <v>264</v>
      </c>
      <c r="M6416">
        <v>189</v>
      </c>
      <c r="N6416">
        <v>2501</v>
      </c>
      <c r="O6416">
        <v>85</v>
      </c>
      <c r="P6416">
        <v>3038</v>
      </c>
      <c r="Q6416">
        <v>1886</v>
      </c>
      <c r="R6416">
        <v>0</v>
      </c>
      <c r="S6416">
        <v>0</v>
      </c>
      <c r="T6416">
        <v>1886</v>
      </c>
      <c r="U6416">
        <v>1727</v>
      </c>
      <c r="V6416">
        <v>645</v>
      </c>
      <c r="W6416">
        <v>4868</v>
      </c>
      <c r="X6416">
        <v>5381</v>
      </c>
      <c r="Y6416">
        <v>0.25</v>
      </c>
      <c r="Z6416">
        <v>48</v>
      </c>
      <c r="AA6416">
        <v>7556</v>
      </c>
      <c r="AB6416">
        <v>29</v>
      </c>
      <c r="AC6416">
        <v>81.31</v>
      </c>
    </row>
    <row r="6417" spans="1:29" x14ac:dyDescent="0.3">
      <c r="A6417">
        <v>2014</v>
      </c>
      <c r="B6417">
        <v>4</v>
      </c>
      <c r="C6417" s="1">
        <v>41754</v>
      </c>
      <c r="D6417">
        <v>6440</v>
      </c>
      <c r="E6417">
        <v>372</v>
      </c>
      <c r="F6417">
        <v>149</v>
      </c>
      <c r="G6417">
        <v>161</v>
      </c>
      <c r="H6417">
        <v>129</v>
      </c>
      <c r="I6417">
        <v>2910</v>
      </c>
      <c r="J6417">
        <v>3349</v>
      </c>
      <c r="K6417">
        <v>10161</v>
      </c>
      <c r="L6417">
        <v>238</v>
      </c>
      <c r="M6417">
        <v>291</v>
      </c>
      <c r="N6417">
        <v>2503</v>
      </c>
      <c r="O6417">
        <v>64</v>
      </c>
      <c r="P6417">
        <v>3096</v>
      </c>
      <c r="Q6417">
        <v>1870</v>
      </c>
      <c r="R6417">
        <v>3668</v>
      </c>
      <c r="S6417">
        <v>0</v>
      </c>
      <c r="T6417">
        <v>-1797</v>
      </c>
      <c r="U6417">
        <v>1686</v>
      </c>
      <c r="V6417">
        <v>3107</v>
      </c>
      <c r="W6417">
        <v>5630</v>
      </c>
      <c r="X6417">
        <v>8862</v>
      </c>
      <c r="Y6417">
        <v>0.27</v>
      </c>
      <c r="Z6417">
        <v>13</v>
      </c>
      <c r="AA6417">
        <v>8539</v>
      </c>
      <c r="AB6417">
        <v>-4</v>
      </c>
      <c r="AC6417">
        <v>81.13</v>
      </c>
    </row>
    <row r="6418" spans="1:29" x14ac:dyDescent="0.3">
      <c r="A6418">
        <v>2014</v>
      </c>
      <c r="B6418">
        <v>4</v>
      </c>
      <c r="C6418" s="1">
        <v>41755</v>
      </c>
      <c r="D6418">
        <v>6330</v>
      </c>
      <c r="E6418">
        <v>355</v>
      </c>
      <c r="F6418">
        <v>361</v>
      </c>
      <c r="G6418">
        <v>186</v>
      </c>
      <c r="H6418">
        <v>90</v>
      </c>
      <c r="I6418">
        <v>3030</v>
      </c>
      <c r="J6418">
        <v>3667</v>
      </c>
      <c r="K6418">
        <v>10352</v>
      </c>
      <c r="L6418">
        <v>228</v>
      </c>
      <c r="M6418">
        <v>394</v>
      </c>
      <c r="N6418">
        <v>2507</v>
      </c>
      <c r="O6418">
        <v>73</v>
      </c>
      <c r="P6418">
        <v>3202</v>
      </c>
      <c r="Q6418">
        <v>1874</v>
      </c>
      <c r="R6418">
        <v>3668</v>
      </c>
      <c r="S6418">
        <v>0</v>
      </c>
      <c r="T6418">
        <v>-1793</v>
      </c>
      <c r="U6418">
        <v>1671</v>
      </c>
      <c r="V6418">
        <v>3301</v>
      </c>
      <c r="W6418">
        <v>5516</v>
      </c>
      <c r="X6418">
        <v>8943</v>
      </c>
      <c r="Y6418">
        <v>0.27</v>
      </c>
      <c r="Z6418">
        <v>14</v>
      </c>
      <c r="AA6418">
        <v>8651</v>
      </c>
      <c r="AB6418">
        <v>-3</v>
      </c>
      <c r="AC6418">
        <v>80.95</v>
      </c>
    </row>
    <row r="6419" spans="1:29" x14ac:dyDescent="0.3">
      <c r="A6419">
        <v>2014</v>
      </c>
      <c r="B6419">
        <v>4</v>
      </c>
      <c r="C6419" s="1">
        <v>41756</v>
      </c>
      <c r="D6419">
        <v>6430</v>
      </c>
      <c r="E6419">
        <v>334</v>
      </c>
      <c r="F6419">
        <v>243</v>
      </c>
      <c r="G6419">
        <v>200</v>
      </c>
      <c r="H6419">
        <v>92</v>
      </c>
      <c r="I6419">
        <v>3050</v>
      </c>
      <c r="J6419">
        <v>3585</v>
      </c>
      <c r="K6419">
        <v>10349</v>
      </c>
      <c r="L6419">
        <v>227</v>
      </c>
      <c r="M6419">
        <v>482</v>
      </c>
      <c r="N6419">
        <v>2504</v>
      </c>
      <c r="O6419">
        <v>70</v>
      </c>
      <c r="P6419">
        <v>3283</v>
      </c>
      <c r="Q6419">
        <v>1880</v>
      </c>
      <c r="R6419">
        <v>3897</v>
      </c>
      <c r="S6419">
        <v>0</v>
      </c>
      <c r="T6419">
        <v>-2016</v>
      </c>
      <c r="U6419">
        <v>1684</v>
      </c>
      <c r="V6419">
        <v>3297</v>
      </c>
      <c r="W6419">
        <v>5644</v>
      </c>
      <c r="X6419">
        <v>9083</v>
      </c>
      <c r="Y6419">
        <v>0.28000000000000003</v>
      </c>
      <c r="Z6419">
        <v>12</v>
      </c>
      <c r="AA6419">
        <v>8669</v>
      </c>
      <c r="AB6419">
        <v>-5</v>
      </c>
      <c r="AC6419">
        <v>80.77</v>
      </c>
    </row>
    <row r="6420" spans="1:29" x14ac:dyDescent="0.3">
      <c r="A6420">
        <v>2014</v>
      </c>
      <c r="B6420">
        <v>4</v>
      </c>
      <c r="C6420" s="1">
        <v>41757</v>
      </c>
      <c r="D6420">
        <v>6650</v>
      </c>
      <c r="E6420">
        <v>301</v>
      </c>
      <c r="F6420">
        <v>197</v>
      </c>
      <c r="G6420">
        <v>173</v>
      </c>
      <c r="H6420">
        <v>88</v>
      </c>
      <c r="I6420">
        <v>3000</v>
      </c>
      <c r="J6420">
        <v>3458</v>
      </c>
      <c r="K6420">
        <v>10409</v>
      </c>
      <c r="L6420">
        <v>236</v>
      </c>
      <c r="M6420">
        <v>483</v>
      </c>
      <c r="N6420">
        <v>2504</v>
      </c>
      <c r="O6420">
        <v>79</v>
      </c>
      <c r="P6420">
        <v>3301</v>
      </c>
      <c r="Q6420">
        <v>1944</v>
      </c>
      <c r="R6420">
        <v>3897</v>
      </c>
      <c r="S6420">
        <v>0</v>
      </c>
      <c r="T6420">
        <v>-1953</v>
      </c>
      <c r="U6420">
        <v>1713</v>
      </c>
      <c r="V6420">
        <v>3140</v>
      </c>
      <c r="W6420">
        <v>5784</v>
      </c>
      <c r="X6420">
        <v>9061</v>
      </c>
      <c r="Y6420">
        <v>0.28000000000000003</v>
      </c>
      <c r="Z6420">
        <v>13</v>
      </c>
      <c r="AA6420">
        <v>8752</v>
      </c>
      <c r="AB6420">
        <v>-4</v>
      </c>
      <c r="AC6420">
        <v>80.599999999999994</v>
      </c>
    </row>
    <row r="6421" spans="1:29" x14ac:dyDescent="0.3">
      <c r="A6421">
        <v>2014</v>
      </c>
      <c r="B6421">
        <v>4</v>
      </c>
      <c r="C6421" s="1">
        <v>41758</v>
      </c>
      <c r="D6421">
        <v>6140</v>
      </c>
      <c r="E6421">
        <v>283</v>
      </c>
      <c r="F6421">
        <v>176</v>
      </c>
      <c r="G6421">
        <v>179</v>
      </c>
      <c r="H6421">
        <v>99</v>
      </c>
      <c r="I6421">
        <v>2940</v>
      </c>
      <c r="J6421">
        <v>3394</v>
      </c>
      <c r="K6421">
        <v>9817</v>
      </c>
      <c r="L6421">
        <v>230</v>
      </c>
      <c r="M6421">
        <v>489</v>
      </c>
      <c r="N6421">
        <v>2501</v>
      </c>
      <c r="O6421">
        <v>80</v>
      </c>
      <c r="P6421">
        <v>3299</v>
      </c>
      <c r="Q6421">
        <v>1963</v>
      </c>
      <c r="R6421">
        <v>3897</v>
      </c>
      <c r="S6421">
        <v>0</v>
      </c>
      <c r="T6421">
        <v>-1934</v>
      </c>
      <c r="U6421">
        <v>1646</v>
      </c>
      <c r="V6421">
        <v>2998</v>
      </c>
      <c r="W6421">
        <v>5319</v>
      </c>
      <c r="X6421">
        <v>8452</v>
      </c>
      <c r="Y6421">
        <v>0.3</v>
      </c>
      <c r="Z6421">
        <v>14</v>
      </c>
      <c r="AA6421">
        <v>8196</v>
      </c>
      <c r="AB6421">
        <v>-3</v>
      </c>
      <c r="AC6421">
        <v>80.489999999999995</v>
      </c>
    </row>
    <row r="6422" spans="1:29" x14ac:dyDescent="0.3">
      <c r="A6422">
        <v>2014</v>
      </c>
      <c r="B6422">
        <v>4</v>
      </c>
      <c r="C6422" s="1">
        <v>41759</v>
      </c>
      <c r="D6422">
        <v>5750</v>
      </c>
      <c r="E6422">
        <v>296</v>
      </c>
      <c r="F6422">
        <v>168</v>
      </c>
      <c r="G6422">
        <v>168</v>
      </c>
      <c r="H6422">
        <v>132</v>
      </c>
      <c r="I6422">
        <v>2890</v>
      </c>
      <c r="J6422">
        <v>3358</v>
      </c>
      <c r="K6422">
        <v>9404</v>
      </c>
      <c r="L6422">
        <v>244</v>
      </c>
      <c r="M6422">
        <v>495</v>
      </c>
      <c r="N6422">
        <v>2501</v>
      </c>
      <c r="O6422">
        <v>83</v>
      </c>
      <c r="P6422">
        <v>3322</v>
      </c>
      <c r="Q6422">
        <v>1967</v>
      </c>
      <c r="R6422">
        <v>229</v>
      </c>
      <c r="S6422">
        <v>0</v>
      </c>
      <c r="T6422">
        <v>1738</v>
      </c>
      <c r="U6422">
        <v>1594</v>
      </c>
      <c r="V6422">
        <v>500</v>
      </c>
      <c r="W6422">
        <v>3966</v>
      </c>
      <c r="X6422">
        <v>4344</v>
      </c>
      <c r="Y6422">
        <v>0.32</v>
      </c>
      <c r="Z6422">
        <v>54</v>
      </c>
      <c r="AA6422">
        <v>6514</v>
      </c>
      <c r="AB6422">
        <v>33</v>
      </c>
      <c r="AC6422">
        <v>80.81</v>
      </c>
    </row>
    <row r="6423" spans="1:29" x14ac:dyDescent="0.3">
      <c r="A6423">
        <v>2014</v>
      </c>
      <c r="B6423">
        <v>5</v>
      </c>
      <c r="C6423" s="1">
        <v>41760</v>
      </c>
      <c r="D6423">
        <v>5570</v>
      </c>
      <c r="E6423">
        <v>306</v>
      </c>
      <c r="F6423">
        <v>165</v>
      </c>
      <c r="G6423">
        <v>162</v>
      </c>
      <c r="H6423">
        <v>148</v>
      </c>
      <c r="I6423">
        <v>2810</v>
      </c>
      <c r="J6423">
        <v>3285</v>
      </c>
      <c r="K6423">
        <v>9161</v>
      </c>
      <c r="L6423">
        <v>246</v>
      </c>
      <c r="M6423">
        <v>588</v>
      </c>
      <c r="N6423">
        <v>2141</v>
      </c>
      <c r="O6423">
        <v>90</v>
      </c>
      <c r="P6423">
        <v>3065</v>
      </c>
      <c r="Q6423">
        <v>1950</v>
      </c>
      <c r="R6423">
        <v>229</v>
      </c>
      <c r="S6423">
        <v>0</v>
      </c>
      <c r="T6423">
        <v>1721</v>
      </c>
      <c r="U6423">
        <v>1570</v>
      </c>
      <c r="V6423">
        <v>670</v>
      </c>
      <c r="W6423">
        <v>3824</v>
      </c>
      <c r="X6423">
        <v>4374</v>
      </c>
      <c r="Y6423">
        <v>0.28999999999999998</v>
      </c>
      <c r="Z6423">
        <v>52</v>
      </c>
      <c r="AA6423">
        <v>6351</v>
      </c>
      <c r="AB6423">
        <v>31</v>
      </c>
      <c r="AC6423">
        <v>81.12</v>
      </c>
    </row>
    <row r="6424" spans="1:29" x14ac:dyDescent="0.3">
      <c r="A6424">
        <v>2014</v>
      </c>
      <c r="B6424">
        <v>5</v>
      </c>
      <c r="C6424" s="1">
        <v>41761</v>
      </c>
      <c r="D6424">
        <v>5260</v>
      </c>
      <c r="E6424">
        <v>346</v>
      </c>
      <c r="F6424">
        <v>153</v>
      </c>
      <c r="G6424">
        <v>161</v>
      </c>
      <c r="H6424">
        <v>163</v>
      </c>
      <c r="I6424">
        <v>2510</v>
      </c>
      <c r="J6424">
        <v>2987</v>
      </c>
      <c r="K6424">
        <v>8593</v>
      </c>
      <c r="L6424">
        <v>263</v>
      </c>
      <c r="M6424">
        <v>783</v>
      </c>
      <c r="N6424">
        <v>1990</v>
      </c>
      <c r="O6424">
        <v>105</v>
      </c>
      <c r="P6424">
        <v>3142</v>
      </c>
      <c r="Q6424">
        <v>1944</v>
      </c>
      <c r="R6424">
        <v>0</v>
      </c>
      <c r="S6424">
        <v>0</v>
      </c>
      <c r="T6424">
        <v>1944</v>
      </c>
      <c r="U6424">
        <v>1529</v>
      </c>
      <c r="V6424">
        <v>110</v>
      </c>
      <c r="W6424">
        <v>3533</v>
      </c>
      <c r="X6424">
        <v>3507</v>
      </c>
      <c r="Y6424">
        <v>0.32</v>
      </c>
      <c r="Z6424">
        <v>59</v>
      </c>
      <c r="AA6424">
        <v>6083</v>
      </c>
      <c r="AB6424">
        <v>42</v>
      </c>
      <c r="AC6424">
        <v>81.540000000000006</v>
      </c>
    </row>
    <row r="6425" spans="1:29" x14ac:dyDescent="0.3">
      <c r="A6425">
        <v>2014</v>
      </c>
      <c r="B6425">
        <v>5</v>
      </c>
      <c r="C6425" s="1">
        <v>41762</v>
      </c>
      <c r="D6425">
        <v>4720</v>
      </c>
      <c r="E6425">
        <v>370</v>
      </c>
      <c r="F6425">
        <v>142</v>
      </c>
      <c r="G6425">
        <v>160</v>
      </c>
      <c r="H6425">
        <v>135</v>
      </c>
      <c r="I6425">
        <v>2310</v>
      </c>
      <c r="J6425">
        <v>2747</v>
      </c>
      <c r="K6425">
        <v>7837</v>
      </c>
      <c r="L6425">
        <v>271</v>
      </c>
      <c r="M6425">
        <v>490</v>
      </c>
      <c r="N6425">
        <v>1829</v>
      </c>
      <c r="O6425">
        <v>103</v>
      </c>
      <c r="P6425">
        <v>2693</v>
      </c>
      <c r="Q6425">
        <v>2050</v>
      </c>
      <c r="R6425">
        <v>0</v>
      </c>
      <c r="S6425">
        <v>0</v>
      </c>
      <c r="T6425">
        <v>2050</v>
      </c>
      <c r="U6425">
        <v>1457</v>
      </c>
      <c r="V6425">
        <v>178</v>
      </c>
      <c r="W6425">
        <v>3059</v>
      </c>
      <c r="X6425">
        <v>3094</v>
      </c>
      <c r="Y6425">
        <v>0.3</v>
      </c>
      <c r="Z6425">
        <v>61</v>
      </c>
      <c r="AA6425">
        <v>5527</v>
      </c>
      <c r="AB6425">
        <v>44</v>
      </c>
      <c r="AC6425">
        <v>82.03</v>
      </c>
    </row>
    <row r="6426" spans="1:29" x14ac:dyDescent="0.3">
      <c r="A6426">
        <v>2014</v>
      </c>
      <c r="B6426">
        <v>5</v>
      </c>
      <c r="C6426" s="1">
        <v>41763</v>
      </c>
      <c r="D6426">
        <v>5290</v>
      </c>
      <c r="E6426">
        <v>387</v>
      </c>
      <c r="F6426">
        <v>133</v>
      </c>
      <c r="G6426">
        <v>163</v>
      </c>
      <c r="H6426">
        <v>116</v>
      </c>
      <c r="I6426">
        <v>2290</v>
      </c>
      <c r="J6426">
        <v>2702</v>
      </c>
      <c r="K6426">
        <v>8379</v>
      </c>
      <c r="L6426">
        <v>268</v>
      </c>
      <c r="M6426">
        <v>1043</v>
      </c>
      <c r="N6426">
        <v>1236</v>
      </c>
      <c r="O6426">
        <v>91</v>
      </c>
      <c r="P6426">
        <v>2637</v>
      </c>
      <c r="Q6426">
        <v>2100</v>
      </c>
      <c r="R6426">
        <v>0</v>
      </c>
      <c r="S6426">
        <v>0</v>
      </c>
      <c r="T6426">
        <v>2100</v>
      </c>
      <c r="U6426">
        <v>1533</v>
      </c>
      <c r="V6426">
        <v>233</v>
      </c>
      <c r="W6426">
        <v>3556</v>
      </c>
      <c r="X6426">
        <v>3642</v>
      </c>
      <c r="Y6426">
        <v>0.27</v>
      </c>
      <c r="Z6426">
        <v>57</v>
      </c>
      <c r="AA6426">
        <v>6089</v>
      </c>
      <c r="AB6426">
        <v>40</v>
      </c>
      <c r="AC6426">
        <v>82.38</v>
      </c>
    </row>
    <row r="6427" spans="1:29" x14ac:dyDescent="0.3">
      <c r="A6427">
        <v>2014</v>
      </c>
      <c r="B6427">
        <v>5</v>
      </c>
      <c r="C6427" s="1">
        <v>41764</v>
      </c>
      <c r="D6427">
        <v>5160</v>
      </c>
      <c r="E6427">
        <v>395</v>
      </c>
      <c r="F6427">
        <v>127</v>
      </c>
      <c r="G6427">
        <v>163</v>
      </c>
      <c r="H6427">
        <v>115</v>
      </c>
      <c r="I6427">
        <v>2280</v>
      </c>
      <c r="J6427">
        <v>2685</v>
      </c>
      <c r="K6427">
        <v>8240</v>
      </c>
      <c r="L6427">
        <v>267</v>
      </c>
      <c r="M6427">
        <v>0</v>
      </c>
      <c r="N6427">
        <v>1030</v>
      </c>
      <c r="O6427">
        <v>103</v>
      </c>
      <c r="P6427">
        <v>1400</v>
      </c>
      <c r="Q6427">
        <v>1880</v>
      </c>
      <c r="R6427">
        <v>0</v>
      </c>
      <c r="S6427">
        <v>0</v>
      </c>
      <c r="T6427">
        <v>1880</v>
      </c>
      <c r="U6427">
        <v>1515</v>
      </c>
      <c r="V6427">
        <v>1579</v>
      </c>
      <c r="W6427">
        <v>3513</v>
      </c>
      <c r="X6427">
        <v>4961</v>
      </c>
      <c r="Y6427">
        <v>0.1</v>
      </c>
      <c r="Z6427">
        <v>40</v>
      </c>
      <c r="AA6427">
        <v>6476</v>
      </c>
      <c r="AB6427">
        <v>23</v>
      </c>
      <c r="AC6427">
        <v>82.51</v>
      </c>
    </row>
    <row r="6428" spans="1:29" x14ac:dyDescent="0.3">
      <c r="A6428">
        <v>2014</v>
      </c>
      <c r="B6428">
        <v>5</v>
      </c>
      <c r="C6428" s="1">
        <v>41765</v>
      </c>
      <c r="D6428">
        <v>5530</v>
      </c>
      <c r="E6428">
        <v>415</v>
      </c>
      <c r="F6428">
        <v>128</v>
      </c>
      <c r="G6428">
        <v>164</v>
      </c>
      <c r="H6428">
        <v>116</v>
      </c>
      <c r="I6428">
        <v>2240</v>
      </c>
      <c r="J6428">
        <v>2648</v>
      </c>
      <c r="K6428">
        <v>8593</v>
      </c>
      <c r="L6428">
        <v>281</v>
      </c>
      <c r="M6428">
        <v>192</v>
      </c>
      <c r="N6428">
        <v>1005</v>
      </c>
      <c r="O6428">
        <v>98</v>
      </c>
      <c r="P6428">
        <v>1575</v>
      </c>
      <c r="Q6428">
        <v>2035</v>
      </c>
      <c r="R6428">
        <v>0</v>
      </c>
      <c r="S6428">
        <v>0</v>
      </c>
      <c r="T6428">
        <v>2035</v>
      </c>
      <c r="U6428">
        <v>1564</v>
      </c>
      <c r="V6428">
        <v>1314</v>
      </c>
      <c r="W6428">
        <v>3811</v>
      </c>
      <c r="X6428">
        <v>4982</v>
      </c>
      <c r="Y6428">
        <v>0.13</v>
      </c>
      <c r="Z6428">
        <v>42</v>
      </c>
      <c r="AA6428">
        <v>6353</v>
      </c>
      <c r="AB6428">
        <v>22</v>
      </c>
      <c r="AC6428">
        <v>82.64</v>
      </c>
    </row>
    <row r="6429" spans="1:29" x14ac:dyDescent="0.3">
      <c r="A6429">
        <v>2014</v>
      </c>
      <c r="B6429">
        <v>5</v>
      </c>
      <c r="C6429" s="1">
        <v>41766</v>
      </c>
      <c r="D6429">
        <v>5020</v>
      </c>
      <c r="E6429">
        <v>447</v>
      </c>
      <c r="F6429">
        <v>127</v>
      </c>
      <c r="G6429">
        <v>164</v>
      </c>
      <c r="H6429">
        <v>113</v>
      </c>
      <c r="I6429">
        <v>2230</v>
      </c>
      <c r="J6429">
        <v>2634</v>
      </c>
      <c r="K6429">
        <v>8101</v>
      </c>
      <c r="L6429">
        <v>278</v>
      </c>
      <c r="M6429">
        <v>197</v>
      </c>
      <c r="N6429">
        <v>1003</v>
      </c>
      <c r="O6429">
        <v>96</v>
      </c>
      <c r="P6429">
        <v>1572</v>
      </c>
      <c r="Q6429">
        <v>2097</v>
      </c>
      <c r="R6429">
        <v>0</v>
      </c>
      <c r="S6429">
        <v>0</v>
      </c>
      <c r="T6429">
        <v>2097</v>
      </c>
      <c r="U6429">
        <v>1497</v>
      </c>
      <c r="V6429">
        <v>1195</v>
      </c>
      <c r="W6429">
        <v>3383</v>
      </c>
      <c r="X6429">
        <v>4432</v>
      </c>
      <c r="Y6429">
        <v>0.14000000000000001</v>
      </c>
      <c r="Z6429">
        <v>45</v>
      </c>
      <c r="AA6429">
        <v>5871</v>
      </c>
      <c r="AB6429">
        <v>25</v>
      </c>
      <c r="AC6429">
        <v>82.83</v>
      </c>
    </row>
    <row r="6430" spans="1:29" x14ac:dyDescent="0.3">
      <c r="A6430">
        <v>2014</v>
      </c>
      <c r="B6430">
        <v>5</v>
      </c>
      <c r="C6430" s="1">
        <v>41767</v>
      </c>
      <c r="D6430">
        <v>4430</v>
      </c>
      <c r="E6430">
        <v>499</v>
      </c>
      <c r="F6430">
        <v>130</v>
      </c>
      <c r="G6430">
        <v>162</v>
      </c>
      <c r="H6430">
        <v>104</v>
      </c>
      <c r="I6430">
        <v>2190</v>
      </c>
      <c r="J6430">
        <v>2586</v>
      </c>
      <c r="K6430">
        <v>7515</v>
      </c>
      <c r="L6430">
        <v>279</v>
      </c>
      <c r="M6430">
        <v>195</v>
      </c>
      <c r="N6430">
        <v>998</v>
      </c>
      <c r="O6430">
        <v>108</v>
      </c>
      <c r="P6430">
        <v>1579</v>
      </c>
      <c r="Q6430">
        <v>2079</v>
      </c>
      <c r="R6430">
        <v>0</v>
      </c>
      <c r="S6430">
        <v>0</v>
      </c>
      <c r="T6430">
        <v>2079</v>
      </c>
      <c r="U6430">
        <v>1418</v>
      </c>
      <c r="V6430">
        <v>1073</v>
      </c>
      <c r="W6430">
        <v>2929</v>
      </c>
      <c r="X6430">
        <v>3857</v>
      </c>
      <c r="Y6430">
        <v>0.15</v>
      </c>
      <c r="Z6430">
        <v>49</v>
      </c>
      <c r="AA6430">
        <v>5325</v>
      </c>
      <c r="AB6430">
        <v>28</v>
      </c>
      <c r="AC6430">
        <v>83.1</v>
      </c>
    </row>
    <row r="6431" spans="1:29" x14ac:dyDescent="0.3">
      <c r="A6431">
        <v>2014</v>
      </c>
      <c r="B6431">
        <v>5</v>
      </c>
      <c r="C6431" s="1">
        <v>41768</v>
      </c>
      <c r="D6431">
        <v>4780</v>
      </c>
      <c r="E6431">
        <v>558</v>
      </c>
      <c r="F6431">
        <v>123</v>
      </c>
      <c r="G6431">
        <v>162</v>
      </c>
      <c r="H6431">
        <v>137</v>
      </c>
      <c r="I6431">
        <v>2180</v>
      </c>
      <c r="J6431">
        <v>2602</v>
      </c>
      <c r="K6431">
        <v>7940</v>
      </c>
      <c r="L6431">
        <v>273</v>
      </c>
      <c r="M6431">
        <v>190</v>
      </c>
      <c r="N6431">
        <v>1001</v>
      </c>
      <c r="O6431">
        <v>79</v>
      </c>
      <c r="P6431">
        <v>1542</v>
      </c>
      <c r="Q6431">
        <v>2133</v>
      </c>
      <c r="R6431">
        <v>0</v>
      </c>
      <c r="S6431">
        <v>0</v>
      </c>
      <c r="T6431">
        <v>2133</v>
      </c>
      <c r="U6431">
        <v>1465</v>
      </c>
      <c r="V6431">
        <v>1138</v>
      </c>
      <c r="W6431">
        <v>3276</v>
      </c>
      <c r="X6431">
        <v>4265</v>
      </c>
      <c r="Y6431">
        <v>0.14000000000000001</v>
      </c>
      <c r="Z6431">
        <v>46</v>
      </c>
      <c r="AA6431">
        <v>5760</v>
      </c>
      <c r="AB6431">
        <v>26</v>
      </c>
      <c r="AC6431">
        <v>83.29</v>
      </c>
    </row>
    <row r="6432" spans="1:29" x14ac:dyDescent="0.3">
      <c r="A6432">
        <v>2014</v>
      </c>
      <c r="B6432">
        <v>5</v>
      </c>
      <c r="C6432" s="1">
        <v>41769</v>
      </c>
      <c r="D6432">
        <v>5450</v>
      </c>
      <c r="E6432">
        <v>549</v>
      </c>
      <c r="F6432">
        <v>122</v>
      </c>
      <c r="G6432">
        <v>161</v>
      </c>
      <c r="H6432">
        <v>158</v>
      </c>
      <c r="I6432">
        <v>2160</v>
      </c>
      <c r="J6432">
        <v>2601</v>
      </c>
      <c r="K6432">
        <v>8600</v>
      </c>
      <c r="L6432">
        <v>267</v>
      </c>
      <c r="M6432">
        <v>195</v>
      </c>
      <c r="N6432">
        <v>1001</v>
      </c>
      <c r="O6432">
        <v>99</v>
      </c>
      <c r="P6432">
        <v>1561</v>
      </c>
      <c r="Q6432">
        <v>2200</v>
      </c>
      <c r="R6432">
        <v>0</v>
      </c>
      <c r="S6432">
        <v>0</v>
      </c>
      <c r="T6432">
        <v>2200</v>
      </c>
      <c r="U6432">
        <v>1554</v>
      </c>
      <c r="V6432">
        <v>1164</v>
      </c>
      <c r="W6432">
        <v>3829</v>
      </c>
      <c r="X6432">
        <v>4839</v>
      </c>
      <c r="Y6432">
        <v>0.14000000000000001</v>
      </c>
      <c r="Z6432">
        <v>44</v>
      </c>
      <c r="AA6432">
        <v>6440</v>
      </c>
      <c r="AB6432">
        <v>25</v>
      </c>
      <c r="AC6432">
        <v>83.39</v>
      </c>
    </row>
    <row r="6433" spans="1:29" x14ac:dyDescent="0.3">
      <c r="A6433">
        <v>2014</v>
      </c>
      <c r="B6433">
        <v>5</v>
      </c>
      <c r="C6433" s="1">
        <v>41770</v>
      </c>
      <c r="D6433">
        <v>5490</v>
      </c>
      <c r="E6433">
        <v>534</v>
      </c>
      <c r="F6433">
        <v>117</v>
      </c>
      <c r="G6433">
        <v>161</v>
      </c>
      <c r="H6433">
        <v>138</v>
      </c>
      <c r="I6433">
        <v>2190</v>
      </c>
      <c r="J6433">
        <v>2606</v>
      </c>
      <c r="K6433">
        <v>8630</v>
      </c>
      <c r="L6433">
        <v>136</v>
      </c>
      <c r="M6433">
        <v>195</v>
      </c>
      <c r="N6433">
        <v>1001</v>
      </c>
      <c r="O6433">
        <v>103</v>
      </c>
      <c r="P6433">
        <v>1435</v>
      </c>
      <c r="Q6433">
        <v>2250</v>
      </c>
      <c r="R6433">
        <v>0</v>
      </c>
      <c r="S6433">
        <v>0</v>
      </c>
      <c r="T6433">
        <v>2250</v>
      </c>
      <c r="U6433">
        <v>1559</v>
      </c>
      <c r="V6433">
        <v>1268</v>
      </c>
      <c r="W6433">
        <v>3835</v>
      </c>
      <c r="X6433">
        <v>4945</v>
      </c>
      <c r="Y6433">
        <v>0.14000000000000001</v>
      </c>
      <c r="Z6433">
        <v>43</v>
      </c>
      <c r="AA6433">
        <v>6440</v>
      </c>
      <c r="AB6433">
        <v>23</v>
      </c>
      <c r="AC6433">
        <v>83.47</v>
      </c>
    </row>
    <row r="6434" spans="1:29" x14ac:dyDescent="0.3">
      <c r="A6434">
        <v>2014</v>
      </c>
      <c r="B6434">
        <v>5</v>
      </c>
      <c r="C6434" s="1">
        <v>41771</v>
      </c>
      <c r="D6434">
        <v>5290</v>
      </c>
      <c r="E6434">
        <v>529</v>
      </c>
      <c r="F6434">
        <v>107</v>
      </c>
      <c r="G6434">
        <v>162</v>
      </c>
      <c r="H6434">
        <v>112</v>
      </c>
      <c r="I6434">
        <v>2210</v>
      </c>
      <c r="J6434">
        <v>2591</v>
      </c>
      <c r="K6434">
        <v>8410</v>
      </c>
      <c r="L6434">
        <v>268</v>
      </c>
      <c r="M6434">
        <v>196</v>
      </c>
      <c r="N6434">
        <v>1001</v>
      </c>
      <c r="O6434">
        <v>102</v>
      </c>
      <c r="P6434">
        <v>1566</v>
      </c>
      <c r="Q6434">
        <v>2107</v>
      </c>
      <c r="R6434">
        <v>0</v>
      </c>
      <c r="S6434">
        <v>0</v>
      </c>
      <c r="T6434">
        <v>2107</v>
      </c>
      <c r="U6434">
        <v>1533</v>
      </c>
      <c r="V6434">
        <v>1188</v>
      </c>
      <c r="W6434">
        <v>3696</v>
      </c>
      <c r="X6434">
        <v>4737</v>
      </c>
      <c r="Y6434">
        <v>0.12</v>
      </c>
      <c r="Z6434">
        <v>44</v>
      </c>
      <c r="AA6434">
        <v>6200</v>
      </c>
      <c r="AB6434">
        <v>24</v>
      </c>
      <c r="AC6434">
        <v>83.58</v>
      </c>
    </row>
    <row r="6435" spans="1:29" x14ac:dyDescent="0.3">
      <c r="A6435">
        <v>2014</v>
      </c>
      <c r="B6435">
        <v>5</v>
      </c>
      <c r="C6435" s="1">
        <v>41772</v>
      </c>
      <c r="D6435">
        <v>5100</v>
      </c>
      <c r="E6435">
        <v>530</v>
      </c>
      <c r="F6435">
        <v>98</v>
      </c>
      <c r="G6435">
        <v>163</v>
      </c>
      <c r="H6435">
        <v>154</v>
      </c>
      <c r="I6435">
        <v>2120</v>
      </c>
      <c r="J6435">
        <v>2535</v>
      </c>
      <c r="K6435">
        <v>8165</v>
      </c>
      <c r="L6435">
        <v>296</v>
      </c>
      <c r="M6435">
        <v>195</v>
      </c>
      <c r="N6435">
        <v>1000</v>
      </c>
      <c r="O6435">
        <v>112</v>
      </c>
      <c r="P6435">
        <v>1602</v>
      </c>
      <c r="Q6435">
        <v>2235</v>
      </c>
      <c r="R6435">
        <v>0</v>
      </c>
      <c r="S6435">
        <v>0</v>
      </c>
      <c r="T6435">
        <v>2235</v>
      </c>
      <c r="U6435">
        <v>1507</v>
      </c>
      <c r="V6435">
        <v>988</v>
      </c>
      <c r="W6435">
        <v>3497</v>
      </c>
      <c r="X6435">
        <v>4328</v>
      </c>
      <c r="Y6435">
        <v>0.14000000000000001</v>
      </c>
      <c r="Z6435">
        <v>47</v>
      </c>
      <c r="AA6435">
        <v>6045</v>
      </c>
      <c r="AB6435">
        <v>28</v>
      </c>
      <c r="AC6435">
        <v>83.73</v>
      </c>
    </row>
    <row r="6436" spans="1:29" x14ac:dyDescent="0.3">
      <c r="A6436">
        <v>2014</v>
      </c>
      <c r="B6436">
        <v>5</v>
      </c>
      <c r="C6436" s="1">
        <v>41773</v>
      </c>
      <c r="D6436">
        <v>4840</v>
      </c>
      <c r="E6436">
        <v>535</v>
      </c>
      <c r="F6436">
        <v>90</v>
      </c>
      <c r="G6436">
        <v>162</v>
      </c>
      <c r="H6436">
        <v>180</v>
      </c>
      <c r="I6436">
        <v>2080</v>
      </c>
      <c r="J6436">
        <v>2512</v>
      </c>
      <c r="K6436">
        <v>7887</v>
      </c>
      <c r="L6436">
        <v>275</v>
      </c>
      <c r="M6436">
        <v>188</v>
      </c>
      <c r="N6436">
        <v>1002</v>
      </c>
      <c r="O6436">
        <v>115</v>
      </c>
      <c r="P6436">
        <v>1580</v>
      </c>
      <c r="Q6436">
        <v>2292</v>
      </c>
      <c r="R6436">
        <v>0</v>
      </c>
      <c r="S6436">
        <v>0</v>
      </c>
      <c r="T6436">
        <v>2292</v>
      </c>
      <c r="U6436">
        <v>1473</v>
      </c>
      <c r="V6436">
        <v>915</v>
      </c>
      <c r="W6436">
        <v>3261</v>
      </c>
      <c r="X6436">
        <v>4015</v>
      </c>
      <c r="Y6436">
        <v>0.14000000000000001</v>
      </c>
      <c r="Z6436">
        <v>49</v>
      </c>
      <c r="AA6436">
        <v>5807</v>
      </c>
      <c r="AB6436">
        <v>31</v>
      </c>
      <c r="AC6436">
        <v>83.93</v>
      </c>
    </row>
    <row r="6437" spans="1:29" x14ac:dyDescent="0.3">
      <c r="A6437">
        <v>2014</v>
      </c>
      <c r="B6437">
        <v>5</v>
      </c>
      <c r="C6437" s="1">
        <v>41774</v>
      </c>
      <c r="D6437">
        <v>4340</v>
      </c>
      <c r="E6437">
        <v>534</v>
      </c>
      <c r="F6437">
        <v>82</v>
      </c>
      <c r="G6437">
        <v>160</v>
      </c>
      <c r="H6437">
        <v>202</v>
      </c>
      <c r="I6437">
        <v>2080</v>
      </c>
      <c r="J6437">
        <v>2524</v>
      </c>
      <c r="K6437">
        <v>7398</v>
      </c>
      <c r="L6437">
        <v>289</v>
      </c>
      <c r="M6437">
        <v>174</v>
      </c>
      <c r="N6437">
        <v>1004</v>
      </c>
      <c r="O6437">
        <v>124</v>
      </c>
      <c r="P6437">
        <v>1590</v>
      </c>
      <c r="Q6437">
        <v>2296</v>
      </c>
      <c r="R6437">
        <v>0</v>
      </c>
      <c r="S6437">
        <v>0</v>
      </c>
      <c r="T6437">
        <v>2296</v>
      </c>
      <c r="U6437">
        <v>1406</v>
      </c>
      <c r="V6437">
        <v>849</v>
      </c>
      <c r="W6437">
        <v>2825</v>
      </c>
      <c r="X6437">
        <v>3513</v>
      </c>
      <c r="Y6437">
        <v>0.15</v>
      </c>
      <c r="Z6437">
        <v>53</v>
      </c>
      <c r="AA6437">
        <v>5318</v>
      </c>
      <c r="AB6437">
        <v>34</v>
      </c>
      <c r="AC6437">
        <v>84.2</v>
      </c>
    </row>
    <row r="6438" spans="1:29" x14ac:dyDescent="0.3">
      <c r="A6438">
        <v>2014</v>
      </c>
      <c r="B6438">
        <v>5</v>
      </c>
      <c r="C6438" s="1">
        <v>41775</v>
      </c>
      <c r="D6438">
        <v>4600</v>
      </c>
      <c r="E6438">
        <v>537</v>
      </c>
      <c r="F6438">
        <v>79</v>
      </c>
      <c r="G6438">
        <v>159</v>
      </c>
      <c r="H6438">
        <v>210</v>
      </c>
      <c r="I6438">
        <v>1930</v>
      </c>
      <c r="J6438">
        <v>2378</v>
      </c>
      <c r="K6438">
        <v>7515</v>
      </c>
      <c r="L6438">
        <v>300</v>
      </c>
      <c r="M6438">
        <v>180</v>
      </c>
      <c r="N6438">
        <v>1005</v>
      </c>
      <c r="O6438">
        <v>128</v>
      </c>
      <c r="P6438">
        <v>1612</v>
      </c>
      <c r="Q6438">
        <v>2329</v>
      </c>
      <c r="R6438">
        <v>0</v>
      </c>
      <c r="S6438">
        <v>0</v>
      </c>
      <c r="T6438">
        <v>2329</v>
      </c>
      <c r="U6438">
        <v>1441</v>
      </c>
      <c r="V6438">
        <v>693</v>
      </c>
      <c r="W6438">
        <v>3044</v>
      </c>
      <c r="X6438">
        <v>3574</v>
      </c>
      <c r="Y6438">
        <v>0.15</v>
      </c>
      <c r="Z6438">
        <v>52</v>
      </c>
      <c r="AA6438">
        <v>5585</v>
      </c>
      <c r="AB6438">
        <v>36</v>
      </c>
      <c r="AC6438">
        <v>84.45</v>
      </c>
    </row>
    <row r="6439" spans="1:29" x14ac:dyDescent="0.3">
      <c r="A6439">
        <v>2014</v>
      </c>
      <c r="B6439">
        <v>5</v>
      </c>
      <c r="C6439" s="1">
        <v>41776</v>
      </c>
      <c r="D6439">
        <v>5370</v>
      </c>
      <c r="E6439">
        <v>519</v>
      </c>
      <c r="F6439">
        <v>75</v>
      </c>
      <c r="G6439">
        <v>159</v>
      </c>
      <c r="H6439">
        <v>185</v>
      </c>
      <c r="I6439">
        <v>1560</v>
      </c>
      <c r="J6439">
        <v>1979</v>
      </c>
      <c r="K6439">
        <v>7868</v>
      </c>
      <c r="L6439">
        <v>307</v>
      </c>
      <c r="M6439">
        <v>186</v>
      </c>
      <c r="N6439">
        <v>871</v>
      </c>
      <c r="O6439">
        <v>100</v>
      </c>
      <c r="P6439">
        <v>1465</v>
      </c>
      <c r="Q6439">
        <v>2450</v>
      </c>
      <c r="R6439">
        <v>0</v>
      </c>
      <c r="S6439">
        <v>0</v>
      </c>
      <c r="T6439">
        <v>2450</v>
      </c>
      <c r="U6439">
        <v>1543</v>
      </c>
      <c r="V6439">
        <v>465</v>
      </c>
      <c r="W6439">
        <v>3660</v>
      </c>
      <c r="X6439">
        <v>3953</v>
      </c>
      <c r="Y6439">
        <v>0.13</v>
      </c>
      <c r="Z6439">
        <v>50</v>
      </c>
      <c r="AA6439">
        <v>6308</v>
      </c>
      <c r="AB6439">
        <v>37</v>
      </c>
      <c r="AC6439">
        <v>84.61</v>
      </c>
    </row>
    <row r="6440" spans="1:29" x14ac:dyDescent="0.3">
      <c r="A6440">
        <v>2014</v>
      </c>
      <c r="B6440">
        <v>5</v>
      </c>
      <c r="C6440" s="1">
        <v>41777</v>
      </c>
      <c r="D6440">
        <v>5420</v>
      </c>
      <c r="E6440">
        <v>486</v>
      </c>
      <c r="F6440">
        <v>69</v>
      </c>
      <c r="G6440">
        <v>162</v>
      </c>
      <c r="H6440">
        <v>152</v>
      </c>
      <c r="I6440">
        <v>1180</v>
      </c>
      <c r="J6440">
        <v>1563</v>
      </c>
      <c r="K6440">
        <v>7469</v>
      </c>
      <c r="L6440">
        <v>301</v>
      </c>
      <c r="M6440">
        <v>203</v>
      </c>
      <c r="N6440">
        <v>814</v>
      </c>
      <c r="O6440">
        <v>123</v>
      </c>
      <c r="P6440">
        <v>1441</v>
      </c>
      <c r="Q6440">
        <v>2450</v>
      </c>
      <c r="R6440">
        <v>0</v>
      </c>
      <c r="S6440">
        <v>0</v>
      </c>
      <c r="T6440">
        <v>2450</v>
      </c>
      <c r="U6440">
        <v>1550</v>
      </c>
      <c r="V6440">
        <v>79</v>
      </c>
      <c r="W6440">
        <v>3670</v>
      </c>
      <c r="X6440">
        <v>3577</v>
      </c>
      <c r="Y6440">
        <v>0.14000000000000001</v>
      </c>
      <c r="Z6440">
        <v>52</v>
      </c>
      <c r="AA6440">
        <v>6289</v>
      </c>
      <c r="AB6440">
        <v>43</v>
      </c>
      <c r="AC6440">
        <v>84.84</v>
      </c>
    </row>
    <row r="6441" spans="1:29" x14ac:dyDescent="0.3">
      <c r="A6441">
        <v>2014</v>
      </c>
      <c r="B6441">
        <v>5</v>
      </c>
      <c r="C6441" s="1">
        <v>41778</v>
      </c>
      <c r="D6441">
        <v>5850</v>
      </c>
      <c r="E6441">
        <v>474</v>
      </c>
      <c r="F6441">
        <v>65</v>
      </c>
      <c r="G6441">
        <v>163</v>
      </c>
      <c r="H6441">
        <v>145</v>
      </c>
      <c r="I6441">
        <v>984</v>
      </c>
      <c r="J6441">
        <v>1357</v>
      </c>
      <c r="K6441">
        <v>7681</v>
      </c>
      <c r="L6441">
        <v>260</v>
      </c>
      <c r="M6441">
        <v>181</v>
      </c>
      <c r="N6441">
        <v>813</v>
      </c>
      <c r="O6441">
        <v>126</v>
      </c>
      <c r="P6441">
        <v>1380</v>
      </c>
      <c r="Q6441">
        <v>2295</v>
      </c>
      <c r="R6441">
        <v>0</v>
      </c>
      <c r="S6441">
        <v>0</v>
      </c>
      <c r="T6441">
        <v>2295</v>
      </c>
      <c r="U6441">
        <v>1607</v>
      </c>
      <c r="V6441">
        <v>92</v>
      </c>
      <c r="W6441">
        <v>4074</v>
      </c>
      <c r="X6441">
        <v>4005</v>
      </c>
      <c r="Y6441">
        <v>0.1</v>
      </c>
      <c r="Z6441">
        <v>48</v>
      </c>
      <c r="AA6441">
        <v>6697</v>
      </c>
      <c r="AB6441">
        <v>40</v>
      </c>
      <c r="AC6441">
        <v>84.97</v>
      </c>
    </row>
    <row r="6442" spans="1:29" x14ac:dyDescent="0.3">
      <c r="A6442">
        <v>2014</v>
      </c>
      <c r="B6442">
        <v>5</v>
      </c>
      <c r="C6442" s="1">
        <v>41779</v>
      </c>
      <c r="D6442">
        <v>6960</v>
      </c>
      <c r="E6442">
        <v>501</v>
      </c>
      <c r="F6442">
        <v>63</v>
      </c>
      <c r="G6442">
        <v>163</v>
      </c>
      <c r="H6442">
        <v>143</v>
      </c>
      <c r="I6442">
        <v>884</v>
      </c>
      <c r="J6442">
        <v>1253</v>
      </c>
      <c r="K6442">
        <v>8714</v>
      </c>
      <c r="L6442">
        <v>189</v>
      </c>
      <c r="M6442">
        <v>178</v>
      </c>
      <c r="N6442">
        <v>812</v>
      </c>
      <c r="O6442">
        <v>96</v>
      </c>
      <c r="P6442">
        <v>1275</v>
      </c>
      <c r="Q6442">
        <v>2479</v>
      </c>
      <c r="R6442">
        <v>0</v>
      </c>
      <c r="S6442">
        <v>0</v>
      </c>
      <c r="T6442">
        <v>2479</v>
      </c>
      <c r="U6442">
        <v>1755</v>
      </c>
      <c r="V6442">
        <v>122</v>
      </c>
      <c r="W6442">
        <v>5012</v>
      </c>
      <c r="X6442">
        <v>4961</v>
      </c>
      <c r="Y6442">
        <v>0.11</v>
      </c>
      <c r="Z6442">
        <v>43</v>
      </c>
      <c r="AA6442">
        <v>7830</v>
      </c>
      <c r="AB6442">
        <v>37</v>
      </c>
      <c r="AC6442">
        <v>84.96</v>
      </c>
    </row>
    <row r="6443" spans="1:29" x14ac:dyDescent="0.3">
      <c r="A6443">
        <v>2014</v>
      </c>
      <c r="B6443">
        <v>5</v>
      </c>
      <c r="C6443" s="1">
        <v>41780</v>
      </c>
      <c r="D6443">
        <v>6480</v>
      </c>
      <c r="E6443">
        <v>518</v>
      </c>
      <c r="F6443">
        <v>61</v>
      </c>
      <c r="G6443">
        <v>163</v>
      </c>
      <c r="H6443">
        <v>140</v>
      </c>
      <c r="I6443">
        <v>830</v>
      </c>
      <c r="J6443">
        <v>1194</v>
      </c>
      <c r="K6443">
        <v>8192</v>
      </c>
      <c r="L6443">
        <v>185</v>
      </c>
      <c r="M6443">
        <v>289</v>
      </c>
      <c r="N6443">
        <v>809</v>
      </c>
      <c r="O6443">
        <v>86</v>
      </c>
      <c r="P6443">
        <v>1370</v>
      </c>
      <c r="Q6443">
        <v>2500</v>
      </c>
      <c r="R6443">
        <v>0</v>
      </c>
      <c r="S6443">
        <v>0</v>
      </c>
      <c r="T6443">
        <v>2500</v>
      </c>
      <c r="U6443">
        <v>1691</v>
      </c>
      <c r="V6443">
        <v>-109</v>
      </c>
      <c r="W6443">
        <v>4607</v>
      </c>
      <c r="X6443">
        <v>4323</v>
      </c>
      <c r="Y6443">
        <v>0.13</v>
      </c>
      <c r="Z6443">
        <v>47</v>
      </c>
      <c r="AA6443">
        <v>7362</v>
      </c>
      <c r="AB6443">
        <v>41</v>
      </c>
      <c r="AC6443">
        <v>85.04</v>
      </c>
    </row>
    <row r="6444" spans="1:29" x14ac:dyDescent="0.3">
      <c r="A6444">
        <v>2014</v>
      </c>
      <c r="B6444">
        <v>5</v>
      </c>
      <c r="C6444" s="1">
        <v>41781</v>
      </c>
      <c r="D6444">
        <v>6280</v>
      </c>
      <c r="E6444">
        <v>498</v>
      </c>
      <c r="F6444">
        <v>70</v>
      </c>
      <c r="G6444">
        <v>163</v>
      </c>
      <c r="H6444">
        <v>141</v>
      </c>
      <c r="I6444">
        <v>783</v>
      </c>
      <c r="J6444">
        <v>1157</v>
      </c>
      <c r="K6444">
        <v>7935</v>
      </c>
      <c r="L6444">
        <v>169</v>
      </c>
      <c r="M6444">
        <v>297</v>
      </c>
      <c r="N6444">
        <v>810</v>
      </c>
      <c r="O6444">
        <v>60</v>
      </c>
      <c r="P6444">
        <v>1336</v>
      </c>
      <c r="Q6444">
        <v>2538</v>
      </c>
      <c r="R6444">
        <v>0</v>
      </c>
      <c r="S6444">
        <v>0</v>
      </c>
      <c r="T6444">
        <v>2538</v>
      </c>
      <c r="U6444">
        <v>1664</v>
      </c>
      <c r="V6444">
        <v>-165</v>
      </c>
      <c r="W6444">
        <v>4403</v>
      </c>
      <c r="X6444">
        <v>4060</v>
      </c>
      <c r="Y6444">
        <v>0.13</v>
      </c>
      <c r="Z6444">
        <v>49</v>
      </c>
      <c r="AA6444">
        <v>7152</v>
      </c>
      <c r="AB6444">
        <v>43</v>
      </c>
      <c r="AC6444">
        <v>85.16</v>
      </c>
    </row>
    <row r="6445" spans="1:29" x14ac:dyDescent="0.3">
      <c r="A6445">
        <v>2014</v>
      </c>
      <c r="B6445">
        <v>5</v>
      </c>
      <c r="C6445" s="1">
        <v>41782</v>
      </c>
      <c r="D6445">
        <v>6350</v>
      </c>
      <c r="E6445">
        <v>520</v>
      </c>
      <c r="F6445">
        <v>71</v>
      </c>
      <c r="G6445">
        <v>163</v>
      </c>
      <c r="H6445">
        <v>146</v>
      </c>
      <c r="I6445">
        <v>721</v>
      </c>
      <c r="J6445">
        <v>1101</v>
      </c>
      <c r="K6445">
        <v>7971</v>
      </c>
      <c r="L6445">
        <v>202</v>
      </c>
      <c r="M6445">
        <v>291</v>
      </c>
      <c r="N6445">
        <v>811</v>
      </c>
      <c r="O6445">
        <v>124</v>
      </c>
      <c r="P6445">
        <v>1427</v>
      </c>
      <c r="Q6445">
        <v>2592</v>
      </c>
      <c r="R6445">
        <v>0</v>
      </c>
      <c r="S6445">
        <v>0</v>
      </c>
      <c r="T6445">
        <v>2592</v>
      </c>
      <c r="U6445">
        <v>3043</v>
      </c>
      <c r="V6445">
        <v>1032</v>
      </c>
      <c r="W6445">
        <v>3101</v>
      </c>
      <c r="X6445">
        <v>3952</v>
      </c>
      <c r="Y6445">
        <v>0.13</v>
      </c>
      <c r="Z6445">
        <v>50</v>
      </c>
      <c r="AA6445">
        <v>7250</v>
      </c>
      <c r="AB6445">
        <v>45</v>
      </c>
      <c r="AC6445">
        <v>85.29</v>
      </c>
    </row>
    <row r="6446" spans="1:29" x14ac:dyDescent="0.3">
      <c r="A6446">
        <v>2014</v>
      </c>
      <c r="B6446">
        <v>5</v>
      </c>
      <c r="C6446" s="1">
        <v>41783</v>
      </c>
      <c r="D6446">
        <v>6350</v>
      </c>
      <c r="E6446">
        <v>535</v>
      </c>
      <c r="F6446">
        <v>55</v>
      </c>
      <c r="G6446">
        <v>163</v>
      </c>
      <c r="H6446">
        <v>172</v>
      </c>
      <c r="I6446">
        <v>694</v>
      </c>
      <c r="J6446">
        <v>1084</v>
      </c>
      <c r="K6446">
        <v>7969</v>
      </c>
      <c r="L6446">
        <v>203</v>
      </c>
      <c r="M6446">
        <v>294</v>
      </c>
      <c r="N6446">
        <v>812</v>
      </c>
      <c r="O6446">
        <v>126</v>
      </c>
      <c r="P6446">
        <v>1434</v>
      </c>
      <c r="Q6446">
        <v>2662</v>
      </c>
      <c r="R6446">
        <v>0</v>
      </c>
      <c r="S6446">
        <v>0</v>
      </c>
      <c r="T6446">
        <v>2662</v>
      </c>
      <c r="U6446">
        <v>3951</v>
      </c>
      <c r="V6446">
        <v>1870</v>
      </c>
      <c r="W6446">
        <v>2189</v>
      </c>
      <c r="X6446">
        <v>3872</v>
      </c>
      <c r="Y6446">
        <v>0.13</v>
      </c>
      <c r="Z6446">
        <v>51</v>
      </c>
      <c r="AA6446">
        <v>7275</v>
      </c>
      <c r="AB6446">
        <v>47</v>
      </c>
      <c r="AC6446">
        <v>85.42</v>
      </c>
    </row>
    <row r="6447" spans="1:29" x14ac:dyDescent="0.3">
      <c r="A6447">
        <v>2014</v>
      </c>
      <c r="B6447">
        <v>5</v>
      </c>
      <c r="C6447" s="1">
        <v>41784</v>
      </c>
      <c r="D6447">
        <v>6520</v>
      </c>
      <c r="E6447">
        <v>556</v>
      </c>
      <c r="F6447">
        <v>47</v>
      </c>
      <c r="G6447">
        <v>161</v>
      </c>
      <c r="H6447">
        <v>163</v>
      </c>
      <c r="I6447">
        <v>718</v>
      </c>
      <c r="J6447">
        <v>1089</v>
      </c>
      <c r="K6447">
        <v>8165</v>
      </c>
      <c r="L6447">
        <v>195</v>
      </c>
      <c r="M6447">
        <v>276</v>
      </c>
      <c r="N6447">
        <v>812</v>
      </c>
      <c r="O6447">
        <v>109</v>
      </c>
      <c r="P6447">
        <v>1392</v>
      </c>
      <c r="Q6447">
        <v>2700</v>
      </c>
      <c r="R6447">
        <v>0</v>
      </c>
      <c r="S6447">
        <v>0</v>
      </c>
      <c r="T6447">
        <v>2700</v>
      </c>
      <c r="U6447">
        <v>4000</v>
      </c>
      <c r="V6447">
        <v>1943</v>
      </c>
      <c r="W6447">
        <v>2320</v>
      </c>
      <c r="X6447">
        <v>4074</v>
      </c>
      <c r="Y6447">
        <v>0.13</v>
      </c>
      <c r="Z6447">
        <v>50</v>
      </c>
      <c r="AA6447">
        <v>7447</v>
      </c>
      <c r="AB6447">
        <v>45</v>
      </c>
      <c r="AC6447">
        <v>85.52</v>
      </c>
    </row>
    <row r="6448" spans="1:29" x14ac:dyDescent="0.3">
      <c r="A6448">
        <v>2014</v>
      </c>
      <c r="B6448">
        <v>5</v>
      </c>
      <c r="C6448" s="1">
        <v>41785</v>
      </c>
      <c r="D6448">
        <v>6340</v>
      </c>
      <c r="E6448">
        <v>593</v>
      </c>
      <c r="F6448">
        <v>46</v>
      </c>
      <c r="G6448">
        <v>160</v>
      </c>
      <c r="H6448">
        <v>142</v>
      </c>
      <c r="I6448">
        <v>688</v>
      </c>
      <c r="J6448">
        <v>1036</v>
      </c>
      <c r="K6448">
        <v>7969</v>
      </c>
      <c r="L6448">
        <v>190</v>
      </c>
      <c r="M6448">
        <v>286</v>
      </c>
      <c r="N6448">
        <v>813</v>
      </c>
      <c r="O6448">
        <v>135</v>
      </c>
      <c r="P6448">
        <v>1424</v>
      </c>
      <c r="Q6448">
        <v>2700</v>
      </c>
      <c r="R6448">
        <v>0</v>
      </c>
      <c r="S6448">
        <v>0</v>
      </c>
      <c r="T6448">
        <v>2700</v>
      </c>
      <c r="U6448">
        <v>3948</v>
      </c>
      <c r="V6448">
        <v>1805</v>
      </c>
      <c r="W6448">
        <v>2229</v>
      </c>
      <c r="X6448">
        <v>3846</v>
      </c>
      <c r="Y6448">
        <v>0.13</v>
      </c>
      <c r="Z6448">
        <v>52</v>
      </c>
      <c r="AA6448">
        <v>7281</v>
      </c>
      <c r="AB6448">
        <v>47</v>
      </c>
      <c r="AC6448">
        <v>85.64</v>
      </c>
    </row>
    <row r="6449" spans="1:29" x14ac:dyDescent="0.3">
      <c r="A6449">
        <v>2014</v>
      </c>
      <c r="B6449">
        <v>5</v>
      </c>
      <c r="C6449" s="1">
        <v>41786</v>
      </c>
      <c r="D6449">
        <v>6540</v>
      </c>
      <c r="E6449">
        <v>602</v>
      </c>
      <c r="F6449">
        <v>41</v>
      </c>
      <c r="G6449">
        <v>159</v>
      </c>
      <c r="H6449">
        <v>166</v>
      </c>
      <c r="I6449">
        <v>609</v>
      </c>
      <c r="J6449">
        <v>975</v>
      </c>
      <c r="K6449">
        <v>8117</v>
      </c>
      <c r="L6449">
        <v>180</v>
      </c>
      <c r="M6449">
        <v>275</v>
      </c>
      <c r="N6449">
        <v>812</v>
      </c>
      <c r="O6449">
        <v>101</v>
      </c>
      <c r="P6449">
        <v>1368</v>
      </c>
      <c r="Q6449">
        <v>2677</v>
      </c>
      <c r="R6449">
        <v>0</v>
      </c>
      <c r="S6449">
        <v>0</v>
      </c>
      <c r="T6449">
        <v>2677</v>
      </c>
      <c r="U6449">
        <v>2750</v>
      </c>
      <c r="V6449">
        <v>617</v>
      </c>
      <c r="W6449">
        <v>3642</v>
      </c>
      <c r="X6449">
        <v>4071</v>
      </c>
      <c r="Y6449">
        <v>0.12</v>
      </c>
      <c r="Z6449">
        <v>50</v>
      </c>
      <c r="AA6449">
        <v>7508</v>
      </c>
      <c r="AB6449">
        <v>46</v>
      </c>
      <c r="AC6449">
        <v>85.72</v>
      </c>
    </row>
    <row r="6450" spans="1:29" x14ac:dyDescent="0.3">
      <c r="A6450">
        <v>2014</v>
      </c>
      <c r="B6450">
        <v>5</v>
      </c>
      <c r="C6450" s="1">
        <v>41787</v>
      </c>
      <c r="D6450">
        <v>7090</v>
      </c>
      <c r="E6450">
        <v>639</v>
      </c>
      <c r="F6450">
        <v>38</v>
      </c>
      <c r="G6450">
        <v>160</v>
      </c>
      <c r="H6450">
        <v>181</v>
      </c>
      <c r="I6450">
        <v>558</v>
      </c>
      <c r="J6450">
        <v>937</v>
      </c>
      <c r="K6450">
        <v>8666</v>
      </c>
      <c r="L6450">
        <v>187</v>
      </c>
      <c r="M6450">
        <v>292</v>
      </c>
      <c r="N6450">
        <v>851</v>
      </c>
      <c r="O6450">
        <v>100</v>
      </c>
      <c r="P6450">
        <v>1431</v>
      </c>
      <c r="Q6450">
        <v>2756</v>
      </c>
      <c r="R6450">
        <v>0</v>
      </c>
      <c r="S6450">
        <v>0</v>
      </c>
      <c r="T6450">
        <v>2756</v>
      </c>
      <c r="U6450">
        <v>1772</v>
      </c>
      <c r="V6450">
        <v>-513</v>
      </c>
      <c r="W6450">
        <v>5185</v>
      </c>
      <c r="X6450">
        <v>4479</v>
      </c>
      <c r="Y6450">
        <v>0.12</v>
      </c>
      <c r="Z6450">
        <v>48</v>
      </c>
      <c r="AA6450">
        <v>8108</v>
      </c>
      <c r="AB6450">
        <v>45</v>
      </c>
      <c r="AC6450">
        <v>85.74</v>
      </c>
    </row>
    <row r="6451" spans="1:29" x14ac:dyDescent="0.3">
      <c r="A6451">
        <v>2014</v>
      </c>
      <c r="B6451">
        <v>5</v>
      </c>
      <c r="C6451" s="1">
        <v>41788</v>
      </c>
      <c r="D6451">
        <v>7050</v>
      </c>
      <c r="E6451">
        <v>628</v>
      </c>
      <c r="F6451">
        <v>36</v>
      </c>
      <c r="G6451">
        <v>162</v>
      </c>
      <c r="H6451">
        <v>188</v>
      </c>
      <c r="I6451">
        <v>520</v>
      </c>
      <c r="J6451">
        <v>906</v>
      </c>
      <c r="K6451">
        <v>8584</v>
      </c>
      <c r="L6451">
        <v>189</v>
      </c>
      <c r="M6451">
        <v>294</v>
      </c>
      <c r="N6451">
        <v>811</v>
      </c>
      <c r="O6451">
        <v>120</v>
      </c>
      <c r="P6451">
        <v>1415</v>
      </c>
      <c r="Q6451">
        <v>2805</v>
      </c>
      <c r="R6451">
        <v>0</v>
      </c>
      <c r="S6451">
        <v>0</v>
      </c>
      <c r="T6451">
        <v>2805</v>
      </c>
      <c r="U6451">
        <v>1767</v>
      </c>
      <c r="V6451">
        <v>-566</v>
      </c>
      <c r="W6451">
        <v>5126</v>
      </c>
      <c r="X6451">
        <v>4364</v>
      </c>
      <c r="Y6451">
        <v>0.12</v>
      </c>
      <c r="Z6451">
        <v>49</v>
      </c>
      <c r="AA6451">
        <v>8064</v>
      </c>
      <c r="AB6451">
        <v>46</v>
      </c>
      <c r="AC6451">
        <v>85.77</v>
      </c>
    </row>
    <row r="6452" spans="1:29" x14ac:dyDescent="0.3">
      <c r="A6452">
        <v>2014</v>
      </c>
      <c r="B6452">
        <v>5</v>
      </c>
      <c r="C6452" s="1">
        <v>41789</v>
      </c>
      <c r="D6452">
        <v>7260</v>
      </c>
      <c r="E6452">
        <v>644</v>
      </c>
      <c r="F6452">
        <v>36</v>
      </c>
      <c r="G6452">
        <v>164</v>
      </c>
      <c r="H6452">
        <v>200</v>
      </c>
      <c r="I6452">
        <v>505</v>
      </c>
      <c r="J6452">
        <v>905</v>
      </c>
      <c r="K6452">
        <v>8809</v>
      </c>
      <c r="L6452">
        <v>203</v>
      </c>
      <c r="M6452">
        <v>488</v>
      </c>
      <c r="N6452">
        <v>811</v>
      </c>
      <c r="O6452">
        <v>143</v>
      </c>
      <c r="P6452">
        <v>1645</v>
      </c>
      <c r="Q6452">
        <v>2869</v>
      </c>
      <c r="R6452">
        <v>0</v>
      </c>
      <c r="S6452">
        <v>0</v>
      </c>
      <c r="T6452">
        <v>2869</v>
      </c>
      <c r="U6452">
        <v>1795</v>
      </c>
      <c r="V6452">
        <v>-810</v>
      </c>
      <c r="W6452">
        <v>5306</v>
      </c>
      <c r="X6452">
        <v>4295</v>
      </c>
      <c r="Y6452">
        <v>0.14000000000000001</v>
      </c>
      <c r="Z6452">
        <v>51</v>
      </c>
      <c r="AA6452">
        <v>8304</v>
      </c>
      <c r="AB6452">
        <v>48</v>
      </c>
      <c r="AC6452">
        <v>85.81</v>
      </c>
    </row>
    <row r="6453" spans="1:29" x14ac:dyDescent="0.3">
      <c r="A6453">
        <v>2014</v>
      </c>
      <c r="B6453">
        <v>5</v>
      </c>
      <c r="C6453" s="1">
        <v>41790</v>
      </c>
      <c r="D6453">
        <v>7510</v>
      </c>
      <c r="E6453">
        <v>622</v>
      </c>
      <c r="F6453">
        <v>37</v>
      </c>
      <c r="G6453">
        <v>164</v>
      </c>
      <c r="H6453">
        <v>196</v>
      </c>
      <c r="I6453">
        <v>522</v>
      </c>
      <c r="J6453">
        <v>919</v>
      </c>
      <c r="K6453">
        <v>9051</v>
      </c>
      <c r="L6453">
        <v>192</v>
      </c>
      <c r="M6453">
        <v>493</v>
      </c>
      <c r="N6453">
        <v>811</v>
      </c>
      <c r="O6453">
        <v>131</v>
      </c>
      <c r="P6453">
        <v>1626</v>
      </c>
      <c r="Q6453">
        <v>2915</v>
      </c>
      <c r="R6453">
        <v>0</v>
      </c>
      <c r="S6453">
        <v>0</v>
      </c>
      <c r="T6453">
        <v>2915</v>
      </c>
      <c r="U6453">
        <v>1828</v>
      </c>
      <c r="V6453">
        <v>-775</v>
      </c>
      <c r="W6453">
        <v>5488</v>
      </c>
      <c r="X6453">
        <v>4509</v>
      </c>
      <c r="Y6453">
        <v>0.13</v>
      </c>
      <c r="Z6453">
        <v>50</v>
      </c>
      <c r="AA6453">
        <v>8529</v>
      </c>
      <c r="AB6453">
        <v>47</v>
      </c>
      <c r="AC6453">
        <v>85.82</v>
      </c>
    </row>
    <row r="6454" spans="1:29" x14ac:dyDescent="0.3">
      <c r="A6454">
        <v>2014</v>
      </c>
      <c r="B6454">
        <v>6</v>
      </c>
      <c r="C6454" s="1">
        <v>41791</v>
      </c>
      <c r="D6454">
        <v>7410</v>
      </c>
      <c r="E6454">
        <v>574</v>
      </c>
      <c r="F6454">
        <v>32</v>
      </c>
      <c r="G6454">
        <v>69</v>
      </c>
      <c r="H6454">
        <v>170</v>
      </c>
      <c r="I6454">
        <v>482</v>
      </c>
      <c r="J6454">
        <v>753</v>
      </c>
      <c r="K6454">
        <v>8737</v>
      </c>
      <c r="L6454">
        <v>203</v>
      </c>
      <c r="M6454">
        <v>485</v>
      </c>
      <c r="N6454">
        <v>810</v>
      </c>
      <c r="O6454">
        <v>111</v>
      </c>
      <c r="P6454">
        <v>1610</v>
      </c>
      <c r="Q6454">
        <v>2974</v>
      </c>
      <c r="R6454">
        <v>0</v>
      </c>
      <c r="S6454">
        <v>0</v>
      </c>
      <c r="T6454">
        <v>2974</v>
      </c>
      <c r="U6454">
        <v>1815</v>
      </c>
      <c r="V6454">
        <v>-976</v>
      </c>
      <c r="W6454">
        <v>5337</v>
      </c>
      <c r="X6454">
        <v>4153</v>
      </c>
      <c r="Y6454">
        <v>0.14000000000000001</v>
      </c>
      <c r="Z6454">
        <v>52</v>
      </c>
      <c r="AA6454">
        <v>8255</v>
      </c>
      <c r="AB6454">
        <v>50</v>
      </c>
      <c r="AC6454">
        <v>85.88</v>
      </c>
    </row>
    <row r="6455" spans="1:29" x14ac:dyDescent="0.3">
      <c r="A6455">
        <v>2014</v>
      </c>
      <c r="B6455">
        <v>6</v>
      </c>
      <c r="C6455" s="1">
        <v>41792</v>
      </c>
      <c r="D6455">
        <v>7400</v>
      </c>
      <c r="E6455">
        <v>566</v>
      </c>
      <c r="F6455">
        <v>26</v>
      </c>
      <c r="G6455">
        <v>52</v>
      </c>
      <c r="H6455">
        <v>161</v>
      </c>
      <c r="I6455">
        <v>468</v>
      </c>
      <c r="J6455">
        <v>707</v>
      </c>
      <c r="K6455">
        <v>8673</v>
      </c>
      <c r="L6455">
        <v>200</v>
      </c>
      <c r="M6455">
        <v>291</v>
      </c>
      <c r="N6455">
        <v>812</v>
      </c>
      <c r="O6455">
        <v>132</v>
      </c>
      <c r="P6455">
        <v>1435</v>
      </c>
      <c r="Q6455">
        <v>3024</v>
      </c>
      <c r="R6455">
        <v>0</v>
      </c>
      <c r="S6455">
        <v>0</v>
      </c>
      <c r="T6455">
        <v>3024</v>
      </c>
      <c r="U6455">
        <v>1813</v>
      </c>
      <c r="V6455">
        <v>-881</v>
      </c>
      <c r="W6455">
        <v>5306</v>
      </c>
      <c r="X6455">
        <v>4214</v>
      </c>
      <c r="Y6455">
        <v>0.12</v>
      </c>
      <c r="Z6455">
        <v>51</v>
      </c>
      <c r="AA6455">
        <v>8205</v>
      </c>
      <c r="AB6455">
        <v>49</v>
      </c>
      <c r="AC6455">
        <v>85.92</v>
      </c>
    </row>
    <row r="6456" spans="1:29" x14ac:dyDescent="0.3">
      <c r="A6456">
        <v>2014</v>
      </c>
      <c r="B6456">
        <v>6</v>
      </c>
      <c r="C6456" s="1">
        <v>41793</v>
      </c>
      <c r="D6456">
        <v>8380</v>
      </c>
      <c r="E6456">
        <v>610</v>
      </c>
      <c r="F6456">
        <v>27</v>
      </c>
      <c r="G6456">
        <v>110</v>
      </c>
      <c r="H6456">
        <v>171</v>
      </c>
      <c r="I6456">
        <v>448</v>
      </c>
      <c r="J6456">
        <v>756</v>
      </c>
      <c r="K6456">
        <v>9746</v>
      </c>
      <c r="L6456">
        <v>209</v>
      </c>
      <c r="M6456">
        <v>285</v>
      </c>
      <c r="N6456">
        <v>810</v>
      </c>
      <c r="O6456">
        <v>129</v>
      </c>
      <c r="P6456">
        <v>1433</v>
      </c>
      <c r="Q6456">
        <v>3069</v>
      </c>
      <c r="R6456">
        <v>0</v>
      </c>
      <c r="S6456">
        <v>0</v>
      </c>
      <c r="T6456">
        <v>3069</v>
      </c>
      <c r="U6456">
        <v>1944</v>
      </c>
      <c r="V6456">
        <v>-729</v>
      </c>
      <c r="W6456">
        <v>6187</v>
      </c>
      <c r="X6456">
        <v>5243</v>
      </c>
      <c r="Y6456">
        <v>0.1</v>
      </c>
      <c r="Z6456">
        <v>46</v>
      </c>
      <c r="AA6456">
        <v>9298</v>
      </c>
      <c r="AB6456">
        <v>44</v>
      </c>
      <c r="AC6456">
        <v>85.83</v>
      </c>
    </row>
    <row r="6457" spans="1:29" x14ac:dyDescent="0.3">
      <c r="A6457">
        <v>2014</v>
      </c>
      <c r="B6457">
        <v>6</v>
      </c>
      <c r="C6457" s="1">
        <v>41794</v>
      </c>
      <c r="D6457">
        <v>8080</v>
      </c>
      <c r="E6457">
        <v>647</v>
      </c>
      <c r="F6457">
        <v>26</v>
      </c>
      <c r="G6457">
        <v>239</v>
      </c>
      <c r="H6457">
        <v>171</v>
      </c>
      <c r="I6457">
        <v>436</v>
      </c>
      <c r="J6457">
        <v>872</v>
      </c>
      <c r="K6457">
        <v>9599</v>
      </c>
      <c r="L6457">
        <v>188</v>
      </c>
      <c r="M6457">
        <v>287</v>
      </c>
      <c r="N6457">
        <v>808</v>
      </c>
      <c r="O6457">
        <v>125</v>
      </c>
      <c r="P6457">
        <v>1408</v>
      </c>
      <c r="Q6457">
        <v>3124</v>
      </c>
      <c r="R6457">
        <v>0</v>
      </c>
      <c r="S6457">
        <v>0</v>
      </c>
      <c r="T6457">
        <v>3124</v>
      </c>
      <c r="U6457">
        <v>1904</v>
      </c>
      <c r="V6457">
        <v>-663</v>
      </c>
      <c r="W6457">
        <v>5949</v>
      </c>
      <c r="X6457">
        <v>5067</v>
      </c>
      <c r="Y6457">
        <v>0.11</v>
      </c>
      <c r="Z6457">
        <v>47</v>
      </c>
      <c r="AA6457">
        <v>9163</v>
      </c>
      <c r="AB6457">
        <v>45</v>
      </c>
      <c r="AC6457">
        <v>85.76</v>
      </c>
    </row>
    <row r="6458" spans="1:29" x14ac:dyDescent="0.3">
      <c r="A6458">
        <v>2014</v>
      </c>
      <c r="B6458">
        <v>6</v>
      </c>
      <c r="C6458" s="1">
        <v>41795</v>
      </c>
      <c r="D6458">
        <v>8020</v>
      </c>
      <c r="E6458">
        <v>668</v>
      </c>
      <c r="F6458">
        <v>25</v>
      </c>
      <c r="G6458">
        <v>300</v>
      </c>
      <c r="H6458">
        <v>174</v>
      </c>
      <c r="I6458">
        <v>409</v>
      </c>
      <c r="J6458">
        <v>908</v>
      </c>
      <c r="K6458">
        <v>9596</v>
      </c>
      <c r="L6458">
        <v>186</v>
      </c>
      <c r="M6458">
        <v>292</v>
      </c>
      <c r="N6458">
        <v>838</v>
      </c>
      <c r="O6458">
        <v>133</v>
      </c>
      <c r="P6458">
        <v>1449</v>
      </c>
      <c r="Q6458">
        <v>3165</v>
      </c>
      <c r="R6458">
        <v>0</v>
      </c>
      <c r="S6458">
        <v>0</v>
      </c>
      <c r="T6458">
        <v>3165</v>
      </c>
      <c r="U6458">
        <v>1896</v>
      </c>
      <c r="V6458">
        <v>-702</v>
      </c>
      <c r="W6458">
        <v>5906</v>
      </c>
      <c r="X6458">
        <v>4982</v>
      </c>
      <c r="Y6458">
        <v>0.11</v>
      </c>
      <c r="Z6458">
        <v>48</v>
      </c>
      <c r="AA6458">
        <v>9187</v>
      </c>
      <c r="AB6458">
        <v>46</v>
      </c>
      <c r="AC6458">
        <v>85.7</v>
      </c>
    </row>
    <row r="6459" spans="1:29" x14ac:dyDescent="0.3">
      <c r="A6459">
        <v>2014</v>
      </c>
      <c r="B6459">
        <v>6</v>
      </c>
      <c r="C6459" s="1">
        <v>41796</v>
      </c>
      <c r="D6459">
        <v>8240</v>
      </c>
      <c r="E6459">
        <v>714</v>
      </c>
      <c r="F6459">
        <v>26</v>
      </c>
      <c r="G6459">
        <v>293</v>
      </c>
      <c r="H6459">
        <v>212</v>
      </c>
      <c r="I6459">
        <v>376</v>
      </c>
      <c r="J6459">
        <v>907</v>
      </c>
      <c r="K6459">
        <v>9861</v>
      </c>
      <c r="L6459">
        <v>186</v>
      </c>
      <c r="M6459">
        <v>289</v>
      </c>
      <c r="N6459">
        <v>885</v>
      </c>
      <c r="O6459">
        <v>84</v>
      </c>
      <c r="P6459">
        <v>1445</v>
      </c>
      <c r="Q6459">
        <v>3194</v>
      </c>
      <c r="R6459">
        <v>0</v>
      </c>
      <c r="S6459">
        <v>0</v>
      </c>
      <c r="T6459">
        <v>3194</v>
      </c>
      <c r="U6459">
        <v>3394</v>
      </c>
      <c r="V6459">
        <v>780</v>
      </c>
      <c r="W6459">
        <v>4666</v>
      </c>
      <c r="X6459">
        <v>5223</v>
      </c>
      <c r="Y6459">
        <v>0.11</v>
      </c>
      <c r="Z6459">
        <v>47</v>
      </c>
      <c r="AA6459">
        <v>9485</v>
      </c>
      <c r="AB6459">
        <v>45</v>
      </c>
      <c r="AC6459">
        <v>85.62</v>
      </c>
    </row>
    <row r="6460" spans="1:29" x14ac:dyDescent="0.3">
      <c r="A6460">
        <v>2014</v>
      </c>
      <c r="B6460">
        <v>6</v>
      </c>
      <c r="C6460" s="1">
        <v>41797</v>
      </c>
      <c r="D6460">
        <v>8070</v>
      </c>
      <c r="E6460">
        <v>741</v>
      </c>
      <c r="F6460">
        <v>26</v>
      </c>
      <c r="G6460">
        <v>215</v>
      </c>
      <c r="H6460">
        <v>243</v>
      </c>
      <c r="I6460">
        <v>375</v>
      </c>
      <c r="J6460">
        <v>859</v>
      </c>
      <c r="K6460">
        <v>9670</v>
      </c>
      <c r="L6460">
        <v>185</v>
      </c>
      <c r="M6460">
        <v>283</v>
      </c>
      <c r="N6460">
        <v>593</v>
      </c>
      <c r="O6460">
        <v>69</v>
      </c>
      <c r="P6460">
        <v>1131</v>
      </c>
      <c r="Q6460">
        <v>3248</v>
      </c>
      <c r="R6460">
        <v>0</v>
      </c>
      <c r="S6460">
        <v>0</v>
      </c>
      <c r="T6460">
        <v>3248</v>
      </c>
      <c r="U6460">
        <v>4455</v>
      </c>
      <c r="V6460">
        <v>2071</v>
      </c>
      <c r="W6460">
        <v>3447</v>
      </c>
      <c r="X6460">
        <v>5291</v>
      </c>
      <c r="Y6460">
        <v>0.08</v>
      </c>
      <c r="Z6460">
        <v>45</v>
      </c>
      <c r="AA6460">
        <v>9295</v>
      </c>
      <c r="AB6460">
        <v>43</v>
      </c>
      <c r="AC6460">
        <v>85.54</v>
      </c>
    </row>
    <row r="6461" spans="1:29" x14ac:dyDescent="0.3">
      <c r="A6461">
        <v>2014</v>
      </c>
      <c r="B6461">
        <v>6</v>
      </c>
      <c r="C6461" s="1">
        <v>41798</v>
      </c>
      <c r="D6461">
        <v>8220</v>
      </c>
      <c r="E6461">
        <v>714</v>
      </c>
      <c r="F6461">
        <v>19</v>
      </c>
      <c r="G6461">
        <v>153</v>
      </c>
      <c r="H6461">
        <v>184</v>
      </c>
      <c r="I6461">
        <v>387</v>
      </c>
      <c r="J6461">
        <v>743</v>
      </c>
      <c r="K6461">
        <v>9677</v>
      </c>
      <c r="L6461">
        <v>176</v>
      </c>
      <c r="M6461">
        <v>740</v>
      </c>
      <c r="N6461">
        <v>0</v>
      </c>
      <c r="O6461">
        <v>70</v>
      </c>
      <c r="P6461">
        <v>986</v>
      </c>
      <c r="Q6461">
        <v>3310</v>
      </c>
      <c r="R6461">
        <v>0</v>
      </c>
      <c r="S6461">
        <v>0</v>
      </c>
      <c r="T6461">
        <v>3310</v>
      </c>
      <c r="U6461">
        <v>4498</v>
      </c>
      <c r="V6461">
        <v>2104</v>
      </c>
      <c r="W6461">
        <v>3509</v>
      </c>
      <c r="X6461">
        <v>5381</v>
      </c>
      <c r="Y6461">
        <v>7.0000000000000007E-2</v>
      </c>
      <c r="Z6461">
        <v>44</v>
      </c>
      <c r="AA6461">
        <v>9290</v>
      </c>
      <c r="AB6461">
        <v>42</v>
      </c>
      <c r="AC6461">
        <v>85.44</v>
      </c>
    </row>
    <row r="6462" spans="1:29" x14ac:dyDescent="0.3">
      <c r="A6462">
        <v>2014</v>
      </c>
      <c r="B6462">
        <v>6</v>
      </c>
      <c r="C6462" s="1">
        <v>41799</v>
      </c>
      <c r="D6462">
        <v>7780</v>
      </c>
      <c r="E6462">
        <v>718</v>
      </c>
      <c r="F6462">
        <v>19</v>
      </c>
      <c r="G6462">
        <v>71</v>
      </c>
      <c r="H6462">
        <v>171</v>
      </c>
      <c r="I6462">
        <v>385</v>
      </c>
      <c r="J6462">
        <v>646</v>
      </c>
      <c r="K6462">
        <v>9144</v>
      </c>
      <c r="L6462">
        <v>201</v>
      </c>
      <c r="M6462">
        <v>746</v>
      </c>
      <c r="N6462">
        <v>0</v>
      </c>
      <c r="O6462">
        <v>70</v>
      </c>
      <c r="P6462">
        <v>1016</v>
      </c>
      <c r="Q6462">
        <v>3390</v>
      </c>
      <c r="R6462">
        <v>0</v>
      </c>
      <c r="S6462">
        <v>0</v>
      </c>
      <c r="T6462">
        <v>3390</v>
      </c>
      <c r="U6462">
        <v>3005</v>
      </c>
      <c r="V6462">
        <v>432</v>
      </c>
      <c r="W6462">
        <v>4544</v>
      </c>
      <c r="X6462">
        <v>4738</v>
      </c>
      <c r="Y6462">
        <v>7.0000000000000007E-2</v>
      </c>
      <c r="Z6462">
        <v>48</v>
      </c>
      <c r="AA6462">
        <v>8759</v>
      </c>
      <c r="AB6462">
        <v>46</v>
      </c>
      <c r="AC6462">
        <v>85.44</v>
      </c>
    </row>
    <row r="6463" spans="1:29" x14ac:dyDescent="0.3">
      <c r="A6463">
        <v>2014</v>
      </c>
      <c r="B6463">
        <v>6</v>
      </c>
      <c r="C6463" s="1">
        <v>41800</v>
      </c>
      <c r="D6463">
        <v>7250</v>
      </c>
      <c r="E6463">
        <v>742</v>
      </c>
      <c r="F6463">
        <v>19</v>
      </c>
      <c r="G6463">
        <v>62</v>
      </c>
      <c r="H6463">
        <v>172</v>
      </c>
      <c r="I6463">
        <v>362</v>
      </c>
      <c r="J6463">
        <v>615</v>
      </c>
      <c r="K6463">
        <v>8607</v>
      </c>
      <c r="L6463">
        <v>205</v>
      </c>
      <c r="M6463">
        <v>741</v>
      </c>
      <c r="N6463">
        <v>0</v>
      </c>
      <c r="O6463">
        <v>75</v>
      </c>
      <c r="P6463">
        <v>1021</v>
      </c>
      <c r="Q6463">
        <v>3419</v>
      </c>
      <c r="R6463">
        <v>0</v>
      </c>
      <c r="S6463">
        <v>0</v>
      </c>
      <c r="T6463">
        <v>3419</v>
      </c>
      <c r="U6463">
        <v>1793</v>
      </c>
      <c r="V6463">
        <v>-835</v>
      </c>
      <c r="W6463">
        <v>5241</v>
      </c>
      <c r="X6463">
        <v>4167</v>
      </c>
      <c r="Y6463">
        <v>0.08</v>
      </c>
      <c r="Z6463">
        <v>52</v>
      </c>
      <c r="AA6463">
        <v>8245</v>
      </c>
      <c r="AB6463">
        <v>49</v>
      </c>
      <c r="AC6463">
        <v>85.52</v>
      </c>
    </row>
    <row r="6464" spans="1:29" x14ac:dyDescent="0.3">
      <c r="A6464">
        <v>2014</v>
      </c>
      <c r="B6464">
        <v>6</v>
      </c>
      <c r="C6464" s="1">
        <v>41801</v>
      </c>
      <c r="D6464">
        <v>7400</v>
      </c>
      <c r="E6464">
        <v>761</v>
      </c>
      <c r="F6464">
        <v>18</v>
      </c>
      <c r="G6464">
        <v>45</v>
      </c>
      <c r="H6464">
        <v>185</v>
      </c>
      <c r="I6464">
        <v>336</v>
      </c>
      <c r="J6464">
        <v>584</v>
      </c>
      <c r="K6464">
        <v>8745</v>
      </c>
      <c r="L6464">
        <v>219</v>
      </c>
      <c r="M6464">
        <v>735</v>
      </c>
      <c r="N6464">
        <v>0</v>
      </c>
      <c r="O6464">
        <v>59</v>
      </c>
      <c r="P6464">
        <v>1014</v>
      </c>
      <c r="Q6464">
        <v>3449</v>
      </c>
      <c r="R6464">
        <v>0</v>
      </c>
      <c r="S6464">
        <v>0</v>
      </c>
      <c r="T6464">
        <v>3449</v>
      </c>
      <c r="U6464">
        <v>1813</v>
      </c>
      <c r="V6464">
        <v>-858</v>
      </c>
      <c r="W6464">
        <v>5382</v>
      </c>
      <c r="X6464">
        <v>4282</v>
      </c>
      <c r="Y6464">
        <v>7.0000000000000007E-2</v>
      </c>
      <c r="Z6464">
        <v>51</v>
      </c>
      <c r="AA6464">
        <v>8409</v>
      </c>
      <c r="AB6464">
        <v>49</v>
      </c>
      <c r="AC6464">
        <v>85.57</v>
      </c>
    </row>
    <row r="6465" spans="1:29" x14ac:dyDescent="0.3">
      <c r="A6465">
        <v>2014</v>
      </c>
      <c r="B6465">
        <v>6</v>
      </c>
      <c r="C6465" s="1">
        <v>41802</v>
      </c>
      <c r="D6465">
        <v>7820</v>
      </c>
      <c r="E6465">
        <v>748</v>
      </c>
      <c r="F6465">
        <v>16</v>
      </c>
      <c r="G6465">
        <v>33</v>
      </c>
      <c r="H6465">
        <v>192</v>
      </c>
      <c r="I6465">
        <v>312</v>
      </c>
      <c r="J6465">
        <v>553</v>
      </c>
      <c r="K6465">
        <v>9121</v>
      </c>
      <c r="L6465">
        <v>217</v>
      </c>
      <c r="M6465">
        <v>736</v>
      </c>
      <c r="N6465">
        <v>0</v>
      </c>
      <c r="O6465">
        <v>70</v>
      </c>
      <c r="P6465">
        <v>1023</v>
      </c>
      <c r="Q6465">
        <v>3518</v>
      </c>
      <c r="R6465">
        <v>0</v>
      </c>
      <c r="S6465">
        <v>0</v>
      </c>
      <c r="T6465">
        <v>3518</v>
      </c>
      <c r="U6465">
        <v>1869</v>
      </c>
      <c r="V6465">
        <v>-888</v>
      </c>
      <c r="W6465">
        <v>5714</v>
      </c>
      <c r="X6465">
        <v>4579</v>
      </c>
      <c r="Y6465">
        <v>7.0000000000000007E-2</v>
      </c>
      <c r="Z6465">
        <v>50</v>
      </c>
      <c r="AA6465">
        <v>8809</v>
      </c>
      <c r="AB6465">
        <v>48</v>
      </c>
      <c r="AC6465">
        <v>85.58</v>
      </c>
    </row>
    <row r="6466" spans="1:29" x14ac:dyDescent="0.3">
      <c r="A6466">
        <v>2014</v>
      </c>
      <c r="B6466">
        <v>6</v>
      </c>
      <c r="C6466" s="1">
        <v>41803</v>
      </c>
      <c r="D6466">
        <v>8360</v>
      </c>
      <c r="E6466">
        <v>775</v>
      </c>
      <c r="F6466">
        <v>15</v>
      </c>
      <c r="G6466">
        <v>36</v>
      </c>
      <c r="H6466">
        <v>211</v>
      </c>
      <c r="I6466">
        <v>314</v>
      </c>
      <c r="J6466">
        <v>576</v>
      </c>
      <c r="K6466">
        <v>9711</v>
      </c>
      <c r="L6466">
        <v>215</v>
      </c>
      <c r="M6466">
        <v>740</v>
      </c>
      <c r="N6466">
        <v>0</v>
      </c>
      <c r="O6466">
        <v>71</v>
      </c>
      <c r="P6466">
        <v>1025</v>
      </c>
      <c r="Q6466">
        <v>3564</v>
      </c>
      <c r="R6466">
        <v>0</v>
      </c>
      <c r="S6466">
        <v>0</v>
      </c>
      <c r="T6466">
        <v>3564</v>
      </c>
      <c r="U6466">
        <v>3460</v>
      </c>
      <c r="V6466">
        <v>694</v>
      </c>
      <c r="W6466">
        <v>4677</v>
      </c>
      <c r="X6466">
        <v>5121</v>
      </c>
      <c r="Y6466">
        <v>7.0000000000000007E-2</v>
      </c>
      <c r="Z6466">
        <v>47</v>
      </c>
      <c r="AA6466">
        <v>9397</v>
      </c>
      <c r="AB6466">
        <v>45</v>
      </c>
      <c r="AC6466">
        <v>85.52</v>
      </c>
    </row>
    <row r="6467" spans="1:29" x14ac:dyDescent="0.3">
      <c r="A6467">
        <v>2014</v>
      </c>
      <c r="B6467">
        <v>6</v>
      </c>
      <c r="C6467" s="1">
        <v>41804</v>
      </c>
      <c r="D6467">
        <v>7920</v>
      </c>
      <c r="E6467">
        <v>758</v>
      </c>
      <c r="F6467">
        <v>14</v>
      </c>
      <c r="G6467">
        <v>33</v>
      </c>
      <c r="H6467">
        <v>201</v>
      </c>
      <c r="I6467">
        <v>313</v>
      </c>
      <c r="J6467">
        <v>561</v>
      </c>
      <c r="K6467">
        <v>9239</v>
      </c>
      <c r="L6467">
        <v>210</v>
      </c>
      <c r="M6467">
        <v>738</v>
      </c>
      <c r="N6467">
        <v>0</v>
      </c>
      <c r="O6467">
        <v>70</v>
      </c>
      <c r="P6467">
        <v>1018</v>
      </c>
      <c r="Q6467">
        <v>3606</v>
      </c>
      <c r="R6467">
        <v>0</v>
      </c>
      <c r="S6467">
        <v>0</v>
      </c>
      <c r="T6467">
        <v>3606</v>
      </c>
      <c r="U6467">
        <v>4411</v>
      </c>
      <c r="V6467">
        <v>1610</v>
      </c>
      <c r="W6467">
        <v>3258</v>
      </c>
      <c r="X6467">
        <v>4615</v>
      </c>
      <c r="Y6467">
        <v>7.0000000000000007E-2</v>
      </c>
      <c r="Z6467">
        <v>50</v>
      </c>
      <c r="AA6467">
        <v>8926</v>
      </c>
      <c r="AB6467">
        <v>48</v>
      </c>
      <c r="AC6467">
        <v>85.53</v>
      </c>
    </row>
    <row r="6468" spans="1:29" x14ac:dyDescent="0.3">
      <c r="A6468">
        <v>2014</v>
      </c>
      <c r="B6468">
        <v>6</v>
      </c>
      <c r="C6468" s="1">
        <v>41805</v>
      </c>
      <c r="D6468">
        <v>8440</v>
      </c>
      <c r="E6468">
        <v>742</v>
      </c>
      <c r="F6468">
        <v>14</v>
      </c>
      <c r="G6468">
        <v>31</v>
      </c>
      <c r="H6468">
        <v>174</v>
      </c>
      <c r="I6468">
        <v>313</v>
      </c>
      <c r="J6468">
        <v>532</v>
      </c>
      <c r="K6468">
        <v>9714</v>
      </c>
      <c r="L6468">
        <v>196</v>
      </c>
      <c r="M6468">
        <v>745</v>
      </c>
      <c r="N6468">
        <v>0</v>
      </c>
      <c r="O6468">
        <v>70</v>
      </c>
      <c r="P6468">
        <v>1011</v>
      </c>
      <c r="Q6468">
        <v>3663</v>
      </c>
      <c r="R6468">
        <v>0</v>
      </c>
      <c r="S6468">
        <v>0</v>
      </c>
      <c r="T6468">
        <v>3663</v>
      </c>
      <c r="U6468">
        <v>4600</v>
      </c>
      <c r="V6468">
        <v>1740</v>
      </c>
      <c r="W6468">
        <v>3556</v>
      </c>
      <c r="X6468">
        <v>5040</v>
      </c>
      <c r="Y6468">
        <v>7.0000000000000007E-2</v>
      </c>
      <c r="Z6468">
        <v>48</v>
      </c>
      <c r="AA6468">
        <v>9401</v>
      </c>
      <c r="AB6468">
        <v>46</v>
      </c>
      <c r="AC6468">
        <v>85.48</v>
      </c>
    </row>
    <row r="6469" spans="1:29" x14ac:dyDescent="0.3">
      <c r="A6469">
        <v>2014</v>
      </c>
      <c r="B6469">
        <v>6</v>
      </c>
      <c r="C6469" s="1">
        <v>41806</v>
      </c>
      <c r="D6469">
        <v>9050</v>
      </c>
      <c r="E6469">
        <v>744</v>
      </c>
      <c r="F6469">
        <v>14</v>
      </c>
      <c r="G6469">
        <v>44</v>
      </c>
      <c r="H6469">
        <v>165</v>
      </c>
      <c r="I6469">
        <v>324</v>
      </c>
      <c r="J6469">
        <v>547</v>
      </c>
      <c r="K6469">
        <v>10341</v>
      </c>
      <c r="L6469">
        <v>205</v>
      </c>
      <c r="M6469">
        <v>745</v>
      </c>
      <c r="N6469">
        <v>0</v>
      </c>
      <c r="O6469">
        <v>66</v>
      </c>
      <c r="P6469">
        <v>1015</v>
      </c>
      <c r="Q6469">
        <v>3725</v>
      </c>
      <c r="R6469">
        <v>0</v>
      </c>
      <c r="S6469">
        <v>0</v>
      </c>
      <c r="T6469">
        <v>3725</v>
      </c>
      <c r="U6469">
        <v>4860</v>
      </c>
      <c r="V6469">
        <v>1970</v>
      </c>
      <c r="W6469">
        <v>3891</v>
      </c>
      <c r="X6469">
        <v>5600</v>
      </c>
      <c r="Y6469">
        <v>0.06</v>
      </c>
      <c r="Z6469">
        <v>46</v>
      </c>
      <c r="AA6469">
        <v>10017</v>
      </c>
      <c r="AB6469">
        <v>44</v>
      </c>
      <c r="AC6469">
        <v>85.36</v>
      </c>
    </row>
    <row r="6470" spans="1:29" x14ac:dyDescent="0.3">
      <c r="A6470">
        <v>2014</v>
      </c>
      <c r="B6470">
        <v>6</v>
      </c>
      <c r="C6470" s="1">
        <v>41807</v>
      </c>
      <c r="D6470">
        <v>10100</v>
      </c>
      <c r="E6470">
        <v>730</v>
      </c>
      <c r="F6470">
        <v>14</v>
      </c>
      <c r="G6470">
        <v>35</v>
      </c>
      <c r="H6470">
        <v>151</v>
      </c>
      <c r="I6470">
        <v>311</v>
      </c>
      <c r="J6470">
        <v>511</v>
      </c>
      <c r="K6470">
        <v>11341</v>
      </c>
      <c r="L6470">
        <v>210</v>
      </c>
      <c r="M6470">
        <v>740</v>
      </c>
      <c r="N6470">
        <v>0</v>
      </c>
      <c r="O6470">
        <v>69</v>
      </c>
      <c r="P6470">
        <v>1019</v>
      </c>
      <c r="Q6470">
        <v>3782</v>
      </c>
      <c r="R6470">
        <v>0</v>
      </c>
      <c r="S6470">
        <v>0</v>
      </c>
      <c r="T6470">
        <v>3782</v>
      </c>
      <c r="U6470">
        <v>4960</v>
      </c>
      <c r="V6470">
        <v>1994</v>
      </c>
      <c r="W6470">
        <v>4811</v>
      </c>
      <c r="X6470">
        <v>6540</v>
      </c>
      <c r="Y6470">
        <v>0.06</v>
      </c>
      <c r="Z6470">
        <v>42</v>
      </c>
      <c r="AA6470">
        <v>11030</v>
      </c>
      <c r="AB6470">
        <v>41</v>
      </c>
      <c r="AC6470">
        <v>85.15</v>
      </c>
    </row>
    <row r="6471" spans="1:29" x14ac:dyDescent="0.3">
      <c r="A6471">
        <v>2014</v>
      </c>
      <c r="B6471">
        <v>6</v>
      </c>
      <c r="C6471" s="1">
        <v>41808</v>
      </c>
      <c r="D6471">
        <v>9990</v>
      </c>
      <c r="E6471">
        <v>742</v>
      </c>
      <c r="F6471">
        <v>14</v>
      </c>
      <c r="G6471">
        <v>27</v>
      </c>
      <c r="H6471">
        <v>146</v>
      </c>
      <c r="I6471">
        <v>277</v>
      </c>
      <c r="J6471">
        <v>464</v>
      </c>
      <c r="K6471">
        <v>11196</v>
      </c>
      <c r="L6471">
        <v>212</v>
      </c>
      <c r="M6471">
        <v>747</v>
      </c>
      <c r="N6471">
        <v>5</v>
      </c>
      <c r="O6471">
        <v>69</v>
      </c>
      <c r="P6471">
        <v>1033</v>
      </c>
      <c r="Q6471">
        <v>3833</v>
      </c>
      <c r="R6471">
        <v>0</v>
      </c>
      <c r="S6471">
        <v>0</v>
      </c>
      <c r="T6471">
        <v>3833</v>
      </c>
      <c r="U6471">
        <v>4920</v>
      </c>
      <c r="V6471">
        <v>1859</v>
      </c>
      <c r="W6471">
        <v>4739</v>
      </c>
      <c r="X6471">
        <v>6330</v>
      </c>
      <c r="Y6471">
        <v>0.06</v>
      </c>
      <c r="Z6471">
        <v>43</v>
      </c>
      <c r="AA6471">
        <v>10919</v>
      </c>
      <c r="AB6471">
        <v>42</v>
      </c>
      <c r="AC6471">
        <v>84.98</v>
      </c>
    </row>
    <row r="6472" spans="1:29" x14ac:dyDescent="0.3">
      <c r="A6472">
        <v>2014</v>
      </c>
      <c r="B6472">
        <v>6</v>
      </c>
      <c r="C6472" s="1">
        <v>41809</v>
      </c>
      <c r="D6472">
        <v>9760</v>
      </c>
      <c r="E6472">
        <v>792</v>
      </c>
      <c r="F6472">
        <v>14</v>
      </c>
      <c r="G6472">
        <v>29</v>
      </c>
      <c r="H6472">
        <v>155</v>
      </c>
      <c r="I6472">
        <v>284</v>
      </c>
      <c r="J6472">
        <v>482</v>
      </c>
      <c r="K6472">
        <v>11034</v>
      </c>
      <c r="L6472">
        <v>185</v>
      </c>
      <c r="M6472">
        <v>742</v>
      </c>
      <c r="N6472">
        <v>0</v>
      </c>
      <c r="O6472">
        <v>75</v>
      </c>
      <c r="P6472">
        <v>1002</v>
      </c>
      <c r="Q6472">
        <v>3869</v>
      </c>
      <c r="R6472">
        <v>0</v>
      </c>
      <c r="S6472">
        <v>0</v>
      </c>
      <c r="T6472">
        <v>3869</v>
      </c>
      <c r="U6472">
        <v>4900</v>
      </c>
      <c r="V6472">
        <v>1864</v>
      </c>
      <c r="W6472">
        <v>4569</v>
      </c>
      <c r="X6472">
        <v>6162</v>
      </c>
      <c r="Y6472">
        <v>0.06</v>
      </c>
      <c r="Z6472">
        <v>44</v>
      </c>
      <c r="AA6472">
        <v>10750</v>
      </c>
      <c r="AB6472">
        <v>43</v>
      </c>
      <c r="AC6472">
        <v>84.83</v>
      </c>
    </row>
    <row r="6473" spans="1:29" x14ac:dyDescent="0.3">
      <c r="A6473">
        <v>2014</v>
      </c>
      <c r="B6473">
        <v>6</v>
      </c>
      <c r="C6473" s="1">
        <v>41810</v>
      </c>
      <c r="D6473">
        <v>9530</v>
      </c>
      <c r="E6473">
        <v>799</v>
      </c>
      <c r="F6473">
        <v>15</v>
      </c>
      <c r="G6473">
        <v>30</v>
      </c>
      <c r="H6473">
        <v>171</v>
      </c>
      <c r="I6473">
        <v>272</v>
      </c>
      <c r="J6473">
        <v>488</v>
      </c>
      <c r="K6473">
        <v>10817</v>
      </c>
      <c r="L6473">
        <v>201</v>
      </c>
      <c r="M6473">
        <v>743</v>
      </c>
      <c r="N6473">
        <v>0</v>
      </c>
      <c r="O6473">
        <v>77</v>
      </c>
      <c r="P6473">
        <v>1020</v>
      </c>
      <c r="Q6473">
        <v>3922</v>
      </c>
      <c r="R6473">
        <v>0</v>
      </c>
      <c r="S6473">
        <v>0</v>
      </c>
      <c r="T6473">
        <v>3922</v>
      </c>
      <c r="U6473">
        <v>4920</v>
      </c>
      <c r="V6473">
        <v>1838</v>
      </c>
      <c r="W6473">
        <v>4311</v>
      </c>
      <c r="X6473">
        <v>5875</v>
      </c>
      <c r="Y6473">
        <v>0.06</v>
      </c>
      <c r="Z6473">
        <v>46</v>
      </c>
      <c r="AA6473">
        <v>10545</v>
      </c>
      <c r="AB6473">
        <v>44</v>
      </c>
      <c r="AC6473">
        <v>84.72</v>
      </c>
    </row>
    <row r="6474" spans="1:29" x14ac:dyDescent="0.3">
      <c r="A6474">
        <v>2014</v>
      </c>
      <c r="B6474">
        <v>6</v>
      </c>
      <c r="C6474" s="1">
        <v>41811</v>
      </c>
      <c r="D6474">
        <v>9540</v>
      </c>
      <c r="E6474">
        <v>767</v>
      </c>
      <c r="F6474">
        <v>14</v>
      </c>
      <c r="G6474">
        <v>33</v>
      </c>
      <c r="H6474">
        <v>185</v>
      </c>
      <c r="I6474">
        <v>256</v>
      </c>
      <c r="J6474">
        <v>488</v>
      </c>
      <c r="K6474">
        <v>10795</v>
      </c>
      <c r="L6474">
        <v>207</v>
      </c>
      <c r="M6474">
        <v>744</v>
      </c>
      <c r="N6474">
        <v>0</v>
      </c>
      <c r="O6474">
        <v>81</v>
      </c>
      <c r="P6474">
        <v>1032</v>
      </c>
      <c r="Q6474">
        <v>3959</v>
      </c>
      <c r="R6474">
        <v>0</v>
      </c>
      <c r="S6474">
        <v>0</v>
      </c>
      <c r="T6474">
        <v>3959</v>
      </c>
      <c r="U6474">
        <v>5010</v>
      </c>
      <c r="V6474">
        <v>1892</v>
      </c>
      <c r="W6474">
        <v>4188</v>
      </c>
      <c r="X6474">
        <v>5804</v>
      </c>
      <c r="Y6474">
        <v>0.06</v>
      </c>
      <c r="Z6474">
        <v>46</v>
      </c>
      <c r="AA6474">
        <v>10539</v>
      </c>
      <c r="AB6474">
        <v>45</v>
      </c>
      <c r="AC6474">
        <v>84.62</v>
      </c>
    </row>
    <row r="6475" spans="1:29" x14ac:dyDescent="0.3">
      <c r="A6475">
        <v>2014</v>
      </c>
      <c r="B6475">
        <v>6</v>
      </c>
      <c r="C6475" s="1">
        <v>41812</v>
      </c>
      <c r="D6475">
        <v>9390</v>
      </c>
      <c r="E6475">
        <v>700</v>
      </c>
      <c r="F6475">
        <v>13</v>
      </c>
      <c r="G6475">
        <v>34</v>
      </c>
      <c r="H6475">
        <v>198</v>
      </c>
      <c r="I6475">
        <v>260</v>
      </c>
      <c r="J6475">
        <v>505</v>
      </c>
      <c r="K6475">
        <v>10595</v>
      </c>
      <c r="L6475">
        <v>177</v>
      </c>
      <c r="M6475">
        <v>748</v>
      </c>
      <c r="N6475">
        <v>0</v>
      </c>
      <c r="O6475">
        <v>74</v>
      </c>
      <c r="P6475">
        <v>999</v>
      </c>
      <c r="Q6475">
        <v>4027</v>
      </c>
      <c r="R6475">
        <v>0</v>
      </c>
      <c r="S6475">
        <v>0</v>
      </c>
      <c r="T6475">
        <v>4027</v>
      </c>
      <c r="U6475">
        <v>5010</v>
      </c>
      <c r="V6475">
        <v>1898</v>
      </c>
      <c r="W6475">
        <v>3952</v>
      </c>
      <c r="X6475">
        <v>5568</v>
      </c>
      <c r="Y6475">
        <v>0.06</v>
      </c>
      <c r="Z6475">
        <v>47</v>
      </c>
      <c r="AA6475">
        <v>10335</v>
      </c>
      <c r="AB6475">
        <v>46</v>
      </c>
      <c r="AC6475">
        <v>84.56</v>
      </c>
    </row>
    <row r="6476" spans="1:29" x14ac:dyDescent="0.3">
      <c r="A6476">
        <v>2014</v>
      </c>
      <c r="B6476">
        <v>6</v>
      </c>
      <c r="C6476" s="1">
        <v>41813</v>
      </c>
      <c r="D6476">
        <v>9540</v>
      </c>
      <c r="E6476">
        <v>701</v>
      </c>
      <c r="F6476">
        <v>12</v>
      </c>
      <c r="G6476">
        <v>34</v>
      </c>
      <c r="H6476">
        <v>176</v>
      </c>
      <c r="I6476">
        <v>303</v>
      </c>
      <c r="J6476">
        <v>525</v>
      </c>
      <c r="K6476">
        <v>10766</v>
      </c>
      <c r="L6476">
        <v>186</v>
      </c>
      <c r="M6476">
        <v>743</v>
      </c>
      <c r="N6476">
        <v>6</v>
      </c>
      <c r="O6476">
        <v>80</v>
      </c>
      <c r="P6476">
        <v>1015</v>
      </c>
      <c r="Q6476">
        <v>4046</v>
      </c>
      <c r="R6476">
        <v>0</v>
      </c>
      <c r="S6476">
        <v>0</v>
      </c>
      <c r="T6476">
        <v>4046</v>
      </c>
      <c r="U6476">
        <v>5040</v>
      </c>
      <c r="V6476">
        <v>1921</v>
      </c>
      <c r="W6476">
        <v>4068</v>
      </c>
      <c r="X6476">
        <v>5706</v>
      </c>
      <c r="Y6476">
        <v>0.06</v>
      </c>
      <c r="Z6476">
        <v>47</v>
      </c>
      <c r="AA6476">
        <v>10463</v>
      </c>
      <c r="AB6476">
        <v>45</v>
      </c>
      <c r="AC6476">
        <v>84.48</v>
      </c>
    </row>
    <row r="6477" spans="1:29" x14ac:dyDescent="0.3">
      <c r="A6477">
        <v>2014</v>
      </c>
      <c r="B6477">
        <v>6</v>
      </c>
      <c r="C6477" s="1">
        <v>41814</v>
      </c>
      <c r="D6477">
        <v>9640</v>
      </c>
      <c r="E6477">
        <v>735</v>
      </c>
      <c r="F6477">
        <v>12</v>
      </c>
      <c r="G6477">
        <v>33</v>
      </c>
      <c r="H6477">
        <v>158</v>
      </c>
      <c r="I6477">
        <v>274</v>
      </c>
      <c r="J6477">
        <v>477</v>
      </c>
      <c r="K6477">
        <v>10852</v>
      </c>
      <c r="L6477">
        <v>191</v>
      </c>
      <c r="M6477">
        <v>729</v>
      </c>
      <c r="N6477">
        <v>0</v>
      </c>
      <c r="O6477">
        <v>72</v>
      </c>
      <c r="P6477">
        <v>992</v>
      </c>
      <c r="Q6477">
        <v>4068</v>
      </c>
      <c r="R6477">
        <v>0</v>
      </c>
      <c r="S6477">
        <v>0</v>
      </c>
      <c r="T6477">
        <v>4068</v>
      </c>
      <c r="U6477">
        <v>5110</v>
      </c>
      <c r="V6477">
        <v>1951</v>
      </c>
      <c r="W6477">
        <v>4126</v>
      </c>
      <c r="X6477">
        <v>5792</v>
      </c>
      <c r="Y6477">
        <v>0.06</v>
      </c>
      <c r="Z6477">
        <v>47</v>
      </c>
      <c r="AA6477">
        <v>10578</v>
      </c>
      <c r="AB6477">
        <v>45</v>
      </c>
      <c r="AC6477">
        <v>84.4</v>
      </c>
    </row>
    <row r="6478" spans="1:29" x14ac:dyDescent="0.3">
      <c r="A6478">
        <v>2014</v>
      </c>
      <c r="B6478">
        <v>6</v>
      </c>
      <c r="C6478" s="1">
        <v>41815</v>
      </c>
      <c r="D6478">
        <v>10100</v>
      </c>
      <c r="E6478">
        <v>755</v>
      </c>
      <c r="F6478">
        <v>11</v>
      </c>
      <c r="G6478">
        <v>31</v>
      </c>
      <c r="H6478">
        <v>182</v>
      </c>
      <c r="I6478">
        <v>234</v>
      </c>
      <c r="J6478">
        <v>458</v>
      </c>
      <c r="K6478">
        <v>11313</v>
      </c>
      <c r="L6478">
        <v>208</v>
      </c>
      <c r="M6478">
        <v>744</v>
      </c>
      <c r="N6478">
        <v>0</v>
      </c>
      <c r="O6478">
        <v>75</v>
      </c>
      <c r="P6478">
        <v>1026</v>
      </c>
      <c r="Q6478">
        <v>4126</v>
      </c>
      <c r="R6478">
        <v>0</v>
      </c>
      <c r="S6478">
        <v>0</v>
      </c>
      <c r="T6478">
        <v>4126</v>
      </c>
      <c r="U6478">
        <v>5180</v>
      </c>
      <c r="V6478">
        <v>1929</v>
      </c>
      <c r="W6478">
        <v>4520</v>
      </c>
      <c r="X6478">
        <v>6160</v>
      </c>
      <c r="Y6478">
        <v>0.06</v>
      </c>
      <c r="Z6478">
        <v>46</v>
      </c>
      <c r="AA6478">
        <v>11079</v>
      </c>
      <c r="AB6478">
        <v>44</v>
      </c>
      <c r="AC6478">
        <v>84.28</v>
      </c>
    </row>
    <row r="6479" spans="1:29" x14ac:dyDescent="0.3">
      <c r="A6479">
        <v>2014</v>
      </c>
      <c r="B6479">
        <v>6</v>
      </c>
      <c r="C6479" s="1">
        <v>41816</v>
      </c>
      <c r="D6479">
        <v>10500</v>
      </c>
      <c r="E6479">
        <v>750</v>
      </c>
      <c r="F6479">
        <v>10</v>
      </c>
      <c r="G6479">
        <v>29</v>
      </c>
      <c r="H6479">
        <v>191</v>
      </c>
      <c r="I6479">
        <v>242</v>
      </c>
      <c r="J6479">
        <v>472</v>
      </c>
      <c r="K6479">
        <v>11722</v>
      </c>
      <c r="L6479">
        <v>196</v>
      </c>
      <c r="M6479">
        <v>743</v>
      </c>
      <c r="N6479">
        <v>0</v>
      </c>
      <c r="O6479">
        <v>78</v>
      </c>
      <c r="P6479">
        <v>1017</v>
      </c>
      <c r="Q6479">
        <v>4131</v>
      </c>
      <c r="R6479">
        <v>0</v>
      </c>
      <c r="S6479">
        <v>0</v>
      </c>
      <c r="T6479">
        <v>4131</v>
      </c>
      <c r="U6479">
        <v>5180</v>
      </c>
      <c r="V6479">
        <v>1949</v>
      </c>
      <c r="W6479">
        <v>4913</v>
      </c>
      <c r="X6479">
        <v>6573</v>
      </c>
      <c r="Y6479">
        <v>0.06</v>
      </c>
      <c r="Z6479">
        <v>44</v>
      </c>
      <c r="AA6479">
        <v>11480</v>
      </c>
      <c r="AB6479">
        <v>43</v>
      </c>
      <c r="AC6479">
        <v>84.13</v>
      </c>
    </row>
    <row r="6480" spans="1:29" x14ac:dyDescent="0.3">
      <c r="A6480">
        <v>2014</v>
      </c>
      <c r="B6480">
        <v>6</v>
      </c>
      <c r="C6480" s="1">
        <v>41817</v>
      </c>
      <c r="D6480">
        <v>10400</v>
      </c>
      <c r="E6480">
        <v>761</v>
      </c>
      <c r="F6480">
        <v>10</v>
      </c>
      <c r="G6480">
        <v>29</v>
      </c>
      <c r="H6480">
        <v>230</v>
      </c>
      <c r="I6480">
        <v>245</v>
      </c>
      <c r="J6480">
        <v>514</v>
      </c>
      <c r="K6480">
        <v>11675</v>
      </c>
      <c r="L6480">
        <v>187</v>
      </c>
      <c r="M6480">
        <v>738</v>
      </c>
      <c r="N6480">
        <v>0</v>
      </c>
      <c r="O6480">
        <v>81</v>
      </c>
      <c r="P6480">
        <v>1006</v>
      </c>
      <c r="Q6480">
        <v>4186</v>
      </c>
      <c r="R6480">
        <v>0</v>
      </c>
      <c r="S6480">
        <v>0</v>
      </c>
      <c r="T6480">
        <v>4186</v>
      </c>
      <c r="U6480">
        <v>5210</v>
      </c>
      <c r="V6480">
        <v>1996</v>
      </c>
      <c r="W6480">
        <v>4779</v>
      </c>
      <c r="X6480">
        <v>6482</v>
      </c>
      <c r="Y6480">
        <v>0.06</v>
      </c>
      <c r="Z6480">
        <v>44</v>
      </c>
      <c r="AA6480">
        <v>11430</v>
      </c>
      <c r="AB6480">
        <v>43</v>
      </c>
      <c r="AC6480">
        <v>84</v>
      </c>
    </row>
    <row r="6481" spans="1:29" x14ac:dyDescent="0.3">
      <c r="A6481">
        <v>2014</v>
      </c>
      <c r="B6481">
        <v>6</v>
      </c>
      <c r="C6481" s="1">
        <v>41818</v>
      </c>
      <c r="D6481">
        <v>10500</v>
      </c>
      <c r="E6481">
        <v>768</v>
      </c>
      <c r="F6481">
        <v>9</v>
      </c>
      <c r="G6481">
        <v>30</v>
      </c>
      <c r="H6481">
        <v>244</v>
      </c>
      <c r="I6481">
        <v>241</v>
      </c>
      <c r="J6481">
        <v>524</v>
      </c>
      <c r="K6481">
        <v>11792</v>
      </c>
      <c r="L6481">
        <v>153</v>
      </c>
      <c r="M6481">
        <v>735</v>
      </c>
      <c r="N6481">
        <v>173</v>
      </c>
      <c r="O6481">
        <v>78</v>
      </c>
      <c r="P6481">
        <v>1139</v>
      </c>
      <c r="Q6481">
        <v>4152</v>
      </c>
      <c r="R6481">
        <v>0</v>
      </c>
      <c r="S6481">
        <v>0</v>
      </c>
      <c r="T6481">
        <v>4152</v>
      </c>
      <c r="U6481">
        <v>5240</v>
      </c>
      <c r="V6481">
        <v>1926</v>
      </c>
      <c r="W6481">
        <v>4865</v>
      </c>
      <c r="X6481">
        <v>6501</v>
      </c>
      <c r="Y6481">
        <v>7.0000000000000007E-2</v>
      </c>
      <c r="Z6481">
        <v>45</v>
      </c>
      <c r="AA6481">
        <v>11551</v>
      </c>
      <c r="AB6481">
        <v>44</v>
      </c>
      <c r="AC6481">
        <v>83.87</v>
      </c>
    </row>
    <row r="6482" spans="1:29" x14ac:dyDescent="0.3">
      <c r="A6482">
        <v>2014</v>
      </c>
      <c r="B6482">
        <v>6</v>
      </c>
      <c r="C6482" s="1">
        <v>41819</v>
      </c>
      <c r="D6482">
        <v>10400</v>
      </c>
      <c r="E6482">
        <v>787</v>
      </c>
      <c r="F6482">
        <v>8</v>
      </c>
      <c r="G6482">
        <v>30</v>
      </c>
      <c r="H6482">
        <v>220</v>
      </c>
      <c r="I6482">
        <v>241</v>
      </c>
      <c r="J6482">
        <v>499</v>
      </c>
      <c r="K6482">
        <v>11686</v>
      </c>
      <c r="L6482">
        <v>155</v>
      </c>
      <c r="M6482">
        <v>589</v>
      </c>
      <c r="N6482">
        <v>875</v>
      </c>
      <c r="O6482">
        <v>62</v>
      </c>
      <c r="P6482">
        <v>1681</v>
      </c>
      <c r="Q6482">
        <v>4198</v>
      </c>
      <c r="R6482">
        <v>0</v>
      </c>
      <c r="S6482">
        <v>0</v>
      </c>
      <c r="T6482">
        <v>4198</v>
      </c>
      <c r="U6482">
        <v>5230</v>
      </c>
      <c r="V6482">
        <v>1319</v>
      </c>
      <c r="W6482">
        <v>4782</v>
      </c>
      <c r="X6482">
        <v>5806</v>
      </c>
      <c r="Y6482">
        <v>0.12</v>
      </c>
      <c r="Z6482">
        <v>50</v>
      </c>
      <c r="AA6482">
        <v>11445</v>
      </c>
      <c r="AB6482">
        <v>49</v>
      </c>
      <c r="AC6482">
        <v>83.82</v>
      </c>
    </row>
    <row r="6483" spans="1:29" x14ac:dyDescent="0.3">
      <c r="A6483">
        <v>2014</v>
      </c>
      <c r="B6483">
        <v>6</v>
      </c>
      <c r="C6483" s="1">
        <v>41820</v>
      </c>
      <c r="D6483">
        <v>9770</v>
      </c>
      <c r="E6483">
        <v>815</v>
      </c>
      <c r="F6483">
        <v>8</v>
      </c>
      <c r="G6483">
        <v>30</v>
      </c>
      <c r="H6483">
        <v>186</v>
      </c>
      <c r="I6483">
        <v>280</v>
      </c>
      <c r="J6483">
        <v>504</v>
      </c>
      <c r="K6483">
        <v>11089</v>
      </c>
      <c r="L6483">
        <v>172</v>
      </c>
      <c r="M6483">
        <v>585</v>
      </c>
      <c r="N6483">
        <v>878</v>
      </c>
      <c r="O6483">
        <v>42</v>
      </c>
      <c r="P6483">
        <v>1677</v>
      </c>
      <c r="Q6483">
        <v>4226</v>
      </c>
      <c r="R6483">
        <v>0</v>
      </c>
      <c r="S6483">
        <v>0</v>
      </c>
      <c r="T6483">
        <v>4226</v>
      </c>
      <c r="U6483">
        <v>5100</v>
      </c>
      <c r="V6483">
        <v>1180</v>
      </c>
      <c r="W6483">
        <v>4302</v>
      </c>
      <c r="X6483">
        <v>5186</v>
      </c>
      <c r="Y6483">
        <v>0.13</v>
      </c>
      <c r="Z6483">
        <v>53</v>
      </c>
      <c r="AA6483">
        <v>10809</v>
      </c>
      <c r="AB6483">
        <v>52</v>
      </c>
      <c r="AC6483">
        <v>83.84</v>
      </c>
    </row>
    <row r="6484" spans="1:29" x14ac:dyDescent="0.3">
      <c r="A6484">
        <v>2014</v>
      </c>
      <c r="B6484">
        <v>7</v>
      </c>
      <c r="C6484" s="1">
        <v>41821</v>
      </c>
      <c r="D6484">
        <v>9400</v>
      </c>
      <c r="E6484">
        <v>834</v>
      </c>
      <c r="F6484">
        <v>8</v>
      </c>
      <c r="G6484">
        <v>30</v>
      </c>
      <c r="H6484">
        <v>150</v>
      </c>
      <c r="I6484">
        <v>260</v>
      </c>
      <c r="J6484">
        <v>448</v>
      </c>
      <c r="K6484">
        <v>10682</v>
      </c>
      <c r="L6484">
        <v>160</v>
      </c>
      <c r="M6484">
        <v>1137</v>
      </c>
      <c r="N6484">
        <v>818</v>
      </c>
      <c r="O6484">
        <v>54</v>
      </c>
      <c r="P6484">
        <v>2169</v>
      </c>
      <c r="Q6484">
        <v>4212</v>
      </c>
      <c r="R6484">
        <v>0</v>
      </c>
      <c r="S6484">
        <v>0</v>
      </c>
      <c r="T6484">
        <v>4212</v>
      </c>
      <c r="U6484">
        <v>4870</v>
      </c>
      <c r="V6484">
        <v>412</v>
      </c>
      <c r="W6484">
        <v>4185</v>
      </c>
      <c r="X6484">
        <v>4302</v>
      </c>
      <c r="Y6484">
        <v>0.17</v>
      </c>
      <c r="Z6484">
        <v>60</v>
      </c>
      <c r="AA6484">
        <v>10422</v>
      </c>
      <c r="AB6484">
        <v>59</v>
      </c>
      <c r="AC6484">
        <v>83.99</v>
      </c>
    </row>
    <row r="6485" spans="1:29" x14ac:dyDescent="0.3">
      <c r="A6485">
        <v>2014</v>
      </c>
      <c r="B6485">
        <v>7</v>
      </c>
      <c r="C6485" s="1">
        <v>41822</v>
      </c>
      <c r="D6485">
        <v>9710</v>
      </c>
      <c r="E6485">
        <v>854</v>
      </c>
      <c r="F6485">
        <v>8</v>
      </c>
      <c r="G6485">
        <v>30</v>
      </c>
      <c r="H6485">
        <v>184</v>
      </c>
      <c r="I6485">
        <v>298</v>
      </c>
      <c r="J6485">
        <v>520</v>
      </c>
      <c r="K6485">
        <v>11084</v>
      </c>
      <c r="L6485">
        <v>157</v>
      </c>
      <c r="M6485">
        <v>1191</v>
      </c>
      <c r="N6485">
        <v>816</v>
      </c>
      <c r="O6485">
        <v>48</v>
      </c>
      <c r="P6485">
        <v>2213</v>
      </c>
      <c r="Q6485">
        <v>4211</v>
      </c>
      <c r="R6485">
        <v>0</v>
      </c>
      <c r="S6485">
        <v>0</v>
      </c>
      <c r="T6485">
        <v>4211</v>
      </c>
      <c r="U6485">
        <v>4800</v>
      </c>
      <c r="V6485">
        <v>370</v>
      </c>
      <c r="W6485">
        <v>4585</v>
      </c>
      <c r="X6485">
        <v>4660</v>
      </c>
      <c r="Y6485">
        <v>0.17</v>
      </c>
      <c r="Z6485">
        <v>58</v>
      </c>
      <c r="AA6485">
        <v>10786</v>
      </c>
      <c r="AB6485">
        <v>57</v>
      </c>
      <c r="AC6485">
        <v>84.07</v>
      </c>
    </row>
    <row r="6486" spans="1:29" x14ac:dyDescent="0.3">
      <c r="A6486">
        <v>2014</v>
      </c>
      <c r="B6486">
        <v>7</v>
      </c>
      <c r="C6486" s="1">
        <v>41823</v>
      </c>
      <c r="D6486">
        <v>9430</v>
      </c>
      <c r="E6486">
        <v>771</v>
      </c>
      <c r="F6486">
        <v>6</v>
      </c>
      <c r="G6486">
        <v>30</v>
      </c>
      <c r="H6486">
        <v>219</v>
      </c>
      <c r="I6486">
        <v>288</v>
      </c>
      <c r="J6486">
        <v>543</v>
      </c>
      <c r="K6486">
        <v>10744</v>
      </c>
      <c r="L6486">
        <v>168</v>
      </c>
      <c r="M6486">
        <v>1188</v>
      </c>
      <c r="N6486">
        <v>811</v>
      </c>
      <c r="O6486">
        <v>58</v>
      </c>
      <c r="P6486">
        <v>2225</v>
      </c>
      <c r="Q6486">
        <v>4264</v>
      </c>
      <c r="R6486">
        <v>0</v>
      </c>
      <c r="S6486">
        <v>0</v>
      </c>
      <c r="T6486">
        <v>4264</v>
      </c>
      <c r="U6486">
        <v>4750</v>
      </c>
      <c r="V6486">
        <v>296</v>
      </c>
      <c r="W6486">
        <v>4257</v>
      </c>
      <c r="X6486">
        <v>4255</v>
      </c>
      <c r="Y6486">
        <v>0.18</v>
      </c>
      <c r="Z6486">
        <v>60</v>
      </c>
      <c r="AA6486">
        <v>10456</v>
      </c>
      <c r="AB6486">
        <v>59</v>
      </c>
      <c r="AC6486">
        <v>84.21</v>
      </c>
    </row>
    <row r="6487" spans="1:29" x14ac:dyDescent="0.3">
      <c r="A6487">
        <v>2014</v>
      </c>
      <c r="B6487">
        <v>7</v>
      </c>
      <c r="C6487" s="1">
        <v>41824</v>
      </c>
      <c r="D6487">
        <v>9090</v>
      </c>
      <c r="E6487">
        <v>752</v>
      </c>
      <c r="F6487">
        <v>6</v>
      </c>
      <c r="G6487">
        <v>30</v>
      </c>
      <c r="H6487">
        <v>219</v>
      </c>
      <c r="I6487">
        <v>287</v>
      </c>
      <c r="J6487">
        <v>542</v>
      </c>
      <c r="K6487">
        <v>10384</v>
      </c>
      <c r="L6487">
        <v>160</v>
      </c>
      <c r="M6487">
        <v>1174</v>
      </c>
      <c r="N6487">
        <v>812</v>
      </c>
      <c r="O6487">
        <v>68</v>
      </c>
      <c r="P6487">
        <v>2213</v>
      </c>
      <c r="Q6487">
        <v>4272</v>
      </c>
      <c r="R6487">
        <v>0</v>
      </c>
      <c r="S6487">
        <v>0</v>
      </c>
      <c r="T6487">
        <v>4272</v>
      </c>
      <c r="U6487">
        <v>4600</v>
      </c>
      <c r="V6487">
        <v>152</v>
      </c>
      <c r="W6487">
        <v>4046</v>
      </c>
      <c r="X6487">
        <v>3898</v>
      </c>
      <c r="Y6487">
        <v>0.18</v>
      </c>
      <c r="Z6487">
        <v>62</v>
      </c>
      <c r="AA6487">
        <v>10097</v>
      </c>
      <c r="AB6487">
        <v>61</v>
      </c>
      <c r="AC6487">
        <v>84.4</v>
      </c>
    </row>
    <row r="6488" spans="1:29" x14ac:dyDescent="0.3">
      <c r="A6488">
        <v>2014</v>
      </c>
      <c r="B6488">
        <v>7</v>
      </c>
      <c r="C6488" s="1">
        <v>41825</v>
      </c>
      <c r="D6488">
        <v>8860</v>
      </c>
      <c r="E6488">
        <v>754</v>
      </c>
      <c r="F6488">
        <v>4</v>
      </c>
      <c r="G6488">
        <v>30</v>
      </c>
      <c r="H6488">
        <v>194</v>
      </c>
      <c r="I6488">
        <v>317</v>
      </c>
      <c r="J6488">
        <v>546</v>
      </c>
      <c r="K6488">
        <v>10160</v>
      </c>
      <c r="L6488">
        <v>144</v>
      </c>
      <c r="M6488">
        <v>1193</v>
      </c>
      <c r="N6488">
        <v>811</v>
      </c>
      <c r="O6488">
        <v>64</v>
      </c>
      <c r="P6488">
        <v>2212</v>
      </c>
      <c r="Q6488">
        <v>4312</v>
      </c>
      <c r="R6488">
        <v>0</v>
      </c>
      <c r="S6488">
        <v>0</v>
      </c>
      <c r="T6488">
        <v>4312</v>
      </c>
      <c r="U6488">
        <v>4550</v>
      </c>
      <c r="V6488">
        <v>82</v>
      </c>
      <c r="W6488">
        <v>3857</v>
      </c>
      <c r="X6488">
        <v>3636</v>
      </c>
      <c r="Y6488">
        <v>0.19</v>
      </c>
      <c r="Z6488">
        <v>64</v>
      </c>
      <c r="AA6488">
        <v>9843</v>
      </c>
      <c r="AB6488">
        <v>63</v>
      </c>
      <c r="AC6488">
        <v>84.63</v>
      </c>
    </row>
    <row r="6489" spans="1:29" x14ac:dyDescent="0.3">
      <c r="A6489">
        <v>2014</v>
      </c>
      <c r="B6489">
        <v>7</v>
      </c>
      <c r="C6489" s="1">
        <v>41826</v>
      </c>
      <c r="D6489">
        <v>8690</v>
      </c>
      <c r="E6489">
        <v>756</v>
      </c>
      <c r="F6489">
        <v>4</v>
      </c>
      <c r="G6489">
        <v>31</v>
      </c>
      <c r="H6489">
        <v>174</v>
      </c>
      <c r="I6489">
        <v>299</v>
      </c>
      <c r="J6489">
        <v>508</v>
      </c>
      <c r="K6489">
        <v>9954</v>
      </c>
      <c r="L6489">
        <v>156</v>
      </c>
      <c r="M6489">
        <v>1184</v>
      </c>
      <c r="N6489">
        <v>811</v>
      </c>
      <c r="O6489">
        <v>59</v>
      </c>
      <c r="P6489">
        <v>2210</v>
      </c>
      <c r="Q6489">
        <v>4327</v>
      </c>
      <c r="R6489">
        <v>0</v>
      </c>
      <c r="S6489">
        <v>0</v>
      </c>
      <c r="T6489">
        <v>4327</v>
      </c>
      <c r="U6489">
        <v>4620</v>
      </c>
      <c r="V6489">
        <v>105</v>
      </c>
      <c r="W6489">
        <v>3614</v>
      </c>
      <c r="X6489">
        <v>3417</v>
      </c>
      <c r="Y6489">
        <v>0.19</v>
      </c>
      <c r="Z6489">
        <v>66</v>
      </c>
      <c r="AA6489">
        <v>9655</v>
      </c>
      <c r="AB6489">
        <v>65</v>
      </c>
      <c r="AC6489">
        <v>84.88</v>
      </c>
    </row>
    <row r="6490" spans="1:29" x14ac:dyDescent="0.3">
      <c r="A6490">
        <v>2014</v>
      </c>
      <c r="B6490">
        <v>7</v>
      </c>
      <c r="C6490" s="1">
        <v>41827</v>
      </c>
      <c r="D6490">
        <v>8850</v>
      </c>
      <c r="E6490">
        <v>743</v>
      </c>
      <c r="F6490">
        <v>4</v>
      </c>
      <c r="G6490">
        <v>33</v>
      </c>
      <c r="H6490">
        <v>190</v>
      </c>
      <c r="I6490">
        <v>297</v>
      </c>
      <c r="J6490">
        <v>524</v>
      </c>
      <c r="K6490">
        <v>10117</v>
      </c>
      <c r="L6490">
        <v>156</v>
      </c>
      <c r="M6490">
        <v>1192</v>
      </c>
      <c r="N6490">
        <v>813</v>
      </c>
      <c r="O6490">
        <v>51</v>
      </c>
      <c r="P6490">
        <v>2212</v>
      </c>
      <c r="Q6490">
        <v>4351</v>
      </c>
      <c r="R6490">
        <v>0</v>
      </c>
      <c r="S6490">
        <v>0</v>
      </c>
      <c r="T6490">
        <v>4351</v>
      </c>
      <c r="U6490">
        <v>4760</v>
      </c>
      <c r="V6490">
        <v>244</v>
      </c>
      <c r="W6490">
        <v>3615</v>
      </c>
      <c r="X6490">
        <v>3554</v>
      </c>
      <c r="Y6490">
        <v>0.19</v>
      </c>
      <c r="Z6490">
        <v>65</v>
      </c>
      <c r="AA6490">
        <v>9820</v>
      </c>
      <c r="AB6490">
        <v>64</v>
      </c>
      <c r="AC6490">
        <v>85.09</v>
      </c>
    </row>
    <row r="6491" spans="1:29" x14ac:dyDescent="0.3">
      <c r="A6491">
        <v>2014</v>
      </c>
      <c r="B6491">
        <v>7</v>
      </c>
      <c r="C6491" s="1">
        <v>41828</v>
      </c>
      <c r="D6491">
        <v>8930</v>
      </c>
      <c r="E6491">
        <v>750</v>
      </c>
      <c r="F6491">
        <v>4</v>
      </c>
      <c r="G6491">
        <v>30</v>
      </c>
      <c r="H6491">
        <v>198</v>
      </c>
      <c r="I6491">
        <v>275</v>
      </c>
      <c r="J6491">
        <v>507</v>
      </c>
      <c r="K6491">
        <v>10187</v>
      </c>
      <c r="L6491">
        <v>158</v>
      </c>
      <c r="M6491">
        <v>1187</v>
      </c>
      <c r="N6491">
        <v>815</v>
      </c>
      <c r="O6491">
        <v>71</v>
      </c>
      <c r="P6491">
        <v>2231</v>
      </c>
      <c r="Q6491">
        <v>4323</v>
      </c>
      <c r="R6491">
        <v>0</v>
      </c>
      <c r="S6491">
        <v>0</v>
      </c>
      <c r="T6491">
        <v>4323</v>
      </c>
      <c r="U6491">
        <v>4820</v>
      </c>
      <c r="V6491">
        <v>286</v>
      </c>
      <c r="W6491">
        <v>3649</v>
      </c>
      <c r="X6491">
        <v>3633</v>
      </c>
      <c r="Y6491">
        <v>0.19</v>
      </c>
      <c r="Z6491">
        <v>64</v>
      </c>
      <c r="AA6491">
        <v>9912</v>
      </c>
      <c r="AB6491">
        <v>63</v>
      </c>
      <c r="AC6491">
        <v>85.27</v>
      </c>
    </row>
    <row r="6492" spans="1:29" x14ac:dyDescent="0.3">
      <c r="A6492">
        <v>2014</v>
      </c>
      <c r="B6492">
        <v>7</v>
      </c>
      <c r="C6492" s="1">
        <v>41829</v>
      </c>
      <c r="D6492">
        <v>9080</v>
      </c>
      <c r="E6492">
        <v>753</v>
      </c>
      <c r="F6492">
        <v>3</v>
      </c>
      <c r="G6492">
        <v>30</v>
      </c>
      <c r="H6492">
        <v>199</v>
      </c>
      <c r="I6492">
        <v>260</v>
      </c>
      <c r="J6492">
        <v>492</v>
      </c>
      <c r="K6492">
        <v>10325</v>
      </c>
      <c r="L6492">
        <v>169</v>
      </c>
      <c r="M6492">
        <v>1184</v>
      </c>
      <c r="N6492">
        <v>818</v>
      </c>
      <c r="O6492">
        <v>56</v>
      </c>
      <c r="P6492">
        <v>2227</v>
      </c>
      <c r="Q6492">
        <v>4328</v>
      </c>
      <c r="R6492">
        <v>0</v>
      </c>
      <c r="S6492">
        <v>0</v>
      </c>
      <c r="T6492">
        <v>4328</v>
      </c>
      <c r="U6492">
        <v>4700</v>
      </c>
      <c r="V6492">
        <v>151</v>
      </c>
      <c r="W6492">
        <v>3921</v>
      </c>
      <c r="X6492">
        <v>3769</v>
      </c>
      <c r="Y6492">
        <v>0.19</v>
      </c>
      <c r="Z6492">
        <v>63</v>
      </c>
      <c r="AA6492">
        <v>10065</v>
      </c>
      <c r="AB6492">
        <v>63</v>
      </c>
      <c r="AC6492">
        <v>85.43</v>
      </c>
    </row>
    <row r="6493" spans="1:29" x14ac:dyDescent="0.3">
      <c r="A6493">
        <v>2014</v>
      </c>
      <c r="B6493">
        <v>7</v>
      </c>
      <c r="C6493" s="1">
        <v>41830</v>
      </c>
      <c r="D6493">
        <v>8990</v>
      </c>
      <c r="E6493">
        <v>740</v>
      </c>
      <c r="F6493">
        <v>3</v>
      </c>
      <c r="G6493">
        <v>30</v>
      </c>
      <c r="H6493">
        <v>198</v>
      </c>
      <c r="I6493">
        <v>264</v>
      </c>
      <c r="J6493">
        <v>495</v>
      </c>
      <c r="K6493">
        <v>10225</v>
      </c>
      <c r="L6493">
        <v>175</v>
      </c>
      <c r="M6493">
        <v>1180</v>
      </c>
      <c r="N6493">
        <v>243</v>
      </c>
      <c r="O6493">
        <v>68</v>
      </c>
      <c r="P6493">
        <v>1666</v>
      </c>
      <c r="Q6493">
        <v>4329</v>
      </c>
      <c r="R6493">
        <v>0</v>
      </c>
      <c r="S6493">
        <v>0</v>
      </c>
      <c r="T6493">
        <v>4329</v>
      </c>
      <c r="U6493">
        <v>4760</v>
      </c>
      <c r="V6493">
        <v>774</v>
      </c>
      <c r="W6493">
        <v>3758</v>
      </c>
      <c r="X6493">
        <v>4229</v>
      </c>
      <c r="Y6493">
        <v>0.13</v>
      </c>
      <c r="Z6493">
        <v>59</v>
      </c>
      <c r="AA6493">
        <v>9961</v>
      </c>
      <c r="AB6493">
        <v>58</v>
      </c>
      <c r="AC6493">
        <v>85.5</v>
      </c>
    </row>
    <row r="6494" spans="1:29" x14ac:dyDescent="0.3">
      <c r="A6494">
        <v>2014</v>
      </c>
      <c r="B6494">
        <v>7</v>
      </c>
      <c r="C6494" s="1">
        <v>41831</v>
      </c>
      <c r="D6494">
        <v>9260</v>
      </c>
      <c r="E6494">
        <v>765</v>
      </c>
      <c r="F6494">
        <v>3</v>
      </c>
      <c r="G6494">
        <v>30</v>
      </c>
      <c r="H6494">
        <v>198</v>
      </c>
      <c r="I6494">
        <v>262</v>
      </c>
      <c r="J6494">
        <v>493</v>
      </c>
      <c r="K6494">
        <v>10518</v>
      </c>
      <c r="L6494">
        <v>170</v>
      </c>
      <c r="M6494">
        <v>1189</v>
      </c>
      <c r="N6494">
        <v>567</v>
      </c>
      <c r="O6494">
        <v>64</v>
      </c>
      <c r="P6494">
        <v>1990</v>
      </c>
      <c r="Q6494">
        <v>4333</v>
      </c>
      <c r="R6494">
        <v>0</v>
      </c>
      <c r="S6494">
        <v>0</v>
      </c>
      <c r="T6494">
        <v>4333</v>
      </c>
      <c r="U6494">
        <v>4820</v>
      </c>
      <c r="V6494">
        <v>506</v>
      </c>
      <c r="W6494">
        <v>3992</v>
      </c>
      <c r="X6494">
        <v>4195</v>
      </c>
      <c r="Y6494">
        <v>0.16</v>
      </c>
      <c r="Z6494">
        <v>60</v>
      </c>
      <c r="AA6494">
        <v>10256</v>
      </c>
      <c r="AB6494">
        <v>59</v>
      </c>
      <c r="AC6494">
        <v>85.57</v>
      </c>
    </row>
    <row r="6495" spans="1:29" x14ac:dyDescent="0.3">
      <c r="A6495">
        <v>2014</v>
      </c>
      <c r="B6495">
        <v>7</v>
      </c>
      <c r="C6495" s="1">
        <v>41832</v>
      </c>
      <c r="D6495">
        <v>9190</v>
      </c>
      <c r="E6495">
        <v>777</v>
      </c>
      <c r="F6495">
        <v>2</v>
      </c>
      <c r="G6495">
        <v>30</v>
      </c>
      <c r="H6495">
        <v>168</v>
      </c>
      <c r="I6495">
        <v>242</v>
      </c>
      <c r="J6495">
        <v>442</v>
      </c>
      <c r="K6495">
        <v>10409</v>
      </c>
      <c r="L6495">
        <v>165</v>
      </c>
      <c r="M6495">
        <v>1183</v>
      </c>
      <c r="N6495">
        <v>813</v>
      </c>
      <c r="O6495">
        <v>72</v>
      </c>
      <c r="P6495">
        <v>2233</v>
      </c>
      <c r="Q6495">
        <v>4333</v>
      </c>
      <c r="R6495">
        <v>0</v>
      </c>
      <c r="S6495">
        <v>0</v>
      </c>
      <c r="T6495">
        <v>4333</v>
      </c>
      <c r="U6495">
        <v>4860</v>
      </c>
      <c r="V6495">
        <v>253</v>
      </c>
      <c r="W6495">
        <v>3894</v>
      </c>
      <c r="X6495">
        <v>3844</v>
      </c>
      <c r="Y6495">
        <v>0.19</v>
      </c>
      <c r="Z6495">
        <v>63</v>
      </c>
      <c r="AA6495">
        <v>10167</v>
      </c>
      <c r="AB6495">
        <v>62</v>
      </c>
      <c r="AC6495">
        <v>85.69</v>
      </c>
    </row>
    <row r="6496" spans="1:29" x14ac:dyDescent="0.3">
      <c r="A6496">
        <v>2014</v>
      </c>
      <c r="B6496">
        <v>7</v>
      </c>
      <c r="C6496" s="1">
        <v>41833</v>
      </c>
      <c r="D6496">
        <v>9050</v>
      </c>
      <c r="E6496">
        <v>783</v>
      </c>
      <c r="F6496">
        <v>2</v>
      </c>
      <c r="G6496">
        <v>30</v>
      </c>
      <c r="H6496">
        <v>155</v>
      </c>
      <c r="I6496">
        <v>266</v>
      </c>
      <c r="J6496">
        <v>453</v>
      </c>
      <c r="K6496">
        <v>10286</v>
      </c>
      <c r="L6496">
        <v>167</v>
      </c>
      <c r="M6496">
        <v>1188</v>
      </c>
      <c r="N6496">
        <v>238</v>
      </c>
      <c r="O6496">
        <v>65</v>
      </c>
      <c r="P6496">
        <v>1659</v>
      </c>
      <c r="Q6496">
        <v>4338</v>
      </c>
      <c r="R6496">
        <v>0</v>
      </c>
      <c r="S6496">
        <v>0</v>
      </c>
      <c r="T6496">
        <v>4338</v>
      </c>
      <c r="U6496">
        <v>4890</v>
      </c>
      <c r="V6496">
        <v>864</v>
      </c>
      <c r="W6496">
        <v>3728</v>
      </c>
      <c r="X6496">
        <v>4289</v>
      </c>
      <c r="Y6496">
        <v>0.13</v>
      </c>
      <c r="Z6496">
        <v>58</v>
      </c>
      <c r="AA6496">
        <v>10020</v>
      </c>
      <c r="AB6496">
        <v>57</v>
      </c>
      <c r="AC6496">
        <v>85.74</v>
      </c>
    </row>
    <row r="6497" spans="1:29" x14ac:dyDescent="0.3">
      <c r="A6497">
        <v>2014</v>
      </c>
      <c r="B6497">
        <v>7</v>
      </c>
      <c r="C6497" s="1">
        <v>41834</v>
      </c>
      <c r="D6497">
        <v>9190</v>
      </c>
      <c r="E6497">
        <v>779</v>
      </c>
      <c r="F6497">
        <v>2</v>
      </c>
      <c r="G6497">
        <v>33</v>
      </c>
      <c r="H6497">
        <v>157</v>
      </c>
      <c r="I6497">
        <v>277</v>
      </c>
      <c r="J6497">
        <v>469</v>
      </c>
      <c r="K6497">
        <v>10438</v>
      </c>
      <c r="L6497">
        <v>178</v>
      </c>
      <c r="M6497">
        <v>1191</v>
      </c>
      <c r="N6497">
        <v>659</v>
      </c>
      <c r="O6497">
        <v>72</v>
      </c>
      <c r="P6497">
        <v>2100</v>
      </c>
      <c r="Q6497">
        <v>4357</v>
      </c>
      <c r="R6497">
        <v>0</v>
      </c>
      <c r="S6497">
        <v>0</v>
      </c>
      <c r="T6497">
        <v>4357</v>
      </c>
      <c r="U6497">
        <v>5000</v>
      </c>
      <c r="V6497">
        <v>537</v>
      </c>
      <c r="W6497">
        <v>3749</v>
      </c>
      <c r="X6497">
        <v>3981</v>
      </c>
      <c r="Y6497">
        <v>0.17</v>
      </c>
      <c r="Z6497">
        <v>62</v>
      </c>
      <c r="AA6497">
        <v>10161</v>
      </c>
      <c r="AB6497">
        <v>61</v>
      </c>
      <c r="AC6497">
        <v>85.83</v>
      </c>
    </row>
    <row r="6498" spans="1:29" x14ac:dyDescent="0.3">
      <c r="A6498">
        <v>2014</v>
      </c>
      <c r="B6498">
        <v>7</v>
      </c>
      <c r="C6498" s="1">
        <v>41835</v>
      </c>
      <c r="D6498">
        <v>9340</v>
      </c>
      <c r="E6498">
        <v>787</v>
      </c>
      <c r="F6498">
        <v>2</v>
      </c>
      <c r="G6498">
        <v>30</v>
      </c>
      <c r="H6498">
        <v>168</v>
      </c>
      <c r="I6498">
        <v>291</v>
      </c>
      <c r="J6498">
        <v>491</v>
      </c>
      <c r="K6498">
        <v>10618</v>
      </c>
      <c r="L6498">
        <v>188</v>
      </c>
      <c r="M6498">
        <v>1191</v>
      </c>
      <c r="N6498">
        <v>945</v>
      </c>
      <c r="O6498">
        <v>10</v>
      </c>
      <c r="P6498">
        <v>2334</v>
      </c>
      <c r="Q6498">
        <v>4349</v>
      </c>
      <c r="R6498">
        <v>0</v>
      </c>
      <c r="S6498">
        <v>0</v>
      </c>
      <c r="T6498">
        <v>4349</v>
      </c>
      <c r="U6498">
        <v>5050</v>
      </c>
      <c r="V6498">
        <v>380</v>
      </c>
      <c r="W6498">
        <v>3859</v>
      </c>
      <c r="X6498">
        <v>3935</v>
      </c>
      <c r="Y6498">
        <v>0.2</v>
      </c>
      <c r="Z6498">
        <v>63</v>
      </c>
      <c r="AA6498">
        <v>10327</v>
      </c>
      <c r="AB6498">
        <v>62</v>
      </c>
      <c r="AC6498">
        <v>85.92</v>
      </c>
    </row>
    <row r="6499" spans="1:29" x14ac:dyDescent="0.3">
      <c r="A6499">
        <v>2014</v>
      </c>
      <c r="B6499">
        <v>7</v>
      </c>
      <c r="C6499" s="1">
        <v>41836</v>
      </c>
      <c r="D6499">
        <v>8960</v>
      </c>
      <c r="E6499">
        <v>788</v>
      </c>
      <c r="F6499">
        <v>1</v>
      </c>
      <c r="G6499">
        <v>29</v>
      </c>
      <c r="H6499">
        <v>191</v>
      </c>
      <c r="I6499">
        <v>302</v>
      </c>
      <c r="J6499">
        <v>523</v>
      </c>
      <c r="K6499">
        <v>10271</v>
      </c>
      <c r="L6499">
        <v>159</v>
      </c>
      <c r="M6499">
        <v>1194</v>
      </c>
      <c r="N6499">
        <v>0</v>
      </c>
      <c r="O6499">
        <v>73</v>
      </c>
      <c r="P6499">
        <v>1426</v>
      </c>
      <c r="Q6499">
        <v>4331</v>
      </c>
      <c r="R6499">
        <v>0</v>
      </c>
      <c r="S6499">
        <v>0</v>
      </c>
      <c r="T6499">
        <v>4331</v>
      </c>
      <c r="U6499">
        <v>4940</v>
      </c>
      <c r="V6499">
        <v>1222</v>
      </c>
      <c r="W6499">
        <v>3595</v>
      </c>
      <c r="X6499">
        <v>4514</v>
      </c>
      <c r="Y6499">
        <v>0.11</v>
      </c>
      <c r="Z6499">
        <v>56</v>
      </c>
      <c r="AA6499">
        <v>9969</v>
      </c>
      <c r="AB6499">
        <v>55</v>
      </c>
      <c r="AC6499">
        <v>85.92</v>
      </c>
    </row>
    <row r="6500" spans="1:29" x14ac:dyDescent="0.3">
      <c r="A6500">
        <v>2014</v>
      </c>
      <c r="B6500">
        <v>7</v>
      </c>
      <c r="C6500" s="1">
        <v>41837</v>
      </c>
      <c r="D6500">
        <v>9120</v>
      </c>
      <c r="E6500">
        <v>759</v>
      </c>
      <c r="F6500">
        <v>2</v>
      </c>
      <c r="G6500">
        <v>30</v>
      </c>
      <c r="H6500">
        <v>196</v>
      </c>
      <c r="I6500">
        <v>276</v>
      </c>
      <c r="J6500">
        <v>504</v>
      </c>
      <c r="K6500">
        <v>10383</v>
      </c>
      <c r="L6500">
        <v>121</v>
      </c>
      <c r="M6500">
        <v>1198</v>
      </c>
      <c r="N6500">
        <v>614</v>
      </c>
      <c r="O6500">
        <v>64</v>
      </c>
      <c r="P6500">
        <v>1998</v>
      </c>
      <c r="Q6500">
        <v>4331</v>
      </c>
      <c r="R6500">
        <v>0</v>
      </c>
      <c r="S6500">
        <v>0</v>
      </c>
      <c r="T6500">
        <v>4331</v>
      </c>
      <c r="U6500">
        <v>4850</v>
      </c>
      <c r="V6500">
        <v>541</v>
      </c>
      <c r="W6500">
        <v>3816</v>
      </c>
      <c r="X6500">
        <v>4054</v>
      </c>
      <c r="Y6500">
        <v>0.17</v>
      </c>
      <c r="Z6500">
        <v>61</v>
      </c>
      <c r="AA6500">
        <v>10107</v>
      </c>
      <c r="AB6500">
        <v>60</v>
      </c>
      <c r="AC6500">
        <v>85.99</v>
      </c>
    </row>
    <row r="6501" spans="1:29" x14ac:dyDescent="0.3">
      <c r="A6501">
        <v>2014</v>
      </c>
      <c r="B6501">
        <v>7</v>
      </c>
      <c r="C6501" s="1">
        <v>41838</v>
      </c>
      <c r="D6501">
        <v>9180</v>
      </c>
      <c r="E6501">
        <v>752</v>
      </c>
      <c r="F6501">
        <v>1</v>
      </c>
      <c r="G6501">
        <v>30</v>
      </c>
      <c r="H6501">
        <v>184</v>
      </c>
      <c r="I6501">
        <v>281</v>
      </c>
      <c r="J6501">
        <v>496</v>
      </c>
      <c r="K6501">
        <v>10428</v>
      </c>
      <c r="L6501">
        <v>100</v>
      </c>
      <c r="M6501">
        <v>1198</v>
      </c>
      <c r="N6501">
        <v>875</v>
      </c>
      <c r="O6501">
        <v>70</v>
      </c>
      <c r="P6501">
        <v>2244</v>
      </c>
      <c r="Q6501">
        <v>4326</v>
      </c>
      <c r="R6501">
        <v>0</v>
      </c>
      <c r="S6501">
        <v>0</v>
      </c>
      <c r="T6501">
        <v>4326</v>
      </c>
      <c r="U6501">
        <v>4750</v>
      </c>
      <c r="V6501">
        <v>190</v>
      </c>
      <c r="W6501">
        <v>3971</v>
      </c>
      <c r="X6501">
        <v>3858</v>
      </c>
      <c r="Y6501">
        <v>0.19</v>
      </c>
      <c r="Z6501">
        <v>63</v>
      </c>
      <c r="AA6501">
        <v>10147</v>
      </c>
      <c r="AB6501">
        <v>62</v>
      </c>
      <c r="AC6501">
        <v>86.09</v>
      </c>
    </row>
    <row r="6502" spans="1:29" x14ac:dyDescent="0.3">
      <c r="A6502">
        <v>2014</v>
      </c>
      <c r="B6502">
        <v>7</v>
      </c>
      <c r="C6502" s="1">
        <v>41839</v>
      </c>
      <c r="D6502">
        <v>8900</v>
      </c>
      <c r="E6502">
        <v>744</v>
      </c>
      <c r="F6502">
        <v>1</v>
      </c>
      <c r="G6502">
        <v>29</v>
      </c>
      <c r="H6502">
        <v>184</v>
      </c>
      <c r="I6502">
        <v>293</v>
      </c>
      <c r="J6502">
        <v>507</v>
      </c>
      <c r="K6502">
        <v>10151</v>
      </c>
      <c r="L6502">
        <v>0</v>
      </c>
      <c r="M6502">
        <v>1193</v>
      </c>
      <c r="N6502">
        <v>114</v>
      </c>
      <c r="O6502">
        <v>68</v>
      </c>
      <c r="P6502">
        <v>1375</v>
      </c>
      <c r="Q6502">
        <v>4312</v>
      </c>
      <c r="R6502">
        <v>0</v>
      </c>
      <c r="S6502">
        <v>0</v>
      </c>
      <c r="T6502">
        <v>4312</v>
      </c>
      <c r="U6502">
        <v>4710</v>
      </c>
      <c r="V6502">
        <v>1039</v>
      </c>
      <c r="W6502">
        <v>3727</v>
      </c>
      <c r="X6502">
        <v>4464</v>
      </c>
      <c r="Y6502">
        <v>0.12</v>
      </c>
      <c r="Z6502">
        <v>56</v>
      </c>
      <c r="AA6502">
        <v>9858</v>
      </c>
      <c r="AB6502">
        <v>55</v>
      </c>
      <c r="AC6502">
        <v>86.09</v>
      </c>
    </row>
    <row r="6503" spans="1:29" x14ac:dyDescent="0.3">
      <c r="A6503">
        <v>2014</v>
      </c>
      <c r="B6503">
        <v>7</v>
      </c>
      <c r="C6503" s="1">
        <v>41840</v>
      </c>
      <c r="D6503">
        <v>9000</v>
      </c>
      <c r="E6503">
        <v>716</v>
      </c>
      <c r="F6503">
        <v>0</v>
      </c>
      <c r="G6503">
        <v>30</v>
      </c>
      <c r="H6503">
        <v>195</v>
      </c>
      <c r="I6503">
        <v>295</v>
      </c>
      <c r="J6503">
        <v>520</v>
      </c>
      <c r="K6503">
        <v>10236</v>
      </c>
      <c r="L6503">
        <v>0</v>
      </c>
      <c r="M6503">
        <v>1187</v>
      </c>
      <c r="N6503">
        <v>573</v>
      </c>
      <c r="O6503">
        <v>59</v>
      </c>
      <c r="P6503">
        <v>1820</v>
      </c>
      <c r="Q6503">
        <v>4290</v>
      </c>
      <c r="R6503">
        <v>0</v>
      </c>
      <c r="S6503">
        <v>0</v>
      </c>
      <c r="T6503">
        <v>4290</v>
      </c>
      <c r="U6503">
        <v>4720</v>
      </c>
      <c r="V6503">
        <v>632</v>
      </c>
      <c r="W6503">
        <v>3795</v>
      </c>
      <c r="X6503">
        <v>4127</v>
      </c>
      <c r="Y6503">
        <v>0.17</v>
      </c>
      <c r="Z6503">
        <v>60</v>
      </c>
      <c r="AA6503">
        <v>9941</v>
      </c>
      <c r="AB6503">
        <v>58</v>
      </c>
      <c r="AC6503">
        <v>86.13</v>
      </c>
    </row>
    <row r="6504" spans="1:29" x14ac:dyDescent="0.3">
      <c r="A6504">
        <v>2014</v>
      </c>
      <c r="B6504">
        <v>7</v>
      </c>
      <c r="C6504" s="1">
        <v>41841</v>
      </c>
      <c r="D6504">
        <v>9190</v>
      </c>
      <c r="E6504">
        <v>682</v>
      </c>
      <c r="F6504">
        <v>1</v>
      </c>
      <c r="G6504">
        <v>30</v>
      </c>
      <c r="H6504">
        <v>202</v>
      </c>
      <c r="I6504">
        <v>316</v>
      </c>
      <c r="J6504">
        <v>549</v>
      </c>
      <c r="K6504">
        <v>10421</v>
      </c>
      <c r="L6504">
        <v>0</v>
      </c>
      <c r="M6504">
        <v>1186</v>
      </c>
      <c r="N6504">
        <v>816</v>
      </c>
      <c r="O6504">
        <v>69</v>
      </c>
      <c r="P6504">
        <v>2071</v>
      </c>
      <c r="Q6504">
        <v>4302</v>
      </c>
      <c r="R6504">
        <v>0</v>
      </c>
      <c r="S6504">
        <v>0</v>
      </c>
      <c r="T6504">
        <v>4302</v>
      </c>
      <c r="U6504">
        <v>4780</v>
      </c>
      <c r="V6504">
        <v>462</v>
      </c>
      <c r="W6504">
        <v>3888</v>
      </c>
      <c r="X6504">
        <v>4048</v>
      </c>
      <c r="Y6504">
        <v>0.19</v>
      </c>
      <c r="Z6504">
        <v>61</v>
      </c>
      <c r="AA6504">
        <v>10105</v>
      </c>
      <c r="AB6504">
        <v>60</v>
      </c>
      <c r="AC6504">
        <v>86.19</v>
      </c>
    </row>
    <row r="6505" spans="1:29" x14ac:dyDescent="0.3">
      <c r="A6505">
        <v>2014</v>
      </c>
      <c r="B6505">
        <v>7</v>
      </c>
      <c r="C6505" s="1">
        <v>41842</v>
      </c>
      <c r="D6505">
        <v>9270</v>
      </c>
      <c r="E6505">
        <v>654</v>
      </c>
      <c r="F6505">
        <v>1</v>
      </c>
      <c r="G6505">
        <v>29</v>
      </c>
      <c r="H6505">
        <v>190</v>
      </c>
      <c r="I6505">
        <v>283</v>
      </c>
      <c r="J6505">
        <v>503</v>
      </c>
      <c r="K6505">
        <v>10427</v>
      </c>
      <c r="L6505">
        <v>0</v>
      </c>
      <c r="M6505">
        <v>1180</v>
      </c>
      <c r="N6505">
        <v>243</v>
      </c>
      <c r="O6505">
        <v>71</v>
      </c>
      <c r="P6505">
        <v>1494</v>
      </c>
      <c r="Q6505">
        <v>4286</v>
      </c>
      <c r="R6505">
        <v>0</v>
      </c>
      <c r="S6505">
        <v>0</v>
      </c>
      <c r="T6505">
        <v>4286</v>
      </c>
      <c r="U6505">
        <v>4880</v>
      </c>
      <c r="V6505">
        <v>1103</v>
      </c>
      <c r="W6505">
        <v>3844</v>
      </c>
      <c r="X6505">
        <v>4647</v>
      </c>
      <c r="Y6505">
        <v>0.13</v>
      </c>
      <c r="Z6505">
        <v>55</v>
      </c>
      <c r="AA6505">
        <v>10144</v>
      </c>
      <c r="AB6505">
        <v>54</v>
      </c>
      <c r="AC6505">
        <v>86.16</v>
      </c>
    </row>
    <row r="6506" spans="1:29" x14ac:dyDescent="0.3">
      <c r="A6506">
        <v>2014</v>
      </c>
      <c r="B6506">
        <v>7</v>
      </c>
      <c r="C6506" s="1">
        <v>41843</v>
      </c>
      <c r="D6506">
        <v>9670</v>
      </c>
      <c r="E6506">
        <v>645</v>
      </c>
      <c r="F6506">
        <v>0</v>
      </c>
      <c r="G6506">
        <v>29</v>
      </c>
      <c r="H6506">
        <v>172</v>
      </c>
      <c r="I6506">
        <v>285</v>
      </c>
      <c r="J6506">
        <v>486</v>
      </c>
      <c r="K6506">
        <v>10801</v>
      </c>
      <c r="L6506">
        <v>0</v>
      </c>
      <c r="M6506">
        <v>1189</v>
      </c>
      <c r="N6506">
        <v>567</v>
      </c>
      <c r="O6506">
        <v>61</v>
      </c>
      <c r="P6506">
        <v>1816</v>
      </c>
      <c r="Q6506">
        <v>4284</v>
      </c>
      <c r="R6506">
        <v>0</v>
      </c>
      <c r="S6506">
        <v>0</v>
      </c>
      <c r="T6506">
        <v>4284</v>
      </c>
      <c r="U6506">
        <v>4970</v>
      </c>
      <c r="V6506">
        <v>855</v>
      </c>
      <c r="W6506">
        <v>4145</v>
      </c>
      <c r="X6506">
        <v>4700</v>
      </c>
      <c r="Y6506">
        <v>0.16</v>
      </c>
      <c r="Z6506">
        <v>56</v>
      </c>
      <c r="AA6506">
        <v>10516</v>
      </c>
      <c r="AB6506">
        <v>55</v>
      </c>
      <c r="AC6506">
        <v>86.12</v>
      </c>
    </row>
    <row r="6507" spans="1:29" x14ac:dyDescent="0.3">
      <c r="A6507">
        <v>2014</v>
      </c>
      <c r="B6507">
        <v>7</v>
      </c>
      <c r="C6507" s="1">
        <v>41844</v>
      </c>
      <c r="D6507">
        <v>10100</v>
      </c>
      <c r="E6507">
        <v>616</v>
      </c>
      <c r="F6507">
        <v>0</v>
      </c>
      <c r="G6507">
        <v>29</v>
      </c>
      <c r="H6507">
        <v>166</v>
      </c>
      <c r="I6507">
        <v>298</v>
      </c>
      <c r="J6507">
        <v>493</v>
      </c>
      <c r="K6507">
        <v>11209</v>
      </c>
      <c r="L6507">
        <v>70</v>
      </c>
      <c r="M6507">
        <v>1188</v>
      </c>
      <c r="N6507">
        <v>809</v>
      </c>
      <c r="O6507">
        <v>67</v>
      </c>
      <c r="P6507">
        <v>2134</v>
      </c>
      <c r="Q6507">
        <v>4290</v>
      </c>
      <c r="R6507">
        <v>0</v>
      </c>
      <c r="S6507">
        <v>0</v>
      </c>
      <c r="T6507">
        <v>4290</v>
      </c>
      <c r="U6507">
        <v>5160</v>
      </c>
      <c r="V6507">
        <v>731</v>
      </c>
      <c r="W6507">
        <v>4355</v>
      </c>
      <c r="X6507">
        <v>4786</v>
      </c>
      <c r="Y6507">
        <v>0.17</v>
      </c>
      <c r="Z6507">
        <v>57</v>
      </c>
      <c r="AA6507">
        <v>10911</v>
      </c>
      <c r="AB6507">
        <v>56</v>
      </c>
      <c r="AC6507">
        <v>86.07</v>
      </c>
    </row>
    <row r="6508" spans="1:29" x14ac:dyDescent="0.3">
      <c r="A6508">
        <v>2014</v>
      </c>
      <c r="B6508">
        <v>7</v>
      </c>
      <c r="C6508" s="1">
        <v>41845</v>
      </c>
      <c r="D6508">
        <v>9830</v>
      </c>
      <c r="E6508">
        <v>614</v>
      </c>
      <c r="F6508">
        <v>0</v>
      </c>
      <c r="G6508">
        <v>29</v>
      </c>
      <c r="H6508">
        <v>185</v>
      </c>
      <c r="I6508">
        <v>267</v>
      </c>
      <c r="J6508">
        <v>481</v>
      </c>
      <c r="K6508">
        <v>10925</v>
      </c>
      <c r="L6508">
        <v>112</v>
      </c>
      <c r="M6508">
        <v>1192</v>
      </c>
      <c r="N6508">
        <v>239</v>
      </c>
      <c r="O6508">
        <v>77</v>
      </c>
      <c r="P6508">
        <v>1620</v>
      </c>
      <c r="Q6508">
        <v>4230</v>
      </c>
      <c r="R6508">
        <v>0</v>
      </c>
      <c r="S6508">
        <v>0</v>
      </c>
      <c r="T6508">
        <v>4230</v>
      </c>
      <c r="U6508">
        <v>5170</v>
      </c>
      <c r="V6508">
        <v>1281</v>
      </c>
      <c r="W6508">
        <v>4089</v>
      </c>
      <c r="X6508">
        <v>5075</v>
      </c>
      <c r="Y6508">
        <v>0.12</v>
      </c>
      <c r="Z6508">
        <v>54</v>
      </c>
      <c r="AA6508">
        <v>10658</v>
      </c>
      <c r="AB6508">
        <v>52</v>
      </c>
      <c r="AC6508">
        <v>85.99</v>
      </c>
    </row>
    <row r="6509" spans="1:29" x14ac:dyDescent="0.3">
      <c r="A6509">
        <v>2014</v>
      </c>
      <c r="B6509">
        <v>7</v>
      </c>
      <c r="C6509" s="1">
        <v>41846</v>
      </c>
      <c r="D6509">
        <v>9240</v>
      </c>
      <c r="E6509">
        <v>638</v>
      </c>
      <c r="F6509">
        <v>0</v>
      </c>
      <c r="G6509">
        <v>28</v>
      </c>
      <c r="H6509">
        <v>202</v>
      </c>
      <c r="I6509">
        <v>259</v>
      </c>
      <c r="J6509">
        <v>489</v>
      </c>
      <c r="K6509">
        <v>10367</v>
      </c>
      <c r="L6509">
        <v>112</v>
      </c>
      <c r="M6509">
        <v>1185</v>
      </c>
      <c r="N6509">
        <v>574</v>
      </c>
      <c r="O6509">
        <v>75</v>
      </c>
      <c r="P6509">
        <v>1946</v>
      </c>
      <c r="Q6509">
        <v>4234</v>
      </c>
      <c r="R6509">
        <v>0</v>
      </c>
      <c r="S6509">
        <v>0</v>
      </c>
      <c r="T6509">
        <v>4234</v>
      </c>
      <c r="U6509">
        <v>5000</v>
      </c>
      <c r="V6509">
        <v>792</v>
      </c>
      <c r="W6509">
        <v>3692</v>
      </c>
      <c r="X6509">
        <v>4188</v>
      </c>
      <c r="Y6509">
        <v>0.16</v>
      </c>
      <c r="Z6509">
        <v>60</v>
      </c>
      <c r="AA6509">
        <v>10108</v>
      </c>
      <c r="AB6509">
        <v>59</v>
      </c>
      <c r="AC6509">
        <v>86.03</v>
      </c>
    </row>
    <row r="6510" spans="1:29" x14ac:dyDescent="0.3">
      <c r="A6510">
        <v>2014</v>
      </c>
      <c r="B6510">
        <v>7</v>
      </c>
      <c r="C6510" s="1">
        <v>41847</v>
      </c>
      <c r="D6510">
        <v>9000</v>
      </c>
      <c r="E6510">
        <v>628</v>
      </c>
      <c r="F6510">
        <v>0</v>
      </c>
      <c r="G6510">
        <v>28</v>
      </c>
      <c r="H6510">
        <v>204</v>
      </c>
      <c r="I6510">
        <v>275</v>
      </c>
      <c r="J6510">
        <v>507</v>
      </c>
      <c r="K6510">
        <v>10135</v>
      </c>
      <c r="L6510">
        <v>112</v>
      </c>
      <c r="M6510">
        <v>1170</v>
      </c>
      <c r="N6510">
        <v>814</v>
      </c>
      <c r="O6510">
        <v>70</v>
      </c>
      <c r="P6510">
        <v>2167</v>
      </c>
      <c r="Q6510">
        <v>4300</v>
      </c>
      <c r="R6510">
        <v>0</v>
      </c>
      <c r="S6510">
        <v>0</v>
      </c>
      <c r="T6510">
        <v>4300</v>
      </c>
      <c r="U6510">
        <v>4880</v>
      </c>
      <c r="V6510">
        <v>425</v>
      </c>
      <c r="W6510">
        <v>3544</v>
      </c>
      <c r="X6510">
        <v>3668</v>
      </c>
      <c r="Y6510">
        <v>0.2</v>
      </c>
      <c r="Z6510">
        <v>64</v>
      </c>
      <c r="AA6510">
        <v>9860</v>
      </c>
      <c r="AB6510">
        <v>63</v>
      </c>
      <c r="AC6510">
        <v>86.16</v>
      </c>
    </row>
    <row r="6511" spans="1:29" x14ac:dyDescent="0.3">
      <c r="A6511">
        <v>2014</v>
      </c>
      <c r="B6511">
        <v>7</v>
      </c>
      <c r="C6511" s="1">
        <v>41848</v>
      </c>
      <c r="D6511">
        <v>8990</v>
      </c>
      <c r="E6511">
        <v>610</v>
      </c>
      <c r="F6511">
        <v>0</v>
      </c>
      <c r="G6511">
        <v>29</v>
      </c>
      <c r="H6511">
        <v>207</v>
      </c>
      <c r="I6511">
        <v>295</v>
      </c>
      <c r="J6511">
        <v>531</v>
      </c>
      <c r="K6511">
        <v>10131</v>
      </c>
      <c r="L6511">
        <v>110</v>
      </c>
      <c r="M6511">
        <v>1170</v>
      </c>
      <c r="N6511">
        <v>241</v>
      </c>
      <c r="O6511">
        <v>72</v>
      </c>
      <c r="P6511">
        <v>1593</v>
      </c>
      <c r="Q6511">
        <v>4143</v>
      </c>
      <c r="R6511">
        <v>0</v>
      </c>
      <c r="S6511">
        <v>0</v>
      </c>
      <c r="T6511">
        <v>4143</v>
      </c>
      <c r="U6511">
        <v>4800</v>
      </c>
      <c r="V6511">
        <v>1045</v>
      </c>
      <c r="W6511">
        <v>3640</v>
      </c>
      <c r="X6511">
        <v>4394</v>
      </c>
      <c r="Y6511">
        <v>0.13</v>
      </c>
      <c r="Z6511">
        <v>57</v>
      </c>
      <c r="AA6511">
        <v>9836</v>
      </c>
      <c r="AB6511">
        <v>55</v>
      </c>
      <c r="AC6511">
        <v>86.16</v>
      </c>
    </row>
    <row r="6512" spans="1:29" x14ac:dyDescent="0.3">
      <c r="A6512">
        <v>2014</v>
      </c>
      <c r="B6512">
        <v>7</v>
      </c>
      <c r="C6512" s="1">
        <v>41849</v>
      </c>
      <c r="D6512">
        <v>9010</v>
      </c>
      <c r="E6512">
        <v>641</v>
      </c>
      <c r="F6512">
        <v>0</v>
      </c>
      <c r="G6512">
        <v>29</v>
      </c>
      <c r="H6512">
        <v>198</v>
      </c>
      <c r="I6512">
        <v>272</v>
      </c>
      <c r="J6512">
        <v>499</v>
      </c>
      <c r="K6512">
        <v>10150</v>
      </c>
      <c r="L6512">
        <v>110</v>
      </c>
      <c r="M6512">
        <v>1184</v>
      </c>
      <c r="N6512">
        <v>572</v>
      </c>
      <c r="O6512">
        <v>70</v>
      </c>
      <c r="P6512">
        <v>1935</v>
      </c>
      <c r="Q6512">
        <v>4205</v>
      </c>
      <c r="R6512">
        <v>0</v>
      </c>
      <c r="S6512">
        <v>0</v>
      </c>
      <c r="T6512">
        <v>4205</v>
      </c>
      <c r="U6512">
        <v>4760</v>
      </c>
      <c r="V6512">
        <v>591</v>
      </c>
      <c r="W6512">
        <v>3714</v>
      </c>
      <c r="X6512">
        <v>4010</v>
      </c>
      <c r="Y6512">
        <v>0.17</v>
      </c>
      <c r="Z6512">
        <v>60</v>
      </c>
      <c r="AA6512">
        <v>9878</v>
      </c>
      <c r="AB6512">
        <v>59</v>
      </c>
      <c r="AC6512">
        <v>86.23</v>
      </c>
    </row>
    <row r="6513" spans="1:29" x14ac:dyDescent="0.3">
      <c r="A6513">
        <v>2014</v>
      </c>
      <c r="B6513">
        <v>7</v>
      </c>
      <c r="C6513" s="1">
        <v>41850</v>
      </c>
      <c r="D6513">
        <v>8550</v>
      </c>
      <c r="E6513">
        <v>656</v>
      </c>
      <c r="F6513">
        <v>0</v>
      </c>
      <c r="G6513">
        <v>29</v>
      </c>
      <c r="H6513">
        <v>165</v>
      </c>
      <c r="I6513">
        <v>272</v>
      </c>
      <c r="J6513">
        <v>466</v>
      </c>
      <c r="K6513">
        <v>9672</v>
      </c>
      <c r="L6513">
        <v>122</v>
      </c>
      <c r="M6513">
        <v>1188</v>
      </c>
      <c r="N6513">
        <v>810</v>
      </c>
      <c r="O6513">
        <v>71</v>
      </c>
      <c r="P6513">
        <v>2191</v>
      </c>
      <c r="Q6513">
        <v>4195</v>
      </c>
      <c r="R6513">
        <v>0</v>
      </c>
      <c r="S6513">
        <v>0</v>
      </c>
      <c r="T6513">
        <v>4195</v>
      </c>
      <c r="U6513">
        <v>4710</v>
      </c>
      <c r="V6513">
        <v>258</v>
      </c>
      <c r="W6513">
        <v>3322</v>
      </c>
      <c r="X6513">
        <v>3286</v>
      </c>
      <c r="Y6513">
        <v>0.2</v>
      </c>
      <c r="Z6513">
        <v>66</v>
      </c>
      <c r="AA6513">
        <v>9400</v>
      </c>
      <c r="AB6513">
        <v>65</v>
      </c>
      <c r="AC6513">
        <v>86.42</v>
      </c>
    </row>
    <row r="6514" spans="1:29" x14ac:dyDescent="0.3">
      <c r="A6514">
        <v>2014</v>
      </c>
      <c r="B6514">
        <v>7</v>
      </c>
      <c r="C6514" s="1">
        <v>41851</v>
      </c>
      <c r="D6514">
        <v>8400</v>
      </c>
      <c r="E6514">
        <v>644</v>
      </c>
      <c r="F6514">
        <v>0</v>
      </c>
      <c r="G6514">
        <v>30</v>
      </c>
      <c r="H6514">
        <v>159</v>
      </c>
      <c r="I6514">
        <v>266</v>
      </c>
      <c r="J6514">
        <v>455</v>
      </c>
      <c r="K6514">
        <v>9499</v>
      </c>
      <c r="L6514">
        <v>142</v>
      </c>
      <c r="M6514">
        <v>1691</v>
      </c>
      <c r="N6514">
        <v>236</v>
      </c>
      <c r="O6514">
        <v>67</v>
      </c>
      <c r="P6514">
        <v>2137</v>
      </c>
      <c r="Q6514">
        <v>4144</v>
      </c>
      <c r="R6514">
        <v>0</v>
      </c>
      <c r="S6514">
        <v>0</v>
      </c>
      <c r="T6514">
        <v>4144</v>
      </c>
      <c r="U6514">
        <v>4590</v>
      </c>
      <c r="V6514">
        <v>214</v>
      </c>
      <c r="W6514">
        <v>3294</v>
      </c>
      <c r="X6514">
        <v>3218</v>
      </c>
      <c r="Y6514">
        <v>0.2</v>
      </c>
      <c r="Z6514">
        <v>66</v>
      </c>
      <c r="AA6514">
        <v>9233</v>
      </c>
      <c r="AB6514">
        <v>65</v>
      </c>
      <c r="AC6514">
        <v>86.61</v>
      </c>
    </row>
    <row r="6515" spans="1:29" x14ac:dyDescent="0.3">
      <c r="A6515">
        <v>2014</v>
      </c>
      <c r="B6515">
        <v>8</v>
      </c>
      <c r="C6515" s="1">
        <v>41852</v>
      </c>
      <c r="D6515">
        <v>8040</v>
      </c>
      <c r="E6515">
        <v>632</v>
      </c>
      <c r="F6515">
        <v>0</v>
      </c>
      <c r="G6515">
        <v>30</v>
      </c>
      <c r="H6515">
        <v>189</v>
      </c>
      <c r="I6515">
        <v>274</v>
      </c>
      <c r="J6515">
        <v>493</v>
      </c>
      <c r="K6515">
        <v>9165</v>
      </c>
      <c r="L6515">
        <v>161</v>
      </c>
      <c r="M6515">
        <v>1191</v>
      </c>
      <c r="N6515">
        <v>637</v>
      </c>
      <c r="O6515">
        <v>70</v>
      </c>
      <c r="P6515">
        <v>2059</v>
      </c>
      <c r="Q6515">
        <v>4144</v>
      </c>
      <c r="R6515">
        <v>0</v>
      </c>
      <c r="S6515">
        <v>0</v>
      </c>
      <c r="T6515">
        <v>4144</v>
      </c>
      <c r="U6515">
        <v>4430</v>
      </c>
      <c r="V6515">
        <v>170</v>
      </c>
      <c r="W6515">
        <v>3082</v>
      </c>
      <c r="X6515">
        <v>2962</v>
      </c>
      <c r="Y6515">
        <v>0.19</v>
      </c>
      <c r="Z6515">
        <v>68</v>
      </c>
      <c r="AA6515">
        <v>8891</v>
      </c>
      <c r="AB6515">
        <v>67</v>
      </c>
      <c r="AC6515">
        <v>86.84</v>
      </c>
    </row>
    <row r="6516" spans="1:29" x14ac:dyDescent="0.3">
      <c r="A6516">
        <v>2014</v>
      </c>
      <c r="B6516">
        <v>8</v>
      </c>
      <c r="C6516" s="1">
        <v>41853</v>
      </c>
      <c r="D6516">
        <v>7940</v>
      </c>
      <c r="E6516">
        <v>621</v>
      </c>
      <c r="F6516">
        <v>0</v>
      </c>
      <c r="G6516">
        <v>29</v>
      </c>
      <c r="H6516">
        <v>202</v>
      </c>
      <c r="I6516">
        <v>282</v>
      </c>
      <c r="J6516">
        <v>513</v>
      </c>
      <c r="K6516">
        <v>9074</v>
      </c>
      <c r="L6516">
        <v>148</v>
      </c>
      <c r="M6516">
        <v>1189</v>
      </c>
      <c r="N6516">
        <v>903</v>
      </c>
      <c r="O6516">
        <v>67</v>
      </c>
      <c r="P6516">
        <v>2307</v>
      </c>
      <c r="Q6516">
        <v>4150</v>
      </c>
      <c r="R6516">
        <v>0</v>
      </c>
      <c r="S6516">
        <v>0</v>
      </c>
      <c r="T6516">
        <v>4150</v>
      </c>
      <c r="U6516">
        <v>4330</v>
      </c>
      <c r="V6516">
        <v>-161</v>
      </c>
      <c r="W6516">
        <v>3069</v>
      </c>
      <c r="X6516">
        <v>2618</v>
      </c>
      <c r="Y6516">
        <v>0.22</v>
      </c>
      <c r="Z6516">
        <v>71</v>
      </c>
      <c r="AA6516">
        <v>8792</v>
      </c>
      <c r="AB6516">
        <v>70</v>
      </c>
      <c r="AC6516">
        <v>87.14</v>
      </c>
    </row>
    <row r="6517" spans="1:29" x14ac:dyDescent="0.3">
      <c r="A6517">
        <v>2014</v>
      </c>
      <c r="B6517">
        <v>8</v>
      </c>
      <c r="C6517" s="1">
        <v>41854</v>
      </c>
      <c r="D6517">
        <v>7820</v>
      </c>
      <c r="E6517">
        <v>594</v>
      </c>
      <c r="F6517">
        <v>0</v>
      </c>
      <c r="G6517">
        <v>29</v>
      </c>
      <c r="H6517">
        <v>200</v>
      </c>
      <c r="I6517">
        <v>303</v>
      </c>
      <c r="J6517">
        <v>532</v>
      </c>
      <c r="K6517">
        <v>8946</v>
      </c>
      <c r="L6517">
        <v>138</v>
      </c>
      <c r="M6517">
        <v>1193</v>
      </c>
      <c r="N6517">
        <v>78</v>
      </c>
      <c r="O6517">
        <v>67</v>
      </c>
      <c r="P6517">
        <v>1476</v>
      </c>
      <c r="Q6517">
        <v>4150</v>
      </c>
      <c r="R6517">
        <v>0</v>
      </c>
      <c r="S6517">
        <v>0</v>
      </c>
      <c r="T6517">
        <v>4150</v>
      </c>
      <c r="U6517">
        <v>4280</v>
      </c>
      <c r="V6517">
        <v>638</v>
      </c>
      <c r="W6517">
        <v>2972</v>
      </c>
      <c r="X6517">
        <v>3320</v>
      </c>
      <c r="Y6517">
        <v>0.14000000000000001</v>
      </c>
      <c r="Z6517">
        <v>63</v>
      </c>
      <c r="AA6517">
        <v>8643</v>
      </c>
      <c r="AB6517">
        <v>62</v>
      </c>
      <c r="AC6517">
        <v>87.27</v>
      </c>
    </row>
    <row r="6518" spans="1:29" x14ac:dyDescent="0.3">
      <c r="A6518">
        <v>2014</v>
      </c>
      <c r="B6518">
        <v>8</v>
      </c>
      <c r="C6518" s="1">
        <v>41855</v>
      </c>
      <c r="D6518">
        <v>8250</v>
      </c>
      <c r="E6518">
        <v>566</v>
      </c>
      <c r="F6518">
        <v>0</v>
      </c>
      <c r="G6518">
        <v>29</v>
      </c>
      <c r="H6518">
        <v>189</v>
      </c>
      <c r="I6518">
        <v>320</v>
      </c>
      <c r="J6518">
        <v>538</v>
      </c>
      <c r="K6518">
        <v>9354</v>
      </c>
      <c r="L6518">
        <v>142</v>
      </c>
      <c r="M6518">
        <v>1188</v>
      </c>
      <c r="N6518">
        <v>571</v>
      </c>
      <c r="O6518">
        <v>73</v>
      </c>
      <c r="P6518">
        <v>1974</v>
      </c>
      <c r="Q6518">
        <v>4111</v>
      </c>
      <c r="R6518">
        <v>0</v>
      </c>
      <c r="S6518">
        <v>0</v>
      </c>
      <c r="T6518">
        <v>4111</v>
      </c>
      <c r="U6518">
        <v>4300</v>
      </c>
      <c r="V6518">
        <v>191</v>
      </c>
      <c r="W6518">
        <v>3365</v>
      </c>
      <c r="X6518">
        <v>3268</v>
      </c>
      <c r="Y6518">
        <v>0.18</v>
      </c>
      <c r="Z6518">
        <v>65</v>
      </c>
      <c r="AA6518">
        <v>9034</v>
      </c>
      <c r="AB6518">
        <v>64</v>
      </c>
      <c r="AC6518">
        <v>87.41</v>
      </c>
    </row>
    <row r="6519" spans="1:29" x14ac:dyDescent="0.3">
      <c r="A6519">
        <v>2014</v>
      </c>
      <c r="B6519">
        <v>8</v>
      </c>
      <c r="C6519" s="1">
        <v>41856</v>
      </c>
      <c r="D6519">
        <v>8900</v>
      </c>
      <c r="E6519">
        <v>566</v>
      </c>
      <c r="F6519">
        <v>0</v>
      </c>
      <c r="G6519">
        <v>30</v>
      </c>
      <c r="H6519">
        <v>175</v>
      </c>
      <c r="I6519">
        <v>323</v>
      </c>
      <c r="J6519">
        <v>528</v>
      </c>
      <c r="K6519">
        <v>9994</v>
      </c>
      <c r="L6519">
        <v>127</v>
      </c>
      <c r="M6519">
        <v>1184</v>
      </c>
      <c r="N6519">
        <v>813</v>
      </c>
      <c r="O6519">
        <v>66</v>
      </c>
      <c r="P6519">
        <v>2190</v>
      </c>
      <c r="Q6519">
        <v>4054</v>
      </c>
      <c r="R6519">
        <v>0</v>
      </c>
      <c r="S6519">
        <v>0</v>
      </c>
      <c r="T6519">
        <v>4054</v>
      </c>
      <c r="U6519">
        <v>4290</v>
      </c>
      <c r="V6519">
        <v>-8</v>
      </c>
      <c r="W6519">
        <v>4041</v>
      </c>
      <c r="X6519">
        <v>3749</v>
      </c>
      <c r="Y6519">
        <v>0.2</v>
      </c>
      <c r="Z6519">
        <v>62</v>
      </c>
      <c r="AA6519">
        <v>9671</v>
      </c>
      <c r="AB6519">
        <v>61</v>
      </c>
      <c r="AC6519">
        <v>87.45</v>
      </c>
    </row>
    <row r="6520" spans="1:29" x14ac:dyDescent="0.3">
      <c r="A6520">
        <v>2014</v>
      </c>
      <c r="B6520">
        <v>8</v>
      </c>
      <c r="C6520" s="1">
        <v>41857</v>
      </c>
      <c r="D6520">
        <v>8760</v>
      </c>
      <c r="E6520">
        <v>575</v>
      </c>
      <c r="F6520">
        <v>0</v>
      </c>
      <c r="G6520">
        <v>34</v>
      </c>
      <c r="H6520">
        <v>180</v>
      </c>
      <c r="I6520">
        <v>328</v>
      </c>
      <c r="J6520">
        <v>542</v>
      </c>
      <c r="K6520">
        <v>9877</v>
      </c>
      <c r="L6520">
        <v>137</v>
      </c>
      <c r="M6520">
        <v>1186</v>
      </c>
      <c r="N6520">
        <v>242</v>
      </c>
      <c r="O6520">
        <v>66</v>
      </c>
      <c r="P6520">
        <v>1631</v>
      </c>
      <c r="Q6520">
        <v>4051</v>
      </c>
      <c r="R6520">
        <v>0</v>
      </c>
      <c r="S6520">
        <v>0</v>
      </c>
      <c r="T6520">
        <v>4051</v>
      </c>
      <c r="U6520">
        <v>4550</v>
      </c>
      <c r="V6520">
        <v>829</v>
      </c>
      <c r="W6520">
        <v>3651</v>
      </c>
      <c r="X6520">
        <v>4196</v>
      </c>
      <c r="Y6520">
        <v>0.14000000000000001</v>
      </c>
      <c r="Z6520">
        <v>58</v>
      </c>
      <c r="AA6520">
        <v>9549</v>
      </c>
      <c r="AB6520">
        <v>56</v>
      </c>
      <c r="AC6520">
        <v>87.41</v>
      </c>
    </row>
    <row r="6521" spans="1:29" x14ac:dyDescent="0.3">
      <c r="A6521">
        <v>2014</v>
      </c>
      <c r="B6521">
        <v>8</v>
      </c>
      <c r="C6521" s="1">
        <v>41858</v>
      </c>
      <c r="D6521">
        <v>9150</v>
      </c>
      <c r="E6521">
        <v>592</v>
      </c>
      <c r="F6521">
        <v>0</v>
      </c>
      <c r="G6521">
        <v>42</v>
      </c>
      <c r="H6521">
        <v>193</v>
      </c>
      <c r="I6521">
        <v>304</v>
      </c>
      <c r="J6521">
        <v>539</v>
      </c>
      <c r="K6521">
        <v>10281</v>
      </c>
      <c r="L6521">
        <v>139</v>
      </c>
      <c r="M6521">
        <v>1186</v>
      </c>
      <c r="N6521">
        <v>567</v>
      </c>
      <c r="O6521">
        <v>63</v>
      </c>
      <c r="P6521">
        <v>1955</v>
      </c>
      <c r="Q6521">
        <v>3996</v>
      </c>
      <c r="R6521">
        <v>0</v>
      </c>
      <c r="S6521">
        <v>0</v>
      </c>
      <c r="T6521">
        <v>3996</v>
      </c>
      <c r="U6521">
        <v>4870</v>
      </c>
      <c r="V6521">
        <v>856</v>
      </c>
      <c r="W6521">
        <v>3753</v>
      </c>
      <c r="X6521">
        <v>4330</v>
      </c>
      <c r="Y6521">
        <v>0.17</v>
      </c>
      <c r="Z6521">
        <v>58</v>
      </c>
      <c r="AA6521">
        <v>9977</v>
      </c>
      <c r="AB6521">
        <v>57</v>
      </c>
      <c r="AC6521">
        <v>87.35</v>
      </c>
    </row>
    <row r="6522" spans="1:29" x14ac:dyDescent="0.3">
      <c r="A6522">
        <v>2014</v>
      </c>
      <c r="B6522">
        <v>8</v>
      </c>
      <c r="C6522" s="1">
        <v>41859</v>
      </c>
      <c r="D6522">
        <v>9950</v>
      </c>
      <c r="E6522">
        <v>550</v>
      </c>
      <c r="F6522">
        <v>0</v>
      </c>
      <c r="G6522">
        <v>35</v>
      </c>
      <c r="H6522">
        <v>197</v>
      </c>
      <c r="I6522">
        <v>265</v>
      </c>
      <c r="J6522">
        <v>497</v>
      </c>
      <c r="K6522">
        <v>10997</v>
      </c>
      <c r="L6522">
        <v>153</v>
      </c>
      <c r="M6522">
        <v>1186</v>
      </c>
      <c r="N6522">
        <v>811</v>
      </c>
      <c r="O6522">
        <v>72</v>
      </c>
      <c r="P6522">
        <v>2221</v>
      </c>
      <c r="Q6522">
        <v>4001</v>
      </c>
      <c r="R6522">
        <v>0</v>
      </c>
      <c r="S6522">
        <v>0</v>
      </c>
      <c r="T6522">
        <v>4001</v>
      </c>
      <c r="U6522">
        <v>5220</v>
      </c>
      <c r="V6522">
        <v>895</v>
      </c>
      <c r="W6522">
        <v>4160</v>
      </c>
      <c r="X6522">
        <v>4775</v>
      </c>
      <c r="Y6522">
        <v>0.18</v>
      </c>
      <c r="Z6522">
        <v>57</v>
      </c>
      <c r="AA6522">
        <v>10732</v>
      </c>
      <c r="AB6522">
        <v>56</v>
      </c>
      <c r="AC6522">
        <v>87.24</v>
      </c>
    </row>
    <row r="6523" spans="1:29" x14ac:dyDescent="0.3">
      <c r="A6523">
        <v>2014</v>
      </c>
      <c r="B6523">
        <v>8</v>
      </c>
      <c r="C6523" s="1">
        <v>41860</v>
      </c>
      <c r="D6523">
        <v>10000</v>
      </c>
      <c r="E6523">
        <v>527</v>
      </c>
      <c r="F6523">
        <v>0</v>
      </c>
      <c r="G6523">
        <v>33</v>
      </c>
      <c r="H6523">
        <v>186</v>
      </c>
      <c r="I6523">
        <v>258</v>
      </c>
      <c r="J6523">
        <v>477</v>
      </c>
      <c r="K6523">
        <v>11004</v>
      </c>
      <c r="L6523">
        <v>152</v>
      </c>
      <c r="M6523">
        <v>1691</v>
      </c>
      <c r="N6523">
        <v>241</v>
      </c>
      <c r="O6523">
        <v>69</v>
      </c>
      <c r="P6523">
        <v>2153</v>
      </c>
      <c r="Q6523">
        <v>3951</v>
      </c>
      <c r="R6523">
        <v>0</v>
      </c>
      <c r="S6523">
        <v>0</v>
      </c>
      <c r="T6523">
        <v>3951</v>
      </c>
      <c r="U6523">
        <v>5410</v>
      </c>
      <c r="V6523">
        <v>1166</v>
      </c>
      <c r="W6523">
        <v>4011</v>
      </c>
      <c r="X6523">
        <v>4900</v>
      </c>
      <c r="Y6523">
        <v>0.17</v>
      </c>
      <c r="Z6523">
        <v>55</v>
      </c>
      <c r="AA6523">
        <v>10746</v>
      </c>
      <c r="AB6523">
        <v>54</v>
      </c>
      <c r="AC6523">
        <v>87.11</v>
      </c>
    </row>
    <row r="6524" spans="1:29" x14ac:dyDescent="0.3">
      <c r="A6524">
        <v>2014</v>
      </c>
      <c r="B6524">
        <v>8</v>
      </c>
      <c r="C6524" s="1">
        <v>41861</v>
      </c>
      <c r="D6524">
        <v>10000</v>
      </c>
      <c r="E6524">
        <v>508</v>
      </c>
      <c r="F6524">
        <v>0</v>
      </c>
      <c r="G6524">
        <v>37</v>
      </c>
      <c r="H6524">
        <v>175</v>
      </c>
      <c r="I6524">
        <v>308</v>
      </c>
      <c r="J6524">
        <v>520</v>
      </c>
      <c r="K6524">
        <v>11028</v>
      </c>
      <c r="L6524">
        <v>136</v>
      </c>
      <c r="M6524">
        <v>2500</v>
      </c>
      <c r="N6524">
        <v>570</v>
      </c>
      <c r="O6524">
        <v>58</v>
      </c>
      <c r="P6524">
        <v>3264</v>
      </c>
      <c r="Q6524">
        <v>3984</v>
      </c>
      <c r="R6524">
        <v>0</v>
      </c>
      <c r="S6524">
        <v>0</v>
      </c>
      <c r="T6524">
        <v>3984</v>
      </c>
      <c r="U6524">
        <v>5430</v>
      </c>
      <c r="V6524">
        <v>96</v>
      </c>
      <c r="W6524">
        <v>3963</v>
      </c>
      <c r="X6524">
        <v>3780</v>
      </c>
      <c r="Y6524">
        <v>0.28000000000000003</v>
      </c>
      <c r="Z6524">
        <v>66</v>
      </c>
      <c r="AA6524">
        <v>10720</v>
      </c>
      <c r="AB6524">
        <v>65</v>
      </c>
      <c r="AC6524">
        <v>87.16</v>
      </c>
    </row>
    <row r="6525" spans="1:29" x14ac:dyDescent="0.3">
      <c r="A6525">
        <v>2014</v>
      </c>
      <c r="B6525">
        <v>8</v>
      </c>
      <c r="C6525" s="1">
        <v>41862</v>
      </c>
      <c r="D6525">
        <v>9490</v>
      </c>
      <c r="E6525">
        <v>500</v>
      </c>
      <c r="F6525">
        <v>0</v>
      </c>
      <c r="G6525">
        <v>44</v>
      </c>
      <c r="H6525">
        <v>171</v>
      </c>
      <c r="I6525">
        <v>313</v>
      </c>
      <c r="J6525">
        <v>528</v>
      </c>
      <c r="K6525">
        <v>10518</v>
      </c>
      <c r="L6525">
        <v>135</v>
      </c>
      <c r="M6525">
        <v>2498</v>
      </c>
      <c r="N6525">
        <v>821</v>
      </c>
      <c r="O6525">
        <v>62</v>
      </c>
      <c r="P6525">
        <v>3516</v>
      </c>
      <c r="Q6525">
        <v>3913</v>
      </c>
      <c r="R6525">
        <v>0</v>
      </c>
      <c r="S6525">
        <v>0</v>
      </c>
      <c r="T6525">
        <v>3913</v>
      </c>
      <c r="U6525">
        <v>5270</v>
      </c>
      <c r="V6525">
        <v>-261</v>
      </c>
      <c r="W6525">
        <v>3624</v>
      </c>
      <c r="X6525">
        <v>3090</v>
      </c>
      <c r="Y6525">
        <v>0.31</v>
      </c>
      <c r="Z6525">
        <v>71</v>
      </c>
      <c r="AA6525">
        <v>10205</v>
      </c>
      <c r="AB6525">
        <v>70</v>
      </c>
      <c r="AC6525">
        <v>87.34</v>
      </c>
    </row>
    <row r="6526" spans="1:29" x14ac:dyDescent="0.3">
      <c r="A6526">
        <v>2014</v>
      </c>
      <c r="B6526">
        <v>8</v>
      </c>
      <c r="C6526" s="1">
        <v>41863</v>
      </c>
      <c r="D6526">
        <v>8860</v>
      </c>
      <c r="E6526">
        <v>487</v>
      </c>
      <c r="F6526">
        <v>0</v>
      </c>
      <c r="G6526">
        <v>30</v>
      </c>
      <c r="H6526">
        <v>176</v>
      </c>
      <c r="I6526">
        <v>297</v>
      </c>
      <c r="J6526">
        <v>503</v>
      </c>
      <c r="K6526">
        <v>9850</v>
      </c>
      <c r="L6526">
        <v>126</v>
      </c>
      <c r="M6526">
        <v>2496</v>
      </c>
      <c r="N6526">
        <v>237</v>
      </c>
      <c r="O6526">
        <v>66</v>
      </c>
      <c r="P6526">
        <v>2924</v>
      </c>
      <c r="Q6526">
        <v>3893</v>
      </c>
      <c r="R6526">
        <v>0</v>
      </c>
      <c r="S6526">
        <v>0</v>
      </c>
      <c r="T6526">
        <v>3893</v>
      </c>
      <c r="U6526">
        <v>4990</v>
      </c>
      <c r="V6526">
        <v>38</v>
      </c>
      <c r="W6526">
        <v>3267</v>
      </c>
      <c r="X6526">
        <v>3033</v>
      </c>
      <c r="Y6526">
        <v>0.27</v>
      </c>
      <c r="Z6526">
        <v>69</v>
      </c>
      <c r="AA6526">
        <v>9553</v>
      </c>
      <c r="AB6526">
        <v>68</v>
      </c>
      <c r="AC6526">
        <v>87.52</v>
      </c>
    </row>
    <row r="6527" spans="1:29" x14ac:dyDescent="0.3">
      <c r="A6527">
        <v>2014</v>
      </c>
      <c r="B6527">
        <v>8</v>
      </c>
      <c r="C6527" s="1">
        <v>41864</v>
      </c>
      <c r="D6527">
        <v>8540</v>
      </c>
      <c r="E6527">
        <v>514</v>
      </c>
      <c r="F6527">
        <v>0</v>
      </c>
      <c r="G6527">
        <v>31</v>
      </c>
      <c r="H6527">
        <v>179</v>
      </c>
      <c r="I6527">
        <v>285</v>
      </c>
      <c r="J6527">
        <v>495</v>
      </c>
      <c r="K6527">
        <v>9549</v>
      </c>
      <c r="L6527">
        <v>120</v>
      </c>
      <c r="M6527">
        <v>2476</v>
      </c>
      <c r="N6527">
        <v>665</v>
      </c>
      <c r="O6527">
        <v>77</v>
      </c>
      <c r="P6527">
        <v>3337</v>
      </c>
      <c r="Q6527">
        <v>3846</v>
      </c>
      <c r="R6527">
        <v>0</v>
      </c>
      <c r="S6527">
        <v>0</v>
      </c>
      <c r="T6527">
        <v>3846</v>
      </c>
      <c r="U6527">
        <v>4870</v>
      </c>
      <c r="V6527">
        <v>-472</v>
      </c>
      <c r="W6527">
        <v>3107</v>
      </c>
      <c r="X6527">
        <v>2366</v>
      </c>
      <c r="Y6527">
        <v>0.32</v>
      </c>
      <c r="Z6527">
        <v>75</v>
      </c>
      <c r="AA6527">
        <v>9264</v>
      </c>
      <c r="AB6527">
        <v>74</v>
      </c>
      <c r="AC6527">
        <v>87.85</v>
      </c>
    </row>
    <row r="6528" spans="1:29" x14ac:dyDescent="0.3">
      <c r="A6528">
        <v>2014</v>
      </c>
      <c r="B6528">
        <v>8</v>
      </c>
      <c r="C6528" s="1">
        <v>41865</v>
      </c>
      <c r="D6528">
        <v>8840</v>
      </c>
      <c r="E6528">
        <v>519</v>
      </c>
      <c r="F6528">
        <v>0</v>
      </c>
      <c r="G6528">
        <v>32</v>
      </c>
      <c r="H6528">
        <v>167</v>
      </c>
      <c r="I6528">
        <v>244</v>
      </c>
      <c r="J6528">
        <v>443</v>
      </c>
      <c r="K6528">
        <v>9802</v>
      </c>
      <c r="L6528">
        <v>112</v>
      </c>
      <c r="M6528">
        <v>2483</v>
      </c>
      <c r="N6528">
        <v>937</v>
      </c>
      <c r="O6528">
        <v>69</v>
      </c>
      <c r="P6528">
        <v>3601</v>
      </c>
      <c r="Q6528">
        <v>3801</v>
      </c>
      <c r="R6528">
        <v>0</v>
      </c>
      <c r="S6528">
        <v>0</v>
      </c>
      <c r="T6528">
        <v>3801</v>
      </c>
      <c r="U6528">
        <v>4880</v>
      </c>
      <c r="V6528">
        <v>-748</v>
      </c>
      <c r="W6528">
        <v>3415</v>
      </c>
      <c r="X6528">
        <v>2401</v>
      </c>
      <c r="Y6528">
        <v>0.34</v>
      </c>
      <c r="Z6528">
        <v>76</v>
      </c>
      <c r="AA6528">
        <v>9558</v>
      </c>
      <c r="AB6528">
        <v>75</v>
      </c>
      <c r="AC6528">
        <v>88.15</v>
      </c>
    </row>
    <row r="6529" spans="1:29" x14ac:dyDescent="0.3">
      <c r="A6529">
        <v>2014</v>
      </c>
      <c r="B6529">
        <v>8</v>
      </c>
      <c r="C6529" s="1">
        <v>41866</v>
      </c>
      <c r="D6529">
        <v>8480</v>
      </c>
      <c r="E6529">
        <v>505</v>
      </c>
      <c r="F6529">
        <v>0</v>
      </c>
      <c r="G6529">
        <v>35</v>
      </c>
      <c r="H6529">
        <v>165</v>
      </c>
      <c r="I6529">
        <v>244</v>
      </c>
      <c r="J6529">
        <v>444</v>
      </c>
      <c r="K6529">
        <v>9429</v>
      </c>
      <c r="L6529">
        <v>75</v>
      </c>
      <c r="M6529">
        <v>1975</v>
      </c>
      <c r="N6529">
        <v>3</v>
      </c>
      <c r="O6529">
        <v>75</v>
      </c>
      <c r="P6529">
        <v>2127</v>
      </c>
      <c r="Q6529">
        <v>3801</v>
      </c>
      <c r="R6529">
        <v>0</v>
      </c>
      <c r="S6529">
        <v>0</v>
      </c>
      <c r="T6529">
        <v>3801</v>
      </c>
      <c r="U6529">
        <v>4690</v>
      </c>
      <c r="V6529">
        <v>537</v>
      </c>
      <c r="W6529">
        <v>3231</v>
      </c>
      <c r="X6529">
        <v>3501</v>
      </c>
      <c r="Y6529">
        <v>0.2</v>
      </c>
      <c r="Z6529">
        <v>63</v>
      </c>
      <c r="AA6529">
        <v>9185</v>
      </c>
      <c r="AB6529">
        <v>62</v>
      </c>
      <c r="AC6529">
        <v>88.19</v>
      </c>
    </row>
    <row r="6530" spans="1:29" x14ac:dyDescent="0.3">
      <c r="A6530">
        <v>2014</v>
      </c>
      <c r="B6530">
        <v>8</v>
      </c>
      <c r="C6530" s="1">
        <v>41867</v>
      </c>
      <c r="D6530">
        <v>8110</v>
      </c>
      <c r="E6530">
        <v>512</v>
      </c>
      <c r="F6530">
        <v>0</v>
      </c>
      <c r="G6530">
        <v>35</v>
      </c>
      <c r="H6530">
        <v>175</v>
      </c>
      <c r="I6530">
        <v>269</v>
      </c>
      <c r="J6530">
        <v>479</v>
      </c>
      <c r="K6530">
        <v>9101</v>
      </c>
      <c r="L6530">
        <v>58</v>
      </c>
      <c r="M6530">
        <v>1984</v>
      </c>
      <c r="N6530">
        <v>571</v>
      </c>
      <c r="O6530">
        <v>75</v>
      </c>
      <c r="P6530">
        <v>2687</v>
      </c>
      <c r="Q6530">
        <v>3742</v>
      </c>
      <c r="R6530">
        <v>0</v>
      </c>
      <c r="S6530">
        <v>0</v>
      </c>
      <c r="T6530">
        <v>3742</v>
      </c>
      <c r="U6530">
        <v>4490</v>
      </c>
      <c r="V6530">
        <v>-151</v>
      </c>
      <c r="W6530">
        <v>3084</v>
      </c>
      <c r="X6530">
        <v>2671</v>
      </c>
      <c r="Y6530">
        <v>0.27</v>
      </c>
      <c r="Z6530">
        <v>71</v>
      </c>
      <c r="AA6530">
        <v>8832</v>
      </c>
      <c r="AB6530">
        <v>70</v>
      </c>
      <c r="AC6530">
        <v>88.4</v>
      </c>
    </row>
    <row r="6531" spans="1:29" x14ac:dyDescent="0.3">
      <c r="A6531">
        <v>2014</v>
      </c>
      <c r="B6531">
        <v>8</v>
      </c>
      <c r="C6531" s="1">
        <v>41868</v>
      </c>
      <c r="D6531">
        <v>7980</v>
      </c>
      <c r="E6531">
        <v>517</v>
      </c>
      <c r="F6531">
        <v>0</v>
      </c>
      <c r="G6531">
        <v>33</v>
      </c>
      <c r="H6531">
        <v>175</v>
      </c>
      <c r="I6531">
        <v>325</v>
      </c>
      <c r="J6531">
        <v>533</v>
      </c>
      <c r="K6531">
        <v>9030</v>
      </c>
      <c r="L6531">
        <v>58</v>
      </c>
      <c r="M6531">
        <v>1984</v>
      </c>
      <c r="N6531">
        <v>809</v>
      </c>
      <c r="O6531">
        <v>65</v>
      </c>
      <c r="P6531">
        <v>2915</v>
      </c>
      <c r="Q6531">
        <v>3772</v>
      </c>
      <c r="R6531">
        <v>0</v>
      </c>
      <c r="S6531">
        <v>0</v>
      </c>
      <c r="T6531">
        <v>3772</v>
      </c>
      <c r="U6531">
        <v>4410</v>
      </c>
      <c r="V6531">
        <v>-424</v>
      </c>
      <c r="W6531">
        <v>3031</v>
      </c>
      <c r="X6531">
        <v>2343</v>
      </c>
      <c r="Y6531">
        <v>0.31</v>
      </c>
      <c r="Z6531">
        <v>74</v>
      </c>
      <c r="AA6531">
        <v>8705</v>
      </c>
      <c r="AB6531">
        <v>73</v>
      </c>
      <c r="AC6531">
        <v>88.69</v>
      </c>
    </row>
    <row r="6532" spans="1:29" x14ac:dyDescent="0.3">
      <c r="A6532">
        <v>2014</v>
      </c>
      <c r="B6532">
        <v>8</v>
      </c>
      <c r="C6532" s="1">
        <v>41869</v>
      </c>
      <c r="D6532">
        <v>7790</v>
      </c>
      <c r="E6532">
        <v>521</v>
      </c>
      <c r="F6532">
        <v>0</v>
      </c>
      <c r="G6532">
        <v>34</v>
      </c>
      <c r="H6532">
        <v>177</v>
      </c>
      <c r="I6532">
        <v>335</v>
      </c>
      <c r="J6532">
        <v>546</v>
      </c>
      <c r="K6532">
        <v>8857</v>
      </c>
      <c r="L6532">
        <v>109</v>
      </c>
      <c r="M6532">
        <v>1488</v>
      </c>
      <c r="N6532">
        <v>239</v>
      </c>
      <c r="O6532">
        <v>74</v>
      </c>
      <c r="P6532">
        <v>1910</v>
      </c>
      <c r="Q6532">
        <v>3721</v>
      </c>
      <c r="R6532">
        <v>0</v>
      </c>
      <c r="S6532">
        <v>0</v>
      </c>
      <c r="T6532">
        <v>3721</v>
      </c>
      <c r="U6532">
        <v>4360</v>
      </c>
      <c r="V6532">
        <v>577</v>
      </c>
      <c r="W6532">
        <v>2909</v>
      </c>
      <c r="X6532">
        <v>3226</v>
      </c>
      <c r="Y6532">
        <v>0.19</v>
      </c>
      <c r="Z6532">
        <v>64</v>
      </c>
      <c r="AA6532">
        <v>8522</v>
      </c>
      <c r="AB6532">
        <v>62</v>
      </c>
      <c r="AC6532">
        <v>88.76</v>
      </c>
    </row>
    <row r="6533" spans="1:29" x14ac:dyDescent="0.3">
      <c r="A6533">
        <v>2014</v>
      </c>
      <c r="B6533">
        <v>8</v>
      </c>
      <c r="C6533" s="1">
        <v>41870</v>
      </c>
      <c r="D6533">
        <v>7720</v>
      </c>
      <c r="E6533">
        <v>524</v>
      </c>
      <c r="F6533">
        <v>0</v>
      </c>
      <c r="G6533">
        <v>34</v>
      </c>
      <c r="H6533">
        <v>162</v>
      </c>
      <c r="I6533">
        <v>320</v>
      </c>
      <c r="J6533">
        <v>516</v>
      </c>
      <c r="K6533">
        <v>8760</v>
      </c>
      <c r="L6533">
        <v>116</v>
      </c>
      <c r="M6533">
        <v>987</v>
      </c>
      <c r="N6533">
        <v>572</v>
      </c>
      <c r="O6533">
        <v>73</v>
      </c>
      <c r="P6533">
        <v>1748</v>
      </c>
      <c r="Q6533">
        <v>3659</v>
      </c>
      <c r="R6533">
        <v>0</v>
      </c>
      <c r="S6533">
        <v>0</v>
      </c>
      <c r="T6533">
        <v>3659</v>
      </c>
      <c r="U6533">
        <v>4320</v>
      </c>
      <c r="V6533">
        <v>710</v>
      </c>
      <c r="W6533">
        <v>2900</v>
      </c>
      <c r="X6533">
        <v>3354</v>
      </c>
      <c r="Y6533">
        <v>0.17</v>
      </c>
      <c r="Z6533">
        <v>62</v>
      </c>
      <c r="AA6533">
        <v>8440</v>
      </c>
      <c r="AB6533">
        <v>60</v>
      </c>
      <c r="AC6533">
        <v>88.79</v>
      </c>
    </row>
    <row r="6534" spans="1:29" x14ac:dyDescent="0.3">
      <c r="A6534">
        <v>2014</v>
      </c>
      <c r="B6534">
        <v>8</v>
      </c>
      <c r="C6534" s="1">
        <v>41871</v>
      </c>
      <c r="D6534">
        <v>7890</v>
      </c>
      <c r="E6534">
        <v>514</v>
      </c>
      <c r="F6534">
        <v>0</v>
      </c>
      <c r="G6534">
        <v>32</v>
      </c>
      <c r="H6534">
        <v>142</v>
      </c>
      <c r="I6534">
        <v>270</v>
      </c>
      <c r="J6534">
        <v>444</v>
      </c>
      <c r="K6534">
        <v>8848</v>
      </c>
      <c r="L6534">
        <v>125</v>
      </c>
      <c r="M6534">
        <v>995</v>
      </c>
      <c r="N6534">
        <v>840</v>
      </c>
      <c r="O6534">
        <v>73</v>
      </c>
      <c r="P6534">
        <v>2033</v>
      </c>
      <c r="Q6534">
        <v>3654</v>
      </c>
      <c r="R6534">
        <v>0</v>
      </c>
      <c r="S6534">
        <v>0</v>
      </c>
      <c r="T6534">
        <v>3654</v>
      </c>
      <c r="U6534">
        <v>4300</v>
      </c>
      <c r="V6534">
        <v>335</v>
      </c>
      <c r="W6534">
        <v>3081</v>
      </c>
      <c r="X6534">
        <v>3160</v>
      </c>
      <c r="Y6534">
        <v>0.2</v>
      </c>
      <c r="Z6534">
        <v>64</v>
      </c>
      <c r="AA6534">
        <v>8578</v>
      </c>
      <c r="AB6534">
        <v>63</v>
      </c>
      <c r="AC6534">
        <v>88.86</v>
      </c>
    </row>
    <row r="6535" spans="1:29" x14ac:dyDescent="0.3">
      <c r="A6535">
        <v>2014</v>
      </c>
      <c r="B6535">
        <v>8</v>
      </c>
      <c r="C6535" s="1">
        <v>41872</v>
      </c>
      <c r="D6535">
        <v>8120</v>
      </c>
      <c r="E6535">
        <v>493</v>
      </c>
      <c r="F6535">
        <v>0</v>
      </c>
      <c r="G6535">
        <v>32</v>
      </c>
      <c r="H6535">
        <v>140</v>
      </c>
      <c r="I6535">
        <v>254</v>
      </c>
      <c r="J6535">
        <v>426</v>
      </c>
      <c r="K6535">
        <v>9039</v>
      </c>
      <c r="L6535">
        <v>138</v>
      </c>
      <c r="M6535">
        <v>990</v>
      </c>
      <c r="N6535">
        <v>243</v>
      </c>
      <c r="O6535">
        <v>71</v>
      </c>
      <c r="P6535">
        <v>1443</v>
      </c>
      <c r="Q6535">
        <v>3598</v>
      </c>
      <c r="R6535">
        <v>0</v>
      </c>
      <c r="S6535">
        <v>0</v>
      </c>
      <c r="T6535">
        <v>3598</v>
      </c>
      <c r="U6535">
        <v>4310</v>
      </c>
      <c r="V6535">
        <v>955</v>
      </c>
      <c r="W6535">
        <v>3296</v>
      </c>
      <c r="X6535">
        <v>3999</v>
      </c>
      <c r="Y6535">
        <v>0.13</v>
      </c>
      <c r="Z6535">
        <v>56</v>
      </c>
      <c r="AA6535">
        <v>8785</v>
      </c>
      <c r="AB6535">
        <v>54</v>
      </c>
      <c r="AC6535">
        <v>88.78</v>
      </c>
    </row>
    <row r="6536" spans="1:29" x14ac:dyDescent="0.3">
      <c r="A6536">
        <v>2014</v>
      </c>
      <c r="B6536">
        <v>8</v>
      </c>
      <c r="C6536" s="1">
        <v>41873</v>
      </c>
      <c r="D6536">
        <v>7640</v>
      </c>
      <c r="E6536">
        <v>497</v>
      </c>
      <c r="F6536">
        <v>0</v>
      </c>
      <c r="G6536">
        <v>32</v>
      </c>
      <c r="H6536">
        <v>163</v>
      </c>
      <c r="I6536">
        <v>225</v>
      </c>
      <c r="J6536">
        <v>420</v>
      </c>
      <c r="K6536">
        <v>8557</v>
      </c>
      <c r="L6536">
        <v>149</v>
      </c>
      <c r="M6536">
        <v>998</v>
      </c>
      <c r="N6536">
        <v>623</v>
      </c>
      <c r="O6536">
        <v>73</v>
      </c>
      <c r="P6536">
        <v>1843</v>
      </c>
      <c r="Q6536">
        <v>3548</v>
      </c>
      <c r="R6536">
        <v>0</v>
      </c>
      <c r="S6536">
        <v>0</v>
      </c>
      <c r="T6536">
        <v>3548</v>
      </c>
      <c r="U6536">
        <v>4380</v>
      </c>
      <c r="V6536">
        <v>652</v>
      </c>
      <c r="W6536">
        <v>2764</v>
      </c>
      <c r="X6536">
        <v>3167</v>
      </c>
      <c r="Y6536">
        <v>0.18</v>
      </c>
      <c r="Z6536">
        <v>63</v>
      </c>
      <c r="AA6536">
        <v>8332</v>
      </c>
      <c r="AB6536">
        <v>62</v>
      </c>
      <c r="AC6536">
        <v>88.85</v>
      </c>
    </row>
    <row r="6537" spans="1:29" x14ac:dyDescent="0.3">
      <c r="A6537">
        <v>2014</v>
      </c>
      <c r="B6537">
        <v>8</v>
      </c>
      <c r="C6537" s="1">
        <v>41874</v>
      </c>
      <c r="D6537">
        <v>8350</v>
      </c>
      <c r="E6537">
        <v>500</v>
      </c>
      <c r="F6537">
        <v>0</v>
      </c>
      <c r="G6537">
        <v>32</v>
      </c>
      <c r="H6537">
        <v>186</v>
      </c>
      <c r="I6537">
        <v>228</v>
      </c>
      <c r="J6537">
        <v>446</v>
      </c>
      <c r="K6537">
        <v>9296</v>
      </c>
      <c r="L6537">
        <v>130</v>
      </c>
      <c r="M6537">
        <v>994</v>
      </c>
      <c r="N6537">
        <v>888</v>
      </c>
      <c r="O6537">
        <v>81</v>
      </c>
      <c r="P6537">
        <v>2094</v>
      </c>
      <c r="Q6537">
        <v>3600</v>
      </c>
      <c r="R6537">
        <v>0</v>
      </c>
      <c r="S6537">
        <v>0</v>
      </c>
      <c r="T6537">
        <v>3600</v>
      </c>
      <c r="U6537">
        <v>4460</v>
      </c>
      <c r="V6537">
        <v>473</v>
      </c>
      <c r="W6537">
        <v>3382</v>
      </c>
      <c r="X6537">
        <v>3603</v>
      </c>
      <c r="Y6537">
        <v>0.2</v>
      </c>
      <c r="Z6537">
        <v>61</v>
      </c>
      <c r="AA6537">
        <v>9068</v>
      </c>
      <c r="AB6537">
        <v>60</v>
      </c>
      <c r="AC6537">
        <v>88.84</v>
      </c>
    </row>
    <row r="6538" spans="1:29" x14ac:dyDescent="0.3">
      <c r="A6538">
        <v>2014</v>
      </c>
      <c r="B6538">
        <v>8</v>
      </c>
      <c r="C6538" s="1">
        <v>41875</v>
      </c>
      <c r="D6538">
        <v>7860</v>
      </c>
      <c r="E6538">
        <v>480</v>
      </c>
      <c r="F6538">
        <v>0</v>
      </c>
      <c r="G6538">
        <v>31</v>
      </c>
      <c r="H6538">
        <v>198</v>
      </c>
      <c r="I6538">
        <v>267</v>
      </c>
      <c r="J6538">
        <v>496</v>
      </c>
      <c r="K6538">
        <v>8836</v>
      </c>
      <c r="L6538">
        <v>137</v>
      </c>
      <c r="M6538">
        <v>990</v>
      </c>
      <c r="N6538">
        <v>93</v>
      </c>
      <c r="O6538">
        <v>85</v>
      </c>
      <c r="P6538">
        <v>1306</v>
      </c>
      <c r="Q6538">
        <v>3511</v>
      </c>
      <c r="R6538">
        <v>0</v>
      </c>
      <c r="S6538">
        <v>0</v>
      </c>
      <c r="T6538">
        <v>3511</v>
      </c>
      <c r="U6538">
        <v>4440</v>
      </c>
      <c r="V6538">
        <v>1348</v>
      </c>
      <c r="W6538">
        <v>2917</v>
      </c>
      <c r="X6538">
        <v>4020</v>
      </c>
      <c r="Y6538">
        <v>0.12</v>
      </c>
      <c r="Z6538">
        <v>55</v>
      </c>
      <c r="AA6538">
        <v>8569</v>
      </c>
      <c r="AB6538">
        <v>53</v>
      </c>
      <c r="AC6538">
        <v>88.75</v>
      </c>
    </row>
    <row r="6539" spans="1:29" x14ac:dyDescent="0.3">
      <c r="A6539">
        <v>2014</v>
      </c>
      <c r="B6539">
        <v>8</v>
      </c>
      <c r="C6539" s="1">
        <v>41876</v>
      </c>
      <c r="D6539">
        <v>8080</v>
      </c>
      <c r="E6539">
        <v>468</v>
      </c>
      <c r="F6539">
        <v>0</v>
      </c>
      <c r="G6539">
        <v>36</v>
      </c>
      <c r="H6539">
        <v>179</v>
      </c>
      <c r="I6539">
        <v>279</v>
      </c>
      <c r="J6539">
        <v>494</v>
      </c>
      <c r="K6539">
        <v>9042</v>
      </c>
      <c r="L6539">
        <v>131</v>
      </c>
      <c r="M6539">
        <v>993</v>
      </c>
      <c r="N6539">
        <v>572</v>
      </c>
      <c r="O6539">
        <v>67</v>
      </c>
      <c r="P6539">
        <v>1763</v>
      </c>
      <c r="Q6539">
        <v>3471</v>
      </c>
      <c r="R6539">
        <v>0</v>
      </c>
      <c r="S6539">
        <v>0</v>
      </c>
      <c r="T6539">
        <v>3471</v>
      </c>
      <c r="U6539">
        <v>4470</v>
      </c>
      <c r="V6539">
        <v>945</v>
      </c>
      <c r="W6539">
        <v>3106</v>
      </c>
      <c r="X6539">
        <v>3808</v>
      </c>
      <c r="Y6539">
        <v>0.17</v>
      </c>
      <c r="Z6539">
        <v>58</v>
      </c>
      <c r="AA6539">
        <v>8763</v>
      </c>
      <c r="AB6539">
        <v>57</v>
      </c>
      <c r="AC6539">
        <v>88.71</v>
      </c>
    </row>
    <row r="6540" spans="1:29" x14ac:dyDescent="0.3">
      <c r="A6540">
        <v>2014</v>
      </c>
      <c r="B6540">
        <v>8</v>
      </c>
      <c r="C6540" s="1">
        <v>41877</v>
      </c>
      <c r="D6540">
        <v>8370</v>
      </c>
      <c r="E6540">
        <v>451</v>
      </c>
      <c r="F6540">
        <v>0</v>
      </c>
      <c r="G6540">
        <v>35</v>
      </c>
      <c r="H6540">
        <v>164</v>
      </c>
      <c r="I6540">
        <v>258</v>
      </c>
      <c r="J6540">
        <v>457</v>
      </c>
      <c r="K6540">
        <v>9278</v>
      </c>
      <c r="L6540">
        <v>133</v>
      </c>
      <c r="M6540">
        <v>1491</v>
      </c>
      <c r="N6540">
        <v>810</v>
      </c>
      <c r="O6540">
        <v>63</v>
      </c>
      <c r="P6540">
        <v>2496</v>
      </c>
      <c r="Q6540">
        <v>3417</v>
      </c>
      <c r="R6540">
        <v>0</v>
      </c>
      <c r="S6540">
        <v>0</v>
      </c>
      <c r="T6540">
        <v>3417</v>
      </c>
      <c r="U6540">
        <v>4350</v>
      </c>
      <c r="V6540">
        <v>90</v>
      </c>
      <c r="W6540">
        <v>3514</v>
      </c>
      <c r="X6540">
        <v>3365</v>
      </c>
      <c r="Y6540">
        <v>0.24</v>
      </c>
      <c r="Z6540">
        <v>64</v>
      </c>
      <c r="AA6540">
        <v>9020</v>
      </c>
      <c r="AB6540">
        <v>63</v>
      </c>
      <c r="AC6540">
        <v>88.74</v>
      </c>
    </row>
    <row r="6541" spans="1:29" x14ac:dyDescent="0.3">
      <c r="A6541">
        <v>2014</v>
      </c>
      <c r="B6541">
        <v>8</v>
      </c>
      <c r="C6541" s="1">
        <v>41878</v>
      </c>
      <c r="D6541">
        <v>8460</v>
      </c>
      <c r="E6541">
        <v>435</v>
      </c>
      <c r="F6541">
        <v>0</v>
      </c>
      <c r="G6541">
        <v>33</v>
      </c>
      <c r="H6541">
        <v>164</v>
      </c>
      <c r="I6541">
        <v>277</v>
      </c>
      <c r="J6541">
        <v>474</v>
      </c>
      <c r="K6541">
        <v>9369</v>
      </c>
      <c r="L6541">
        <v>125</v>
      </c>
      <c r="M6541">
        <v>1990</v>
      </c>
      <c r="N6541">
        <v>237</v>
      </c>
      <c r="O6541">
        <v>64</v>
      </c>
      <c r="P6541">
        <v>2416</v>
      </c>
      <c r="Q6541">
        <v>3419</v>
      </c>
      <c r="R6541">
        <v>0</v>
      </c>
      <c r="S6541">
        <v>0</v>
      </c>
      <c r="T6541">
        <v>3419</v>
      </c>
      <c r="U6541">
        <v>4450</v>
      </c>
      <c r="V6541">
        <v>286</v>
      </c>
      <c r="W6541">
        <v>3488</v>
      </c>
      <c r="X6541">
        <v>3534</v>
      </c>
      <c r="Y6541">
        <v>0.23</v>
      </c>
      <c r="Z6541">
        <v>62</v>
      </c>
      <c r="AA6541">
        <v>9092</v>
      </c>
      <c r="AB6541">
        <v>61</v>
      </c>
      <c r="AC6541">
        <v>88.75</v>
      </c>
    </row>
    <row r="6542" spans="1:29" x14ac:dyDescent="0.3">
      <c r="A6542">
        <v>2014</v>
      </c>
      <c r="B6542">
        <v>8</v>
      </c>
      <c r="C6542" s="1">
        <v>41879</v>
      </c>
      <c r="D6542">
        <v>8430</v>
      </c>
      <c r="E6542">
        <v>412</v>
      </c>
      <c r="F6542">
        <v>0</v>
      </c>
      <c r="G6542">
        <v>31</v>
      </c>
      <c r="H6542">
        <v>167</v>
      </c>
      <c r="I6542">
        <v>249</v>
      </c>
      <c r="J6542">
        <v>447</v>
      </c>
      <c r="K6542">
        <v>9289</v>
      </c>
      <c r="L6542">
        <v>125</v>
      </c>
      <c r="M6542">
        <v>1993</v>
      </c>
      <c r="N6542">
        <v>634</v>
      </c>
      <c r="O6542">
        <v>57</v>
      </c>
      <c r="P6542">
        <v>2810</v>
      </c>
      <c r="Q6542">
        <v>3361</v>
      </c>
      <c r="R6542">
        <v>0</v>
      </c>
      <c r="S6542">
        <v>0</v>
      </c>
      <c r="T6542">
        <v>3361</v>
      </c>
      <c r="U6542">
        <v>4640</v>
      </c>
      <c r="V6542">
        <v>93</v>
      </c>
      <c r="W6542">
        <v>3261</v>
      </c>
      <c r="X6542">
        <v>3118</v>
      </c>
      <c r="Y6542">
        <v>0.28000000000000003</v>
      </c>
      <c r="Z6542">
        <v>66</v>
      </c>
      <c r="AA6542">
        <v>9040</v>
      </c>
      <c r="AB6542">
        <v>66</v>
      </c>
      <c r="AC6542">
        <v>88.83</v>
      </c>
    </row>
    <row r="6543" spans="1:29" x14ac:dyDescent="0.3">
      <c r="A6543">
        <v>2014</v>
      </c>
      <c r="B6543">
        <v>8</v>
      </c>
      <c r="C6543" s="1">
        <v>41880</v>
      </c>
      <c r="D6543">
        <v>8690</v>
      </c>
      <c r="E6543">
        <v>404</v>
      </c>
      <c r="F6543">
        <v>0</v>
      </c>
      <c r="G6543">
        <v>32</v>
      </c>
      <c r="H6543">
        <v>180</v>
      </c>
      <c r="I6543">
        <v>259</v>
      </c>
      <c r="J6543">
        <v>471</v>
      </c>
      <c r="K6543">
        <v>9565</v>
      </c>
      <c r="L6543">
        <v>143</v>
      </c>
      <c r="M6543">
        <v>1998</v>
      </c>
      <c r="N6543">
        <v>901</v>
      </c>
      <c r="O6543">
        <v>44</v>
      </c>
      <c r="P6543">
        <v>3086</v>
      </c>
      <c r="Q6543">
        <v>3309</v>
      </c>
      <c r="R6543">
        <v>0</v>
      </c>
      <c r="S6543">
        <v>0</v>
      </c>
      <c r="T6543">
        <v>3309</v>
      </c>
      <c r="U6543">
        <v>4760</v>
      </c>
      <c r="V6543">
        <v>-6</v>
      </c>
      <c r="W6543">
        <v>3408</v>
      </c>
      <c r="X6543">
        <v>3170</v>
      </c>
      <c r="Y6543">
        <v>0.3</v>
      </c>
      <c r="Z6543">
        <v>67</v>
      </c>
      <c r="AA6543">
        <v>9306</v>
      </c>
      <c r="AB6543">
        <v>66</v>
      </c>
      <c r="AC6543">
        <v>88.9</v>
      </c>
    </row>
    <row r="6544" spans="1:29" x14ac:dyDescent="0.3">
      <c r="A6544">
        <v>2014</v>
      </c>
      <c r="B6544">
        <v>8</v>
      </c>
      <c r="C6544" s="1">
        <v>41881</v>
      </c>
      <c r="D6544">
        <v>9080</v>
      </c>
      <c r="E6544">
        <v>398</v>
      </c>
      <c r="F6544">
        <v>0</v>
      </c>
      <c r="G6544">
        <v>36</v>
      </c>
      <c r="H6544">
        <v>187</v>
      </c>
      <c r="I6544">
        <v>260</v>
      </c>
      <c r="J6544">
        <v>483</v>
      </c>
      <c r="K6544">
        <v>9961</v>
      </c>
      <c r="L6544">
        <v>151</v>
      </c>
      <c r="M6544">
        <v>2499</v>
      </c>
      <c r="N6544">
        <v>69</v>
      </c>
      <c r="O6544">
        <v>42</v>
      </c>
      <c r="P6544">
        <v>2760</v>
      </c>
      <c r="Q6544">
        <v>3238</v>
      </c>
      <c r="R6544">
        <v>0</v>
      </c>
      <c r="S6544">
        <v>0</v>
      </c>
      <c r="T6544">
        <v>3238</v>
      </c>
      <c r="U6544">
        <v>4840</v>
      </c>
      <c r="V6544">
        <v>458</v>
      </c>
      <c r="W6544">
        <v>3731</v>
      </c>
      <c r="X6544">
        <v>3963</v>
      </c>
      <c r="Y6544">
        <v>0.25</v>
      </c>
      <c r="Z6544">
        <v>60</v>
      </c>
      <c r="AA6544">
        <v>9701</v>
      </c>
      <c r="AB6544">
        <v>59</v>
      </c>
      <c r="AC6544">
        <v>88.82</v>
      </c>
    </row>
    <row r="6545" spans="1:29" x14ac:dyDescent="0.3">
      <c r="A6545">
        <v>2014</v>
      </c>
      <c r="B6545">
        <v>8</v>
      </c>
      <c r="C6545" s="1">
        <v>41882</v>
      </c>
      <c r="D6545">
        <v>9260</v>
      </c>
      <c r="E6545">
        <v>396</v>
      </c>
      <c r="F6545">
        <v>0</v>
      </c>
      <c r="G6545">
        <v>40</v>
      </c>
      <c r="H6545">
        <v>182</v>
      </c>
      <c r="I6545">
        <v>251</v>
      </c>
      <c r="J6545">
        <v>473</v>
      </c>
      <c r="K6545">
        <v>10129</v>
      </c>
      <c r="L6545">
        <v>147</v>
      </c>
      <c r="M6545">
        <v>2988</v>
      </c>
      <c r="N6545">
        <v>573</v>
      </c>
      <c r="O6545">
        <v>43</v>
      </c>
      <c r="P6545">
        <v>3751</v>
      </c>
      <c r="Q6545">
        <v>3191</v>
      </c>
      <c r="R6545">
        <v>0</v>
      </c>
      <c r="S6545">
        <v>0</v>
      </c>
      <c r="T6545">
        <v>3191</v>
      </c>
      <c r="U6545">
        <v>4860</v>
      </c>
      <c r="V6545">
        <v>-492</v>
      </c>
      <c r="W6545">
        <v>3903</v>
      </c>
      <c r="X6545">
        <v>3187</v>
      </c>
      <c r="Y6545">
        <v>0.35</v>
      </c>
      <c r="Z6545">
        <v>69</v>
      </c>
      <c r="AA6545">
        <v>9878</v>
      </c>
      <c r="AB6545">
        <v>68</v>
      </c>
      <c r="AC6545">
        <v>88.88</v>
      </c>
    </row>
    <row r="6546" spans="1:29" x14ac:dyDescent="0.3">
      <c r="A6546">
        <v>2014</v>
      </c>
      <c r="B6546">
        <v>9</v>
      </c>
      <c r="C6546" s="1">
        <v>41883</v>
      </c>
      <c r="D6546">
        <v>8890</v>
      </c>
      <c r="E6546">
        <v>397</v>
      </c>
      <c r="F6546">
        <v>0</v>
      </c>
      <c r="G6546">
        <v>45</v>
      </c>
      <c r="H6546">
        <v>164</v>
      </c>
      <c r="I6546">
        <v>284</v>
      </c>
      <c r="J6546">
        <v>493</v>
      </c>
      <c r="K6546">
        <v>9780</v>
      </c>
      <c r="L6546">
        <v>152</v>
      </c>
      <c r="M6546">
        <v>2490</v>
      </c>
      <c r="N6546">
        <v>810</v>
      </c>
      <c r="O6546">
        <v>41</v>
      </c>
      <c r="P6546">
        <v>3494</v>
      </c>
      <c r="Q6546">
        <v>3158</v>
      </c>
      <c r="R6546">
        <v>0</v>
      </c>
      <c r="S6546">
        <v>0</v>
      </c>
      <c r="T6546">
        <v>3158</v>
      </c>
      <c r="U6546">
        <v>4730</v>
      </c>
      <c r="V6546">
        <v>-323</v>
      </c>
      <c r="W6546">
        <v>3673</v>
      </c>
      <c r="X6546">
        <v>3129</v>
      </c>
      <c r="Y6546">
        <v>0.33</v>
      </c>
      <c r="Z6546">
        <v>68</v>
      </c>
      <c r="AA6546">
        <v>9496</v>
      </c>
      <c r="AB6546">
        <v>67</v>
      </c>
      <c r="AC6546">
        <v>88.96</v>
      </c>
    </row>
    <row r="6547" spans="1:29" x14ac:dyDescent="0.3">
      <c r="A6547">
        <v>2014</v>
      </c>
      <c r="B6547">
        <v>9</v>
      </c>
      <c r="C6547" s="1">
        <v>41884</v>
      </c>
      <c r="D6547">
        <v>8450</v>
      </c>
      <c r="E6547">
        <v>422</v>
      </c>
      <c r="F6547">
        <v>0</v>
      </c>
      <c r="G6547">
        <v>37</v>
      </c>
      <c r="H6547">
        <v>165</v>
      </c>
      <c r="I6547">
        <v>252</v>
      </c>
      <c r="J6547">
        <v>454</v>
      </c>
      <c r="K6547">
        <v>9326</v>
      </c>
      <c r="L6547">
        <v>198</v>
      </c>
      <c r="M6547">
        <v>2490</v>
      </c>
      <c r="N6547">
        <v>239</v>
      </c>
      <c r="O6547">
        <v>42</v>
      </c>
      <c r="P6547">
        <v>2969</v>
      </c>
      <c r="Q6547">
        <v>3152</v>
      </c>
      <c r="R6547">
        <v>0</v>
      </c>
      <c r="S6547">
        <v>0</v>
      </c>
      <c r="T6547">
        <v>3152</v>
      </c>
      <c r="U6547">
        <v>4660</v>
      </c>
      <c r="V6547">
        <v>96</v>
      </c>
      <c r="W6547">
        <v>3329</v>
      </c>
      <c r="X6547">
        <v>3205</v>
      </c>
      <c r="Y6547">
        <v>0.28999999999999998</v>
      </c>
      <c r="Z6547">
        <v>66</v>
      </c>
      <c r="AA6547">
        <v>9074</v>
      </c>
      <c r="AB6547">
        <v>65</v>
      </c>
      <c r="AC6547">
        <v>89.01</v>
      </c>
    </row>
    <row r="6548" spans="1:29" x14ac:dyDescent="0.3">
      <c r="A6548">
        <v>2014</v>
      </c>
      <c r="B6548">
        <v>9</v>
      </c>
      <c r="C6548" s="1">
        <v>41885</v>
      </c>
      <c r="D6548">
        <v>8820</v>
      </c>
      <c r="E6548">
        <v>456</v>
      </c>
      <c r="F6548">
        <v>0</v>
      </c>
      <c r="G6548">
        <v>30</v>
      </c>
      <c r="H6548">
        <v>173</v>
      </c>
      <c r="I6548">
        <v>243</v>
      </c>
      <c r="J6548">
        <v>446</v>
      </c>
      <c r="K6548">
        <v>9722</v>
      </c>
      <c r="L6548">
        <v>203</v>
      </c>
      <c r="M6548">
        <v>2484</v>
      </c>
      <c r="N6548">
        <v>569</v>
      </c>
      <c r="O6548">
        <v>42</v>
      </c>
      <c r="P6548">
        <v>3299</v>
      </c>
      <c r="Q6548">
        <v>3091</v>
      </c>
      <c r="R6548">
        <v>0</v>
      </c>
      <c r="S6548">
        <v>0</v>
      </c>
      <c r="T6548">
        <v>3091</v>
      </c>
      <c r="U6548">
        <v>4720</v>
      </c>
      <c r="V6548">
        <v>-141</v>
      </c>
      <c r="W6548">
        <v>3691</v>
      </c>
      <c r="X6548">
        <v>3333</v>
      </c>
      <c r="Y6548">
        <v>0.31</v>
      </c>
      <c r="Z6548">
        <v>66</v>
      </c>
      <c r="AA6548">
        <v>9479</v>
      </c>
      <c r="AB6548">
        <v>65</v>
      </c>
      <c r="AC6548">
        <v>89.04</v>
      </c>
    </row>
    <row r="6549" spans="1:29" x14ac:dyDescent="0.3">
      <c r="A6549">
        <v>2014</v>
      </c>
      <c r="B6549">
        <v>9</v>
      </c>
      <c r="C6549" s="1">
        <v>41886</v>
      </c>
      <c r="D6549">
        <v>9090</v>
      </c>
      <c r="E6549">
        <v>445</v>
      </c>
      <c r="F6549">
        <v>0</v>
      </c>
      <c r="G6549">
        <v>30</v>
      </c>
      <c r="H6549">
        <v>179</v>
      </c>
      <c r="I6549">
        <v>265</v>
      </c>
      <c r="J6549">
        <v>474</v>
      </c>
      <c r="K6549">
        <v>10009</v>
      </c>
      <c r="L6549">
        <v>207</v>
      </c>
      <c r="M6549">
        <v>1988</v>
      </c>
      <c r="N6549">
        <v>814</v>
      </c>
      <c r="O6549">
        <v>41</v>
      </c>
      <c r="P6549">
        <v>3049</v>
      </c>
      <c r="Q6549">
        <v>3038</v>
      </c>
      <c r="R6549">
        <v>0</v>
      </c>
      <c r="S6549">
        <v>0</v>
      </c>
      <c r="T6549">
        <v>3038</v>
      </c>
      <c r="U6549">
        <v>4780</v>
      </c>
      <c r="V6549">
        <v>230</v>
      </c>
      <c r="W6549">
        <v>3904</v>
      </c>
      <c r="X6549">
        <v>3921</v>
      </c>
      <c r="Y6549">
        <v>0.27</v>
      </c>
      <c r="Z6549">
        <v>61</v>
      </c>
      <c r="AA6549">
        <v>9744</v>
      </c>
      <c r="AB6549">
        <v>60</v>
      </c>
      <c r="AC6549">
        <v>88.96</v>
      </c>
    </row>
    <row r="6550" spans="1:29" x14ac:dyDescent="0.3">
      <c r="A6550">
        <v>2014</v>
      </c>
      <c r="B6550">
        <v>9</v>
      </c>
      <c r="C6550" s="1">
        <v>41887</v>
      </c>
      <c r="D6550">
        <v>9280</v>
      </c>
      <c r="E6550">
        <v>424</v>
      </c>
      <c r="F6550">
        <v>0</v>
      </c>
      <c r="G6550">
        <v>30</v>
      </c>
      <c r="H6550">
        <v>183</v>
      </c>
      <c r="I6550">
        <v>266</v>
      </c>
      <c r="J6550">
        <v>479</v>
      </c>
      <c r="K6550">
        <v>10183</v>
      </c>
      <c r="L6550">
        <v>197</v>
      </c>
      <c r="M6550">
        <v>1983</v>
      </c>
      <c r="N6550">
        <v>242</v>
      </c>
      <c r="O6550">
        <v>42</v>
      </c>
      <c r="P6550">
        <v>2465</v>
      </c>
      <c r="Q6550">
        <v>2986</v>
      </c>
      <c r="R6550">
        <v>0</v>
      </c>
      <c r="S6550">
        <v>0</v>
      </c>
      <c r="T6550">
        <v>2986</v>
      </c>
      <c r="U6550">
        <v>4780</v>
      </c>
      <c r="V6550">
        <v>853</v>
      </c>
      <c r="W6550">
        <v>4088</v>
      </c>
      <c r="X6550">
        <v>4732</v>
      </c>
      <c r="Y6550">
        <v>0.21</v>
      </c>
      <c r="Z6550">
        <v>54</v>
      </c>
      <c r="AA6550">
        <v>9917</v>
      </c>
      <c r="AB6550">
        <v>52</v>
      </c>
      <c r="AC6550">
        <v>88.76</v>
      </c>
    </row>
    <row r="6551" spans="1:29" x14ac:dyDescent="0.3">
      <c r="A6551">
        <v>2014</v>
      </c>
      <c r="B6551">
        <v>9</v>
      </c>
      <c r="C6551" s="1">
        <v>41888</v>
      </c>
      <c r="D6551">
        <v>9060</v>
      </c>
      <c r="E6551">
        <v>419</v>
      </c>
      <c r="F6551">
        <v>0</v>
      </c>
      <c r="G6551">
        <v>31</v>
      </c>
      <c r="H6551">
        <v>184</v>
      </c>
      <c r="I6551">
        <v>313</v>
      </c>
      <c r="J6551">
        <v>528</v>
      </c>
      <c r="K6551">
        <v>10007</v>
      </c>
      <c r="L6551">
        <v>192</v>
      </c>
      <c r="M6551">
        <v>2988</v>
      </c>
      <c r="N6551">
        <v>614</v>
      </c>
      <c r="O6551">
        <v>42</v>
      </c>
      <c r="P6551">
        <v>3836</v>
      </c>
      <c r="Q6551">
        <v>2937</v>
      </c>
      <c r="R6551">
        <v>0</v>
      </c>
      <c r="S6551">
        <v>0</v>
      </c>
      <c r="T6551">
        <v>2937</v>
      </c>
      <c r="U6551">
        <v>4830</v>
      </c>
      <c r="V6551">
        <v>-387</v>
      </c>
      <c r="W6551">
        <v>3827</v>
      </c>
      <c r="X6551">
        <v>3234</v>
      </c>
      <c r="Y6551">
        <v>0.35</v>
      </c>
      <c r="Z6551">
        <v>68</v>
      </c>
      <c r="AA6551">
        <v>9694</v>
      </c>
      <c r="AB6551">
        <v>67</v>
      </c>
      <c r="AC6551">
        <v>88.82</v>
      </c>
    </row>
    <row r="6552" spans="1:29" x14ac:dyDescent="0.3">
      <c r="A6552">
        <v>2014</v>
      </c>
      <c r="B6552">
        <v>9</v>
      </c>
      <c r="C6552" s="1">
        <v>41889</v>
      </c>
      <c r="D6552">
        <v>8730</v>
      </c>
      <c r="E6552">
        <v>391</v>
      </c>
      <c r="F6552">
        <v>0</v>
      </c>
      <c r="G6552">
        <v>31</v>
      </c>
      <c r="H6552">
        <v>133</v>
      </c>
      <c r="I6552">
        <v>344</v>
      </c>
      <c r="J6552">
        <v>508</v>
      </c>
      <c r="K6552">
        <v>9629</v>
      </c>
      <c r="L6552">
        <v>181</v>
      </c>
      <c r="M6552">
        <v>2989</v>
      </c>
      <c r="N6552">
        <v>888</v>
      </c>
      <c r="O6552">
        <v>44</v>
      </c>
      <c r="P6552">
        <v>4102</v>
      </c>
      <c r="Q6552">
        <v>2893</v>
      </c>
      <c r="R6552">
        <v>0</v>
      </c>
      <c r="S6552">
        <v>0</v>
      </c>
      <c r="T6552">
        <v>2893</v>
      </c>
      <c r="U6552">
        <v>4910</v>
      </c>
      <c r="V6552">
        <v>-564</v>
      </c>
      <c r="W6552">
        <v>3401</v>
      </c>
      <c r="X6552">
        <v>2634</v>
      </c>
      <c r="Y6552">
        <v>0.4</v>
      </c>
      <c r="Z6552">
        <v>73</v>
      </c>
      <c r="AA6552">
        <v>9285</v>
      </c>
      <c r="AB6552">
        <v>72</v>
      </c>
      <c r="AC6552">
        <v>89.01</v>
      </c>
    </row>
    <row r="6553" spans="1:29" x14ac:dyDescent="0.3">
      <c r="A6553">
        <v>2014</v>
      </c>
      <c r="B6553">
        <v>9</v>
      </c>
      <c r="C6553" s="1">
        <v>41890</v>
      </c>
      <c r="D6553">
        <v>8460</v>
      </c>
      <c r="E6553">
        <v>380</v>
      </c>
      <c r="F6553">
        <v>0</v>
      </c>
      <c r="G6553">
        <v>32</v>
      </c>
      <c r="H6553">
        <v>135</v>
      </c>
      <c r="I6553">
        <v>352</v>
      </c>
      <c r="J6553">
        <v>519</v>
      </c>
      <c r="K6553">
        <v>9359</v>
      </c>
      <c r="L6553">
        <v>187</v>
      </c>
      <c r="M6553">
        <v>1487</v>
      </c>
      <c r="N6553">
        <v>101</v>
      </c>
      <c r="O6553">
        <v>42</v>
      </c>
      <c r="P6553">
        <v>1817</v>
      </c>
      <c r="Q6553">
        <v>2851</v>
      </c>
      <c r="R6553">
        <v>0</v>
      </c>
      <c r="S6553">
        <v>0</v>
      </c>
      <c r="T6553">
        <v>2851</v>
      </c>
      <c r="U6553">
        <v>4910</v>
      </c>
      <c r="V6553">
        <v>1759</v>
      </c>
      <c r="W6553">
        <v>3132</v>
      </c>
      <c r="X6553">
        <v>4691</v>
      </c>
      <c r="Y6553">
        <v>0.16</v>
      </c>
      <c r="Z6553">
        <v>50</v>
      </c>
      <c r="AA6553">
        <v>9007</v>
      </c>
      <c r="AB6553">
        <v>48</v>
      </c>
      <c r="AC6553">
        <v>88.81</v>
      </c>
    </row>
    <row r="6554" spans="1:29" x14ac:dyDescent="0.3">
      <c r="A6554">
        <v>2014</v>
      </c>
      <c r="B6554">
        <v>9</v>
      </c>
      <c r="C6554" s="1">
        <v>41891</v>
      </c>
      <c r="D6554">
        <v>8840</v>
      </c>
      <c r="E6554">
        <v>424</v>
      </c>
      <c r="F6554">
        <v>0</v>
      </c>
      <c r="G6554">
        <v>40</v>
      </c>
      <c r="H6554">
        <v>144</v>
      </c>
      <c r="I6554">
        <v>327</v>
      </c>
      <c r="J6554">
        <v>511</v>
      </c>
      <c r="K6554">
        <v>9775</v>
      </c>
      <c r="L6554">
        <v>185</v>
      </c>
      <c r="M6554">
        <v>1489</v>
      </c>
      <c r="N6554">
        <v>661</v>
      </c>
      <c r="O6554">
        <v>47</v>
      </c>
      <c r="P6554">
        <v>2382</v>
      </c>
      <c r="Q6554">
        <v>2822</v>
      </c>
      <c r="R6554">
        <v>0</v>
      </c>
      <c r="S6554">
        <v>0</v>
      </c>
      <c r="T6554">
        <v>2822</v>
      </c>
      <c r="U6554">
        <v>4900</v>
      </c>
      <c r="V6554">
        <v>1195</v>
      </c>
      <c r="W6554">
        <v>3574</v>
      </c>
      <c r="X6554">
        <v>4571</v>
      </c>
      <c r="Y6554">
        <v>0.21</v>
      </c>
      <c r="Z6554">
        <v>53</v>
      </c>
      <c r="AA6554">
        <v>9448</v>
      </c>
      <c r="AB6554">
        <v>52</v>
      </c>
      <c r="AC6554">
        <v>88.65</v>
      </c>
    </row>
    <row r="6555" spans="1:29" x14ac:dyDescent="0.3">
      <c r="A6555">
        <v>2014</v>
      </c>
      <c r="B6555">
        <v>9</v>
      </c>
      <c r="C6555" s="1">
        <v>41892</v>
      </c>
      <c r="D6555">
        <v>8620</v>
      </c>
      <c r="E6555">
        <v>450</v>
      </c>
      <c r="F6555">
        <v>0</v>
      </c>
      <c r="G6555">
        <v>38</v>
      </c>
      <c r="H6555">
        <v>147</v>
      </c>
      <c r="I6555">
        <v>344</v>
      </c>
      <c r="J6555">
        <v>529</v>
      </c>
      <c r="K6555">
        <v>9599</v>
      </c>
      <c r="L6555">
        <v>179</v>
      </c>
      <c r="M6555">
        <v>2993</v>
      </c>
      <c r="N6555">
        <v>940</v>
      </c>
      <c r="O6555">
        <v>47</v>
      </c>
      <c r="P6555">
        <v>4160</v>
      </c>
      <c r="Q6555">
        <v>2811</v>
      </c>
      <c r="R6555">
        <v>0</v>
      </c>
      <c r="S6555">
        <v>0</v>
      </c>
      <c r="T6555">
        <v>2811</v>
      </c>
      <c r="U6555">
        <v>4900</v>
      </c>
      <c r="V6555">
        <v>-558</v>
      </c>
      <c r="W6555">
        <v>3383</v>
      </c>
      <c r="X6555">
        <v>2628</v>
      </c>
      <c r="Y6555">
        <v>0.41</v>
      </c>
      <c r="Z6555">
        <v>73</v>
      </c>
      <c r="AA6555">
        <v>9255</v>
      </c>
      <c r="AB6555">
        <v>72</v>
      </c>
      <c r="AC6555">
        <v>88.84</v>
      </c>
    </row>
    <row r="6556" spans="1:29" x14ac:dyDescent="0.3">
      <c r="A6556">
        <v>2014</v>
      </c>
      <c r="B6556">
        <v>9</v>
      </c>
      <c r="C6556" s="1">
        <v>41893</v>
      </c>
      <c r="D6556">
        <v>8730</v>
      </c>
      <c r="E6556">
        <v>459</v>
      </c>
      <c r="F6556">
        <v>0</v>
      </c>
      <c r="G6556">
        <v>37</v>
      </c>
      <c r="H6556">
        <v>197</v>
      </c>
      <c r="I6556">
        <v>324</v>
      </c>
      <c r="J6556">
        <v>558</v>
      </c>
      <c r="K6556">
        <v>9747</v>
      </c>
      <c r="L6556">
        <v>178</v>
      </c>
      <c r="M6556">
        <v>2719</v>
      </c>
      <c r="N6556">
        <v>4</v>
      </c>
      <c r="O6556">
        <v>26</v>
      </c>
      <c r="P6556">
        <v>2927</v>
      </c>
      <c r="Q6556">
        <v>2754</v>
      </c>
      <c r="R6556">
        <v>0</v>
      </c>
      <c r="S6556">
        <v>0</v>
      </c>
      <c r="T6556">
        <v>2754</v>
      </c>
      <c r="U6556">
        <v>4940</v>
      </c>
      <c r="V6556">
        <v>781</v>
      </c>
      <c r="W6556">
        <v>3478</v>
      </c>
      <c r="X6556">
        <v>4067</v>
      </c>
      <c r="Y6556">
        <v>0.27</v>
      </c>
      <c r="Z6556">
        <v>58</v>
      </c>
      <c r="AA6556">
        <v>9423</v>
      </c>
      <c r="AB6556">
        <v>57</v>
      </c>
      <c r="AC6556">
        <v>88.75</v>
      </c>
    </row>
    <row r="6557" spans="1:29" x14ac:dyDescent="0.3">
      <c r="A6557">
        <v>2014</v>
      </c>
      <c r="B6557">
        <v>9</v>
      </c>
      <c r="C6557" s="1">
        <v>41894</v>
      </c>
      <c r="D6557">
        <v>8660</v>
      </c>
      <c r="E6557">
        <v>455</v>
      </c>
      <c r="F6557">
        <v>0</v>
      </c>
      <c r="G6557">
        <v>35</v>
      </c>
      <c r="H6557">
        <v>221</v>
      </c>
      <c r="I6557">
        <v>307</v>
      </c>
      <c r="J6557">
        <v>563</v>
      </c>
      <c r="K6557">
        <v>9678</v>
      </c>
      <c r="L6557">
        <v>174</v>
      </c>
      <c r="M6557">
        <v>2625</v>
      </c>
      <c r="N6557">
        <v>1166</v>
      </c>
      <c r="O6557">
        <v>34</v>
      </c>
      <c r="P6557">
        <v>3999</v>
      </c>
      <c r="Q6557">
        <v>2708</v>
      </c>
      <c r="R6557">
        <v>0</v>
      </c>
      <c r="S6557">
        <v>0</v>
      </c>
      <c r="T6557">
        <v>2708</v>
      </c>
      <c r="U6557">
        <v>4920</v>
      </c>
      <c r="V6557">
        <v>-276</v>
      </c>
      <c r="W6557">
        <v>3437</v>
      </c>
      <c r="X6557">
        <v>2971</v>
      </c>
      <c r="Y6557">
        <v>0.39</v>
      </c>
      <c r="Z6557">
        <v>69</v>
      </c>
      <c r="AA6557">
        <v>9371</v>
      </c>
      <c r="AB6557">
        <v>68</v>
      </c>
      <c r="AC6557">
        <v>88.87</v>
      </c>
    </row>
    <row r="6558" spans="1:29" x14ac:dyDescent="0.3">
      <c r="A6558">
        <v>2014</v>
      </c>
      <c r="B6558">
        <v>9</v>
      </c>
      <c r="C6558" s="1">
        <v>41895</v>
      </c>
      <c r="D6558">
        <v>8610</v>
      </c>
      <c r="E6558">
        <v>448</v>
      </c>
      <c r="F6558">
        <v>0</v>
      </c>
      <c r="G6558">
        <v>35</v>
      </c>
      <c r="H6558">
        <v>180</v>
      </c>
      <c r="I6558">
        <v>305</v>
      </c>
      <c r="J6558">
        <v>520</v>
      </c>
      <c r="K6558">
        <v>9578</v>
      </c>
      <c r="L6558">
        <v>162</v>
      </c>
      <c r="M6558">
        <v>1714</v>
      </c>
      <c r="N6558">
        <v>1948</v>
      </c>
      <c r="O6558">
        <v>50</v>
      </c>
      <c r="P6558">
        <v>3874</v>
      </c>
      <c r="Q6558">
        <v>2646</v>
      </c>
      <c r="R6558">
        <v>0</v>
      </c>
      <c r="S6558">
        <v>0</v>
      </c>
      <c r="T6558">
        <v>2646</v>
      </c>
      <c r="U6558">
        <v>4840</v>
      </c>
      <c r="V6558">
        <v>-234</v>
      </c>
      <c r="W6558">
        <v>3477</v>
      </c>
      <c r="X6558">
        <v>3058</v>
      </c>
      <c r="Y6558">
        <v>0.38</v>
      </c>
      <c r="Z6558">
        <v>68</v>
      </c>
      <c r="AA6558">
        <v>9273</v>
      </c>
      <c r="AB6558">
        <v>67</v>
      </c>
      <c r="AC6558">
        <v>88.96</v>
      </c>
    </row>
    <row r="6559" spans="1:29" x14ac:dyDescent="0.3">
      <c r="A6559">
        <v>2014</v>
      </c>
      <c r="B6559">
        <v>9</v>
      </c>
      <c r="C6559" s="1">
        <v>41896</v>
      </c>
      <c r="D6559">
        <v>8580</v>
      </c>
      <c r="E6559">
        <v>407</v>
      </c>
      <c r="F6559">
        <v>0</v>
      </c>
      <c r="G6559">
        <v>35</v>
      </c>
      <c r="H6559">
        <v>157</v>
      </c>
      <c r="I6559">
        <v>360</v>
      </c>
      <c r="J6559">
        <v>552</v>
      </c>
      <c r="K6559">
        <v>9539</v>
      </c>
      <c r="L6559">
        <v>159</v>
      </c>
      <c r="M6559">
        <v>1986</v>
      </c>
      <c r="N6559">
        <v>3006</v>
      </c>
      <c r="O6559">
        <v>49</v>
      </c>
      <c r="P6559">
        <v>5200</v>
      </c>
      <c r="Q6559">
        <v>2599</v>
      </c>
      <c r="R6559">
        <v>0</v>
      </c>
      <c r="S6559">
        <v>0</v>
      </c>
      <c r="T6559">
        <v>2599</v>
      </c>
      <c r="U6559">
        <v>4670</v>
      </c>
      <c r="V6559">
        <v>-1667</v>
      </c>
      <c r="W6559">
        <v>3589</v>
      </c>
      <c r="X6559">
        <v>1741</v>
      </c>
      <c r="Y6559">
        <v>0.52</v>
      </c>
      <c r="Z6559">
        <v>82</v>
      </c>
      <c r="AA6559">
        <v>9179</v>
      </c>
      <c r="AB6559">
        <v>81</v>
      </c>
      <c r="AC6559">
        <v>89.4</v>
      </c>
    </row>
    <row r="6560" spans="1:29" x14ac:dyDescent="0.3">
      <c r="A6560">
        <v>2014</v>
      </c>
      <c r="B6560">
        <v>9</v>
      </c>
      <c r="C6560" s="1">
        <v>41897</v>
      </c>
      <c r="D6560">
        <v>8330</v>
      </c>
      <c r="E6560">
        <v>354</v>
      </c>
      <c r="F6560">
        <v>0</v>
      </c>
      <c r="G6560">
        <v>35</v>
      </c>
      <c r="H6560">
        <v>138</v>
      </c>
      <c r="I6560">
        <v>373</v>
      </c>
      <c r="J6560">
        <v>546</v>
      </c>
      <c r="K6560">
        <v>9230</v>
      </c>
      <c r="L6560">
        <v>143</v>
      </c>
      <c r="M6560">
        <v>1190</v>
      </c>
      <c r="N6560">
        <v>3309</v>
      </c>
      <c r="O6560">
        <v>45</v>
      </c>
      <c r="P6560">
        <v>4687</v>
      </c>
      <c r="Q6560">
        <v>2562</v>
      </c>
      <c r="R6560">
        <v>0</v>
      </c>
      <c r="S6560">
        <v>0</v>
      </c>
      <c r="T6560">
        <v>2562</v>
      </c>
      <c r="U6560">
        <v>4580</v>
      </c>
      <c r="V6560">
        <v>-1227</v>
      </c>
      <c r="W6560">
        <v>3387</v>
      </c>
      <c r="X6560">
        <v>1981</v>
      </c>
      <c r="Y6560">
        <v>0.48</v>
      </c>
      <c r="Z6560">
        <v>79</v>
      </c>
      <c r="AA6560">
        <v>8857</v>
      </c>
      <c r="AB6560">
        <v>78</v>
      </c>
      <c r="AC6560">
        <v>89.74</v>
      </c>
    </row>
    <row r="6561" spans="1:29" x14ac:dyDescent="0.3">
      <c r="A6561">
        <v>2014</v>
      </c>
      <c r="B6561">
        <v>9</v>
      </c>
      <c r="C6561" s="1">
        <v>41898</v>
      </c>
      <c r="D6561">
        <v>8550</v>
      </c>
      <c r="E6561">
        <v>371</v>
      </c>
      <c r="F6561">
        <v>0</v>
      </c>
      <c r="G6561">
        <v>33</v>
      </c>
      <c r="H6561">
        <v>123</v>
      </c>
      <c r="I6561">
        <v>325</v>
      </c>
      <c r="J6561">
        <v>481</v>
      </c>
      <c r="K6561">
        <v>9402</v>
      </c>
      <c r="L6561">
        <v>142</v>
      </c>
      <c r="M6561">
        <v>1186</v>
      </c>
      <c r="N6561">
        <v>2731</v>
      </c>
      <c r="O6561">
        <v>46</v>
      </c>
      <c r="P6561">
        <v>4104</v>
      </c>
      <c r="Q6561">
        <v>2547</v>
      </c>
      <c r="R6561">
        <v>0</v>
      </c>
      <c r="S6561">
        <v>0</v>
      </c>
      <c r="T6561">
        <v>2547</v>
      </c>
      <c r="U6561">
        <v>4470</v>
      </c>
      <c r="V6561">
        <v>-809</v>
      </c>
      <c r="W6561">
        <v>3738</v>
      </c>
      <c r="X6561">
        <v>2750</v>
      </c>
      <c r="Y6561">
        <v>0.41</v>
      </c>
      <c r="Z6561">
        <v>71</v>
      </c>
      <c r="AA6561">
        <v>9077</v>
      </c>
      <c r="AB6561">
        <v>70</v>
      </c>
      <c r="AC6561">
        <v>89.85</v>
      </c>
    </row>
    <row r="6562" spans="1:29" x14ac:dyDescent="0.3">
      <c r="A6562">
        <v>2014</v>
      </c>
      <c r="B6562">
        <v>9</v>
      </c>
      <c r="C6562" s="1">
        <v>41899</v>
      </c>
      <c r="D6562">
        <v>8170</v>
      </c>
      <c r="E6562">
        <v>375</v>
      </c>
      <c r="F6562">
        <v>0</v>
      </c>
      <c r="G6562">
        <v>31</v>
      </c>
      <c r="H6562">
        <v>119</v>
      </c>
      <c r="I6562">
        <v>326</v>
      </c>
      <c r="J6562">
        <v>476</v>
      </c>
      <c r="K6562">
        <v>9021</v>
      </c>
      <c r="L6562">
        <v>161</v>
      </c>
      <c r="M6562">
        <v>1491</v>
      </c>
      <c r="N6562">
        <v>1889</v>
      </c>
      <c r="O6562">
        <v>53</v>
      </c>
      <c r="P6562">
        <v>3594</v>
      </c>
      <c r="Q6562">
        <v>2487</v>
      </c>
      <c r="R6562">
        <v>0</v>
      </c>
      <c r="S6562">
        <v>0</v>
      </c>
      <c r="T6562">
        <v>2487</v>
      </c>
      <c r="U6562">
        <v>4410</v>
      </c>
      <c r="V6562">
        <v>-324</v>
      </c>
      <c r="W6562">
        <v>3439</v>
      </c>
      <c r="X6562">
        <v>2941</v>
      </c>
      <c r="Y6562">
        <v>0.37</v>
      </c>
      <c r="Z6562">
        <v>67</v>
      </c>
      <c r="AA6562">
        <v>8695</v>
      </c>
      <c r="AB6562">
        <v>66</v>
      </c>
      <c r="AC6562">
        <v>89.91</v>
      </c>
    </row>
    <row r="6563" spans="1:29" x14ac:dyDescent="0.3">
      <c r="A6563">
        <v>2014</v>
      </c>
      <c r="B6563">
        <v>9</v>
      </c>
      <c r="C6563" s="1">
        <v>41900</v>
      </c>
      <c r="D6563">
        <v>8360</v>
      </c>
      <c r="E6563">
        <v>378</v>
      </c>
      <c r="F6563">
        <v>0</v>
      </c>
      <c r="G6563">
        <v>30</v>
      </c>
      <c r="H6563">
        <v>121</v>
      </c>
      <c r="I6563">
        <v>342</v>
      </c>
      <c r="J6563">
        <v>493</v>
      </c>
      <c r="K6563">
        <v>9231</v>
      </c>
      <c r="L6563">
        <v>172</v>
      </c>
      <c r="M6563">
        <v>1487</v>
      </c>
      <c r="N6563">
        <v>1642</v>
      </c>
      <c r="O6563">
        <v>59</v>
      </c>
      <c r="P6563">
        <v>3360</v>
      </c>
      <c r="Q6563">
        <v>2432</v>
      </c>
      <c r="R6563">
        <v>0</v>
      </c>
      <c r="S6563">
        <v>0</v>
      </c>
      <c r="T6563">
        <v>2432</v>
      </c>
      <c r="U6563">
        <v>4330</v>
      </c>
      <c r="V6563">
        <v>-118</v>
      </c>
      <c r="W6563">
        <v>3727</v>
      </c>
      <c r="X6563">
        <v>3439</v>
      </c>
      <c r="Y6563">
        <v>0.33</v>
      </c>
      <c r="Z6563">
        <v>63</v>
      </c>
      <c r="AA6563">
        <v>8889</v>
      </c>
      <c r="AB6563">
        <v>61</v>
      </c>
      <c r="AC6563">
        <v>89.87</v>
      </c>
    </row>
    <row r="6564" spans="1:29" x14ac:dyDescent="0.3">
      <c r="A6564">
        <v>2014</v>
      </c>
      <c r="B6564">
        <v>9</v>
      </c>
      <c r="C6564" s="1">
        <v>41901</v>
      </c>
      <c r="D6564">
        <v>7820</v>
      </c>
      <c r="E6564">
        <v>382</v>
      </c>
      <c r="F6564">
        <v>0</v>
      </c>
      <c r="G6564">
        <v>32</v>
      </c>
      <c r="H6564">
        <v>137</v>
      </c>
      <c r="I6564">
        <v>342</v>
      </c>
      <c r="J6564">
        <v>511</v>
      </c>
      <c r="K6564">
        <v>8713</v>
      </c>
      <c r="L6564">
        <v>147</v>
      </c>
      <c r="M6564">
        <v>1489</v>
      </c>
      <c r="N6564">
        <v>1649</v>
      </c>
      <c r="O6564">
        <v>57</v>
      </c>
      <c r="P6564">
        <v>3342</v>
      </c>
      <c r="Q6564">
        <v>2399</v>
      </c>
      <c r="R6564">
        <v>0</v>
      </c>
      <c r="S6564">
        <v>0</v>
      </c>
      <c r="T6564">
        <v>2399</v>
      </c>
      <c r="U6564">
        <v>4350</v>
      </c>
      <c r="V6564">
        <v>-41</v>
      </c>
      <c r="W6564">
        <v>3180</v>
      </c>
      <c r="X6564">
        <v>2972</v>
      </c>
      <c r="Y6564">
        <v>0.35</v>
      </c>
      <c r="Z6564">
        <v>66</v>
      </c>
      <c r="AA6564">
        <v>8371</v>
      </c>
      <c r="AB6564">
        <v>64</v>
      </c>
      <c r="AC6564">
        <v>89.92</v>
      </c>
    </row>
    <row r="6565" spans="1:29" x14ac:dyDescent="0.3">
      <c r="A6565">
        <v>2014</v>
      </c>
      <c r="B6565">
        <v>9</v>
      </c>
      <c r="C6565" s="1">
        <v>41902</v>
      </c>
      <c r="D6565">
        <v>7640</v>
      </c>
      <c r="E6565">
        <v>374</v>
      </c>
      <c r="F6565">
        <v>0</v>
      </c>
      <c r="G6565">
        <v>31</v>
      </c>
      <c r="H6565">
        <v>113</v>
      </c>
      <c r="I6565">
        <v>366</v>
      </c>
      <c r="J6565">
        <v>510</v>
      </c>
      <c r="K6565">
        <v>8524</v>
      </c>
      <c r="L6565">
        <v>147</v>
      </c>
      <c r="M6565">
        <v>1495</v>
      </c>
      <c r="N6565">
        <v>1657</v>
      </c>
      <c r="O6565">
        <v>42</v>
      </c>
      <c r="P6565">
        <v>3341</v>
      </c>
      <c r="Q6565">
        <v>2402</v>
      </c>
      <c r="R6565">
        <v>0</v>
      </c>
      <c r="S6565">
        <v>0</v>
      </c>
      <c r="T6565">
        <v>2402</v>
      </c>
      <c r="U6565">
        <v>4450</v>
      </c>
      <c r="V6565">
        <v>58</v>
      </c>
      <c r="W6565">
        <v>2891</v>
      </c>
      <c r="X6565">
        <v>2781</v>
      </c>
      <c r="Y6565">
        <v>0.36</v>
      </c>
      <c r="Z6565">
        <v>67</v>
      </c>
      <c r="AA6565">
        <v>8158</v>
      </c>
      <c r="AB6565">
        <v>66</v>
      </c>
      <c r="AC6565">
        <v>90.02</v>
      </c>
    </row>
    <row r="6566" spans="1:29" x14ac:dyDescent="0.3">
      <c r="A6566">
        <v>2014</v>
      </c>
      <c r="B6566">
        <v>9</v>
      </c>
      <c r="C6566" s="1">
        <v>41903</v>
      </c>
      <c r="D6566">
        <v>7600</v>
      </c>
      <c r="E6566">
        <v>366</v>
      </c>
      <c r="F6566">
        <v>0</v>
      </c>
      <c r="G6566">
        <v>31</v>
      </c>
      <c r="H6566">
        <v>105</v>
      </c>
      <c r="I6566">
        <v>368</v>
      </c>
      <c r="J6566">
        <v>504</v>
      </c>
      <c r="K6566">
        <v>8470</v>
      </c>
      <c r="L6566">
        <v>123</v>
      </c>
      <c r="M6566">
        <v>1489</v>
      </c>
      <c r="N6566">
        <v>1648</v>
      </c>
      <c r="O6566">
        <v>37</v>
      </c>
      <c r="P6566">
        <v>3297</v>
      </c>
      <c r="Q6566">
        <v>2364</v>
      </c>
      <c r="R6566">
        <v>0</v>
      </c>
      <c r="S6566">
        <v>0</v>
      </c>
      <c r="T6566">
        <v>2364</v>
      </c>
      <c r="U6566">
        <v>4450</v>
      </c>
      <c r="V6566">
        <v>120</v>
      </c>
      <c r="W6566">
        <v>2854</v>
      </c>
      <c r="X6566">
        <v>2809</v>
      </c>
      <c r="Y6566">
        <v>0.37</v>
      </c>
      <c r="Z6566">
        <v>67</v>
      </c>
      <c r="AA6566">
        <v>8102</v>
      </c>
      <c r="AB6566">
        <v>65</v>
      </c>
      <c r="AC6566">
        <v>90.1</v>
      </c>
    </row>
    <row r="6567" spans="1:29" x14ac:dyDescent="0.3">
      <c r="A6567">
        <v>2014</v>
      </c>
      <c r="B6567">
        <v>9</v>
      </c>
      <c r="C6567" s="1">
        <v>41904</v>
      </c>
      <c r="D6567">
        <v>7880</v>
      </c>
      <c r="E6567">
        <v>370</v>
      </c>
      <c r="F6567">
        <v>0</v>
      </c>
      <c r="G6567">
        <v>31</v>
      </c>
      <c r="H6567">
        <v>107</v>
      </c>
      <c r="I6567">
        <v>364</v>
      </c>
      <c r="J6567">
        <v>502</v>
      </c>
      <c r="K6567">
        <v>8752</v>
      </c>
      <c r="L6567">
        <v>121</v>
      </c>
      <c r="M6567">
        <v>1496</v>
      </c>
      <c r="N6567">
        <v>1628</v>
      </c>
      <c r="O6567">
        <v>42</v>
      </c>
      <c r="P6567">
        <v>3287</v>
      </c>
      <c r="Q6567">
        <v>2321</v>
      </c>
      <c r="R6567">
        <v>0</v>
      </c>
      <c r="S6567">
        <v>0</v>
      </c>
      <c r="T6567">
        <v>2321</v>
      </c>
      <c r="U6567">
        <v>4340</v>
      </c>
      <c r="V6567">
        <v>47</v>
      </c>
      <c r="W6567">
        <v>3260</v>
      </c>
      <c r="X6567">
        <v>3144</v>
      </c>
      <c r="Y6567">
        <v>0.35</v>
      </c>
      <c r="Z6567">
        <v>64</v>
      </c>
      <c r="AA6567">
        <v>8388</v>
      </c>
      <c r="AB6567">
        <v>63</v>
      </c>
      <c r="AC6567">
        <v>90.1</v>
      </c>
    </row>
    <row r="6568" spans="1:29" x14ac:dyDescent="0.3">
      <c r="A6568">
        <v>2014</v>
      </c>
      <c r="B6568">
        <v>9</v>
      </c>
      <c r="C6568" s="1">
        <v>41905</v>
      </c>
      <c r="D6568">
        <v>7620</v>
      </c>
      <c r="E6568">
        <v>352</v>
      </c>
      <c r="F6568">
        <v>0</v>
      </c>
      <c r="G6568">
        <v>31</v>
      </c>
      <c r="H6568">
        <v>101</v>
      </c>
      <c r="I6568">
        <v>340</v>
      </c>
      <c r="J6568">
        <v>472</v>
      </c>
      <c r="K6568">
        <v>8444</v>
      </c>
      <c r="L6568">
        <v>131</v>
      </c>
      <c r="M6568">
        <v>1486</v>
      </c>
      <c r="N6568">
        <v>1627</v>
      </c>
      <c r="O6568">
        <v>41</v>
      </c>
      <c r="P6568">
        <v>3285</v>
      </c>
      <c r="Q6568">
        <v>2323</v>
      </c>
      <c r="R6568">
        <v>0</v>
      </c>
      <c r="S6568">
        <v>0</v>
      </c>
      <c r="T6568">
        <v>2323</v>
      </c>
      <c r="U6568">
        <v>4250</v>
      </c>
      <c r="V6568">
        <v>-73</v>
      </c>
      <c r="W6568">
        <v>3072</v>
      </c>
      <c r="X6568">
        <v>2836</v>
      </c>
      <c r="Y6568">
        <v>0.37</v>
      </c>
      <c r="Z6568">
        <v>66</v>
      </c>
      <c r="AA6568">
        <v>8104</v>
      </c>
      <c r="AB6568">
        <v>65</v>
      </c>
      <c r="AC6568">
        <v>90.17</v>
      </c>
    </row>
    <row r="6569" spans="1:29" x14ac:dyDescent="0.3">
      <c r="A6569">
        <v>2014</v>
      </c>
      <c r="B6569">
        <v>9</v>
      </c>
      <c r="C6569" s="1">
        <v>41906</v>
      </c>
      <c r="D6569">
        <v>7480</v>
      </c>
      <c r="E6569">
        <v>338</v>
      </c>
      <c r="F6569">
        <v>0</v>
      </c>
      <c r="G6569">
        <v>31</v>
      </c>
      <c r="H6569">
        <v>96</v>
      </c>
      <c r="I6569">
        <v>332</v>
      </c>
      <c r="J6569">
        <v>459</v>
      </c>
      <c r="K6569">
        <v>8277</v>
      </c>
      <c r="L6569">
        <v>167</v>
      </c>
      <c r="M6569">
        <v>1524</v>
      </c>
      <c r="N6569">
        <v>1625</v>
      </c>
      <c r="O6569">
        <v>41</v>
      </c>
      <c r="P6569">
        <v>3357</v>
      </c>
      <c r="Q6569">
        <v>2263</v>
      </c>
      <c r="R6569">
        <v>0</v>
      </c>
      <c r="S6569">
        <v>0</v>
      </c>
      <c r="T6569">
        <v>2263</v>
      </c>
      <c r="U6569">
        <v>4320</v>
      </c>
      <c r="V6569">
        <v>-48</v>
      </c>
      <c r="W6569">
        <v>2864</v>
      </c>
      <c r="X6569">
        <v>2658</v>
      </c>
      <c r="Y6569">
        <v>0.38</v>
      </c>
      <c r="Z6569">
        <v>68</v>
      </c>
      <c r="AA6569">
        <v>7945</v>
      </c>
      <c r="AB6569">
        <v>67</v>
      </c>
      <c r="AC6569">
        <v>90.28</v>
      </c>
    </row>
    <row r="6570" spans="1:29" x14ac:dyDescent="0.3">
      <c r="A6570">
        <v>2014</v>
      </c>
      <c r="B6570">
        <v>9</v>
      </c>
      <c r="C6570" s="1">
        <v>41907</v>
      </c>
      <c r="D6570">
        <v>7700</v>
      </c>
      <c r="E6570">
        <v>335</v>
      </c>
      <c r="F6570">
        <v>0</v>
      </c>
      <c r="G6570">
        <v>34</v>
      </c>
      <c r="H6570">
        <v>84</v>
      </c>
      <c r="I6570">
        <v>337</v>
      </c>
      <c r="J6570">
        <v>455</v>
      </c>
      <c r="K6570">
        <v>8490</v>
      </c>
      <c r="L6570">
        <v>156</v>
      </c>
      <c r="M6570">
        <v>1489</v>
      </c>
      <c r="N6570">
        <v>1664</v>
      </c>
      <c r="O6570">
        <v>38</v>
      </c>
      <c r="P6570">
        <v>3347</v>
      </c>
      <c r="Q6570">
        <v>2204</v>
      </c>
      <c r="R6570">
        <v>1605</v>
      </c>
      <c r="S6570">
        <v>0</v>
      </c>
      <c r="T6570">
        <v>599</v>
      </c>
      <c r="U6570">
        <v>4440</v>
      </c>
      <c r="V6570">
        <v>1158</v>
      </c>
      <c r="W6570">
        <v>3427</v>
      </c>
      <c r="X6570">
        <v>4543</v>
      </c>
      <c r="Y6570">
        <v>0.37</v>
      </c>
      <c r="Z6570">
        <v>46</v>
      </c>
      <c r="AA6570">
        <v>8153</v>
      </c>
      <c r="AB6570">
        <v>44</v>
      </c>
      <c r="AC6570">
        <v>90.04</v>
      </c>
    </row>
    <row r="6571" spans="1:29" x14ac:dyDescent="0.3">
      <c r="A6571">
        <v>2014</v>
      </c>
      <c r="B6571">
        <v>9</v>
      </c>
      <c r="C6571" s="1">
        <v>41908</v>
      </c>
      <c r="D6571">
        <v>7560</v>
      </c>
      <c r="E6571">
        <v>316</v>
      </c>
      <c r="F6571">
        <v>0</v>
      </c>
      <c r="G6571">
        <v>33</v>
      </c>
      <c r="H6571">
        <v>66</v>
      </c>
      <c r="I6571">
        <v>345</v>
      </c>
      <c r="J6571">
        <v>444</v>
      </c>
      <c r="K6571">
        <v>8320</v>
      </c>
      <c r="L6571">
        <v>134</v>
      </c>
      <c r="M6571">
        <v>2482</v>
      </c>
      <c r="N6571">
        <v>1676</v>
      </c>
      <c r="O6571">
        <v>38</v>
      </c>
      <c r="P6571">
        <v>4330</v>
      </c>
      <c r="Q6571">
        <v>2208</v>
      </c>
      <c r="R6571">
        <v>1605</v>
      </c>
      <c r="S6571">
        <v>0</v>
      </c>
      <c r="T6571">
        <v>604</v>
      </c>
      <c r="U6571">
        <v>4520</v>
      </c>
      <c r="V6571">
        <v>242</v>
      </c>
      <c r="W6571">
        <v>3187</v>
      </c>
      <c r="X6571">
        <v>3386</v>
      </c>
      <c r="Y6571">
        <v>0.49</v>
      </c>
      <c r="Z6571">
        <v>59</v>
      </c>
      <c r="AA6571">
        <v>7975</v>
      </c>
      <c r="AB6571">
        <v>58</v>
      </c>
      <c r="AC6571">
        <v>89.99</v>
      </c>
    </row>
    <row r="6572" spans="1:29" x14ac:dyDescent="0.3">
      <c r="A6572">
        <v>2014</v>
      </c>
      <c r="B6572">
        <v>9</v>
      </c>
      <c r="C6572" s="1">
        <v>41909</v>
      </c>
      <c r="D6572">
        <v>7780</v>
      </c>
      <c r="E6572">
        <v>295</v>
      </c>
      <c r="F6572">
        <v>0</v>
      </c>
      <c r="G6572">
        <v>36</v>
      </c>
      <c r="H6572">
        <v>55</v>
      </c>
      <c r="I6572">
        <v>335</v>
      </c>
      <c r="J6572">
        <v>426</v>
      </c>
      <c r="K6572">
        <v>8501</v>
      </c>
      <c r="L6572">
        <v>105</v>
      </c>
      <c r="M6572">
        <v>2481</v>
      </c>
      <c r="N6572">
        <v>1675</v>
      </c>
      <c r="O6572">
        <v>37</v>
      </c>
      <c r="P6572">
        <v>4299</v>
      </c>
      <c r="Q6572">
        <v>2162</v>
      </c>
      <c r="R6572">
        <v>1605</v>
      </c>
      <c r="S6572">
        <v>0</v>
      </c>
      <c r="T6572">
        <v>557</v>
      </c>
      <c r="U6572">
        <v>4490</v>
      </c>
      <c r="V6572">
        <v>255</v>
      </c>
      <c r="W6572">
        <v>3429</v>
      </c>
      <c r="X6572">
        <v>3645</v>
      </c>
      <c r="Y6572">
        <v>0.48</v>
      </c>
      <c r="Z6572">
        <v>57</v>
      </c>
      <c r="AA6572">
        <v>8166</v>
      </c>
      <c r="AB6572">
        <v>55</v>
      </c>
      <c r="AC6572">
        <v>89.91</v>
      </c>
    </row>
    <row r="6573" spans="1:29" x14ac:dyDescent="0.3">
      <c r="A6573">
        <v>2014</v>
      </c>
      <c r="B6573">
        <v>9</v>
      </c>
      <c r="C6573" s="1">
        <v>41910</v>
      </c>
      <c r="D6573">
        <v>7740</v>
      </c>
      <c r="E6573">
        <v>277</v>
      </c>
      <c r="F6573">
        <v>0</v>
      </c>
      <c r="G6573">
        <v>42</v>
      </c>
      <c r="H6573">
        <v>49</v>
      </c>
      <c r="I6573">
        <v>330</v>
      </c>
      <c r="J6573">
        <v>421</v>
      </c>
      <c r="K6573">
        <v>8438</v>
      </c>
      <c r="L6573">
        <v>112</v>
      </c>
      <c r="M6573">
        <v>2493</v>
      </c>
      <c r="N6573">
        <v>1676</v>
      </c>
      <c r="O6573">
        <v>38</v>
      </c>
      <c r="P6573">
        <v>4319</v>
      </c>
      <c r="Q6573">
        <v>2170</v>
      </c>
      <c r="R6573">
        <v>1605</v>
      </c>
      <c r="S6573">
        <v>0</v>
      </c>
      <c r="T6573">
        <v>565</v>
      </c>
      <c r="U6573">
        <v>4380</v>
      </c>
      <c r="V6573">
        <v>115</v>
      </c>
      <c r="W6573">
        <v>3479</v>
      </c>
      <c r="X6573">
        <v>3554</v>
      </c>
      <c r="Y6573">
        <v>0.49</v>
      </c>
      <c r="Z6573">
        <v>58</v>
      </c>
      <c r="AA6573">
        <v>8108</v>
      </c>
      <c r="AB6573">
        <v>56</v>
      </c>
      <c r="AC6573">
        <v>89.84</v>
      </c>
    </row>
    <row r="6574" spans="1:29" x14ac:dyDescent="0.3">
      <c r="A6574">
        <v>2014</v>
      </c>
      <c r="B6574">
        <v>9</v>
      </c>
      <c r="C6574" s="1">
        <v>41911</v>
      </c>
      <c r="D6574">
        <v>7210</v>
      </c>
      <c r="E6574">
        <v>270</v>
      </c>
      <c r="F6574">
        <v>0</v>
      </c>
      <c r="G6574">
        <v>44</v>
      </c>
      <c r="H6574">
        <v>49</v>
      </c>
      <c r="I6574">
        <v>320</v>
      </c>
      <c r="J6574">
        <v>413</v>
      </c>
      <c r="K6574">
        <v>7893</v>
      </c>
      <c r="L6574">
        <v>121</v>
      </c>
      <c r="M6574">
        <v>2488</v>
      </c>
      <c r="N6574">
        <v>1653</v>
      </c>
      <c r="O6574">
        <v>40</v>
      </c>
      <c r="P6574">
        <v>4302</v>
      </c>
      <c r="Q6574">
        <v>2138</v>
      </c>
      <c r="R6574">
        <v>1605</v>
      </c>
      <c r="S6574">
        <v>0</v>
      </c>
      <c r="T6574">
        <v>533</v>
      </c>
      <c r="U6574">
        <v>4220</v>
      </c>
      <c r="V6574">
        <v>-15</v>
      </c>
      <c r="W6574">
        <v>3111</v>
      </c>
      <c r="X6574">
        <v>3058</v>
      </c>
      <c r="Y6574">
        <v>0.52</v>
      </c>
      <c r="Z6574">
        <v>61</v>
      </c>
      <c r="AA6574">
        <v>7573</v>
      </c>
      <c r="AB6574">
        <v>60</v>
      </c>
      <c r="AC6574">
        <v>89.88</v>
      </c>
    </row>
    <row r="6575" spans="1:29" x14ac:dyDescent="0.3">
      <c r="A6575">
        <v>2014</v>
      </c>
      <c r="B6575">
        <v>9</v>
      </c>
      <c r="C6575" s="1">
        <v>41912</v>
      </c>
      <c r="D6575">
        <v>7370</v>
      </c>
      <c r="E6575">
        <v>264</v>
      </c>
      <c r="F6575">
        <v>0</v>
      </c>
      <c r="G6575">
        <v>52</v>
      </c>
      <c r="H6575">
        <v>63</v>
      </c>
      <c r="I6575">
        <v>315</v>
      </c>
      <c r="J6575">
        <v>430</v>
      </c>
      <c r="K6575">
        <v>8064</v>
      </c>
      <c r="L6575">
        <v>126</v>
      </c>
      <c r="M6575">
        <v>2487</v>
      </c>
      <c r="N6575">
        <v>1668</v>
      </c>
      <c r="O6575">
        <v>49</v>
      </c>
      <c r="P6575">
        <v>4330</v>
      </c>
      <c r="Q6575">
        <v>2115</v>
      </c>
      <c r="R6575">
        <v>0</v>
      </c>
      <c r="S6575">
        <v>0</v>
      </c>
      <c r="T6575">
        <v>2115</v>
      </c>
      <c r="U6575">
        <v>4090</v>
      </c>
      <c r="V6575">
        <v>-1184</v>
      </c>
      <c r="W6575">
        <v>2952</v>
      </c>
      <c r="X6575">
        <v>1620</v>
      </c>
      <c r="Y6575">
        <v>0.51</v>
      </c>
      <c r="Z6575">
        <v>80</v>
      </c>
      <c r="AA6575">
        <v>7749</v>
      </c>
      <c r="AB6575">
        <v>79</v>
      </c>
      <c r="AC6575">
        <v>90.32</v>
      </c>
    </row>
    <row r="6576" spans="1:29" x14ac:dyDescent="0.3">
      <c r="A6576">
        <v>2014</v>
      </c>
      <c r="B6576">
        <v>10</v>
      </c>
      <c r="C6576" s="1">
        <v>41913</v>
      </c>
      <c r="D6576">
        <v>7670</v>
      </c>
      <c r="E6576">
        <v>297</v>
      </c>
      <c r="F6576">
        <v>0</v>
      </c>
      <c r="G6576">
        <v>89</v>
      </c>
      <c r="H6576">
        <v>13</v>
      </c>
      <c r="I6576">
        <v>320</v>
      </c>
      <c r="J6576">
        <v>422</v>
      </c>
      <c r="K6576">
        <v>8389</v>
      </c>
      <c r="L6576">
        <v>106</v>
      </c>
      <c r="M6576">
        <v>789</v>
      </c>
      <c r="N6576">
        <v>1681</v>
      </c>
      <c r="O6576">
        <v>39</v>
      </c>
      <c r="P6576">
        <v>2615</v>
      </c>
      <c r="Q6576">
        <v>2112</v>
      </c>
      <c r="R6576">
        <v>0</v>
      </c>
      <c r="S6576">
        <v>0</v>
      </c>
      <c r="T6576">
        <v>2112</v>
      </c>
      <c r="U6576">
        <v>3960</v>
      </c>
      <c r="V6576">
        <v>394</v>
      </c>
      <c r="W6576">
        <v>3416</v>
      </c>
      <c r="X6576">
        <v>3662</v>
      </c>
      <c r="Y6576">
        <v>0.28999999999999998</v>
      </c>
      <c r="Z6576">
        <v>56</v>
      </c>
      <c r="AA6576">
        <v>8069</v>
      </c>
      <c r="AB6576">
        <v>55</v>
      </c>
      <c r="AC6576">
        <v>90.21</v>
      </c>
    </row>
    <row r="6577" spans="1:29" x14ac:dyDescent="0.3">
      <c r="A6577">
        <v>2014</v>
      </c>
      <c r="B6577">
        <v>10</v>
      </c>
      <c r="C6577" s="1">
        <v>41914</v>
      </c>
      <c r="D6577">
        <v>7450</v>
      </c>
      <c r="E6577">
        <v>290</v>
      </c>
      <c r="F6577">
        <v>0</v>
      </c>
      <c r="G6577">
        <v>90</v>
      </c>
      <c r="H6577">
        <v>17</v>
      </c>
      <c r="I6577">
        <v>355</v>
      </c>
      <c r="J6577">
        <v>462</v>
      </c>
      <c r="K6577">
        <v>8202</v>
      </c>
      <c r="L6577">
        <v>129</v>
      </c>
      <c r="M6577">
        <v>789</v>
      </c>
      <c r="N6577">
        <v>1670</v>
      </c>
      <c r="O6577">
        <v>50</v>
      </c>
      <c r="P6577">
        <v>2638</v>
      </c>
      <c r="Q6577">
        <v>2068</v>
      </c>
      <c r="R6577">
        <v>0</v>
      </c>
      <c r="S6577">
        <v>0</v>
      </c>
      <c r="T6577">
        <v>2068</v>
      </c>
      <c r="U6577">
        <v>3960</v>
      </c>
      <c r="V6577">
        <v>440</v>
      </c>
      <c r="W6577">
        <v>3201</v>
      </c>
      <c r="X6577">
        <v>3496</v>
      </c>
      <c r="Y6577">
        <v>0.3</v>
      </c>
      <c r="Z6577">
        <v>57</v>
      </c>
      <c r="AA6577">
        <v>7847</v>
      </c>
      <c r="AB6577">
        <v>55</v>
      </c>
      <c r="AC6577">
        <v>90.14</v>
      </c>
    </row>
    <row r="6578" spans="1:29" x14ac:dyDescent="0.3">
      <c r="A6578">
        <v>2014</v>
      </c>
      <c r="B6578">
        <v>10</v>
      </c>
      <c r="C6578" s="1">
        <v>41915</v>
      </c>
      <c r="D6578">
        <v>7230</v>
      </c>
      <c r="E6578">
        <v>314</v>
      </c>
      <c r="F6578">
        <v>0</v>
      </c>
      <c r="G6578">
        <v>90</v>
      </c>
      <c r="H6578">
        <v>865</v>
      </c>
      <c r="I6578">
        <v>350</v>
      </c>
      <c r="J6578">
        <v>1305</v>
      </c>
      <c r="K6578">
        <v>8849</v>
      </c>
      <c r="L6578">
        <v>140</v>
      </c>
      <c r="M6578">
        <v>788</v>
      </c>
      <c r="N6578">
        <v>1656</v>
      </c>
      <c r="O6578">
        <v>56</v>
      </c>
      <c r="P6578">
        <v>2640</v>
      </c>
      <c r="Q6578">
        <v>2020</v>
      </c>
      <c r="R6578">
        <v>0</v>
      </c>
      <c r="S6578">
        <v>0</v>
      </c>
      <c r="T6578">
        <v>2020</v>
      </c>
      <c r="U6578">
        <v>3970</v>
      </c>
      <c r="V6578">
        <v>1323</v>
      </c>
      <c r="W6578">
        <v>3008</v>
      </c>
      <c r="X6578">
        <v>4190</v>
      </c>
      <c r="Y6578">
        <v>0.27</v>
      </c>
      <c r="Z6578">
        <v>53</v>
      </c>
      <c r="AA6578">
        <v>8499</v>
      </c>
      <c r="AB6578">
        <v>51</v>
      </c>
      <c r="AC6578">
        <v>89.96</v>
      </c>
    </row>
    <row r="6579" spans="1:29" x14ac:dyDescent="0.3">
      <c r="A6579">
        <v>2014</v>
      </c>
      <c r="B6579">
        <v>10</v>
      </c>
      <c r="C6579" s="1">
        <v>41916</v>
      </c>
      <c r="D6579">
        <v>6770</v>
      </c>
      <c r="E6579">
        <v>334</v>
      </c>
      <c r="F6579">
        <v>0</v>
      </c>
      <c r="G6579">
        <v>91</v>
      </c>
      <c r="H6579">
        <v>720</v>
      </c>
      <c r="I6579">
        <v>340</v>
      </c>
      <c r="J6579">
        <v>1151</v>
      </c>
      <c r="K6579">
        <v>8255</v>
      </c>
      <c r="L6579">
        <v>144</v>
      </c>
      <c r="M6579">
        <v>785</v>
      </c>
      <c r="N6579">
        <v>1051</v>
      </c>
      <c r="O6579">
        <v>46</v>
      </c>
      <c r="P6579">
        <v>2026</v>
      </c>
      <c r="Q6579">
        <v>2022</v>
      </c>
      <c r="R6579">
        <v>0</v>
      </c>
      <c r="S6579">
        <v>0</v>
      </c>
      <c r="T6579">
        <v>2022</v>
      </c>
      <c r="U6579">
        <v>3920</v>
      </c>
      <c r="V6579">
        <v>1731</v>
      </c>
      <c r="W6579">
        <v>2618</v>
      </c>
      <c r="X6579">
        <v>4207</v>
      </c>
      <c r="Y6579">
        <v>0.22</v>
      </c>
      <c r="Z6579">
        <v>49</v>
      </c>
      <c r="AA6579">
        <v>7915</v>
      </c>
      <c r="AB6579">
        <v>47</v>
      </c>
      <c r="AC6579">
        <v>89.78</v>
      </c>
    </row>
    <row r="6580" spans="1:29" x14ac:dyDescent="0.3">
      <c r="A6580">
        <v>2014</v>
      </c>
      <c r="B6580">
        <v>10</v>
      </c>
      <c r="C6580" s="1">
        <v>41917</v>
      </c>
      <c r="D6580">
        <v>6670</v>
      </c>
      <c r="E6580">
        <v>348</v>
      </c>
      <c r="F6580">
        <v>0</v>
      </c>
      <c r="G6580">
        <v>91</v>
      </c>
      <c r="H6580">
        <v>705</v>
      </c>
      <c r="I6580">
        <v>355</v>
      </c>
      <c r="J6580">
        <v>1151</v>
      </c>
      <c r="K6580">
        <v>8169</v>
      </c>
      <c r="L6580">
        <v>158</v>
      </c>
      <c r="M6580">
        <v>793</v>
      </c>
      <c r="N6580">
        <v>810</v>
      </c>
      <c r="O6580">
        <v>36</v>
      </c>
      <c r="P6580">
        <v>1796</v>
      </c>
      <c r="Q6580">
        <v>1965</v>
      </c>
      <c r="R6580">
        <v>0</v>
      </c>
      <c r="S6580">
        <v>0</v>
      </c>
      <c r="T6580">
        <v>1965</v>
      </c>
      <c r="U6580">
        <v>3910</v>
      </c>
      <c r="V6580">
        <v>1987</v>
      </c>
      <c r="W6580">
        <v>2558</v>
      </c>
      <c r="X6580">
        <v>4407</v>
      </c>
      <c r="Y6580">
        <v>0.19</v>
      </c>
      <c r="Z6580">
        <v>46</v>
      </c>
      <c r="AA6580">
        <v>7814</v>
      </c>
      <c r="AB6580">
        <v>44</v>
      </c>
      <c r="AC6580">
        <v>89.58</v>
      </c>
    </row>
    <row r="6581" spans="1:29" x14ac:dyDescent="0.3">
      <c r="A6581">
        <v>2014</v>
      </c>
      <c r="B6581">
        <v>10</v>
      </c>
      <c r="C6581" s="1">
        <v>41918</v>
      </c>
      <c r="D6581">
        <v>6500</v>
      </c>
      <c r="E6581">
        <v>368</v>
      </c>
      <c r="F6581">
        <v>0</v>
      </c>
      <c r="G6581">
        <v>93</v>
      </c>
      <c r="H6581">
        <v>796</v>
      </c>
      <c r="I6581">
        <v>365</v>
      </c>
      <c r="J6581">
        <v>1254</v>
      </c>
      <c r="K6581">
        <v>8122</v>
      </c>
      <c r="L6581">
        <v>173</v>
      </c>
      <c r="M6581">
        <v>799</v>
      </c>
      <c r="N6581">
        <v>810</v>
      </c>
      <c r="O6581">
        <v>42</v>
      </c>
      <c r="P6581">
        <v>1824</v>
      </c>
      <c r="Q6581">
        <v>1977</v>
      </c>
      <c r="R6581">
        <v>0</v>
      </c>
      <c r="S6581">
        <v>0</v>
      </c>
      <c r="T6581">
        <v>1977</v>
      </c>
      <c r="U6581">
        <v>3940</v>
      </c>
      <c r="V6581">
        <v>2086</v>
      </c>
      <c r="W6581">
        <v>2374</v>
      </c>
      <c r="X6581">
        <v>4322</v>
      </c>
      <c r="Y6581">
        <v>0.2</v>
      </c>
      <c r="Z6581">
        <v>47</v>
      </c>
      <c r="AA6581">
        <v>7757</v>
      </c>
      <c r="AB6581">
        <v>44</v>
      </c>
      <c r="AC6581">
        <v>89.41</v>
      </c>
    </row>
    <row r="6582" spans="1:29" x14ac:dyDescent="0.3">
      <c r="A6582">
        <v>2014</v>
      </c>
      <c r="B6582">
        <v>10</v>
      </c>
      <c r="C6582" s="1">
        <v>41919</v>
      </c>
      <c r="D6582">
        <v>6170</v>
      </c>
      <c r="E6582">
        <v>373</v>
      </c>
      <c r="F6582">
        <v>0</v>
      </c>
      <c r="G6582">
        <v>239</v>
      </c>
      <c r="H6582">
        <v>831</v>
      </c>
      <c r="I6582">
        <v>380</v>
      </c>
      <c r="J6582">
        <v>1450</v>
      </c>
      <c r="K6582">
        <v>7993</v>
      </c>
      <c r="L6582">
        <v>171</v>
      </c>
      <c r="M6582">
        <v>790</v>
      </c>
      <c r="N6582">
        <v>813</v>
      </c>
      <c r="O6582">
        <v>40</v>
      </c>
      <c r="P6582">
        <v>1814</v>
      </c>
      <c r="Q6582">
        <v>1920</v>
      </c>
      <c r="R6582">
        <v>0</v>
      </c>
      <c r="S6582">
        <v>0</v>
      </c>
      <c r="T6582">
        <v>1920</v>
      </c>
      <c r="U6582">
        <v>3900</v>
      </c>
      <c r="V6582">
        <v>2288</v>
      </c>
      <c r="W6582">
        <v>2105</v>
      </c>
      <c r="X6582">
        <v>4259</v>
      </c>
      <c r="Y6582">
        <v>0.2</v>
      </c>
      <c r="Z6582">
        <v>47</v>
      </c>
      <c r="AA6582">
        <v>7613</v>
      </c>
      <c r="AB6582">
        <v>44</v>
      </c>
      <c r="AC6582">
        <v>89.26</v>
      </c>
    </row>
    <row r="6583" spans="1:29" x14ac:dyDescent="0.3">
      <c r="A6583">
        <v>2014</v>
      </c>
      <c r="B6583">
        <v>10</v>
      </c>
      <c r="C6583" s="1">
        <v>41920</v>
      </c>
      <c r="D6583">
        <v>6140</v>
      </c>
      <c r="E6583">
        <v>372</v>
      </c>
      <c r="F6583">
        <v>0</v>
      </c>
      <c r="G6583">
        <v>199</v>
      </c>
      <c r="H6583">
        <v>881</v>
      </c>
      <c r="I6583">
        <v>385</v>
      </c>
      <c r="J6583">
        <v>1465</v>
      </c>
      <c r="K6583">
        <v>7977</v>
      </c>
      <c r="L6583">
        <v>176</v>
      </c>
      <c r="M6583">
        <v>296</v>
      </c>
      <c r="N6583">
        <v>824</v>
      </c>
      <c r="O6583">
        <v>39</v>
      </c>
      <c r="P6583">
        <v>1336</v>
      </c>
      <c r="Q6583">
        <v>1917</v>
      </c>
      <c r="R6583">
        <v>0</v>
      </c>
      <c r="S6583">
        <v>0</v>
      </c>
      <c r="T6583">
        <v>1917</v>
      </c>
      <c r="U6583">
        <v>3810</v>
      </c>
      <c r="V6583">
        <v>2693</v>
      </c>
      <c r="W6583">
        <v>2165</v>
      </c>
      <c r="X6583">
        <v>4724</v>
      </c>
      <c r="Y6583">
        <v>0.14000000000000001</v>
      </c>
      <c r="Z6583">
        <v>41</v>
      </c>
      <c r="AA6583">
        <v>7592</v>
      </c>
      <c r="AB6583">
        <v>38</v>
      </c>
      <c r="AC6583">
        <v>89.04</v>
      </c>
    </row>
    <row r="6584" spans="1:29" x14ac:dyDescent="0.3">
      <c r="A6584">
        <v>2014</v>
      </c>
      <c r="B6584">
        <v>10</v>
      </c>
      <c r="C6584" s="1">
        <v>41921</v>
      </c>
      <c r="D6584">
        <v>5960</v>
      </c>
      <c r="E6584">
        <v>387</v>
      </c>
      <c r="F6584">
        <v>0</v>
      </c>
      <c r="G6584">
        <v>97</v>
      </c>
      <c r="H6584">
        <v>969</v>
      </c>
      <c r="I6584">
        <v>375</v>
      </c>
      <c r="J6584">
        <v>1441</v>
      </c>
      <c r="K6584">
        <v>7788</v>
      </c>
      <c r="L6584">
        <v>164</v>
      </c>
      <c r="M6584">
        <v>287</v>
      </c>
      <c r="N6584">
        <v>254</v>
      </c>
      <c r="O6584">
        <v>39</v>
      </c>
      <c r="P6584">
        <v>743</v>
      </c>
      <c r="Q6584">
        <v>1912</v>
      </c>
      <c r="R6584">
        <v>0</v>
      </c>
      <c r="S6584">
        <v>0</v>
      </c>
      <c r="T6584">
        <v>1912</v>
      </c>
      <c r="U6584">
        <v>3836</v>
      </c>
      <c r="V6584">
        <v>3291</v>
      </c>
      <c r="W6584">
        <v>1975</v>
      </c>
      <c r="X6584">
        <v>5133</v>
      </c>
      <c r="Y6584">
        <v>0.06</v>
      </c>
      <c r="Z6584">
        <v>34</v>
      </c>
      <c r="AA6584">
        <v>7413</v>
      </c>
      <c r="AB6584">
        <v>31</v>
      </c>
      <c r="AC6584">
        <v>88.79</v>
      </c>
    </row>
    <row r="6585" spans="1:29" x14ac:dyDescent="0.3">
      <c r="A6585">
        <v>2014</v>
      </c>
      <c r="B6585">
        <v>10</v>
      </c>
      <c r="C6585" s="1">
        <v>41922</v>
      </c>
      <c r="D6585">
        <v>6000</v>
      </c>
      <c r="E6585">
        <v>407</v>
      </c>
      <c r="F6585">
        <v>0</v>
      </c>
      <c r="G6585">
        <v>94</v>
      </c>
      <c r="H6585">
        <v>541</v>
      </c>
      <c r="I6585">
        <v>370</v>
      </c>
      <c r="J6585">
        <v>1005</v>
      </c>
      <c r="K6585">
        <v>7412</v>
      </c>
      <c r="L6585">
        <v>153</v>
      </c>
      <c r="M6585">
        <v>288</v>
      </c>
      <c r="N6585">
        <v>577</v>
      </c>
      <c r="O6585">
        <v>42</v>
      </c>
      <c r="P6585">
        <v>1059</v>
      </c>
      <c r="Q6585">
        <v>1862</v>
      </c>
      <c r="R6585">
        <v>0</v>
      </c>
      <c r="S6585">
        <v>0</v>
      </c>
      <c r="T6585">
        <v>1862</v>
      </c>
      <c r="U6585">
        <v>3848</v>
      </c>
      <c r="V6585">
        <v>2584</v>
      </c>
      <c r="W6585">
        <v>2038</v>
      </c>
      <c r="X6585">
        <v>4491</v>
      </c>
      <c r="Y6585">
        <v>0.11</v>
      </c>
      <c r="Z6585">
        <v>39</v>
      </c>
      <c r="AA6585">
        <v>7042</v>
      </c>
      <c r="AB6585">
        <v>36</v>
      </c>
      <c r="AC6585">
        <v>88.63</v>
      </c>
    </row>
    <row r="6586" spans="1:29" x14ac:dyDescent="0.3">
      <c r="A6586">
        <v>2014</v>
      </c>
      <c r="B6586">
        <v>10</v>
      </c>
      <c r="C6586" s="1">
        <v>41923</v>
      </c>
      <c r="D6586">
        <v>6000</v>
      </c>
      <c r="E6586">
        <v>409</v>
      </c>
      <c r="F6586">
        <v>0</v>
      </c>
      <c r="G6586">
        <v>93</v>
      </c>
      <c r="H6586">
        <v>229</v>
      </c>
      <c r="I6586">
        <v>371</v>
      </c>
      <c r="J6586">
        <v>693</v>
      </c>
      <c r="K6586">
        <v>7102</v>
      </c>
      <c r="L6586">
        <v>136</v>
      </c>
      <c r="M6586">
        <v>291</v>
      </c>
      <c r="N6586">
        <v>815</v>
      </c>
      <c r="O6586">
        <v>40</v>
      </c>
      <c r="P6586">
        <v>1283</v>
      </c>
      <c r="Q6586">
        <v>1866</v>
      </c>
      <c r="R6586">
        <v>0</v>
      </c>
      <c r="S6586">
        <v>0</v>
      </c>
      <c r="T6586">
        <v>1866</v>
      </c>
      <c r="U6586">
        <v>3848</v>
      </c>
      <c r="V6586">
        <v>2046</v>
      </c>
      <c r="W6586">
        <v>2038</v>
      </c>
      <c r="X6586">
        <v>3953</v>
      </c>
      <c r="Y6586">
        <v>0.15</v>
      </c>
      <c r="Z6586">
        <v>44</v>
      </c>
      <c r="AA6586">
        <v>6731</v>
      </c>
      <c r="AB6586">
        <v>41</v>
      </c>
      <c r="AC6586">
        <v>88.57</v>
      </c>
    </row>
    <row r="6587" spans="1:29" x14ac:dyDescent="0.3">
      <c r="A6587">
        <v>2014</v>
      </c>
      <c r="B6587">
        <v>10</v>
      </c>
      <c r="C6587" s="1">
        <v>41924</v>
      </c>
      <c r="D6587">
        <v>6290</v>
      </c>
      <c r="E6587">
        <v>402</v>
      </c>
      <c r="F6587">
        <v>4</v>
      </c>
      <c r="G6587">
        <v>94</v>
      </c>
      <c r="H6587">
        <v>232</v>
      </c>
      <c r="I6587">
        <v>392</v>
      </c>
      <c r="J6587">
        <v>722</v>
      </c>
      <c r="K6587">
        <v>7414</v>
      </c>
      <c r="L6587">
        <v>127</v>
      </c>
      <c r="M6587">
        <v>289</v>
      </c>
      <c r="N6587">
        <v>237</v>
      </c>
      <c r="O6587">
        <v>40</v>
      </c>
      <c r="P6587">
        <v>693</v>
      </c>
      <c r="Q6587">
        <v>1864</v>
      </c>
      <c r="R6587">
        <v>0</v>
      </c>
      <c r="S6587">
        <v>0</v>
      </c>
      <c r="T6587">
        <v>1864</v>
      </c>
      <c r="U6587">
        <v>3933</v>
      </c>
      <c r="V6587">
        <v>2750</v>
      </c>
      <c r="W6587">
        <v>2237</v>
      </c>
      <c r="X6587">
        <v>4856</v>
      </c>
      <c r="Y6587">
        <v>7.0000000000000007E-2</v>
      </c>
      <c r="Z6587">
        <v>34</v>
      </c>
      <c r="AA6587">
        <v>7022</v>
      </c>
      <c r="AB6587">
        <v>31</v>
      </c>
      <c r="AC6587">
        <v>88.38</v>
      </c>
    </row>
    <row r="6588" spans="1:29" x14ac:dyDescent="0.3">
      <c r="A6588">
        <v>2014</v>
      </c>
      <c r="B6588">
        <v>10</v>
      </c>
      <c r="C6588" s="1">
        <v>41925</v>
      </c>
      <c r="D6588">
        <v>5500</v>
      </c>
      <c r="E6588">
        <v>381</v>
      </c>
      <c r="F6588">
        <v>3</v>
      </c>
      <c r="G6588">
        <v>87</v>
      </c>
      <c r="H6588">
        <v>222</v>
      </c>
      <c r="I6588">
        <v>378</v>
      </c>
      <c r="J6588">
        <v>690</v>
      </c>
      <c r="K6588">
        <v>6571</v>
      </c>
      <c r="L6588">
        <v>102</v>
      </c>
      <c r="M6588">
        <v>292</v>
      </c>
      <c r="N6588">
        <v>572</v>
      </c>
      <c r="O6588">
        <v>53</v>
      </c>
      <c r="P6588">
        <v>1019</v>
      </c>
      <c r="Q6588">
        <v>1870</v>
      </c>
      <c r="R6588">
        <v>0</v>
      </c>
      <c r="S6588">
        <v>0</v>
      </c>
      <c r="T6588">
        <v>1870</v>
      </c>
      <c r="U6588">
        <v>3702</v>
      </c>
      <c r="V6588">
        <v>2156</v>
      </c>
      <c r="W6588">
        <v>1656</v>
      </c>
      <c r="X6588">
        <v>3681</v>
      </c>
      <c r="Y6588">
        <v>0.13</v>
      </c>
      <c r="Z6588">
        <v>44</v>
      </c>
      <c r="AA6588">
        <v>6193</v>
      </c>
      <c r="AB6588">
        <v>41</v>
      </c>
      <c r="AC6588">
        <v>88.37</v>
      </c>
    </row>
    <row r="6589" spans="1:29" x14ac:dyDescent="0.3">
      <c r="A6589">
        <v>2014</v>
      </c>
      <c r="B6589">
        <v>10</v>
      </c>
      <c r="C6589" s="1">
        <v>41926</v>
      </c>
      <c r="D6589">
        <v>5340</v>
      </c>
      <c r="E6589">
        <v>350</v>
      </c>
      <c r="F6589">
        <v>2</v>
      </c>
      <c r="G6589">
        <v>243</v>
      </c>
      <c r="H6589">
        <v>83</v>
      </c>
      <c r="I6589">
        <v>346</v>
      </c>
      <c r="J6589">
        <v>674</v>
      </c>
      <c r="K6589">
        <v>6364</v>
      </c>
      <c r="L6589">
        <v>81</v>
      </c>
      <c r="M6589">
        <v>295</v>
      </c>
      <c r="N6589">
        <v>813</v>
      </c>
      <c r="O6589">
        <v>57</v>
      </c>
      <c r="P6589">
        <v>1247</v>
      </c>
      <c r="Q6589">
        <v>1816</v>
      </c>
      <c r="R6589">
        <v>0</v>
      </c>
      <c r="S6589">
        <v>0</v>
      </c>
      <c r="T6589">
        <v>1816</v>
      </c>
      <c r="U6589">
        <v>3655</v>
      </c>
      <c r="V6589">
        <v>1902</v>
      </c>
      <c r="W6589">
        <v>1527</v>
      </c>
      <c r="X6589">
        <v>3302</v>
      </c>
      <c r="Y6589">
        <v>0.17</v>
      </c>
      <c r="Z6589">
        <v>48</v>
      </c>
      <c r="AA6589">
        <v>6018</v>
      </c>
      <c r="AB6589">
        <v>45</v>
      </c>
      <c r="AC6589">
        <v>88.44</v>
      </c>
    </row>
    <row r="6590" spans="1:29" x14ac:dyDescent="0.3">
      <c r="A6590">
        <v>2014</v>
      </c>
      <c r="B6590">
        <v>10</v>
      </c>
      <c r="C6590" s="1">
        <v>41927</v>
      </c>
      <c r="D6590">
        <v>6700</v>
      </c>
      <c r="E6590">
        <v>229</v>
      </c>
      <c r="F6590">
        <v>3</v>
      </c>
      <c r="G6590">
        <v>331</v>
      </c>
      <c r="H6590">
        <v>34</v>
      </c>
      <c r="I6590">
        <v>323</v>
      </c>
      <c r="J6590">
        <v>691</v>
      </c>
      <c r="K6590">
        <v>7620</v>
      </c>
      <c r="L6590">
        <v>76</v>
      </c>
      <c r="M6590">
        <v>285</v>
      </c>
      <c r="N6590">
        <v>239</v>
      </c>
      <c r="O6590">
        <v>55</v>
      </c>
      <c r="P6590">
        <v>656</v>
      </c>
      <c r="Q6590">
        <v>1796</v>
      </c>
      <c r="R6590">
        <v>0</v>
      </c>
      <c r="S6590">
        <v>0</v>
      </c>
      <c r="T6590">
        <v>1796</v>
      </c>
      <c r="U6590">
        <v>4053</v>
      </c>
      <c r="V6590">
        <v>2921</v>
      </c>
      <c r="W6590">
        <v>2373</v>
      </c>
      <c r="X6590">
        <v>5169</v>
      </c>
      <c r="Y6590">
        <v>0.06</v>
      </c>
      <c r="Z6590">
        <v>32</v>
      </c>
      <c r="AA6590">
        <v>7297</v>
      </c>
      <c r="AB6590">
        <v>29</v>
      </c>
      <c r="AC6590">
        <v>88.22</v>
      </c>
    </row>
    <row r="6591" spans="1:29" x14ac:dyDescent="0.3">
      <c r="A6591">
        <v>2014</v>
      </c>
      <c r="B6591">
        <v>10</v>
      </c>
      <c r="C6591" s="1">
        <v>41928</v>
      </c>
      <c r="D6591">
        <v>6150</v>
      </c>
      <c r="E6591">
        <v>149</v>
      </c>
      <c r="F6591">
        <v>3</v>
      </c>
      <c r="G6591">
        <v>184</v>
      </c>
      <c r="H6591">
        <v>23</v>
      </c>
      <c r="I6591">
        <v>322</v>
      </c>
      <c r="J6591">
        <v>532</v>
      </c>
      <c r="K6591">
        <v>6831</v>
      </c>
      <c r="L6591">
        <v>80</v>
      </c>
      <c r="M6591">
        <v>294</v>
      </c>
      <c r="N6591">
        <v>662</v>
      </c>
      <c r="O6591">
        <v>44</v>
      </c>
      <c r="P6591">
        <v>1081</v>
      </c>
      <c r="Q6591">
        <v>1790</v>
      </c>
      <c r="R6591">
        <v>0</v>
      </c>
      <c r="S6591">
        <v>0</v>
      </c>
      <c r="T6591">
        <v>1790</v>
      </c>
      <c r="U6591">
        <v>3290</v>
      </c>
      <c r="V6591">
        <v>1578</v>
      </c>
      <c r="W6591">
        <v>2508</v>
      </c>
      <c r="X6591">
        <v>3961</v>
      </c>
      <c r="Y6591">
        <v>0.13</v>
      </c>
      <c r="Z6591">
        <v>42</v>
      </c>
      <c r="AA6591">
        <v>6509</v>
      </c>
      <c r="AB6591">
        <v>39</v>
      </c>
      <c r="AC6591">
        <v>88.17</v>
      </c>
    </row>
    <row r="6592" spans="1:29" x14ac:dyDescent="0.3">
      <c r="A6592">
        <v>2014</v>
      </c>
      <c r="B6592">
        <v>10</v>
      </c>
      <c r="C6592" s="1">
        <v>41929</v>
      </c>
      <c r="D6592">
        <v>6160</v>
      </c>
      <c r="E6592">
        <v>155</v>
      </c>
      <c r="F6592">
        <v>4</v>
      </c>
      <c r="G6592">
        <v>149</v>
      </c>
      <c r="H6592">
        <v>95</v>
      </c>
      <c r="I6592">
        <v>319</v>
      </c>
      <c r="J6592">
        <v>567</v>
      </c>
      <c r="K6592">
        <v>6882</v>
      </c>
      <c r="L6592">
        <v>77</v>
      </c>
      <c r="M6592">
        <v>295</v>
      </c>
      <c r="N6592">
        <v>942</v>
      </c>
      <c r="O6592">
        <v>35</v>
      </c>
      <c r="P6592">
        <v>1349</v>
      </c>
      <c r="Q6592">
        <v>1789</v>
      </c>
      <c r="R6592">
        <v>0</v>
      </c>
      <c r="S6592">
        <v>0</v>
      </c>
      <c r="T6592">
        <v>1789</v>
      </c>
      <c r="U6592">
        <v>3340</v>
      </c>
      <c r="V6592">
        <v>1395</v>
      </c>
      <c r="W6592">
        <v>2474</v>
      </c>
      <c r="X6592">
        <v>3744</v>
      </c>
      <c r="Y6592">
        <v>0.17</v>
      </c>
      <c r="Z6592">
        <v>46</v>
      </c>
      <c r="AA6592">
        <v>6563</v>
      </c>
      <c r="AB6592">
        <v>43</v>
      </c>
      <c r="AC6592">
        <v>88.17</v>
      </c>
    </row>
    <row r="6593" spans="1:29" x14ac:dyDescent="0.3">
      <c r="A6593">
        <v>2014</v>
      </c>
      <c r="B6593">
        <v>10</v>
      </c>
      <c r="C6593" s="1">
        <v>41930</v>
      </c>
      <c r="D6593">
        <v>5930</v>
      </c>
      <c r="E6593">
        <v>153</v>
      </c>
      <c r="F6593">
        <v>4</v>
      </c>
      <c r="G6593">
        <v>98</v>
      </c>
      <c r="H6593">
        <v>199</v>
      </c>
      <c r="I6593">
        <v>319</v>
      </c>
      <c r="J6593">
        <v>620</v>
      </c>
      <c r="K6593">
        <v>6703</v>
      </c>
      <c r="L6593">
        <v>76</v>
      </c>
      <c r="M6593">
        <v>294</v>
      </c>
      <c r="N6593">
        <v>0</v>
      </c>
      <c r="O6593">
        <v>55</v>
      </c>
      <c r="P6593">
        <v>426</v>
      </c>
      <c r="Q6593">
        <v>1739</v>
      </c>
      <c r="R6593">
        <v>0</v>
      </c>
      <c r="S6593">
        <v>0</v>
      </c>
      <c r="T6593">
        <v>1739</v>
      </c>
      <c r="U6593">
        <v>3330</v>
      </c>
      <c r="V6593">
        <v>2394</v>
      </c>
      <c r="W6593">
        <v>2266</v>
      </c>
      <c r="X6593">
        <v>4538</v>
      </c>
      <c r="Y6593">
        <v>0.03</v>
      </c>
      <c r="Z6593">
        <v>32</v>
      </c>
      <c r="AA6593">
        <v>6384</v>
      </c>
      <c r="AB6593">
        <v>29</v>
      </c>
      <c r="AC6593">
        <v>88.04</v>
      </c>
    </row>
    <row r="6594" spans="1:29" x14ac:dyDescent="0.3">
      <c r="A6594">
        <v>2014</v>
      </c>
      <c r="B6594">
        <v>10</v>
      </c>
      <c r="C6594" s="1">
        <v>41931</v>
      </c>
      <c r="D6594">
        <v>5800</v>
      </c>
      <c r="E6594">
        <v>152</v>
      </c>
      <c r="F6594">
        <v>4</v>
      </c>
      <c r="G6594">
        <v>96</v>
      </c>
      <c r="H6594">
        <v>108</v>
      </c>
      <c r="I6594">
        <v>329</v>
      </c>
      <c r="J6594">
        <v>537</v>
      </c>
      <c r="K6594">
        <v>6489</v>
      </c>
      <c r="L6594">
        <v>82</v>
      </c>
      <c r="M6594">
        <v>291</v>
      </c>
      <c r="N6594">
        <v>623</v>
      </c>
      <c r="O6594">
        <v>75</v>
      </c>
      <c r="P6594">
        <v>1071</v>
      </c>
      <c r="Q6594">
        <v>1758</v>
      </c>
      <c r="R6594">
        <v>0</v>
      </c>
      <c r="S6594">
        <v>0</v>
      </c>
      <c r="T6594">
        <v>1758</v>
      </c>
      <c r="U6594">
        <v>3350</v>
      </c>
      <c r="V6594">
        <v>1673</v>
      </c>
      <c r="W6594">
        <v>2110</v>
      </c>
      <c r="X6594">
        <v>3660</v>
      </c>
      <c r="Y6594">
        <v>0.13</v>
      </c>
      <c r="Z6594">
        <v>44</v>
      </c>
      <c r="AA6594">
        <v>6160</v>
      </c>
      <c r="AB6594">
        <v>41</v>
      </c>
      <c r="AC6594">
        <v>88.06</v>
      </c>
    </row>
    <row r="6595" spans="1:29" x14ac:dyDescent="0.3">
      <c r="A6595">
        <v>2014</v>
      </c>
      <c r="B6595">
        <v>10</v>
      </c>
      <c r="C6595" s="1">
        <v>41932</v>
      </c>
      <c r="D6595">
        <v>5630</v>
      </c>
      <c r="E6595">
        <v>151</v>
      </c>
      <c r="F6595">
        <v>4</v>
      </c>
      <c r="G6595">
        <v>101</v>
      </c>
      <c r="H6595">
        <v>64</v>
      </c>
      <c r="I6595">
        <v>369</v>
      </c>
      <c r="J6595">
        <v>538</v>
      </c>
      <c r="K6595">
        <v>6319</v>
      </c>
      <c r="L6595">
        <v>77</v>
      </c>
      <c r="M6595">
        <v>291</v>
      </c>
      <c r="N6595">
        <v>886</v>
      </c>
      <c r="O6595">
        <v>64</v>
      </c>
      <c r="P6595">
        <v>1317</v>
      </c>
      <c r="Q6595">
        <v>1742</v>
      </c>
      <c r="R6595">
        <v>0</v>
      </c>
      <c r="S6595">
        <v>0</v>
      </c>
      <c r="T6595">
        <v>1742</v>
      </c>
      <c r="U6595">
        <v>3380</v>
      </c>
      <c r="V6595">
        <v>1468</v>
      </c>
      <c r="W6595">
        <v>1913</v>
      </c>
      <c r="X6595">
        <v>3259</v>
      </c>
      <c r="Y6595">
        <v>0.18</v>
      </c>
      <c r="Z6595">
        <v>48</v>
      </c>
      <c r="AA6595">
        <v>5950</v>
      </c>
      <c r="AB6595">
        <v>45</v>
      </c>
      <c r="AC6595">
        <v>88.15</v>
      </c>
    </row>
    <row r="6596" spans="1:29" x14ac:dyDescent="0.3">
      <c r="A6596">
        <v>2014</v>
      </c>
      <c r="B6596">
        <v>10</v>
      </c>
      <c r="C6596" s="1">
        <v>41933</v>
      </c>
      <c r="D6596">
        <v>6090</v>
      </c>
      <c r="E6596">
        <v>161</v>
      </c>
      <c r="F6596">
        <v>5</v>
      </c>
      <c r="G6596">
        <v>370</v>
      </c>
      <c r="H6596">
        <v>845</v>
      </c>
      <c r="I6596">
        <v>375</v>
      </c>
      <c r="J6596">
        <v>1595</v>
      </c>
      <c r="K6596">
        <v>7846</v>
      </c>
      <c r="L6596">
        <v>76</v>
      </c>
      <c r="M6596">
        <v>297</v>
      </c>
      <c r="N6596">
        <v>96</v>
      </c>
      <c r="O6596">
        <v>74</v>
      </c>
      <c r="P6596">
        <v>543</v>
      </c>
      <c r="Q6596">
        <v>1760</v>
      </c>
      <c r="R6596">
        <v>0</v>
      </c>
      <c r="S6596">
        <v>0</v>
      </c>
      <c r="T6596">
        <v>1760</v>
      </c>
      <c r="U6596">
        <v>3470</v>
      </c>
      <c r="V6596">
        <v>3378</v>
      </c>
      <c r="W6596">
        <v>2288</v>
      </c>
      <c r="X6596">
        <v>5543</v>
      </c>
      <c r="Y6596">
        <v>0.05</v>
      </c>
      <c r="Z6596">
        <v>29</v>
      </c>
      <c r="AA6596">
        <v>7471</v>
      </c>
      <c r="AB6596">
        <v>26</v>
      </c>
      <c r="AC6596">
        <v>87.9</v>
      </c>
    </row>
    <row r="6597" spans="1:29" x14ac:dyDescent="0.3">
      <c r="A6597">
        <v>2014</v>
      </c>
      <c r="B6597">
        <v>10</v>
      </c>
      <c r="C6597" s="1">
        <v>41934</v>
      </c>
      <c r="D6597">
        <v>5900</v>
      </c>
      <c r="E6597">
        <v>161</v>
      </c>
      <c r="F6597">
        <v>6</v>
      </c>
      <c r="G6597">
        <v>203</v>
      </c>
      <c r="H6597">
        <v>288</v>
      </c>
      <c r="I6597">
        <v>388</v>
      </c>
      <c r="J6597">
        <v>885</v>
      </c>
      <c r="K6597">
        <v>6946</v>
      </c>
      <c r="L6597">
        <v>97</v>
      </c>
      <c r="M6597">
        <v>287</v>
      </c>
      <c r="N6597">
        <v>572</v>
      </c>
      <c r="O6597">
        <v>76</v>
      </c>
      <c r="P6597">
        <v>1032</v>
      </c>
      <c r="Q6597">
        <v>1751</v>
      </c>
      <c r="R6597">
        <v>0</v>
      </c>
      <c r="S6597">
        <v>0</v>
      </c>
      <c r="T6597">
        <v>1751</v>
      </c>
      <c r="U6597">
        <v>3530</v>
      </c>
      <c r="V6597">
        <v>2245</v>
      </c>
      <c r="W6597">
        <v>2041</v>
      </c>
      <c r="X6597">
        <v>4163</v>
      </c>
      <c r="Y6597">
        <v>0.12</v>
      </c>
      <c r="Z6597">
        <v>40</v>
      </c>
      <c r="AA6597">
        <v>6558</v>
      </c>
      <c r="AB6597">
        <v>37</v>
      </c>
      <c r="AC6597">
        <v>87.84</v>
      </c>
    </row>
    <row r="6598" spans="1:29" x14ac:dyDescent="0.3">
      <c r="A6598">
        <v>2014</v>
      </c>
      <c r="B6598">
        <v>10</v>
      </c>
      <c r="C6598" s="1">
        <v>41935</v>
      </c>
      <c r="D6598">
        <v>5960</v>
      </c>
      <c r="E6598">
        <v>155</v>
      </c>
      <c r="F6598">
        <v>6</v>
      </c>
      <c r="G6598">
        <v>137</v>
      </c>
      <c r="H6598">
        <v>39</v>
      </c>
      <c r="I6598">
        <v>522</v>
      </c>
      <c r="J6598">
        <v>704</v>
      </c>
      <c r="K6598">
        <v>6819</v>
      </c>
      <c r="L6598">
        <v>121</v>
      </c>
      <c r="M6598">
        <v>286</v>
      </c>
      <c r="N6598">
        <v>812</v>
      </c>
      <c r="O6598">
        <v>63</v>
      </c>
      <c r="P6598">
        <v>1282</v>
      </c>
      <c r="Q6598">
        <v>1697</v>
      </c>
      <c r="R6598">
        <v>0</v>
      </c>
      <c r="S6598">
        <v>0</v>
      </c>
      <c r="T6598">
        <v>1697</v>
      </c>
      <c r="U6598">
        <v>3560</v>
      </c>
      <c r="V6598">
        <v>1879</v>
      </c>
      <c r="W6598">
        <v>2080</v>
      </c>
      <c r="X6598">
        <v>3840</v>
      </c>
      <c r="Y6598">
        <v>0.15</v>
      </c>
      <c r="Z6598">
        <v>44</v>
      </c>
      <c r="AA6598">
        <v>6297</v>
      </c>
      <c r="AB6598">
        <v>39</v>
      </c>
      <c r="AC6598">
        <v>87.84</v>
      </c>
    </row>
    <row r="6599" spans="1:29" x14ac:dyDescent="0.3">
      <c r="A6599">
        <v>2014</v>
      </c>
      <c r="B6599">
        <v>10</v>
      </c>
      <c r="C6599" s="1">
        <v>41936</v>
      </c>
      <c r="D6599">
        <v>5750</v>
      </c>
      <c r="E6599">
        <v>152</v>
      </c>
      <c r="F6599">
        <v>7</v>
      </c>
      <c r="G6599">
        <v>118</v>
      </c>
      <c r="H6599">
        <v>901</v>
      </c>
      <c r="I6599">
        <v>536</v>
      </c>
      <c r="J6599">
        <v>1562</v>
      </c>
      <c r="K6599">
        <v>7464</v>
      </c>
      <c r="L6599">
        <v>142</v>
      </c>
      <c r="M6599">
        <v>284</v>
      </c>
      <c r="N6599">
        <v>236</v>
      </c>
      <c r="O6599">
        <v>63</v>
      </c>
      <c r="P6599">
        <v>725</v>
      </c>
      <c r="Q6599">
        <v>1700</v>
      </c>
      <c r="R6599">
        <v>0</v>
      </c>
      <c r="S6599">
        <v>0</v>
      </c>
      <c r="T6599">
        <v>1700</v>
      </c>
      <c r="U6599">
        <v>3580</v>
      </c>
      <c r="V6599">
        <v>3312</v>
      </c>
      <c r="W6599">
        <v>1846</v>
      </c>
      <c r="X6599">
        <v>5039</v>
      </c>
      <c r="Y6599">
        <v>0.06</v>
      </c>
      <c r="Z6599">
        <v>32</v>
      </c>
      <c r="AA6599">
        <v>6928</v>
      </c>
      <c r="AB6599">
        <v>27</v>
      </c>
      <c r="AC6599">
        <v>87.67</v>
      </c>
    </row>
    <row r="6600" spans="1:29" x14ac:dyDescent="0.3">
      <c r="A6600">
        <v>2014</v>
      </c>
      <c r="B6600">
        <v>10</v>
      </c>
      <c r="C6600" s="1">
        <v>41937</v>
      </c>
      <c r="D6600">
        <v>5600</v>
      </c>
      <c r="E6600">
        <v>156</v>
      </c>
      <c r="F6600">
        <v>8</v>
      </c>
      <c r="G6600">
        <v>99</v>
      </c>
      <c r="H6600">
        <v>1070</v>
      </c>
      <c r="I6600">
        <v>505</v>
      </c>
      <c r="J6600">
        <v>1682</v>
      </c>
      <c r="K6600">
        <v>7438</v>
      </c>
      <c r="L6600">
        <v>116</v>
      </c>
      <c r="M6600">
        <v>290</v>
      </c>
      <c r="N6600">
        <v>630</v>
      </c>
      <c r="O6600">
        <v>64</v>
      </c>
      <c r="P6600">
        <v>1100</v>
      </c>
      <c r="Q6600">
        <v>1705</v>
      </c>
      <c r="R6600">
        <v>0</v>
      </c>
      <c r="S6600">
        <v>0</v>
      </c>
      <c r="T6600">
        <v>1705</v>
      </c>
      <c r="U6600">
        <v>3731</v>
      </c>
      <c r="V6600">
        <v>3204</v>
      </c>
      <c r="W6600">
        <v>1548</v>
      </c>
      <c r="X6600">
        <v>4633</v>
      </c>
      <c r="Y6600">
        <v>0.12</v>
      </c>
      <c r="Z6600">
        <v>38</v>
      </c>
      <c r="AA6600">
        <v>6933</v>
      </c>
      <c r="AB6600">
        <v>33</v>
      </c>
      <c r="AC6600">
        <v>87.55</v>
      </c>
    </row>
    <row r="6601" spans="1:29" x14ac:dyDescent="0.3">
      <c r="A6601">
        <v>2014</v>
      </c>
      <c r="B6601">
        <v>10</v>
      </c>
      <c r="C6601" s="1">
        <v>41938</v>
      </c>
      <c r="D6601">
        <v>6830</v>
      </c>
      <c r="E6601">
        <v>159</v>
      </c>
      <c r="F6601">
        <v>8</v>
      </c>
      <c r="G6601">
        <v>99</v>
      </c>
      <c r="H6601">
        <v>873</v>
      </c>
      <c r="I6601">
        <v>878</v>
      </c>
      <c r="J6601">
        <v>1858</v>
      </c>
      <c r="K6601">
        <v>8847</v>
      </c>
      <c r="L6601">
        <v>118</v>
      </c>
      <c r="M6601">
        <v>295</v>
      </c>
      <c r="N6601">
        <v>891</v>
      </c>
      <c r="O6601">
        <v>42</v>
      </c>
      <c r="P6601">
        <v>1346</v>
      </c>
      <c r="Q6601">
        <v>1705</v>
      </c>
      <c r="R6601">
        <v>0</v>
      </c>
      <c r="S6601">
        <v>0</v>
      </c>
      <c r="T6601">
        <v>1705</v>
      </c>
      <c r="U6601">
        <v>4091</v>
      </c>
      <c r="V6601">
        <v>3495</v>
      </c>
      <c r="W6601">
        <v>2421</v>
      </c>
      <c r="X6601">
        <v>5796</v>
      </c>
      <c r="Y6601">
        <v>0.13</v>
      </c>
      <c r="Z6601">
        <v>34</v>
      </c>
      <c r="AA6601">
        <v>7969</v>
      </c>
      <c r="AB6601">
        <v>27</v>
      </c>
      <c r="AC6601">
        <v>87.3</v>
      </c>
    </row>
    <row r="6602" spans="1:29" x14ac:dyDescent="0.3">
      <c r="A6602">
        <v>2014</v>
      </c>
      <c r="B6602">
        <v>10</v>
      </c>
      <c r="C6602" s="1">
        <v>41939</v>
      </c>
      <c r="D6602">
        <v>6410</v>
      </c>
      <c r="E6602">
        <v>164</v>
      </c>
      <c r="F6602">
        <v>11</v>
      </c>
      <c r="G6602">
        <v>103</v>
      </c>
      <c r="H6602">
        <v>1606</v>
      </c>
      <c r="I6602">
        <v>1170</v>
      </c>
      <c r="J6602">
        <v>2890</v>
      </c>
      <c r="K6602">
        <v>9464</v>
      </c>
      <c r="L6602">
        <v>115</v>
      </c>
      <c r="M6602">
        <v>298</v>
      </c>
      <c r="N6602">
        <v>82</v>
      </c>
      <c r="O6602">
        <v>31</v>
      </c>
      <c r="P6602">
        <v>526</v>
      </c>
      <c r="Q6602">
        <v>1707</v>
      </c>
      <c r="R6602">
        <v>0</v>
      </c>
      <c r="S6602">
        <v>0</v>
      </c>
      <c r="T6602">
        <v>1707</v>
      </c>
      <c r="U6602">
        <v>3968</v>
      </c>
      <c r="V6602">
        <v>5223</v>
      </c>
      <c r="W6602">
        <v>2128</v>
      </c>
      <c r="X6602">
        <v>7231</v>
      </c>
      <c r="Y6602">
        <v>0.04</v>
      </c>
      <c r="Z6602">
        <v>24</v>
      </c>
      <c r="AA6602">
        <v>8294</v>
      </c>
      <c r="AB6602">
        <v>13</v>
      </c>
      <c r="AC6602">
        <v>86.92</v>
      </c>
    </row>
    <row r="6603" spans="1:29" x14ac:dyDescent="0.3">
      <c r="A6603">
        <v>2014</v>
      </c>
      <c r="B6603">
        <v>10</v>
      </c>
      <c r="C6603" s="1">
        <v>41940</v>
      </c>
      <c r="D6603">
        <v>6570</v>
      </c>
      <c r="E6603">
        <v>161</v>
      </c>
      <c r="F6603">
        <v>12</v>
      </c>
      <c r="G6603">
        <v>110</v>
      </c>
      <c r="H6603">
        <v>1117</v>
      </c>
      <c r="I6603">
        <v>1210</v>
      </c>
      <c r="J6603">
        <v>2449</v>
      </c>
      <c r="K6603">
        <v>9180</v>
      </c>
      <c r="L6603">
        <v>121</v>
      </c>
      <c r="M6603">
        <v>295</v>
      </c>
      <c r="N6603">
        <v>608</v>
      </c>
      <c r="O6603">
        <v>34</v>
      </c>
      <c r="P6603">
        <v>1058</v>
      </c>
      <c r="Q6603">
        <v>1700</v>
      </c>
      <c r="R6603">
        <v>0</v>
      </c>
      <c r="S6603">
        <v>0</v>
      </c>
      <c r="T6603">
        <v>1700</v>
      </c>
      <c r="U6603">
        <v>2668</v>
      </c>
      <c r="V6603">
        <v>2953</v>
      </c>
      <c r="W6603">
        <v>3587</v>
      </c>
      <c r="X6603">
        <v>6421</v>
      </c>
      <c r="Y6603">
        <v>0.09</v>
      </c>
      <c r="Z6603">
        <v>30</v>
      </c>
      <c r="AA6603">
        <v>7970</v>
      </c>
      <c r="AB6603">
        <v>19</v>
      </c>
      <c r="AC6603">
        <v>86.64</v>
      </c>
    </row>
    <row r="6604" spans="1:29" x14ac:dyDescent="0.3">
      <c r="A6604">
        <v>2014</v>
      </c>
      <c r="B6604">
        <v>10</v>
      </c>
      <c r="C6604" s="1">
        <v>41941</v>
      </c>
      <c r="D6604">
        <v>6890</v>
      </c>
      <c r="E6604">
        <v>159</v>
      </c>
      <c r="F6604">
        <v>14</v>
      </c>
      <c r="G6604">
        <v>411</v>
      </c>
      <c r="H6604">
        <v>848</v>
      </c>
      <c r="I6604">
        <v>1290</v>
      </c>
      <c r="J6604">
        <v>2563</v>
      </c>
      <c r="K6604">
        <v>9612</v>
      </c>
      <c r="L6604">
        <v>124</v>
      </c>
      <c r="M6604">
        <v>287</v>
      </c>
      <c r="N6604">
        <v>808</v>
      </c>
      <c r="O6604">
        <v>37</v>
      </c>
      <c r="P6604">
        <v>1256</v>
      </c>
      <c r="Q6604">
        <v>1647</v>
      </c>
      <c r="R6604">
        <v>0</v>
      </c>
      <c r="S6604">
        <v>0</v>
      </c>
      <c r="T6604">
        <v>1647</v>
      </c>
      <c r="U6604">
        <v>1745</v>
      </c>
      <c r="V6604">
        <v>1982</v>
      </c>
      <c r="W6604">
        <v>4843</v>
      </c>
      <c r="X6604">
        <v>6710</v>
      </c>
      <c r="Y6604">
        <v>0.11</v>
      </c>
      <c r="Z6604">
        <v>30</v>
      </c>
      <c r="AA6604">
        <v>8322</v>
      </c>
      <c r="AB6604">
        <v>19</v>
      </c>
      <c r="AC6604">
        <v>86.34</v>
      </c>
    </row>
    <row r="6605" spans="1:29" x14ac:dyDescent="0.3">
      <c r="A6605">
        <v>2014</v>
      </c>
      <c r="B6605">
        <v>10</v>
      </c>
      <c r="C6605" s="1">
        <v>41942</v>
      </c>
      <c r="D6605">
        <v>6770</v>
      </c>
      <c r="E6605">
        <v>159</v>
      </c>
      <c r="F6605">
        <v>13</v>
      </c>
      <c r="G6605">
        <v>143</v>
      </c>
      <c r="H6605">
        <v>231</v>
      </c>
      <c r="I6605">
        <v>1340</v>
      </c>
      <c r="J6605">
        <v>1727</v>
      </c>
      <c r="K6605">
        <v>8656</v>
      </c>
      <c r="L6605">
        <v>123</v>
      </c>
      <c r="M6605">
        <v>283</v>
      </c>
      <c r="N6605">
        <v>809</v>
      </c>
      <c r="O6605">
        <v>37</v>
      </c>
      <c r="P6605">
        <v>1253</v>
      </c>
      <c r="Q6605">
        <v>1640</v>
      </c>
      <c r="R6605">
        <v>0</v>
      </c>
      <c r="S6605">
        <v>0</v>
      </c>
      <c r="T6605">
        <v>1640</v>
      </c>
      <c r="U6605">
        <v>3195</v>
      </c>
      <c r="V6605">
        <v>2603</v>
      </c>
      <c r="W6605">
        <v>3275</v>
      </c>
      <c r="X6605">
        <v>5763</v>
      </c>
      <c r="Y6605">
        <v>0.12</v>
      </c>
      <c r="Z6605">
        <v>33</v>
      </c>
      <c r="AA6605">
        <v>7316</v>
      </c>
      <c r="AB6605">
        <v>21</v>
      </c>
      <c r="AC6605">
        <v>86.16</v>
      </c>
    </row>
    <row r="6606" spans="1:29" x14ac:dyDescent="0.3">
      <c r="A6606">
        <v>2014</v>
      </c>
      <c r="B6606">
        <v>10</v>
      </c>
      <c r="C6606" s="1">
        <v>41943</v>
      </c>
      <c r="D6606">
        <v>7230</v>
      </c>
      <c r="E6606">
        <v>158</v>
      </c>
      <c r="F6606">
        <v>12</v>
      </c>
      <c r="G6606">
        <v>102</v>
      </c>
      <c r="H6606">
        <v>799</v>
      </c>
      <c r="I6606">
        <v>1400</v>
      </c>
      <c r="J6606">
        <v>2313</v>
      </c>
      <c r="K6606">
        <v>9701</v>
      </c>
      <c r="L6606">
        <v>110</v>
      </c>
      <c r="M6606">
        <v>281</v>
      </c>
      <c r="N6606">
        <v>810</v>
      </c>
      <c r="O6606">
        <v>47</v>
      </c>
      <c r="P6606">
        <v>1248</v>
      </c>
      <c r="Q6606">
        <v>1643</v>
      </c>
      <c r="R6606">
        <v>1375</v>
      </c>
      <c r="S6606">
        <v>0</v>
      </c>
      <c r="T6606">
        <v>267</v>
      </c>
      <c r="U6606">
        <v>4208</v>
      </c>
      <c r="V6606">
        <v>5100</v>
      </c>
      <c r="W6606">
        <v>3105</v>
      </c>
      <c r="X6606">
        <v>8186</v>
      </c>
      <c r="Y6606">
        <v>0.11</v>
      </c>
      <c r="Z6606">
        <v>16</v>
      </c>
      <c r="AA6606">
        <v>8751</v>
      </c>
      <c r="AB6606">
        <v>6</v>
      </c>
      <c r="AC6606">
        <v>85.76</v>
      </c>
    </row>
    <row r="6607" spans="1:29" x14ac:dyDescent="0.3">
      <c r="A6607">
        <v>2014</v>
      </c>
      <c r="B6607">
        <v>11</v>
      </c>
      <c r="C6607" s="1">
        <v>41944</v>
      </c>
      <c r="D6607">
        <v>7180</v>
      </c>
      <c r="E6607">
        <v>158</v>
      </c>
      <c r="F6607">
        <v>16</v>
      </c>
      <c r="G6607">
        <v>110</v>
      </c>
      <c r="H6607">
        <v>732</v>
      </c>
      <c r="I6607">
        <v>1470</v>
      </c>
      <c r="J6607">
        <v>2328</v>
      </c>
      <c r="K6607">
        <v>9666</v>
      </c>
      <c r="L6607">
        <v>96</v>
      </c>
      <c r="M6607">
        <v>776</v>
      </c>
      <c r="N6607">
        <v>809</v>
      </c>
      <c r="O6607">
        <v>48</v>
      </c>
      <c r="P6607">
        <v>1729</v>
      </c>
      <c r="Q6607">
        <v>1669</v>
      </c>
      <c r="R6607">
        <v>1605</v>
      </c>
      <c r="S6607">
        <v>0</v>
      </c>
      <c r="T6607">
        <v>65</v>
      </c>
      <c r="U6607">
        <v>4194</v>
      </c>
      <c r="V6607">
        <v>4751</v>
      </c>
      <c r="W6607">
        <v>3126</v>
      </c>
      <c r="X6607">
        <v>7872</v>
      </c>
      <c r="Y6607">
        <v>0.16</v>
      </c>
      <c r="Z6607">
        <v>19</v>
      </c>
      <c r="AA6607">
        <v>8196</v>
      </c>
      <c r="AB6607">
        <v>4</v>
      </c>
      <c r="AC6607">
        <v>85.41</v>
      </c>
    </row>
    <row r="6608" spans="1:29" x14ac:dyDescent="0.3">
      <c r="A6608">
        <v>2014</v>
      </c>
      <c r="B6608">
        <v>11</v>
      </c>
      <c r="C6608" s="1">
        <v>41945</v>
      </c>
      <c r="D6608">
        <v>7550</v>
      </c>
      <c r="E6608">
        <v>168</v>
      </c>
      <c r="F6608">
        <v>18</v>
      </c>
      <c r="G6608">
        <v>139</v>
      </c>
      <c r="H6608">
        <v>701</v>
      </c>
      <c r="I6608">
        <v>1770</v>
      </c>
      <c r="J6608">
        <v>2628</v>
      </c>
      <c r="K6608">
        <v>10346</v>
      </c>
      <c r="L6608">
        <v>74</v>
      </c>
      <c r="M6608">
        <v>761</v>
      </c>
      <c r="N6608">
        <v>841</v>
      </c>
      <c r="O6608">
        <v>38</v>
      </c>
      <c r="P6608">
        <v>1714</v>
      </c>
      <c r="Q6608">
        <v>1700</v>
      </c>
      <c r="R6608">
        <v>1605</v>
      </c>
      <c r="S6608">
        <v>0</v>
      </c>
      <c r="T6608">
        <v>95</v>
      </c>
      <c r="U6608">
        <v>2864</v>
      </c>
      <c r="V6608">
        <v>3715</v>
      </c>
      <c r="W6608">
        <v>4828</v>
      </c>
      <c r="X6608">
        <v>8536</v>
      </c>
      <c r="Y6608">
        <v>0.15</v>
      </c>
      <c r="Z6608">
        <v>17</v>
      </c>
      <c r="AA6608">
        <v>9181</v>
      </c>
      <c r="AB6608">
        <v>7</v>
      </c>
      <c r="AC6608">
        <v>85.03</v>
      </c>
    </row>
    <row r="6609" spans="1:29" x14ac:dyDescent="0.3">
      <c r="A6609">
        <v>2014</v>
      </c>
      <c r="B6609">
        <v>11</v>
      </c>
      <c r="C6609" s="1">
        <v>41946</v>
      </c>
      <c r="D6609">
        <v>7730</v>
      </c>
      <c r="E6609">
        <v>174</v>
      </c>
      <c r="F6609">
        <v>28</v>
      </c>
      <c r="G6609">
        <v>136</v>
      </c>
      <c r="H6609">
        <v>685</v>
      </c>
      <c r="I6609">
        <v>1690</v>
      </c>
      <c r="J6609">
        <v>2539</v>
      </c>
      <c r="K6609">
        <v>10443</v>
      </c>
      <c r="L6609">
        <v>69</v>
      </c>
      <c r="M6609">
        <v>1294</v>
      </c>
      <c r="N6609">
        <v>807</v>
      </c>
      <c r="O6609">
        <v>28</v>
      </c>
      <c r="P6609">
        <v>2198</v>
      </c>
      <c r="Q6609">
        <v>1684</v>
      </c>
      <c r="R6609">
        <v>1605</v>
      </c>
      <c r="S6609">
        <v>0</v>
      </c>
      <c r="T6609">
        <v>80</v>
      </c>
      <c r="U6609">
        <v>1857</v>
      </c>
      <c r="V6609">
        <v>2146</v>
      </c>
      <c r="W6609">
        <v>6025</v>
      </c>
      <c r="X6609">
        <v>8165</v>
      </c>
      <c r="Y6609">
        <v>0.2</v>
      </c>
      <c r="Z6609">
        <v>22</v>
      </c>
      <c r="AA6609">
        <v>8753</v>
      </c>
      <c r="AB6609">
        <v>7</v>
      </c>
      <c r="AC6609">
        <v>84.7</v>
      </c>
    </row>
    <row r="6610" spans="1:29" x14ac:dyDescent="0.3">
      <c r="A6610">
        <v>2014</v>
      </c>
      <c r="B6610">
        <v>11</v>
      </c>
      <c r="C6610" s="1">
        <v>41947</v>
      </c>
      <c r="D6610">
        <v>7710</v>
      </c>
      <c r="E6610">
        <v>175</v>
      </c>
      <c r="F6610">
        <v>24</v>
      </c>
      <c r="G6610">
        <v>158</v>
      </c>
      <c r="H6610">
        <v>1049</v>
      </c>
      <c r="I6610">
        <v>1610</v>
      </c>
      <c r="J6610">
        <v>2841</v>
      </c>
      <c r="K6610">
        <v>10726</v>
      </c>
      <c r="L6610">
        <v>69</v>
      </c>
      <c r="M6610">
        <v>1292</v>
      </c>
      <c r="N6610">
        <v>806</v>
      </c>
      <c r="O6610">
        <v>22</v>
      </c>
      <c r="P6610">
        <v>2189</v>
      </c>
      <c r="Q6610">
        <v>1689</v>
      </c>
      <c r="R6610">
        <v>1605</v>
      </c>
      <c r="S6610">
        <v>0</v>
      </c>
      <c r="T6610">
        <v>84</v>
      </c>
      <c r="U6610">
        <v>1854</v>
      </c>
      <c r="V6610">
        <v>2452</v>
      </c>
      <c r="W6610">
        <v>6007</v>
      </c>
      <c r="X6610">
        <v>8453</v>
      </c>
      <c r="Y6610">
        <v>0.19</v>
      </c>
      <c r="Z6610">
        <v>21</v>
      </c>
      <c r="AA6610">
        <v>9116</v>
      </c>
      <c r="AB6610">
        <v>7</v>
      </c>
      <c r="AC6610">
        <v>84.36</v>
      </c>
    </row>
    <row r="6611" spans="1:29" x14ac:dyDescent="0.3">
      <c r="A6611">
        <v>2014</v>
      </c>
      <c r="B6611">
        <v>11</v>
      </c>
      <c r="C6611" s="1">
        <v>41948</v>
      </c>
      <c r="D6611">
        <v>7290</v>
      </c>
      <c r="E6611">
        <v>175</v>
      </c>
      <c r="F6611">
        <v>20</v>
      </c>
      <c r="G6611">
        <v>414</v>
      </c>
      <c r="H6611">
        <v>1090</v>
      </c>
      <c r="I6611">
        <v>1510</v>
      </c>
      <c r="J6611">
        <v>3034</v>
      </c>
      <c r="K6611">
        <v>10499</v>
      </c>
      <c r="L6611">
        <v>69</v>
      </c>
      <c r="M6611">
        <v>1295</v>
      </c>
      <c r="N6611">
        <v>808</v>
      </c>
      <c r="O6611">
        <v>23</v>
      </c>
      <c r="P6611">
        <v>2195</v>
      </c>
      <c r="Q6611">
        <v>1686</v>
      </c>
      <c r="R6611">
        <v>229</v>
      </c>
      <c r="S6611">
        <v>0</v>
      </c>
      <c r="T6611">
        <v>1457</v>
      </c>
      <c r="U6611">
        <v>1799</v>
      </c>
      <c r="V6611">
        <v>1691</v>
      </c>
      <c r="W6611">
        <v>5258</v>
      </c>
      <c r="X6611">
        <v>6847</v>
      </c>
      <c r="Y6611">
        <v>0.2</v>
      </c>
      <c r="Z6611">
        <v>35</v>
      </c>
      <c r="AA6611">
        <v>8989</v>
      </c>
      <c r="AB6611">
        <v>24</v>
      </c>
      <c r="AC6611">
        <v>84.18</v>
      </c>
    </row>
    <row r="6612" spans="1:29" x14ac:dyDescent="0.3">
      <c r="A6612">
        <v>2014</v>
      </c>
      <c r="B6612">
        <v>11</v>
      </c>
      <c r="C6612" s="1">
        <v>41949</v>
      </c>
      <c r="D6612">
        <v>7300</v>
      </c>
      <c r="E6612">
        <v>184</v>
      </c>
      <c r="F6612">
        <v>17</v>
      </c>
      <c r="G6612">
        <v>175</v>
      </c>
      <c r="H6612">
        <v>1083</v>
      </c>
      <c r="I6612">
        <v>1370</v>
      </c>
      <c r="J6612">
        <v>2645</v>
      </c>
      <c r="K6612">
        <v>10129</v>
      </c>
      <c r="L6612">
        <v>70</v>
      </c>
      <c r="M6612">
        <v>1292</v>
      </c>
      <c r="N6612">
        <v>807</v>
      </c>
      <c r="O6612">
        <v>9</v>
      </c>
      <c r="P6612">
        <v>2177</v>
      </c>
      <c r="Q6612">
        <v>1691</v>
      </c>
      <c r="R6612">
        <v>0</v>
      </c>
      <c r="S6612">
        <v>0</v>
      </c>
      <c r="T6612">
        <v>1691</v>
      </c>
      <c r="U6612">
        <v>1800</v>
      </c>
      <c r="V6612">
        <v>1169</v>
      </c>
      <c r="W6612">
        <v>5210</v>
      </c>
      <c r="X6612">
        <v>6261</v>
      </c>
      <c r="Y6612">
        <v>0.21</v>
      </c>
      <c r="Z6612">
        <v>38</v>
      </c>
      <c r="AA6612">
        <v>8759</v>
      </c>
      <c r="AB6612">
        <v>29</v>
      </c>
      <c r="AC6612">
        <v>84.06</v>
      </c>
    </row>
    <row r="6613" spans="1:29" x14ac:dyDescent="0.3">
      <c r="A6613">
        <v>2014</v>
      </c>
      <c r="B6613">
        <v>11</v>
      </c>
      <c r="C6613" s="1">
        <v>41950</v>
      </c>
      <c r="D6613">
        <v>7450</v>
      </c>
      <c r="E6613">
        <v>186</v>
      </c>
      <c r="F6613">
        <v>15</v>
      </c>
      <c r="G6613">
        <v>122</v>
      </c>
      <c r="H6613">
        <v>512</v>
      </c>
      <c r="I6613">
        <v>1270</v>
      </c>
      <c r="J6613">
        <v>1919</v>
      </c>
      <c r="K6613">
        <v>9555</v>
      </c>
      <c r="L6613">
        <v>74</v>
      </c>
      <c r="M6613">
        <v>1287</v>
      </c>
      <c r="N6613">
        <v>807</v>
      </c>
      <c r="O6613">
        <v>14</v>
      </c>
      <c r="P6613">
        <v>2181</v>
      </c>
      <c r="Q6613">
        <v>1690</v>
      </c>
      <c r="R6613">
        <v>0</v>
      </c>
      <c r="S6613">
        <v>0</v>
      </c>
      <c r="T6613">
        <v>1690</v>
      </c>
      <c r="U6613">
        <v>3353</v>
      </c>
      <c r="V6613">
        <v>1992</v>
      </c>
      <c r="W6613">
        <v>3810</v>
      </c>
      <c r="X6613">
        <v>5683</v>
      </c>
      <c r="Y6613">
        <v>0.22</v>
      </c>
      <c r="Z6613">
        <v>41</v>
      </c>
      <c r="AA6613">
        <v>8285</v>
      </c>
      <c r="AB6613">
        <v>31</v>
      </c>
      <c r="AC6613">
        <v>84.01</v>
      </c>
    </row>
    <row r="6614" spans="1:29" x14ac:dyDescent="0.3">
      <c r="A6614">
        <v>2014</v>
      </c>
      <c r="B6614">
        <v>11</v>
      </c>
      <c r="C6614" s="1">
        <v>41951</v>
      </c>
      <c r="D6614">
        <v>7430</v>
      </c>
      <c r="E6614">
        <v>183</v>
      </c>
      <c r="F6614">
        <v>14</v>
      </c>
      <c r="G6614">
        <v>133</v>
      </c>
      <c r="H6614">
        <v>639</v>
      </c>
      <c r="I6614">
        <v>1170</v>
      </c>
      <c r="J6614">
        <v>1956</v>
      </c>
      <c r="K6614">
        <v>9569</v>
      </c>
      <c r="L6614">
        <v>76</v>
      </c>
      <c r="M6614">
        <v>795</v>
      </c>
      <c r="N6614">
        <v>808</v>
      </c>
      <c r="O6614">
        <v>12</v>
      </c>
      <c r="P6614">
        <v>1691</v>
      </c>
      <c r="Q6614">
        <v>1639</v>
      </c>
      <c r="R6614">
        <v>0</v>
      </c>
      <c r="S6614">
        <v>0</v>
      </c>
      <c r="T6614">
        <v>1639</v>
      </c>
      <c r="U6614">
        <v>4267</v>
      </c>
      <c r="V6614">
        <v>3466</v>
      </c>
      <c r="W6614">
        <v>2887</v>
      </c>
      <c r="X6614">
        <v>6239</v>
      </c>
      <c r="Y6614">
        <v>0.17</v>
      </c>
      <c r="Z6614">
        <v>35</v>
      </c>
      <c r="AA6614">
        <v>8399</v>
      </c>
      <c r="AB6614">
        <v>26</v>
      </c>
      <c r="AC6614">
        <v>83.91</v>
      </c>
    </row>
    <row r="6615" spans="1:29" x14ac:dyDescent="0.3">
      <c r="A6615">
        <v>2014</v>
      </c>
      <c r="B6615">
        <v>11</v>
      </c>
      <c r="C6615" s="1">
        <v>41952</v>
      </c>
      <c r="D6615">
        <v>7140</v>
      </c>
      <c r="E6615">
        <v>180</v>
      </c>
      <c r="F6615">
        <v>13</v>
      </c>
      <c r="G6615">
        <v>116</v>
      </c>
      <c r="H6615">
        <v>248</v>
      </c>
      <c r="I6615">
        <v>1090</v>
      </c>
      <c r="J6615">
        <v>1467</v>
      </c>
      <c r="K6615">
        <v>8787</v>
      </c>
      <c r="L6615">
        <v>77</v>
      </c>
      <c r="M6615">
        <v>1286</v>
      </c>
      <c r="N6615">
        <v>807</v>
      </c>
      <c r="O6615">
        <v>9</v>
      </c>
      <c r="P6615">
        <v>2179</v>
      </c>
      <c r="Q6615">
        <v>1640</v>
      </c>
      <c r="R6615">
        <v>0</v>
      </c>
      <c r="S6615">
        <v>0</v>
      </c>
      <c r="T6615">
        <v>1640</v>
      </c>
      <c r="U6615">
        <v>4170</v>
      </c>
      <c r="V6615">
        <v>2392</v>
      </c>
      <c r="W6615">
        <v>2691</v>
      </c>
      <c r="X6615">
        <v>4968</v>
      </c>
      <c r="Y6615">
        <v>0.24</v>
      </c>
      <c r="Z6615">
        <v>43</v>
      </c>
      <c r="AA6615">
        <v>7697</v>
      </c>
      <c r="AB6615">
        <v>35</v>
      </c>
      <c r="AC6615">
        <v>83.96</v>
      </c>
    </row>
    <row r="6616" spans="1:29" x14ac:dyDescent="0.3">
      <c r="A6616">
        <v>2014</v>
      </c>
      <c r="B6616">
        <v>11</v>
      </c>
      <c r="C6616" s="1">
        <v>41953</v>
      </c>
      <c r="D6616">
        <v>6930</v>
      </c>
      <c r="E6616">
        <v>176</v>
      </c>
      <c r="F6616">
        <v>13</v>
      </c>
      <c r="G6616">
        <v>135</v>
      </c>
      <c r="H6616">
        <v>587</v>
      </c>
      <c r="I6616">
        <v>983</v>
      </c>
      <c r="J6616">
        <v>1718</v>
      </c>
      <c r="K6616">
        <v>8824</v>
      </c>
      <c r="L6616">
        <v>81</v>
      </c>
      <c r="M6616">
        <v>1296</v>
      </c>
      <c r="N6616">
        <v>809</v>
      </c>
      <c r="O6616">
        <v>7</v>
      </c>
      <c r="P6616">
        <v>2193</v>
      </c>
      <c r="Q6616">
        <v>1641</v>
      </c>
      <c r="R6616">
        <v>0</v>
      </c>
      <c r="S6616">
        <v>0</v>
      </c>
      <c r="T6616">
        <v>1641</v>
      </c>
      <c r="U6616">
        <v>4100</v>
      </c>
      <c r="V6616">
        <v>2558</v>
      </c>
      <c r="W6616">
        <v>2547</v>
      </c>
      <c r="X6616">
        <v>4990</v>
      </c>
      <c r="Y6616">
        <v>0.24</v>
      </c>
      <c r="Z6616">
        <v>43</v>
      </c>
      <c r="AA6616">
        <v>7841</v>
      </c>
      <c r="AB6616">
        <v>36</v>
      </c>
      <c r="AC6616">
        <v>84</v>
      </c>
    </row>
    <row r="6617" spans="1:29" x14ac:dyDescent="0.3">
      <c r="A6617">
        <v>2014</v>
      </c>
      <c r="B6617">
        <v>11</v>
      </c>
      <c r="C6617" s="1">
        <v>41954</v>
      </c>
      <c r="D6617">
        <v>7320</v>
      </c>
      <c r="E6617">
        <v>177</v>
      </c>
      <c r="F6617">
        <v>12</v>
      </c>
      <c r="G6617">
        <v>291</v>
      </c>
      <c r="H6617">
        <v>413</v>
      </c>
      <c r="I6617">
        <v>900</v>
      </c>
      <c r="J6617">
        <v>1616</v>
      </c>
      <c r="K6617">
        <v>9113</v>
      </c>
      <c r="L6617">
        <v>62</v>
      </c>
      <c r="M6617">
        <v>1281</v>
      </c>
      <c r="N6617">
        <v>812</v>
      </c>
      <c r="O6617">
        <v>7</v>
      </c>
      <c r="P6617">
        <v>2161</v>
      </c>
      <c r="Q6617">
        <v>1650</v>
      </c>
      <c r="R6617">
        <v>0</v>
      </c>
      <c r="S6617">
        <v>0</v>
      </c>
      <c r="T6617">
        <v>1650</v>
      </c>
      <c r="U6617">
        <v>4060</v>
      </c>
      <c r="V6617">
        <v>2442</v>
      </c>
      <c r="W6617">
        <v>2975</v>
      </c>
      <c r="X6617">
        <v>5302</v>
      </c>
      <c r="Y6617">
        <v>0.23</v>
      </c>
      <c r="Z6617">
        <v>42</v>
      </c>
      <c r="AA6617">
        <v>8213</v>
      </c>
      <c r="AB6617">
        <v>35</v>
      </c>
      <c r="AC6617">
        <v>84</v>
      </c>
    </row>
    <row r="6618" spans="1:29" x14ac:dyDescent="0.3">
      <c r="A6618">
        <v>2014</v>
      </c>
      <c r="B6618">
        <v>11</v>
      </c>
      <c r="C6618" s="1">
        <v>41955</v>
      </c>
      <c r="D6618">
        <v>7770</v>
      </c>
      <c r="E6618">
        <v>172</v>
      </c>
      <c r="F6618">
        <v>12</v>
      </c>
      <c r="G6618">
        <v>98</v>
      </c>
      <c r="H6618">
        <v>125</v>
      </c>
      <c r="I6618">
        <v>839</v>
      </c>
      <c r="J6618">
        <v>1074</v>
      </c>
      <c r="K6618">
        <v>9016</v>
      </c>
      <c r="L6618">
        <v>56</v>
      </c>
      <c r="M6618">
        <v>1287</v>
      </c>
      <c r="N6618">
        <v>808</v>
      </c>
      <c r="O6618">
        <v>6</v>
      </c>
      <c r="P6618">
        <v>2156</v>
      </c>
      <c r="Q6618">
        <v>1642</v>
      </c>
      <c r="R6618">
        <v>0</v>
      </c>
      <c r="S6618">
        <v>0</v>
      </c>
      <c r="T6618">
        <v>1642</v>
      </c>
      <c r="U6618">
        <v>4030</v>
      </c>
      <c r="V6618">
        <v>1881</v>
      </c>
      <c r="W6618">
        <v>3452</v>
      </c>
      <c r="X6618">
        <v>5218</v>
      </c>
      <c r="Y6618">
        <v>0.23</v>
      </c>
      <c r="Z6618">
        <v>42</v>
      </c>
      <c r="AA6618">
        <v>8177</v>
      </c>
      <c r="AB6618">
        <v>36</v>
      </c>
      <c r="AC6618">
        <v>84.02</v>
      </c>
    </row>
    <row r="6619" spans="1:29" x14ac:dyDescent="0.3">
      <c r="A6619">
        <v>2014</v>
      </c>
      <c r="B6619">
        <v>11</v>
      </c>
      <c r="C6619" s="1">
        <v>41956</v>
      </c>
      <c r="D6619">
        <v>7740</v>
      </c>
      <c r="E6619">
        <v>170</v>
      </c>
      <c r="F6619">
        <v>12</v>
      </c>
      <c r="G6619">
        <v>113</v>
      </c>
      <c r="H6619">
        <v>287</v>
      </c>
      <c r="I6619">
        <v>803</v>
      </c>
      <c r="J6619">
        <v>1215</v>
      </c>
      <c r="K6619">
        <v>9125</v>
      </c>
      <c r="L6619">
        <v>56</v>
      </c>
      <c r="M6619">
        <v>1787</v>
      </c>
      <c r="N6619">
        <v>807</v>
      </c>
      <c r="O6619">
        <v>12</v>
      </c>
      <c r="P6619">
        <v>2662</v>
      </c>
      <c r="Q6619">
        <v>1641</v>
      </c>
      <c r="R6619">
        <v>1605</v>
      </c>
      <c r="S6619">
        <v>0</v>
      </c>
      <c r="T6619">
        <v>36</v>
      </c>
      <c r="U6619">
        <v>4020</v>
      </c>
      <c r="V6619">
        <v>2549</v>
      </c>
      <c r="W6619">
        <v>3880</v>
      </c>
      <c r="X6619">
        <v>6427</v>
      </c>
      <c r="Y6619">
        <v>0.28000000000000003</v>
      </c>
      <c r="Z6619">
        <v>30</v>
      </c>
      <c r="AA6619">
        <v>8322</v>
      </c>
      <c r="AB6619">
        <v>23</v>
      </c>
      <c r="AC6619">
        <v>83.89</v>
      </c>
    </row>
    <row r="6620" spans="1:29" x14ac:dyDescent="0.3">
      <c r="A6620">
        <v>2014</v>
      </c>
      <c r="B6620">
        <v>11</v>
      </c>
      <c r="C6620" s="1">
        <v>41957</v>
      </c>
      <c r="D6620">
        <v>7680</v>
      </c>
      <c r="E6620">
        <v>155</v>
      </c>
      <c r="F6620">
        <v>13</v>
      </c>
      <c r="G6620">
        <v>110</v>
      </c>
      <c r="H6620">
        <v>7</v>
      </c>
      <c r="I6620">
        <v>752</v>
      </c>
      <c r="J6620">
        <v>882</v>
      </c>
      <c r="K6620">
        <v>8717</v>
      </c>
      <c r="L6620">
        <v>56</v>
      </c>
      <c r="M6620">
        <v>2290</v>
      </c>
      <c r="N6620">
        <v>804</v>
      </c>
      <c r="O6620">
        <v>22</v>
      </c>
      <c r="P6620">
        <v>3172</v>
      </c>
      <c r="Q6620">
        <v>1641</v>
      </c>
      <c r="R6620">
        <v>1605</v>
      </c>
      <c r="S6620">
        <v>0</v>
      </c>
      <c r="T6620">
        <v>36</v>
      </c>
      <c r="U6620">
        <v>4060</v>
      </c>
      <c r="V6620">
        <v>1746</v>
      </c>
      <c r="W6620">
        <v>3765</v>
      </c>
      <c r="X6620">
        <v>5508</v>
      </c>
      <c r="Y6620">
        <v>0.35</v>
      </c>
      <c r="Z6620">
        <v>37</v>
      </c>
      <c r="AA6620">
        <v>7965</v>
      </c>
      <c r="AB6620">
        <v>31</v>
      </c>
      <c r="AC6620">
        <v>83.88</v>
      </c>
    </row>
    <row r="6621" spans="1:29" x14ac:dyDescent="0.3">
      <c r="A6621">
        <v>2014</v>
      </c>
      <c r="B6621">
        <v>11</v>
      </c>
      <c r="C6621" s="1">
        <v>41958</v>
      </c>
      <c r="D6621">
        <v>7970</v>
      </c>
      <c r="E6621">
        <v>143</v>
      </c>
      <c r="F6621">
        <v>14</v>
      </c>
      <c r="G6621">
        <v>142</v>
      </c>
      <c r="H6621">
        <v>9</v>
      </c>
      <c r="I6621">
        <v>727</v>
      </c>
      <c r="J6621">
        <v>892</v>
      </c>
      <c r="K6621">
        <v>9005</v>
      </c>
      <c r="L6621">
        <v>56</v>
      </c>
      <c r="M6621">
        <v>2274</v>
      </c>
      <c r="N6621">
        <v>468</v>
      </c>
      <c r="O6621">
        <v>21</v>
      </c>
      <c r="P6621">
        <v>2819</v>
      </c>
      <c r="Q6621">
        <v>1700</v>
      </c>
      <c r="R6621">
        <v>1605</v>
      </c>
      <c r="S6621">
        <v>0</v>
      </c>
      <c r="T6621">
        <v>95</v>
      </c>
      <c r="U6621">
        <v>4030</v>
      </c>
      <c r="V6621">
        <v>2041</v>
      </c>
      <c r="W6621">
        <v>4056</v>
      </c>
      <c r="X6621">
        <v>6091</v>
      </c>
      <c r="Y6621">
        <v>0.3</v>
      </c>
      <c r="Z6621">
        <v>32</v>
      </c>
      <c r="AA6621">
        <v>8278</v>
      </c>
      <c r="AB6621">
        <v>26</v>
      </c>
      <c r="AC6621">
        <v>83.79</v>
      </c>
    </row>
    <row r="6622" spans="1:29" x14ac:dyDescent="0.3">
      <c r="A6622">
        <v>2014</v>
      </c>
      <c r="B6622">
        <v>11</v>
      </c>
      <c r="C6622" s="1">
        <v>41959</v>
      </c>
      <c r="D6622">
        <v>7870</v>
      </c>
      <c r="E6622">
        <v>142</v>
      </c>
      <c r="F6622">
        <v>14</v>
      </c>
      <c r="G6622">
        <v>148</v>
      </c>
      <c r="H6622">
        <v>9</v>
      </c>
      <c r="I6622">
        <v>714</v>
      </c>
      <c r="J6622">
        <v>885</v>
      </c>
      <c r="K6622">
        <v>8897</v>
      </c>
      <c r="L6622">
        <v>56</v>
      </c>
      <c r="M6622">
        <v>2296</v>
      </c>
      <c r="N6622">
        <v>802</v>
      </c>
      <c r="O6622">
        <v>29</v>
      </c>
      <c r="P6622">
        <v>3183</v>
      </c>
      <c r="Q6622">
        <v>1700</v>
      </c>
      <c r="R6622">
        <v>1605</v>
      </c>
      <c r="S6622">
        <v>0</v>
      </c>
      <c r="T6622">
        <v>95</v>
      </c>
      <c r="U6622">
        <v>4010</v>
      </c>
      <c r="V6622">
        <v>1650</v>
      </c>
      <c r="W6622">
        <v>3975</v>
      </c>
      <c r="X6622">
        <v>5618</v>
      </c>
      <c r="Y6622">
        <v>0.35</v>
      </c>
      <c r="Z6622">
        <v>37</v>
      </c>
      <c r="AA6622">
        <v>8183</v>
      </c>
      <c r="AB6622">
        <v>31</v>
      </c>
      <c r="AC6622">
        <v>83.77</v>
      </c>
    </row>
    <row r="6623" spans="1:29" x14ac:dyDescent="0.3">
      <c r="A6623">
        <v>2014</v>
      </c>
      <c r="B6623">
        <v>11</v>
      </c>
      <c r="C6623" s="1">
        <v>41960</v>
      </c>
      <c r="D6623">
        <v>7430</v>
      </c>
      <c r="E6623">
        <v>141</v>
      </c>
      <c r="F6623">
        <v>16</v>
      </c>
      <c r="G6623">
        <v>140</v>
      </c>
      <c r="H6623">
        <v>278</v>
      </c>
      <c r="I6623">
        <v>700</v>
      </c>
      <c r="J6623">
        <v>1134</v>
      </c>
      <c r="K6623">
        <v>8705</v>
      </c>
      <c r="L6623">
        <v>52</v>
      </c>
      <c r="M6623">
        <v>2286</v>
      </c>
      <c r="N6623">
        <v>799</v>
      </c>
      <c r="O6623">
        <v>32</v>
      </c>
      <c r="P6623">
        <v>3169</v>
      </c>
      <c r="Q6623">
        <v>1689</v>
      </c>
      <c r="R6623">
        <v>1605</v>
      </c>
      <c r="S6623">
        <v>0</v>
      </c>
      <c r="T6623">
        <v>84</v>
      </c>
      <c r="U6623">
        <v>4120</v>
      </c>
      <c r="V6623">
        <v>2030</v>
      </c>
      <c r="W6623">
        <v>3427</v>
      </c>
      <c r="X6623">
        <v>5452</v>
      </c>
      <c r="Y6623">
        <v>0.35</v>
      </c>
      <c r="Z6623">
        <v>37</v>
      </c>
      <c r="AA6623">
        <v>8005</v>
      </c>
      <c r="AB6623">
        <v>32</v>
      </c>
      <c r="AC6623">
        <v>83.77</v>
      </c>
    </row>
    <row r="6624" spans="1:29" x14ac:dyDescent="0.3">
      <c r="A6624">
        <v>2014</v>
      </c>
      <c r="B6624">
        <v>11</v>
      </c>
      <c r="C6624" s="1">
        <v>41961</v>
      </c>
      <c r="D6624">
        <v>7140</v>
      </c>
      <c r="E6624">
        <v>140</v>
      </c>
      <c r="F6624">
        <v>16</v>
      </c>
      <c r="G6624">
        <v>161</v>
      </c>
      <c r="H6624">
        <v>365</v>
      </c>
      <c r="I6624">
        <v>684</v>
      </c>
      <c r="J6624">
        <v>1226</v>
      </c>
      <c r="K6624">
        <v>8506</v>
      </c>
      <c r="L6624">
        <v>45</v>
      </c>
      <c r="M6624">
        <v>2284</v>
      </c>
      <c r="N6624">
        <v>1139</v>
      </c>
      <c r="O6624">
        <v>28</v>
      </c>
      <c r="P6624">
        <v>3496</v>
      </c>
      <c r="Q6624">
        <v>1686</v>
      </c>
      <c r="R6624">
        <v>0</v>
      </c>
      <c r="S6624">
        <v>0</v>
      </c>
      <c r="T6624">
        <v>1686</v>
      </c>
      <c r="U6624">
        <v>4210</v>
      </c>
      <c r="V6624">
        <v>844</v>
      </c>
      <c r="W6624">
        <v>2598</v>
      </c>
      <c r="X6624">
        <v>3324</v>
      </c>
      <c r="Y6624">
        <v>0.4</v>
      </c>
      <c r="Z6624">
        <v>61</v>
      </c>
      <c r="AA6624">
        <v>7822</v>
      </c>
      <c r="AB6624">
        <v>58</v>
      </c>
      <c r="AC6624">
        <v>84.08</v>
      </c>
    </row>
    <row r="6625" spans="1:29" x14ac:dyDescent="0.3">
      <c r="A6625">
        <v>2014</v>
      </c>
      <c r="B6625">
        <v>11</v>
      </c>
      <c r="C6625" s="1">
        <v>41962</v>
      </c>
      <c r="D6625">
        <v>6990</v>
      </c>
      <c r="E6625">
        <v>139</v>
      </c>
      <c r="F6625">
        <v>15</v>
      </c>
      <c r="G6625">
        <v>420</v>
      </c>
      <c r="H6625">
        <v>109</v>
      </c>
      <c r="I6625">
        <v>679</v>
      </c>
      <c r="J6625">
        <v>1223</v>
      </c>
      <c r="K6625">
        <v>8352</v>
      </c>
      <c r="L6625">
        <v>47</v>
      </c>
      <c r="M6625">
        <v>2288</v>
      </c>
      <c r="N6625">
        <v>806</v>
      </c>
      <c r="O6625">
        <v>40</v>
      </c>
      <c r="P6625">
        <v>3180</v>
      </c>
      <c r="Q6625">
        <v>1684</v>
      </c>
      <c r="R6625">
        <v>458</v>
      </c>
      <c r="S6625">
        <v>0</v>
      </c>
      <c r="T6625">
        <v>1225</v>
      </c>
      <c r="U6625">
        <v>4230</v>
      </c>
      <c r="V6625">
        <v>1476</v>
      </c>
      <c r="W6625">
        <v>2556</v>
      </c>
      <c r="X6625">
        <v>3946</v>
      </c>
      <c r="Y6625">
        <v>0.37</v>
      </c>
      <c r="Z6625">
        <v>53</v>
      </c>
      <c r="AA6625">
        <v>7673</v>
      </c>
      <c r="AB6625">
        <v>49</v>
      </c>
      <c r="AC6625">
        <v>84.27</v>
      </c>
    </row>
    <row r="6626" spans="1:29" x14ac:dyDescent="0.3">
      <c r="A6626">
        <v>2014</v>
      </c>
      <c r="B6626">
        <v>11</v>
      </c>
      <c r="C6626" s="1">
        <v>41963</v>
      </c>
      <c r="D6626">
        <v>7330</v>
      </c>
      <c r="E6626">
        <v>140</v>
      </c>
      <c r="F6626">
        <v>15</v>
      </c>
      <c r="G6626">
        <v>191</v>
      </c>
      <c r="H6626">
        <v>118</v>
      </c>
      <c r="I6626">
        <v>671</v>
      </c>
      <c r="J6626">
        <v>995</v>
      </c>
      <c r="K6626">
        <v>8465</v>
      </c>
      <c r="L6626">
        <v>48</v>
      </c>
      <c r="M6626">
        <v>1985</v>
      </c>
      <c r="N6626">
        <v>807</v>
      </c>
      <c r="O6626">
        <v>39</v>
      </c>
      <c r="P6626">
        <v>2879</v>
      </c>
      <c r="Q6626">
        <v>1734</v>
      </c>
      <c r="R6626">
        <v>688</v>
      </c>
      <c r="S6626">
        <v>0</v>
      </c>
      <c r="T6626">
        <v>1046</v>
      </c>
      <c r="U6626">
        <v>4300</v>
      </c>
      <c r="V6626">
        <v>1736</v>
      </c>
      <c r="W6626">
        <v>2877</v>
      </c>
      <c r="X6626">
        <v>4540</v>
      </c>
      <c r="Y6626">
        <v>0.33</v>
      </c>
      <c r="Z6626">
        <v>46</v>
      </c>
      <c r="AA6626">
        <v>7794</v>
      </c>
      <c r="AB6626">
        <v>42</v>
      </c>
      <c r="AC6626">
        <v>84.36</v>
      </c>
    </row>
    <row r="6627" spans="1:29" x14ac:dyDescent="0.3">
      <c r="A6627">
        <v>2014</v>
      </c>
      <c r="B6627">
        <v>11</v>
      </c>
      <c r="C6627" s="1">
        <v>41964</v>
      </c>
      <c r="D6627">
        <v>7540</v>
      </c>
      <c r="E6627">
        <v>153</v>
      </c>
      <c r="F6627">
        <v>16</v>
      </c>
      <c r="G6627">
        <v>134</v>
      </c>
      <c r="H6627">
        <v>91</v>
      </c>
      <c r="I6627">
        <v>677</v>
      </c>
      <c r="J6627">
        <v>918</v>
      </c>
      <c r="K6627">
        <v>8611</v>
      </c>
      <c r="L6627">
        <v>43</v>
      </c>
      <c r="M6627">
        <v>2493</v>
      </c>
      <c r="N6627">
        <v>808</v>
      </c>
      <c r="O6627">
        <v>19</v>
      </c>
      <c r="P6627">
        <v>3363</v>
      </c>
      <c r="Q6627">
        <v>1746</v>
      </c>
      <c r="R6627">
        <v>917</v>
      </c>
      <c r="S6627">
        <v>0</v>
      </c>
      <c r="T6627">
        <v>829</v>
      </c>
      <c r="U6627">
        <v>4350</v>
      </c>
      <c r="V6627">
        <v>1366</v>
      </c>
      <c r="W6627">
        <v>3111</v>
      </c>
      <c r="X6627">
        <v>4419</v>
      </c>
      <c r="Y6627">
        <v>0.38</v>
      </c>
      <c r="Z6627">
        <v>49</v>
      </c>
      <c r="AA6627">
        <v>7934</v>
      </c>
      <c r="AB6627">
        <v>44</v>
      </c>
      <c r="AC6627">
        <v>84.46</v>
      </c>
    </row>
    <row r="6628" spans="1:29" x14ac:dyDescent="0.3">
      <c r="A6628">
        <v>2014</v>
      </c>
      <c r="B6628">
        <v>11</v>
      </c>
      <c r="C6628" s="1">
        <v>41965</v>
      </c>
      <c r="D6628">
        <v>7160</v>
      </c>
      <c r="E6628">
        <v>158</v>
      </c>
      <c r="F6628">
        <v>19</v>
      </c>
      <c r="G6628">
        <v>128</v>
      </c>
      <c r="H6628">
        <v>44</v>
      </c>
      <c r="I6628">
        <v>724</v>
      </c>
      <c r="J6628">
        <v>915</v>
      </c>
      <c r="K6628">
        <v>8233</v>
      </c>
      <c r="L6628">
        <v>37</v>
      </c>
      <c r="M6628">
        <v>2495</v>
      </c>
      <c r="N6628">
        <v>806</v>
      </c>
      <c r="O6628">
        <v>14</v>
      </c>
      <c r="P6628">
        <v>3352</v>
      </c>
      <c r="Q6628">
        <v>1745</v>
      </c>
      <c r="R6628">
        <v>1605</v>
      </c>
      <c r="S6628">
        <v>0</v>
      </c>
      <c r="T6628">
        <v>141</v>
      </c>
      <c r="U6628">
        <v>4330</v>
      </c>
      <c r="V6628">
        <v>1802</v>
      </c>
      <c r="W6628">
        <v>2949</v>
      </c>
      <c r="X6628">
        <v>4740</v>
      </c>
      <c r="Y6628">
        <v>0.4</v>
      </c>
      <c r="Z6628">
        <v>42</v>
      </c>
      <c r="AA6628">
        <v>7509</v>
      </c>
      <c r="AB6628">
        <v>37</v>
      </c>
      <c r="AC6628">
        <v>84.51</v>
      </c>
    </row>
    <row r="6629" spans="1:29" x14ac:dyDescent="0.3">
      <c r="A6629">
        <v>2014</v>
      </c>
      <c r="B6629">
        <v>11</v>
      </c>
      <c r="C6629" s="1">
        <v>41966</v>
      </c>
      <c r="D6629">
        <v>7960</v>
      </c>
      <c r="E6629">
        <v>148</v>
      </c>
      <c r="F6629">
        <v>31</v>
      </c>
      <c r="G6629">
        <v>165</v>
      </c>
      <c r="H6629">
        <v>8</v>
      </c>
      <c r="I6629">
        <v>728</v>
      </c>
      <c r="J6629">
        <v>932</v>
      </c>
      <c r="K6629">
        <v>9040</v>
      </c>
      <c r="L6629">
        <v>25</v>
      </c>
      <c r="M6629">
        <v>2491</v>
      </c>
      <c r="N6629">
        <v>806</v>
      </c>
      <c r="O6629">
        <v>21</v>
      </c>
      <c r="P6629">
        <v>3343</v>
      </c>
      <c r="Q6629">
        <v>1750</v>
      </c>
      <c r="R6629">
        <v>1834</v>
      </c>
      <c r="S6629">
        <v>0</v>
      </c>
      <c r="T6629">
        <v>-84</v>
      </c>
      <c r="U6629">
        <v>4350</v>
      </c>
      <c r="V6629">
        <v>1994</v>
      </c>
      <c r="W6629">
        <v>3782</v>
      </c>
      <c r="X6629">
        <v>5781</v>
      </c>
      <c r="Y6629">
        <v>0.36</v>
      </c>
      <c r="Z6629">
        <v>36</v>
      </c>
      <c r="AA6629">
        <v>8312</v>
      </c>
      <c r="AB6629">
        <v>30</v>
      </c>
      <c r="AC6629">
        <v>84.42</v>
      </c>
    </row>
    <row r="6630" spans="1:29" x14ac:dyDescent="0.3">
      <c r="A6630">
        <v>2014</v>
      </c>
      <c r="B6630">
        <v>11</v>
      </c>
      <c r="C6630" s="1">
        <v>41967</v>
      </c>
      <c r="D6630">
        <v>7900</v>
      </c>
      <c r="E6630">
        <v>145</v>
      </c>
      <c r="F6630">
        <v>58</v>
      </c>
      <c r="G6630">
        <v>148</v>
      </c>
      <c r="H6630">
        <v>8</v>
      </c>
      <c r="I6630">
        <v>740</v>
      </c>
      <c r="J6630">
        <v>954</v>
      </c>
      <c r="K6630">
        <v>8999</v>
      </c>
      <c r="L6630">
        <v>35</v>
      </c>
      <c r="M6630">
        <v>3191</v>
      </c>
      <c r="N6630">
        <v>803</v>
      </c>
      <c r="O6630">
        <v>15</v>
      </c>
      <c r="P6630">
        <v>4043</v>
      </c>
      <c r="Q6630">
        <v>1747</v>
      </c>
      <c r="R6630">
        <v>1375</v>
      </c>
      <c r="S6630">
        <v>0</v>
      </c>
      <c r="T6630">
        <v>372</v>
      </c>
      <c r="U6630">
        <v>4430</v>
      </c>
      <c r="V6630">
        <v>1099</v>
      </c>
      <c r="W6630">
        <v>3511</v>
      </c>
      <c r="X6630">
        <v>4584</v>
      </c>
      <c r="Y6630">
        <v>0.44</v>
      </c>
      <c r="Z6630">
        <v>49</v>
      </c>
      <c r="AA6630">
        <v>8259</v>
      </c>
      <c r="AB6630">
        <v>45</v>
      </c>
      <c r="AC6630">
        <v>84.5</v>
      </c>
    </row>
    <row r="6631" spans="1:29" x14ac:dyDescent="0.3">
      <c r="A6631">
        <v>2014</v>
      </c>
      <c r="B6631">
        <v>11</v>
      </c>
      <c r="C6631" s="1">
        <v>41968</v>
      </c>
      <c r="D6631">
        <v>8570</v>
      </c>
      <c r="E6631">
        <v>154</v>
      </c>
      <c r="F6631">
        <v>46</v>
      </c>
      <c r="G6631">
        <v>294</v>
      </c>
      <c r="H6631">
        <v>422</v>
      </c>
      <c r="I6631">
        <v>731</v>
      </c>
      <c r="J6631">
        <v>1493</v>
      </c>
      <c r="K6631">
        <v>10217</v>
      </c>
      <c r="L6631">
        <v>44</v>
      </c>
      <c r="M6631">
        <v>3490</v>
      </c>
      <c r="N6631">
        <v>800</v>
      </c>
      <c r="O6631">
        <v>18</v>
      </c>
      <c r="P6631">
        <v>4352</v>
      </c>
      <c r="Q6631">
        <v>1790</v>
      </c>
      <c r="R6631">
        <v>1146</v>
      </c>
      <c r="S6631">
        <v>0</v>
      </c>
      <c r="T6631">
        <v>644</v>
      </c>
      <c r="U6631">
        <v>4670</v>
      </c>
      <c r="V6631">
        <v>1392</v>
      </c>
      <c r="W6631">
        <v>3874</v>
      </c>
      <c r="X6631">
        <v>5221</v>
      </c>
      <c r="Y6631">
        <v>0.42</v>
      </c>
      <c r="Z6631">
        <v>49</v>
      </c>
      <c r="AA6631">
        <v>9486</v>
      </c>
      <c r="AB6631">
        <v>45</v>
      </c>
      <c r="AC6631">
        <v>84.48</v>
      </c>
    </row>
    <row r="6632" spans="1:29" x14ac:dyDescent="0.3">
      <c r="A6632">
        <v>2014</v>
      </c>
      <c r="B6632">
        <v>11</v>
      </c>
      <c r="C6632" s="1">
        <v>41969</v>
      </c>
      <c r="D6632">
        <v>8140</v>
      </c>
      <c r="E6632">
        <v>147</v>
      </c>
      <c r="F6632">
        <v>32</v>
      </c>
      <c r="G6632">
        <v>104</v>
      </c>
      <c r="H6632">
        <v>398</v>
      </c>
      <c r="I6632">
        <v>712</v>
      </c>
      <c r="J6632">
        <v>1246</v>
      </c>
      <c r="K6632">
        <v>9533</v>
      </c>
      <c r="L6632">
        <v>41</v>
      </c>
      <c r="M6632">
        <v>3794</v>
      </c>
      <c r="N6632">
        <v>839</v>
      </c>
      <c r="O6632">
        <v>18</v>
      </c>
      <c r="P6632">
        <v>4692</v>
      </c>
      <c r="Q6632">
        <v>1786</v>
      </c>
      <c r="R6632">
        <v>917</v>
      </c>
      <c r="S6632">
        <v>0</v>
      </c>
      <c r="T6632">
        <v>869</v>
      </c>
      <c r="U6632">
        <v>4670</v>
      </c>
      <c r="V6632">
        <v>659</v>
      </c>
      <c r="W6632">
        <v>3374</v>
      </c>
      <c r="X6632">
        <v>3971</v>
      </c>
      <c r="Y6632">
        <v>0.48</v>
      </c>
      <c r="Z6632">
        <v>58</v>
      </c>
      <c r="AA6632">
        <v>8821</v>
      </c>
      <c r="AB6632">
        <v>55</v>
      </c>
      <c r="AC6632">
        <v>84.64</v>
      </c>
    </row>
    <row r="6633" spans="1:29" x14ac:dyDescent="0.3">
      <c r="A6633">
        <v>2014</v>
      </c>
      <c r="B6633">
        <v>11</v>
      </c>
      <c r="C6633" s="1">
        <v>41970</v>
      </c>
      <c r="D6633">
        <v>7810</v>
      </c>
      <c r="E6633">
        <v>142</v>
      </c>
      <c r="F6633">
        <v>26</v>
      </c>
      <c r="G6633">
        <v>103</v>
      </c>
      <c r="H6633">
        <v>62</v>
      </c>
      <c r="I6633">
        <v>730</v>
      </c>
      <c r="J6633">
        <v>921</v>
      </c>
      <c r="K6633">
        <v>8873</v>
      </c>
      <c r="L6633">
        <v>42</v>
      </c>
      <c r="M6633">
        <v>3798</v>
      </c>
      <c r="N6633">
        <v>862</v>
      </c>
      <c r="O6633">
        <v>14</v>
      </c>
      <c r="P6633">
        <v>4717</v>
      </c>
      <c r="Q6633">
        <v>1829</v>
      </c>
      <c r="R6633">
        <v>229</v>
      </c>
      <c r="S6633">
        <v>0</v>
      </c>
      <c r="T6633">
        <v>1600</v>
      </c>
      <c r="U6633">
        <v>4560</v>
      </c>
      <c r="V6633">
        <v>-276</v>
      </c>
      <c r="W6633">
        <v>2944</v>
      </c>
      <c r="X6633">
        <v>2557</v>
      </c>
      <c r="Y6633">
        <v>0.52</v>
      </c>
      <c r="Z6633">
        <v>71</v>
      </c>
      <c r="AA6633">
        <v>8143</v>
      </c>
      <c r="AB6633">
        <v>69</v>
      </c>
      <c r="AC6633">
        <v>85.08</v>
      </c>
    </row>
    <row r="6634" spans="1:29" x14ac:dyDescent="0.3">
      <c r="A6634">
        <v>2014</v>
      </c>
      <c r="B6634">
        <v>11</v>
      </c>
      <c r="C6634" s="1">
        <v>41971</v>
      </c>
      <c r="D6634">
        <v>7510</v>
      </c>
      <c r="E6634">
        <v>145</v>
      </c>
      <c r="F6634">
        <v>22</v>
      </c>
      <c r="G6634">
        <v>105</v>
      </c>
      <c r="H6634">
        <v>394</v>
      </c>
      <c r="I6634">
        <v>737</v>
      </c>
      <c r="J6634">
        <v>1258</v>
      </c>
      <c r="K6634">
        <v>8913</v>
      </c>
      <c r="L6634">
        <v>45</v>
      </c>
      <c r="M6634">
        <v>3492</v>
      </c>
      <c r="N6634">
        <v>862</v>
      </c>
      <c r="O6634">
        <v>17</v>
      </c>
      <c r="P6634">
        <v>4415</v>
      </c>
      <c r="Q6634">
        <v>1886</v>
      </c>
      <c r="R6634">
        <v>0</v>
      </c>
      <c r="S6634">
        <v>0</v>
      </c>
      <c r="T6634">
        <v>1886</v>
      </c>
      <c r="U6634">
        <v>4410</v>
      </c>
      <c r="V6634">
        <v>26</v>
      </c>
      <c r="W6634">
        <v>2717</v>
      </c>
      <c r="X6634">
        <v>2611</v>
      </c>
      <c r="Y6634">
        <v>0.49</v>
      </c>
      <c r="Z6634">
        <v>71</v>
      </c>
      <c r="AA6634">
        <v>8176</v>
      </c>
      <c r="AB6634">
        <v>68</v>
      </c>
      <c r="AC6634">
        <v>85.48</v>
      </c>
    </row>
    <row r="6635" spans="1:29" x14ac:dyDescent="0.3">
      <c r="A6635">
        <v>2014</v>
      </c>
      <c r="B6635">
        <v>11</v>
      </c>
      <c r="C6635" s="1">
        <v>41972</v>
      </c>
      <c r="D6635">
        <v>8000</v>
      </c>
      <c r="E6635">
        <v>162</v>
      </c>
      <c r="F6635">
        <v>21</v>
      </c>
      <c r="G6635">
        <v>159</v>
      </c>
      <c r="H6635">
        <v>398</v>
      </c>
      <c r="I6635">
        <v>743</v>
      </c>
      <c r="J6635">
        <v>1321</v>
      </c>
      <c r="K6635">
        <v>9483</v>
      </c>
      <c r="L6635">
        <v>45</v>
      </c>
      <c r="M6635">
        <v>2992</v>
      </c>
      <c r="N6635">
        <v>862</v>
      </c>
      <c r="O6635">
        <v>18</v>
      </c>
      <c r="P6635">
        <v>3917</v>
      </c>
      <c r="Q6635">
        <v>1881</v>
      </c>
      <c r="R6635">
        <v>0</v>
      </c>
      <c r="S6635">
        <v>0</v>
      </c>
      <c r="T6635">
        <v>1881</v>
      </c>
      <c r="U6635">
        <v>4370</v>
      </c>
      <c r="V6635">
        <v>551</v>
      </c>
      <c r="W6635">
        <v>3265</v>
      </c>
      <c r="X6635">
        <v>3685</v>
      </c>
      <c r="Y6635">
        <v>0.4</v>
      </c>
      <c r="Z6635">
        <v>61</v>
      </c>
      <c r="AA6635">
        <v>8740</v>
      </c>
      <c r="AB6635">
        <v>58</v>
      </c>
      <c r="AC6635">
        <v>85.64</v>
      </c>
    </row>
    <row r="6636" spans="1:29" x14ac:dyDescent="0.3">
      <c r="A6636">
        <v>2014</v>
      </c>
      <c r="B6636">
        <v>11</v>
      </c>
      <c r="C6636" s="1">
        <v>41973</v>
      </c>
      <c r="D6636">
        <v>8360</v>
      </c>
      <c r="E6636">
        <v>188</v>
      </c>
      <c r="F6636">
        <v>21</v>
      </c>
      <c r="G6636">
        <v>175</v>
      </c>
      <c r="H6636">
        <v>39</v>
      </c>
      <c r="I6636">
        <v>764</v>
      </c>
      <c r="J6636">
        <v>999</v>
      </c>
      <c r="K6636">
        <v>9547</v>
      </c>
      <c r="L6636">
        <v>45</v>
      </c>
      <c r="M6636">
        <v>2987</v>
      </c>
      <c r="N6636">
        <v>861</v>
      </c>
      <c r="O6636">
        <v>14</v>
      </c>
      <c r="P6636">
        <v>3906</v>
      </c>
      <c r="Q6636">
        <v>1931</v>
      </c>
      <c r="R6636">
        <v>2292</v>
      </c>
      <c r="S6636">
        <v>0</v>
      </c>
      <c r="T6636">
        <v>-361</v>
      </c>
      <c r="U6636">
        <v>4539</v>
      </c>
      <c r="V6636">
        <v>1867</v>
      </c>
      <c r="W6636">
        <v>4110</v>
      </c>
      <c r="X6636">
        <v>6002</v>
      </c>
      <c r="Y6636">
        <v>0.4</v>
      </c>
      <c r="Z6636">
        <v>37</v>
      </c>
      <c r="AA6636">
        <v>8783</v>
      </c>
      <c r="AB6636">
        <v>32</v>
      </c>
      <c r="AC6636">
        <v>85.47</v>
      </c>
    </row>
    <row r="6637" spans="1:29" x14ac:dyDescent="0.3">
      <c r="A6637">
        <v>2014</v>
      </c>
      <c r="B6637">
        <v>12</v>
      </c>
      <c r="C6637" s="1">
        <v>41974</v>
      </c>
      <c r="D6637">
        <v>8280</v>
      </c>
      <c r="E6637">
        <v>194</v>
      </c>
      <c r="F6637">
        <v>22</v>
      </c>
      <c r="G6637">
        <v>305</v>
      </c>
      <c r="H6637">
        <v>172</v>
      </c>
      <c r="I6637">
        <v>795</v>
      </c>
      <c r="J6637">
        <v>1294</v>
      </c>
      <c r="K6637">
        <v>9768</v>
      </c>
      <c r="L6637">
        <v>48</v>
      </c>
      <c r="M6637">
        <v>2989</v>
      </c>
      <c r="N6637">
        <v>860</v>
      </c>
      <c r="O6637">
        <v>15</v>
      </c>
      <c r="P6637">
        <v>3912</v>
      </c>
      <c r="Q6637">
        <v>1989</v>
      </c>
      <c r="R6637">
        <v>2292</v>
      </c>
      <c r="S6637">
        <v>0</v>
      </c>
      <c r="T6637">
        <v>-303</v>
      </c>
      <c r="U6637">
        <v>2900</v>
      </c>
      <c r="V6637">
        <v>479</v>
      </c>
      <c r="W6637">
        <v>5659</v>
      </c>
      <c r="X6637">
        <v>6159</v>
      </c>
      <c r="Y6637">
        <v>0.39</v>
      </c>
      <c r="Z6637">
        <v>37</v>
      </c>
      <c r="AA6637">
        <v>8973</v>
      </c>
      <c r="AB6637">
        <v>31</v>
      </c>
      <c r="AC6637">
        <v>85.29</v>
      </c>
    </row>
    <row r="6638" spans="1:29" x14ac:dyDescent="0.3">
      <c r="A6638">
        <v>2014</v>
      </c>
      <c r="B6638">
        <v>12</v>
      </c>
      <c r="C6638" s="1">
        <v>41975</v>
      </c>
      <c r="D6638">
        <v>8870</v>
      </c>
      <c r="E6638">
        <v>187</v>
      </c>
      <c r="F6638">
        <v>28</v>
      </c>
      <c r="G6638">
        <v>184</v>
      </c>
      <c r="H6638">
        <v>275</v>
      </c>
      <c r="I6638">
        <v>832</v>
      </c>
      <c r="J6638">
        <v>1319</v>
      </c>
      <c r="K6638">
        <v>10376</v>
      </c>
      <c r="L6638">
        <v>38</v>
      </c>
      <c r="M6638">
        <v>3491</v>
      </c>
      <c r="N6638">
        <v>863</v>
      </c>
      <c r="O6638">
        <v>30</v>
      </c>
      <c r="P6638">
        <v>4421</v>
      </c>
      <c r="Q6638">
        <v>1990</v>
      </c>
      <c r="R6638">
        <v>8482</v>
      </c>
      <c r="S6638">
        <v>0</v>
      </c>
      <c r="T6638">
        <v>-6492</v>
      </c>
      <c r="U6638">
        <v>2009</v>
      </c>
      <c r="V6638">
        <v>3126</v>
      </c>
      <c r="W6638">
        <v>8866</v>
      </c>
      <c r="X6638">
        <v>12446</v>
      </c>
      <c r="Y6638">
        <v>0.42</v>
      </c>
      <c r="Z6638">
        <v>-20</v>
      </c>
      <c r="AA6638">
        <v>9544</v>
      </c>
      <c r="AB6638">
        <v>-30</v>
      </c>
      <c r="AC6638">
        <v>84.67</v>
      </c>
    </row>
    <row r="6639" spans="1:29" x14ac:dyDescent="0.3">
      <c r="A6639">
        <v>2014</v>
      </c>
      <c r="B6639">
        <v>12</v>
      </c>
      <c r="C6639" s="1">
        <v>41976</v>
      </c>
      <c r="D6639">
        <v>11700</v>
      </c>
      <c r="E6639">
        <v>253</v>
      </c>
      <c r="F6639">
        <v>42</v>
      </c>
      <c r="G6639">
        <v>193</v>
      </c>
      <c r="H6639">
        <v>222</v>
      </c>
      <c r="I6639">
        <v>897</v>
      </c>
      <c r="J6639">
        <v>1354</v>
      </c>
      <c r="K6639">
        <v>13307</v>
      </c>
      <c r="L6639">
        <v>34</v>
      </c>
      <c r="M6639">
        <v>3983</v>
      </c>
      <c r="N6639">
        <v>849</v>
      </c>
      <c r="O6639">
        <v>23</v>
      </c>
      <c r="P6639">
        <v>4889</v>
      </c>
      <c r="Q6639">
        <v>1990</v>
      </c>
      <c r="R6639">
        <v>11461</v>
      </c>
      <c r="S6639">
        <v>0</v>
      </c>
      <c r="T6639">
        <v>-9471</v>
      </c>
      <c r="U6639">
        <v>2385</v>
      </c>
      <c r="V6639">
        <v>5007</v>
      </c>
      <c r="W6639">
        <v>12220</v>
      </c>
      <c r="X6639">
        <v>17889</v>
      </c>
      <c r="Y6639">
        <v>0.36</v>
      </c>
      <c r="Z6639">
        <v>-34</v>
      </c>
      <c r="AA6639">
        <v>12410</v>
      </c>
      <c r="AB6639">
        <v>-44</v>
      </c>
      <c r="AC6639">
        <v>83.85</v>
      </c>
    </row>
    <row r="6640" spans="1:29" x14ac:dyDescent="0.3">
      <c r="A6640">
        <v>2014</v>
      </c>
      <c r="B6640">
        <v>12</v>
      </c>
      <c r="C6640" s="1">
        <v>41977</v>
      </c>
      <c r="D6640">
        <v>16100</v>
      </c>
      <c r="E6640">
        <v>353</v>
      </c>
      <c r="F6640">
        <v>127</v>
      </c>
      <c r="G6640">
        <v>183</v>
      </c>
      <c r="H6640">
        <v>419</v>
      </c>
      <c r="I6640">
        <v>904</v>
      </c>
      <c r="J6640">
        <v>1633</v>
      </c>
      <c r="K6640">
        <v>18086</v>
      </c>
      <c r="L6640">
        <v>26</v>
      </c>
      <c r="M6640">
        <v>4488</v>
      </c>
      <c r="N6640">
        <v>836</v>
      </c>
      <c r="O6640">
        <v>20</v>
      </c>
      <c r="P6640">
        <v>5370</v>
      </c>
      <c r="Q6640">
        <v>2040</v>
      </c>
      <c r="R6640">
        <v>11461</v>
      </c>
      <c r="S6640">
        <v>0</v>
      </c>
      <c r="T6640">
        <v>-9421</v>
      </c>
      <c r="U6640">
        <v>2970</v>
      </c>
      <c r="V6640">
        <v>5357</v>
      </c>
      <c r="W6640">
        <v>16121</v>
      </c>
      <c r="X6640">
        <v>22137</v>
      </c>
      <c r="Y6640">
        <v>0.28999999999999998</v>
      </c>
      <c r="Z6640">
        <v>-22</v>
      </c>
      <c r="AA6640">
        <v>17182</v>
      </c>
      <c r="AB6640">
        <v>-29</v>
      </c>
      <c r="AC6640">
        <v>82.94</v>
      </c>
    </row>
    <row r="6641" spans="1:29" x14ac:dyDescent="0.3">
      <c r="A6641">
        <v>2014</v>
      </c>
      <c r="B6641">
        <v>12</v>
      </c>
      <c r="C6641" s="1">
        <v>41978</v>
      </c>
      <c r="D6641">
        <v>22600</v>
      </c>
      <c r="E6641">
        <v>279</v>
      </c>
      <c r="F6641">
        <v>208</v>
      </c>
      <c r="G6641">
        <v>157</v>
      </c>
      <c r="H6641">
        <v>278</v>
      </c>
      <c r="I6641">
        <v>840</v>
      </c>
      <c r="J6641">
        <v>1483</v>
      </c>
      <c r="K6641">
        <v>24362</v>
      </c>
      <c r="L6641">
        <v>40</v>
      </c>
      <c r="M6641">
        <v>4482</v>
      </c>
      <c r="N6641">
        <v>838</v>
      </c>
      <c r="O6641">
        <v>0</v>
      </c>
      <c r="P6641">
        <v>5360</v>
      </c>
      <c r="Q6641">
        <v>2095</v>
      </c>
      <c r="R6641">
        <v>9398</v>
      </c>
      <c r="S6641">
        <v>0</v>
      </c>
      <c r="T6641">
        <v>-7303</v>
      </c>
      <c r="U6641">
        <v>3835</v>
      </c>
      <c r="V6641">
        <v>4705</v>
      </c>
      <c r="W6641">
        <v>21089</v>
      </c>
      <c r="X6641">
        <v>26305</v>
      </c>
      <c r="Y6641">
        <v>0.22</v>
      </c>
      <c r="Z6641">
        <v>-8</v>
      </c>
      <c r="AA6641">
        <v>23522</v>
      </c>
      <c r="AB6641">
        <v>-12</v>
      </c>
      <c r="AC6641">
        <v>81.96</v>
      </c>
    </row>
    <row r="6642" spans="1:29" x14ac:dyDescent="0.3">
      <c r="A6642">
        <v>2014</v>
      </c>
      <c r="B6642">
        <v>12</v>
      </c>
      <c r="C6642" s="1">
        <v>41979</v>
      </c>
      <c r="D6642">
        <v>28100</v>
      </c>
      <c r="E6642">
        <v>472</v>
      </c>
      <c r="F6642">
        <v>122</v>
      </c>
      <c r="G6642">
        <v>159</v>
      </c>
      <c r="H6642">
        <v>298</v>
      </c>
      <c r="I6642">
        <v>803</v>
      </c>
      <c r="J6642">
        <v>1382</v>
      </c>
      <c r="K6642">
        <v>29954</v>
      </c>
      <c r="L6642">
        <v>59</v>
      </c>
      <c r="M6642">
        <v>4495</v>
      </c>
      <c r="N6642">
        <v>946</v>
      </c>
      <c r="O6642">
        <v>0</v>
      </c>
      <c r="P6642">
        <v>5499</v>
      </c>
      <c r="Q6642">
        <v>2098</v>
      </c>
      <c r="R6642">
        <v>10086</v>
      </c>
      <c r="S6642">
        <v>0</v>
      </c>
      <c r="T6642">
        <v>-7988</v>
      </c>
      <c r="U6642">
        <v>4566</v>
      </c>
      <c r="V6642">
        <v>5642</v>
      </c>
      <c r="W6642">
        <v>26242</v>
      </c>
      <c r="X6642">
        <v>32443</v>
      </c>
      <c r="Y6642">
        <v>0.18</v>
      </c>
      <c r="Z6642">
        <v>-8</v>
      </c>
      <c r="AA6642">
        <v>29151</v>
      </c>
      <c r="AB6642">
        <v>-11</v>
      </c>
      <c r="AC6642">
        <v>80.91</v>
      </c>
    </row>
    <row r="6643" spans="1:29" x14ac:dyDescent="0.3">
      <c r="A6643">
        <v>2014</v>
      </c>
      <c r="B6643">
        <v>12</v>
      </c>
      <c r="C6643" s="1">
        <v>41980</v>
      </c>
      <c r="D6643">
        <v>26100</v>
      </c>
      <c r="E6643">
        <v>472</v>
      </c>
      <c r="F6643">
        <v>79</v>
      </c>
      <c r="G6643">
        <v>152</v>
      </c>
      <c r="H6643">
        <v>25</v>
      </c>
      <c r="I6643">
        <v>775</v>
      </c>
      <c r="J6643">
        <v>1031</v>
      </c>
      <c r="K6643">
        <v>27603</v>
      </c>
      <c r="L6643">
        <v>59</v>
      </c>
      <c r="M6643">
        <v>4495</v>
      </c>
      <c r="N6643">
        <v>871</v>
      </c>
      <c r="O6643">
        <v>9</v>
      </c>
      <c r="P6643">
        <v>5434</v>
      </c>
      <c r="Q6643">
        <v>2147</v>
      </c>
      <c r="R6643">
        <v>3897</v>
      </c>
      <c r="S6643">
        <v>0</v>
      </c>
      <c r="T6643">
        <v>-1750</v>
      </c>
      <c r="U6643">
        <v>4300</v>
      </c>
      <c r="V6643">
        <v>1035</v>
      </c>
      <c r="W6643">
        <v>22762</v>
      </c>
      <c r="X6643">
        <v>23919</v>
      </c>
      <c r="Y6643">
        <v>0.19</v>
      </c>
      <c r="Z6643">
        <v>13</v>
      </c>
      <c r="AA6643">
        <v>26828</v>
      </c>
      <c r="AB6643">
        <v>11</v>
      </c>
      <c r="AC6643">
        <v>80.11</v>
      </c>
    </row>
    <row r="6644" spans="1:29" x14ac:dyDescent="0.3">
      <c r="A6644">
        <v>2014</v>
      </c>
      <c r="B6644">
        <v>12</v>
      </c>
      <c r="C6644" s="1">
        <v>41981</v>
      </c>
      <c r="D6644">
        <v>25000</v>
      </c>
      <c r="E6644">
        <v>383</v>
      </c>
      <c r="F6644">
        <v>60</v>
      </c>
      <c r="G6644">
        <v>128</v>
      </c>
      <c r="H6644">
        <v>275</v>
      </c>
      <c r="I6644">
        <v>757</v>
      </c>
      <c r="J6644">
        <v>1220</v>
      </c>
      <c r="K6644">
        <v>26603</v>
      </c>
      <c r="L6644">
        <v>60</v>
      </c>
      <c r="M6644">
        <v>4984</v>
      </c>
      <c r="N6644">
        <v>870</v>
      </c>
      <c r="O6644">
        <v>0</v>
      </c>
      <c r="P6644">
        <v>5914</v>
      </c>
      <c r="Q6644">
        <v>2148</v>
      </c>
      <c r="R6644">
        <v>917</v>
      </c>
      <c r="S6644">
        <v>0</v>
      </c>
      <c r="T6644">
        <v>1231</v>
      </c>
      <c r="U6644">
        <v>4154</v>
      </c>
      <c r="V6644">
        <v>-1340</v>
      </c>
      <c r="W6644">
        <v>20884</v>
      </c>
      <c r="X6644">
        <v>19458</v>
      </c>
      <c r="Y6644">
        <v>0.22</v>
      </c>
      <c r="Z6644">
        <v>27</v>
      </c>
      <c r="AA6644">
        <v>25846</v>
      </c>
      <c r="AB6644">
        <v>25</v>
      </c>
      <c r="AC6644">
        <v>79.48</v>
      </c>
    </row>
    <row r="6645" spans="1:29" x14ac:dyDescent="0.3">
      <c r="A6645">
        <v>2014</v>
      </c>
      <c r="B6645">
        <v>12</v>
      </c>
      <c r="C6645" s="1">
        <v>41982</v>
      </c>
      <c r="D6645">
        <v>23100</v>
      </c>
      <c r="E6645">
        <v>412</v>
      </c>
      <c r="F6645">
        <v>48</v>
      </c>
      <c r="G6645">
        <v>102</v>
      </c>
      <c r="H6645">
        <v>324</v>
      </c>
      <c r="I6645">
        <v>758</v>
      </c>
      <c r="J6645">
        <v>1232</v>
      </c>
      <c r="K6645">
        <v>24744</v>
      </c>
      <c r="L6645">
        <v>46</v>
      </c>
      <c r="M6645">
        <v>6477</v>
      </c>
      <c r="N6645">
        <v>1673</v>
      </c>
      <c r="O6645">
        <v>0</v>
      </c>
      <c r="P6645">
        <v>8196</v>
      </c>
      <c r="Q6645">
        <v>2148</v>
      </c>
      <c r="R6645">
        <v>917</v>
      </c>
      <c r="S6645">
        <v>0</v>
      </c>
      <c r="T6645">
        <v>1231</v>
      </c>
      <c r="U6645">
        <v>3901</v>
      </c>
      <c r="V6645">
        <v>-3863</v>
      </c>
      <c r="W6645">
        <v>19266</v>
      </c>
      <c r="X6645">
        <v>15317</v>
      </c>
      <c r="Y6645">
        <v>0.33</v>
      </c>
      <c r="Z6645">
        <v>38</v>
      </c>
      <c r="AA6645">
        <v>23986</v>
      </c>
      <c r="AB6645">
        <v>36</v>
      </c>
      <c r="AC6645">
        <v>79.05</v>
      </c>
    </row>
    <row r="6646" spans="1:29" x14ac:dyDescent="0.3">
      <c r="A6646">
        <v>2014</v>
      </c>
      <c r="B6646">
        <v>12</v>
      </c>
      <c r="C6646" s="1">
        <v>41983</v>
      </c>
      <c r="D6646">
        <v>19600</v>
      </c>
      <c r="E6646">
        <v>315</v>
      </c>
      <c r="F6646">
        <v>41</v>
      </c>
      <c r="G6646">
        <v>102</v>
      </c>
      <c r="H6646">
        <v>406</v>
      </c>
      <c r="I6646">
        <v>776</v>
      </c>
      <c r="J6646">
        <v>1325</v>
      </c>
      <c r="K6646">
        <v>21240</v>
      </c>
      <c r="L6646">
        <v>38</v>
      </c>
      <c r="M6646">
        <v>6675</v>
      </c>
      <c r="N6646">
        <v>2294</v>
      </c>
      <c r="O6646">
        <v>0</v>
      </c>
      <c r="P6646">
        <v>9007</v>
      </c>
      <c r="Q6646">
        <v>2198</v>
      </c>
      <c r="R6646">
        <v>688</v>
      </c>
      <c r="S6646">
        <v>0</v>
      </c>
      <c r="T6646">
        <v>1511</v>
      </c>
      <c r="U6646">
        <v>3436</v>
      </c>
      <c r="V6646">
        <v>-5229</v>
      </c>
      <c r="W6646">
        <v>16056</v>
      </c>
      <c r="X6646">
        <v>10722</v>
      </c>
      <c r="Y6646">
        <v>0.42</v>
      </c>
      <c r="Z6646">
        <v>50</v>
      </c>
      <c r="AA6646">
        <v>20464</v>
      </c>
      <c r="AB6646">
        <v>48</v>
      </c>
      <c r="AC6646">
        <v>78.87</v>
      </c>
    </row>
    <row r="6647" spans="1:29" x14ac:dyDescent="0.3">
      <c r="A6647">
        <v>2014</v>
      </c>
      <c r="B6647">
        <v>12</v>
      </c>
      <c r="C6647" s="1">
        <v>41984</v>
      </c>
      <c r="D6647">
        <v>16900</v>
      </c>
      <c r="E6647">
        <v>339</v>
      </c>
      <c r="F6647">
        <v>115</v>
      </c>
      <c r="G6647">
        <v>363</v>
      </c>
      <c r="H6647">
        <v>646</v>
      </c>
      <c r="I6647">
        <v>795</v>
      </c>
      <c r="J6647">
        <v>1919</v>
      </c>
      <c r="K6647">
        <v>19158</v>
      </c>
      <c r="L6647">
        <v>39</v>
      </c>
      <c r="M6647">
        <v>6669</v>
      </c>
      <c r="N6647">
        <v>2515</v>
      </c>
      <c r="O6647">
        <v>0</v>
      </c>
      <c r="P6647">
        <v>9223</v>
      </c>
      <c r="Q6647">
        <v>2200</v>
      </c>
      <c r="R6647">
        <v>10315</v>
      </c>
      <c r="S6647">
        <v>0</v>
      </c>
      <c r="T6647">
        <v>-8115</v>
      </c>
      <c r="U6647">
        <v>3077</v>
      </c>
      <c r="V6647">
        <v>1048</v>
      </c>
      <c r="W6647">
        <v>16435</v>
      </c>
      <c r="X6647">
        <v>18050</v>
      </c>
      <c r="Y6647">
        <v>0.48</v>
      </c>
      <c r="Z6647">
        <v>6</v>
      </c>
      <c r="AA6647">
        <v>18363</v>
      </c>
      <c r="AB6647">
        <v>2</v>
      </c>
      <c r="AC6647">
        <v>78.36</v>
      </c>
    </row>
    <row r="6648" spans="1:29" x14ac:dyDescent="0.3">
      <c r="A6648">
        <v>2014</v>
      </c>
      <c r="B6648">
        <v>12</v>
      </c>
      <c r="C6648" s="1">
        <v>41985</v>
      </c>
      <c r="D6648">
        <v>27300</v>
      </c>
      <c r="E6648">
        <v>1367</v>
      </c>
      <c r="F6648">
        <v>1600</v>
      </c>
      <c r="G6648">
        <v>253</v>
      </c>
      <c r="H6648">
        <v>33</v>
      </c>
      <c r="I6648">
        <v>1100</v>
      </c>
      <c r="J6648">
        <v>2986</v>
      </c>
      <c r="K6648">
        <v>31653</v>
      </c>
      <c r="L6648">
        <v>36</v>
      </c>
      <c r="M6648">
        <v>6674</v>
      </c>
      <c r="N6648">
        <v>3082</v>
      </c>
      <c r="O6648">
        <v>11</v>
      </c>
      <c r="P6648">
        <v>9803</v>
      </c>
      <c r="Q6648">
        <v>2196</v>
      </c>
      <c r="R6648">
        <v>12378</v>
      </c>
      <c r="S6648">
        <v>0</v>
      </c>
      <c r="T6648">
        <v>-10182</v>
      </c>
      <c r="U6648">
        <v>4460</v>
      </c>
      <c r="V6648">
        <v>4261</v>
      </c>
      <c r="W6648">
        <v>27058</v>
      </c>
      <c r="X6648">
        <v>32032</v>
      </c>
      <c r="Y6648">
        <v>0.31</v>
      </c>
      <c r="Z6648">
        <v>-1</v>
      </c>
      <c r="AA6648">
        <v>30553</v>
      </c>
      <c r="AB6648">
        <v>-5</v>
      </c>
      <c r="AC6648">
        <v>77.510000000000005</v>
      </c>
    </row>
    <row r="6649" spans="1:29" x14ac:dyDescent="0.3">
      <c r="A6649">
        <v>2014</v>
      </c>
      <c r="B6649">
        <v>12</v>
      </c>
      <c r="C6649" s="1">
        <v>41986</v>
      </c>
      <c r="D6649">
        <v>41900</v>
      </c>
      <c r="E6649">
        <v>3953</v>
      </c>
      <c r="F6649">
        <v>562</v>
      </c>
      <c r="G6649">
        <v>182</v>
      </c>
      <c r="H6649">
        <v>43</v>
      </c>
      <c r="I6649">
        <v>1670</v>
      </c>
      <c r="J6649">
        <v>2457</v>
      </c>
      <c r="K6649">
        <v>48310</v>
      </c>
      <c r="L6649">
        <v>40</v>
      </c>
      <c r="M6649">
        <v>6667</v>
      </c>
      <c r="N6649">
        <v>3964</v>
      </c>
      <c r="O6649">
        <v>16</v>
      </c>
      <c r="P6649">
        <v>10687</v>
      </c>
      <c r="Q6649">
        <v>2198</v>
      </c>
      <c r="R6649">
        <v>12378</v>
      </c>
      <c r="S6649">
        <v>0</v>
      </c>
      <c r="T6649">
        <v>-10180</v>
      </c>
      <c r="U6649">
        <v>6402</v>
      </c>
      <c r="V6649">
        <v>4789</v>
      </c>
      <c r="W6649">
        <v>42302</v>
      </c>
      <c r="X6649">
        <v>47803</v>
      </c>
      <c r="Y6649">
        <v>0.22</v>
      </c>
      <c r="Z6649">
        <v>1</v>
      </c>
      <c r="AA6649">
        <v>46640</v>
      </c>
      <c r="AB6649">
        <v>-2</v>
      </c>
      <c r="AC6649">
        <v>76.45</v>
      </c>
    </row>
    <row r="6650" spans="1:29" x14ac:dyDescent="0.3">
      <c r="A6650">
        <v>2014</v>
      </c>
      <c r="B6650">
        <v>12</v>
      </c>
      <c r="C6650" s="1">
        <v>41987</v>
      </c>
      <c r="D6650">
        <v>46200</v>
      </c>
      <c r="E6650">
        <v>3532</v>
      </c>
      <c r="F6650">
        <v>234</v>
      </c>
      <c r="G6650">
        <v>158</v>
      </c>
      <c r="H6650">
        <v>21</v>
      </c>
      <c r="I6650">
        <v>1690</v>
      </c>
      <c r="J6650">
        <v>2103</v>
      </c>
      <c r="K6650">
        <v>51835</v>
      </c>
      <c r="L6650">
        <v>39</v>
      </c>
      <c r="M6650">
        <v>6175</v>
      </c>
      <c r="N6650">
        <v>4119</v>
      </c>
      <c r="O6650">
        <v>18</v>
      </c>
      <c r="P6650">
        <v>10351</v>
      </c>
      <c r="Q6650">
        <v>2198</v>
      </c>
      <c r="R6650">
        <v>12378</v>
      </c>
      <c r="S6650">
        <v>0</v>
      </c>
      <c r="T6650">
        <v>-10180</v>
      </c>
      <c r="U6650">
        <v>6974</v>
      </c>
      <c r="V6650">
        <v>5343</v>
      </c>
      <c r="W6650">
        <v>45609</v>
      </c>
      <c r="X6650">
        <v>51664</v>
      </c>
      <c r="Y6650">
        <v>0.2</v>
      </c>
      <c r="Z6650">
        <v>0</v>
      </c>
      <c r="AA6650">
        <v>50145</v>
      </c>
      <c r="AB6650">
        <v>-3</v>
      </c>
      <c r="AC6650">
        <v>75.400000000000006</v>
      </c>
    </row>
    <row r="6651" spans="1:29" x14ac:dyDescent="0.3">
      <c r="A6651">
        <v>2014</v>
      </c>
      <c r="B6651">
        <v>12</v>
      </c>
      <c r="C6651" s="1">
        <v>41988</v>
      </c>
      <c r="D6651">
        <v>52600</v>
      </c>
      <c r="E6651">
        <v>3350</v>
      </c>
      <c r="F6651">
        <v>235</v>
      </c>
      <c r="G6651">
        <v>200</v>
      </c>
      <c r="H6651">
        <v>8</v>
      </c>
      <c r="I6651">
        <v>1540</v>
      </c>
      <c r="J6651">
        <v>1983</v>
      </c>
      <c r="K6651">
        <v>57933</v>
      </c>
      <c r="L6651">
        <v>41</v>
      </c>
      <c r="M6651">
        <v>5995</v>
      </c>
      <c r="N6651">
        <v>3520</v>
      </c>
      <c r="O6651">
        <v>18</v>
      </c>
      <c r="P6651">
        <v>9575</v>
      </c>
      <c r="Q6651">
        <v>2198</v>
      </c>
      <c r="R6651">
        <v>12837</v>
      </c>
      <c r="S6651">
        <v>0</v>
      </c>
      <c r="T6651">
        <v>-10639</v>
      </c>
      <c r="U6651">
        <v>7825</v>
      </c>
      <c r="V6651">
        <v>7149</v>
      </c>
      <c r="W6651">
        <v>51104</v>
      </c>
      <c r="X6651">
        <v>58997</v>
      </c>
      <c r="Y6651">
        <v>0.16</v>
      </c>
      <c r="Z6651">
        <v>-2</v>
      </c>
      <c r="AA6651">
        <v>56393</v>
      </c>
      <c r="AB6651">
        <v>-5</v>
      </c>
      <c r="AC6651">
        <v>74.31</v>
      </c>
    </row>
    <row r="6652" spans="1:29" x14ac:dyDescent="0.3">
      <c r="A6652">
        <v>2014</v>
      </c>
      <c r="B6652">
        <v>12</v>
      </c>
      <c r="C6652" s="1">
        <v>41989</v>
      </c>
      <c r="D6652">
        <v>54000</v>
      </c>
      <c r="E6652">
        <v>3597</v>
      </c>
      <c r="F6652">
        <v>164</v>
      </c>
      <c r="G6652">
        <v>228</v>
      </c>
      <c r="H6652">
        <v>261</v>
      </c>
      <c r="I6652">
        <v>1640</v>
      </c>
      <c r="J6652">
        <v>2293</v>
      </c>
      <c r="K6652">
        <v>59890</v>
      </c>
      <c r="L6652">
        <v>40</v>
      </c>
      <c r="M6652">
        <v>4095</v>
      </c>
      <c r="N6652">
        <v>2698</v>
      </c>
      <c r="O6652">
        <v>20</v>
      </c>
      <c r="P6652">
        <v>6853</v>
      </c>
      <c r="Q6652">
        <v>2198</v>
      </c>
      <c r="R6652">
        <v>5043</v>
      </c>
      <c r="S6652">
        <v>0</v>
      </c>
      <c r="T6652">
        <v>-2845</v>
      </c>
      <c r="U6652">
        <v>8011</v>
      </c>
      <c r="V6652">
        <v>5300</v>
      </c>
      <c r="W6652">
        <v>50382</v>
      </c>
      <c r="X6652">
        <v>55882</v>
      </c>
      <c r="Y6652">
        <v>0.11</v>
      </c>
      <c r="Z6652">
        <v>7</v>
      </c>
      <c r="AA6652">
        <v>58250</v>
      </c>
      <c r="AB6652">
        <v>4</v>
      </c>
      <c r="AC6652">
        <v>73.33</v>
      </c>
    </row>
    <row r="6653" spans="1:29" x14ac:dyDescent="0.3">
      <c r="A6653">
        <v>2014</v>
      </c>
      <c r="B6653">
        <v>12</v>
      </c>
      <c r="C6653" s="1">
        <v>41990</v>
      </c>
      <c r="D6653">
        <v>50900</v>
      </c>
      <c r="E6653">
        <v>4215</v>
      </c>
      <c r="F6653">
        <v>327</v>
      </c>
      <c r="G6653">
        <v>223</v>
      </c>
      <c r="H6653">
        <v>381</v>
      </c>
      <c r="I6653">
        <v>1800</v>
      </c>
      <c r="J6653">
        <v>2731</v>
      </c>
      <c r="K6653">
        <v>57846</v>
      </c>
      <c r="L6653">
        <v>41</v>
      </c>
      <c r="M6653">
        <v>3191</v>
      </c>
      <c r="N6653">
        <v>2703</v>
      </c>
      <c r="O6653">
        <v>31</v>
      </c>
      <c r="P6653">
        <v>5966</v>
      </c>
      <c r="Q6653">
        <v>2200</v>
      </c>
      <c r="R6653">
        <v>2980</v>
      </c>
      <c r="S6653">
        <v>0</v>
      </c>
      <c r="T6653">
        <v>-780</v>
      </c>
      <c r="U6653">
        <v>7599</v>
      </c>
      <c r="V6653">
        <v>4871</v>
      </c>
      <c r="W6653">
        <v>47735</v>
      </c>
      <c r="X6653">
        <v>52660</v>
      </c>
      <c r="Y6653">
        <v>0.1</v>
      </c>
      <c r="Z6653">
        <v>9</v>
      </c>
      <c r="AA6653">
        <v>56046</v>
      </c>
      <c r="AB6653">
        <v>6</v>
      </c>
      <c r="AC6653">
        <v>72.430000000000007</v>
      </c>
    </row>
    <row r="6654" spans="1:29" x14ac:dyDescent="0.3">
      <c r="A6654">
        <v>2014</v>
      </c>
      <c r="B6654">
        <v>12</v>
      </c>
      <c r="C6654" s="1">
        <v>41991</v>
      </c>
      <c r="D6654">
        <v>49000</v>
      </c>
      <c r="E6654">
        <v>4479</v>
      </c>
      <c r="F6654">
        <v>217</v>
      </c>
      <c r="G6654">
        <v>182</v>
      </c>
      <c r="H6654">
        <v>126</v>
      </c>
      <c r="I6654">
        <v>1810</v>
      </c>
      <c r="J6654">
        <v>2335</v>
      </c>
      <c r="K6654">
        <v>55814</v>
      </c>
      <c r="L6654">
        <v>37</v>
      </c>
      <c r="M6654">
        <v>2695</v>
      </c>
      <c r="N6654">
        <v>2328</v>
      </c>
      <c r="O6654">
        <v>22</v>
      </c>
      <c r="P6654">
        <v>5082</v>
      </c>
      <c r="Q6654">
        <v>2148</v>
      </c>
      <c r="R6654">
        <v>3209</v>
      </c>
      <c r="S6654">
        <v>0</v>
      </c>
      <c r="T6654">
        <v>-1061</v>
      </c>
      <c r="U6654">
        <v>7346</v>
      </c>
      <c r="V6654">
        <v>5289</v>
      </c>
      <c r="W6654">
        <v>46430</v>
      </c>
      <c r="X6654">
        <v>51793</v>
      </c>
      <c r="Y6654">
        <v>0.09</v>
      </c>
      <c r="Z6654">
        <v>7</v>
      </c>
      <c r="AA6654">
        <v>54004</v>
      </c>
      <c r="AB6654">
        <v>4</v>
      </c>
      <c r="AC6654">
        <v>71.599999999999994</v>
      </c>
    </row>
    <row r="6655" spans="1:29" x14ac:dyDescent="0.3">
      <c r="A6655">
        <v>2014</v>
      </c>
      <c r="B6655">
        <v>12</v>
      </c>
      <c r="C6655" s="1">
        <v>41992</v>
      </c>
      <c r="D6655">
        <v>50100</v>
      </c>
      <c r="E6655">
        <v>4494</v>
      </c>
      <c r="F6655">
        <v>328</v>
      </c>
      <c r="G6655">
        <v>203</v>
      </c>
      <c r="H6655">
        <v>10</v>
      </c>
      <c r="I6655">
        <v>1690</v>
      </c>
      <c r="J6655">
        <v>2231</v>
      </c>
      <c r="K6655">
        <v>56825</v>
      </c>
      <c r="L6655">
        <v>27</v>
      </c>
      <c r="M6655">
        <v>2697</v>
      </c>
      <c r="N6655">
        <v>1957</v>
      </c>
      <c r="O6655">
        <v>14</v>
      </c>
      <c r="P6655">
        <v>4694</v>
      </c>
      <c r="Q6655">
        <v>2150</v>
      </c>
      <c r="R6655">
        <v>3668</v>
      </c>
      <c r="S6655">
        <v>0</v>
      </c>
      <c r="T6655">
        <v>-1518</v>
      </c>
      <c r="U6655">
        <v>7492</v>
      </c>
      <c r="V6655">
        <v>6015</v>
      </c>
      <c r="W6655">
        <v>47527</v>
      </c>
      <c r="X6655">
        <v>53648</v>
      </c>
      <c r="Y6655">
        <v>0.08</v>
      </c>
      <c r="Z6655">
        <v>6</v>
      </c>
      <c r="AA6655">
        <v>55135</v>
      </c>
      <c r="AB6655">
        <v>3</v>
      </c>
      <c r="AC6655">
        <v>70.790000000000006</v>
      </c>
    </row>
    <row r="6656" spans="1:29" x14ac:dyDescent="0.3">
      <c r="A6656">
        <v>2014</v>
      </c>
      <c r="B6656">
        <v>12</v>
      </c>
      <c r="C6656" s="1">
        <v>41993</v>
      </c>
      <c r="D6656">
        <v>50300</v>
      </c>
      <c r="E6656">
        <v>4747</v>
      </c>
      <c r="F6656">
        <v>506</v>
      </c>
      <c r="G6656">
        <v>196</v>
      </c>
      <c r="H6656">
        <v>10</v>
      </c>
      <c r="I6656">
        <v>1600</v>
      </c>
      <c r="J6656">
        <v>2312</v>
      </c>
      <c r="K6656">
        <v>57359</v>
      </c>
      <c r="L6656">
        <v>30</v>
      </c>
      <c r="M6656">
        <v>2692</v>
      </c>
      <c r="N6656">
        <v>1956</v>
      </c>
      <c r="O6656">
        <v>9</v>
      </c>
      <c r="P6656">
        <v>4687</v>
      </c>
      <c r="Q6656">
        <v>2147</v>
      </c>
      <c r="R6656">
        <v>3209</v>
      </c>
      <c r="S6656">
        <v>0</v>
      </c>
      <c r="T6656">
        <v>-1062</v>
      </c>
      <c r="U6656">
        <v>7519</v>
      </c>
      <c r="V6656">
        <v>5835</v>
      </c>
      <c r="W6656">
        <v>47826</v>
      </c>
      <c r="X6656">
        <v>53735</v>
      </c>
      <c r="Y6656">
        <v>0.08</v>
      </c>
      <c r="Z6656">
        <v>6</v>
      </c>
      <c r="AA6656">
        <v>55759</v>
      </c>
      <c r="AB6656">
        <v>4</v>
      </c>
      <c r="AC6656">
        <v>70.02</v>
      </c>
    </row>
    <row r="6657" spans="1:29" x14ac:dyDescent="0.3">
      <c r="A6657">
        <v>2014</v>
      </c>
      <c r="B6657">
        <v>12</v>
      </c>
      <c r="C6657" s="1">
        <v>41994</v>
      </c>
      <c r="D6657">
        <v>49600</v>
      </c>
      <c r="E6657">
        <v>5044</v>
      </c>
      <c r="F6657">
        <v>426</v>
      </c>
      <c r="G6657">
        <v>186</v>
      </c>
      <c r="H6657">
        <v>58</v>
      </c>
      <c r="I6657">
        <v>1560</v>
      </c>
      <c r="J6657">
        <v>2230</v>
      </c>
      <c r="K6657">
        <v>56874</v>
      </c>
      <c r="L6657">
        <v>33</v>
      </c>
      <c r="M6657">
        <v>2692</v>
      </c>
      <c r="N6657">
        <v>1953</v>
      </c>
      <c r="O6657">
        <v>14</v>
      </c>
      <c r="P6657">
        <v>4692</v>
      </c>
      <c r="Q6657">
        <v>2100</v>
      </c>
      <c r="R6657">
        <v>688</v>
      </c>
      <c r="S6657">
        <v>0</v>
      </c>
      <c r="T6657">
        <v>1412</v>
      </c>
      <c r="U6657">
        <v>7426</v>
      </c>
      <c r="V6657">
        <v>4046</v>
      </c>
      <c r="W6657">
        <v>46823</v>
      </c>
      <c r="X6657">
        <v>50770</v>
      </c>
      <c r="Y6657">
        <v>0.08</v>
      </c>
      <c r="Z6657">
        <v>11</v>
      </c>
      <c r="AA6657">
        <v>55314</v>
      </c>
      <c r="AB6657">
        <v>8</v>
      </c>
      <c r="AC6657">
        <v>69.33</v>
      </c>
    </row>
    <row r="6658" spans="1:29" x14ac:dyDescent="0.3">
      <c r="A6658">
        <v>2014</v>
      </c>
      <c r="B6658">
        <v>12</v>
      </c>
      <c r="C6658" s="1">
        <v>41995</v>
      </c>
      <c r="D6658">
        <v>49600</v>
      </c>
      <c r="E6658">
        <v>5049</v>
      </c>
      <c r="F6658">
        <v>314</v>
      </c>
      <c r="G6658">
        <v>157</v>
      </c>
      <c r="H6658">
        <v>207</v>
      </c>
      <c r="I6658">
        <v>1530</v>
      </c>
      <c r="J6658">
        <v>2208</v>
      </c>
      <c r="K6658">
        <v>56857</v>
      </c>
      <c r="L6658">
        <v>29</v>
      </c>
      <c r="M6658">
        <v>2996</v>
      </c>
      <c r="N6658">
        <v>2262</v>
      </c>
      <c r="O6658">
        <v>14</v>
      </c>
      <c r="P6658">
        <v>5301</v>
      </c>
      <c r="Q6658">
        <v>2096</v>
      </c>
      <c r="R6658">
        <v>688</v>
      </c>
      <c r="S6658">
        <v>0</v>
      </c>
      <c r="T6658">
        <v>1409</v>
      </c>
      <c r="U6658">
        <v>7426</v>
      </c>
      <c r="V6658">
        <v>3418</v>
      </c>
      <c r="W6658">
        <v>46829</v>
      </c>
      <c r="X6658">
        <v>50148</v>
      </c>
      <c r="Y6658">
        <v>0.09</v>
      </c>
      <c r="Z6658">
        <v>12</v>
      </c>
      <c r="AA6658">
        <v>55327</v>
      </c>
      <c r="AB6658">
        <v>9</v>
      </c>
      <c r="AC6658">
        <v>68.69</v>
      </c>
    </row>
    <row r="6659" spans="1:29" x14ac:dyDescent="0.3">
      <c r="A6659">
        <v>2014</v>
      </c>
      <c r="B6659">
        <v>12</v>
      </c>
      <c r="C6659" s="1">
        <v>41996</v>
      </c>
      <c r="D6659">
        <v>49200</v>
      </c>
      <c r="E6659">
        <v>5050</v>
      </c>
      <c r="F6659">
        <v>243</v>
      </c>
      <c r="G6659">
        <v>157</v>
      </c>
      <c r="H6659">
        <v>46</v>
      </c>
      <c r="I6659">
        <v>1430</v>
      </c>
      <c r="J6659">
        <v>1876</v>
      </c>
      <c r="K6659">
        <v>56126</v>
      </c>
      <c r="L6659">
        <v>37</v>
      </c>
      <c r="M6659">
        <v>3198</v>
      </c>
      <c r="N6659">
        <v>2682</v>
      </c>
      <c r="O6659">
        <v>18</v>
      </c>
      <c r="P6659">
        <v>5936</v>
      </c>
      <c r="Q6659">
        <v>2048</v>
      </c>
      <c r="R6659">
        <v>458</v>
      </c>
      <c r="S6659">
        <v>0</v>
      </c>
      <c r="T6659">
        <v>1590</v>
      </c>
      <c r="U6659">
        <v>7373</v>
      </c>
      <c r="V6659">
        <v>2279</v>
      </c>
      <c r="W6659">
        <v>46432</v>
      </c>
      <c r="X6659">
        <v>48600</v>
      </c>
      <c r="Y6659">
        <v>0.1</v>
      </c>
      <c r="Z6659">
        <v>13</v>
      </c>
      <c r="AA6659">
        <v>54696</v>
      </c>
      <c r="AB6659">
        <v>11</v>
      </c>
      <c r="AC6659">
        <v>68.099999999999994</v>
      </c>
    </row>
    <row r="6660" spans="1:29" x14ac:dyDescent="0.3">
      <c r="A6660">
        <v>2014</v>
      </c>
      <c r="B6660">
        <v>12</v>
      </c>
      <c r="C6660" s="1">
        <v>41997</v>
      </c>
      <c r="D6660">
        <v>46100</v>
      </c>
      <c r="E6660">
        <v>5040</v>
      </c>
      <c r="F6660">
        <v>191</v>
      </c>
      <c r="G6660">
        <v>160</v>
      </c>
      <c r="H6660">
        <v>142</v>
      </c>
      <c r="I6660">
        <v>1370</v>
      </c>
      <c r="J6660">
        <v>1863</v>
      </c>
      <c r="K6660">
        <v>53003</v>
      </c>
      <c r="L6660">
        <v>39</v>
      </c>
      <c r="M6660">
        <v>3395</v>
      </c>
      <c r="N6660">
        <v>2822</v>
      </c>
      <c r="O6660">
        <v>14</v>
      </c>
      <c r="P6660">
        <v>6271</v>
      </c>
      <c r="Q6660">
        <v>2048</v>
      </c>
      <c r="R6660">
        <v>0</v>
      </c>
      <c r="S6660">
        <v>0</v>
      </c>
      <c r="T6660">
        <v>2048</v>
      </c>
      <c r="U6660">
        <v>6960</v>
      </c>
      <c r="V6660">
        <v>1222</v>
      </c>
      <c r="W6660">
        <v>43606</v>
      </c>
      <c r="X6660">
        <v>44684</v>
      </c>
      <c r="Y6660">
        <v>0.12</v>
      </c>
      <c r="Z6660">
        <v>16</v>
      </c>
      <c r="AA6660">
        <v>51633</v>
      </c>
      <c r="AB6660">
        <v>13</v>
      </c>
      <c r="AC6660">
        <v>67.599999999999994</v>
      </c>
    </row>
    <row r="6661" spans="1:29" x14ac:dyDescent="0.3">
      <c r="A6661">
        <v>2014</v>
      </c>
      <c r="B6661">
        <v>12</v>
      </c>
      <c r="C6661" s="1">
        <v>41998</v>
      </c>
      <c r="D6661">
        <v>40400</v>
      </c>
      <c r="E6661">
        <v>4771</v>
      </c>
      <c r="F6661">
        <v>199</v>
      </c>
      <c r="G6661">
        <v>151</v>
      </c>
      <c r="H6661">
        <v>70</v>
      </c>
      <c r="I6661">
        <v>1310</v>
      </c>
      <c r="J6661">
        <v>1730</v>
      </c>
      <c r="K6661">
        <v>46901</v>
      </c>
      <c r="L6661">
        <v>39</v>
      </c>
      <c r="M6661">
        <v>3888</v>
      </c>
      <c r="N6661">
        <v>2494</v>
      </c>
      <c r="O6661">
        <v>18</v>
      </c>
      <c r="P6661">
        <v>6439</v>
      </c>
      <c r="Q6661">
        <v>1998</v>
      </c>
      <c r="R6661">
        <v>0</v>
      </c>
      <c r="S6661">
        <v>0</v>
      </c>
      <c r="T6661">
        <v>1998</v>
      </c>
      <c r="U6661">
        <v>6202</v>
      </c>
      <c r="V6661">
        <v>194</v>
      </c>
      <c r="W6661">
        <v>38409</v>
      </c>
      <c r="X6661">
        <v>38463</v>
      </c>
      <c r="Y6661">
        <v>0.14000000000000001</v>
      </c>
      <c r="Z6661">
        <v>18</v>
      </c>
      <c r="AA6661">
        <v>45591</v>
      </c>
      <c r="AB6661">
        <v>16</v>
      </c>
      <c r="AC6661">
        <v>67.23</v>
      </c>
    </row>
    <row r="6662" spans="1:29" x14ac:dyDescent="0.3">
      <c r="A6662">
        <v>2014</v>
      </c>
      <c r="B6662">
        <v>12</v>
      </c>
      <c r="C6662" s="1">
        <v>41999</v>
      </c>
      <c r="D6662">
        <v>34700</v>
      </c>
      <c r="E6662">
        <v>4339</v>
      </c>
      <c r="F6662">
        <v>206</v>
      </c>
      <c r="G6662">
        <v>157</v>
      </c>
      <c r="H6662">
        <v>21</v>
      </c>
      <c r="I6662">
        <v>1250</v>
      </c>
      <c r="J6662">
        <v>1634</v>
      </c>
      <c r="K6662">
        <v>40673</v>
      </c>
      <c r="L6662">
        <v>39</v>
      </c>
      <c r="M6662">
        <v>3386</v>
      </c>
      <c r="N6662">
        <v>2820</v>
      </c>
      <c r="O6662">
        <v>9</v>
      </c>
      <c r="P6662">
        <v>6254</v>
      </c>
      <c r="Q6662">
        <v>1998</v>
      </c>
      <c r="R6662">
        <v>0</v>
      </c>
      <c r="S6662">
        <v>0</v>
      </c>
      <c r="T6662">
        <v>1998</v>
      </c>
      <c r="U6662">
        <v>5444</v>
      </c>
      <c r="V6662">
        <v>-475</v>
      </c>
      <c r="W6662">
        <v>33035</v>
      </c>
      <c r="X6662">
        <v>32420</v>
      </c>
      <c r="Y6662">
        <v>0.15</v>
      </c>
      <c r="Z6662">
        <v>20</v>
      </c>
      <c r="AA6662">
        <v>39423</v>
      </c>
      <c r="AB6662">
        <v>18</v>
      </c>
      <c r="AC6662">
        <v>66.98</v>
      </c>
    </row>
    <row r="6663" spans="1:29" x14ac:dyDescent="0.3">
      <c r="A6663">
        <v>2014</v>
      </c>
      <c r="B6663">
        <v>12</v>
      </c>
      <c r="C6663" s="1">
        <v>42000</v>
      </c>
      <c r="D6663">
        <v>31300</v>
      </c>
      <c r="E6663">
        <v>3942</v>
      </c>
      <c r="F6663">
        <v>159</v>
      </c>
      <c r="G6663">
        <v>147</v>
      </c>
      <c r="H6663">
        <v>463</v>
      </c>
      <c r="I6663">
        <v>1210</v>
      </c>
      <c r="J6663">
        <v>1979</v>
      </c>
      <c r="K6663">
        <v>37221</v>
      </c>
      <c r="L6663">
        <v>39</v>
      </c>
      <c r="M6663">
        <v>3289</v>
      </c>
      <c r="N6663">
        <v>2807</v>
      </c>
      <c r="O6663">
        <v>20</v>
      </c>
      <c r="P6663">
        <v>6154</v>
      </c>
      <c r="Q6663">
        <v>1947</v>
      </c>
      <c r="R6663">
        <v>0</v>
      </c>
      <c r="S6663">
        <v>0</v>
      </c>
      <c r="T6663">
        <v>1947</v>
      </c>
      <c r="U6663">
        <v>4992</v>
      </c>
      <c r="V6663">
        <v>-449</v>
      </c>
      <c r="W6663">
        <v>29705</v>
      </c>
      <c r="X6663">
        <v>29119</v>
      </c>
      <c r="Y6663">
        <v>0.16</v>
      </c>
      <c r="Z6663">
        <v>22</v>
      </c>
      <c r="AA6663">
        <v>36011</v>
      </c>
      <c r="AB6663">
        <v>19</v>
      </c>
      <c r="AC6663">
        <v>66.819999999999993</v>
      </c>
    </row>
    <row r="6664" spans="1:29" x14ac:dyDescent="0.3">
      <c r="A6664">
        <v>2014</v>
      </c>
      <c r="B6664">
        <v>12</v>
      </c>
      <c r="C6664" s="1">
        <v>42001</v>
      </c>
      <c r="D6664">
        <v>28100</v>
      </c>
      <c r="E6664">
        <v>3562</v>
      </c>
      <c r="F6664">
        <v>134</v>
      </c>
      <c r="G6664">
        <v>153</v>
      </c>
      <c r="H6664">
        <v>291</v>
      </c>
      <c r="I6664">
        <v>1160</v>
      </c>
      <c r="J6664">
        <v>1738</v>
      </c>
      <c r="K6664">
        <v>33400</v>
      </c>
      <c r="L6664">
        <v>39</v>
      </c>
      <c r="M6664">
        <v>2891</v>
      </c>
      <c r="N6664">
        <v>2801</v>
      </c>
      <c r="O6664">
        <v>14</v>
      </c>
      <c r="P6664">
        <v>5745</v>
      </c>
      <c r="Q6664">
        <v>1950</v>
      </c>
      <c r="R6664">
        <v>0</v>
      </c>
      <c r="S6664">
        <v>0</v>
      </c>
      <c r="T6664">
        <v>1950</v>
      </c>
      <c r="U6664">
        <v>4566</v>
      </c>
      <c r="V6664">
        <v>-708</v>
      </c>
      <c r="W6664">
        <v>26550</v>
      </c>
      <c r="X6664">
        <v>25705</v>
      </c>
      <c r="Y6664">
        <v>0.17</v>
      </c>
      <c r="Z6664">
        <v>23</v>
      </c>
      <c r="AA6664">
        <v>32240</v>
      </c>
      <c r="AB6664">
        <v>20</v>
      </c>
      <c r="AC6664">
        <v>66.75</v>
      </c>
    </row>
    <row r="6665" spans="1:29" x14ac:dyDescent="0.3">
      <c r="A6665">
        <v>2014</v>
      </c>
      <c r="B6665">
        <v>12</v>
      </c>
      <c r="C6665" s="1">
        <v>42002</v>
      </c>
      <c r="D6665">
        <v>25200</v>
      </c>
      <c r="E6665">
        <v>3178</v>
      </c>
      <c r="F6665">
        <v>119</v>
      </c>
      <c r="G6665">
        <v>151</v>
      </c>
      <c r="H6665">
        <v>344</v>
      </c>
      <c r="I6665">
        <v>1130</v>
      </c>
      <c r="J6665">
        <v>1744</v>
      </c>
      <c r="K6665">
        <v>30122</v>
      </c>
      <c r="L6665">
        <v>39</v>
      </c>
      <c r="M6665">
        <v>3385</v>
      </c>
      <c r="N6665">
        <v>2803</v>
      </c>
      <c r="O6665">
        <v>14</v>
      </c>
      <c r="P6665">
        <v>6241</v>
      </c>
      <c r="Q6665">
        <v>1900</v>
      </c>
      <c r="R6665">
        <v>0</v>
      </c>
      <c r="S6665">
        <v>0</v>
      </c>
      <c r="T6665">
        <v>1900</v>
      </c>
      <c r="U6665">
        <v>4181</v>
      </c>
      <c r="V6665">
        <v>-1552</v>
      </c>
      <c r="W6665">
        <v>23665</v>
      </c>
      <c r="X6665">
        <v>21981</v>
      </c>
      <c r="Y6665">
        <v>0.21</v>
      </c>
      <c r="Z6665">
        <v>27</v>
      </c>
      <c r="AA6665">
        <v>28992</v>
      </c>
      <c r="AB6665">
        <v>24</v>
      </c>
      <c r="AC6665">
        <v>66.78</v>
      </c>
    </row>
    <row r="6666" spans="1:29" x14ac:dyDescent="0.3">
      <c r="A6666">
        <v>2014</v>
      </c>
      <c r="B6666">
        <v>12</v>
      </c>
      <c r="C6666" s="1">
        <v>42003</v>
      </c>
      <c r="D6666">
        <v>22400</v>
      </c>
      <c r="E6666">
        <v>2867</v>
      </c>
      <c r="F6666">
        <v>108</v>
      </c>
      <c r="G6666">
        <v>154</v>
      </c>
      <c r="H6666">
        <v>488</v>
      </c>
      <c r="I6666">
        <v>1100</v>
      </c>
      <c r="J6666">
        <v>1850</v>
      </c>
      <c r="K6666">
        <v>27117</v>
      </c>
      <c r="L6666">
        <v>40</v>
      </c>
      <c r="M6666">
        <v>3792</v>
      </c>
      <c r="N6666">
        <v>2809</v>
      </c>
      <c r="O6666">
        <v>14</v>
      </c>
      <c r="P6666">
        <v>6655</v>
      </c>
      <c r="Q6666">
        <v>1846</v>
      </c>
      <c r="R6666">
        <v>0</v>
      </c>
      <c r="S6666">
        <v>0</v>
      </c>
      <c r="T6666">
        <v>1846</v>
      </c>
      <c r="U6666">
        <v>3808</v>
      </c>
      <c r="V6666">
        <v>-2197</v>
      </c>
      <c r="W6666">
        <v>20942</v>
      </c>
      <c r="X6666">
        <v>18616</v>
      </c>
      <c r="Y6666">
        <v>0.24</v>
      </c>
      <c r="Z6666">
        <v>31</v>
      </c>
      <c r="AA6666">
        <v>26017</v>
      </c>
      <c r="AB6666">
        <v>28</v>
      </c>
      <c r="AC6666">
        <v>66.92</v>
      </c>
    </row>
    <row r="6667" spans="1:29" x14ac:dyDescent="0.3">
      <c r="A6667">
        <v>2014</v>
      </c>
      <c r="B6667">
        <v>12</v>
      </c>
      <c r="C6667" s="1">
        <v>42004</v>
      </c>
      <c r="D6667">
        <v>19800</v>
      </c>
      <c r="E6667">
        <v>2423</v>
      </c>
      <c r="F6667">
        <v>97</v>
      </c>
      <c r="G6667">
        <v>147</v>
      </c>
      <c r="H6667">
        <v>78</v>
      </c>
      <c r="I6667">
        <v>1060</v>
      </c>
      <c r="J6667">
        <v>1382</v>
      </c>
      <c r="K6667">
        <v>23605</v>
      </c>
      <c r="L6667">
        <v>64</v>
      </c>
      <c r="M6667">
        <v>3787</v>
      </c>
      <c r="N6667">
        <v>2792</v>
      </c>
      <c r="O6667">
        <v>14</v>
      </c>
      <c r="P6667">
        <v>6658</v>
      </c>
      <c r="Q6667">
        <v>1797</v>
      </c>
      <c r="R6667">
        <v>0</v>
      </c>
      <c r="S6667">
        <v>0</v>
      </c>
      <c r="T6667">
        <v>1797</v>
      </c>
      <c r="U6667">
        <v>3462</v>
      </c>
      <c r="V6667">
        <v>-2981</v>
      </c>
      <c r="W6667">
        <v>18257</v>
      </c>
      <c r="X6667">
        <v>15150</v>
      </c>
      <c r="Y6667">
        <v>0.28000000000000003</v>
      </c>
      <c r="Z6667">
        <v>36</v>
      </c>
      <c r="AA6667">
        <v>22545</v>
      </c>
      <c r="AB6667">
        <v>33</v>
      </c>
      <c r="AC6667">
        <v>67.180000000000007</v>
      </c>
    </row>
    <row r="6668" spans="1:29" x14ac:dyDescent="0.3">
      <c r="A6668">
        <v>2015</v>
      </c>
      <c r="B6668">
        <v>1</v>
      </c>
      <c r="C6668" s="1">
        <v>42005</v>
      </c>
      <c r="D6668">
        <v>17200</v>
      </c>
      <c r="E6668">
        <v>1832</v>
      </c>
      <c r="F6668">
        <v>86</v>
      </c>
      <c r="G6668">
        <v>157</v>
      </c>
      <c r="H6668">
        <v>33</v>
      </c>
      <c r="I6668">
        <v>1040</v>
      </c>
      <c r="J6668">
        <v>1316</v>
      </c>
      <c r="K6668">
        <v>20348</v>
      </c>
      <c r="L6668">
        <v>58</v>
      </c>
      <c r="M6668">
        <v>2898</v>
      </c>
      <c r="N6668">
        <v>2797</v>
      </c>
      <c r="O6668">
        <v>19</v>
      </c>
      <c r="P6668">
        <v>5772</v>
      </c>
      <c r="Q6668">
        <v>1700</v>
      </c>
      <c r="R6668">
        <v>0</v>
      </c>
      <c r="S6668">
        <v>0</v>
      </c>
      <c r="T6668">
        <v>1700</v>
      </c>
      <c r="U6668">
        <v>3117</v>
      </c>
      <c r="V6668">
        <v>-2445</v>
      </c>
      <c r="W6668">
        <v>15439</v>
      </c>
      <c r="X6668">
        <v>12876</v>
      </c>
      <c r="Y6668">
        <v>0.28000000000000003</v>
      </c>
      <c r="Z6668">
        <v>37</v>
      </c>
      <c r="AA6668">
        <v>19308</v>
      </c>
      <c r="AB6668">
        <v>33</v>
      </c>
      <c r="AC6668">
        <v>67.53</v>
      </c>
    </row>
    <row r="6669" spans="1:29" x14ac:dyDescent="0.3">
      <c r="A6669">
        <v>2015</v>
      </c>
      <c r="B6669">
        <v>1</v>
      </c>
      <c r="C6669" s="1">
        <v>42006</v>
      </c>
      <c r="D6669">
        <v>15300</v>
      </c>
      <c r="E6669">
        <v>1200</v>
      </c>
      <c r="F6669">
        <v>80</v>
      </c>
      <c r="G6669">
        <v>154</v>
      </c>
      <c r="H6669">
        <v>153</v>
      </c>
      <c r="I6669">
        <v>1020</v>
      </c>
      <c r="J6669">
        <v>1407</v>
      </c>
      <c r="K6669">
        <v>17907</v>
      </c>
      <c r="L6669">
        <v>72</v>
      </c>
      <c r="M6669">
        <v>2888</v>
      </c>
      <c r="N6669">
        <v>2799</v>
      </c>
      <c r="O6669">
        <v>14</v>
      </c>
      <c r="P6669">
        <v>5773</v>
      </c>
      <c r="Q6669">
        <v>1648</v>
      </c>
      <c r="R6669">
        <v>0</v>
      </c>
      <c r="S6669">
        <v>0</v>
      </c>
      <c r="T6669">
        <v>1648</v>
      </c>
      <c r="U6669">
        <v>2864</v>
      </c>
      <c r="V6669">
        <v>-2574</v>
      </c>
      <c r="W6669">
        <v>13175</v>
      </c>
      <c r="X6669">
        <v>10485</v>
      </c>
      <c r="Y6669">
        <v>0.32</v>
      </c>
      <c r="Z6669">
        <v>41</v>
      </c>
      <c r="AA6669">
        <v>16887</v>
      </c>
      <c r="AB6669">
        <v>38</v>
      </c>
      <c r="AC6669">
        <v>68</v>
      </c>
    </row>
    <row r="6670" spans="1:29" x14ac:dyDescent="0.3">
      <c r="A6670">
        <v>2015</v>
      </c>
      <c r="B6670">
        <v>1</v>
      </c>
      <c r="C6670" s="1">
        <v>42007</v>
      </c>
      <c r="D6670">
        <v>14300</v>
      </c>
      <c r="E6670">
        <v>723</v>
      </c>
      <c r="F6670">
        <v>80</v>
      </c>
      <c r="G6670">
        <v>150</v>
      </c>
      <c r="H6670">
        <v>351</v>
      </c>
      <c r="I6670">
        <v>989</v>
      </c>
      <c r="J6670">
        <v>1570</v>
      </c>
      <c r="K6670">
        <v>16593</v>
      </c>
      <c r="L6670">
        <v>76</v>
      </c>
      <c r="M6670">
        <v>2894</v>
      </c>
      <c r="N6670">
        <v>2799</v>
      </c>
      <c r="O6670">
        <v>15</v>
      </c>
      <c r="P6670">
        <v>5784</v>
      </c>
      <c r="Q6670">
        <v>1600</v>
      </c>
      <c r="R6670">
        <v>0</v>
      </c>
      <c r="S6670">
        <v>0</v>
      </c>
      <c r="T6670">
        <v>1600</v>
      </c>
      <c r="U6670">
        <v>2731</v>
      </c>
      <c r="V6670">
        <v>-2523</v>
      </c>
      <c r="W6670">
        <v>11844</v>
      </c>
      <c r="X6670">
        <v>9209</v>
      </c>
      <c r="Y6670">
        <v>0.34</v>
      </c>
      <c r="Z6670">
        <v>45</v>
      </c>
      <c r="AA6670">
        <v>15604</v>
      </c>
      <c r="AB6670">
        <v>41</v>
      </c>
      <c r="AC6670">
        <v>68.53</v>
      </c>
    </row>
    <row r="6671" spans="1:29" x14ac:dyDescent="0.3">
      <c r="A6671">
        <v>2015</v>
      </c>
      <c r="B6671">
        <v>1</v>
      </c>
      <c r="C6671" s="1">
        <v>42008</v>
      </c>
      <c r="D6671">
        <v>13400</v>
      </c>
      <c r="E6671">
        <v>450</v>
      </c>
      <c r="F6671">
        <v>76</v>
      </c>
      <c r="G6671">
        <v>155</v>
      </c>
      <c r="H6671">
        <v>18</v>
      </c>
      <c r="I6671">
        <v>967</v>
      </c>
      <c r="J6671">
        <v>1216</v>
      </c>
      <c r="K6671">
        <v>15066</v>
      </c>
      <c r="L6671">
        <v>59</v>
      </c>
      <c r="M6671">
        <v>2886</v>
      </c>
      <c r="N6671">
        <v>2797</v>
      </c>
      <c r="O6671">
        <v>14</v>
      </c>
      <c r="P6671">
        <v>5757</v>
      </c>
      <c r="Q6671">
        <v>1547</v>
      </c>
      <c r="R6671">
        <v>0</v>
      </c>
      <c r="S6671">
        <v>0</v>
      </c>
      <c r="T6671">
        <v>1547</v>
      </c>
      <c r="U6671">
        <v>2611</v>
      </c>
      <c r="V6671">
        <v>-2935</v>
      </c>
      <c r="W6671">
        <v>10806</v>
      </c>
      <c r="X6671">
        <v>7762</v>
      </c>
      <c r="Y6671">
        <v>0.38</v>
      </c>
      <c r="Z6671">
        <v>48</v>
      </c>
      <c r="AA6671">
        <v>14099</v>
      </c>
      <c r="AB6671">
        <v>45</v>
      </c>
      <c r="AC6671">
        <v>69.13</v>
      </c>
    </row>
    <row r="6672" spans="1:29" x14ac:dyDescent="0.3">
      <c r="A6672">
        <v>2015</v>
      </c>
      <c r="B6672">
        <v>1</v>
      </c>
      <c r="C6672" s="1">
        <v>42009</v>
      </c>
      <c r="D6672">
        <v>12800</v>
      </c>
      <c r="E6672">
        <v>359</v>
      </c>
      <c r="F6672">
        <v>73</v>
      </c>
      <c r="G6672">
        <v>152</v>
      </c>
      <c r="H6672">
        <v>730</v>
      </c>
      <c r="I6672">
        <v>941</v>
      </c>
      <c r="J6672">
        <v>1896</v>
      </c>
      <c r="K6672">
        <v>15055</v>
      </c>
      <c r="L6672">
        <v>83</v>
      </c>
      <c r="M6672">
        <v>3189</v>
      </c>
      <c r="N6672">
        <v>2478</v>
      </c>
      <c r="O6672">
        <v>14</v>
      </c>
      <c r="P6672">
        <v>5765</v>
      </c>
      <c r="Q6672">
        <v>1496</v>
      </c>
      <c r="R6672">
        <v>0</v>
      </c>
      <c r="S6672">
        <v>0</v>
      </c>
      <c r="T6672">
        <v>1496</v>
      </c>
      <c r="U6672">
        <v>2531</v>
      </c>
      <c r="V6672">
        <v>-2310</v>
      </c>
      <c r="W6672">
        <v>10209</v>
      </c>
      <c r="X6672">
        <v>7794</v>
      </c>
      <c r="Y6672">
        <v>0.38</v>
      </c>
      <c r="Z6672">
        <v>48</v>
      </c>
      <c r="AA6672">
        <v>14114</v>
      </c>
      <c r="AB6672">
        <v>45</v>
      </c>
      <c r="AC6672">
        <v>69.7</v>
      </c>
    </row>
    <row r="6673" spans="1:29" x14ac:dyDescent="0.3">
      <c r="A6673">
        <v>2015</v>
      </c>
      <c r="B6673">
        <v>1</v>
      </c>
      <c r="C6673" s="1">
        <v>42010</v>
      </c>
      <c r="D6673">
        <v>12500</v>
      </c>
      <c r="E6673">
        <v>347</v>
      </c>
      <c r="F6673">
        <v>70</v>
      </c>
      <c r="G6673">
        <v>151</v>
      </c>
      <c r="H6673">
        <v>87</v>
      </c>
      <c r="I6673">
        <v>946</v>
      </c>
      <c r="J6673">
        <v>1254</v>
      </c>
      <c r="K6673">
        <v>14101</v>
      </c>
      <c r="L6673">
        <v>79</v>
      </c>
      <c r="M6673">
        <v>3247</v>
      </c>
      <c r="N6673">
        <v>1856</v>
      </c>
      <c r="O6673">
        <v>14</v>
      </c>
      <c r="P6673">
        <v>5196</v>
      </c>
      <c r="Q6673">
        <v>1440</v>
      </c>
      <c r="R6673">
        <v>0</v>
      </c>
      <c r="S6673">
        <v>0</v>
      </c>
      <c r="T6673">
        <v>1440</v>
      </c>
      <c r="U6673">
        <v>2492</v>
      </c>
      <c r="V6673">
        <v>-2386</v>
      </c>
      <c r="W6673">
        <v>9952</v>
      </c>
      <c r="X6673">
        <v>7465</v>
      </c>
      <c r="Y6673">
        <v>0.36</v>
      </c>
      <c r="Z6673">
        <v>47</v>
      </c>
      <c r="AA6673">
        <v>13155</v>
      </c>
      <c r="AB6673">
        <v>43</v>
      </c>
      <c r="AC6673">
        <v>70.27</v>
      </c>
    </row>
    <row r="6674" spans="1:29" x14ac:dyDescent="0.3">
      <c r="A6674">
        <v>2015</v>
      </c>
      <c r="B6674">
        <v>1</v>
      </c>
      <c r="C6674" s="1">
        <v>42011</v>
      </c>
      <c r="D6674">
        <v>11900</v>
      </c>
      <c r="E6674">
        <v>290</v>
      </c>
      <c r="F6674">
        <v>68</v>
      </c>
      <c r="G6674">
        <v>150</v>
      </c>
      <c r="H6674">
        <v>8</v>
      </c>
      <c r="I6674">
        <v>937</v>
      </c>
      <c r="J6674">
        <v>1163</v>
      </c>
      <c r="K6674">
        <v>13353</v>
      </c>
      <c r="L6674">
        <v>88</v>
      </c>
      <c r="M6674">
        <v>3886</v>
      </c>
      <c r="N6674">
        <v>1829</v>
      </c>
      <c r="O6674">
        <v>14</v>
      </c>
      <c r="P6674">
        <v>5817</v>
      </c>
      <c r="Q6674">
        <v>1390</v>
      </c>
      <c r="R6674">
        <v>0</v>
      </c>
      <c r="S6674">
        <v>0</v>
      </c>
      <c r="T6674">
        <v>1390</v>
      </c>
      <c r="U6674">
        <v>2412</v>
      </c>
      <c r="V6674">
        <v>-3146</v>
      </c>
      <c r="W6674">
        <v>9389</v>
      </c>
      <c r="X6674">
        <v>6146</v>
      </c>
      <c r="Y6674">
        <v>0.43</v>
      </c>
      <c r="Z6674">
        <v>54</v>
      </c>
      <c r="AA6674">
        <v>12416</v>
      </c>
      <c r="AB6674">
        <v>50</v>
      </c>
      <c r="AC6674">
        <v>70.930000000000007</v>
      </c>
    </row>
    <row r="6675" spans="1:29" x14ac:dyDescent="0.3">
      <c r="A6675">
        <v>2015</v>
      </c>
      <c r="B6675">
        <v>1</v>
      </c>
      <c r="C6675" s="1">
        <v>42012</v>
      </c>
      <c r="D6675">
        <v>11600</v>
      </c>
      <c r="E6675">
        <v>282</v>
      </c>
      <c r="F6675">
        <v>66</v>
      </c>
      <c r="G6675">
        <v>164</v>
      </c>
      <c r="H6675">
        <v>24</v>
      </c>
      <c r="I6675">
        <v>937</v>
      </c>
      <c r="J6675">
        <v>1191</v>
      </c>
      <c r="K6675">
        <v>13073</v>
      </c>
      <c r="L6675">
        <v>90</v>
      </c>
      <c r="M6675">
        <v>4594</v>
      </c>
      <c r="N6675">
        <v>1092</v>
      </c>
      <c r="O6675">
        <v>18</v>
      </c>
      <c r="P6675">
        <v>5795</v>
      </c>
      <c r="Q6675">
        <v>1400</v>
      </c>
      <c r="R6675">
        <v>0</v>
      </c>
      <c r="S6675">
        <v>0</v>
      </c>
      <c r="T6675">
        <v>1400</v>
      </c>
      <c r="U6675">
        <v>2372</v>
      </c>
      <c r="V6675">
        <v>-3142</v>
      </c>
      <c r="W6675">
        <v>9118</v>
      </c>
      <c r="X6675">
        <v>5878</v>
      </c>
      <c r="Y6675">
        <v>0.44</v>
      </c>
      <c r="Z6675">
        <v>55</v>
      </c>
      <c r="AA6675">
        <v>12136</v>
      </c>
      <c r="AB6675">
        <v>52</v>
      </c>
      <c r="AC6675">
        <v>71.59</v>
      </c>
    </row>
    <row r="6676" spans="1:29" x14ac:dyDescent="0.3">
      <c r="A6676">
        <v>2015</v>
      </c>
      <c r="B6676">
        <v>1</v>
      </c>
      <c r="C6676" s="1">
        <v>42013</v>
      </c>
      <c r="D6676">
        <v>11400</v>
      </c>
      <c r="E6676">
        <v>261</v>
      </c>
      <c r="F6676">
        <v>64</v>
      </c>
      <c r="G6676">
        <v>156</v>
      </c>
      <c r="H6676">
        <v>729</v>
      </c>
      <c r="I6676">
        <v>946</v>
      </c>
      <c r="J6676">
        <v>1895</v>
      </c>
      <c r="K6676">
        <v>13556</v>
      </c>
      <c r="L6676">
        <v>82</v>
      </c>
      <c r="M6676">
        <v>4886</v>
      </c>
      <c r="N6676">
        <v>957</v>
      </c>
      <c r="O6676">
        <v>14</v>
      </c>
      <c r="P6676">
        <v>5939</v>
      </c>
      <c r="Q6676">
        <v>1348</v>
      </c>
      <c r="R6676">
        <v>0</v>
      </c>
      <c r="S6676">
        <v>0</v>
      </c>
      <c r="T6676">
        <v>1348</v>
      </c>
      <c r="U6676">
        <v>2345</v>
      </c>
      <c r="V6676">
        <v>-2575</v>
      </c>
      <c r="W6676">
        <v>8938</v>
      </c>
      <c r="X6676">
        <v>6269</v>
      </c>
      <c r="Y6676">
        <v>0.43</v>
      </c>
      <c r="Z6676">
        <v>54</v>
      </c>
      <c r="AA6676">
        <v>12610</v>
      </c>
      <c r="AB6676">
        <v>50</v>
      </c>
      <c r="AC6676">
        <v>72.16</v>
      </c>
    </row>
    <row r="6677" spans="1:29" x14ac:dyDescent="0.3">
      <c r="A6677">
        <v>2015</v>
      </c>
      <c r="B6677">
        <v>1</v>
      </c>
      <c r="C6677" s="1">
        <v>42014</v>
      </c>
      <c r="D6677">
        <v>11200</v>
      </c>
      <c r="E6677">
        <v>236</v>
      </c>
      <c r="F6677">
        <v>63</v>
      </c>
      <c r="G6677">
        <v>158</v>
      </c>
      <c r="H6677">
        <v>759</v>
      </c>
      <c r="I6677">
        <v>965</v>
      </c>
      <c r="J6677">
        <v>1945</v>
      </c>
      <c r="K6677">
        <v>13381</v>
      </c>
      <c r="L6677">
        <v>78</v>
      </c>
      <c r="M6677">
        <v>4890</v>
      </c>
      <c r="N6677">
        <v>840</v>
      </c>
      <c r="O6677">
        <v>13</v>
      </c>
      <c r="P6677">
        <v>5822</v>
      </c>
      <c r="Q6677">
        <v>1300</v>
      </c>
      <c r="R6677">
        <v>0</v>
      </c>
      <c r="S6677">
        <v>0</v>
      </c>
      <c r="T6677">
        <v>1300</v>
      </c>
      <c r="U6677">
        <v>2319</v>
      </c>
      <c r="V6677">
        <v>-2403</v>
      </c>
      <c r="W6677">
        <v>8753</v>
      </c>
      <c r="X6677">
        <v>6259</v>
      </c>
      <c r="Y6677">
        <v>0.43</v>
      </c>
      <c r="Z6677">
        <v>53</v>
      </c>
      <c r="AA6677">
        <v>12416</v>
      </c>
      <c r="AB6677">
        <v>50</v>
      </c>
      <c r="AC6677">
        <v>72.709999999999994</v>
      </c>
    </row>
    <row r="6678" spans="1:29" x14ac:dyDescent="0.3">
      <c r="A6678">
        <v>2015</v>
      </c>
      <c r="B6678">
        <v>1</v>
      </c>
      <c r="C6678" s="1">
        <v>42015</v>
      </c>
      <c r="D6678">
        <v>11100</v>
      </c>
      <c r="E6678">
        <v>226</v>
      </c>
      <c r="F6678">
        <v>62</v>
      </c>
      <c r="G6678">
        <v>159</v>
      </c>
      <c r="H6678">
        <v>48</v>
      </c>
      <c r="I6678">
        <v>949</v>
      </c>
      <c r="J6678">
        <v>1218</v>
      </c>
      <c r="K6678">
        <v>12544</v>
      </c>
      <c r="L6678">
        <v>77</v>
      </c>
      <c r="M6678">
        <v>4891</v>
      </c>
      <c r="N6678">
        <v>913</v>
      </c>
      <c r="O6678">
        <v>23</v>
      </c>
      <c r="P6678">
        <v>5904</v>
      </c>
      <c r="Q6678">
        <v>1298</v>
      </c>
      <c r="R6678">
        <v>0</v>
      </c>
      <c r="S6678">
        <v>0</v>
      </c>
      <c r="T6678">
        <v>1298</v>
      </c>
      <c r="U6678">
        <v>2305</v>
      </c>
      <c r="V6678">
        <v>-3225</v>
      </c>
      <c r="W6678">
        <v>8657</v>
      </c>
      <c r="X6678">
        <v>5342</v>
      </c>
      <c r="Y6678">
        <v>0.46</v>
      </c>
      <c r="Z6678">
        <v>57</v>
      </c>
      <c r="AA6678">
        <v>11595</v>
      </c>
      <c r="AB6678">
        <v>54</v>
      </c>
      <c r="AC6678">
        <v>73.33</v>
      </c>
    </row>
    <row r="6679" spans="1:29" x14ac:dyDescent="0.3">
      <c r="A6679">
        <v>2015</v>
      </c>
      <c r="B6679">
        <v>1</v>
      </c>
      <c r="C6679" s="1">
        <v>42016</v>
      </c>
      <c r="D6679">
        <v>11100</v>
      </c>
      <c r="E6679">
        <v>215</v>
      </c>
      <c r="F6679">
        <v>60</v>
      </c>
      <c r="G6679">
        <v>158</v>
      </c>
      <c r="H6679">
        <v>330</v>
      </c>
      <c r="I6679">
        <v>938</v>
      </c>
      <c r="J6679">
        <v>1486</v>
      </c>
      <c r="K6679">
        <v>12801</v>
      </c>
      <c r="L6679">
        <v>86</v>
      </c>
      <c r="M6679">
        <v>4879</v>
      </c>
      <c r="N6679">
        <v>875</v>
      </c>
      <c r="O6679">
        <v>14</v>
      </c>
      <c r="P6679">
        <v>5853</v>
      </c>
      <c r="Q6679">
        <v>1248</v>
      </c>
      <c r="R6679">
        <v>0</v>
      </c>
      <c r="S6679">
        <v>0</v>
      </c>
      <c r="T6679">
        <v>1248</v>
      </c>
      <c r="U6679">
        <v>2305</v>
      </c>
      <c r="V6679">
        <v>-2873</v>
      </c>
      <c r="W6679">
        <v>8660</v>
      </c>
      <c r="X6679">
        <v>5700</v>
      </c>
      <c r="Y6679">
        <v>0.45</v>
      </c>
      <c r="Z6679">
        <v>55</v>
      </c>
      <c r="AA6679">
        <v>11863</v>
      </c>
      <c r="AB6679">
        <v>52</v>
      </c>
      <c r="AC6679">
        <v>73.87</v>
      </c>
    </row>
    <row r="6680" spans="1:29" x14ac:dyDescent="0.3">
      <c r="A6680">
        <v>2015</v>
      </c>
      <c r="B6680">
        <v>1</v>
      </c>
      <c r="C6680" s="1">
        <v>42017</v>
      </c>
      <c r="D6680">
        <v>10600</v>
      </c>
      <c r="E6680">
        <v>281</v>
      </c>
      <c r="F6680">
        <v>58</v>
      </c>
      <c r="G6680">
        <v>154</v>
      </c>
      <c r="H6680">
        <v>516</v>
      </c>
      <c r="I6680">
        <v>929</v>
      </c>
      <c r="J6680">
        <v>1657</v>
      </c>
      <c r="K6680">
        <v>12538</v>
      </c>
      <c r="L6680">
        <v>70</v>
      </c>
      <c r="M6680">
        <v>4868</v>
      </c>
      <c r="N6680">
        <v>837</v>
      </c>
      <c r="O6680">
        <v>18</v>
      </c>
      <c r="P6680">
        <v>5792</v>
      </c>
      <c r="Q6680">
        <v>1250</v>
      </c>
      <c r="R6680">
        <v>0</v>
      </c>
      <c r="S6680">
        <v>0</v>
      </c>
      <c r="T6680">
        <v>1250</v>
      </c>
      <c r="U6680">
        <v>2239</v>
      </c>
      <c r="V6680">
        <v>-2709</v>
      </c>
      <c r="W6680">
        <v>8292</v>
      </c>
      <c r="X6680">
        <v>5496</v>
      </c>
      <c r="Y6680">
        <v>0.46</v>
      </c>
      <c r="Z6680">
        <v>56</v>
      </c>
      <c r="AA6680">
        <v>11609</v>
      </c>
      <c r="AB6680">
        <v>53</v>
      </c>
      <c r="AC6680">
        <v>74.400000000000006</v>
      </c>
    </row>
    <row r="6681" spans="1:29" x14ac:dyDescent="0.3">
      <c r="A6681">
        <v>2015</v>
      </c>
      <c r="B6681">
        <v>1</v>
      </c>
      <c r="C6681" s="1">
        <v>42018</v>
      </c>
      <c r="D6681">
        <v>10100</v>
      </c>
      <c r="E6681">
        <v>243</v>
      </c>
      <c r="F6681">
        <v>57</v>
      </c>
      <c r="G6681">
        <v>156</v>
      </c>
      <c r="H6681">
        <v>500</v>
      </c>
      <c r="I6681">
        <v>927</v>
      </c>
      <c r="J6681">
        <v>1640</v>
      </c>
      <c r="K6681">
        <v>11983</v>
      </c>
      <c r="L6681">
        <v>46</v>
      </c>
      <c r="M6681">
        <v>4885</v>
      </c>
      <c r="N6681">
        <v>909</v>
      </c>
      <c r="O6681">
        <v>15</v>
      </c>
      <c r="P6681">
        <v>5854</v>
      </c>
      <c r="Q6681">
        <v>1194</v>
      </c>
      <c r="R6681">
        <v>0</v>
      </c>
      <c r="S6681">
        <v>0</v>
      </c>
      <c r="T6681">
        <v>1194</v>
      </c>
      <c r="U6681">
        <v>2172</v>
      </c>
      <c r="V6681">
        <v>-2818</v>
      </c>
      <c r="W6681">
        <v>7836</v>
      </c>
      <c r="X6681">
        <v>4935</v>
      </c>
      <c r="Y6681">
        <v>0.48</v>
      </c>
      <c r="Z6681">
        <v>59</v>
      </c>
      <c r="AA6681">
        <v>11056</v>
      </c>
      <c r="AB6681">
        <v>55</v>
      </c>
      <c r="AC6681">
        <v>74.98</v>
      </c>
    </row>
    <row r="6682" spans="1:29" x14ac:dyDescent="0.3">
      <c r="A6682">
        <v>2015</v>
      </c>
      <c r="B6682">
        <v>1</v>
      </c>
      <c r="C6682" s="1">
        <v>42019</v>
      </c>
      <c r="D6682">
        <v>9590</v>
      </c>
      <c r="E6682">
        <v>208</v>
      </c>
      <c r="F6682">
        <v>55</v>
      </c>
      <c r="G6682">
        <v>153</v>
      </c>
      <c r="H6682">
        <v>293</v>
      </c>
      <c r="I6682">
        <v>954</v>
      </c>
      <c r="J6682">
        <v>1455</v>
      </c>
      <c r="K6682">
        <v>11253</v>
      </c>
      <c r="L6682">
        <v>43</v>
      </c>
      <c r="M6682">
        <v>4691</v>
      </c>
      <c r="N6682">
        <v>875</v>
      </c>
      <c r="O6682">
        <v>15</v>
      </c>
      <c r="P6682">
        <v>5623</v>
      </c>
      <c r="Q6682">
        <v>1197</v>
      </c>
      <c r="R6682">
        <v>0</v>
      </c>
      <c r="S6682">
        <v>0</v>
      </c>
      <c r="T6682">
        <v>1197</v>
      </c>
      <c r="U6682">
        <v>2104</v>
      </c>
      <c r="V6682">
        <v>-2842</v>
      </c>
      <c r="W6682">
        <v>7358</v>
      </c>
      <c r="X6682">
        <v>4433</v>
      </c>
      <c r="Y6682">
        <v>0.49</v>
      </c>
      <c r="Z6682">
        <v>61</v>
      </c>
      <c r="AA6682">
        <v>10299</v>
      </c>
      <c r="AB6682">
        <v>57</v>
      </c>
      <c r="AC6682">
        <v>75.59</v>
      </c>
    </row>
    <row r="6683" spans="1:29" x14ac:dyDescent="0.3">
      <c r="A6683">
        <v>2015</v>
      </c>
      <c r="B6683">
        <v>1</v>
      </c>
      <c r="C6683" s="1">
        <v>42020</v>
      </c>
      <c r="D6683">
        <v>9340</v>
      </c>
      <c r="E6683">
        <v>244</v>
      </c>
      <c r="F6683">
        <v>54</v>
      </c>
      <c r="G6683">
        <v>151</v>
      </c>
      <c r="H6683">
        <v>20</v>
      </c>
      <c r="I6683">
        <v>940</v>
      </c>
      <c r="J6683">
        <v>1165</v>
      </c>
      <c r="K6683">
        <v>10749</v>
      </c>
      <c r="L6683">
        <v>37</v>
      </c>
      <c r="M6683">
        <v>3997</v>
      </c>
      <c r="N6683">
        <v>877</v>
      </c>
      <c r="O6683">
        <v>14</v>
      </c>
      <c r="P6683">
        <v>4925</v>
      </c>
      <c r="Q6683">
        <v>1147</v>
      </c>
      <c r="R6683">
        <v>0</v>
      </c>
      <c r="S6683">
        <v>0</v>
      </c>
      <c r="T6683">
        <v>1147</v>
      </c>
      <c r="U6683">
        <v>2071</v>
      </c>
      <c r="V6683">
        <v>-2434</v>
      </c>
      <c r="W6683">
        <v>7191</v>
      </c>
      <c r="X6683">
        <v>4677</v>
      </c>
      <c r="Y6683">
        <v>0.45</v>
      </c>
      <c r="Z6683">
        <v>56</v>
      </c>
      <c r="AA6683">
        <v>9809</v>
      </c>
      <c r="AB6683">
        <v>52</v>
      </c>
      <c r="AC6683">
        <v>76.14</v>
      </c>
    </row>
    <row r="6684" spans="1:29" x14ac:dyDescent="0.3">
      <c r="A6684">
        <v>2015</v>
      </c>
      <c r="B6684">
        <v>1</v>
      </c>
      <c r="C6684" s="1">
        <v>42021</v>
      </c>
      <c r="D6684">
        <v>9410</v>
      </c>
      <c r="E6684">
        <v>289</v>
      </c>
      <c r="F6684">
        <v>52</v>
      </c>
      <c r="G6684">
        <v>153</v>
      </c>
      <c r="H6684">
        <v>24</v>
      </c>
      <c r="I6684">
        <v>889</v>
      </c>
      <c r="J6684">
        <v>1118</v>
      </c>
      <c r="K6684">
        <v>10817</v>
      </c>
      <c r="L6684">
        <v>53</v>
      </c>
      <c r="M6684">
        <v>3798</v>
      </c>
      <c r="N6684">
        <v>879</v>
      </c>
      <c r="O6684">
        <v>13</v>
      </c>
      <c r="P6684">
        <v>4744</v>
      </c>
      <c r="Q6684">
        <v>1150</v>
      </c>
      <c r="R6684">
        <v>0</v>
      </c>
      <c r="S6684">
        <v>0</v>
      </c>
      <c r="T6684">
        <v>1150</v>
      </c>
      <c r="U6684">
        <v>2081</v>
      </c>
      <c r="V6684">
        <v>-2293</v>
      </c>
      <c r="W6684">
        <v>7296</v>
      </c>
      <c r="X6684">
        <v>4923</v>
      </c>
      <c r="Y6684">
        <v>0.43</v>
      </c>
      <c r="Z6684">
        <v>54</v>
      </c>
      <c r="AA6684">
        <v>9928</v>
      </c>
      <c r="AB6684">
        <v>50</v>
      </c>
      <c r="AC6684">
        <v>76.62</v>
      </c>
    </row>
    <row r="6685" spans="1:29" x14ac:dyDescent="0.3">
      <c r="A6685">
        <v>2015</v>
      </c>
      <c r="B6685">
        <v>1</v>
      </c>
      <c r="C6685" s="1">
        <v>42022</v>
      </c>
      <c r="D6685">
        <v>9230</v>
      </c>
      <c r="E6685">
        <v>291</v>
      </c>
      <c r="F6685">
        <v>52</v>
      </c>
      <c r="G6685">
        <v>152</v>
      </c>
      <c r="H6685">
        <v>38</v>
      </c>
      <c r="I6685">
        <v>882</v>
      </c>
      <c r="J6685">
        <v>1124</v>
      </c>
      <c r="K6685">
        <v>10645</v>
      </c>
      <c r="L6685">
        <v>48</v>
      </c>
      <c r="M6685">
        <v>3895</v>
      </c>
      <c r="N6685">
        <v>879</v>
      </c>
      <c r="O6685">
        <v>18</v>
      </c>
      <c r="P6685">
        <v>4840</v>
      </c>
      <c r="Q6685">
        <v>1100</v>
      </c>
      <c r="R6685">
        <v>0</v>
      </c>
      <c r="S6685">
        <v>0</v>
      </c>
      <c r="T6685">
        <v>1100</v>
      </c>
      <c r="U6685">
        <v>2057</v>
      </c>
      <c r="V6685">
        <v>-2374</v>
      </c>
      <c r="W6685">
        <v>7156</v>
      </c>
      <c r="X6685">
        <v>4705</v>
      </c>
      <c r="Y6685">
        <v>0.45</v>
      </c>
      <c r="Z6685">
        <v>56</v>
      </c>
      <c r="AA6685">
        <v>9763</v>
      </c>
      <c r="AB6685">
        <v>52</v>
      </c>
      <c r="AC6685">
        <v>77.11</v>
      </c>
    </row>
    <row r="6686" spans="1:29" x14ac:dyDescent="0.3">
      <c r="A6686">
        <v>2015</v>
      </c>
      <c r="B6686">
        <v>1</v>
      </c>
      <c r="C6686" s="1">
        <v>42023</v>
      </c>
      <c r="D6686">
        <v>9240</v>
      </c>
      <c r="E6686">
        <v>284</v>
      </c>
      <c r="F6686">
        <v>51</v>
      </c>
      <c r="G6686">
        <v>151</v>
      </c>
      <c r="H6686">
        <v>538</v>
      </c>
      <c r="I6686">
        <v>870</v>
      </c>
      <c r="J6686">
        <v>1610</v>
      </c>
      <c r="K6686">
        <v>11134</v>
      </c>
      <c r="L6686">
        <v>49</v>
      </c>
      <c r="M6686">
        <v>3888</v>
      </c>
      <c r="N6686">
        <v>878</v>
      </c>
      <c r="O6686">
        <v>14</v>
      </c>
      <c r="P6686">
        <v>4829</v>
      </c>
      <c r="Q6686">
        <v>1088</v>
      </c>
      <c r="R6686">
        <v>0</v>
      </c>
      <c r="S6686">
        <v>0</v>
      </c>
      <c r="T6686">
        <v>1088</v>
      </c>
      <c r="U6686">
        <v>2058</v>
      </c>
      <c r="V6686">
        <v>-1868</v>
      </c>
      <c r="W6686">
        <v>7161</v>
      </c>
      <c r="X6686">
        <v>5217</v>
      </c>
      <c r="Y6686">
        <v>0.43</v>
      </c>
      <c r="Z6686">
        <v>53</v>
      </c>
      <c r="AA6686">
        <v>10264</v>
      </c>
      <c r="AB6686">
        <v>49</v>
      </c>
      <c r="AC6686">
        <v>77.5</v>
      </c>
    </row>
    <row r="6687" spans="1:29" x14ac:dyDescent="0.3">
      <c r="A6687">
        <v>2015</v>
      </c>
      <c r="B6687">
        <v>1</v>
      </c>
      <c r="C6687" s="1">
        <v>42024</v>
      </c>
      <c r="D6687">
        <v>9060</v>
      </c>
      <c r="E6687">
        <v>250</v>
      </c>
      <c r="F6687">
        <v>50</v>
      </c>
      <c r="G6687">
        <v>151</v>
      </c>
      <c r="H6687">
        <v>564</v>
      </c>
      <c r="I6687">
        <v>852</v>
      </c>
      <c r="J6687">
        <v>1617</v>
      </c>
      <c r="K6687">
        <v>10927</v>
      </c>
      <c r="L6687">
        <v>58</v>
      </c>
      <c r="M6687">
        <v>3889</v>
      </c>
      <c r="N6687">
        <v>878</v>
      </c>
      <c r="O6687">
        <v>19</v>
      </c>
      <c r="P6687">
        <v>4845</v>
      </c>
      <c r="Q6687">
        <v>1098</v>
      </c>
      <c r="R6687">
        <v>0</v>
      </c>
      <c r="S6687">
        <v>0</v>
      </c>
      <c r="T6687">
        <v>1098</v>
      </c>
      <c r="U6687">
        <v>2034</v>
      </c>
      <c r="V6687">
        <v>-1907</v>
      </c>
      <c r="W6687">
        <v>6969</v>
      </c>
      <c r="X6687">
        <v>4984</v>
      </c>
      <c r="Y6687">
        <v>0.44</v>
      </c>
      <c r="Z6687">
        <v>54</v>
      </c>
      <c r="AA6687">
        <v>10075</v>
      </c>
      <c r="AB6687">
        <v>51</v>
      </c>
      <c r="AC6687">
        <v>77.900000000000006</v>
      </c>
    </row>
    <row r="6688" spans="1:29" x14ac:dyDescent="0.3">
      <c r="A6688">
        <v>2015</v>
      </c>
      <c r="B6688">
        <v>1</v>
      </c>
      <c r="C6688" s="1">
        <v>42025</v>
      </c>
      <c r="D6688">
        <v>9400</v>
      </c>
      <c r="E6688">
        <v>253</v>
      </c>
      <c r="F6688">
        <v>50</v>
      </c>
      <c r="G6688">
        <v>154</v>
      </c>
      <c r="H6688">
        <v>335</v>
      </c>
      <c r="I6688">
        <v>825</v>
      </c>
      <c r="J6688">
        <v>1364</v>
      </c>
      <c r="K6688">
        <v>11017</v>
      </c>
      <c r="L6688">
        <v>52</v>
      </c>
      <c r="M6688">
        <v>3685</v>
      </c>
      <c r="N6688">
        <v>878</v>
      </c>
      <c r="O6688">
        <v>15</v>
      </c>
      <c r="P6688">
        <v>4630</v>
      </c>
      <c r="Q6688">
        <v>1048</v>
      </c>
      <c r="R6688">
        <v>0</v>
      </c>
      <c r="S6688">
        <v>0</v>
      </c>
      <c r="T6688">
        <v>1048</v>
      </c>
      <c r="U6688">
        <v>2079</v>
      </c>
      <c r="V6688">
        <v>-1868</v>
      </c>
      <c r="W6688">
        <v>7280</v>
      </c>
      <c r="X6688">
        <v>5339</v>
      </c>
      <c r="Y6688">
        <v>0.41</v>
      </c>
      <c r="Z6688">
        <v>52</v>
      </c>
      <c r="AA6688">
        <v>10192</v>
      </c>
      <c r="AB6688">
        <v>48</v>
      </c>
      <c r="AC6688">
        <v>78.23</v>
      </c>
    </row>
    <row r="6689" spans="1:29" x14ac:dyDescent="0.3">
      <c r="A6689">
        <v>2015</v>
      </c>
      <c r="B6689">
        <v>1</v>
      </c>
      <c r="C6689" s="1">
        <v>42026</v>
      </c>
      <c r="D6689">
        <v>9610</v>
      </c>
      <c r="E6689">
        <v>273</v>
      </c>
      <c r="F6689">
        <v>50</v>
      </c>
      <c r="G6689">
        <v>154</v>
      </c>
      <c r="H6689">
        <v>144</v>
      </c>
      <c r="I6689">
        <v>803</v>
      </c>
      <c r="J6689">
        <v>1151</v>
      </c>
      <c r="K6689">
        <v>11034</v>
      </c>
      <c r="L6689">
        <v>46</v>
      </c>
      <c r="M6689">
        <v>3878</v>
      </c>
      <c r="N6689">
        <v>876</v>
      </c>
      <c r="O6689">
        <v>14</v>
      </c>
      <c r="P6689">
        <v>4814</v>
      </c>
      <c r="Q6689">
        <v>1050</v>
      </c>
      <c r="R6689">
        <v>0</v>
      </c>
      <c r="S6689">
        <v>0</v>
      </c>
      <c r="T6689">
        <v>1050</v>
      </c>
      <c r="U6689">
        <v>2107</v>
      </c>
      <c r="V6689">
        <v>-2239</v>
      </c>
      <c r="W6689">
        <v>7482</v>
      </c>
      <c r="X6689">
        <v>5170</v>
      </c>
      <c r="Y6689">
        <v>0.43</v>
      </c>
      <c r="Z6689">
        <v>53</v>
      </c>
      <c r="AA6689">
        <v>10231</v>
      </c>
      <c r="AB6689">
        <v>49</v>
      </c>
      <c r="AC6689">
        <v>78.56</v>
      </c>
    </row>
    <row r="6690" spans="1:29" x14ac:dyDescent="0.3">
      <c r="A6690">
        <v>2015</v>
      </c>
      <c r="B6690">
        <v>1</v>
      </c>
      <c r="C6690" s="1">
        <v>42027</v>
      </c>
      <c r="D6690">
        <v>9340</v>
      </c>
      <c r="E6690">
        <v>328</v>
      </c>
      <c r="F6690">
        <v>49</v>
      </c>
      <c r="G6690">
        <v>147</v>
      </c>
      <c r="H6690">
        <v>30</v>
      </c>
      <c r="I6690">
        <v>793</v>
      </c>
      <c r="J6690">
        <v>1019</v>
      </c>
      <c r="K6690">
        <v>10687</v>
      </c>
      <c r="L6690">
        <v>46</v>
      </c>
      <c r="M6690">
        <v>4087</v>
      </c>
      <c r="N6690">
        <v>875</v>
      </c>
      <c r="O6690">
        <v>13</v>
      </c>
      <c r="P6690">
        <v>5021</v>
      </c>
      <c r="Q6690">
        <v>998</v>
      </c>
      <c r="R6690">
        <v>0</v>
      </c>
      <c r="S6690">
        <v>0</v>
      </c>
      <c r="T6690">
        <v>998</v>
      </c>
      <c r="U6690">
        <v>2071</v>
      </c>
      <c r="V6690">
        <v>-2580</v>
      </c>
      <c r="W6690">
        <v>7317</v>
      </c>
      <c r="X6690">
        <v>4668</v>
      </c>
      <c r="Y6690">
        <v>0.46</v>
      </c>
      <c r="Z6690">
        <v>56</v>
      </c>
      <c r="AA6690">
        <v>9894</v>
      </c>
      <c r="AB6690">
        <v>53</v>
      </c>
      <c r="AC6690">
        <v>78.95</v>
      </c>
    </row>
    <row r="6691" spans="1:29" x14ac:dyDescent="0.3">
      <c r="A6691">
        <v>2015</v>
      </c>
      <c r="B6691">
        <v>1</v>
      </c>
      <c r="C6691" s="1">
        <v>42028</v>
      </c>
      <c r="D6691">
        <v>9370</v>
      </c>
      <c r="E6691">
        <v>342</v>
      </c>
      <c r="F6691">
        <v>47</v>
      </c>
      <c r="G6691">
        <v>151</v>
      </c>
      <c r="H6691">
        <v>23</v>
      </c>
      <c r="I6691">
        <v>770</v>
      </c>
      <c r="J6691">
        <v>991</v>
      </c>
      <c r="K6691">
        <v>10703</v>
      </c>
      <c r="L6691">
        <v>46</v>
      </c>
      <c r="M6691">
        <v>3880</v>
      </c>
      <c r="N6691">
        <v>875</v>
      </c>
      <c r="O6691">
        <v>20</v>
      </c>
      <c r="P6691">
        <v>4821</v>
      </c>
      <c r="Q6691">
        <v>1000</v>
      </c>
      <c r="R6691">
        <v>0</v>
      </c>
      <c r="S6691">
        <v>0</v>
      </c>
      <c r="T6691">
        <v>1000</v>
      </c>
      <c r="U6691">
        <v>2075</v>
      </c>
      <c r="V6691">
        <v>-2405</v>
      </c>
      <c r="W6691">
        <v>7357</v>
      </c>
      <c r="X6691">
        <v>4882</v>
      </c>
      <c r="Y6691">
        <v>0.44</v>
      </c>
      <c r="Z6691">
        <v>54</v>
      </c>
      <c r="AA6691">
        <v>9933</v>
      </c>
      <c r="AB6691">
        <v>51</v>
      </c>
      <c r="AC6691">
        <v>79.28</v>
      </c>
    </row>
    <row r="6692" spans="1:29" x14ac:dyDescent="0.3">
      <c r="A6692">
        <v>2015</v>
      </c>
      <c r="B6692">
        <v>1</v>
      </c>
      <c r="C6692" s="1">
        <v>42029</v>
      </c>
      <c r="D6692">
        <v>9310</v>
      </c>
      <c r="E6692">
        <v>346</v>
      </c>
      <c r="F6692">
        <v>46</v>
      </c>
      <c r="G6692">
        <v>155</v>
      </c>
      <c r="H6692">
        <v>87</v>
      </c>
      <c r="I6692">
        <v>763</v>
      </c>
      <c r="J6692">
        <v>1051</v>
      </c>
      <c r="K6692">
        <v>10707</v>
      </c>
      <c r="L6692">
        <v>42</v>
      </c>
      <c r="M6692">
        <v>3794</v>
      </c>
      <c r="N6692">
        <v>876</v>
      </c>
      <c r="O6692">
        <v>14</v>
      </c>
      <c r="P6692">
        <v>4726</v>
      </c>
      <c r="Q6692">
        <v>998</v>
      </c>
      <c r="R6692">
        <v>0</v>
      </c>
      <c r="S6692">
        <v>0</v>
      </c>
      <c r="T6692">
        <v>998</v>
      </c>
      <c r="U6692">
        <v>2067</v>
      </c>
      <c r="V6692">
        <v>-2256</v>
      </c>
      <c r="W6692">
        <v>7309</v>
      </c>
      <c r="X6692">
        <v>4983</v>
      </c>
      <c r="Y6692">
        <v>0.44</v>
      </c>
      <c r="Z6692">
        <v>53</v>
      </c>
      <c r="AA6692">
        <v>9944</v>
      </c>
      <c r="AB6692">
        <v>50</v>
      </c>
      <c r="AC6692">
        <v>79.58</v>
      </c>
    </row>
    <row r="6693" spans="1:29" x14ac:dyDescent="0.3">
      <c r="A6693">
        <v>2015</v>
      </c>
      <c r="B6693">
        <v>1</v>
      </c>
      <c r="C6693" s="1">
        <v>42030</v>
      </c>
      <c r="D6693">
        <v>9360</v>
      </c>
      <c r="E6693">
        <v>339</v>
      </c>
      <c r="F6693">
        <v>45</v>
      </c>
      <c r="G6693">
        <v>155</v>
      </c>
      <c r="H6693">
        <v>71</v>
      </c>
      <c r="I6693">
        <v>768</v>
      </c>
      <c r="J6693">
        <v>1039</v>
      </c>
      <c r="K6693">
        <v>10738</v>
      </c>
      <c r="L6693">
        <v>39</v>
      </c>
      <c r="M6693">
        <v>3690</v>
      </c>
      <c r="N6693">
        <v>877</v>
      </c>
      <c r="O6693">
        <v>19</v>
      </c>
      <c r="P6693">
        <v>4626</v>
      </c>
      <c r="Q6693">
        <v>1000</v>
      </c>
      <c r="R6693">
        <v>0</v>
      </c>
      <c r="S6693">
        <v>0</v>
      </c>
      <c r="T6693">
        <v>1000</v>
      </c>
      <c r="U6693">
        <v>2074</v>
      </c>
      <c r="V6693">
        <v>-2162</v>
      </c>
      <c r="W6693">
        <v>7345</v>
      </c>
      <c r="X6693">
        <v>5113</v>
      </c>
      <c r="Y6693">
        <v>0.43</v>
      </c>
      <c r="Z6693">
        <v>52</v>
      </c>
      <c r="AA6693">
        <v>9970</v>
      </c>
      <c r="AB6693">
        <v>49</v>
      </c>
      <c r="AC6693">
        <v>79.849999999999994</v>
      </c>
    </row>
    <row r="6694" spans="1:29" x14ac:dyDescent="0.3">
      <c r="A6694">
        <v>2015</v>
      </c>
      <c r="B6694">
        <v>1</v>
      </c>
      <c r="C6694" s="1">
        <v>42031</v>
      </c>
      <c r="D6694">
        <v>9520</v>
      </c>
      <c r="E6694">
        <v>448</v>
      </c>
      <c r="F6694">
        <v>45</v>
      </c>
      <c r="G6694">
        <v>156</v>
      </c>
      <c r="H6694">
        <v>697</v>
      </c>
      <c r="I6694">
        <v>800</v>
      </c>
      <c r="J6694">
        <v>1698</v>
      </c>
      <c r="K6694">
        <v>11666</v>
      </c>
      <c r="L6694">
        <v>42</v>
      </c>
      <c r="M6694">
        <v>3595</v>
      </c>
      <c r="N6694">
        <v>878</v>
      </c>
      <c r="O6694">
        <v>31</v>
      </c>
      <c r="P6694">
        <v>4545</v>
      </c>
      <c r="Q6694">
        <v>948</v>
      </c>
      <c r="R6694">
        <v>0</v>
      </c>
      <c r="S6694">
        <v>0</v>
      </c>
      <c r="T6694">
        <v>948</v>
      </c>
      <c r="U6694">
        <v>2095</v>
      </c>
      <c r="V6694">
        <v>-1368</v>
      </c>
      <c r="W6694">
        <v>7607</v>
      </c>
      <c r="X6694">
        <v>6173</v>
      </c>
      <c r="Y6694">
        <v>0.38</v>
      </c>
      <c r="Z6694">
        <v>47</v>
      </c>
      <c r="AA6694">
        <v>10866</v>
      </c>
      <c r="AB6694">
        <v>43</v>
      </c>
      <c r="AC6694">
        <v>79.98</v>
      </c>
    </row>
    <row r="6695" spans="1:29" x14ac:dyDescent="0.3">
      <c r="A6695">
        <v>2015</v>
      </c>
      <c r="B6695">
        <v>1</v>
      </c>
      <c r="C6695" s="1">
        <v>42032</v>
      </c>
      <c r="D6695">
        <v>9380</v>
      </c>
      <c r="E6695">
        <v>632</v>
      </c>
      <c r="F6695">
        <v>44</v>
      </c>
      <c r="G6695">
        <v>153</v>
      </c>
      <c r="H6695">
        <v>40</v>
      </c>
      <c r="I6695">
        <v>760</v>
      </c>
      <c r="J6695">
        <v>997</v>
      </c>
      <c r="K6695">
        <v>11009</v>
      </c>
      <c r="L6695">
        <v>39</v>
      </c>
      <c r="M6695">
        <v>3684</v>
      </c>
      <c r="N6695">
        <v>877</v>
      </c>
      <c r="O6695">
        <v>29</v>
      </c>
      <c r="P6695">
        <v>4628</v>
      </c>
      <c r="Q6695">
        <v>948</v>
      </c>
      <c r="R6695">
        <v>0</v>
      </c>
      <c r="S6695">
        <v>0</v>
      </c>
      <c r="T6695">
        <v>948</v>
      </c>
      <c r="U6695">
        <v>2077</v>
      </c>
      <c r="V6695">
        <v>-2171</v>
      </c>
      <c r="W6695">
        <v>7670</v>
      </c>
      <c r="X6695">
        <v>5432</v>
      </c>
      <c r="Y6695">
        <v>0.41</v>
      </c>
      <c r="Z6695">
        <v>51</v>
      </c>
      <c r="AA6695">
        <v>10249</v>
      </c>
      <c r="AB6695">
        <v>47</v>
      </c>
      <c r="AC6695">
        <v>80.19</v>
      </c>
    </row>
    <row r="6696" spans="1:29" x14ac:dyDescent="0.3">
      <c r="A6696">
        <v>2015</v>
      </c>
      <c r="B6696">
        <v>1</v>
      </c>
      <c r="C6696" s="1">
        <v>42033</v>
      </c>
      <c r="D6696">
        <v>9150</v>
      </c>
      <c r="E6696">
        <v>557</v>
      </c>
      <c r="F6696">
        <v>44</v>
      </c>
      <c r="G6696">
        <v>147</v>
      </c>
      <c r="H6696">
        <v>265</v>
      </c>
      <c r="I6696">
        <v>744</v>
      </c>
      <c r="J6696">
        <v>1200</v>
      </c>
      <c r="K6696">
        <v>10907</v>
      </c>
      <c r="L6696">
        <v>40</v>
      </c>
      <c r="M6696">
        <v>3686</v>
      </c>
      <c r="N6696">
        <v>879</v>
      </c>
      <c r="O6696">
        <v>34</v>
      </c>
      <c r="P6696">
        <v>4639</v>
      </c>
      <c r="Q6696">
        <v>947</v>
      </c>
      <c r="R6696">
        <v>0</v>
      </c>
      <c r="S6696">
        <v>0</v>
      </c>
      <c r="T6696">
        <v>947</v>
      </c>
      <c r="U6696">
        <v>2046</v>
      </c>
      <c r="V6696">
        <v>-2009</v>
      </c>
      <c r="W6696">
        <v>7396</v>
      </c>
      <c r="X6696">
        <v>5321</v>
      </c>
      <c r="Y6696">
        <v>0.42</v>
      </c>
      <c r="Z6696">
        <v>51</v>
      </c>
      <c r="AA6696">
        <v>10163</v>
      </c>
      <c r="AB6696">
        <v>48</v>
      </c>
      <c r="AC6696">
        <v>80.400000000000006</v>
      </c>
    </row>
    <row r="6697" spans="1:29" x14ac:dyDescent="0.3">
      <c r="A6697">
        <v>2015</v>
      </c>
      <c r="B6697">
        <v>1</v>
      </c>
      <c r="C6697" s="1">
        <v>42034</v>
      </c>
      <c r="D6697">
        <v>8820</v>
      </c>
      <c r="E6697">
        <v>349</v>
      </c>
      <c r="F6697">
        <v>45</v>
      </c>
      <c r="G6697">
        <v>151</v>
      </c>
      <c r="H6697">
        <v>306</v>
      </c>
      <c r="I6697">
        <v>802</v>
      </c>
      <c r="J6697">
        <v>1304</v>
      </c>
      <c r="K6697">
        <v>10473</v>
      </c>
      <c r="L6697">
        <v>40</v>
      </c>
      <c r="M6697">
        <v>3690</v>
      </c>
      <c r="N6697">
        <v>952</v>
      </c>
      <c r="O6697">
        <v>32</v>
      </c>
      <c r="P6697">
        <v>4714</v>
      </c>
      <c r="Q6697">
        <v>948</v>
      </c>
      <c r="R6697">
        <v>0</v>
      </c>
      <c r="S6697">
        <v>0</v>
      </c>
      <c r="T6697">
        <v>948</v>
      </c>
      <c r="U6697">
        <v>2002</v>
      </c>
      <c r="V6697">
        <v>-2024</v>
      </c>
      <c r="W6697">
        <v>6901</v>
      </c>
      <c r="X6697">
        <v>4811</v>
      </c>
      <c r="Y6697">
        <v>0.44</v>
      </c>
      <c r="Z6697">
        <v>54</v>
      </c>
      <c r="AA6697">
        <v>9671</v>
      </c>
      <c r="AB6697">
        <v>50</v>
      </c>
      <c r="AC6697">
        <v>80.66</v>
      </c>
    </row>
    <row r="6698" spans="1:29" x14ac:dyDescent="0.3">
      <c r="A6698">
        <v>2015</v>
      </c>
      <c r="B6698">
        <v>1</v>
      </c>
      <c r="C6698" s="1">
        <v>42035</v>
      </c>
      <c r="D6698">
        <v>9100</v>
      </c>
      <c r="E6698">
        <v>245</v>
      </c>
      <c r="F6698">
        <v>44</v>
      </c>
      <c r="G6698">
        <v>151</v>
      </c>
      <c r="H6698">
        <v>277</v>
      </c>
      <c r="I6698">
        <v>771</v>
      </c>
      <c r="J6698">
        <v>1243</v>
      </c>
      <c r="K6698">
        <v>10588</v>
      </c>
      <c r="L6698">
        <v>42</v>
      </c>
      <c r="M6698">
        <v>3492</v>
      </c>
      <c r="N6698">
        <v>979</v>
      </c>
      <c r="O6698">
        <v>33</v>
      </c>
      <c r="P6698">
        <v>4546</v>
      </c>
      <c r="Q6698">
        <v>897</v>
      </c>
      <c r="R6698">
        <v>0</v>
      </c>
      <c r="S6698">
        <v>0</v>
      </c>
      <c r="T6698">
        <v>897</v>
      </c>
      <c r="U6698">
        <v>2039</v>
      </c>
      <c r="V6698">
        <v>-1847</v>
      </c>
      <c r="W6698">
        <v>7055</v>
      </c>
      <c r="X6698">
        <v>5145</v>
      </c>
      <c r="Y6698">
        <v>0.42</v>
      </c>
      <c r="Z6698">
        <v>51</v>
      </c>
      <c r="AA6698">
        <v>9817</v>
      </c>
      <c r="AB6698">
        <v>48</v>
      </c>
      <c r="AC6698">
        <v>80.87</v>
      </c>
    </row>
    <row r="6699" spans="1:29" x14ac:dyDescent="0.3">
      <c r="A6699">
        <v>2015</v>
      </c>
      <c r="B6699">
        <v>2</v>
      </c>
      <c r="C6699" s="1">
        <v>42036</v>
      </c>
      <c r="D6699">
        <v>8770</v>
      </c>
      <c r="E6699">
        <v>233</v>
      </c>
      <c r="F6699">
        <v>43</v>
      </c>
      <c r="G6699">
        <v>147</v>
      </c>
      <c r="H6699">
        <v>32</v>
      </c>
      <c r="I6699">
        <v>790</v>
      </c>
      <c r="J6699">
        <v>1012</v>
      </c>
      <c r="K6699">
        <v>10015</v>
      </c>
      <c r="L6699">
        <v>39</v>
      </c>
      <c r="M6699">
        <v>2485</v>
      </c>
      <c r="N6699">
        <v>978</v>
      </c>
      <c r="O6699">
        <v>35</v>
      </c>
      <c r="P6699">
        <v>3537</v>
      </c>
      <c r="Q6699">
        <v>879</v>
      </c>
      <c r="R6699">
        <v>0</v>
      </c>
      <c r="S6699">
        <v>0</v>
      </c>
      <c r="T6699">
        <v>879</v>
      </c>
      <c r="U6699">
        <v>1995</v>
      </c>
      <c r="V6699">
        <v>-1101</v>
      </c>
      <c r="W6699">
        <v>6762</v>
      </c>
      <c r="X6699">
        <v>5599</v>
      </c>
      <c r="Y6699">
        <v>0.34</v>
      </c>
      <c r="Z6699">
        <v>44</v>
      </c>
      <c r="AA6699">
        <v>9225</v>
      </c>
      <c r="AB6699">
        <v>39</v>
      </c>
      <c r="AC6699">
        <v>81</v>
      </c>
    </row>
    <row r="6700" spans="1:29" x14ac:dyDescent="0.3">
      <c r="A6700">
        <v>2015</v>
      </c>
      <c r="B6700">
        <v>2</v>
      </c>
      <c r="C6700" s="1">
        <v>42037</v>
      </c>
      <c r="D6700">
        <v>8800</v>
      </c>
      <c r="E6700">
        <v>231</v>
      </c>
      <c r="F6700">
        <v>42</v>
      </c>
      <c r="G6700">
        <v>332</v>
      </c>
      <c r="H6700">
        <v>21</v>
      </c>
      <c r="I6700">
        <v>862</v>
      </c>
      <c r="J6700">
        <v>1257</v>
      </c>
      <c r="K6700">
        <v>10288</v>
      </c>
      <c r="L6700">
        <v>37</v>
      </c>
      <c r="M6700">
        <v>2489</v>
      </c>
      <c r="N6700">
        <v>991</v>
      </c>
      <c r="O6700">
        <v>32</v>
      </c>
      <c r="P6700">
        <v>3550</v>
      </c>
      <c r="Q6700">
        <v>885</v>
      </c>
      <c r="R6700">
        <v>0</v>
      </c>
      <c r="S6700">
        <v>0</v>
      </c>
      <c r="T6700">
        <v>885</v>
      </c>
      <c r="U6700">
        <v>1999</v>
      </c>
      <c r="V6700">
        <v>-868</v>
      </c>
      <c r="W6700">
        <v>6784</v>
      </c>
      <c r="X6700">
        <v>5853</v>
      </c>
      <c r="Y6700">
        <v>0.34</v>
      </c>
      <c r="Z6700">
        <v>43</v>
      </c>
      <c r="AA6700">
        <v>9426</v>
      </c>
      <c r="AB6700">
        <v>38</v>
      </c>
      <c r="AC6700">
        <v>81.11</v>
      </c>
    </row>
    <row r="6701" spans="1:29" x14ac:dyDescent="0.3">
      <c r="A6701">
        <v>2015</v>
      </c>
      <c r="B6701">
        <v>2</v>
      </c>
      <c r="C6701" s="1">
        <v>42038</v>
      </c>
      <c r="D6701">
        <v>8730</v>
      </c>
      <c r="E6701">
        <v>244</v>
      </c>
      <c r="F6701">
        <v>41</v>
      </c>
      <c r="G6701">
        <v>425</v>
      </c>
      <c r="H6701">
        <v>289</v>
      </c>
      <c r="I6701">
        <v>862</v>
      </c>
      <c r="J6701">
        <v>1617</v>
      </c>
      <c r="K6701">
        <v>10591</v>
      </c>
      <c r="L6701">
        <v>41</v>
      </c>
      <c r="M6701">
        <v>2489</v>
      </c>
      <c r="N6701">
        <v>991</v>
      </c>
      <c r="O6701">
        <v>30</v>
      </c>
      <c r="P6701">
        <v>3552</v>
      </c>
      <c r="Q6701">
        <v>885</v>
      </c>
      <c r="R6701">
        <v>0</v>
      </c>
      <c r="S6701">
        <v>0</v>
      </c>
      <c r="T6701">
        <v>885</v>
      </c>
      <c r="U6701">
        <v>1990</v>
      </c>
      <c r="V6701">
        <v>-520</v>
      </c>
      <c r="W6701">
        <v>6736</v>
      </c>
      <c r="X6701">
        <v>6154</v>
      </c>
      <c r="Y6701">
        <v>0.33</v>
      </c>
      <c r="Z6701">
        <v>42</v>
      </c>
      <c r="AA6701">
        <v>9729</v>
      </c>
      <c r="AB6701">
        <v>37</v>
      </c>
      <c r="AC6701">
        <v>81.17</v>
      </c>
    </row>
    <row r="6702" spans="1:29" x14ac:dyDescent="0.3">
      <c r="A6702">
        <v>2015</v>
      </c>
      <c r="B6702">
        <v>2</v>
      </c>
      <c r="C6702" s="1">
        <v>42039</v>
      </c>
      <c r="D6702">
        <v>8880</v>
      </c>
      <c r="E6702">
        <v>318</v>
      </c>
      <c r="F6702">
        <v>40</v>
      </c>
      <c r="G6702">
        <v>280</v>
      </c>
      <c r="H6702">
        <v>40</v>
      </c>
      <c r="I6702">
        <v>858</v>
      </c>
      <c r="J6702">
        <v>1218</v>
      </c>
      <c r="K6702">
        <v>10416</v>
      </c>
      <c r="L6702">
        <v>41</v>
      </c>
      <c r="M6702">
        <v>1497</v>
      </c>
      <c r="N6702">
        <v>992</v>
      </c>
      <c r="O6702">
        <v>28</v>
      </c>
      <c r="P6702">
        <v>2558</v>
      </c>
      <c r="Q6702">
        <v>885</v>
      </c>
      <c r="R6702">
        <v>0</v>
      </c>
      <c r="S6702">
        <v>0</v>
      </c>
      <c r="T6702">
        <v>885</v>
      </c>
      <c r="U6702">
        <v>2010</v>
      </c>
      <c r="V6702">
        <v>94</v>
      </c>
      <c r="W6702">
        <v>6940</v>
      </c>
      <c r="X6702">
        <v>6972</v>
      </c>
      <c r="Y6702">
        <v>0.24</v>
      </c>
      <c r="Z6702">
        <v>33</v>
      </c>
      <c r="AA6702">
        <v>9558</v>
      </c>
      <c r="AB6702">
        <v>27</v>
      </c>
      <c r="AC6702">
        <v>81.150000000000006</v>
      </c>
    </row>
    <row r="6703" spans="1:29" x14ac:dyDescent="0.3">
      <c r="A6703">
        <v>2015</v>
      </c>
      <c r="B6703">
        <v>2</v>
      </c>
      <c r="C6703" s="1">
        <v>42040</v>
      </c>
      <c r="D6703">
        <v>9290</v>
      </c>
      <c r="E6703">
        <v>278</v>
      </c>
      <c r="F6703">
        <v>40</v>
      </c>
      <c r="G6703">
        <v>205</v>
      </c>
      <c r="H6703">
        <v>428</v>
      </c>
      <c r="I6703">
        <v>879</v>
      </c>
      <c r="J6703">
        <v>1552</v>
      </c>
      <c r="K6703">
        <v>11120</v>
      </c>
      <c r="L6703">
        <v>47</v>
      </c>
      <c r="M6703">
        <v>1598</v>
      </c>
      <c r="N6703">
        <v>996</v>
      </c>
      <c r="O6703">
        <v>31</v>
      </c>
      <c r="P6703">
        <v>2671</v>
      </c>
      <c r="Q6703">
        <v>887</v>
      </c>
      <c r="R6703">
        <v>0</v>
      </c>
      <c r="S6703">
        <v>0</v>
      </c>
      <c r="T6703">
        <v>887</v>
      </c>
      <c r="U6703">
        <v>2065</v>
      </c>
      <c r="V6703">
        <v>368</v>
      </c>
      <c r="W6703">
        <v>7255</v>
      </c>
      <c r="X6703">
        <v>7561</v>
      </c>
      <c r="Y6703">
        <v>0.23</v>
      </c>
      <c r="Z6703">
        <v>32</v>
      </c>
      <c r="AA6703">
        <v>10241</v>
      </c>
      <c r="AB6703">
        <v>26</v>
      </c>
      <c r="AC6703">
        <v>81.08</v>
      </c>
    </row>
    <row r="6704" spans="1:29" x14ac:dyDescent="0.3">
      <c r="A6704">
        <v>2015</v>
      </c>
      <c r="B6704">
        <v>2</v>
      </c>
      <c r="C6704" s="1">
        <v>42041</v>
      </c>
      <c r="D6704">
        <v>9570</v>
      </c>
      <c r="E6704">
        <v>337</v>
      </c>
      <c r="F6704">
        <v>44</v>
      </c>
      <c r="G6704">
        <v>190</v>
      </c>
      <c r="H6704">
        <v>229</v>
      </c>
      <c r="I6704">
        <v>882</v>
      </c>
      <c r="J6704">
        <v>1345</v>
      </c>
      <c r="K6704">
        <v>11252</v>
      </c>
      <c r="L6704">
        <v>43</v>
      </c>
      <c r="M6704">
        <v>1598</v>
      </c>
      <c r="N6704">
        <v>999</v>
      </c>
      <c r="O6704">
        <v>31</v>
      </c>
      <c r="P6704">
        <v>2671</v>
      </c>
      <c r="Q6704">
        <v>898</v>
      </c>
      <c r="R6704">
        <v>2751</v>
      </c>
      <c r="S6704">
        <v>0</v>
      </c>
      <c r="T6704">
        <v>-1853</v>
      </c>
      <c r="U6704">
        <v>2102</v>
      </c>
      <c r="V6704">
        <v>1980</v>
      </c>
      <c r="W6704">
        <v>8324</v>
      </c>
      <c r="X6704">
        <v>10434</v>
      </c>
      <c r="Y6704">
        <v>0.23</v>
      </c>
      <c r="Z6704">
        <v>7</v>
      </c>
      <c r="AA6704">
        <v>10370</v>
      </c>
      <c r="AB6704">
        <v>-1</v>
      </c>
      <c r="AC6704">
        <v>80.81</v>
      </c>
    </row>
    <row r="6705" spans="1:29" x14ac:dyDescent="0.3">
      <c r="A6705">
        <v>2015</v>
      </c>
      <c r="B6705">
        <v>2</v>
      </c>
      <c r="C6705" s="1">
        <v>42042</v>
      </c>
      <c r="D6705">
        <v>13100</v>
      </c>
      <c r="E6705">
        <v>590</v>
      </c>
      <c r="F6705">
        <v>901</v>
      </c>
      <c r="G6705">
        <v>218</v>
      </c>
      <c r="H6705">
        <v>445</v>
      </c>
      <c r="I6705">
        <v>881</v>
      </c>
      <c r="J6705">
        <v>2445</v>
      </c>
      <c r="K6705">
        <v>16135</v>
      </c>
      <c r="L6705">
        <v>42</v>
      </c>
      <c r="M6705">
        <v>3092</v>
      </c>
      <c r="N6705">
        <v>993</v>
      </c>
      <c r="O6705">
        <v>28</v>
      </c>
      <c r="P6705">
        <v>4155</v>
      </c>
      <c r="Q6705">
        <v>898</v>
      </c>
      <c r="R6705">
        <v>5043</v>
      </c>
      <c r="S6705">
        <v>0</v>
      </c>
      <c r="T6705">
        <v>-4145</v>
      </c>
      <c r="U6705">
        <v>2571</v>
      </c>
      <c r="V6705">
        <v>3556</v>
      </c>
      <c r="W6705">
        <v>12279</v>
      </c>
      <c r="X6705">
        <v>16125</v>
      </c>
      <c r="Y6705">
        <v>0.25</v>
      </c>
      <c r="Z6705">
        <v>0</v>
      </c>
      <c r="AA6705">
        <v>15254</v>
      </c>
      <c r="AB6705">
        <v>-6</v>
      </c>
      <c r="AC6705">
        <v>80.27</v>
      </c>
    </row>
    <row r="6706" spans="1:29" x14ac:dyDescent="0.3">
      <c r="A6706">
        <v>2015</v>
      </c>
      <c r="B6706">
        <v>2</v>
      </c>
      <c r="C6706" s="1">
        <v>42043</v>
      </c>
      <c r="D6706">
        <v>17900</v>
      </c>
      <c r="E6706">
        <v>1345</v>
      </c>
      <c r="F6706">
        <v>3300</v>
      </c>
      <c r="G6706">
        <v>218</v>
      </c>
      <c r="H6706">
        <v>221</v>
      </c>
      <c r="I6706">
        <v>916</v>
      </c>
      <c r="J6706">
        <v>4655</v>
      </c>
      <c r="K6706">
        <v>23900</v>
      </c>
      <c r="L6706">
        <v>41</v>
      </c>
      <c r="M6706">
        <v>4199</v>
      </c>
      <c r="N6706">
        <v>989</v>
      </c>
      <c r="O6706">
        <v>33</v>
      </c>
      <c r="P6706">
        <v>5261</v>
      </c>
      <c r="Q6706">
        <v>898</v>
      </c>
      <c r="R6706">
        <v>7335</v>
      </c>
      <c r="S6706">
        <v>0</v>
      </c>
      <c r="T6706">
        <v>-6437</v>
      </c>
      <c r="U6706">
        <v>3210</v>
      </c>
      <c r="V6706">
        <v>6787</v>
      </c>
      <c r="W6706">
        <v>17838</v>
      </c>
      <c r="X6706">
        <v>25076</v>
      </c>
      <c r="Y6706">
        <v>0.22</v>
      </c>
      <c r="Z6706">
        <v>-5</v>
      </c>
      <c r="AA6706">
        <v>22984</v>
      </c>
      <c r="AB6706">
        <v>-9</v>
      </c>
      <c r="AC6706">
        <v>79.47</v>
      </c>
    </row>
    <row r="6707" spans="1:29" x14ac:dyDescent="0.3">
      <c r="A6707">
        <v>2015</v>
      </c>
      <c r="B6707">
        <v>2</v>
      </c>
      <c r="C6707" s="1">
        <v>42044</v>
      </c>
      <c r="D6707">
        <v>31200</v>
      </c>
      <c r="E6707">
        <v>2645</v>
      </c>
      <c r="F6707">
        <v>4960</v>
      </c>
      <c r="G6707">
        <v>219</v>
      </c>
      <c r="H6707">
        <v>14</v>
      </c>
      <c r="I6707">
        <v>1020</v>
      </c>
      <c r="J6707">
        <v>6213</v>
      </c>
      <c r="K6707">
        <v>40058</v>
      </c>
      <c r="L6707">
        <v>41</v>
      </c>
      <c r="M6707">
        <v>4795</v>
      </c>
      <c r="N6707">
        <v>997</v>
      </c>
      <c r="O6707">
        <v>30</v>
      </c>
      <c r="P6707">
        <v>5863</v>
      </c>
      <c r="Q6707">
        <v>898</v>
      </c>
      <c r="R6707">
        <v>7335</v>
      </c>
      <c r="S6707">
        <v>0</v>
      </c>
      <c r="T6707">
        <v>-6437</v>
      </c>
      <c r="U6707">
        <v>4979</v>
      </c>
      <c r="V6707">
        <v>9512</v>
      </c>
      <c r="W6707">
        <v>30669</v>
      </c>
      <c r="X6707">
        <v>40632</v>
      </c>
      <c r="Y6707">
        <v>0.14000000000000001</v>
      </c>
      <c r="Z6707">
        <v>-1</v>
      </c>
      <c r="AA6707">
        <v>39038</v>
      </c>
      <c r="AB6707">
        <v>-4</v>
      </c>
      <c r="AC6707">
        <v>78.41</v>
      </c>
    </row>
    <row r="6708" spans="1:29" x14ac:dyDescent="0.3">
      <c r="A6708">
        <v>2015</v>
      </c>
      <c r="B6708">
        <v>2</v>
      </c>
      <c r="C6708" s="1">
        <v>42045</v>
      </c>
      <c r="D6708">
        <v>33700</v>
      </c>
      <c r="E6708">
        <v>3311</v>
      </c>
      <c r="F6708">
        <v>1900</v>
      </c>
      <c r="G6708">
        <v>202</v>
      </c>
      <c r="H6708">
        <v>36</v>
      </c>
      <c r="I6708">
        <v>1230</v>
      </c>
      <c r="J6708">
        <v>3368</v>
      </c>
      <c r="K6708">
        <v>40379</v>
      </c>
      <c r="L6708">
        <v>51</v>
      </c>
      <c r="M6708">
        <v>4993</v>
      </c>
      <c r="N6708">
        <v>897</v>
      </c>
      <c r="O6708">
        <v>33</v>
      </c>
      <c r="P6708">
        <v>5973</v>
      </c>
      <c r="Q6708">
        <v>846</v>
      </c>
      <c r="R6708">
        <v>7335</v>
      </c>
      <c r="S6708">
        <v>0</v>
      </c>
      <c r="T6708">
        <v>-6489</v>
      </c>
      <c r="U6708">
        <v>5311</v>
      </c>
      <c r="V6708">
        <v>6923</v>
      </c>
      <c r="W6708">
        <v>33517</v>
      </c>
      <c r="X6708">
        <v>40894</v>
      </c>
      <c r="Y6708">
        <v>0.15</v>
      </c>
      <c r="Z6708">
        <v>-1</v>
      </c>
      <c r="AA6708">
        <v>39149</v>
      </c>
      <c r="AB6708">
        <v>-4</v>
      </c>
      <c r="AC6708">
        <v>77.400000000000006</v>
      </c>
    </row>
    <row r="6709" spans="1:29" x14ac:dyDescent="0.3">
      <c r="A6709">
        <v>2015</v>
      </c>
      <c r="B6709">
        <v>2</v>
      </c>
      <c r="C6709" s="1">
        <v>42046</v>
      </c>
      <c r="D6709">
        <v>35000</v>
      </c>
      <c r="E6709">
        <v>3205</v>
      </c>
      <c r="F6709">
        <v>1120</v>
      </c>
      <c r="G6709">
        <v>185</v>
      </c>
      <c r="H6709">
        <v>81</v>
      </c>
      <c r="I6709">
        <v>1120</v>
      </c>
      <c r="J6709">
        <v>2506</v>
      </c>
      <c r="K6709">
        <v>40711</v>
      </c>
      <c r="L6709">
        <v>41</v>
      </c>
      <c r="M6709">
        <v>5850</v>
      </c>
      <c r="N6709">
        <v>817</v>
      </c>
      <c r="O6709">
        <v>24</v>
      </c>
      <c r="P6709">
        <v>6732</v>
      </c>
      <c r="Q6709">
        <v>848</v>
      </c>
      <c r="R6709">
        <v>4585</v>
      </c>
      <c r="S6709">
        <v>0</v>
      </c>
      <c r="T6709">
        <v>-3736</v>
      </c>
      <c r="U6709">
        <v>5484</v>
      </c>
      <c r="V6709">
        <v>3687</v>
      </c>
      <c r="W6709">
        <v>33767</v>
      </c>
      <c r="X6709">
        <v>37715</v>
      </c>
      <c r="Y6709">
        <v>0.16</v>
      </c>
      <c r="Z6709">
        <v>7</v>
      </c>
      <c r="AA6709">
        <v>39591</v>
      </c>
      <c r="AB6709">
        <v>5</v>
      </c>
      <c r="AC6709">
        <v>76.489999999999995</v>
      </c>
    </row>
    <row r="6710" spans="1:29" x14ac:dyDescent="0.3">
      <c r="A6710">
        <v>2015</v>
      </c>
      <c r="B6710">
        <v>2</v>
      </c>
      <c r="C6710" s="1">
        <v>42047</v>
      </c>
      <c r="D6710">
        <v>34900</v>
      </c>
      <c r="E6710">
        <v>3066</v>
      </c>
      <c r="F6710">
        <v>785</v>
      </c>
      <c r="G6710">
        <v>178</v>
      </c>
      <c r="H6710">
        <v>16</v>
      </c>
      <c r="I6710">
        <v>1080</v>
      </c>
      <c r="J6710">
        <v>2059</v>
      </c>
      <c r="K6710">
        <v>40025</v>
      </c>
      <c r="L6710">
        <v>40</v>
      </c>
      <c r="M6710">
        <v>6090</v>
      </c>
      <c r="N6710">
        <v>816</v>
      </c>
      <c r="O6710">
        <v>21</v>
      </c>
      <c r="P6710">
        <v>6967</v>
      </c>
      <c r="Q6710">
        <v>850</v>
      </c>
      <c r="R6710">
        <v>2292</v>
      </c>
      <c r="S6710">
        <v>0</v>
      </c>
      <c r="T6710">
        <v>-1442</v>
      </c>
      <c r="U6710">
        <v>5471</v>
      </c>
      <c r="V6710">
        <v>1501</v>
      </c>
      <c r="W6710">
        <v>32899</v>
      </c>
      <c r="X6710">
        <v>34501</v>
      </c>
      <c r="Y6710">
        <v>0.17</v>
      </c>
      <c r="Z6710">
        <v>14</v>
      </c>
      <c r="AA6710">
        <v>38945</v>
      </c>
      <c r="AB6710">
        <v>11</v>
      </c>
      <c r="AC6710">
        <v>75.7</v>
      </c>
    </row>
    <row r="6711" spans="1:29" x14ac:dyDescent="0.3">
      <c r="A6711">
        <v>2015</v>
      </c>
      <c r="B6711">
        <v>2</v>
      </c>
      <c r="C6711" s="1">
        <v>42048</v>
      </c>
      <c r="D6711">
        <v>32600</v>
      </c>
      <c r="E6711">
        <v>2906</v>
      </c>
      <c r="F6711">
        <v>602</v>
      </c>
      <c r="G6711">
        <v>174</v>
      </c>
      <c r="H6711">
        <v>16</v>
      </c>
      <c r="I6711">
        <v>990</v>
      </c>
      <c r="J6711">
        <v>1782</v>
      </c>
      <c r="K6711">
        <v>37288</v>
      </c>
      <c r="L6711">
        <v>37</v>
      </c>
      <c r="M6711">
        <v>6090</v>
      </c>
      <c r="N6711">
        <v>820</v>
      </c>
      <c r="O6711">
        <v>22</v>
      </c>
      <c r="P6711">
        <v>6969</v>
      </c>
      <c r="Q6711">
        <v>846</v>
      </c>
      <c r="R6711">
        <v>0</v>
      </c>
      <c r="S6711">
        <v>0</v>
      </c>
      <c r="T6711">
        <v>846</v>
      </c>
      <c r="U6711">
        <v>5165</v>
      </c>
      <c r="V6711">
        <v>-573</v>
      </c>
      <c r="W6711">
        <v>30104</v>
      </c>
      <c r="X6711">
        <v>29472</v>
      </c>
      <c r="Y6711">
        <v>0.19</v>
      </c>
      <c r="Z6711">
        <v>21</v>
      </c>
      <c r="AA6711">
        <v>36298</v>
      </c>
      <c r="AB6711">
        <v>19</v>
      </c>
      <c r="AC6711">
        <v>75.05</v>
      </c>
    </row>
    <row r="6712" spans="1:29" x14ac:dyDescent="0.3">
      <c r="A6712">
        <v>2015</v>
      </c>
      <c r="B6712">
        <v>2</v>
      </c>
      <c r="C6712" s="1">
        <v>42049</v>
      </c>
      <c r="D6712">
        <v>28800</v>
      </c>
      <c r="E6712">
        <v>2459</v>
      </c>
      <c r="F6712">
        <v>482</v>
      </c>
      <c r="G6712">
        <v>172</v>
      </c>
      <c r="H6712">
        <v>14</v>
      </c>
      <c r="I6712">
        <v>927</v>
      </c>
      <c r="J6712">
        <v>1595</v>
      </c>
      <c r="K6712">
        <v>32854</v>
      </c>
      <c r="L6712">
        <v>34</v>
      </c>
      <c r="M6712">
        <v>4988</v>
      </c>
      <c r="N6712">
        <v>821</v>
      </c>
      <c r="O6712">
        <v>21</v>
      </c>
      <c r="P6712">
        <v>5863</v>
      </c>
      <c r="Q6712">
        <v>848</v>
      </c>
      <c r="R6712">
        <v>0</v>
      </c>
      <c r="S6712">
        <v>0</v>
      </c>
      <c r="T6712">
        <v>848</v>
      </c>
      <c r="U6712">
        <v>4659</v>
      </c>
      <c r="V6712">
        <v>-160</v>
      </c>
      <c r="W6712">
        <v>26362</v>
      </c>
      <c r="X6712">
        <v>26143</v>
      </c>
      <c r="Y6712">
        <v>0.18</v>
      </c>
      <c r="Z6712">
        <v>20</v>
      </c>
      <c r="AA6712">
        <v>31927</v>
      </c>
      <c r="AB6712">
        <v>18</v>
      </c>
      <c r="AC6712">
        <v>74.510000000000005</v>
      </c>
    </row>
    <row r="6713" spans="1:29" x14ac:dyDescent="0.3">
      <c r="A6713">
        <v>2015</v>
      </c>
      <c r="B6713">
        <v>2</v>
      </c>
      <c r="C6713" s="1">
        <v>42050</v>
      </c>
      <c r="D6713">
        <v>25300</v>
      </c>
      <c r="E6713">
        <v>1964</v>
      </c>
      <c r="F6713">
        <v>401</v>
      </c>
      <c r="G6713">
        <v>170</v>
      </c>
      <c r="H6713">
        <v>14</v>
      </c>
      <c r="I6713">
        <v>897</v>
      </c>
      <c r="J6713">
        <v>1482</v>
      </c>
      <c r="K6713">
        <v>28746</v>
      </c>
      <c r="L6713">
        <v>29</v>
      </c>
      <c r="M6713">
        <v>5495</v>
      </c>
      <c r="N6713">
        <v>829</v>
      </c>
      <c r="O6713">
        <v>19</v>
      </c>
      <c r="P6713">
        <v>6372</v>
      </c>
      <c r="Q6713">
        <v>848</v>
      </c>
      <c r="R6713">
        <v>0</v>
      </c>
      <c r="S6713">
        <v>0</v>
      </c>
      <c r="T6713">
        <v>848</v>
      </c>
      <c r="U6713">
        <v>4194</v>
      </c>
      <c r="V6713">
        <v>-1247</v>
      </c>
      <c r="W6713">
        <v>22833</v>
      </c>
      <c r="X6713">
        <v>21526</v>
      </c>
      <c r="Y6713">
        <v>0.22</v>
      </c>
      <c r="Z6713">
        <v>25</v>
      </c>
      <c r="AA6713">
        <v>27849</v>
      </c>
      <c r="AB6713">
        <v>23</v>
      </c>
      <c r="AC6713">
        <v>74.13</v>
      </c>
    </row>
    <row r="6714" spans="1:29" x14ac:dyDescent="0.3">
      <c r="A6714">
        <v>2015</v>
      </c>
      <c r="B6714">
        <v>2</v>
      </c>
      <c r="C6714" s="1">
        <v>42051</v>
      </c>
      <c r="D6714">
        <v>22100</v>
      </c>
      <c r="E6714">
        <v>1311</v>
      </c>
      <c r="F6714">
        <v>342</v>
      </c>
      <c r="G6714">
        <v>169</v>
      </c>
      <c r="H6714">
        <v>52</v>
      </c>
      <c r="I6714">
        <v>890</v>
      </c>
      <c r="J6714">
        <v>1453</v>
      </c>
      <c r="K6714">
        <v>24864</v>
      </c>
      <c r="L6714">
        <v>32</v>
      </c>
      <c r="M6714">
        <v>5490</v>
      </c>
      <c r="N6714">
        <v>826</v>
      </c>
      <c r="O6714">
        <v>24</v>
      </c>
      <c r="P6714">
        <v>6371</v>
      </c>
      <c r="Q6714">
        <v>849</v>
      </c>
      <c r="R6714">
        <v>0</v>
      </c>
      <c r="S6714">
        <v>0</v>
      </c>
      <c r="T6714">
        <v>849</v>
      </c>
      <c r="U6714">
        <v>3768</v>
      </c>
      <c r="V6714">
        <v>-1702</v>
      </c>
      <c r="W6714">
        <v>19405</v>
      </c>
      <c r="X6714">
        <v>17644</v>
      </c>
      <c r="Y6714">
        <v>0.25</v>
      </c>
      <c r="Z6714">
        <v>29</v>
      </c>
      <c r="AA6714">
        <v>23974</v>
      </c>
      <c r="AB6714">
        <v>26</v>
      </c>
      <c r="AC6714">
        <v>73.900000000000006</v>
      </c>
    </row>
    <row r="6715" spans="1:29" x14ac:dyDescent="0.3">
      <c r="A6715">
        <v>2015</v>
      </c>
      <c r="B6715">
        <v>2</v>
      </c>
      <c r="C6715" s="1">
        <v>42052</v>
      </c>
      <c r="D6715">
        <v>19500</v>
      </c>
      <c r="E6715">
        <v>868</v>
      </c>
      <c r="F6715">
        <v>295</v>
      </c>
      <c r="G6715">
        <v>167</v>
      </c>
      <c r="H6715">
        <v>108</v>
      </c>
      <c r="I6715">
        <v>876</v>
      </c>
      <c r="J6715">
        <v>1446</v>
      </c>
      <c r="K6715">
        <v>21814</v>
      </c>
      <c r="L6715">
        <v>48</v>
      </c>
      <c r="M6715">
        <v>4890</v>
      </c>
      <c r="N6715">
        <v>828</v>
      </c>
      <c r="O6715">
        <v>26</v>
      </c>
      <c r="P6715">
        <v>5793</v>
      </c>
      <c r="Q6715">
        <v>848</v>
      </c>
      <c r="R6715">
        <v>0</v>
      </c>
      <c r="S6715">
        <v>0</v>
      </c>
      <c r="T6715">
        <v>848</v>
      </c>
      <c r="U6715">
        <v>3423</v>
      </c>
      <c r="V6715">
        <v>-1475</v>
      </c>
      <c r="W6715">
        <v>16708</v>
      </c>
      <c r="X6715">
        <v>15173</v>
      </c>
      <c r="Y6715">
        <v>0.26</v>
      </c>
      <c r="Z6715">
        <v>30</v>
      </c>
      <c r="AA6715">
        <v>20938</v>
      </c>
      <c r="AB6715">
        <v>28</v>
      </c>
      <c r="AC6715">
        <v>73.78</v>
      </c>
    </row>
    <row r="6716" spans="1:29" x14ac:dyDescent="0.3">
      <c r="A6716">
        <v>2015</v>
      </c>
      <c r="B6716">
        <v>2</v>
      </c>
      <c r="C6716" s="1">
        <v>42053</v>
      </c>
      <c r="D6716">
        <v>17800</v>
      </c>
      <c r="E6716">
        <v>655</v>
      </c>
      <c r="F6716">
        <v>261</v>
      </c>
      <c r="G6716">
        <v>167</v>
      </c>
      <c r="H6716">
        <v>43</v>
      </c>
      <c r="I6716">
        <v>899</v>
      </c>
      <c r="J6716">
        <v>1370</v>
      </c>
      <c r="K6716">
        <v>19825</v>
      </c>
      <c r="L6716">
        <v>71</v>
      </c>
      <c r="M6716">
        <v>4335</v>
      </c>
      <c r="N6716">
        <v>817</v>
      </c>
      <c r="O6716">
        <v>18</v>
      </c>
      <c r="P6716">
        <v>5242</v>
      </c>
      <c r="Q6716">
        <v>848</v>
      </c>
      <c r="R6716">
        <v>0</v>
      </c>
      <c r="S6716">
        <v>0</v>
      </c>
      <c r="T6716">
        <v>848</v>
      </c>
      <c r="U6716">
        <v>3196</v>
      </c>
      <c r="V6716">
        <v>-1226</v>
      </c>
      <c r="W6716">
        <v>15021</v>
      </c>
      <c r="X6716">
        <v>13735</v>
      </c>
      <c r="Y6716">
        <v>0.26</v>
      </c>
      <c r="Z6716">
        <v>31</v>
      </c>
      <c r="AA6716">
        <v>18926</v>
      </c>
      <c r="AB6716">
        <v>27</v>
      </c>
      <c r="AC6716">
        <v>73.73</v>
      </c>
    </row>
    <row r="6717" spans="1:29" x14ac:dyDescent="0.3">
      <c r="A6717">
        <v>2015</v>
      </c>
      <c r="B6717">
        <v>2</v>
      </c>
      <c r="C6717" s="1">
        <v>42054</v>
      </c>
      <c r="D6717">
        <v>16300</v>
      </c>
      <c r="E6717">
        <v>564</v>
      </c>
      <c r="F6717">
        <v>235</v>
      </c>
      <c r="G6717">
        <v>166</v>
      </c>
      <c r="H6717">
        <v>398</v>
      </c>
      <c r="I6717">
        <v>887</v>
      </c>
      <c r="J6717">
        <v>1686</v>
      </c>
      <c r="K6717">
        <v>18550</v>
      </c>
      <c r="L6717">
        <v>63</v>
      </c>
      <c r="M6717">
        <v>3674</v>
      </c>
      <c r="N6717">
        <v>1526</v>
      </c>
      <c r="O6717">
        <v>27</v>
      </c>
      <c r="P6717">
        <v>5290</v>
      </c>
      <c r="Q6717">
        <v>848</v>
      </c>
      <c r="R6717">
        <v>0</v>
      </c>
      <c r="S6717">
        <v>0</v>
      </c>
      <c r="T6717">
        <v>848</v>
      </c>
      <c r="U6717">
        <v>2997</v>
      </c>
      <c r="V6717">
        <v>-1159</v>
      </c>
      <c r="W6717">
        <v>13630</v>
      </c>
      <c r="X6717">
        <v>12412</v>
      </c>
      <c r="Y6717">
        <v>0.28000000000000003</v>
      </c>
      <c r="Z6717">
        <v>33</v>
      </c>
      <c r="AA6717">
        <v>17663</v>
      </c>
      <c r="AB6717">
        <v>30</v>
      </c>
      <c r="AC6717">
        <v>73.739999999999995</v>
      </c>
    </row>
    <row r="6718" spans="1:29" x14ac:dyDescent="0.3">
      <c r="A6718">
        <v>2015</v>
      </c>
      <c r="B6718">
        <v>2</v>
      </c>
      <c r="C6718" s="1">
        <v>42055</v>
      </c>
      <c r="D6718">
        <v>15400</v>
      </c>
      <c r="E6718">
        <v>478</v>
      </c>
      <c r="F6718">
        <v>216</v>
      </c>
      <c r="G6718">
        <v>150</v>
      </c>
      <c r="H6718">
        <v>402</v>
      </c>
      <c r="I6718">
        <v>872</v>
      </c>
      <c r="J6718">
        <v>1640</v>
      </c>
      <c r="K6718">
        <v>17518</v>
      </c>
      <c r="L6718">
        <v>56</v>
      </c>
      <c r="M6718">
        <v>3333</v>
      </c>
      <c r="N6718">
        <v>1846</v>
      </c>
      <c r="O6718">
        <v>26</v>
      </c>
      <c r="P6718">
        <v>5261</v>
      </c>
      <c r="Q6718">
        <v>832</v>
      </c>
      <c r="R6718">
        <v>0</v>
      </c>
      <c r="S6718">
        <v>0</v>
      </c>
      <c r="T6718">
        <v>832</v>
      </c>
      <c r="U6718">
        <v>2877</v>
      </c>
      <c r="V6718">
        <v>-1285</v>
      </c>
      <c r="W6718">
        <v>12768</v>
      </c>
      <c r="X6718">
        <v>11424</v>
      </c>
      <c r="Y6718">
        <v>0.28999999999999998</v>
      </c>
      <c r="Z6718">
        <v>35</v>
      </c>
      <c r="AA6718">
        <v>16646</v>
      </c>
      <c r="AB6718">
        <v>31</v>
      </c>
      <c r="AC6718">
        <v>73.81</v>
      </c>
    </row>
    <row r="6719" spans="1:29" x14ac:dyDescent="0.3">
      <c r="A6719">
        <v>2015</v>
      </c>
      <c r="B6719">
        <v>2</v>
      </c>
      <c r="C6719" s="1">
        <v>42056</v>
      </c>
      <c r="D6719">
        <v>15000</v>
      </c>
      <c r="E6719">
        <v>399</v>
      </c>
      <c r="F6719">
        <v>198</v>
      </c>
      <c r="G6719">
        <v>151</v>
      </c>
      <c r="H6719">
        <v>366</v>
      </c>
      <c r="I6719">
        <v>919</v>
      </c>
      <c r="J6719">
        <v>1634</v>
      </c>
      <c r="K6719">
        <v>17033</v>
      </c>
      <c r="L6719">
        <v>60</v>
      </c>
      <c r="M6719">
        <v>3889</v>
      </c>
      <c r="N6719">
        <v>1837</v>
      </c>
      <c r="O6719">
        <v>24</v>
      </c>
      <c r="P6719">
        <v>5810</v>
      </c>
      <c r="Q6719">
        <v>889</v>
      </c>
      <c r="R6719">
        <v>0</v>
      </c>
      <c r="S6719">
        <v>0</v>
      </c>
      <c r="T6719">
        <v>889</v>
      </c>
      <c r="U6719">
        <v>2824</v>
      </c>
      <c r="V6719">
        <v>-1930</v>
      </c>
      <c r="W6719">
        <v>12326</v>
      </c>
      <c r="X6719">
        <v>10334</v>
      </c>
      <c r="Y6719">
        <v>0.34</v>
      </c>
      <c r="Z6719">
        <v>39</v>
      </c>
      <c r="AA6719">
        <v>16114</v>
      </c>
      <c r="AB6719">
        <v>36</v>
      </c>
      <c r="AC6719">
        <v>73.95</v>
      </c>
    </row>
    <row r="6720" spans="1:29" x14ac:dyDescent="0.3">
      <c r="A6720">
        <v>2015</v>
      </c>
      <c r="B6720">
        <v>2</v>
      </c>
      <c r="C6720" s="1">
        <v>42057</v>
      </c>
      <c r="D6720">
        <v>14300</v>
      </c>
      <c r="E6720">
        <v>343</v>
      </c>
      <c r="F6720">
        <v>183</v>
      </c>
      <c r="G6720">
        <v>161</v>
      </c>
      <c r="H6720">
        <v>49</v>
      </c>
      <c r="I6720">
        <v>929</v>
      </c>
      <c r="J6720">
        <v>1322</v>
      </c>
      <c r="K6720">
        <v>15965</v>
      </c>
      <c r="L6720">
        <v>61</v>
      </c>
      <c r="M6720">
        <v>3891</v>
      </c>
      <c r="N6720">
        <v>1297</v>
      </c>
      <c r="O6720">
        <v>22</v>
      </c>
      <c r="P6720">
        <v>5271</v>
      </c>
      <c r="Q6720">
        <v>892</v>
      </c>
      <c r="R6720">
        <v>0</v>
      </c>
      <c r="S6720">
        <v>0</v>
      </c>
      <c r="T6720">
        <v>892</v>
      </c>
      <c r="U6720">
        <v>2731</v>
      </c>
      <c r="V6720">
        <v>-1798</v>
      </c>
      <c r="W6720">
        <v>11662</v>
      </c>
      <c r="X6720">
        <v>9802</v>
      </c>
      <c r="Y6720">
        <v>0.32</v>
      </c>
      <c r="Z6720">
        <v>39</v>
      </c>
      <c r="AA6720">
        <v>15036</v>
      </c>
      <c r="AB6720">
        <v>35</v>
      </c>
      <c r="AC6720">
        <v>74.099999999999994</v>
      </c>
    </row>
    <row r="6721" spans="1:29" x14ac:dyDescent="0.3">
      <c r="A6721">
        <v>2015</v>
      </c>
      <c r="B6721">
        <v>2</v>
      </c>
      <c r="C6721" s="1">
        <v>42058</v>
      </c>
      <c r="D6721">
        <v>13600</v>
      </c>
      <c r="E6721">
        <v>333</v>
      </c>
      <c r="F6721">
        <v>167</v>
      </c>
      <c r="G6721">
        <v>166</v>
      </c>
      <c r="H6721">
        <v>376</v>
      </c>
      <c r="I6721">
        <v>929</v>
      </c>
      <c r="J6721">
        <v>1638</v>
      </c>
      <c r="K6721">
        <v>15571</v>
      </c>
      <c r="L6721">
        <v>62</v>
      </c>
      <c r="M6721">
        <v>3244</v>
      </c>
      <c r="N6721">
        <v>865</v>
      </c>
      <c r="O6721">
        <v>29</v>
      </c>
      <c r="P6721">
        <v>4200</v>
      </c>
      <c r="Q6721">
        <v>884</v>
      </c>
      <c r="R6721">
        <v>0</v>
      </c>
      <c r="S6721">
        <v>0</v>
      </c>
      <c r="T6721">
        <v>884</v>
      </c>
      <c r="U6721">
        <v>2638</v>
      </c>
      <c r="V6721">
        <v>-499</v>
      </c>
      <c r="W6721">
        <v>11048</v>
      </c>
      <c r="X6721">
        <v>10487</v>
      </c>
      <c r="Y6721">
        <v>0.26</v>
      </c>
      <c r="Z6721">
        <v>33</v>
      </c>
      <c r="AA6721">
        <v>14642</v>
      </c>
      <c r="AB6721">
        <v>28</v>
      </c>
      <c r="AC6721">
        <v>74.209999999999994</v>
      </c>
    </row>
    <row r="6722" spans="1:29" x14ac:dyDescent="0.3">
      <c r="A6722">
        <v>2015</v>
      </c>
      <c r="B6722">
        <v>2</v>
      </c>
      <c r="C6722" s="1">
        <v>42059</v>
      </c>
      <c r="D6722">
        <v>12900</v>
      </c>
      <c r="E6722">
        <v>324</v>
      </c>
      <c r="F6722">
        <v>152</v>
      </c>
      <c r="G6722">
        <v>161</v>
      </c>
      <c r="H6722">
        <v>437</v>
      </c>
      <c r="I6722">
        <v>909</v>
      </c>
      <c r="J6722">
        <v>1659</v>
      </c>
      <c r="K6722">
        <v>14883</v>
      </c>
      <c r="L6722">
        <v>63</v>
      </c>
      <c r="M6722">
        <v>3240</v>
      </c>
      <c r="N6722">
        <v>860</v>
      </c>
      <c r="O6722">
        <v>24</v>
      </c>
      <c r="P6722">
        <v>4186</v>
      </c>
      <c r="Q6722">
        <v>887</v>
      </c>
      <c r="R6722">
        <v>0</v>
      </c>
      <c r="S6722">
        <v>0</v>
      </c>
      <c r="T6722">
        <v>887</v>
      </c>
      <c r="U6722">
        <v>2545</v>
      </c>
      <c r="V6722">
        <v>-559</v>
      </c>
      <c r="W6722">
        <v>10431</v>
      </c>
      <c r="X6722">
        <v>9809</v>
      </c>
      <c r="Y6722">
        <v>0.27</v>
      </c>
      <c r="Z6722">
        <v>34</v>
      </c>
      <c r="AA6722">
        <v>13974</v>
      </c>
      <c r="AB6722">
        <v>30</v>
      </c>
      <c r="AC6722">
        <v>74.349999999999994</v>
      </c>
    </row>
    <row r="6723" spans="1:29" x14ac:dyDescent="0.3">
      <c r="A6723">
        <v>2015</v>
      </c>
      <c r="B6723">
        <v>2</v>
      </c>
      <c r="C6723" s="1">
        <v>42060</v>
      </c>
      <c r="D6723">
        <v>12300</v>
      </c>
      <c r="E6723">
        <v>244</v>
      </c>
      <c r="F6723">
        <v>141</v>
      </c>
      <c r="G6723">
        <v>145</v>
      </c>
      <c r="H6723">
        <v>575</v>
      </c>
      <c r="I6723">
        <v>854</v>
      </c>
      <c r="J6723">
        <v>1715</v>
      </c>
      <c r="K6723">
        <v>14259</v>
      </c>
      <c r="L6723">
        <v>55</v>
      </c>
      <c r="M6723">
        <v>3249</v>
      </c>
      <c r="N6723">
        <v>859</v>
      </c>
      <c r="O6723">
        <v>36</v>
      </c>
      <c r="P6723">
        <v>4198</v>
      </c>
      <c r="Q6723">
        <v>881</v>
      </c>
      <c r="R6723">
        <v>0</v>
      </c>
      <c r="S6723">
        <v>0</v>
      </c>
      <c r="T6723">
        <v>881</v>
      </c>
      <c r="U6723">
        <v>2465</v>
      </c>
      <c r="V6723">
        <v>-591</v>
      </c>
      <c r="W6723">
        <v>9832</v>
      </c>
      <c r="X6723">
        <v>9180</v>
      </c>
      <c r="Y6723">
        <v>0.28999999999999998</v>
      </c>
      <c r="Z6723">
        <v>36</v>
      </c>
      <c r="AA6723">
        <v>13405</v>
      </c>
      <c r="AB6723">
        <v>32</v>
      </c>
      <c r="AC6723">
        <v>74.53</v>
      </c>
    </row>
    <row r="6724" spans="1:29" x14ac:dyDescent="0.3">
      <c r="A6724">
        <v>2015</v>
      </c>
      <c r="B6724">
        <v>2</v>
      </c>
      <c r="C6724" s="1">
        <v>42061</v>
      </c>
      <c r="D6724">
        <v>12200</v>
      </c>
      <c r="E6724">
        <v>182</v>
      </c>
      <c r="F6724">
        <v>136</v>
      </c>
      <c r="G6724">
        <v>98</v>
      </c>
      <c r="H6724">
        <v>495</v>
      </c>
      <c r="I6724">
        <v>794</v>
      </c>
      <c r="J6724">
        <v>1523</v>
      </c>
      <c r="K6724">
        <v>13905</v>
      </c>
      <c r="L6724">
        <v>42</v>
      </c>
      <c r="M6724">
        <v>4048</v>
      </c>
      <c r="N6724">
        <v>860</v>
      </c>
      <c r="O6724">
        <v>43</v>
      </c>
      <c r="P6724">
        <v>4993</v>
      </c>
      <c r="Q6724">
        <v>885</v>
      </c>
      <c r="R6724">
        <v>0</v>
      </c>
      <c r="S6724">
        <v>0</v>
      </c>
      <c r="T6724">
        <v>885</v>
      </c>
      <c r="U6724">
        <v>2452</v>
      </c>
      <c r="V6724">
        <v>-1594</v>
      </c>
      <c r="W6724">
        <v>9683</v>
      </c>
      <c r="X6724">
        <v>8027</v>
      </c>
      <c r="Y6724">
        <v>0.35</v>
      </c>
      <c r="Z6724">
        <v>42</v>
      </c>
      <c r="AA6724">
        <v>13111</v>
      </c>
      <c r="AB6724">
        <v>39</v>
      </c>
      <c r="AC6724">
        <v>74.78</v>
      </c>
    </row>
    <row r="6725" spans="1:29" x14ac:dyDescent="0.3">
      <c r="A6725">
        <v>2015</v>
      </c>
      <c r="B6725">
        <v>2</v>
      </c>
      <c r="C6725" s="1">
        <v>42062</v>
      </c>
      <c r="D6725">
        <v>11200</v>
      </c>
      <c r="E6725">
        <v>284</v>
      </c>
      <c r="F6725">
        <v>131</v>
      </c>
      <c r="G6725">
        <v>90</v>
      </c>
      <c r="H6725">
        <v>315</v>
      </c>
      <c r="I6725">
        <v>782</v>
      </c>
      <c r="J6725">
        <v>1318</v>
      </c>
      <c r="K6725">
        <v>12802</v>
      </c>
      <c r="L6725">
        <v>45</v>
      </c>
      <c r="M6725">
        <v>4796</v>
      </c>
      <c r="N6725">
        <v>862</v>
      </c>
      <c r="O6725">
        <v>34</v>
      </c>
      <c r="P6725">
        <v>5736</v>
      </c>
      <c r="Q6725">
        <v>880</v>
      </c>
      <c r="R6725">
        <v>0</v>
      </c>
      <c r="S6725">
        <v>0</v>
      </c>
      <c r="T6725">
        <v>880</v>
      </c>
      <c r="U6725">
        <v>2319</v>
      </c>
      <c r="V6725">
        <v>-2672</v>
      </c>
      <c r="W6725">
        <v>8919</v>
      </c>
      <c r="X6725">
        <v>6185</v>
      </c>
      <c r="Y6725">
        <v>0.44</v>
      </c>
      <c r="Z6725">
        <v>52</v>
      </c>
      <c r="AA6725">
        <v>12020</v>
      </c>
      <c r="AB6725">
        <v>49</v>
      </c>
      <c r="AC6725">
        <v>75.19</v>
      </c>
    </row>
    <row r="6726" spans="1:29" x14ac:dyDescent="0.3">
      <c r="A6726">
        <v>2015</v>
      </c>
      <c r="B6726">
        <v>2</v>
      </c>
      <c r="C6726" s="1">
        <v>42063</v>
      </c>
      <c r="D6726">
        <v>11200</v>
      </c>
      <c r="E6726">
        <v>317</v>
      </c>
      <c r="F6726">
        <v>133</v>
      </c>
      <c r="G6726">
        <v>92</v>
      </c>
      <c r="H6726">
        <v>410</v>
      </c>
      <c r="I6726">
        <v>804</v>
      </c>
      <c r="J6726">
        <v>1439</v>
      </c>
      <c r="K6726">
        <v>12956</v>
      </c>
      <c r="L6726">
        <v>47</v>
      </c>
      <c r="M6726">
        <v>4799</v>
      </c>
      <c r="N6726">
        <v>862</v>
      </c>
      <c r="O6726">
        <v>26</v>
      </c>
      <c r="P6726">
        <v>5733</v>
      </c>
      <c r="Q6726">
        <v>881</v>
      </c>
      <c r="R6726">
        <v>0</v>
      </c>
      <c r="S6726">
        <v>0</v>
      </c>
      <c r="T6726">
        <v>881</v>
      </c>
      <c r="U6726">
        <v>2319</v>
      </c>
      <c r="V6726">
        <v>-2548</v>
      </c>
      <c r="W6726">
        <v>8952</v>
      </c>
      <c r="X6726">
        <v>6342</v>
      </c>
      <c r="Y6726">
        <v>0.44</v>
      </c>
      <c r="Z6726">
        <v>51</v>
      </c>
      <c r="AA6726">
        <v>12152</v>
      </c>
      <c r="AB6726">
        <v>48</v>
      </c>
      <c r="AC6726">
        <v>75.56</v>
      </c>
    </row>
    <row r="6727" spans="1:29" x14ac:dyDescent="0.3">
      <c r="A6727">
        <v>2015</v>
      </c>
      <c r="B6727">
        <v>3</v>
      </c>
      <c r="C6727" s="1">
        <v>42064</v>
      </c>
      <c r="D6727">
        <v>10400</v>
      </c>
      <c r="E6727">
        <v>267</v>
      </c>
      <c r="F6727">
        <v>151</v>
      </c>
      <c r="G6727">
        <v>96</v>
      </c>
      <c r="H6727">
        <v>11</v>
      </c>
      <c r="I6727">
        <v>815</v>
      </c>
      <c r="J6727">
        <v>1073</v>
      </c>
      <c r="K6727">
        <v>11740</v>
      </c>
      <c r="L6727">
        <v>46</v>
      </c>
      <c r="M6727">
        <v>4783</v>
      </c>
      <c r="N6727">
        <v>860</v>
      </c>
      <c r="O6727">
        <v>28</v>
      </c>
      <c r="P6727">
        <v>5716</v>
      </c>
      <c r="Q6727">
        <v>933</v>
      </c>
      <c r="R6727">
        <v>0</v>
      </c>
      <c r="S6727">
        <v>0</v>
      </c>
      <c r="T6727">
        <v>933</v>
      </c>
      <c r="U6727">
        <v>2212</v>
      </c>
      <c r="V6727">
        <v>-3038</v>
      </c>
      <c r="W6727">
        <v>8194</v>
      </c>
      <c r="X6727">
        <v>5091</v>
      </c>
      <c r="Y6727">
        <v>0.48</v>
      </c>
      <c r="Z6727">
        <v>57</v>
      </c>
      <c r="AA6727">
        <v>10925</v>
      </c>
      <c r="AB6727">
        <v>53</v>
      </c>
      <c r="AC6727">
        <v>76.06</v>
      </c>
    </row>
    <row r="6728" spans="1:29" x14ac:dyDescent="0.3">
      <c r="A6728">
        <v>2015</v>
      </c>
      <c r="B6728">
        <v>3</v>
      </c>
      <c r="C6728" s="1">
        <v>42065</v>
      </c>
      <c r="D6728">
        <v>9810</v>
      </c>
      <c r="E6728">
        <v>244</v>
      </c>
      <c r="F6728">
        <v>135</v>
      </c>
      <c r="G6728">
        <v>106</v>
      </c>
      <c r="H6728">
        <v>69</v>
      </c>
      <c r="I6728">
        <v>796</v>
      </c>
      <c r="J6728">
        <v>1106</v>
      </c>
      <c r="K6728">
        <v>11160</v>
      </c>
      <c r="L6728">
        <v>70</v>
      </c>
      <c r="M6728">
        <v>3589</v>
      </c>
      <c r="N6728">
        <v>1549</v>
      </c>
      <c r="O6728">
        <v>29</v>
      </c>
      <c r="P6728">
        <v>5238</v>
      </c>
      <c r="Q6728">
        <v>987</v>
      </c>
      <c r="R6728">
        <v>0</v>
      </c>
      <c r="S6728">
        <v>0</v>
      </c>
      <c r="T6728">
        <v>987</v>
      </c>
      <c r="U6728">
        <v>2134</v>
      </c>
      <c r="V6728">
        <v>-2640</v>
      </c>
      <c r="W6728">
        <v>7644</v>
      </c>
      <c r="X6728">
        <v>4935</v>
      </c>
      <c r="Y6728">
        <v>0.46</v>
      </c>
      <c r="Z6728">
        <v>56</v>
      </c>
      <c r="AA6728">
        <v>10364</v>
      </c>
      <c r="AB6728">
        <v>52</v>
      </c>
      <c r="AC6728">
        <v>76.540000000000006</v>
      </c>
    </row>
    <row r="6729" spans="1:29" x14ac:dyDescent="0.3">
      <c r="A6729">
        <v>2015</v>
      </c>
      <c r="B6729">
        <v>3</v>
      </c>
      <c r="C6729" s="1">
        <v>42066</v>
      </c>
      <c r="D6729">
        <v>10100</v>
      </c>
      <c r="E6729">
        <v>237</v>
      </c>
      <c r="F6729">
        <v>136</v>
      </c>
      <c r="G6729">
        <v>90</v>
      </c>
      <c r="H6729">
        <v>62</v>
      </c>
      <c r="I6729">
        <v>691</v>
      </c>
      <c r="J6729">
        <v>979</v>
      </c>
      <c r="K6729">
        <v>11316</v>
      </c>
      <c r="L6729">
        <v>98</v>
      </c>
      <c r="M6729">
        <v>3203</v>
      </c>
      <c r="N6729">
        <v>1831</v>
      </c>
      <c r="O6729">
        <v>11</v>
      </c>
      <c r="P6729">
        <v>5143</v>
      </c>
      <c r="Q6729">
        <v>976</v>
      </c>
      <c r="R6729">
        <v>0</v>
      </c>
      <c r="S6729">
        <v>0</v>
      </c>
      <c r="T6729">
        <v>976</v>
      </c>
      <c r="U6729">
        <v>2172</v>
      </c>
      <c r="V6729">
        <v>-2626</v>
      </c>
      <c r="W6729">
        <v>7891</v>
      </c>
      <c r="X6729">
        <v>5197</v>
      </c>
      <c r="Y6729">
        <v>0.44</v>
      </c>
      <c r="Z6729">
        <v>54</v>
      </c>
      <c r="AA6729">
        <v>10625</v>
      </c>
      <c r="AB6729">
        <v>51</v>
      </c>
      <c r="AC6729">
        <v>76.97</v>
      </c>
    </row>
    <row r="6730" spans="1:29" x14ac:dyDescent="0.3">
      <c r="A6730">
        <v>2015</v>
      </c>
      <c r="B6730">
        <v>3</v>
      </c>
      <c r="C6730" s="1">
        <v>42067</v>
      </c>
      <c r="D6730">
        <v>9840</v>
      </c>
      <c r="E6730">
        <v>271</v>
      </c>
      <c r="F6730">
        <v>128</v>
      </c>
      <c r="G6730">
        <v>93</v>
      </c>
      <c r="H6730">
        <v>472</v>
      </c>
      <c r="I6730">
        <v>630</v>
      </c>
      <c r="J6730">
        <v>1323</v>
      </c>
      <c r="K6730">
        <v>11434</v>
      </c>
      <c r="L6730">
        <v>130</v>
      </c>
      <c r="M6730">
        <v>3163</v>
      </c>
      <c r="N6730">
        <v>1831</v>
      </c>
      <c r="O6730">
        <v>0</v>
      </c>
      <c r="P6730">
        <v>5123</v>
      </c>
      <c r="Q6730">
        <v>974</v>
      </c>
      <c r="R6730">
        <v>0</v>
      </c>
      <c r="S6730">
        <v>0</v>
      </c>
      <c r="T6730">
        <v>974</v>
      </c>
      <c r="U6730">
        <v>2138</v>
      </c>
      <c r="V6730">
        <v>-2295</v>
      </c>
      <c r="W6730">
        <v>7701</v>
      </c>
      <c r="X6730">
        <v>5337</v>
      </c>
      <c r="Y6730">
        <v>0.43</v>
      </c>
      <c r="Z6730">
        <v>53</v>
      </c>
      <c r="AA6730">
        <v>10804</v>
      </c>
      <c r="AB6730">
        <v>51</v>
      </c>
      <c r="AC6730">
        <v>77.349999999999994</v>
      </c>
    </row>
    <row r="6731" spans="1:29" x14ac:dyDescent="0.3">
      <c r="A6731">
        <v>2015</v>
      </c>
      <c r="B6731">
        <v>3</v>
      </c>
      <c r="C6731" s="1">
        <v>42068</v>
      </c>
      <c r="D6731">
        <v>9780</v>
      </c>
      <c r="E6731">
        <v>277</v>
      </c>
      <c r="F6731">
        <v>117</v>
      </c>
      <c r="G6731">
        <v>90</v>
      </c>
      <c r="H6731">
        <v>956</v>
      </c>
      <c r="I6731">
        <v>595</v>
      </c>
      <c r="J6731">
        <v>1758</v>
      </c>
      <c r="K6731">
        <v>11815</v>
      </c>
      <c r="L6731">
        <v>235</v>
      </c>
      <c r="M6731">
        <v>2786</v>
      </c>
      <c r="N6731">
        <v>1826</v>
      </c>
      <c r="O6731">
        <v>0</v>
      </c>
      <c r="P6731">
        <v>4847</v>
      </c>
      <c r="Q6731">
        <v>1020</v>
      </c>
      <c r="R6731">
        <v>0</v>
      </c>
      <c r="S6731">
        <v>0</v>
      </c>
      <c r="T6731">
        <v>1020</v>
      </c>
      <c r="U6731">
        <v>2130</v>
      </c>
      <c r="V6731">
        <v>-1622</v>
      </c>
      <c r="W6731">
        <v>7642</v>
      </c>
      <c r="X6731">
        <v>5948</v>
      </c>
      <c r="Y6731">
        <v>0.39</v>
      </c>
      <c r="Z6731">
        <v>50</v>
      </c>
      <c r="AA6731">
        <v>11220</v>
      </c>
      <c r="AB6731">
        <v>47</v>
      </c>
      <c r="AC6731">
        <v>77.64</v>
      </c>
    </row>
    <row r="6732" spans="1:29" x14ac:dyDescent="0.3">
      <c r="A6732">
        <v>2015</v>
      </c>
      <c r="B6732">
        <v>3</v>
      </c>
      <c r="C6732" s="1">
        <v>42069</v>
      </c>
      <c r="D6732">
        <v>9180</v>
      </c>
      <c r="E6732">
        <v>276</v>
      </c>
      <c r="F6732">
        <v>111</v>
      </c>
      <c r="G6732">
        <v>94</v>
      </c>
      <c r="H6732">
        <v>711</v>
      </c>
      <c r="I6732">
        <v>569</v>
      </c>
      <c r="J6732">
        <v>1485</v>
      </c>
      <c r="K6732">
        <v>10941</v>
      </c>
      <c r="L6732">
        <v>250</v>
      </c>
      <c r="M6732">
        <v>1985</v>
      </c>
      <c r="N6732">
        <v>2434</v>
      </c>
      <c r="O6732">
        <v>0</v>
      </c>
      <c r="P6732">
        <v>4669</v>
      </c>
      <c r="Q6732">
        <v>1032</v>
      </c>
      <c r="R6732">
        <v>0</v>
      </c>
      <c r="S6732">
        <v>0</v>
      </c>
      <c r="T6732">
        <v>1032</v>
      </c>
      <c r="U6732">
        <v>2050</v>
      </c>
      <c r="V6732">
        <v>-1805</v>
      </c>
      <c r="W6732">
        <v>7117</v>
      </c>
      <c r="X6732">
        <v>5240</v>
      </c>
      <c r="Y6732">
        <v>0.4</v>
      </c>
      <c r="Z6732">
        <v>52</v>
      </c>
      <c r="AA6732">
        <v>10372</v>
      </c>
      <c r="AB6732">
        <v>49</v>
      </c>
      <c r="AC6732">
        <v>78</v>
      </c>
    </row>
    <row r="6733" spans="1:29" x14ac:dyDescent="0.3">
      <c r="A6733">
        <v>2015</v>
      </c>
      <c r="B6733">
        <v>3</v>
      </c>
      <c r="C6733" s="1">
        <v>42070</v>
      </c>
      <c r="D6733">
        <v>8810</v>
      </c>
      <c r="E6733">
        <v>271</v>
      </c>
      <c r="F6733">
        <v>107</v>
      </c>
      <c r="G6733">
        <v>104</v>
      </c>
      <c r="H6733">
        <v>851</v>
      </c>
      <c r="I6733">
        <v>551</v>
      </c>
      <c r="J6733">
        <v>1613</v>
      </c>
      <c r="K6733">
        <v>10694</v>
      </c>
      <c r="L6733">
        <v>252</v>
      </c>
      <c r="M6733">
        <v>1791</v>
      </c>
      <c r="N6733">
        <v>2697</v>
      </c>
      <c r="O6733">
        <v>0</v>
      </c>
      <c r="P6733">
        <v>4740</v>
      </c>
      <c r="Q6733">
        <v>1042</v>
      </c>
      <c r="R6733">
        <v>0</v>
      </c>
      <c r="S6733">
        <v>0</v>
      </c>
      <c r="T6733">
        <v>1042</v>
      </c>
      <c r="U6733">
        <v>2001</v>
      </c>
      <c r="V6733">
        <v>-1804</v>
      </c>
      <c r="W6733">
        <v>6788</v>
      </c>
      <c r="X6733">
        <v>4912</v>
      </c>
      <c r="Y6733">
        <v>0.42</v>
      </c>
      <c r="Z6733">
        <v>54</v>
      </c>
      <c r="AA6733">
        <v>10143</v>
      </c>
      <c r="AB6733">
        <v>52</v>
      </c>
      <c r="AC6733">
        <v>78.38</v>
      </c>
    </row>
    <row r="6734" spans="1:29" x14ac:dyDescent="0.3">
      <c r="A6734">
        <v>2015</v>
      </c>
      <c r="B6734">
        <v>3</v>
      </c>
      <c r="C6734" s="1">
        <v>42071</v>
      </c>
      <c r="D6734">
        <v>8690</v>
      </c>
      <c r="E6734">
        <v>269</v>
      </c>
      <c r="F6734">
        <v>103</v>
      </c>
      <c r="G6734">
        <v>112</v>
      </c>
      <c r="H6734">
        <v>627</v>
      </c>
      <c r="I6734">
        <v>574</v>
      </c>
      <c r="J6734">
        <v>1416</v>
      </c>
      <c r="K6734">
        <v>10375</v>
      </c>
      <c r="L6734">
        <v>254</v>
      </c>
      <c r="M6734">
        <v>1398</v>
      </c>
      <c r="N6734">
        <v>2591</v>
      </c>
      <c r="O6734">
        <v>0</v>
      </c>
      <c r="P6734">
        <v>4243</v>
      </c>
      <c r="Q6734">
        <v>1076</v>
      </c>
      <c r="R6734">
        <v>0</v>
      </c>
      <c r="S6734">
        <v>0</v>
      </c>
      <c r="T6734">
        <v>1076</v>
      </c>
      <c r="U6734">
        <v>1985</v>
      </c>
      <c r="V6734">
        <v>-1542</v>
      </c>
      <c r="W6734">
        <v>6673</v>
      </c>
      <c r="X6734">
        <v>5056</v>
      </c>
      <c r="Y6734">
        <v>0.38</v>
      </c>
      <c r="Z6734">
        <v>51</v>
      </c>
      <c r="AA6734">
        <v>9801</v>
      </c>
      <c r="AB6734">
        <v>48</v>
      </c>
      <c r="AC6734">
        <v>78.72</v>
      </c>
    </row>
    <row r="6735" spans="1:29" x14ac:dyDescent="0.3">
      <c r="A6735">
        <v>2015</v>
      </c>
      <c r="B6735">
        <v>3</v>
      </c>
      <c r="C6735" s="1">
        <v>42072</v>
      </c>
      <c r="D6735">
        <v>8600</v>
      </c>
      <c r="E6735">
        <v>271</v>
      </c>
      <c r="F6735">
        <v>99</v>
      </c>
      <c r="G6735">
        <v>112</v>
      </c>
      <c r="H6735">
        <v>496</v>
      </c>
      <c r="I6735">
        <v>562</v>
      </c>
      <c r="J6735">
        <v>1269</v>
      </c>
      <c r="K6735">
        <v>10140</v>
      </c>
      <c r="L6735">
        <v>279</v>
      </c>
      <c r="M6735">
        <v>1389</v>
      </c>
      <c r="N6735">
        <v>2703</v>
      </c>
      <c r="O6735">
        <v>0</v>
      </c>
      <c r="P6735">
        <v>4372</v>
      </c>
      <c r="Q6735">
        <v>1087</v>
      </c>
      <c r="R6735">
        <v>0</v>
      </c>
      <c r="S6735">
        <v>0</v>
      </c>
      <c r="T6735">
        <v>1087</v>
      </c>
      <c r="U6735">
        <v>1973</v>
      </c>
      <c r="V6735">
        <v>-1837</v>
      </c>
      <c r="W6735">
        <v>6594</v>
      </c>
      <c r="X6735">
        <v>4681</v>
      </c>
      <c r="Y6735">
        <v>0.4</v>
      </c>
      <c r="Z6735">
        <v>54</v>
      </c>
      <c r="AA6735">
        <v>9578</v>
      </c>
      <c r="AB6735">
        <v>51</v>
      </c>
      <c r="AC6735">
        <v>79.099999999999994</v>
      </c>
    </row>
    <row r="6736" spans="1:29" x14ac:dyDescent="0.3">
      <c r="A6736">
        <v>2015</v>
      </c>
      <c r="B6736">
        <v>3</v>
      </c>
      <c r="C6736" s="1">
        <v>42073</v>
      </c>
      <c r="D6736">
        <v>8630</v>
      </c>
      <c r="E6736">
        <v>285</v>
      </c>
      <c r="F6736">
        <v>96</v>
      </c>
      <c r="G6736">
        <v>132</v>
      </c>
      <c r="H6736">
        <v>618</v>
      </c>
      <c r="I6736">
        <v>513</v>
      </c>
      <c r="J6736">
        <v>1359</v>
      </c>
      <c r="K6736">
        <v>10274</v>
      </c>
      <c r="L6736">
        <v>258</v>
      </c>
      <c r="M6736">
        <v>1398</v>
      </c>
      <c r="N6736">
        <v>2707</v>
      </c>
      <c r="O6736">
        <v>0</v>
      </c>
      <c r="P6736">
        <v>4363</v>
      </c>
      <c r="Q6736">
        <v>1079</v>
      </c>
      <c r="R6736">
        <v>0</v>
      </c>
      <c r="S6736">
        <v>0</v>
      </c>
      <c r="T6736">
        <v>1079</v>
      </c>
      <c r="U6736">
        <v>1977</v>
      </c>
      <c r="V6736">
        <v>-1728</v>
      </c>
      <c r="W6736">
        <v>6636</v>
      </c>
      <c r="X6736">
        <v>4833</v>
      </c>
      <c r="Y6736">
        <v>0.4</v>
      </c>
      <c r="Z6736">
        <v>53</v>
      </c>
      <c r="AA6736">
        <v>9761</v>
      </c>
      <c r="AB6736">
        <v>50</v>
      </c>
      <c r="AC6736">
        <v>79.430000000000007</v>
      </c>
    </row>
    <row r="6737" spans="1:29" x14ac:dyDescent="0.3">
      <c r="A6737">
        <v>2015</v>
      </c>
      <c r="B6737">
        <v>3</v>
      </c>
      <c r="C6737" s="1">
        <v>42074</v>
      </c>
      <c r="D6737">
        <v>9010</v>
      </c>
      <c r="E6737">
        <v>288</v>
      </c>
      <c r="F6737">
        <v>94</v>
      </c>
      <c r="G6737">
        <v>134</v>
      </c>
      <c r="H6737">
        <v>553</v>
      </c>
      <c r="I6737">
        <v>466</v>
      </c>
      <c r="J6737">
        <v>1247</v>
      </c>
      <c r="K6737">
        <v>10545</v>
      </c>
      <c r="L6737">
        <v>249</v>
      </c>
      <c r="M6737">
        <v>992</v>
      </c>
      <c r="N6737">
        <v>2715</v>
      </c>
      <c r="O6737">
        <v>0</v>
      </c>
      <c r="P6737">
        <v>3956</v>
      </c>
      <c r="Q6737">
        <v>1119</v>
      </c>
      <c r="R6737">
        <v>917</v>
      </c>
      <c r="S6737">
        <v>0</v>
      </c>
      <c r="T6737">
        <v>202</v>
      </c>
      <c r="U6737">
        <v>2027</v>
      </c>
      <c r="V6737">
        <v>-813</v>
      </c>
      <c r="W6737">
        <v>7214</v>
      </c>
      <c r="X6737">
        <v>6387</v>
      </c>
      <c r="Y6737">
        <v>0.35</v>
      </c>
      <c r="Z6737">
        <v>39</v>
      </c>
      <c r="AA6737">
        <v>10079</v>
      </c>
      <c r="AB6737">
        <v>37</v>
      </c>
      <c r="AC6737">
        <v>79.56</v>
      </c>
    </row>
    <row r="6738" spans="1:29" x14ac:dyDescent="0.3">
      <c r="A6738">
        <v>2015</v>
      </c>
      <c r="B6738">
        <v>3</v>
      </c>
      <c r="C6738" s="1">
        <v>42075</v>
      </c>
      <c r="D6738">
        <v>9210</v>
      </c>
      <c r="E6738">
        <v>293</v>
      </c>
      <c r="F6738">
        <v>94</v>
      </c>
      <c r="G6738">
        <v>108</v>
      </c>
      <c r="H6738">
        <v>743</v>
      </c>
      <c r="I6738">
        <v>467</v>
      </c>
      <c r="J6738">
        <v>1412</v>
      </c>
      <c r="K6738">
        <v>10915</v>
      </c>
      <c r="L6738">
        <v>262</v>
      </c>
      <c r="M6738">
        <v>631</v>
      </c>
      <c r="N6738">
        <v>3192</v>
      </c>
      <c r="O6738">
        <v>0</v>
      </c>
      <c r="P6738">
        <v>4086</v>
      </c>
      <c r="Q6738">
        <v>1117</v>
      </c>
      <c r="R6738">
        <v>917</v>
      </c>
      <c r="S6738">
        <v>0</v>
      </c>
      <c r="T6738">
        <v>200</v>
      </c>
      <c r="U6738">
        <v>2054</v>
      </c>
      <c r="V6738">
        <v>-750</v>
      </c>
      <c r="W6738">
        <v>7393</v>
      </c>
      <c r="X6738">
        <v>6629</v>
      </c>
      <c r="Y6738">
        <v>0.35</v>
      </c>
      <c r="Z6738">
        <v>39</v>
      </c>
      <c r="AA6738">
        <v>10448</v>
      </c>
      <c r="AB6738">
        <v>37</v>
      </c>
      <c r="AC6738">
        <v>79.66</v>
      </c>
    </row>
    <row r="6739" spans="1:29" x14ac:dyDescent="0.3">
      <c r="A6739">
        <v>2015</v>
      </c>
      <c r="B6739">
        <v>3</v>
      </c>
      <c r="C6739" s="1">
        <v>42076</v>
      </c>
      <c r="D6739">
        <v>8550</v>
      </c>
      <c r="E6739">
        <v>284</v>
      </c>
      <c r="F6739">
        <v>99</v>
      </c>
      <c r="G6739">
        <v>111</v>
      </c>
      <c r="H6739">
        <v>657</v>
      </c>
      <c r="I6739">
        <v>440</v>
      </c>
      <c r="J6739">
        <v>1307</v>
      </c>
      <c r="K6739">
        <v>10141</v>
      </c>
      <c r="L6739">
        <v>256</v>
      </c>
      <c r="M6739">
        <v>297</v>
      </c>
      <c r="N6739">
        <v>3348</v>
      </c>
      <c r="O6739">
        <v>3</v>
      </c>
      <c r="P6739">
        <v>3904</v>
      </c>
      <c r="Q6739">
        <v>1154</v>
      </c>
      <c r="R6739">
        <v>917</v>
      </c>
      <c r="S6739">
        <v>0</v>
      </c>
      <c r="T6739">
        <v>237</v>
      </c>
      <c r="U6739">
        <v>1966</v>
      </c>
      <c r="V6739">
        <v>-785</v>
      </c>
      <c r="W6739">
        <v>6802</v>
      </c>
      <c r="X6739">
        <v>6000</v>
      </c>
      <c r="Y6739">
        <v>0.35</v>
      </c>
      <c r="Z6739">
        <v>41</v>
      </c>
      <c r="AA6739">
        <v>9701</v>
      </c>
      <c r="AB6739">
        <v>38</v>
      </c>
      <c r="AC6739">
        <v>79.819999999999993</v>
      </c>
    </row>
    <row r="6740" spans="1:29" x14ac:dyDescent="0.3">
      <c r="A6740">
        <v>2015</v>
      </c>
      <c r="B6740">
        <v>3</v>
      </c>
      <c r="C6740" s="1">
        <v>42077</v>
      </c>
      <c r="D6740">
        <v>8010</v>
      </c>
      <c r="E6740">
        <v>266</v>
      </c>
      <c r="F6740">
        <v>93</v>
      </c>
      <c r="G6740">
        <v>110</v>
      </c>
      <c r="H6740">
        <v>623</v>
      </c>
      <c r="I6740">
        <v>462</v>
      </c>
      <c r="J6740">
        <v>1288</v>
      </c>
      <c r="K6740">
        <v>9564</v>
      </c>
      <c r="L6740">
        <v>282</v>
      </c>
      <c r="M6740">
        <v>299</v>
      </c>
      <c r="N6740">
        <v>3343</v>
      </c>
      <c r="O6740">
        <v>15</v>
      </c>
      <c r="P6740">
        <v>3940</v>
      </c>
      <c r="Q6740">
        <v>1202</v>
      </c>
      <c r="R6740">
        <v>917</v>
      </c>
      <c r="S6740">
        <v>0</v>
      </c>
      <c r="T6740">
        <v>285</v>
      </c>
      <c r="U6740">
        <v>1894</v>
      </c>
      <c r="V6740">
        <v>-943</v>
      </c>
      <c r="W6740">
        <v>6302</v>
      </c>
      <c r="X6740">
        <v>5339</v>
      </c>
      <c r="Y6740">
        <v>0.38</v>
      </c>
      <c r="Z6740">
        <v>44</v>
      </c>
      <c r="AA6740">
        <v>9102</v>
      </c>
      <c r="AB6740">
        <v>41</v>
      </c>
      <c r="AC6740">
        <v>80.05</v>
      </c>
    </row>
    <row r="6741" spans="1:29" x14ac:dyDescent="0.3">
      <c r="A6741">
        <v>2015</v>
      </c>
      <c r="B6741">
        <v>3</v>
      </c>
      <c r="C6741" s="1">
        <v>42078</v>
      </c>
      <c r="D6741">
        <v>7650</v>
      </c>
      <c r="E6741">
        <v>259</v>
      </c>
      <c r="F6741">
        <v>86</v>
      </c>
      <c r="G6741">
        <v>110</v>
      </c>
      <c r="H6741">
        <v>345</v>
      </c>
      <c r="I6741">
        <v>511</v>
      </c>
      <c r="J6741">
        <v>1052</v>
      </c>
      <c r="K6741">
        <v>8961</v>
      </c>
      <c r="L6741">
        <v>275</v>
      </c>
      <c r="M6741">
        <v>284</v>
      </c>
      <c r="N6741">
        <v>3340</v>
      </c>
      <c r="O6741">
        <v>36</v>
      </c>
      <c r="P6741">
        <v>3935</v>
      </c>
      <c r="Q6741">
        <v>1213</v>
      </c>
      <c r="R6741">
        <v>917</v>
      </c>
      <c r="S6741">
        <v>0</v>
      </c>
      <c r="T6741">
        <v>296</v>
      </c>
      <c r="U6741">
        <v>1846</v>
      </c>
      <c r="V6741">
        <v>-1229</v>
      </c>
      <c r="W6741">
        <v>5980</v>
      </c>
      <c r="X6741">
        <v>4730</v>
      </c>
      <c r="Y6741">
        <v>0.4</v>
      </c>
      <c r="Z6741">
        <v>47</v>
      </c>
      <c r="AA6741">
        <v>8450</v>
      </c>
      <c r="AB6741">
        <v>44</v>
      </c>
      <c r="AC6741">
        <v>80.34</v>
      </c>
    </row>
    <row r="6742" spans="1:29" x14ac:dyDescent="0.3">
      <c r="A6742">
        <v>2015</v>
      </c>
      <c r="B6742">
        <v>3</v>
      </c>
      <c r="C6742" s="1">
        <v>42079</v>
      </c>
      <c r="D6742">
        <v>7950</v>
      </c>
      <c r="E6742">
        <v>281</v>
      </c>
      <c r="F6742">
        <v>82</v>
      </c>
      <c r="G6742">
        <v>111</v>
      </c>
      <c r="H6742">
        <v>1306</v>
      </c>
      <c r="I6742">
        <v>516</v>
      </c>
      <c r="J6742">
        <v>2015</v>
      </c>
      <c r="K6742">
        <v>10246</v>
      </c>
      <c r="L6742">
        <v>267</v>
      </c>
      <c r="M6742">
        <v>1484</v>
      </c>
      <c r="N6742">
        <v>936</v>
      </c>
      <c r="O6742">
        <v>15</v>
      </c>
      <c r="P6742">
        <v>2701</v>
      </c>
      <c r="Q6742">
        <v>1264</v>
      </c>
      <c r="R6742">
        <v>0</v>
      </c>
      <c r="S6742">
        <v>0</v>
      </c>
      <c r="T6742">
        <v>1264</v>
      </c>
      <c r="U6742">
        <v>1886</v>
      </c>
      <c r="V6742">
        <v>379</v>
      </c>
      <c r="W6742">
        <v>5991</v>
      </c>
      <c r="X6742">
        <v>6281</v>
      </c>
      <c r="Y6742">
        <v>0.23</v>
      </c>
      <c r="Z6742">
        <v>39</v>
      </c>
      <c r="AA6742">
        <v>9730</v>
      </c>
      <c r="AB6742">
        <v>35</v>
      </c>
      <c r="AC6742">
        <v>80.44</v>
      </c>
    </row>
    <row r="6743" spans="1:29" x14ac:dyDescent="0.3">
      <c r="A6743">
        <v>2015</v>
      </c>
      <c r="B6743">
        <v>3</v>
      </c>
      <c r="C6743" s="1">
        <v>42080</v>
      </c>
      <c r="D6743">
        <v>7310</v>
      </c>
      <c r="E6743">
        <v>293</v>
      </c>
      <c r="F6743">
        <v>79</v>
      </c>
      <c r="G6743">
        <v>113</v>
      </c>
      <c r="H6743">
        <v>569</v>
      </c>
      <c r="I6743">
        <v>502</v>
      </c>
      <c r="J6743">
        <v>1263</v>
      </c>
      <c r="K6743">
        <v>8866</v>
      </c>
      <c r="L6743">
        <v>266</v>
      </c>
      <c r="M6743">
        <v>932</v>
      </c>
      <c r="N6743">
        <v>978</v>
      </c>
      <c r="O6743">
        <v>23</v>
      </c>
      <c r="P6743">
        <v>2199</v>
      </c>
      <c r="Q6743">
        <v>1291</v>
      </c>
      <c r="R6743">
        <v>0</v>
      </c>
      <c r="S6743">
        <v>0</v>
      </c>
      <c r="T6743">
        <v>1291</v>
      </c>
      <c r="U6743">
        <v>1801</v>
      </c>
      <c r="V6743">
        <v>26</v>
      </c>
      <c r="W6743">
        <v>5440</v>
      </c>
      <c r="X6743">
        <v>5376</v>
      </c>
      <c r="Y6743">
        <v>0.21</v>
      </c>
      <c r="Z6743">
        <v>39</v>
      </c>
      <c r="AA6743">
        <v>8364</v>
      </c>
      <c r="AB6743">
        <v>36</v>
      </c>
      <c r="AC6743">
        <v>80.63</v>
      </c>
    </row>
    <row r="6744" spans="1:29" x14ac:dyDescent="0.3">
      <c r="A6744">
        <v>2015</v>
      </c>
      <c r="B6744">
        <v>3</v>
      </c>
      <c r="C6744" s="1">
        <v>42081</v>
      </c>
      <c r="D6744">
        <v>7700</v>
      </c>
      <c r="E6744">
        <v>329</v>
      </c>
      <c r="F6744">
        <v>77</v>
      </c>
      <c r="G6744">
        <v>127</v>
      </c>
      <c r="H6744">
        <v>1585</v>
      </c>
      <c r="I6744">
        <v>493</v>
      </c>
      <c r="J6744">
        <v>2282</v>
      </c>
      <c r="K6744">
        <v>10311</v>
      </c>
      <c r="L6744">
        <v>263</v>
      </c>
      <c r="M6744">
        <v>535</v>
      </c>
      <c r="N6744">
        <v>977</v>
      </c>
      <c r="O6744">
        <v>39</v>
      </c>
      <c r="P6744">
        <v>1814</v>
      </c>
      <c r="Q6744">
        <v>1278</v>
      </c>
      <c r="R6744">
        <v>0</v>
      </c>
      <c r="S6744">
        <v>0</v>
      </c>
      <c r="T6744">
        <v>1278</v>
      </c>
      <c r="U6744">
        <v>1853</v>
      </c>
      <c r="V6744">
        <v>1490</v>
      </c>
      <c r="W6744">
        <v>5818</v>
      </c>
      <c r="X6744">
        <v>7219</v>
      </c>
      <c r="Y6744">
        <v>0.14000000000000001</v>
      </c>
      <c r="Z6744">
        <v>30</v>
      </c>
      <c r="AA6744">
        <v>9818</v>
      </c>
      <c r="AB6744">
        <v>26</v>
      </c>
      <c r="AC6744">
        <v>80.61</v>
      </c>
    </row>
    <row r="6745" spans="1:29" x14ac:dyDescent="0.3">
      <c r="A6745">
        <v>2015</v>
      </c>
      <c r="B6745">
        <v>3</v>
      </c>
      <c r="C6745" s="1">
        <v>42082</v>
      </c>
      <c r="D6745">
        <v>7310</v>
      </c>
      <c r="E6745">
        <v>335</v>
      </c>
      <c r="F6745">
        <v>73</v>
      </c>
      <c r="G6745">
        <v>131</v>
      </c>
      <c r="H6745">
        <v>1581</v>
      </c>
      <c r="I6745">
        <v>483</v>
      </c>
      <c r="J6745">
        <v>2268</v>
      </c>
      <c r="K6745">
        <v>9913</v>
      </c>
      <c r="L6745">
        <v>264</v>
      </c>
      <c r="M6745">
        <v>683</v>
      </c>
      <c r="N6745">
        <v>979</v>
      </c>
      <c r="O6745">
        <v>43</v>
      </c>
      <c r="P6745">
        <v>1969</v>
      </c>
      <c r="Q6745">
        <v>1340</v>
      </c>
      <c r="R6745">
        <v>0</v>
      </c>
      <c r="S6745">
        <v>0</v>
      </c>
      <c r="T6745">
        <v>1340</v>
      </c>
      <c r="U6745">
        <v>1801</v>
      </c>
      <c r="V6745">
        <v>1230</v>
      </c>
      <c r="W6745">
        <v>5469</v>
      </c>
      <c r="X6745">
        <v>6605</v>
      </c>
      <c r="Y6745">
        <v>0.16</v>
      </c>
      <c r="Z6745">
        <v>33</v>
      </c>
      <c r="AA6745">
        <v>9430</v>
      </c>
      <c r="AB6745">
        <v>30</v>
      </c>
      <c r="AC6745">
        <v>80.66</v>
      </c>
    </row>
    <row r="6746" spans="1:29" x14ac:dyDescent="0.3">
      <c r="A6746">
        <v>2015</v>
      </c>
      <c r="B6746">
        <v>3</v>
      </c>
      <c r="C6746" s="1">
        <v>42083</v>
      </c>
      <c r="D6746">
        <v>7050</v>
      </c>
      <c r="E6746">
        <v>372</v>
      </c>
      <c r="F6746">
        <v>71</v>
      </c>
      <c r="G6746">
        <v>109</v>
      </c>
      <c r="H6746">
        <v>1350</v>
      </c>
      <c r="I6746">
        <v>453</v>
      </c>
      <c r="J6746">
        <v>1983</v>
      </c>
      <c r="K6746">
        <v>9405</v>
      </c>
      <c r="L6746">
        <v>292</v>
      </c>
      <c r="M6746">
        <v>536</v>
      </c>
      <c r="N6746">
        <v>975</v>
      </c>
      <c r="O6746">
        <v>53</v>
      </c>
      <c r="P6746">
        <v>1856</v>
      </c>
      <c r="Q6746">
        <v>1341</v>
      </c>
      <c r="R6746">
        <v>0</v>
      </c>
      <c r="S6746">
        <v>0</v>
      </c>
      <c r="T6746">
        <v>1341</v>
      </c>
      <c r="U6746">
        <v>1767</v>
      </c>
      <c r="V6746">
        <v>1022</v>
      </c>
      <c r="W6746">
        <v>5280</v>
      </c>
      <c r="X6746">
        <v>6209</v>
      </c>
      <c r="Y6746">
        <v>0.15</v>
      </c>
      <c r="Z6746">
        <v>34</v>
      </c>
      <c r="AA6746">
        <v>8952</v>
      </c>
      <c r="AB6746">
        <v>31</v>
      </c>
      <c r="AC6746">
        <v>80.739999999999995</v>
      </c>
    </row>
    <row r="6747" spans="1:29" x14ac:dyDescent="0.3">
      <c r="A6747">
        <v>2015</v>
      </c>
      <c r="B6747">
        <v>3</v>
      </c>
      <c r="C6747" s="1">
        <v>42084</v>
      </c>
      <c r="D6747">
        <v>7160</v>
      </c>
      <c r="E6747">
        <v>441</v>
      </c>
      <c r="F6747">
        <v>68</v>
      </c>
      <c r="G6747">
        <v>103</v>
      </c>
      <c r="H6747">
        <v>1538</v>
      </c>
      <c r="I6747">
        <v>432</v>
      </c>
      <c r="J6747">
        <v>2141</v>
      </c>
      <c r="K6747">
        <v>9742</v>
      </c>
      <c r="L6747">
        <v>286</v>
      </c>
      <c r="M6747">
        <v>525</v>
      </c>
      <c r="N6747">
        <v>981</v>
      </c>
      <c r="O6747">
        <v>44</v>
      </c>
      <c r="P6747">
        <v>1837</v>
      </c>
      <c r="Q6747">
        <v>1392</v>
      </c>
      <c r="R6747">
        <v>0</v>
      </c>
      <c r="S6747">
        <v>0</v>
      </c>
      <c r="T6747">
        <v>1392</v>
      </c>
      <c r="U6747">
        <v>1781</v>
      </c>
      <c r="V6747">
        <v>1180</v>
      </c>
      <c r="W6747">
        <v>5430</v>
      </c>
      <c r="X6747">
        <v>6513</v>
      </c>
      <c r="Y6747">
        <v>0.15</v>
      </c>
      <c r="Z6747">
        <v>33</v>
      </c>
      <c r="AA6747">
        <v>9310</v>
      </c>
      <c r="AB6747">
        <v>30</v>
      </c>
      <c r="AC6747">
        <v>80.790000000000006</v>
      </c>
    </row>
    <row r="6748" spans="1:29" x14ac:dyDescent="0.3">
      <c r="A6748">
        <v>2015</v>
      </c>
      <c r="B6748">
        <v>3</v>
      </c>
      <c r="C6748" s="1">
        <v>42085</v>
      </c>
      <c r="D6748">
        <v>6710</v>
      </c>
      <c r="E6748">
        <v>480</v>
      </c>
      <c r="F6748">
        <v>66</v>
      </c>
      <c r="G6748">
        <v>113</v>
      </c>
      <c r="H6748">
        <v>1082</v>
      </c>
      <c r="I6748">
        <v>447</v>
      </c>
      <c r="J6748">
        <v>1708</v>
      </c>
      <c r="K6748">
        <v>8898</v>
      </c>
      <c r="L6748">
        <v>285</v>
      </c>
      <c r="M6748">
        <v>549</v>
      </c>
      <c r="N6748">
        <v>996</v>
      </c>
      <c r="O6748">
        <v>51</v>
      </c>
      <c r="P6748">
        <v>1880</v>
      </c>
      <c r="Q6748">
        <v>1446</v>
      </c>
      <c r="R6748">
        <v>0</v>
      </c>
      <c r="S6748">
        <v>0</v>
      </c>
      <c r="T6748">
        <v>1446</v>
      </c>
      <c r="U6748">
        <v>1721</v>
      </c>
      <c r="V6748">
        <v>610</v>
      </c>
      <c r="W6748">
        <v>5064</v>
      </c>
      <c r="X6748">
        <v>5572</v>
      </c>
      <c r="Y6748">
        <v>0.17</v>
      </c>
      <c r="Z6748">
        <v>37</v>
      </c>
      <c r="AA6748">
        <v>8451</v>
      </c>
      <c r="AB6748">
        <v>34</v>
      </c>
      <c r="AC6748">
        <v>80.94</v>
      </c>
    </row>
    <row r="6749" spans="1:29" x14ac:dyDescent="0.3">
      <c r="A6749">
        <v>2015</v>
      </c>
      <c r="B6749">
        <v>3</v>
      </c>
      <c r="C6749" s="1">
        <v>42086</v>
      </c>
      <c r="D6749">
        <v>7080</v>
      </c>
      <c r="E6749">
        <v>606</v>
      </c>
      <c r="F6749">
        <v>65</v>
      </c>
      <c r="G6749">
        <v>117</v>
      </c>
      <c r="H6749">
        <v>1512</v>
      </c>
      <c r="I6749">
        <v>460</v>
      </c>
      <c r="J6749">
        <v>2154</v>
      </c>
      <c r="K6749">
        <v>9840</v>
      </c>
      <c r="L6749">
        <v>289</v>
      </c>
      <c r="M6749">
        <v>541</v>
      </c>
      <c r="N6749">
        <v>996</v>
      </c>
      <c r="O6749">
        <v>51</v>
      </c>
      <c r="P6749">
        <v>1877</v>
      </c>
      <c r="Q6749">
        <v>1442</v>
      </c>
      <c r="R6749">
        <v>0</v>
      </c>
      <c r="S6749">
        <v>0</v>
      </c>
      <c r="T6749">
        <v>1442</v>
      </c>
      <c r="U6749">
        <v>1771</v>
      </c>
      <c r="V6749">
        <v>1110</v>
      </c>
      <c r="W6749">
        <v>5512</v>
      </c>
      <c r="X6749">
        <v>6521</v>
      </c>
      <c r="Y6749">
        <v>0.15</v>
      </c>
      <c r="Z6749">
        <v>34</v>
      </c>
      <c r="AA6749">
        <v>9380</v>
      </c>
      <c r="AB6749">
        <v>30</v>
      </c>
      <c r="AC6749">
        <v>80.97</v>
      </c>
    </row>
    <row r="6750" spans="1:29" x14ac:dyDescent="0.3">
      <c r="A6750">
        <v>2015</v>
      </c>
      <c r="B6750">
        <v>3</v>
      </c>
      <c r="C6750" s="1">
        <v>42087</v>
      </c>
      <c r="D6750">
        <v>7160</v>
      </c>
      <c r="E6750">
        <v>628</v>
      </c>
      <c r="F6750">
        <v>70</v>
      </c>
      <c r="G6750">
        <v>116</v>
      </c>
      <c r="H6750">
        <v>2113</v>
      </c>
      <c r="I6750">
        <v>466</v>
      </c>
      <c r="J6750">
        <v>2765</v>
      </c>
      <c r="K6750">
        <v>10553</v>
      </c>
      <c r="L6750">
        <v>279</v>
      </c>
      <c r="M6750">
        <v>544</v>
      </c>
      <c r="N6750">
        <v>994</v>
      </c>
      <c r="O6750">
        <v>47</v>
      </c>
      <c r="P6750">
        <v>1865</v>
      </c>
      <c r="Q6750">
        <v>1500</v>
      </c>
      <c r="R6750">
        <v>0</v>
      </c>
      <c r="S6750">
        <v>0</v>
      </c>
      <c r="T6750">
        <v>1500</v>
      </c>
      <c r="U6750">
        <v>1781</v>
      </c>
      <c r="V6750">
        <v>1707</v>
      </c>
      <c r="W6750">
        <v>5587</v>
      </c>
      <c r="X6750">
        <v>7188</v>
      </c>
      <c r="Y6750">
        <v>0.14000000000000001</v>
      </c>
      <c r="Z6750">
        <v>32</v>
      </c>
      <c r="AA6750">
        <v>10087</v>
      </c>
      <c r="AB6750">
        <v>29</v>
      </c>
      <c r="AC6750">
        <v>80.95</v>
      </c>
    </row>
    <row r="6751" spans="1:29" x14ac:dyDescent="0.3">
      <c r="A6751">
        <v>2015</v>
      </c>
      <c r="B6751">
        <v>3</v>
      </c>
      <c r="C6751" s="1">
        <v>42088</v>
      </c>
      <c r="D6751">
        <v>7210</v>
      </c>
      <c r="E6751">
        <v>588</v>
      </c>
      <c r="F6751">
        <v>79</v>
      </c>
      <c r="G6751">
        <v>118</v>
      </c>
      <c r="H6751">
        <v>2558</v>
      </c>
      <c r="I6751">
        <v>449</v>
      </c>
      <c r="J6751">
        <v>3204</v>
      </c>
      <c r="K6751">
        <v>11002</v>
      </c>
      <c r="L6751">
        <v>282</v>
      </c>
      <c r="M6751">
        <v>549</v>
      </c>
      <c r="N6751">
        <v>984</v>
      </c>
      <c r="O6751">
        <v>40</v>
      </c>
      <c r="P6751">
        <v>1855</v>
      </c>
      <c r="Q6751">
        <v>1505</v>
      </c>
      <c r="R6751">
        <v>0</v>
      </c>
      <c r="S6751">
        <v>0</v>
      </c>
      <c r="T6751">
        <v>1505</v>
      </c>
      <c r="U6751">
        <v>1788</v>
      </c>
      <c r="V6751">
        <v>2159</v>
      </c>
      <c r="W6751">
        <v>5589</v>
      </c>
      <c r="X6751">
        <v>7642</v>
      </c>
      <c r="Y6751">
        <v>0.14000000000000001</v>
      </c>
      <c r="Z6751">
        <v>31</v>
      </c>
      <c r="AA6751">
        <v>10553</v>
      </c>
      <c r="AB6751">
        <v>28</v>
      </c>
      <c r="AC6751">
        <v>80.88</v>
      </c>
    </row>
    <row r="6752" spans="1:29" x14ac:dyDescent="0.3">
      <c r="A6752">
        <v>2015</v>
      </c>
      <c r="B6752">
        <v>3</v>
      </c>
      <c r="C6752" s="1">
        <v>42089</v>
      </c>
      <c r="D6752">
        <v>7100</v>
      </c>
      <c r="E6752">
        <v>583</v>
      </c>
      <c r="F6752">
        <v>71</v>
      </c>
      <c r="G6752">
        <v>112</v>
      </c>
      <c r="H6752">
        <v>2700</v>
      </c>
      <c r="I6752">
        <v>644</v>
      </c>
      <c r="J6752">
        <v>3527</v>
      </c>
      <c r="K6752">
        <v>11210</v>
      </c>
      <c r="L6752">
        <v>278</v>
      </c>
      <c r="M6752">
        <v>539</v>
      </c>
      <c r="N6752">
        <v>993</v>
      </c>
      <c r="O6752">
        <v>39</v>
      </c>
      <c r="P6752">
        <v>1850</v>
      </c>
      <c r="Q6752">
        <v>1547</v>
      </c>
      <c r="R6752">
        <v>0</v>
      </c>
      <c r="S6752">
        <v>0</v>
      </c>
      <c r="T6752">
        <v>1547</v>
      </c>
      <c r="U6752">
        <v>1773</v>
      </c>
      <c r="V6752">
        <v>2445</v>
      </c>
      <c r="W6752">
        <v>5477</v>
      </c>
      <c r="X6752">
        <v>7813</v>
      </c>
      <c r="Y6752">
        <v>0.13</v>
      </c>
      <c r="Z6752">
        <v>30</v>
      </c>
      <c r="AA6752">
        <v>10566</v>
      </c>
      <c r="AB6752">
        <v>26</v>
      </c>
      <c r="AC6752">
        <v>80.8</v>
      </c>
    </row>
    <row r="6753" spans="1:29" x14ac:dyDescent="0.3">
      <c r="A6753">
        <v>2015</v>
      </c>
      <c r="B6753">
        <v>3</v>
      </c>
      <c r="C6753" s="1">
        <v>42090</v>
      </c>
      <c r="D6753">
        <v>6620</v>
      </c>
      <c r="E6753">
        <v>586</v>
      </c>
      <c r="F6753">
        <v>66</v>
      </c>
      <c r="G6753">
        <v>111</v>
      </c>
      <c r="H6753">
        <v>1921</v>
      </c>
      <c r="I6753">
        <v>996</v>
      </c>
      <c r="J6753">
        <v>3094</v>
      </c>
      <c r="K6753">
        <v>10300</v>
      </c>
      <c r="L6753">
        <v>283</v>
      </c>
      <c r="M6753">
        <v>541</v>
      </c>
      <c r="N6753">
        <v>994</v>
      </c>
      <c r="O6753">
        <v>57</v>
      </c>
      <c r="P6753">
        <v>1876</v>
      </c>
      <c r="Q6753">
        <v>1546</v>
      </c>
      <c r="R6753">
        <v>0</v>
      </c>
      <c r="S6753">
        <v>0</v>
      </c>
      <c r="T6753">
        <v>1546</v>
      </c>
      <c r="U6753">
        <v>1709</v>
      </c>
      <c r="V6753">
        <v>1922</v>
      </c>
      <c r="W6753">
        <v>5064</v>
      </c>
      <c r="X6753">
        <v>6878</v>
      </c>
      <c r="Y6753">
        <v>0.14000000000000001</v>
      </c>
      <c r="Z6753">
        <v>33</v>
      </c>
      <c r="AA6753">
        <v>9304</v>
      </c>
      <c r="AB6753">
        <v>26</v>
      </c>
      <c r="AC6753">
        <v>80.81</v>
      </c>
    </row>
    <row r="6754" spans="1:29" x14ac:dyDescent="0.3">
      <c r="A6754">
        <v>2015</v>
      </c>
      <c r="B6754">
        <v>3</v>
      </c>
      <c r="C6754" s="1">
        <v>42091</v>
      </c>
      <c r="D6754">
        <v>6830</v>
      </c>
      <c r="E6754">
        <v>583</v>
      </c>
      <c r="F6754">
        <v>61</v>
      </c>
      <c r="G6754">
        <v>105</v>
      </c>
      <c r="H6754">
        <v>2584</v>
      </c>
      <c r="I6754">
        <v>1190</v>
      </c>
      <c r="J6754">
        <v>3940</v>
      </c>
      <c r="K6754">
        <v>11353</v>
      </c>
      <c r="L6754">
        <v>289</v>
      </c>
      <c r="M6754">
        <v>541</v>
      </c>
      <c r="N6754">
        <v>993</v>
      </c>
      <c r="O6754">
        <v>46</v>
      </c>
      <c r="P6754">
        <v>1869</v>
      </c>
      <c r="Q6754">
        <v>1587</v>
      </c>
      <c r="R6754">
        <v>0</v>
      </c>
      <c r="S6754">
        <v>0</v>
      </c>
      <c r="T6754">
        <v>1587</v>
      </c>
      <c r="U6754">
        <v>1737</v>
      </c>
      <c r="V6754">
        <v>2777</v>
      </c>
      <c r="W6754">
        <v>5231</v>
      </c>
      <c r="X6754">
        <v>7897</v>
      </c>
      <c r="Y6754">
        <v>0.13</v>
      </c>
      <c r="Z6754">
        <v>30</v>
      </c>
      <c r="AA6754">
        <v>10163</v>
      </c>
      <c r="AB6754">
        <v>22</v>
      </c>
      <c r="AC6754">
        <v>80.73</v>
      </c>
    </row>
    <row r="6755" spans="1:29" x14ac:dyDescent="0.3">
      <c r="A6755">
        <v>2015</v>
      </c>
      <c r="B6755">
        <v>3</v>
      </c>
      <c r="C6755" s="1">
        <v>42092</v>
      </c>
      <c r="D6755">
        <v>6020</v>
      </c>
      <c r="E6755">
        <v>581</v>
      </c>
      <c r="F6755">
        <v>57</v>
      </c>
      <c r="G6755">
        <v>94</v>
      </c>
      <c r="H6755">
        <v>1889</v>
      </c>
      <c r="I6755">
        <v>1300</v>
      </c>
      <c r="J6755">
        <v>3340</v>
      </c>
      <c r="K6755">
        <v>9941</v>
      </c>
      <c r="L6755">
        <v>300</v>
      </c>
      <c r="M6755">
        <v>533</v>
      </c>
      <c r="N6755">
        <v>995</v>
      </c>
      <c r="O6755">
        <v>54</v>
      </c>
      <c r="P6755">
        <v>1882</v>
      </c>
      <c r="Q6755">
        <v>1584</v>
      </c>
      <c r="R6755">
        <v>0</v>
      </c>
      <c r="S6755">
        <v>0</v>
      </c>
      <c r="T6755">
        <v>1584</v>
      </c>
      <c r="U6755">
        <v>1630</v>
      </c>
      <c r="V6755">
        <v>2058</v>
      </c>
      <c r="W6755">
        <v>4528</v>
      </c>
      <c r="X6755">
        <v>6475</v>
      </c>
      <c r="Y6755">
        <v>0.15</v>
      </c>
      <c r="Z6755">
        <v>35</v>
      </c>
      <c r="AA6755">
        <v>8641</v>
      </c>
      <c r="AB6755">
        <v>25</v>
      </c>
      <c r="AC6755">
        <v>80.78</v>
      </c>
    </row>
    <row r="6756" spans="1:29" x14ac:dyDescent="0.3">
      <c r="A6756">
        <v>2015</v>
      </c>
      <c r="B6756">
        <v>3</v>
      </c>
      <c r="C6756" s="1">
        <v>42093</v>
      </c>
      <c r="D6756">
        <v>5770</v>
      </c>
      <c r="E6756">
        <v>581</v>
      </c>
      <c r="F6756">
        <v>56</v>
      </c>
      <c r="G6756">
        <v>93</v>
      </c>
      <c r="H6756">
        <v>1629</v>
      </c>
      <c r="I6756">
        <v>1230</v>
      </c>
      <c r="J6756">
        <v>3008</v>
      </c>
      <c r="K6756">
        <v>9359</v>
      </c>
      <c r="L6756">
        <v>305</v>
      </c>
      <c r="M6756">
        <v>535</v>
      </c>
      <c r="N6756">
        <v>995</v>
      </c>
      <c r="O6756">
        <v>47</v>
      </c>
      <c r="P6756">
        <v>1882</v>
      </c>
      <c r="Q6756">
        <v>1602</v>
      </c>
      <c r="R6756">
        <v>0</v>
      </c>
      <c r="S6756">
        <v>0</v>
      </c>
      <c r="T6756">
        <v>1602</v>
      </c>
      <c r="U6756">
        <v>1596</v>
      </c>
      <c r="V6756">
        <v>1681</v>
      </c>
      <c r="W6756">
        <v>4306</v>
      </c>
      <c r="X6756">
        <v>5875</v>
      </c>
      <c r="Y6756">
        <v>0.16</v>
      </c>
      <c r="Z6756">
        <v>37</v>
      </c>
      <c r="AA6756">
        <v>8129</v>
      </c>
      <c r="AB6756">
        <v>28</v>
      </c>
      <c r="AC6756">
        <v>80.900000000000006</v>
      </c>
    </row>
    <row r="6757" spans="1:29" x14ac:dyDescent="0.3">
      <c r="A6757">
        <v>2015</v>
      </c>
      <c r="B6757">
        <v>3</v>
      </c>
      <c r="C6757" s="1">
        <v>42094</v>
      </c>
      <c r="D6757">
        <v>5910</v>
      </c>
      <c r="E6757">
        <v>528</v>
      </c>
      <c r="F6757">
        <v>53</v>
      </c>
      <c r="G6757">
        <v>82</v>
      </c>
      <c r="H6757">
        <v>1107</v>
      </c>
      <c r="I6757">
        <v>1090</v>
      </c>
      <c r="J6757">
        <v>2332</v>
      </c>
      <c r="K6757">
        <v>8770</v>
      </c>
      <c r="L6757">
        <v>266</v>
      </c>
      <c r="M6757">
        <v>531</v>
      </c>
      <c r="N6757">
        <v>996</v>
      </c>
      <c r="O6757">
        <v>49</v>
      </c>
      <c r="P6757">
        <v>1842</v>
      </c>
      <c r="Q6757">
        <v>1656</v>
      </c>
      <c r="R6757">
        <v>0</v>
      </c>
      <c r="S6757">
        <v>0</v>
      </c>
      <c r="T6757">
        <v>1656</v>
      </c>
      <c r="U6757">
        <v>1615</v>
      </c>
      <c r="V6757">
        <v>1029</v>
      </c>
      <c r="W6757">
        <v>4359</v>
      </c>
      <c r="X6757">
        <v>5272</v>
      </c>
      <c r="Y6757">
        <v>0.17</v>
      </c>
      <c r="Z6757">
        <v>40</v>
      </c>
      <c r="AA6757">
        <v>7680</v>
      </c>
      <c r="AB6757">
        <v>31</v>
      </c>
      <c r="AC6757">
        <v>81.069999999999993</v>
      </c>
    </row>
    <row r="6758" spans="1:29" x14ac:dyDescent="0.3">
      <c r="A6758">
        <v>2015</v>
      </c>
      <c r="B6758">
        <v>4</v>
      </c>
      <c r="C6758" s="1">
        <v>42095</v>
      </c>
      <c r="D6758">
        <v>6090</v>
      </c>
      <c r="E6758">
        <v>553</v>
      </c>
      <c r="F6758">
        <v>50</v>
      </c>
      <c r="G6758">
        <v>79</v>
      </c>
      <c r="H6758">
        <v>1495</v>
      </c>
      <c r="I6758">
        <v>912</v>
      </c>
      <c r="J6758">
        <v>2536</v>
      </c>
      <c r="K6758">
        <v>9179</v>
      </c>
      <c r="L6758">
        <v>87</v>
      </c>
      <c r="M6758">
        <v>547</v>
      </c>
      <c r="N6758">
        <v>992</v>
      </c>
      <c r="O6758">
        <v>53</v>
      </c>
      <c r="P6758">
        <v>1679</v>
      </c>
      <c r="Q6758">
        <v>1696</v>
      </c>
      <c r="R6758">
        <v>0</v>
      </c>
      <c r="S6758">
        <v>0</v>
      </c>
      <c r="T6758">
        <v>1696</v>
      </c>
      <c r="U6758">
        <v>1639</v>
      </c>
      <c r="V6758">
        <v>1394</v>
      </c>
      <c r="W6758">
        <v>4529</v>
      </c>
      <c r="X6758">
        <v>5804</v>
      </c>
      <c r="Y6758">
        <v>0.16</v>
      </c>
      <c r="Z6758">
        <v>37</v>
      </c>
      <c r="AA6758">
        <v>8267</v>
      </c>
      <c r="AB6758">
        <v>30</v>
      </c>
      <c r="AC6758">
        <v>81.180000000000007</v>
      </c>
    </row>
    <row r="6759" spans="1:29" x14ac:dyDescent="0.3">
      <c r="A6759">
        <v>2015</v>
      </c>
      <c r="B6759">
        <v>4</v>
      </c>
      <c r="C6759" s="1">
        <v>42096</v>
      </c>
      <c r="D6759">
        <v>6380</v>
      </c>
      <c r="E6759">
        <v>554</v>
      </c>
      <c r="F6759">
        <v>48</v>
      </c>
      <c r="G6759">
        <v>82</v>
      </c>
      <c r="H6759">
        <v>1116</v>
      </c>
      <c r="I6759">
        <v>797</v>
      </c>
      <c r="J6759">
        <v>2043</v>
      </c>
      <c r="K6759">
        <v>8977</v>
      </c>
      <c r="L6759">
        <v>87</v>
      </c>
      <c r="M6759">
        <v>544</v>
      </c>
      <c r="N6759">
        <v>991</v>
      </c>
      <c r="O6759">
        <v>64</v>
      </c>
      <c r="P6759">
        <v>1686</v>
      </c>
      <c r="Q6759">
        <v>1675</v>
      </c>
      <c r="R6759">
        <v>0</v>
      </c>
      <c r="S6759">
        <v>0</v>
      </c>
      <c r="T6759">
        <v>1675</v>
      </c>
      <c r="U6759">
        <v>1678</v>
      </c>
      <c r="V6759">
        <v>945</v>
      </c>
      <c r="W6759">
        <v>4787</v>
      </c>
      <c r="X6759">
        <v>5615</v>
      </c>
      <c r="Y6759">
        <v>0.16</v>
      </c>
      <c r="Z6759">
        <v>37</v>
      </c>
      <c r="AA6759">
        <v>8180</v>
      </c>
      <c r="AB6759">
        <v>31</v>
      </c>
      <c r="AC6759">
        <v>81.3</v>
      </c>
    </row>
    <row r="6760" spans="1:29" x14ac:dyDescent="0.3">
      <c r="A6760">
        <v>2015</v>
      </c>
      <c r="B6760">
        <v>4</v>
      </c>
      <c r="C6760" s="1">
        <v>42097</v>
      </c>
      <c r="D6760">
        <v>5600</v>
      </c>
      <c r="E6760">
        <v>537</v>
      </c>
      <c r="F6760">
        <v>47</v>
      </c>
      <c r="G6760">
        <v>81</v>
      </c>
      <c r="H6760">
        <v>893</v>
      </c>
      <c r="I6760">
        <v>680</v>
      </c>
      <c r="J6760">
        <v>1701</v>
      </c>
      <c r="K6760">
        <v>7838</v>
      </c>
      <c r="L6760">
        <v>96</v>
      </c>
      <c r="M6760">
        <v>543</v>
      </c>
      <c r="N6760">
        <v>989</v>
      </c>
      <c r="O6760">
        <v>64</v>
      </c>
      <c r="P6760">
        <v>1693</v>
      </c>
      <c r="Q6760">
        <v>1685</v>
      </c>
      <c r="R6760">
        <v>0</v>
      </c>
      <c r="S6760">
        <v>0</v>
      </c>
      <c r="T6760">
        <v>1685</v>
      </c>
      <c r="U6760">
        <v>1574</v>
      </c>
      <c r="V6760">
        <v>487</v>
      </c>
      <c r="W6760">
        <v>4091</v>
      </c>
      <c r="X6760">
        <v>4460</v>
      </c>
      <c r="Y6760">
        <v>0.19</v>
      </c>
      <c r="Z6760">
        <v>43</v>
      </c>
      <c r="AA6760">
        <v>7158</v>
      </c>
      <c r="AB6760">
        <v>38</v>
      </c>
      <c r="AC6760">
        <v>81.56</v>
      </c>
    </row>
    <row r="6761" spans="1:29" x14ac:dyDescent="0.3">
      <c r="A6761">
        <v>2015</v>
      </c>
      <c r="B6761">
        <v>4</v>
      </c>
      <c r="C6761" s="1">
        <v>42098</v>
      </c>
      <c r="D6761">
        <v>5820</v>
      </c>
      <c r="E6761">
        <v>515</v>
      </c>
      <c r="F6761">
        <v>46</v>
      </c>
      <c r="G6761">
        <v>79</v>
      </c>
      <c r="H6761">
        <v>811</v>
      </c>
      <c r="I6761">
        <v>583</v>
      </c>
      <c r="J6761">
        <v>1519</v>
      </c>
      <c r="K6761">
        <v>7854</v>
      </c>
      <c r="L6761">
        <v>124</v>
      </c>
      <c r="M6761">
        <v>542</v>
      </c>
      <c r="N6761">
        <v>989</v>
      </c>
      <c r="O6761">
        <v>63</v>
      </c>
      <c r="P6761">
        <v>1719</v>
      </c>
      <c r="Q6761">
        <v>1727</v>
      </c>
      <c r="R6761">
        <v>0</v>
      </c>
      <c r="S6761">
        <v>0</v>
      </c>
      <c r="T6761">
        <v>1727</v>
      </c>
      <c r="U6761">
        <v>1603</v>
      </c>
      <c r="V6761">
        <v>280</v>
      </c>
      <c r="W6761">
        <v>4248</v>
      </c>
      <c r="X6761">
        <v>4408</v>
      </c>
      <c r="Y6761">
        <v>0.19</v>
      </c>
      <c r="Z6761">
        <v>44</v>
      </c>
      <c r="AA6761">
        <v>7271</v>
      </c>
      <c r="AB6761">
        <v>39</v>
      </c>
      <c r="AC6761">
        <v>81.81</v>
      </c>
    </row>
    <row r="6762" spans="1:29" x14ac:dyDescent="0.3">
      <c r="A6762">
        <v>2015</v>
      </c>
      <c r="B6762">
        <v>4</v>
      </c>
      <c r="C6762" s="1">
        <v>42099</v>
      </c>
      <c r="D6762">
        <v>6670</v>
      </c>
      <c r="E6762">
        <v>496</v>
      </c>
      <c r="F6762">
        <v>45</v>
      </c>
      <c r="G6762">
        <v>82</v>
      </c>
      <c r="H6762">
        <v>901</v>
      </c>
      <c r="I6762">
        <v>618</v>
      </c>
      <c r="J6762">
        <v>1646</v>
      </c>
      <c r="K6762">
        <v>8812</v>
      </c>
      <c r="L6762">
        <v>124</v>
      </c>
      <c r="M6762">
        <v>544</v>
      </c>
      <c r="N6762">
        <v>991</v>
      </c>
      <c r="O6762">
        <v>58</v>
      </c>
      <c r="P6762">
        <v>1718</v>
      </c>
      <c r="Q6762">
        <v>1741</v>
      </c>
      <c r="R6762">
        <v>229</v>
      </c>
      <c r="S6762">
        <v>0</v>
      </c>
      <c r="T6762">
        <v>1512</v>
      </c>
      <c r="U6762">
        <v>1716</v>
      </c>
      <c r="V6762">
        <v>662</v>
      </c>
      <c r="W6762">
        <v>5027</v>
      </c>
      <c r="X6762">
        <v>5583</v>
      </c>
      <c r="Y6762">
        <v>0.17</v>
      </c>
      <c r="Z6762">
        <v>37</v>
      </c>
      <c r="AA6762">
        <v>8194</v>
      </c>
      <c r="AB6762">
        <v>32</v>
      </c>
      <c r="AC6762">
        <v>81.900000000000006</v>
      </c>
    </row>
    <row r="6763" spans="1:29" x14ac:dyDescent="0.3">
      <c r="A6763">
        <v>2015</v>
      </c>
      <c r="B6763">
        <v>4</v>
      </c>
      <c r="C6763" s="1">
        <v>42100</v>
      </c>
      <c r="D6763">
        <v>7140</v>
      </c>
      <c r="E6763">
        <v>491</v>
      </c>
      <c r="F6763">
        <v>46</v>
      </c>
      <c r="G6763">
        <v>82</v>
      </c>
      <c r="H6763">
        <v>1014</v>
      </c>
      <c r="I6763">
        <v>861</v>
      </c>
      <c r="J6763">
        <v>2003</v>
      </c>
      <c r="K6763">
        <v>9634</v>
      </c>
      <c r="L6763">
        <v>101</v>
      </c>
      <c r="M6763">
        <v>541</v>
      </c>
      <c r="N6763">
        <v>990</v>
      </c>
      <c r="O6763">
        <v>50</v>
      </c>
      <c r="P6763">
        <v>1681</v>
      </c>
      <c r="Q6763">
        <v>1762</v>
      </c>
      <c r="R6763">
        <v>229</v>
      </c>
      <c r="S6763">
        <v>0</v>
      </c>
      <c r="T6763">
        <v>1532</v>
      </c>
      <c r="U6763">
        <v>1779</v>
      </c>
      <c r="V6763">
        <v>1104</v>
      </c>
      <c r="W6763">
        <v>5423</v>
      </c>
      <c r="X6763">
        <v>6420</v>
      </c>
      <c r="Y6763">
        <v>0.15</v>
      </c>
      <c r="Z6763">
        <v>33</v>
      </c>
      <c r="AA6763">
        <v>8773</v>
      </c>
      <c r="AB6763">
        <v>27</v>
      </c>
      <c r="AC6763">
        <v>81.900000000000006</v>
      </c>
    </row>
    <row r="6764" spans="1:29" x14ac:dyDescent="0.3">
      <c r="A6764">
        <v>2015</v>
      </c>
      <c r="B6764">
        <v>4</v>
      </c>
      <c r="C6764" s="1">
        <v>42101</v>
      </c>
      <c r="D6764">
        <v>6980</v>
      </c>
      <c r="E6764">
        <v>461</v>
      </c>
      <c r="F6764">
        <v>62</v>
      </c>
      <c r="G6764">
        <v>172</v>
      </c>
      <c r="H6764">
        <v>1075</v>
      </c>
      <c r="I6764">
        <v>1150</v>
      </c>
      <c r="J6764">
        <v>2459</v>
      </c>
      <c r="K6764">
        <v>9900</v>
      </c>
      <c r="L6764">
        <v>90</v>
      </c>
      <c r="M6764">
        <v>523</v>
      </c>
      <c r="N6764">
        <v>993</v>
      </c>
      <c r="O6764">
        <v>50</v>
      </c>
      <c r="P6764">
        <v>1656</v>
      </c>
      <c r="Q6764">
        <v>1759</v>
      </c>
      <c r="R6764">
        <v>4355</v>
      </c>
      <c r="S6764">
        <v>0</v>
      </c>
      <c r="T6764">
        <v>-2597</v>
      </c>
      <c r="U6764">
        <v>1757</v>
      </c>
      <c r="V6764">
        <v>4248</v>
      </c>
      <c r="W6764">
        <v>6411</v>
      </c>
      <c r="X6764">
        <v>10840</v>
      </c>
      <c r="Y6764">
        <v>0.15</v>
      </c>
      <c r="Z6764">
        <v>-9</v>
      </c>
      <c r="AA6764">
        <v>9542</v>
      </c>
      <c r="AB6764">
        <v>-14</v>
      </c>
      <c r="AC6764">
        <v>81.55</v>
      </c>
    </row>
    <row r="6765" spans="1:29" x14ac:dyDescent="0.3">
      <c r="A6765">
        <v>2015</v>
      </c>
      <c r="B6765">
        <v>4</v>
      </c>
      <c r="C6765" s="1">
        <v>42102</v>
      </c>
      <c r="D6765">
        <v>8420</v>
      </c>
      <c r="E6765">
        <v>404</v>
      </c>
      <c r="F6765">
        <v>94</v>
      </c>
      <c r="G6765">
        <v>86</v>
      </c>
      <c r="H6765">
        <v>1349</v>
      </c>
      <c r="I6765">
        <v>1050</v>
      </c>
      <c r="J6765">
        <v>2579</v>
      </c>
      <c r="K6765">
        <v>11403</v>
      </c>
      <c r="L6765">
        <v>88</v>
      </c>
      <c r="M6765">
        <v>524</v>
      </c>
      <c r="N6765">
        <v>990</v>
      </c>
      <c r="O6765">
        <v>54</v>
      </c>
      <c r="P6765">
        <v>1656</v>
      </c>
      <c r="Q6765">
        <v>1819</v>
      </c>
      <c r="R6765">
        <v>4355</v>
      </c>
      <c r="S6765">
        <v>0</v>
      </c>
      <c r="T6765">
        <v>-2537</v>
      </c>
      <c r="U6765">
        <v>1949</v>
      </c>
      <c r="V6765">
        <v>4520</v>
      </c>
      <c r="W6765">
        <v>7585</v>
      </c>
      <c r="X6765">
        <v>12283</v>
      </c>
      <c r="Y6765">
        <v>0.13</v>
      </c>
      <c r="Z6765">
        <v>-8</v>
      </c>
      <c r="AA6765">
        <v>11101</v>
      </c>
      <c r="AB6765">
        <v>-11</v>
      </c>
      <c r="AC6765">
        <v>81.150000000000006</v>
      </c>
    </row>
    <row r="6766" spans="1:29" x14ac:dyDescent="0.3">
      <c r="A6766">
        <v>2015</v>
      </c>
      <c r="B6766">
        <v>4</v>
      </c>
      <c r="C6766" s="1">
        <v>42103</v>
      </c>
      <c r="D6766">
        <v>7410</v>
      </c>
      <c r="E6766">
        <v>366</v>
      </c>
      <c r="F6766">
        <v>102</v>
      </c>
      <c r="G6766">
        <v>80</v>
      </c>
      <c r="H6766">
        <v>916</v>
      </c>
      <c r="I6766">
        <v>919</v>
      </c>
      <c r="J6766">
        <v>2017</v>
      </c>
      <c r="K6766">
        <v>9793</v>
      </c>
      <c r="L6766">
        <v>89</v>
      </c>
      <c r="M6766">
        <v>540</v>
      </c>
      <c r="N6766">
        <v>989</v>
      </c>
      <c r="O6766">
        <v>52</v>
      </c>
      <c r="P6766">
        <v>1671</v>
      </c>
      <c r="Q6766">
        <v>1824</v>
      </c>
      <c r="R6766">
        <v>4355</v>
      </c>
      <c r="S6766">
        <v>0</v>
      </c>
      <c r="T6766">
        <v>-2532</v>
      </c>
      <c r="U6766">
        <v>1815</v>
      </c>
      <c r="V6766">
        <v>3806</v>
      </c>
      <c r="W6766">
        <v>6670</v>
      </c>
      <c r="X6766">
        <v>10653</v>
      </c>
      <c r="Y6766">
        <v>0.15</v>
      </c>
      <c r="Z6766">
        <v>-9</v>
      </c>
      <c r="AA6766">
        <v>9575</v>
      </c>
      <c r="AB6766">
        <v>-11</v>
      </c>
      <c r="AC6766">
        <v>80.849999999999994</v>
      </c>
    </row>
    <row r="6767" spans="1:29" x14ac:dyDescent="0.3">
      <c r="A6767">
        <v>2015</v>
      </c>
      <c r="B6767">
        <v>4</v>
      </c>
      <c r="C6767" s="1">
        <v>42104</v>
      </c>
      <c r="D6767">
        <v>7240</v>
      </c>
      <c r="E6767">
        <v>369</v>
      </c>
      <c r="F6767">
        <v>85</v>
      </c>
      <c r="G6767">
        <v>80</v>
      </c>
      <c r="H6767">
        <v>569</v>
      </c>
      <c r="I6767">
        <v>882</v>
      </c>
      <c r="J6767">
        <v>1616</v>
      </c>
      <c r="K6767">
        <v>9225</v>
      </c>
      <c r="L6767">
        <v>81</v>
      </c>
      <c r="M6767">
        <v>520</v>
      </c>
      <c r="N6767">
        <v>990</v>
      </c>
      <c r="O6767">
        <v>52</v>
      </c>
      <c r="P6767">
        <v>1643</v>
      </c>
      <c r="Q6767">
        <v>1823</v>
      </c>
      <c r="R6767">
        <v>4126</v>
      </c>
      <c r="S6767">
        <v>0</v>
      </c>
      <c r="T6767">
        <v>-2303</v>
      </c>
      <c r="U6767">
        <v>1792</v>
      </c>
      <c r="V6767">
        <v>3262</v>
      </c>
      <c r="W6767">
        <v>6462</v>
      </c>
      <c r="X6767">
        <v>9885</v>
      </c>
      <c r="Y6767">
        <v>0.16</v>
      </c>
      <c r="Z6767">
        <v>-7</v>
      </c>
      <c r="AA6767">
        <v>8997</v>
      </c>
      <c r="AB6767">
        <v>-10</v>
      </c>
      <c r="AC6767">
        <v>80.63</v>
      </c>
    </row>
    <row r="6768" spans="1:29" x14ac:dyDescent="0.3">
      <c r="A6768">
        <v>2015</v>
      </c>
      <c r="B6768">
        <v>4</v>
      </c>
      <c r="C6768" s="1">
        <v>42105</v>
      </c>
      <c r="D6768">
        <v>7110</v>
      </c>
      <c r="E6768">
        <v>384</v>
      </c>
      <c r="F6768">
        <v>74</v>
      </c>
      <c r="G6768">
        <v>80</v>
      </c>
      <c r="H6768">
        <v>1283</v>
      </c>
      <c r="I6768">
        <v>884</v>
      </c>
      <c r="J6768">
        <v>2321</v>
      </c>
      <c r="K6768">
        <v>9815</v>
      </c>
      <c r="L6768">
        <v>61</v>
      </c>
      <c r="M6768">
        <v>516</v>
      </c>
      <c r="N6768">
        <v>990</v>
      </c>
      <c r="O6768">
        <v>54</v>
      </c>
      <c r="P6768">
        <v>1621</v>
      </c>
      <c r="Q6768">
        <v>1799</v>
      </c>
      <c r="R6768">
        <v>4126</v>
      </c>
      <c r="S6768">
        <v>0</v>
      </c>
      <c r="T6768">
        <v>-2327</v>
      </c>
      <c r="U6768">
        <v>1775</v>
      </c>
      <c r="V6768">
        <v>3987</v>
      </c>
      <c r="W6768">
        <v>6371</v>
      </c>
      <c r="X6768">
        <v>10521</v>
      </c>
      <c r="Y6768">
        <v>0.15</v>
      </c>
      <c r="Z6768">
        <v>-7</v>
      </c>
      <c r="AA6768">
        <v>9589</v>
      </c>
      <c r="AB6768">
        <v>-10</v>
      </c>
      <c r="AC6768">
        <v>80.37</v>
      </c>
    </row>
    <row r="6769" spans="1:29" x14ac:dyDescent="0.3">
      <c r="A6769">
        <v>2015</v>
      </c>
      <c r="B6769">
        <v>4</v>
      </c>
      <c r="C6769" s="1">
        <v>42106</v>
      </c>
      <c r="D6769">
        <v>7030</v>
      </c>
      <c r="E6769">
        <v>385</v>
      </c>
      <c r="F6769">
        <v>68</v>
      </c>
      <c r="G6769">
        <v>82</v>
      </c>
      <c r="H6769">
        <v>1385</v>
      </c>
      <c r="I6769">
        <v>908</v>
      </c>
      <c r="J6769">
        <v>2443</v>
      </c>
      <c r="K6769">
        <v>9858</v>
      </c>
      <c r="L6769">
        <v>64</v>
      </c>
      <c r="M6769">
        <v>573</v>
      </c>
      <c r="N6769">
        <v>990</v>
      </c>
      <c r="O6769">
        <v>43</v>
      </c>
      <c r="P6769">
        <v>1671</v>
      </c>
      <c r="Q6769">
        <v>1792</v>
      </c>
      <c r="R6769">
        <v>0</v>
      </c>
      <c r="S6769">
        <v>0</v>
      </c>
      <c r="T6769">
        <v>1792</v>
      </c>
      <c r="U6769">
        <v>1764</v>
      </c>
      <c r="V6769">
        <v>1371</v>
      </c>
      <c r="W6769">
        <v>5149</v>
      </c>
      <c r="X6769">
        <v>6395</v>
      </c>
      <c r="Y6769">
        <v>0.15</v>
      </c>
      <c r="Z6769">
        <v>35</v>
      </c>
      <c r="AA6769">
        <v>8950</v>
      </c>
      <c r="AB6769">
        <v>29</v>
      </c>
      <c r="AC6769">
        <v>80.45</v>
      </c>
    </row>
    <row r="6770" spans="1:29" x14ac:dyDescent="0.3">
      <c r="A6770">
        <v>2015</v>
      </c>
      <c r="B6770">
        <v>4</v>
      </c>
      <c r="C6770" s="1">
        <v>42107</v>
      </c>
      <c r="D6770">
        <v>5960</v>
      </c>
      <c r="E6770">
        <v>397</v>
      </c>
      <c r="F6770">
        <v>66</v>
      </c>
      <c r="G6770">
        <v>86</v>
      </c>
      <c r="H6770">
        <v>1947</v>
      </c>
      <c r="I6770">
        <v>1280</v>
      </c>
      <c r="J6770">
        <v>3379</v>
      </c>
      <c r="K6770">
        <v>9736</v>
      </c>
      <c r="L6770">
        <v>66</v>
      </c>
      <c r="M6770">
        <v>519</v>
      </c>
      <c r="N6770">
        <v>990</v>
      </c>
      <c r="O6770">
        <v>48</v>
      </c>
      <c r="P6770">
        <v>1624</v>
      </c>
      <c r="Q6770">
        <v>1787</v>
      </c>
      <c r="R6770">
        <v>0</v>
      </c>
      <c r="S6770">
        <v>0</v>
      </c>
      <c r="T6770">
        <v>1787</v>
      </c>
      <c r="U6770">
        <v>1622</v>
      </c>
      <c r="V6770">
        <v>2215</v>
      </c>
      <c r="W6770">
        <v>4235</v>
      </c>
      <c r="X6770">
        <v>6325</v>
      </c>
      <c r="Y6770">
        <v>0.14000000000000001</v>
      </c>
      <c r="Z6770">
        <v>35</v>
      </c>
      <c r="AA6770">
        <v>8456</v>
      </c>
      <c r="AB6770">
        <v>25</v>
      </c>
      <c r="AC6770">
        <v>80.53</v>
      </c>
    </row>
    <row r="6771" spans="1:29" x14ac:dyDescent="0.3">
      <c r="A6771">
        <v>2015</v>
      </c>
      <c r="B6771">
        <v>4</v>
      </c>
      <c r="C6771" s="1">
        <v>42108</v>
      </c>
      <c r="D6771">
        <v>6950</v>
      </c>
      <c r="E6771">
        <v>401</v>
      </c>
      <c r="F6771">
        <v>62</v>
      </c>
      <c r="G6771">
        <v>82</v>
      </c>
      <c r="H6771">
        <v>1638</v>
      </c>
      <c r="I6771">
        <v>1550</v>
      </c>
      <c r="J6771">
        <v>3332</v>
      </c>
      <c r="K6771">
        <v>10683</v>
      </c>
      <c r="L6771">
        <v>69</v>
      </c>
      <c r="M6771">
        <v>345</v>
      </c>
      <c r="N6771">
        <v>991</v>
      </c>
      <c r="O6771">
        <v>50</v>
      </c>
      <c r="P6771">
        <v>1455</v>
      </c>
      <c r="Q6771">
        <v>1832</v>
      </c>
      <c r="R6771">
        <v>0</v>
      </c>
      <c r="S6771">
        <v>0</v>
      </c>
      <c r="T6771">
        <v>1832</v>
      </c>
      <c r="U6771">
        <v>1753</v>
      </c>
      <c r="V6771">
        <v>2439</v>
      </c>
      <c r="W6771">
        <v>5085</v>
      </c>
      <c r="X6771">
        <v>7395</v>
      </c>
      <c r="Y6771">
        <v>0.12</v>
      </c>
      <c r="Z6771">
        <v>31</v>
      </c>
      <c r="AA6771">
        <v>9133</v>
      </c>
      <c r="AB6771">
        <v>19</v>
      </c>
      <c r="AC6771">
        <v>80.510000000000005</v>
      </c>
    </row>
    <row r="6772" spans="1:29" x14ac:dyDescent="0.3">
      <c r="A6772">
        <v>2015</v>
      </c>
      <c r="B6772">
        <v>4</v>
      </c>
      <c r="C6772" s="1">
        <v>42109</v>
      </c>
      <c r="D6772">
        <v>6610</v>
      </c>
      <c r="E6772">
        <v>425</v>
      </c>
      <c r="F6772">
        <v>59</v>
      </c>
      <c r="G6772">
        <v>78</v>
      </c>
      <c r="H6772">
        <v>2376</v>
      </c>
      <c r="I6772">
        <v>1480</v>
      </c>
      <c r="J6772">
        <v>3993</v>
      </c>
      <c r="K6772">
        <v>11028</v>
      </c>
      <c r="L6772">
        <v>119</v>
      </c>
      <c r="M6772">
        <v>537</v>
      </c>
      <c r="N6772">
        <v>988</v>
      </c>
      <c r="O6772">
        <v>51</v>
      </c>
      <c r="P6772">
        <v>1695</v>
      </c>
      <c r="Q6772">
        <v>1858</v>
      </c>
      <c r="R6772">
        <v>0</v>
      </c>
      <c r="S6772">
        <v>0</v>
      </c>
      <c r="T6772">
        <v>1858</v>
      </c>
      <c r="U6772">
        <v>1708</v>
      </c>
      <c r="V6772">
        <v>2798</v>
      </c>
      <c r="W6772">
        <v>4807</v>
      </c>
      <c r="X6772">
        <v>7475</v>
      </c>
      <c r="Y6772">
        <v>0.13</v>
      </c>
      <c r="Z6772">
        <v>32</v>
      </c>
      <c r="AA6772">
        <v>9548</v>
      </c>
      <c r="AB6772">
        <v>22</v>
      </c>
      <c r="AC6772">
        <v>80.48</v>
      </c>
    </row>
    <row r="6773" spans="1:29" x14ac:dyDescent="0.3">
      <c r="A6773">
        <v>2015</v>
      </c>
      <c r="B6773">
        <v>4</v>
      </c>
      <c r="C6773" s="1">
        <v>42110</v>
      </c>
      <c r="D6773">
        <v>5490</v>
      </c>
      <c r="E6773">
        <v>456</v>
      </c>
      <c r="F6773">
        <v>57</v>
      </c>
      <c r="G6773">
        <v>80</v>
      </c>
      <c r="H6773">
        <v>2325</v>
      </c>
      <c r="I6773">
        <v>1380</v>
      </c>
      <c r="J6773">
        <v>3842</v>
      </c>
      <c r="K6773">
        <v>9788</v>
      </c>
      <c r="L6773">
        <v>136</v>
      </c>
      <c r="M6773">
        <v>538</v>
      </c>
      <c r="N6773">
        <v>988</v>
      </c>
      <c r="O6773">
        <v>56</v>
      </c>
      <c r="P6773">
        <v>1719</v>
      </c>
      <c r="Q6773">
        <v>1853</v>
      </c>
      <c r="R6773">
        <v>0</v>
      </c>
      <c r="S6773">
        <v>0</v>
      </c>
      <c r="T6773">
        <v>1853</v>
      </c>
      <c r="U6773">
        <v>1559</v>
      </c>
      <c r="V6773">
        <v>2478</v>
      </c>
      <c r="W6773">
        <v>3868</v>
      </c>
      <c r="X6773">
        <v>6216</v>
      </c>
      <c r="Y6773">
        <v>0.15</v>
      </c>
      <c r="Z6773">
        <v>36</v>
      </c>
      <c r="AA6773">
        <v>8408</v>
      </c>
      <c r="AB6773">
        <v>26</v>
      </c>
      <c r="AC6773">
        <v>80.58</v>
      </c>
    </row>
    <row r="6774" spans="1:29" x14ac:dyDescent="0.3">
      <c r="A6774">
        <v>2015</v>
      </c>
      <c r="B6774">
        <v>4</v>
      </c>
      <c r="C6774" s="1">
        <v>42111</v>
      </c>
      <c r="D6774">
        <v>5370</v>
      </c>
      <c r="E6774">
        <v>480</v>
      </c>
      <c r="F6774">
        <v>54</v>
      </c>
      <c r="G6774">
        <v>81</v>
      </c>
      <c r="H6774">
        <v>2259</v>
      </c>
      <c r="I6774">
        <v>1350</v>
      </c>
      <c r="J6774">
        <v>3744</v>
      </c>
      <c r="K6774">
        <v>9594</v>
      </c>
      <c r="L6774">
        <v>154</v>
      </c>
      <c r="M6774">
        <v>536</v>
      </c>
      <c r="N6774">
        <v>988</v>
      </c>
      <c r="O6774">
        <v>68</v>
      </c>
      <c r="P6774">
        <v>1746</v>
      </c>
      <c r="Q6774">
        <v>1851</v>
      </c>
      <c r="R6774">
        <v>0</v>
      </c>
      <c r="S6774">
        <v>0</v>
      </c>
      <c r="T6774">
        <v>1851</v>
      </c>
      <c r="U6774">
        <v>1543</v>
      </c>
      <c r="V6774">
        <v>2338</v>
      </c>
      <c r="W6774">
        <v>3788</v>
      </c>
      <c r="X6774">
        <v>5997</v>
      </c>
      <c r="Y6774">
        <v>0.15</v>
      </c>
      <c r="Z6774">
        <v>37</v>
      </c>
      <c r="AA6774">
        <v>8244</v>
      </c>
      <c r="AB6774">
        <v>27</v>
      </c>
      <c r="AC6774">
        <v>80.69</v>
      </c>
    </row>
    <row r="6775" spans="1:29" x14ac:dyDescent="0.3">
      <c r="A6775">
        <v>2015</v>
      </c>
      <c r="B6775">
        <v>4</v>
      </c>
      <c r="C6775" s="1">
        <v>42112</v>
      </c>
      <c r="D6775">
        <v>5060</v>
      </c>
      <c r="E6775">
        <v>494</v>
      </c>
      <c r="F6775">
        <v>50</v>
      </c>
      <c r="G6775">
        <v>80</v>
      </c>
      <c r="H6775">
        <v>1761</v>
      </c>
      <c r="I6775">
        <v>1270</v>
      </c>
      <c r="J6775">
        <v>3161</v>
      </c>
      <c r="K6775">
        <v>8715</v>
      </c>
      <c r="L6775">
        <v>148</v>
      </c>
      <c r="M6775">
        <v>538</v>
      </c>
      <c r="N6775">
        <v>991</v>
      </c>
      <c r="O6775">
        <v>61</v>
      </c>
      <c r="P6775">
        <v>1738</v>
      </c>
      <c r="Q6775">
        <v>1844</v>
      </c>
      <c r="R6775">
        <v>0</v>
      </c>
      <c r="S6775">
        <v>0</v>
      </c>
      <c r="T6775">
        <v>1844</v>
      </c>
      <c r="U6775">
        <v>1502</v>
      </c>
      <c r="V6775">
        <v>1726</v>
      </c>
      <c r="W6775">
        <v>3536</v>
      </c>
      <c r="X6775">
        <v>5133</v>
      </c>
      <c r="Y6775">
        <v>0.17</v>
      </c>
      <c r="Z6775">
        <v>41</v>
      </c>
      <c r="AA6775">
        <v>7445</v>
      </c>
      <c r="AB6775">
        <v>31</v>
      </c>
      <c r="AC6775">
        <v>80.89</v>
      </c>
    </row>
    <row r="6776" spans="1:29" x14ac:dyDescent="0.3">
      <c r="A6776">
        <v>2015</v>
      </c>
      <c r="B6776">
        <v>4</v>
      </c>
      <c r="C6776" s="1">
        <v>42113</v>
      </c>
      <c r="D6776">
        <v>5030</v>
      </c>
      <c r="E6776">
        <v>484</v>
      </c>
      <c r="F6776">
        <v>47</v>
      </c>
      <c r="G6776">
        <v>80</v>
      </c>
      <c r="H6776">
        <v>1549</v>
      </c>
      <c r="I6776">
        <v>1180</v>
      </c>
      <c r="J6776">
        <v>2856</v>
      </c>
      <c r="K6776">
        <v>8370</v>
      </c>
      <c r="L6776">
        <v>147</v>
      </c>
      <c r="M6776">
        <v>548</v>
      </c>
      <c r="N6776">
        <v>994</v>
      </c>
      <c r="O6776">
        <v>62</v>
      </c>
      <c r="P6776">
        <v>1750</v>
      </c>
      <c r="Q6776">
        <v>1846</v>
      </c>
      <c r="R6776">
        <v>0</v>
      </c>
      <c r="S6776">
        <v>0</v>
      </c>
      <c r="T6776">
        <v>1846</v>
      </c>
      <c r="U6776">
        <v>1498</v>
      </c>
      <c r="V6776">
        <v>1404</v>
      </c>
      <c r="W6776">
        <v>3499</v>
      </c>
      <c r="X6776">
        <v>4774</v>
      </c>
      <c r="Y6776">
        <v>0.18</v>
      </c>
      <c r="Z6776">
        <v>43</v>
      </c>
      <c r="AA6776">
        <v>7190</v>
      </c>
      <c r="AB6776">
        <v>34</v>
      </c>
      <c r="AC6776">
        <v>81.13</v>
      </c>
    </row>
    <row r="6777" spans="1:29" x14ac:dyDescent="0.3">
      <c r="A6777">
        <v>2015</v>
      </c>
      <c r="B6777">
        <v>4</v>
      </c>
      <c r="C6777" s="1">
        <v>42114</v>
      </c>
      <c r="D6777">
        <v>5730</v>
      </c>
      <c r="E6777">
        <v>482</v>
      </c>
      <c r="F6777">
        <v>45</v>
      </c>
      <c r="G6777">
        <v>80</v>
      </c>
      <c r="H6777">
        <v>1945</v>
      </c>
      <c r="I6777">
        <v>1040</v>
      </c>
      <c r="J6777">
        <v>3110</v>
      </c>
      <c r="K6777">
        <v>9322</v>
      </c>
      <c r="L6777">
        <v>169</v>
      </c>
      <c r="M6777">
        <v>549</v>
      </c>
      <c r="N6777">
        <v>994</v>
      </c>
      <c r="O6777">
        <v>65</v>
      </c>
      <c r="P6777">
        <v>1777</v>
      </c>
      <c r="Q6777">
        <v>1865</v>
      </c>
      <c r="R6777">
        <v>0</v>
      </c>
      <c r="S6777">
        <v>0</v>
      </c>
      <c r="T6777">
        <v>1865</v>
      </c>
      <c r="U6777">
        <v>1591</v>
      </c>
      <c r="V6777">
        <v>1712</v>
      </c>
      <c r="W6777">
        <v>4099</v>
      </c>
      <c r="X6777">
        <v>5681</v>
      </c>
      <c r="Y6777">
        <v>0.16</v>
      </c>
      <c r="Z6777">
        <v>39</v>
      </c>
      <c r="AA6777">
        <v>8282</v>
      </c>
      <c r="AB6777">
        <v>31</v>
      </c>
      <c r="AC6777">
        <v>81.25</v>
      </c>
    </row>
    <row r="6778" spans="1:29" x14ac:dyDescent="0.3">
      <c r="A6778">
        <v>2015</v>
      </c>
      <c r="B6778">
        <v>4</v>
      </c>
      <c r="C6778" s="1">
        <v>42115</v>
      </c>
      <c r="D6778">
        <v>5700</v>
      </c>
      <c r="E6778">
        <v>485</v>
      </c>
      <c r="F6778">
        <v>44</v>
      </c>
      <c r="G6778">
        <v>82</v>
      </c>
      <c r="H6778">
        <v>1785</v>
      </c>
      <c r="I6778">
        <v>894</v>
      </c>
      <c r="J6778">
        <v>2805</v>
      </c>
      <c r="K6778">
        <v>8990</v>
      </c>
      <c r="L6778">
        <v>152</v>
      </c>
      <c r="M6778">
        <v>519</v>
      </c>
      <c r="N6778">
        <v>993</v>
      </c>
      <c r="O6778">
        <v>65</v>
      </c>
      <c r="P6778">
        <v>1729</v>
      </c>
      <c r="Q6778">
        <v>1858</v>
      </c>
      <c r="R6778">
        <v>0</v>
      </c>
      <c r="S6778">
        <v>0</v>
      </c>
      <c r="T6778">
        <v>1858</v>
      </c>
      <c r="U6778">
        <v>1587</v>
      </c>
      <c r="V6778">
        <v>1456</v>
      </c>
      <c r="W6778">
        <v>4078</v>
      </c>
      <c r="X6778">
        <v>5403</v>
      </c>
      <c r="Y6778">
        <v>0.16</v>
      </c>
      <c r="Z6778">
        <v>40</v>
      </c>
      <c r="AA6778">
        <v>8096</v>
      </c>
      <c r="AB6778">
        <v>33</v>
      </c>
      <c r="AC6778">
        <v>81.39</v>
      </c>
    </row>
    <row r="6779" spans="1:29" x14ac:dyDescent="0.3">
      <c r="A6779">
        <v>2015</v>
      </c>
      <c r="B6779">
        <v>4</v>
      </c>
      <c r="C6779" s="1">
        <v>42116</v>
      </c>
      <c r="D6779">
        <v>6050</v>
      </c>
      <c r="E6779">
        <v>487</v>
      </c>
      <c r="F6779">
        <v>42</v>
      </c>
      <c r="G6779">
        <v>77</v>
      </c>
      <c r="H6779">
        <v>1252</v>
      </c>
      <c r="I6779">
        <v>754</v>
      </c>
      <c r="J6779">
        <v>2125</v>
      </c>
      <c r="K6779">
        <v>8662</v>
      </c>
      <c r="L6779">
        <v>151</v>
      </c>
      <c r="M6779">
        <v>518</v>
      </c>
      <c r="N6779">
        <v>993</v>
      </c>
      <c r="O6779">
        <v>63</v>
      </c>
      <c r="P6779">
        <v>1726</v>
      </c>
      <c r="Q6779">
        <v>1859</v>
      </c>
      <c r="R6779">
        <v>0</v>
      </c>
      <c r="S6779">
        <v>0</v>
      </c>
      <c r="T6779">
        <v>1859</v>
      </c>
      <c r="U6779">
        <v>1634</v>
      </c>
      <c r="V6779">
        <v>824</v>
      </c>
      <c r="W6779">
        <v>4383</v>
      </c>
      <c r="X6779">
        <v>5077</v>
      </c>
      <c r="Y6779">
        <v>0.17</v>
      </c>
      <c r="Z6779">
        <v>41</v>
      </c>
      <c r="AA6779">
        <v>7908</v>
      </c>
      <c r="AB6779">
        <v>36</v>
      </c>
      <c r="AC6779">
        <v>81.56</v>
      </c>
    </row>
    <row r="6780" spans="1:29" x14ac:dyDescent="0.3">
      <c r="A6780">
        <v>2015</v>
      </c>
      <c r="B6780">
        <v>4</v>
      </c>
      <c r="C6780" s="1">
        <v>42117</v>
      </c>
      <c r="D6780">
        <v>5300</v>
      </c>
      <c r="E6780">
        <v>477</v>
      </c>
      <c r="F6780">
        <v>41</v>
      </c>
      <c r="G6780">
        <v>80</v>
      </c>
      <c r="H6780">
        <v>969</v>
      </c>
      <c r="I6780">
        <v>622</v>
      </c>
      <c r="J6780">
        <v>1712</v>
      </c>
      <c r="K6780">
        <v>7489</v>
      </c>
      <c r="L6780">
        <v>156</v>
      </c>
      <c r="M6780">
        <v>524</v>
      </c>
      <c r="N6780">
        <v>904</v>
      </c>
      <c r="O6780">
        <v>61</v>
      </c>
      <c r="P6780">
        <v>1645</v>
      </c>
      <c r="Q6780">
        <v>1837</v>
      </c>
      <c r="R6780">
        <v>0</v>
      </c>
      <c r="S6780">
        <v>0</v>
      </c>
      <c r="T6780">
        <v>1837</v>
      </c>
      <c r="U6780">
        <v>1534</v>
      </c>
      <c r="V6780">
        <v>407</v>
      </c>
      <c r="W6780">
        <v>3729</v>
      </c>
      <c r="X6780">
        <v>4007</v>
      </c>
      <c r="Y6780">
        <v>0.18</v>
      </c>
      <c r="Z6780">
        <v>46</v>
      </c>
      <c r="AA6780">
        <v>6867</v>
      </c>
      <c r="AB6780">
        <v>42</v>
      </c>
      <c r="AC6780">
        <v>81.88</v>
      </c>
    </row>
    <row r="6781" spans="1:29" x14ac:dyDescent="0.3">
      <c r="A6781">
        <v>2015</v>
      </c>
      <c r="B6781">
        <v>4</v>
      </c>
      <c r="C6781" s="1">
        <v>42118</v>
      </c>
      <c r="D6781">
        <v>5280</v>
      </c>
      <c r="E6781">
        <v>497</v>
      </c>
      <c r="F6781">
        <v>40</v>
      </c>
      <c r="G6781">
        <v>82</v>
      </c>
      <c r="H6781">
        <v>763</v>
      </c>
      <c r="I6781">
        <v>554</v>
      </c>
      <c r="J6781">
        <v>1439</v>
      </c>
      <c r="K6781">
        <v>7216</v>
      </c>
      <c r="L6781">
        <v>155</v>
      </c>
      <c r="M6781">
        <v>521</v>
      </c>
      <c r="N6781">
        <v>810</v>
      </c>
      <c r="O6781">
        <v>58</v>
      </c>
      <c r="P6781">
        <v>1545</v>
      </c>
      <c r="Q6781">
        <v>1891</v>
      </c>
      <c r="R6781">
        <v>229</v>
      </c>
      <c r="S6781">
        <v>0</v>
      </c>
      <c r="T6781">
        <v>1661</v>
      </c>
      <c r="U6781">
        <v>1531</v>
      </c>
      <c r="V6781">
        <v>346</v>
      </c>
      <c r="W6781">
        <v>3781</v>
      </c>
      <c r="X6781">
        <v>4010</v>
      </c>
      <c r="Y6781">
        <v>0.18</v>
      </c>
      <c r="Z6781">
        <v>44</v>
      </c>
      <c r="AA6781">
        <v>6662</v>
      </c>
      <c r="AB6781">
        <v>40</v>
      </c>
      <c r="AC6781">
        <v>82.18</v>
      </c>
    </row>
    <row r="6782" spans="1:29" x14ac:dyDescent="0.3">
      <c r="A6782">
        <v>2015</v>
      </c>
      <c r="B6782">
        <v>4</v>
      </c>
      <c r="C6782" s="1">
        <v>42119</v>
      </c>
      <c r="D6782">
        <v>6440</v>
      </c>
      <c r="E6782">
        <v>476</v>
      </c>
      <c r="F6782">
        <v>84</v>
      </c>
      <c r="G6782">
        <v>89</v>
      </c>
      <c r="H6782">
        <v>974</v>
      </c>
      <c r="I6782">
        <v>511</v>
      </c>
      <c r="J6782">
        <v>1658</v>
      </c>
      <c r="K6782">
        <v>8574</v>
      </c>
      <c r="L6782">
        <v>141</v>
      </c>
      <c r="M6782">
        <v>516</v>
      </c>
      <c r="N6782">
        <v>809</v>
      </c>
      <c r="O6782">
        <v>52</v>
      </c>
      <c r="P6782">
        <v>1519</v>
      </c>
      <c r="Q6782">
        <v>1884</v>
      </c>
      <c r="R6782">
        <v>2751</v>
      </c>
      <c r="S6782">
        <v>0</v>
      </c>
      <c r="T6782">
        <v>-866</v>
      </c>
      <c r="U6782">
        <v>1686</v>
      </c>
      <c r="V6782">
        <v>2388</v>
      </c>
      <c r="W6782">
        <v>5473</v>
      </c>
      <c r="X6782">
        <v>7922</v>
      </c>
      <c r="Y6782">
        <v>0.15</v>
      </c>
      <c r="Z6782">
        <v>8</v>
      </c>
      <c r="AA6782">
        <v>8063</v>
      </c>
      <c r="AB6782">
        <v>2</v>
      </c>
      <c r="AC6782">
        <v>82.02</v>
      </c>
    </row>
    <row r="6783" spans="1:29" x14ac:dyDescent="0.3">
      <c r="A6783">
        <v>2015</v>
      </c>
      <c r="B6783">
        <v>4</v>
      </c>
      <c r="C6783" s="1">
        <v>42120</v>
      </c>
      <c r="D6783">
        <v>7280</v>
      </c>
      <c r="E6783">
        <v>477</v>
      </c>
      <c r="F6783">
        <v>203</v>
      </c>
      <c r="G6783">
        <v>85</v>
      </c>
      <c r="H6783">
        <v>815</v>
      </c>
      <c r="I6783">
        <v>478</v>
      </c>
      <c r="J6783">
        <v>1581</v>
      </c>
      <c r="K6783">
        <v>9338</v>
      </c>
      <c r="L6783">
        <v>118</v>
      </c>
      <c r="M6783">
        <v>692</v>
      </c>
      <c r="N6783">
        <v>805</v>
      </c>
      <c r="O6783">
        <v>52</v>
      </c>
      <c r="P6783">
        <v>1666</v>
      </c>
      <c r="Q6783">
        <v>1856</v>
      </c>
      <c r="R6783">
        <v>2751</v>
      </c>
      <c r="S6783">
        <v>0</v>
      </c>
      <c r="T6783">
        <v>-895</v>
      </c>
      <c r="U6783">
        <v>1797</v>
      </c>
      <c r="V6783">
        <v>2294</v>
      </c>
      <c r="W6783">
        <v>6210</v>
      </c>
      <c r="X6783">
        <v>8567</v>
      </c>
      <c r="Y6783">
        <v>0.15</v>
      </c>
      <c r="Z6783">
        <v>8</v>
      </c>
      <c r="AA6783">
        <v>8860</v>
      </c>
      <c r="AB6783">
        <v>3</v>
      </c>
      <c r="AC6783">
        <v>81.819999999999993</v>
      </c>
    </row>
    <row r="6784" spans="1:29" x14ac:dyDescent="0.3">
      <c r="A6784">
        <v>2015</v>
      </c>
      <c r="B6784">
        <v>4</v>
      </c>
      <c r="C6784" s="1">
        <v>42121</v>
      </c>
      <c r="D6784">
        <v>6850</v>
      </c>
      <c r="E6784">
        <v>502</v>
      </c>
      <c r="F6784">
        <v>145</v>
      </c>
      <c r="G6784">
        <v>84</v>
      </c>
      <c r="H6784">
        <v>831</v>
      </c>
      <c r="I6784">
        <v>458</v>
      </c>
      <c r="J6784">
        <v>1518</v>
      </c>
      <c r="K6784">
        <v>8870</v>
      </c>
      <c r="L6784">
        <v>112</v>
      </c>
      <c r="M6784">
        <v>695</v>
      </c>
      <c r="N6784">
        <v>803</v>
      </c>
      <c r="O6784">
        <v>55</v>
      </c>
      <c r="P6784">
        <v>1666</v>
      </c>
      <c r="Q6784">
        <v>1881</v>
      </c>
      <c r="R6784">
        <v>2751</v>
      </c>
      <c r="S6784">
        <v>0</v>
      </c>
      <c r="T6784">
        <v>-870</v>
      </c>
      <c r="U6784">
        <v>1740</v>
      </c>
      <c r="V6784">
        <v>2158</v>
      </c>
      <c r="W6784">
        <v>5856</v>
      </c>
      <c r="X6784">
        <v>8074</v>
      </c>
      <c r="Y6784">
        <v>0.16</v>
      </c>
      <c r="Z6784">
        <v>9</v>
      </c>
      <c r="AA6784">
        <v>8412</v>
      </c>
      <c r="AB6784">
        <v>4</v>
      </c>
      <c r="AC6784">
        <v>81.67</v>
      </c>
    </row>
    <row r="6785" spans="1:29" x14ac:dyDescent="0.3">
      <c r="A6785">
        <v>2015</v>
      </c>
      <c r="B6785">
        <v>4</v>
      </c>
      <c r="C6785" s="1">
        <v>42122</v>
      </c>
      <c r="D6785">
        <v>6140</v>
      </c>
      <c r="E6785">
        <v>524</v>
      </c>
      <c r="F6785">
        <v>107</v>
      </c>
      <c r="G6785">
        <v>84</v>
      </c>
      <c r="H6785">
        <v>1011</v>
      </c>
      <c r="I6785">
        <v>426</v>
      </c>
      <c r="J6785">
        <v>1628</v>
      </c>
      <c r="K6785">
        <v>8292</v>
      </c>
      <c r="L6785">
        <v>162</v>
      </c>
      <c r="M6785">
        <v>734</v>
      </c>
      <c r="N6785">
        <v>805</v>
      </c>
      <c r="O6785">
        <v>54</v>
      </c>
      <c r="P6785">
        <v>1755</v>
      </c>
      <c r="Q6785">
        <v>1917</v>
      </c>
      <c r="R6785">
        <v>2751</v>
      </c>
      <c r="S6785">
        <v>0</v>
      </c>
      <c r="T6785">
        <v>-833</v>
      </c>
      <c r="U6785">
        <v>1646</v>
      </c>
      <c r="V6785">
        <v>2061</v>
      </c>
      <c r="W6785">
        <v>5252</v>
      </c>
      <c r="X6785">
        <v>7371</v>
      </c>
      <c r="Y6785">
        <v>0.18</v>
      </c>
      <c r="Z6785">
        <v>11</v>
      </c>
      <c r="AA6785">
        <v>7866</v>
      </c>
      <c r="AB6785">
        <v>6</v>
      </c>
      <c r="AC6785">
        <v>81.59</v>
      </c>
    </row>
    <row r="6786" spans="1:29" x14ac:dyDescent="0.3">
      <c r="A6786">
        <v>2015</v>
      </c>
      <c r="B6786">
        <v>4</v>
      </c>
      <c r="C6786" s="1">
        <v>42123</v>
      </c>
      <c r="D6786">
        <v>6560</v>
      </c>
      <c r="E6786">
        <v>528</v>
      </c>
      <c r="F6786">
        <v>96</v>
      </c>
      <c r="G6786">
        <v>83</v>
      </c>
      <c r="H6786">
        <v>882</v>
      </c>
      <c r="I6786">
        <v>410</v>
      </c>
      <c r="J6786">
        <v>1471</v>
      </c>
      <c r="K6786">
        <v>8559</v>
      </c>
      <c r="L6786">
        <v>132</v>
      </c>
      <c r="M6786">
        <v>742</v>
      </c>
      <c r="N6786">
        <v>804</v>
      </c>
      <c r="O6786">
        <v>56</v>
      </c>
      <c r="P6786">
        <v>1735</v>
      </c>
      <c r="Q6786">
        <v>1912</v>
      </c>
      <c r="R6786">
        <v>2522</v>
      </c>
      <c r="S6786">
        <v>0</v>
      </c>
      <c r="T6786">
        <v>-609</v>
      </c>
      <c r="U6786">
        <v>1701</v>
      </c>
      <c r="V6786">
        <v>1834</v>
      </c>
      <c r="W6786">
        <v>5557</v>
      </c>
      <c r="X6786">
        <v>7433</v>
      </c>
      <c r="Y6786">
        <v>0.17</v>
      </c>
      <c r="Z6786">
        <v>13</v>
      </c>
      <c r="AA6786">
        <v>8149</v>
      </c>
      <c r="AB6786">
        <v>9</v>
      </c>
      <c r="AC6786">
        <v>81.5</v>
      </c>
    </row>
    <row r="6787" spans="1:29" x14ac:dyDescent="0.3">
      <c r="A6787">
        <v>2015</v>
      </c>
      <c r="B6787">
        <v>4</v>
      </c>
      <c r="C6787" s="1">
        <v>42124</v>
      </c>
      <c r="D6787">
        <v>6550</v>
      </c>
      <c r="E6787">
        <v>491</v>
      </c>
      <c r="F6787">
        <v>87</v>
      </c>
      <c r="G6787">
        <v>82</v>
      </c>
      <c r="H6787">
        <v>882</v>
      </c>
      <c r="I6787">
        <v>363</v>
      </c>
      <c r="J6787">
        <v>1414</v>
      </c>
      <c r="K6787">
        <v>8455</v>
      </c>
      <c r="L6787">
        <v>101</v>
      </c>
      <c r="M6787">
        <v>745</v>
      </c>
      <c r="N6787">
        <v>806</v>
      </c>
      <c r="O6787">
        <v>56</v>
      </c>
      <c r="P6787">
        <v>1708</v>
      </c>
      <c r="Q6787">
        <v>1925</v>
      </c>
      <c r="R6787">
        <v>0</v>
      </c>
      <c r="S6787">
        <v>0</v>
      </c>
      <c r="T6787">
        <v>1925</v>
      </c>
      <c r="U6787">
        <v>1700</v>
      </c>
      <c r="V6787">
        <v>154</v>
      </c>
      <c r="W6787">
        <v>4802</v>
      </c>
      <c r="X6787">
        <v>4821</v>
      </c>
      <c r="Y6787">
        <v>0.17</v>
      </c>
      <c r="Z6787">
        <v>43</v>
      </c>
      <c r="AA6787">
        <v>8092</v>
      </c>
      <c r="AB6787">
        <v>40</v>
      </c>
      <c r="AC6787">
        <v>81.7</v>
      </c>
    </row>
    <row r="6788" spans="1:29" x14ac:dyDescent="0.3">
      <c r="A6788">
        <v>2015</v>
      </c>
      <c r="B6788">
        <v>5</v>
      </c>
      <c r="C6788" s="1">
        <v>42125</v>
      </c>
      <c r="D6788">
        <v>5650</v>
      </c>
      <c r="E6788">
        <v>520</v>
      </c>
      <c r="F6788">
        <v>84</v>
      </c>
      <c r="G6788">
        <v>21</v>
      </c>
      <c r="H6788">
        <v>935</v>
      </c>
      <c r="I6788">
        <v>351</v>
      </c>
      <c r="J6788">
        <v>1391</v>
      </c>
      <c r="K6788">
        <v>7561</v>
      </c>
      <c r="L6788">
        <v>88</v>
      </c>
      <c r="M6788">
        <v>482</v>
      </c>
      <c r="N6788">
        <v>807</v>
      </c>
      <c r="O6788">
        <v>60</v>
      </c>
      <c r="P6788">
        <v>1437</v>
      </c>
      <c r="Q6788">
        <v>1907</v>
      </c>
      <c r="R6788">
        <v>0</v>
      </c>
      <c r="S6788">
        <v>0</v>
      </c>
      <c r="T6788">
        <v>1907</v>
      </c>
      <c r="U6788">
        <v>1580</v>
      </c>
      <c r="V6788">
        <v>294</v>
      </c>
      <c r="W6788">
        <v>4056</v>
      </c>
      <c r="X6788">
        <v>4216</v>
      </c>
      <c r="Y6788">
        <v>0.16</v>
      </c>
      <c r="Z6788">
        <v>44</v>
      </c>
      <c r="AA6788">
        <v>7210</v>
      </c>
      <c r="AB6788">
        <v>42</v>
      </c>
      <c r="AC6788">
        <v>81.98</v>
      </c>
    </row>
    <row r="6789" spans="1:29" x14ac:dyDescent="0.3">
      <c r="A6789">
        <v>2015</v>
      </c>
      <c r="B6789">
        <v>5</v>
      </c>
      <c r="C6789" s="1">
        <v>42126</v>
      </c>
      <c r="D6789">
        <v>5300</v>
      </c>
      <c r="E6789">
        <v>540</v>
      </c>
      <c r="F6789">
        <v>80</v>
      </c>
      <c r="G6789">
        <v>19</v>
      </c>
      <c r="H6789">
        <v>487</v>
      </c>
      <c r="I6789">
        <v>354</v>
      </c>
      <c r="J6789">
        <v>940</v>
      </c>
      <c r="K6789">
        <v>6780</v>
      </c>
      <c r="L6789">
        <v>78</v>
      </c>
      <c r="M6789">
        <v>293</v>
      </c>
      <c r="N6789">
        <v>811</v>
      </c>
      <c r="O6789">
        <v>66</v>
      </c>
      <c r="P6789">
        <v>1248</v>
      </c>
      <c r="Q6789">
        <v>1913</v>
      </c>
      <c r="R6789">
        <v>0</v>
      </c>
      <c r="S6789">
        <v>0</v>
      </c>
      <c r="T6789">
        <v>1913</v>
      </c>
      <c r="U6789">
        <v>1534</v>
      </c>
      <c r="V6789">
        <v>-18</v>
      </c>
      <c r="W6789">
        <v>3770</v>
      </c>
      <c r="X6789">
        <v>3618</v>
      </c>
      <c r="Y6789">
        <v>0.15</v>
      </c>
      <c r="Z6789">
        <v>47</v>
      </c>
      <c r="AA6789">
        <v>6426</v>
      </c>
      <c r="AB6789">
        <v>44</v>
      </c>
      <c r="AC6789">
        <v>82.34</v>
      </c>
    </row>
    <row r="6790" spans="1:29" x14ac:dyDescent="0.3">
      <c r="A6790">
        <v>2015</v>
      </c>
      <c r="B6790">
        <v>5</v>
      </c>
      <c r="C6790" s="1">
        <v>42127</v>
      </c>
      <c r="D6790">
        <v>5340</v>
      </c>
      <c r="E6790">
        <v>497</v>
      </c>
      <c r="F6790">
        <v>68</v>
      </c>
      <c r="G6790">
        <v>20</v>
      </c>
      <c r="H6790">
        <v>719</v>
      </c>
      <c r="I6790">
        <v>357</v>
      </c>
      <c r="J6790">
        <v>1164</v>
      </c>
      <c r="K6790">
        <v>7001</v>
      </c>
      <c r="L6790">
        <v>86</v>
      </c>
      <c r="M6790">
        <v>286</v>
      </c>
      <c r="N6790">
        <v>241</v>
      </c>
      <c r="O6790">
        <v>63</v>
      </c>
      <c r="P6790">
        <v>676</v>
      </c>
      <c r="Q6790">
        <v>1964</v>
      </c>
      <c r="R6790">
        <v>0</v>
      </c>
      <c r="S6790">
        <v>0</v>
      </c>
      <c r="T6790">
        <v>1964</v>
      </c>
      <c r="U6790">
        <v>1539</v>
      </c>
      <c r="V6790">
        <v>750</v>
      </c>
      <c r="W6790">
        <v>3748</v>
      </c>
      <c r="X6790">
        <v>4361</v>
      </c>
      <c r="Y6790">
        <v>0.06</v>
      </c>
      <c r="Z6790">
        <v>38</v>
      </c>
      <c r="AA6790">
        <v>6644</v>
      </c>
      <c r="AB6790">
        <v>34</v>
      </c>
      <c r="AC6790">
        <v>82.56</v>
      </c>
    </row>
    <row r="6791" spans="1:29" x14ac:dyDescent="0.3">
      <c r="A6791">
        <v>2015</v>
      </c>
      <c r="B6791">
        <v>5</v>
      </c>
      <c r="C6791" s="1">
        <v>42128</v>
      </c>
      <c r="D6791">
        <v>6050</v>
      </c>
      <c r="E6791">
        <v>503</v>
      </c>
      <c r="F6791">
        <v>57</v>
      </c>
      <c r="G6791">
        <v>25</v>
      </c>
      <c r="H6791">
        <v>791</v>
      </c>
      <c r="I6791">
        <v>377</v>
      </c>
      <c r="J6791">
        <v>1250</v>
      </c>
      <c r="K6791">
        <v>7803</v>
      </c>
      <c r="L6791">
        <v>87</v>
      </c>
      <c r="M6791">
        <v>294</v>
      </c>
      <c r="N6791">
        <v>572</v>
      </c>
      <c r="O6791">
        <v>62</v>
      </c>
      <c r="P6791">
        <v>1015</v>
      </c>
      <c r="Q6791">
        <v>2044</v>
      </c>
      <c r="R6791">
        <v>0</v>
      </c>
      <c r="S6791">
        <v>0</v>
      </c>
      <c r="T6791">
        <v>2044</v>
      </c>
      <c r="U6791">
        <v>1634</v>
      </c>
      <c r="V6791">
        <v>540</v>
      </c>
      <c r="W6791">
        <v>4347</v>
      </c>
      <c r="X6791">
        <v>4744</v>
      </c>
      <c r="Y6791">
        <v>0.1</v>
      </c>
      <c r="Z6791">
        <v>39</v>
      </c>
      <c r="AA6791">
        <v>7426</v>
      </c>
      <c r="AB6791">
        <v>36</v>
      </c>
      <c r="AC6791">
        <v>82.71</v>
      </c>
    </row>
    <row r="6792" spans="1:29" x14ac:dyDescent="0.3">
      <c r="A6792">
        <v>2015</v>
      </c>
      <c r="B6792">
        <v>5</v>
      </c>
      <c r="C6792" s="1">
        <v>42129</v>
      </c>
      <c r="D6792">
        <v>6350</v>
      </c>
      <c r="E6792">
        <v>508</v>
      </c>
      <c r="F6792">
        <v>52</v>
      </c>
      <c r="G6792">
        <v>24</v>
      </c>
      <c r="H6792">
        <v>1970</v>
      </c>
      <c r="I6792">
        <v>367</v>
      </c>
      <c r="J6792">
        <v>2413</v>
      </c>
      <c r="K6792">
        <v>9271</v>
      </c>
      <c r="L6792">
        <v>90</v>
      </c>
      <c r="M6792">
        <v>298</v>
      </c>
      <c r="N6792">
        <v>240</v>
      </c>
      <c r="O6792">
        <v>66</v>
      </c>
      <c r="P6792">
        <v>694</v>
      </c>
      <c r="Q6792">
        <v>2050</v>
      </c>
      <c r="R6792">
        <v>0</v>
      </c>
      <c r="S6792">
        <v>0</v>
      </c>
      <c r="T6792">
        <v>2050</v>
      </c>
      <c r="U6792">
        <v>1674</v>
      </c>
      <c r="V6792">
        <v>2060</v>
      </c>
      <c r="W6792">
        <v>4610</v>
      </c>
      <c r="X6792">
        <v>6527</v>
      </c>
      <c r="Y6792">
        <v>0.05</v>
      </c>
      <c r="Z6792">
        <v>30</v>
      </c>
      <c r="AA6792">
        <v>8904</v>
      </c>
      <c r="AB6792">
        <v>27</v>
      </c>
      <c r="AC6792">
        <v>82.65</v>
      </c>
    </row>
    <row r="6793" spans="1:29" x14ac:dyDescent="0.3">
      <c r="A6793">
        <v>2015</v>
      </c>
      <c r="B6793">
        <v>5</v>
      </c>
      <c r="C6793" s="1">
        <v>42130</v>
      </c>
      <c r="D6793">
        <v>6400</v>
      </c>
      <c r="E6793">
        <v>558</v>
      </c>
      <c r="F6793">
        <v>48</v>
      </c>
      <c r="G6793">
        <v>20</v>
      </c>
      <c r="H6793">
        <v>1370</v>
      </c>
      <c r="I6793">
        <v>362</v>
      </c>
      <c r="J6793">
        <v>1800</v>
      </c>
      <c r="K6793">
        <v>8758</v>
      </c>
      <c r="L6793">
        <v>50</v>
      </c>
      <c r="M6793">
        <v>287</v>
      </c>
      <c r="N6793">
        <v>619</v>
      </c>
      <c r="O6793">
        <v>63</v>
      </c>
      <c r="P6793">
        <v>1018</v>
      </c>
      <c r="Q6793">
        <v>2051</v>
      </c>
      <c r="R6793">
        <v>0</v>
      </c>
      <c r="S6793">
        <v>0</v>
      </c>
      <c r="T6793">
        <v>2051</v>
      </c>
      <c r="U6793">
        <v>1680</v>
      </c>
      <c r="V6793">
        <v>1129</v>
      </c>
      <c r="W6793">
        <v>4704</v>
      </c>
      <c r="X6793">
        <v>5689</v>
      </c>
      <c r="Y6793">
        <v>0.1</v>
      </c>
      <c r="Z6793">
        <v>35</v>
      </c>
      <c r="AA6793">
        <v>8396</v>
      </c>
      <c r="AB6793">
        <v>32</v>
      </c>
      <c r="AC6793">
        <v>82.68</v>
      </c>
    </row>
    <row r="6794" spans="1:29" x14ac:dyDescent="0.3">
      <c r="A6794">
        <v>2015</v>
      </c>
      <c r="B6794">
        <v>5</v>
      </c>
      <c r="C6794" s="1">
        <v>42131</v>
      </c>
      <c r="D6794">
        <v>7070</v>
      </c>
      <c r="E6794">
        <v>580</v>
      </c>
      <c r="F6794">
        <v>45</v>
      </c>
      <c r="G6794">
        <v>23</v>
      </c>
      <c r="H6794">
        <v>879</v>
      </c>
      <c r="I6794">
        <v>351</v>
      </c>
      <c r="J6794">
        <v>1298</v>
      </c>
      <c r="K6794">
        <v>8948</v>
      </c>
      <c r="L6794">
        <v>69</v>
      </c>
      <c r="M6794">
        <v>278</v>
      </c>
      <c r="N6794">
        <v>183</v>
      </c>
      <c r="O6794">
        <v>68</v>
      </c>
      <c r="P6794">
        <v>598</v>
      </c>
      <c r="Q6794">
        <v>2088</v>
      </c>
      <c r="R6794">
        <v>0</v>
      </c>
      <c r="S6794">
        <v>0</v>
      </c>
      <c r="T6794">
        <v>2088</v>
      </c>
      <c r="U6794">
        <v>1769</v>
      </c>
      <c r="V6794">
        <v>1112</v>
      </c>
      <c r="W6794">
        <v>5296</v>
      </c>
      <c r="X6794">
        <v>6262</v>
      </c>
      <c r="Y6794">
        <v>0.04</v>
      </c>
      <c r="Z6794">
        <v>30</v>
      </c>
      <c r="AA6794">
        <v>8597</v>
      </c>
      <c r="AB6794">
        <v>27</v>
      </c>
      <c r="AC6794">
        <v>82.65</v>
      </c>
    </row>
    <row r="6795" spans="1:29" x14ac:dyDescent="0.3">
      <c r="A6795">
        <v>2015</v>
      </c>
      <c r="B6795">
        <v>5</v>
      </c>
      <c r="C6795" s="1">
        <v>42132</v>
      </c>
      <c r="D6795">
        <v>6970</v>
      </c>
      <c r="E6795">
        <v>584</v>
      </c>
      <c r="F6795">
        <v>45</v>
      </c>
      <c r="G6795">
        <v>23</v>
      </c>
      <c r="H6795">
        <v>528</v>
      </c>
      <c r="I6795">
        <v>354</v>
      </c>
      <c r="J6795">
        <v>950</v>
      </c>
      <c r="K6795">
        <v>8504</v>
      </c>
      <c r="L6795">
        <v>70</v>
      </c>
      <c r="M6795">
        <v>290</v>
      </c>
      <c r="N6795">
        <v>651</v>
      </c>
      <c r="O6795">
        <v>66</v>
      </c>
      <c r="P6795">
        <v>1077</v>
      </c>
      <c r="Q6795">
        <v>2087</v>
      </c>
      <c r="R6795">
        <v>0</v>
      </c>
      <c r="S6795">
        <v>0</v>
      </c>
      <c r="T6795">
        <v>2087</v>
      </c>
      <c r="U6795">
        <v>1756</v>
      </c>
      <c r="V6795">
        <v>273</v>
      </c>
      <c r="W6795">
        <v>5214</v>
      </c>
      <c r="X6795">
        <v>5340</v>
      </c>
      <c r="Y6795">
        <v>0.1</v>
      </c>
      <c r="Z6795">
        <v>37</v>
      </c>
      <c r="AA6795">
        <v>8150</v>
      </c>
      <c r="AB6795">
        <v>34</v>
      </c>
      <c r="AC6795">
        <v>82.72</v>
      </c>
    </row>
    <row r="6796" spans="1:29" x14ac:dyDescent="0.3">
      <c r="A6796">
        <v>2015</v>
      </c>
      <c r="B6796">
        <v>5</v>
      </c>
      <c r="C6796" s="1">
        <v>42133</v>
      </c>
      <c r="D6796">
        <v>7070</v>
      </c>
      <c r="E6796">
        <v>571</v>
      </c>
      <c r="F6796">
        <v>57</v>
      </c>
      <c r="G6796">
        <v>19</v>
      </c>
      <c r="H6796">
        <v>1073</v>
      </c>
      <c r="I6796">
        <v>395</v>
      </c>
      <c r="J6796">
        <v>1544</v>
      </c>
      <c r="K6796">
        <v>9185</v>
      </c>
      <c r="L6796">
        <v>63</v>
      </c>
      <c r="M6796">
        <v>278</v>
      </c>
      <c r="N6796">
        <v>151</v>
      </c>
      <c r="O6796">
        <v>67</v>
      </c>
      <c r="P6796">
        <v>559</v>
      </c>
      <c r="Q6796">
        <v>2128</v>
      </c>
      <c r="R6796">
        <v>0</v>
      </c>
      <c r="S6796">
        <v>0</v>
      </c>
      <c r="T6796">
        <v>2128</v>
      </c>
      <c r="U6796">
        <v>1769</v>
      </c>
      <c r="V6796">
        <v>1371</v>
      </c>
      <c r="W6796">
        <v>5276</v>
      </c>
      <c r="X6796">
        <v>6498</v>
      </c>
      <c r="Y6796">
        <v>0.04</v>
      </c>
      <c r="Z6796">
        <v>29</v>
      </c>
      <c r="AA6796">
        <v>8790</v>
      </c>
      <c r="AB6796">
        <v>26</v>
      </c>
      <c r="AC6796">
        <v>82.66</v>
      </c>
    </row>
    <row r="6797" spans="1:29" x14ac:dyDescent="0.3">
      <c r="A6797">
        <v>2015</v>
      </c>
      <c r="B6797">
        <v>5</v>
      </c>
      <c r="C6797" s="1">
        <v>42134</v>
      </c>
      <c r="D6797">
        <v>7100</v>
      </c>
      <c r="E6797">
        <v>559</v>
      </c>
      <c r="F6797">
        <v>57</v>
      </c>
      <c r="G6797">
        <v>17</v>
      </c>
      <c r="H6797">
        <v>149</v>
      </c>
      <c r="I6797">
        <v>400</v>
      </c>
      <c r="J6797">
        <v>623</v>
      </c>
      <c r="K6797">
        <v>8282</v>
      </c>
      <c r="L6797">
        <v>44</v>
      </c>
      <c r="M6797">
        <v>282</v>
      </c>
      <c r="N6797">
        <v>568</v>
      </c>
      <c r="O6797">
        <v>67</v>
      </c>
      <c r="P6797">
        <v>960</v>
      </c>
      <c r="Q6797">
        <v>2123</v>
      </c>
      <c r="R6797">
        <v>0</v>
      </c>
      <c r="S6797">
        <v>0</v>
      </c>
      <c r="T6797">
        <v>2123</v>
      </c>
      <c r="U6797">
        <v>1773</v>
      </c>
      <c r="V6797">
        <v>56</v>
      </c>
      <c r="W6797">
        <v>5291</v>
      </c>
      <c r="X6797">
        <v>5199</v>
      </c>
      <c r="Y6797">
        <v>0.09</v>
      </c>
      <c r="Z6797">
        <v>37</v>
      </c>
      <c r="AA6797">
        <v>7882</v>
      </c>
      <c r="AB6797">
        <v>34</v>
      </c>
      <c r="AC6797">
        <v>82.75</v>
      </c>
    </row>
    <row r="6798" spans="1:29" x14ac:dyDescent="0.3">
      <c r="A6798">
        <v>2015</v>
      </c>
      <c r="B6798">
        <v>5</v>
      </c>
      <c r="C6798" s="1">
        <v>42135</v>
      </c>
      <c r="D6798">
        <v>7120</v>
      </c>
      <c r="E6798">
        <v>559</v>
      </c>
      <c r="F6798">
        <v>57</v>
      </c>
      <c r="G6798">
        <v>21</v>
      </c>
      <c r="H6798">
        <v>1454</v>
      </c>
      <c r="I6798">
        <v>391</v>
      </c>
      <c r="J6798">
        <v>1923</v>
      </c>
      <c r="K6798">
        <v>9602</v>
      </c>
      <c r="L6798">
        <v>69</v>
      </c>
      <c r="M6798">
        <v>285</v>
      </c>
      <c r="N6798">
        <v>241</v>
      </c>
      <c r="O6798">
        <v>66</v>
      </c>
      <c r="P6798">
        <v>662</v>
      </c>
      <c r="Q6798">
        <v>2203</v>
      </c>
      <c r="R6798">
        <v>0</v>
      </c>
      <c r="S6798">
        <v>0</v>
      </c>
      <c r="T6798">
        <v>2203</v>
      </c>
      <c r="U6798">
        <v>1776</v>
      </c>
      <c r="V6798">
        <v>1605</v>
      </c>
      <c r="W6798">
        <v>5286</v>
      </c>
      <c r="X6798">
        <v>6737</v>
      </c>
      <c r="Y6798">
        <v>0.05</v>
      </c>
      <c r="Z6798">
        <v>30</v>
      </c>
      <c r="AA6798">
        <v>9211</v>
      </c>
      <c r="AB6798">
        <v>27</v>
      </c>
      <c r="AC6798">
        <v>82.66</v>
      </c>
    </row>
    <row r="6799" spans="1:29" x14ac:dyDescent="0.3">
      <c r="A6799">
        <v>2015</v>
      </c>
      <c r="B6799">
        <v>5</v>
      </c>
      <c r="C6799" s="1">
        <v>42136</v>
      </c>
      <c r="D6799">
        <v>7570</v>
      </c>
      <c r="E6799">
        <v>561</v>
      </c>
      <c r="F6799">
        <v>51</v>
      </c>
      <c r="G6799">
        <v>21</v>
      </c>
      <c r="H6799">
        <v>1390</v>
      </c>
      <c r="I6799">
        <v>343</v>
      </c>
      <c r="J6799">
        <v>1805</v>
      </c>
      <c r="K6799">
        <v>9936</v>
      </c>
      <c r="L6799">
        <v>80</v>
      </c>
      <c r="M6799">
        <v>385</v>
      </c>
      <c r="N6799">
        <v>567</v>
      </c>
      <c r="O6799">
        <v>56</v>
      </c>
      <c r="P6799">
        <v>1089</v>
      </c>
      <c r="Q6799">
        <v>2231</v>
      </c>
      <c r="R6799">
        <v>0</v>
      </c>
      <c r="S6799">
        <v>0</v>
      </c>
      <c r="T6799">
        <v>2231</v>
      </c>
      <c r="U6799">
        <v>1836</v>
      </c>
      <c r="V6799">
        <v>1101</v>
      </c>
      <c r="W6799">
        <v>5670</v>
      </c>
      <c r="X6799">
        <v>6616</v>
      </c>
      <c r="Y6799">
        <v>0.09</v>
      </c>
      <c r="Z6799">
        <v>33</v>
      </c>
      <c r="AA6799">
        <v>9593</v>
      </c>
      <c r="AB6799">
        <v>31</v>
      </c>
      <c r="AC6799">
        <v>82.6</v>
      </c>
    </row>
    <row r="6800" spans="1:29" x14ac:dyDescent="0.3">
      <c r="A6800">
        <v>2015</v>
      </c>
      <c r="B6800">
        <v>5</v>
      </c>
      <c r="C6800" s="1">
        <v>42137</v>
      </c>
      <c r="D6800">
        <v>7390</v>
      </c>
      <c r="E6800">
        <v>585</v>
      </c>
      <c r="F6800">
        <v>45</v>
      </c>
      <c r="G6800">
        <v>24</v>
      </c>
      <c r="H6800">
        <v>1013</v>
      </c>
      <c r="I6800">
        <v>319</v>
      </c>
      <c r="J6800">
        <v>1401</v>
      </c>
      <c r="K6800">
        <v>9376</v>
      </c>
      <c r="L6800">
        <v>76</v>
      </c>
      <c r="M6800">
        <v>389</v>
      </c>
      <c r="N6800">
        <v>241</v>
      </c>
      <c r="O6800">
        <v>44</v>
      </c>
      <c r="P6800">
        <v>751</v>
      </c>
      <c r="Q6800">
        <v>2221</v>
      </c>
      <c r="R6800">
        <v>0</v>
      </c>
      <c r="S6800">
        <v>0</v>
      </c>
      <c r="T6800">
        <v>2221</v>
      </c>
      <c r="U6800">
        <v>1812</v>
      </c>
      <c r="V6800">
        <v>1018</v>
      </c>
      <c r="W6800">
        <v>5541</v>
      </c>
      <c r="X6800">
        <v>6404</v>
      </c>
      <c r="Y6800">
        <v>0.06</v>
      </c>
      <c r="Z6800">
        <v>32</v>
      </c>
      <c r="AA6800">
        <v>9057</v>
      </c>
      <c r="AB6800">
        <v>29</v>
      </c>
      <c r="AC6800">
        <v>82.55</v>
      </c>
    </row>
    <row r="6801" spans="1:29" x14ac:dyDescent="0.3">
      <c r="A6801">
        <v>2015</v>
      </c>
      <c r="B6801">
        <v>5</v>
      </c>
      <c r="C6801" s="1">
        <v>42138</v>
      </c>
      <c r="D6801">
        <v>7690</v>
      </c>
      <c r="E6801">
        <v>593</v>
      </c>
      <c r="F6801">
        <v>58</v>
      </c>
      <c r="G6801">
        <v>26</v>
      </c>
      <c r="H6801">
        <v>1110</v>
      </c>
      <c r="I6801">
        <v>345</v>
      </c>
      <c r="J6801">
        <v>1539</v>
      </c>
      <c r="K6801">
        <v>9822</v>
      </c>
      <c r="L6801">
        <v>80</v>
      </c>
      <c r="M6801">
        <v>378</v>
      </c>
      <c r="N6801">
        <v>620</v>
      </c>
      <c r="O6801">
        <v>28</v>
      </c>
      <c r="P6801">
        <v>1105</v>
      </c>
      <c r="Q6801">
        <v>2279</v>
      </c>
      <c r="R6801">
        <v>0</v>
      </c>
      <c r="S6801">
        <v>0</v>
      </c>
      <c r="T6801">
        <v>2279</v>
      </c>
      <c r="U6801">
        <v>3279</v>
      </c>
      <c r="V6801">
        <v>2232</v>
      </c>
      <c r="W6801">
        <v>4366</v>
      </c>
      <c r="X6801">
        <v>6438</v>
      </c>
      <c r="Y6801">
        <v>0.09</v>
      </c>
      <c r="Z6801">
        <v>34</v>
      </c>
      <c r="AA6801">
        <v>9477</v>
      </c>
      <c r="AB6801">
        <v>32</v>
      </c>
      <c r="AC6801">
        <v>82.51</v>
      </c>
    </row>
    <row r="6802" spans="1:29" x14ac:dyDescent="0.3">
      <c r="A6802">
        <v>2015</v>
      </c>
      <c r="B6802">
        <v>5</v>
      </c>
      <c r="C6802" s="1">
        <v>42139</v>
      </c>
      <c r="D6802">
        <v>7490</v>
      </c>
      <c r="E6802">
        <v>614</v>
      </c>
      <c r="F6802">
        <v>54</v>
      </c>
      <c r="G6802">
        <v>26</v>
      </c>
      <c r="H6802">
        <v>841</v>
      </c>
      <c r="I6802">
        <v>348</v>
      </c>
      <c r="J6802">
        <v>1269</v>
      </c>
      <c r="K6802">
        <v>9373</v>
      </c>
      <c r="L6802">
        <v>68</v>
      </c>
      <c r="M6802">
        <v>389</v>
      </c>
      <c r="N6802">
        <v>189</v>
      </c>
      <c r="O6802">
        <v>35</v>
      </c>
      <c r="P6802">
        <v>681</v>
      </c>
      <c r="Q6802">
        <v>2312</v>
      </c>
      <c r="R6802">
        <v>0</v>
      </c>
      <c r="S6802">
        <v>0</v>
      </c>
      <c r="T6802">
        <v>2312</v>
      </c>
      <c r="U6802">
        <v>4285</v>
      </c>
      <c r="V6802">
        <v>3370</v>
      </c>
      <c r="W6802">
        <v>3172</v>
      </c>
      <c r="X6802">
        <v>6380</v>
      </c>
      <c r="Y6802">
        <v>0.06</v>
      </c>
      <c r="Z6802">
        <v>32</v>
      </c>
      <c r="AA6802">
        <v>9025</v>
      </c>
      <c r="AB6802">
        <v>29</v>
      </c>
      <c r="AC6802">
        <v>82.47</v>
      </c>
    </row>
    <row r="6803" spans="1:29" x14ac:dyDescent="0.3">
      <c r="A6803">
        <v>2015</v>
      </c>
      <c r="B6803">
        <v>5</v>
      </c>
      <c r="C6803" s="1">
        <v>42140</v>
      </c>
      <c r="D6803">
        <v>7750</v>
      </c>
      <c r="E6803">
        <v>624</v>
      </c>
      <c r="F6803">
        <v>50</v>
      </c>
      <c r="G6803">
        <v>19</v>
      </c>
      <c r="H6803">
        <v>755</v>
      </c>
      <c r="I6803">
        <v>341</v>
      </c>
      <c r="J6803">
        <v>1165</v>
      </c>
      <c r="K6803">
        <v>9539</v>
      </c>
      <c r="L6803">
        <v>46</v>
      </c>
      <c r="M6803">
        <v>393</v>
      </c>
      <c r="N6803">
        <v>623</v>
      </c>
      <c r="O6803">
        <v>36</v>
      </c>
      <c r="P6803">
        <v>1098</v>
      </c>
      <c r="Q6803">
        <v>2369</v>
      </c>
      <c r="R6803">
        <v>0</v>
      </c>
      <c r="S6803">
        <v>0</v>
      </c>
      <c r="T6803">
        <v>2369</v>
      </c>
      <c r="U6803">
        <v>4361</v>
      </c>
      <c r="V6803">
        <v>2888</v>
      </c>
      <c r="W6803">
        <v>3350</v>
      </c>
      <c r="X6803">
        <v>6072</v>
      </c>
      <c r="Y6803">
        <v>0.1</v>
      </c>
      <c r="Z6803">
        <v>36</v>
      </c>
      <c r="AA6803">
        <v>9198</v>
      </c>
      <c r="AB6803">
        <v>34</v>
      </c>
      <c r="AC6803">
        <v>82.47</v>
      </c>
    </row>
    <row r="6804" spans="1:29" x14ac:dyDescent="0.3">
      <c r="A6804">
        <v>2015</v>
      </c>
      <c r="B6804">
        <v>5</v>
      </c>
      <c r="C6804" s="1">
        <v>42141</v>
      </c>
      <c r="D6804">
        <v>7710</v>
      </c>
      <c r="E6804">
        <v>623</v>
      </c>
      <c r="F6804">
        <v>49</v>
      </c>
      <c r="G6804">
        <v>24</v>
      </c>
      <c r="H6804">
        <v>830</v>
      </c>
      <c r="I6804">
        <v>367</v>
      </c>
      <c r="J6804">
        <v>1270</v>
      </c>
      <c r="K6804">
        <v>9603</v>
      </c>
      <c r="L6804">
        <v>44</v>
      </c>
      <c r="M6804">
        <v>389</v>
      </c>
      <c r="N6804">
        <v>179</v>
      </c>
      <c r="O6804">
        <v>35</v>
      </c>
      <c r="P6804">
        <v>647</v>
      </c>
      <c r="Q6804">
        <v>2402</v>
      </c>
      <c r="R6804">
        <v>0</v>
      </c>
      <c r="S6804">
        <v>0</v>
      </c>
      <c r="T6804">
        <v>2402</v>
      </c>
      <c r="U6804">
        <v>4349</v>
      </c>
      <c r="V6804">
        <v>3411</v>
      </c>
      <c r="W6804">
        <v>3311</v>
      </c>
      <c r="X6804">
        <v>6554</v>
      </c>
      <c r="Y6804">
        <v>0.05</v>
      </c>
      <c r="Z6804">
        <v>32</v>
      </c>
      <c r="AA6804">
        <v>9236</v>
      </c>
      <c r="AB6804">
        <v>29</v>
      </c>
      <c r="AC6804">
        <v>82.42</v>
      </c>
    </row>
    <row r="6805" spans="1:29" x14ac:dyDescent="0.3">
      <c r="A6805">
        <v>2015</v>
      </c>
      <c r="B6805">
        <v>5</v>
      </c>
      <c r="C6805" s="1">
        <v>42142</v>
      </c>
      <c r="D6805">
        <v>7780</v>
      </c>
      <c r="E6805">
        <v>638</v>
      </c>
      <c r="F6805">
        <v>48</v>
      </c>
      <c r="G6805">
        <v>22</v>
      </c>
      <c r="H6805">
        <v>887</v>
      </c>
      <c r="I6805">
        <v>391</v>
      </c>
      <c r="J6805">
        <v>1348</v>
      </c>
      <c r="K6805">
        <v>9766</v>
      </c>
      <c r="L6805">
        <v>48</v>
      </c>
      <c r="M6805">
        <v>398</v>
      </c>
      <c r="N6805">
        <v>625</v>
      </c>
      <c r="O6805">
        <v>38</v>
      </c>
      <c r="P6805">
        <v>1109</v>
      </c>
      <c r="Q6805">
        <v>2419</v>
      </c>
      <c r="R6805">
        <v>0</v>
      </c>
      <c r="S6805">
        <v>0</v>
      </c>
      <c r="T6805">
        <v>2419</v>
      </c>
      <c r="U6805">
        <v>2894</v>
      </c>
      <c r="V6805">
        <v>1560</v>
      </c>
      <c r="W6805">
        <v>4847</v>
      </c>
      <c r="X6805">
        <v>6238</v>
      </c>
      <c r="Y6805">
        <v>0.1</v>
      </c>
      <c r="Z6805">
        <v>36</v>
      </c>
      <c r="AA6805">
        <v>9375</v>
      </c>
      <c r="AB6805">
        <v>33</v>
      </c>
      <c r="AC6805">
        <v>82.4</v>
      </c>
    </row>
    <row r="6806" spans="1:29" x14ac:dyDescent="0.3">
      <c r="A6806">
        <v>2015</v>
      </c>
      <c r="B6806">
        <v>5</v>
      </c>
      <c r="C6806" s="1">
        <v>42143</v>
      </c>
      <c r="D6806">
        <v>8210</v>
      </c>
      <c r="E6806">
        <v>677</v>
      </c>
      <c r="F6806">
        <v>48</v>
      </c>
      <c r="G6806">
        <v>24</v>
      </c>
      <c r="H6806">
        <v>971</v>
      </c>
      <c r="I6806">
        <v>374</v>
      </c>
      <c r="J6806">
        <v>1417</v>
      </c>
      <c r="K6806">
        <v>10304</v>
      </c>
      <c r="L6806">
        <v>45</v>
      </c>
      <c r="M6806">
        <v>594</v>
      </c>
      <c r="N6806">
        <v>177</v>
      </c>
      <c r="O6806">
        <v>47</v>
      </c>
      <c r="P6806">
        <v>864</v>
      </c>
      <c r="Q6806">
        <v>2467</v>
      </c>
      <c r="R6806">
        <v>0</v>
      </c>
      <c r="S6806">
        <v>0</v>
      </c>
      <c r="T6806">
        <v>2467</v>
      </c>
      <c r="U6806">
        <v>1921</v>
      </c>
      <c r="V6806">
        <v>871</v>
      </c>
      <c r="W6806">
        <v>6275</v>
      </c>
      <c r="X6806">
        <v>6973</v>
      </c>
      <c r="Y6806">
        <v>7.0000000000000007E-2</v>
      </c>
      <c r="Z6806">
        <v>32</v>
      </c>
      <c r="AA6806">
        <v>9930</v>
      </c>
      <c r="AB6806">
        <v>30</v>
      </c>
      <c r="AC6806">
        <v>82.32</v>
      </c>
    </row>
    <row r="6807" spans="1:29" x14ac:dyDescent="0.3">
      <c r="A6807">
        <v>2015</v>
      </c>
      <c r="B6807">
        <v>5</v>
      </c>
      <c r="C6807" s="1">
        <v>42144</v>
      </c>
      <c r="D6807">
        <v>8250</v>
      </c>
      <c r="E6807">
        <v>668</v>
      </c>
      <c r="F6807">
        <v>49</v>
      </c>
      <c r="G6807">
        <v>21</v>
      </c>
      <c r="H6807">
        <v>981</v>
      </c>
      <c r="I6807">
        <v>347</v>
      </c>
      <c r="J6807">
        <v>1398</v>
      </c>
      <c r="K6807">
        <v>10316</v>
      </c>
      <c r="L6807">
        <v>39</v>
      </c>
      <c r="M6807">
        <v>794</v>
      </c>
      <c r="N6807">
        <v>0</v>
      </c>
      <c r="O6807">
        <v>72</v>
      </c>
      <c r="P6807">
        <v>905</v>
      </c>
      <c r="Q6807">
        <v>2502</v>
      </c>
      <c r="R6807">
        <v>0</v>
      </c>
      <c r="S6807">
        <v>0</v>
      </c>
      <c r="T6807">
        <v>2502</v>
      </c>
      <c r="U6807">
        <v>1926</v>
      </c>
      <c r="V6807">
        <v>793</v>
      </c>
      <c r="W6807">
        <v>6291</v>
      </c>
      <c r="X6807">
        <v>6910</v>
      </c>
      <c r="Y6807">
        <v>7.0000000000000007E-2</v>
      </c>
      <c r="Z6807">
        <v>33</v>
      </c>
      <c r="AA6807">
        <v>9969</v>
      </c>
      <c r="AB6807">
        <v>31</v>
      </c>
      <c r="AC6807">
        <v>82.24</v>
      </c>
    </row>
    <row r="6808" spans="1:29" x14ac:dyDescent="0.3">
      <c r="A6808">
        <v>2015</v>
      </c>
      <c r="B6808">
        <v>5</v>
      </c>
      <c r="C6808" s="1">
        <v>42145</v>
      </c>
      <c r="D6808">
        <v>8680</v>
      </c>
      <c r="E6808">
        <v>612</v>
      </c>
      <c r="F6808">
        <v>49</v>
      </c>
      <c r="G6808">
        <v>20</v>
      </c>
      <c r="H6808">
        <v>1205</v>
      </c>
      <c r="I6808">
        <v>309</v>
      </c>
      <c r="J6808">
        <v>1583</v>
      </c>
      <c r="K6808">
        <v>10875</v>
      </c>
      <c r="L6808">
        <v>47</v>
      </c>
      <c r="M6808">
        <v>790</v>
      </c>
      <c r="N6808">
        <v>0</v>
      </c>
      <c r="O6808">
        <v>85</v>
      </c>
      <c r="P6808">
        <v>922</v>
      </c>
      <c r="Q6808">
        <v>2478</v>
      </c>
      <c r="R6808">
        <v>0</v>
      </c>
      <c r="S6808">
        <v>0</v>
      </c>
      <c r="T6808">
        <v>2478</v>
      </c>
      <c r="U6808">
        <v>1983</v>
      </c>
      <c r="V6808">
        <v>1034</v>
      </c>
      <c r="W6808">
        <v>6615</v>
      </c>
      <c r="X6808">
        <v>7475</v>
      </c>
      <c r="Y6808">
        <v>7.0000000000000007E-2</v>
      </c>
      <c r="Z6808">
        <v>31</v>
      </c>
      <c r="AA6808">
        <v>10566</v>
      </c>
      <c r="AB6808">
        <v>29</v>
      </c>
      <c r="AC6808">
        <v>82.12</v>
      </c>
    </row>
    <row r="6809" spans="1:29" x14ac:dyDescent="0.3">
      <c r="A6809">
        <v>2015</v>
      </c>
      <c r="B6809">
        <v>5</v>
      </c>
      <c r="C6809" s="1">
        <v>42146</v>
      </c>
      <c r="D6809">
        <v>8670</v>
      </c>
      <c r="E6809">
        <v>594</v>
      </c>
      <c r="F6809">
        <v>48</v>
      </c>
      <c r="G6809">
        <v>18</v>
      </c>
      <c r="H6809">
        <v>1090</v>
      </c>
      <c r="I6809">
        <v>308</v>
      </c>
      <c r="J6809">
        <v>1464</v>
      </c>
      <c r="K6809">
        <v>10728</v>
      </c>
      <c r="L6809">
        <v>45</v>
      </c>
      <c r="M6809">
        <v>794</v>
      </c>
      <c r="N6809">
        <v>0</v>
      </c>
      <c r="O6809">
        <v>81</v>
      </c>
      <c r="P6809">
        <v>920</v>
      </c>
      <c r="Q6809">
        <v>2525</v>
      </c>
      <c r="R6809">
        <v>0</v>
      </c>
      <c r="S6809">
        <v>0</v>
      </c>
      <c r="T6809">
        <v>2525</v>
      </c>
      <c r="U6809">
        <v>3549</v>
      </c>
      <c r="V6809">
        <v>2452</v>
      </c>
      <c r="W6809">
        <v>5008</v>
      </c>
      <c r="X6809">
        <v>7283</v>
      </c>
      <c r="Y6809">
        <v>7.0000000000000007E-2</v>
      </c>
      <c r="Z6809">
        <v>32</v>
      </c>
      <c r="AA6809">
        <v>10420</v>
      </c>
      <c r="AB6809">
        <v>30</v>
      </c>
      <c r="AC6809">
        <v>82.02</v>
      </c>
    </row>
    <row r="6810" spans="1:29" x14ac:dyDescent="0.3">
      <c r="A6810">
        <v>2015</v>
      </c>
      <c r="B6810">
        <v>5</v>
      </c>
      <c r="C6810" s="1">
        <v>42147</v>
      </c>
      <c r="D6810">
        <v>8620</v>
      </c>
      <c r="E6810">
        <v>587</v>
      </c>
      <c r="F6810">
        <v>47</v>
      </c>
      <c r="G6810">
        <v>18</v>
      </c>
      <c r="H6810">
        <v>1196</v>
      </c>
      <c r="I6810">
        <v>307</v>
      </c>
      <c r="J6810">
        <v>1568</v>
      </c>
      <c r="K6810">
        <v>10775</v>
      </c>
      <c r="L6810">
        <v>46</v>
      </c>
      <c r="M6810">
        <v>799</v>
      </c>
      <c r="N6810">
        <v>0</v>
      </c>
      <c r="O6810">
        <v>81</v>
      </c>
      <c r="P6810">
        <v>925</v>
      </c>
      <c r="Q6810">
        <v>2577</v>
      </c>
      <c r="R6810">
        <v>0</v>
      </c>
      <c r="S6810">
        <v>0</v>
      </c>
      <c r="T6810">
        <v>2577</v>
      </c>
      <c r="U6810">
        <v>4616</v>
      </c>
      <c r="V6810">
        <v>3584</v>
      </c>
      <c r="W6810">
        <v>3870</v>
      </c>
      <c r="X6810">
        <v>7273</v>
      </c>
      <c r="Y6810">
        <v>7.0000000000000007E-2</v>
      </c>
      <c r="Z6810">
        <v>33</v>
      </c>
      <c r="AA6810">
        <v>10468</v>
      </c>
      <c r="AB6810">
        <v>31</v>
      </c>
      <c r="AC6810">
        <v>81.92</v>
      </c>
    </row>
    <row r="6811" spans="1:29" x14ac:dyDescent="0.3">
      <c r="A6811">
        <v>2015</v>
      </c>
      <c r="B6811">
        <v>5</v>
      </c>
      <c r="C6811" s="1">
        <v>42148</v>
      </c>
      <c r="D6811">
        <v>8370</v>
      </c>
      <c r="E6811">
        <v>563</v>
      </c>
      <c r="F6811">
        <v>48</v>
      </c>
      <c r="G6811">
        <v>18</v>
      </c>
      <c r="H6811">
        <v>616</v>
      </c>
      <c r="I6811">
        <v>327</v>
      </c>
      <c r="J6811">
        <v>1009</v>
      </c>
      <c r="K6811">
        <v>9942</v>
      </c>
      <c r="L6811">
        <v>44</v>
      </c>
      <c r="M6811">
        <v>784</v>
      </c>
      <c r="N6811">
        <v>0</v>
      </c>
      <c r="O6811">
        <v>63</v>
      </c>
      <c r="P6811">
        <v>892</v>
      </c>
      <c r="Q6811">
        <v>2642</v>
      </c>
      <c r="R6811">
        <v>0</v>
      </c>
      <c r="S6811">
        <v>0</v>
      </c>
      <c r="T6811">
        <v>2642</v>
      </c>
      <c r="U6811">
        <v>4542</v>
      </c>
      <c r="V6811">
        <v>2943</v>
      </c>
      <c r="W6811">
        <v>3651</v>
      </c>
      <c r="X6811">
        <v>6409</v>
      </c>
      <c r="Y6811">
        <v>7.0000000000000007E-2</v>
      </c>
      <c r="Z6811">
        <v>36</v>
      </c>
      <c r="AA6811">
        <v>9615</v>
      </c>
      <c r="AB6811">
        <v>33</v>
      </c>
      <c r="AC6811">
        <v>81.92</v>
      </c>
    </row>
    <row r="6812" spans="1:29" x14ac:dyDescent="0.3">
      <c r="A6812">
        <v>2015</v>
      </c>
      <c r="B6812">
        <v>5</v>
      </c>
      <c r="C6812" s="1">
        <v>42149</v>
      </c>
      <c r="D6812">
        <v>8410</v>
      </c>
      <c r="E6812">
        <v>545</v>
      </c>
      <c r="F6812">
        <v>57</v>
      </c>
      <c r="G6812">
        <v>18</v>
      </c>
      <c r="H6812">
        <v>1027</v>
      </c>
      <c r="I6812">
        <v>348</v>
      </c>
      <c r="J6812">
        <v>1450</v>
      </c>
      <c r="K6812">
        <v>10405</v>
      </c>
      <c r="L6812">
        <v>35</v>
      </c>
      <c r="M6812">
        <v>781</v>
      </c>
      <c r="N6812">
        <v>0</v>
      </c>
      <c r="O6812">
        <v>53</v>
      </c>
      <c r="P6812">
        <v>869</v>
      </c>
      <c r="Q6812">
        <v>2703</v>
      </c>
      <c r="R6812">
        <v>0</v>
      </c>
      <c r="S6812">
        <v>0</v>
      </c>
      <c r="T6812">
        <v>2703</v>
      </c>
      <c r="U6812">
        <v>4554</v>
      </c>
      <c r="V6812">
        <v>3378</v>
      </c>
      <c r="W6812">
        <v>3644</v>
      </c>
      <c r="X6812">
        <v>6833</v>
      </c>
      <c r="Y6812">
        <v>7.0000000000000007E-2</v>
      </c>
      <c r="Z6812">
        <v>34</v>
      </c>
      <c r="AA6812">
        <v>10057</v>
      </c>
      <c r="AB6812">
        <v>32</v>
      </c>
      <c r="AC6812">
        <v>81.87</v>
      </c>
    </row>
    <row r="6813" spans="1:29" x14ac:dyDescent="0.3">
      <c r="A6813">
        <v>2015</v>
      </c>
      <c r="B6813">
        <v>5</v>
      </c>
      <c r="C6813" s="1">
        <v>42150</v>
      </c>
      <c r="D6813">
        <v>8030</v>
      </c>
      <c r="E6813">
        <v>559</v>
      </c>
      <c r="F6813">
        <v>54</v>
      </c>
      <c r="G6813">
        <v>23</v>
      </c>
      <c r="H6813">
        <v>1235</v>
      </c>
      <c r="I6813">
        <v>334</v>
      </c>
      <c r="J6813">
        <v>1646</v>
      </c>
      <c r="K6813">
        <v>10235</v>
      </c>
      <c r="L6813">
        <v>45</v>
      </c>
      <c r="M6813">
        <v>1279</v>
      </c>
      <c r="N6813">
        <v>0</v>
      </c>
      <c r="O6813">
        <v>57</v>
      </c>
      <c r="P6813">
        <v>1382</v>
      </c>
      <c r="Q6813">
        <v>2688</v>
      </c>
      <c r="R6813">
        <v>0</v>
      </c>
      <c r="S6813">
        <v>0</v>
      </c>
      <c r="T6813">
        <v>2688</v>
      </c>
      <c r="U6813">
        <v>2940</v>
      </c>
      <c r="V6813">
        <v>1457</v>
      </c>
      <c r="W6813">
        <v>4896</v>
      </c>
      <c r="X6813">
        <v>6165</v>
      </c>
      <c r="Y6813">
        <v>0.12</v>
      </c>
      <c r="Z6813">
        <v>40</v>
      </c>
      <c r="AA6813">
        <v>9901</v>
      </c>
      <c r="AB6813">
        <v>38</v>
      </c>
      <c r="AC6813">
        <v>81.89</v>
      </c>
    </row>
    <row r="6814" spans="1:29" x14ac:dyDescent="0.3">
      <c r="A6814">
        <v>2015</v>
      </c>
      <c r="B6814">
        <v>5</v>
      </c>
      <c r="C6814" s="1">
        <v>42151</v>
      </c>
      <c r="D6814">
        <v>7880</v>
      </c>
      <c r="E6814">
        <v>586</v>
      </c>
      <c r="F6814">
        <v>47</v>
      </c>
      <c r="G6814">
        <v>28</v>
      </c>
      <c r="H6814">
        <v>1371</v>
      </c>
      <c r="I6814">
        <v>300</v>
      </c>
      <c r="J6814">
        <v>1746</v>
      </c>
      <c r="K6814">
        <v>10212</v>
      </c>
      <c r="L6814">
        <v>43</v>
      </c>
      <c r="M6814">
        <v>1295</v>
      </c>
      <c r="N6814">
        <v>0</v>
      </c>
      <c r="O6814">
        <v>55</v>
      </c>
      <c r="P6814">
        <v>1393</v>
      </c>
      <c r="Q6814">
        <v>2738</v>
      </c>
      <c r="R6814">
        <v>0</v>
      </c>
      <c r="S6814">
        <v>0</v>
      </c>
      <c r="T6814">
        <v>2738</v>
      </c>
      <c r="U6814">
        <v>1877</v>
      </c>
      <c r="V6814">
        <v>451</v>
      </c>
      <c r="W6814">
        <v>5822</v>
      </c>
      <c r="X6814">
        <v>6081</v>
      </c>
      <c r="Y6814">
        <v>0.12</v>
      </c>
      <c r="Z6814">
        <v>40</v>
      </c>
      <c r="AA6814">
        <v>9912</v>
      </c>
      <c r="AB6814">
        <v>39</v>
      </c>
      <c r="AC6814">
        <v>81.92</v>
      </c>
    </row>
    <row r="6815" spans="1:29" x14ac:dyDescent="0.3">
      <c r="A6815">
        <v>2015</v>
      </c>
      <c r="B6815">
        <v>5</v>
      </c>
      <c r="C6815" s="1">
        <v>42152</v>
      </c>
      <c r="D6815">
        <v>7530</v>
      </c>
      <c r="E6815">
        <v>590</v>
      </c>
      <c r="F6815">
        <v>42</v>
      </c>
      <c r="G6815">
        <v>19</v>
      </c>
      <c r="H6815">
        <v>968</v>
      </c>
      <c r="I6815">
        <v>249</v>
      </c>
      <c r="J6815">
        <v>1278</v>
      </c>
      <c r="K6815">
        <v>9398</v>
      </c>
      <c r="L6815">
        <v>45</v>
      </c>
      <c r="M6815">
        <v>895</v>
      </c>
      <c r="N6815">
        <v>656</v>
      </c>
      <c r="O6815">
        <v>56</v>
      </c>
      <c r="P6815">
        <v>1653</v>
      </c>
      <c r="Q6815">
        <v>2771</v>
      </c>
      <c r="R6815">
        <v>0</v>
      </c>
      <c r="S6815">
        <v>0</v>
      </c>
      <c r="T6815">
        <v>2771</v>
      </c>
      <c r="U6815">
        <v>1830</v>
      </c>
      <c r="V6815">
        <v>-346</v>
      </c>
      <c r="W6815">
        <v>5514</v>
      </c>
      <c r="X6815">
        <v>4974</v>
      </c>
      <c r="Y6815">
        <v>0.16</v>
      </c>
      <c r="Z6815">
        <v>47</v>
      </c>
      <c r="AA6815">
        <v>9149</v>
      </c>
      <c r="AB6815">
        <v>46</v>
      </c>
      <c r="AC6815">
        <v>82.08</v>
      </c>
    </row>
    <row r="6816" spans="1:29" x14ac:dyDescent="0.3">
      <c r="A6816">
        <v>2015</v>
      </c>
      <c r="B6816">
        <v>5</v>
      </c>
      <c r="C6816" s="1">
        <v>42153</v>
      </c>
      <c r="D6816">
        <v>7220</v>
      </c>
      <c r="E6816">
        <v>625</v>
      </c>
      <c r="F6816">
        <v>39</v>
      </c>
      <c r="G6816">
        <v>20</v>
      </c>
      <c r="H6816">
        <v>817</v>
      </c>
      <c r="I6816">
        <v>257</v>
      </c>
      <c r="J6816">
        <v>1133</v>
      </c>
      <c r="K6816">
        <v>8978</v>
      </c>
      <c r="L6816">
        <v>48</v>
      </c>
      <c r="M6816">
        <v>893</v>
      </c>
      <c r="N6816">
        <v>150</v>
      </c>
      <c r="O6816">
        <v>56</v>
      </c>
      <c r="P6816">
        <v>1147</v>
      </c>
      <c r="Q6816">
        <v>2834</v>
      </c>
      <c r="R6816">
        <v>0</v>
      </c>
      <c r="S6816">
        <v>0</v>
      </c>
      <c r="T6816">
        <v>2834</v>
      </c>
      <c r="U6816">
        <v>3274</v>
      </c>
      <c r="V6816">
        <v>1418</v>
      </c>
      <c r="W6816">
        <v>3777</v>
      </c>
      <c r="X6816">
        <v>4997</v>
      </c>
      <c r="Y6816">
        <v>0.11</v>
      </c>
      <c r="Z6816">
        <v>44</v>
      </c>
      <c r="AA6816">
        <v>8721</v>
      </c>
      <c r="AB6816">
        <v>43</v>
      </c>
      <c r="AC6816">
        <v>82.22</v>
      </c>
    </row>
    <row r="6817" spans="1:29" x14ac:dyDescent="0.3">
      <c r="A6817">
        <v>2015</v>
      </c>
      <c r="B6817">
        <v>5</v>
      </c>
      <c r="C6817" s="1">
        <v>42154</v>
      </c>
      <c r="D6817">
        <v>6930</v>
      </c>
      <c r="E6817">
        <v>627</v>
      </c>
      <c r="F6817">
        <v>36</v>
      </c>
      <c r="G6817">
        <v>27</v>
      </c>
      <c r="H6817">
        <v>650</v>
      </c>
      <c r="I6817">
        <v>253</v>
      </c>
      <c r="J6817">
        <v>966</v>
      </c>
      <c r="K6817">
        <v>8523</v>
      </c>
      <c r="L6817">
        <v>49</v>
      </c>
      <c r="M6817">
        <v>891</v>
      </c>
      <c r="N6817">
        <v>620</v>
      </c>
      <c r="O6817">
        <v>53</v>
      </c>
      <c r="P6817">
        <v>1613</v>
      </c>
      <c r="Q6817">
        <v>2842</v>
      </c>
      <c r="R6817">
        <v>0</v>
      </c>
      <c r="S6817">
        <v>0</v>
      </c>
      <c r="T6817">
        <v>2842</v>
      </c>
      <c r="U6817">
        <v>4120</v>
      </c>
      <c r="V6817">
        <v>1626</v>
      </c>
      <c r="W6817">
        <v>2641</v>
      </c>
      <c r="X6817">
        <v>4068</v>
      </c>
      <c r="Y6817">
        <v>0.16</v>
      </c>
      <c r="Z6817">
        <v>52</v>
      </c>
      <c r="AA6817">
        <v>8270</v>
      </c>
      <c r="AB6817">
        <v>51</v>
      </c>
      <c r="AC6817">
        <v>82.49</v>
      </c>
    </row>
    <row r="6818" spans="1:29" x14ac:dyDescent="0.3">
      <c r="A6818">
        <v>2015</v>
      </c>
      <c r="B6818">
        <v>5</v>
      </c>
      <c r="C6818" s="1">
        <v>42155</v>
      </c>
      <c r="D6818">
        <v>6330</v>
      </c>
      <c r="E6818">
        <v>607</v>
      </c>
      <c r="F6818">
        <v>32</v>
      </c>
      <c r="G6818">
        <v>22</v>
      </c>
      <c r="H6818">
        <v>639</v>
      </c>
      <c r="I6818">
        <v>280</v>
      </c>
      <c r="J6818">
        <v>973</v>
      </c>
      <c r="K6818">
        <v>7910</v>
      </c>
      <c r="L6818">
        <v>37</v>
      </c>
      <c r="M6818">
        <v>892</v>
      </c>
      <c r="N6818">
        <v>182</v>
      </c>
      <c r="O6818">
        <v>50</v>
      </c>
      <c r="P6818">
        <v>1162</v>
      </c>
      <c r="Q6818">
        <v>2906</v>
      </c>
      <c r="R6818">
        <v>0</v>
      </c>
      <c r="S6818">
        <v>0</v>
      </c>
      <c r="T6818">
        <v>2906</v>
      </c>
      <c r="U6818">
        <v>3945</v>
      </c>
      <c r="V6818">
        <v>1867</v>
      </c>
      <c r="W6818">
        <v>2179</v>
      </c>
      <c r="X6818">
        <v>3842</v>
      </c>
      <c r="Y6818">
        <v>0.12</v>
      </c>
      <c r="Z6818">
        <v>51</v>
      </c>
      <c r="AA6818">
        <v>7630</v>
      </c>
      <c r="AB6818">
        <v>50</v>
      </c>
      <c r="AC6818">
        <v>82.79</v>
      </c>
    </row>
    <row r="6819" spans="1:29" x14ac:dyDescent="0.3">
      <c r="A6819">
        <v>2015</v>
      </c>
      <c r="B6819">
        <v>6</v>
      </c>
      <c r="C6819" s="1">
        <v>42156</v>
      </c>
      <c r="D6819">
        <v>6850</v>
      </c>
      <c r="E6819">
        <v>572</v>
      </c>
      <c r="F6819">
        <v>30</v>
      </c>
      <c r="G6819">
        <v>20</v>
      </c>
      <c r="H6819">
        <v>950</v>
      </c>
      <c r="I6819">
        <v>319</v>
      </c>
      <c r="J6819">
        <v>1319</v>
      </c>
      <c r="K6819">
        <v>8741</v>
      </c>
      <c r="L6819">
        <v>36</v>
      </c>
      <c r="M6819">
        <v>392</v>
      </c>
      <c r="N6819">
        <v>656</v>
      </c>
      <c r="O6819">
        <v>61</v>
      </c>
      <c r="P6819">
        <v>1144</v>
      </c>
      <c r="Q6819">
        <v>2997</v>
      </c>
      <c r="R6819">
        <v>0</v>
      </c>
      <c r="S6819">
        <v>0</v>
      </c>
      <c r="T6819">
        <v>2997</v>
      </c>
      <c r="U6819">
        <v>2729</v>
      </c>
      <c r="V6819">
        <v>956</v>
      </c>
      <c r="W6819">
        <v>3854</v>
      </c>
      <c r="X6819">
        <v>4600</v>
      </c>
      <c r="Y6819">
        <v>0.11</v>
      </c>
      <c r="Z6819">
        <v>47</v>
      </c>
      <c r="AA6819">
        <v>8422</v>
      </c>
      <c r="AB6819">
        <v>45</v>
      </c>
      <c r="AC6819">
        <v>82.95</v>
      </c>
    </row>
    <row r="6820" spans="1:29" x14ac:dyDescent="0.3">
      <c r="A6820">
        <v>2015</v>
      </c>
      <c r="B6820">
        <v>6</v>
      </c>
      <c r="C6820" s="1">
        <v>42157</v>
      </c>
      <c r="D6820">
        <v>6840</v>
      </c>
      <c r="E6820">
        <v>561</v>
      </c>
      <c r="F6820">
        <v>28</v>
      </c>
      <c r="G6820">
        <v>55</v>
      </c>
      <c r="H6820">
        <v>937</v>
      </c>
      <c r="I6820">
        <v>319</v>
      </c>
      <c r="J6820">
        <v>1339</v>
      </c>
      <c r="K6820">
        <v>8740</v>
      </c>
      <c r="L6820">
        <v>43</v>
      </c>
      <c r="M6820">
        <v>392</v>
      </c>
      <c r="N6820">
        <v>172</v>
      </c>
      <c r="O6820">
        <v>54</v>
      </c>
      <c r="P6820">
        <v>661</v>
      </c>
      <c r="Q6820">
        <v>3029</v>
      </c>
      <c r="R6820">
        <v>0</v>
      </c>
      <c r="S6820">
        <v>0</v>
      </c>
      <c r="T6820">
        <v>3029</v>
      </c>
      <c r="U6820">
        <v>1739</v>
      </c>
      <c r="V6820">
        <v>448</v>
      </c>
      <c r="W6820">
        <v>4814</v>
      </c>
      <c r="X6820">
        <v>5050</v>
      </c>
      <c r="Y6820">
        <v>0.06</v>
      </c>
      <c r="Z6820">
        <v>42</v>
      </c>
      <c r="AA6820">
        <v>8421</v>
      </c>
      <c r="AB6820">
        <v>40</v>
      </c>
      <c r="AC6820">
        <v>83.04</v>
      </c>
    </row>
    <row r="6821" spans="1:29" x14ac:dyDescent="0.3">
      <c r="A6821">
        <v>2015</v>
      </c>
      <c r="B6821">
        <v>6</v>
      </c>
      <c r="C6821" s="1">
        <v>42158</v>
      </c>
      <c r="D6821">
        <v>6850</v>
      </c>
      <c r="E6821">
        <v>555</v>
      </c>
      <c r="F6821">
        <v>26</v>
      </c>
      <c r="G6821">
        <v>46</v>
      </c>
      <c r="H6821">
        <v>1713</v>
      </c>
      <c r="I6821">
        <v>295</v>
      </c>
      <c r="J6821">
        <v>2080</v>
      </c>
      <c r="K6821">
        <v>9485</v>
      </c>
      <c r="L6821">
        <v>48</v>
      </c>
      <c r="M6821">
        <v>392</v>
      </c>
      <c r="N6821">
        <v>709</v>
      </c>
      <c r="O6821">
        <v>54</v>
      </c>
      <c r="P6821">
        <v>1203</v>
      </c>
      <c r="Q6821">
        <v>3066</v>
      </c>
      <c r="R6821">
        <v>0</v>
      </c>
      <c r="S6821">
        <v>0</v>
      </c>
      <c r="T6821">
        <v>3066</v>
      </c>
      <c r="U6821">
        <v>1740</v>
      </c>
      <c r="V6821">
        <v>624</v>
      </c>
      <c r="W6821">
        <v>4807</v>
      </c>
      <c r="X6821">
        <v>5216</v>
      </c>
      <c r="Y6821">
        <v>0.11</v>
      </c>
      <c r="Z6821">
        <v>45</v>
      </c>
      <c r="AA6821">
        <v>9190</v>
      </c>
      <c r="AB6821">
        <v>43</v>
      </c>
      <c r="AC6821">
        <v>83.1</v>
      </c>
    </row>
    <row r="6822" spans="1:29" x14ac:dyDescent="0.3">
      <c r="A6822">
        <v>2015</v>
      </c>
      <c r="B6822">
        <v>6</v>
      </c>
      <c r="C6822" s="1">
        <v>42159</v>
      </c>
      <c r="D6822">
        <v>7150</v>
      </c>
      <c r="E6822">
        <v>588</v>
      </c>
      <c r="F6822">
        <v>24</v>
      </c>
      <c r="G6822">
        <v>34</v>
      </c>
      <c r="H6822">
        <v>1174</v>
      </c>
      <c r="I6822">
        <v>254</v>
      </c>
      <c r="J6822">
        <v>1486</v>
      </c>
      <c r="K6822">
        <v>9224</v>
      </c>
      <c r="L6822">
        <v>48</v>
      </c>
      <c r="M6822">
        <v>392</v>
      </c>
      <c r="N6822">
        <v>114</v>
      </c>
      <c r="O6822">
        <v>59</v>
      </c>
      <c r="P6822">
        <v>613</v>
      </c>
      <c r="Q6822">
        <v>3127</v>
      </c>
      <c r="R6822">
        <v>0</v>
      </c>
      <c r="S6822">
        <v>0</v>
      </c>
      <c r="T6822">
        <v>3127</v>
      </c>
      <c r="U6822">
        <v>1780</v>
      </c>
      <c r="V6822">
        <v>620</v>
      </c>
      <c r="W6822">
        <v>5083</v>
      </c>
      <c r="X6822">
        <v>5484</v>
      </c>
      <c r="Y6822">
        <v>0.05</v>
      </c>
      <c r="Z6822">
        <v>41</v>
      </c>
      <c r="AA6822">
        <v>8970</v>
      </c>
      <c r="AB6822">
        <v>39</v>
      </c>
      <c r="AC6822">
        <v>83.13</v>
      </c>
    </row>
    <row r="6823" spans="1:29" x14ac:dyDescent="0.3">
      <c r="A6823">
        <v>2015</v>
      </c>
      <c r="B6823">
        <v>6</v>
      </c>
      <c r="C6823" s="1">
        <v>42160</v>
      </c>
      <c r="D6823">
        <v>7200</v>
      </c>
      <c r="E6823">
        <v>605</v>
      </c>
      <c r="F6823">
        <v>24</v>
      </c>
      <c r="G6823">
        <v>219</v>
      </c>
      <c r="H6823">
        <v>1311</v>
      </c>
      <c r="I6823">
        <v>220</v>
      </c>
      <c r="J6823">
        <v>1774</v>
      </c>
      <c r="K6823">
        <v>9579</v>
      </c>
      <c r="L6823">
        <v>51</v>
      </c>
      <c r="M6823">
        <v>392</v>
      </c>
      <c r="N6823">
        <v>623</v>
      </c>
      <c r="O6823">
        <v>58</v>
      </c>
      <c r="P6823">
        <v>1123</v>
      </c>
      <c r="Q6823">
        <v>3155</v>
      </c>
      <c r="R6823">
        <v>0</v>
      </c>
      <c r="S6823">
        <v>0</v>
      </c>
      <c r="T6823">
        <v>3155</v>
      </c>
      <c r="U6823">
        <v>3194</v>
      </c>
      <c r="V6823">
        <v>1794</v>
      </c>
      <c r="W6823">
        <v>3727</v>
      </c>
      <c r="X6823">
        <v>5301</v>
      </c>
      <c r="Y6823">
        <v>0.1</v>
      </c>
      <c r="Z6823">
        <v>45</v>
      </c>
      <c r="AA6823">
        <v>9359</v>
      </c>
      <c r="AB6823">
        <v>43</v>
      </c>
      <c r="AC6823">
        <v>83.18</v>
      </c>
    </row>
    <row r="6824" spans="1:29" x14ac:dyDescent="0.3">
      <c r="A6824">
        <v>2015</v>
      </c>
      <c r="B6824">
        <v>6</v>
      </c>
      <c r="C6824" s="1">
        <v>42161</v>
      </c>
      <c r="D6824">
        <v>7140</v>
      </c>
      <c r="E6824">
        <v>617</v>
      </c>
      <c r="F6824">
        <v>22</v>
      </c>
      <c r="G6824">
        <v>380</v>
      </c>
      <c r="H6824">
        <v>845</v>
      </c>
      <c r="I6824">
        <v>231</v>
      </c>
      <c r="J6824">
        <v>1478</v>
      </c>
      <c r="K6824">
        <v>9235</v>
      </c>
      <c r="L6824">
        <v>49</v>
      </c>
      <c r="M6824">
        <v>385</v>
      </c>
      <c r="N6824">
        <v>179</v>
      </c>
      <c r="O6824">
        <v>59</v>
      </c>
      <c r="P6824">
        <v>672</v>
      </c>
      <c r="Q6824">
        <v>3223</v>
      </c>
      <c r="R6824">
        <v>0</v>
      </c>
      <c r="S6824">
        <v>0</v>
      </c>
      <c r="T6824">
        <v>3223</v>
      </c>
      <c r="U6824">
        <v>4182</v>
      </c>
      <c r="V6824">
        <v>2893</v>
      </c>
      <c r="W6824">
        <v>2673</v>
      </c>
      <c r="X6824">
        <v>5340</v>
      </c>
      <c r="Y6824">
        <v>0.05</v>
      </c>
      <c r="Z6824">
        <v>42</v>
      </c>
      <c r="AA6824">
        <v>9004</v>
      </c>
      <c r="AB6824">
        <v>41</v>
      </c>
      <c r="AC6824">
        <v>83.22</v>
      </c>
    </row>
    <row r="6825" spans="1:29" x14ac:dyDescent="0.3">
      <c r="A6825">
        <v>2015</v>
      </c>
      <c r="B6825">
        <v>6</v>
      </c>
      <c r="C6825" s="1">
        <v>42162</v>
      </c>
      <c r="D6825">
        <v>7520</v>
      </c>
      <c r="E6825">
        <v>628</v>
      </c>
      <c r="F6825">
        <v>24</v>
      </c>
      <c r="G6825">
        <v>582</v>
      </c>
      <c r="H6825">
        <v>262</v>
      </c>
      <c r="I6825">
        <v>263</v>
      </c>
      <c r="J6825">
        <v>1131</v>
      </c>
      <c r="K6825">
        <v>9279</v>
      </c>
      <c r="L6825">
        <v>38</v>
      </c>
      <c r="M6825">
        <v>398</v>
      </c>
      <c r="N6825">
        <v>663</v>
      </c>
      <c r="O6825">
        <v>59</v>
      </c>
      <c r="P6825">
        <v>1159</v>
      </c>
      <c r="Q6825">
        <v>3259</v>
      </c>
      <c r="R6825">
        <v>0</v>
      </c>
      <c r="S6825">
        <v>0</v>
      </c>
      <c r="T6825">
        <v>3259</v>
      </c>
      <c r="U6825">
        <v>4293</v>
      </c>
      <c r="V6825">
        <v>2147</v>
      </c>
      <c r="W6825">
        <v>2942</v>
      </c>
      <c r="X6825">
        <v>4861</v>
      </c>
      <c r="Y6825">
        <v>0.1</v>
      </c>
      <c r="Z6825">
        <v>48</v>
      </c>
      <c r="AA6825">
        <v>9016</v>
      </c>
      <c r="AB6825">
        <v>46</v>
      </c>
      <c r="AC6825">
        <v>83.32</v>
      </c>
    </row>
    <row r="6826" spans="1:29" x14ac:dyDescent="0.3">
      <c r="A6826">
        <v>2015</v>
      </c>
      <c r="B6826">
        <v>6</v>
      </c>
      <c r="C6826" s="1">
        <v>42163</v>
      </c>
      <c r="D6826">
        <v>7330</v>
      </c>
      <c r="E6826">
        <v>624</v>
      </c>
      <c r="F6826">
        <v>30</v>
      </c>
      <c r="G6826">
        <v>630</v>
      </c>
      <c r="H6826">
        <v>1577</v>
      </c>
      <c r="I6826">
        <v>275</v>
      </c>
      <c r="J6826">
        <v>2512</v>
      </c>
      <c r="K6826">
        <v>10466</v>
      </c>
      <c r="L6826">
        <v>56</v>
      </c>
      <c r="M6826">
        <v>395</v>
      </c>
      <c r="N6826">
        <v>138</v>
      </c>
      <c r="O6826">
        <v>53</v>
      </c>
      <c r="P6826">
        <v>642</v>
      </c>
      <c r="Q6826">
        <v>3314</v>
      </c>
      <c r="R6826">
        <v>0</v>
      </c>
      <c r="S6826">
        <v>0</v>
      </c>
      <c r="T6826">
        <v>3314</v>
      </c>
      <c r="U6826">
        <v>2818</v>
      </c>
      <c r="V6826">
        <v>2534</v>
      </c>
      <c r="W6826">
        <v>4208</v>
      </c>
      <c r="X6826">
        <v>6510</v>
      </c>
      <c r="Y6826">
        <v>0.04</v>
      </c>
      <c r="Z6826">
        <v>38</v>
      </c>
      <c r="AA6826">
        <v>10191</v>
      </c>
      <c r="AB6826">
        <v>36</v>
      </c>
      <c r="AC6826">
        <v>83.23</v>
      </c>
    </row>
    <row r="6827" spans="1:29" x14ac:dyDescent="0.3">
      <c r="A6827">
        <v>2015</v>
      </c>
      <c r="B6827">
        <v>6</v>
      </c>
      <c r="C6827" s="1">
        <v>42164</v>
      </c>
      <c r="D6827">
        <v>6600</v>
      </c>
      <c r="E6827">
        <v>664</v>
      </c>
      <c r="F6827">
        <v>27</v>
      </c>
      <c r="G6827">
        <v>887</v>
      </c>
      <c r="H6827">
        <v>1277</v>
      </c>
      <c r="I6827">
        <v>242</v>
      </c>
      <c r="J6827">
        <v>2433</v>
      </c>
      <c r="K6827">
        <v>9697</v>
      </c>
      <c r="L6827">
        <v>79</v>
      </c>
      <c r="M6827">
        <v>390</v>
      </c>
      <c r="N6827">
        <v>627</v>
      </c>
      <c r="O6827">
        <v>57</v>
      </c>
      <c r="P6827">
        <v>1152</v>
      </c>
      <c r="Q6827">
        <v>3320</v>
      </c>
      <c r="R6827">
        <v>0</v>
      </c>
      <c r="S6827">
        <v>0</v>
      </c>
      <c r="T6827">
        <v>3320</v>
      </c>
      <c r="U6827">
        <v>1707</v>
      </c>
      <c r="V6827">
        <v>829</v>
      </c>
      <c r="W6827">
        <v>4628</v>
      </c>
      <c r="X6827">
        <v>5225</v>
      </c>
      <c r="Y6827">
        <v>0.09</v>
      </c>
      <c r="Z6827">
        <v>46</v>
      </c>
      <c r="AA6827">
        <v>9455</v>
      </c>
      <c r="AB6827">
        <v>45</v>
      </c>
      <c r="AC6827">
        <v>83.28</v>
      </c>
    </row>
    <row r="6828" spans="1:29" x14ac:dyDescent="0.3">
      <c r="A6828">
        <v>2015</v>
      </c>
      <c r="B6828">
        <v>6</v>
      </c>
      <c r="C6828" s="1">
        <v>42165</v>
      </c>
      <c r="D6828">
        <v>7610</v>
      </c>
      <c r="E6828">
        <v>677</v>
      </c>
      <c r="F6828">
        <v>24</v>
      </c>
      <c r="G6828">
        <v>962</v>
      </c>
      <c r="H6828">
        <v>913</v>
      </c>
      <c r="I6828">
        <v>204</v>
      </c>
      <c r="J6828">
        <v>2103</v>
      </c>
      <c r="K6828">
        <v>10390</v>
      </c>
      <c r="L6828">
        <v>81</v>
      </c>
      <c r="M6828">
        <v>382</v>
      </c>
      <c r="N6828">
        <v>175</v>
      </c>
      <c r="O6828">
        <v>61</v>
      </c>
      <c r="P6828">
        <v>698</v>
      </c>
      <c r="Q6828">
        <v>3375</v>
      </c>
      <c r="R6828">
        <v>917</v>
      </c>
      <c r="S6828">
        <v>0</v>
      </c>
      <c r="T6828">
        <v>2458</v>
      </c>
      <c r="U6828">
        <v>1841</v>
      </c>
      <c r="V6828">
        <v>1648</v>
      </c>
      <c r="W6828">
        <v>5758</v>
      </c>
      <c r="X6828">
        <v>7234</v>
      </c>
      <c r="Y6828">
        <v>0.04</v>
      </c>
      <c r="Z6828">
        <v>30</v>
      </c>
      <c r="AA6828">
        <v>10186</v>
      </c>
      <c r="AB6828">
        <v>29</v>
      </c>
      <c r="AC6828">
        <v>83.13</v>
      </c>
    </row>
    <row r="6829" spans="1:29" x14ac:dyDescent="0.3">
      <c r="A6829">
        <v>2015</v>
      </c>
      <c r="B6829">
        <v>6</v>
      </c>
      <c r="C6829" s="1">
        <v>42166</v>
      </c>
      <c r="D6829">
        <v>6840</v>
      </c>
      <c r="E6829">
        <v>625</v>
      </c>
      <c r="F6829">
        <v>22</v>
      </c>
      <c r="G6829">
        <v>876</v>
      </c>
      <c r="H6829">
        <v>553</v>
      </c>
      <c r="I6829">
        <v>183</v>
      </c>
      <c r="J6829">
        <v>1634</v>
      </c>
      <c r="K6829">
        <v>9099</v>
      </c>
      <c r="L6829">
        <v>78</v>
      </c>
      <c r="M6829">
        <v>478</v>
      </c>
      <c r="N6829">
        <v>653</v>
      </c>
      <c r="O6829">
        <v>56</v>
      </c>
      <c r="P6829">
        <v>1265</v>
      </c>
      <c r="Q6829">
        <v>3428</v>
      </c>
      <c r="R6829">
        <v>917</v>
      </c>
      <c r="S6829">
        <v>0</v>
      </c>
      <c r="T6829">
        <v>2511</v>
      </c>
      <c r="U6829">
        <v>1739</v>
      </c>
      <c r="V6829">
        <v>475</v>
      </c>
      <c r="W6829">
        <v>5023</v>
      </c>
      <c r="X6829">
        <v>5323</v>
      </c>
      <c r="Y6829">
        <v>0.11</v>
      </c>
      <c r="Z6829">
        <v>42</v>
      </c>
      <c r="AA6829">
        <v>8916</v>
      </c>
      <c r="AB6829">
        <v>40</v>
      </c>
      <c r="AC6829">
        <v>83.17</v>
      </c>
    </row>
    <row r="6830" spans="1:29" x14ac:dyDescent="0.3">
      <c r="A6830">
        <v>2015</v>
      </c>
      <c r="B6830">
        <v>6</v>
      </c>
      <c r="C6830" s="1">
        <v>42167</v>
      </c>
      <c r="D6830">
        <v>6910</v>
      </c>
      <c r="E6830">
        <v>631</v>
      </c>
      <c r="F6830">
        <v>22</v>
      </c>
      <c r="G6830">
        <v>453</v>
      </c>
      <c r="H6830">
        <v>642</v>
      </c>
      <c r="I6830">
        <v>185</v>
      </c>
      <c r="J6830">
        <v>1302</v>
      </c>
      <c r="K6830">
        <v>8843</v>
      </c>
      <c r="L6830">
        <v>76</v>
      </c>
      <c r="M6830">
        <v>487</v>
      </c>
      <c r="N6830">
        <v>150</v>
      </c>
      <c r="O6830">
        <v>57</v>
      </c>
      <c r="P6830">
        <v>770</v>
      </c>
      <c r="Q6830">
        <v>3513</v>
      </c>
      <c r="R6830">
        <v>917</v>
      </c>
      <c r="S6830">
        <v>0</v>
      </c>
      <c r="T6830">
        <v>2596</v>
      </c>
      <c r="U6830">
        <v>1748</v>
      </c>
      <c r="V6830">
        <v>593</v>
      </c>
      <c r="W6830">
        <v>5066</v>
      </c>
      <c r="X6830">
        <v>5477</v>
      </c>
      <c r="Y6830">
        <v>0.06</v>
      </c>
      <c r="Z6830">
        <v>38</v>
      </c>
      <c r="AA6830">
        <v>8658</v>
      </c>
      <c r="AB6830">
        <v>37</v>
      </c>
      <c r="AC6830">
        <v>83.2</v>
      </c>
    </row>
    <row r="6831" spans="1:29" x14ac:dyDescent="0.3">
      <c r="A6831">
        <v>2015</v>
      </c>
      <c r="B6831">
        <v>6</v>
      </c>
      <c r="C6831" s="1">
        <v>42168</v>
      </c>
      <c r="D6831">
        <v>6190</v>
      </c>
      <c r="E6831">
        <v>631</v>
      </c>
      <c r="F6831">
        <v>22</v>
      </c>
      <c r="G6831">
        <v>379</v>
      </c>
      <c r="H6831">
        <v>922</v>
      </c>
      <c r="I6831">
        <v>177</v>
      </c>
      <c r="J6831">
        <v>1500</v>
      </c>
      <c r="K6831">
        <v>8321</v>
      </c>
      <c r="L6831">
        <v>80</v>
      </c>
      <c r="M6831">
        <v>490</v>
      </c>
      <c r="N6831">
        <v>623</v>
      </c>
      <c r="O6831">
        <v>60</v>
      </c>
      <c r="P6831">
        <v>1253</v>
      </c>
      <c r="Q6831">
        <v>3559</v>
      </c>
      <c r="R6831">
        <v>917</v>
      </c>
      <c r="S6831">
        <v>0</v>
      </c>
      <c r="T6831">
        <v>2642</v>
      </c>
      <c r="U6831">
        <v>3059</v>
      </c>
      <c r="V6831">
        <v>1589</v>
      </c>
      <c r="W6831">
        <v>3022</v>
      </c>
      <c r="X6831">
        <v>4425</v>
      </c>
      <c r="Y6831">
        <v>0.12</v>
      </c>
      <c r="Z6831">
        <v>47</v>
      </c>
      <c r="AA6831">
        <v>8144</v>
      </c>
      <c r="AB6831">
        <v>46</v>
      </c>
      <c r="AC6831">
        <v>83.36</v>
      </c>
    </row>
    <row r="6832" spans="1:29" x14ac:dyDescent="0.3">
      <c r="A6832">
        <v>2015</v>
      </c>
      <c r="B6832">
        <v>6</v>
      </c>
      <c r="C6832" s="1">
        <v>42169</v>
      </c>
      <c r="D6832">
        <v>6120</v>
      </c>
      <c r="E6832">
        <v>585</v>
      </c>
      <c r="F6832">
        <v>20</v>
      </c>
      <c r="G6832">
        <v>384</v>
      </c>
      <c r="H6832">
        <v>1194</v>
      </c>
      <c r="I6832">
        <v>168</v>
      </c>
      <c r="J6832">
        <v>1766</v>
      </c>
      <c r="K6832">
        <v>8471</v>
      </c>
      <c r="L6832">
        <v>71</v>
      </c>
      <c r="M6832">
        <v>499</v>
      </c>
      <c r="N6832">
        <v>179</v>
      </c>
      <c r="O6832">
        <v>56</v>
      </c>
      <c r="P6832">
        <v>805</v>
      </c>
      <c r="Q6832">
        <v>3579</v>
      </c>
      <c r="R6832">
        <v>917</v>
      </c>
      <c r="S6832">
        <v>0</v>
      </c>
      <c r="T6832">
        <v>2662</v>
      </c>
      <c r="U6832">
        <v>3883</v>
      </c>
      <c r="V6832">
        <v>3114</v>
      </c>
      <c r="W6832">
        <v>2077</v>
      </c>
      <c r="X6832">
        <v>5005</v>
      </c>
      <c r="Y6832">
        <v>7.0000000000000007E-2</v>
      </c>
      <c r="Z6832">
        <v>41</v>
      </c>
      <c r="AA6832">
        <v>8303</v>
      </c>
      <c r="AB6832">
        <v>40</v>
      </c>
      <c r="AC6832">
        <v>83.44</v>
      </c>
    </row>
    <row r="6833" spans="1:29" x14ac:dyDescent="0.3">
      <c r="A6833">
        <v>2015</v>
      </c>
      <c r="B6833">
        <v>6</v>
      </c>
      <c r="C6833" s="1">
        <v>42170</v>
      </c>
      <c r="D6833">
        <v>6290</v>
      </c>
      <c r="E6833">
        <v>566</v>
      </c>
      <c r="F6833">
        <v>18</v>
      </c>
      <c r="G6833">
        <v>384</v>
      </c>
      <c r="H6833">
        <v>1073</v>
      </c>
      <c r="I6833">
        <v>160</v>
      </c>
      <c r="J6833">
        <v>1635</v>
      </c>
      <c r="K6833">
        <v>8491</v>
      </c>
      <c r="L6833">
        <v>84</v>
      </c>
      <c r="M6833">
        <v>394</v>
      </c>
      <c r="N6833">
        <v>662</v>
      </c>
      <c r="O6833">
        <v>57</v>
      </c>
      <c r="P6833">
        <v>1197</v>
      </c>
      <c r="Q6833">
        <v>3671</v>
      </c>
      <c r="R6833">
        <v>0</v>
      </c>
      <c r="S6833">
        <v>0</v>
      </c>
      <c r="T6833">
        <v>3671</v>
      </c>
      <c r="U6833">
        <v>2601</v>
      </c>
      <c r="V6833">
        <v>653</v>
      </c>
      <c r="W6833">
        <v>3227</v>
      </c>
      <c r="X6833">
        <v>3624</v>
      </c>
      <c r="Y6833">
        <v>0.12</v>
      </c>
      <c r="Z6833">
        <v>57</v>
      </c>
      <c r="AA6833">
        <v>8331</v>
      </c>
      <c r="AB6833">
        <v>57</v>
      </c>
      <c r="AC6833">
        <v>83.71</v>
      </c>
    </row>
    <row r="6834" spans="1:29" x14ac:dyDescent="0.3">
      <c r="A6834">
        <v>2015</v>
      </c>
      <c r="B6834">
        <v>6</v>
      </c>
      <c r="C6834" s="1">
        <v>42171</v>
      </c>
      <c r="D6834">
        <v>6450</v>
      </c>
      <c r="E6834">
        <v>575</v>
      </c>
      <c r="F6834">
        <v>17</v>
      </c>
      <c r="G6834">
        <v>362</v>
      </c>
      <c r="H6834">
        <v>1079</v>
      </c>
      <c r="I6834">
        <v>152</v>
      </c>
      <c r="J6834">
        <v>1610</v>
      </c>
      <c r="K6834">
        <v>8635</v>
      </c>
      <c r="L6834">
        <v>84</v>
      </c>
      <c r="M6834">
        <v>399</v>
      </c>
      <c r="N6834">
        <v>157</v>
      </c>
      <c r="O6834">
        <v>61</v>
      </c>
      <c r="P6834">
        <v>700</v>
      </c>
      <c r="Q6834">
        <v>3717</v>
      </c>
      <c r="R6834">
        <v>0</v>
      </c>
      <c r="S6834">
        <v>0</v>
      </c>
      <c r="T6834">
        <v>3717</v>
      </c>
      <c r="U6834">
        <v>3028</v>
      </c>
      <c r="V6834">
        <v>1522</v>
      </c>
      <c r="W6834">
        <v>2957</v>
      </c>
      <c r="X6834">
        <v>4218</v>
      </c>
      <c r="Y6834">
        <v>0.05</v>
      </c>
      <c r="Z6834">
        <v>51</v>
      </c>
      <c r="AA6834">
        <v>8483</v>
      </c>
      <c r="AB6834">
        <v>50</v>
      </c>
      <c r="AC6834">
        <v>83.88</v>
      </c>
    </row>
    <row r="6835" spans="1:29" x14ac:dyDescent="0.3">
      <c r="A6835">
        <v>2015</v>
      </c>
      <c r="B6835">
        <v>6</v>
      </c>
      <c r="C6835" s="1">
        <v>42172</v>
      </c>
      <c r="D6835">
        <v>6380</v>
      </c>
      <c r="E6835">
        <v>582</v>
      </c>
      <c r="F6835">
        <v>15</v>
      </c>
      <c r="G6835">
        <v>368</v>
      </c>
      <c r="H6835">
        <v>2071</v>
      </c>
      <c r="I6835">
        <v>157</v>
      </c>
      <c r="J6835">
        <v>2611</v>
      </c>
      <c r="K6835">
        <v>9573</v>
      </c>
      <c r="L6835">
        <v>82</v>
      </c>
      <c r="M6835">
        <v>399</v>
      </c>
      <c r="N6835">
        <v>631</v>
      </c>
      <c r="O6835">
        <v>54</v>
      </c>
      <c r="P6835">
        <v>1166</v>
      </c>
      <c r="Q6835">
        <v>3772</v>
      </c>
      <c r="R6835">
        <v>0</v>
      </c>
      <c r="S6835">
        <v>0</v>
      </c>
      <c r="T6835">
        <v>3772</v>
      </c>
      <c r="U6835">
        <v>3959</v>
      </c>
      <c r="V6835">
        <v>2952</v>
      </c>
      <c r="W6835">
        <v>1947</v>
      </c>
      <c r="X6835">
        <v>4635</v>
      </c>
      <c r="Y6835">
        <v>0.1</v>
      </c>
      <c r="Z6835">
        <v>52</v>
      </c>
      <c r="AA6835">
        <v>9416</v>
      </c>
      <c r="AB6835">
        <v>51</v>
      </c>
      <c r="AC6835">
        <v>83.97</v>
      </c>
    </row>
    <row r="6836" spans="1:29" x14ac:dyDescent="0.3">
      <c r="A6836">
        <v>2015</v>
      </c>
      <c r="B6836">
        <v>6</v>
      </c>
      <c r="C6836" s="1">
        <v>42173</v>
      </c>
      <c r="D6836">
        <v>6630</v>
      </c>
      <c r="E6836">
        <v>604</v>
      </c>
      <c r="F6836">
        <v>13</v>
      </c>
      <c r="G6836">
        <v>359</v>
      </c>
      <c r="H6836">
        <v>966</v>
      </c>
      <c r="I6836">
        <v>173</v>
      </c>
      <c r="J6836">
        <v>1511</v>
      </c>
      <c r="K6836">
        <v>8745</v>
      </c>
      <c r="L6836">
        <v>79</v>
      </c>
      <c r="M6836">
        <v>392</v>
      </c>
      <c r="N6836">
        <v>164</v>
      </c>
      <c r="O6836">
        <v>58</v>
      </c>
      <c r="P6836">
        <v>693</v>
      </c>
      <c r="Q6836">
        <v>3809</v>
      </c>
      <c r="R6836">
        <v>0</v>
      </c>
      <c r="S6836">
        <v>0</v>
      </c>
      <c r="T6836">
        <v>3809</v>
      </c>
      <c r="U6836">
        <v>3840</v>
      </c>
      <c r="V6836">
        <v>2182</v>
      </c>
      <c r="W6836">
        <v>2328</v>
      </c>
      <c r="X6836">
        <v>4243</v>
      </c>
      <c r="Y6836">
        <v>0.05</v>
      </c>
      <c r="Z6836">
        <v>51</v>
      </c>
      <c r="AA6836">
        <v>8572</v>
      </c>
      <c r="AB6836">
        <v>50</v>
      </c>
      <c r="AC6836">
        <v>84.12</v>
      </c>
    </row>
    <row r="6837" spans="1:29" x14ac:dyDescent="0.3">
      <c r="A6837">
        <v>2015</v>
      </c>
      <c r="B6837">
        <v>6</v>
      </c>
      <c r="C6837" s="1">
        <v>42174</v>
      </c>
      <c r="D6837">
        <v>6860</v>
      </c>
      <c r="E6837">
        <v>613</v>
      </c>
      <c r="F6837">
        <v>12</v>
      </c>
      <c r="G6837">
        <v>357</v>
      </c>
      <c r="H6837">
        <v>1193</v>
      </c>
      <c r="I6837">
        <v>179</v>
      </c>
      <c r="J6837">
        <v>1741</v>
      </c>
      <c r="K6837">
        <v>9214</v>
      </c>
      <c r="L6837">
        <v>79</v>
      </c>
      <c r="M6837">
        <v>395</v>
      </c>
      <c r="N6837">
        <v>505</v>
      </c>
      <c r="O6837">
        <v>62</v>
      </c>
      <c r="P6837">
        <v>1041</v>
      </c>
      <c r="Q6837">
        <v>3870</v>
      </c>
      <c r="R6837">
        <v>0</v>
      </c>
      <c r="S6837">
        <v>0</v>
      </c>
      <c r="T6837">
        <v>3870</v>
      </c>
      <c r="U6837">
        <v>3880</v>
      </c>
      <c r="V6837">
        <v>2064</v>
      </c>
      <c r="W6837">
        <v>2509</v>
      </c>
      <c r="X6837">
        <v>4303</v>
      </c>
      <c r="Y6837">
        <v>0.09</v>
      </c>
      <c r="Z6837">
        <v>53</v>
      </c>
      <c r="AA6837">
        <v>9035</v>
      </c>
      <c r="AB6837">
        <v>52</v>
      </c>
      <c r="AC6837">
        <v>84.25</v>
      </c>
    </row>
    <row r="6838" spans="1:29" x14ac:dyDescent="0.3">
      <c r="A6838">
        <v>2015</v>
      </c>
      <c r="B6838">
        <v>6</v>
      </c>
      <c r="C6838" s="1">
        <v>42175</v>
      </c>
      <c r="D6838">
        <v>6730</v>
      </c>
      <c r="E6838">
        <v>611</v>
      </c>
      <c r="F6838">
        <v>11</v>
      </c>
      <c r="G6838">
        <v>356</v>
      </c>
      <c r="H6838">
        <v>1286</v>
      </c>
      <c r="I6838">
        <v>171</v>
      </c>
      <c r="J6838">
        <v>1824</v>
      </c>
      <c r="K6838">
        <v>9165</v>
      </c>
      <c r="L6838">
        <v>79</v>
      </c>
      <c r="M6838">
        <v>393</v>
      </c>
      <c r="N6838">
        <v>276</v>
      </c>
      <c r="O6838">
        <v>58</v>
      </c>
      <c r="P6838">
        <v>806</v>
      </c>
      <c r="Q6838">
        <v>3904</v>
      </c>
      <c r="R6838">
        <v>0</v>
      </c>
      <c r="S6838">
        <v>0</v>
      </c>
      <c r="T6838">
        <v>3904</v>
      </c>
      <c r="U6838">
        <v>3790</v>
      </c>
      <c r="V6838">
        <v>2271</v>
      </c>
      <c r="W6838">
        <v>2458</v>
      </c>
      <c r="X6838">
        <v>4456</v>
      </c>
      <c r="Y6838">
        <v>0.06</v>
      </c>
      <c r="Z6838">
        <v>51</v>
      </c>
      <c r="AA6838">
        <v>8994</v>
      </c>
      <c r="AB6838">
        <v>50</v>
      </c>
      <c r="AC6838">
        <v>84.35</v>
      </c>
    </row>
    <row r="6839" spans="1:29" x14ac:dyDescent="0.3">
      <c r="A6839">
        <v>2015</v>
      </c>
      <c r="B6839">
        <v>6</v>
      </c>
      <c r="C6839" s="1">
        <v>42176</v>
      </c>
      <c r="D6839">
        <v>6780</v>
      </c>
      <c r="E6839">
        <v>585</v>
      </c>
      <c r="F6839">
        <v>10</v>
      </c>
      <c r="G6839">
        <v>371</v>
      </c>
      <c r="H6839">
        <v>575</v>
      </c>
      <c r="I6839">
        <v>161</v>
      </c>
      <c r="J6839">
        <v>1117</v>
      </c>
      <c r="K6839">
        <v>8482</v>
      </c>
      <c r="L6839">
        <v>83</v>
      </c>
      <c r="M6839">
        <v>385</v>
      </c>
      <c r="N6839">
        <v>271</v>
      </c>
      <c r="O6839">
        <v>61</v>
      </c>
      <c r="P6839">
        <v>800</v>
      </c>
      <c r="Q6839">
        <v>3951</v>
      </c>
      <c r="R6839">
        <v>0</v>
      </c>
      <c r="S6839">
        <v>0</v>
      </c>
      <c r="T6839">
        <v>3951</v>
      </c>
      <c r="U6839">
        <v>4077</v>
      </c>
      <c r="V6839">
        <v>1826</v>
      </c>
      <c r="W6839">
        <v>2182</v>
      </c>
      <c r="X6839">
        <v>3732</v>
      </c>
      <c r="Y6839">
        <v>7.0000000000000007E-2</v>
      </c>
      <c r="Z6839">
        <v>56</v>
      </c>
      <c r="AA6839">
        <v>8321</v>
      </c>
      <c r="AB6839">
        <v>55</v>
      </c>
      <c r="AC6839">
        <v>84.56</v>
      </c>
    </row>
    <row r="6840" spans="1:29" x14ac:dyDescent="0.3">
      <c r="A6840">
        <v>2015</v>
      </c>
      <c r="B6840">
        <v>6</v>
      </c>
      <c r="C6840" s="1">
        <v>42177</v>
      </c>
      <c r="D6840">
        <v>7410</v>
      </c>
      <c r="E6840">
        <v>596</v>
      </c>
      <c r="F6840">
        <v>9</v>
      </c>
      <c r="G6840">
        <v>378</v>
      </c>
      <c r="H6840">
        <v>1247</v>
      </c>
      <c r="I6840">
        <v>162</v>
      </c>
      <c r="J6840">
        <v>1796</v>
      </c>
      <c r="K6840">
        <v>9802</v>
      </c>
      <c r="L6840">
        <v>87</v>
      </c>
      <c r="M6840">
        <v>392</v>
      </c>
      <c r="N6840">
        <v>273</v>
      </c>
      <c r="O6840">
        <v>51</v>
      </c>
      <c r="P6840">
        <v>803</v>
      </c>
      <c r="Q6840">
        <v>4038</v>
      </c>
      <c r="R6840">
        <v>0</v>
      </c>
      <c r="S6840">
        <v>0</v>
      </c>
      <c r="T6840">
        <v>4038</v>
      </c>
      <c r="U6840">
        <v>4261</v>
      </c>
      <c r="V6840">
        <v>2629</v>
      </c>
      <c r="W6840">
        <v>2614</v>
      </c>
      <c r="X6840">
        <v>4961</v>
      </c>
      <c r="Y6840">
        <v>0.06</v>
      </c>
      <c r="Z6840">
        <v>49</v>
      </c>
      <c r="AA6840">
        <v>9640</v>
      </c>
      <c r="AB6840">
        <v>49</v>
      </c>
      <c r="AC6840">
        <v>84.57</v>
      </c>
    </row>
    <row r="6841" spans="1:29" x14ac:dyDescent="0.3">
      <c r="A6841">
        <v>2015</v>
      </c>
      <c r="B6841">
        <v>6</v>
      </c>
      <c r="C6841" s="1">
        <v>42178</v>
      </c>
      <c r="D6841">
        <v>7100</v>
      </c>
      <c r="E6841">
        <v>608</v>
      </c>
      <c r="F6841">
        <v>9</v>
      </c>
      <c r="G6841">
        <v>359</v>
      </c>
      <c r="H6841">
        <v>1093</v>
      </c>
      <c r="I6841">
        <v>130</v>
      </c>
      <c r="J6841">
        <v>1591</v>
      </c>
      <c r="K6841">
        <v>9299</v>
      </c>
      <c r="L6841">
        <v>85</v>
      </c>
      <c r="M6841">
        <v>397</v>
      </c>
      <c r="N6841">
        <v>269</v>
      </c>
      <c r="O6841">
        <v>60</v>
      </c>
      <c r="P6841">
        <v>810</v>
      </c>
      <c r="Q6841">
        <v>4039</v>
      </c>
      <c r="R6841">
        <v>0</v>
      </c>
      <c r="S6841">
        <v>0</v>
      </c>
      <c r="T6841">
        <v>4039</v>
      </c>
      <c r="U6841">
        <v>2780</v>
      </c>
      <c r="V6841">
        <v>935</v>
      </c>
      <c r="W6841">
        <v>3797</v>
      </c>
      <c r="X6841">
        <v>4449</v>
      </c>
      <c r="Y6841">
        <v>7.0000000000000007E-2</v>
      </c>
      <c r="Z6841">
        <v>52</v>
      </c>
      <c r="AA6841">
        <v>9169</v>
      </c>
      <c r="AB6841">
        <v>51</v>
      </c>
      <c r="AC6841">
        <v>84.66</v>
      </c>
    </row>
    <row r="6842" spans="1:29" x14ac:dyDescent="0.3">
      <c r="A6842">
        <v>2015</v>
      </c>
      <c r="B6842">
        <v>6</v>
      </c>
      <c r="C6842" s="1">
        <v>42179</v>
      </c>
      <c r="D6842">
        <v>7180</v>
      </c>
      <c r="E6842">
        <v>659</v>
      </c>
      <c r="F6842">
        <v>8</v>
      </c>
      <c r="G6842">
        <v>343</v>
      </c>
      <c r="H6842">
        <v>574</v>
      </c>
      <c r="I6842">
        <v>110</v>
      </c>
      <c r="J6842">
        <v>1035</v>
      </c>
      <c r="K6842">
        <v>8874</v>
      </c>
      <c r="L6842">
        <v>77</v>
      </c>
      <c r="M6842">
        <v>396</v>
      </c>
      <c r="N6842">
        <v>268</v>
      </c>
      <c r="O6842">
        <v>56</v>
      </c>
      <c r="P6842">
        <v>798</v>
      </c>
      <c r="Q6842">
        <v>4083</v>
      </c>
      <c r="R6842">
        <v>0</v>
      </c>
      <c r="S6842">
        <v>0</v>
      </c>
      <c r="T6842">
        <v>4083</v>
      </c>
      <c r="U6842">
        <v>1784</v>
      </c>
      <c r="V6842">
        <v>-633</v>
      </c>
      <c r="W6842">
        <v>4912</v>
      </c>
      <c r="X6842">
        <v>3994</v>
      </c>
      <c r="Y6842">
        <v>7.0000000000000007E-2</v>
      </c>
      <c r="Z6842">
        <v>55</v>
      </c>
      <c r="AA6842">
        <v>8764</v>
      </c>
      <c r="AB6842">
        <v>54</v>
      </c>
      <c r="AC6842">
        <v>84.81</v>
      </c>
    </row>
    <row r="6843" spans="1:29" x14ac:dyDescent="0.3">
      <c r="A6843">
        <v>2015</v>
      </c>
      <c r="B6843">
        <v>6</v>
      </c>
      <c r="C6843" s="1">
        <v>42180</v>
      </c>
      <c r="D6843">
        <v>7220</v>
      </c>
      <c r="E6843">
        <v>695</v>
      </c>
      <c r="F6843">
        <v>7</v>
      </c>
      <c r="G6843">
        <v>333</v>
      </c>
      <c r="H6843">
        <v>1800</v>
      </c>
      <c r="I6843">
        <v>122</v>
      </c>
      <c r="J6843">
        <v>2262</v>
      </c>
      <c r="K6843">
        <v>10177</v>
      </c>
      <c r="L6843">
        <v>89</v>
      </c>
      <c r="M6843">
        <v>389</v>
      </c>
      <c r="N6843">
        <v>268</v>
      </c>
      <c r="O6843">
        <v>58</v>
      </c>
      <c r="P6843">
        <v>803</v>
      </c>
      <c r="Q6843">
        <v>4164</v>
      </c>
      <c r="R6843">
        <v>0</v>
      </c>
      <c r="S6843">
        <v>0</v>
      </c>
      <c r="T6843">
        <v>4164</v>
      </c>
      <c r="U6843">
        <v>1789</v>
      </c>
      <c r="V6843">
        <v>542</v>
      </c>
      <c r="W6843">
        <v>4960</v>
      </c>
      <c r="X6843">
        <v>5210</v>
      </c>
      <c r="Y6843">
        <v>0.06</v>
      </c>
      <c r="Z6843">
        <v>49</v>
      </c>
      <c r="AA6843">
        <v>10055</v>
      </c>
      <c r="AB6843">
        <v>48</v>
      </c>
      <c r="AC6843">
        <v>84.78</v>
      </c>
    </row>
    <row r="6844" spans="1:29" x14ac:dyDescent="0.3">
      <c r="A6844">
        <v>2015</v>
      </c>
      <c r="B6844">
        <v>6</v>
      </c>
      <c r="C6844" s="1">
        <v>42181</v>
      </c>
      <c r="D6844">
        <v>7080</v>
      </c>
      <c r="E6844">
        <v>700</v>
      </c>
      <c r="F6844">
        <v>7</v>
      </c>
      <c r="G6844">
        <v>340</v>
      </c>
      <c r="H6844">
        <v>1399</v>
      </c>
      <c r="I6844">
        <v>142</v>
      </c>
      <c r="J6844">
        <v>1888</v>
      </c>
      <c r="K6844">
        <v>9668</v>
      </c>
      <c r="L6844">
        <v>114</v>
      </c>
      <c r="M6844">
        <v>394</v>
      </c>
      <c r="N6844">
        <v>268</v>
      </c>
      <c r="O6844">
        <v>59</v>
      </c>
      <c r="P6844">
        <v>835</v>
      </c>
      <c r="Q6844">
        <v>4200</v>
      </c>
      <c r="R6844">
        <v>0</v>
      </c>
      <c r="S6844">
        <v>0</v>
      </c>
      <c r="T6844">
        <v>4200</v>
      </c>
      <c r="U6844">
        <v>2943</v>
      </c>
      <c r="V6844">
        <v>1265</v>
      </c>
      <c r="W6844">
        <v>3661</v>
      </c>
      <c r="X6844">
        <v>4633</v>
      </c>
      <c r="Y6844">
        <v>7.0000000000000007E-2</v>
      </c>
      <c r="Z6844">
        <v>52</v>
      </c>
      <c r="AA6844">
        <v>9526</v>
      </c>
      <c r="AB6844">
        <v>51</v>
      </c>
      <c r="AC6844">
        <v>84.82</v>
      </c>
    </row>
    <row r="6845" spans="1:29" x14ac:dyDescent="0.3">
      <c r="A6845">
        <v>2015</v>
      </c>
      <c r="B6845">
        <v>6</v>
      </c>
      <c r="C6845" s="1">
        <v>42182</v>
      </c>
      <c r="D6845">
        <v>6790</v>
      </c>
      <c r="E6845">
        <v>702</v>
      </c>
      <c r="F6845">
        <v>7</v>
      </c>
      <c r="G6845">
        <v>344</v>
      </c>
      <c r="H6845">
        <v>1144</v>
      </c>
      <c r="I6845">
        <v>116</v>
      </c>
      <c r="J6845">
        <v>1611</v>
      </c>
      <c r="K6845">
        <v>9103</v>
      </c>
      <c r="L6845">
        <v>119</v>
      </c>
      <c r="M6845">
        <v>396</v>
      </c>
      <c r="N6845">
        <v>307</v>
      </c>
      <c r="O6845">
        <v>58</v>
      </c>
      <c r="P6845">
        <v>879</v>
      </c>
      <c r="Q6845">
        <v>4250</v>
      </c>
      <c r="R6845">
        <v>0</v>
      </c>
      <c r="S6845">
        <v>0</v>
      </c>
      <c r="T6845">
        <v>4250</v>
      </c>
      <c r="U6845">
        <v>4079</v>
      </c>
      <c r="V6845">
        <v>2049</v>
      </c>
      <c r="W6845">
        <v>2223</v>
      </c>
      <c r="X6845">
        <v>3974</v>
      </c>
      <c r="Y6845">
        <v>0.08</v>
      </c>
      <c r="Z6845">
        <v>56</v>
      </c>
      <c r="AA6845">
        <v>8987</v>
      </c>
      <c r="AB6845">
        <v>56</v>
      </c>
      <c r="AC6845">
        <v>84.96</v>
      </c>
    </row>
    <row r="6846" spans="1:29" x14ac:dyDescent="0.3">
      <c r="A6846">
        <v>2015</v>
      </c>
      <c r="B6846">
        <v>6</v>
      </c>
      <c r="C6846" s="1">
        <v>42183</v>
      </c>
      <c r="D6846">
        <v>6700</v>
      </c>
      <c r="E6846">
        <v>689</v>
      </c>
      <c r="F6846">
        <v>6</v>
      </c>
      <c r="G6846">
        <v>350</v>
      </c>
      <c r="H6846">
        <v>1084</v>
      </c>
      <c r="I6846">
        <v>140</v>
      </c>
      <c r="J6846">
        <v>1580</v>
      </c>
      <c r="K6846">
        <v>8969</v>
      </c>
      <c r="L6846">
        <v>120</v>
      </c>
      <c r="M6846">
        <v>398</v>
      </c>
      <c r="N6846">
        <v>304</v>
      </c>
      <c r="O6846">
        <v>52</v>
      </c>
      <c r="P6846">
        <v>875</v>
      </c>
      <c r="Q6846">
        <v>4250</v>
      </c>
      <c r="R6846">
        <v>0</v>
      </c>
      <c r="S6846">
        <v>0</v>
      </c>
      <c r="T6846">
        <v>4250</v>
      </c>
      <c r="U6846">
        <v>3860</v>
      </c>
      <c r="V6846">
        <v>1803</v>
      </c>
      <c r="W6846">
        <v>2339</v>
      </c>
      <c r="X6846">
        <v>3845</v>
      </c>
      <c r="Y6846">
        <v>0.08</v>
      </c>
      <c r="Z6846">
        <v>57</v>
      </c>
      <c r="AA6846">
        <v>8829</v>
      </c>
      <c r="AB6846">
        <v>56</v>
      </c>
      <c r="AC6846">
        <v>85.12</v>
      </c>
    </row>
    <row r="6847" spans="1:29" x14ac:dyDescent="0.3">
      <c r="A6847">
        <v>2015</v>
      </c>
      <c r="B6847">
        <v>6</v>
      </c>
      <c r="C6847" s="1">
        <v>42184</v>
      </c>
      <c r="D6847">
        <v>6930</v>
      </c>
      <c r="E6847">
        <v>656</v>
      </c>
      <c r="F6847">
        <v>6</v>
      </c>
      <c r="G6847">
        <v>268</v>
      </c>
      <c r="H6847">
        <v>1616</v>
      </c>
      <c r="I6847">
        <v>164</v>
      </c>
      <c r="J6847">
        <v>2054</v>
      </c>
      <c r="K6847">
        <v>9640</v>
      </c>
      <c r="L6847">
        <v>124</v>
      </c>
      <c r="M6847">
        <v>290</v>
      </c>
      <c r="N6847">
        <v>311</v>
      </c>
      <c r="O6847">
        <v>46</v>
      </c>
      <c r="P6847">
        <v>771</v>
      </c>
      <c r="Q6847">
        <v>4300</v>
      </c>
      <c r="R6847">
        <v>0</v>
      </c>
      <c r="S6847">
        <v>0</v>
      </c>
      <c r="T6847">
        <v>4300</v>
      </c>
      <c r="U6847">
        <v>3910</v>
      </c>
      <c r="V6847">
        <v>2397</v>
      </c>
      <c r="W6847">
        <v>2472</v>
      </c>
      <c r="X6847">
        <v>4568</v>
      </c>
      <c r="Y6847">
        <v>0.06</v>
      </c>
      <c r="Z6847">
        <v>53</v>
      </c>
      <c r="AA6847">
        <v>9476</v>
      </c>
      <c r="AB6847">
        <v>52</v>
      </c>
      <c r="AC6847">
        <v>85.16</v>
      </c>
    </row>
    <row r="6848" spans="1:29" x14ac:dyDescent="0.3">
      <c r="A6848">
        <v>2015</v>
      </c>
      <c r="B6848">
        <v>6</v>
      </c>
      <c r="C6848" s="1">
        <v>42185</v>
      </c>
      <c r="D6848">
        <v>6900</v>
      </c>
      <c r="E6848">
        <v>647</v>
      </c>
      <c r="F6848">
        <v>6</v>
      </c>
      <c r="G6848">
        <v>174</v>
      </c>
      <c r="H6848">
        <v>1179</v>
      </c>
      <c r="I6848">
        <v>163</v>
      </c>
      <c r="J6848">
        <v>1522</v>
      </c>
      <c r="K6848">
        <v>9069</v>
      </c>
      <c r="L6848">
        <v>132</v>
      </c>
      <c r="M6848">
        <v>290</v>
      </c>
      <c r="N6848">
        <v>304</v>
      </c>
      <c r="O6848">
        <v>45</v>
      </c>
      <c r="P6848">
        <v>771</v>
      </c>
      <c r="Q6848">
        <v>4300</v>
      </c>
      <c r="R6848">
        <v>0</v>
      </c>
      <c r="S6848">
        <v>0</v>
      </c>
      <c r="T6848">
        <v>4300</v>
      </c>
      <c r="U6848">
        <v>3990</v>
      </c>
      <c r="V6848">
        <v>1946</v>
      </c>
      <c r="W6848">
        <v>2353</v>
      </c>
      <c r="X6848">
        <v>3998</v>
      </c>
      <c r="Y6848">
        <v>7.0000000000000007E-2</v>
      </c>
      <c r="Z6848">
        <v>56</v>
      </c>
      <c r="AA6848">
        <v>8906</v>
      </c>
      <c r="AB6848">
        <v>55</v>
      </c>
      <c r="AC6848">
        <v>85.28</v>
      </c>
    </row>
    <row r="6849" spans="1:29" x14ac:dyDescent="0.3">
      <c r="A6849">
        <v>2015</v>
      </c>
      <c r="B6849">
        <v>7</v>
      </c>
      <c r="C6849" s="1">
        <v>42186</v>
      </c>
      <c r="D6849">
        <v>6720</v>
      </c>
      <c r="E6849">
        <v>635</v>
      </c>
      <c r="F6849">
        <v>5</v>
      </c>
      <c r="G6849">
        <v>77</v>
      </c>
      <c r="H6849">
        <v>1061</v>
      </c>
      <c r="I6849">
        <v>134</v>
      </c>
      <c r="J6849">
        <v>1277</v>
      </c>
      <c r="K6849">
        <v>8632</v>
      </c>
      <c r="L6849">
        <v>129</v>
      </c>
      <c r="M6849">
        <v>394</v>
      </c>
      <c r="N6849">
        <v>305</v>
      </c>
      <c r="O6849">
        <v>40</v>
      </c>
      <c r="P6849">
        <v>869</v>
      </c>
      <c r="Q6849">
        <v>4300</v>
      </c>
      <c r="R6849">
        <v>0</v>
      </c>
      <c r="S6849">
        <v>0</v>
      </c>
      <c r="T6849">
        <v>4300</v>
      </c>
      <c r="U6849">
        <v>4080</v>
      </c>
      <c r="V6849">
        <v>1693</v>
      </c>
      <c r="W6849">
        <v>2071</v>
      </c>
      <c r="X6849">
        <v>3463</v>
      </c>
      <c r="Y6849">
        <v>0.08</v>
      </c>
      <c r="Z6849">
        <v>60</v>
      </c>
      <c r="AA6849">
        <v>8498</v>
      </c>
      <c r="AB6849">
        <v>59</v>
      </c>
      <c r="AC6849">
        <v>85.48</v>
      </c>
    </row>
    <row r="6850" spans="1:29" x14ac:dyDescent="0.3">
      <c r="A6850">
        <v>2015</v>
      </c>
      <c r="B6850">
        <v>7</v>
      </c>
      <c r="C6850" s="1">
        <v>42187</v>
      </c>
      <c r="D6850">
        <v>6760</v>
      </c>
      <c r="E6850">
        <v>648</v>
      </c>
      <c r="F6850">
        <v>4</v>
      </c>
      <c r="G6850">
        <v>36</v>
      </c>
      <c r="H6850">
        <v>1060</v>
      </c>
      <c r="I6850">
        <v>113</v>
      </c>
      <c r="J6850">
        <v>1213</v>
      </c>
      <c r="K6850">
        <v>8621</v>
      </c>
      <c r="L6850">
        <v>134</v>
      </c>
      <c r="M6850">
        <v>391</v>
      </c>
      <c r="N6850">
        <v>311</v>
      </c>
      <c r="O6850">
        <v>46</v>
      </c>
      <c r="P6850">
        <v>882</v>
      </c>
      <c r="Q6850">
        <v>4300</v>
      </c>
      <c r="R6850">
        <v>0</v>
      </c>
      <c r="S6850">
        <v>0</v>
      </c>
      <c r="T6850">
        <v>4300</v>
      </c>
      <c r="U6850">
        <v>4210</v>
      </c>
      <c r="V6850">
        <v>1746</v>
      </c>
      <c r="W6850">
        <v>1994</v>
      </c>
      <c r="X6850">
        <v>3439</v>
      </c>
      <c r="Y6850">
        <v>0.08</v>
      </c>
      <c r="Z6850">
        <v>60</v>
      </c>
      <c r="AA6850">
        <v>8508</v>
      </c>
      <c r="AB6850">
        <v>60</v>
      </c>
      <c r="AC6850">
        <v>85.68</v>
      </c>
    </row>
    <row r="6851" spans="1:29" x14ac:dyDescent="0.3">
      <c r="A6851">
        <v>2015</v>
      </c>
      <c r="B6851">
        <v>7</v>
      </c>
      <c r="C6851" s="1">
        <v>42188</v>
      </c>
      <c r="D6851">
        <v>7000</v>
      </c>
      <c r="E6851">
        <v>624</v>
      </c>
      <c r="F6851">
        <v>4</v>
      </c>
      <c r="G6851">
        <v>29</v>
      </c>
      <c r="H6851">
        <v>1043</v>
      </c>
      <c r="I6851">
        <v>102</v>
      </c>
      <c r="J6851">
        <v>1178</v>
      </c>
      <c r="K6851">
        <v>8802</v>
      </c>
      <c r="L6851">
        <v>132</v>
      </c>
      <c r="M6851">
        <v>391</v>
      </c>
      <c r="N6851">
        <v>305</v>
      </c>
      <c r="O6851">
        <v>44</v>
      </c>
      <c r="P6851">
        <v>872</v>
      </c>
      <c r="Q6851">
        <v>4350</v>
      </c>
      <c r="R6851">
        <v>0</v>
      </c>
      <c r="S6851">
        <v>0</v>
      </c>
      <c r="T6851">
        <v>4350</v>
      </c>
      <c r="U6851">
        <v>4270</v>
      </c>
      <c r="V6851">
        <v>1749</v>
      </c>
      <c r="W6851">
        <v>2136</v>
      </c>
      <c r="X6851">
        <v>3580</v>
      </c>
      <c r="Y6851">
        <v>0.08</v>
      </c>
      <c r="Z6851">
        <v>59</v>
      </c>
      <c r="AA6851">
        <v>8700</v>
      </c>
      <c r="AB6851">
        <v>59</v>
      </c>
      <c r="AC6851">
        <v>85.85</v>
      </c>
    </row>
    <row r="6852" spans="1:29" x14ac:dyDescent="0.3">
      <c r="A6852">
        <v>2015</v>
      </c>
      <c r="B6852">
        <v>7</v>
      </c>
      <c r="C6852" s="1">
        <v>42189</v>
      </c>
      <c r="D6852">
        <v>6920</v>
      </c>
      <c r="E6852">
        <v>594</v>
      </c>
      <c r="F6852">
        <v>4</v>
      </c>
      <c r="G6852">
        <v>28</v>
      </c>
      <c r="H6852">
        <v>1424</v>
      </c>
      <c r="I6852">
        <v>108</v>
      </c>
      <c r="J6852">
        <v>1564</v>
      </c>
      <c r="K6852">
        <v>9078</v>
      </c>
      <c r="L6852">
        <v>130</v>
      </c>
      <c r="M6852">
        <v>391</v>
      </c>
      <c r="N6852">
        <v>306</v>
      </c>
      <c r="O6852">
        <v>41</v>
      </c>
      <c r="P6852">
        <v>868</v>
      </c>
      <c r="Q6852">
        <v>4350</v>
      </c>
      <c r="R6852">
        <v>0</v>
      </c>
      <c r="S6852">
        <v>0</v>
      </c>
      <c r="T6852">
        <v>4350</v>
      </c>
      <c r="U6852">
        <v>4380</v>
      </c>
      <c r="V6852">
        <v>2249</v>
      </c>
      <c r="W6852">
        <v>1916</v>
      </c>
      <c r="X6852">
        <v>3860</v>
      </c>
      <c r="Y6852">
        <v>0.08</v>
      </c>
      <c r="Z6852">
        <v>57</v>
      </c>
      <c r="AA6852">
        <v>8970</v>
      </c>
      <c r="AB6852">
        <v>57</v>
      </c>
      <c r="AC6852">
        <v>85.95</v>
      </c>
    </row>
    <row r="6853" spans="1:29" x14ac:dyDescent="0.3">
      <c r="A6853">
        <v>2015</v>
      </c>
      <c r="B6853">
        <v>7</v>
      </c>
      <c r="C6853" s="1">
        <v>42190</v>
      </c>
      <c r="D6853">
        <v>7030</v>
      </c>
      <c r="E6853">
        <v>594</v>
      </c>
      <c r="F6853">
        <v>3</v>
      </c>
      <c r="G6853">
        <v>26</v>
      </c>
      <c r="H6853">
        <v>1748</v>
      </c>
      <c r="I6853">
        <v>141</v>
      </c>
      <c r="J6853">
        <v>1918</v>
      </c>
      <c r="K6853">
        <v>9542</v>
      </c>
      <c r="L6853">
        <v>125</v>
      </c>
      <c r="M6853">
        <v>391</v>
      </c>
      <c r="N6853">
        <v>305</v>
      </c>
      <c r="O6853">
        <v>38</v>
      </c>
      <c r="P6853">
        <v>859</v>
      </c>
      <c r="Q6853">
        <v>4400</v>
      </c>
      <c r="R6853">
        <v>0</v>
      </c>
      <c r="S6853">
        <v>0</v>
      </c>
      <c r="T6853">
        <v>4400</v>
      </c>
      <c r="U6853">
        <v>4490</v>
      </c>
      <c r="V6853">
        <v>2689</v>
      </c>
      <c r="W6853">
        <v>1902</v>
      </c>
      <c r="X6853">
        <v>4283</v>
      </c>
      <c r="Y6853">
        <v>7.0000000000000007E-2</v>
      </c>
      <c r="Z6853">
        <v>55</v>
      </c>
      <c r="AA6853">
        <v>9401</v>
      </c>
      <c r="AB6853">
        <v>54</v>
      </c>
      <c r="AC6853">
        <v>85.98</v>
      </c>
    </row>
    <row r="6854" spans="1:29" x14ac:dyDescent="0.3">
      <c r="A6854">
        <v>2015</v>
      </c>
      <c r="B6854">
        <v>7</v>
      </c>
      <c r="C6854" s="1">
        <v>42191</v>
      </c>
      <c r="D6854">
        <v>7830</v>
      </c>
      <c r="E6854">
        <v>615</v>
      </c>
      <c r="F6854">
        <v>4</v>
      </c>
      <c r="G6854">
        <v>26</v>
      </c>
      <c r="H6854">
        <v>1243</v>
      </c>
      <c r="I6854">
        <v>133</v>
      </c>
      <c r="J6854">
        <v>1406</v>
      </c>
      <c r="K6854">
        <v>9851</v>
      </c>
      <c r="L6854">
        <v>117</v>
      </c>
      <c r="M6854">
        <v>391</v>
      </c>
      <c r="N6854">
        <v>309</v>
      </c>
      <c r="O6854">
        <v>46</v>
      </c>
      <c r="P6854">
        <v>863</v>
      </c>
      <c r="Q6854">
        <v>4400</v>
      </c>
      <c r="R6854">
        <v>0</v>
      </c>
      <c r="S6854">
        <v>0</v>
      </c>
      <c r="T6854">
        <v>4400</v>
      </c>
      <c r="U6854">
        <v>4450</v>
      </c>
      <c r="V6854">
        <v>2132</v>
      </c>
      <c r="W6854">
        <v>2763</v>
      </c>
      <c r="X6854">
        <v>4587</v>
      </c>
      <c r="Y6854">
        <v>7.0000000000000007E-2</v>
      </c>
      <c r="Z6854">
        <v>53</v>
      </c>
      <c r="AA6854">
        <v>9718</v>
      </c>
      <c r="AB6854">
        <v>53</v>
      </c>
      <c r="AC6854">
        <v>85.97</v>
      </c>
    </row>
    <row r="6855" spans="1:29" x14ac:dyDescent="0.3">
      <c r="A6855">
        <v>2015</v>
      </c>
      <c r="B6855">
        <v>7</v>
      </c>
      <c r="C6855" s="1">
        <v>42192</v>
      </c>
      <c r="D6855">
        <v>7870</v>
      </c>
      <c r="E6855">
        <v>621</v>
      </c>
      <c r="F6855">
        <v>4</v>
      </c>
      <c r="G6855">
        <v>22</v>
      </c>
      <c r="H6855">
        <v>1070</v>
      </c>
      <c r="I6855">
        <v>124</v>
      </c>
      <c r="J6855">
        <v>1220</v>
      </c>
      <c r="K6855">
        <v>9711</v>
      </c>
      <c r="L6855">
        <v>124</v>
      </c>
      <c r="M6855">
        <v>246</v>
      </c>
      <c r="N6855">
        <v>303</v>
      </c>
      <c r="O6855">
        <v>57</v>
      </c>
      <c r="P6855">
        <v>730</v>
      </c>
      <c r="Q6855">
        <v>4400</v>
      </c>
      <c r="R6855">
        <v>0</v>
      </c>
      <c r="S6855">
        <v>0</v>
      </c>
      <c r="T6855">
        <v>4400</v>
      </c>
      <c r="U6855">
        <v>4460</v>
      </c>
      <c r="V6855">
        <v>2090</v>
      </c>
      <c r="W6855">
        <v>2799</v>
      </c>
      <c r="X6855">
        <v>4581</v>
      </c>
      <c r="Y6855">
        <v>0.06</v>
      </c>
      <c r="Z6855">
        <v>53</v>
      </c>
      <c r="AA6855">
        <v>9587</v>
      </c>
      <c r="AB6855">
        <v>52</v>
      </c>
      <c r="AC6855">
        <v>85.96</v>
      </c>
    </row>
    <row r="6856" spans="1:29" x14ac:dyDescent="0.3">
      <c r="A6856">
        <v>2015</v>
      </c>
      <c r="B6856">
        <v>7</v>
      </c>
      <c r="C6856" s="1">
        <v>42193</v>
      </c>
      <c r="D6856">
        <v>7780</v>
      </c>
      <c r="E6856">
        <v>621</v>
      </c>
      <c r="F6856">
        <v>3</v>
      </c>
      <c r="G6856">
        <v>21</v>
      </c>
      <c r="H6856">
        <v>607</v>
      </c>
      <c r="I6856">
        <v>118</v>
      </c>
      <c r="J6856">
        <v>749</v>
      </c>
      <c r="K6856">
        <v>9150</v>
      </c>
      <c r="L6856">
        <v>124</v>
      </c>
      <c r="M6856">
        <v>241</v>
      </c>
      <c r="N6856">
        <v>305</v>
      </c>
      <c r="O6856">
        <v>58</v>
      </c>
      <c r="P6856">
        <v>728</v>
      </c>
      <c r="Q6856">
        <v>4400</v>
      </c>
      <c r="R6856">
        <v>0</v>
      </c>
      <c r="S6856">
        <v>0</v>
      </c>
      <c r="T6856">
        <v>4400</v>
      </c>
      <c r="U6856">
        <v>4620</v>
      </c>
      <c r="V6856">
        <v>1782</v>
      </c>
      <c r="W6856">
        <v>2549</v>
      </c>
      <c r="X6856">
        <v>4023</v>
      </c>
      <c r="Y6856">
        <v>0.06</v>
      </c>
      <c r="Z6856">
        <v>56</v>
      </c>
      <c r="AA6856">
        <v>9032</v>
      </c>
      <c r="AB6856">
        <v>55</v>
      </c>
      <c r="AC6856">
        <v>86.03</v>
      </c>
    </row>
    <row r="6857" spans="1:29" x14ac:dyDescent="0.3">
      <c r="A6857">
        <v>2015</v>
      </c>
      <c r="B6857">
        <v>7</v>
      </c>
      <c r="C6857" s="1">
        <v>42194</v>
      </c>
      <c r="D6857">
        <v>8260</v>
      </c>
      <c r="E6857">
        <v>595</v>
      </c>
      <c r="F6857">
        <v>3</v>
      </c>
      <c r="G6857">
        <v>21</v>
      </c>
      <c r="H6857">
        <v>1290</v>
      </c>
      <c r="I6857">
        <v>150</v>
      </c>
      <c r="J6857">
        <v>1464</v>
      </c>
      <c r="K6857">
        <v>10319</v>
      </c>
      <c r="L6857">
        <v>111</v>
      </c>
      <c r="M6857">
        <v>239</v>
      </c>
      <c r="N6857">
        <v>305</v>
      </c>
      <c r="O6857">
        <v>56</v>
      </c>
      <c r="P6857">
        <v>711</v>
      </c>
      <c r="Q6857">
        <v>4400</v>
      </c>
      <c r="R6857">
        <v>0</v>
      </c>
      <c r="S6857">
        <v>0</v>
      </c>
      <c r="T6857">
        <v>4400</v>
      </c>
      <c r="U6857">
        <v>4650</v>
      </c>
      <c r="V6857">
        <v>2543</v>
      </c>
      <c r="W6857">
        <v>2973</v>
      </c>
      <c r="X6857">
        <v>5208</v>
      </c>
      <c r="Y6857">
        <v>0.05</v>
      </c>
      <c r="Z6857">
        <v>50</v>
      </c>
      <c r="AA6857">
        <v>10169</v>
      </c>
      <c r="AB6857">
        <v>49</v>
      </c>
      <c r="AC6857">
        <v>85.93</v>
      </c>
    </row>
    <row r="6858" spans="1:29" x14ac:dyDescent="0.3">
      <c r="A6858">
        <v>2015</v>
      </c>
      <c r="B6858">
        <v>7</v>
      </c>
      <c r="C6858" s="1">
        <v>42195</v>
      </c>
      <c r="D6858">
        <v>8440</v>
      </c>
      <c r="E6858">
        <v>600</v>
      </c>
      <c r="F6858">
        <v>3</v>
      </c>
      <c r="G6858">
        <v>21</v>
      </c>
      <c r="H6858">
        <v>1234</v>
      </c>
      <c r="I6858">
        <v>141</v>
      </c>
      <c r="J6858">
        <v>1399</v>
      </c>
      <c r="K6858">
        <v>10439</v>
      </c>
      <c r="L6858">
        <v>90</v>
      </c>
      <c r="M6858">
        <v>250</v>
      </c>
      <c r="N6858">
        <v>305</v>
      </c>
      <c r="O6858">
        <v>54</v>
      </c>
      <c r="P6858">
        <v>698</v>
      </c>
      <c r="Q6858">
        <v>4400</v>
      </c>
      <c r="R6858">
        <v>0</v>
      </c>
      <c r="S6858">
        <v>0</v>
      </c>
      <c r="T6858">
        <v>4400</v>
      </c>
      <c r="U6858">
        <v>4660</v>
      </c>
      <c r="V6858">
        <v>2501</v>
      </c>
      <c r="W6858">
        <v>3148</v>
      </c>
      <c r="X6858">
        <v>5341</v>
      </c>
      <c r="Y6858">
        <v>0.05</v>
      </c>
      <c r="Z6858">
        <v>49</v>
      </c>
      <c r="AA6858">
        <v>10298</v>
      </c>
      <c r="AB6858">
        <v>48</v>
      </c>
      <c r="AC6858">
        <v>85.82</v>
      </c>
    </row>
    <row r="6859" spans="1:29" x14ac:dyDescent="0.3">
      <c r="A6859">
        <v>2015</v>
      </c>
      <c r="B6859">
        <v>7</v>
      </c>
      <c r="C6859" s="1">
        <v>42196</v>
      </c>
      <c r="D6859">
        <v>8230</v>
      </c>
      <c r="E6859">
        <v>589</v>
      </c>
      <c r="F6859">
        <v>3</v>
      </c>
      <c r="G6859">
        <v>22</v>
      </c>
      <c r="H6859">
        <v>1321</v>
      </c>
      <c r="I6859">
        <v>144</v>
      </c>
      <c r="J6859">
        <v>1490</v>
      </c>
      <c r="K6859">
        <v>10309</v>
      </c>
      <c r="L6859">
        <v>74</v>
      </c>
      <c r="M6859">
        <v>250</v>
      </c>
      <c r="N6859">
        <v>307</v>
      </c>
      <c r="O6859">
        <v>57</v>
      </c>
      <c r="P6859">
        <v>687</v>
      </c>
      <c r="Q6859">
        <v>4400</v>
      </c>
      <c r="R6859">
        <v>0</v>
      </c>
      <c r="S6859">
        <v>0</v>
      </c>
      <c r="T6859">
        <v>4400</v>
      </c>
      <c r="U6859">
        <v>4670</v>
      </c>
      <c r="V6859">
        <v>2613</v>
      </c>
      <c r="W6859">
        <v>2917</v>
      </c>
      <c r="X6859">
        <v>5222</v>
      </c>
      <c r="Y6859">
        <v>0.05</v>
      </c>
      <c r="Z6859">
        <v>49</v>
      </c>
      <c r="AA6859">
        <v>10165</v>
      </c>
      <c r="AB6859">
        <v>49</v>
      </c>
      <c r="AC6859">
        <v>85.73</v>
      </c>
    </row>
    <row r="6860" spans="1:29" x14ac:dyDescent="0.3">
      <c r="A6860">
        <v>2015</v>
      </c>
      <c r="B6860">
        <v>7</v>
      </c>
      <c r="C6860" s="1">
        <v>42197</v>
      </c>
      <c r="D6860">
        <v>8430</v>
      </c>
      <c r="E6860">
        <v>590</v>
      </c>
      <c r="F6860">
        <v>3</v>
      </c>
      <c r="G6860">
        <v>23</v>
      </c>
      <c r="H6860">
        <v>1655</v>
      </c>
      <c r="I6860">
        <v>155</v>
      </c>
      <c r="J6860">
        <v>1836</v>
      </c>
      <c r="K6860">
        <v>10856</v>
      </c>
      <c r="L6860">
        <v>73</v>
      </c>
      <c r="M6860">
        <v>250</v>
      </c>
      <c r="N6860">
        <v>307</v>
      </c>
      <c r="O6860">
        <v>55</v>
      </c>
      <c r="P6860">
        <v>686</v>
      </c>
      <c r="Q6860">
        <v>4400</v>
      </c>
      <c r="R6860">
        <v>0</v>
      </c>
      <c r="S6860">
        <v>0</v>
      </c>
      <c r="T6860">
        <v>4400</v>
      </c>
      <c r="U6860">
        <v>4720</v>
      </c>
      <c r="V6860">
        <v>3010</v>
      </c>
      <c r="W6860">
        <v>3068</v>
      </c>
      <c r="X6860">
        <v>5770</v>
      </c>
      <c r="Y6860">
        <v>0.05</v>
      </c>
      <c r="Z6860">
        <v>47</v>
      </c>
      <c r="AA6860">
        <v>10701</v>
      </c>
      <c r="AB6860">
        <v>46</v>
      </c>
      <c r="AC6860">
        <v>85.59</v>
      </c>
    </row>
    <row r="6861" spans="1:29" x14ac:dyDescent="0.3">
      <c r="A6861">
        <v>2015</v>
      </c>
      <c r="B6861">
        <v>7</v>
      </c>
      <c r="C6861" s="1">
        <v>42198</v>
      </c>
      <c r="D6861">
        <v>8590</v>
      </c>
      <c r="E6861">
        <v>618</v>
      </c>
      <c r="F6861">
        <v>4</v>
      </c>
      <c r="G6861">
        <v>22</v>
      </c>
      <c r="H6861">
        <v>1362</v>
      </c>
      <c r="I6861">
        <v>126</v>
      </c>
      <c r="J6861">
        <v>1514</v>
      </c>
      <c r="K6861">
        <v>10722</v>
      </c>
      <c r="L6861">
        <v>73</v>
      </c>
      <c r="M6861">
        <v>239</v>
      </c>
      <c r="N6861">
        <v>307</v>
      </c>
      <c r="O6861">
        <v>50</v>
      </c>
      <c r="P6861">
        <v>669</v>
      </c>
      <c r="Q6861">
        <v>4400</v>
      </c>
      <c r="R6861">
        <v>0</v>
      </c>
      <c r="S6861">
        <v>0</v>
      </c>
      <c r="T6861">
        <v>4400</v>
      </c>
      <c r="U6861">
        <v>4850</v>
      </c>
      <c r="V6861">
        <v>2834</v>
      </c>
      <c r="W6861">
        <v>3126</v>
      </c>
      <c r="X6861">
        <v>5652</v>
      </c>
      <c r="Y6861">
        <v>0.05</v>
      </c>
      <c r="Z6861">
        <v>47</v>
      </c>
      <c r="AA6861">
        <v>10596</v>
      </c>
      <c r="AB6861">
        <v>47</v>
      </c>
      <c r="AC6861">
        <v>85.46</v>
      </c>
    </row>
    <row r="6862" spans="1:29" x14ac:dyDescent="0.3">
      <c r="A6862">
        <v>2015</v>
      </c>
      <c r="B6862">
        <v>7</v>
      </c>
      <c r="C6862" s="1">
        <v>42199</v>
      </c>
      <c r="D6862">
        <v>8430</v>
      </c>
      <c r="E6862">
        <v>646</v>
      </c>
      <c r="F6862">
        <v>3</v>
      </c>
      <c r="G6862">
        <v>23</v>
      </c>
      <c r="H6862">
        <v>1054</v>
      </c>
      <c r="I6862">
        <v>104</v>
      </c>
      <c r="J6862">
        <v>1184</v>
      </c>
      <c r="K6862">
        <v>10260</v>
      </c>
      <c r="L6862">
        <v>78</v>
      </c>
      <c r="M6862">
        <v>250</v>
      </c>
      <c r="N6862">
        <v>307</v>
      </c>
      <c r="O6862">
        <v>42</v>
      </c>
      <c r="P6862">
        <v>676</v>
      </c>
      <c r="Q6862">
        <v>4400</v>
      </c>
      <c r="R6862">
        <v>0</v>
      </c>
      <c r="S6862">
        <v>0</v>
      </c>
      <c r="T6862">
        <v>4400</v>
      </c>
      <c r="U6862">
        <v>4910</v>
      </c>
      <c r="V6862">
        <v>2558</v>
      </c>
      <c r="W6862">
        <v>2934</v>
      </c>
      <c r="X6862">
        <v>5184</v>
      </c>
      <c r="Y6862">
        <v>0.05</v>
      </c>
      <c r="Z6862">
        <v>49</v>
      </c>
      <c r="AA6862">
        <v>10156</v>
      </c>
      <c r="AB6862">
        <v>49</v>
      </c>
      <c r="AC6862">
        <v>85.4</v>
      </c>
    </row>
    <row r="6863" spans="1:29" x14ac:dyDescent="0.3">
      <c r="A6863">
        <v>2015</v>
      </c>
      <c r="B6863">
        <v>7</v>
      </c>
      <c r="C6863" s="1">
        <v>42200</v>
      </c>
      <c r="D6863">
        <v>8470</v>
      </c>
      <c r="E6863">
        <v>645</v>
      </c>
      <c r="F6863">
        <v>3</v>
      </c>
      <c r="G6863">
        <v>21</v>
      </c>
      <c r="H6863">
        <v>1139</v>
      </c>
      <c r="I6863">
        <v>105</v>
      </c>
      <c r="J6863">
        <v>1268</v>
      </c>
      <c r="K6863">
        <v>10383</v>
      </c>
      <c r="L6863">
        <v>85</v>
      </c>
      <c r="M6863">
        <v>250</v>
      </c>
      <c r="N6863">
        <v>305</v>
      </c>
      <c r="O6863">
        <v>39</v>
      </c>
      <c r="P6863">
        <v>679</v>
      </c>
      <c r="Q6863">
        <v>4400</v>
      </c>
      <c r="R6863">
        <v>0</v>
      </c>
      <c r="S6863">
        <v>0</v>
      </c>
      <c r="T6863">
        <v>4400</v>
      </c>
      <c r="U6863">
        <v>4950</v>
      </c>
      <c r="V6863">
        <v>2679</v>
      </c>
      <c r="W6863">
        <v>2933</v>
      </c>
      <c r="X6863">
        <v>5304</v>
      </c>
      <c r="Y6863">
        <v>0.05</v>
      </c>
      <c r="Z6863">
        <v>49</v>
      </c>
      <c r="AA6863">
        <v>10278</v>
      </c>
      <c r="AB6863">
        <v>48</v>
      </c>
      <c r="AC6863">
        <v>85.32</v>
      </c>
    </row>
    <row r="6864" spans="1:29" x14ac:dyDescent="0.3">
      <c r="A6864">
        <v>2015</v>
      </c>
      <c r="B6864">
        <v>7</v>
      </c>
      <c r="C6864" s="1">
        <v>42201</v>
      </c>
      <c r="D6864">
        <v>8390</v>
      </c>
      <c r="E6864">
        <v>646</v>
      </c>
      <c r="F6864">
        <v>3</v>
      </c>
      <c r="G6864">
        <v>22</v>
      </c>
      <c r="H6864">
        <v>1245</v>
      </c>
      <c r="I6864">
        <v>93</v>
      </c>
      <c r="J6864">
        <v>1363</v>
      </c>
      <c r="K6864">
        <v>10399</v>
      </c>
      <c r="L6864">
        <v>88</v>
      </c>
      <c r="M6864">
        <v>239</v>
      </c>
      <c r="N6864">
        <v>306</v>
      </c>
      <c r="O6864">
        <v>43</v>
      </c>
      <c r="P6864">
        <v>676</v>
      </c>
      <c r="Q6864">
        <v>4383</v>
      </c>
      <c r="R6864">
        <v>0</v>
      </c>
      <c r="S6864">
        <v>0</v>
      </c>
      <c r="T6864">
        <v>4383</v>
      </c>
      <c r="U6864">
        <v>4910</v>
      </c>
      <c r="V6864">
        <v>2747</v>
      </c>
      <c r="W6864">
        <v>2899</v>
      </c>
      <c r="X6864">
        <v>5339</v>
      </c>
      <c r="Y6864">
        <v>0.05</v>
      </c>
      <c r="Z6864">
        <v>49</v>
      </c>
      <c r="AA6864">
        <v>10306</v>
      </c>
      <c r="AB6864">
        <v>48</v>
      </c>
      <c r="AC6864">
        <v>85.24</v>
      </c>
    </row>
    <row r="6865" spans="1:29" x14ac:dyDescent="0.3">
      <c r="A6865">
        <v>2015</v>
      </c>
      <c r="B6865">
        <v>7</v>
      </c>
      <c r="C6865" s="1">
        <v>42202</v>
      </c>
      <c r="D6865">
        <v>8910</v>
      </c>
      <c r="E6865">
        <v>678</v>
      </c>
      <c r="F6865">
        <v>4</v>
      </c>
      <c r="G6865">
        <v>23</v>
      </c>
      <c r="H6865">
        <v>968</v>
      </c>
      <c r="I6865">
        <v>104</v>
      </c>
      <c r="J6865">
        <v>1099</v>
      </c>
      <c r="K6865">
        <v>10687</v>
      </c>
      <c r="L6865">
        <v>94</v>
      </c>
      <c r="M6865">
        <v>245</v>
      </c>
      <c r="N6865">
        <v>309</v>
      </c>
      <c r="O6865">
        <v>43</v>
      </c>
      <c r="P6865">
        <v>691</v>
      </c>
      <c r="Q6865">
        <v>4383</v>
      </c>
      <c r="R6865">
        <v>0</v>
      </c>
      <c r="S6865">
        <v>0</v>
      </c>
      <c r="T6865">
        <v>4383</v>
      </c>
      <c r="U6865">
        <v>4980</v>
      </c>
      <c r="V6865">
        <v>2538</v>
      </c>
      <c r="W6865">
        <v>3381</v>
      </c>
      <c r="X6865">
        <v>5612</v>
      </c>
      <c r="Y6865">
        <v>0.05</v>
      </c>
      <c r="Z6865">
        <v>47</v>
      </c>
      <c r="AA6865">
        <v>10583</v>
      </c>
      <c r="AB6865">
        <v>47</v>
      </c>
      <c r="AC6865">
        <v>85.14</v>
      </c>
    </row>
    <row r="6866" spans="1:29" x14ac:dyDescent="0.3">
      <c r="A6866">
        <v>2015</v>
      </c>
      <c r="B6866">
        <v>7</v>
      </c>
      <c r="C6866" s="1">
        <v>42203</v>
      </c>
      <c r="D6866">
        <v>8900</v>
      </c>
      <c r="E6866">
        <v>654</v>
      </c>
      <c r="F6866">
        <v>3</v>
      </c>
      <c r="G6866">
        <v>23</v>
      </c>
      <c r="H6866">
        <v>806</v>
      </c>
      <c r="I6866">
        <v>113</v>
      </c>
      <c r="J6866">
        <v>945</v>
      </c>
      <c r="K6866">
        <v>10499</v>
      </c>
      <c r="L6866">
        <v>101</v>
      </c>
      <c r="M6866">
        <v>248</v>
      </c>
      <c r="N6866">
        <v>304</v>
      </c>
      <c r="O6866">
        <v>53</v>
      </c>
      <c r="P6866">
        <v>706</v>
      </c>
      <c r="Q6866">
        <v>4380</v>
      </c>
      <c r="R6866">
        <v>0</v>
      </c>
      <c r="S6866">
        <v>0</v>
      </c>
      <c r="T6866">
        <v>4380</v>
      </c>
      <c r="U6866">
        <v>4698</v>
      </c>
      <c r="V6866">
        <v>2090</v>
      </c>
      <c r="W6866">
        <v>3630</v>
      </c>
      <c r="X6866">
        <v>5413</v>
      </c>
      <c r="Y6866">
        <v>0.05</v>
      </c>
      <c r="Z6866">
        <v>48</v>
      </c>
      <c r="AA6866">
        <v>10386</v>
      </c>
      <c r="AB6866">
        <v>48</v>
      </c>
      <c r="AC6866">
        <v>85.07</v>
      </c>
    </row>
    <row r="6867" spans="1:29" x14ac:dyDescent="0.3">
      <c r="A6867">
        <v>2015</v>
      </c>
      <c r="B6867">
        <v>7</v>
      </c>
      <c r="C6867" s="1">
        <v>42204</v>
      </c>
      <c r="D6867">
        <v>8970</v>
      </c>
      <c r="E6867">
        <v>631</v>
      </c>
      <c r="F6867">
        <v>3</v>
      </c>
      <c r="G6867">
        <v>22</v>
      </c>
      <c r="H6867">
        <v>1203</v>
      </c>
      <c r="I6867">
        <v>125</v>
      </c>
      <c r="J6867">
        <v>1353</v>
      </c>
      <c r="K6867">
        <v>10954</v>
      </c>
      <c r="L6867">
        <v>107</v>
      </c>
      <c r="M6867">
        <v>247</v>
      </c>
      <c r="N6867">
        <v>309</v>
      </c>
      <c r="O6867">
        <v>56</v>
      </c>
      <c r="P6867">
        <v>720</v>
      </c>
      <c r="Q6867">
        <v>4384</v>
      </c>
      <c r="R6867">
        <v>0</v>
      </c>
      <c r="S6867">
        <v>0</v>
      </c>
      <c r="T6867">
        <v>4384</v>
      </c>
      <c r="U6867">
        <v>4718</v>
      </c>
      <c r="V6867">
        <v>2501</v>
      </c>
      <c r="W6867">
        <v>3655</v>
      </c>
      <c r="X6867">
        <v>5850</v>
      </c>
      <c r="Y6867">
        <v>0.05</v>
      </c>
      <c r="Z6867">
        <v>47</v>
      </c>
      <c r="AA6867">
        <v>10829</v>
      </c>
      <c r="AB6867">
        <v>46</v>
      </c>
      <c r="AC6867">
        <v>84.95</v>
      </c>
    </row>
    <row r="6868" spans="1:29" x14ac:dyDescent="0.3">
      <c r="A6868">
        <v>2015</v>
      </c>
      <c r="B6868">
        <v>7</v>
      </c>
      <c r="C6868" s="1">
        <v>42205</v>
      </c>
      <c r="D6868">
        <v>8020</v>
      </c>
      <c r="E6868">
        <v>602</v>
      </c>
      <c r="F6868">
        <v>3</v>
      </c>
      <c r="G6868">
        <v>23</v>
      </c>
      <c r="H6868">
        <v>1571</v>
      </c>
      <c r="I6868">
        <v>139</v>
      </c>
      <c r="J6868">
        <v>1736</v>
      </c>
      <c r="K6868">
        <v>10358</v>
      </c>
      <c r="L6868">
        <v>107</v>
      </c>
      <c r="M6868">
        <v>242</v>
      </c>
      <c r="N6868">
        <v>306</v>
      </c>
      <c r="O6868">
        <v>56</v>
      </c>
      <c r="P6868">
        <v>711</v>
      </c>
      <c r="Q6868">
        <v>4339</v>
      </c>
      <c r="R6868">
        <v>0</v>
      </c>
      <c r="S6868">
        <v>0</v>
      </c>
      <c r="T6868">
        <v>4339</v>
      </c>
      <c r="U6868">
        <v>3046</v>
      </c>
      <c r="V6868">
        <v>1250</v>
      </c>
      <c r="W6868">
        <v>4361</v>
      </c>
      <c r="X6868">
        <v>5308</v>
      </c>
      <c r="Y6868">
        <v>0.05</v>
      </c>
      <c r="Z6868">
        <v>49</v>
      </c>
      <c r="AA6868">
        <v>10219</v>
      </c>
      <c r="AB6868">
        <v>48</v>
      </c>
      <c r="AC6868">
        <v>84.9</v>
      </c>
    </row>
    <row r="6869" spans="1:29" x14ac:dyDescent="0.3">
      <c r="A6869">
        <v>2015</v>
      </c>
      <c r="B6869">
        <v>7</v>
      </c>
      <c r="C6869" s="1">
        <v>42206</v>
      </c>
      <c r="D6869">
        <v>8140</v>
      </c>
      <c r="E6869">
        <v>597</v>
      </c>
      <c r="F6869">
        <v>3</v>
      </c>
      <c r="G6869">
        <v>27</v>
      </c>
      <c r="H6869">
        <v>1310</v>
      </c>
      <c r="I6869">
        <v>106</v>
      </c>
      <c r="J6869">
        <v>1446</v>
      </c>
      <c r="K6869">
        <v>10183</v>
      </c>
      <c r="L6869">
        <v>106</v>
      </c>
      <c r="M6869">
        <v>247</v>
      </c>
      <c r="N6869">
        <v>304</v>
      </c>
      <c r="O6869">
        <v>56</v>
      </c>
      <c r="P6869">
        <v>713</v>
      </c>
      <c r="Q6869">
        <v>4350</v>
      </c>
      <c r="R6869">
        <v>0</v>
      </c>
      <c r="S6869">
        <v>0</v>
      </c>
      <c r="T6869">
        <v>4350</v>
      </c>
      <c r="U6869">
        <v>1912</v>
      </c>
      <c r="V6869">
        <v>-183</v>
      </c>
      <c r="W6869">
        <v>5607</v>
      </c>
      <c r="X6869">
        <v>5119</v>
      </c>
      <c r="Y6869">
        <v>0.05</v>
      </c>
      <c r="Z6869">
        <v>50</v>
      </c>
      <c r="AA6869">
        <v>10077</v>
      </c>
      <c r="AB6869">
        <v>49</v>
      </c>
      <c r="AC6869">
        <v>84.87</v>
      </c>
    </row>
    <row r="6870" spans="1:29" x14ac:dyDescent="0.3">
      <c r="A6870">
        <v>2015</v>
      </c>
      <c r="B6870">
        <v>7</v>
      </c>
      <c r="C6870" s="1">
        <v>42207</v>
      </c>
      <c r="D6870">
        <v>7850</v>
      </c>
      <c r="E6870">
        <v>585</v>
      </c>
      <c r="F6870">
        <v>3</v>
      </c>
      <c r="G6870">
        <v>23</v>
      </c>
      <c r="H6870">
        <v>1043</v>
      </c>
      <c r="I6870">
        <v>115</v>
      </c>
      <c r="J6870">
        <v>1184</v>
      </c>
      <c r="K6870">
        <v>9619</v>
      </c>
      <c r="L6870">
        <v>105</v>
      </c>
      <c r="M6870">
        <v>0</v>
      </c>
      <c r="N6870">
        <v>306</v>
      </c>
      <c r="O6870">
        <v>51</v>
      </c>
      <c r="P6870">
        <v>462</v>
      </c>
      <c r="Q6870">
        <v>4350</v>
      </c>
      <c r="R6870">
        <v>0</v>
      </c>
      <c r="S6870">
        <v>0</v>
      </c>
      <c r="T6870">
        <v>4350</v>
      </c>
      <c r="U6870">
        <v>1873</v>
      </c>
      <c r="V6870">
        <v>-233</v>
      </c>
      <c r="W6870">
        <v>5344</v>
      </c>
      <c r="X6870">
        <v>4806</v>
      </c>
      <c r="Y6870">
        <v>0.03</v>
      </c>
      <c r="Z6870">
        <v>50</v>
      </c>
      <c r="AA6870">
        <v>9504</v>
      </c>
      <c r="AB6870">
        <v>49</v>
      </c>
      <c r="AC6870">
        <v>84.89</v>
      </c>
    </row>
    <row r="6871" spans="1:29" x14ac:dyDescent="0.3">
      <c r="A6871">
        <v>2015</v>
      </c>
      <c r="B6871">
        <v>7</v>
      </c>
      <c r="C6871" s="1">
        <v>42208</v>
      </c>
      <c r="D6871">
        <v>8000</v>
      </c>
      <c r="E6871">
        <v>556</v>
      </c>
      <c r="F6871">
        <v>2</v>
      </c>
      <c r="G6871">
        <v>20</v>
      </c>
      <c r="H6871">
        <v>733</v>
      </c>
      <c r="I6871">
        <v>135</v>
      </c>
      <c r="J6871">
        <v>890</v>
      </c>
      <c r="K6871">
        <v>9446</v>
      </c>
      <c r="L6871">
        <v>105</v>
      </c>
      <c r="M6871">
        <v>0</v>
      </c>
      <c r="N6871">
        <v>310</v>
      </c>
      <c r="O6871">
        <v>50</v>
      </c>
      <c r="P6871">
        <v>465</v>
      </c>
      <c r="Q6871">
        <v>4350</v>
      </c>
      <c r="R6871">
        <v>0</v>
      </c>
      <c r="S6871">
        <v>0</v>
      </c>
      <c r="T6871">
        <v>4350</v>
      </c>
      <c r="U6871">
        <v>1893</v>
      </c>
      <c r="V6871">
        <v>-510</v>
      </c>
      <c r="W6871">
        <v>5445</v>
      </c>
      <c r="X6871">
        <v>4630</v>
      </c>
      <c r="Y6871">
        <v>0.03</v>
      </c>
      <c r="Z6871">
        <v>51</v>
      </c>
      <c r="AA6871">
        <v>9311</v>
      </c>
      <c r="AB6871">
        <v>50</v>
      </c>
      <c r="AC6871">
        <v>84.93</v>
      </c>
    </row>
    <row r="6872" spans="1:29" x14ac:dyDescent="0.3">
      <c r="A6872">
        <v>2015</v>
      </c>
      <c r="B6872">
        <v>7</v>
      </c>
      <c r="C6872" s="1">
        <v>42209</v>
      </c>
      <c r="D6872">
        <v>7800</v>
      </c>
      <c r="E6872">
        <v>559</v>
      </c>
      <c r="F6872">
        <v>2</v>
      </c>
      <c r="G6872">
        <v>21</v>
      </c>
      <c r="H6872">
        <v>1406</v>
      </c>
      <c r="I6872">
        <v>157</v>
      </c>
      <c r="J6872">
        <v>1586</v>
      </c>
      <c r="K6872">
        <v>9945</v>
      </c>
      <c r="L6872">
        <v>120</v>
      </c>
      <c r="M6872">
        <v>342</v>
      </c>
      <c r="N6872">
        <v>306</v>
      </c>
      <c r="O6872">
        <v>49</v>
      </c>
      <c r="P6872">
        <v>818</v>
      </c>
      <c r="Q6872">
        <v>4346</v>
      </c>
      <c r="R6872">
        <v>0</v>
      </c>
      <c r="S6872">
        <v>0</v>
      </c>
      <c r="T6872">
        <v>4346</v>
      </c>
      <c r="U6872">
        <v>3065</v>
      </c>
      <c r="V6872">
        <v>1008</v>
      </c>
      <c r="W6872">
        <v>4077</v>
      </c>
      <c r="X6872">
        <v>4781</v>
      </c>
      <c r="Y6872">
        <v>0.06</v>
      </c>
      <c r="Z6872">
        <v>52</v>
      </c>
      <c r="AA6872">
        <v>9788</v>
      </c>
      <c r="AB6872">
        <v>51</v>
      </c>
      <c r="AC6872">
        <v>84.95</v>
      </c>
    </row>
    <row r="6873" spans="1:29" x14ac:dyDescent="0.3">
      <c r="A6873">
        <v>2015</v>
      </c>
      <c r="B6873">
        <v>7</v>
      </c>
      <c r="C6873" s="1">
        <v>42210</v>
      </c>
      <c r="D6873">
        <v>7400</v>
      </c>
      <c r="E6873">
        <v>556</v>
      </c>
      <c r="F6873">
        <v>1</v>
      </c>
      <c r="G6873">
        <v>25</v>
      </c>
      <c r="H6873">
        <v>1444</v>
      </c>
      <c r="I6873">
        <v>129</v>
      </c>
      <c r="J6873">
        <v>1599</v>
      </c>
      <c r="K6873">
        <v>9555</v>
      </c>
      <c r="L6873">
        <v>103</v>
      </c>
      <c r="M6873">
        <v>345</v>
      </c>
      <c r="N6873">
        <v>305</v>
      </c>
      <c r="O6873">
        <v>57</v>
      </c>
      <c r="P6873">
        <v>810</v>
      </c>
      <c r="Q6873">
        <v>4300</v>
      </c>
      <c r="R6873">
        <v>0</v>
      </c>
      <c r="S6873">
        <v>0</v>
      </c>
      <c r="T6873">
        <v>4300</v>
      </c>
      <c r="U6873">
        <v>4258</v>
      </c>
      <c r="V6873">
        <v>2252</v>
      </c>
      <c r="W6873">
        <v>2494</v>
      </c>
      <c r="X6873">
        <v>4445</v>
      </c>
      <c r="Y6873">
        <v>7.0000000000000007E-2</v>
      </c>
      <c r="Z6873">
        <v>53</v>
      </c>
      <c r="AA6873">
        <v>9426</v>
      </c>
      <c r="AB6873">
        <v>53</v>
      </c>
      <c r="AC6873">
        <v>85.01</v>
      </c>
    </row>
    <row r="6874" spans="1:29" x14ac:dyDescent="0.3">
      <c r="A6874">
        <v>2015</v>
      </c>
      <c r="B6874">
        <v>7</v>
      </c>
      <c r="C6874" s="1">
        <v>42211</v>
      </c>
      <c r="D6874">
        <v>7240</v>
      </c>
      <c r="E6874">
        <v>567</v>
      </c>
      <c r="F6874">
        <v>2</v>
      </c>
      <c r="G6874">
        <v>26</v>
      </c>
      <c r="H6874">
        <v>1335</v>
      </c>
      <c r="I6874">
        <v>119</v>
      </c>
      <c r="J6874">
        <v>1482</v>
      </c>
      <c r="K6874">
        <v>9289</v>
      </c>
      <c r="L6874">
        <v>106</v>
      </c>
      <c r="M6874">
        <v>343</v>
      </c>
      <c r="N6874">
        <v>313</v>
      </c>
      <c r="O6874">
        <v>48</v>
      </c>
      <c r="P6874">
        <v>810</v>
      </c>
      <c r="Q6874">
        <v>4293</v>
      </c>
      <c r="R6874">
        <v>0</v>
      </c>
      <c r="S6874">
        <v>0</v>
      </c>
      <c r="T6874">
        <v>4293</v>
      </c>
      <c r="U6874">
        <v>4410</v>
      </c>
      <c r="V6874">
        <v>2290</v>
      </c>
      <c r="W6874">
        <v>2195</v>
      </c>
      <c r="X6874">
        <v>4185</v>
      </c>
      <c r="Y6874">
        <v>7.0000000000000007E-2</v>
      </c>
      <c r="Z6874">
        <v>55</v>
      </c>
      <c r="AA6874">
        <v>9170</v>
      </c>
      <c r="AB6874">
        <v>54</v>
      </c>
      <c r="AC6874">
        <v>85.11</v>
      </c>
    </row>
    <row r="6875" spans="1:29" x14ac:dyDescent="0.3">
      <c r="A6875">
        <v>2015</v>
      </c>
      <c r="B6875">
        <v>7</v>
      </c>
      <c r="C6875" s="1">
        <v>42212</v>
      </c>
      <c r="D6875">
        <v>8050</v>
      </c>
      <c r="E6875">
        <v>590</v>
      </c>
      <c r="F6875">
        <v>2</v>
      </c>
      <c r="G6875">
        <v>28</v>
      </c>
      <c r="H6875">
        <v>1323</v>
      </c>
      <c r="I6875">
        <v>151</v>
      </c>
      <c r="J6875">
        <v>1504</v>
      </c>
      <c r="K6875">
        <v>10144</v>
      </c>
      <c r="L6875">
        <v>108</v>
      </c>
      <c r="M6875">
        <v>337</v>
      </c>
      <c r="N6875">
        <v>305</v>
      </c>
      <c r="O6875">
        <v>55</v>
      </c>
      <c r="P6875">
        <v>805</v>
      </c>
      <c r="Q6875">
        <v>4289</v>
      </c>
      <c r="R6875">
        <v>0</v>
      </c>
      <c r="S6875">
        <v>0</v>
      </c>
      <c r="T6875">
        <v>4289</v>
      </c>
      <c r="U6875">
        <v>4450</v>
      </c>
      <c r="V6875">
        <v>2360</v>
      </c>
      <c r="W6875">
        <v>2989</v>
      </c>
      <c r="X6875">
        <v>5049</v>
      </c>
      <c r="Y6875">
        <v>0.06</v>
      </c>
      <c r="Z6875">
        <v>50</v>
      </c>
      <c r="AA6875">
        <v>9993</v>
      </c>
      <c r="AB6875">
        <v>49</v>
      </c>
      <c r="AC6875">
        <v>85.08</v>
      </c>
    </row>
    <row r="6876" spans="1:29" x14ac:dyDescent="0.3">
      <c r="A6876">
        <v>2015</v>
      </c>
      <c r="B6876">
        <v>7</v>
      </c>
      <c r="C6876" s="1">
        <v>42213</v>
      </c>
      <c r="D6876">
        <v>7840</v>
      </c>
      <c r="E6876">
        <v>610</v>
      </c>
      <c r="F6876">
        <v>1</v>
      </c>
      <c r="G6876">
        <v>23</v>
      </c>
      <c r="H6876">
        <v>1317</v>
      </c>
      <c r="I6876">
        <v>112</v>
      </c>
      <c r="J6876">
        <v>1453</v>
      </c>
      <c r="K6876">
        <v>9903</v>
      </c>
      <c r="L6876">
        <v>109</v>
      </c>
      <c r="M6876">
        <v>341</v>
      </c>
      <c r="N6876">
        <v>306</v>
      </c>
      <c r="O6876">
        <v>64</v>
      </c>
      <c r="P6876">
        <v>820</v>
      </c>
      <c r="Q6876">
        <v>4234</v>
      </c>
      <c r="R6876">
        <v>0</v>
      </c>
      <c r="S6876">
        <v>0</v>
      </c>
      <c r="T6876">
        <v>4234</v>
      </c>
      <c r="U6876">
        <v>4410</v>
      </c>
      <c r="V6876">
        <v>2291</v>
      </c>
      <c r="W6876">
        <v>2854</v>
      </c>
      <c r="X6876">
        <v>4849</v>
      </c>
      <c r="Y6876">
        <v>0.06</v>
      </c>
      <c r="Z6876">
        <v>51</v>
      </c>
      <c r="AA6876">
        <v>9791</v>
      </c>
      <c r="AB6876">
        <v>50</v>
      </c>
      <c r="AC6876">
        <v>85.08</v>
      </c>
    </row>
    <row r="6877" spans="1:29" x14ac:dyDescent="0.3">
      <c r="A6877">
        <v>2015</v>
      </c>
      <c r="B6877">
        <v>7</v>
      </c>
      <c r="C6877" s="1">
        <v>42214</v>
      </c>
      <c r="D6877">
        <v>7520</v>
      </c>
      <c r="E6877">
        <v>619</v>
      </c>
      <c r="F6877">
        <v>1</v>
      </c>
      <c r="G6877">
        <v>19</v>
      </c>
      <c r="H6877">
        <v>1472</v>
      </c>
      <c r="I6877">
        <v>98</v>
      </c>
      <c r="J6877">
        <v>1590</v>
      </c>
      <c r="K6877">
        <v>9729</v>
      </c>
      <c r="L6877">
        <v>109</v>
      </c>
      <c r="M6877">
        <v>343</v>
      </c>
      <c r="N6877">
        <v>310</v>
      </c>
      <c r="O6877">
        <v>76</v>
      </c>
      <c r="P6877">
        <v>839</v>
      </c>
      <c r="Q6877">
        <v>4232</v>
      </c>
      <c r="R6877">
        <v>0</v>
      </c>
      <c r="S6877">
        <v>0</v>
      </c>
      <c r="T6877">
        <v>4232</v>
      </c>
      <c r="U6877">
        <v>4470</v>
      </c>
      <c r="V6877">
        <v>2470</v>
      </c>
      <c r="W6877">
        <v>2484</v>
      </c>
      <c r="X6877">
        <v>4657</v>
      </c>
      <c r="Y6877">
        <v>7.0000000000000007E-2</v>
      </c>
      <c r="Z6877">
        <v>52</v>
      </c>
      <c r="AA6877">
        <v>9631</v>
      </c>
      <c r="AB6877">
        <v>52</v>
      </c>
      <c r="AC6877">
        <v>85.11</v>
      </c>
    </row>
    <row r="6878" spans="1:29" x14ac:dyDescent="0.3">
      <c r="A6878">
        <v>2015</v>
      </c>
      <c r="B6878">
        <v>7</v>
      </c>
      <c r="C6878" s="1">
        <v>42215</v>
      </c>
      <c r="D6878">
        <v>7270</v>
      </c>
      <c r="E6878">
        <v>593</v>
      </c>
      <c r="F6878">
        <v>1</v>
      </c>
      <c r="G6878">
        <v>23</v>
      </c>
      <c r="H6878">
        <v>1088</v>
      </c>
      <c r="I6878">
        <v>84</v>
      </c>
      <c r="J6878">
        <v>1196</v>
      </c>
      <c r="K6878">
        <v>9059</v>
      </c>
      <c r="L6878">
        <v>112</v>
      </c>
      <c r="M6878">
        <v>344</v>
      </c>
      <c r="N6878">
        <v>307</v>
      </c>
      <c r="O6878">
        <v>93</v>
      </c>
      <c r="P6878">
        <v>856</v>
      </c>
      <c r="Q6878">
        <v>4221</v>
      </c>
      <c r="R6878">
        <v>0</v>
      </c>
      <c r="S6878">
        <v>0</v>
      </c>
      <c r="T6878">
        <v>4221</v>
      </c>
      <c r="U6878">
        <v>4540</v>
      </c>
      <c r="V6878">
        <v>2136</v>
      </c>
      <c r="W6878">
        <v>2141</v>
      </c>
      <c r="X6878">
        <v>3982</v>
      </c>
      <c r="Y6878">
        <v>7.0000000000000007E-2</v>
      </c>
      <c r="Z6878">
        <v>56</v>
      </c>
      <c r="AA6878">
        <v>8975</v>
      </c>
      <c r="AB6878">
        <v>56</v>
      </c>
      <c r="AC6878">
        <v>85.23</v>
      </c>
    </row>
    <row r="6879" spans="1:29" x14ac:dyDescent="0.3">
      <c r="A6879">
        <v>2015</v>
      </c>
      <c r="B6879">
        <v>7</v>
      </c>
      <c r="C6879" s="1">
        <v>42216</v>
      </c>
      <c r="D6879">
        <v>7410</v>
      </c>
      <c r="E6879">
        <v>564</v>
      </c>
      <c r="F6879">
        <v>0</v>
      </c>
      <c r="G6879">
        <v>23</v>
      </c>
      <c r="H6879">
        <v>1091</v>
      </c>
      <c r="I6879">
        <v>101</v>
      </c>
      <c r="J6879">
        <v>1215</v>
      </c>
      <c r="K6879">
        <v>9189</v>
      </c>
      <c r="L6879">
        <v>129</v>
      </c>
      <c r="M6879">
        <v>342</v>
      </c>
      <c r="N6879">
        <v>306</v>
      </c>
      <c r="O6879">
        <v>90</v>
      </c>
      <c r="P6879">
        <v>867</v>
      </c>
      <c r="Q6879">
        <v>4173</v>
      </c>
      <c r="R6879">
        <v>0</v>
      </c>
      <c r="S6879">
        <v>0</v>
      </c>
      <c r="T6879">
        <v>4173</v>
      </c>
      <c r="U6879">
        <v>4670</v>
      </c>
      <c r="V6879">
        <v>2306</v>
      </c>
      <c r="W6879">
        <v>2135</v>
      </c>
      <c r="X6879">
        <v>4149</v>
      </c>
      <c r="Y6879">
        <v>7.0000000000000007E-2</v>
      </c>
      <c r="Z6879">
        <v>55</v>
      </c>
      <c r="AA6879">
        <v>9088</v>
      </c>
      <c r="AB6879">
        <v>54</v>
      </c>
      <c r="AC6879">
        <v>85.32</v>
      </c>
    </row>
    <row r="6880" spans="1:29" x14ac:dyDescent="0.3">
      <c r="A6880">
        <v>2015</v>
      </c>
      <c r="B6880">
        <v>8</v>
      </c>
      <c r="C6880" s="1">
        <v>42217</v>
      </c>
      <c r="D6880">
        <v>7350</v>
      </c>
      <c r="E6880">
        <v>533</v>
      </c>
      <c r="F6880">
        <v>0</v>
      </c>
      <c r="G6880">
        <v>19</v>
      </c>
      <c r="H6880">
        <v>1191</v>
      </c>
      <c r="I6880">
        <v>135</v>
      </c>
      <c r="J6880">
        <v>1345</v>
      </c>
      <c r="K6880">
        <v>9228</v>
      </c>
      <c r="L6880">
        <v>127</v>
      </c>
      <c r="M6880">
        <v>342</v>
      </c>
      <c r="N6880">
        <v>306</v>
      </c>
      <c r="O6880">
        <v>89</v>
      </c>
      <c r="P6880">
        <v>864</v>
      </c>
      <c r="Q6880">
        <v>4183</v>
      </c>
      <c r="R6880">
        <v>0</v>
      </c>
      <c r="S6880">
        <v>0</v>
      </c>
      <c r="T6880">
        <v>4183</v>
      </c>
      <c r="U6880">
        <v>4620</v>
      </c>
      <c r="V6880">
        <v>2382</v>
      </c>
      <c r="W6880">
        <v>2092</v>
      </c>
      <c r="X6880">
        <v>4181</v>
      </c>
      <c r="Y6880">
        <v>7.0000000000000007E-2</v>
      </c>
      <c r="Z6880">
        <v>55</v>
      </c>
      <c r="AA6880">
        <v>9093</v>
      </c>
      <c r="AB6880">
        <v>54</v>
      </c>
      <c r="AC6880">
        <v>85.41</v>
      </c>
    </row>
    <row r="6881" spans="1:29" x14ac:dyDescent="0.3">
      <c r="A6881">
        <v>2015</v>
      </c>
      <c r="B6881">
        <v>8</v>
      </c>
      <c r="C6881" s="1">
        <v>42218</v>
      </c>
      <c r="D6881">
        <v>7230</v>
      </c>
      <c r="E6881">
        <v>504</v>
      </c>
      <c r="F6881">
        <v>0</v>
      </c>
      <c r="G6881">
        <v>20</v>
      </c>
      <c r="H6881">
        <v>1249</v>
      </c>
      <c r="I6881">
        <v>183</v>
      </c>
      <c r="J6881">
        <v>1452</v>
      </c>
      <c r="K6881">
        <v>9186</v>
      </c>
      <c r="L6881">
        <v>108</v>
      </c>
      <c r="M6881">
        <v>343</v>
      </c>
      <c r="N6881">
        <v>304</v>
      </c>
      <c r="O6881">
        <v>89</v>
      </c>
      <c r="P6881">
        <v>844</v>
      </c>
      <c r="Q6881">
        <v>4186</v>
      </c>
      <c r="R6881">
        <v>0</v>
      </c>
      <c r="S6881">
        <v>0</v>
      </c>
      <c r="T6881">
        <v>4186</v>
      </c>
      <c r="U6881">
        <v>4208</v>
      </c>
      <c r="V6881">
        <v>2095</v>
      </c>
      <c r="W6881">
        <v>2354</v>
      </c>
      <c r="X6881">
        <v>4156</v>
      </c>
      <c r="Y6881">
        <v>7.0000000000000007E-2</v>
      </c>
      <c r="Z6881">
        <v>55</v>
      </c>
      <c r="AA6881">
        <v>9003</v>
      </c>
      <c r="AB6881">
        <v>54</v>
      </c>
      <c r="AC6881">
        <v>85.49</v>
      </c>
    </row>
    <row r="6882" spans="1:29" x14ac:dyDescent="0.3">
      <c r="A6882">
        <v>2015</v>
      </c>
      <c r="B6882">
        <v>8</v>
      </c>
      <c r="C6882" s="1">
        <v>42219</v>
      </c>
      <c r="D6882">
        <v>7300</v>
      </c>
      <c r="E6882">
        <v>480</v>
      </c>
      <c r="F6882">
        <v>0</v>
      </c>
      <c r="G6882">
        <v>20</v>
      </c>
      <c r="H6882">
        <v>1206</v>
      </c>
      <c r="I6882">
        <v>193</v>
      </c>
      <c r="J6882">
        <v>1419</v>
      </c>
      <c r="K6882">
        <v>9199</v>
      </c>
      <c r="L6882">
        <v>132</v>
      </c>
      <c r="M6882">
        <v>341</v>
      </c>
      <c r="N6882">
        <v>306</v>
      </c>
      <c r="O6882">
        <v>88</v>
      </c>
      <c r="P6882">
        <v>867</v>
      </c>
      <c r="Q6882">
        <v>4142</v>
      </c>
      <c r="R6882">
        <v>0</v>
      </c>
      <c r="S6882">
        <v>0</v>
      </c>
      <c r="T6882">
        <v>4142</v>
      </c>
      <c r="U6882">
        <v>4229</v>
      </c>
      <c r="V6882">
        <v>2089</v>
      </c>
      <c r="W6882">
        <v>2391</v>
      </c>
      <c r="X6882">
        <v>4190</v>
      </c>
      <c r="Y6882">
        <v>7.0000000000000007E-2</v>
      </c>
      <c r="Z6882">
        <v>54</v>
      </c>
      <c r="AA6882">
        <v>9006</v>
      </c>
      <c r="AB6882">
        <v>53</v>
      </c>
      <c r="AC6882">
        <v>85.56</v>
      </c>
    </row>
    <row r="6883" spans="1:29" x14ac:dyDescent="0.3">
      <c r="A6883">
        <v>2015</v>
      </c>
      <c r="B6883">
        <v>8</v>
      </c>
      <c r="C6883" s="1">
        <v>42220</v>
      </c>
      <c r="D6883">
        <v>7420</v>
      </c>
      <c r="E6883">
        <v>493</v>
      </c>
      <c r="F6883">
        <v>0</v>
      </c>
      <c r="G6883">
        <v>20</v>
      </c>
      <c r="H6883">
        <v>1225</v>
      </c>
      <c r="I6883">
        <v>152</v>
      </c>
      <c r="J6883">
        <v>1397</v>
      </c>
      <c r="K6883">
        <v>9310</v>
      </c>
      <c r="L6883">
        <v>109</v>
      </c>
      <c r="M6883">
        <v>344</v>
      </c>
      <c r="N6883">
        <v>306</v>
      </c>
      <c r="O6883">
        <v>76</v>
      </c>
      <c r="P6883">
        <v>835</v>
      </c>
      <c r="Q6883">
        <v>4139</v>
      </c>
      <c r="R6883">
        <v>0</v>
      </c>
      <c r="S6883">
        <v>0</v>
      </c>
      <c r="T6883">
        <v>4139</v>
      </c>
      <c r="U6883">
        <v>2802</v>
      </c>
      <c r="V6883">
        <v>673</v>
      </c>
      <c r="W6883">
        <v>3952</v>
      </c>
      <c r="X6883">
        <v>4336</v>
      </c>
      <c r="Y6883">
        <v>7.0000000000000007E-2</v>
      </c>
      <c r="Z6883">
        <v>53</v>
      </c>
      <c r="AA6883">
        <v>9158</v>
      </c>
      <c r="AB6883">
        <v>53</v>
      </c>
      <c r="AC6883">
        <v>85.61</v>
      </c>
    </row>
    <row r="6884" spans="1:29" x14ac:dyDescent="0.3">
      <c r="A6884">
        <v>2015</v>
      </c>
      <c r="B6884">
        <v>8</v>
      </c>
      <c r="C6884" s="1">
        <v>42221</v>
      </c>
      <c r="D6884">
        <v>7970</v>
      </c>
      <c r="E6884">
        <v>496</v>
      </c>
      <c r="F6884">
        <v>0</v>
      </c>
      <c r="G6884">
        <v>20</v>
      </c>
      <c r="H6884">
        <v>1351</v>
      </c>
      <c r="I6884">
        <v>151</v>
      </c>
      <c r="J6884">
        <v>1522</v>
      </c>
      <c r="K6884">
        <v>9988</v>
      </c>
      <c r="L6884">
        <v>98</v>
      </c>
      <c r="M6884">
        <v>345</v>
      </c>
      <c r="N6884">
        <v>304</v>
      </c>
      <c r="O6884">
        <v>73</v>
      </c>
      <c r="P6884">
        <v>819</v>
      </c>
      <c r="Q6884">
        <v>4081</v>
      </c>
      <c r="R6884">
        <v>0</v>
      </c>
      <c r="S6884">
        <v>0</v>
      </c>
      <c r="T6884">
        <v>4081</v>
      </c>
      <c r="U6884">
        <v>1889</v>
      </c>
      <c r="V6884">
        <v>-61</v>
      </c>
      <c r="W6884">
        <v>5434</v>
      </c>
      <c r="X6884">
        <v>5088</v>
      </c>
      <c r="Y6884">
        <v>0.06</v>
      </c>
      <c r="Z6884">
        <v>49</v>
      </c>
      <c r="AA6884">
        <v>9837</v>
      </c>
      <c r="AB6884">
        <v>48</v>
      </c>
      <c r="AC6884">
        <v>85.55</v>
      </c>
    </row>
    <row r="6885" spans="1:29" x14ac:dyDescent="0.3">
      <c r="A6885">
        <v>2015</v>
      </c>
      <c r="B6885">
        <v>8</v>
      </c>
      <c r="C6885" s="1">
        <v>42222</v>
      </c>
      <c r="D6885">
        <v>7950</v>
      </c>
      <c r="E6885">
        <v>472</v>
      </c>
      <c r="F6885">
        <v>0</v>
      </c>
      <c r="G6885">
        <v>21</v>
      </c>
      <c r="H6885">
        <v>1066</v>
      </c>
      <c r="I6885">
        <v>140</v>
      </c>
      <c r="J6885">
        <v>1227</v>
      </c>
      <c r="K6885">
        <v>9649</v>
      </c>
      <c r="L6885">
        <v>100</v>
      </c>
      <c r="M6885">
        <v>341</v>
      </c>
      <c r="N6885">
        <v>304</v>
      </c>
      <c r="O6885">
        <v>84</v>
      </c>
      <c r="P6885">
        <v>829</v>
      </c>
      <c r="Q6885">
        <v>4074</v>
      </c>
      <c r="R6885">
        <v>0</v>
      </c>
      <c r="S6885">
        <v>0</v>
      </c>
      <c r="T6885">
        <v>4074</v>
      </c>
      <c r="U6885">
        <v>1886</v>
      </c>
      <c r="V6885">
        <v>-364</v>
      </c>
      <c r="W6885">
        <v>5395</v>
      </c>
      <c r="X6885">
        <v>4746</v>
      </c>
      <c r="Y6885">
        <v>0.06</v>
      </c>
      <c r="Z6885">
        <v>51</v>
      </c>
      <c r="AA6885">
        <v>9509</v>
      </c>
      <c r="AB6885">
        <v>50</v>
      </c>
      <c r="AC6885">
        <v>85.53</v>
      </c>
    </row>
    <row r="6886" spans="1:29" x14ac:dyDescent="0.3">
      <c r="A6886">
        <v>2015</v>
      </c>
      <c r="B6886">
        <v>8</v>
      </c>
      <c r="C6886" s="1">
        <v>42223</v>
      </c>
      <c r="D6886">
        <v>8100</v>
      </c>
      <c r="E6886">
        <v>502</v>
      </c>
      <c r="F6886">
        <v>0</v>
      </c>
      <c r="G6886">
        <v>26</v>
      </c>
      <c r="H6886">
        <v>1574</v>
      </c>
      <c r="I6886">
        <v>156</v>
      </c>
      <c r="J6886">
        <v>1756</v>
      </c>
      <c r="K6886">
        <v>10358</v>
      </c>
      <c r="L6886">
        <v>104</v>
      </c>
      <c r="M6886">
        <v>347</v>
      </c>
      <c r="N6886">
        <v>309</v>
      </c>
      <c r="O6886">
        <v>82</v>
      </c>
      <c r="P6886">
        <v>842</v>
      </c>
      <c r="Q6886">
        <v>4032</v>
      </c>
      <c r="R6886">
        <v>0</v>
      </c>
      <c r="S6886">
        <v>0</v>
      </c>
      <c r="T6886">
        <v>4032</v>
      </c>
      <c r="U6886">
        <v>3078</v>
      </c>
      <c r="V6886">
        <v>1372</v>
      </c>
      <c r="W6886">
        <v>4395</v>
      </c>
      <c r="X6886">
        <v>5484</v>
      </c>
      <c r="Y6886">
        <v>0.06</v>
      </c>
      <c r="Z6886">
        <v>47</v>
      </c>
      <c r="AA6886">
        <v>10202</v>
      </c>
      <c r="AB6886">
        <v>46</v>
      </c>
      <c r="AC6886">
        <v>85.43</v>
      </c>
    </row>
    <row r="6887" spans="1:29" x14ac:dyDescent="0.3">
      <c r="A6887">
        <v>2015</v>
      </c>
      <c r="B6887">
        <v>8</v>
      </c>
      <c r="C6887" s="1">
        <v>42224</v>
      </c>
      <c r="D6887">
        <v>8020</v>
      </c>
      <c r="E6887">
        <v>505</v>
      </c>
      <c r="F6887">
        <v>0</v>
      </c>
      <c r="G6887">
        <v>35</v>
      </c>
      <c r="H6887">
        <v>1335</v>
      </c>
      <c r="I6887">
        <v>156</v>
      </c>
      <c r="J6887">
        <v>1526</v>
      </c>
      <c r="K6887">
        <v>10051</v>
      </c>
      <c r="L6887">
        <v>111</v>
      </c>
      <c r="M6887">
        <v>346</v>
      </c>
      <c r="N6887">
        <v>305</v>
      </c>
      <c r="O6887">
        <v>83</v>
      </c>
      <c r="P6887">
        <v>845</v>
      </c>
      <c r="Q6887">
        <v>4040</v>
      </c>
      <c r="R6887">
        <v>0</v>
      </c>
      <c r="S6887">
        <v>0</v>
      </c>
      <c r="T6887">
        <v>4040</v>
      </c>
      <c r="U6887">
        <v>4440</v>
      </c>
      <c r="V6887">
        <v>2494</v>
      </c>
      <c r="W6887">
        <v>2954</v>
      </c>
      <c r="X6887">
        <v>5165</v>
      </c>
      <c r="Y6887">
        <v>0.06</v>
      </c>
      <c r="Z6887">
        <v>49</v>
      </c>
      <c r="AA6887">
        <v>9895</v>
      </c>
      <c r="AB6887">
        <v>48</v>
      </c>
      <c r="AC6887">
        <v>85.37</v>
      </c>
    </row>
    <row r="6888" spans="1:29" x14ac:dyDescent="0.3">
      <c r="A6888">
        <v>2015</v>
      </c>
      <c r="B6888">
        <v>8</v>
      </c>
      <c r="C6888" s="1">
        <v>42225</v>
      </c>
      <c r="D6888">
        <v>8010</v>
      </c>
      <c r="E6888">
        <v>493</v>
      </c>
      <c r="F6888">
        <v>0</v>
      </c>
      <c r="G6888">
        <v>45</v>
      </c>
      <c r="H6888">
        <v>1126</v>
      </c>
      <c r="I6888">
        <v>167</v>
      </c>
      <c r="J6888">
        <v>1338</v>
      </c>
      <c r="K6888">
        <v>9841</v>
      </c>
      <c r="L6888">
        <v>101</v>
      </c>
      <c r="M6888">
        <v>349</v>
      </c>
      <c r="N6888">
        <v>307</v>
      </c>
      <c r="O6888">
        <v>79</v>
      </c>
      <c r="P6888">
        <v>836</v>
      </c>
      <c r="Q6888">
        <v>3991</v>
      </c>
      <c r="R6888">
        <v>0</v>
      </c>
      <c r="S6888">
        <v>0</v>
      </c>
      <c r="T6888">
        <v>3991</v>
      </c>
      <c r="U6888">
        <v>4437</v>
      </c>
      <c r="V6888">
        <v>2344</v>
      </c>
      <c r="W6888">
        <v>2949</v>
      </c>
      <c r="X6888">
        <v>5014</v>
      </c>
      <c r="Y6888">
        <v>7.0000000000000007E-2</v>
      </c>
      <c r="Z6888">
        <v>49</v>
      </c>
      <c r="AA6888">
        <v>9674</v>
      </c>
      <c r="AB6888">
        <v>48</v>
      </c>
      <c r="AC6888">
        <v>85.33</v>
      </c>
    </row>
    <row r="6889" spans="1:29" x14ac:dyDescent="0.3">
      <c r="A6889">
        <v>2015</v>
      </c>
      <c r="B6889">
        <v>8</v>
      </c>
      <c r="C6889" s="1">
        <v>42226</v>
      </c>
      <c r="D6889">
        <v>7640</v>
      </c>
      <c r="E6889">
        <v>535</v>
      </c>
      <c r="F6889">
        <v>0</v>
      </c>
      <c r="G6889">
        <v>38</v>
      </c>
      <c r="H6889">
        <v>1144</v>
      </c>
      <c r="I6889">
        <v>165</v>
      </c>
      <c r="J6889">
        <v>1347</v>
      </c>
      <c r="K6889">
        <v>9522</v>
      </c>
      <c r="L6889">
        <v>120</v>
      </c>
      <c r="M6889">
        <v>341</v>
      </c>
      <c r="N6889">
        <v>307</v>
      </c>
      <c r="O6889">
        <v>73</v>
      </c>
      <c r="P6889">
        <v>841</v>
      </c>
      <c r="Q6889">
        <v>3990</v>
      </c>
      <c r="R6889">
        <v>0</v>
      </c>
      <c r="S6889">
        <v>0</v>
      </c>
      <c r="T6889">
        <v>3990</v>
      </c>
      <c r="U6889">
        <v>4329</v>
      </c>
      <c r="V6889">
        <v>2241</v>
      </c>
      <c r="W6889">
        <v>2729</v>
      </c>
      <c r="X6889">
        <v>4690</v>
      </c>
      <c r="Y6889">
        <v>7.0000000000000007E-2</v>
      </c>
      <c r="Z6889">
        <v>51</v>
      </c>
      <c r="AA6889">
        <v>9357</v>
      </c>
      <c r="AB6889">
        <v>50</v>
      </c>
      <c r="AC6889">
        <v>85.34</v>
      </c>
    </row>
    <row r="6890" spans="1:29" x14ac:dyDescent="0.3">
      <c r="A6890">
        <v>2015</v>
      </c>
      <c r="B6890">
        <v>8</v>
      </c>
      <c r="C6890" s="1">
        <v>42227</v>
      </c>
      <c r="D6890">
        <v>7740</v>
      </c>
      <c r="E6890">
        <v>586</v>
      </c>
      <c r="F6890">
        <v>0</v>
      </c>
      <c r="G6890">
        <v>24</v>
      </c>
      <c r="H6890">
        <v>1239</v>
      </c>
      <c r="I6890">
        <v>133</v>
      </c>
      <c r="J6890">
        <v>1396</v>
      </c>
      <c r="K6890">
        <v>9722</v>
      </c>
      <c r="L6890">
        <v>121</v>
      </c>
      <c r="M6890">
        <v>348</v>
      </c>
      <c r="N6890">
        <v>304</v>
      </c>
      <c r="O6890">
        <v>74</v>
      </c>
      <c r="P6890">
        <v>848</v>
      </c>
      <c r="Q6890">
        <v>3936</v>
      </c>
      <c r="R6890">
        <v>0</v>
      </c>
      <c r="S6890">
        <v>0</v>
      </c>
      <c r="T6890">
        <v>3936</v>
      </c>
      <c r="U6890">
        <v>2882</v>
      </c>
      <c r="V6890">
        <v>872</v>
      </c>
      <c r="W6890">
        <v>4341</v>
      </c>
      <c r="X6890">
        <v>4938</v>
      </c>
      <c r="Y6890">
        <v>7.0000000000000007E-2</v>
      </c>
      <c r="Z6890">
        <v>49</v>
      </c>
      <c r="AA6890">
        <v>9589</v>
      </c>
      <c r="AB6890">
        <v>49</v>
      </c>
      <c r="AC6890">
        <v>85.31</v>
      </c>
    </row>
    <row r="6891" spans="1:29" x14ac:dyDescent="0.3">
      <c r="A6891">
        <v>2015</v>
      </c>
      <c r="B6891">
        <v>8</v>
      </c>
      <c r="C6891" s="1">
        <v>42228</v>
      </c>
      <c r="D6891">
        <v>7910</v>
      </c>
      <c r="E6891">
        <v>632</v>
      </c>
      <c r="F6891">
        <v>0</v>
      </c>
      <c r="G6891">
        <v>22</v>
      </c>
      <c r="H6891">
        <v>1023</v>
      </c>
      <c r="I6891">
        <v>163</v>
      </c>
      <c r="J6891">
        <v>1208</v>
      </c>
      <c r="K6891">
        <v>9750</v>
      </c>
      <c r="L6891">
        <v>122</v>
      </c>
      <c r="M6891">
        <v>346</v>
      </c>
      <c r="N6891">
        <v>306</v>
      </c>
      <c r="O6891">
        <v>69</v>
      </c>
      <c r="P6891">
        <v>844</v>
      </c>
      <c r="Q6891">
        <v>3933</v>
      </c>
      <c r="R6891">
        <v>0</v>
      </c>
      <c r="S6891">
        <v>0</v>
      </c>
      <c r="T6891">
        <v>3933</v>
      </c>
      <c r="U6891">
        <v>1881</v>
      </c>
      <c r="V6891">
        <v>-311</v>
      </c>
      <c r="W6891">
        <v>5560</v>
      </c>
      <c r="X6891">
        <v>4973</v>
      </c>
      <c r="Y6891">
        <v>7.0000000000000007E-2</v>
      </c>
      <c r="Z6891">
        <v>49</v>
      </c>
      <c r="AA6891">
        <v>9587</v>
      </c>
      <c r="AB6891">
        <v>48</v>
      </c>
      <c r="AC6891">
        <v>85.29</v>
      </c>
    </row>
    <row r="6892" spans="1:29" x14ac:dyDescent="0.3">
      <c r="A6892">
        <v>2015</v>
      </c>
      <c r="B6892">
        <v>8</v>
      </c>
      <c r="C6892" s="1">
        <v>42229</v>
      </c>
      <c r="D6892">
        <v>7800</v>
      </c>
      <c r="E6892">
        <v>573</v>
      </c>
      <c r="F6892">
        <v>0</v>
      </c>
      <c r="G6892">
        <v>19</v>
      </c>
      <c r="H6892">
        <v>798</v>
      </c>
      <c r="I6892">
        <v>152</v>
      </c>
      <c r="J6892">
        <v>969</v>
      </c>
      <c r="K6892">
        <v>9342</v>
      </c>
      <c r="L6892">
        <v>122</v>
      </c>
      <c r="M6892">
        <v>345</v>
      </c>
      <c r="N6892">
        <v>305</v>
      </c>
      <c r="O6892">
        <v>66</v>
      </c>
      <c r="P6892">
        <v>838</v>
      </c>
      <c r="Q6892">
        <v>3881</v>
      </c>
      <c r="R6892">
        <v>0</v>
      </c>
      <c r="S6892">
        <v>0</v>
      </c>
      <c r="T6892">
        <v>3881</v>
      </c>
      <c r="U6892">
        <v>1866</v>
      </c>
      <c r="V6892">
        <v>-525</v>
      </c>
      <c r="W6892">
        <v>5420</v>
      </c>
      <c r="X6892">
        <v>4623</v>
      </c>
      <c r="Y6892">
        <v>7.0000000000000007E-2</v>
      </c>
      <c r="Z6892">
        <v>51</v>
      </c>
      <c r="AA6892">
        <v>9190</v>
      </c>
      <c r="AB6892">
        <v>50</v>
      </c>
      <c r="AC6892">
        <v>85.3</v>
      </c>
    </row>
    <row r="6893" spans="1:29" x14ac:dyDescent="0.3">
      <c r="A6893">
        <v>2015</v>
      </c>
      <c r="B6893">
        <v>8</v>
      </c>
      <c r="C6893" s="1">
        <v>42230</v>
      </c>
      <c r="D6893">
        <v>7780</v>
      </c>
      <c r="E6893">
        <v>525</v>
      </c>
      <c r="F6893">
        <v>0</v>
      </c>
      <c r="G6893">
        <v>19</v>
      </c>
      <c r="H6893">
        <v>1384</v>
      </c>
      <c r="I6893">
        <v>141</v>
      </c>
      <c r="J6893">
        <v>1544</v>
      </c>
      <c r="K6893">
        <v>9849</v>
      </c>
      <c r="L6893">
        <v>124</v>
      </c>
      <c r="M6893">
        <v>337</v>
      </c>
      <c r="N6893">
        <v>304</v>
      </c>
      <c r="O6893">
        <v>68</v>
      </c>
      <c r="P6893">
        <v>832</v>
      </c>
      <c r="Q6893">
        <v>3831</v>
      </c>
      <c r="R6893">
        <v>0</v>
      </c>
      <c r="S6893">
        <v>0</v>
      </c>
      <c r="T6893">
        <v>3831</v>
      </c>
      <c r="U6893">
        <v>3082</v>
      </c>
      <c r="V6893">
        <v>1304</v>
      </c>
      <c r="W6893">
        <v>4151</v>
      </c>
      <c r="X6893">
        <v>5186</v>
      </c>
      <c r="Y6893">
        <v>0.06</v>
      </c>
      <c r="Z6893">
        <v>47</v>
      </c>
      <c r="AA6893">
        <v>9708</v>
      </c>
      <c r="AB6893">
        <v>47</v>
      </c>
      <c r="AC6893">
        <v>85.25</v>
      </c>
    </row>
    <row r="6894" spans="1:29" x14ac:dyDescent="0.3">
      <c r="A6894">
        <v>2015</v>
      </c>
      <c r="B6894">
        <v>8</v>
      </c>
      <c r="C6894" s="1">
        <v>42231</v>
      </c>
      <c r="D6894">
        <v>7600</v>
      </c>
      <c r="E6894">
        <v>553</v>
      </c>
      <c r="F6894">
        <v>0</v>
      </c>
      <c r="G6894">
        <v>19</v>
      </c>
      <c r="H6894">
        <v>1405</v>
      </c>
      <c r="I6894">
        <v>155</v>
      </c>
      <c r="J6894">
        <v>1579</v>
      </c>
      <c r="K6894">
        <v>9732</v>
      </c>
      <c r="L6894">
        <v>123</v>
      </c>
      <c r="M6894">
        <v>339</v>
      </c>
      <c r="N6894">
        <v>308</v>
      </c>
      <c r="O6894">
        <v>66</v>
      </c>
      <c r="P6894">
        <v>836</v>
      </c>
      <c r="Q6894">
        <v>3829</v>
      </c>
      <c r="R6894">
        <v>0</v>
      </c>
      <c r="S6894">
        <v>0</v>
      </c>
      <c r="T6894">
        <v>3829</v>
      </c>
      <c r="U6894">
        <v>4317</v>
      </c>
      <c r="V6894">
        <v>2570</v>
      </c>
      <c r="W6894">
        <v>2764</v>
      </c>
      <c r="X6894">
        <v>5066</v>
      </c>
      <c r="Y6894">
        <v>0.06</v>
      </c>
      <c r="Z6894">
        <v>48</v>
      </c>
      <c r="AA6894">
        <v>9577</v>
      </c>
      <c r="AB6894">
        <v>47</v>
      </c>
      <c r="AC6894">
        <v>85.21</v>
      </c>
    </row>
    <row r="6895" spans="1:29" x14ac:dyDescent="0.3">
      <c r="A6895">
        <v>2015</v>
      </c>
      <c r="B6895">
        <v>8</v>
      </c>
      <c r="C6895" s="1">
        <v>42232</v>
      </c>
      <c r="D6895">
        <v>7050</v>
      </c>
      <c r="E6895">
        <v>525</v>
      </c>
      <c r="F6895">
        <v>0</v>
      </c>
      <c r="G6895">
        <v>19</v>
      </c>
      <c r="H6895">
        <v>1586</v>
      </c>
      <c r="I6895">
        <v>185</v>
      </c>
      <c r="J6895">
        <v>1790</v>
      </c>
      <c r="K6895">
        <v>9365</v>
      </c>
      <c r="L6895">
        <v>120</v>
      </c>
      <c r="M6895">
        <v>341</v>
      </c>
      <c r="N6895">
        <v>321</v>
      </c>
      <c r="O6895">
        <v>84</v>
      </c>
      <c r="P6895">
        <v>866</v>
      </c>
      <c r="Q6895">
        <v>3777</v>
      </c>
      <c r="R6895">
        <v>0</v>
      </c>
      <c r="S6895">
        <v>0</v>
      </c>
      <c r="T6895">
        <v>3777</v>
      </c>
      <c r="U6895">
        <v>4230</v>
      </c>
      <c r="V6895">
        <v>2699</v>
      </c>
      <c r="W6895">
        <v>2287</v>
      </c>
      <c r="X6895">
        <v>4722</v>
      </c>
      <c r="Y6895">
        <v>7.0000000000000007E-2</v>
      </c>
      <c r="Z6895">
        <v>50</v>
      </c>
      <c r="AA6895">
        <v>9180</v>
      </c>
      <c r="AB6895">
        <v>49</v>
      </c>
      <c r="AC6895">
        <v>85.22</v>
      </c>
    </row>
    <row r="6896" spans="1:29" x14ac:dyDescent="0.3">
      <c r="A6896">
        <v>2015</v>
      </c>
      <c r="B6896">
        <v>8</v>
      </c>
      <c r="C6896" s="1">
        <v>42233</v>
      </c>
      <c r="D6896">
        <v>6760</v>
      </c>
      <c r="E6896">
        <v>519</v>
      </c>
      <c r="F6896">
        <v>0</v>
      </c>
      <c r="G6896">
        <v>20</v>
      </c>
      <c r="H6896">
        <v>1496</v>
      </c>
      <c r="I6896">
        <v>186</v>
      </c>
      <c r="J6896">
        <v>1702</v>
      </c>
      <c r="K6896">
        <v>8981</v>
      </c>
      <c r="L6896">
        <v>118</v>
      </c>
      <c r="M6896">
        <v>492</v>
      </c>
      <c r="N6896">
        <v>305</v>
      </c>
      <c r="O6896">
        <v>60</v>
      </c>
      <c r="P6896">
        <v>974</v>
      </c>
      <c r="Q6896">
        <v>3779</v>
      </c>
      <c r="R6896">
        <v>0</v>
      </c>
      <c r="S6896">
        <v>0</v>
      </c>
      <c r="T6896">
        <v>3779</v>
      </c>
      <c r="U6896">
        <v>4200</v>
      </c>
      <c r="V6896">
        <v>2471</v>
      </c>
      <c r="W6896">
        <v>2021</v>
      </c>
      <c r="X6896">
        <v>4227</v>
      </c>
      <c r="Y6896">
        <v>0.09</v>
      </c>
      <c r="Z6896">
        <v>53</v>
      </c>
      <c r="AA6896">
        <v>8795</v>
      </c>
      <c r="AB6896">
        <v>52</v>
      </c>
      <c r="AC6896">
        <v>85.3</v>
      </c>
    </row>
    <row r="6897" spans="1:29" x14ac:dyDescent="0.3">
      <c r="A6897">
        <v>2015</v>
      </c>
      <c r="B6897">
        <v>8</v>
      </c>
      <c r="C6897" s="1">
        <v>42234</v>
      </c>
      <c r="D6897">
        <v>6620</v>
      </c>
      <c r="E6897">
        <v>532</v>
      </c>
      <c r="F6897">
        <v>0</v>
      </c>
      <c r="G6897">
        <v>20</v>
      </c>
      <c r="H6897">
        <v>1025</v>
      </c>
      <c r="I6897">
        <v>146</v>
      </c>
      <c r="J6897">
        <v>1191</v>
      </c>
      <c r="K6897">
        <v>8343</v>
      </c>
      <c r="L6897">
        <v>127</v>
      </c>
      <c r="M6897">
        <v>495</v>
      </c>
      <c r="N6897">
        <v>241</v>
      </c>
      <c r="O6897">
        <v>73</v>
      </c>
      <c r="P6897">
        <v>936</v>
      </c>
      <c r="Q6897">
        <v>3736</v>
      </c>
      <c r="R6897">
        <v>0</v>
      </c>
      <c r="S6897">
        <v>0</v>
      </c>
      <c r="T6897">
        <v>3736</v>
      </c>
      <c r="U6897">
        <v>4190</v>
      </c>
      <c r="V6897">
        <v>2017</v>
      </c>
      <c r="W6897">
        <v>1916</v>
      </c>
      <c r="X6897">
        <v>3672</v>
      </c>
      <c r="Y6897">
        <v>0.09</v>
      </c>
      <c r="Z6897">
        <v>56</v>
      </c>
      <c r="AA6897">
        <v>8197</v>
      </c>
      <c r="AB6897">
        <v>55</v>
      </c>
      <c r="AC6897">
        <v>85.47</v>
      </c>
    </row>
    <row r="6898" spans="1:29" x14ac:dyDescent="0.3">
      <c r="A6898">
        <v>2015</v>
      </c>
      <c r="B6898">
        <v>8</v>
      </c>
      <c r="C6898" s="1">
        <v>42235</v>
      </c>
      <c r="D6898">
        <v>7020</v>
      </c>
      <c r="E6898">
        <v>573</v>
      </c>
      <c r="F6898">
        <v>0</v>
      </c>
      <c r="G6898">
        <v>20</v>
      </c>
      <c r="H6898">
        <v>16</v>
      </c>
      <c r="I6898">
        <v>132</v>
      </c>
      <c r="J6898">
        <v>168</v>
      </c>
      <c r="K6898">
        <v>7761</v>
      </c>
      <c r="L6898">
        <v>122</v>
      </c>
      <c r="M6898">
        <v>891</v>
      </c>
      <c r="N6898">
        <v>0</v>
      </c>
      <c r="O6898">
        <v>69</v>
      </c>
      <c r="P6898">
        <v>1082</v>
      </c>
      <c r="Q6898">
        <v>3689</v>
      </c>
      <c r="R6898">
        <v>0</v>
      </c>
      <c r="S6898">
        <v>0</v>
      </c>
      <c r="T6898">
        <v>3689</v>
      </c>
      <c r="U6898">
        <v>4200</v>
      </c>
      <c r="V6898">
        <v>888</v>
      </c>
      <c r="W6898">
        <v>2360</v>
      </c>
      <c r="X6898">
        <v>2990</v>
      </c>
      <c r="Y6898">
        <v>0.11</v>
      </c>
      <c r="Z6898">
        <v>61</v>
      </c>
      <c r="AA6898">
        <v>7629</v>
      </c>
      <c r="AB6898">
        <v>61</v>
      </c>
      <c r="AC6898">
        <v>85.76</v>
      </c>
    </row>
    <row r="6899" spans="1:29" x14ac:dyDescent="0.3">
      <c r="A6899">
        <v>2015</v>
      </c>
      <c r="B6899">
        <v>8</v>
      </c>
      <c r="C6899" s="1">
        <v>42236</v>
      </c>
      <c r="D6899">
        <v>7300</v>
      </c>
      <c r="E6899">
        <v>578</v>
      </c>
      <c r="F6899">
        <v>0</v>
      </c>
      <c r="G6899">
        <v>20</v>
      </c>
      <c r="H6899">
        <v>725</v>
      </c>
      <c r="I6899">
        <v>99</v>
      </c>
      <c r="J6899">
        <v>844</v>
      </c>
      <c r="K6899">
        <v>8722</v>
      </c>
      <c r="L6899">
        <v>115</v>
      </c>
      <c r="M6899">
        <v>892</v>
      </c>
      <c r="N6899">
        <v>3</v>
      </c>
      <c r="O6899">
        <v>71</v>
      </c>
      <c r="P6899">
        <v>1081</v>
      </c>
      <c r="Q6899">
        <v>3687</v>
      </c>
      <c r="R6899">
        <v>0</v>
      </c>
      <c r="S6899">
        <v>0</v>
      </c>
      <c r="T6899">
        <v>3687</v>
      </c>
      <c r="U6899">
        <v>4170</v>
      </c>
      <c r="V6899">
        <v>1536</v>
      </c>
      <c r="W6899">
        <v>2676</v>
      </c>
      <c r="X6899">
        <v>3954</v>
      </c>
      <c r="Y6899">
        <v>0.1</v>
      </c>
      <c r="Z6899">
        <v>55</v>
      </c>
      <c r="AA6899">
        <v>8623</v>
      </c>
      <c r="AB6899">
        <v>54</v>
      </c>
      <c r="AC6899">
        <v>85.85</v>
      </c>
    </row>
    <row r="6900" spans="1:29" x14ac:dyDescent="0.3">
      <c r="A6900">
        <v>2015</v>
      </c>
      <c r="B6900">
        <v>8</v>
      </c>
      <c r="C6900" s="1">
        <v>42237</v>
      </c>
      <c r="D6900">
        <v>7030</v>
      </c>
      <c r="E6900">
        <v>772</v>
      </c>
      <c r="F6900">
        <v>0</v>
      </c>
      <c r="G6900">
        <v>21</v>
      </c>
      <c r="H6900">
        <v>1008</v>
      </c>
      <c r="I6900">
        <v>121</v>
      </c>
      <c r="J6900">
        <v>1150</v>
      </c>
      <c r="K6900">
        <v>8952</v>
      </c>
      <c r="L6900">
        <v>99</v>
      </c>
      <c r="M6900">
        <v>492</v>
      </c>
      <c r="N6900">
        <v>413</v>
      </c>
      <c r="O6900">
        <v>64</v>
      </c>
      <c r="P6900">
        <v>1068</v>
      </c>
      <c r="Q6900">
        <v>3636</v>
      </c>
      <c r="R6900">
        <v>0</v>
      </c>
      <c r="S6900">
        <v>0</v>
      </c>
      <c r="T6900">
        <v>3636</v>
      </c>
      <c r="U6900">
        <v>4020</v>
      </c>
      <c r="V6900">
        <v>1739</v>
      </c>
      <c r="W6900">
        <v>2764</v>
      </c>
      <c r="X6900">
        <v>4248</v>
      </c>
      <c r="Y6900">
        <v>0.1</v>
      </c>
      <c r="Z6900">
        <v>53</v>
      </c>
      <c r="AA6900">
        <v>8831</v>
      </c>
      <c r="AB6900">
        <v>52</v>
      </c>
      <c r="AC6900">
        <v>85.9</v>
      </c>
    </row>
    <row r="6901" spans="1:29" x14ac:dyDescent="0.3">
      <c r="A6901">
        <v>2015</v>
      </c>
      <c r="B6901">
        <v>8</v>
      </c>
      <c r="C6901" s="1">
        <v>42238</v>
      </c>
      <c r="D6901">
        <v>7090</v>
      </c>
      <c r="E6901">
        <v>869</v>
      </c>
      <c r="F6901">
        <v>0</v>
      </c>
      <c r="G6901">
        <v>21</v>
      </c>
      <c r="H6901">
        <v>1105</v>
      </c>
      <c r="I6901">
        <v>142</v>
      </c>
      <c r="J6901">
        <v>1268</v>
      </c>
      <c r="K6901">
        <v>9227</v>
      </c>
      <c r="L6901">
        <v>72</v>
      </c>
      <c r="M6901">
        <v>496</v>
      </c>
      <c r="N6901">
        <v>414</v>
      </c>
      <c r="O6901">
        <v>70</v>
      </c>
      <c r="P6901">
        <v>1052</v>
      </c>
      <c r="Q6901">
        <v>3587</v>
      </c>
      <c r="R6901">
        <v>0</v>
      </c>
      <c r="S6901">
        <v>0</v>
      </c>
      <c r="T6901">
        <v>3587</v>
      </c>
      <c r="U6901">
        <v>4167</v>
      </c>
      <c r="V6901">
        <v>2052</v>
      </c>
      <c r="W6901">
        <v>2787</v>
      </c>
      <c r="X6901">
        <v>4588</v>
      </c>
      <c r="Y6901">
        <v>0.1</v>
      </c>
      <c r="Z6901">
        <v>50</v>
      </c>
      <c r="AA6901">
        <v>9085</v>
      </c>
      <c r="AB6901">
        <v>50</v>
      </c>
      <c r="AC6901">
        <v>85.89</v>
      </c>
    </row>
    <row r="6902" spans="1:29" x14ac:dyDescent="0.3">
      <c r="A6902">
        <v>2015</v>
      </c>
      <c r="B6902">
        <v>8</v>
      </c>
      <c r="C6902" s="1">
        <v>42239</v>
      </c>
      <c r="D6902">
        <v>7400</v>
      </c>
      <c r="E6902">
        <v>983</v>
      </c>
      <c r="F6902">
        <v>0</v>
      </c>
      <c r="G6902">
        <v>22</v>
      </c>
      <c r="H6902">
        <v>1051</v>
      </c>
      <c r="I6902">
        <v>177</v>
      </c>
      <c r="J6902">
        <v>1250</v>
      </c>
      <c r="K6902">
        <v>9633</v>
      </c>
      <c r="L6902">
        <v>65</v>
      </c>
      <c r="M6902">
        <v>499</v>
      </c>
      <c r="N6902">
        <v>406</v>
      </c>
      <c r="O6902">
        <v>68</v>
      </c>
      <c r="P6902">
        <v>1037</v>
      </c>
      <c r="Q6902">
        <v>3584</v>
      </c>
      <c r="R6902">
        <v>0</v>
      </c>
      <c r="S6902">
        <v>0</v>
      </c>
      <c r="T6902">
        <v>3584</v>
      </c>
      <c r="U6902">
        <v>4258</v>
      </c>
      <c r="V6902">
        <v>2141</v>
      </c>
      <c r="W6902">
        <v>3121</v>
      </c>
      <c r="X6902">
        <v>5011</v>
      </c>
      <c r="Y6902">
        <v>0.09</v>
      </c>
      <c r="Z6902">
        <v>48</v>
      </c>
      <c r="AA6902">
        <v>9456</v>
      </c>
      <c r="AB6902">
        <v>47</v>
      </c>
      <c r="AC6902">
        <v>85.82</v>
      </c>
    </row>
    <row r="6903" spans="1:29" x14ac:dyDescent="0.3">
      <c r="A6903">
        <v>2015</v>
      </c>
      <c r="B6903">
        <v>8</v>
      </c>
      <c r="C6903" s="1">
        <v>42240</v>
      </c>
      <c r="D6903">
        <v>7980</v>
      </c>
      <c r="E6903">
        <v>997</v>
      </c>
      <c r="F6903">
        <v>0</v>
      </c>
      <c r="G6903">
        <v>23</v>
      </c>
      <c r="H6903">
        <v>1061</v>
      </c>
      <c r="I6903">
        <v>194</v>
      </c>
      <c r="J6903">
        <v>1278</v>
      </c>
      <c r="K6903">
        <v>10255</v>
      </c>
      <c r="L6903">
        <v>57</v>
      </c>
      <c r="M6903">
        <v>490</v>
      </c>
      <c r="N6903">
        <v>406</v>
      </c>
      <c r="O6903">
        <v>65</v>
      </c>
      <c r="P6903">
        <v>1018</v>
      </c>
      <c r="Q6903">
        <v>3522</v>
      </c>
      <c r="R6903">
        <v>0</v>
      </c>
      <c r="S6903">
        <v>0</v>
      </c>
      <c r="T6903">
        <v>3522</v>
      </c>
      <c r="U6903">
        <v>4428</v>
      </c>
      <c r="V6903">
        <v>2399</v>
      </c>
      <c r="W6903">
        <v>3563</v>
      </c>
      <c r="X6903">
        <v>5715</v>
      </c>
      <c r="Y6903">
        <v>0.08</v>
      </c>
      <c r="Z6903">
        <v>44</v>
      </c>
      <c r="AA6903">
        <v>10061</v>
      </c>
      <c r="AB6903">
        <v>43</v>
      </c>
      <c r="AC6903">
        <v>85.68</v>
      </c>
    </row>
    <row r="6904" spans="1:29" x14ac:dyDescent="0.3">
      <c r="A6904">
        <v>2015</v>
      </c>
      <c r="B6904">
        <v>8</v>
      </c>
      <c r="C6904" s="1">
        <v>42241</v>
      </c>
      <c r="D6904">
        <v>8800</v>
      </c>
      <c r="E6904">
        <v>571</v>
      </c>
      <c r="F6904">
        <v>0</v>
      </c>
      <c r="G6904">
        <v>25</v>
      </c>
      <c r="H6904">
        <v>1046</v>
      </c>
      <c r="I6904">
        <v>175</v>
      </c>
      <c r="J6904">
        <v>1246</v>
      </c>
      <c r="K6904">
        <v>10617</v>
      </c>
      <c r="L6904">
        <v>69</v>
      </c>
      <c r="M6904">
        <v>489</v>
      </c>
      <c r="N6904">
        <v>811</v>
      </c>
      <c r="O6904">
        <v>68</v>
      </c>
      <c r="P6904">
        <v>1437</v>
      </c>
      <c r="Q6904">
        <v>3474</v>
      </c>
      <c r="R6904">
        <v>0</v>
      </c>
      <c r="S6904">
        <v>0</v>
      </c>
      <c r="T6904">
        <v>3474</v>
      </c>
      <c r="U6904">
        <v>4668</v>
      </c>
      <c r="V6904">
        <v>2220</v>
      </c>
      <c r="W6904">
        <v>3730</v>
      </c>
      <c r="X6904">
        <v>5707</v>
      </c>
      <c r="Y6904">
        <v>0.12</v>
      </c>
      <c r="Z6904">
        <v>46</v>
      </c>
      <c r="AA6904">
        <v>10442</v>
      </c>
      <c r="AB6904">
        <v>45</v>
      </c>
      <c r="AC6904">
        <v>85.54</v>
      </c>
    </row>
    <row r="6905" spans="1:29" x14ac:dyDescent="0.3">
      <c r="A6905">
        <v>2015</v>
      </c>
      <c r="B6905">
        <v>8</v>
      </c>
      <c r="C6905" s="1">
        <v>42242</v>
      </c>
      <c r="D6905">
        <v>8620</v>
      </c>
      <c r="E6905">
        <v>523</v>
      </c>
      <c r="F6905">
        <v>0</v>
      </c>
      <c r="G6905">
        <v>30</v>
      </c>
      <c r="H6905">
        <v>855</v>
      </c>
      <c r="I6905">
        <v>159</v>
      </c>
      <c r="J6905">
        <v>1044</v>
      </c>
      <c r="K6905">
        <v>10187</v>
      </c>
      <c r="L6905">
        <v>115</v>
      </c>
      <c r="M6905">
        <v>0</v>
      </c>
      <c r="N6905">
        <v>1784</v>
      </c>
      <c r="O6905">
        <v>63</v>
      </c>
      <c r="P6905">
        <v>1962</v>
      </c>
      <c r="Q6905">
        <v>3444</v>
      </c>
      <c r="R6905">
        <v>0</v>
      </c>
      <c r="S6905">
        <v>0</v>
      </c>
      <c r="T6905">
        <v>3444</v>
      </c>
      <c r="U6905">
        <v>4690</v>
      </c>
      <c r="V6905">
        <v>1534</v>
      </c>
      <c r="W6905">
        <v>3489</v>
      </c>
      <c r="X6905">
        <v>4781</v>
      </c>
      <c r="Y6905">
        <v>0.17</v>
      </c>
      <c r="Z6905">
        <v>53</v>
      </c>
      <c r="AA6905">
        <v>10028</v>
      </c>
      <c r="AB6905">
        <v>52</v>
      </c>
      <c r="AC6905">
        <v>85.52</v>
      </c>
    </row>
    <row r="6906" spans="1:29" x14ac:dyDescent="0.3">
      <c r="A6906">
        <v>2015</v>
      </c>
      <c r="B6906">
        <v>8</v>
      </c>
      <c r="C6906" s="1">
        <v>42243</v>
      </c>
      <c r="D6906">
        <v>8920</v>
      </c>
      <c r="E6906">
        <v>568</v>
      </c>
      <c r="F6906">
        <v>0</v>
      </c>
      <c r="G6906">
        <v>22</v>
      </c>
      <c r="H6906">
        <v>896</v>
      </c>
      <c r="I6906">
        <v>132</v>
      </c>
      <c r="J6906">
        <v>1050</v>
      </c>
      <c r="K6906">
        <v>10538</v>
      </c>
      <c r="L6906">
        <v>126</v>
      </c>
      <c r="M6906">
        <v>0</v>
      </c>
      <c r="N6906">
        <v>1861</v>
      </c>
      <c r="O6906">
        <v>63</v>
      </c>
      <c r="P6906">
        <v>2049</v>
      </c>
      <c r="Q6906">
        <v>3450</v>
      </c>
      <c r="R6906">
        <v>0</v>
      </c>
      <c r="S6906">
        <v>0</v>
      </c>
      <c r="T6906">
        <v>3450</v>
      </c>
      <c r="U6906">
        <v>4850</v>
      </c>
      <c r="V6906">
        <v>1608</v>
      </c>
      <c r="W6906">
        <v>3672</v>
      </c>
      <c r="X6906">
        <v>5039</v>
      </c>
      <c r="Y6906">
        <v>0.18</v>
      </c>
      <c r="Z6906">
        <v>52</v>
      </c>
      <c r="AA6906">
        <v>10406</v>
      </c>
      <c r="AB6906">
        <v>52</v>
      </c>
      <c r="AC6906">
        <v>85.47</v>
      </c>
    </row>
    <row r="6907" spans="1:29" x14ac:dyDescent="0.3">
      <c r="A6907">
        <v>2015</v>
      </c>
      <c r="B6907">
        <v>8</v>
      </c>
      <c r="C6907" s="1">
        <v>42244</v>
      </c>
      <c r="D6907">
        <v>8740</v>
      </c>
      <c r="E6907">
        <v>697</v>
      </c>
      <c r="F6907">
        <v>0</v>
      </c>
      <c r="G6907">
        <v>21</v>
      </c>
      <c r="H6907">
        <v>1022</v>
      </c>
      <c r="I6907">
        <v>91</v>
      </c>
      <c r="J6907">
        <v>1134</v>
      </c>
      <c r="K6907">
        <v>10571</v>
      </c>
      <c r="L6907">
        <v>114</v>
      </c>
      <c r="M6907">
        <v>1998</v>
      </c>
      <c r="N6907">
        <v>1865</v>
      </c>
      <c r="O6907">
        <v>71</v>
      </c>
      <c r="P6907">
        <v>4047</v>
      </c>
      <c r="Q6907">
        <v>3386</v>
      </c>
      <c r="R6907">
        <v>0</v>
      </c>
      <c r="S6907">
        <v>0</v>
      </c>
      <c r="T6907">
        <v>3386</v>
      </c>
      <c r="U6907">
        <v>5060</v>
      </c>
      <c r="V6907">
        <v>-54</v>
      </c>
      <c r="W6907">
        <v>3429</v>
      </c>
      <c r="X6907">
        <v>3137</v>
      </c>
      <c r="Y6907">
        <v>0.36</v>
      </c>
      <c r="Z6907">
        <v>70</v>
      </c>
      <c r="AA6907">
        <v>10480</v>
      </c>
      <c r="AB6907">
        <v>70</v>
      </c>
      <c r="AC6907">
        <v>85.73</v>
      </c>
    </row>
    <row r="6908" spans="1:29" x14ac:dyDescent="0.3">
      <c r="A6908">
        <v>2015</v>
      </c>
      <c r="B6908">
        <v>8</v>
      </c>
      <c r="C6908" s="1">
        <v>42245</v>
      </c>
      <c r="D6908">
        <v>8750</v>
      </c>
      <c r="E6908">
        <v>738</v>
      </c>
      <c r="F6908">
        <v>0</v>
      </c>
      <c r="G6908">
        <v>20</v>
      </c>
      <c r="H6908">
        <v>1128</v>
      </c>
      <c r="I6908">
        <v>96</v>
      </c>
      <c r="J6908">
        <v>1244</v>
      </c>
      <c r="K6908">
        <v>10732</v>
      </c>
      <c r="L6908">
        <v>107</v>
      </c>
      <c r="M6908">
        <v>2993</v>
      </c>
      <c r="N6908">
        <v>967</v>
      </c>
      <c r="O6908">
        <v>64</v>
      </c>
      <c r="P6908">
        <v>4131</v>
      </c>
      <c r="Q6908">
        <v>3333</v>
      </c>
      <c r="R6908">
        <v>0</v>
      </c>
      <c r="S6908">
        <v>0</v>
      </c>
      <c r="T6908">
        <v>3333</v>
      </c>
      <c r="U6908">
        <v>5110</v>
      </c>
      <c r="V6908">
        <v>56</v>
      </c>
      <c r="W6908">
        <v>3445</v>
      </c>
      <c r="X6908">
        <v>3268</v>
      </c>
      <c r="Y6908">
        <v>0.37</v>
      </c>
      <c r="Z6908">
        <v>70</v>
      </c>
      <c r="AA6908">
        <v>10636</v>
      </c>
      <c r="AB6908">
        <v>69</v>
      </c>
      <c r="AC6908">
        <v>85.95</v>
      </c>
    </row>
    <row r="6909" spans="1:29" x14ac:dyDescent="0.3">
      <c r="A6909">
        <v>2015</v>
      </c>
      <c r="B6909">
        <v>8</v>
      </c>
      <c r="C6909" s="1">
        <v>42246</v>
      </c>
      <c r="D6909">
        <v>8770</v>
      </c>
      <c r="E6909">
        <v>686</v>
      </c>
      <c r="F6909">
        <v>0</v>
      </c>
      <c r="G6909">
        <v>20</v>
      </c>
      <c r="H6909">
        <v>1141</v>
      </c>
      <c r="I6909">
        <v>109</v>
      </c>
      <c r="J6909">
        <v>1270</v>
      </c>
      <c r="K6909">
        <v>10726</v>
      </c>
      <c r="L6909">
        <v>107</v>
      </c>
      <c r="M6909">
        <v>3193</v>
      </c>
      <c r="N6909">
        <v>958</v>
      </c>
      <c r="O6909">
        <v>73</v>
      </c>
      <c r="P6909">
        <v>4331</v>
      </c>
      <c r="Q6909">
        <v>3300</v>
      </c>
      <c r="R6909">
        <v>0</v>
      </c>
      <c r="S6909">
        <v>0</v>
      </c>
      <c r="T6909">
        <v>3300</v>
      </c>
      <c r="U6909">
        <v>5100</v>
      </c>
      <c r="V6909">
        <v>-106</v>
      </c>
      <c r="W6909">
        <v>3432</v>
      </c>
      <c r="X6909">
        <v>3095</v>
      </c>
      <c r="Y6909">
        <v>0.39</v>
      </c>
      <c r="Z6909">
        <v>71</v>
      </c>
      <c r="AA6909">
        <v>10617</v>
      </c>
      <c r="AB6909">
        <v>71</v>
      </c>
      <c r="AC6909">
        <v>86.19</v>
      </c>
    </row>
    <row r="6910" spans="1:29" x14ac:dyDescent="0.3">
      <c r="A6910">
        <v>2015</v>
      </c>
      <c r="B6910">
        <v>8</v>
      </c>
      <c r="C6910" s="1">
        <v>42247</v>
      </c>
      <c r="D6910">
        <v>8500</v>
      </c>
      <c r="E6910">
        <v>688</v>
      </c>
      <c r="F6910">
        <v>0</v>
      </c>
      <c r="G6910">
        <v>21</v>
      </c>
      <c r="H6910">
        <v>1186</v>
      </c>
      <c r="I6910">
        <v>163</v>
      </c>
      <c r="J6910">
        <v>1370</v>
      </c>
      <c r="K6910">
        <v>10558</v>
      </c>
      <c r="L6910">
        <v>133</v>
      </c>
      <c r="M6910">
        <v>3590</v>
      </c>
      <c r="N6910">
        <v>963</v>
      </c>
      <c r="O6910">
        <v>60</v>
      </c>
      <c r="P6910">
        <v>4746</v>
      </c>
      <c r="Q6910">
        <v>3230</v>
      </c>
      <c r="R6910">
        <v>0</v>
      </c>
      <c r="S6910">
        <v>0</v>
      </c>
      <c r="T6910">
        <v>3230</v>
      </c>
      <c r="U6910">
        <v>4581</v>
      </c>
      <c r="V6910">
        <v>-895</v>
      </c>
      <c r="W6910">
        <v>3703</v>
      </c>
      <c r="X6910">
        <v>2582</v>
      </c>
      <c r="Y6910">
        <v>0.43</v>
      </c>
      <c r="Z6910">
        <v>76</v>
      </c>
      <c r="AA6910">
        <v>10395</v>
      </c>
      <c r="AB6910">
        <v>75</v>
      </c>
      <c r="AC6910">
        <v>86.54</v>
      </c>
    </row>
    <row r="6911" spans="1:29" x14ac:dyDescent="0.3">
      <c r="A6911">
        <v>2015</v>
      </c>
      <c r="B6911">
        <v>9</v>
      </c>
      <c r="C6911" s="1">
        <v>42248</v>
      </c>
      <c r="D6911">
        <v>8280</v>
      </c>
      <c r="E6911">
        <v>746</v>
      </c>
      <c r="F6911">
        <v>0</v>
      </c>
      <c r="G6911">
        <v>21</v>
      </c>
      <c r="H6911">
        <v>1023</v>
      </c>
      <c r="I6911">
        <v>184</v>
      </c>
      <c r="J6911">
        <v>1228</v>
      </c>
      <c r="K6911">
        <v>10254</v>
      </c>
      <c r="L6911">
        <v>141</v>
      </c>
      <c r="M6911">
        <v>2496</v>
      </c>
      <c r="N6911">
        <v>980</v>
      </c>
      <c r="O6911">
        <v>64</v>
      </c>
      <c r="P6911">
        <v>3681</v>
      </c>
      <c r="Q6911">
        <v>3179</v>
      </c>
      <c r="R6911">
        <v>0</v>
      </c>
      <c r="S6911">
        <v>0</v>
      </c>
      <c r="T6911">
        <v>3179</v>
      </c>
      <c r="U6911">
        <v>4516</v>
      </c>
      <c r="V6911">
        <v>-3</v>
      </c>
      <c r="W6911">
        <v>3620</v>
      </c>
      <c r="X6911">
        <v>3394</v>
      </c>
      <c r="Y6911">
        <v>0.34</v>
      </c>
      <c r="Z6911">
        <v>67</v>
      </c>
      <c r="AA6911">
        <v>10070</v>
      </c>
      <c r="AB6911">
        <v>66</v>
      </c>
      <c r="AC6911">
        <v>86.69</v>
      </c>
    </row>
    <row r="6912" spans="1:29" x14ac:dyDescent="0.3">
      <c r="A6912">
        <v>2015</v>
      </c>
      <c r="B6912">
        <v>9</v>
      </c>
      <c r="C6912" s="1">
        <v>42249</v>
      </c>
      <c r="D6912">
        <v>8230</v>
      </c>
      <c r="E6912">
        <v>797</v>
      </c>
      <c r="F6912">
        <v>0</v>
      </c>
      <c r="G6912">
        <v>22</v>
      </c>
      <c r="H6912">
        <v>1018</v>
      </c>
      <c r="I6912">
        <v>211</v>
      </c>
      <c r="J6912">
        <v>1251</v>
      </c>
      <c r="K6912">
        <v>10278</v>
      </c>
      <c r="L6912">
        <v>123</v>
      </c>
      <c r="M6912">
        <v>996</v>
      </c>
      <c r="N6912">
        <v>1770</v>
      </c>
      <c r="O6912">
        <v>59</v>
      </c>
      <c r="P6912">
        <v>2949</v>
      </c>
      <c r="Q6912">
        <v>3185</v>
      </c>
      <c r="R6912">
        <v>0</v>
      </c>
      <c r="S6912">
        <v>0</v>
      </c>
      <c r="T6912">
        <v>3185</v>
      </c>
      <c r="U6912">
        <v>4501</v>
      </c>
      <c r="V6912">
        <v>733</v>
      </c>
      <c r="W6912">
        <v>3634</v>
      </c>
      <c r="X6912">
        <v>4144</v>
      </c>
      <c r="Y6912">
        <v>0.27</v>
      </c>
      <c r="Z6912">
        <v>60</v>
      </c>
      <c r="AA6912">
        <v>10067</v>
      </c>
      <c r="AB6912">
        <v>59</v>
      </c>
      <c r="AC6912">
        <v>86.7</v>
      </c>
    </row>
    <row r="6913" spans="1:29" x14ac:dyDescent="0.3">
      <c r="A6913">
        <v>2015</v>
      </c>
      <c r="B6913">
        <v>9</v>
      </c>
      <c r="C6913" s="1">
        <v>42250</v>
      </c>
      <c r="D6913">
        <v>8490</v>
      </c>
      <c r="E6913">
        <v>796</v>
      </c>
      <c r="F6913">
        <v>0</v>
      </c>
      <c r="G6913">
        <v>21</v>
      </c>
      <c r="H6913">
        <v>1025</v>
      </c>
      <c r="I6913">
        <v>173</v>
      </c>
      <c r="J6913">
        <v>1219</v>
      </c>
      <c r="K6913">
        <v>10505</v>
      </c>
      <c r="L6913">
        <v>100</v>
      </c>
      <c r="M6913">
        <v>997</v>
      </c>
      <c r="N6913">
        <v>1800</v>
      </c>
      <c r="O6913">
        <v>71</v>
      </c>
      <c r="P6913">
        <v>2967</v>
      </c>
      <c r="Q6913">
        <v>3132</v>
      </c>
      <c r="R6913">
        <v>0</v>
      </c>
      <c r="S6913">
        <v>0</v>
      </c>
      <c r="T6913">
        <v>3132</v>
      </c>
      <c r="U6913">
        <v>4578</v>
      </c>
      <c r="V6913">
        <v>794</v>
      </c>
      <c r="W6913">
        <v>3832</v>
      </c>
      <c r="X6913">
        <v>4406</v>
      </c>
      <c r="Y6913">
        <v>0.26</v>
      </c>
      <c r="Z6913">
        <v>58</v>
      </c>
      <c r="AA6913">
        <v>10332</v>
      </c>
      <c r="AB6913">
        <v>57</v>
      </c>
      <c r="AC6913">
        <v>86.68</v>
      </c>
    </row>
    <row r="6914" spans="1:29" x14ac:dyDescent="0.3">
      <c r="A6914">
        <v>2015</v>
      </c>
      <c r="B6914">
        <v>9</v>
      </c>
      <c r="C6914" s="1">
        <v>42251</v>
      </c>
      <c r="D6914">
        <v>8270</v>
      </c>
      <c r="E6914">
        <v>813</v>
      </c>
      <c r="F6914">
        <v>0</v>
      </c>
      <c r="G6914">
        <v>20</v>
      </c>
      <c r="H6914">
        <v>1023</v>
      </c>
      <c r="I6914">
        <v>174</v>
      </c>
      <c r="J6914">
        <v>1217</v>
      </c>
      <c r="K6914">
        <v>10300</v>
      </c>
      <c r="L6914">
        <v>84</v>
      </c>
      <c r="M6914">
        <v>995</v>
      </c>
      <c r="N6914">
        <v>1816</v>
      </c>
      <c r="O6914">
        <v>69</v>
      </c>
      <c r="P6914">
        <v>2964</v>
      </c>
      <c r="Q6914">
        <v>3080</v>
      </c>
      <c r="R6914">
        <v>0</v>
      </c>
      <c r="S6914">
        <v>0</v>
      </c>
      <c r="T6914">
        <v>3080</v>
      </c>
      <c r="U6914">
        <v>4870</v>
      </c>
      <c r="V6914">
        <v>1121</v>
      </c>
      <c r="W6914">
        <v>3351</v>
      </c>
      <c r="X6914">
        <v>4256</v>
      </c>
      <c r="Y6914">
        <v>0.27</v>
      </c>
      <c r="Z6914">
        <v>59</v>
      </c>
      <c r="AA6914">
        <v>10126</v>
      </c>
      <c r="AB6914">
        <v>58</v>
      </c>
      <c r="AC6914">
        <v>86.67</v>
      </c>
    </row>
    <row r="6915" spans="1:29" x14ac:dyDescent="0.3">
      <c r="A6915">
        <v>2015</v>
      </c>
      <c r="B6915">
        <v>9</v>
      </c>
      <c r="C6915" s="1">
        <v>42252</v>
      </c>
      <c r="D6915">
        <v>8680</v>
      </c>
      <c r="E6915">
        <v>885</v>
      </c>
      <c r="F6915">
        <v>0</v>
      </c>
      <c r="G6915">
        <v>19</v>
      </c>
      <c r="H6915">
        <v>1162</v>
      </c>
      <c r="I6915">
        <v>185</v>
      </c>
      <c r="J6915">
        <v>1366</v>
      </c>
      <c r="K6915">
        <v>10931</v>
      </c>
      <c r="L6915">
        <v>110</v>
      </c>
      <c r="M6915">
        <v>993</v>
      </c>
      <c r="N6915">
        <v>1816</v>
      </c>
      <c r="O6915">
        <v>62</v>
      </c>
      <c r="P6915">
        <v>2980</v>
      </c>
      <c r="Q6915">
        <v>3037</v>
      </c>
      <c r="R6915">
        <v>0</v>
      </c>
      <c r="S6915">
        <v>0</v>
      </c>
      <c r="T6915">
        <v>3037</v>
      </c>
      <c r="U6915">
        <v>4630</v>
      </c>
      <c r="V6915">
        <v>1041</v>
      </c>
      <c r="W6915">
        <v>4085</v>
      </c>
      <c r="X6915">
        <v>4913</v>
      </c>
      <c r="Y6915">
        <v>0.26</v>
      </c>
      <c r="Z6915">
        <v>55</v>
      </c>
      <c r="AA6915">
        <v>10746</v>
      </c>
      <c r="AB6915">
        <v>54</v>
      </c>
      <c r="AC6915">
        <v>86.58</v>
      </c>
    </row>
    <row r="6916" spans="1:29" x14ac:dyDescent="0.3">
      <c r="A6916">
        <v>2015</v>
      </c>
      <c r="B6916">
        <v>9</v>
      </c>
      <c r="C6916" s="1">
        <v>42253</v>
      </c>
      <c r="D6916">
        <v>8450</v>
      </c>
      <c r="E6916">
        <v>878</v>
      </c>
      <c r="F6916">
        <v>0</v>
      </c>
      <c r="G6916">
        <v>20</v>
      </c>
      <c r="H6916">
        <v>1147</v>
      </c>
      <c r="I6916">
        <v>203</v>
      </c>
      <c r="J6916">
        <v>1370</v>
      </c>
      <c r="K6916">
        <v>10698</v>
      </c>
      <c r="L6916">
        <v>117</v>
      </c>
      <c r="M6916">
        <v>992</v>
      </c>
      <c r="N6916">
        <v>1816</v>
      </c>
      <c r="O6916">
        <v>56</v>
      </c>
      <c r="P6916">
        <v>2980</v>
      </c>
      <c r="Q6916">
        <v>2987</v>
      </c>
      <c r="R6916">
        <v>0</v>
      </c>
      <c r="S6916">
        <v>0</v>
      </c>
      <c r="T6916">
        <v>2987</v>
      </c>
      <c r="U6916">
        <v>4680</v>
      </c>
      <c r="V6916">
        <v>1128</v>
      </c>
      <c r="W6916">
        <v>3812</v>
      </c>
      <c r="X6916">
        <v>4730</v>
      </c>
      <c r="Y6916">
        <v>0.26</v>
      </c>
      <c r="Z6916">
        <v>56</v>
      </c>
      <c r="AA6916">
        <v>10495</v>
      </c>
      <c r="AB6916">
        <v>55</v>
      </c>
      <c r="AC6916">
        <v>86.51</v>
      </c>
    </row>
    <row r="6917" spans="1:29" x14ac:dyDescent="0.3">
      <c r="A6917">
        <v>2015</v>
      </c>
      <c r="B6917">
        <v>9</v>
      </c>
      <c r="C6917" s="1">
        <v>42254</v>
      </c>
      <c r="D6917">
        <v>8400</v>
      </c>
      <c r="E6917">
        <v>899</v>
      </c>
      <c r="F6917">
        <v>0</v>
      </c>
      <c r="G6917">
        <v>20</v>
      </c>
      <c r="H6917">
        <v>1121</v>
      </c>
      <c r="I6917">
        <v>196</v>
      </c>
      <c r="J6917">
        <v>1337</v>
      </c>
      <c r="K6917">
        <v>10636</v>
      </c>
      <c r="L6917">
        <v>129</v>
      </c>
      <c r="M6917">
        <v>995</v>
      </c>
      <c r="N6917">
        <v>1817</v>
      </c>
      <c r="O6917">
        <v>62</v>
      </c>
      <c r="P6917">
        <v>3002</v>
      </c>
      <c r="Q6917">
        <v>2942</v>
      </c>
      <c r="R6917">
        <v>0</v>
      </c>
      <c r="S6917">
        <v>0</v>
      </c>
      <c r="T6917">
        <v>2942</v>
      </c>
      <c r="U6917">
        <v>4820</v>
      </c>
      <c r="V6917">
        <v>1242</v>
      </c>
      <c r="W6917">
        <v>3655</v>
      </c>
      <c r="X6917">
        <v>4691</v>
      </c>
      <c r="Y6917">
        <v>0.26</v>
      </c>
      <c r="Z6917">
        <v>56</v>
      </c>
      <c r="AA6917">
        <v>10440</v>
      </c>
      <c r="AB6917">
        <v>55</v>
      </c>
      <c r="AC6917">
        <v>86.45</v>
      </c>
    </row>
    <row r="6918" spans="1:29" x14ac:dyDescent="0.3">
      <c r="A6918">
        <v>2015</v>
      </c>
      <c r="B6918">
        <v>9</v>
      </c>
      <c r="C6918" s="1">
        <v>42255</v>
      </c>
      <c r="D6918">
        <v>8200</v>
      </c>
      <c r="E6918">
        <v>920</v>
      </c>
      <c r="F6918">
        <v>0</v>
      </c>
      <c r="G6918">
        <v>20</v>
      </c>
      <c r="H6918">
        <v>791</v>
      </c>
      <c r="I6918">
        <v>211</v>
      </c>
      <c r="J6918">
        <v>1022</v>
      </c>
      <c r="K6918">
        <v>10142</v>
      </c>
      <c r="L6918">
        <v>109</v>
      </c>
      <c r="M6918">
        <v>996</v>
      </c>
      <c r="N6918">
        <v>1821</v>
      </c>
      <c r="O6918">
        <v>67</v>
      </c>
      <c r="P6918">
        <v>2993</v>
      </c>
      <c r="Q6918">
        <v>2889</v>
      </c>
      <c r="R6918">
        <v>0</v>
      </c>
      <c r="S6918">
        <v>0</v>
      </c>
      <c r="T6918">
        <v>2889</v>
      </c>
      <c r="U6918">
        <v>4870</v>
      </c>
      <c r="V6918">
        <v>1021</v>
      </c>
      <c r="W6918">
        <v>3441</v>
      </c>
      <c r="X6918">
        <v>4260</v>
      </c>
      <c r="Y6918">
        <v>0.28000000000000003</v>
      </c>
      <c r="Z6918">
        <v>58</v>
      </c>
      <c r="AA6918">
        <v>9931</v>
      </c>
      <c r="AB6918">
        <v>57</v>
      </c>
      <c r="AC6918">
        <v>86.46</v>
      </c>
    </row>
    <row r="6919" spans="1:29" x14ac:dyDescent="0.3">
      <c r="A6919">
        <v>2015</v>
      </c>
      <c r="B6919">
        <v>9</v>
      </c>
      <c r="C6919" s="1">
        <v>42256</v>
      </c>
      <c r="D6919">
        <v>8010</v>
      </c>
      <c r="E6919">
        <v>962</v>
      </c>
      <c r="F6919">
        <v>0</v>
      </c>
      <c r="G6919">
        <v>19</v>
      </c>
      <c r="H6919">
        <v>691</v>
      </c>
      <c r="I6919">
        <v>162</v>
      </c>
      <c r="J6919">
        <v>872</v>
      </c>
      <c r="K6919">
        <v>9844</v>
      </c>
      <c r="L6919">
        <v>105</v>
      </c>
      <c r="M6919">
        <v>990</v>
      </c>
      <c r="N6919">
        <v>1823</v>
      </c>
      <c r="O6919">
        <v>68</v>
      </c>
      <c r="P6919">
        <v>2985</v>
      </c>
      <c r="Q6919">
        <v>2884</v>
      </c>
      <c r="R6919">
        <v>0</v>
      </c>
      <c r="S6919">
        <v>0</v>
      </c>
      <c r="T6919">
        <v>2884</v>
      </c>
      <c r="U6919">
        <v>4840</v>
      </c>
      <c r="V6919">
        <v>852</v>
      </c>
      <c r="W6919">
        <v>3324</v>
      </c>
      <c r="X6919">
        <v>3974</v>
      </c>
      <c r="Y6919">
        <v>0.28000000000000003</v>
      </c>
      <c r="Z6919">
        <v>60</v>
      </c>
      <c r="AA6919">
        <v>9682</v>
      </c>
      <c r="AB6919">
        <v>59</v>
      </c>
      <c r="AC6919">
        <v>86.51</v>
      </c>
    </row>
    <row r="6920" spans="1:29" x14ac:dyDescent="0.3">
      <c r="A6920">
        <v>2015</v>
      </c>
      <c r="B6920">
        <v>9</v>
      </c>
      <c r="C6920" s="1">
        <v>42257</v>
      </c>
      <c r="D6920">
        <v>7890</v>
      </c>
      <c r="E6920">
        <v>993</v>
      </c>
      <c r="F6920">
        <v>0</v>
      </c>
      <c r="G6920">
        <v>19</v>
      </c>
      <c r="H6920">
        <v>765</v>
      </c>
      <c r="I6920">
        <v>149</v>
      </c>
      <c r="J6920">
        <v>933</v>
      </c>
      <c r="K6920">
        <v>9816</v>
      </c>
      <c r="L6920">
        <v>110</v>
      </c>
      <c r="M6920">
        <v>999</v>
      </c>
      <c r="N6920">
        <v>1822</v>
      </c>
      <c r="O6920">
        <v>73</v>
      </c>
      <c r="P6920">
        <v>3005</v>
      </c>
      <c r="Q6920">
        <v>2834</v>
      </c>
      <c r="R6920">
        <v>0</v>
      </c>
      <c r="S6920">
        <v>0</v>
      </c>
      <c r="T6920">
        <v>2834</v>
      </c>
      <c r="U6920">
        <v>4810</v>
      </c>
      <c r="V6920">
        <v>896</v>
      </c>
      <c r="W6920">
        <v>3280</v>
      </c>
      <c r="X6920">
        <v>3978</v>
      </c>
      <c r="Y6920">
        <v>0.28999999999999998</v>
      </c>
      <c r="Z6920">
        <v>59</v>
      </c>
      <c r="AA6920">
        <v>9667</v>
      </c>
      <c r="AB6920">
        <v>59</v>
      </c>
      <c r="AC6920">
        <v>86.56</v>
      </c>
    </row>
    <row r="6921" spans="1:29" x14ac:dyDescent="0.3">
      <c r="A6921">
        <v>2015</v>
      </c>
      <c r="B6921">
        <v>9</v>
      </c>
      <c r="C6921" s="1">
        <v>42258</v>
      </c>
      <c r="D6921">
        <v>7790</v>
      </c>
      <c r="E6921">
        <v>995</v>
      </c>
      <c r="F6921">
        <v>0</v>
      </c>
      <c r="G6921">
        <v>21</v>
      </c>
      <c r="H6921">
        <v>748</v>
      </c>
      <c r="I6921">
        <v>181</v>
      </c>
      <c r="J6921">
        <v>950</v>
      </c>
      <c r="K6921">
        <v>9735</v>
      </c>
      <c r="L6921">
        <v>131</v>
      </c>
      <c r="M6921">
        <v>889</v>
      </c>
      <c r="N6921">
        <v>1749</v>
      </c>
      <c r="O6921">
        <v>70</v>
      </c>
      <c r="P6921">
        <v>2839</v>
      </c>
      <c r="Q6921">
        <v>2787</v>
      </c>
      <c r="R6921">
        <v>0</v>
      </c>
      <c r="S6921">
        <v>0</v>
      </c>
      <c r="T6921">
        <v>2787</v>
      </c>
      <c r="U6921">
        <v>4730</v>
      </c>
      <c r="V6921">
        <v>1029</v>
      </c>
      <c r="W6921">
        <v>3275</v>
      </c>
      <c r="X6921">
        <v>4109</v>
      </c>
      <c r="Y6921">
        <v>0.27</v>
      </c>
      <c r="Z6921">
        <v>58</v>
      </c>
      <c r="AA6921">
        <v>9554</v>
      </c>
      <c r="AB6921">
        <v>57</v>
      </c>
      <c r="AC6921">
        <v>86.59</v>
      </c>
    </row>
    <row r="6922" spans="1:29" x14ac:dyDescent="0.3">
      <c r="A6922">
        <v>2015</v>
      </c>
      <c r="B6922">
        <v>9</v>
      </c>
      <c r="C6922" s="1">
        <v>42259</v>
      </c>
      <c r="D6922">
        <v>7670</v>
      </c>
      <c r="E6922">
        <v>955</v>
      </c>
      <c r="F6922">
        <v>0</v>
      </c>
      <c r="G6922">
        <v>21</v>
      </c>
      <c r="H6922">
        <v>731</v>
      </c>
      <c r="I6922">
        <v>200</v>
      </c>
      <c r="J6922">
        <v>952</v>
      </c>
      <c r="K6922">
        <v>9577</v>
      </c>
      <c r="L6922">
        <v>131</v>
      </c>
      <c r="M6922">
        <v>791</v>
      </c>
      <c r="N6922">
        <v>1707</v>
      </c>
      <c r="O6922">
        <v>72</v>
      </c>
      <c r="P6922">
        <v>2702</v>
      </c>
      <c r="Q6922">
        <v>2730</v>
      </c>
      <c r="R6922">
        <v>0</v>
      </c>
      <c r="S6922">
        <v>0</v>
      </c>
      <c r="T6922">
        <v>2730</v>
      </c>
      <c r="U6922">
        <v>4700</v>
      </c>
      <c r="V6922">
        <v>1176</v>
      </c>
      <c r="W6922">
        <v>3161</v>
      </c>
      <c r="X6922">
        <v>4145</v>
      </c>
      <c r="Y6922">
        <v>0.26</v>
      </c>
      <c r="Z6922">
        <v>57</v>
      </c>
      <c r="AA6922">
        <v>9377</v>
      </c>
      <c r="AB6922">
        <v>56</v>
      </c>
      <c r="AC6922">
        <v>86.61</v>
      </c>
    </row>
    <row r="6923" spans="1:29" x14ac:dyDescent="0.3">
      <c r="A6923">
        <v>2015</v>
      </c>
      <c r="B6923">
        <v>9</v>
      </c>
      <c r="C6923" s="1">
        <v>42260</v>
      </c>
      <c r="D6923">
        <v>7460</v>
      </c>
      <c r="E6923">
        <v>906</v>
      </c>
      <c r="F6923">
        <v>0</v>
      </c>
      <c r="G6923">
        <v>21</v>
      </c>
      <c r="H6923">
        <v>807</v>
      </c>
      <c r="I6923">
        <v>232</v>
      </c>
      <c r="J6923">
        <v>1060</v>
      </c>
      <c r="K6923">
        <v>9426</v>
      </c>
      <c r="L6923">
        <v>127</v>
      </c>
      <c r="M6923">
        <v>789</v>
      </c>
      <c r="N6923">
        <v>1707</v>
      </c>
      <c r="O6923">
        <v>74</v>
      </c>
      <c r="P6923">
        <v>2697</v>
      </c>
      <c r="Q6923">
        <v>2676</v>
      </c>
      <c r="R6923">
        <v>0</v>
      </c>
      <c r="S6923">
        <v>0</v>
      </c>
      <c r="T6923">
        <v>2676</v>
      </c>
      <c r="U6923">
        <v>4840</v>
      </c>
      <c r="V6923">
        <v>1464</v>
      </c>
      <c r="W6923">
        <v>2777</v>
      </c>
      <c r="X6923">
        <v>4053</v>
      </c>
      <c r="Y6923">
        <v>0.26</v>
      </c>
      <c r="Z6923">
        <v>57</v>
      </c>
      <c r="AA6923">
        <v>9194</v>
      </c>
      <c r="AB6923">
        <v>56</v>
      </c>
      <c r="AC6923">
        <v>86.64</v>
      </c>
    </row>
    <row r="6924" spans="1:29" x14ac:dyDescent="0.3">
      <c r="A6924">
        <v>2015</v>
      </c>
      <c r="B6924">
        <v>9</v>
      </c>
      <c r="C6924" s="1">
        <v>42261</v>
      </c>
      <c r="D6924">
        <v>7440</v>
      </c>
      <c r="E6924">
        <v>894</v>
      </c>
      <c r="F6924">
        <v>0</v>
      </c>
      <c r="G6924">
        <v>21</v>
      </c>
      <c r="H6924">
        <v>819</v>
      </c>
      <c r="I6924">
        <v>298</v>
      </c>
      <c r="J6924">
        <v>1138</v>
      </c>
      <c r="K6924">
        <v>9472</v>
      </c>
      <c r="L6924">
        <v>108</v>
      </c>
      <c r="M6924">
        <v>791</v>
      </c>
      <c r="N6924">
        <v>1713</v>
      </c>
      <c r="O6924">
        <v>74</v>
      </c>
      <c r="P6924">
        <v>2686</v>
      </c>
      <c r="Q6924">
        <v>2633</v>
      </c>
      <c r="R6924">
        <v>0</v>
      </c>
      <c r="S6924">
        <v>0</v>
      </c>
      <c r="T6924">
        <v>2633</v>
      </c>
      <c r="U6924">
        <v>4950</v>
      </c>
      <c r="V6924">
        <v>1690</v>
      </c>
      <c r="W6924">
        <v>2647</v>
      </c>
      <c r="X6924">
        <v>4153</v>
      </c>
      <c r="Y6924">
        <v>0.26</v>
      </c>
      <c r="Z6924">
        <v>56</v>
      </c>
      <c r="AA6924">
        <v>9174</v>
      </c>
      <c r="AB6924">
        <v>55</v>
      </c>
      <c r="AC6924">
        <v>86.65</v>
      </c>
    </row>
    <row r="6925" spans="1:29" x14ac:dyDescent="0.3">
      <c r="A6925">
        <v>2015</v>
      </c>
      <c r="B6925">
        <v>9</v>
      </c>
      <c r="C6925" s="1">
        <v>42262</v>
      </c>
      <c r="D6925">
        <v>7790</v>
      </c>
      <c r="E6925">
        <v>899</v>
      </c>
      <c r="F6925">
        <v>0</v>
      </c>
      <c r="G6925">
        <v>21</v>
      </c>
      <c r="H6925">
        <v>1098</v>
      </c>
      <c r="I6925">
        <v>286</v>
      </c>
      <c r="J6925">
        <v>1405</v>
      </c>
      <c r="K6925">
        <v>10094</v>
      </c>
      <c r="L6925">
        <v>134</v>
      </c>
      <c r="M6925">
        <v>686</v>
      </c>
      <c r="N6925">
        <v>1725</v>
      </c>
      <c r="O6925">
        <v>72</v>
      </c>
      <c r="P6925">
        <v>2616</v>
      </c>
      <c r="Q6925">
        <v>2584</v>
      </c>
      <c r="R6925">
        <v>0</v>
      </c>
      <c r="S6925">
        <v>0</v>
      </c>
      <c r="T6925">
        <v>2584</v>
      </c>
      <c r="U6925">
        <v>4770</v>
      </c>
      <c r="V6925">
        <v>1879</v>
      </c>
      <c r="W6925">
        <v>3195</v>
      </c>
      <c r="X6925">
        <v>4893</v>
      </c>
      <c r="Y6925">
        <v>0.24</v>
      </c>
      <c r="Z6925">
        <v>52</v>
      </c>
      <c r="AA6925">
        <v>9808</v>
      </c>
      <c r="AB6925">
        <v>50</v>
      </c>
      <c r="AC6925">
        <v>86.56</v>
      </c>
    </row>
    <row r="6926" spans="1:29" x14ac:dyDescent="0.3">
      <c r="A6926">
        <v>2015</v>
      </c>
      <c r="B6926">
        <v>9</v>
      </c>
      <c r="C6926" s="1">
        <v>42263</v>
      </c>
      <c r="D6926">
        <v>8330</v>
      </c>
      <c r="E6926">
        <v>878</v>
      </c>
      <c r="F6926">
        <v>0</v>
      </c>
      <c r="G6926">
        <v>21</v>
      </c>
      <c r="H6926">
        <v>1091</v>
      </c>
      <c r="I6926">
        <v>258</v>
      </c>
      <c r="J6926">
        <v>1370</v>
      </c>
      <c r="K6926">
        <v>10578</v>
      </c>
      <c r="L6926">
        <v>133</v>
      </c>
      <c r="M6926">
        <v>696</v>
      </c>
      <c r="N6926">
        <v>1616</v>
      </c>
      <c r="O6926">
        <v>57</v>
      </c>
      <c r="P6926">
        <v>2503</v>
      </c>
      <c r="Q6926">
        <v>2587</v>
      </c>
      <c r="R6926">
        <v>0</v>
      </c>
      <c r="S6926">
        <v>0</v>
      </c>
      <c r="T6926">
        <v>2587</v>
      </c>
      <c r="U6926">
        <v>4680</v>
      </c>
      <c r="V6926">
        <v>1865</v>
      </c>
      <c r="W6926">
        <v>3804</v>
      </c>
      <c r="X6926">
        <v>5488</v>
      </c>
      <c r="Y6926">
        <v>0.22</v>
      </c>
      <c r="Z6926">
        <v>48</v>
      </c>
      <c r="AA6926">
        <v>10320</v>
      </c>
      <c r="AB6926">
        <v>47</v>
      </c>
      <c r="AC6926">
        <v>86.4</v>
      </c>
    </row>
    <row r="6927" spans="1:29" x14ac:dyDescent="0.3">
      <c r="A6927">
        <v>2015</v>
      </c>
      <c r="B6927">
        <v>9</v>
      </c>
      <c r="C6927" s="1">
        <v>42264</v>
      </c>
      <c r="D6927">
        <v>8200</v>
      </c>
      <c r="E6927">
        <v>789</v>
      </c>
      <c r="F6927">
        <v>0</v>
      </c>
      <c r="G6927">
        <v>21</v>
      </c>
      <c r="H6927">
        <v>1080</v>
      </c>
      <c r="I6927">
        <v>263</v>
      </c>
      <c r="J6927">
        <v>1364</v>
      </c>
      <c r="K6927">
        <v>10353</v>
      </c>
      <c r="L6927">
        <v>126</v>
      </c>
      <c r="M6927">
        <v>698</v>
      </c>
      <c r="N6927">
        <v>1609</v>
      </c>
      <c r="O6927">
        <v>67</v>
      </c>
      <c r="P6927">
        <v>2500</v>
      </c>
      <c r="Q6927">
        <v>2538</v>
      </c>
      <c r="R6927">
        <v>0</v>
      </c>
      <c r="S6927">
        <v>0</v>
      </c>
      <c r="T6927">
        <v>2538</v>
      </c>
      <c r="U6927">
        <v>4660</v>
      </c>
      <c r="V6927">
        <v>1874</v>
      </c>
      <c r="W6927">
        <v>3618</v>
      </c>
      <c r="X6927">
        <v>5315</v>
      </c>
      <c r="Y6927">
        <v>0.22</v>
      </c>
      <c r="Z6927">
        <v>49</v>
      </c>
      <c r="AA6927">
        <v>10090</v>
      </c>
      <c r="AB6927">
        <v>47</v>
      </c>
      <c r="AC6927">
        <v>86.27</v>
      </c>
    </row>
    <row r="6928" spans="1:29" x14ac:dyDescent="0.3">
      <c r="A6928">
        <v>2015</v>
      </c>
      <c r="B6928">
        <v>9</v>
      </c>
      <c r="C6928" s="1">
        <v>42265</v>
      </c>
      <c r="D6928">
        <v>7950</v>
      </c>
      <c r="E6928">
        <v>742</v>
      </c>
      <c r="F6928">
        <v>0</v>
      </c>
      <c r="G6928">
        <v>21</v>
      </c>
      <c r="H6928">
        <v>978</v>
      </c>
      <c r="I6928">
        <v>238</v>
      </c>
      <c r="J6928">
        <v>1237</v>
      </c>
      <c r="K6928">
        <v>9929</v>
      </c>
      <c r="L6928">
        <v>101</v>
      </c>
      <c r="M6928">
        <v>694</v>
      </c>
      <c r="N6928">
        <v>1607</v>
      </c>
      <c r="O6928">
        <v>67</v>
      </c>
      <c r="P6928">
        <v>2469</v>
      </c>
      <c r="Q6928">
        <v>2486</v>
      </c>
      <c r="R6928">
        <v>0</v>
      </c>
      <c r="S6928">
        <v>0</v>
      </c>
      <c r="T6928">
        <v>2486</v>
      </c>
      <c r="U6928">
        <v>4640</v>
      </c>
      <c r="V6928">
        <v>1792</v>
      </c>
      <c r="W6928">
        <v>3356</v>
      </c>
      <c r="X6928">
        <v>4974</v>
      </c>
      <c r="Y6928">
        <v>0.23</v>
      </c>
      <c r="Z6928">
        <v>50</v>
      </c>
      <c r="AA6928">
        <v>9691</v>
      </c>
      <c r="AB6928">
        <v>49</v>
      </c>
      <c r="AC6928">
        <v>86.19</v>
      </c>
    </row>
    <row r="6929" spans="1:29" x14ac:dyDescent="0.3">
      <c r="A6929">
        <v>2015</v>
      </c>
      <c r="B6929">
        <v>9</v>
      </c>
      <c r="C6929" s="1">
        <v>42266</v>
      </c>
      <c r="D6929">
        <v>7840</v>
      </c>
      <c r="E6929">
        <v>684</v>
      </c>
      <c r="F6929">
        <v>0</v>
      </c>
      <c r="G6929">
        <v>22</v>
      </c>
      <c r="H6929">
        <v>1061</v>
      </c>
      <c r="I6929">
        <v>227</v>
      </c>
      <c r="J6929">
        <v>1310</v>
      </c>
      <c r="K6929">
        <v>9834</v>
      </c>
      <c r="L6929">
        <v>63</v>
      </c>
      <c r="M6929">
        <v>692</v>
      </c>
      <c r="N6929">
        <v>1607</v>
      </c>
      <c r="O6929">
        <v>61</v>
      </c>
      <c r="P6929">
        <v>2423</v>
      </c>
      <c r="Q6929">
        <v>2421</v>
      </c>
      <c r="R6929">
        <v>0</v>
      </c>
      <c r="S6929">
        <v>0</v>
      </c>
      <c r="T6929">
        <v>2421</v>
      </c>
      <c r="U6929">
        <v>4600</v>
      </c>
      <c r="V6929">
        <v>1913</v>
      </c>
      <c r="W6929">
        <v>3246</v>
      </c>
      <c r="X6929">
        <v>4990</v>
      </c>
      <c r="Y6929">
        <v>0.23</v>
      </c>
      <c r="Z6929">
        <v>49</v>
      </c>
      <c r="AA6929">
        <v>9607</v>
      </c>
      <c r="AB6929">
        <v>48</v>
      </c>
      <c r="AC6929">
        <v>86.11</v>
      </c>
    </row>
    <row r="6930" spans="1:29" x14ac:dyDescent="0.3">
      <c r="A6930">
        <v>2015</v>
      </c>
      <c r="B6930">
        <v>9</v>
      </c>
      <c r="C6930" s="1">
        <v>42267</v>
      </c>
      <c r="D6930">
        <v>7900</v>
      </c>
      <c r="E6930">
        <v>624</v>
      </c>
      <c r="F6930">
        <v>0</v>
      </c>
      <c r="G6930">
        <v>22</v>
      </c>
      <c r="H6930">
        <v>1063</v>
      </c>
      <c r="I6930">
        <v>226</v>
      </c>
      <c r="J6930">
        <v>1311</v>
      </c>
      <c r="K6930">
        <v>9835</v>
      </c>
      <c r="L6930">
        <v>66</v>
      </c>
      <c r="M6930">
        <v>691</v>
      </c>
      <c r="N6930">
        <v>804</v>
      </c>
      <c r="O6930">
        <v>84</v>
      </c>
      <c r="P6930">
        <v>1645</v>
      </c>
      <c r="Q6930">
        <v>2450</v>
      </c>
      <c r="R6930">
        <v>0</v>
      </c>
      <c r="S6930">
        <v>0</v>
      </c>
      <c r="T6930">
        <v>2450</v>
      </c>
      <c r="U6930">
        <v>4630</v>
      </c>
      <c r="V6930">
        <v>2704</v>
      </c>
      <c r="W6930">
        <v>3208</v>
      </c>
      <c r="X6930">
        <v>5740</v>
      </c>
      <c r="Y6930">
        <v>0.15</v>
      </c>
      <c r="Z6930">
        <v>42</v>
      </c>
      <c r="AA6930">
        <v>9609</v>
      </c>
      <c r="AB6930">
        <v>40</v>
      </c>
      <c r="AC6930">
        <v>85.94</v>
      </c>
    </row>
    <row r="6931" spans="1:29" x14ac:dyDescent="0.3">
      <c r="A6931">
        <v>2015</v>
      </c>
      <c r="B6931">
        <v>9</v>
      </c>
      <c r="C6931" s="1">
        <v>42268</v>
      </c>
      <c r="D6931">
        <v>7750</v>
      </c>
      <c r="E6931">
        <v>544</v>
      </c>
      <c r="F6931">
        <v>0</v>
      </c>
      <c r="G6931">
        <v>22</v>
      </c>
      <c r="H6931">
        <v>1009</v>
      </c>
      <c r="I6931">
        <v>249</v>
      </c>
      <c r="J6931">
        <v>1280</v>
      </c>
      <c r="K6931">
        <v>9574</v>
      </c>
      <c r="L6931">
        <v>89</v>
      </c>
      <c r="M6931">
        <v>296</v>
      </c>
      <c r="N6931">
        <v>807</v>
      </c>
      <c r="O6931">
        <v>79</v>
      </c>
      <c r="P6931">
        <v>1271</v>
      </c>
      <c r="Q6931">
        <v>2363</v>
      </c>
      <c r="R6931">
        <v>0</v>
      </c>
      <c r="S6931">
        <v>0</v>
      </c>
      <c r="T6931">
        <v>2363</v>
      </c>
      <c r="U6931">
        <v>4670</v>
      </c>
      <c r="V6931">
        <v>3143</v>
      </c>
      <c r="W6931">
        <v>2962</v>
      </c>
      <c r="X6931">
        <v>5940</v>
      </c>
      <c r="Y6931">
        <v>0.11</v>
      </c>
      <c r="Z6931">
        <v>38</v>
      </c>
      <c r="AA6931">
        <v>9325</v>
      </c>
      <c r="AB6931">
        <v>36</v>
      </c>
      <c r="AC6931">
        <v>85.76</v>
      </c>
    </row>
    <row r="6932" spans="1:29" x14ac:dyDescent="0.3">
      <c r="A6932">
        <v>2015</v>
      </c>
      <c r="B6932">
        <v>9</v>
      </c>
      <c r="C6932" s="1">
        <v>42269</v>
      </c>
      <c r="D6932">
        <v>7540</v>
      </c>
      <c r="E6932">
        <v>454</v>
      </c>
      <c r="F6932">
        <v>0</v>
      </c>
      <c r="G6932">
        <v>21</v>
      </c>
      <c r="H6932">
        <v>1346</v>
      </c>
      <c r="I6932">
        <v>217</v>
      </c>
      <c r="J6932">
        <v>1584</v>
      </c>
      <c r="K6932">
        <v>9578</v>
      </c>
      <c r="L6932">
        <v>94</v>
      </c>
      <c r="M6932">
        <v>297</v>
      </c>
      <c r="N6932">
        <v>816</v>
      </c>
      <c r="O6932">
        <v>75</v>
      </c>
      <c r="P6932">
        <v>1282</v>
      </c>
      <c r="Q6932">
        <v>2306</v>
      </c>
      <c r="R6932">
        <v>0</v>
      </c>
      <c r="S6932">
        <v>0</v>
      </c>
      <c r="T6932">
        <v>2306</v>
      </c>
      <c r="U6932">
        <v>4670</v>
      </c>
      <c r="V6932">
        <v>3473</v>
      </c>
      <c r="W6932">
        <v>2678</v>
      </c>
      <c r="X6932">
        <v>5990</v>
      </c>
      <c r="Y6932">
        <v>0.11</v>
      </c>
      <c r="Z6932">
        <v>37</v>
      </c>
      <c r="AA6932">
        <v>9361</v>
      </c>
      <c r="AB6932">
        <v>36</v>
      </c>
      <c r="AC6932">
        <v>85.59</v>
      </c>
    </row>
    <row r="6933" spans="1:29" x14ac:dyDescent="0.3">
      <c r="A6933">
        <v>2015</v>
      </c>
      <c r="B6933">
        <v>9</v>
      </c>
      <c r="C6933" s="1">
        <v>42270</v>
      </c>
      <c r="D6933">
        <v>8260</v>
      </c>
      <c r="E6933">
        <v>454</v>
      </c>
      <c r="F6933">
        <v>0</v>
      </c>
      <c r="G6933">
        <v>20</v>
      </c>
      <c r="H6933">
        <v>257</v>
      </c>
      <c r="I6933">
        <v>185</v>
      </c>
      <c r="J6933">
        <v>462</v>
      </c>
      <c r="K6933">
        <v>9176</v>
      </c>
      <c r="L6933">
        <v>121</v>
      </c>
      <c r="M6933">
        <v>293</v>
      </c>
      <c r="N6933">
        <v>808</v>
      </c>
      <c r="O6933">
        <v>82</v>
      </c>
      <c r="P6933">
        <v>1304</v>
      </c>
      <c r="Q6933">
        <v>2285</v>
      </c>
      <c r="R6933">
        <v>0</v>
      </c>
      <c r="S6933">
        <v>0</v>
      </c>
      <c r="T6933">
        <v>2285</v>
      </c>
      <c r="U6933">
        <v>4510</v>
      </c>
      <c r="V6933">
        <v>2183</v>
      </c>
      <c r="W6933">
        <v>3564</v>
      </c>
      <c r="X6933">
        <v>5586</v>
      </c>
      <c r="Y6933">
        <v>0.11</v>
      </c>
      <c r="Z6933">
        <v>39</v>
      </c>
      <c r="AA6933">
        <v>8991</v>
      </c>
      <c r="AB6933">
        <v>38</v>
      </c>
      <c r="AC6933">
        <v>85.47</v>
      </c>
    </row>
    <row r="6934" spans="1:29" x14ac:dyDescent="0.3">
      <c r="A6934">
        <v>2015</v>
      </c>
      <c r="B6934">
        <v>9</v>
      </c>
      <c r="C6934" s="1">
        <v>42271</v>
      </c>
      <c r="D6934">
        <v>8030</v>
      </c>
      <c r="E6934">
        <v>432</v>
      </c>
      <c r="F6934">
        <v>0</v>
      </c>
      <c r="G6934">
        <v>22</v>
      </c>
      <c r="H6934">
        <v>135</v>
      </c>
      <c r="I6934">
        <v>190</v>
      </c>
      <c r="J6934">
        <v>347</v>
      </c>
      <c r="K6934">
        <v>8809</v>
      </c>
      <c r="L6934">
        <v>137</v>
      </c>
      <c r="M6934">
        <v>289</v>
      </c>
      <c r="N6934">
        <v>805</v>
      </c>
      <c r="O6934">
        <v>79</v>
      </c>
      <c r="P6934">
        <v>1310</v>
      </c>
      <c r="Q6934">
        <v>2217</v>
      </c>
      <c r="R6934">
        <v>0</v>
      </c>
      <c r="S6934">
        <v>0</v>
      </c>
      <c r="T6934">
        <v>2217</v>
      </c>
      <c r="U6934">
        <v>4443</v>
      </c>
      <c r="V6934">
        <v>2039</v>
      </c>
      <c r="W6934">
        <v>3398</v>
      </c>
      <c r="X6934">
        <v>5282</v>
      </c>
      <c r="Y6934">
        <v>0.11</v>
      </c>
      <c r="Z6934">
        <v>40</v>
      </c>
      <c r="AA6934">
        <v>8619</v>
      </c>
      <c r="AB6934">
        <v>39</v>
      </c>
      <c r="AC6934">
        <v>85.39</v>
      </c>
    </row>
    <row r="6935" spans="1:29" x14ac:dyDescent="0.3">
      <c r="A6935">
        <v>2015</v>
      </c>
      <c r="B6935">
        <v>9</v>
      </c>
      <c r="C6935" s="1">
        <v>42272</v>
      </c>
      <c r="D6935">
        <v>7460</v>
      </c>
      <c r="E6935">
        <v>420</v>
      </c>
      <c r="F6935">
        <v>0</v>
      </c>
      <c r="G6935">
        <v>20</v>
      </c>
      <c r="H6935">
        <v>533</v>
      </c>
      <c r="I6935">
        <v>196</v>
      </c>
      <c r="J6935">
        <v>749</v>
      </c>
      <c r="K6935">
        <v>8629</v>
      </c>
      <c r="L6935">
        <v>160</v>
      </c>
      <c r="M6935">
        <v>296</v>
      </c>
      <c r="N6935">
        <v>783</v>
      </c>
      <c r="O6935">
        <v>73</v>
      </c>
      <c r="P6935">
        <v>1313</v>
      </c>
      <c r="Q6935">
        <v>2171</v>
      </c>
      <c r="R6935">
        <v>0</v>
      </c>
      <c r="S6935">
        <v>0</v>
      </c>
      <c r="T6935">
        <v>2171</v>
      </c>
      <c r="U6935">
        <v>4276</v>
      </c>
      <c r="V6935">
        <v>2301</v>
      </c>
      <c r="W6935">
        <v>2996</v>
      </c>
      <c r="X6935">
        <v>5145</v>
      </c>
      <c r="Y6935">
        <v>0.12</v>
      </c>
      <c r="Z6935">
        <v>40</v>
      </c>
      <c r="AA6935">
        <v>8433</v>
      </c>
      <c r="AB6935">
        <v>39</v>
      </c>
      <c r="AC6935">
        <v>85.34</v>
      </c>
    </row>
    <row r="6936" spans="1:29" x14ac:dyDescent="0.3">
      <c r="A6936">
        <v>2015</v>
      </c>
      <c r="B6936">
        <v>9</v>
      </c>
      <c r="C6936" s="1">
        <v>42273</v>
      </c>
      <c r="D6936">
        <v>7620</v>
      </c>
      <c r="E6936">
        <v>392</v>
      </c>
      <c r="F6936">
        <v>0</v>
      </c>
      <c r="G6936">
        <v>20</v>
      </c>
      <c r="H6936">
        <v>743</v>
      </c>
      <c r="I6936">
        <v>183</v>
      </c>
      <c r="J6936">
        <v>946</v>
      </c>
      <c r="K6936">
        <v>8958</v>
      </c>
      <c r="L6936">
        <v>156</v>
      </c>
      <c r="M6936">
        <v>296</v>
      </c>
      <c r="N6936">
        <v>807</v>
      </c>
      <c r="O6936">
        <v>80</v>
      </c>
      <c r="P6936">
        <v>1339</v>
      </c>
      <c r="Q6936">
        <v>2182</v>
      </c>
      <c r="R6936">
        <v>0</v>
      </c>
      <c r="S6936">
        <v>0</v>
      </c>
      <c r="T6936">
        <v>2182</v>
      </c>
      <c r="U6936">
        <v>4323</v>
      </c>
      <c r="V6936">
        <v>2511</v>
      </c>
      <c r="W6936">
        <v>3078</v>
      </c>
      <c r="X6936">
        <v>5437</v>
      </c>
      <c r="Y6936">
        <v>0.12</v>
      </c>
      <c r="Z6936">
        <v>39</v>
      </c>
      <c r="AA6936">
        <v>8775</v>
      </c>
      <c r="AB6936">
        <v>38</v>
      </c>
      <c r="AC6936">
        <v>85.25</v>
      </c>
    </row>
    <row r="6937" spans="1:29" x14ac:dyDescent="0.3">
      <c r="A6937">
        <v>2015</v>
      </c>
      <c r="B6937">
        <v>9</v>
      </c>
      <c r="C6937" s="1">
        <v>42274</v>
      </c>
      <c r="D6937">
        <v>7360</v>
      </c>
      <c r="E6937">
        <v>379</v>
      </c>
      <c r="F6937">
        <v>0</v>
      </c>
      <c r="G6937">
        <v>21</v>
      </c>
      <c r="H6937">
        <v>536</v>
      </c>
      <c r="I6937">
        <v>180</v>
      </c>
      <c r="J6937">
        <v>737</v>
      </c>
      <c r="K6937">
        <v>8476</v>
      </c>
      <c r="L6937">
        <v>132</v>
      </c>
      <c r="M6937">
        <v>291</v>
      </c>
      <c r="N6937">
        <v>809</v>
      </c>
      <c r="O6937">
        <v>74</v>
      </c>
      <c r="P6937">
        <v>1306</v>
      </c>
      <c r="Q6937">
        <v>2136</v>
      </c>
      <c r="R6937">
        <v>0</v>
      </c>
      <c r="S6937">
        <v>0</v>
      </c>
      <c r="T6937">
        <v>2136</v>
      </c>
      <c r="U6937">
        <v>4760</v>
      </c>
      <c r="V6937">
        <v>2803</v>
      </c>
      <c r="W6937">
        <v>2381</v>
      </c>
      <c r="X6937">
        <v>5034</v>
      </c>
      <c r="Y6937">
        <v>0.12</v>
      </c>
      <c r="Z6937">
        <v>41</v>
      </c>
      <c r="AA6937">
        <v>8296</v>
      </c>
      <c r="AB6937">
        <v>39</v>
      </c>
      <c r="AC6937">
        <v>85.22</v>
      </c>
    </row>
    <row r="6938" spans="1:29" x14ac:dyDescent="0.3">
      <c r="A6938">
        <v>2015</v>
      </c>
      <c r="B6938">
        <v>9</v>
      </c>
      <c r="C6938" s="1">
        <v>42275</v>
      </c>
      <c r="D6938">
        <v>7020</v>
      </c>
      <c r="E6938">
        <v>362</v>
      </c>
      <c r="F6938">
        <v>0</v>
      </c>
      <c r="G6938">
        <v>20</v>
      </c>
      <c r="H6938">
        <v>930</v>
      </c>
      <c r="I6938">
        <v>236</v>
      </c>
      <c r="J6938">
        <v>1186</v>
      </c>
      <c r="K6938">
        <v>8568</v>
      </c>
      <c r="L6938">
        <v>145</v>
      </c>
      <c r="M6938">
        <v>289</v>
      </c>
      <c r="N6938">
        <v>809</v>
      </c>
      <c r="O6938">
        <v>72</v>
      </c>
      <c r="P6938">
        <v>1315</v>
      </c>
      <c r="Q6938">
        <v>2150</v>
      </c>
      <c r="R6938">
        <v>0</v>
      </c>
      <c r="S6938">
        <v>0</v>
      </c>
      <c r="T6938">
        <v>2150</v>
      </c>
      <c r="U6938">
        <v>4147</v>
      </c>
      <c r="V6938">
        <v>2621</v>
      </c>
      <c r="W6938">
        <v>2633</v>
      </c>
      <c r="X6938">
        <v>5103</v>
      </c>
      <c r="Y6938">
        <v>0.12</v>
      </c>
      <c r="Z6938">
        <v>40</v>
      </c>
      <c r="AA6938">
        <v>8332</v>
      </c>
      <c r="AB6938">
        <v>39</v>
      </c>
      <c r="AC6938">
        <v>85.18</v>
      </c>
    </row>
    <row r="6939" spans="1:29" x14ac:dyDescent="0.3">
      <c r="A6939">
        <v>2015</v>
      </c>
      <c r="B6939">
        <v>9</v>
      </c>
      <c r="C6939" s="1">
        <v>42276</v>
      </c>
      <c r="D6939">
        <v>7150</v>
      </c>
      <c r="E6939">
        <v>347</v>
      </c>
      <c r="F6939">
        <v>0</v>
      </c>
      <c r="G6939">
        <v>20</v>
      </c>
      <c r="H6939">
        <v>810</v>
      </c>
      <c r="I6939">
        <v>245</v>
      </c>
      <c r="J6939">
        <v>1075</v>
      </c>
      <c r="K6939">
        <v>8572</v>
      </c>
      <c r="L6939">
        <v>157</v>
      </c>
      <c r="M6939">
        <v>294</v>
      </c>
      <c r="N6939">
        <v>809</v>
      </c>
      <c r="O6939">
        <v>71</v>
      </c>
      <c r="P6939">
        <v>1331</v>
      </c>
      <c r="Q6939">
        <v>2098</v>
      </c>
      <c r="R6939">
        <v>0</v>
      </c>
      <c r="S6939">
        <v>0</v>
      </c>
      <c r="T6939">
        <v>2098</v>
      </c>
      <c r="U6939">
        <v>4185</v>
      </c>
      <c r="V6939">
        <v>2565</v>
      </c>
      <c r="W6939">
        <v>2725</v>
      </c>
      <c r="X6939">
        <v>5143</v>
      </c>
      <c r="Y6939">
        <v>0.12</v>
      </c>
      <c r="Z6939">
        <v>40</v>
      </c>
      <c r="AA6939">
        <v>8327</v>
      </c>
      <c r="AB6939">
        <v>38</v>
      </c>
      <c r="AC6939">
        <v>85.13</v>
      </c>
    </row>
    <row r="6940" spans="1:29" x14ac:dyDescent="0.3">
      <c r="A6940">
        <v>2015</v>
      </c>
      <c r="B6940">
        <v>9</v>
      </c>
      <c r="C6940" s="1">
        <v>42277</v>
      </c>
      <c r="D6940">
        <v>7570</v>
      </c>
      <c r="E6940">
        <v>329</v>
      </c>
      <c r="F6940">
        <v>0</v>
      </c>
      <c r="G6940">
        <v>20</v>
      </c>
      <c r="H6940">
        <v>761</v>
      </c>
      <c r="I6940">
        <v>242</v>
      </c>
      <c r="J6940">
        <v>1023</v>
      </c>
      <c r="K6940">
        <v>8922</v>
      </c>
      <c r="L6940">
        <v>151</v>
      </c>
      <c r="M6940">
        <v>285</v>
      </c>
      <c r="N6940">
        <v>809</v>
      </c>
      <c r="O6940">
        <v>77</v>
      </c>
      <c r="P6940">
        <v>1322</v>
      </c>
      <c r="Q6940">
        <v>2094</v>
      </c>
      <c r="R6940">
        <v>0</v>
      </c>
      <c r="S6940">
        <v>0</v>
      </c>
      <c r="T6940">
        <v>2094</v>
      </c>
      <c r="U6940">
        <v>4308</v>
      </c>
      <c r="V6940">
        <v>2648</v>
      </c>
      <c r="W6940">
        <v>3005</v>
      </c>
      <c r="X6940">
        <v>5506</v>
      </c>
      <c r="Y6940">
        <v>0.12</v>
      </c>
      <c r="Z6940">
        <v>38</v>
      </c>
      <c r="AA6940">
        <v>8680</v>
      </c>
      <c r="AB6940">
        <v>37</v>
      </c>
      <c r="AC6940">
        <v>85.05</v>
      </c>
    </row>
    <row r="6941" spans="1:29" x14ac:dyDescent="0.3">
      <c r="A6941">
        <v>2015</v>
      </c>
      <c r="B6941">
        <v>10</v>
      </c>
      <c r="C6941" s="1">
        <v>42278</v>
      </c>
      <c r="D6941">
        <v>7580</v>
      </c>
      <c r="E6941">
        <v>317</v>
      </c>
      <c r="F6941">
        <v>0</v>
      </c>
      <c r="G6941">
        <v>22</v>
      </c>
      <c r="H6941">
        <v>26</v>
      </c>
      <c r="I6941">
        <v>305</v>
      </c>
      <c r="J6941">
        <v>353</v>
      </c>
      <c r="K6941">
        <v>8250</v>
      </c>
      <c r="L6941">
        <v>141</v>
      </c>
      <c r="M6941">
        <v>295</v>
      </c>
      <c r="N6941">
        <v>807</v>
      </c>
      <c r="O6941">
        <v>89</v>
      </c>
      <c r="P6941">
        <v>1332</v>
      </c>
      <c r="Q6941">
        <v>2086</v>
      </c>
      <c r="R6941">
        <v>1605</v>
      </c>
      <c r="S6941">
        <v>0</v>
      </c>
      <c r="T6941">
        <v>482</v>
      </c>
      <c r="U6941">
        <v>4311</v>
      </c>
      <c r="V6941">
        <v>3019</v>
      </c>
      <c r="W6941">
        <v>3451</v>
      </c>
      <c r="X6941">
        <v>6437</v>
      </c>
      <c r="Y6941">
        <v>0.13</v>
      </c>
      <c r="Z6941">
        <v>22</v>
      </c>
      <c r="AA6941">
        <v>7945</v>
      </c>
      <c r="AB6941">
        <v>19</v>
      </c>
      <c r="AC6941">
        <v>86.45</v>
      </c>
    </row>
    <row r="6942" spans="1:29" x14ac:dyDescent="0.3">
      <c r="A6942">
        <v>2015</v>
      </c>
      <c r="B6942">
        <v>10</v>
      </c>
      <c r="C6942" s="1">
        <v>42279</v>
      </c>
      <c r="D6942">
        <v>7460</v>
      </c>
      <c r="E6942">
        <v>307</v>
      </c>
      <c r="F6942">
        <v>0</v>
      </c>
      <c r="G6942">
        <v>22</v>
      </c>
      <c r="H6942">
        <v>26</v>
      </c>
      <c r="I6942">
        <v>305</v>
      </c>
      <c r="J6942">
        <v>353</v>
      </c>
      <c r="K6942">
        <v>8120</v>
      </c>
      <c r="L6942">
        <v>142</v>
      </c>
      <c r="M6942">
        <v>293</v>
      </c>
      <c r="N6942">
        <v>808</v>
      </c>
      <c r="O6942">
        <v>67</v>
      </c>
      <c r="P6942">
        <v>1309</v>
      </c>
      <c r="Q6942">
        <v>2056</v>
      </c>
      <c r="R6942">
        <v>1605</v>
      </c>
      <c r="S6942">
        <v>0</v>
      </c>
      <c r="T6942">
        <v>451</v>
      </c>
      <c r="U6942">
        <v>4276</v>
      </c>
      <c r="V6942">
        <v>3027</v>
      </c>
      <c r="W6942">
        <v>3365</v>
      </c>
      <c r="X6942">
        <v>6360</v>
      </c>
      <c r="Y6942">
        <v>0.13</v>
      </c>
      <c r="Z6942">
        <v>22</v>
      </c>
      <c r="AA6942">
        <v>7815</v>
      </c>
      <c r="AB6942">
        <v>19</v>
      </c>
      <c r="AC6942">
        <v>86.2</v>
      </c>
    </row>
    <row r="6943" spans="1:29" x14ac:dyDescent="0.3">
      <c r="A6943">
        <v>2015</v>
      </c>
      <c r="B6943">
        <v>10</v>
      </c>
      <c r="C6943" s="1">
        <v>42280</v>
      </c>
      <c r="D6943">
        <v>7050</v>
      </c>
      <c r="E6943">
        <v>289</v>
      </c>
      <c r="F6943">
        <v>0</v>
      </c>
      <c r="G6943">
        <v>22</v>
      </c>
      <c r="H6943">
        <v>26</v>
      </c>
      <c r="I6943">
        <v>287</v>
      </c>
      <c r="J6943">
        <v>335</v>
      </c>
      <c r="K6943">
        <v>7674</v>
      </c>
      <c r="L6943">
        <v>106</v>
      </c>
      <c r="M6943">
        <v>293</v>
      </c>
      <c r="N6943">
        <v>807</v>
      </c>
      <c r="O6943">
        <v>65</v>
      </c>
      <c r="P6943">
        <v>1271</v>
      </c>
      <c r="Q6943">
        <v>2027</v>
      </c>
      <c r="R6943">
        <v>1605</v>
      </c>
      <c r="S6943">
        <v>0</v>
      </c>
      <c r="T6943">
        <v>423</v>
      </c>
      <c r="U6943">
        <v>4156</v>
      </c>
      <c r="V6943">
        <v>2945</v>
      </c>
      <c r="W6943">
        <v>3065</v>
      </c>
      <c r="X6943">
        <v>5980</v>
      </c>
      <c r="Y6943">
        <v>0.14000000000000001</v>
      </c>
      <c r="Z6943">
        <v>22</v>
      </c>
      <c r="AA6943">
        <v>7387</v>
      </c>
      <c r="AB6943">
        <v>19</v>
      </c>
      <c r="AC6943">
        <v>86</v>
      </c>
    </row>
    <row r="6944" spans="1:29" x14ac:dyDescent="0.3">
      <c r="A6944">
        <v>2015</v>
      </c>
      <c r="B6944">
        <v>10</v>
      </c>
      <c r="C6944" s="1">
        <v>42281</v>
      </c>
      <c r="D6944">
        <v>7260</v>
      </c>
      <c r="E6944">
        <v>264</v>
      </c>
      <c r="F6944">
        <v>0</v>
      </c>
      <c r="G6944">
        <v>22</v>
      </c>
      <c r="H6944">
        <v>26</v>
      </c>
      <c r="I6944">
        <v>316</v>
      </c>
      <c r="J6944">
        <v>364</v>
      </c>
      <c r="K6944">
        <v>7888</v>
      </c>
      <c r="L6944">
        <v>106</v>
      </c>
      <c r="M6944">
        <v>294</v>
      </c>
      <c r="N6944">
        <v>812</v>
      </c>
      <c r="O6944">
        <v>68</v>
      </c>
      <c r="P6944">
        <v>1280</v>
      </c>
      <c r="Q6944">
        <v>2023</v>
      </c>
      <c r="R6944">
        <v>1605</v>
      </c>
      <c r="S6944">
        <v>0</v>
      </c>
      <c r="T6944">
        <v>418</v>
      </c>
      <c r="U6944">
        <v>4217</v>
      </c>
      <c r="V6944">
        <v>3030</v>
      </c>
      <c r="W6944">
        <v>3190</v>
      </c>
      <c r="X6944">
        <v>6190</v>
      </c>
      <c r="Y6944">
        <v>0.14000000000000001</v>
      </c>
      <c r="Z6944">
        <v>22</v>
      </c>
      <c r="AA6944">
        <v>7572</v>
      </c>
      <c r="AB6944">
        <v>18</v>
      </c>
      <c r="AC6944">
        <v>85.79</v>
      </c>
    </row>
    <row r="6945" spans="1:29" x14ac:dyDescent="0.3">
      <c r="A6945">
        <v>2015</v>
      </c>
      <c r="B6945">
        <v>10</v>
      </c>
      <c r="C6945" s="1">
        <v>42282</v>
      </c>
      <c r="D6945">
        <v>7300</v>
      </c>
      <c r="E6945">
        <v>274</v>
      </c>
      <c r="F6945">
        <v>0</v>
      </c>
      <c r="G6945">
        <v>22</v>
      </c>
      <c r="H6945">
        <v>27</v>
      </c>
      <c r="I6945">
        <v>309</v>
      </c>
      <c r="J6945">
        <v>358</v>
      </c>
      <c r="K6945">
        <v>7932</v>
      </c>
      <c r="L6945">
        <v>124</v>
      </c>
      <c r="M6945">
        <v>290</v>
      </c>
      <c r="N6945">
        <v>807</v>
      </c>
      <c r="O6945">
        <v>75</v>
      </c>
      <c r="P6945">
        <v>1296</v>
      </c>
      <c r="Q6945">
        <v>1980</v>
      </c>
      <c r="R6945">
        <v>1605</v>
      </c>
      <c r="S6945">
        <v>0</v>
      </c>
      <c r="T6945">
        <v>375</v>
      </c>
      <c r="U6945">
        <v>4229</v>
      </c>
      <c r="V6945">
        <v>3047</v>
      </c>
      <c r="W6945">
        <v>3240</v>
      </c>
      <c r="X6945">
        <v>6261</v>
      </c>
      <c r="Y6945">
        <v>0.14000000000000001</v>
      </c>
      <c r="Z6945">
        <v>21</v>
      </c>
      <c r="AA6945">
        <v>7623</v>
      </c>
      <c r="AB6945">
        <v>18</v>
      </c>
      <c r="AC6945">
        <v>85.59</v>
      </c>
    </row>
    <row r="6946" spans="1:29" x14ac:dyDescent="0.3">
      <c r="A6946">
        <v>2015</v>
      </c>
      <c r="B6946">
        <v>10</v>
      </c>
      <c r="C6946" s="1">
        <v>42283</v>
      </c>
      <c r="D6946">
        <v>7300</v>
      </c>
      <c r="E6946">
        <v>292</v>
      </c>
      <c r="F6946">
        <v>0</v>
      </c>
      <c r="G6946">
        <v>22</v>
      </c>
      <c r="H6946">
        <v>27</v>
      </c>
      <c r="I6946">
        <v>332</v>
      </c>
      <c r="J6946">
        <v>381</v>
      </c>
      <c r="K6946">
        <v>7973</v>
      </c>
      <c r="L6946">
        <v>124</v>
      </c>
      <c r="M6946">
        <v>291</v>
      </c>
      <c r="N6946">
        <v>806</v>
      </c>
      <c r="O6946">
        <v>77</v>
      </c>
      <c r="P6946">
        <v>1298</v>
      </c>
      <c r="Q6946">
        <v>1974</v>
      </c>
      <c r="R6946">
        <v>0</v>
      </c>
      <c r="S6946">
        <v>0</v>
      </c>
      <c r="T6946">
        <v>1974</v>
      </c>
      <c r="U6946">
        <v>4229</v>
      </c>
      <c r="V6946">
        <v>2029</v>
      </c>
      <c r="W6946">
        <v>2810</v>
      </c>
      <c r="X6946">
        <v>4701</v>
      </c>
      <c r="Y6946">
        <v>0.13</v>
      </c>
      <c r="Z6946">
        <v>41</v>
      </c>
      <c r="AA6946">
        <v>7641</v>
      </c>
      <c r="AB6946">
        <v>38</v>
      </c>
      <c r="AC6946">
        <v>85.58</v>
      </c>
    </row>
    <row r="6947" spans="1:29" x14ac:dyDescent="0.3">
      <c r="A6947">
        <v>2015</v>
      </c>
      <c r="B6947">
        <v>10</v>
      </c>
      <c r="C6947" s="1">
        <v>42284</v>
      </c>
      <c r="D6947">
        <v>7310</v>
      </c>
      <c r="E6947">
        <v>281</v>
      </c>
      <c r="F6947">
        <v>0</v>
      </c>
      <c r="G6947">
        <v>22</v>
      </c>
      <c r="H6947">
        <v>26</v>
      </c>
      <c r="I6947">
        <v>327</v>
      </c>
      <c r="J6947">
        <v>375</v>
      </c>
      <c r="K6947">
        <v>7966</v>
      </c>
      <c r="L6947">
        <v>132</v>
      </c>
      <c r="M6947">
        <v>289</v>
      </c>
      <c r="N6947">
        <v>805</v>
      </c>
      <c r="O6947">
        <v>75</v>
      </c>
      <c r="P6947">
        <v>1301</v>
      </c>
      <c r="Q6947">
        <v>1931</v>
      </c>
      <c r="R6947">
        <v>0</v>
      </c>
      <c r="S6947">
        <v>0</v>
      </c>
      <c r="T6947">
        <v>1931</v>
      </c>
      <c r="U6947">
        <v>4232</v>
      </c>
      <c r="V6947">
        <v>2050</v>
      </c>
      <c r="W6947">
        <v>2818</v>
      </c>
      <c r="X6947">
        <v>4733</v>
      </c>
      <c r="Y6947">
        <v>0.13</v>
      </c>
      <c r="Z6947">
        <v>41</v>
      </c>
      <c r="AA6947">
        <v>7639</v>
      </c>
      <c r="AB6947">
        <v>38</v>
      </c>
      <c r="AC6947">
        <v>85.57</v>
      </c>
    </row>
    <row r="6948" spans="1:29" x14ac:dyDescent="0.3">
      <c r="A6948">
        <v>2015</v>
      </c>
      <c r="B6948">
        <v>10</v>
      </c>
      <c r="C6948" s="1">
        <v>42285</v>
      </c>
      <c r="D6948">
        <v>7350</v>
      </c>
      <c r="E6948">
        <v>280</v>
      </c>
      <c r="F6948">
        <v>0</v>
      </c>
      <c r="G6948">
        <v>22</v>
      </c>
      <c r="H6948">
        <v>29</v>
      </c>
      <c r="I6948">
        <v>327</v>
      </c>
      <c r="J6948">
        <v>378</v>
      </c>
      <c r="K6948">
        <v>8008</v>
      </c>
      <c r="L6948">
        <v>138</v>
      </c>
      <c r="M6948">
        <v>294</v>
      </c>
      <c r="N6948">
        <v>806</v>
      </c>
      <c r="O6948">
        <v>77</v>
      </c>
      <c r="P6948">
        <v>1315</v>
      </c>
      <c r="Q6948">
        <v>1931</v>
      </c>
      <c r="R6948">
        <v>0</v>
      </c>
      <c r="S6948">
        <v>0</v>
      </c>
      <c r="T6948">
        <v>1931</v>
      </c>
      <c r="U6948">
        <v>4240</v>
      </c>
      <c r="V6948">
        <v>2048</v>
      </c>
      <c r="W6948">
        <v>2849</v>
      </c>
      <c r="X6948">
        <v>4762</v>
      </c>
      <c r="Y6948">
        <v>0.14000000000000001</v>
      </c>
      <c r="Z6948">
        <v>41</v>
      </c>
      <c r="AA6948">
        <v>7681</v>
      </c>
      <c r="AB6948">
        <v>38</v>
      </c>
      <c r="AC6948">
        <v>85.55</v>
      </c>
    </row>
    <row r="6949" spans="1:29" x14ac:dyDescent="0.3">
      <c r="A6949">
        <v>2015</v>
      </c>
      <c r="B6949">
        <v>10</v>
      </c>
      <c r="C6949" s="1">
        <v>42286</v>
      </c>
      <c r="D6949">
        <v>7250</v>
      </c>
      <c r="E6949">
        <v>267</v>
      </c>
      <c r="F6949">
        <v>0</v>
      </c>
      <c r="G6949">
        <v>24</v>
      </c>
      <c r="H6949">
        <v>34</v>
      </c>
      <c r="I6949">
        <v>349</v>
      </c>
      <c r="J6949">
        <v>407</v>
      </c>
      <c r="K6949">
        <v>7924</v>
      </c>
      <c r="L6949">
        <v>140</v>
      </c>
      <c r="M6949">
        <v>291</v>
      </c>
      <c r="N6949">
        <v>804</v>
      </c>
      <c r="O6949">
        <v>58</v>
      </c>
      <c r="P6949">
        <v>1294</v>
      </c>
      <c r="Q6949">
        <v>1926</v>
      </c>
      <c r="R6949">
        <v>0</v>
      </c>
      <c r="S6949">
        <v>0</v>
      </c>
      <c r="T6949">
        <v>1926</v>
      </c>
      <c r="U6949">
        <v>4270</v>
      </c>
      <c r="V6949">
        <v>2131</v>
      </c>
      <c r="W6949">
        <v>2708</v>
      </c>
      <c r="X6949">
        <v>4704</v>
      </c>
      <c r="Y6949">
        <v>0.14000000000000001</v>
      </c>
      <c r="Z6949">
        <v>41</v>
      </c>
      <c r="AA6949">
        <v>7575</v>
      </c>
      <c r="AB6949">
        <v>38</v>
      </c>
      <c r="AC6949">
        <v>85.55</v>
      </c>
    </row>
    <row r="6950" spans="1:29" x14ac:dyDescent="0.3">
      <c r="A6950">
        <v>2015</v>
      </c>
      <c r="B6950">
        <v>10</v>
      </c>
      <c r="C6950" s="1">
        <v>42287</v>
      </c>
      <c r="D6950">
        <v>6970</v>
      </c>
      <c r="E6950">
        <v>286</v>
      </c>
      <c r="F6950">
        <v>0</v>
      </c>
      <c r="G6950">
        <v>22</v>
      </c>
      <c r="H6950">
        <v>34</v>
      </c>
      <c r="I6950">
        <v>343</v>
      </c>
      <c r="J6950">
        <v>399</v>
      </c>
      <c r="K6950">
        <v>7655</v>
      </c>
      <c r="L6950">
        <v>116</v>
      </c>
      <c r="M6950">
        <v>297</v>
      </c>
      <c r="N6950">
        <v>806</v>
      </c>
      <c r="O6950">
        <v>49</v>
      </c>
      <c r="P6950">
        <v>1268</v>
      </c>
      <c r="Q6950">
        <v>1871</v>
      </c>
      <c r="R6950">
        <v>0</v>
      </c>
      <c r="S6950">
        <v>0</v>
      </c>
      <c r="T6950">
        <v>1871</v>
      </c>
      <c r="U6950">
        <v>4230</v>
      </c>
      <c r="V6950">
        <v>2145</v>
      </c>
      <c r="W6950">
        <v>2502</v>
      </c>
      <c r="X6950">
        <v>4516</v>
      </c>
      <c r="Y6950">
        <v>0.14000000000000001</v>
      </c>
      <c r="Z6950">
        <v>41</v>
      </c>
      <c r="AA6950">
        <v>7312</v>
      </c>
      <c r="AB6950">
        <v>38</v>
      </c>
      <c r="AC6950">
        <v>85.57</v>
      </c>
    </row>
    <row r="6951" spans="1:29" x14ac:dyDescent="0.3">
      <c r="A6951">
        <v>2015</v>
      </c>
      <c r="B6951">
        <v>10</v>
      </c>
      <c r="C6951" s="1">
        <v>42288</v>
      </c>
      <c r="D6951">
        <v>7170</v>
      </c>
      <c r="E6951">
        <v>302</v>
      </c>
      <c r="F6951">
        <v>0</v>
      </c>
      <c r="G6951">
        <v>22</v>
      </c>
      <c r="H6951">
        <v>34</v>
      </c>
      <c r="I6951">
        <v>350</v>
      </c>
      <c r="J6951">
        <v>406</v>
      </c>
      <c r="K6951">
        <v>7878</v>
      </c>
      <c r="L6951">
        <v>111</v>
      </c>
      <c r="M6951">
        <v>286</v>
      </c>
      <c r="N6951">
        <v>1606</v>
      </c>
      <c r="O6951">
        <v>37</v>
      </c>
      <c r="P6951">
        <v>2040</v>
      </c>
      <c r="Q6951">
        <v>1881</v>
      </c>
      <c r="R6951">
        <v>0</v>
      </c>
      <c r="S6951">
        <v>0</v>
      </c>
      <c r="T6951">
        <v>1881</v>
      </c>
      <c r="U6951">
        <v>4250</v>
      </c>
      <c r="V6951">
        <v>1394</v>
      </c>
      <c r="W6951">
        <v>2695</v>
      </c>
      <c r="X6951">
        <v>3958</v>
      </c>
      <c r="Y6951">
        <v>0.24</v>
      </c>
      <c r="Z6951">
        <v>50</v>
      </c>
      <c r="AA6951">
        <v>7528</v>
      </c>
      <c r="AB6951">
        <v>47</v>
      </c>
      <c r="AC6951">
        <v>85.67</v>
      </c>
    </row>
    <row r="6952" spans="1:29" x14ac:dyDescent="0.3">
      <c r="A6952">
        <v>2015</v>
      </c>
      <c r="B6952">
        <v>10</v>
      </c>
      <c r="C6952" s="1">
        <v>42289</v>
      </c>
      <c r="D6952">
        <v>7320</v>
      </c>
      <c r="E6952">
        <v>298</v>
      </c>
      <c r="F6952">
        <v>0</v>
      </c>
      <c r="G6952">
        <v>22</v>
      </c>
      <c r="H6952">
        <v>29</v>
      </c>
      <c r="I6952">
        <v>399</v>
      </c>
      <c r="J6952">
        <v>450</v>
      </c>
      <c r="K6952">
        <v>8068</v>
      </c>
      <c r="L6952">
        <v>101</v>
      </c>
      <c r="M6952">
        <v>289</v>
      </c>
      <c r="N6952">
        <v>1610</v>
      </c>
      <c r="O6952">
        <v>51</v>
      </c>
      <c r="P6952">
        <v>2051</v>
      </c>
      <c r="Q6952">
        <v>1882</v>
      </c>
      <c r="R6952">
        <v>0</v>
      </c>
      <c r="S6952">
        <v>0</v>
      </c>
      <c r="T6952">
        <v>1882</v>
      </c>
      <c r="U6952">
        <v>4290</v>
      </c>
      <c r="V6952">
        <v>1465</v>
      </c>
      <c r="W6952">
        <v>2801</v>
      </c>
      <c r="X6952">
        <v>4135</v>
      </c>
      <c r="Y6952">
        <v>0.23</v>
      </c>
      <c r="Z6952">
        <v>49</v>
      </c>
      <c r="AA6952">
        <v>7669</v>
      </c>
      <c r="AB6952">
        <v>46</v>
      </c>
      <c r="AC6952">
        <v>85.74</v>
      </c>
    </row>
    <row r="6953" spans="1:29" x14ac:dyDescent="0.3">
      <c r="A6953">
        <v>2015</v>
      </c>
      <c r="B6953">
        <v>10</v>
      </c>
      <c r="C6953" s="1">
        <v>42290</v>
      </c>
      <c r="D6953">
        <v>7100</v>
      </c>
      <c r="E6953">
        <v>287</v>
      </c>
      <c r="F6953">
        <v>0</v>
      </c>
      <c r="G6953">
        <v>25</v>
      </c>
      <c r="H6953">
        <v>26</v>
      </c>
      <c r="I6953">
        <v>377</v>
      </c>
      <c r="J6953">
        <v>428</v>
      </c>
      <c r="K6953">
        <v>7815</v>
      </c>
      <c r="L6953">
        <v>101</v>
      </c>
      <c r="M6953">
        <v>293</v>
      </c>
      <c r="N6953">
        <v>1612</v>
      </c>
      <c r="O6953">
        <v>62</v>
      </c>
      <c r="P6953">
        <v>2068</v>
      </c>
      <c r="Q6953">
        <v>1880</v>
      </c>
      <c r="R6953">
        <v>0</v>
      </c>
      <c r="S6953">
        <v>0</v>
      </c>
      <c r="T6953">
        <v>1880</v>
      </c>
      <c r="U6953">
        <v>4260</v>
      </c>
      <c r="V6953">
        <v>1398</v>
      </c>
      <c r="W6953">
        <v>2601</v>
      </c>
      <c r="X6953">
        <v>3867</v>
      </c>
      <c r="Y6953">
        <v>0.24</v>
      </c>
      <c r="Z6953">
        <v>51</v>
      </c>
      <c r="AA6953">
        <v>7438</v>
      </c>
      <c r="AB6953">
        <v>48</v>
      </c>
      <c r="AC6953">
        <v>85.85</v>
      </c>
    </row>
    <row r="6954" spans="1:29" x14ac:dyDescent="0.3">
      <c r="A6954">
        <v>2015</v>
      </c>
      <c r="B6954">
        <v>10</v>
      </c>
      <c r="C6954" s="1">
        <v>42291</v>
      </c>
      <c r="D6954">
        <v>6870</v>
      </c>
      <c r="E6954">
        <v>280</v>
      </c>
      <c r="F6954">
        <v>0</v>
      </c>
      <c r="G6954">
        <v>29</v>
      </c>
      <c r="H6954">
        <v>26</v>
      </c>
      <c r="I6954">
        <v>352</v>
      </c>
      <c r="J6954">
        <v>407</v>
      </c>
      <c r="K6954">
        <v>7557</v>
      </c>
      <c r="L6954">
        <v>106</v>
      </c>
      <c r="M6954">
        <v>292</v>
      </c>
      <c r="N6954">
        <v>1615</v>
      </c>
      <c r="O6954">
        <v>68</v>
      </c>
      <c r="P6954">
        <v>2081</v>
      </c>
      <c r="Q6954">
        <v>1831</v>
      </c>
      <c r="R6954">
        <v>0</v>
      </c>
      <c r="S6954">
        <v>0</v>
      </c>
      <c r="T6954">
        <v>1831</v>
      </c>
      <c r="U6954">
        <v>4190</v>
      </c>
      <c r="V6954">
        <v>1326</v>
      </c>
      <c r="W6954">
        <v>2447</v>
      </c>
      <c r="X6954">
        <v>3645</v>
      </c>
      <c r="Y6954">
        <v>0.25</v>
      </c>
      <c r="Z6954">
        <v>52</v>
      </c>
      <c r="AA6954">
        <v>7205</v>
      </c>
      <c r="AB6954">
        <v>49</v>
      </c>
      <c r="AC6954">
        <v>85.99</v>
      </c>
    </row>
    <row r="6955" spans="1:29" x14ac:dyDescent="0.3">
      <c r="A6955">
        <v>2015</v>
      </c>
      <c r="B6955">
        <v>10</v>
      </c>
      <c r="C6955" s="1">
        <v>42292</v>
      </c>
      <c r="D6955">
        <v>7040</v>
      </c>
      <c r="E6955">
        <v>109</v>
      </c>
      <c r="F6955">
        <v>0</v>
      </c>
      <c r="G6955">
        <v>60</v>
      </c>
      <c r="H6955">
        <v>24</v>
      </c>
      <c r="I6955">
        <v>382</v>
      </c>
      <c r="J6955">
        <v>466</v>
      </c>
      <c r="K6955">
        <v>7615</v>
      </c>
      <c r="L6955">
        <v>105</v>
      </c>
      <c r="M6955">
        <v>298</v>
      </c>
      <c r="N6955">
        <v>1617</v>
      </c>
      <c r="O6955">
        <v>74</v>
      </c>
      <c r="P6955">
        <v>2094</v>
      </c>
      <c r="Q6955">
        <v>1836</v>
      </c>
      <c r="R6955">
        <v>0</v>
      </c>
      <c r="S6955">
        <v>0</v>
      </c>
      <c r="T6955">
        <v>1836</v>
      </c>
      <c r="U6955">
        <v>4160</v>
      </c>
      <c r="V6955">
        <v>1339</v>
      </c>
      <c r="W6955">
        <v>2475</v>
      </c>
      <c r="X6955">
        <v>3685</v>
      </c>
      <c r="Y6955">
        <v>0.25</v>
      </c>
      <c r="Z6955">
        <v>52</v>
      </c>
      <c r="AA6955">
        <v>7233</v>
      </c>
      <c r="AB6955">
        <v>49</v>
      </c>
      <c r="AC6955">
        <v>86.12</v>
      </c>
    </row>
    <row r="6956" spans="1:29" x14ac:dyDescent="0.3">
      <c r="A6956">
        <v>2015</v>
      </c>
      <c r="B6956">
        <v>10</v>
      </c>
      <c r="C6956" s="1">
        <v>42293</v>
      </c>
      <c r="D6956">
        <v>7120</v>
      </c>
      <c r="E6956">
        <v>50</v>
      </c>
      <c r="F6956">
        <v>0</v>
      </c>
      <c r="G6956">
        <v>93</v>
      </c>
      <c r="H6956">
        <v>25</v>
      </c>
      <c r="I6956">
        <v>405</v>
      </c>
      <c r="J6956">
        <v>523</v>
      </c>
      <c r="K6956">
        <v>7693</v>
      </c>
      <c r="L6956">
        <v>90</v>
      </c>
      <c r="M6956">
        <v>297</v>
      </c>
      <c r="N6956">
        <v>1619</v>
      </c>
      <c r="O6956">
        <v>71</v>
      </c>
      <c r="P6956">
        <v>2078</v>
      </c>
      <c r="Q6956">
        <v>1827</v>
      </c>
      <c r="R6956">
        <v>229</v>
      </c>
      <c r="S6956">
        <v>0</v>
      </c>
      <c r="T6956">
        <v>1598</v>
      </c>
      <c r="U6956">
        <v>4090</v>
      </c>
      <c r="V6956">
        <v>1497</v>
      </c>
      <c r="W6956">
        <v>2633</v>
      </c>
      <c r="X6956">
        <v>4018</v>
      </c>
      <c r="Y6956">
        <v>0.25</v>
      </c>
      <c r="Z6956">
        <v>48</v>
      </c>
      <c r="AA6956">
        <v>7288</v>
      </c>
      <c r="AB6956">
        <v>45</v>
      </c>
      <c r="AC6956">
        <v>86.18</v>
      </c>
    </row>
    <row r="6957" spans="1:29" x14ac:dyDescent="0.3">
      <c r="A6957">
        <v>2015</v>
      </c>
      <c r="B6957">
        <v>10</v>
      </c>
      <c r="C6957" s="1">
        <v>42294</v>
      </c>
      <c r="D6957">
        <v>7150</v>
      </c>
      <c r="E6957">
        <v>47</v>
      </c>
      <c r="F6957">
        <v>0</v>
      </c>
      <c r="G6957">
        <v>305</v>
      </c>
      <c r="H6957">
        <v>30</v>
      </c>
      <c r="I6957">
        <v>400</v>
      </c>
      <c r="J6957">
        <v>735</v>
      </c>
      <c r="K6957">
        <v>7931</v>
      </c>
      <c r="L6957">
        <v>73</v>
      </c>
      <c r="M6957">
        <v>303</v>
      </c>
      <c r="N6957">
        <v>1622</v>
      </c>
      <c r="O6957">
        <v>65</v>
      </c>
      <c r="P6957">
        <v>2062</v>
      </c>
      <c r="Q6957">
        <v>1821</v>
      </c>
      <c r="R6957">
        <v>229</v>
      </c>
      <c r="S6957">
        <v>0</v>
      </c>
      <c r="T6957">
        <v>1592</v>
      </c>
      <c r="U6957">
        <v>4060</v>
      </c>
      <c r="V6957">
        <v>1697</v>
      </c>
      <c r="W6957">
        <v>2691</v>
      </c>
      <c r="X6957">
        <v>4277</v>
      </c>
      <c r="Y6957">
        <v>0.24</v>
      </c>
      <c r="Z6957">
        <v>46</v>
      </c>
      <c r="AA6957">
        <v>7531</v>
      </c>
      <c r="AB6957">
        <v>43</v>
      </c>
      <c r="AC6957">
        <v>86.2</v>
      </c>
    </row>
    <row r="6958" spans="1:29" x14ac:dyDescent="0.3">
      <c r="A6958">
        <v>2015</v>
      </c>
      <c r="B6958">
        <v>10</v>
      </c>
      <c r="C6958" s="1">
        <v>42295</v>
      </c>
      <c r="D6958">
        <v>7330</v>
      </c>
      <c r="E6958">
        <v>44</v>
      </c>
      <c r="F6958">
        <v>0</v>
      </c>
      <c r="G6958">
        <v>267</v>
      </c>
      <c r="H6958">
        <v>27</v>
      </c>
      <c r="I6958">
        <v>380</v>
      </c>
      <c r="J6958">
        <v>674</v>
      </c>
      <c r="K6958">
        <v>8048</v>
      </c>
      <c r="L6958">
        <v>67</v>
      </c>
      <c r="M6958">
        <v>283</v>
      </c>
      <c r="N6958">
        <v>1047</v>
      </c>
      <c r="O6958">
        <v>61</v>
      </c>
      <c r="P6958">
        <v>1458</v>
      </c>
      <c r="Q6958">
        <v>1771</v>
      </c>
      <c r="R6958">
        <v>229</v>
      </c>
      <c r="S6958">
        <v>0</v>
      </c>
      <c r="T6958">
        <v>1542</v>
      </c>
      <c r="U6958">
        <v>4000</v>
      </c>
      <c r="V6958">
        <v>2214</v>
      </c>
      <c r="W6958">
        <v>2943</v>
      </c>
      <c r="X6958">
        <v>5048</v>
      </c>
      <c r="Y6958">
        <v>0.16</v>
      </c>
      <c r="Z6958">
        <v>37</v>
      </c>
      <c r="AA6958">
        <v>7668</v>
      </c>
      <c r="AB6958">
        <v>34</v>
      </c>
      <c r="AC6958">
        <v>86.12</v>
      </c>
    </row>
    <row r="6959" spans="1:29" x14ac:dyDescent="0.3">
      <c r="A6959">
        <v>2015</v>
      </c>
      <c r="B6959">
        <v>10</v>
      </c>
      <c r="C6959" s="1">
        <v>42296</v>
      </c>
      <c r="D6959">
        <v>7470</v>
      </c>
      <c r="E6959">
        <v>43</v>
      </c>
      <c r="F6959">
        <v>0</v>
      </c>
      <c r="G6959">
        <v>195</v>
      </c>
      <c r="H6959">
        <v>24</v>
      </c>
      <c r="I6959">
        <v>374</v>
      </c>
      <c r="J6959">
        <v>592</v>
      </c>
      <c r="K6959">
        <v>8105</v>
      </c>
      <c r="L6959">
        <v>82</v>
      </c>
      <c r="M6959">
        <v>288</v>
      </c>
      <c r="N6959">
        <v>806</v>
      </c>
      <c r="O6959">
        <v>66</v>
      </c>
      <c r="P6959">
        <v>1242</v>
      </c>
      <c r="Q6959">
        <v>1769</v>
      </c>
      <c r="R6959">
        <v>229</v>
      </c>
      <c r="S6959">
        <v>0</v>
      </c>
      <c r="T6959">
        <v>1540</v>
      </c>
      <c r="U6959">
        <v>3970</v>
      </c>
      <c r="V6959">
        <v>2319</v>
      </c>
      <c r="W6959">
        <v>3112</v>
      </c>
      <c r="X6959">
        <v>5323</v>
      </c>
      <c r="Y6959">
        <v>0.13</v>
      </c>
      <c r="Z6959">
        <v>34</v>
      </c>
      <c r="AA6959">
        <v>7731</v>
      </c>
      <c r="AB6959">
        <v>31</v>
      </c>
      <c r="AC6959">
        <v>86</v>
      </c>
    </row>
    <row r="6960" spans="1:29" x14ac:dyDescent="0.3">
      <c r="A6960">
        <v>2015</v>
      </c>
      <c r="B6960">
        <v>10</v>
      </c>
      <c r="C6960" s="1">
        <v>42297</v>
      </c>
      <c r="D6960">
        <v>7440</v>
      </c>
      <c r="E6960">
        <v>57</v>
      </c>
      <c r="F6960">
        <v>0</v>
      </c>
      <c r="G6960">
        <v>104</v>
      </c>
      <c r="H6960">
        <v>24</v>
      </c>
      <c r="I6960">
        <v>349</v>
      </c>
      <c r="J6960">
        <v>477</v>
      </c>
      <c r="K6960">
        <v>7974</v>
      </c>
      <c r="L6960">
        <v>84</v>
      </c>
      <c r="M6960">
        <v>291</v>
      </c>
      <c r="N6960">
        <v>832</v>
      </c>
      <c r="O6960">
        <v>77</v>
      </c>
      <c r="P6960">
        <v>1285</v>
      </c>
      <c r="Q6960">
        <v>1781</v>
      </c>
      <c r="R6960">
        <v>229</v>
      </c>
      <c r="S6960">
        <v>0</v>
      </c>
      <c r="T6960">
        <v>1552</v>
      </c>
      <c r="U6960">
        <v>3950</v>
      </c>
      <c r="V6960">
        <v>2133</v>
      </c>
      <c r="W6960">
        <v>3112</v>
      </c>
      <c r="X6960">
        <v>5137</v>
      </c>
      <c r="Y6960">
        <v>0.14000000000000001</v>
      </c>
      <c r="Z6960">
        <v>36</v>
      </c>
      <c r="AA6960">
        <v>7625</v>
      </c>
      <c r="AB6960">
        <v>33</v>
      </c>
      <c r="AC6960">
        <v>85.91</v>
      </c>
    </row>
    <row r="6961" spans="1:29" x14ac:dyDescent="0.3">
      <c r="A6961">
        <v>2015</v>
      </c>
      <c r="B6961">
        <v>10</v>
      </c>
      <c r="C6961" s="1">
        <v>42298</v>
      </c>
      <c r="D6961">
        <v>7090</v>
      </c>
      <c r="E6961">
        <v>85</v>
      </c>
      <c r="F6961">
        <v>0</v>
      </c>
      <c r="G6961">
        <v>96</v>
      </c>
      <c r="H6961">
        <v>24</v>
      </c>
      <c r="I6961">
        <v>330</v>
      </c>
      <c r="J6961">
        <v>450</v>
      </c>
      <c r="K6961">
        <v>7625</v>
      </c>
      <c r="L6961">
        <v>117</v>
      </c>
      <c r="M6961">
        <v>294</v>
      </c>
      <c r="N6961">
        <v>869</v>
      </c>
      <c r="O6961">
        <v>68</v>
      </c>
      <c r="P6961">
        <v>1347</v>
      </c>
      <c r="Q6961">
        <v>1785</v>
      </c>
      <c r="R6961">
        <v>0</v>
      </c>
      <c r="S6961">
        <v>0</v>
      </c>
      <c r="T6961">
        <v>1785</v>
      </c>
      <c r="U6961">
        <v>3930</v>
      </c>
      <c r="V6961">
        <v>1873</v>
      </c>
      <c r="W6961">
        <v>2745</v>
      </c>
      <c r="X6961">
        <v>4493</v>
      </c>
      <c r="Y6961">
        <v>0.15</v>
      </c>
      <c r="Z6961">
        <v>41</v>
      </c>
      <c r="AA6961">
        <v>7295</v>
      </c>
      <c r="AB6961">
        <v>38</v>
      </c>
      <c r="AC6961">
        <v>85.92</v>
      </c>
    </row>
    <row r="6962" spans="1:29" x14ac:dyDescent="0.3">
      <c r="A6962">
        <v>2015</v>
      </c>
      <c r="B6962">
        <v>10</v>
      </c>
      <c r="C6962" s="1">
        <v>42299</v>
      </c>
      <c r="D6962">
        <v>7040</v>
      </c>
      <c r="E6962">
        <v>81</v>
      </c>
      <c r="F6962">
        <v>7</v>
      </c>
      <c r="G6962">
        <v>93</v>
      </c>
      <c r="H6962">
        <v>24</v>
      </c>
      <c r="I6962">
        <v>447</v>
      </c>
      <c r="J6962">
        <v>571</v>
      </c>
      <c r="K6962">
        <v>7692</v>
      </c>
      <c r="L6962">
        <v>128</v>
      </c>
      <c r="M6962">
        <v>296</v>
      </c>
      <c r="N6962">
        <v>913</v>
      </c>
      <c r="O6962">
        <v>79</v>
      </c>
      <c r="P6962">
        <v>1416</v>
      </c>
      <c r="Q6962">
        <v>1787</v>
      </c>
      <c r="R6962">
        <v>0</v>
      </c>
      <c r="S6962">
        <v>0</v>
      </c>
      <c r="T6962">
        <v>1787</v>
      </c>
      <c r="U6962">
        <v>4090</v>
      </c>
      <c r="V6962">
        <v>2083</v>
      </c>
      <c r="W6962">
        <v>2530</v>
      </c>
      <c r="X6962">
        <v>4489</v>
      </c>
      <c r="Y6962">
        <v>0.16</v>
      </c>
      <c r="Z6962">
        <v>42</v>
      </c>
      <c r="AA6962">
        <v>7245</v>
      </c>
      <c r="AB6962">
        <v>38</v>
      </c>
      <c r="AC6962">
        <v>85.92</v>
      </c>
    </row>
    <row r="6963" spans="1:29" x14ac:dyDescent="0.3">
      <c r="A6963">
        <v>2015</v>
      </c>
      <c r="B6963">
        <v>10</v>
      </c>
      <c r="C6963" s="1">
        <v>42300</v>
      </c>
      <c r="D6963">
        <v>6930</v>
      </c>
      <c r="E6963">
        <v>73</v>
      </c>
      <c r="F6963">
        <v>11</v>
      </c>
      <c r="G6963">
        <v>88</v>
      </c>
      <c r="H6963">
        <v>25</v>
      </c>
      <c r="I6963">
        <v>538</v>
      </c>
      <c r="J6963">
        <v>662</v>
      </c>
      <c r="K6963">
        <v>7665</v>
      </c>
      <c r="L6963">
        <v>103</v>
      </c>
      <c r="M6963">
        <v>299</v>
      </c>
      <c r="N6963">
        <v>957</v>
      </c>
      <c r="O6963">
        <v>79</v>
      </c>
      <c r="P6963">
        <v>1439</v>
      </c>
      <c r="Q6963">
        <v>1737</v>
      </c>
      <c r="R6963">
        <v>0</v>
      </c>
      <c r="S6963">
        <v>0</v>
      </c>
      <c r="T6963">
        <v>1737</v>
      </c>
      <c r="U6963">
        <v>4050</v>
      </c>
      <c r="V6963">
        <v>2144</v>
      </c>
      <c r="W6963">
        <v>2467</v>
      </c>
      <c r="X6963">
        <v>4490</v>
      </c>
      <c r="Y6963">
        <v>0.16</v>
      </c>
      <c r="Z6963">
        <v>41</v>
      </c>
      <c r="AA6963">
        <v>7127</v>
      </c>
      <c r="AB6963">
        <v>37</v>
      </c>
      <c r="AC6963">
        <v>85.92</v>
      </c>
    </row>
    <row r="6964" spans="1:29" x14ac:dyDescent="0.3">
      <c r="A6964">
        <v>2015</v>
      </c>
      <c r="B6964">
        <v>10</v>
      </c>
      <c r="C6964" s="1">
        <v>42301</v>
      </c>
      <c r="D6964">
        <v>6640</v>
      </c>
      <c r="E6964">
        <v>73</v>
      </c>
      <c r="F6964">
        <v>10</v>
      </c>
      <c r="G6964">
        <v>86</v>
      </c>
      <c r="H6964">
        <v>25</v>
      </c>
      <c r="I6964">
        <v>463</v>
      </c>
      <c r="J6964">
        <v>584</v>
      </c>
      <c r="K6964">
        <v>7297</v>
      </c>
      <c r="L6964">
        <v>96</v>
      </c>
      <c r="M6964">
        <v>292</v>
      </c>
      <c r="N6964">
        <v>958</v>
      </c>
      <c r="O6964">
        <v>74</v>
      </c>
      <c r="P6964">
        <v>1420</v>
      </c>
      <c r="Q6964">
        <v>1742</v>
      </c>
      <c r="R6964">
        <v>0</v>
      </c>
      <c r="S6964">
        <v>0</v>
      </c>
      <c r="T6964">
        <v>1742</v>
      </c>
      <c r="U6964">
        <v>3930</v>
      </c>
      <c r="V6964">
        <v>1962</v>
      </c>
      <c r="W6964">
        <v>2295</v>
      </c>
      <c r="X6964">
        <v>4135</v>
      </c>
      <c r="Y6964">
        <v>0.17</v>
      </c>
      <c r="Z6964">
        <v>43</v>
      </c>
      <c r="AA6964">
        <v>6834</v>
      </c>
      <c r="AB6964">
        <v>39</v>
      </c>
      <c r="AC6964">
        <v>85.98</v>
      </c>
    </row>
    <row r="6965" spans="1:29" x14ac:dyDescent="0.3">
      <c r="A6965">
        <v>2015</v>
      </c>
      <c r="B6965">
        <v>10</v>
      </c>
      <c r="C6965" s="1">
        <v>42302</v>
      </c>
      <c r="D6965">
        <v>6380</v>
      </c>
      <c r="E6965">
        <v>73</v>
      </c>
      <c r="F6965">
        <v>9</v>
      </c>
      <c r="G6965">
        <v>85</v>
      </c>
      <c r="H6965">
        <v>25</v>
      </c>
      <c r="I6965">
        <v>426</v>
      </c>
      <c r="J6965">
        <v>546</v>
      </c>
      <c r="K6965">
        <v>6998</v>
      </c>
      <c r="L6965">
        <v>101</v>
      </c>
      <c r="M6965">
        <v>295</v>
      </c>
      <c r="N6965">
        <v>958</v>
      </c>
      <c r="O6965">
        <v>74</v>
      </c>
      <c r="P6965">
        <v>1428</v>
      </c>
      <c r="Q6965">
        <v>1744</v>
      </c>
      <c r="R6965">
        <v>0</v>
      </c>
      <c r="S6965">
        <v>0</v>
      </c>
      <c r="T6965">
        <v>1744</v>
      </c>
      <c r="U6965">
        <v>3860</v>
      </c>
      <c r="V6965">
        <v>1844</v>
      </c>
      <c r="W6965">
        <v>2104</v>
      </c>
      <c r="X6965">
        <v>3827</v>
      </c>
      <c r="Y6965">
        <v>0.18</v>
      </c>
      <c r="Z6965">
        <v>45</v>
      </c>
      <c r="AA6965">
        <v>6572</v>
      </c>
      <c r="AB6965">
        <v>42</v>
      </c>
      <c r="AC6965">
        <v>86.08</v>
      </c>
    </row>
    <row r="6966" spans="1:29" x14ac:dyDescent="0.3">
      <c r="A6966">
        <v>2015</v>
      </c>
      <c r="B6966">
        <v>10</v>
      </c>
      <c r="C6966" s="1">
        <v>42303</v>
      </c>
      <c r="D6966">
        <v>6330</v>
      </c>
      <c r="E6966">
        <v>72</v>
      </c>
      <c r="F6966">
        <v>9</v>
      </c>
      <c r="G6966">
        <v>86</v>
      </c>
      <c r="H6966">
        <v>25</v>
      </c>
      <c r="I6966">
        <v>822</v>
      </c>
      <c r="J6966">
        <v>941</v>
      </c>
      <c r="K6966">
        <v>7344</v>
      </c>
      <c r="L6966">
        <v>91</v>
      </c>
      <c r="M6966">
        <v>298</v>
      </c>
      <c r="N6966">
        <v>955</v>
      </c>
      <c r="O6966">
        <v>65</v>
      </c>
      <c r="P6966">
        <v>1409</v>
      </c>
      <c r="Q6966">
        <v>1737</v>
      </c>
      <c r="R6966">
        <v>0</v>
      </c>
      <c r="S6966">
        <v>0</v>
      </c>
      <c r="T6966">
        <v>1737</v>
      </c>
      <c r="U6966">
        <v>3945</v>
      </c>
      <c r="V6966">
        <v>2348</v>
      </c>
      <c r="W6966">
        <v>1971</v>
      </c>
      <c r="X6966">
        <v>4198</v>
      </c>
      <c r="Y6966">
        <v>0.17</v>
      </c>
      <c r="Z6966">
        <v>43</v>
      </c>
      <c r="AA6966">
        <v>6522</v>
      </c>
      <c r="AB6966">
        <v>36</v>
      </c>
      <c r="AC6966">
        <v>86.12</v>
      </c>
    </row>
    <row r="6967" spans="1:29" x14ac:dyDescent="0.3">
      <c r="A6967">
        <v>2015</v>
      </c>
      <c r="B6967">
        <v>10</v>
      </c>
      <c r="C6967" s="1">
        <v>42304</v>
      </c>
      <c r="D6967">
        <v>6270</v>
      </c>
      <c r="E6967">
        <v>73</v>
      </c>
      <c r="F6967">
        <v>8</v>
      </c>
      <c r="G6967">
        <v>92</v>
      </c>
      <c r="H6967">
        <v>30</v>
      </c>
      <c r="I6967">
        <v>1110</v>
      </c>
      <c r="J6967">
        <v>1240</v>
      </c>
      <c r="K6967">
        <v>7583</v>
      </c>
      <c r="L6967">
        <v>94</v>
      </c>
      <c r="M6967">
        <v>298</v>
      </c>
      <c r="N6967">
        <v>957</v>
      </c>
      <c r="O6967">
        <v>78</v>
      </c>
      <c r="P6967">
        <v>1428</v>
      </c>
      <c r="Q6967">
        <v>1729</v>
      </c>
      <c r="R6967">
        <v>0</v>
      </c>
      <c r="S6967">
        <v>0</v>
      </c>
      <c r="T6967">
        <v>1729</v>
      </c>
      <c r="U6967">
        <v>3927</v>
      </c>
      <c r="V6967">
        <v>2616</v>
      </c>
      <c r="W6967">
        <v>1931</v>
      </c>
      <c r="X6967">
        <v>4426</v>
      </c>
      <c r="Y6967">
        <v>0.16</v>
      </c>
      <c r="Z6967">
        <v>42</v>
      </c>
      <c r="AA6967">
        <v>6473</v>
      </c>
      <c r="AB6967">
        <v>32</v>
      </c>
      <c r="AC6967">
        <v>86.12</v>
      </c>
    </row>
    <row r="6968" spans="1:29" x14ac:dyDescent="0.3">
      <c r="A6968">
        <v>2015</v>
      </c>
      <c r="B6968">
        <v>10</v>
      </c>
      <c r="C6968" s="1">
        <v>42305</v>
      </c>
      <c r="D6968">
        <v>6340</v>
      </c>
      <c r="E6968">
        <v>72</v>
      </c>
      <c r="F6968">
        <v>8</v>
      </c>
      <c r="G6968">
        <v>342</v>
      </c>
      <c r="H6968">
        <v>34</v>
      </c>
      <c r="I6968">
        <v>1240</v>
      </c>
      <c r="J6968">
        <v>1625</v>
      </c>
      <c r="K6968">
        <v>8037</v>
      </c>
      <c r="L6968">
        <v>79</v>
      </c>
      <c r="M6968">
        <v>291</v>
      </c>
      <c r="N6968">
        <v>957</v>
      </c>
      <c r="O6968">
        <v>71</v>
      </c>
      <c r="P6968">
        <v>1398</v>
      </c>
      <c r="Q6968">
        <v>1729</v>
      </c>
      <c r="R6968">
        <v>0</v>
      </c>
      <c r="S6968">
        <v>0</v>
      </c>
      <c r="T6968">
        <v>1729</v>
      </c>
      <c r="U6968">
        <v>3948</v>
      </c>
      <c r="V6968">
        <v>3051</v>
      </c>
      <c r="W6968">
        <v>1981</v>
      </c>
      <c r="X6968">
        <v>4910</v>
      </c>
      <c r="Y6968">
        <v>0.15</v>
      </c>
      <c r="Z6968">
        <v>39</v>
      </c>
      <c r="AA6968">
        <v>6797</v>
      </c>
      <c r="AB6968">
        <v>28</v>
      </c>
      <c r="AC6968">
        <v>86.06</v>
      </c>
    </row>
    <row r="6969" spans="1:29" x14ac:dyDescent="0.3">
      <c r="A6969">
        <v>2015</v>
      </c>
      <c r="B6969">
        <v>10</v>
      </c>
      <c r="C6969" s="1">
        <v>42306</v>
      </c>
      <c r="D6969">
        <v>6600</v>
      </c>
      <c r="E6969">
        <v>74</v>
      </c>
      <c r="F6969">
        <v>8</v>
      </c>
      <c r="G6969">
        <v>132</v>
      </c>
      <c r="H6969">
        <v>31</v>
      </c>
      <c r="I6969">
        <v>1260</v>
      </c>
      <c r="J6969">
        <v>1431</v>
      </c>
      <c r="K6969">
        <v>8105</v>
      </c>
      <c r="L6969">
        <v>78</v>
      </c>
      <c r="M6969">
        <v>289</v>
      </c>
      <c r="N6969">
        <v>959</v>
      </c>
      <c r="O6969">
        <v>67</v>
      </c>
      <c r="P6969">
        <v>1392</v>
      </c>
      <c r="Q6969">
        <v>1673</v>
      </c>
      <c r="R6969">
        <v>0</v>
      </c>
      <c r="S6969">
        <v>0</v>
      </c>
      <c r="T6969">
        <v>1673</v>
      </c>
      <c r="U6969">
        <v>2865</v>
      </c>
      <c r="V6969">
        <v>1817</v>
      </c>
      <c r="W6969">
        <v>3341</v>
      </c>
      <c r="X6969">
        <v>5040</v>
      </c>
      <c r="Y6969">
        <v>0.15</v>
      </c>
      <c r="Z6969">
        <v>38</v>
      </c>
      <c r="AA6969">
        <v>6845</v>
      </c>
      <c r="AB6969">
        <v>26</v>
      </c>
      <c r="AC6969">
        <v>85.98</v>
      </c>
    </row>
    <row r="6970" spans="1:29" x14ac:dyDescent="0.3">
      <c r="A6970">
        <v>2015</v>
      </c>
      <c r="B6970">
        <v>10</v>
      </c>
      <c r="C6970" s="1">
        <v>42307</v>
      </c>
      <c r="D6970">
        <v>6470</v>
      </c>
      <c r="E6970">
        <v>82</v>
      </c>
      <c r="F6970">
        <v>8</v>
      </c>
      <c r="G6970">
        <v>84</v>
      </c>
      <c r="H6970">
        <v>25</v>
      </c>
      <c r="I6970">
        <v>1220</v>
      </c>
      <c r="J6970">
        <v>1336</v>
      </c>
      <c r="K6970">
        <v>7888</v>
      </c>
      <c r="L6970">
        <v>66</v>
      </c>
      <c r="M6970">
        <v>296</v>
      </c>
      <c r="N6970">
        <v>955</v>
      </c>
      <c r="O6970">
        <v>62</v>
      </c>
      <c r="P6970">
        <v>1379</v>
      </c>
      <c r="Q6970">
        <v>1677</v>
      </c>
      <c r="R6970">
        <v>0</v>
      </c>
      <c r="S6970">
        <v>0</v>
      </c>
      <c r="T6970">
        <v>1677</v>
      </c>
      <c r="U6970">
        <v>2838</v>
      </c>
      <c r="V6970">
        <v>1705</v>
      </c>
      <c r="W6970">
        <v>3245</v>
      </c>
      <c r="X6970">
        <v>4832</v>
      </c>
      <c r="Y6970">
        <v>0.16</v>
      </c>
      <c r="Z6970">
        <v>39</v>
      </c>
      <c r="AA6970">
        <v>6668</v>
      </c>
      <c r="AB6970">
        <v>28</v>
      </c>
      <c r="AC6970">
        <v>85.93</v>
      </c>
    </row>
    <row r="6971" spans="1:29" x14ac:dyDescent="0.3">
      <c r="A6971">
        <v>2015</v>
      </c>
      <c r="B6971">
        <v>10</v>
      </c>
      <c r="C6971" s="1">
        <v>42308</v>
      </c>
      <c r="D6971">
        <v>6220</v>
      </c>
      <c r="E6971">
        <v>84</v>
      </c>
      <c r="F6971">
        <v>8</v>
      </c>
      <c r="G6971">
        <v>87</v>
      </c>
      <c r="H6971">
        <v>25</v>
      </c>
      <c r="I6971">
        <v>1170</v>
      </c>
      <c r="J6971">
        <v>1290</v>
      </c>
      <c r="K6971">
        <v>7594</v>
      </c>
      <c r="L6971">
        <v>66</v>
      </c>
      <c r="M6971">
        <v>539</v>
      </c>
      <c r="N6971">
        <v>954</v>
      </c>
      <c r="O6971">
        <v>71</v>
      </c>
      <c r="P6971">
        <v>1629</v>
      </c>
      <c r="Q6971">
        <v>1677</v>
      </c>
      <c r="R6971">
        <v>0</v>
      </c>
      <c r="S6971">
        <v>0</v>
      </c>
      <c r="T6971">
        <v>1677</v>
      </c>
      <c r="U6971">
        <v>3912</v>
      </c>
      <c r="V6971">
        <v>2484</v>
      </c>
      <c r="W6971">
        <v>1922</v>
      </c>
      <c r="X6971">
        <v>4288</v>
      </c>
      <c r="Y6971">
        <v>0.19</v>
      </c>
      <c r="Z6971">
        <v>44</v>
      </c>
      <c r="AA6971">
        <v>6424</v>
      </c>
      <c r="AB6971">
        <v>33</v>
      </c>
      <c r="AC6971">
        <v>85.96</v>
      </c>
    </row>
    <row r="6972" spans="1:29" x14ac:dyDescent="0.3">
      <c r="A6972">
        <v>2015</v>
      </c>
      <c r="B6972">
        <v>11</v>
      </c>
      <c r="C6972" s="1">
        <v>42309</v>
      </c>
      <c r="D6972">
        <v>6360</v>
      </c>
      <c r="E6972">
        <v>85</v>
      </c>
      <c r="F6972">
        <v>8</v>
      </c>
      <c r="G6972">
        <v>89</v>
      </c>
      <c r="H6972">
        <v>25</v>
      </c>
      <c r="I6972">
        <v>1170</v>
      </c>
      <c r="J6972">
        <v>1292</v>
      </c>
      <c r="K6972">
        <v>7737</v>
      </c>
      <c r="L6972">
        <v>67</v>
      </c>
      <c r="M6972">
        <v>547</v>
      </c>
      <c r="N6972">
        <v>994</v>
      </c>
      <c r="O6972">
        <v>62</v>
      </c>
      <c r="P6972">
        <v>1670</v>
      </c>
      <c r="Q6972">
        <v>1688</v>
      </c>
      <c r="R6972">
        <v>458</v>
      </c>
      <c r="S6972">
        <v>0</v>
      </c>
      <c r="T6972">
        <v>1229</v>
      </c>
      <c r="U6972">
        <v>3953</v>
      </c>
      <c r="V6972">
        <v>2776</v>
      </c>
      <c r="W6972">
        <v>2147</v>
      </c>
      <c r="X6972">
        <v>4838</v>
      </c>
      <c r="Y6972">
        <v>0.2</v>
      </c>
      <c r="Z6972">
        <v>37</v>
      </c>
      <c r="AA6972">
        <v>6567</v>
      </c>
      <c r="AB6972">
        <v>26</v>
      </c>
      <c r="AC6972">
        <v>85.92</v>
      </c>
    </row>
    <row r="6973" spans="1:29" x14ac:dyDescent="0.3">
      <c r="A6973">
        <v>2015</v>
      </c>
      <c r="B6973">
        <v>11</v>
      </c>
      <c r="C6973" s="1">
        <v>42310</v>
      </c>
      <c r="D6973">
        <v>6450</v>
      </c>
      <c r="E6973">
        <v>81</v>
      </c>
      <c r="F6973">
        <v>10</v>
      </c>
      <c r="G6973">
        <v>125</v>
      </c>
      <c r="H6973">
        <v>25</v>
      </c>
      <c r="I6973">
        <v>1480</v>
      </c>
      <c r="J6973">
        <v>1640</v>
      </c>
      <c r="K6973">
        <v>8171</v>
      </c>
      <c r="L6973">
        <v>73</v>
      </c>
      <c r="M6973">
        <v>546</v>
      </c>
      <c r="N6973">
        <v>953</v>
      </c>
      <c r="O6973">
        <v>56</v>
      </c>
      <c r="P6973">
        <v>1629</v>
      </c>
      <c r="Q6973">
        <v>1696</v>
      </c>
      <c r="R6973">
        <v>5043</v>
      </c>
      <c r="S6973">
        <v>0</v>
      </c>
      <c r="T6973">
        <v>-3347</v>
      </c>
      <c r="U6973">
        <v>3980</v>
      </c>
      <c r="V6973">
        <v>6167</v>
      </c>
      <c r="W6973">
        <v>3488</v>
      </c>
      <c r="X6973">
        <v>9889</v>
      </c>
      <c r="Y6973">
        <v>0.18</v>
      </c>
      <c r="Z6973">
        <v>-21</v>
      </c>
      <c r="AA6973">
        <v>7948</v>
      </c>
      <c r="AB6973">
        <v>-24</v>
      </c>
      <c r="AC6973">
        <v>85.41</v>
      </c>
    </row>
    <row r="6974" spans="1:29" x14ac:dyDescent="0.3">
      <c r="A6974">
        <v>2015</v>
      </c>
      <c r="B6974">
        <v>11</v>
      </c>
      <c r="C6974" s="1">
        <v>42311</v>
      </c>
      <c r="D6974">
        <v>6770</v>
      </c>
      <c r="E6974">
        <v>86</v>
      </c>
      <c r="F6974">
        <v>14</v>
      </c>
      <c r="G6974">
        <v>114</v>
      </c>
      <c r="H6974">
        <v>25</v>
      </c>
      <c r="I6974">
        <v>1610</v>
      </c>
      <c r="J6974">
        <v>1763</v>
      </c>
      <c r="K6974">
        <v>8619</v>
      </c>
      <c r="L6974">
        <v>86</v>
      </c>
      <c r="M6974">
        <v>699</v>
      </c>
      <c r="N6974">
        <v>1632</v>
      </c>
      <c r="O6974">
        <v>79</v>
      </c>
      <c r="P6974">
        <v>2495</v>
      </c>
      <c r="Q6974">
        <v>1697</v>
      </c>
      <c r="R6974">
        <v>5043</v>
      </c>
      <c r="S6974">
        <v>0</v>
      </c>
      <c r="T6974">
        <v>-3346</v>
      </c>
      <c r="U6974">
        <v>4074</v>
      </c>
      <c r="V6974">
        <v>5517</v>
      </c>
      <c r="W6974">
        <v>3719</v>
      </c>
      <c r="X6974">
        <v>9470</v>
      </c>
      <c r="Y6974">
        <v>0.27</v>
      </c>
      <c r="Z6974">
        <v>-10</v>
      </c>
      <c r="AA6974">
        <v>8075</v>
      </c>
      <c r="AB6974">
        <v>-17</v>
      </c>
      <c r="AC6974">
        <v>84.96</v>
      </c>
    </row>
    <row r="6975" spans="1:29" x14ac:dyDescent="0.3">
      <c r="A6975">
        <v>2015</v>
      </c>
      <c r="B6975">
        <v>11</v>
      </c>
      <c r="C6975" s="1">
        <v>42312</v>
      </c>
      <c r="D6975">
        <v>6620</v>
      </c>
      <c r="E6975">
        <v>90</v>
      </c>
      <c r="F6975">
        <v>37</v>
      </c>
      <c r="G6975">
        <v>326</v>
      </c>
      <c r="H6975">
        <v>25</v>
      </c>
      <c r="I6975">
        <v>1560</v>
      </c>
      <c r="J6975">
        <v>1948</v>
      </c>
      <c r="K6975">
        <v>8658</v>
      </c>
      <c r="L6975">
        <v>76</v>
      </c>
      <c r="M6975">
        <v>694</v>
      </c>
      <c r="N6975">
        <v>1788</v>
      </c>
      <c r="O6975">
        <v>65</v>
      </c>
      <c r="P6975">
        <v>2624</v>
      </c>
      <c r="Q6975">
        <v>1696</v>
      </c>
      <c r="R6975">
        <v>5043</v>
      </c>
      <c r="S6975">
        <v>0</v>
      </c>
      <c r="T6975">
        <v>-3347</v>
      </c>
      <c r="U6975">
        <v>4030</v>
      </c>
      <c r="V6975">
        <v>5529</v>
      </c>
      <c r="W6975">
        <v>3617</v>
      </c>
      <c r="X6975">
        <v>9381</v>
      </c>
      <c r="Y6975">
        <v>0.28999999999999998</v>
      </c>
      <c r="Z6975">
        <v>-8</v>
      </c>
      <c r="AA6975">
        <v>8146</v>
      </c>
      <c r="AB6975">
        <v>-15</v>
      </c>
      <c r="AC6975">
        <v>84.54</v>
      </c>
    </row>
    <row r="6976" spans="1:29" x14ac:dyDescent="0.3">
      <c r="A6976">
        <v>2015</v>
      </c>
      <c r="B6976">
        <v>11</v>
      </c>
      <c r="C6976" s="1">
        <v>42313</v>
      </c>
      <c r="D6976">
        <v>6030</v>
      </c>
      <c r="E6976">
        <v>87</v>
      </c>
      <c r="F6976">
        <v>42</v>
      </c>
      <c r="G6976">
        <v>221</v>
      </c>
      <c r="H6976">
        <v>25</v>
      </c>
      <c r="I6976">
        <v>1440</v>
      </c>
      <c r="J6976">
        <v>1728</v>
      </c>
      <c r="K6976">
        <v>7846</v>
      </c>
      <c r="L6976">
        <v>81</v>
      </c>
      <c r="M6976">
        <v>996</v>
      </c>
      <c r="N6976">
        <v>1898</v>
      </c>
      <c r="O6976">
        <v>62</v>
      </c>
      <c r="P6976">
        <v>3037</v>
      </c>
      <c r="Q6976">
        <v>1697</v>
      </c>
      <c r="R6976">
        <v>5043</v>
      </c>
      <c r="S6976">
        <v>0</v>
      </c>
      <c r="T6976">
        <v>-3346</v>
      </c>
      <c r="U6976">
        <v>3857</v>
      </c>
      <c r="V6976">
        <v>4723</v>
      </c>
      <c r="W6976">
        <v>3197</v>
      </c>
      <c r="X6976">
        <v>8155</v>
      </c>
      <c r="Y6976">
        <v>0.37</v>
      </c>
      <c r="Z6976">
        <v>-4</v>
      </c>
      <c r="AA6976">
        <v>6406</v>
      </c>
      <c r="AB6976">
        <v>-27</v>
      </c>
      <c r="AC6976">
        <v>84.23</v>
      </c>
    </row>
    <row r="6977" spans="1:29" x14ac:dyDescent="0.3">
      <c r="A6977">
        <v>2015</v>
      </c>
      <c r="B6977">
        <v>11</v>
      </c>
      <c r="C6977" s="1">
        <v>42314</v>
      </c>
      <c r="D6977">
        <v>5750</v>
      </c>
      <c r="E6977">
        <v>85</v>
      </c>
      <c r="F6977">
        <v>29</v>
      </c>
      <c r="G6977">
        <v>138</v>
      </c>
      <c r="H6977">
        <v>22</v>
      </c>
      <c r="I6977">
        <v>1320</v>
      </c>
      <c r="J6977">
        <v>1509</v>
      </c>
      <c r="K6977">
        <v>7343</v>
      </c>
      <c r="L6977">
        <v>76</v>
      </c>
      <c r="M6977">
        <v>992</v>
      </c>
      <c r="N6977">
        <v>1907</v>
      </c>
      <c r="O6977">
        <v>62</v>
      </c>
      <c r="P6977">
        <v>3036</v>
      </c>
      <c r="Q6977">
        <v>1694</v>
      </c>
      <c r="R6977">
        <v>4585</v>
      </c>
      <c r="S6977">
        <v>0</v>
      </c>
      <c r="T6977">
        <v>-2891</v>
      </c>
      <c r="U6977">
        <v>3775</v>
      </c>
      <c r="V6977">
        <v>4126</v>
      </c>
      <c r="W6977">
        <v>2869</v>
      </c>
      <c r="X6977">
        <v>7198</v>
      </c>
      <c r="Y6977">
        <v>0.39</v>
      </c>
      <c r="Z6977">
        <v>2</v>
      </c>
      <c r="AA6977">
        <v>6023</v>
      </c>
      <c r="AB6977">
        <v>-20</v>
      </c>
      <c r="AC6977">
        <v>84.03</v>
      </c>
    </row>
    <row r="6978" spans="1:29" x14ac:dyDescent="0.3">
      <c r="A6978">
        <v>2015</v>
      </c>
      <c r="B6978">
        <v>11</v>
      </c>
      <c r="C6978" s="1">
        <v>42315</v>
      </c>
      <c r="D6978">
        <v>5630</v>
      </c>
      <c r="E6978">
        <v>79</v>
      </c>
      <c r="F6978">
        <v>22</v>
      </c>
      <c r="G6978">
        <v>94</v>
      </c>
      <c r="H6978">
        <v>15</v>
      </c>
      <c r="I6978">
        <v>1200</v>
      </c>
      <c r="J6978">
        <v>1331</v>
      </c>
      <c r="K6978">
        <v>7040</v>
      </c>
      <c r="L6978">
        <v>74</v>
      </c>
      <c r="M6978">
        <v>992</v>
      </c>
      <c r="N6978">
        <v>1905</v>
      </c>
      <c r="O6978">
        <v>64</v>
      </c>
      <c r="P6978">
        <v>3034</v>
      </c>
      <c r="Q6978">
        <v>1696</v>
      </c>
      <c r="R6978">
        <v>0</v>
      </c>
      <c r="S6978">
        <v>0</v>
      </c>
      <c r="T6978">
        <v>1696</v>
      </c>
      <c r="U6978">
        <v>3740</v>
      </c>
      <c r="V6978">
        <v>934</v>
      </c>
      <c r="W6978">
        <v>1494</v>
      </c>
      <c r="X6978">
        <v>2310</v>
      </c>
      <c r="Y6978">
        <v>0.41</v>
      </c>
      <c r="Z6978">
        <v>67</v>
      </c>
      <c r="AA6978">
        <v>5840</v>
      </c>
      <c r="AB6978">
        <v>60</v>
      </c>
      <c r="AC6978">
        <v>84.56</v>
      </c>
    </row>
    <row r="6979" spans="1:29" x14ac:dyDescent="0.3">
      <c r="A6979">
        <v>2015</v>
      </c>
      <c r="B6979">
        <v>11</v>
      </c>
      <c r="C6979" s="1">
        <v>42316</v>
      </c>
      <c r="D6979">
        <v>5610</v>
      </c>
      <c r="E6979">
        <v>74</v>
      </c>
      <c r="F6979">
        <v>19</v>
      </c>
      <c r="G6979">
        <v>85</v>
      </c>
      <c r="H6979">
        <v>15</v>
      </c>
      <c r="I6979">
        <v>1110</v>
      </c>
      <c r="J6979">
        <v>1229</v>
      </c>
      <c r="K6979">
        <v>6913</v>
      </c>
      <c r="L6979">
        <v>87</v>
      </c>
      <c r="M6979">
        <v>988</v>
      </c>
      <c r="N6979">
        <v>1910</v>
      </c>
      <c r="O6979">
        <v>81</v>
      </c>
      <c r="P6979">
        <v>3066</v>
      </c>
      <c r="Q6979">
        <v>1646</v>
      </c>
      <c r="R6979">
        <v>688</v>
      </c>
      <c r="S6979">
        <v>0</v>
      </c>
      <c r="T6979">
        <v>958</v>
      </c>
      <c r="U6979">
        <v>3734</v>
      </c>
      <c r="V6979">
        <v>1274</v>
      </c>
      <c r="W6979">
        <v>1682</v>
      </c>
      <c r="X6979">
        <v>2889</v>
      </c>
      <c r="Y6979">
        <v>0.42</v>
      </c>
      <c r="Z6979">
        <v>58</v>
      </c>
      <c r="AA6979">
        <v>5803</v>
      </c>
      <c r="AB6979">
        <v>50</v>
      </c>
      <c r="AC6979">
        <v>84.93</v>
      </c>
    </row>
    <row r="6980" spans="1:29" x14ac:dyDescent="0.3">
      <c r="A6980">
        <v>2015</v>
      </c>
      <c r="B6980">
        <v>11</v>
      </c>
      <c r="C6980" s="1">
        <v>42317</v>
      </c>
      <c r="D6980">
        <v>5970</v>
      </c>
      <c r="E6980">
        <v>75</v>
      </c>
      <c r="F6980">
        <v>20</v>
      </c>
      <c r="G6980">
        <v>111</v>
      </c>
      <c r="H6980">
        <v>16</v>
      </c>
      <c r="I6980">
        <v>1040</v>
      </c>
      <c r="J6980">
        <v>1187</v>
      </c>
      <c r="K6980">
        <v>7232</v>
      </c>
      <c r="L6980">
        <v>74</v>
      </c>
      <c r="M6980">
        <v>992</v>
      </c>
      <c r="N6980">
        <v>1913</v>
      </c>
      <c r="O6980">
        <v>63</v>
      </c>
      <c r="P6980">
        <v>3041</v>
      </c>
      <c r="Q6980">
        <v>1647</v>
      </c>
      <c r="R6980">
        <v>2292</v>
      </c>
      <c r="S6980">
        <v>0</v>
      </c>
      <c r="T6980">
        <v>-645</v>
      </c>
      <c r="U6980">
        <v>3839</v>
      </c>
      <c r="V6980">
        <v>2404</v>
      </c>
      <c r="W6980">
        <v>2386</v>
      </c>
      <c r="X6980">
        <v>4836</v>
      </c>
      <c r="Y6980">
        <v>0.4</v>
      </c>
      <c r="Z6980">
        <v>33</v>
      </c>
      <c r="AA6980">
        <v>6192</v>
      </c>
      <c r="AB6980">
        <v>22</v>
      </c>
      <c r="AC6980">
        <v>84.94</v>
      </c>
    </row>
    <row r="6981" spans="1:29" x14ac:dyDescent="0.3">
      <c r="A6981">
        <v>2015</v>
      </c>
      <c r="B6981">
        <v>11</v>
      </c>
      <c r="C6981" s="1">
        <v>42318</v>
      </c>
      <c r="D6981">
        <v>6450</v>
      </c>
      <c r="E6981">
        <v>74</v>
      </c>
      <c r="F6981">
        <v>23</v>
      </c>
      <c r="G6981">
        <v>101</v>
      </c>
      <c r="H6981">
        <v>19</v>
      </c>
      <c r="I6981">
        <v>991</v>
      </c>
      <c r="J6981">
        <v>1133</v>
      </c>
      <c r="K6981">
        <v>7658</v>
      </c>
      <c r="L6981">
        <v>79</v>
      </c>
      <c r="M6981">
        <v>990</v>
      </c>
      <c r="N6981">
        <v>1910</v>
      </c>
      <c r="O6981">
        <v>60</v>
      </c>
      <c r="P6981">
        <v>3039</v>
      </c>
      <c r="Q6981">
        <v>1648</v>
      </c>
      <c r="R6981">
        <v>2292</v>
      </c>
      <c r="S6981">
        <v>0</v>
      </c>
      <c r="T6981">
        <v>-644</v>
      </c>
      <c r="U6981">
        <v>3980</v>
      </c>
      <c r="V6981">
        <v>2493</v>
      </c>
      <c r="W6981">
        <v>2725</v>
      </c>
      <c r="X6981">
        <v>5263</v>
      </c>
      <c r="Y6981">
        <v>0.38</v>
      </c>
      <c r="Z6981">
        <v>31</v>
      </c>
      <c r="AA6981">
        <v>6667</v>
      </c>
      <c r="AB6981">
        <v>21</v>
      </c>
      <c r="AC6981">
        <v>84.89</v>
      </c>
    </row>
    <row r="6982" spans="1:29" x14ac:dyDescent="0.3">
      <c r="A6982">
        <v>2015</v>
      </c>
      <c r="B6982">
        <v>11</v>
      </c>
      <c r="C6982" s="1">
        <v>42319</v>
      </c>
      <c r="D6982">
        <v>6420</v>
      </c>
      <c r="E6982">
        <v>75</v>
      </c>
      <c r="F6982">
        <v>48</v>
      </c>
      <c r="G6982">
        <v>340</v>
      </c>
      <c r="H6982">
        <v>25</v>
      </c>
      <c r="I6982">
        <v>901</v>
      </c>
      <c r="J6982">
        <v>1314</v>
      </c>
      <c r="K6982">
        <v>7809</v>
      </c>
      <c r="L6982">
        <v>81</v>
      </c>
      <c r="M6982">
        <v>996</v>
      </c>
      <c r="N6982">
        <v>1904</v>
      </c>
      <c r="O6982">
        <v>59</v>
      </c>
      <c r="P6982">
        <v>3040</v>
      </c>
      <c r="Q6982">
        <v>1647</v>
      </c>
      <c r="R6982">
        <v>2292</v>
      </c>
      <c r="S6982">
        <v>0</v>
      </c>
      <c r="T6982">
        <v>-645</v>
      </c>
      <c r="U6982">
        <v>3971</v>
      </c>
      <c r="V6982">
        <v>2664</v>
      </c>
      <c r="W6982">
        <v>2705</v>
      </c>
      <c r="X6982">
        <v>5414</v>
      </c>
      <c r="Y6982">
        <v>0.37</v>
      </c>
      <c r="Z6982">
        <v>31</v>
      </c>
      <c r="AA6982">
        <v>6908</v>
      </c>
      <c r="AB6982">
        <v>22</v>
      </c>
      <c r="AC6982">
        <v>84.83</v>
      </c>
    </row>
    <row r="6983" spans="1:29" x14ac:dyDescent="0.3">
      <c r="A6983">
        <v>2015</v>
      </c>
      <c r="B6983">
        <v>11</v>
      </c>
      <c r="C6983" s="1">
        <v>42320</v>
      </c>
      <c r="D6983">
        <v>6340</v>
      </c>
      <c r="E6983">
        <v>74</v>
      </c>
      <c r="F6983">
        <v>40</v>
      </c>
      <c r="G6983">
        <v>101</v>
      </c>
      <c r="H6983">
        <v>25</v>
      </c>
      <c r="I6983">
        <v>819</v>
      </c>
      <c r="J6983">
        <v>985</v>
      </c>
      <c r="K6983">
        <v>7400</v>
      </c>
      <c r="L6983">
        <v>79</v>
      </c>
      <c r="M6983">
        <v>991</v>
      </c>
      <c r="N6983">
        <v>1904</v>
      </c>
      <c r="O6983">
        <v>61</v>
      </c>
      <c r="P6983">
        <v>3035</v>
      </c>
      <c r="Q6983">
        <v>1648</v>
      </c>
      <c r="R6983">
        <v>2522</v>
      </c>
      <c r="S6983">
        <v>0</v>
      </c>
      <c r="T6983">
        <v>-874</v>
      </c>
      <c r="U6983">
        <v>2940</v>
      </c>
      <c r="V6983">
        <v>1458</v>
      </c>
      <c r="W6983">
        <v>3719</v>
      </c>
      <c r="X6983">
        <v>5238</v>
      </c>
      <c r="Y6983">
        <v>0.39</v>
      </c>
      <c r="Z6983">
        <v>29</v>
      </c>
      <c r="AA6983">
        <v>6581</v>
      </c>
      <c r="AB6983">
        <v>20</v>
      </c>
      <c r="AC6983">
        <v>84.79</v>
      </c>
    </row>
    <row r="6984" spans="1:29" x14ac:dyDescent="0.3">
      <c r="A6984">
        <v>2015</v>
      </c>
      <c r="B6984">
        <v>11</v>
      </c>
      <c r="C6984" s="1">
        <v>42321</v>
      </c>
      <c r="D6984">
        <v>6300</v>
      </c>
      <c r="E6984">
        <v>70</v>
      </c>
      <c r="F6984">
        <v>29</v>
      </c>
      <c r="G6984">
        <v>88</v>
      </c>
      <c r="H6984">
        <v>25</v>
      </c>
      <c r="I6984">
        <v>755</v>
      </c>
      <c r="J6984">
        <v>897</v>
      </c>
      <c r="K6984">
        <v>7267</v>
      </c>
      <c r="L6984">
        <v>66</v>
      </c>
      <c r="M6984">
        <v>990</v>
      </c>
      <c r="N6984">
        <v>1906</v>
      </c>
      <c r="O6984">
        <v>58</v>
      </c>
      <c r="P6984">
        <v>3020</v>
      </c>
      <c r="Q6984">
        <v>1648</v>
      </c>
      <c r="R6984">
        <v>1834</v>
      </c>
      <c r="S6984">
        <v>0</v>
      </c>
      <c r="T6984">
        <v>-186</v>
      </c>
      <c r="U6984">
        <v>3085</v>
      </c>
      <c r="V6984">
        <v>1083</v>
      </c>
      <c r="W6984">
        <v>3337</v>
      </c>
      <c r="X6984">
        <v>4433</v>
      </c>
      <c r="Y6984">
        <v>0.4</v>
      </c>
      <c r="Z6984">
        <v>39</v>
      </c>
      <c r="AA6984">
        <v>6512</v>
      </c>
      <c r="AB6984">
        <v>32</v>
      </c>
      <c r="AC6984">
        <v>84.87</v>
      </c>
    </row>
    <row r="6985" spans="1:29" x14ac:dyDescent="0.3">
      <c r="A6985">
        <v>2015</v>
      </c>
      <c r="B6985">
        <v>11</v>
      </c>
      <c r="C6985" s="1">
        <v>42322</v>
      </c>
      <c r="D6985">
        <v>5940</v>
      </c>
      <c r="E6985">
        <v>89</v>
      </c>
      <c r="F6985">
        <v>24</v>
      </c>
      <c r="G6985">
        <v>87</v>
      </c>
      <c r="H6985">
        <v>25</v>
      </c>
      <c r="I6985">
        <v>725</v>
      </c>
      <c r="J6985">
        <v>861</v>
      </c>
      <c r="K6985">
        <v>6890</v>
      </c>
      <c r="L6985">
        <v>68</v>
      </c>
      <c r="M6985">
        <v>996</v>
      </c>
      <c r="N6985">
        <v>1910</v>
      </c>
      <c r="O6985">
        <v>47</v>
      </c>
      <c r="P6985">
        <v>3020</v>
      </c>
      <c r="Q6985">
        <v>1648</v>
      </c>
      <c r="R6985">
        <v>229</v>
      </c>
      <c r="S6985">
        <v>0</v>
      </c>
      <c r="T6985">
        <v>1419</v>
      </c>
      <c r="U6985">
        <v>3830</v>
      </c>
      <c r="V6985">
        <v>748</v>
      </c>
      <c r="W6985">
        <v>1801</v>
      </c>
      <c r="X6985">
        <v>2451</v>
      </c>
      <c r="Y6985">
        <v>0.42</v>
      </c>
      <c r="Z6985">
        <v>64</v>
      </c>
      <c r="AA6985">
        <v>6165</v>
      </c>
      <c r="AB6985">
        <v>60</v>
      </c>
      <c r="AC6985">
        <v>85.32</v>
      </c>
    </row>
    <row r="6986" spans="1:29" x14ac:dyDescent="0.3">
      <c r="A6986">
        <v>2015</v>
      </c>
      <c r="B6986">
        <v>11</v>
      </c>
      <c r="C6986" s="1">
        <v>42323</v>
      </c>
      <c r="D6986">
        <v>6000</v>
      </c>
      <c r="E6986">
        <v>121</v>
      </c>
      <c r="F6986">
        <v>23</v>
      </c>
      <c r="G6986">
        <v>87</v>
      </c>
      <c r="H6986">
        <v>18</v>
      </c>
      <c r="I6986">
        <v>724</v>
      </c>
      <c r="J6986">
        <v>852</v>
      </c>
      <c r="K6986">
        <v>6973</v>
      </c>
      <c r="L6986">
        <v>69</v>
      </c>
      <c r="M6986">
        <v>997</v>
      </c>
      <c r="N6986">
        <v>1919</v>
      </c>
      <c r="O6986">
        <v>61</v>
      </c>
      <c r="P6986">
        <v>3046</v>
      </c>
      <c r="Q6986">
        <v>1697</v>
      </c>
      <c r="R6986">
        <v>1146</v>
      </c>
      <c r="S6986">
        <v>0</v>
      </c>
      <c r="T6986">
        <v>551</v>
      </c>
      <c r="U6986">
        <v>3848</v>
      </c>
      <c r="V6986">
        <v>1296</v>
      </c>
      <c r="W6986">
        <v>2119</v>
      </c>
      <c r="X6986">
        <v>3376</v>
      </c>
      <c r="Y6986">
        <v>0.42</v>
      </c>
      <c r="Z6986">
        <v>52</v>
      </c>
      <c r="AA6986">
        <v>6249</v>
      </c>
      <c r="AB6986">
        <v>46</v>
      </c>
      <c r="AC6986">
        <v>85.54</v>
      </c>
    </row>
    <row r="6987" spans="1:29" x14ac:dyDescent="0.3">
      <c r="A6987">
        <v>2015</v>
      </c>
      <c r="B6987">
        <v>11</v>
      </c>
      <c r="C6987" s="1">
        <v>42324</v>
      </c>
      <c r="D6987">
        <v>6940</v>
      </c>
      <c r="E6987">
        <v>122</v>
      </c>
      <c r="F6987">
        <v>22</v>
      </c>
      <c r="G6987">
        <v>89</v>
      </c>
      <c r="H6987">
        <v>14</v>
      </c>
      <c r="I6987">
        <v>708</v>
      </c>
      <c r="J6987">
        <v>833</v>
      </c>
      <c r="K6987">
        <v>7895</v>
      </c>
      <c r="L6987">
        <v>77</v>
      </c>
      <c r="M6987">
        <v>995</v>
      </c>
      <c r="N6987">
        <v>1911</v>
      </c>
      <c r="O6987">
        <v>52</v>
      </c>
      <c r="P6987">
        <v>3035</v>
      </c>
      <c r="Q6987">
        <v>1697</v>
      </c>
      <c r="R6987">
        <v>1146</v>
      </c>
      <c r="S6987">
        <v>0</v>
      </c>
      <c r="T6987">
        <v>551</v>
      </c>
      <c r="U6987">
        <v>4123</v>
      </c>
      <c r="V6987">
        <v>1563</v>
      </c>
      <c r="W6987">
        <v>2784</v>
      </c>
      <c r="X6987">
        <v>4309</v>
      </c>
      <c r="Y6987">
        <v>0.37</v>
      </c>
      <c r="Z6987">
        <v>45</v>
      </c>
      <c r="AA6987">
        <v>7187</v>
      </c>
      <c r="AB6987">
        <v>40</v>
      </c>
      <c r="AC6987">
        <v>85.59</v>
      </c>
    </row>
    <row r="6988" spans="1:29" x14ac:dyDescent="0.3">
      <c r="A6988">
        <v>2015</v>
      </c>
      <c r="B6988">
        <v>11</v>
      </c>
      <c r="C6988" s="1">
        <v>42325</v>
      </c>
      <c r="D6988">
        <v>6410</v>
      </c>
      <c r="E6988">
        <v>126</v>
      </c>
      <c r="F6988">
        <v>35</v>
      </c>
      <c r="G6988">
        <v>87</v>
      </c>
      <c r="H6988">
        <v>17</v>
      </c>
      <c r="I6988">
        <v>692</v>
      </c>
      <c r="J6988">
        <v>831</v>
      </c>
      <c r="K6988">
        <v>7367</v>
      </c>
      <c r="L6988">
        <v>84</v>
      </c>
      <c r="M6988">
        <v>494</v>
      </c>
      <c r="N6988">
        <v>1895</v>
      </c>
      <c r="O6988">
        <v>42</v>
      </c>
      <c r="P6988">
        <v>2515</v>
      </c>
      <c r="Q6988">
        <v>1697</v>
      </c>
      <c r="R6988">
        <v>917</v>
      </c>
      <c r="S6988">
        <v>0</v>
      </c>
      <c r="T6988">
        <v>781</v>
      </c>
      <c r="U6988">
        <v>3968</v>
      </c>
      <c r="V6988">
        <v>1777</v>
      </c>
      <c r="W6988">
        <v>2349</v>
      </c>
      <c r="X6988">
        <v>4072</v>
      </c>
      <c r="Y6988">
        <v>0.32</v>
      </c>
      <c r="Z6988">
        <v>45</v>
      </c>
      <c r="AA6988">
        <v>6675</v>
      </c>
      <c r="AB6988">
        <v>39</v>
      </c>
      <c r="AC6988">
        <v>85.68</v>
      </c>
    </row>
    <row r="6989" spans="1:29" x14ac:dyDescent="0.3">
      <c r="A6989">
        <v>2015</v>
      </c>
      <c r="B6989">
        <v>11</v>
      </c>
      <c r="C6989" s="1">
        <v>42326</v>
      </c>
      <c r="D6989">
        <v>6050</v>
      </c>
      <c r="E6989">
        <v>127</v>
      </c>
      <c r="F6989">
        <v>39</v>
      </c>
      <c r="G6989">
        <v>87</v>
      </c>
      <c r="H6989">
        <v>29</v>
      </c>
      <c r="I6989">
        <v>666</v>
      </c>
      <c r="J6989">
        <v>821</v>
      </c>
      <c r="K6989">
        <v>6998</v>
      </c>
      <c r="L6989">
        <v>73</v>
      </c>
      <c r="M6989">
        <v>491</v>
      </c>
      <c r="N6989">
        <v>1891</v>
      </c>
      <c r="O6989">
        <v>43</v>
      </c>
      <c r="P6989">
        <v>2498</v>
      </c>
      <c r="Q6989">
        <v>1697</v>
      </c>
      <c r="R6989">
        <v>917</v>
      </c>
      <c r="S6989">
        <v>0</v>
      </c>
      <c r="T6989">
        <v>781</v>
      </c>
      <c r="U6989">
        <v>2470</v>
      </c>
      <c r="V6989">
        <v>286</v>
      </c>
      <c r="W6989">
        <v>3489</v>
      </c>
      <c r="X6989">
        <v>3720</v>
      </c>
      <c r="Y6989">
        <v>0.34</v>
      </c>
      <c r="Z6989">
        <v>47</v>
      </c>
      <c r="AA6989">
        <v>6332</v>
      </c>
      <c r="AB6989">
        <v>41</v>
      </c>
      <c r="AC6989">
        <v>85.82</v>
      </c>
    </row>
    <row r="6990" spans="1:29" x14ac:dyDescent="0.3">
      <c r="A6990">
        <v>2015</v>
      </c>
      <c r="B6990">
        <v>11</v>
      </c>
      <c r="C6990" s="1">
        <v>42327</v>
      </c>
      <c r="D6990">
        <v>5950</v>
      </c>
      <c r="E6990">
        <v>127</v>
      </c>
      <c r="F6990">
        <v>29</v>
      </c>
      <c r="G6990">
        <v>86</v>
      </c>
      <c r="H6990">
        <v>35</v>
      </c>
      <c r="I6990">
        <v>665</v>
      </c>
      <c r="J6990">
        <v>815</v>
      </c>
      <c r="K6990">
        <v>6893</v>
      </c>
      <c r="L6990">
        <v>75</v>
      </c>
      <c r="M6990">
        <v>490</v>
      </c>
      <c r="N6990">
        <v>1962</v>
      </c>
      <c r="O6990">
        <v>56</v>
      </c>
      <c r="P6990">
        <v>2583</v>
      </c>
      <c r="Q6990">
        <v>1698</v>
      </c>
      <c r="R6990">
        <v>917</v>
      </c>
      <c r="S6990">
        <v>0</v>
      </c>
      <c r="T6990">
        <v>781</v>
      </c>
      <c r="U6990">
        <v>2022</v>
      </c>
      <c r="V6990">
        <v>-253</v>
      </c>
      <c r="W6990">
        <v>3837</v>
      </c>
      <c r="X6990">
        <v>3529</v>
      </c>
      <c r="Y6990">
        <v>0.36</v>
      </c>
      <c r="Z6990">
        <v>49</v>
      </c>
      <c r="AA6990">
        <v>6228</v>
      </c>
      <c r="AB6990">
        <v>43</v>
      </c>
      <c r="AC6990">
        <v>85.98</v>
      </c>
    </row>
    <row r="6991" spans="1:29" x14ac:dyDescent="0.3">
      <c r="A6991">
        <v>2015</v>
      </c>
      <c r="B6991">
        <v>11</v>
      </c>
      <c r="C6991" s="1">
        <v>42328</v>
      </c>
      <c r="D6991">
        <v>5830</v>
      </c>
      <c r="E6991">
        <v>106</v>
      </c>
      <c r="F6991">
        <v>25</v>
      </c>
      <c r="G6991">
        <v>96</v>
      </c>
      <c r="H6991">
        <v>37</v>
      </c>
      <c r="I6991">
        <v>660</v>
      </c>
      <c r="J6991">
        <v>817</v>
      </c>
      <c r="K6991">
        <v>6753</v>
      </c>
      <c r="L6991">
        <v>75</v>
      </c>
      <c r="M6991">
        <v>497</v>
      </c>
      <c r="N6991">
        <v>1919</v>
      </c>
      <c r="O6991">
        <v>60</v>
      </c>
      <c r="P6991">
        <v>2551</v>
      </c>
      <c r="Q6991">
        <v>1748</v>
      </c>
      <c r="R6991">
        <v>0</v>
      </c>
      <c r="S6991">
        <v>0</v>
      </c>
      <c r="T6991">
        <v>1748</v>
      </c>
      <c r="U6991">
        <v>2700</v>
      </c>
      <c r="V6991">
        <v>-171</v>
      </c>
      <c r="W6991">
        <v>2746</v>
      </c>
      <c r="X6991">
        <v>2453</v>
      </c>
      <c r="Y6991">
        <v>0.36</v>
      </c>
      <c r="Z6991">
        <v>64</v>
      </c>
      <c r="AA6991">
        <v>6093</v>
      </c>
      <c r="AB6991">
        <v>60</v>
      </c>
      <c r="AC6991">
        <v>86.37</v>
      </c>
    </row>
    <row r="6992" spans="1:29" x14ac:dyDescent="0.3">
      <c r="A6992">
        <v>2015</v>
      </c>
      <c r="B6992">
        <v>11</v>
      </c>
      <c r="C6992" s="1">
        <v>42329</v>
      </c>
      <c r="D6992">
        <v>5810</v>
      </c>
      <c r="E6992">
        <v>92</v>
      </c>
      <c r="F6992">
        <v>23</v>
      </c>
      <c r="G6992">
        <v>99</v>
      </c>
      <c r="H6992">
        <v>40</v>
      </c>
      <c r="I6992">
        <v>646</v>
      </c>
      <c r="J6992">
        <v>809</v>
      </c>
      <c r="K6992">
        <v>6711</v>
      </c>
      <c r="L6992">
        <v>76</v>
      </c>
      <c r="M6992">
        <v>495</v>
      </c>
      <c r="N6992">
        <v>1925</v>
      </c>
      <c r="O6992">
        <v>59</v>
      </c>
      <c r="P6992">
        <v>2555</v>
      </c>
      <c r="Q6992">
        <v>1746</v>
      </c>
      <c r="R6992">
        <v>0</v>
      </c>
      <c r="S6992">
        <v>0</v>
      </c>
      <c r="T6992">
        <v>1746</v>
      </c>
      <c r="U6992">
        <v>3792</v>
      </c>
      <c r="V6992">
        <v>911</v>
      </c>
      <c r="W6992">
        <v>1621</v>
      </c>
      <c r="X6992">
        <v>2410</v>
      </c>
      <c r="Y6992">
        <v>0.36</v>
      </c>
      <c r="Z6992">
        <v>64</v>
      </c>
      <c r="AA6992">
        <v>6065</v>
      </c>
      <c r="AB6992">
        <v>60</v>
      </c>
      <c r="AC6992">
        <v>86.75</v>
      </c>
    </row>
    <row r="6993" spans="1:29" x14ac:dyDescent="0.3">
      <c r="A6993">
        <v>2015</v>
      </c>
      <c r="B6993">
        <v>11</v>
      </c>
      <c r="C6993" s="1">
        <v>42330</v>
      </c>
      <c r="D6993">
        <v>5600</v>
      </c>
      <c r="E6993">
        <v>102</v>
      </c>
      <c r="F6993">
        <v>22</v>
      </c>
      <c r="G6993">
        <v>100</v>
      </c>
      <c r="H6993">
        <v>36</v>
      </c>
      <c r="I6993">
        <v>657</v>
      </c>
      <c r="J6993">
        <v>815</v>
      </c>
      <c r="K6993">
        <v>6517</v>
      </c>
      <c r="L6993">
        <v>69</v>
      </c>
      <c r="M6993">
        <v>289</v>
      </c>
      <c r="N6993">
        <v>831</v>
      </c>
      <c r="O6993">
        <v>66</v>
      </c>
      <c r="P6993">
        <v>1256</v>
      </c>
      <c r="Q6993">
        <v>1747</v>
      </c>
      <c r="R6993">
        <v>0</v>
      </c>
      <c r="S6993">
        <v>0</v>
      </c>
      <c r="T6993">
        <v>1747</v>
      </c>
      <c r="U6993">
        <v>3731</v>
      </c>
      <c r="V6993">
        <v>2154</v>
      </c>
      <c r="W6993">
        <v>1482</v>
      </c>
      <c r="X6993">
        <v>3513</v>
      </c>
      <c r="Y6993">
        <v>0.17</v>
      </c>
      <c r="Z6993">
        <v>46</v>
      </c>
      <c r="AA6993">
        <v>5860</v>
      </c>
      <c r="AB6993">
        <v>40</v>
      </c>
      <c r="AC6993">
        <v>86.87</v>
      </c>
    </row>
    <row r="6994" spans="1:29" x14ac:dyDescent="0.3">
      <c r="A6994">
        <v>2015</v>
      </c>
      <c r="B6994">
        <v>11</v>
      </c>
      <c r="C6994" s="1">
        <v>42331</v>
      </c>
      <c r="D6994">
        <v>5420</v>
      </c>
      <c r="E6994">
        <v>107</v>
      </c>
      <c r="F6994">
        <v>21</v>
      </c>
      <c r="G6994">
        <v>102</v>
      </c>
      <c r="H6994">
        <v>31</v>
      </c>
      <c r="I6994">
        <v>641</v>
      </c>
      <c r="J6994">
        <v>795</v>
      </c>
      <c r="K6994">
        <v>6322</v>
      </c>
      <c r="L6994">
        <v>81</v>
      </c>
      <c r="M6994">
        <v>299</v>
      </c>
      <c r="N6994">
        <v>800</v>
      </c>
      <c r="O6994">
        <v>71</v>
      </c>
      <c r="P6994">
        <v>1251</v>
      </c>
      <c r="Q6994">
        <v>1747</v>
      </c>
      <c r="R6994">
        <v>0</v>
      </c>
      <c r="S6994">
        <v>0</v>
      </c>
      <c r="T6994">
        <v>1747</v>
      </c>
      <c r="U6994">
        <v>3678</v>
      </c>
      <c r="V6994">
        <v>2087</v>
      </c>
      <c r="W6994">
        <v>1359</v>
      </c>
      <c r="X6994">
        <v>3324</v>
      </c>
      <c r="Y6994">
        <v>0.17</v>
      </c>
      <c r="Z6994">
        <v>47</v>
      </c>
      <c r="AA6994">
        <v>5681</v>
      </c>
      <c r="AB6994">
        <v>41</v>
      </c>
      <c r="AC6994">
        <v>87.01</v>
      </c>
    </row>
    <row r="6995" spans="1:29" x14ac:dyDescent="0.3">
      <c r="A6995">
        <v>2015</v>
      </c>
      <c r="B6995">
        <v>11</v>
      </c>
      <c r="C6995" s="1">
        <v>42332</v>
      </c>
      <c r="D6995">
        <v>5600</v>
      </c>
      <c r="E6995">
        <v>104</v>
      </c>
      <c r="F6995">
        <v>22</v>
      </c>
      <c r="G6995">
        <v>333</v>
      </c>
      <c r="H6995">
        <v>31</v>
      </c>
      <c r="I6995">
        <v>634</v>
      </c>
      <c r="J6995">
        <v>1020</v>
      </c>
      <c r="K6995">
        <v>6724</v>
      </c>
      <c r="L6995">
        <v>78</v>
      </c>
      <c r="M6995">
        <v>292</v>
      </c>
      <c r="N6995">
        <v>808</v>
      </c>
      <c r="O6995">
        <v>53</v>
      </c>
      <c r="P6995">
        <v>1231</v>
      </c>
      <c r="Q6995">
        <v>1747</v>
      </c>
      <c r="R6995">
        <v>458</v>
      </c>
      <c r="S6995">
        <v>0</v>
      </c>
      <c r="T6995">
        <v>1289</v>
      </c>
      <c r="U6995">
        <v>3731</v>
      </c>
      <c r="V6995">
        <v>2682</v>
      </c>
      <c r="W6995">
        <v>1612</v>
      </c>
      <c r="X6995">
        <v>4204</v>
      </c>
      <c r="Y6995">
        <v>0.16</v>
      </c>
      <c r="Z6995">
        <v>37</v>
      </c>
      <c r="AA6995">
        <v>6090</v>
      </c>
      <c r="AB6995">
        <v>31</v>
      </c>
      <c r="AC6995">
        <v>87</v>
      </c>
    </row>
    <row r="6996" spans="1:29" x14ac:dyDescent="0.3">
      <c r="A6996">
        <v>2015</v>
      </c>
      <c r="B6996">
        <v>11</v>
      </c>
      <c r="C6996" s="1">
        <v>42333</v>
      </c>
      <c r="D6996">
        <v>6240</v>
      </c>
      <c r="E6996">
        <v>101</v>
      </c>
      <c r="F6996">
        <v>23</v>
      </c>
      <c r="G6996">
        <v>131</v>
      </c>
      <c r="H6996">
        <v>31</v>
      </c>
      <c r="I6996">
        <v>641</v>
      </c>
      <c r="J6996">
        <v>826</v>
      </c>
      <c r="K6996">
        <v>7167</v>
      </c>
      <c r="L6996">
        <v>73</v>
      </c>
      <c r="M6996">
        <v>287</v>
      </c>
      <c r="N6996">
        <v>813</v>
      </c>
      <c r="O6996">
        <v>41</v>
      </c>
      <c r="P6996">
        <v>1214</v>
      </c>
      <c r="Q6996">
        <v>1796</v>
      </c>
      <c r="R6996">
        <v>458</v>
      </c>
      <c r="S6996">
        <v>0</v>
      </c>
      <c r="T6996">
        <v>1338</v>
      </c>
      <c r="U6996">
        <v>3918</v>
      </c>
      <c r="V6996">
        <v>2660</v>
      </c>
      <c r="W6996">
        <v>2048</v>
      </c>
      <c r="X6996">
        <v>4614</v>
      </c>
      <c r="Y6996">
        <v>0.15</v>
      </c>
      <c r="Z6996">
        <v>36</v>
      </c>
      <c r="AA6996">
        <v>6526</v>
      </c>
      <c r="AB6996">
        <v>29</v>
      </c>
      <c r="AC6996">
        <v>86.93</v>
      </c>
    </row>
    <row r="6997" spans="1:29" x14ac:dyDescent="0.3">
      <c r="A6997">
        <v>2015</v>
      </c>
      <c r="B6997">
        <v>11</v>
      </c>
      <c r="C6997" s="1">
        <v>42334</v>
      </c>
      <c r="D6997">
        <v>6380</v>
      </c>
      <c r="E6997">
        <v>104</v>
      </c>
      <c r="F6997">
        <v>26</v>
      </c>
      <c r="G6997">
        <v>93</v>
      </c>
      <c r="H6997">
        <v>31</v>
      </c>
      <c r="I6997">
        <v>665</v>
      </c>
      <c r="J6997">
        <v>815</v>
      </c>
      <c r="K6997">
        <v>7299</v>
      </c>
      <c r="L6997">
        <v>67</v>
      </c>
      <c r="M6997">
        <v>288</v>
      </c>
      <c r="N6997">
        <v>803</v>
      </c>
      <c r="O6997">
        <v>44</v>
      </c>
      <c r="P6997">
        <v>1202</v>
      </c>
      <c r="Q6997">
        <v>1798</v>
      </c>
      <c r="R6997">
        <v>458</v>
      </c>
      <c r="S6997">
        <v>0</v>
      </c>
      <c r="T6997">
        <v>1340</v>
      </c>
      <c r="U6997">
        <v>3959</v>
      </c>
      <c r="V6997">
        <v>2702</v>
      </c>
      <c r="W6997">
        <v>2149</v>
      </c>
      <c r="X6997">
        <v>4757</v>
      </c>
      <c r="Y6997">
        <v>0.15</v>
      </c>
      <c r="Z6997">
        <v>35</v>
      </c>
      <c r="AA6997">
        <v>6634</v>
      </c>
      <c r="AB6997">
        <v>28</v>
      </c>
      <c r="AC6997">
        <v>86.84</v>
      </c>
    </row>
    <row r="6998" spans="1:29" x14ac:dyDescent="0.3">
      <c r="A6998">
        <v>2015</v>
      </c>
      <c r="B6998">
        <v>11</v>
      </c>
      <c r="C6998" s="1">
        <v>42335</v>
      </c>
      <c r="D6998">
        <v>6280</v>
      </c>
      <c r="E6998">
        <v>106</v>
      </c>
      <c r="F6998">
        <v>34</v>
      </c>
      <c r="G6998">
        <v>93</v>
      </c>
      <c r="H6998">
        <v>31</v>
      </c>
      <c r="I6998">
        <v>665</v>
      </c>
      <c r="J6998">
        <v>823</v>
      </c>
      <c r="K6998">
        <v>7210</v>
      </c>
      <c r="L6998">
        <v>70</v>
      </c>
      <c r="M6998">
        <v>289</v>
      </c>
      <c r="N6998">
        <v>802</v>
      </c>
      <c r="O6998">
        <v>31</v>
      </c>
      <c r="P6998">
        <v>1192</v>
      </c>
      <c r="Q6998">
        <v>1848</v>
      </c>
      <c r="R6998">
        <v>458</v>
      </c>
      <c r="S6998">
        <v>0</v>
      </c>
      <c r="T6998">
        <v>1390</v>
      </c>
      <c r="U6998">
        <v>3930</v>
      </c>
      <c r="V6998">
        <v>2659</v>
      </c>
      <c r="W6998">
        <v>2067</v>
      </c>
      <c r="X6998">
        <v>4629</v>
      </c>
      <c r="Y6998">
        <v>0.15</v>
      </c>
      <c r="Z6998">
        <v>36</v>
      </c>
      <c r="AA6998">
        <v>6545</v>
      </c>
      <c r="AB6998">
        <v>29</v>
      </c>
      <c r="AC6998">
        <v>86.77</v>
      </c>
    </row>
    <row r="6999" spans="1:29" x14ac:dyDescent="0.3">
      <c r="A6999">
        <v>2015</v>
      </c>
      <c r="B6999">
        <v>11</v>
      </c>
      <c r="C6999" s="1">
        <v>42336</v>
      </c>
      <c r="D6999">
        <v>6110</v>
      </c>
      <c r="E6999">
        <v>108</v>
      </c>
      <c r="F6999">
        <v>29</v>
      </c>
      <c r="G6999">
        <v>93</v>
      </c>
      <c r="H6999">
        <v>31</v>
      </c>
      <c r="I6999">
        <v>652</v>
      </c>
      <c r="J6999">
        <v>805</v>
      </c>
      <c r="K6999">
        <v>7023</v>
      </c>
      <c r="L6999">
        <v>63</v>
      </c>
      <c r="M6999">
        <v>284</v>
      </c>
      <c r="N6999">
        <v>801</v>
      </c>
      <c r="O6999">
        <v>31</v>
      </c>
      <c r="P6999">
        <v>1180</v>
      </c>
      <c r="Q6999">
        <v>1897</v>
      </c>
      <c r="R6999">
        <v>458</v>
      </c>
      <c r="S6999">
        <v>0</v>
      </c>
      <c r="T6999">
        <v>1439</v>
      </c>
      <c r="U6999">
        <v>3880</v>
      </c>
      <c r="V6999">
        <v>2570</v>
      </c>
      <c r="W6999">
        <v>1935</v>
      </c>
      <c r="X6999">
        <v>4404</v>
      </c>
      <c r="Y6999">
        <v>0.15</v>
      </c>
      <c r="Z6999">
        <v>37</v>
      </c>
      <c r="AA6999">
        <v>6371</v>
      </c>
      <c r="AB6999">
        <v>31</v>
      </c>
      <c r="AC6999">
        <v>86.74</v>
      </c>
    </row>
    <row r="7000" spans="1:29" x14ac:dyDescent="0.3">
      <c r="A7000">
        <v>2015</v>
      </c>
      <c r="B7000">
        <v>11</v>
      </c>
      <c r="C7000" s="1">
        <v>42337</v>
      </c>
      <c r="D7000">
        <v>6160</v>
      </c>
      <c r="E7000">
        <v>106</v>
      </c>
      <c r="F7000">
        <v>25</v>
      </c>
      <c r="G7000">
        <v>94</v>
      </c>
      <c r="H7000">
        <v>32</v>
      </c>
      <c r="I7000">
        <v>662</v>
      </c>
      <c r="J7000">
        <v>813</v>
      </c>
      <c r="K7000">
        <v>7079</v>
      </c>
      <c r="L7000">
        <v>68</v>
      </c>
      <c r="M7000">
        <v>299</v>
      </c>
      <c r="N7000">
        <v>800</v>
      </c>
      <c r="O7000">
        <v>31</v>
      </c>
      <c r="P7000">
        <v>1198</v>
      </c>
      <c r="Q7000">
        <v>1897</v>
      </c>
      <c r="R7000">
        <v>0</v>
      </c>
      <c r="S7000">
        <v>0</v>
      </c>
      <c r="T7000">
        <v>1897</v>
      </c>
      <c r="U7000">
        <v>3895</v>
      </c>
      <c r="V7000">
        <v>2276</v>
      </c>
      <c r="W7000">
        <v>1840</v>
      </c>
      <c r="X7000">
        <v>3983</v>
      </c>
      <c r="Y7000">
        <v>0.15</v>
      </c>
      <c r="Z7000">
        <v>44</v>
      </c>
      <c r="AA7000">
        <v>6417</v>
      </c>
      <c r="AB7000">
        <v>38</v>
      </c>
      <c r="AC7000">
        <v>86.77</v>
      </c>
    </row>
    <row r="7001" spans="1:29" x14ac:dyDescent="0.3">
      <c r="A7001">
        <v>2015</v>
      </c>
      <c r="B7001">
        <v>11</v>
      </c>
      <c r="C7001" s="1">
        <v>42338</v>
      </c>
      <c r="D7001">
        <v>6240</v>
      </c>
      <c r="E7001">
        <v>99</v>
      </c>
      <c r="F7001">
        <v>23</v>
      </c>
      <c r="G7001">
        <v>97</v>
      </c>
      <c r="H7001">
        <v>32</v>
      </c>
      <c r="I7001">
        <v>666</v>
      </c>
      <c r="J7001">
        <v>818</v>
      </c>
      <c r="K7001">
        <v>7157</v>
      </c>
      <c r="L7001">
        <v>67</v>
      </c>
      <c r="M7001">
        <v>299</v>
      </c>
      <c r="N7001">
        <v>799</v>
      </c>
      <c r="O7001">
        <v>35</v>
      </c>
      <c r="P7001">
        <v>1200</v>
      </c>
      <c r="Q7001">
        <v>1948</v>
      </c>
      <c r="R7001">
        <v>0</v>
      </c>
      <c r="S7001">
        <v>0</v>
      </c>
      <c r="T7001">
        <v>1948</v>
      </c>
      <c r="U7001">
        <v>3918</v>
      </c>
      <c r="V7001">
        <v>2271</v>
      </c>
      <c r="W7001">
        <v>1875</v>
      </c>
      <c r="X7001">
        <v>4010</v>
      </c>
      <c r="Y7001">
        <v>0.15</v>
      </c>
      <c r="Z7001">
        <v>44</v>
      </c>
      <c r="AA7001">
        <v>6491</v>
      </c>
      <c r="AB7001">
        <v>38</v>
      </c>
      <c r="AC7001">
        <v>86.8</v>
      </c>
    </row>
    <row r="7002" spans="1:29" x14ac:dyDescent="0.3">
      <c r="A7002">
        <v>2015</v>
      </c>
      <c r="B7002">
        <v>12</v>
      </c>
      <c r="C7002" s="1">
        <v>42339</v>
      </c>
      <c r="D7002">
        <v>6230</v>
      </c>
      <c r="E7002">
        <v>112</v>
      </c>
      <c r="F7002">
        <v>21</v>
      </c>
      <c r="G7002">
        <v>254</v>
      </c>
      <c r="H7002">
        <v>32</v>
      </c>
      <c r="I7002">
        <v>663</v>
      </c>
      <c r="J7002">
        <v>970</v>
      </c>
      <c r="K7002">
        <v>7312</v>
      </c>
      <c r="L7002">
        <v>67</v>
      </c>
      <c r="M7002">
        <v>140</v>
      </c>
      <c r="N7002">
        <v>797</v>
      </c>
      <c r="O7002">
        <v>38</v>
      </c>
      <c r="P7002">
        <v>1041</v>
      </c>
      <c r="Q7002">
        <v>1998</v>
      </c>
      <c r="R7002">
        <v>0</v>
      </c>
      <c r="S7002">
        <v>0</v>
      </c>
      <c r="T7002">
        <v>1998</v>
      </c>
      <c r="U7002">
        <v>2786</v>
      </c>
      <c r="V7002">
        <v>1417</v>
      </c>
      <c r="W7002">
        <v>2996</v>
      </c>
      <c r="X7002">
        <v>4272</v>
      </c>
      <c r="Y7002">
        <v>0.13</v>
      </c>
      <c r="Z7002">
        <v>42</v>
      </c>
      <c r="AA7002">
        <v>6649</v>
      </c>
      <c r="AB7002">
        <v>36</v>
      </c>
      <c r="AC7002">
        <v>86.79</v>
      </c>
    </row>
    <row r="7003" spans="1:29" x14ac:dyDescent="0.3">
      <c r="A7003">
        <v>2015</v>
      </c>
      <c r="B7003">
        <v>12</v>
      </c>
      <c r="C7003" s="1">
        <v>42340</v>
      </c>
      <c r="D7003">
        <v>6420</v>
      </c>
      <c r="E7003">
        <v>118</v>
      </c>
      <c r="F7003">
        <v>20</v>
      </c>
      <c r="G7003">
        <v>114</v>
      </c>
      <c r="H7003">
        <v>35</v>
      </c>
      <c r="I7003">
        <v>636</v>
      </c>
      <c r="J7003">
        <v>806</v>
      </c>
      <c r="K7003">
        <v>7344</v>
      </c>
      <c r="L7003">
        <v>70</v>
      </c>
      <c r="M7003">
        <v>142</v>
      </c>
      <c r="N7003">
        <v>402</v>
      </c>
      <c r="O7003">
        <v>27</v>
      </c>
      <c r="P7003">
        <v>641</v>
      </c>
      <c r="Q7003">
        <v>1998</v>
      </c>
      <c r="R7003">
        <v>0</v>
      </c>
      <c r="S7003">
        <v>0</v>
      </c>
      <c r="T7003">
        <v>1998</v>
      </c>
      <c r="U7003">
        <v>2124</v>
      </c>
      <c r="V7003">
        <v>990</v>
      </c>
      <c r="W7003">
        <v>3855</v>
      </c>
      <c r="X7003">
        <v>4705</v>
      </c>
      <c r="Y7003">
        <v>7.0000000000000007E-2</v>
      </c>
      <c r="Z7003">
        <v>36</v>
      </c>
      <c r="AA7003">
        <v>6708</v>
      </c>
      <c r="AB7003">
        <v>30</v>
      </c>
      <c r="AC7003">
        <v>86.72</v>
      </c>
    </row>
    <row r="7004" spans="1:29" x14ac:dyDescent="0.3">
      <c r="A7004">
        <v>2015</v>
      </c>
      <c r="B7004">
        <v>12</v>
      </c>
      <c r="C7004" s="1">
        <v>42341</v>
      </c>
      <c r="D7004">
        <v>6590</v>
      </c>
      <c r="E7004">
        <v>122</v>
      </c>
      <c r="F7004">
        <v>22</v>
      </c>
      <c r="G7004">
        <v>89</v>
      </c>
      <c r="H7004">
        <v>35</v>
      </c>
      <c r="I7004">
        <v>639</v>
      </c>
      <c r="J7004">
        <v>784</v>
      </c>
      <c r="K7004">
        <v>7496</v>
      </c>
      <c r="L7004">
        <v>69</v>
      </c>
      <c r="M7004">
        <v>147</v>
      </c>
      <c r="N7004">
        <v>403</v>
      </c>
      <c r="O7004">
        <v>24</v>
      </c>
      <c r="P7004">
        <v>642</v>
      </c>
      <c r="Q7004">
        <v>1998</v>
      </c>
      <c r="R7004">
        <v>688</v>
      </c>
      <c r="S7004">
        <v>0</v>
      </c>
      <c r="T7004">
        <v>1310</v>
      </c>
      <c r="U7004">
        <v>2129</v>
      </c>
      <c r="V7004">
        <v>1420</v>
      </c>
      <c r="W7004">
        <v>4216</v>
      </c>
      <c r="X7004">
        <v>5544</v>
      </c>
      <c r="Y7004">
        <v>7.0000000000000007E-2</v>
      </c>
      <c r="Z7004">
        <v>26</v>
      </c>
      <c r="AA7004">
        <v>6857</v>
      </c>
      <c r="AB7004">
        <v>19</v>
      </c>
      <c r="AC7004">
        <v>86.54</v>
      </c>
    </row>
    <row r="7005" spans="1:29" x14ac:dyDescent="0.3">
      <c r="A7005">
        <v>2015</v>
      </c>
      <c r="B7005">
        <v>12</v>
      </c>
      <c r="C7005" s="1">
        <v>42342</v>
      </c>
      <c r="D7005">
        <v>7260</v>
      </c>
      <c r="E7005">
        <v>125</v>
      </c>
      <c r="F7005">
        <v>24</v>
      </c>
      <c r="G7005">
        <v>89</v>
      </c>
      <c r="H7005">
        <v>32</v>
      </c>
      <c r="I7005">
        <v>640</v>
      </c>
      <c r="J7005">
        <v>784</v>
      </c>
      <c r="K7005">
        <v>8169</v>
      </c>
      <c r="L7005">
        <v>82</v>
      </c>
      <c r="M7005">
        <v>199</v>
      </c>
      <c r="N7005">
        <v>405</v>
      </c>
      <c r="O7005">
        <v>25</v>
      </c>
      <c r="P7005">
        <v>711</v>
      </c>
      <c r="Q7005">
        <v>2047</v>
      </c>
      <c r="R7005">
        <v>688</v>
      </c>
      <c r="S7005">
        <v>0</v>
      </c>
      <c r="T7005">
        <v>1360</v>
      </c>
      <c r="U7005">
        <v>2802</v>
      </c>
      <c r="V7005">
        <v>1992</v>
      </c>
      <c r="W7005">
        <v>4202</v>
      </c>
      <c r="X7005">
        <v>6099</v>
      </c>
      <c r="Y7005">
        <v>7.0000000000000007E-2</v>
      </c>
      <c r="Z7005">
        <v>25</v>
      </c>
      <c r="AA7005">
        <v>7529</v>
      </c>
      <c r="AB7005">
        <v>19</v>
      </c>
      <c r="AC7005">
        <v>86.31</v>
      </c>
    </row>
    <row r="7006" spans="1:29" x14ac:dyDescent="0.3">
      <c r="A7006">
        <v>2015</v>
      </c>
      <c r="B7006">
        <v>12</v>
      </c>
      <c r="C7006" s="1">
        <v>42343</v>
      </c>
      <c r="D7006">
        <v>7500</v>
      </c>
      <c r="E7006">
        <v>118</v>
      </c>
      <c r="F7006">
        <v>25</v>
      </c>
      <c r="G7006">
        <v>98</v>
      </c>
      <c r="H7006">
        <v>31</v>
      </c>
      <c r="I7006">
        <v>639</v>
      </c>
      <c r="J7006">
        <v>793</v>
      </c>
      <c r="K7006">
        <v>8411</v>
      </c>
      <c r="L7006">
        <v>72</v>
      </c>
      <c r="M7006">
        <v>190</v>
      </c>
      <c r="N7006">
        <v>402</v>
      </c>
      <c r="O7006">
        <v>23</v>
      </c>
      <c r="P7006">
        <v>687</v>
      </c>
      <c r="Q7006">
        <v>2098</v>
      </c>
      <c r="R7006">
        <v>688</v>
      </c>
      <c r="S7006">
        <v>0</v>
      </c>
      <c r="T7006">
        <v>1410</v>
      </c>
      <c r="U7006">
        <v>3880</v>
      </c>
      <c r="V7006">
        <v>3069</v>
      </c>
      <c r="W7006">
        <v>3343</v>
      </c>
      <c r="X7006">
        <v>6313</v>
      </c>
      <c r="Y7006">
        <v>7.0000000000000007E-2</v>
      </c>
      <c r="Z7006">
        <v>25</v>
      </c>
      <c r="AA7006">
        <v>7772</v>
      </c>
      <c r="AB7006">
        <v>19</v>
      </c>
      <c r="AC7006">
        <v>86.07</v>
      </c>
    </row>
    <row r="7007" spans="1:29" x14ac:dyDescent="0.3">
      <c r="A7007">
        <v>2015</v>
      </c>
      <c r="B7007">
        <v>12</v>
      </c>
      <c r="C7007" s="1">
        <v>42344</v>
      </c>
      <c r="D7007">
        <v>7530</v>
      </c>
      <c r="E7007">
        <v>120</v>
      </c>
      <c r="F7007">
        <v>28</v>
      </c>
      <c r="G7007">
        <v>86</v>
      </c>
      <c r="H7007">
        <v>33</v>
      </c>
      <c r="I7007">
        <v>642</v>
      </c>
      <c r="J7007">
        <v>789</v>
      </c>
      <c r="K7007">
        <v>8439</v>
      </c>
      <c r="L7007">
        <v>52</v>
      </c>
      <c r="M7007">
        <v>190</v>
      </c>
      <c r="N7007">
        <v>406</v>
      </c>
      <c r="O7007">
        <v>21</v>
      </c>
      <c r="P7007">
        <v>669</v>
      </c>
      <c r="Q7007">
        <v>2098</v>
      </c>
      <c r="R7007">
        <v>688</v>
      </c>
      <c r="S7007">
        <v>0</v>
      </c>
      <c r="T7007">
        <v>1410</v>
      </c>
      <c r="U7007">
        <v>4160</v>
      </c>
      <c r="V7007">
        <v>3364</v>
      </c>
      <c r="W7007">
        <v>3095</v>
      </c>
      <c r="X7007">
        <v>6360</v>
      </c>
      <c r="Y7007">
        <v>7.0000000000000007E-2</v>
      </c>
      <c r="Z7007">
        <v>25</v>
      </c>
      <c r="AA7007">
        <v>7797</v>
      </c>
      <c r="AB7007">
        <v>18</v>
      </c>
      <c r="AC7007">
        <v>85.84</v>
      </c>
    </row>
    <row r="7008" spans="1:29" x14ac:dyDescent="0.3">
      <c r="A7008">
        <v>2015</v>
      </c>
      <c r="B7008">
        <v>12</v>
      </c>
      <c r="C7008" s="1">
        <v>42345</v>
      </c>
      <c r="D7008">
        <v>7800</v>
      </c>
      <c r="E7008">
        <v>133</v>
      </c>
      <c r="F7008">
        <v>28</v>
      </c>
      <c r="G7008">
        <v>90</v>
      </c>
      <c r="H7008">
        <v>36</v>
      </c>
      <c r="I7008">
        <v>645</v>
      </c>
      <c r="J7008">
        <v>798</v>
      </c>
      <c r="K7008">
        <v>8731</v>
      </c>
      <c r="L7008">
        <v>45</v>
      </c>
      <c r="M7008">
        <v>190</v>
      </c>
      <c r="N7008">
        <v>406</v>
      </c>
      <c r="O7008">
        <v>27</v>
      </c>
      <c r="P7008">
        <v>668</v>
      </c>
      <c r="Q7008">
        <v>2148</v>
      </c>
      <c r="R7008">
        <v>688</v>
      </c>
      <c r="S7008">
        <v>0</v>
      </c>
      <c r="T7008">
        <v>1460</v>
      </c>
      <c r="U7008">
        <v>4230</v>
      </c>
      <c r="V7008">
        <v>3411</v>
      </c>
      <c r="W7008">
        <v>3294</v>
      </c>
      <c r="X7008">
        <v>6603</v>
      </c>
      <c r="Y7008">
        <v>7.0000000000000007E-2</v>
      </c>
      <c r="Z7008">
        <v>24</v>
      </c>
      <c r="AA7008">
        <v>8086</v>
      </c>
      <c r="AB7008">
        <v>18</v>
      </c>
      <c r="AC7008">
        <v>85.6</v>
      </c>
    </row>
    <row r="7009" spans="1:29" x14ac:dyDescent="0.3">
      <c r="A7009">
        <v>2015</v>
      </c>
      <c r="B7009">
        <v>12</v>
      </c>
      <c r="C7009" s="1">
        <v>42346</v>
      </c>
      <c r="D7009">
        <v>7860</v>
      </c>
      <c r="E7009">
        <v>142</v>
      </c>
      <c r="F7009">
        <v>25</v>
      </c>
      <c r="G7009">
        <v>90</v>
      </c>
      <c r="H7009">
        <v>36</v>
      </c>
      <c r="I7009">
        <v>644</v>
      </c>
      <c r="J7009">
        <v>795</v>
      </c>
      <c r="K7009">
        <v>8797</v>
      </c>
      <c r="L7009">
        <v>64</v>
      </c>
      <c r="M7009">
        <v>186</v>
      </c>
      <c r="N7009">
        <v>405</v>
      </c>
      <c r="O7009">
        <v>25</v>
      </c>
      <c r="P7009">
        <v>679</v>
      </c>
      <c r="Q7009">
        <v>2148</v>
      </c>
      <c r="R7009">
        <v>0</v>
      </c>
      <c r="S7009">
        <v>0</v>
      </c>
      <c r="T7009">
        <v>2148</v>
      </c>
      <c r="U7009">
        <v>4290</v>
      </c>
      <c r="V7009">
        <v>3009</v>
      </c>
      <c r="W7009">
        <v>3111</v>
      </c>
      <c r="X7009">
        <v>5969</v>
      </c>
      <c r="Y7009">
        <v>7.0000000000000007E-2</v>
      </c>
      <c r="Z7009">
        <v>32</v>
      </c>
      <c r="AA7009">
        <v>8153</v>
      </c>
      <c r="AB7009">
        <v>27</v>
      </c>
      <c r="AC7009">
        <v>85.44</v>
      </c>
    </row>
    <row r="7010" spans="1:29" x14ac:dyDescent="0.3">
      <c r="A7010">
        <v>2015</v>
      </c>
      <c r="B7010">
        <v>12</v>
      </c>
      <c r="C7010" s="1">
        <v>42347</v>
      </c>
      <c r="D7010">
        <v>7720</v>
      </c>
      <c r="E7010">
        <v>139</v>
      </c>
      <c r="F7010">
        <v>24</v>
      </c>
      <c r="G7010">
        <v>313</v>
      </c>
      <c r="H7010">
        <v>29</v>
      </c>
      <c r="I7010">
        <v>637</v>
      </c>
      <c r="J7010">
        <v>1003</v>
      </c>
      <c r="K7010">
        <v>8862</v>
      </c>
      <c r="L7010">
        <v>57</v>
      </c>
      <c r="M7010">
        <v>190</v>
      </c>
      <c r="N7010">
        <v>397</v>
      </c>
      <c r="O7010">
        <v>23</v>
      </c>
      <c r="P7010">
        <v>666</v>
      </c>
      <c r="Q7010">
        <v>2148</v>
      </c>
      <c r="R7010">
        <v>0</v>
      </c>
      <c r="S7010">
        <v>0</v>
      </c>
      <c r="T7010">
        <v>2148</v>
      </c>
      <c r="U7010">
        <v>4270</v>
      </c>
      <c r="V7010">
        <v>3210</v>
      </c>
      <c r="W7010">
        <v>2987</v>
      </c>
      <c r="X7010">
        <v>6047</v>
      </c>
      <c r="Y7010">
        <v>7.0000000000000007E-2</v>
      </c>
      <c r="Z7010">
        <v>32</v>
      </c>
      <c r="AA7010">
        <v>8225</v>
      </c>
      <c r="AB7010">
        <v>26</v>
      </c>
      <c r="AC7010">
        <v>85.28</v>
      </c>
    </row>
    <row r="7011" spans="1:29" x14ac:dyDescent="0.3">
      <c r="A7011">
        <v>2015</v>
      </c>
      <c r="B7011">
        <v>12</v>
      </c>
      <c r="C7011" s="1">
        <v>42348</v>
      </c>
      <c r="D7011">
        <v>7680</v>
      </c>
      <c r="E7011">
        <v>142</v>
      </c>
      <c r="F7011">
        <v>24</v>
      </c>
      <c r="G7011">
        <v>88</v>
      </c>
      <c r="H7011">
        <v>24</v>
      </c>
      <c r="I7011">
        <v>627</v>
      </c>
      <c r="J7011">
        <v>763</v>
      </c>
      <c r="K7011">
        <v>8585</v>
      </c>
      <c r="L7011">
        <v>70</v>
      </c>
      <c r="M7011">
        <v>197</v>
      </c>
      <c r="N7011">
        <v>407</v>
      </c>
      <c r="O7011">
        <v>21</v>
      </c>
      <c r="P7011">
        <v>694</v>
      </c>
      <c r="Q7011">
        <v>2198</v>
      </c>
      <c r="R7011">
        <v>1146</v>
      </c>
      <c r="S7011">
        <v>0</v>
      </c>
      <c r="T7011">
        <v>1052</v>
      </c>
      <c r="U7011">
        <v>4280</v>
      </c>
      <c r="V7011">
        <v>3666</v>
      </c>
      <c r="W7011">
        <v>3247</v>
      </c>
      <c r="X7011">
        <v>6839</v>
      </c>
      <c r="Y7011">
        <v>7.0000000000000007E-2</v>
      </c>
      <c r="Z7011">
        <v>20</v>
      </c>
      <c r="AA7011">
        <v>7958</v>
      </c>
      <c r="AB7011">
        <v>14</v>
      </c>
      <c r="AC7011">
        <v>85.04</v>
      </c>
    </row>
    <row r="7012" spans="1:29" x14ac:dyDescent="0.3">
      <c r="A7012">
        <v>2015</v>
      </c>
      <c r="B7012">
        <v>12</v>
      </c>
      <c r="C7012" s="1">
        <v>42349</v>
      </c>
      <c r="D7012">
        <v>8260</v>
      </c>
      <c r="E7012">
        <v>149</v>
      </c>
      <c r="F7012">
        <v>32</v>
      </c>
      <c r="G7012">
        <v>88</v>
      </c>
      <c r="H7012">
        <v>30</v>
      </c>
      <c r="I7012">
        <v>646</v>
      </c>
      <c r="J7012">
        <v>796</v>
      </c>
      <c r="K7012">
        <v>9205</v>
      </c>
      <c r="L7012">
        <v>61</v>
      </c>
      <c r="M7012">
        <v>191</v>
      </c>
      <c r="N7012">
        <v>407</v>
      </c>
      <c r="O7012">
        <v>14</v>
      </c>
      <c r="P7012">
        <v>673</v>
      </c>
      <c r="Q7012">
        <v>2198</v>
      </c>
      <c r="R7012">
        <v>2063</v>
      </c>
      <c r="S7012">
        <v>0</v>
      </c>
      <c r="T7012">
        <v>135</v>
      </c>
      <c r="U7012">
        <v>4420</v>
      </c>
      <c r="V7012">
        <v>4455</v>
      </c>
      <c r="W7012">
        <v>3951</v>
      </c>
      <c r="X7012">
        <v>8397</v>
      </c>
      <c r="Y7012">
        <v>0.06</v>
      </c>
      <c r="Z7012">
        <v>9</v>
      </c>
      <c r="AA7012">
        <v>8559</v>
      </c>
      <c r="AB7012">
        <v>2</v>
      </c>
      <c r="AC7012">
        <v>84.69</v>
      </c>
    </row>
    <row r="7013" spans="1:29" x14ac:dyDescent="0.3">
      <c r="A7013">
        <v>2015</v>
      </c>
      <c r="B7013">
        <v>12</v>
      </c>
      <c r="C7013" s="1">
        <v>42350</v>
      </c>
      <c r="D7013">
        <v>9100</v>
      </c>
      <c r="E7013">
        <v>153</v>
      </c>
      <c r="F7013">
        <v>119</v>
      </c>
      <c r="G7013">
        <v>89</v>
      </c>
      <c r="H7013">
        <v>35</v>
      </c>
      <c r="I7013">
        <v>667</v>
      </c>
      <c r="J7013">
        <v>909</v>
      </c>
      <c r="K7013">
        <v>10162</v>
      </c>
      <c r="L7013">
        <v>53</v>
      </c>
      <c r="M7013">
        <v>190</v>
      </c>
      <c r="N7013">
        <v>409</v>
      </c>
      <c r="O7013">
        <v>20</v>
      </c>
      <c r="P7013">
        <v>671</v>
      </c>
      <c r="Q7013">
        <v>2198</v>
      </c>
      <c r="R7013">
        <v>2063</v>
      </c>
      <c r="S7013">
        <v>0</v>
      </c>
      <c r="T7013">
        <v>135</v>
      </c>
      <c r="U7013">
        <v>4670</v>
      </c>
      <c r="V7013">
        <v>4820</v>
      </c>
      <c r="W7013">
        <v>4545</v>
      </c>
      <c r="X7013">
        <v>9356</v>
      </c>
      <c r="Y7013">
        <v>0.06</v>
      </c>
      <c r="Z7013">
        <v>8</v>
      </c>
      <c r="AA7013">
        <v>9495</v>
      </c>
      <c r="AB7013">
        <v>1</v>
      </c>
      <c r="AC7013">
        <v>84.29</v>
      </c>
    </row>
    <row r="7014" spans="1:29" x14ac:dyDescent="0.3">
      <c r="A7014">
        <v>2015</v>
      </c>
      <c r="B7014">
        <v>12</v>
      </c>
      <c r="C7014" s="1">
        <v>42351</v>
      </c>
      <c r="D7014">
        <v>10000</v>
      </c>
      <c r="E7014">
        <v>148</v>
      </c>
      <c r="F7014">
        <v>85</v>
      </c>
      <c r="G7014">
        <v>94</v>
      </c>
      <c r="H7014">
        <v>42</v>
      </c>
      <c r="I7014">
        <v>670</v>
      </c>
      <c r="J7014">
        <v>891</v>
      </c>
      <c r="K7014">
        <v>11039</v>
      </c>
      <c r="L7014">
        <v>51</v>
      </c>
      <c r="M7014">
        <v>190</v>
      </c>
      <c r="N7014">
        <v>408</v>
      </c>
      <c r="O7014">
        <v>13</v>
      </c>
      <c r="P7014">
        <v>661</v>
      </c>
      <c r="Q7014">
        <v>2198</v>
      </c>
      <c r="R7014">
        <v>4355</v>
      </c>
      <c r="S7014">
        <v>0</v>
      </c>
      <c r="T7014">
        <v>-2157</v>
      </c>
      <c r="U7014">
        <v>5030</v>
      </c>
      <c r="V7014">
        <v>6662</v>
      </c>
      <c r="W7014">
        <v>5722</v>
      </c>
      <c r="X7014">
        <v>12535</v>
      </c>
      <c r="Y7014">
        <v>0.05</v>
      </c>
      <c r="Z7014">
        <v>-14</v>
      </c>
      <c r="AA7014">
        <v>11284</v>
      </c>
      <c r="AB7014">
        <v>-11</v>
      </c>
      <c r="AC7014">
        <v>83.72</v>
      </c>
    </row>
    <row r="7015" spans="1:29" x14ac:dyDescent="0.3">
      <c r="A7015">
        <v>2015</v>
      </c>
      <c r="B7015">
        <v>12</v>
      </c>
      <c r="C7015" s="1">
        <v>42352</v>
      </c>
      <c r="D7015">
        <v>10500</v>
      </c>
      <c r="E7015">
        <v>140</v>
      </c>
      <c r="F7015">
        <v>75</v>
      </c>
      <c r="G7015">
        <v>244</v>
      </c>
      <c r="H7015">
        <v>55</v>
      </c>
      <c r="I7015">
        <v>672</v>
      </c>
      <c r="J7015">
        <v>1046</v>
      </c>
      <c r="K7015">
        <v>11686</v>
      </c>
      <c r="L7015">
        <v>51</v>
      </c>
      <c r="M7015">
        <v>190</v>
      </c>
      <c r="N7015">
        <v>460</v>
      </c>
      <c r="O7015">
        <v>14</v>
      </c>
      <c r="P7015">
        <v>715</v>
      </c>
      <c r="Q7015">
        <v>2198</v>
      </c>
      <c r="R7015">
        <v>4355</v>
      </c>
      <c r="S7015">
        <v>0</v>
      </c>
      <c r="T7015">
        <v>-2157</v>
      </c>
      <c r="U7015">
        <v>4820</v>
      </c>
      <c r="V7015">
        <v>6554</v>
      </c>
      <c r="W7015">
        <v>6424</v>
      </c>
      <c r="X7015">
        <v>13129</v>
      </c>
      <c r="Y7015">
        <v>0.06</v>
      </c>
      <c r="Z7015">
        <v>-12</v>
      </c>
      <c r="AA7015">
        <v>11878</v>
      </c>
      <c r="AB7015">
        <v>-11</v>
      </c>
      <c r="AC7015">
        <v>83.15</v>
      </c>
    </row>
    <row r="7016" spans="1:29" x14ac:dyDescent="0.3">
      <c r="A7016">
        <v>2015</v>
      </c>
      <c r="B7016">
        <v>12</v>
      </c>
      <c r="C7016" s="1">
        <v>42353</v>
      </c>
      <c r="D7016">
        <v>10000</v>
      </c>
      <c r="E7016">
        <v>136</v>
      </c>
      <c r="F7016">
        <v>97</v>
      </c>
      <c r="G7016">
        <v>116</v>
      </c>
      <c r="H7016">
        <v>57</v>
      </c>
      <c r="I7016">
        <v>682</v>
      </c>
      <c r="J7016">
        <v>952</v>
      </c>
      <c r="K7016">
        <v>11088</v>
      </c>
      <c r="L7016">
        <v>58</v>
      </c>
      <c r="M7016">
        <v>195</v>
      </c>
      <c r="N7016">
        <v>420</v>
      </c>
      <c r="O7016">
        <v>22</v>
      </c>
      <c r="P7016">
        <v>694</v>
      </c>
      <c r="Q7016">
        <v>2198</v>
      </c>
      <c r="R7016">
        <v>3209</v>
      </c>
      <c r="S7016">
        <v>0</v>
      </c>
      <c r="T7016">
        <v>-1011</v>
      </c>
      <c r="U7016">
        <v>3730</v>
      </c>
      <c r="V7016">
        <v>4644</v>
      </c>
      <c r="W7016">
        <v>6689</v>
      </c>
      <c r="X7016">
        <v>11404</v>
      </c>
      <c r="Y7016">
        <v>0.06</v>
      </c>
      <c r="Z7016">
        <v>-3</v>
      </c>
      <c r="AA7016">
        <v>10818</v>
      </c>
      <c r="AB7016">
        <v>-5</v>
      </c>
      <c r="AC7016">
        <v>82.7</v>
      </c>
    </row>
    <row r="7017" spans="1:29" x14ac:dyDescent="0.3">
      <c r="A7017">
        <v>2015</v>
      </c>
      <c r="B7017">
        <v>12</v>
      </c>
      <c r="C7017" s="1">
        <v>42354</v>
      </c>
      <c r="D7017">
        <v>10200</v>
      </c>
      <c r="E7017">
        <v>136</v>
      </c>
      <c r="F7017">
        <v>68</v>
      </c>
      <c r="G7017">
        <v>112</v>
      </c>
      <c r="H7017">
        <v>49</v>
      </c>
      <c r="I7017">
        <v>684</v>
      </c>
      <c r="J7017">
        <v>912</v>
      </c>
      <c r="K7017">
        <v>11248</v>
      </c>
      <c r="L7017">
        <v>70</v>
      </c>
      <c r="M7017">
        <v>297</v>
      </c>
      <c r="N7017">
        <v>436</v>
      </c>
      <c r="O7017">
        <v>5</v>
      </c>
      <c r="P7017">
        <v>808</v>
      </c>
      <c r="Q7017">
        <v>2198</v>
      </c>
      <c r="R7017">
        <v>2292</v>
      </c>
      <c r="S7017">
        <v>0</v>
      </c>
      <c r="T7017">
        <v>-94</v>
      </c>
      <c r="U7017">
        <v>2843</v>
      </c>
      <c r="V7017">
        <v>3008</v>
      </c>
      <c r="W7017">
        <v>7519</v>
      </c>
      <c r="X7017">
        <v>10534</v>
      </c>
      <c r="Y7017">
        <v>7.0000000000000007E-2</v>
      </c>
      <c r="Z7017">
        <v>6</v>
      </c>
      <c r="AA7017">
        <v>10564</v>
      </c>
      <c r="AB7017">
        <v>0</v>
      </c>
      <c r="AC7017">
        <v>82.33</v>
      </c>
    </row>
    <row r="7018" spans="1:29" x14ac:dyDescent="0.3">
      <c r="A7018">
        <v>2015</v>
      </c>
      <c r="B7018">
        <v>12</v>
      </c>
      <c r="C7018" s="1">
        <v>42355</v>
      </c>
      <c r="D7018">
        <v>9420</v>
      </c>
      <c r="E7018">
        <v>141</v>
      </c>
      <c r="F7018">
        <v>49</v>
      </c>
      <c r="G7018">
        <v>104</v>
      </c>
      <c r="H7018">
        <v>45</v>
      </c>
      <c r="I7018">
        <v>672</v>
      </c>
      <c r="J7018">
        <v>870</v>
      </c>
      <c r="K7018">
        <v>10431</v>
      </c>
      <c r="L7018">
        <v>74</v>
      </c>
      <c r="M7018">
        <v>500</v>
      </c>
      <c r="N7018">
        <v>793</v>
      </c>
      <c r="O7018">
        <v>17</v>
      </c>
      <c r="P7018">
        <v>1384</v>
      </c>
      <c r="Q7018">
        <v>2198</v>
      </c>
      <c r="R7018">
        <v>2292</v>
      </c>
      <c r="S7018">
        <v>0</v>
      </c>
      <c r="T7018">
        <v>-94</v>
      </c>
      <c r="U7018">
        <v>2691</v>
      </c>
      <c r="V7018">
        <v>2238</v>
      </c>
      <c r="W7018">
        <v>6896</v>
      </c>
      <c r="X7018">
        <v>9141</v>
      </c>
      <c r="Y7018">
        <v>0.12</v>
      </c>
      <c r="Z7018">
        <v>12</v>
      </c>
      <c r="AA7018">
        <v>9759</v>
      </c>
      <c r="AB7018">
        <v>6</v>
      </c>
      <c r="AC7018">
        <v>82.08</v>
      </c>
    </row>
    <row r="7019" spans="1:29" x14ac:dyDescent="0.3">
      <c r="A7019">
        <v>2015</v>
      </c>
      <c r="B7019">
        <v>12</v>
      </c>
      <c r="C7019" s="1">
        <v>42356</v>
      </c>
      <c r="D7019">
        <v>8190</v>
      </c>
      <c r="E7019">
        <v>144</v>
      </c>
      <c r="F7019">
        <v>43</v>
      </c>
      <c r="G7019">
        <v>113</v>
      </c>
      <c r="H7019">
        <v>40</v>
      </c>
      <c r="I7019">
        <v>668</v>
      </c>
      <c r="J7019">
        <v>864</v>
      </c>
      <c r="K7019">
        <v>9198</v>
      </c>
      <c r="L7019">
        <v>83</v>
      </c>
      <c r="M7019">
        <v>495</v>
      </c>
      <c r="N7019">
        <v>808</v>
      </c>
      <c r="O7019">
        <v>14</v>
      </c>
      <c r="P7019">
        <v>1399</v>
      </c>
      <c r="Q7019">
        <v>2150</v>
      </c>
      <c r="R7019">
        <v>688</v>
      </c>
      <c r="S7019">
        <v>0</v>
      </c>
      <c r="T7019">
        <v>1462</v>
      </c>
      <c r="U7019">
        <v>2510</v>
      </c>
      <c r="V7019">
        <v>1024</v>
      </c>
      <c r="W7019">
        <v>5415</v>
      </c>
      <c r="X7019">
        <v>6336</v>
      </c>
      <c r="Y7019">
        <v>0.14000000000000001</v>
      </c>
      <c r="Z7019">
        <v>31</v>
      </c>
      <c r="AA7019">
        <v>8530</v>
      </c>
      <c r="AB7019">
        <v>26</v>
      </c>
      <c r="AC7019">
        <v>82.07</v>
      </c>
    </row>
    <row r="7020" spans="1:29" x14ac:dyDescent="0.3">
      <c r="A7020">
        <v>2015</v>
      </c>
      <c r="B7020">
        <v>12</v>
      </c>
      <c r="C7020" s="1">
        <v>42357</v>
      </c>
      <c r="D7020">
        <v>8110</v>
      </c>
      <c r="E7020">
        <v>151</v>
      </c>
      <c r="F7020">
        <v>47</v>
      </c>
      <c r="G7020">
        <v>124</v>
      </c>
      <c r="H7020">
        <v>28</v>
      </c>
      <c r="I7020">
        <v>669</v>
      </c>
      <c r="J7020">
        <v>868</v>
      </c>
      <c r="K7020">
        <v>9129</v>
      </c>
      <c r="L7020">
        <v>62</v>
      </c>
      <c r="M7020">
        <v>498</v>
      </c>
      <c r="N7020">
        <v>798</v>
      </c>
      <c r="O7020">
        <v>21</v>
      </c>
      <c r="P7020">
        <v>1379</v>
      </c>
      <c r="Q7020">
        <v>2146</v>
      </c>
      <c r="R7020">
        <v>1834</v>
      </c>
      <c r="S7020">
        <v>0</v>
      </c>
      <c r="T7020">
        <v>313</v>
      </c>
      <c r="U7020">
        <v>2520</v>
      </c>
      <c r="V7020">
        <v>1806</v>
      </c>
      <c r="W7020">
        <v>5653</v>
      </c>
      <c r="X7020">
        <v>7437</v>
      </c>
      <c r="Y7020">
        <v>0.14000000000000001</v>
      </c>
      <c r="Z7020">
        <v>19</v>
      </c>
      <c r="AA7020">
        <v>8460</v>
      </c>
      <c r="AB7020">
        <v>12</v>
      </c>
      <c r="AC7020">
        <v>81.96</v>
      </c>
    </row>
    <row r="7021" spans="1:29" x14ac:dyDescent="0.3">
      <c r="A7021">
        <v>2015</v>
      </c>
      <c r="B7021">
        <v>12</v>
      </c>
      <c r="C7021" s="1">
        <v>42358</v>
      </c>
      <c r="D7021">
        <v>9490</v>
      </c>
      <c r="E7021">
        <v>154</v>
      </c>
      <c r="F7021">
        <v>45</v>
      </c>
      <c r="G7021">
        <v>109</v>
      </c>
      <c r="H7021">
        <v>17</v>
      </c>
      <c r="I7021">
        <v>698</v>
      </c>
      <c r="J7021">
        <v>869</v>
      </c>
      <c r="K7021">
        <v>10513</v>
      </c>
      <c r="L7021">
        <v>61</v>
      </c>
      <c r="M7021">
        <v>499</v>
      </c>
      <c r="N7021">
        <v>798</v>
      </c>
      <c r="O7021">
        <v>14</v>
      </c>
      <c r="P7021">
        <v>1372</v>
      </c>
      <c r="Q7021">
        <v>2148</v>
      </c>
      <c r="R7021">
        <v>2063</v>
      </c>
      <c r="S7021">
        <v>0</v>
      </c>
      <c r="T7021">
        <v>85</v>
      </c>
      <c r="U7021">
        <v>2683</v>
      </c>
      <c r="V7021">
        <v>2125</v>
      </c>
      <c r="W7021">
        <v>6937</v>
      </c>
      <c r="X7021">
        <v>9056</v>
      </c>
      <c r="Y7021">
        <v>0.12</v>
      </c>
      <c r="Z7021">
        <v>14</v>
      </c>
      <c r="AA7021">
        <v>9815</v>
      </c>
      <c r="AB7021">
        <v>8</v>
      </c>
      <c r="AC7021">
        <v>81.73</v>
      </c>
    </row>
    <row r="7022" spans="1:29" x14ac:dyDescent="0.3">
      <c r="A7022">
        <v>2015</v>
      </c>
      <c r="B7022">
        <v>12</v>
      </c>
      <c r="C7022" s="1">
        <v>42359</v>
      </c>
      <c r="D7022">
        <v>12600</v>
      </c>
      <c r="E7022">
        <v>149</v>
      </c>
      <c r="F7022">
        <v>65</v>
      </c>
      <c r="G7022">
        <v>126</v>
      </c>
      <c r="H7022">
        <v>15</v>
      </c>
      <c r="I7022">
        <v>699</v>
      </c>
      <c r="J7022">
        <v>905</v>
      </c>
      <c r="K7022">
        <v>13654</v>
      </c>
      <c r="L7022">
        <v>59</v>
      </c>
      <c r="M7022">
        <v>499</v>
      </c>
      <c r="N7022">
        <v>799</v>
      </c>
      <c r="O7022">
        <v>14</v>
      </c>
      <c r="P7022">
        <v>1371</v>
      </c>
      <c r="Q7022">
        <v>2100</v>
      </c>
      <c r="R7022">
        <v>4355</v>
      </c>
      <c r="S7022">
        <v>0</v>
      </c>
      <c r="T7022">
        <v>-2256</v>
      </c>
      <c r="U7022">
        <v>3251</v>
      </c>
      <c r="V7022">
        <v>4251</v>
      </c>
      <c r="W7022">
        <v>10130</v>
      </c>
      <c r="X7022">
        <v>14539</v>
      </c>
      <c r="Y7022">
        <v>0.1</v>
      </c>
      <c r="Z7022">
        <v>-6</v>
      </c>
      <c r="AA7022">
        <v>13538</v>
      </c>
      <c r="AB7022">
        <v>-7</v>
      </c>
      <c r="AC7022">
        <v>81.2</v>
      </c>
    </row>
    <row r="7023" spans="1:29" x14ac:dyDescent="0.3">
      <c r="A7023">
        <v>2015</v>
      </c>
      <c r="B7023">
        <v>12</v>
      </c>
      <c r="C7023" s="1">
        <v>42360</v>
      </c>
      <c r="D7023">
        <v>14300</v>
      </c>
      <c r="E7023">
        <v>138</v>
      </c>
      <c r="F7023">
        <v>2920</v>
      </c>
      <c r="G7023">
        <v>122</v>
      </c>
      <c r="H7023">
        <v>13</v>
      </c>
      <c r="I7023">
        <v>715</v>
      </c>
      <c r="J7023">
        <v>3770</v>
      </c>
      <c r="K7023">
        <v>18208</v>
      </c>
      <c r="L7023">
        <v>65</v>
      </c>
      <c r="M7023">
        <v>1995</v>
      </c>
      <c r="N7023">
        <v>1368</v>
      </c>
      <c r="O7023">
        <v>12</v>
      </c>
      <c r="P7023">
        <v>3439</v>
      </c>
      <c r="Q7023">
        <v>2097</v>
      </c>
      <c r="R7023">
        <v>5272</v>
      </c>
      <c r="S7023">
        <v>0</v>
      </c>
      <c r="T7023">
        <v>-3175</v>
      </c>
      <c r="U7023">
        <v>3494</v>
      </c>
      <c r="V7023">
        <v>5889</v>
      </c>
      <c r="W7023">
        <v>11833</v>
      </c>
      <c r="X7023">
        <v>17944</v>
      </c>
      <c r="Y7023">
        <v>0.18</v>
      </c>
      <c r="Z7023">
        <v>1</v>
      </c>
      <c r="AA7023">
        <v>17493</v>
      </c>
      <c r="AB7023">
        <v>-3</v>
      </c>
      <c r="AC7023">
        <v>80.569999999999993</v>
      </c>
    </row>
    <row r="7024" spans="1:29" x14ac:dyDescent="0.3">
      <c r="A7024">
        <v>2015</v>
      </c>
      <c r="B7024">
        <v>12</v>
      </c>
      <c r="C7024" s="1">
        <v>42361</v>
      </c>
      <c r="D7024">
        <v>17700</v>
      </c>
      <c r="E7024">
        <v>149</v>
      </c>
      <c r="F7024">
        <v>1580</v>
      </c>
      <c r="G7024">
        <v>108</v>
      </c>
      <c r="H7024">
        <v>12</v>
      </c>
      <c r="I7024">
        <v>833</v>
      </c>
      <c r="J7024">
        <v>2533</v>
      </c>
      <c r="K7024">
        <v>20382</v>
      </c>
      <c r="L7024">
        <v>65</v>
      </c>
      <c r="M7024">
        <v>2990</v>
      </c>
      <c r="N7024">
        <v>1618</v>
      </c>
      <c r="O7024">
        <v>20</v>
      </c>
      <c r="P7024">
        <v>4694</v>
      </c>
      <c r="Q7024">
        <v>2047</v>
      </c>
      <c r="R7024">
        <v>4585</v>
      </c>
      <c r="S7024">
        <v>0</v>
      </c>
      <c r="T7024">
        <v>-2538</v>
      </c>
      <c r="U7024">
        <v>3874</v>
      </c>
      <c r="V7024">
        <v>3363</v>
      </c>
      <c r="W7024">
        <v>14686</v>
      </c>
      <c r="X7024">
        <v>18226</v>
      </c>
      <c r="Y7024">
        <v>0.23</v>
      </c>
      <c r="Z7024">
        <v>11</v>
      </c>
      <c r="AA7024">
        <v>19549</v>
      </c>
      <c r="AB7024">
        <v>7</v>
      </c>
      <c r="AC7024">
        <v>79.959999999999994</v>
      </c>
    </row>
    <row r="7025" spans="1:29" x14ac:dyDescent="0.3">
      <c r="A7025">
        <v>2015</v>
      </c>
      <c r="B7025">
        <v>12</v>
      </c>
      <c r="C7025" s="1">
        <v>42362</v>
      </c>
      <c r="D7025">
        <v>22300</v>
      </c>
      <c r="E7025">
        <v>155</v>
      </c>
      <c r="F7025">
        <v>706</v>
      </c>
      <c r="G7025">
        <v>120</v>
      </c>
      <c r="H7025">
        <v>18</v>
      </c>
      <c r="I7025">
        <v>1270</v>
      </c>
      <c r="J7025">
        <v>2114</v>
      </c>
      <c r="K7025">
        <v>24569</v>
      </c>
      <c r="L7025">
        <v>76</v>
      </c>
      <c r="M7025">
        <v>3994</v>
      </c>
      <c r="N7025">
        <v>1646</v>
      </c>
      <c r="O7025">
        <v>11</v>
      </c>
      <c r="P7025">
        <v>5727</v>
      </c>
      <c r="Q7025">
        <v>2048</v>
      </c>
      <c r="R7025">
        <v>4585</v>
      </c>
      <c r="S7025">
        <v>0</v>
      </c>
      <c r="T7025">
        <v>-2536</v>
      </c>
      <c r="U7025">
        <v>4555</v>
      </c>
      <c r="V7025">
        <v>2591</v>
      </c>
      <c r="W7025">
        <v>18610</v>
      </c>
      <c r="X7025">
        <v>21379</v>
      </c>
      <c r="Y7025">
        <v>0.23</v>
      </c>
      <c r="Z7025">
        <v>13</v>
      </c>
      <c r="AA7025">
        <v>23299</v>
      </c>
      <c r="AB7025">
        <v>8</v>
      </c>
      <c r="AC7025">
        <v>79.290000000000006</v>
      </c>
    </row>
    <row r="7026" spans="1:29" x14ac:dyDescent="0.3">
      <c r="A7026">
        <v>2015</v>
      </c>
      <c r="B7026">
        <v>12</v>
      </c>
      <c r="C7026" s="1">
        <v>42363</v>
      </c>
      <c r="D7026">
        <v>22100</v>
      </c>
      <c r="E7026">
        <v>147</v>
      </c>
      <c r="F7026">
        <v>575</v>
      </c>
      <c r="G7026">
        <v>112</v>
      </c>
      <c r="H7026">
        <v>18</v>
      </c>
      <c r="I7026">
        <v>1350</v>
      </c>
      <c r="J7026">
        <v>2055</v>
      </c>
      <c r="K7026">
        <v>24302</v>
      </c>
      <c r="L7026">
        <v>73</v>
      </c>
      <c r="M7026">
        <v>2994</v>
      </c>
      <c r="N7026">
        <v>2595</v>
      </c>
      <c r="O7026">
        <v>14</v>
      </c>
      <c r="P7026">
        <v>5677</v>
      </c>
      <c r="Q7026">
        <v>1998</v>
      </c>
      <c r="R7026">
        <v>4355</v>
      </c>
      <c r="S7026">
        <v>0</v>
      </c>
      <c r="T7026">
        <v>-2357</v>
      </c>
      <c r="U7026">
        <v>4602</v>
      </c>
      <c r="V7026">
        <v>2513</v>
      </c>
      <c r="W7026">
        <v>18305</v>
      </c>
      <c r="X7026">
        <v>20983</v>
      </c>
      <c r="Y7026">
        <v>0.23</v>
      </c>
      <c r="Z7026">
        <v>14</v>
      </c>
      <c r="AA7026">
        <v>22952</v>
      </c>
      <c r="AB7026">
        <v>9</v>
      </c>
      <c r="AC7026">
        <v>78.66</v>
      </c>
    </row>
    <row r="7027" spans="1:29" x14ac:dyDescent="0.3">
      <c r="A7027">
        <v>2015</v>
      </c>
      <c r="B7027">
        <v>12</v>
      </c>
      <c r="C7027" s="1">
        <v>42364</v>
      </c>
      <c r="D7027">
        <v>18000</v>
      </c>
      <c r="E7027">
        <v>141</v>
      </c>
      <c r="F7027">
        <v>353</v>
      </c>
      <c r="G7027">
        <v>106</v>
      </c>
      <c r="H7027">
        <v>18</v>
      </c>
      <c r="I7027">
        <v>1130</v>
      </c>
      <c r="J7027">
        <v>1606</v>
      </c>
      <c r="K7027">
        <v>19747</v>
      </c>
      <c r="L7027">
        <v>62</v>
      </c>
      <c r="M7027">
        <v>2993</v>
      </c>
      <c r="N7027">
        <v>2610</v>
      </c>
      <c r="O7027">
        <v>15</v>
      </c>
      <c r="P7027">
        <v>5680</v>
      </c>
      <c r="Q7027">
        <v>1997</v>
      </c>
      <c r="R7027">
        <v>2063</v>
      </c>
      <c r="S7027">
        <v>0</v>
      </c>
      <c r="T7027">
        <v>-66</v>
      </c>
      <c r="U7027">
        <v>4048</v>
      </c>
      <c r="V7027">
        <v>18</v>
      </c>
      <c r="W7027">
        <v>14112</v>
      </c>
      <c r="X7027">
        <v>14134</v>
      </c>
      <c r="Y7027">
        <v>0.28000000000000003</v>
      </c>
      <c r="Z7027">
        <v>28</v>
      </c>
      <c r="AA7027">
        <v>18617</v>
      </c>
      <c r="AB7027">
        <v>24</v>
      </c>
      <c r="AC7027">
        <v>78.319999999999993</v>
      </c>
    </row>
    <row r="7028" spans="1:29" x14ac:dyDescent="0.3">
      <c r="A7028">
        <v>2015</v>
      </c>
      <c r="B7028">
        <v>12</v>
      </c>
      <c r="C7028" s="1">
        <v>42365</v>
      </c>
      <c r="D7028">
        <v>14000</v>
      </c>
      <c r="E7028">
        <v>139</v>
      </c>
      <c r="F7028">
        <v>254</v>
      </c>
      <c r="G7028">
        <v>106</v>
      </c>
      <c r="H7028">
        <v>18</v>
      </c>
      <c r="I7028">
        <v>1060</v>
      </c>
      <c r="J7028">
        <v>1439</v>
      </c>
      <c r="K7028">
        <v>15578</v>
      </c>
      <c r="L7028">
        <v>60</v>
      </c>
      <c r="M7028">
        <v>3998</v>
      </c>
      <c r="N7028">
        <v>2694</v>
      </c>
      <c r="O7028">
        <v>14</v>
      </c>
      <c r="P7028">
        <v>6766</v>
      </c>
      <c r="Q7028">
        <v>1947</v>
      </c>
      <c r="R7028">
        <v>1146</v>
      </c>
      <c r="S7028">
        <v>0</v>
      </c>
      <c r="T7028">
        <v>801</v>
      </c>
      <c r="U7028">
        <v>3505</v>
      </c>
      <c r="V7028">
        <v>-2343</v>
      </c>
      <c r="W7028">
        <v>10410</v>
      </c>
      <c r="X7028">
        <v>8011</v>
      </c>
      <c r="Y7028">
        <v>0.43</v>
      </c>
      <c r="Z7028">
        <v>49</v>
      </c>
      <c r="AA7028">
        <v>14518</v>
      </c>
      <c r="AB7028">
        <v>45</v>
      </c>
      <c r="AC7028">
        <v>78.37</v>
      </c>
    </row>
    <row r="7029" spans="1:29" x14ac:dyDescent="0.3">
      <c r="A7029">
        <v>2015</v>
      </c>
      <c r="B7029">
        <v>12</v>
      </c>
      <c r="C7029" s="1">
        <v>42366</v>
      </c>
      <c r="D7029">
        <v>11500</v>
      </c>
      <c r="E7029">
        <v>151</v>
      </c>
      <c r="F7029">
        <v>213</v>
      </c>
      <c r="G7029">
        <v>110</v>
      </c>
      <c r="H7029">
        <v>19</v>
      </c>
      <c r="I7029">
        <v>1010</v>
      </c>
      <c r="J7029">
        <v>1352</v>
      </c>
      <c r="K7029">
        <v>13003</v>
      </c>
      <c r="L7029">
        <v>74</v>
      </c>
      <c r="M7029">
        <v>3893</v>
      </c>
      <c r="N7029">
        <v>2756</v>
      </c>
      <c r="O7029">
        <v>15</v>
      </c>
      <c r="P7029">
        <v>6738</v>
      </c>
      <c r="Q7029">
        <v>1948</v>
      </c>
      <c r="R7029">
        <v>1605</v>
      </c>
      <c r="S7029">
        <v>0</v>
      </c>
      <c r="T7029">
        <v>343</v>
      </c>
      <c r="U7029">
        <v>3161</v>
      </c>
      <c r="V7029">
        <v>-2448</v>
      </c>
      <c r="W7029">
        <v>8394</v>
      </c>
      <c r="X7029">
        <v>5922</v>
      </c>
      <c r="Y7029">
        <v>0.51</v>
      </c>
      <c r="Z7029">
        <v>54</v>
      </c>
      <c r="AA7029">
        <v>11993</v>
      </c>
      <c r="AB7029">
        <v>51</v>
      </c>
      <c r="AC7029">
        <v>78.61</v>
      </c>
    </row>
    <row r="7030" spans="1:29" x14ac:dyDescent="0.3">
      <c r="A7030">
        <v>2015</v>
      </c>
      <c r="B7030">
        <v>12</v>
      </c>
      <c r="C7030" s="1">
        <v>42367</v>
      </c>
      <c r="D7030">
        <v>10300</v>
      </c>
      <c r="E7030">
        <v>150</v>
      </c>
      <c r="F7030">
        <v>184</v>
      </c>
      <c r="G7030">
        <v>117</v>
      </c>
      <c r="H7030">
        <v>19</v>
      </c>
      <c r="I7030">
        <v>967</v>
      </c>
      <c r="J7030">
        <v>1287</v>
      </c>
      <c r="K7030">
        <v>11737</v>
      </c>
      <c r="L7030">
        <v>76</v>
      </c>
      <c r="M7030">
        <v>3891</v>
      </c>
      <c r="N7030">
        <v>2747</v>
      </c>
      <c r="O7030">
        <v>20</v>
      </c>
      <c r="P7030">
        <v>6734</v>
      </c>
      <c r="Q7030">
        <v>1898</v>
      </c>
      <c r="R7030">
        <v>458</v>
      </c>
      <c r="S7030">
        <v>0</v>
      </c>
      <c r="T7030">
        <v>1440</v>
      </c>
      <c r="U7030">
        <v>2859</v>
      </c>
      <c r="V7030">
        <v>-3524</v>
      </c>
      <c r="W7030">
        <v>7188</v>
      </c>
      <c r="X7030">
        <v>3563</v>
      </c>
      <c r="Y7030">
        <v>0.56999999999999995</v>
      </c>
      <c r="Z7030">
        <v>70</v>
      </c>
      <c r="AA7030">
        <v>10770</v>
      </c>
      <c r="AB7030">
        <v>67</v>
      </c>
      <c r="AC7030">
        <v>79.16</v>
      </c>
    </row>
    <row r="7031" spans="1:29" x14ac:dyDescent="0.3">
      <c r="A7031">
        <v>2015</v>
      </c>
      <c r="B7031">
        <v>12</v>
      </c>
      <c r="C7031" s="1">
        <v>42368</v>
      </c>
      <c r="D7031">
        <v>9450</v>
      </c>
      <c r="E7031">
        <v>141</v>
      </c>
      <c r="F7031">
        <v>154</v>
      </c>
      <c r="G7031">
        <v>117</v>
      </c>
      <c r="H7031">
        <v>23</v>
      </c>
      <c r="I7031">
        <v>923</v>
      </c>
      <c r="J7031">
        <v>1217</v>
      </c>
      <c r="K7031">
        <v>10808</v>
      </c>
      <c r="L7031">
        <v>79</v>
      </c>
      <c r="M7031">
        <v>3488</v>
      </c>
      <c r="N7031">
        <v>2747</v>
      </c>
      <c r="O7031">
        <v>34</v>
      </c>
      <c r="P7031">
        <v>6348</v>
      </c>
      <c r="Q7031">
        <v>1848</v>
      </c>
      <c r="R7031">
        <v>458</v>
      </c>
      <c r="S7031">
        <v>0</v>
      </c>
      <c r="T7031">
        <v>1390</v>
      </c>
      <c r="U7031">
        <v>2642</v>
      </c>
      <c r="V7031">
        <v>-3392</v>
      </c>
      <c r="W7031">
        <v>6560</v>
      </c>
      <c r="X7031">
        <v>3070</v>
      </c>
      <c r="Y7031">
        <v>0.57999999999999996</v>
      </c>
      <c r="Z7031">
        <v>72</v>
      </c>
      <c r="AA7031">
        <v>9885</v>
      </c>
      <c r="AB7031">
        <v>69</v>
      </c>
      <c r="AC7031">
        <v>79.78</v>
      </c>
    </row>
    <row r="7032" spans="1:29" x14ac:dyDescent="0.3">
      <c r="A7032">
        <v>2015</v>
      </c>
      <c r="B7032">
        <v>12</v>
      </c>
      <c r="C7032" s="1">
        <v>42369</v>
      </c>
      <c r="D7032">
        <v>8700</v>
      </c>
      <c r="E7032">
        <v>134</v>
      </c>
      <c r="F7032">
        <v>135</v>
      </c>
      <c r="G7032">
        <v>114</v>
      </c>
      <c r="H7032">
        <v>28</v>
      </c>
      <c r="I7032">
        <v>881</v>
      </c>
      <c r="J7032">
        <v>1158</v>
      </c>
      <c r="K7032">
        <v>9992</v>
      </c>
      <c r="L7032">
        <v>41</v>
      </c>
      <c r="M7032">
        <v>2998</v>
      </c>
      <c r="N7032">
        <v>2735</v>
      </c>
      <c r="O7032">
        <v>17</v>
      </c>
      <c r="P7032">
        <v>5792</v>
      </c>
      <c r="Q7032">
        <v>1798</v>
      </c>
      <c r="R7032">
        <v>458</v>
      </c>
      <c r="S7032">
        <v>0</v>
      </c>
      <c r="T7032">
        <v>1340</v>
      </c>
      <c r="U7032">
        <v>2507</v>
      </c>
      <c r="V7032">
        <v>-2998</v>
      </c>
      <c r="W7032">
        <v>5952</v>
      </c>
      <c r="X7032">
        <v>2860</v>
      </c>
      <c r="Y7032">
        <v>0.56999999999999995</v>
      </c>
      <c r="Z7032">
        <v>71</v>
      </c>
      <c r="AA7032">
        <v>9111</v>
      </c>
      <c r="AB7032">
        <v>69</v>
      </c>
      <c r="AC7032">
        <v>80.42</v>
      </c>
    </row>
    <row r="7033" spans="1:29" x14ac:dyDescent="0.3">
      <c r="A7033">
        <v>2016</v>
      </c>
      <c r="B7033">
        <v>1</v>
      </c>
      <c r="C7033" s="1">
        <v>42370</v>
      </c>
      <c r="D7033">
        <v>8200</v>
      </c>
      <c r="E7033">
        <v>134</v>
      </c>
      <c r="F7033">
        <v>119</v>
      </c>
      <c r="G7033">
        <v>113</v>
      </c>
      <c r="H7033">
        <v>19</v>
      </c>
      <c r="I7033">
        <v>863</v>
      </c>
      <c r="J7033">
        <v>1114</v>
      </c>
      <c r="K7033">
        <v>9448</v>
      </c>
      <c r="L7033">
        <v>13</v>
      </c>
      <c r="M7033">
        <v>1989</v>
      </c>
      <c r="N7033">
        <v>2575</v>
      </c>
      <c r="O7033">
        <v>20</v>
      </c>
      <c r="P7033">
        <v>4597</v>
      </c>
      <c r="Q7033">
        <v>1698</v>
      </c>
      <c r="R7033">
        <v>458</v>
      </c>
      <c r="S7033">
        <v>0</v>
      </c>
      <c r="T7033">
        <v>1240</v>
      </c>
      <c r="U7033">
        <v>2386</v>
      </c>
      <c r="V7033">
        <v>-1903</v>
      </c>
      <c r="W7033">
        <v>5601</v>
      </c>
      <c r="X7033">
        <v>3611</v>
      </c>
      <c r="Y7033">
        <v>0.48</v>
      </c>
      <c r="Z7033">
        <v>62</v>
      </c>
      <c r="AA7033">
        <v>8585</v>
      </c>
      <c r="AB7033">
        <v>58</v>
      </c>
      <c r="AC7033">
        <v>80.86</v>
      </c>
    </row>
    <row r="7034" spans="1:29" x14ac:dyDescent="0.3">
      <c r="A7034">
        <v>2016</v>
      </c>
      <c r="B7034">
        <v>1</v>
      </c>
      <c r="C7034" s="1">
        <v>42371</v>
      </c>
      <c r="D7034">
        <v>7670</v>
      </c>
      <c r="E7034">
        <v>135</v>
      </c>
      <c r="F7034">
        <v>108</v>
      </c>
      <c r="G7034">
        <v>111</v>
      </c>
      <c r="H7034">
        <v>19</v>
      </c>
      <c r="I7034">
        <v>843</v>
      </c>
      <c r="J7034">
        <v>1081</v>
      </c>
      <c r="K7034">
        <v>8886</v>
      </c>
      <c r="L7034">
        <v>5</v>
      </c>
      <c r="M7034">
        <v>1498</v>
      </c>
      <c r="N7034">
        <v>1919</v>
      </c>
      <c r="O7034">
        <v>26</v>
      </c>
      <c r="P7034">
        <v>3448</v>
      </c>
      <c r="Q7034">
        <v>1648</v>
      </c>
      <c r="R7034">
        <v>0</v>
      </c>
      <c r="S7034">
        <v>0</v>
      </c>
      <c r="T7034">
        <v>1648</v>
      </c>
      <c r="U7034">
        <v>2301</v>
      </c>
      <c r="V7034">
        <v>-1137</v>
      </c>
      <c r="W7034">
        <v>5043</v>
      </c>
      <c r="X7034">
        <v>3790</v>
      </c>
      <c r="Y7034">
        <v>0.38</v>
      </c>
      <c r="Z7034">
        <v>57</v>
      </c>
      <c r="AA7034">
        <v>8043</v>
      </c>
      <c r="AB7034">
        <v>53</v>
      </c>
      <c r="AC7034">
        <v>81.25</v>
      </c>
    </row>
    <row r="7035" spans="1:29" x14ac:dyDescent="0.3">
      <c r="A7035">
        <v>2016</v>
      </c>
      <c r="B7035">
        <v>1</v>
      </c>
      <c r="C7035" s="1">
        <v>42372</v>
      </c>
      <c r="D7035">
        <v>7230</v>
      </c>
      <c r="E7035">
        <v>138</v>
      </c>
      <c r="F7035">
        <v>109</v>
      </c>
      <c r="G7035">
        <v>109</v>
      </c>
      <c r="H7035">
        <v>19</v>
      </c>
      <c r="I7035">
        <v>814</v>
      </c>
      <c r="J7035">
        <v>1051</v>
      </c>
      <c r="K7035">
        <v>8419</v>
      </c>
      <c r="L7035">
        <v>3</v>
      </c>
      <c r="M7035">
        <v>1485</v>
      </c>
      <c r="N7035">
        <v>1071</v>
      </c>
      <c r="O7035">
        <v>22</v>
      </c>
      <c r="P7035">
        <v>2580</v>
      </c>
      <c r="Q7035">
        <v>1598</v>
      </c>
      <c r="R7035">
        <v>0</v>
      </c>
      <c r="S7035">
        <v>0</v>
      </c>
      <c r="T7035">
        <v>1598</v>
      </c>
      <c r="U7035">
        <v>2239</v>
      </c>
      <c r="V7035">
        <v>-329</v>
      </c>
      <c r="W7035">
        <v>4682</v>
      </c>
      <c r="X7035">
        <v>4240</v>
      </c>
      <c r="Y7035">
        <v>0.3</v>
      </c>
      <c r="Z7035">
        <v>50</v>
      </c>
      <c r="AA7035">
        <v>7605</v>
      </c>
      <c r="AB7035">
        <v>44</v>
      </c>
      <c r="AC7035">
        <v>81.55</v>
      </c>
    </row>
    <row r="7036" spans="1:29" x14ac:dyDescent="0.3">
      <c r="A7036">
        <v>2016</v>
      </c>
      <c r="B7036">
        <v>1</v>
      </c>
      <c r="C7036" s="1">
        <v>42373</v>
      </c>
      <c r="D7036">
        <v>7200</v>
      </c>
      <c r="E7036">
        <v>140</v>
      </c>
      <c r="F7036">
        <v>108</v>
      </c>
      <c r="G7036">
        <v>113</v>
      </c>
      <c r="H7036">
        <v>19</v>
      </c>
      <c r="I7036">
        <v>789</v>
      </c>
      <c r="J7036">
        <v>1029</v>
      </c>
      <c r="K7036">
        <v>8369</v>
      </c>
      <c r="L7036">
        <v>6</v>
      </c>
      <c r="M7036">
        <v>1495</v>
      </c>
      <c r="N7036">
        <v>808</v>
      </c>
      <c r="O7036">
        <v>24</v>
      </c>
      <c r="P7036">
        <v>2332</v>
      </c>
      <c r="Q7036">
        <v>1549</v>
      </c>
      <c r="R7036">
        <v>917</v>
      </c>
      <c r="S7036">
        <v>0</v>
      </c>
      <c r="T7036">
        <v>632</v>
      </c>
      <c r="U7036">
        <v>2222</v>
      </c>
      <c r="V7036">
        <v>508</v>
      </c>
      <c r="W7036">
        <v>4941</v>
      </c>
      <c r="X7036">
        <v>5405</v>
      </c>
      <c r="Y7036">
        <v>0.27</v>
      </c>
      <c r="Z7036">
        <v>35</v>
      </c>
      <c r="AA7036">
        <v>7580</v>
      </c>
      <c r="AB7036">
        <v>29</v>
      </c>
      <c r="AC7036">
        <v>81.680000000000007</v>
      </c>
    </row>
    <row r="7037" spans="1:29" x14ac:dyDescent="0.3">
      <c r="A7037">
        <v>2016</v>
      </c>
      <c r="B7037">
        <v>1</v>
      </c>
      <c r="C7037" s="1">
        <v>42374</v>
      </c>
      <c r="D7037">
        <v>8230</v>
      </c>
      <c r="E7037">
        <v>145</v>
      </c>
      <c r="F7037">
        <v>148</v>
      </c>
      <c r="G7037">
        <v>147</v>
      </c>
      <c r="H7037">
        <v>21</v>
      </c>
      <c r="I7037">
        <v>792</v>
      </c>
      <c r="J7037">
        <v>1108</v>
      </c>
      <c r="K7037">
        <v>9483</v>
      </c>
      <c r="L7037">
        <v>13</v>
      </c>
      <c r="M7037">
        <v>2995</v>
      </c>
      <c r="N7037">
        <v>803</v>
      </c>
      <c r="O7037">
        <v>17</v>
      </c>
      <c r="P7037">
        <v>3827</v>
      </c>
      <c r="Q7037">
        <v>1498</v>
      </c>
      <c r="R7037">
        <v>7106</v>
      </c>
      <c r="S7037">
        <v>0</v>
      </c>
      <c r="T7037">
        <v>-5608</v>
      </c>
      <c r="U7037">
        <v>2405</v>
      </c>
      <c r="V7037">
        <v>3330</v>
      </c>
      <c r="W7037">
        <v>7540</v>
      </c>
      <c r="X7037">
        <v>11263</v>
      </c>
      <c r="Y7037">
        <v>0.4</v>
      </c>
      <c r="Z7037">
        <v>-19</v>
      </c>
      <c r="AA7037">
        <v>8691</v>
      </c>
      <c r="AB7037">
        <v>-30</v>
      </c>
      <c r="AC7037">
        <v>81.319999999999993</v>
      </c>
    </row>
    <row r="7038" spans="1:29" x14ac:dyDescent="0.3">
      <c r="A7038">
        <v>2016</v>
      </c>
      <c r="B7038">
        <v>1</v>
      </c>
      <c r="C7038" s="1">
        <v>42375</v>
      </c>
      <c r="D7038">
        <v>10200</v>
      </c>
      <c r="E7038">
        <v>152</v>
      </c>
      <c r="F7038">
        <v>688</v>
      </c>
      <c r="G7038">
        <v>90</v>
      </c>
      <c r="H7038">
        <v>23</v>
      </c>
      <c r="I7038">
        <v>869</v>
      </c>
      <c r="J7038">
        <v>1669</v>
      </c>
      <c r="K7038">
        <v>12021</v>
      </c>
      <c r="L7038">
        <v>16</v>
      </c>
      <c r="M7038">
        <v>4194</v>
      </c>
      <c r="N7038">
        <v>1377</v>
      </c>
      <c r="O7038">
        <v>13</v>
      </c>
      <c r="P7038">
        <v>5599</v>
      </c>
      <c r="Q7038">
        <v>1447</v>
      </c>
      <c r="R7038">
        <v>8252</v>
      </c>
      <c r="S7038">
        <v>0</v>
      </c>
      <c r="T7038">
        <v>-6805</v>
      </c>
      <c r="U7038">
        <v>2750</v>
      </c>
      <c r="V7038">
        <v>3243</v>
      </c>
      <c r="W7038">
        <v>9507</v>
      </c>
      <c r="X7038">
        <v>13227</v>
      </c>
      <c r="Y7038">
        <v>0.46</v>
      </c>
      <c r="Z7038">
        <v>-10</v>
      </c>
      <c r="AA7038">
        <v>11152</v>
      </c>
      <c r="AB7038">
        <v>-19</v>
      </c>
      <c r="AC7038">
        <v>80.88</v>
      </c>
    </row>
    <row r="7039" spans="1:29" x14ac:dyDescent="0.3">
      <c r="A7039">
        <v>2016</v>
      </c>
      <c r="B7039">
        <v>1</v>
      </c>
      <c r="C7039" s="1">
        <v>42376</v>
      </c>
      <c r="D7039">
        <v>16200</v>
      </c>
      <c r="E7039">
        <v>161</v>
      </c>
      <c r="F7039">
        <v>550</v>
      </c>
      <c r="G7039">
        <v>89</v>
      </c>
      <c r="H7039">
        <v>21</v>
      </c>
      <c r="I7039">
        <v>1130</v>
      </c>
      <c r="J7039">
        <v>1790</v>
      </c>
      <c r="K7039">
        <v>18151</v>
      </c>
      <c r="L7039">
        <v>15</v>
      </c>
      <c r="M7039">
        <v>3592</v>
      </c>
      <c r="N7039">
        <v>1964</v>
      </c>
      <c r="O7039">
        <v>20</v>
      </c>
      <c r="P7039">
        <v>5590</v>
      </c>
      <c r="Q7039">
        <v>1397</v>
      </c>
      <c r="R7039">
        <v>8252</v>
      </c>
      <c r="S7039">
        <v>0</v>
      </c>
      <c r="T7039">
        <v>-6855</v>
      </c>
      <c r="U7039">
        <v>3600</v>
      </c>
      <c r="V7039">
        <v>4255</v>
      </c>
      <c r="W7039">
        <v>14680</v>
      </c>
      <c r="X7039">
        <v>19416</v>
      </c>
      <c r="Y7039">
        <v>0.31</v>
      </c>
      <c r="Z7039">
        <v>-7</v>
      </c>
      <c r="AA7039">
        <v>17021</v>
      </c>
      <c r="AB7039">
        <v>-14</v>
      </c>
      <c r="AC7039">
        <v>80.209999999999994</v>
      </c>
    </row>
    <row r="7040" spans="1:29" x14ac:dyDescent="0.3">
      <c r="A7040">
        <v>2016</v>
      </c>
      <c r="B7040">
        <v>1</v>
      </c>
      <c r="C7040" s="1">
        <v>42377</v>
      </c>
      <c r="D7040">
        <v>23400</v>
      </c>
      <c r="E7040">
        <v>178</v>
      </c>
      <c r="F7040">
        <v>371</v>
      </c>
      <c r="G7040">
        <v>211</v>
      </c>
      <c r="H7040">
        <v>20</v>
      </c>
      <c r="I7040">
        <v>1540</v>
      </c>
      <c r="J7040">
        <v>2142</v>
      </c>
      <c r="K7040">
        <v>25720</v>
      </c>
      <c r="L7040">
        <v>17</v>
      </c>
      <c r="M7040">
        <v>2990</v>
      </c>
      <c r="N7040">
        <v>2603</v>
      </c>
      <c r="O7040">
        <v>14</v>
      </c>
      <c r="P7040">
        <v>5623</v>
      </c>
      <c r="Q7040">
        <v>1397</v>
      </c>
      <c r="R7040">
        <v>8482</v>
      </c>
      <c r="S7040">
        <v>0</v>
      </c>
      <c r="T7040">
        <v>-7084</v>
      </c>
      <c r="U7040">
        <v>4661</v>
      </c>
      <c r="V7040">
        <v>5785</v>
      </c>
      <c r="W7040">
        <v>20901</v>
      </c>
      <c r="X7040">
        <v>27181</v>
      </c>
      <c r="Y7040">
        <v>0.22</v>
      </c>
      <c r="Z7040">
        <v>-6</v>
      </c>
      <c r="AA7040">
        <v>24180</v>
      </c>
      <c r="AB7040">
        <v>-12</v>
      </c>
      <c r="AC7040">
        <v>79.37</v>
      </c>
    </row>
    <row r="7041" spans="1:29" x14ac:dyDescent="0.3">
      <c r="A7041">
        <v>2016</v>
      </c>
      <c r="B7041">
        <v>1</v>
      </c>
      <c r="C7041" s="1">
        <v>42378</v>
      </c>
      <c r="D7041">
        <v>25100</v>
      </c>
      <c r="E7041">
        <v>203</v>
      </c>
      <c r="F7041">
        <v>269</v>
      </c>
      <c r="G7041">
        <v>105</v>
      </c>
      <c r="H7041">
        <v>20</v>
      </c>
      <c r="I7041">
        <v>1630</v>
      </c>
      <c r="J7041">
        <v>2023</v>
      </c>
      <c r="K7041">
        <v>27326</v>
      </c>
      <c r="L7041">
        <v>9</v>
      </c>
      <c r="M7041">
        <v>3194</v>
      </c>
      <c r="N7041">
        <v>2870</v>
      </c>
      <c r="O7041">
        <v>14</v>
      </c>
      <c r="P7041">
        <v>6087</v>
      </c>
      <c r="Q7041">
        <v>1348</v>
      </c>
      <c r="R7041">
        <v>7565</v>
      </c>
      <c r="S7041">
        <v>0</v>
      </c>
      <c r="T7041">
        <v>-6216</v>
      </c>
      <c r="U7041">
        <v>5005</v>
      </c>
      <c r="V7041">
        <v>4982</v>
      </c>
      <c r="W7041">
        <v>22039</v>
      </c>
      <c r="X7041">
        <v>27455</v>
      </c>
      <c r="Y7041">
        <v>0.22</v>
      </c>
      <c r="Z7041">
        <v>0</v>
      </c>
      <c r="AA7041">
        <v>25696</v>
      </c>
      <c r="AB7041">
        <v>-7</v>
      </c>
      <c r="AC7041">
        <v>78.56</v>
      </c>
    </row>
    <row r="7042" spans="1:29" x14ac:dyDescent="0.3">
      <c r="A7042">
        <v>2016</v>
      </c>
      <c r="B7042">
        <v>1</v>
      </c>
      <c r="C7042" s="1">
        <v>42379</v>
      </c>
      <c r="D7042">
        <v>21800</v>
      </c>
      <c r="E7042">
        <v>189</v>
      </c>
      <c r="F7042">
        <v>223</v>
      </c>
      <c r="G7042">
        <v>100</v>
      </c>
      <c r="H7042">
        <v>20</v>
      </c>
      <c r="I7042">
        <v>1480</v>
      </c>
      <c r="J7042">
        <v>1823</v>
      </c>
      <c r="K7042">
        <v>23812</v>
      </c>
      <c r="L7042">
        <v>15</v>
      </c>
      <c r="M7042">
        <v>2393</v>
      </c>
      <c r="N7042">
        <v>3418</v>
      </c>
      <c r="O7042">
        <v>15</v>
      </c>
      <c r="P7042">
        <v>5841</v>
      </c>
      <c r="Q7042">
        <v>1297</v>
      </c>
      <c r="R7042">
        <v>1375</v>
      </c>
      <c r="S7042">
        <v>0</v>
      </c>
      <c r="T7042">
        <v>-78</v>
      </c>
      <c r="U7042">
        <v>4578</v>
      </c>
      <c r="V7042">
        <v>611</v>
      </c>
      <c r="W7042">
        <v>17433</v>
      </c>
      <c r="X7042">
        <v>18049</v>
      </c>
      <c r="Y7042">
        <v>0.24</v>
      </c>
      <c r="Z7042">
        <v>24</v>
      </c>
      <c r="AA7042">
        <v>22332</v>
      </c>
      <c r="AB7042">
        <v>19</v>
      </c>
      <c r="AC7042">
        <v>78.069999999999993</v>
      </c>
    </row>
    <row r="7043" spans="1:29" x14ac:dyDescent="0.3">
      <c r="A7043">
        <v>2016</v>
      </c>
      <c r="B7043">
        <v>1</v>
      </c>
      <c r="C7043" s="1">
        <v>42380</v>
      </c>
      <c r="D7043">
        <v>18500</v>
      </c>
      <c r="E7043">
        <v>152</v>
      </c>
      <c r="F7043">
        <v>198</v>
      </c>
      <c r="G7043">
        <v>110</v>
      </c>
      <c r="H7043">
        <v>16</v>
      </c>
      <c r="I7043">
        <v>1400</v>
      </c>
      <c r="J7043">
        <v>1724</v>
      </c>
      <c r="K7043">
        <v>20376</v>
      </c>
      <c r="L7043">
        <v>6</v>
      </c>
      <c r="M7043">
        <v>2289</v>
      </c>
      <c r="N7043">
        <v>3634</v>
      </c>
      <c r="O7043">
        <v>18</v>
      </c>
      <c r="P7043">
        <v>5948</v>
      </c>
      <c r="Q7043">
        <v>1298</v>
      </c>
      <c r="R7043">
        <v>229</v>
      </c>
      <c r="S7043">
        <v>0</v>
      </c>
      <c r="T7043">
        <v>1069</v>
      </c>
      <c r="U7043">
        <v>4080</v>
      </c>
      <c r="V7043">
        <v>-839</v>
      </c>
      <c r="W7043">
        <v>14273</v>
      </c>
      <c r="X7043">
        <v>13359</v>
      </c>
      <c r="Y7043">
        <v>0.28999999999999998</v>
      </c>
      <c r="Z7043">
        <v>34</v>
      </c>
      <c r="AA7043">
        <v>18976</v>
      </c>
      <c r="AB7043">
        <v>30</v>
      </c>
      <c r="AC7043">
        <v>77.8</v>
      </c>
    </row>
    <row r="7044" spans="1:29" x14ac:dyDescent="0.3">
      <c r="A7044">
        <v>2016</v>
      </c>
      <c r="B7044">
        <v>1</v>
      </c>
      <c r="C7044" s="1">
        <v>42381</v>
      </c>
      <c r="D7044">
        <v>17100</v>
      </c>
      <c r="E7044">
        <v>140</v>
      </c>
      <c r="F7044">
        <v>172</v>
      </c>
      <c r="G7044">
        <v>109</v>
      </c>
      <c r="H7044">
        <v>11</v>
      </c>
      <c r="I7044">
        <v>1320</v>
      </c>
      <c r="J7044">
        <v>1612</v>
      </c>
      <c r="K7044">
        <v>18852</v>
      </c>
      <c r="L7044">
        <v>10</v>
      </c>
      <c r="M7044">
        <v>2294</v>
      </c>
      <c r="N7044">
        <v>3643</v>
      </c>
      <c r="O7044">
        <v>17</v>
      </c>
      <c r="P7044">
        <v>5964</v>
      </c>
      <c r="Q7044">
        <v>1248</v>
      </c>
      <c r="R7044">
        <v>229</v>
      </c>
      <c r="S7044">
        <v>0</v>
      </c>
      <c r="T7044">
        <v>1019</v>
      </c>
      <c r="U7044">
        <v>3845</v>
      </c>
      <c r="V7044">
        <v>-1170</v>
      </c>
      <c r="W7044">
        <v>13110</v>
      </c>
      <c r="X7044">
        <v>11869</v>
      </c>
      <c r="Y7044">
        <v>0.31</v>
      </c>
      <c r="Z7044">
        <v>37</v>
      </c>
      <c r="AA7044">
        <v>17532</v>
      </c>
      <c r="AB7044">
        <v>32</v>
      </c>
      <c r="AC7044">
        <v>77.62</v>
      </c>
    </row>
    <row r="7045" spans="1:29" x14ac:dyDescent="0.3">
      <c r="A7045">
        <v>2016</v>
      </c>
      <c r="B7045">
        <v>1</v>
      </c>
      <c r="C7045" s="1">
        <v>42382</v>
      </c>
      <c r="D7045">
        <v>15900</v>
      </c>
      <c r="E7045">
        <v>140</v>
      </c>
      <c r="F7045">
        <v>165</v>
      </c>
      <c r="G7045">
        <v>113</v>
      </c>
      <c r="H7045">
        <v>13</v>
      </c>
      <c r="I7045">
        <v>1240</v>
      </c>
      <c r="J7045">
        <v>1532</v>
      </c>
      <c r="K7045">
        <v>17572</v>
      </c>
      <c r="L7045">
        <v>17</v>
      </c>
      <c r="M7045">
        <v>2398</v>
      </c>
      <c r="N7045">
        <v>3654</v>
      </c>
      <c r="O7045">
        <v>14</v>
      </c>
      <c r="P7045">
        <v>6083</v>
      </c>
      <c r="Q7045">
        <v>1248</v>
      </c>
      <c r="R7045">
        <v>229</v>
      </c>
      <c r="S7045">
        <v>0</v>
      </c>
      <c r="T7045">
        <v>1019</v>
      </c>
      <c r="U7045">
        <v>3706</v>
      </c>
      <c r="V7045">
        <v>-1507</v>
      </c>
      <c r="W7045">
        <v>12049</v>
      </c>
      <c r="X7045">
        <v>10470</v>
      </c>
      <c r="Y7045">
        <v>0.34</v>
      </c>
      <c r="Z7045">
        <v>40</v>
      </c>
      <c r="AA7045">
        <v>16332</v>
      </c>
      <c r="AB7045">
        <v>36</v>
      </c>
      <c r="AC7045">
        <v>77.540000000000006</v>
      </c>
    </row>
    <row r="7046" spans="1:29" x14ac:dyDescent="0.3">
      <c r="A7046">
        <v>2016</v>
      </c>
      <c r="B7046">
        <v>1</v>
      </c>
      <c r="C7046" s="1">
        <v>42383</v>
      </c>
      <c r="D7046">
        <v>15200</v>
      </c>
      <c r="E7046">
        <v>143</v>
      </c>
      <c r="F7046">
        <v>208</v>
      </c>
      <c r="G7046">
        <v>88</v>
      </c>
      <c r="H7046">
        <v>20</v>
      </c>
      <c r="I7046">
        <v>1140</v>
      </c>
      <c r="J7046">
        <v>1456</v>
      </c>
      <c r="K7046">
        <v>16799</v>
      </c>
      <c r="L7046">
        <v>7</v>
      </c>
      <c r="M7046">
        <v>2197</v>
      </c>
      <c r="N7046">
        <v>3625</v>
      </c>
      <c r="O7046">
        <v>15</v>
      </c>
      <c r="P7046">
        <v>5844</v>
      </c>
      <c r="Q7046">
        <v>1198</v>
      </c>
      <c r="R7046">
        <v>688</v>
      </c>
      <c r="S7046">
        <v>0</v>
      </c>
      <c r="T7046">
        <v>511</v>
      </c>
      <c r="U7046">
        <v>3475</v>
      </c>
      <c r="V7046">
        <v>-1245</v>
      </c>
      <c r="W7046">
        <v>11725</v>
      </c>
      <c r="X7046">
        <v>10444</v>
      </c>
      <c r="Y7046">
        <v>0.35</v>
      </c>
      <c r="Z7046">
        <v>38</v>
      </c>
      <c r="AA7046">
        <v>15659</v>
      </c>
      <c r="AB7046">
        <v>33</v>
      </c>
      <c r="AC7046">
        <v>77.459999999999994</v>
      </c>
    </row>
    <row r="7047" spans="1:29" x14ac:dyDescent="0.3">
      <c r="A7047">
        <v>2016</v>
      </c>
      <c r="B7047">
        <v>1</v>
      </c>
      <c r="C7047" s="1">
        <v>42384</v>
      </c>
      <c r="D7047">
        <v>17300</v>
      </c>
      <c r="E7047">
        <v>147</v>
      </c>
      <c r="F7047">
        <v>375</v>
      </c>
      <c r="G7047">
        <v>87</v>
      </c>
      <c r="H7047">
        <v>20</v>
      </c>
      <c r="I7047">
        <v>1050</v>
      </c>
      <c r="J7047">
        <v>1532</v>
      </c>
      <c r="K7047">
        <v>18979</v>
      </c>
      <c r="L7047">
        <v>12</v>
      </c>
      <c r="M7047">
        <v>1695</v>
      </c>
      <c r="N7047">
        <v>2427</v>
      </c>
      <c r="O7047">
        <v>14</v>
      </c>
      <c r="P7047">
        <v>4149</v>
      </c>
      <c r="Q7047">
        <v>1198</v>
      </c>
      <c r="R7047">
        <v>1375</v>
      </c>
      <c r="S7047">
        <v>0</v>
      </c>
      <c r="T7047">
        <v>-177</v>
      </c>
      <c r="U7047">
        <v>3754</v>
      </c>
      <c r="V7047">
        <v>1252</v>
      </c>
      <c r="W7047">
        <v>13743</v>
      </c>
      <c r="X7047">
        <v>15007</v>
      </c>
      <c r="Y7047">
        <v>0.22</v>
      </c>
      <c r="Z7047">
        <v>21</v>
      </c>
      <c r="AA7047">
        <v>17929</v>
      </c>
      <c r="AB7047">
        <v>16</v>
      </c>
      <c r="AC7047">
        <v>77.150000000000006</v>
      </c>
    </row>
    <row r="7048" spans="1:29" x14ac:dyDescent="0.3">
      <c r="A7048">
        <v>2016</v>
      </c>
      <c r="B7048">
        <v>1</v>
      </c>
      <c r="C7048" s="1">
        <v>42385</v>
      </c>
      <c r="D7048">
        <v>22000</v>
      </c>
      <c r="E7048">
        <v>167</v>
      </c>
      <c r="F7048">
        <v>534</v>
      </c>
      <c r="G7048">
        <v>92</v>
      </c>
      <c r="H7048">
        <v>21</v>
      </c>
      <c r="I7048">
        <v>985</v>
      </c>
      <c r="J7048">
        <v>1632</v>
      </c>
      <c r="K7048">
        <v>23799</v>
      </c>
      <c r="L7048">
        <v>13</v>
      </c>
      <c r="M7048">
        <v>2299</v>
      </c>
      <c r="N7048">
        <v>1904</v>
      </c>
      <c r="O7048">
        <v>14</v>
      </c>
      <c r="P7048">
        <v>4230</v>
      </c>
      <c r="Q7048">
        <v>1148</v>
      </c>
      <c r="R7048">
        <v>2063</v>
      </c>
      <c r="S7048">
        <v>0</v>
      </c>
      <c r="T7048">
        <v>-915</v>
      </c>
      <c r="U7048">
        <v>4408</v>
      </c>
      <c r="V7048">
        <v>2404</v>
      </c>
      <c r="W7048">
        <v>18015</v>
      </c>
      <c r="X7048">
        <v>20483</v>
      </c>
      <c r="Y7048">
        <v>0.18</v>
      </c>
      <c r="Z7048">
        <v>14</v>
      </c>
      <c r="AA7048">
        <v>22814</v>
      </c>
      <c r="AB7048">
        <v>10</v>
      </c>
      <c r="AC7048">
        <v>76.650000000000006</v>
      </c>
    </row>
    <row r="7049" spans="1:29" x14ac:dyDescent="0.3">
      <c r="A7049">
        <v>2016</v>
      </c>
      <c r="B7049">
        <v>1</v>
      </c>
      <c r="C7049" s="1">
        <v>42386</v>
      </c>
      <c r="D7049">
        <v>25700</v>
      </c>
      <c r="E7049">
        <v>417</v>
      </c>
      <c r="F7049">
        <v>460</v>
      </c>
      <c r="G7049">
        <v>111</v>
      </c>
      <c r="H7049">
        <v>21</v>
      </c>
      <c r="I7049">
        <v>949</v>
      </c>
      <c r="J7049">
        <v>1541</v>
      </c>
      <c r="K7049">
        <v>27658</v>
      </c>
      <c r="L7049">
        <v>12</v>
      </c>
      <c r="M7049">
        <v>2196</v>
      </c>
      <c r="N7049">
        <v>1907</v>
      </c>
      <c r="O7049">
        <v>15</v>
      </c>
      <c r="P7049">
        <v>4129</v>
      </c>
      <c r="Q7049">
        <v>1148</v>
      </c>
      <c r="R7049">
        <v>5043</v>
      </c>
      <c r="S7049">
        <v>0</v>
      </c>
      <c r="T7049">
        <v>-3895</v>
      </c>
      <c r="U7049">
        <v>5037</v>
      </c>
      <c r="V7049">
        <v>4981</v>
      </c>
      <c r="W7049">
        <v>22171</v>
      </c>
      <c r="X7049">
        <v>27424</v>
      </c>
      <c r="Y7049">
        <v>0.15</v>
      </c>
      <c r="Z7049">
        <v>1</v>
      </c>
      <c r="AA7049">
        <v>26709</v>
      </c>
      <c r="AB7049">
        <v>-3</v>
      </c>
      <c r="AC7049">
        <v>76</v>
      </c>
    </row>
    <row r="7050" spans="1:29" x14ac:dyDescent="0.3">
      <c r="A7050">
        <v>2016</v>
      </c>
      <c r="B7050">
        <v>1</v>
      </c>
      <c r="C7050" s="1">
        <v>42387</v>
      </c>
      <c r="D7050">
        <v>29700</v>
      </c>
      <c r="E7050">
        <v>1040</v>
      </c>
      <c r="F7050">
        <v>1100</v>
      </c>
      <c r="G7050">
        <v>239</v>
      </c>
      <c r="H7050">
        <v>30</v>
      </c>
      <c r="I7050">
        <v>994</v>
      </c>
      <c r="J7050">
        <v>2364</v>
      </c>
      <c r="K7050">
        <v>33104</v>
      </c>
      <c r="L7050">
        <v>10</v>
      </c>
      <c r="M7050">
        <v>2193</v>
      </c>
      <c r="N7050">
        <v>1913</v>
      </c>
      <c r="O7050">
        <v>14</v>
      </c>
      <c r="P7050">
        <v>4130</v>
      </c>
      <c r="Q7050">
        <v>1098</v>
      </c>
      <c r="R7050">
        <v>5502</v>
      </c>
      <c r="S7050">
        <v>0</v>
      </c>
      <c r="T7050">
        <v>-4403</v>
      </c>
      <c r="U7050">
        <v>5704</v>
      </c>
      <c r="V7050">
        <v>6800</v>
      </c>
      <c r="W7050">
        <v>26269</v>
      </c>
      <c r="X7050">
        <v>33377</v>
      </c>
      <c r="Y7050">
        <v>0.12</v>
      </c>
      <c r="Z7050">
        <v>-1</v>
      </c>
      <c r="AA7050">
        <v>32110</v>
      </c>
      <c r="AB7050">
        <v>-4</v>
      </c>
      <c r="AC7050">
        <v>75.25</v>
      </c>
    </row>
    <row r="7051" spans="1:29" x14ac:dyDescent="0.3">
      <c r="A7051">
        <v>2016</v>
      </c>
      <c r="B7051">
        <v>1</v>
      </c>
      <c r="C7051" s="1">
        <v>42388</v>
      </c>
      <c r="D7051">
        <v>35700</v>
      </c>
      <c r="E7051">
        <v>1438</v>
      </c>
      <c r="F7051">
        <v>1180</v>
      </c>
      <c r="G7051">
        <v>223</v>
      </c>
      <c r="H7051">
        <v>26</v>
      </c>
      <c r="I7051">
        <v>1320</v>
      </c>
      <c r="J7051">
        <v>2749</v>
      </c>
      <c r="K7051">
        <v>39887</v>
      </c>
      <c r="L7051">
        <v>14</v>
      </c>
      <c r="M7051">
        <v>2243</v>
      </c>
      <c r="N7051">
        <v>1916</v>
      </c>
      <c r="O7051">
        <v>14</v>
      </c>
      <c r="P7051">
        <v>4186</v>
      </c>
      <c r="Q7051">
        <v>1098</v>
      </c>
      <c r="R7051">
        <v>6189</v>
      </c>
      <c r="S7051">
        <v>0</v>
      </c>
      <c r="T7051">
        <v>-5091</v>
      </c>
      <c r="U7051">
        <v>6539</v>
      </c>
      <c r="V7051">
        <v>8411</v>
      </c>
      <c r="W7051">
        <v>32025</v>
      </c>
      <c r="X7051">
        <v>40792</v>
      </c>
      <c r="Y7051">
        <v>0.1</v>
      </c>
      <c r="Z7051">
        <v>-2</v>
      </c>
      <c r="AA7051">
        <v>38567</v>
      </c>
      <c r="AB7051">
        <v>-6</v>
      </c>
      <c r="AC7051">
        <v>74.42</v>
      </c>
    </row>
    <row r="7052" spans="1:29" x14ac:dyDescent="0.3">
      <c r="A7052">
        <v>2016</v>
      </c>
      <c r="B7052">
        <v>1</v>
      </c>
      <c r="C7052" s="1">
        <v>42389</v>
      </c>
      <c r="D7052">
        <v>40100</v>
      </c>
      <c r="E7052">
        <v>1618</v>
      </c>
      <c r="F7052">
        <v>1160</v>
      </c>
      <c r="G7052">
        <v>295</v>
      </c>
      <c r="H7052">
        <v>17</v>
      </c>
      <c r="I7052">
        <v>2530</v>
      </c>
      <c r="J7052">
        <v>4002</v>
      </c>
      <c r="K7052">
        <v>45720</v>
      </c>
      <c r="L7052">
        <v>14</v>
      </c>
      <c r="M7052">
        <v>1993</v>
      </c>
      <c r="N7052">
        <v>2342</v>
      </c>
      <c r="O7052">
        <v>14</v>
      </c>
      <c r="P7052">
        <v>4362</v>
      </c>
      <c r="Q7052">
        <v>1098</v>
      </c>
      <c r="R7052">
        <v>5731</v>
      </c>
      <c r="S7052">
        <v>0</v>
      </c>
      <c r="T7052">
        <v>-4632</v>
      </c>
      <c r="U7052">
        <v>7006</v>
      </c>
      <c r="V7052">
        <v>9656</v>
      </c>
      <c r="W7052">
        <v>36009</v>
      </c>
      <c r="X7052">
        <v>45990</v>
      </c>
      <c r="Y7052">
        <v>0.09</v>
      </c>
      <c r="Z7052">
        <v>-1</v>
      </c>
      <c r="AA7052">
        <v>44770</v>
      </c>
      <c r="AB7052">
        <v>-3</v>
      </c>
      <c r="AC7052">
        <v>73.55</v>
      </c>
    </row>
    <row r="7053" spans="1:29" x14ac:dyDescent="0.3">
      <c r="A7053">
        <v>2016</v>
      </c>
      <c r="B7053">
        <v>1</v>
      </c>
      <c r="C7053" s="1">
        <v>42390</v>
      </c>
      <c r="D7053">
        <v>44200</v>
      </c>
      <c r="E7053">
        <v>1907</v>
      </c>
      <c r="F7053">
        <v>818</v>
      </c>
      <c r="G7053">
        <v>132</v>
      </c>
      <c r="H7053">
        <v>17</v>
      </c>
      <c r="I7053">
        <v>3550</v>
      </c>
      <c r="J7053">
        <v>4517</v>
      </c>
      <c r="K7053">
        <v>50624</v>
      </c>
      <c r="L7053">
        <v>9</v>
      </c>
      <c r="M7053">
        <v>1994</v>
      </c>
      <c r="N7053">
        <v>2513</v>
      </c>
      <c r="O7053">
        <v>17</v>
      </c>
      <c r="P7053">
        <v>4533</v>
      </c>
      <c r="Q7053">
        <v>1048</v>
      </c>
      <c r="R7053">
        <v>5043</v>
      </c>
      <c r="S7053">
        <v>0</v>
      </c>
      <c r="T7053">
        <v>-3995</v>
      </c>
      <c r="U7053">
        <v>7389</v>
      </c>
      <c r="V7053">
        <v>9969</v>
      </c>
      <c r="W7053">
        <v>39836</v>
      </c>
      <c r="X7053">
        <v>50085</v>
      </c>
      <c r="Y7053">
        <v>0.09</v>
      </c>
      <c r="Z7053">
        <v>1</v>
      </c>
      <c r="AA7053">
        <v>48916</v>
      </c>
      <c r="AB7053">
        <v>-2</v>
      </c>
      <c r="AC7053">
        <v>72.680000000000007</v>
      </c>
    </row>
    <row r="7054" spans="1:29" x14ac:dyDescent="0.3">
      <c r="A7054">
        <v>2016</v>
      </c>
      <c r="B7054">
        <v>1</v>
      </c>
      <c r="C7054" s="1">
        <v>42391</v>
      </c>
      <c r="D7054">
        <v>48600</v>
      </c>
      <c r="E7054">
        <v>2022</v>
      </c>
      <c r="F7054">
        <v>672</v>
      </c>
      <c r="G7054">
        <v>130</v>
      </c>
      <c r="H7054">
        <v>21</v>
      </c>
      <c r="I7054">
        <v>2960</v>
      </c>
      <c r="J7054">
        <v>3783</v>
      </c>
      <c r="K7054">
        <v>54405</v>
      </c>
      <c r="L7054">
        <v>11</v>
      </c>
      <c r="M7054">
        <v>1990</v>
      </c>
      <c r="N7054">
        <v>2522</v>
      </c>
      <c r="O7054">
        <v>15</v>
      </c>
      <c r="P7054">
        <v>4537</v>
      </c>
      <c r="Q7054">
        <v>1048</v>
      </c>
      <c r="R7054">
        <v>2751</v>
      </c>
      <c r="S7054">
        <v>0</v>
      </c>
      <c r="T7054">
        <v>-1702</v>
      </c>
      <c r="U7054">
        <v>7851</v>
      </c>
      <c r="V7054">
        <v>8203</v>
      </c>
      <c r="W7054">
        <v>43248</v>
      </c>
      <c r="X7054">
        <v>51570</v>
      </c>
      <c r="Y7054">
        <v>0.08</v>
      </c>
      <c r="Z7054">
        <v>5</v>
      </c>
      <c r="AA7054">
        <v>51445</v>
      </c>
      <c r="AB7054">
        <v>0</v>
      </c>
      <c r="AC7054">
        <v>71.83</v>
      </c>
    </row>
    <row r="7055" spans="1:29" x14ac:dyDescent="0.3">
      <c r="A7055">
        <v>2016</v>
      </c>
      <c r="B7055">
        <v>1</v>
      </c>
      <c r="C7055" s="1">
        <v>42392</v>
      </c>
      <c r="D7055">
        <v>50000</v>
      </c>
      <c r="E7055">
        <v>1852</v>
      </c>
      <c r="F7055">
        <v>1800</v>
      </c>
      <c r="G7055">
        <v>145</v>
      </c>
      <c r="H7055">
        <v>25</v>
      </c>
      <c r="I7055">
        <v>2560</v>
      </c>
      <c r="J7055">
        <v>4530</v>
      </c>
      <c r="K7055">
        <v>56382</v>
      </c>
      <c r="L7055">
        <v>11</v>
      </c>
      <c r="M7055">
        <v>1597</v>
      </c>
      <c r="N7055">
        <v>2525</v>
      </c>
      <c r="O7055">
        <v>15</v>
      </c>
      <c r="P7055">
        <v>4147</v>
      </c>
      <c r="Q7055">
        <v>998</v>
      </c>
      <c r="R7055">
        <v>2063</v>
      </c>
      <c r="S7055">
        <v>0</v>
      </c>
      <c r="T7055">
        <v>-1065</v>
      </c>
      <c r="U7055">
        <v>8028</v>
      </c>
      <c r="V7055">
        <v>9103</v>
      </c>
      <c r="W7055">
        <v>44122</v>
      </c>
      <c r="X7055">
        <v>53300</v>
      </c>
      <c r="Y7055">
        <v>7.0000000000000007E-2</v>
      </c>
      <c r="Z7055">
        <v>5</v>
      </c>
      <c r="AA7055">
        <v>53822</v>
      </c>
      <c r="AB7055">
        <v>1</v>
      </c>
      <c r="AC7055">
        <v>71.010000000000005</v>
      </c>
    </row>
    <row r="7056" spans="1:29" x14ac:dyDescent="0.3">
      <c r="A7056">
        <v>2016</v>
      </c>
      <c r="B7056">
        <v>1</v>
      </c>
      <c r="C7056" s="1">
        <v>42393</v>
      </c>
      <c r="D7056">
        <v>49000</v>
      </c>
      <c r="E7056">
        <v>1640</v>
      </c>
      <c r="F7056">
        <v>1770</v>
      </c>
      <c r="G7056">
        <v>131</v>
      </c>
      <c r="H7056">
        <v>22</v>
      </c>
      <c r="I7056">
        <v>2420</v>
      </c>
      <c r="J7056">
        <v>4343</v>
      </c>
      <c r="K7056">
        <v>54983</v>
      </c>
      <c r="L7056">
        <v>18</v>
      </c>
      <c r="M7056">
        <v>1345</v>
      </c>
      <c r="N7056">
        <v>2514</v>
      </c>
      <c r="O7056">
        <v>14</v>
      </c>
      <c r="P7056">
        <v>3890</v>
      </c>
      <c r="Q7056">
        <v>998</v>
      </c>
      <c r="R7056">
        <v>1146</v>
      </c>
      <c r="S7056">
        <v>0</v>
      </c>
      <c r="T7056">
        <v>-148</v>
      </c>
      <c r="U7056">
        <v>7854</v>
      </c>
      <c r="V7056">
        <v>8403</v>
      </c>
      <c r="W7056">
        <v>42827</v>
      </c>
      <c r="X7056">
        <v>51241</v>
      </c>
      <c r="Y7056">
        <v>7.0000000000000007E-2</v>
      </c>
      <c r="Z7056">
        <v>7</v>
      </c>
      <c r="AA7056">
        <v>52563</v>
      </c>
      <c r="AB7056">
        <v>3</v>
      </c>
      <c r="AC7056">
        <v>70.260000000000005</v>
      </c>
    </row>
    <row r="7057" spans="1:29" x14ac:dyDescent="0.3">
      <c r="A7057">
        <v>2016</v>
      </c>
      <c r="B7057">
        <v>1</v>
      </c>
      <c r="C7057" s="1">
        <v>42394</v>
      </c>
      <c r="D7057">
        <v>48100</v>
      </c>
      <c r="E7057">
        <v>1480</v>
      </c>
      <c r="F7057">
        <v>1150</v>
      </c>
      <c r="G7057">
        <v>297</v>
      </c>
      <c r="H7057">
        <v>22</v>
      </c>
      <c r="I7057">
        <v>2700</v>
      </c>
      <c r="J7057">
        <v>4168</v>
      </c>
      <c r="K7057">
        <v>53748</v>
      </c>
      <c r="L7057">
        <v>6</v>
      </c>
      <c r="M7057">
        <v>1297</v>
      </c>
      <c r="N7057">
        <v>2498</v>
      </c>
      <c r="O7057">
        <v>12</v>
      </c>
      <c r="P7057">
        <v>3813</v>
      </c>
      <c r="Q7057">
        <v>999</v>
      </c>
      <c r="R7057">
        <v>917</v>
      </c>
      <c r="S7057">
        <v>0</v>
      </c>
      <c r="T7057">
        <v>82</v>
      </c>
      <c r="U7057">
        <v>7717</v>
      </c>
      <c r="V7057">
        <v>8019</v>
      </c>
      <c r="W7057">
        <v>41840</v>
      </c>
      <c r="X7057">
        <v>49853</v>
      </c>
      <c r="Y7057">
        <v>7.0000000000000007E-2</v>
      </c>
      <c r="Z7057">
        <v>7</v>
      </c>
      <c r="AA7057">
        <v>51048</v>
      </c>
      <c r="AB7057">
        <v>2</v>
      </c>
      <c r="AC7057">
        <v>69.569999999999993</v>
      </c>
    </row>
    <row r="7058" spans="1:29" x14ac:dyDescent="0.3">
      <c r="A7058">
        <v>2016</v>
      </c>
      <c r="B7058">
        <v>1</v>
      </c>
      <c r="C7058" s="1">
        <v>42395</v>
      </c>
      <c r="D7058">
        <v>47200</v>
      </c>
      <c r="E7058">
        <v>1341</v>
      </c>
      <c r="F7058">
        <v>855</v>
      </c>
      <c r="G7058">
        <v>467</v>
      </c>
      <c r="H7058">
        <v>21</v>
      </c>
      <c r="I7058">
        <v>2560</v>
      </c>
      <c r="J7058">
        <v>3904</v>
      </c>
      <c r="K7058">
        <v>52445</v>
      </c>
      <c r="L7058">
        <v>12</v>
      </c>
      <c r="M7058">
        <v>1894</v>
      </c>
      <c r="N7058">
        <v>2108</v>
      </c>
      <c r="O7058">
        <v>12</v>
      </c>
      <c r="P7058">
        <v>4025</v>
      </c>
      <c r="Q7058">
        <v>998</v>
      </c>
      <c r="R7058">
        <v>917</v>
      </c>
      <c r="S7058">
        <v>0</v>
      </c>
      <c r="T7058">
        <v>82</v>
      </c>
      <c r="U7058">
        <v>7611</v>
      </c>
      <c r="V7058">
        <v>7436</v>
      </c>
      <c r="W7058">
        <v>40907</v>
      </c>
      <c r="X7058">
        <v>48338</v>
      </c>
      <c r="Y7058">
        <v>0.08</v>
      </c>
      <c r="Z7058">
        <v>8</v>
      </c>
      <c r="AA7058">
        <v>49885</v>
      </c>
      <c r="AB7058">
        <v>3</v>
      </c>
      <c r="AC7058">
        <v>68.94</v>
      </c>
    </row>
    <row r="7059" spans="1:29" x14ac:dyDescent="0.3">
      <c r="A7059">
        <v>2016</v>
      </c>
      <c r="B7059">
        <v>1</v>
      </c>
      <c r="C7059" s="1">
        <v>42396</v>
      </c>
      <c r="D7059">
        <v>44800</v>
      </c>
      <c r="E7059">
        <v>1175</v>
      </c>
      <c r="F7059">
        <v>686</v>
      </c>
      <c r="G7059">
        <v>173</v>
      </c>
      <c r="H7059">
        <v>21</v>
      </c>
      <c r="I7059">
        <v>2410</v>
      </c>
      <c r="J7059">
        <v>3290</v>
      </c>
      <c r="K7059">
        <v>49265</v>
      </c>
      <c r="L7059">
        <v>14</v>
      </c>
      <c r="M7059">
        <v>2198</v>
      </c>
      <c r="N7059">
        <v>2182</v>
      </c>
      <c r="O7059">
        <v>18</v>
      </c>
      <c r="P7059">
        <v>4412</v>
      </c>
      <c r="Q7059">
        <v>948</v>
      </c>
      <c r="R7059">
        <v>229</v>
      </c>
      <c r="S7059">
        <v>0</v>
      </c>
      <c r="T7059">
        <v>719</v>
      </c>
      <c r="U7059">
        <v>7308</v>
      </c>
      <c r="V7059">
        <v>5718</v>
      </c>
      <c r="W7059">
        <v>38466</v>
      </c>
      <c r="X7059">
        <v>44133</v>
      </c>
      <c r="Y7059">
        <v>0.09</v>
      </c>
      <c r="Z7059">
        <v>10</v>
      </c>
      <c r="AA7059">
        <v>46855</v>
      </c>
      <c r="AB7059">
        <v>6</v>
      </c>
      <c r="AC7059">
        <v>68.400000000000006</v>
      </c>
    </row>
    <row r="7060" spans="1:29" x14ac:dyDescent="0.3">
      <c r="A7060">
        <v>2016</v>
      </c>
      <c r="B7060">
        <v>1</v>
      </c>
      <c r="C7060" s="1">
        <v>42397</v>
      </c>
      <c r="D7060">
        <v>40100</v>
      </c>
      <c r="E7060">
        <v>1008</v>
      </c>
      <c r="F7060">
        <v>573</v>
      </c>
      <c r="G7060">
        <v>142</v>
      </c>
      <c r="H7060">
        <v>21</v>
      </c>
      <c r="I7060">
        <v>2210</v>
      </c>
      <c r="J7060">
        <v>2946</v>
      </c>
      <c r="K7060">
        <v>44054</v>
      </c>
      <c r="L7060">
        <v>22</v>
      </c>
      <c r="M7060">
        <v>2391</v>
      </c>
      <c r="N7060">
        <v>2458</v>
      </c>
      <c r="O7060">
        <v>10</v>
      </c>
      <c r="P7060">
        <v>4881</v>
      </c>
      <c r="Q7060">
        <v>948</v>
      </c>
      <c r="R7060">
        <v>229</v>
      </c>
      <c r="S7060">
        <v>0</v>
      </c>
      <c r="T7060">
        <v>719</v>
      </c>
      <c r="U7060">
        <v>6757</v>
      </c>
      <c r="V7060">
        <v>4355</v>
      </c>
      <c r="W7060">
        <v>34150</v>
      </c>
      <c r="X7060">
        <v>38454</v>
      </c>
      <c r="Y7060">
        <v>0.11</v>
      </c>
      <c r="Z7060">
        <v>13</v>
      </c>
      <c r="AA7060">
        <v>41844</v>
      </c>
      <c r="AB7060">
        <v>8</v>
      </c>
      <c r="AC7060">
        <v>67.98</v>
      </c>
    </row>
    <row r="7061" spans="1:29" x14ac:dyDescent="0.3">
      <c r="A7061">
        <v>2016</v>
      </c>
      <c r="B7061">
        <v>1</v>
      </c>
      <c r="C7061" s="1">
        <v>42398</v>
      </c>
      <c r="D7061">
        <v>34500</v>
      </c>
      <c r="E7061">
        <v>870</v>
      </c>
      <c r="F7061">
        <v>530</v>
      </c>
      <c r="G7061">
        <v>136</v>
      </c>
      <c r="H7061">
        <v>21</v>
      </c>
      <c r="I7061">
        <v>1960</v>
      </c>
      <c r="J7061">
        <v>2647</v>
      </c>
      <c r="K7061">
        <v>38017</v>
      </c>
      <c r="L7061">
        <v>41</v>
      </c>
      <c r="M7061">
        <v>2331</v>
      </c>
      <c r="N7061">
        <v>2458</v>
      </c>
      <c r="O7061">
        <v>18</v>
      </c>
      <c r="P7061">
        <v>4848</v>
      </c>
      <c r="Q7061">
        <v>948</v>
      </c>
      <c r="R7061">
        <v>917</v>
      </c>
      <c r="S7061">
        <v>0</v>
      </c>
      <c r="T7061">
        <v>32</v>
      </c>
      <c r="U7061">
        <v>6032</v>
      </c>
      <c r="V7061">
        <v>3810</v>
      </c>
      <c r="W7061">
        <v>29329</v>
      </c>
      <c r="X7061">
        <v>33137</v>
      </c>
      <c r="Y7061">
        <v>0.13</v>
      </c>
      <c r="Z7061">
        <v>13</v>
      </c>
      <c r="AA7061">
        <v>36057</v>
      </c>
      <c r="AB7061">
        <v>8</v>
      </c>
      <c r="AC7061">
        <v>67.680000000000007</v>
      </c>
    </row>
    <row r="7062" spans="1:29" x14ac:dyDescent="0.3">
      <c r="A7062">
        <v>2016</v>
      </c>
      <c r="B7062">
        <v>1</v>
      </c>
      <c r="C7062" s="1">
        <v>42399</v>
      </c>
      <c r="D7062">
        <v>32500</v>
      </c>
      <c r="E7062">
        <v>817</v>
      </c>
      <c r="F7062">
        <v>4160</v>
      </c>
      <c r="G7062">
        <v>141</v>
      </c>
      <c r="H7062">
        <v>24</v>
      </c>
      <c r="I7062">
        <v>1730</v>
      </c>
      <c r="J7062">
        <v>6055</v>
      </c>
      <c r="K7062">
        <v>39372</v>
      </c>
      <c r="L7062">
        <v>48</v>
      </c>
      <c r="M7062">
        <v>2191</v>
      </c>
      <c r="N7062">
        <v>2470</v>
      </c>
      <c r="O7062">
        <v>18</v>
      </c>
      <c r="P7062">
        <v>4727</v>
      </c>
      <c r="Q7062">
        <v>948</v>
      </c>
      <c r="R7062">
        <v>1146</v>
      </c>
      <c r="S7062">
        <v>0</v>
      </c>
      <c r="T7062">
        <v>-198</v>
      </c>
      <c r="U7062">
        <v>5657</v>
      </c>
      <c r="V7062">
        <v>7114</v>
      </c>
      <c r="W7062">
        <v>27715</v>
      </c>
      <c r="X7062">
        <v>34843</v>
      </c>
      <c r="Y7062">
        <v>0.12</v>
      </c>
      <c r="Z7062">
        <v>12</v>
      </c>
      <c r="AA7062">
        <v>37642</v>
      </c>
      <c r="AB7062">
        <v>7</v>
      </c>
      <c r="AC7062">
        <v>67.37</v>
      </c>
    </row>
    <row r="7063" spans="1:29" x14ac:dyDescent="0.3">
      <c r="A7063">
        <v>2016</v>
      </c>
      <c r="B7063">
        <v>1</v>
      </c>
      <c r="C7063" s="1">
        <v>42400</v>
      </c>
      <c r="D7063">
        <v>38100</v>
      </c>
      <c r="E7063">
        <v>801</v>
      </c>
      <c r="F7063">
        <v>2650</v>
      </c>
      <c r="G7063">
        <v>137</v>
      </c>
      <c r="H7063">
        <v>23</v>
      </c>
      <c r="I7063">
        <v>1570</v>
      </c>
      <c r="J7063">
        <v>4380</v>
      </c>
      <c r="K7063">
        <v>43281</v>
      </c>
      <c r="L7063">
        <v>46</v>
      </c>
      <c r="M7063">
        <v>2093</v>
      </c>
      <c r="N7063">
        <v>2457</v>
      </c>
      <c r="O7063">
        <v>15</v>
      </c>
      <c r="P7063">
        <v>4610</v>
      </c>
      <c r="Q7063">
        <v>900</v>
      </c>
      <c r="R7063">
        <v>1146</v>
      </c>
      <c r="S7063">
        <v>0</v>
      </c>
      <c r="T7063">
        <v>-246</v>
      </c>
      <c r="U7063">
        <v>6274</v>
      </c>
      <c r="V7063">
        <v>6204</v>
      </c>
      <c r="W7063">
        <v>32696</v>
      </c>
      <c r="X7063">
        <v>38917</v>
      </c>
      <c r="Y7063">
        <v>0.11</v>
      </c>
      <c r="Z7063">
        <v>10</v>
      </c>
      <c r="AA7063">
        <v>41711</v>
      </c>
      <c r="AB7063">
        <v>7</v>
      </c>
      <c r="AC7063">
        <v>66.989999999999995</v>
      </c>
    </row>
    <row r="7064" spans="1:29" x14ac:dyDescent="0.3">
      <c r="A7064">
        <v>2016</v>
      </c>
      <c r="B7064">
        <v>2</v>
      </c>
      <c r="C7064" s="1">
        <v>42401</v>
      </c>
      <c r="D7064">
        <v>42000</v>
      </c>
      <c r="E7064">
        <v>855</v>
      </c>
      <c r="F7064">
        <v>1780</v>
      </c>
      <c r="G7064">
        <v>134</v>
      </c>
      <c r="H7064">
        <v>22</v>
      </c>
      <c r="I7064">
        <v>1510</v>
      </c>
      <c r="J7064">
        <v>3446</v>
      </c>
      <c r="K7064">
        <v>46301</v>
      </c>
      <c r="L7064">
        <v>64</v>
      </c>
      <c r="M7064">
        <v>1990</v>
      </c>
      <c r="N7064">
        <v>2452</v>
      </c>
      <c r="O7064">
        <v>14</v>
      </c>
      <c r="P7064">
        <v>4520</v>
      </c>
      <c r="Q7064">
        <v>898</v>
      </c>
      <c r="R7064">
        <v>1146</v>
      </c>
      <c r="S7064">
        <v>0</v>
      </c>
      <c r="T7064">
        <v>-248</v>
      </c>
      <c r="U7064">
        <v>6774</v>
      </c>
      <c r="V7064">
        <v>5861</v>
      </c>
      <c r="W7064">
        <v>36150</v>
      </c>
      <c r="X7064">
        <v>42029</v>
      </c>
      <c r="Y7064">
        <v>0.1</v>
      </c>
      <c r="Z7064">
        <v>9</v>
      </c>
      <c r="AA7064">
        <v>44791</v>
      </c>
      <c r="AB7064">
        <v>6</v>
      </c>
      <c r="AC7064">
        <v>66.599999999999994</v>
      </c>
    </row>
    <row r="7065" spans="1:29" x14ac:dyDescent="0.3">
      <c r="A7065">
        <v>2016</v>
      </c>
      <c r="B7065">
        <v>2</v>
      </c>
      <c r="C7065" s="1">
        <v>42402</v>
      </c>
      <c r="D7065">
        <v>41200</v>
      </c>
      <c r="E7065">
        <v>1205</v>
      </c>
      <c r="F7065">
        <v>1280</v>
      </c>
      <c r="G7065">
        <v>121</v>
      </c>
      <c r="H7065">
        <v>22</v>
      </c>
      <c r="I7065">
        <v>1490</v>
      </c>
      <c r="J7065">
        <v>2913</v>
      </c>
      <c r="K7065">
        <v>45318</v>
      </c>
      <c r="L7065">
        <v>72</v>
      </c>
      <c r="M7065">
        <v>1499</v>
      </c>
      <c r="N7065">
        <v>1865</v>
      </c>
      <c r="O7065">
        <v>16</v>
      </c>
      <c r="P7065">
        <v>3453</v>
      </c>
      <c r="Q7065">
        <v>900</v>
      </c>
      <c r="R7065">
        <v>1146</v>
      </c>
      <c r="S7065">
        <v>0</v>
      </c>
      <c r="T7065">
        <v>-246</v>
      </c>
      <c r="U7065">
        <v>6770</v>
      </c>
      <c r="V7065">
        <v>6390</v>
      </c>
      <c r="W7065">
        <v>35704</v>
      </c>
      <c r="X7065">
        <v>42112</v>
      </c>
      <c r="Y7065">
        <v>7.0000000000000007E-2</v>
      </c>
      <c r="Z7065">
        <v>7</v>
      </c>
      <c r="AA7065">
        <v>43828</v>
      </c>
      <c r="AB7065">
        <v>4</v>
      </c>
      <c r="AC7065">
        <v>66.22</v>
      </c>
    </row>
    <row r="7066" spans="1:29" x14ac:dyDescent="0.3">
      <c r="A7066">
        <v>2016</v>
      </c>
      <c r="B7066">
        <v>2</v>
      </c>
      <c r="C7066" s="1">
        <v>42403</v>
      </c>
      <c r="D7066">
        <v>37500</v>
      </c>
      <c r="E7066">
        <v>1313</v>
      </c>
      <c r="F7066">
        <v>1030</v>
      </c>
      <c r="G7066">
        <v>113</v>
      </c>
      <c r="H7066">
        <v>22</v>
      </c>
      <c r="I7066">
        <v>1450</v>
      </c>
      <c r="J7066">
        <v>2614</v>
      </c>
      <c r="K7066">
        <v>41427</v>
      </c>
      <c r="L7066">
        <v>73</v>
      </c>
      <c r="M7066">
        <v>1497</v>
      </c>
      <c r="N7066">
        <v>1608</v>
      </c>
      <c r="O7066">
        <v>14</v>
      </c>
      <c r="P7066">
        <v>3192</v>
      </c>
      <c r="Q7066">
        <v>900</v>
      </c>
      <c r="R7066">
        <v>229</v>
      </c>
      <c r="S7066">
        <v>0</v>
      </c>
      <c r="T7066">
        <v>671</v>
      </c>
      <c r="U7066">
        <v>6416</v>
      </c>
      <c r="V7066">
        <v>5403</v>
      </c>
      <c r="W7066">
        <v>32209</v>
      </c>
      <c r="X7066">
        <v>37565</v>
      </c>
      <c r="Y7066">
        <v>7.0000000000000007E-2</v>
      </c>
      <c r="Z7066">
        <v>9</v>
      </c>
      <c r="AA7066">
        <v>39977</v>
      </c>
      <c r="AB7066">
        <v>6</v>
      </c>
      <c r="AC7066">
        <v>65.930000000000007</v>
      </c>
    </row>
    <row r="7067" spans="1:29" x14ac:dyDescent="0.3">
      <c r="A7067">
        <v>2016</v>
      </c>
      <c r="B7067">
        <v>2</v>
      </c>
      <c r="C7067" s="1">
        <v>42404</v>
      </c>
      <c r="D7067">
        <v>32200</v>
      </c>
      <c r="E7067">
        <v>1127</v>
      </c>
      <c r="F7067">
        <v>853</v>
      </c>
      <c r="G7067">
        <v>110</v>
      </c>
      <c r="H7067">
        <v>22</v>
      </c>
      <c r="I7067">
        <v>1410</v>
      </c>
      <c r="J7067">
        <v>2394</v>
      </c>
      <c r="K7067">
        <v>35721</v>
      </c>
      <c r="L7067">
        <v>81</v>
      </c>
      <c r="M7067">
        <v>1495</v>
      </c>
      <c r="N7067">
        <v>1617</v>
      </c>
      <c r="O7067">
        <v>15</v>
      </c>
      <c r="P7067">
        <v>3208</v>
      </c>
      <c r="Q7067">
        <v>898</v>
      </c>
      <c r="R7067">
        <v>0</v>
      </c>
      <c r="S7067">
        <v>0</v>
      </c>
      <c r="T7067">
        <v>898</v>
      </c>
      <c r="U7067">
        <v>5717</v>
      </c>
      <c r="V7067">
        <v>4319</v>
      </c>
      <c r="W7067">
        <v>27358</v>
      </c>
      <c r="X7067">
        <v>31614</v>
      </c>
      <c r="Y7067">
        <v>0.09</v>
      </c>
      <c r="Z7067">
        <v>11</v>
      </c>
      <c r="AA7067">
        <v>34311</v>
      </c>
      <c r="AB7067">
        <v>8</v>
      </c>
      <c r="AC7067">
        <v>65.77</v>
      </c>
    </row>
    <row r="7068" spans="1:29" x14ac:dyDescent="0.3">
      <c r="A7068">
        <v>2016</v>
      </c>
      <c r="B7068">
        <v>2</v>
      </c>
      <c r="C7068" s="1">
        <v>42405</v>
      </c>
      <c r="D7068">
        <v>27900</v>
      </c>
      <c r="E7068">
        <v>788</v>
      </c>
      <c r="F7068">
        <v>728</v>
      </c>
      <c r="G7068">
        <v>108</v>
      </c>
      <c r="H7068">
        <v>22</v>
      </c>
      <c r="I7068">
        <v>1370</v>
      </c>
      <c r="J7068">
        <v>2228</v>
      </c>
      <c r="K7068">
        <v>30916</v>
      </c>
      <c r="L7068">
        <v>97</v>
      </c>
      <c r="M7068">
        <v>1491</v>
      </c>
      <c r="N7068">
        <v>1606</v>
      </c>
      <c r="O7068">
        <v>14</v>
      </c>
      <c r="P7068">
        <v>3209</v>
      </c>
      <c r="Q7068">
        <v>897</v>
      </c>
      <c r="R7068">
        <v>0</v>
      </c>
      <c r="S7068">
        <v>0</v>
      </c>
      <c r="T7068">
        <v>897</v>
      </c>
      <c r="U7068">
        <v>5048</v>
      </c>
      <c r="V7068">
        <v>3484</v>
      </c>
      <c r="W7068">
        <v>23388</v>
      </c>
      <c r="X7068">
        <v>26809</v>
      </c>
      <c r="Y7068">
        <v>0.1</v>
      </c>
      <c r="Z7068">
        <v>13</v>
      </c>
      <c r="AA7068">
        <v>29546</v>
      </c>
      <c r="AB7068">
        <v>9</v>
      </c>
      <c r="AC7068">
        <v>65.73</v>
      </c>
    </row>
    <row r="7069" spans="1:29" x14ac:dyDescent="0.3">
      <c r="A7069">
        <v>2016</v>
      </c>
      <c r="B7069">
        <v>2</v>
      </c>
      <c r="C7069" s="1">
        <v>42406</v>
      </c>
      <c r="D7069">
        <v>24700</v>
      </c>
      <c r="E7069">
        <v>487</v>
      </c>
      <c r="F7069">
        <v>635</v>
      </c>
      <c r="G7069">
        <v>107</v>
      </c>
      <c r="H7069">
        <v>22</v>
      </c>
      <c r="I7069">
        <v>1300</v>
      </c>
      <c r="J7069">
        <v>2063</v>
      </c>
      <c r="K7069">
        <v>27250</v>
      </c>
      <c r="L7069">
        <v>96</v>
      </c>
      <c r="M7069">
        <v>1494</v>
      </c>
      <c r="N7069">
        <v>1870</v>
      </c>
      <c r="O7069">
        <v>15</v>
      </c>
      <c r="P7069">
        <v>3475</v>
      </c>
      <c r="Q7069">
        <v>900</v>
      </c>
      <c r="R7069">
        <v>0</v>
      </c>
      <c r="S7069">
        <v>0</v>
      </c>
      <c r="T7069">
        <v>900</v>
      </c>
      <c r="U7069">
        <v>4614</v>
      </c>
      <c r="V7069">
        <v>2618</v>
      </c>
      <c r="W7069">
        <v>20321</v>
      </c>
      <c r="X7069">
        <v>22876</v>
      </c>
      <c r="Y7069">
        <v>0.12</v>
      </c>
      <c r="Z7069">
        <v>16</v>
      </c>
      <c r="AA7069">
        <v>25950</v>
      </c>
      <c r="AB7069">
        <v>12</v>
      </c>
      <c r="AC7069">
        <v>65.790000000000006</v>
      </c>
    </row>
    <row r="7070" spans="1:29" x14ac:dyDescent="0.3">
      <c r="A7070">
        <v>2016</v>
      </c>
      <c r="B7070">
        <v>2</v>
      </c>
      <c r="C7070" s="1">
        <v>42407</v>
      </c>
      <c r="D7070">
        <v>22100</v>
      </c>
      <c r="E7070">
        <v>328</v>
      </c>
      <c r="F7070">
        <v>566</v>
      </c>
      <c r="G7070">
        <v>106</v>
      </c>
      <c r="H7070">
        <v>22</v>
      </c>
      <c r="I7070">
        <v>1240</v>
      </c>
      <c r="J7070">
        <v>1934</v>
      </c>
      <c r="K7070">
        <v>24362</v>
      </c>
      <c r="L7070">
        <v>104</v>
      </c>
      <c r="M7070">
        <v>1495</v>
      </c>
      <c r="N7070">
        <v>1967</v>
      </c>
      <c r="O7070">
        <v>15</v>
      </c>
      <c r="P7070">
        <v>3581</v>
      </c>
      <c r="Q7070">
        <v>899</v>
      </c>
      <c r="R7070">
        <v>0</v>
      </c>
      <c r="S7070">
        <v>0</v>
      </c>
      <c r="T7070">
        <v>899</v>
      </c>
      <c r="U7070">
        <v>4293</v>
      </c>
      <c r="V7070">
        <v>2061</v>
      </c>
      <c r="W7070">
        <v>17883</v>
      </c>
      <c r="X7070">
        <v>19882</v>
      </c>
      <c r="Y7070">
        <v>0.14000000000000001</v>
      </c>
      <c r="Z7070">
        <v>18</v>
      </c>
      <c r="AA7070">
        <v>23122</v>
      </c>
      <c r="AB7070">
        <v>14</v>
      </c>
      <c r="AC7070">
        <v>65.94</v>
      </c>
    </row>
    <row r="7071" spans="1:29" x14ac:dyDescent="0.3">
      <c r="A7071">
        <v>2016</v>
      </c>
      <c r="B7071">
        <v>2</v>
      </c>
      <c r="C7071" s="1">
        <v>42408</v>
      </c>
      <c r="D7071">
        <v>20000</v>
      </c>
      <c r="E7071">
        <v>298</v>
      </c>
      <c r="F7071">
        <v>518</v>
      </c>
      <c r="G7071">
        <v>105</v>
      </c>
      <c r="H7071">
        <v>21</v>
      </c>
      <c r="I7071">
        <v>1190</v>
      </c>
      <c r="J7071">
        <v>1834</v>
      </c>
      <c r="K7071">
        <v>22132</v>
      </c>
      <c r="L7071">
        <v>107</v>
      </c>
      <c r="M7071">
        <v>1397</v>
      </c>
      <c r="N7071">
        <v>2212</v>
      </c>
      <c r="O7071">
        <v>17</v>
      </c>
      <c r="P7071">
        <v>3732</v>
      </c>
      <c r="Q7071">
        <v>899</v>
      </c>
      <c r="R7071">
        <v>0</v>
      </c>
      <c r="S7071">
        <v>0</v>
      </c>
      <c r="T7071">
        <v>899</v>
      </c>
      <c r="U7071">
        <v>3985</v>
      </c>
      <c r="V7071">
        <v>1503</v>
      </c>
      <c r="W7071">
        <v>16061</v>
      </c>
      <c r="X7071">
        <v>17501</v>
      </c>
      <c r="Y7071">
        <v>0.16</v>
      </c>
      <c r="Z7071">
        <v>21</v>
      </c>
      <c r="AA7071">
        <v>20942</v>
      </c>
      <c r="AB7071">
        <v>16</v>
      </c>
      <c r="AC7071">
        <v>66.17</v>
      </c>
    </row>
    <row r="7072" spans="1:29" x14ac:dyDescent="0.3">
      <c r="A7072">
        <v>2016</v>
      </c>
      <c r="B7072">
        <v>2</v>
      </c>
      <c r="C7072" s="1">
        <v>42409</v>
      </c>
      <c r="D7072">
        <v>18700</v>
      </c>
      <c r="E7072">
        <v>278</v>
      </c>
      <c r="F7072">
        <v>500</v>
      </c>
      <c r="G7072">
        <v>105</v>
      </c>
      <c r="H7072">
        <v>19</v>
      </c>
      <c r="I7072">
        <v>1200</v>
      </c>
      <c r="J7072">
        <v>1824</v>
      </c>
      <c r="K7072">
        <v>20802</v>
      </c>
      <c r="L7072">
        <v>122</v>
      </c>
      <c r="M7072">
        <v>1798</v>
      </c>
      <c r="N7072">
        <v>2449</v>
      </c>
      <c r="O7072">
        <v>11</v>
      </c>
      <c r="P7072">
        <v>4380</v>
      </c>
      <c r="Q7072">
        <v>898</v>
      </c>
      <c r="R7072">
        <v>0</v>
      </c>
      <c r="S7072">
        <v>0</v>
      </c>
      <c r="T7072">
        <v>898</v>
      </c>
      <c r="U7072">
        <v>3804</v>
      </c>
      <c r="V7072">
        <v>665</v>
      </c>
      <c r="W7072">
        <v>14923</v>
      </c>
      <c r="X7072">
        <v>15524</v>
      </c>
      <c r="Y7072">
        <v>0.2</v>
      </c>
      <c r="Z7072">
        <v>25</v>
      </c>
      <c r="AA7072">
        <v>19602</v>
      </c>
      <c r="AB7072">
        <v>21</v>
      </c>
      <c r="AC7072">
        <v>66.459999999999994</v>
      </c>
    </row>
    <row r="7073" spans="1:29" x14ac:dyDescent="0.3">
      <c r="A7073">
        <v>2016</v>
      </c>
      <c r="B7073">
        <v>2</v>
      </c>
      <c r="C7073" s="1">
        <v>42410</v>
      </c>
      <c r="D7073">
        <v>18500</v>
      </c>
      <c r="E7073">
        <v>272</v>
      </c>
      <c r="F7073">
        <v>494</v>
      </c>
      <c r="G7073">
        <v>104</v>
      </c>
      <c r="H7073">
        <v>19</v>
      </c>
      <c r="I7073">
        <v>1170</v>
      </c>
      <c r="J7073">
        <v>1787</v>
      </c>
      <c r="K7073">
        <v>20559</v>
      </c>
      <c r="L7073">
        <v>110</v>
      </c>
      <c r="M7073">
        <v>2099</v>
      </c>
      <c r="N7073">
        <v>2449</v>
      </c>
      <c r="O7073">
        <v>25</v>
      </c>
      <c r="P7073">
        <v>4684</v>
      </c>
      <c r="Q7073">
        <v>848</v>
      </c>
      <c r="R7073">
        <v>0</v>
      </c>
      <c r="S7073">
        <v>0</v>
      </c>
      <c r="T7073">
        <v>848</v>
      </c>
      <c r="U7073">
        <v>3835</v>
      </c>
      <c r="V7073">
        <v>387</v>
      </c>
      <c r="W7073">
        <v>14699</v>
      </c>
      <c r="X7073">
        <v>15027</v>
      </c>
      <c r="Y7073">
        <v>0.22</v>
      </c>
      <c r="Z7073">
        <v>27</v>
      </c>
      <c r="AA7073">
        <v>19389</v>
      </c>
      <c r="AB7073">
        <v>22</v>
      </c>
      <c r="AC7073">
        <v>66.75</v>
      </c>
    </row>
    <row r="7074" spans="1:29" x14ac:dyDescent="0.3">
      <c r="A7074">
        <v>2016</v>
      </c>
      <c r="B7074">
        <v>2</v>
      </c>
      <c r="C7074" s="1">
        <v>42411</v>
      </c>
      <c r="D7074">
        <v>18300</v>
      </c>
      <c r="E7074">
        <v>262</v>
      </c>
      <c r="F7074">
        <v>492</v>
      </c>
      <c r="G7074">
        <v>105</v>
      </c>
      <c r="H7074">
        <v>18</v>
      </c>
      <c r="I7074">
        <v>1120</v>
      </c>
      <c r="J7074">
        <v>1735</v>
      </c>
      <c r="K7074">
        <v>20297</v>
      </c>
      <c r="L7074">
        <v>104</v>
      </c>
      <c r="M7074">
        <v>2588</v>
      </c>
      <c r="N7074">
        <v>2684</v>
      </c>
      <c r="O7074">
        <v>20</v>
      </c>
      <c r="P7074">
        <v>5397</v>
      </c>
      <c r="Q7074">
        <v>848</v>
      </c>
      <c r="R7074">
        <v>0</v>
      </c>
      <c r="S7074">
        <v>0</v>
      </c>
      <c r="T7074">
        <v>848</v>
      </c>
      <c r="U7074">
        <v>3857</v>
      </c>
      <c r="V7074">
        <v>-356</v>
      </c>
      <c r="W7074">
        <v>14467</v>
      </c>
      <c r="X7074">
        <v>14052</v>
      </c>
      <c r="Y7074">
        <v>0.26</v>
      </c>
      <c r="Z7074">
        <v>31</v>
      </c>
      <c r="AA7074">
        <v>19177</v>
      </c>
      <c r="AB7074">
        <v>27</v>
      </c>
      <c r="AC7074">
        <v>67.069999999999993</v>
      </c>
    </row>
    <row r="7075" spans="1:29" x14ac:dyDescent="0.3">
      <c r="A7075">
        <v>2016</v>
      </c>
      <c r="B7075">
        <v>2</v>
      </c>
      <c r="C7075" s="1">
        <v>42412</v>
      </c>
      <c r="D7075">
        <v>17700</v>
      </c>
      <c r="E7075">
        <v>244</v>
      </c>
      <c r="F7075">
        <v>490</v>
      </c>
      <c r="G7075">
        <v>105</v>
      </c>
      <c r="H7075">
        <v>17</v>
      </c>
      <c r="I7075">
        <v>1050</v>
      </c>
      <c r="J7075">
        <v>1662</v>
      </c>
      <c r="K7075">
        <v>19606</v>
      </c>
      <c r="L7075">
        <v>106</v>
      </c>
      <c r="M7075">
        <v>2591</v>
      </c>
      <c r="N7075">
        <v>3254</v>
      </c>
      <c r="O7075">
        <v>26</v>
      </c>
      <c r="P7075">
        <v>5977</v>
      </c>
      <c r="Q7075">
        <v>848</v>
      </c>
      <c r="R7075">
        <v>0</v>
      </c>
      <c r="S7075">
        <v>0</v>
      </c>
      <c r="T7075">
        <v>848</v>
      </c>
      <c r="U7075">
        <v>3736</v>
      </c>
      <c r="V7075">
        <v>-1130</v>
      </c>
      <c r="W7075">
        <v>13971</v>
      </c>
      <c r="X7075">
        <v>12781</v>
      </c>
      <c r="Y7075">
        <v>0.3</v>
      </c>
      <c r="Z7075">
        <v>35</v>
      </c>
      <c r="AA7075">
        <v>18556</v>
      </c>
      <c r="AB7075">
        <v>31</v>
      </c>
      <c r="AC7075">
        <v>67.44</v>
      </c>
    </row>
    <row r="7076" spans="1:29" x14ac:dyDescent="0.3">
      <c r="A7076">
        <v>2016</v>
      </c>
      <c r="B7076">
        <v>2</v>
      </c>
      <c r="C7076" s="1">
        <v>42413</v>
      </c>
      <c r="D7076">
        <v>17400</v>
      </c>
      <c r="E7076">
        <v>165</v>
      </c>
      <c r="F7076">
        <v>485</v>
      </c>
      <c r="G7076">
        <v>105</v>
      </c>
      <c r="H7076">
        <v>15</v>
      </c>
      <c r="I7076">
        <v>989</v>
      </c>
      <c r="J7076">
        <v>1594</v>
      </c>
      <c r="K7076">
        <v>19159</v>
      </c>
      <c r="L7076">
        <v>103</v>
      </c>
      <c r="M7076">
        <v>2500</v>
      </c>
      <c r="N7076">
        <v>3426</v>
      </c>
      <c r="O7076">
        <v>19</v>
      </c>
      <c r="P7076">
        <v>6049</v>
      </c>
      <c r="Q7076">
        <v>848</v>
      </c>
      <c r="R7076">
        <v>0</v>
      </c>
      <c r="S7076">
        <v>0</v>
      </c>
      <c r="T7076">
        <v>848</v>
      </c>
      <c r="U7076">
        <v>3659</v>
      </c>
      <c r="V7076">
        <v>-1346</v>
      </c>
      <c r="W7076">
        <v>13669</v>
      </c>
      <c r="X7076">
        <v>12263</v>
      </c>
      <c r="Y7076">
        <v>0.31</v>
      </c>
      <c r="Z7076">
        <v>36</v>
      </c>
      <c r="AA7076">
        <v>18170</v>
      </c>
      <c r="AB7076">
        <v>33</v>
      </c>
      <c r="AC7076">
        <v>67.81</v>
      </c>
    </row>
    <row r="7077" spans="1:29" x14ac:dyDescent="0.3">
      <c r="A7077">
        <v>2016</v>
      </c>
      <c r="B7077">
        <v>2</v>
      </c>
      <c r="C7077" s="1">
        <v>42414</v>
      </c>
      <c r="D7077">
        <v>17200</v>
      </c>
      <c r="E7077">
        <v>152</v>
      </c>
      <c r="F7077">
        <v>471</v>
      </c>
      <c r="G7077">
        <v>104</v>
      </c>
      <c r="H7077">
        <v>14</v>
      </c>
      <c r="I7077">
        <v>954</v>
      </c>
      <c r="J7077">
        <v>1543</v>
      </c>
      <c r="K7077">
        <v>18895</v>
      </c>
      <c r="L7077">
        <v>103</v>
      </c>
      <c r="M7077">
        <v>2499</v>
      </c>
      <c r="N7077">
        <v>3411</v>
      </c>
      <c r="O7077">
        <v>18</v>
      </c>
      <c r="P7077">
        <v>6031</v>
      </c>
      <c r="Q7077">
        <v>850</v>
      </c>
      <c r="R7077">
        <v>0</v>
      </c>
      <c r="S7077">
        <v>0</v>
      </c>
      <c r="T7077">
        <v>850</v>
      </c>
      <c r="U7077">
        <v>3673</v>
      </c>
      <c r="V7077">
        <v>-1368</v>
      </c>
      <c r="W7077">
        <v>13441</v>
      </c>
      <c r="X7077">
        <v>12014</v>
      </c>
      <c r="Y7077">
        <v>0.31</v>
      </c>
      <c r="Z7077">
        <v>36</v>
      </c>
      <c r="AA7077">
        <v>17941</v>
      </c>
      <c r="AB7077">
        <v>33</v>
      </c>
      <c r="AC7077">
        <v>68.17</v>
      </c>
    </row>
    <row r="7078" spans="1:29" x14ac:dyDescent="0.3">
      <c r="A7078">
        <v>2016</v>
      </c>
      <c r="B7078">
        <v>2</v>
      </c>
      <c r="C7078" s="1">
        <v>42415</v>
      </c>
      <c r="D7078">
        <v>16700</v>
      </c>
      <c r="E7078">
        <v>148</v>
      </c>
      <c r="F7078">
        <v>462</v>
      </c>
      <c r="G7078">
        <v>103</v>
      </c>
      <c r="H7078">
        <v>11</v>
      </c>
      <c r="I7078">
        <v>932</v>
      </c>
      <c r="J7078">
        <v>1508</v>
      </c>
      <c r="K7078">
        <v>18356</v>
      </c>
      <c r="L7078">
        <v>99</v>
      </c>
      <c r="M7078">
        <v>2447</v>
      </c>
      <c r="N7078">
        <v>3412</v>
      </c>
      <c r="O7078">
        <v>16</v>
      </c>
      <c r="P7078">
        <v>5975</v>
      </c>
      <c r="Q7078">
        <v>844</v>
      </c>
      <c r="R7078">
        <v>0</v>
      </c>
      <c r="S7078">
        <v>0</v>
      </c>
      <c r="T7078">
        <v>844</v>
      </c>
      <c r="U7078">
        <v>3531</v>
      </c>
      <c r="V7078">
        <v>-1485</v>
      </c>
      <c r="W7078">
        <v>13081</v>
      </c>
      <c r="X7078">
        <v>11537</v>
      </c>
      <c r="Y7078">
        <v>0.32</v>
      </c>
      <c r="Z7078">
        <v>37</v>
      </c>
      <c r="AA7078">
        <v>17424</v>
      </c>
      <c r="AB7078">
        <v>34</v>
      </c>
      <c r="AC7078">
        <v>68.540000000000006</v>
      </c>
    </row>
    <row r="7079" spans="1:29" x14ac:dyDescent="0.3">
      <c r="A7079">
        <v>2016</v>
      </c>
      <c r="B7079">
        <v>2</v>
      </c>
      <c r="C7079" s="1">
        <v>42416</v>
      </c>
      <c r="D7079">
        <v>15700</v>
      </c>
      <c r="E7079">
        <v>149</v>
      </c>
      <c r="F7079">
        <v>463</v>
      </c>
      <c r="G7079">
        <v>102</v>
      </c>
      <c r="H7079">
        <v>13</v>
      </c>
      <c r="I7079">
        <v>892</v>
      </c>
      <c r="J7079">
        <v>1470</v>
      </c>
      <c r="K7079">
        <v>17319</v>
      </c>
      <c r="L7079">
        <v>100</v>
      </c>
      <c r="M7079">
        <v>2439</v>
      </c>
      <c r="N7079">
        <v>3429</v>
      </c>
      <c r="O7079">
        <v>28</v>
      </c>
      <c r="P7079">
        <v>5995</v>
      </c>
      <c r="Q7079">
        <v>850</v>
      </c>
      <c r="R7079">
        <v>0</v>
      </c>
      <c r="S7079">
        <v>0</v>
      </c>
      <c r="T7079">
        <v>850</v>
      </c>
      <c r="U7079">
        <v>3361</v>
      </c>
      <c r="V7079">
        <v>-1717</v>
      </c>
      <c r="W7079">
        <v>12250</v>
      </c>
      <c r="X7079">
        <v>10474</v>
      </c>
      <c r="Y7079">
        <v>0.34</v>
      </c>
      <c r="Z7079">
        <v>40</v>
      </c>
      <c r="AA7079">
        <v>16427</v>
      </c>
      <c r="AB7079">
        <v>36</v>
      </c>
      <c r="AC7079">
        <v>68.95</v>
      </c>
    </row>
    <row r="7080" spans="1:29" x14ac:dyDescent="0.3">
      <c r="A7080">
        <v>2016</v>
      </c>
      <c r="B7080">
        <v>2</v>
      </c>
      <c r="C7080" s="1">
        <v>42417</v>
      </c>
      <c r="D7080">
        <v>15000</v>
      </c>
      <c r="E7080">
        <v>160</v>
      </c>
      <c r="F7080">
        <v>470</v>
      </c>
      <c r="G7080">
        <v>103</v>
      </c>
      <c r="H7080">
        <v>28</v>
      </c>
      <c r="I7080">
        <v>873</v>
      </c>
      <c r="J7080">
        <v>1474</v>
      </c>
      <c r="K7080">
        <v>16634</v>
      </c>
      <c r="L7080">
        <v>89</v>
      </c>
      <c r="M7080">
        <v>2393</v>
      </c>
      <c r="N7080">
        <v>3407</v>
      </c>
      <c r="O7080">
        <v>17</v>
      </c>
      <c r="P7080">
        <v>5906</v>
      </c>
      <c r="Q7080">
        <v>838</v>
      </c>
      <c r="R7080">
        <v>2522</v>
      </c>
      <c r="S7080">
        <v>0</v>
      </c>
      <c r="T7080">
        <v>-1683</v>
      </c>
      <c r="U7080">
        <v>3341</v>
      </c>
      <c r="V7080">
        <v>2</v>
      </c>
      <c r="W7080">
        <v>12290</v>
      </c>
      <c r="X7080">
        <v>12411</v>
      </c>
      <c r="Y7080">
        <v>0.35</v>
      </c>
      <c r="Z7080">
        <v>25</v>
      </c>
      <c r="AA7080">
        <v>15761</v>
      </c>
      <c r="AB7080">
        <v>21</v>
      </c>
      <c r="AC7080">
        <v>69.23</v>
      </c>
    </row>
    <row r="7081" spans="1:29" x14ac:dyDescent="0.3">
      <c r="A7081">
        <v>2016</v>
      </c>
      <c r="B7081">
        <v>2</v>
      </c>
      <c r="C7081" s="1">
        <v>42418</v>
      </c>
      <c r="D7081">
        <v>15800</v>
      </c>
      <c r="E7081">
        <v>171</v>
      </c>
      <c r="F7081">
        <v>902</v>
      </c>
      <c r="G7081">
        <v>124</v>
      </c>
      <c r="H7081">
        <v>28</v>
      </c>
      <c r="I7081">
        <v>890</v>
      </c>
      <c r="J7081">
        <v>1944</v>
      </c>
      <c r="K7081">
        <v>17915</v>
      </c>
      <c r="L7081">
        <v>85</v>
      </c>
      <c r="M7081">
        <v>2399</v>
      </c>
      <c r="N7081">
        <v>3401</v>
      </c>
      <c r="O7081">
        <v>14</v>
      </c>
      <c r="P7081">
        <v>5899</v>
      </c>
      <c r="Q7081">
        <v>850</v>
      </c>
      <c r="R7081">
        <v>2751</v>
      </c>
      <c r="S7081">
        <v>0</v>
      </c>
      <c r="T7081">
        <v>-1901</v>
      </c>
      <c r="U7081">
        <v>3472</v>
      </c>
      <c r="V7081">
        <v>753</v>
      </c>
      <c r="W7081">
        <v>13031</v>
      </c>
      <c r="X7081">
        <v>13917</v>
      </c>
      <c r="Y7081">
        <v>0.32</v>
      </c>
      <c r="Z7081">
        <v>22</v>
      </c>
      <c r="AA7081">
        <v>17025</v>
      </c>
      <c r="AB7081">
        <v>18</v>
      </c>
      <c r="AC7081">
        <v>69.42</v>
      </c>
    </row>
    <row r="7082" spans="1:29" x14ac:dyDescent="0.3">
      <c r="A7082">
        <v>2016</v>
      </c>
      <c r="B7082">
        <v>2</v>
      </c>
      <c r="C7082" s="1">
        <v>42419</v>
      </c>
      <c r="D7082">
        <v>16300</v>
      </c>
      <c r="E7082">
        <v>162</v>
      </c>
      <c r="F7082">
        <v>857</v>
      </c>
      <c r="G7082">
        <v>105</v>
      </c>
      <c r="H7082">
        <v>21</v>
      </c>
      <c r="I7082">
        <v>904</v>
      </c>
      <c r="J7082">
        <v>1887</v>
      </c>
      <c r="K7082">
        <v>18349</v>
      </c>
      <c r="L7082">
        <v>80</v>
      </c>
      <c r="M7082">
        <v>2397</v>
      </c>
      <c r="N7082">
        <v>3412</v>
      </c>
      <c r="O7082">
        <v>15</v>
      </c>
      <c r="P7082">
        <v>5905</v>
      </c>
      <c r="Q7082">
        <v>842</v>
      </c>
      <c r="R7082">
        <v>2751</v>
      </c>
      <c r="S7082">
        <v>0</v>
      </c>
      <c r="T7082">
        <v>-1909</v>
      </c>
      <c r="U7082">
        <v>3599</v>
      </c>
      <c r="V7082">
        <v>822</v>
      </c>
      <c r="W7082">
        <v>13397</v>
      </c>
      <c r="X7082">
        <v>14354</v>
      </c>
      <c r="Y7082">
        <v>0.32</v>
      </c>
      <c r="Z7082">
        <v>22</v>
      </c>
      <c r="AA7082">
        <v>17445</v>
      </c>
      <c r="AB7082">
        <v>18</v>
      </c>
      <c r="AC7082">
        <v>69.58</v>
      </c>
    </row>
    <row r="7083" spans="1:29" x14ac:dyDescent="0.3">
      <c r="A7083">
        <v>2016</v>
      </c>
      <c r="B7083">
        <v>2</v>
      </c>
      <c r="C7083" s="1">
        <v>42420</v>
      </c>
      <c r="D7083">
        <v>16800</v>
      </c>
      <c r="E7083">
        <v>158</v>
      </c>
      <c r="F7083">
        <v>656</v>
      </c>
      <c r="G7083">
        <v>103</v>
      </c>
      <c r="H7083">
        <v>20</v>
      </c>
      <c r="I7083">
        <v>878</v>
      </c>
      <c r="J7083">
        <v>1657</v>
      </c>
      <c r="K7083">
        <v>18615</v>
      </c>
      <c r="L7083">
        <v>86</v>
      </c>
      <c r="M7083">
        <v>2397</v>
      </c>
      <c r="N7083">
        <v>3407</v>
      </c>
      <c r="O7083">
        <v>15</v>
      </c>
      <c r="P7083">
        <v>5904</v>
      </c>
      <c r="Q7083">
        <v>850</v>
      </c>
      <c r="R7083">
        <v>2751</v>
      </c>
      <c r="S7083">
        <v>0</v>
      </c>
      <c r="T7083">
        <v>-1901</v>
      </c>
      <c r="U7083">
        <v>3653</v>
      </c>
      <c r="V7083">
        <v>642</v>
      </c>
      <c r="W7083">
        <v>13837</v>
      </c>
      <c r="X7083">
        <v>14612</v>
      </c>
      <c r="Y7083">
        <v>0.31</v>
      </c>
      <c r="Z7083">
        <v>22</v>
      </c>
      <c r="AA7083">
        <v>17737</v>
      </c>
      <c r="AB7083">
        <v>18</v>
      </c>
      <c r="AC7083">
        <v>69.72</v>
      </c>
    </row>
    <row r="7084" spans="1:29" x14ac:dyDescent="0.3">
      <c r="A7084">
        <v>2016</v>
      </c>
      <c r="B7084">
        <v>2</v>
      </c>
      <c r="C7084" s="1">
        <v>42421</v>
      </c>
      <c r="D7084">
        <v>17600</v>
      </c>
      <c r="E7084">
        <v>152</v>
      </c>
      <c r="F7084">
        <v>579</v>
      </c>
      <c r="G7084">
        <v>103</v>
      </c>
      <c r="H7084">
        <v>20</v>
      </c>
      <c r="I7084">
        <v>877</v>
      </c>
      <c r="J7084">
        <v>1578</v>
      </c>
      <c r="K7084">
        <v>19330</v>
      </c>
      <c r="L7084">
        <v>84</v>
      </c>
      <c r="M7084">
        <v>2392</v>
      </c>
      <c r="N7084">
        <v>3392</v>
      </c>
      <c r="O7084">
        <v>17</v>
      </c>
      <c r="P7084">
        <v>5885</v>
      </c>
      <c r="Q7084">
        <v>883</v>
      </c>
      <c r="R7084">
        <v>2751</v>
      </c>
      <c r="S7084">
        <v>0</v>
      </c>
      <c r="T7084">
        <v>-1867</v>
      </c>
      <c r="U7084">
        <v>3763</v>
      </c>
      <c r="V7084">
        <v>671</v>
      </c>
      <c r="W7084">
        <v>14512</v>
      </c>
      <c r="X7084">
        <v>15313</v>
      </c>
      <c r="Y7084">
        <v>0.3</v>
      </c>
      <c r="Z7084">
        <v>21</v>
      </c>
      <c r="AA7084">
        <v>18453</v>
      </c>
      <c r="AB7084">
        <v>17</v>
      </c>
      <c r="AC7084">
        <v>69.83</v>
      </c>
    </row>
    <row r="7085" spans="1:29" x14ac:dyDescent="0.3">
      <c r="A7085">
        <v>2016</v>
      </c>
      <c r="B7085">
        <v>2</v>
      </c>
      <c r="C7085" s="1">
        <v>42422</v>
      </c>
      <c r="D7085">
        <v>18200</v>
      </c>
      <c r="E7085">
        <v>150</v>
      </c>
      <c r="F7085">
        <v>521</v>
      </c>
      <c r="G7085">
        <v>102</v>
      </c>
      <c r="H7085">
        <v>20</v>
      </c>
      <c r="I7085">
        <v>866</v>
      </c>
      <c r="J7085">
        <v>1510</v>
      </c>
      <c r="K7085">
        <v>19860</v>
      </c>
      <c r="L7085">
        <v>88</v>
      </c>
      <c r="M7085">
        <v>2391</v>
      </c>
      <c r="N7085">
        <v>3398</v>
      </c>
      <c r="O7085">
        <v>13</v>
      </c>
      <c r="P7085">
        <v>5890</v>
      </c>
      <c r="Q7085">
        <v>893</v>
      </c>
      <c r="R7085">
        <v>229</v>
      </c>
      <c r="S7085">
        <v>0</v>
      </c>
      <c r="T7085">
        <v>664</v>
      </c>
      <c r="U7085">
        <v>3880</v>
      </c>
      <c r="V7085">
        <v>-932</v>
      </c>
      <c r="W7085">
        <v>14284</v>
      </c>
      <c r="X7085">
        <v>13306</v>
      </c>
      <c r="Y7085">
        <v>0.28999999999999998</v>
      </c>
      <c r="Z7085">
        <v>33</v>
      </c>
      <c r="AA7085">
        <v>18994</v>
      </c>
      <c r="AB7085">
        <v>30</v>
      </c>
      <c r="AC7085">
        <v>70.010000000000005</v>
      </c>
    </row>
    <row r="7086" spans="1:29" x14ac:dyDescent="0.3">
      <c r="A7086">
        <v>2016</v>
      </c>
      <c r="B7086">
        <v>2</v>
      </c>
      <c r="C7086" s="1">
        <v>42423</v>
      </c>
      <c r="D7086">
        <v>19700</v>
      </c>
      <c r="E7086">
        <v>156</v>
      </c>
      <c r="F7086">
        <v>480</v>
      </c>
      <c r="G7086">
        <v>102</v>
      </c>
      <c r="H7086">
        <v>19</v>
      </c>
      <c r="I7086">
        <v>841</v>
      </c>
      <c r="J7086">
        <v>1441</v>
      </c>
      <c r="K7086">
        <v>21297</v>
      </c>
      <c r="L7086">
        <v>89</v>
      </c>
      <c r="M7086">
        <v>2396</v>
      </c>
      <c r="N7086">
        <v>3432</v>
      </c>
      <c r="O7086">
        <v>17</v>
      </c>
      <c r="P7086">
        <v>5934</v>
      </c>
      <c r="Q7086">
        <v>892</v>
      </c>
      <c r="R7086">
        <v>0</v>
      </c>
      <c r="S7086">
        <v>0</v>
      </c>
      <c r="T7086">
        <v>892</v>
      </c>
      <c r="U7086">
        <v>4037</v>
      </c>
      <c r="V7086">
        <v>-1035</v>
      </c>
      <c r="W7086">
        <v>15569</v>
      </c>
      <c r="X7086">
        <v>14471</v>
      </c>
      <c r="Y7086">
        <v>0.27</v>
      </c>
      <c r="Z7086">
        <v>32</v>
      </c>
      <c r="AA7086">
        <v>20456</v>
      </c>
      <c r="AB7086">
        <v>29</v>
      </c>
      <c r="AC7086">
        <v>70.14</v>
      </c>
    </row>
    <row r="7087" spans="1:29" x14ac:dyDescent="0.3">
      <c r="A7087">
        <v>2016</v>
      </c>
      <c r="B7087">
        <v>2</v>
      </c>
      <c r="C7087" s="1">
        <v>42424</v>
      </c>
      <c r="D7087">
        <v>20500</v>
      </c>
      <c r="E7087">
        <v>155</v>
      </c>
      <c r="F7087">
        <v>452</v>
      </c>
      <c r="G7087">
        <v>102</v>
      </c>
      <c r="H7087">
        <v>18</v>
      </c>
      <c r="I7087">
        <v>840</v>
      </c>
      <c r="J7087">
        <v>1413</v>
      </c>
      <c r="K7087">
        <v>22068</v>
      </c>
      <c r="L7087">
        <v>91</v>
      </c>
      <c r="M7087">
        <v>2390</v>
      </c>
      <c r="N7087">
        <v>3397</v>
      </c>
      <c r="O7087">
        <v>15</v>
      </c>
      <c r="P7087">
        <v>5893</v>
      </c>
      <c r="Q7087">
        <v>888</v>
      </c>
      <c r="R7087">
        <v>0</v>
      </c>
      <c r="S7087">
        <v>0</v>
      </c>
      <c r="T7087">
        <v>888</v>
      </c>
      <c r="U7087">
        <v>4057</v>
      </c>
      <c r="V7087">
        <v>-1000</v>
      </c>
      <c r="W7087">
        <v>16349</v>
      </c>
      <c r="X7087">
        <v>15287</v>
      </c>
      <c r="Y7087">
        <v>0.26</v>
      </c>
      <c r="Z7087">
        <v>31</v>
      </c>
      <c r="AA7087">
        <v>21228</v>
      </c>
      <c r="AB7087">
        <v>28</v>
      </c>
      <c r="AC7087">
        <v>70.22</v>
      </c>
    </row>
    <row r="7088" spans="1:29" x14ac:dyDescent="0.3">
      <c r="A7088">
        <v>2016</v>
      </c>
      <c r="B7088">
        <v>2</v>
      </c>
      <c r="C7088" s="1">
        <v>42425</v>
      </c>
      <c r="D7088">
        <v>19500</v>
      </c>
      <c r="E7088">
        <v>156</v>
      </c>
      <c r="F7088">
        <v>436</v>
      </c>
      <c r="G7088">
        <v>101</v>
      </c>
      <c r="H7088">
        <v>19</v>
      </c>
      <c r="I7088">
        <v>880</v>
      </c>
      <c r="J7088">
        <v>1436</v>
      </c>
      <c r="K7088">
        <v>21092</v>
      </c>
      <c r="L7088">
        <v>98</v>
      </c>
      <c r="M7088">
        <v>2362</v>
      </c>
      <c r="N7088">
        <v>3441</v>
      </c>
      <c r="O7088">
        <v>20</v>
      </c>
      <c r="P7088">
        <v>5921</v>
      </c>
      <c r="Q7088">
        <v>888</v>
      </c>
      <c r="R7088">
        <v>0</v>
      </c>
      <c r="S7088">
        <v>0</v>
      </c>
      <c r="T7088">
        <v>888</v>
      </c>
      <c r="U7088">
        <v>3917</v>
      </c>
      <c r="V7088">
        <v>-1145</v>
      </c>
      <c r="W7088">
        <v>15490</v>
      </c>
      <c r="X7088">
        <v>14283</v>
      </c>
      <c r="Y7088">
        <v>0.27</v>
      </c>
      <c r="Z7088">
        <v>32</v>
      </c>
      <c r="AA7088">
        <v>20212</v>
      </c>
      <c r="AB7088">
        <v>29</v>
      </c>
      <c r="AC7088">
        <v>70.34</v>
      </c>
    </row>
    <row r="7089" spans="1:29" x14ac:dyDescent="0.3">
      <c r="A7089">
        <v>2016</v>
      </c>
      <c r="B7089">
        <v>2</v>
      </c>
      <c r="C7089" s="1">
        <v>42426</v>
      </c>
      <c r="D7089">
        <v>18100</v>
      </c>
      <c r="E7089">
        <v>157</v>
      </c>
      <c r="F7089">
        <v>427</v>
      </c>
      <c r="G7089">
        <v>102</v>
      </c>
      <c r="H7089">
        <v>20</v>
      </c>
      <c r="I7089">
        <v>866</v>
      </c>
      <c r="J7089">
        <v>1415</v>
      </c>
      <c r="K7089">
        <v>19672</v>
      </c>
      <c r="L7089">
        <v>93</v>
      </c>
      <c r="M7089">
        <v>2394</v>
      </c>
      <c r="N7089">
        <v>3403</v>
      </c>
      <c r="O7089">
        <v>16</v>
      </c>
      <c r="P7089">
        <v>5905</v>
      </c>
      <c r="Q7089">
        <v>888</v>
      </c>
      <c r="R7089">
        <v>0</v>
      </c>
      <c r="S7089">
        <v>0</v>
      </c>
      <c r="T7089">
        <v>888</v>
      </c>
      <c r="U7089">
        <v>3716</v>
      </c>
      <c r="V7089">
        <v>-1351</v>
      </c>
      <c r="W7089">
        <v>14292</v>
      </c>
      <c r="X7089">
        <v>12879</v>
      </c>
      <c r="Y7089">
        <v>0.28999999999999998</v>
      </c>
      <c r="Z7089">
        <v>35</v>
      </c>
      <c r="AA7089">
        <v>18806</v>
      </c>
      <c r="AB7089">
        <v>32</v>
      </c>
      <c r="AC7089">
        <v>70.52</v>
      </c>
    </row>
    <row r="7090" spans="1:29" x14ac:dyDescent="0.3">
      <c r="A7090">
        <v>2016</v>
      </c>
      <c r="B7090">
        <v>2</v>
      </c>
      <c r="C7090" s="1">
        <v>42427</v>
      </c>
      <c r="D7090">
        <v>17000</v>
      </c>
      <c r="E7090">
        <v>153</v>
      </c>
      <c r="F7090">
        <v>421</v>
      </c>
      <c r="G7090">
        <v>102</v>
      </c>
      <c r="H7090">
        <v>21</v>
      </c>
      <c r="I7090">
        <v>846</v>
      </c>
      <c r="J7090">
        <v>1390</v>
      </c>
      <c r="K7090">
        <v>18543</v>
      </c>
      <c r="L7090">
        <v>91</v>
      </c>
      <c r="M7090">
        <v>2395</v>
      </c>
      <c r="N7090">
        <v>3396</v>
      </c>
      <c r="O7090">
        <v>15</v>
      </c>
      <c r="P7090">
        <v>5897</v>
      </c>
      <c r="Q7090">
        <v>886</v>
      </c>
      <c r="R7090">
        <v>0</v>
      </c>
      <c r="S7090">
        <v>0</v>
      </c>
      <c r="T7090">
        <v>886</v>
      </c>
      <c r="U7090">
        <v>3527</v>
      </c>
      <c r="V7090">
        <v>-1556</v>
      </c>
      <c r="W7090">
        <v>13378</v>
      </c>
      <c r="X7090">
        <v>11760</v>
      </c>
      <c r="Y7090">
        <v>0.31</v>
      </c>
      <c r="Z7090">
        <v>37</v>
      </c>
      <c r="AA7090">
        <v>17697</v>
      </c>
      <c r="AB7090">
        <v>34</v>
      </c>
      <c r="AC7090">
        <v>70.75</v>
      </c>
    </row>
    <row r="7091" spans="1:29" x14ac:dyDescent="0.3">
      <c r="A7091">
        <v>2016</v>
      </c>
      <c r="B7091">
        <v>2</v>
      </c>
      <c r="C7091" s="1">
        <v>42428</v>
      </c>
      <c r="D7091">
        <v>16100</v>
      </c>
      <c r="E7091">
        <v>153</v>
      </c>
      <c r="F7091">
        <v>412</v>
      </c>
      <c r="G7091">
        <v>101</v>
      </c>
      <c r="H7091">
        <v>21</v>
      </c>
      <c r="I7091">
        <v>801</v>
      </c>
      <c r="J7091">
        <v>1335</v>
      </c>
      <c r="K7091">
        <v>17588</v>
      </c>
      <c r="L7091">
        <v>77</v>
      </c>
      <c r="M7091">
        <v>2385</v>
      </c>
      <c r="N7091">
        <v>3409</v>
      </c>
      <c r="O7091">
        <v>14</v>
      </c>
      <c r="P7091">
        <v>5885</v>
      </c>
      <c r="Q7091">
        <v>887</v>
      </c>
      <c r="R7091">
        <v>0</v>
      </c>
      <c r="S7091">
        <v>0</v>
      </c>
      <c r="T7091">
        <v>887</v>
      </c>
      <c r="U7091">
        <v>3369</v>
      </c>
      <c r="V7091">
        <v>-1758</v>
      </c>
      <c r="W7091">
        <v>12636</v>
      </c>
      <c r="X7091">
        <v>10816</v>
      </c>
      <c r="Y7091">
        <v>0.33</v>
      </c>
      <c r="Z7091">
        <v>39</v>
      </c>
      <c r="AA7091">
        <v>16787</v>
      </c>
      <c r="AB7091">
        <v>36</v>
      </c>
      <c r="AC7091">
        <v>71.02</v>
      </c>
    </row>
    <row r="7092" spans="1:29" x14ac:dyDescent="0.3">
      <c r="A7092">
        <v>2016</v>
      </c>
      <c r="B7092">
        <v>2</v>
      </c>
      <c r="C7092" s="1">
        <v>42429</v>
      </c>
      <c r="D7092">
        <v>15400</v>
      </c>
      <c r="E7092">
        <v>158</v>
      </c>
      <c r="F7092">
        <v>395</v>
      </c>
      <c r="G7092">
        <v>105</v>
      </c>
      <c r="H7092">
        <v>21</v>
      </c>
      <c r="I7092">
        <v>789</v>
      </c>
      <c r="J7092">
        <v>1310</v>
      </c>
      <c r="K7092">
        <v>16868</v>
      </c>
      <c r="L7092">
        <v>90</v>
      </c>
      <c r="M7092">
        <v>2399</v>
      </c>
      <c r="N7092">
        <v>3414</v>
      </c>
      <c r="O7092">
        <v>11</v>
      </c>
      <c r="P7092">
        <v>5913</v>
      </c>
      <c r="Q7092">
        <v>938</v>
      </c>
      <c r="R7092">
        <v>0</v>
      </c>
      <c r="S7092">
        <v>0</v>
      </c>
      <c r="T7092">
        <v>938</v>
      </c>
      <c r="U7092">
        <v>3206</v>
      </c>
      <c r="V7092">
        <v>-2007</v>
      </c>
      <c r="W7092">
        <v>12089</v>
      </c>
      <c r="X7092">
        <v>10017</v>
      </c>
      <c r="Y7092">
        <v>0.34</v>
      </c>
      <c r="Z7092">
        <v>41</v>
      </c>
      <c r="AA7092">
        <v>16079</v>
      </c>
      <c r="AB7092">
        <v>38</v>
      </c>
      <c r="AC7092">
        <v>71.319999999999993</v>
      </c>
    </row>
    <row r="7093" spans="1:29" x14ac:dyDescent="0.3">
      <c r="A7093">
        <v>2016</v>
      </c>
      <c r="B7093">
        <v>3</v>
      </c>
      <c r="C7093" s="1">
        <v>42430</v>
      </c>
      <c r="D7093">
        <v>14500</v>
      </c>
      <c r="E7093">
        <v>159</v>
      </c>
      <c r="F7093">
        <v>378</v>
      </c>
      <c r="G7093">
        <v>98</v>
      </c>
      <c r="H7093">
        <v>21</v>
      </c>
      <c r="I7093">
        <v>764</v>
      </c>
      <c r="J7093">
        <v>1261</v>
      </c>
      <c r="K7093">
        <v>15920</v>
      </c>
      <c r="L7093">
        <v>96</v>
      </c>
      <c r="M7093">
        <v>2357</v>
      </c>
      <c r="N7093">
        <v>3435</v>
      </c>
      <c r="O7093">
        <v>1</v>
      </c>
      <c r="P7093">
        <v>5889</v>
      </c>
      <c r="Q7093">
        <v>938</v>
      </c>
      <c r="R7093">
        <v>0</v>
      </c>
      <c r="S7093">
        <v>0</v>
      </c>
      <c r="T7093">
        <v>938</v>
      </c>
      <c r="U7093">
        <v>3047</v>
      </c>
      <c r="V7093">
        <v>-2191</v>
      </c>
      <c r="W7093">
        <v>11349</v>
      </c>
      <c r="X7093">
        <v>9092</v>
      </c>
      <c r="Y7093">
        <v>0.36</v>
      </c>
      <c r="Z7093">
        <v>43</v>
      </c>
      <c r="AA7093">
        <v>15156</v>
      </c>
      <c r="AB7093">
        <v>40</v>
      </c>
      <c r="AC7093">
        <v>71.67</v>
      </c>
    </row>
    <row r="7094" spans="1:29" x14ac:dyDescent="0.3">
      <c r="A7094">
        <v>2016</v>
      </c>
      <c r="B7094">
        <v>3</v>
      </c>
      <c r="C7094" s="1">
        <v>42431</v>
      </c>
      <c r="D7094">
        <v>13800</v>
      </c>
      <c r="E7094">
        <v>158</v>
      </c>
      <c r="F7094">
        <v>365</v>
      </c>
      <c r="G7094">
        <v>90</v>
      </c>
      <c r="H7094">
        <v>21</v>
      </c>
      <c r="I7094">
        <v>763</v>
      </c>
      <c r="J7094">
        <v>1239</v>
      </c>
      <c r="K7094">
        <v>15197</v>
      </c>
      <c r="L7094">
        <v>99</v>
      </c>
      <c r="M7094">
        <v>2199</v>
      </c>
      <c r="N7094">
        <v>3416</v>
      </c>
      <c r="O7094">
        <v>0</v>
      </c>
      <c r="P7094">
        <v>5715</v>
      </c>
      <c r="Q7094">
        <v>994</v>
      </c>
      <c r="R7094">
        <v>0</v>
      </c>
      <c r="S7094">
        <v>0</v>
      </c>
      <c r="T7094">
        <v>994</v>
      </c>
      <c r="U7094">
        <v>3007</v>
      </c>
      <c r="V7094">
        <v>-2115</v>
      </c>
      <c r="W7094">
        <v>10673</v>
      </c>
      <c r="X7094">
        <v>8488</v>
      </c>
      <c r="Y7094">
        <v>0.37</v>
      </c>
      <c r="Z7094">
        <v>44</v>
      </c>
      <c r="AA7094">
        <v>14434</v>
      </c>
      <c r="AB7094">
        <v>41</v>
      </c>
      <c r="AC7094">
        <v>72.05</v>
      </c>
    </row>
    <row r="7095" spans="1:29" x14ac:dyDescent="0.3">
      <c r="A7095">
        <v>2016</v>
      </c>
      <c r="B7095">
        <v>3</v>
      </c>
      <c r="C7095" s="1">
        <v>42432</v>
      </c>
      <c r="D7095">
        <v>13600</v>
      </c>
      <c r="E7095">
        <v>158</v>
      </c>
      <c r="F7095">
        <v>359</v>
      </c>
      <c r="G7095">
        <v>105</v>
      </c>
      <c r="H7095">
        <v>21</v>
      </c>
      <c r="I7095">
        <v>772</v>
      </c>
      <c r="J7095">
        <v>1257</v>
      </c>
      <c r="K7095">
        <v>15015</v>
      </c>
      <c r="L7095">
        <v>74</v>
      </c>
      <c r="M7095">
        <v>2190</v>
      </c>
      <c r="N7095">
        <v>3425</v>
      </c>
      <c r="O7095">
        <v>0</v>
      </c>
      <c r="P7095">
        <v>5689</v>
      </c>
      <c r="Q7095">
        <v>994</v>
      </c>
      <c r="R7095">
        <v>0</v>
      </c>
      <c r="S7095">
        <v>0</v>
      </c>
      <c r="T7095">
        <v>994</v>
      </c>
      <c r="U7095">
        <v>3058</v>
      </c>
      <c r="V7095">
        <v>-2021</v>
      </c>
      <c r="W7095">
        <v>10422</v>
      </c>
      <c r="X7095">
        <v>8331</v>
      </c>
      <c r="Y7095">
        <v>0.37</v>
      </c>
      <c r="Z7095">
        <v>45</v>
      </c>
      <c r="AA7095">
        <v>14243</v>
      </c>
      <c r="AB7095">
        <v>42</v>
      </c>
      <c r="AC7095">
        <v>72.41</v>
      </c>
    </row>
    <row r="7096" spans="1:29" x14ac:dyDescent="0.3">
      <c r="A7096">
        <v>2016</v>
      </c>
      <c r="B7096">
        <v>3</v>
      </c>
      <c r="C7096" s="1">
        <v>42433</v>
      </c>
      <c r="D7096">
        <v>14500</v>
      </c>
      <c r="E7096">
        <v>160</v>
      </c>
      <c r="F7096">
        <v>380</v>
      </c>
      <c r="G7096">
        <v>88</v>
      </c>
      <c r="H7096">
        <v>21</v>
      </c>
      <c r="I7096">
        <v>776</v>
      </c>
      <c r="J7096">
        <v>1265</v>
      </c>
      <c r="K7096">
        <v>15925</v>
      </c>
      <c r="L7096">
        <v>77</v>
      </c>
      <c r="M7096">
        <v>2197</v>
      </c>
      <c r="N7096">
        <v>3416</v>
      </c>
      <c r="O7096">
        <v>0</v>
      </c>
      <c r="P7096">
        <v>5689</v>
      </c>
      <c r="Q7096">
        <v>992</v>
      </c>
      <c r="R7096">
        <v>1375</v>
      </c>
      <c r="S7096">
        <v>0</v>
      </c>
      <c r="T7096">
        <v>-383</v>
      </c>
      <c r="U7096">
        <v>3250</v>
      </c>
      <c r="V7096">
        <v>-925</v>
      </c>
      <c r="W7096">
        <v>11517</v>
      </c>
      <c r="X7096">
        <v>10619</v>
      </c>
      <c r="Y7096">
        <v>0.35</v>
      </c>
      <c r="Z7096">
        <v>33</v>
      </c>
      <c r="AA7096">
        <v>15149</v>
      </c>
      <c r="AB7096">
        <v>30</v>
      </c>
      <c r="AC7096">
        <v>72.61</v>
      </c>
    </row>
    <row r="7097" spans="1:29" x14ac:dyDescent="0.3">
      <c r="A7097">
        <v>2016</v>
      </c>
      <c r="B7097">
        <v>3</v>
      </c>
      <c r="C7097" s="1">
        <v>42434</v>
      </c>
      <c r="D7097">
        <v>17200</v>
      </c>
      <c r="E7097">
        <v>626</v>
      </c>
      <c r="F7097">
        <v>879</v>
      </c>
      <c r="G7097">
        <v>100</v>
      </c>
      <c r="H7097">
        <v>21</v>
      </c>
      <c r="I7097">
        <v>846</v>
      </c>
      <c r="J7097">
        <v>1846</v>
      </c>
      <c r="K7097">
        <v>19672</v>
      </c>
      <c r="L7097">
        <v>78</v>
      </c>
      <c r="M7097">
        <v>2224</v>
      </c>
      <c r="N7097">
        <v>3417</v>
      </c>
      <c r="O7097">
        <v>0</v>
      </c>
      <c r="P7097">
        <v>5719</v>
      </c>
      <c r="Q7097">
        <v>1044</v>
      </c>
      <c r="R7097">
        <v>5731</v>
      </c>
      <c r="S7097">
        <v>0</v>
      </c>
      <c r="T7097">
        <v>-4686</v>
      </c>
      <c r="U7097">
        <v>3692</v>
      </c>
      <c r="V7097">
        <v>2866</v>
      </c>
      <c r="W7097">
        <v>15446</v>
      </c>
      <c r="X7097">
        <v>18640</v>
      </c>
      <c r="Y7097">
        <v>0.28999999999999998</v>
      </c>
      <c r="Z7097">
        <v>5</v>
      </c>
      <c r="AA7097">
        <v>18826</v>
      </c>
      <c r="AB7097">
        <v>1</v>
      </c>
      <c r="AC7097">
        <v>72.42</v>
      </c>
    </row>
    <row r="7098" spans="1:29" x14ac:dyDescent="0.3">
      <c r="A7098">
        <v>2016</v>
      </c>
      <c r="B7098">
        <v>3</v>
      </c>
      <c r="C7098" s="1">
        <v>42435</v>
      </c>
      <c r="D7098">
        <v>24100</v>
      </c>
      <c r="E7098">
        <v>734</v>
      </c>
      <c r="F7098">
        <v>5790</v>
      </c>
      <c r="G7098">
        <v>131</v>
      </c>
      <c r="H7098">
        <v>28</v>
      </c>
      <c r="I7098">
        <v>974</v>
      </c>
      <c r="J7098">
        <v>6923</v>
      </c>
      <c r="K7098">
        <v>31757</v>
      </c>
      <c r="L7098">
        <v>81</v>
      </c>
      <c r="M7098">
        <v>2290</v>
      </c>
      <c r="N7098">
        <v>3437</v>
      </c>
      <c r="O7098">
        <v>0</v>
      </c>
      <c r="P7098">
        <v>5808</v>
      </c>
      <c r="Q7098">
        <v>1046</v>
      </c>
      <c r="R7098">
        <v>8252</v>
      </c>
      <c r="S7098">
        <v>0</v>
      </c>
      <c r="T7098">
        <v>-7206</v>
      </c>
      <c r="U7098">
        <v>4710</v>
      </c>
      <c r="V7098">
        <v>10508</v>
      </c>
      <c r="W7098">
        <v>22142</v>
      </c>
      <c r="X7098">
        <v>33154</v>
      </c>
      <c r="Y7098">
        <v>0.18</v>
      </c>
      <c r="Z7098">
        <v>-4</v>
      </c>
      <c r="AA7098">
        <v>30783</v>
      </c>
      <c r="AB7098">
        <v>-8</v>
      </c>
      <c r="AC7098">
        <v>71.88</v>
      </c>
    </row>
    <row r="7099" spans="1:29" x14ac:dyDescent="0.3">
      <c r="A7099">
        <v>2016</v>
      </c>
      <c r="B7099">
        <v>3</v>
      </c>
      <c r="C7099" s="1">
        <v>42436</v>
      </c>
      <c r="D7099">
        <v>38400</v>
      </c>
      <c r="E7099">
        <v>1018</v>
      </c>
      <c r="F7099">
        <v>6730</v>
      </c>
      <c r="G7099">
        <v>160</v>
      </c>
      <c r="H7099">
        <v>38</v>
      </c>
      <c r="I7099">
        <v>1090</v>
      </c>
      <c r="J7099">
        <v>8018</v>
      </c>
      <c r="K7099">
        <v>47436</v>
      </c>
      <c r="L7099">
        <v>72</v>
      </c>
      <c r="M7099">
        <v>2328</v>
      </c>
      <c r="N7099">
        <v>3431</v>
      </c>
      <c r="O7099">
        <v>0</v>
      </c>
      <c r="P7099">
        <v>5832</v>
      </c>
      <c r="Q7099">
        <v>1047</v>
      </c>
      <c r="R7099">
        <v>11003</v>
      </c>
      <c r="S7099">
        <v>0</v>
      </c>
      <c r="T7099">
        <v>-9956</v>
      </c>
      <c r="U7099">
        <v>6603</v>
      </c>
      <c r="V7099">
        <v>15260</v>
      </c>
      <c r="W7099">
        <v>35603</v>
      </c>
      <c r="X7099">
        <v>51560</v>
      </c>
      <c r="Y7099">
        <v>0.12</v>
      </c>
      <c r="Z7099">
        <v>-9</v>
      </c>
      <c r="AA7099">
        <v>46346</v>
      </c>
      <c r="AB7099">
        <v>-11</v>
      </c>
      <c r="AC7099">
        <v>71.08</v>
      </c>
    </row>
    <row r="7100" spans="1:29" x14ac:dyDescent="0.3">
      <c r="A7100">
        <v>2016</v>
      </c>
      <c r="B7100">
        <v>3</v>
      </c>
      <c r="C7100" s="1">
        <v>42437</v>
      </c>
      <c r="D7100">
        <v>52900</v>
      </c>
      <c r="E7100">
        <v>1583</v>
      </c>
      <c r="F7100">
        <v>3190</v>
      </c>
      <c r="G7100">
        <v>105</v>
      </c>
      <c r="H7100">
        <v>23</v>
      </c>
      <c r="I7100">
        <v>1650</v>
      </c>
      <c r="J7100">
        <v>4968</v>
      </c>
      <c r="K7100">
        <v>59451</v>
      </c>
      <c r="L7100">
        <v>71</v>
      </c>
      <c r="M7100">
        <v>2390</v>
      </c>
      <c r="N7100">
        <v>3420</v>
      </c>
      <c r="O7100">
        <v>0</v>
      </c>
      <c r="P7100">
        <v>5881</v>
      </c>
      <c r="Q7100">
        <v>1098</v>
      </c>
      <c r="R7100">
        <v>11003</v>
      </c>
      <c r="S7100">
        <v>0</v>
      </c>
      <c r="T7100">
        <v>-9905</v>
      </c>
      <c r="U7100">
        <v>8480</v>
      </c>
      <c r="V7100">
        <v>14005</v>
      </c>
      <c r="W7100">
        <v>48776</v>
      </c>
      <c r="X7100">
        <v>63475</v>
      </c>
      <c r="Y7100">
        <v>0.1</v>
      </c>
      <c r="Z7100">
        <v>-7</v>
      </c>
      <c r="AA7100">
        <v>57801</v>
      </c>
      <c r="AB7100">
        <v>-10</v>
      </c>
      <c r="AC7100">
        <v>70.19</v>
      </c>
    </row>
    <row r="7101" spans="1:29" x14ac:dyDescent="0.3">
      <c r="A7101">
        <v>2016</v>
      </c>
      <c r="B7101">
        <v>3</v>
      </c>
      <c r="C7101" s="1">
        <v>42438</v>
      </c>
      <c r="D7101">
        <v>61300</v>
      </c>
      <c r="E7101">
        <v>2311</v>
      </c>
      <c r="F7101">
        <v>2090</v>
      </c>
      <c r="G7101">
        <v>92</v>
      </c>
      <c r="H7101">
        <v>20</v>
      </c>
      <c r="I7101">
        <v>2310</v>
      </c>
      <c r="J7101">
        <v>4511</v>
      </c>
      <c r="K7101">
        <v>68122</v>
      </c>
      <c r="L7101">
        <v>77</v>
      </c>
      <c r="M7101">
        <v>2794</v>
      </c>
      <c r="N7101">
        <v>3420</v>
      </c>
      <c r="O7101">
        <v>0</v>
      </c>
      <c r="P7101">
        <v>6291</v>
      </c>
      <c r="Q7101">
        <v>1096</v>
      </c>
      <c r="R7101">
        <v>9628</v>
      </c>
      <c r="S7101">
        <v>0</v>
      </c>
      <c r="T7101">
        <v>-8531</v>
      </c>
      <c r="U7101">
        <v>9614</v>
      </c>
      <c r="V7101">
        <v>13380</v>
      </c>
      <c r="W7101">
        <v>56386</v>
      </c>
      <c r="X7101">
        <v>70363</v>
      </c>
      <c r="Y7101">
        <v>0.09</v>
      </c>
      <c r="Z7101">
        <v>-3</v>
      </c>
      <c r="AA7101">
        <v>65812</v>
      </c>
      <c r="AB7101">
        <v>-7</v>
      </c>
      <c r="AC7101">
        <v>69.28</v>
      </c>
    </row>
    <row r="7102" spans="1:29" x14ac:dyDescent="0.3">
      <c r="A7102">
        <v>2016</v>
      </c>
      <c r="B7102">
        <v>3</v>
      </c>
      <c r="C7102" s="1">
        <v>42439</v>
      </c>
      <c r="D7102">
        <v>63800</v>
      </c>
      <c r="E7102">
        <v>2587</v>
      </c>
      <c r="F7102">
        <v>2000</v>
      </c>
      <c r="G7102">
        <v>106</v>
      </c>
      <c r="H7102">
        <v>18</v>
      </c>
      <c r="I7102">
        <v>2230</v>
      </c>
      <c r="J7102">
        <v>4354</v>
      </c>
      <c r="K7102">
        <v>70741</v>
      </c>
      <c r="L7102">
        <v>86</v>
      </c>
      <c r="M7102">
        <v>3098</v>
      </c>
      <c r="N7102">
        <v>3437</v>
      </c>
      <c r="O7102">
        <v>0</v>
      </c>
      <c r="P7102">
        <v>6621</v>
      </c>
      <c r="Q7102">
        <v>1098</v>
      </c>
      <c r="R7102">
        <v>5272</v>
      </c>
      <c r="S7102">
        <v>0</v>
      </c>
      <c r="T7102">
        <v>-4174</v>
      </c>
      <c r="U7102">
        <v>9978</v>
      </c>
      <c r="V7102">
        <v>10425</v>
      </c>
      <c r="W7102">
        <v>57578</v>
      </c>
      <c r="X7102">
        <v>68295</v>
      </c>
      <c r="Y7102">
        <v>0.09</v>
      </c>
      <c r="Z7102">
        <v>3</v>
      </c>
      <c r="AA7102">
        <v>68511</v>
      </c>
      <c r="AB7102">
        <v>0</v>
      </c>
      <c r="AC7102">
        <v>68.44</v>
      </c>
    </row>
    <row r="7103" spans="1:29" x14ac:dyDescent="0.3">
      <c r="A7103">
        <v>2016</v>
      </c>
      <c r="B7103">
        <v>3</v>
      </c>
      <c r="C7103" s="1">
        <v>42440</v>
      </c>
      <c r="D7103">
        <v>64900</v>
      </c>
      <c r="E7103">
        <v>2983</v>
      </c>
      <c r="F7103">
        <v>2440</v>
      </c>
      <c r="G7103">
        <v>106</v>
      </c>
      <c r="H7103">
        <v>19</v>
      </c>
      <c r="I7103">
        <v>2180</v>
      </c>
      <c r="J7103">
        <v>4746</v>
      </c>
      <c r="K7103">
        <v>72629</v>
      </c>
      <c r="L7103">
        <v>81</v>
      </c>
      <c r="M7103">
        <v>3046</v>
      </c>
      <c r="N7103">
        <v>3430</v>
      </c>
      <c r="O7103">
        <v>0</v>
      </c>
      <c r="P7103">
        <v>6557</v>
      </c>
      <c r="Q7103">
        <v>1148</v>
      </c>
      <c r="R7103">
        <v>4585</v>
      </c>
      <c r="S7103">
        <v>0</v>
      </c>
      <c r="T7103">
        <v>-3437</v>
      </c>
      <c r="U7103">
        <v>10135</v>
      </c>
      <c r="V7103">
        <v>10558</v>
      </c>
      <c r="W7103">
        <v>58710</v>
      </c>
      <c r="X7103">
        <v>69509</v>
      </c>
      <c r="Y7103">
        <v>0.09</v>
      </c>
      <c r="Z7103">
        <v>4</v>
      </c>
      <c r="AA7103">
        <v>70449</v>
      </c>
      <c r="AB7103">
        <v>1</v>
      </c>
      <c r="AC7103">
        <v>67.63</v>
      </c>
    </row>
    <row r="7104" spans="1:29" x14ac:dyDescent="0.3">
      <c r="A7104">
        <v>2016</v>
      </c>
      <c r="B7104">
        <v>3</v>
      </c>
      <c r="C7104" s="1">
        <v>42441</v>
      </c>
      <c r="D7104">
        <v>70100</v>
      </c>
      <c r="E7104">
        <v>4594</v>
      </c>
      <c r="F7104">
        <v>3300</v>
      </c>
      <c r="G7104">
        <v>105</v>
      </c>
      <c r="H7104">
        <v>19</v>
      </c>
      <c r="I7104">
        <v>2210</v>
      </c>
      <c r="J7104">
        <v>5634</v>
      </c>
      <c r="K7104">
        <v>80328</v>
      </c>
      <c r="L7104">
        <v>78</v>
      </c>
      <c r="M7104">
        <v>2991</v>
      </c>
      <c r="N7104">
        <v>3434</v>
      </c>
      <c r="O7104">
        <v>0</v>
      </c>
      <c r="P7104">
        <v>6502</v>
      </c>
      <c r="Q7104">
        <v>1150</v>
      </c>
      <c r="R7104">
        <v>2063</v>
      </c>
      <c r="S7104">
        <v>0</v>
      </c>
      <c r="T7104">
        <v>-913</v>
      </c>
      <c r="U7104">
        <v>10945</v>
      </c>
      <c r="V7104">
        <v>10670</v>
      </c>
      <c r="W7104">
        <v>64005</v>
      </c>
      <c r="X7104">
        <v>74739</v>
      </c>
      <c r="Y7104">
        <v>0.08</v>
      </c>
      <c r="Z7104">
        <v>7</v>
      </c>
      <c r="AA7104">
        <v>78118</v>
      </c>
      <c r="AB7104">
        <v>4</v>
      </c>
      <c r="AC7104">
        <v>66.83</v>
      </c>
    </row>
    <row r="7105" spans="1:29" x14ac:dyDescent="0.3">
      <c r="A7105">
        <v>2016</v>
      </c>
      <c r="B7105">
        <v>3</v>
      </c>
      <c r="C7105" s="1">
        <v>42442</v>
      </c>
      <c r="D7105">
        <v>77000</v>
      </c>
      <c r="E7105">
        <v>13081</v>
      </c>
      <c r="F7105">
        <v>4800</v>
      </c>
      <c r="G7105">
        <v>108</v>
      </c>
      <c r="H7105">
        <v>21</v>
      </c>
      <c r="I7105">
        <v>2600</v>
      </c>
      <c r="J7105">
        <v>7528</v>
      </c>
      <c r="K7105">
        <v>97609</v>
      </c>
      <c r="L7105">
        <v>79</v>
      </c>
      <c r="M7105">
        <v>2999</v>
      </c>
      <c r="N7105">
        <v>3085</v>
      </c>
      <c r="O7105">
        <v>0</v>
      </c>
      <c r="P7105">
        <v>6163</v>
      </c>
      <c r="Q7105">
        <v>1200</v>
      </c>
      <c r="R7105">
        <v>3668</v>
      </c>
      <c r="S7105">
        <v>0</v>
      </c>
      <c r="T7105">
        <v>-2468</v>
      </c>
      <c r="U7105">
        <v>11961</v>
      </c>
      <c r="V7105">
        <v>14930</v>
      </c>
      <c r="W7105">
        <v>78811</v>
      </c>
      <c r="X7105">
        <v>93914</v>
      </c>
      <c r="Y7105">
        <v>0.06</v>
      </c>
      <c r="Z7105">
        <v>4</v>
      </c>
      <c r="AA7105">
        <v>95009</v>
      </c>
      <c r="AB7105">
        <v>1</v>
      </c>
      <c r="AC7105">
        <v>65.92</v>
      </c>
    </row>
    <row r="7106" spans="1:29" x14ac:dyDescent="0.3">
      <c r="A7106">
        <v>2016</v>
      </c>
      <c r="B7106">
        <v>3</v>
      </c>
      <c r="C7106" s="1">
        <v>42443</v>
      </c>
      <c r="D7106">
        <v>80900</v>
      </c>
      <c r="E7106">
        <v>60791</v>
      </c>
      <c r="F7106">
        <v>7150</v>
      </c>
      <c r="G7106">
        <v>114</v>
      </c>
      <c r="H7106">
        <v>24</v>
      </c>
      <c r="I7106">
        <v>3330</v>
      </c>
      <c r="J7106">
        <v>10618</v>
      </c>
      <c r="K7106">
        <v>152309</v>
      </c>
      <c r="L7106">
        <v>163</v>
      </c>
      <c r="M7106">
        <v>3293</v>
      </c>
      <c r="N7106">
        <v>3417</v>
      </c>
      <c r="O7106">
        <v>0</v>
      </c>
      <c r="P7106">
        <v>6872</v>
      </c>
      <c r="Q7106">
        <v>1248</v>
      </c>
      <c r="R7106">
        <v>3897</v>
      </c>
      <c r="S7106">
        <v>0</v>
      </c>
      <c r="T7106">
        <v>-2648</v>
      </c>
      <c r="U7106">
        <v>12451</v>
      </c>
      <c r="V7106">
        <v>17918</v>
      </c>
      <c r="W7106">
        <v>129982</v>
      </c>
      <c r="X7106">
        <v>148085</v>
      </c>
      <c r="Y7106">
        <v>0.04</v>
      </c>
      <c r="Z7106">
        <v>3</v>
      </c>
      <c r="AA7106">
        <v>148979</v>
      </c>
      <c r="AB7106">
        <v>1</v>
      </c>
      <c r="AC7106">
        <v>64.760000000000005</v>
      </c>
    </row>
    <row r="7107" spans="1:29" x14ac:dyDescent="0.3">
      <c r="A7107">
        <v>2016</v>
      </c>
      <c r="B7107">
        <v>3</v>
      </c>
      <c r="C7107" s="1">
        <v>42444</v>
      </c>
      <c r="D7107">
        <v>82000</v>
      </c>
      <c r="E7107">
        <v>77404</v>
      </c>
      <c r="F7107">
        <v>4680</v>
      </c>
      <c r="G7107">
        <v>115</v>
      </c>
      <c r="H7107">
        <v>22</v>
      </c>
      <c r="I7107">
        <v>5230</v>
      </c>
      <c r="J7107">
        <v>10047</v>
      </c>
      <c r="K7107">
        <v>169451</v>
      </c>
      <c r="L7107">
        <v>201</v>
      </c>
      <c r="M7107">
        <v>3592</v>
      </c>
      <c r="N7107">
        <v>3408</v>
      </c>
      <c r="O7107">
        <v>0</v>
      </c>
      <c r="P7107">
        <v>7201</v>
      </c>
      <c r="Q7107">
        <v>1248</v>
      </c>
      <c r="R7107">
        <v>3897</v>
      </c>
      <c r="S7107">
        <v>0</v>
      </c>
      <c r="T7107">
        <v>-2649</v>
      </c>
      <c r="U7107">
        <v>12672</v>
      </c>
      <c r="V7107">
        <v>17240</v>
      </c>
      <c r="W7107">
        <v>147474</v>
      </c>
      <c r="X7107">
        <v>164899</v>
      </c>
      <c r="Y7107">
        <v>0.04</v>
      </c>
      <c r="Z7107">
        <v>3</v>
      </c>
      <c r="AA7107">
        <v>164221</v>
      </c>
      <c r="AB7107">
        <v>0</v>
      </c>
      <c r="AC7107">
        <v>63.6</v>
      </c>
    </row>
    <row r="7108" spans="1:29" x14ac:dyDescent="0.3">
      <c r="A7108">
        <v>2016</v>
      </c>
      <c r="B7108">
        <v>3</v>
      </c>
      <c r="C7108" s="1">
        <v>42445</v>
      </c>
      <c r="D7108">
        <v>80000</v>
      </c>
      <c r="E7108">
        <v>57000</v>
      </c>
      <c r="F7108">
        <v>3240</v>
      </c>
      <c r="G7108">
        <v>84</v>
      </c>
      <c r="H7108">
        <v>22</v>
      </c>
      <c r="I7108">
        <v>5000</v>
      </c>
      <c r="J7108">
        <v>8345</v>
      </c>
      <c r="K7108">
        <v>145345</v>
      </c>
      <c r="L7108">
        <v>191</v>
      </c>
      <c r="M7108">
        <v>4595</v>
      </c>
      <c r="N7108">
        <v>3439</v>
      </c>
      <c r="O7108">
        <v>0</v>
      </c>
      <c r="P7108">
        <v>8225</v>
      </c>
      <c r="Q7108">
        <v>1298</v>
      </c>
      <c r="R7108">
        <v>2063</v>
      </c>
      <c r="S7108">
        <v>0</v>
      </c>
      <c r="T7108">
        <v>-765</v>
      </c>
      <c r="U7108">
        <v>12461</v>
      </c>
      <c r="V7108">
        <v>13078</v>
      </c>
      <c r="W7108">
        <v>124753</v>
      </c>
      <c r="X7108">
        <v>137885</v>
      </c>
      <c r="Y7108">
        <v>0.06</v>
      </c>
      <c r="Z7108">
        <v>5</v>
      </c>
      <c r="AA7108">
        <v>140345</v>
      </c>
      <c r="AB7108">
        <v>2</v>
      </c>
      <c r="AC7108">
        <v>62.62</v>
      </c>
    </row>
    <row r="7109" spans="1:29" x14ac:dyDescent="0.3">
      <c r="A7109">
        <v>2016</v>
      </c>
      <c r="B7109">
        <v>3</v>
      </c>
      <c r="C7109" s="1">
        <v>42446</v>
      </c>
      <c r="D7109">
        <v>77000</v>
      </c>
      <c r="E7109">
        <v>34198</v>
      </c>
      <c r="F7109">
        <v>2480</v>
      </c>
      <c r="G7109">
        <v>77</v>
      </c>
      <c r="H7109">
        <v>22</v>
      </c>
      <c r="I7109">
        <v>3880</v>
      </c>
      <c r="J7109">
        <v>6459</v>
      </c>
      <c r="K7109">
        <v>117657</v>
      </c>
      <c r="L7109">
        <v>163</v>
      </c>
      <c r="M7109">
        <v>4337</v>
      </c>
      <c r="N7109">
        <v>3425</v>
      </c>
      <c r="O7109">
        <v>0</v>
      </c>
      <c r="P7109">
        <v>7925</v>
      </c>
      <c r="Q7109">
        <v>1347</v>
      </c>
      <c r="R7109">
        <v>1834</v>
      </c>
      <c r="S7109">
        <v>0</v>
      </c>
      <c r="T7109">
        <v>-487</v>
      </c>
      <c r="U7109">
        <v>12064</v>
      </c>
      <c r="V7109">
        <v>10914</v>
      </c>
      <c r="W7109">
        <v>99270</v>
      </c>
      <c r="X7109">
        <v>110218</v>
      </c>
      <c r="Y7109">
        <v>7.0000000000000007E-2</v>
      </c>
      <c r="Z7109">
        <v>6</v>
      </c>
      <c r="AA7109">
        <v>113777</v>
      </c>
      <c r="AB7109">
        <v>3</v>
      </c>
      <c r="AC7109">
        <v>61.84</v>
      </c>
    </row>
    <row r="7110" spans="1:29" x14ac:dyDescent="0.3">
      <c r="A7110">
        <v>2016</v>
      </c>
      <c r="B7110">
        <v>3</v>
      </c>
      <c r="C7110" s="1">
        <v>42447</v>
      </c>
      <c r="D7110">
        <v>75400</v>
      </c>
      <c r="E7110">
        <v>18198</v>
      </c>
      <c r="F7110">
        <v>2080</v>
      </c>
      <c r="G7110">
        <v>78</v>
      </c>
      <c r="H7110">
        <v>18</v>
      </c>
      <c r="I7110">
        <v>3470</v>
      </c>
      <c r="J7110">
        <v>5645</v>
      </c>
      <c r="K7110">
        <v>99243</v>
      </c>
      <c r="L7110">
        <v>91</v>
      </c>
      <c r="M7110">
        <v>3988</v>
      </c>
      <c r="N7110">
        <v>3424</v>
      </c>
      <c r="O7110">
        <v>7</v>
      </c>
      <c r="P7110">
        <v>7510</v>
      </c>
      <c r="Q7110">
        <v>1348</v>
      </c>
      <c r="R7110">
        <v>229</v>
      </c>
      <c r="S7110">
        <v>0</v>
      </c>
      <c r="T7110">
        <v>1119</v>
      </c>
      <c r="U7110">
        <v>11616</v>
      </c>
      <c r="V7110">
        <v>9024</v>
      </c>
      <c r="W7110">
        <v>81669</v>
      </c>
      <c r="X7110">
        <v>90615</v>
      </c>
      <c r="Y7110">
        <v>7.0000000000000007E-2</v>
      </c>
      <c r="Z7110">
        <v>9</v>
      </c>
      <c r="AA7110">
        <v>95773</v>
      </c>
      <c r="AB7110">
        <v>5</v>
      </c>
      <c r="AC7110">
        <v>61.23</v>
      </c>
    </row>
    <row r="7111" spans="1:29" x14ac:dyDescent="0.3">
      <c r="A7111">
        <v>2016</v>
      </c>
      <c r="B7111">
        <v>3</v>
      </c>
      <c r="C7111" s="1">
        <v>42448</v>
      </c>
      <c r="D7111">
        <v>72800</v>
      </c>
      <c r="E7111">
        <v>8395</v>
      </c>
      <c r="F7111">
        <v>1800</v>
      </c>
      <c r="G7111">
        <v>77</v>
      </c>
      <c r="H7111">
        <v>18</v>
      </c>
      <c r="I7111">
        <v>3120</v>
      </c>
      <c r="J7111">
        <v>5015</v>
      </c>
      <c r="K7111">
        <v>86210</v>
      </c>
      <c r="L7111">
        <v>81</v>
      </c>
      <c r="M7111">
        <v>3681</v>
      </c>
      <c r="N7111">
        <v>3423</v>
      </c>
      <c r="O7111">
        <v>0</v>
      </c>
      <c r="P7111">
        <v>7185</v>
      </c>
      <c r="Q7111">
        <v>1397</v>
      </c>
      <c r="R7111">
        <v>0</v>
      </c>
      <c r="S7111">
        <v>0</v>
      </c>
      <c r="T7111">
        <v>1397</v>
      </c>
      <c r="U7111">
        <v>11204</v>
      </c>
      <c r="V7111">
        <v>8125</v>
      </c>
      <c r="W7111">
        <v>69600</v>
      </c>
      <c r="X7111">
        <v>77627</v>
      </c>
      <c r="Y7111">
        <v>0.08</v>
      </c>
      <c r="Z7111">
        <v>10</v>
      </c>
      <c r="AA7111">
        <v>83090</v>
      </c>
      <c r="AB7111">
        <v>7</v>
      </c>
      <c r="AC7111">
        <v>60.75</v>
      </c>
    </row>
    <row r="7112" spans="1:29" x14ac:dyDescent="0.3">
      <c r="A7112">
        <v>2016</v>
      </c>
      <c r="B7112">
        <v>3</v>
      </c>
      <c r="C7112" s="1">
        <v>42449</v>
      </c>
      <c r="D7112">
        <v>68900</v>
      </c>
      <c r="E7112">
        <v>4344</v>
      </c>
      <c r="F7112">
        <v>1530</v>
      </c>
      <c r="G7112">
        <v>77</v>
      </c>
      <c r="H7112">
        <v>19</v>
      </c>
      <c r="I7112">
        <v>2710</v>
      </c>
      <c r="J7112">
        <v>4336</v>
      </c>
      <c r="K7112">
        <v>77580</v>
      </c>
      <c r="L7112">
        <v>89</v>
      </c>
      <c r="M7112">
        <v>3496</v>
      </c>
      <c r="N7112">
        <v>3422</v>
      </c>
      <c r="O7112">
        <v>0</v>
      </c>
      <c r="P7112">
        <v>7007</v>
      </c>
      <c r="Q7112">
        <v>1398</v>
      </c>
      <c r="R7112">
        <v>0</v>
      </c>
      <c r="S7112">
        <v>0</v>
      </c>
      <c r="T7112">
        <v>1398</v>
      </c>
      <c r="U7112">
        <v>10722</v>
      </c>
      <c r="V7112">
        <v>7142</v>
      </c>
      <c r="W7112">
        <v>62130</v>
      </c>
      <c r="X7112">
        <v>69175</v>
      </c>
      <c r="Y7112">
        <v>0.09</v>
      </c>
      <c r="Z7112">
        <v>11</v>
      </c>
      <c r="AA7112">
        <v>74870</v>
      </c>
      <c r="AB7112">
        <v>8</v>
      </c>
      <c r="AC7112">
        <v>60.37</v>
      </c>
    </row>
    <row r="7113" spans="1:29" x14ac:dyDescent="0.3">
      <c r="A7113">
        <v>2016</v>
      </c>
      <c r="B7113">
        <v>3</v>
      </c>
      <c r="C7113" s="1">
        <v>42450</v>
      </c>
      <c r="D7113">
        <v>66200</v>
      </c>
      <c r="E7113">
        <v>3265</v>
      </c>
      <c r="F7113">
        <v>1780</v>
      </c>
      <c r="G7113">
        <v>79</v>
      </c>
      <c r="H7113">
        <v>18</v>
      </c>
      <c r="I7113">
        <v>2280</v>
      </c>
      <c r="J7113">
        <v>4157</v>
      </c>
      <c r="K7113">
        <v>73622</v>
      </c>
      <c r="L7113">
        <v>84</v>
      </c>
      <c r="M7113">
        <v>3238</v>
      </c>
      <c r="N7113">
        <v>3413</v>
      </c>
      <c r="O7113">
        <v>0</v>
      </c>
      <c r="P7113">
        <v>6734</v>
      </c>
      <c r="Q7113">
        <v>1439</v>
      </c>
      <c r="R7113">
        <v>0</v>
      </c>
      <c r="S7113">
        <v>0</v>
      </c>
      <c r="T7113">
        <v>1439</v>
      </c>
      <c r="U7113">
        <v>10318</v>
      </c>
      <c r="V7113">
        <v>6805</v>
      </c>
      <c r="W7113">
        <v>58744</v>
      </c>
      <c r="X7113">
        <v>65448</v>
      </c>
      <c r="Y7113">
        <v>0.09</v>
      </c>
      <c r="Z7113">
        <v>11</v>
      </c>
      <c r="AA7113">
        <v>71342</v>
      </c>
      <c r="AB7113">
        <v>8</v>
      </c>
      <c r="AC7113">
        <v>60.05</v>
      </c>
    </row>
    <row r="7114" spans="1:29" x14ac:dyDescent="0.3">
      <c r="A7114">
        <v>2016</v>
      </c>
      <c r="B7114">
        <v>3</v>
      </c>
      <c r="C7114" s="1">
        <v>42451</v>
      </c>
      <c r="D7114">
        <v>64700</v>
      </c>
      <c r="E7114">
        <v>2759</v>
      </c>
      <c r="F7114">
        <v>2430</v>
      </c>
      <c r="G7114">
        <v>79</v>
      </c>
      <c r="H7114">
        <v>21</v>
      </c>
      <c r="I7114">
        <v>1910</v>
      </c>
      <c r="J7114">
        <v>4440</v>
      </c>
      <c r="K7114">
        <v>71899</v>
      </c>
      <c r="L7114">
        <v>80</v>
      </c>
      <c r="M7114">
        <v>2989</v>
      </c>
      <c r="N7114">
        <v>3419</v>
      </c>
      <c r="O7114">
        <v>0</v>
      </c>
      <c r="P7114">
        <v>6487</v>
      </c>
      <c r="Q7114">
        <v>1496</v>
      </c>
      <c r="R7114">
        <v>0</v>
      </c>
      <c r="S7114">
        <v>0</v>
      </c>
      <c r="T7114">
        <v>1496</v>
      </c>
      <c r="U7114">
        <v>10213</v>
      </c>
      <c r="V7114">
        <v>7193</v>
      </c>
      <c r="W7114">
        <v>56827</v>
      </c>
      <c r="X7114">
        <v>63916</v>
      </c>
      <c r="Y7114">
        <v>0.09</v>
      </c>
      <c r="Z7114">
        <v>11</v>
      </c>
      <c r="AA7114">
        <v>69989</v>
      </c>
      <c r="AB7114">
        <v>9</v>
      </c>
      <c r="AC7114">
        <v>59.76</v>
      </c>
    </row>
    <row r="7115" spans="1:29" x14ac:dyDescent="0.3">
      <c r="A7115">
        <v>2016</v>
      </c>
      <c r="B7115">
        <v>3</v>
      </c>
      <c r="C7115" s="1">
        <v>42452</v>
      </c>
      <c r="D7115">
        <v>64200</v>
      </c>
      <c r="E7115">
        <v>2664</v>
      </c>
      <c r="F7115">
        <v>1950</v>
      </c>
      <c r="G7115">
        <v>79</v>
      </c>
      <c r="H7115">
        <v>20</v>
      </c>
      <c r="I7115">
        <v>1680</v>
      </c>
      <c r="J7115">
        <v>3728</v>
      </c>
      <c r="K7115">
        <v>70592</v>
      </c>
      <c r="L7115">
        <v>90</v>
      </c>
      <c r="M7115">
        <v>2774</v>
      </c>
      <c r="N7115">
        <v>2746</v>
      </c>
      <c r="O7115">
        <v>2</v>
      </c>
      <c r="P7115">
        <v>5612</v>
      </c>
      <c r="Q7115">
        <v>1495</v>
      </c>
      <c r="R7115">
        <v>0</v>
      </c>
      <c r="S7115">
        <v>0</v>
      </c>
      <c r="T7115">
        <v>1495</v>
      </c>
      <c r="U7115">
        <v>10117</v>
      </c>
      <c r="V7115">
        <v>7262</v>
      </c>
      <c r="W7115">
        <v>56328</v>
      </c>
      <c r="X7115">
        <v>63485</v>
      </c>
      <c r="Y7115">
        <v>0.08</v>
      </c>
      <c r="Z7115">
        <v>10</v>
      </c>
      <c r="AA7115">
        <v>68912</v>
      </c>
      <c r="AB7115">
        <v>8</v>
      </c>
      <c r="AC7115">
        <v>59.49</v>
      </c>
    </row>
    <row r="7116" spans="1:29" x14ac:dyDescent="0.3">
      <c r="A7116">
        <v>2016</v>
      </c>
      <c r="B7116">
        <v>3</v>
      </c>
      <c r="C7116" s="1">
        <v>42453</v>
      </c>
      <c r="D7116">
        <v>63100</v>
      </c>
      <c r="E7116">
        <v>2582</v>
      </c>
      <c r="F7116">
        <v>1690</v>
      </c>
      <c r="G7116">
        <v>79</v>
      </c>
      <c r="H7116">
        <v>22</v>
      </c>
      <c r="I7116">
        <v>1520</v>
      </c>
      <c r="J7116">
        <v>3311</v>
      </c>
      <c r="K7116">
        <v>68993</v>
      </c>
      <c r="L7116">
        <v>78</v>
      </c>
      <c r="M7116">
        <v>1929</v>
      </c>
      <c r="N7116">
        <v>2469</v>
      </c>
      <c r="O7116">
        <v>0</v>
      </c>
      <c r="P7116">
        <v>4476</v>
      </c>
      <c r="Q7116">
        <v>1545</v>
      </c>
      <c r="R7116">
        <v>0</v>
      </c>
      <c r="S7116">
        <v>0</v>
      </c>
      <c r="T7116">
        <v>1545</v>
      </c>
      <c r="U7116">
        <v>9996</v>
      </c>
      <c r="V7116">
        <v>7826</v>
      </c>
      <c r="W7116">
        <v>55254</v>
      </c>
      <c r="X7116">
        <v>62972</v>
      </c>
      <c r="Y7116">
        <v>0.06</v>
      </c>
      <c r="Z7116">
        <v>9</v>
      </c>
      <c r="AA7116">
        <v>67473</v>
      </c>
      <c r="AB7116">
        <v>7</v>
      </c>
      <c r="AC7116">
        <v>59.24</v>
      </c>
    </row>
    <row r="7117" spans="1:29" x14ac:dyDescent="0.3">
      <c r="A7117">
        <v>2016</v>
      </c>
      <c r="B7117">
        <v>3</v>
      </c>
      <c r="C7117" s="1">
        <v>42454</v>
      </c>
      <c r="D7117">
        <v>60200</v>
      </c>
      <c r="E7117">
        <v>2396</v>
      </c>
      <c r="F7117">
        <v>1520</v>
      </c>
      <c r="G7117">
        <v>79</v>
      </c>
      <c r="H7117">
        <v>22</v>
      </c>
      <c r="I7117">
        <v>1410</v>
      </c>
      <c r="J7117">
        <v>3030</v>
      </c>
      <c r="K7117">
        <v>65626</v>
      </c>
      <c r="L7117">
        <v>76</v>
      </c>
      <c r="M7117">
        <v>1842</v>
      </c>
      <c r="N7117">
        <v>2471</v>
      </c>
      <c r="O7117">
        <v>0</v>
      </c>
      <c r="P7117">
        <v>4389</v>
      </c>
      <c r="Q7117">
        <v>1538</v>
      </c>
      <c r="R7117">
        <v>0</v>
      </c>
      <c r="S7117">
        <v>0</v>
      </c>
      <c r="T7117">
        <v>1538</v>
      </c>
      <c r="U7117">
        <v>9612</v>
      </c>
      <c r="V7117">
        <v>7254</v>
      </c>
      <c r="W7117">
        <v>52553</v>
      </c>
      <c r="X7117">
        <v>59699</v>
      </c>
      <c r="Y7117">
        <v>7.0000000000000007E-2</v>
      </c>
      <c r="Z7117">
        <v>9</v>
      </c>
      <c r="AA7117">
        <v>64216</v>
      </c>
      <c r="AB7117">
        <v>7</v>
      </c>
      <c r="AC7117">
        <v>59.04</v>
      </c>
    </row>
    <row r="7118" spans="1:29" x14ac:dyDescent="0.3">
      <c r="A7118">
        <v>2016</v>
      </c>
      <c r="B7118">
        <v>3</v>
      </c>
      <c r="C7118" s="1">
        <v>42455</v>
      </c>
      <c r="D7118">
        <v>57600</v>
      </c>
      <c r="E7118">
        <v>2227</v>
      </c>
      <c r="F7118">
        <v>1370</v>
      </c>
      <c r="G7118">
        <v>79</v>
      </c>
      <c r="H7118">
        <v>22</v>
      </c>
      <c r="I7118">
        <v>1340</v>
      </c>
      <c r="J7118">
        <v>2811</v>
      </c>
      <c r="K7118">
        <v>62638</v>
      </c>
      <c r="L7118">
        <v>77</v>
      </c>
      <c r="M7118">
        <v>1740</v>
      </c>
      <c r="N7118">
        <v>2470</v>
      </c>
      <c r="O7118">
        <v>0</v>
      </c>
      <c r="P7118">
        <v>4287</v>
      </c>
      <c r="Q7118">
        <v>1587</v>
      </c>
      <c r="R7118">
        <v>0</v>
      </c>
      <c r="S7118">
        <v>0</v>
      </c>
      <c r="T7118">
        <v>1587</v>
      </c>
      <c r="U7118">
        <v>9195</v>
      </c>
      <c r="V7118">
        <v>6687</v>
      </c>
      <c r="W7118">
        <v>50188</v>
      </c>
      <c r="X7118">
        <v>56763</v>
      </c>
      <c r="Y7118">
        <v>7.0000000000000007E-2</v>
      </c>
      <c r="Z7118">
        <v>9</v>
      </c>
      <c r="AA7118">
        <v>61298</v>
      </c>
      <c r="AB7118">
        <v>7</v>
      </c>
      <c r="AC7118">
        <v>58.89</v>
      </c>
    </row>
    <row r="7119" spans="1:29" x14ac:dyDescent="0.3">
      <c r="A7119">
        <v>2016</v>
      </c>
      <c r="B7119">
        <v>3</v>
      </c>
      <c r="C7119" s="1">
        <v>42456</v>
      </c>
      <c r="D7119">
        <v>55000</v>
      </c>
      <c r="E7119">
        <v>2077</v>
      </c>
      <c r="F7119">
        <v>1240</v>
      </c>
      <c r="G7119">
        <v>80</v>
      </c>
      <c r="H7119">
        <v>23</v>
      </c>
      <c r="I7119">
        <v>1290</v>
      </c>
      <c r="J7119">
        <v>2633</v>
      </c>
      <c r="K7119">
        <v>59710</v>
      </c>
      <c r="L7119">
        <v>82</v>
      </c>
      <c r="M7119">
        <v>1164</v>
      </c>
      <c r="N7119">
        <v>2470</v>
      </c>
      <c r="O7119">
        <v>0</v>
      </c>
      <c r="P7119">
        <v>3716</v>
      </c>
      <c r="Q7119">
        <v>1591</v>
      </c>
      <c r="R7119">
        <v>0</v>
      </c>
      <c r="S7119">
        <v>0</v>
      </c>
      <c r="T7119">
        <v>1591</v>
      </c>
      <c r="U7119">
        <v>8781</v>
      </c>
      <c r="V7119">
        <v>6663</v>
      </c>
      <c r="W7119">
        <v>47850</v>
      </c>
      <c r="X7119">
        <v>54402</v>
      </c>
      <c r="Y7119">
        <v>0.06</v>
      </c>
      <c r="Z7119">
        <v>9</v>
      </c>
      <c r="AA7119">
        <v>58420</v>
      </c>
      <c r="AB7119">
        <v>7</v>
      </c>
      <c r="AC7119">
        <v>58.77</v>
      </c>
    </row>
    <row r="7120" spans="1:29" x14ac:dyDescent="0.3">
      <c r="A7120">
        <v>2016</v>
      </c>
      <c r="B7120">
        <v>3</v>
      </c>
      <c r="C7120" s="1">
        <v>42457</v>
      </c>
      <c r="D7120">
        <v>50800</v>
      </c>
      <c r="E7120">
        <v>1977</v>
      </c>
      <c r="F7120">
        <v>1150</v>
      </c>
      <c r="G7120">
        <v>81</v>
      </c>
      <c r="H7120">
        <v>23</v>
      </c>
      <c r="I7120">
        <v>1210</v>
      </c>
      <c r="J7120">
        <v>2464</v>
      </c>
      <c r="K7120">
        <v>55241</v>
      </c>
      <c r="L7120">
        <v>84</v>
      </c>
      <c r="M7120">
        <v>1195</v>
      </c>
      <c r="N7120">
        <v>2573</v>
      </c>
      <c r="O7120">
        <v>0</v>
      </c>
      <c r="P7120">
        <v>3853</v>
      </c>
      <c r="Q7120">
        <v>1633</v>
      </c>
      <c r="R7120">
        <v>0</v>
      </c>
      <c r="S7120">
        <v>0</v>
      </c>
      <c r="T7120">
        <v>1633</v>
      </c>
      <c r="U7120">
        <v>8279</v>
      </c>
      <c r="V7120">
        <v>5829</v>
      </c>
      <c r="W7120">
        <v>44041</v>
      </c>
      <c r="X7120">
        <v>49756</v>
      </c>
      <c r="Y7120">
        <v>7.0000000000000007E-2</v>
      </c>
      <c r="Z7120">
        <v>10</v>
      </c>
      <c r="AA7120">
        <v>54031</v>
      </c>
      <c r="AB7120">
        <v>8</v>
      </c>
      <c r="AC7120">
        <v>58.71</v>
      </c>
    </row>
    <row r="7121" spans="1:29" x14ac:dyDescent="0.3">
      <c r="A7121">
        <v>2016</v>
      </c>
      <c r="B7121">
        <v>3</v>
      </c>
      <c r="C7121" s="1">
        <v>42458</v>
      </c>
      <c r="D7121">
        <v>45900</v>
      </c>
      <c r="E7121">
        <v>1825</v>
      </c>
      <c r="F7121">
        <v>1080</v>
      </c>
      <c r="G7121">
        <v>94</v>
      </c>
      <c r="H7121">
        <v>23</v>
      </c>
      <c r="I7121">
        <v>1140</v>
      </c>
      <c r="J7121">
        <v>2337</v>
      </c>
      <c r="K7121">
        <v>50062</v>
      </c>
      <c r="L7121">
        <v>82</v>
      </c>
      <c r="M7121">
        <v>1693</v>
      </c>
      <c r="N7121">
        <v>1953</v>
      </c>
      <c r="O7121">
        <v>0</v>
      </c>
      <c r="P7121">
        <v>3728</v>
      </c>
      <c r="Q7121">
        <v>1630</v>
      </c>
      <c r="R7121">
        <v>0</v>
      </c>
      <c r="S7121">
        <v>0</v>
      </c>
      <c r="T7121">
        <v>1630</v>
      </c>
      <c r="U7121">
        <v>7631</v>
      </c>
      <c r="V7121">
        <v>5181</v>
      </c>
      <c r="W7121">
        <v>39638</v>
      </c>
      <c r="X7121">
        <v>44704</v>
      </c>
      <c r="Y7121">
        <v>7.0000000000000007E-2</v>
      </c>
      <c r="Z7121">
        <v>11</v>
      </c>
      <c r="AA7121">
        <v>48922</v>
      </c>
      <c r="AB7121">
        <v>9</v>
      </c>
      <c r="AC7121">
        <v>58.73</v>
      </c>
    </row>
    <row r="7122" spans="1:29" x14ac:dyDescent="0.3">
      <c r="A7122">
        <v>2016</v>
      </c>
      <c r="B7122">
        <v>3</v>
      </c>
      <c r="C7122" s="1">
        <v>42459</v>
      </c>
      <c r="D7122">
        <v>40700</v>
      </c>
      <c r="E7122">
        <v>1672</v>
      </c>
      <c r="F7122">
        <v>970</v>
      </c>
      <c r="G7122">
        <v>155</v>
      </c>
      <c r="H7122">
        <v>23</v>
      </c>
      <c r="I7122">
        <v>1070</v>
      </c>
      <c r="J7122">
        <v>2218</v>
      </c>
      <c r="K7122">
        <v>44590</v>
      </c>
      <c r="L7122">
        <v>82</v>
      </c>
      <c r="M7122">
        <v>1643</v>
      </c>
      <c r="N7122">
        <v>1976</v>
      </c>
      <c r="O7122">
        <v>0</v>
      </c>
      <c r="P7122">
        <v>3700</v>
      </c>
      <c r="Q7122">
        <v>1629</v>
      </c>
      <c r="R7122">
        <v>0</v>
      </c>
      <c r="S7122">
        <v>0</v>
      </c>
      <c r="T7122">
        <v>1629</v>
      </c>
      <c r="U7122">
        <v>6960</v>
      </c>
      <c r="V7122">
        <v>4419</v>
      </c>
      <c r="W7122">
        <v>34956</v>
      </c>
      <c r="X7122">
        <v>39260</v>
      </c>
      <c r="Y7122">
        <v>0.08</v>
      </c>
      <c r="Z7122">
        <v>12</v>
      </c>
      <c r="AA7122">
        <v>43520</v>
      </c>
      <c r="AB7122">
        <v>10</v>
      </c>
      <c r="AC7122">
        <v>58.82</v>
      </c>
    </row>
    <row r="7123" spans="1:29" x14ac:dyDescent="0.3">
      <c r="A7123">
        <v>2016</v>
      </c>
      <c r="B7123">
        <v>3</v>
      </c>
      <c r="C7123" s="1">
        <v>42460</v>
      </c>
      <c r="D7123">
        <v>36000</v>
      </c>
      <c r="E7123">
        <v>1500</v>
      </c>
      <c r="F7123">
        <v>876</v>
      </c>
      <c r="G7123">
        <v>155</v>
      </c>
      <c r="H7123">
        <v>23</v>
      </c>
      <c r="I7123">
        <v>1020</v>
      </c>
      <c r="J7123">
        <v>2075</v>
      </c>
      <c r="K7123">
        <v>39575</v>
      </c>
      <c r="L7123">
        <v>79</v>
      </c>
      <c r="M7123">
        <v>1649</v>
      </c>
      <c r="N7123">
        <v>1974</v>
      </c>
      <c r="O7123">
        <v>0</v>
      </c>
      <c r="P7123">
        <v>3701</v>
      </c>
      <c r="Q7123">
        <v>1676</v>
      </c>
      <c r="R7123">
        <v>0</v>
      </c>
      <c r="S7123">
        <v>0</v>
      </c>
      <c r="T7123">
        <v>1676</v>
      </c>
      <c r="U7123">
        <v>6342</v>
      </c>
      <c r="V7123">
        <v>3626</v>
      </c>
      <c r="W7123">
        <v>30688</v>
      </c>
      <c r="X7123">
        <v>34197</v>
      </c>
      <c r="Y7123">
        <v>0.09</v>
      </c>
      <c r="Z7123">
        <v>14</v>
      </c>
      <c r="AA7123">
        <v>38555</v>
      </c>
      <c r="AB7123">
        <v>11</v>
      </c>
      <c r="AC7123">
        <v>59.01</v>
      </c>
    </row>
    <row r="7124" spans="1:29" x14ac:dyDescent="0.3">
      <c r="A7124">
        <v>2016</v>
      </c>
      <c r="B7124">
        <v>4</v>
      </c>
      <c r="C7124" s="1">
        <v>42461</v>
      </c>
      <c r="D7124">
        <v>32100</v>
      </c>
      <c r="E7124">
        <v>1406</v>
      </c>
      <c r="F7124">
        <v>818</v>
      </c>
      <c r="G7124">
        <v>157</v>
      </c>
      <c r="H7124">
        <v>23</v>
      </c>
      <c r="I7124">
        <v>970</v>
      </c>
      <c r="J7124">
        <v>1969</v>
      </c>
      <c r="K7124">
        <v>35475</v>
      </c>
      <c r="L7124">
        <v>241</v>
      </c>
      <c r="M7124">
        <v>490</v>
      </c>
      <c r="N7124">
        <v>1011</v>
      </c>
      <c r="O7124">
        <v>0</v>
      </c>
      <c r="P7124">
        <v>1742</v>
      </c>
      <c r="Q7124">
        <v>1730</v>
      </c>
      <c r="R7124">
        <v>0</v>
      </c>
      <c r="S7124">
        <v>0</v>
      </c>
      <c r="T7124">
        <v>1730</v>
      </c>
      <c r="U7124">
        <v>5709</v>
      </c>
      <c r="V7124">
        <v>4811</v>
      </c>
      <c r="W7124">
        <v>27313</v>
      </c>
      <c r="X7124">
        <v>32003</v>
      </c>
      <c r="Y7124">
        <v>0.04</v>
      </c>
      <c r="Z7124">
        <v>10</v>
      </c>
      <c r="AA7124">
        <v>34505</v>
      </c>
      <c r="AB7124">
        <v>7</v>
      </c>
      <c r="AC7124">
        <v>59.22</v>
      </c>
    </row>
    <row r="7125" spans="1:29" x14ac:dyDescent="0.3">
      <c r="A7125">
        <v>2016</v>
      </c>
      <c r="B7125">
        <v>4</v>
      </c>
      <c r="C7125" s="1">
        <v>42462</v>
      </c>
      <c r="D7125">
        <v>28900</v>
      </c>
      <c r="E7125">
        <v>1284</v>
      </c>
      <c r="F7125">
        <v>796</v>
      </c>
      <c r="G7125">
        <v>156</v>
      </c>
      <c r="H7125">
        <v>23</v>
      </c>
      <c r="I7125">
        <v>908</v>
      </c>
      <c r="J7125">
        <v>1883</v>
      </c>
      <c r="K7125">
        <v>32067</v>
      </c>
      <c r="L7125">
        <v>217</v>
      </c>
      <c r="M7125">
        <v>493</v>
      </c>
      <c r="N7125">
        <v>998</v>
      </c>
      <c r="O7125">
        <v>0</v>
      </c>
      <c r="P7125">
        <v>1708</v>
      </c>
      <c r="Q7125">
        <v>1736</v>
      </c>
      <c r="R7125">
        <v>0</v>
      </c>
      <c r="S7125">
        <v>0</v>
      </c>
      <c r="T7125">
        <v>1736</v>
      </c>
      <c r="U7125">
        <v>5170</v>
      </c>
      <c r="V7125">
        <v>4216</v>
      </c>
      <c r="W7125">
        <v>24528</v>
      </c>
      <c r="X7125">
        <v>28623</v>
      </c>
      <c r="Y7125">
        <v>0.05</v>
      </c>
      <c r="Z7125">
        <v>11</v>
      </c>
      <c r="AA7125">
        <v>31159</v>
      </c>
      <c r="AB7125">
        <v>8</v>
      </c>
      <c r="AC7125">
        <v>59.5</v>
      </c>
    </row>
    <row r="7126" spans="1:29" x14ac:dyDescent="0.3">
      <c r="A7126">
        <v>2016</v>
      </c>
      <c r="B7126">
        <v>4</v>
      </c>
      <c r="C7126" s="1">
        <v>42463</v>
      </c>
      <c r="D7126">
        <v>26300</v>
      </c>
      <c r="E7126">
        <v>1173</v>
      </c>
      <c r="F7126">
        <v>757</v>
      </c>
      <c r="G7126">
        <v>156</v>
      </c>
      <c r="H7126">
        <v>24</v>
      </c>
      <c r="I7126">
        <v>897</v>
      </c>
      <c r="J7126">
        <v>1833</v>
      </c>
      <c r="K7126">
        <v>29306</v>
      </c>
      <c r="L7126">
        <v>255</v>
      </c>
      <c r="M7126">
        <v>490</v>
      </c>
      <c r="N7126">
        <v>998</v>
      </c>
      <c r="O7126">
        <v>0</v>
      </c>
      <c r="P7126">
        <v>1743</v>
      </c>
      <c r="Q7126">
        <v>1736</v>
      </c>
      <c r="R7126">
        <v>0</v>
      </c>
      <c r="S7126">
        <v>0</v>
      </c>
      <c r="T7126">
        <v>1736</v>
      </c>
      <c r="U7126">
        <v>4702</v>
      </c>
      <c r="V7126">
        <v>3664</v>
      </c>
      <c r="W7126">
        <v>22285</v>
      </c>
      <c r="X7126">
        <v>25828</v>
      </c>
      <c r="Y7126">
        <v>0.05</v>
      </c>
      <c r="Z7126">
        <v>12</v>
      </c>
      <c r="AA7126">
        <v>28409</v>
      </c>
      <c r="AB7126">
        <v>9</v>
      </c>
      <c r="AC7126">
        <v>59.83</v>
      </c>
    </row>
    <row r="7127" spans="1:29" x14ac:dyDescent="0.3">
      <c r="A7127">
        <v>2016</v>
      </c>
      <c r="B7127">
        <v>4</v>
      </c>
      <c r="C7127" s="1">
        <v>42464</v>
      </c>
      <c r="D7127">
        <v>24600</v>
      </c>
      <c r="E7127">
        <v>1111</v>
      </c>
      <c r="F7127">
        <v>710</v>
      </c>
      <c r="G7127">
        <v>156</v>
      </c>
      <c r="H7127">
        <v>24</v>
      </c>
      <c r="I7127">
        <v>899</v>
      </c>
      <c r="J7127">
        <v>1789</v>
      </c>
      <c r="K7127">
        <v>27500</v>
      </c>
      <c r="L7127">
        <v>296</v>
      </c>
      <c r="M7127">
        <v>492</v>
      </c>
      <c r="N7127">
        <v>997</v>
      </c>
      <c r="O7127">
        <v>0</v>
      </c>
      <c r="P7127">
        <v>1786</v>
      </c>
      <c r="Q7127">
        <v>1788</v>
      </c>
      <c r="R7127">
        <v>0</v>
      </c>
      <c r="S7127">
        <v>0</v>
      </c>
      <c r="T7127">
        <v>1788</v>
      </c>
      <c r="U7127">
        <v>4526</v>
      </c>
      <c r="V7127">
        <v>3367</v>
      </c>
      <c r="W7127">
        <v>20684</v>
      </c>
      <c r="X7127">
        <v>23926</v>
      </c>
      <c r="Y7127">
        <v>0.05</v>
      </c>
      <c r="Z7127">
        <v>13</v>
      </c>
      <c r="AA7127">
        <v>26601</v>
      </c>
      <c r="AB7127">
        <v>10</v>
      </c>
      <c r="AC7127">
        <v>60.18</v>
      </c>
    </row>
    <row r="7128" spans="1:29" x14ac:dyDescent="0.3">
      <c r="A7128">
        <v>2016</v>
      </c>
      <c r="B7128">
        <v>4</v>
      </c>
      <c r="C7128" s="1">
        <v>42465</v>
      </c>
      <c r="D7128">
        <v>23500</v>
      </c>
      <c r="E7128">
        <v>1081</v>
      </c>
      <c r="F7128">
        <v>680</v>
      </c>
      <c r="G7128">
        <v>155</v>
      </c>
      <c r="H7128">
        <v>26</v>
      </c>
      <c r="I7128">
        <v>943</v>
      </c>
      <c r="J7128">
        <v>1804</v>
      </c>
      <c r="K7128">
        <v>26385</v>
      </c>
      <c r="L7128">
        <v>300</v>
      </c>
      <c r="M7128">
        <v>499</v>
      </c>
      <c r="N7128">
        <v>995</v>
      </c>
      <c r="O7128">
        <v>7</v>
      </c>
      <c r="P7128">
        <v>1801</v>
      </c>
      <c r="Q7128">
        <v>1778</v>
      </c>
      <c r="R7128">
        <v>0</v>
      </c>
      <c r="S7128">
        <v>0</v>
      </c>
      <c r="T7128">
        <v>1778</v>
      </c>
      <c r="U7128">
        <v>4463</v>
      </c>
      <c r="V7128">
        <v>3310</v>
      </c>
      <c r="W7128">
        <v>19620</v>
      </c>
      <c r="X7128">
        <v>22806</v>
      </c>
      <c r="Y7128">
        <v>0.06</v>
      </c>
      <c r="Z7128">
        <v>14</v>
      </c>
      <c r="AA7128">
        <v>25442</v>
      </c>
      <c r="AB7128">
        <v>10</v>
      </c>
      <c r="AC7128">
        <v>60.55</v>
      </c>
    </row>
    <row r="7129" spans="1:29" x14ac:dyDescent="0.3">
      <c r="A7129">
        <v>2016</v>
      </c>
      <c r="B7129">
        <v>4</v>
      </c>
      <c r="C7129" s="1">
        <v>42466</v>
      </c>
      <c r="D7129">
        <v>22800</v>
      </c>
      <c r="E7129">
        <v>1063</v>
      </c>
      <c r="F7129">
        <v>660</v>
      </c>
      <c r="G7129">
        <v>174</v>
      </c>
      <c r="H7129">
        <v>22</v>
      </c>
      <c r="I7129">
        <v>857</v>
      </c>
      <c r="J7129">
        <v>1713</v>
      </c>
      <c r="K7129">
        <v>25576</v>
      </c>
      <c r="L7129">
        <v>311</v>
      </c>
      <c r="M7129">
        <v>503</v>
      </c>
      <c r="N7129">
        <v>996</v>
      </c>
      <c r="O7129">
        <v>0</v>
      </c>
      <c r="P7129">
        <v>1810</v>
      </c>
      <c r="Q7129">
        <v>1774</v>
      </c>
      <c r="R7129">
        <v>0</v>
      </c>
      <c r="S7129">
        <v>0</v>
      </c>
      <c r="T7129">
        <v>1774</v>
      </c>
      <c r="U7129">
        <v>4383</v>
      </c>
      <c r="V7129">
        <v>3132</v>
      </c>
      <c r="W7129">
        <v>18983</v>
      </c>
      <c r="X7129">
        <v>21991</v>
      </c>
      <c r="Y7129">
        <v>0.06</v>
      </c>
      <c r="Z7129">
        <v>14</v>
      </c>
      <c r="AA7129">
        <v>24719</v>
      </c>
      <c r="AB7129">
        <v>11</v>
      </c>
      <c r="AC7129">
        <v>60.93</v>
      </c>
    </row>
    <row r="7130" spans="1:29" x14ac:dyDescent="0.3">
      <c r="A7130">
        <v>2016</v>
      </c>
      <c r="B7130">
        <v>4</v>
      </c>
      <c r="C7130" s="1">
        <v>42467</v>
      </c>
      <c r="D7130">
        <v>21800</v>
      </c>
      <c r="E7130">
        <v>1040</v>
      </c>
      <c r="F7130">
        <v>654</v>
      </c>
      <c r="G7130">
        <v>467</v>
      </c>
      <c r="H7130">
        <v>19</v>
      </c>
      <c r="I7130">
        <v>769</v>
      </c>
      <c r="J7130">
        <v>1909</v>
      </c>
      <c r="K7130">
        <v>24749</v>
      </c>
      <c r="L7130">
        <v>312</v>
      </c>
      <c r="M7130">
        <v>519</v>
      </c>
      <c r="N7130">
        <v>1001</v>
      </c>
      <c r="O7130">
        <v>2</v>
      </c>
      <c r="P7130">
        <v>1834</v>
      </c>
      <c r="Q7130">
        <v>1755</v>
      </c>
      <c r="R7130">
        <v>0</v>
      </c>
      <c r="S7130">
        <v>0</v>
      </c>
      <c r="T7130">
        <v>1755</v>
      </c>
      <c r="U7130">
        <v>4254</v>
      </c>
      <c r="V7130">
        <v>3188</v>
      </c>
      <c r="W7130">
        <v>18095</v>
      </c>
      <c r="X7130">
        <v>21160</v>
      </c>
      <c r="Y7130">
        <v>0.06</v>
      </c>
      <c r="Z7130">
        <v>15</v>
      </c>
      <c r="AA7130">
        <v>23980</v>
      </c>
      <c r="AB7130">
        <v>12</v>
      </c>
      <c r="AC7130">
        <v>61.3</v>
      </c>
    </row>
    <row r="7131" spans="1:29" x14ac:dyDescent="0.3">
      <c r="A7131">
        <v>2016</v>
      </c>
      <c r="B7131">
        <v>4</v>
      </c>
      <c r="C7131" s="1">
        <v>42468</v>
      </c>
      <c r="D7131">
        <v>21100</v>
      </c>
      <c r="E7131">
        <v>914</v>
      </c>
      <c r="F7131">
        <v>661</v>
      </c>
      <c r="G7131">
        <v>433</v>
      </c>
      <c r="H7131">
        <v>20</v>
      </c>
      <c r="I7131">
        <v>731</v>
      </c>
      <c r="J7131">
        <v>1844</v>
      </c>
      <c r="K7131">
        <v>23858</v>
      </c>
      <c r="L7131">
        <v>312</v>
      </c>
      <c r="M7131">
        <v>520</v>
      </c>
      <c r="N7131">
        <v>1003</v>
      </c>
      <c r="O7131">
        <v>0</v>
      </c>
      <c r="P7131">
        <v>1835</v>
      </c>
      <c r="Q7131">
        <v>1805</v>
      </c>
      <c r="R7131">
        <v>917</v>
      </c>
      <c r="S7131">
        <v>0</v>
      </c>
      <c r="T7131">
        <v>888</v>
      </c>
      <c r="U7131">
        <v>4119</v>
      </c>
      <c r="V7131">
        <v>3551</v>
      </c>
      <c r="W7131">
        <v>17646</v>
      </c>
      <c r="X7131">
        <v>21135</v>
      </c>
      <c r="Y7131">
        <v>0.06</v>
      </c>
      <c r="Z7131">
        <v>11</v>
      </c>
      <c r="AA7131">
        <v>23127</v>
      </c>
      <c r="AB7131">
        <v>9</v>
      </c>
      <c r="AC7131">
        <v>61.66</v>
      </c>
    </row>
    <row r="7132" spans="1:29" x14ac:dyDescent="0.3">
      <c r="A7132">
        <v>2016</v>
      </c>
      <c r="B7132">
        <v>4</v>
      </c>
      <c r="C7132" s="1">
        <v>42469</v>
      </c>
      <c r="D7132">
        <v>20900</v>
      </c>
      <c r="E7132">
        <v>731</v>
      </c>
      <c r="F7132">
        <v>741</v>
      </c>
      <c r="G7132">
        <v>372</v>
      </c>
      <c r="H7132">
        <v>20</v>
      </c>
      <c r="I7132">
        <v>812</v>
      </c>
      <c r="J7132">
        <v>1945</v>
      </c>
      <c r="K7132">
        <v>23576</v>
      </c>
      <c r="L7132">
        <v>275</v>
      </c>
      <c r="M7132">
        <v>521</v>
      </c>
      <c r="N7132">
        <v>1002</v>
      </c>
      <c r="O7132">
        <v>1</v>
      </c>
      <c r="P7132">
        <v>1799</v>
      </c>
      <c r="Q7132">
        <v>1804</v>
      </c>
      <c r="R7132">
        <v>7794</v>
      </c>
      <c r="S7132">
        <v>0</v>
      </c>
      <c r="T7132">
        <v>-5990</v>
      </c>
      <c r="U7132">
        <v>4067</v>
      </c>
      <c r="V7132">
        <v>8106</v>
      </c>
      <c r="W7132">
        <v>19241</v>
      </c>
      <c r="X7132">
        <v>27766</v>
      </c>
      <c r="Y7132">
        <v>0.06</v>
      </c>
      <c r="Z7132">
        <v>-18</v>
      </c>
      <c r="AA7132">
        <v>24292</v>
      </c>
      <c r="AB7132">
        <v>-14</v>
      </c>
      <c r="AC7132">
        <v>61.82</v>
      </c>
    </row>
    <row r="7133" spans="1:29" x14ac:dyDescent="0.3">
      <c r="A7133">
        <v>2016</v>
      </c>
      <c r="B7133">
        <v>4</v>
      </c>
      <c r="C7133" s="1">
        <v>42470</v>
      </c>
      <c r="D7133">
        <v>21100</v>
      </c>
      <c r="E7133">
        <v>647</v>
      </c>
      <c r="F7133">
        <v>1060</v>
      </c>
      <c r="G7133">
        <v>304</v>
      </c>
      <c r="H7133">
        <v>20</v>
      </c>
      <c r="I7133">
        <v>1120</v>
      </c>
      <c r="J7133">
        <v>2504</v>
      </c>
      <c r="K7133">
        <v>24251</v>
      </c>
      <c r="L7133">
        <v>265</v>
      </c>
      <c r="M7133">
        <v>521</v>
      </c>
      <c r="N7133">
        <v>1003</v>
      </c>
      <c r="O7133">
        <v>1</v>
      </c>
      <c r="P7133">
        <v>1789</v>
      </c>
      <c r="Q7133">
        <v>1827</v>
      </c>
      <c r="R7133">
        <v>8940</v>
      </c>
      <c r="S7133">
        <v>0</v>
      </c>
      <c r="T7133">
        <v>-7113</v>
      </c>
      <c r="U7133">
        <v>4063</v>
      </c>
      <c r="V7133">
        <v>9401</v>
      </c>
      <c r="W7133">
        <v>19676</v>
      </c>
      <c r="X7133">
        <v>29575</v>
      </c>
      <c r="Y7133">
        <v>0.06</v>
      </c>
      <c r="Z7133">
        <v>-22</v>
      </c>
      <c r="AA7133">
        <v>25450</v>
      </c>
      <c r="AB7133">
        <v>-16</v>
      </c>
      <c r="AC7133">
        <v>61.93</v>
      </c>
    </row>
    <row r="7134" spans="1:29" x14ac:dyDescent="0.3">
      <c r="A7134">
        <v>2016</v>
      </c>
      <c r="B7134">
        <v>4</v>
      </c>
      <c r="C7134" s="1">
        <v>42471</v>
      </c>
      <c r="D7134">
        <v>21100</v>
      </c>
      <c r="E7134">
        <v>600</v>
      </c>
      <c r="F7134">
        <v>925</v>
      </c>
      <c r="G7134">
        <v>178</v>
      </c>
      <c r="H7134">
        <v>152</v>
      </c>
      <c r="I7134">
        <v>1310</v>
      </c>
      <c r="J7134">
        <v>2565</v>
      </c>
      <c r="K7134">
        <v>24265</v>
      </c>
      <c r="L7134">
        <v>280</v>
      </c>
      <c r="M7134">
        <v>523</v>
      </c>
      <c r="N7134">
        <v>1002</v>
      </c>
      <c r="O7134">
        <v>1</v>
      </c>
      <c r="P7134">
        <v>1805</v>
      </c>
      <c r="Q7134">
        <v>1825</v>
      </c>
      <c r="R7134">
        <v>8940</v>
      </c>
      <c r="S7134">
        <v>0</v>
      </c>
      <c r="T7134">
        <v>-7115</v>
      </c>
      <c r="U7134">
        <v>4031</v>
      </c>
      <c r="V7134">
        <v>9415</v>
      </c>
      <c r="W7134">
        <v>19661</v>
      </c>
      <c r="X7134">
        <v>29575</v>
      </c>
      <c r="Y7134">
        <v>0.06</v>
      </c>
      <c r="Z7134">
        <v>-22</v>
      </c>
      <c r="AA7134">
        <v>25448</v>
      </c>
      <c r="AB7134">
        <v>-16</v>
      </c>
      <c r="AC7134">
        <v>62.04</v>
      </c>
    </row>
    <row r="7135" spans="1:29" x14ac:dyDescent="0.3">
      <c r="A7135">
        <v>2016</v>
      </c>
      <c r="B7135">
        <v>4</v>
      </c>
      <c r="C7135" s="1">
        <v>42472</v>
      </c>
      <c r="D7135">
        <v>20900</v>
      </c>
      <c r="E7135">
        <v>574</v>
      </c>
      <c r="F7135">
        <v>807</v>
      </c>
      <c r="G7135">
        <v>154</v>
      </c>
      <c r="H7135">
        <v>324</v>
      </c>
      <c r="I7135">
        <v>1320</v>
      </c>
      <c r="J7135">
        <v>2605</v>
      </c>
      <c r="K7135">
        <v>24079</v>
      </c>
      <c r="L7135">
        <v>290</v>
      </c>
      <c r="M7135">
        <v>490</v>
      </c>
      <c r="N7135">
        <v>999</v>
      </c>
      <c r="O7135">
        <v>1</v>
      </c>
      <c r="P7135">
        <v>1781</v>
      </c>
      <c r="Q7135">
        <v>1825</v>
      </c>
      <c r="R7135">
        <v>8940</v>
      </c>
      <c r="S7135">
        <v>0</v>
      </c>
      <c r="T7135">
        <v>-7115</v>
      </c>
      <c r="U7135">
        <v>3892</v>
      </c>
      <c r="V7135">
        <v>9340</v>
      </c>
      <c r="W7135">
        <v>19574</v>
      </c>
      <c r="X7135">
        <v>29413</v>
      </c>
      <c r="Y7135">
        <v>0.06</v>
      </c>
      <c r="Z7135">
        <v>-22</v>
      </c>
      <c r="AA7135">
        <v>25286</v>
      </c>
      <c r="AB7135">
        <v>-16</v>
      </c>
      <c r="AC7135">
        <v>62.14</v>
      </c>
    </row>
    <row r="7136" spans="1:29" x14ac:dyDescent="0.3">
      <c r="A7136">
        <v>2016</v>
      </c>
      <c r="B7136">
        <v>4</v>
      </c>
      <c r="C7136" s="1">
        <v>42473</v>
      </c>
      <c r="D7136">
        <v>20600</v>
      </c>
      <c r="E7136">
        <v>577</v>
      </c>
      <c r="F7136">
        <v>739</v>
      </c>
      <c r="G7136">
        <v>153</v>
      </c>
      <c r="H7136">
        <v>201</v>
      </c>
      <c r="I7136">
        <v>1210</v>
      </c>
      <c r="J7136">
        <v>2303</v>
      </c>
      <c r="K7136">
        <v>23480</v>
      </c>
      <c r="L7136">
        <v>271</v>
      </c>
      <c r="M7136">
        <v>509</v>
      </c>
      <c r="N7136">
        <v>998</v>
      </c>
      <c r="O7136">
        <v>3</v>
      </c>
      <c r="P7136">
        <v>1782</v>
      </c>
      <c r="Q7136">
        <v>1879</v>
      </c>
      <c r="R7136">
        <v>8023</v>
      </c>
      <c r="S7136">
        <v>0</v>
      </c>
      <c r="T7136">
        <v>-6144</v>
      </c>
      <c r="U7136">
        <v>3768</v>
      </c>
      <c r="V7136">
        <v>8283</v>
      </c>
      <c r="W7136">
        <v>19129</v>
      </c>
      <c r="X7136">
        <v>27842</v>
      </c>
      <c r="Y7136">
        <v>0.06</v>
      </c>
      <c r="Z7136">
        <v>-19</v>
      </c>
      <c r="AA7136">
        <v>24278</v>
      </c>
      <c r="AB7136">
        <v>-15</v>
      </c>
      <c r="AC7136">
        <v>62.27</v>
      </c>
    </row>
    <row r="7137" spans="1:29" x14ac:dyDescent="0.3">
      <c r="A7137">
        <v>2016</v>
      </c>
      <c r="B7137">
        <v>4</v>
      </c>
      <c r="C7137" s="1">
        <v>42474</v>
      </c>
      <c r="D7137">
        <v>20100</v>
      </c>
      <c r="E7137">
        <v>581</v>
      </c>
      <c r="F7137">
        <v>713</v>
      </c>
      <c r="G7137">
        <v>152</v>
      </c>
      <c r="H7137">
        <v>112</v>
      </c>
      <c r="I7137">
        <v>1180</v>
      </c>
      <c r="J7137">
        <v>2158</v>
      </c>
      <c r="K7137">
        <v>22839</v>
      </c>
      <c r="L7137">
        <v>279</v>
      </c>
      <c r="M7137">
        <v>511</v>
      </c>
      <c r="N7137">
        <v>999</v>
      </c>
      <c r="O7137">
        <v>3</v>
      </c>
      <c r="P7137">
        <v>1792</v>
      </c>
      <c r="Q7137">
        <v>1878</v>
      </c>
      <c r="R7137">
        <v>1605</v>
      </c>
      <c r="S7137">
        <v>0</v>
      </c>
      <c r="T7137">
        <v>274</v>
      </c>
      <c r="U7137">
        <v>3686</v>
      </c>
      <c r="V7137">
        <v>3874</v>
      </c>
      <c r="W7137">
        <v>16918</v>
      </c>
      <c r="X7137">
        <v>20773</v>
      </c>
      <c r="Y7137">
        <v>7.0000000000000007E-2</v>
      </c>
      <c r="Z7137">
        <v>9</v>
      </c>
      <c r="AA7137">
        <v>21659</v>
      </c>
      <c r="AB7137">
        <v>4</v>
      </c>
      <c r="AC7137">
        <v>62.59</v>
      </c>
    </row>
    <row r="7138" spans="1:29" x14ac:dyDescent="0.3">
      <c r="A7138">
        <v>2016</v>
      </c>
      <c r="B7138">
        <v>4</v>
      </c>
      <c r="C7138" s="1">
        <v>42475</v>
      </c>
      <c r="D7138">
        <v>20100</v>
      </c>
      <c r="E7138">
        <v>584</v>
      </c>
      <c r="F7138">
        <v>667</v>
      </c>
      <c r="G7138">
        <v>151</v>
      </c>
      <c r="H7138">
        <v>88</v>
      </c>
      <c r="I7138">
        <v>1100</v>
      </c>
      <c r="J7138">
        <v>2006</v>
      </c>
      <c r="K7138">
        <v>22690</v>
      </c>
      <c r="L7138">
        <v>295</v>
      </c>
      <c r="M7138">
        <v>517</v>
      </c>
      <c r="N7138">
        <v>998</v>
      </c>
      <c r="O7138">
        <v>3</v>
      </c>
      <c r="P7138">
        <v>1813</v>
      </c>
      <c r="Q7138">
        <v>1870</v>
      </c>
      <c r="R7138">
        <v>458</v>
      </c>
      <c r="S7138">
        <v>0</v>
      </c>
      <c r="T7138">
        <v>1411</v>
      </c>
      <c r="U7138">
        <v>3813</v>
      </c>
      <c r="V7138">
        <v>3089</v>
      </c>
      <c r="W7138">
        <v>16476</v>
      </c>
      <c r="X7138">
        <v>19466</v>
      </c>
      <c r="Y7138">
        <v>7.0000000000000007E-2</v>
      </c>
      <c r="Z7138">
        <v>14</v>
      </c>
      <c r="AA7138">
        <v>21590</v>
      </c>
      <c r="AB7138">
        <v>10</v>
      </c>
      <c r="AC7138">
        <v>62.93</v>
      </c>
    </row>
    <row r="7139" spans="1:29" x14ac:dyDescent="0.3">
      <c r="A7139">
        <v>2016</v>
      </c>
      <c r="B7139">
        <v>4</v>
      </c>
      <c r="C7139" s="1">
        <v>42476</v>
      </c>
      <c r="D7139">
        <v>19900</v>
      </c>
      <c r="E7139">
        <v>564</v>
      </c>
      <c r="F7139">
        <v>590</v>
      </c>
      <c r="G7139">
        <v>152</v>
      </c>
      <c r="H7139">
        <v>69</v>
      </c>
      <c r="I7139">
        <v>1030</v>
      </c>
      <c r="J7139">
        <v>1840</v>
      </c>
      <c r="K7139">
        <v>22304</v>
      </c>
      <c r="L7139">
        <v>294</v>
      </c>
      <c r="M7139">
        <v>517</v>
      </c>
      <c r="N7139">
        <v>994</v>
      </c>
      <c r="O7139">
        <v>3</v>
      </c>
      <c r="P7139">
        <v>1808</v>
      </c>
      <c r="Q7139">
        <v>1860</v>
      </c>
      <c r="R7139">
        <v>458</v>
      </c>
      <c r="S7139">
        <v>0</v>
      </c>
      <c r="T7139">
        <v>1401</v>
      </c>
      <c r="U7139">
        <v>3820</v>
      </c>
      <c r="V7139">
        <v>2941</v>
      </c>
      <c r="W7139">
        <v>16252</v>
      </c>
      <c r="X7139">
        <v>19095</v>
      </c>
      <c r="Y7139">
        <v>7.0000000000000007E-2</v>
      </c>
      <c r="Z7139">
        <v>14</v>
      </c>
      <c r="AA7139">
        <v>21274</v>
      </c>
      <c r="AB7139">
        <v>10</v>
      </c>
      <c r="AC7139">
        <v>63.26</v>
      </c>
    </row>
    <row r="7140" spans="1:29" x14ac:dyDescent="0.3">
      <c r="A7140">
        <v>2016</v>
      </c>
      <c r="B7140">
        <v>4</v>
      </c>
      <c r="C7140" s="1">
        <v>42477</v>
      </c>
      <c r="D7140">
        <v>19600</v>
      </c>
      <c r="E7140">
        <v>533</v>
      </c>
      <c r="F7140">
        <v>532</v>
      </c>
      <c r="G7140">
        <v>153</v>
      </c>
      <c r="H7140">
        <v>62</v>
      </c>
      <c r="I7140">
        <v>1540</v>
      </c>
      <c r="J7140">
        <v>2286</v>
      </c>
      <c r="K7140">
        <v>22419</v>
      </c>
      <c r="L7140">
        <v>288</v>
      </c>
      <c r="M7140">
        <v>513</v>
      </c>
      <c r="N7140">
        <v>995</v>
      </c>
      <c r="O7140">
        <v>1</v>
      </c>
      <c r="P7140">
        <v>1797</v>
      </c>
      <c r="Q7140">
        <v>1873</v>
      </c>
      <c r="R7140">
        <v>458</v>
      </c>
      <c r="S7140">
        <v>0</v>
      </c>
      <c r="T7140">
        <v>1415</v>
      </c>
      <c r="U7140">
        <v>3779</v>
      </c>
      <c r="V7140">
        <v>3349</v>
      </c>
      <c r="W7140">
        <v>15958</v>
      </c>
      <c r="X7140">
        <v>19208</v>
      </c>
      <c r="Y7140">
        <v>7.0000000000000007E-2</v>
      </c>
      <c r="Z7140">
        <v>14</v>
      </c>
      <c r="AA7140">
        <v>20879</v>
      </c>
      <c r="AB7140">
        <v>8</v>
      </c>
      <c r="AC7140">
        <v>63.57</v>
      </c>
    </row>
    <row r="7141" spans="1:29" x14ac:dyDescent="0.3">
      <c r="A7141">
        <v>2016</v>
      </c>
      <c r="B7141">
        <v>4</v>
      </c>
      <c r="C7141" s="1">
        <v>42478</v>
      </c>
      <c r="D7141">
        <v>18900</v>
      </c>
      <c r="E7141">
        <v>516</v>
      </c>
      <c r="F7141">
        <v>497</v>
      </c>
      <c r="G7141">
        <v>154</v>
      </c>
      <c r="H7141">
        <v>79</v>
      </c>
      <c r="I7141">
        <v>2790</v>
      </c>
      <c r="J7141">
        <v>3519</v>
      </c>
      <c r="K7141">
        <v>22935</v>
      </c>
      <c r="L7141">
        <v>297</v>
      </c>
      <c r="M7141">
        <v>510</v>
      </c>
      <c r="N7141">
        <v>996</v>
      </c>
      <c r="O7141">
        <v>5</v>
      </c>
      <c r="P7141">
        <v>1808</v>
      </c>
      <c r="Q7141">
        <v>1871</v>
      </c>
      <c r="R7141">
        <v>458</v>
      </c>
      <c r="S7141">
        <v>0</v>
      </c>
      <c r="T7141">
        <v>1413</v>
      </c>
      <c r="U7141">
        <v>3690</v>
      </c>
      <c r="V7141">
        <v>4483</v>
      </c>
      <c r="W7141">
        <v>15330</v>
      </c>
      <c r="X7141">
        <v>19715</v>
      </c>
      <c r="Y7141">
        <v>0.06</v>
      </c>
      <c r="Z7141">
        <v>14</v>
      </c>
      <c r="AA7141">
        <v>20910</v>
      </c>
      <c r="AB7141">
        <v>6</v>
      </c>
      <c r="AC7141">
        <v>63.85</v>
      </c>
    </row>
    <row r="7142" spans="1:29" x14ac:dyDescent="0.3">
      <c r="A7142">
        <v>2016</v>
      </c>
      <c r="B7142">
        <v>4</v>
      </c>
      <c r="C7142" s="1">
        <v>42479</v>
      </c>
      <c r="D7142">
        <v>18100</v>
      </c>
      <c r="E7142">
        <v>517</v>
      </c>
      <c r="F7142">
        <v>479</v>
      </c>
      <c r="G7142">
        <v>153</v>
      </c>
      <c r="H7142">
        <v>101</v>
      </c>
      <c r="I7142">
        <v>2650</v>
      </c>
      <c r="J7142">
        <v>3383</v>
      </c>
      <c r="K7142">
        <v>22000</v>
      </c>
      <c r="L7142">
        <v>295</v>
      </c>
      <c r="M7142">
        <v>519</v>
      </c>
      <c r="N7142">
        <v>997</v>
      </c>
      <c r="O7142">
        <v>5</v>
      </c>
      <c r="P7142">
        <v>1816</v>
      </c>
      <c r="Q7142">
        <v>1862</v>
      </c>
      <c r="R7142">
        <v>0</v>
      </c>
      <c r="S7142">
        <v>0</v>
      </c>
      <c r="T7142">
        <v>1862</v>
      </c>
      <c r="U7142">
        <v>3595</v>
      </c>
      <c r="V7142">
        <v>3951</v>
      </c>
      <c r="W7142">
        <v>14501</v>
      </c>
      <c r="X7142">
        <v>18321</v>
      </c>
      <c r="Y7142">
        <v>7.0000000000000007E-2</v>
      </c>
      <c r="Z7142">
        <v>17</v>
      </c>
      <c r="AA7142">
        <v>19998</v>
      </c>
      <c r="AB7142">
        <v>8</v>
      </c>
      <c r="AC7142">
        <v>64.16</v>
      </c>
    </row>
    <row r="7143" spans="1:29" x14ac:dyDescent="0.3">
      <c r="A7143">
        <v>2016</v>
      </c>
      <c r="B7143">
        <v>4</v>
      </c>
      <c r="C7143" s="1">
        <v>42480</v>
      </c>
      <c r="D7143">
        <v>17100</v>
      </c>
      <c r="E7143">
        <v>472</v>
      </c>
      <c r="F7143">
        <v>479</v>
      </c>
      <c r="G7143">
        <v>152</v>
      </c>
      <c r="H7143">
        <v>104</v>
      </c>
      <c r="I7143">
        <v>1980</v>
      </c>
      <c r="J7143">
        <v>2715</v>
      </c>
      <c r="K7143">
        <v>20287</v>
      </c>
      <c r="L7143">
        <v>307</v>
      </c>
      <c r="M7143">
        <v>517</v>
      </c>
      <c r="N7143">
        <v>999</v>
      </c>
      <c r="O7143">
        <v>2</v>
      </c>
      <c r="P7143">
        <v>1825</v>
      </c>
      <c r="Q7143">
        <v>1862</v>
      </c>
      <c r="R7143">
        <v>0</v>
      </c>
      <c r="S7143">
        <v>0</v>
      </c>
      <c r="T7143">
        <v>1862</v>
      </c>
      <c r="U7143">
        <v>3429</v>
      </c>
      <c r="V7143">
        <v>3109</v>
      </c>
      <c r="W7143">
        <v>13622</v>
      </c>
      <c r="X7143">
        <v>16600</v>
      </c>
      <c r="Y7143">
        <v>7.0000000000000007E-2</v>
      </c>
      <c r="Z7143">
        <v>18</v>
      </c>
      <c r="AA7143">
        <v>18307</v>
      </c>
      <c r="AB7143">
        <v>9</v>
      </c>
      <c r="AC7143">
        <v>64.510000000000005</v>
      </c>
    </row>
    <row r="7144" spans="1:29" x14ac:dyDescent="0.3">
      <c r="A7144">
        <v>2016</v>
      </c>
      <c r="B7144">
        <v>4</v>
      </c>
      <c r="C7144" s="1">
        <v>42481</v>
      </c>
      <c r="D7144">
        <v>16100</v>
      </c>
      <c r="E7144">
        <v>462</v>
      </c>
      <c r="F7144">
        <v>482</v>
      </c>
      <c r="G7144">
        <v>152</v>
      </c>
      <c r="H7144">
        <v>85</v>
      </c>
      <c r="I7144">
        <v>2320</v>
      </c>
      <c r="J7144">
        <v>3039</v>
      </c>
      <c r="K7144">
        <v>19601</v>
      </c>
      <c r="L7144">
        <v>288</v>
      </c>
      <c r="M7144">
        <v>520</v>
      </c>
      <c r="N7144">
        <v>1000</v>
      </c>
      <c r="O7144">
        <v>11</v>
      </c>
      <c r="P7144">
        <v>1819</v>
      </c>
      <c r="Q7144">
        <v>1848</v>
      </c>
      <c r="R7144">
        <v>0</v>
      </c>
      <c r="S7144">
        <v>0</v>
      </c>
      <c r="T7144">
        <v>1848</v>
      </c>
      <c r="U7144">
        <v>3291</v>
      </c>
      <c r="V7144">
        <v>3309</v>
      </c>
      <c r="W7144">
        <v>12754</v>
      </c>
      <c r="X7144">
        <v>15933</v>
      </c>
      <c r="Y7144">
        <v>7.0000000000000007E-2</v>
      </c>
      <c r="Z7144">
        <v>19</v>
      </c>
      <c r="AA7144">
        <v>17281</v>
      </c>
      <c r="AB7144">
        <v>8</v>
      </c>
      <c r="AC7144">
        <v>64.88</v>
      </c>
    </row>
    <row r="7145" spans="1:29" x14ac:dyDescent="0.3">
      <c r="A7145">
        <v>2016</v>
      </c>
      <c r="B7145">
        <v>4</v>
      </c>
      <c r="C7145" s="1">
        <v>42482</v>
      </c>
      <c r="D7145">
        <v>15400</v>
      </c>
      <c r="E7145">
        <v>468</v>
      </c>
      <c r="F7145">
        <v>520</v>
      </c>
      <c r="G7145">
        <v>156</v>
      </c>
      <c r="H7145">
        <v>68</v>
      </c>
      <c r="I7145">
        <v>2880</v>
      </c>
      <c r="J7145">
        <v>3623</v>
      </c>
      <c r="K7145">
        <v>19491</v>
      </c>
      <c r="L7145">
        <v>293</v>
      </c>
      <c r="M7145">
        <v>548</v>
      </c>
      <c r="N7145">
        <v>1002</v>
      </c>
      <c r="O7145">
        <v>18</v>
      </c>
      <c r="P7145">
        <v>1861</v>
      </c>
      <c r="Q7145">
        <v>1847</v>
      </c>
      <c r="R7145">
        <v>1834</v>
      </c>
      <c r="S7145">
        <v>0</v>
      </c>
      <c r="T7145">
        <v>13</v>
      </c>
      <c r="U7145">
        <v>3245</v>
      </c>
      <c r="V7145">
        <v>4999</v>
      </c>
      <c r="W7145">
        <v>12619</v>
      </c>
      <c r="X7145">
        <v>17617</v>
      </c>
      <c r="Y7145">
        <v>0.08</v>
      </c>
      <c r="Z7145">
        <v>10</v>
      </c>
      <c r="AA7145">
        <v>17625</v>
      </c>
      <c r="AB7145">
        <v>0</v>
      </c>
      <c r="AC7145">
        <v>65.16</v>
      </c>
    </row>
    <row r="7146" spans="1:29" x14ac:dyDescent="0.3">
      <c r="A7146">
        <v>2016</v>
      </c>
      <c r="B7146">
        <v>4</v>
      </c>
      <c r="C7146" s="1">
        <v>42483</v>
      </c>
      <c r="D7146">
        <v>15400</v>
      </c>
      <c r="E7146">
        <v>472</v>
      </c>
      <c r="F7146">
        <v>887</v>
      </c>
      <c r="G7146">
        <v>154</v>
      </c>
      <c r="H7146">
        <v>55</v>
      </c>
      <c r="I7146">
        <v>2810</v>
      </c>
      <c r="J7146">
        <v>3906</v>
      </c>
      <c r="K7146">
        <v>19778</v>
      </c>
      <c r="L7146">
        <v>286</v>
      </c>
      <c r="M7146">
        <v>527</v>
      </c>
      <c r="N7146">
        <v>999</v>
      </c>
      <c r="O7146">
        <v>16</v>
      </c>
      <c r="P7146">
        <v>1828</v>
      </c>
      <c r="Q7146">
        <v>1871</v>
      </c>
      <c r="R7146">
        <v>1834</v>
      </c>
      <c r="S7146">
        <v>0</v>
      </c>
      <c r="T7146">
        <v>37</v>
      </c>
      <c r="U7146">
        <v>3199</v>
      </c>
      <c r="V7146">
        <v>5252</v>
      </c>
      <c r="W7146">
        <v>12663</v>
      </c>
      <c r="X7146">
        <v>17913</v>
      </c>
      <c r="Y7146">
        <v>0.08</v>
      </c>
      <c r="Z7146">
        <v>9</v>
      </c>
      <c r="AA7146">
        <v>17946</v>
      </c>
      <c r="AB7146">
        <v>0</v>
      </c>
      <c r="AC7146">
        <v>65.41</v>
      </c>
    </row>
    <row r="7147" spans="1:29" x14ac:dyDescent="0.3">
      <c r="A7147">
        <v>2016</v>
      </c>
      <c r="B7147">
        <v>4</v>
      </c>
      <c r="C7147" s="1">
        <v>42484</v>
      </c>
      <c r="D7147">
        <v>15000</v>
      </c>
      <c r="E7147">
        <v>500</v>
      </c>
      <c r="F7147">
        <v>709</v>
      </c>
      <c r="G7147">
        <v>154</v>
      </c>
      <c r="H7147">
        <v>61</v>
      </c>
      <c r="I7147">
        <v>3220</v>
      </c>
      <c r="J7147">
        <v>4145</v>
      </c>
      <c r="K7147">
        <v>19645</v>
      </c>
      <c r="L7147">
        <v>305</v>
      </c>
      <c r="M7147">
        <v>1600</v>
      </c>
      <c r="N7147">
        <v>992</v>
      </c>
      <c r="O7147">
        <v>14</v>
      </c>
      <c r="P7147">
        <v>2912</v>
      </c>
      <c r="Q7147">
        <v>1925</v>
      </c>
      <c r="R7147">
        <v>1834</v>
      </c>
      <c r="S7147">
        <v>0</v>
      </c>
      <c r="T7147">
        <v>91</v>
      </c>
      <c r="U7147">
        <v>3134</v>
      </c>
      <c r="V7147">
        <v>4308</v>
      </c>
      <c r="W7147">
        <v>12341</v>
      </c>
      <c r="X7147">
        <v>16642</v>
      </c>
      <c r="Y7147">
        <v>0.13</v>
      </c>
      <c r="Z7147">
        <v>15</v>
      </c>
      <c r="AA7147">
        <v>17538</v>
      </c>
      <c r="AB7147">
        <v>5</v>
      </c>
      <c r="AC7147">
        <v>65.69</v>
      </c>
    </row>
    <row r="7148" spans="1:29" x14ac:dyDescent="0.3">
      <c r="A7148">
        <v>2016</v>
      </c>
      <c r="B7148">
        <v>4</v>
      </c>
      <c r="C7148" s="1">
        <v>42485</v>
      </c>
      <c r="D7148">
        <v>15200</v>
      </c>
      <c r="E7148">
        <v>562</v>
      </c>
      <c r="F7148">
        <v>624</v>
      </c>
      <c r="G7148">
        <v>149</v>
      </c>
      <c r="H7148">
        <v>72</v>
      </c>
      <c r="I7148">
        <v>3030</v>
      </c>
      <c r="J7148">
        <v>3875</v>
      </c>
      <c r="K7148">
        <v>19637</v>
      </c>
      <c r="L7148">
        <v>308</v>
      </c>
      <c r="M7148">
        <v>1595</v>
      </c>
      <c r="N7148">
        <v>988</v>
      </c>
      <c r="O7148">
        <v>24</v>
      </c>
      <c r="P7148">
        <v>2914</v>
      </c>
      <c r="Q7148">
        <v>1923</v>
      </c>
      <c r="R7148">
        <v>2292</v>
      </c>
      <c r="S7148">
        <v>0</v>
      </c>
      <c r="T7148">
        <v>-369</v>
      </c>
      <c r="U7148">
        <v>3169</v>
      </c>
      <c r="V7148">
        <v>4369</v>
      </c>
      <c r="W7148">
        <v>12696</v>
      </c>
      <c r="X7148">
        <v>17091</v>
      </c>
      <c r="Y7148">
        <v>0.13</v>
      </c>
      <c r="Z7148">
        <v>13</v>
      </c>
      <c r="AA7148">
        <v>17722</v>
      </c>
      <c r="AB7148">
        <v>4</v>
      </c>
      <c r="AC7148">
        <v>65.95</v>
      </c>
    </row>
    <row r="7149" spans="1:29" x14ac:dyDescent="0.3">
      <c r="A7149">
        <v>2016</v>
      </c>
      <c r="B7149">
        <v>4</v>
      </c>
      <c r="C7149" s="1">
        <v>42486</v>
      </c>
      <c r="D7149">
        <v>14800</v>
      </c>
      <c r="E7149">
        <v>627</v>
      </c>
      <c r="F7149">
        <v>552</v>
      </c>
      <c r="G7149">
        <v>154</v>
      </c>
      <c r="H7149">
        <v>96</v>
      </c>
      <c r="I7149">
        <v>2380</v>
      </c>
      <c r="J7149">
        <v>3182</v>
      </c>
      <c r="K7149">
        <v>18609</v>
      </c>
      <c r="L7149">
        <v>306</v>
      </c>
      <c r="M7149">
        <v>1592</v>
      </c>
      <c r="N7149">
        <v>985</v>
      </c>
      <c r="O7149">
        <v>23</v>
      </c>
      <c r="P7149">
        <v>2907</v>
      </c>
      <c r="Q7149">
        <v>1900</v>
      </c>
      <c r="R7149">
        <v>2292</v>
      </c>
      <c r="S7149">
        <v>0</v>
      </c>
      <c r="T7149">
        <v>-393</v>
      </c>
      <c r="U7149">
        <v>3073</v>
      </c>
      <c r="V7149">
        <v>3604</v>
      </c>
      <c r="W7149">
        <v>12464</v>
      </c>
      <c r="X7149">
        <v>16095</v>
      </c>
      <c r="Y7149">
        <v>0.14000000000000001</v>
      </c>
      <c r="Z7149">
        <v>14</v>
      </c>
      <c r="AA7149">
        <v>16229</v>
      </c>
      <c r="AB7149">
        <v>1</v>
      </c>
      <c r="AC7149">
        <v>66.22</v>
      </c>
    </row>
    <row r="7150" spans="1:29" x14ac:dyDescent="0.3">
      <c r="A7150">
        <v>2016</v>
      </c>
      <c r="B7150">
        <v>4</v>
      </c>
      <c r="C7150" s="1">
        <v>42487</v>
      </c>
      <c r="D7150">
        <v>14000</v>
      </c>
      <c r="E7150">
        <v>541</v>
      </c>
      <c r="F7150">
        <v>535</v>
      </c>
      <c r="G7150">
        <v>159</v>
      </c>
      <c r="H7150">
        <v>116</v>
      </c>
      <c r="I7150">
        <v>2680</v>
      </c>
      <c r="J7150">
        <v>3490</v>
      </c>
      <c r="K7150">
        <v>18031</v>
      </c>
      <c r="L7150">
        <v>303</v>
      </c>
      <c r="M7150">
        <v>1599</v>
      </c>
      <c r="N7150">
        <v>978</v>
      </c>
      <c r="O7150">
        <v>24</v>
      </c>
      <c r="P7150">
        <v>2904</v>
      </c>
      <c r="Q7150">
        <v>1904</v>
      </c>
      <c r="R7150">
        <v>458</v>
      </c>
      <c r="S7150">
        <v>0</v>
      </c>
      <c r="T7150">
        <v>1445</v>
      </c>
      <c r="U7150">
        <v>2868</v>
      </c>
      <c r="V7150">
        <v>2515</v>
      </c>
      <c r="W7150">
        <v>11268</v>
      </c>
      <c r="X7150">
        <v>13682</v>
      </c>
      <c r="Y7150">
        <v>0.14000000000000001</v>
      </c>
      <c r="Z7150">
        <v>24</v>
      </c>
      <c r="AA7150">
        <v>15351</v>
      </c>
      <c r="AB7150">
        <v>11</v>
      </c>
      <c r="AC7150">
        <v>66.59</v>
      </c>
    </row>
    <row r="7151" spans="1:29" x14ac:dyDescent="0.3">
      <c r="A7151">
        <v>2016</v>
      </c>
      <c r="B7151">
        <v>4</v>
      </c>
      <c r="C7151" s="1">
        <v>42488</v>
      </c>
      <c r="D7151">
        <v>13300</v>
      </c>
      <c r="E7151">
        <v>505</v>
      </c>
      <c r="F7151">
        <v>530</v>
      </c>
      <c r="G7151">
        <v>154</v>
      </c>
      <c r="H7151">
        <v>110</v>
      </c>
      <c r="I7151">
        <v>3030</v>
      </c>
      <c r="J7151">
        <v>3823</v>
      </c>
      <c r="K7151">
        <v>17628</v>
      </c>
      <c r="L7151">
        <v>296</v>
      </c>
      <c r="M7151">
        <v>1593</v>
      </c>
      <c r="N7151">
        <v>982</v>
      </c>
      <c r="O7151">
        <v>30</v>
      </c>
      <c r="P7151">
        <v>2901</v>
      </c>
      <c r="Q7151">
        <v>1953</v>
      </c>
      <c r="R7151">
        <v>458</v>
      </c>
      <c r="S7151">
        <v>0</v>
      </c>
      <c r="T7151">
        <v>1494</v>
      </c>
      <c r="U7151">
        <v>2793</v>
      </c>
      <c r="V7151">
        <v>2744</v>
      </c>
      <c r="W7151">
        <v>10594</v>
      </c>
      <c r="X7151">
        <v>13233</v>
      </c>
      <c r="Y7151">
        <v>0.14000000000000001</v>
      </c>
      <c r="Z7151">
        <v>25</v>
      </c>
      <c r="AA7151">
        <v>14598</v>
      </c>
      <c r="AB7151">
        <v>9</v>
      </c>
      <c r="AC7151">
        <v>66.959999999999994</v>
      </c>
    </row>
    <row r="7152" spans="1:29" x14ac:dyDescent="0.3">
      <c r="A7152">
        <v>2016</v>
      </c>
      <c r="B7152">
        <v>4</v>
      </c>
      <c r="C7152" s="1">
        <v>42489</v>
      </c>
      <c r="D7152">
        <v>12500</v>
      </c>
      <c r="E7152">
        <v>498</v>
      </c>
      <c r="F7152">
        <v>456</v>
      </c>
      <c r="G7152">
        <v>192</v>
      </c>
      <c r="H7152">
        <v>113</v>
      </c>
      <c r="I7152">
        <v>2940</v>
      </c>
      <c r="J7152">
        <v>3701</v>
      </c>
      <c r="K7152">
        <v>16699</v>
      </c>
      <c r="L7152">
        <v>316</v>
      </c>
      <c r="M7152">
        <v>1591</v>
      </c>
      <c r="N7152">
        <v>982</v>
      </c>
      <c r="O7152">
        <v>24</v>
      </c>
      <c r="P7152">
        <v>2913</v>
      </c>
      <c r="Q7152">
        <v>1950</v>
      </c>
      <c r="R7152">
        <v>458</v>
      </c>
      <c r="S7152">
        <v>0</v>
      </c>
      <c r="T7152">
        <v>1491</v>
      </c>
      <c r="U7152">
        <v>2721</v>
      </c>
      <c r="V7152">
        <v>2539</v>
      </c>
      <c r="W7152">
        <v>9860</v>
      </c>
      <c r="X7152">
        <v>12295</v>
      </c>
      <c r="Y7152">
        <v>0.15</v>
      </c>
      <c r="Z7152">
        <v>26</v>
      </c>
      <c r="AA7152">
        <v>13759</v>
      </c>
      <c r="AB7152">
        <v>11</v>
      </c>
      <c r="AC7152">
        <v>67.36</v>
      </c>
    </row>
    <row r="7153" spans="1:29" x14ac:dyDescent="0.3">
      <c r="A7153">
        <v>2016</v>
      </c>
      <c r="B7153">
        <v>4</v>
      </c>
      <c r="C7153" s="1">
        <v>42490</v>
      </c>
      <c r="D7153">
        <v>11900</v>
      </c>
      <c r="E7153">
        <v>457</v>
      </c>
      <c r="F7153">
        <v>443</v>
      </c>
      <c r="G7153">
        <v>203</v>
      </c>
      <c r="H7153">
        <v>120</v>
      </c>
      <c r="I7153">
        <v>2670</v>
      </c>
      <c r="J7153">
        <v>3436</v>
      </c>
      <c r="K7153">
        <v>15793</v>
      </c>
      <c r="L7153">
        <v>310</v>
      </c>
      <c r="M7153">
        <v>1599</v>
      </c>
      <c r="N7153">
        <v>995</v>
      </c>
      <c r="O7153">
        <v>43</v>
      </c>
      <c r="P7153">
        <v>2947</v>
      </c>
      <c r="Q7153">
        <v>1952</v>
      </c>
      <c r="R7153">
        <v>0</v>
      </c>
      <c r="S7153">
        <v>0</v>
      </c>
      <c r="T7153">
        <v>1952</v>
      </c>
      <c r="U7153">
        <v>2608</v>
      </c>
      <c r="V7153">
        <v>1829</v>
      </c>
      <c r="W7153">
        <v>9202</v>
      </c>
      <c r="X7153">
        <v>10895</v>
      </c>
      <c r="Y7153">
        <v>0.16</v>
      </c>
      <c r="Z7153">
        <v>31</v>
      </c>
      <c r="AA7153">
        <v>13123</v>
      </c>
      <c r="AB7153">
        <v>17</v>
      </c>
      <c r="AC7153">
        <v>67.81</v>
      </c>
    </row>
    <row r="7154" spans="1:29" x14ac:dyDescent="0.3">
      <c r="A7154">
        <v>2016</v>
      </c>
      <c r="B7154">
        <v>5</v>
      </c>
      <c r="C7154" s="1">
        <v>42491</v>
      </c>
      <c r="D7154">
        <v>11100</v>
      </c>
      <c r="E7154">
        <v>436</v>
      </c>
      <c r="F7154">
        <v>421</v>
      </c>
      <c r="G7154">
        <v>204</v>
      </c>
      <c r="H7154">
        <v>114</v>
      </c>
      <c r="I7154">
        <v>2910</v>
      </c>
      <c r="J7154">
        <v>3649</v>
      </c>
      <c r="K7154">
        <v>15185</v>
      </c>
      <c r="L7154">
        <v>306</v>
      </c>
      <c r="M7154">
        <v>993</v>
      </c>
      <c r="N7154">
        <v>1585</v>
      </c>
      <c r="O7154">
        <v>34</v>
      </c>
      <c r="P7154">
        <v>2918</v>
      </c>
      <c r="Q7154">
        <v>1967</v>
      </c>
      <c r="R7154">
        <v>0</v>
      </c>
      <c r="S7154">
        <v>0</v>
      </c>
      <c r="T7154">
        <v>1967</v>
      </c>
      <c r="U7154">
        <v>2547</v>
      </c>
      <c r="V7154">
        <v>1999</v>
      </c>
      <c r="W7154">
        <v>8438</v>
      </c>
      <c r="X7154">
        <v>10300</v>
      </c>
      <c r="Y7154">
        <v>0.17</v>
      </c>
      <c r="Z7154">
        <v>32</v>
      </c>
      <c r="AA7154">
        <v>12275</v>
      </c>
      <c r="AB7154">
        <v>16</v>
      </c>
      <c r="AC7154">
        <v>68.27</v>
      </c>
    </row>
    <row r="7155" spans="1:29" x14ac:dyDescent="0.3">
      <c r="A7155">
        <v>2016</v>
      </c>
      <c r="B7155">
        <v>5</v>
      </c>
      <c r="C7155" s="1">
        <v>42492</v>
      </c>
      <c r="D7155">
        <v>10500</v>
      </c>
      <c r="E7155">
        <v>452</v>
      </c>
      <c r="F7155">
        <v>401</v>
      </c>
      <c r="G7155">
        <v>205</v>
      </c>
      <c r="H7155">
        <v>103</v>
      </c>
      <c r="I7155">
        <v>2590</v>
      </c>
      <c r="J7155">
        <v>3299</v>
      </c>
      <c r="K7155">
        <v>14251</v>
      </c>
      <c r="L7155">
        <v>312</v>
      </c>
      <c r="M7155">
        <v>990</v>
      </c>
      <c r="N7155">
        <v>1614</v>
      </c>
      <c r="O7155">
        <v>33</v>
      </c>
      <c r="P7155">
        <v>2948</v>
      </c>
      <c r="Q7155">
        <v>1944</v>
      </c>
      <c r="R7155">
        <v>0</v>
      </c>
      <c r="S7155">
        <v>0</v>
      </c>
      <c r="T7155">
        <v>1944</v>
      </c>
      <c r="U7155">
        <v>2537</v>
      </c>
      <c r="V7155">
        <v>1625</v>
      </c>
      <c r="W7155">
        <v>7871</v>
      </c>
      <c r="X7155">
        <v>9359</v>
      </c>
      <c r="Y7155">
        <v>0.18</v>
      </c>
      <c r="Z7155">
        <v>34</v>
      </c>
      <c r="AA7155">
        <v>11661</v>
      </c>
      <c r="AB7155">
        <v>20</v>
      </c>
      <c r="AC7155">
        <v>68.77</v>
      </c>
    </row>
    <row r="7156" spans="1:29" x14ac:dyDescent="0.3">
      <c r="A7156">
        <v>2016</v>
      </c>
      <c r="B7156">
        <v>5</v>
      </c>
      <c r="C7156" s="1">
        <v>42493</v>
      </c>
      <c r="D7156">
        <v>9980</v>
      </c>
      <c r="E7156">
        <v>463</v>
      </c>
      <c r="F7156">
        <v>378</v>
      </c>
      <c r="G7156">
        <v>210</v>
      </c>
      <c r="H7156">
        <v>111</v>
      </c>
      <c r="I7156">
        <v>2280</v>
      </c>
      <c r="J7156">
        <v>2979</v>
      </c>
      <c r="K7156">
        <v>13422</v>
      </c>
      <c r="L7156">
        <v>309</v>
      </c>
      <c r="M7156">
        <v>991</v>
      </c>
      <c r="N7156">
        <v>1619</v>
      </c>
      <c r="O7156">
        <v>35</v>
      </c>
      <c r="P7156">
        <v>2955</v>
      </c>
      <c r="Q7156">
        <v>1985</v>
      </c>
      <c r="R7156">
        <v>0</v>
      </c>
      <c r="S7156">
        <v>0</v>
      </c>
      <c r="T7156">
        <v>1985</v>
      </c>
      <c r="U7156">
        <v>2569</v>
      </c>
      <c r="V7156">
        <v>1302</v>
      </c>
      <c r="W7156">
        <v>7318</v>
      </c>
      <c r="X7156">
        <v>8481</v>
      </c>
      <c r="Y7156">
        <v>0.19</v>
      </c>
      <c r="Z7156">
        <v>37</v>
      </c>
      <c r="AA7156">
        <v>11142</v>
      </c>
      <c r="AB7156">
        <v>24</v>
      </c>
      <c r="AC7156">
        <v>69.31</v>
      </c>
    </row>
    <row r="7157" spans="1:29" x14ac:dyDescent="0.3">
      <c r="A7157">
        <v>2016</v>
      </c>
      <c r="B7157">
        <v>5</v>
      </c>
      <c r="C7157" s="1">
        <v>42494</v>
      </c>
      <c r="D7157">
        <v>9820</v>
      </c>
      <c r="E7157">
        <v>473</v>
      </c>
      <c r="F7157">
        <v>364</v>
      </c>
      <c r="G7157">
        <v>218</v>
      </c>
      <c r="H7157">
        <v>124</v>
      </c>
      <c r="I7157">
        <v>2810</v>
      </c>
      <c r="J7157">
        <v>3516</v>
      </c>
      <c r="K7157">
        <v>13809</v>
      </c>
      <c r="L7157">
        <v>281</v>
      </c>
      <c r="M7157">
        <v>991</v>
      </c>
      <c r="N7157">
        <v>1607</v>
      </c>
      <c r="O7157">
        <v>36</v>
      </c>
      <c r="P7157">
        <v>2915</v>
      </c>
      <c r="Q7157">
        <v>2050</v>
      </c>
      <c r="R7157">
        <v>0</v>
      </c>
      <c r="S7157">
        <v>0</v>
      </c>
      <c r="T7157">
        <v>2050</v>
      </c>
      <c r="U7157">
        <v>2562</v>
      </c>
      <c r="V7157">
        <v>1830</v>
      </c>
      <c r="W7157">
        <v>7157</v>
      </c>
      <c r="X7157">
        <v>8844</v>
      </c>
      <c r="Y7157">
        <v>0.18</v>
      </c>
      <c r="Z7157">
        <v>36</v>
      </c>
      <c r="AA7157">
        <v>10999</v>
      </c>
      <c r="AB7157">
        <v>20</v>
      </c>
      <c r="AC7157">
        <v>69.790000000000006</v>
      </c>
    </row>
    <row r="7158" spans="1:29" x14ac:dyDescent="0.3">
      <c r="A7158">
        <v>2016</v>
      </c>
      <c r="B7158">
        <v>5</v>
      </c>
      <c r="C7158" s="1">
        <v>42495</v>
      </c>
      <c r="D7158">
        <v>10300</v>
      </c>
      <c r="E7158">
        <v>471</v>
      </c>
      <c r="F7158">
        <v>360</v>
      </c>
      <c r="G7158">
        <v>210</v>
      </c>
      <c r="H7158">
        <v>130</v>
      </c>
      <c r="I7158">
        <v>2950</v>
      </c>
      <c r="J7158">
        <v>3650</v>
      </c>
      <c r="K7158">
        <v>14421</v>
      </c>
      <c r="L7158">
        <v>315</v>
      </c>
      <c r="M7158">
        <v>999</v>
      </c>
      <c r="N7158">
        <v>1617</v>
      </c>
      <c r="O7158">
        <v>32</v>
      </c>
      <c r="P7158">
        <v>2963</v>
      </c>
      <c r="Q7158">
        <v>2057</v>
      </c>
      <c r="R7158">
        <v>0</v>
      </c>
      <c r="S7158">
        <v>0</v>
      </c>
      <c r="T7158">
        <v>2057</v>
      </c>
      <c r="U7158">
        <v>2594</v>
      </c>
      <c r="V7158">
        <v>1944</v>
      </c>
      <c r="W7158">
        <v>7601</v>
      </c>
      <c r="X7158">
        <v>9401</v>
      </c>
      <c r="Y7158">
        <v>0.18</v>
      </c>
      <c r="Z7158">
        <v>35</v>
      </c>
      <c r="AA7158">
        <v>11471</v>
      </c>
      <c r="AB7158">
        <v>18</v>
      </c>
      <c r="AC7158">
        <v>70.2</v>
      </c>
    </row>
    <row r="7159" spans="1:29" x14ac:dyDescent="0.3">
      <c r="A7159">
        <v>2016</v>
      </c>
      <c r="B7159">
        <v>5</v>
      </c>
      <c r="C7159" s="1">
        <v>42496</v>
      </c>
      <c r="D7159">
        <v>11000</v>
      </c>
      <c r="E7159">
        <v>483</v>
      </c>
      <c r="F7159">
        <v>381</v>
      </c>
      <c r="G7159">
        <v>212</v>
      </c>
      <c r="H7159">
        <v>116</v>
      </c>
      <c r="I7159">
        <v>2830</v>
      </c>
      <c r="J7159">
        <v>3539</v>
      </c>
      <c r="K7159">
        <v>15022</v>
      </c>
      <c r="L7159">
        <v>304</v>
      </c>
      <c r="M7159">
        <v>990</v>
      </c>
      <c r="N7159">
        <v>1604</v>
      </c>
      <c r="O7159">
        <v>20</v>
      </c>
      <c r="P7159">
        <v>2918</v>
      </c>
      <c r="Q7159">
        <v>2069</v>
      </c>
      <c r="R7159">
        <v>1834</v>
      </c>
      <c r="S7159">
        <v>0</v>
      </c>
      <c r="T7159">
        <v>235</v>
      </c>
      <c r="U7159">
        <v>2768</v>
      </c>
      <c r="V7159">
        <v>3236</v>
      </c>
      <c r="W7159">
        <v>8649</v>
      </c>
      <c r="X7159">
        <v>11869</v>
      </c>
      <c r="Y7159">
        <v>0.17</v>
      </c>
      <c r="Z7159">
        <v>21</v>
      </c>
      <c r="AA7159">
        <v>12192</v>
      </c>
      <c r="AB7159">
        <v>3</v>
      </c>
      <c r="AC7159">
        <v>70.44</v>
      </c>
    </row>
    <row r="7160" spans="1:29" x14ac:dyDescent="0.3">
      <c r="A7160">
        <v>2016</v>
      </c>
      <c r="B7160">
        <v>5</v>
      </c>
      <c r="C7160" s="1">
        <v>42497</v>
      </c>
      <c r="D7160">
        <v>12000</v>
      </c>
      <c r="E7160">
        <v>467</v>
      </c>
      <c r="F7160">
        <v>427</v>
      </c>
      <c r="G7160">
        <v>212</v>
      </c>
      <c r="H7160">
        <v>99</v>
      </c>
      <c r="I7160">
        <v>2730</v>
      </c>
      <c r="J7160">
        <v>3467</v>
      </c>
      <c r="K7160">
        <v>15934</v>
      </c>
      <c r="L7160">
        <v>297</v>
      </c>
      <c r="M7160">
        <v>995</v>
      </c>
      <c r="N7160">
        <v>1605</v>
      </c>
      <c r="O7160">
        <v>20</v>
      </c>
      <c r="P7160">
        <v>2916</v>
      </c>
      <c r="Q7160">
        <v>2119</v>
      </c>
      <c r="R7160">
        <v>2063</v>
      </c>
      <c r="S7160">
        <v>0</v>
      </c>
      <c r="T7160">
        <v>56</v>
      </c>
      <c r="U7160">
        <v>2978</v>
      </c>
      <c r="V7160">
        <v>3493</v>
      </c>
      <c r="W7160">
        <v>9473</v>
      </c>
      <c r="X7160">
        <v>12962</v>
      </c>
      <c r="Y7160">
        <v>0.16</v>
      </c>
      <c r="Z7160">
        <v>19</v>
      </c>
      <c r="AA7160">
        <v>13204</v>
      </c>
      <c r="AB7160">
        <v>2</v>
      </c>
      <c r="AC7160">
        <v>70.61</v>
      </c>
    </row>
    <row r="7161" spans="1:29" x14ac:dyDescent="0.3">
      <c r="A7161">
        <v>2016</v>
      </c>
      <c r="B7161">
        <v>5</v>
      </c>
      <c r="C7161" s="1">
        <v>42498</v>
      </c>
      <c r="D7161">
        <v>13300</v>
      </c>
      <c r="E7161">
        <v>443</v>
      </c>
      <c r="F7161">
        <v>430</v>
      </c>
      <c r="G7161">
        <v>211</v>
      </c>
      <c r="H7161">
        <v>111</v>
      </c>
      <c r="I7161">
        <v>2680</v>
      </c>
      <c r="J7161">
        <v>3433</v>
      </c>
      <c r="K7161">
        <v>17176</v>
      </c>
      <c r="L7161">
        <v>298</v>
      </c>
      <c r="M7161">
        <v>1600</v>
      </c>
      <c r="N7161">
        <v>996</v>
      </c>
      <c r="O7161">
        <v>24</v>
      </c>
      <c r="P7161">
        <v>2918</v>
      </c>
      <c r="Q7161">
        <v>2135</v>
      </c>
      <c r="R7161">
        <v>2063</v>
      </c>
      <c r="S7161">
        <v>0</v>
      </c>
      <c r="T7161">
        <v>72</v>
      </c>
      <c r="U7161">
        <v>3152</v>
      </c>
      <c r="V7161">
        <v>3620</v>
      </c>
      <c r="W7161">
        <v>10570</v>
      </c>
      <c r="X7161">
        <v>14185</v>
      </c>
      <c r="Y7161">
        <v>0.15</v>
      </c>
      <c r="Z7161">
        <v>17</v>
      </c>
      <c r="AA7161">
        <v>14496</v>
      </c>
      <c r="AB7161">
        <v>2</v>
      </c>
      <c r="AC7161">
        <v>70.709999999999994</v>
      </c>
    </row>
    <row r="7162" spans="1:29" x14ac:dyDescent="0.3">
      <c r="A7162">
        <v>2016</v>
      </c>
      <c r="B7162">
        <v>5</v>
      </c>
      <c r="C7162" s="1">
        <v>42499</v>
      </c>
      <c r="D7162">
        <v>14600</v>
      </c>
      <c r="E7162">
        <v>430</v>
      </c>
      <c r="F7162">
        <v>405</v>
      </c>
      <c r="G7162">
        <v>208</v>
      </c>
      <c r="H7162">
        <v>125</v>
      </c>
      <c r="I7162">
        <v>2370</v>
      </c>
      <c r="J7162">
        <v>3108</v>
      </c>
      <c r="K7162">
        <v>18138</v>
      </c>
      <c r="L7162">
        <v>279</v>
      </c>
      <c r="M7162">
        <v>1595</v>
      </c>
      <c r="N7162">
        <v>956</v>
      </c>
      <c r="O7162">
        <v>13</v>
      </c>
      <c r="P7162">
        <v>2843</v>
      </c>
      <c r="Q7162">
        <v>2179</v>
      </c>
      <c r="R7162">
        <v>2063</v>
      </c>
      <c r="S7162">
        <v>0</v>
      </c>
      <c r="T7162">
        <v>116</v>
      </c>
      <c r="U7162">
        <v>3279</v>
      </c>
      <c r="V7162">
        <v>3469</v>
      </c>
      <c r="W7162">
        <v>11719</v>
      </c>
      <c r="X7162">
        <v>15179</v>
      </c>
      <c r="Y7162">
        <v>0.14000000000000001</v>
      </c>
      <c r="Z7162">
        <v>16</v>
      </c>
      <c r="AA7162">
        <v>15768</v>
      </c>
      <c r="AB7162">
        <v>4</v>
      </c>
      <c r="AC7162">
        <v>70.77</v>
      </c>
    </row>
    <row r="7163" spans="1:29" x14ac:dyDescent="0.3">
      <c r="A7163">
        <v>2016</v>
      </c>
      <c r="B7163">
        <v>5</v>
      </c>
      <c r="C7163" s="1">
        <v>42500</v>
      </c>
      <c r="D7163">
        <v>15400</v>
      </c>
      <c r="E7163">
        <v>440</v>
      </c>
      <c r="F7163">
        <v>389</v>
      </c>
      <c r="G7163">
        <v>205</v>
      </c>
      <c r="H7163">
        <v>119</v>
      </c>
      <c r="I7163">
        <v>2300</v>
      </c>
      <c r="J7163">
        <v>3012</v>
      </c>
      <c r="K7163">
        <v>18852</v>
      </c>
      <c r="L7163">
        <v>326</v>
      </c>
      <c r="M7163">
        <v>1091</v>
      </c>
      <c r="N7163">
        <v>989</v>
      </c>
      <c r="O7163">
        <v>18</v>
      </c>
      <c r="P7163">
        <v>2424</v>
      </c>
      <c r="Q7163">
        <v>2167</v>
      </c>
      <c r="R7163">
        <v>2063</v>
      </c>
      <c r="S7163">
        <v>0</v>
      </c>
      <c r="T7163">
        <v>104</v>
      </c>
      <c r="U7163">
        <v>3302</v>
      </c>
      <c r="V7163">
        <v>3823</v>
      </c>
      <c r="W7163">
        <v>12509</v>
      </c>
      <c r="X7163">
        <v>16325</v>
      </c>
      <c r="Y7163">
        <v>0.11</v>
      </c>
      <c r="Z7163">
        <v>13</v>
      </c>
      <c r="AA7163">
        <v>16552</v>
      </c>
      <c r="AB7163">
        <v>1</v>
      </c>
      <c r="AC7163">
        <v>70.77</v>
      </c>
    </row>
    <row r="7164" spans="1:29" x14ac:dyDescent="0.3">
      <c r="A7164">
        <v>2016</v>
      </c>
      <c r="B7164">
        <v>5</v>
      </c>
      <c r="C7164" s="1">
        <v>42501</v>
      </c>
      <c r="D7164">
        <v>15700</v>
      </c>
      <c r="E7164">
        <v>451</v>
      </c>
      <c r="F7164">
        <v>372</v>
      </c>
      <c r="G7164">
        <v>206</v>
      </c>
      <c r="H7164">
        <v>106</v>
      </c>
      <c r="I7164">
        <v>2850</v>
      </c>
      <c r="J7164">
        <v>3534</v>
      </c>
      <c r="K7164">
        <v>19685</v>
      </c>
      <c r="L7164">
        <v>328</v>
      </c>
      <c r="M7164">
        <v>1293</v>
      </c>
      <c r="N7164">
        <v>989</v>
      </c>
      <c r="O7164">
        <v>19</v>
      </c>
      <c r="P7164">
        <v>2630</v>
      </c>
      <c r="Q7164">
        <v>2214</v>
      </c>
      <c r="R7164">
        <v>229</v>
      </c>
      <c r="S7164">
        <v>0</v>
      </c>
      <c r="T7164">
        <v>1984</v>
      </c>
      <c r="U7164">
        <v>3279</v>
      </c>
      <c r="V7164">
        <v>2893</v>
      </c>
      <c r="W7164">
        <v>12316</v>
      </c>
      <c r="X7164">
        <v>15071</v>
      </c>
      <c r="Y7164">
        <v>0.11</v>
      </c>
      <c r="Z7164">
        <v>23</v>
      </c>
      <c r="AA7164">
        <v>16835</v>
      </c>
      <c r="AB7164">
        <v>10</v>
      </c>
      <c r="AC7164">
        <v>70.819999999999993</v>
      </c>
    </row>
    <row r="7165" spans="1:29" x14ac:dyDescent="0.3">
      <c r="A7165">
        <v>2016</v>
      </c>
      <c r="B7165">
        <v>5</v>
      </c>
      <c r="C7165" s="1">
        <v>42502</v>
      </c>
      <c r="D7165">
        <v>15300</v>
      </c>
      <c r="E7165">
        <v>452</v>
      </c>
      <c r="F7165">
        <v>355</v>
      </c>
      <c r="G7165">
        <v>205</v>
      </c>
      <c r="H7165">
        <v>119</v>
      </c>
      <c r="I7165">
        <v>2960</v>
      </c>
      <c r="J7165">
        <v>3640</v>
      </c>
      <c r="K7165">
        <v>19392</v>
      </c>
      <c r="L7165">
        <v>260</v>
      </c>
      <c r="M7165">
        <v>1591</v>
      </c>
      <c r="N7165">
        <v>988</v>
      </c>
      <c r="O7165">
        <v>25</v>
      </c>
      <c r="P7165">
        <v>2865</v>
      </c>
      <c r="Q7165">
        <v>2263</v>
      </c>
      <c r="R7165">
        <v>0</v>
      </c>
      <c r="S7165">
        <v>0</v>
      </c>
      <c r="T7165">
        <v>2263</v>
      </c>
      <c r="U7165">
        <v>3153</v>
      </c>
      <c r="V7165">
        <v>2457</v>
      </c>
      <c r="W7165">
        <v>11965</v>
      </c>
      <c r="X7165">
        <v>14264</v>
      </c>
      <c r="Y7165">
        <v>0.13</v>
      </c>
      <c r="Z7165">
        <v>26</v>
      </c>
      <c r="AA7165">
        <v>16432</v>
      </c>
      <c r="AB7165">
        <v>13</v>
      </c>
      <c r="AC7165">
        <v>70.91</v>
      </c>
    </row>
    <row r="7166" spans="1:29" x14ac:dyDescent="0.3">
      <c r="A7166">
        <v>2016</v>
      </c>
      <c r="B7166">
        <v>5</v>
      </c>
      <c r="C7166" s="1">
        <v>42503</v>
      </c>
      <c r="D7166">
        <v>14300</v>
      </c>
      <c r="E7166">
        <v>477</v>
      </c>
      <c r="F7166">
        <v>347</v>
      </c>
      <c r="G7166">
        <v>206</v>
      </c>
      <c r="H7166">
        <v>157</v>
      </c>
      <c r="I7166">
        <v>2640</v>
      </c>
      <c r="J7166">
        <v>3350</v>
      </c>
      <c r="K7166">
        <v>18127</v>
      </c>
      <c r="L7166">
        <v>349</v>
      </c>
      <c r="M7166">
        <v>1592</v>
      </c>
      <c r="N7166">
        <v>987</v>
      </c>
      <c r="O7166">
        <v>20</v>
      </c>
      <c r="P7166">
        <v>2947</v>
      </c>
      <c r="Q7166">
        <v>2264</v>
      </c>
      <c r="R7166">
        <v>0</v>
      </c>
      <c r="S7166">
        <v>0</v>
      </c>
      <c r="T7166">
        <v>2264</v>
      </c>
      <c r="U7166">
        <v>2996</v>
      </c>
      <c r="V7166">
        <v>1927</v>
      </c>
      <c r="W7166">
        <v>11147</v>
      </c>
      <c r="X7166">
        <v>12915</v>
      </c>
      <c r="Y7166">
        <v>0.14000000000000001</v>
      </c>
      <c r="Z7166">
        <v>29</v>
      </c>
      <c r="AA7166">
        <v>15487</v>
      </c>
      <c r="AB7166">
        <v>17</v>
      </c>
      <c r="AC7166">
        <v>71.06</v>
      </c>
    </row>
    <row r="7167" spans="1:29" x14ac:dyDescent="0.3">
      <c r="A7167">
        <v>2016</v>
      </c>
      <c r="B7167">
        <v>5</v>
      </c>
      <c r="C7167" s="1">
        <v>42504</v>
      </c>
      <c r="D7167">
        <v>13700</v>
      </c>
      <c r="E7167">
        <v>497</v>
      </c>
      <c r="F7167">
        <v>345</v>
      </c>
      <c r="G7167">
        <v>206</v>
      </c>
      <c r="H7167">
        <v>194</v>
      </c>
      <c r="I7167">
        <v>2480</v>
      </c>
      <c r="J7167">
        <v>3225</v>
      </c>
      <c r="K7167">
        <v>17422</v>
      </c>
      <c r="L7167">
        <v>323</v>
      </c>
      <c r="M7167">
        <v>1586</v>
      </c>
      <c r="N7167">
        <v>986</v>
      </c>
      <c r="O7167">
        <v>34</v>
      </c>
      <c r="P7167">
        <v>2929</v>
      </c>
      <c r="Q7167">
        <v>2302</v>
      </c>
      <c r="R7167">
        <v>0</v>
      </c>
      <c r="S7167">
        <v>0</v>
      </c>
      <c r="T7167">
        <v>2302</v>
      </c>
      <c r="U7167">
        <v>2882</v>
      </c>
      <c r="V7167">
        <v>1682</v>
      </c>
      <c r="W7167">
        <v>10670</v>
      </c>
      <c r="X7167">
        <v>12191</v>
      </c>
      <c r="Y7167">
        <v>0.14000000000000001</v>
      </c>
      <c r="Z7167">
        <v>30</v>
      </c>
      <c r="AA7167">
        <v>14942</v>
      </c>
      <c r="AB7167">
        <v>18</v>
      </c>
      <c r="AC7167">
        <v>71.23</v>
      </c>
    </row>
    <row r="7168" spans="1:29" x14ac:dyDescent="0.3">
      <c r="A7168">
        <v>2016</v>
      </c>
      <c r="B7168">
        <v>5</v>
      </c>
      <c r="C7168" s="1">
        <v>42505</v>
      </c>
      <c r="D7168">
        <v>13200</v>
      </c>
      <c r="E7168">
        <v>480</v>
      </c>
      <c r="F7168">
        <v>336</v>
      </c>
      <c r="G7168">
        <v>206</v>
      </c>
      <c r="H7168">
        <v>178</v>
      </c>
      <c r="I7168">
        <v>2390</v>
      </c>
      <c r="J7168">
        <v>3109</v>
      </c>
      <c r="K7168">
        <v>16789</v>
      </c>
      <c r="L7168">
        <v>295</v>
      </c>
      <c r="M7168">
        <v>998</v>
      </c>
      <c r="N7168">
        <v>1430</v>
      </c>
      <c r="O7168">
        <v>33</v>
      </c>
      <c r="P7168">
        <v>2756</v>
      </c>
      <c r="Q7168">
        <v>2329</v>
      </c>
      <c r="R7168">
        <v>0</v>
      </c>
      <c r="S7168">
        <v>0</v>
      </c>
      <c r="T7168">
        <v>2329</v>
      </c>
      <c r="U7168">
        <v>2852</v>
      </c>
      <c r="V7168">
        <v>1691</v>
      </c>
      <c r="W7168">
        <v>10176</v>
      </c>
      <c r="X7168">
        <v>11704</v>
      </c>
      <c r="Y7168">
        <v>0.14000000000000001</v>
      </c>
      <c r="Z7168">
        <v>30</v>
      </c>
      <c r="AA7168">
        <v>14399</v>
      </c>
      <c r="AB7168">
        <v>19</v>
      </c>
      <c r="AC7168">
        <v>71.430000000000007</v>
      </c>
    </row>
    <row r="7169" spans="1:29" x14ac:dyDescent="0.3">
      <c r="A7169">
        <v>2016</v>
      </c>
      <c r="B7169">
        <v>5</v>
      </c>
      <c r="C7169" s="1">
        <v>42506</v>
      </c>
      <c r="D7169">
        <v>13000</v>
      </c>
      <c r="E7169">
        <v>490</v>
      </c>
      <c r="F7169">
        <v>310</v>
      </c>
      <c r="G7169">
        <v>205</v>
      </c>
      <c r="H7169">
        <v>148</v>
      </c>
      <c r="I7169">
        <v>2130</v>
      </c>
      <c r="J7169">
        <v>2793</v>
      </c>
      <c r="K7169">
        <v>16283</v>
      </c>
      <c r="L7169">
        <v>318</v>
      </c>
      <c r="M7169">
        <v>991</v>
      </c>
      <c r="N7169">
        <v>1601</v>
      </c>
      <c r="O7169">
        <v>40</v>
      </c>
      <c r="P7169">
        <v>2949</v>
      </c>
      <c r="Q7169">
        <v>2372</v>
      </c>
      <c r="R7169">
        <v>0</v>
      </c>
      <c r="S7169">
        <v>0</v>
      </c>
      <c r="T7169">
        <v>2372</v>
      </c>
      <c r="U7169">
        <v>2882</v>
      </c>
      <c r="V7169">
        <v>1184</v>
      </c>
      <c r="W7169">
        <v>9944</v>
      </c>
      <c r="X7169">
        <v>10962</v>
      </c>
      <c r="Y7169">
        <v>0.16</v>
      </c>
      <c r="Z7169">
        <v>33</v>
      </c>
      <c r="AA7169">
        <v>14153</v>
      </c>
      <c r="AB7169">
        <v>23</v>
      </c>
      <c r="AC7169">
        <v>71.650000000000006</v>
      </c>
    </row>
    <row r="7170" spans="1:29" x14ac:dyDescent="0.3">
      <c r="A7170">
        <v>2016</v>
      </c>
      <c r="B7170">
        <v>5</v>
      </c>
      <c r="C7170" s="1">
        <v>42507</v>
      </c>
      <c r="D7170">
        <v>13000</v>
      </c>
      <c r="E7170">
        <v>530</v>
      </c>
      <c r="F7170">
        <v>282</v>
      </c>
      <c r="G7170">
        <v>204</v>
      </c>
      <c r="H7170">
        <v>120</v>
      </c>
      <c r="I7170">
        <v>1850</v>
      </c>
      <c r="J7170">
        <v>2456</v>
      </c>
      <c r="K7170">
        <v>15986</v>
      </c>
      <c r="L7170">
        <v>349</v>
      </c>
      <c r="M7170">
        <v>747</v>
      </c>
      <c r="N7170">
        <v>818</v>
      </c>
      <c r="O7170">
        <v>40</v>
      </c>
      <c r="P7170">
        <v>1955</v>
      </c>
      <c r="Q7170">
        <v>2400</v>
      </c>
      <c r="R7170">
        <v>0</v>
      </c>
      <c r="S7170">
        <v>0</v>
      </c>
      <c r="T7170">
        <v>2400</v>
      </c>
      <c r="U7170">
        <v>2861</v>
      </c>
      <c r="V7170">
        <v>1803</v>
      </c>
      <c r="W7170">
        <v>9997</v>
      </c>
      <c r="X7170">
        <v>11632</v>
      </c>
      <c r="Y7170">
        <v>0.09</v>
      </c>
      <c r="Z7170">
        <v>27</v>
      </c>
      <c r="AA7170">
        <v>14136</v>
      </c>
      <c r="AB7170">
        <v>18</v>
      </c>
      <c r="AC7170">
        <v>71.819999999999993</v>
      </c>
    </row>
    <row r="7171" spans="1:29" x14ac:dyDescent="0.3">
      <c r="A7171">
        <v>2016</v>
      </c>
      <c r="B7171">
        <v>5</v>
      </c>
      <c r="C7171" s="1">
        <v>42508</v>
      </c>
      <c r="D7171">
        <v>12600</v>
      </c>
      <c r="E7171">
        <v>585</v>
      </c>
      <c r="F7171">
        <v>262</v>
      </c>
      <c r="G7171">
        <v>205</v>
      </c>
      <c r="H7171">
        <v>125</v>
      </c>
      <c r="I7171">
        <v>1660</v>
      </c>
      <c r="J7171">
        <v>2252</v>
      </c>
      <c r="K7171">
        <v>15437</v>
      </c>
      <c r="L7171">
        <v>355</v>
      </c>
      <c r="M7171">
        <v>396</v>
      </c>
      <c r="N7171">
        <v>409</v>
      </c>
      <c r="O7171">
        <v>50</v>
      </c>
      <c r="P7171">
        <v>1210</v>
      </c>
      <c r="Q7171">
        <v>2396</v>
      </c>
      <c r="R7171">
        <v>0</v>
      </c>
      <c r="S7171">
        <v>0</v>
      </c>
      <c r="T7171">
        <v>2396</v>
      </c>
      <c r="U7171">
        <v>2897</v>
      </c>
      <c r="V7171">
        <v>2381</v>
      </c>
      <c r="W7171">
        <v>9617</v>
      </c>
      <c r="X7171">
        <v>11831</v>
      </c>
      <c r="Y7171">
        <v>0.05</v>
      </c>
      <c r="Z7171">
        <v>23</v>
      </c>
      <c r="AA7171">
        <v>13777</v>
      </c>
      <c r="AB7171">
        <v>14</v>
      </c>
      <c r="AC7171">
        <v>71.98</v>
      </c>
    </row>
    <row r="7172" spans="1:29" x14ac:dyDescent="0.3">
      <c r="A7172">
        <v>2016</v>
      </c>
      <c r="B7172">
        <v>5</v>
      </c>
      <c r="C7172" s="1">
        <v>42509</v>
      </c>
      <c r="D7172">
        <v>12400</v>
      </c>
      <c r="E7172">
        <v>603</v>
      </c>
      <c r="F7172">
        <v>247</v>
      </c>
      <c r="G7172">
        <v>204</v>
      </c>
      <c r="H7172">
        <v>168</v>
      </c>
      <c r="I7172">
        <v>1450</v>
      </c>
      <c r="J7172">
        <v>2069</v>
      </c>
      <c r="K7172">
        <v>15072</v>
      </c>
      <c r="L7172">
        <v>202</v>
      </c>
      <c r="M7172">
        <v>399</v>
      </c>
      <c r="N7172">
        <v>426</v>
      </c>
      <c r="O7172">
        <v>63</v>
      </c>
      <c r="P7172">
        <v>1091</v>
      </c>
      <c r="Q7172">
        <v>2462</v>
      </c>
      <c r="R7172">
        <v>0</v>
      </c>
      <c r="S7172">
        <v>0</v>
      </c>
      <c r="T7172">
        <v>2462</v>
      </c>
      <c r="U7172">
        <v>2932</v>
      </c>
      <c r="V7172">
        <v>2310</v>
      </c>
      <c r="W7172">
        <v>9382</v>
      </c>
      <c r="X7172">
        <v>11519</v>
      </c>
      <c r="Y7172">
        <v>0.05</v>
      </c>
      <c r="Z7172">
        <v>24</v>
      </c>
      <c r="AA7172">
        <v>13622</v>
      </c>
      <c r="AB7172">
        <v>15</v>
      </c>
      <c r="AC7172">
        <v>72.14</v>
      </c>
    </row>
    <row r="7173" spans="1:29" x14ac:dyDescent="0.3">
      <c r="A7173">
        <v>2016</v>
      </c>
      <c r="B7173">
        <v>5</v>
      </c>
      <c r="C7173" s="1">
        <v>42510</v>
      </c>
      <c r="D7173">
        <v>13000</v>
      </c>
      <c r="E7173">
        <v>574</v>
      </c>
      <c r="F7173">
        <v>236</v>
      </c>
      <c r="G7173">
        <v>205</v>
      </c>
      <c r="H7173">
        <v>197</v>
      </c>
      <c r="I7173">
        <v>1310</v>
      </c>
      <c r="J7173">
        <v>1948</v>
      </c>
      <c r="K7173">
        <v>15522</v>
      </c>
      <c r="L7173">
        <v>153</v>
      </c>
      <c r="M7173">
        <v>393</v>
      </c>
      <c r="N7173">
        <v>414</v>
      </c>
      <c r="O7173">
        <v>78</v>
      </c>
      <c r="P7173">
        <v>1038</v>
      </c>
      <c r="Q7173">
        <v>2518</v>
      </c>
      <c r="R7173">
        <v>0</v>
      </c>
      <c r="S7173">
        <v>0</v>
      </c>
      <c r="T7173">
        <v>2518</v>
      </c>
      <c r="U7173">
        <v>3036</v>
      </c>
      <c r="V7173">
        <v>2309</v>
      </c>
      <c r="W7173">
        <v>9833</v>
      </c>
      <c r="X7173">
        <v>11966</v>
      </c>
      <c r="Y7173">
        <v>0.05</v>
      </c>
      <c r="Z7173">
        <v>23</v>
      </c>
      <c r="AA7173">
        <v>14212</v>
      </c>
      <c r="AB7173">
        <v>16</v>
      </c>
      <c r="AC7173">
        <v>72.27</v>
      </c>
    </row>
    <row r="7174" spans="1:29" x14ac:dyDescent="0.3">
      <c r="A7174">
        <v>2016</v>
      </c>
      <c r="B7174">
        <v>5</v>
      </c>
      <c r="C7174" s="1">
        <v>42511</v>
      </c>
      <c r="D7174">
        <v>14200</v>
      </c>
      <c r="E7174">
        <v>535</v>
      </c>
      <c r="F7174">
        <v>223</v>
      </c>
      <c r="G7174">
        <v>206</v>
      </c>
      <c r="H7174">
        <v>125</v>
      </c>
      <c r="I7174">
        <v>1280</v>
      </c>
      <c r="J7174">
        <v>1834</v>
      </c>
      <c r="K7174">
        <v>16569</v>
      </c>
      <c r="L7174">
        <v>142</v>
      </c>
      <c r="M7174">
        <v>398</v>
      </c>
      <c r="N7174">
        <v>410</v>
      </c>
      <c r="O7174">
        <v>80</v>
      </c>
      <c r="P7174">
        <v>1030</v>
      </c>
      <c r="Q7174">
        <v>2515</v>
      </c>
      <c r="R7174">
        <v>917</v>
      </c>
      <c r="S7174">
        <v>0</v>
      </c>
      <c r="T7174">
        <v>1598</v>
      </c>
      <c r="U7174">
        <v>3126</v>
      </c>
      <c r="V7174">
        <v>2891</v>
      </c>
      <c r="W7174">
        <v>11161</v>
      </c>
      <c r="X7174">
        <v>13940</v>
      </c>
      <c r="Y7174">
        <v>0.05</v>
      </c>
      <c r="Z7174">
        <v>16</v>
      </c>
      <c r="AA7174">
        <v>15289</v>
      </c>
      <c r="AB7174">
        <v>9</v>
      </c>
      <c r="AC7174">
        <v>72.290000000000006</v>
      </c>
    </row>
    <row r="7175" spans="1:29" x14ac:dyDescent="0.3">
      <c r="A7175">
        <v>2016</v>
      </c>
      <c r="B7175">
        <v>5</v>
      </c>
      <c r="C7175" s="1">
        <v>42512</v>
      </c>
      <c r="D7175">
        <v>15000</v>
      </c>
      <c r="E7175">
        <v>496</v>
      </c>
      <c r="F7175">
        <v>216</v>
      </c>
      <c r="G7175">
        <v>207</v>
      </c>
      <c r="H7175">
        <v>133</v>
      </c>
      <c r="I7175">
        <v>1320</v>
      </c>
      <c r="J7175">
        <v>1876</v>
      </c>
      <c r="K7175">
        <v>17372</v>
      </c>
      <c r="L7175">
        <v>145</v>
      </c>
      <c r="M7175">
        <v>1389</v>
      </c>
      <c r="N7175">
        <v>796</v>
      </c>
      <c r="O7175">
        <v>68</v>
      </c>
      <c r="P7175">
        <v>2398</v>
      </c>
      <c r="Q7175">
        <v>2572</v>
      </c>
      <c r="R7175">
        <v>917</v>
      </c>
      <c r="S7175">
        <v>0</v>
      </c>
      <c r="T7175">
        <v>1655</v>
      </c>
      <c r="U7175">
        <v>3220</v>
      </c>
      <c r="V7175">
        <v>1623</v>
      </c>
      <c r="W7175">
        <v>11813</v>
      </c>
      <c r="X7175">
        <v>13320</v>
      </c>
      <c r="Y7175">
        <v>0.12</v>
      </c>
      <c r="Z7175">
        <v>23</v>
      </c>
      <c r="AA7175">
        <v>16052</v>
      </c>
      <c r="AB7175">
        <v>17</v>
      </c>
      <c r="AC7175">
        <v>72.34</v>
      </c>
    </row>
    <row r="7176" spans="1:29" x14ac:dyDescent="0.3">
      <c r="A7176">
        <v>2016</v>
      </c>
      <c r="B7176">
        <v>5</v>
      </c>
      <c r="C7176" s="1">
        <v>42513</v>
      </c>
      <c r="D7176">
        <v>15600</v>
      </c>
      <c r="E7176">
        <v>516</v>
      </c>
      <c r="F7176">
        <v>212</v>
      </c>
      <c r="G7176">
        <v>207</v>
      </c>
      <c r="H7176">
        <v>156</v>
      </c>
      <c r="I7176">
        <v>1280</v>
      </c>
      <c r="J7176">
        <v>1855</v>
      </c>
      <c r="K7176">
        <v>17971</v>
      </c>
      <c r="L7176">
        <v>156</v>
      </c>
      <c r="M7176">
        <v>1790</v>
      </c>
      <c r="N7176">
        <v>805</v>
      </c>
      <c r="O7176">
        <v>69</v>
      </c>
      <c r="P7176">
        <v>2820</v>
      </c>
      <c r="Q7176">
        <v>2614</v>
      </c>
      <c r="R7176">
        <v>917</v>
      </c>
      <c r="S7176">
        <v>0</v>
      </c>
      <c r="T7176">
        <v>1697</v>
      </c>
      <c r="U7176">
        <v>3336</v>
      </c>
      <c r="V7176">
        <v>1268</v>
      </c>
      <c r="W7176">
        <v>12305</v>
      </c>
      <c r="X7176">
        <v>13454</v>
      </c>
      <c r="Y7176">
        <v>0.14000000000000001</v>
      </c>
      <c r="Z7176">
        <v>25</v>
      </c>
      <c r="AA7176">
        <v>16691</v>
      </c>
      <c r="AB7176">
        <v>19</v>
      </c>
      <c r="AC7176">
        <v>72.38</v>
      </c>
    </row>
    <row r="7177" spans="1:29" x14ac:dyDescent="0.3">
      <c r="A7177">
        <v>2016</v>
      </c>
      <c r="B7177">
        <v>5</v>
      </c>
      <c r="C7177" s="1">
        <v>42514</v>
      </c>
      <c r="D7177">
        <v>16200</v>
      </c>
      <c r="E7177">
        <v>542</v>
      </c>
      <c r="F7177">
        <v>202</v>
      </c>
      <c r="G7177">
        <v>208</v>
      </c>
      <c r="H7177">
        <v>165</v>
      </c>
      <c r="I7177">
        <v>1210</v>
      </c>
      <c r="J7177">
        <v>1786</v>
      </c>
      <c r="K7177">
        <v>18528</v>
      </c>
      <c r="L7177">
        <v>151</v>
      </c>
      <c r="M7177">
        <v>594</v>
      </c>
      <c r="N7177">
        <v>1930</v>
      </c>
      <c r="O7177">
        <v>75</v>
      </c>
      <c r="P7177">
        <v>2750</v>
      </c>
      <c r="Q7177">
        <v>2648</v>
      </c>
      <c r="R7177">
        <v>917</v>
      </c>
      <c r="S7177">
        <v>0</v>
      </c>
      <c r="T7177">
        <v>1731</v>
      </c>
      <c r="U7177">
        <v>3381</v>
      </c>
      <c r="V7177">
        <v>1291</v>
      </c>
      <c r="W7177">
        <v>12876</v>
      </c>
      <c r="X7177">
        <v>14046</v>
      </c>
      <c r="Y7177">
        <v>0.13</v>
      </c>
      <c r="Z7177">
        <v>24</v>
      </c>
      <c r="AA7177">
        <v>17318</v>
      </c>
      <c r="AB7177">
        <v>19</v>
      </c>
      <c r="AC7177">
        <v>72.39</v>
      </c>
    </row>
    <row r="7178" spans="1:29" x14ac:dyDescent="0.3">
      <c r="A7178">
        <v>2016</v>
      </c>
      <c r="B7178">
        <v>5</v>
      </c>
      <c r="C7178" s="1">
        <v>42515</v>
      </c>
      <c r="D7178">
        <v>16500</v>
      </c>
      <c r="E7178">
        <v>541</v>
      </c>
      <c r="F7178">
        <v>207</v>
      </c>
      <c r="G7178">
        <v>199</v>
      </c>
      <c r="H7178">
        <v>143</v>
      </c>
      <c r="I7178">
        <v>1110</v>
      </c>
      <c r="J7178">
        <v>1659</v>
      </c>
      <c r="K7178">
        <v>18700</v>
      </c>
      <c r="L7178">
        <v>325</v>
      </c>
      <c r="M7178">
        <v>491</v>
      </c>
      <c r="N7178">
        <v>998</v>
      </c>
      <c r="O7178">
        <v>83</v>
      </c>
      <c r="P7178">
        <v>1897</v>
      </c>
      <c r="Q7178">
        <v>2694</v>
      </c>
      <c r="R7178">
        <v>917</v>
      </c>
      <c r="S7178">
        <v>0</v>
      </c>
      <c r="T7178">
        <v>1777</v>
      </c>
      <c r="U7178">
        <v>3349</v>
      </c>
      <c r="V7178">
        <v>1957</v>
      </c>
      <c r="W7178">
        <v>13195</v>
      </c>
      <c r="X7178">
        <v>15027</v>
      </c>
      <c r="Y7178">
        <v>0.08</v>
      </c>
      <c r="Z7178">
        <v>20</v>
      </c>
      <c r="AA7178">
        <v>17590</v>
      </c>
      <c r="AB7178">
        <v>15</v>
      </c>
      <c r="AC7178">
        <v>72.36</v>
      </c>
    </row>
    <row r="7179" spans="1:29" x14ac:dyDescent="0.3">
      <c r="A7179">
        <v>2016</v>
      </c>
      <c r="B7179">
        <v>5</v>
      </c>
      <c r="C7179" s="1">
        <v>42516</v>
      </c>
      <c r="D7179">
        <v>15900</v>
      </c>
      <c r="E7179">
        <v>553</v>
      </c>
      <c r="F7179">
        <v>202</v>
      </c>
      <c r="G7179">
        <v>193</v>
      </c>
      <c r="H7179">
        <v>160</v>
      </c>
      <c r="I7179">
        <v>1070</v>
      </c>
      <c r="J7179">
        <v>1625</v>
      </c>
      <c r="K7179">
        <v>18078</v>
      </c>
      <c r="L7179">
        <v>333</v>
      </c>
      <c r="M7179">
        <v>499</v>
      </c>
      <c r="N7179">
        <v>988</v>
      </c>
      <c r="O7179">
        <v>85</v>
      </c>
      <c r="P7179">
        <v>1905</v>
      </c>
      <c r="Q7179">
        <v>2675</v>
      </c>
      <c r="R7179">
        <v>0</v>
      </c>
      <c r="S7179">
        <v>0</v>
      </c>
      <c r="T7179">
        <v>2675</v>
      </c>
      <c r="U7179">
        <v>3405</v>
      </c>
      <c r="V7179">
        <v>1386</v>
      </c>
      <c r="W7179">
        <v>12299</v>
      </c>
      <c r="X7179">
        <v>13498</v>
      </c>
      <c r="Y7179">
        <v>0.08</v>
      </c>
      <c r="Z7179">
        <v>25</v>
      </c>
      <c r="AA7179">
        <v>17008</v>
      </c>
      <c r="AB7179">
        <v>21</v>
      </c>
      <c r="AC7179">
        <v>72.400000000000006</v>
      </c>
    </row>
    <row r="7180" spans="1:29" x14ac:dyDescent="0.3">
      <c r="A7180">
        <v>2016</v>
      </c>
      <c r="B7180">
        <v>5</v>
      </c>
      <c r="C7180" s="1">
        <v>42517</v>
      </c>
      <c r="D7180">
        <v>14500</v>
      </c>
      <c r="E7180">
        <v>564</v>
      </c>
      <c r="F7180">
        <v>187</v>
      </c>
      <c r="G7180">
        <v>194</v>
      </c>
      <c r="H7180">
        <v>190</v>
      </c>
      <c r="I7180">
        <v>1020</v>
      </c>
      <c r="J7180">
        <v>1591</v>
      </c>
      <c r="K7180">
        <v>16655</v>
      </c>
      <c r="L7180">
        <v>336</v>
      </c>
      <c r="M7180">
        <v>500</v>
      </c>
      <c r="N7180">
        <v>987</v>
      </c>
      <c r="O7180">
        <v>68</v>
      </c>
      <c r="P7180">
        <v>1890</v>
      </c>
      <c r="Q7180">
        <v>2724</v>
      </c>
      <c r="R7180">
        <v>0</v>
      </c>
      <c r="S7180">
        <v>0</v>
      </c>
      <c r="T7180">
        <v>2724</v>
      </c>
      <c r="U7180">
        <v>4650</v>
      </c>
      <c r="V7180">
        <v>2580</v>
      </c>
      <c r="W7180">
        <v>9651</v>
      </c>
      <c r="X7180">
        <v>12041</v>
      </c>
      <c r="Y7180">
        <v>0.08</v>
      </c>
      <c r="Z7180">
        <v>28</v>
      </c>
      <c r="AA7180">
        <v>15635</v>
      </c>
      <c r="AB7180">
        <v>23</v>
      </c>
      <c r="AC7180">
        <v>72.510000000000005</v>
      </c>
    </row>
    <row r="7181" spans="1:29" x14ac:dyDescent="0.3">
      <c r="A7181">
        <v>2016</v>
      </c>
      <c r="B7181">
        <v>5</v>
      </c>
      <c r="C7181" s="1">
        <v>42518</v>
      </c>
      <c r="D7181">
        <v>13500</v>
      </c>
      <c r="E7181">
        <v>554</v>
      </c>
      <c r="F7181">
        <v>177</v>
      </c>
      <c r="G7181">
        <v>192</v>
      </c>
      <c r="H7181">
        <v>196</v>
      </c>
      <c r="I7181">
        <v>1050</v>
      </c>
      <c r="J7181">
        <v>1615</v>
      </c>
      <c r="K7181">
        <v>15669</v>
      </c>
      <c r="L7181">
        <v>328</v>
      </c>
      <c r="M7181">
        <v>699</v>
      </c>
      <c r="N7181">
        <v>804</v>
      </c>
      <c r="O7181">
        <v>90</v>
      </c>
      <c r="P7181">
        <v>1920</v>
      </c>
      <c r="Q7181">
        <v>2777</v>
      </c>
      <c r="R7181">
        <v>0</v>
      </c>
      <c r="S7181">
        <v>0</v>
      </c>
      <c r="T7181">
        <v>2777</v>
      </c>
      <c r="U7181">
        <v>5730</v>
      </c>
      <c r="V7181">
        <v>3620</v>
      </c>
      <c r="W7181">
        <v>7546</v>
      </c>
      <c r="X7181">
        <v>10972</v>
      </c>
      <c r="Y7181">
        <v>0.09</v>
      </c>
      <c r="Z7181">
        <v>30</v>
      </c>
      <c r="AA7181">
        <v>14619</v>
      </c>
      <c r="AB7181">
        <v>25</v>
      </c>
      <c r="AC7181">
        <v>72.67</v>
      </c>
    </row>
    <row r="7182" spans="1:29" x14ac:dyDescent="0.3">
      <c r="A7182">
        <v>2016</v>
      </c>
      <c r="B7182">
        <v>5</v>
      </c>
      <c r="C7182" s="1">
        <v>42519</v>
      </c>
      <c r="D7182">
        <v>12900</v>
      </c>
      <c r="E7182">
        <v>503</v>
      </c>
      <c r="F7182">
        <v>166</v>
      </c>
      <c r="G7182">
        <v>192</v>
      </c>
      <c r="H7182">
        <v>202</v>
      </c>
      <c r="I7182">
        <v>1060</v>
      </c>
      <c r="J7182">
        <v>1620</v>
      </c>
      <c r="K7182">
        <v>15023</v>
      </c>
      <c r="L7182">
        <v>337</v>
      </c>
      <c r="M7182">
        <v>697</v>
      </c>
      <c r="N7182">
        <v>801</v>
      </c>
      <c r="O7182">
        <v>84</v>
      </c>
      <c r="P7182">
        <v>1919</v>
      </c>
      <c r="Q7182">
        <v>2854</v>
      </c>
      <c r="R7182">
        <v>0</v>
      </c>
      <c r="S7182">
        <v>0</v>
      </c>
      <c r="T7182">
        <v>2854</v>
      </c>
      <c r="U7182">
        <v>5690</v>
      </c>
      <c r="V7182">
        <v>3536</v>
      </c>
      <c r="W7182">
        <v>6914</v>
      </c>
      <c r="X7182">
        <v>10250</v>
      </c>
      <c r="Y7182">
        <v>0.1</v>
      </c>
      <c r="Z7182">
        <v>32</v>
      </c>
      <c r="AA7182">
        <v>13963</v>
      </c>
      <c r="AB7182">
        <v>27</v>
      </c>
      <c r="AC7182">
        <v>72.87</v>
      </c>
    </row>
    <row r="7183" spans="1:29" x14ac:dyDescent="0.3">
      <c r="A7183">
        <v>2016</v>
      </c>
      <c r="B7183">
        <v>5</v>
      </c>
      <c r="C7183" s="1">
        <v>42520</v>
      </c>
      <c r="D7183">
        <v>12500</v>
      </c>
      <c r="E7183">
        <v>493</v>
      </c>
      <c r="F7183">
        <v>156</v>
      </c>
      <c r="G7183">
        <v>192</v>
      </c>
      <c r="H7183">
        <v>209</v>
      </c>
      <c r="I7183">
        <v>1090</v>
      </c>
      <c r="J7183">
        <v>1647</v>
      </c>
      <c r="K7183">
        <v>14640</v>
      </c>
      <c r="L7183">
        <v>337</v>
      </c>
      <c r="M7183">
        <v>694</v>
      </c>
      <c r="N7183">
        <v>801</v>
      </c>
      <c r="O7183">
        <v>91</v>
      </c>
      <c r="P7183">
        <v>1922</v>
      </c>
      <c r="Q7183">
        <v>2896</v>
      </c>
      <c r="R7183">
        <v>0</v>
      </c>
      <c r="S7183">
        <v>0</v>
      </c>
      <c r="T7183">
        <v>2896</v>
      </c>
      <c r="U7183">
        <v>5500</v>
      </c>
      <c r="V7183">
        <v>3343</v>
      </c>
      <c r="W7183">
        <v>6682</v>
      </c>
      <c r="X7183">
        <v>9823</v>
      </c>
      <c r="Y7183">
        <v>0.1</v>
      </c>
      <c r="Z7183">
        <v>33</v>
      </c>
      <c r="AA7183">
        <v>13550</v>
      </c>
      <c r="AB7183">
        <v>28</v>
      </c>
      <c r="AC7183">
        <v>73.09</v>
      </c>
    </row>
    <row r="7184" spans="1:29" x14ac:dyDescent="0.3">
      <c r="A7184">
        <v>2016</v>
      </c>
      <c r="B7184">
        <v>5</v>
      </c>
      <c r="C7184" s="1">
        <v>42521</v>
      </c>
      <c r="D7184">
        <v>12200</v>
      </c>
      <c r="E7184">
        <v>540</v>
      </c>
      <c r="F7184">
        <v>149</v>
      </c>
      <c r="G7184">
        <v>192</v>
      </c>
      <c r="H7184">
        <v>220</v>
      </c>
      <c r="I7184">
        <v>1020</v>
      </c>
      <c r="J7184">
        <v>1581</v>
      </c>
      <c r="K7184">
        <v>14321</v>
      </c>
      <c r="L7184">
        <v>345</v>
      </c>
      <c r="M7184">
        <v>694</v>
      </c>
      <c r="N7184">
        <v>802</v>
      </c>
      <c r="O7184">
        <v>96</v>
      </c>
      <c r="P7184">
        <v>1936</v>
      </c>
      <c r="Q7184">
        <v>2937</v>
      </c>
      <c r="R7184">
        <v>0</v>
      </c>
      <c r="S7184">
        <v>0</v>
      </c>
      <c r="T7184">
        <v>2937</v>
      </c>
      <c r="U7184">
        <v>4400</v>
      </c>
      <c r="V7184">
        <v>2135</v>
      </c>
      <c r="W7184">
        <v>7518</v>
      </c>
      <c r="X7184">
        <v>9447</v>
      </c>
      <c r="Y7184">
        <v>0.1</v>
      </c>
      <c r="Z7184">
        <v>34</v>
      </c>
      <c r="AA7184">
        <v>13301</v>
      </c>
      <c r="AB7184">
        <v>29</v>
      </c>
      <c r="AC7184">
        <v>73.319999999999993</v>
      </c>
    </row>
    <row r="7185" spans="1:29" x14ac:dyDescent="0.3">
      <c r="A7185">
        <v>2016</v>
      </c>
      <c r="B7185">
        <v>6</v>
      </c>
      <c r="C7185" s="1">
        <v>42522</v>
      </c>
      <c r="D7185">
        <v>11600</v>
      </c>
      <c r="E7185">
        <v>611</v>
      </c>
      <c r="F7185">
        <v>141</v>
      </c>
      <c r="G7185">
        <v>192</v>
      </c>
      <c r="H7185">
        <v>213</v>
      </c>
      <c r="I7185">
        <v>932</v>
      </c>
      <c r="J7185">
        <v>1478</v>
      </c>
      <c r="K7185">
        <v>13689</v>
      </c>
      <c r="L7185">
        <v>353</v>
      </c>
      <c r="M7185">
        <v>2596</v>
      </c>
      <c r="N7185">
        <v>802</v>
      </c>
      <c r="O7185">
        <v>96</v>
      </c>
      <c r="P7185">
        <v>3846</v>
      </c>
      <c r="Q7185">
        <v>2985</v>
      </c>
      <c r="R7185">
        <v>0</v>
      </c>
      <c r="S7185">
        <v>0</v>
      </c>
      <c r="T7185">
        <v>2985</v>
      </c>
      <c r="U7185">
        <v>3041</v>
      </c>
      <c r="V7185">
        <v>-1268</v>
      </c>
      <c r="W7185">
        <v>8334</v>
      </c>
      <c r="X7185">
        <v>6857</v>
      </c>
      <c r="Y7185">
        <v>0.24</v>
      </c>
      <c r="Z7185">
        <v>50</v>
      </c>
      <c r="AA7185">
        <v>12757</v>
      </c>
      <c r="AB7185">
        <v>46</v>
      </c>
      <c r="AC7185">
        <v>73.739999999999995</v>
      </c>
    </row>
    <row r="7186" spans="1:29" x14ac:dyDescent="0.3">
      <c r="A7186">
        <v>2016</v>
      </c>
      <c r="B7186">
        <v>6</v>
      </c>
      <c r="C7186" s="1">
        <v>42523</v>
      </c>
      <c r="D7186">
        <v>11200</v>
      </c>
      <c r="E7186">
        <v>642</v>
      </c>
      <c r="F7186">
        <v>132</v>
      </c>
      <c r="G7186">
        <v>191</v>
      </c>
      <c r="H7186">
        <v>218</v>
      </c>
      <c r="I7186">
        <v>868</v>
      </c>
      <c r="J7186">
        <v>1409</v>
      </c>
      <c r="K7186">
        <v>13251</v>
      </c>
      <c r="L7186">
        <v>341</v>
      </c>
      <c r="M7186">
        <v>1799</v>
      </c>
      <c r="N7186">
        <v>805</v>
      </c>
      <c r="O7186">
        <v>101</v>
      </c>
      <c r="P7186">
        <v>3046</v>
      </c>
      <c r="Q7186">
        <v>3032</v>
      </c>
      <c r="R7186">
        <v>0</v>
      </c>
      <c r="S7186">
        <v>0</v>
      </c>
      <c r="T7186">
        <v>3032</v>
      </c>
      <c r="U7186">
        <v>3039</v>
      </c>
      <c r="V7186">
        <v>-569</v>
      </c>
      <c r="W7186">
        <v>7954</v>
      </c>
      <c r="X7186">
        <v>7173</v>
      </c>
      <c r="Y7186">
        <v>0.19</v>
      </c>
      <c r="Z7186">
        <v>46</v>
      </c>
      <c r="AA7186">
        <v>12383</v>
      </c>
      <c r="AB7186">
        <v>42</v>
      </c>
      <c r="AC7186">
        <v>74.11</v>
      </c>
    </row>
    <row r="7187" spans="1:29" x14ac:dyDescent="0.3">
      <c r="A7187">
        <v>2016</v>
      </c>
      <c r="B7187">
        <v>6</v>
      </c>
      <c r="C7187" s="1">
        <v>42524</v>
      </c>
      <c r="D7187">
        <v>11100</v>
      </c>
      <c r="E7187">
        <v>636</v>
      </c>
      <c r="F7187">
        <v>127</v>
      </c>
      <c r="G7187">
        <v>190</v>
      </c>
      <c r="H7187">
        <v>220</v>
      </c>
      <c r="I7187">
        <v>822</v>
      </c>
      <c r="J7187">
        <v>1359</v>
      </c>
      <c r="K7187">
        <v>13095</v>
      </c>
      <c r="L7187">
        <v>342</v>
      </c>
      <c r="M7187">
        <v>1791</v>
      </c>
      <c r="N7187">
        <v>803</v>
      </c>
      <c r="O7187">
        <v>102</v>
      </c>
      <c r="P7187">
        <v>3039</v>
      </c>
      <c r="Q7187">
        <v>3081</v>
      </c>
      <c r="R7187">
        <v>0</v>
      </c>
      <c r="S7187">
        <v>0</v>
      </c>
      <c r="T7187">
        <v>3081</v>
      </c>
      <c r="U7187">
        <v>4500</v>
      </c>
      <c r="V7187">
        <v>818</v>
      </c>
      <c r="W7187">
        <v>6373</v>
      </c>
      <c r="X7187">
        <v>6975</v>
      </c>
      <c r="Y7187">
        <v>0.19</v>
      </c>
      <c r="Z7187">
        <v>47</v>
      </c>
      <c r="AA7187">
        <v>12273</v>
      </c>
      <c r="AB7187">
        <v>43</v>
      </c>
      <c r="AC7187">
        <v>74.48</v>
      </c>
    </row>
    <row r="7188" spans="1:29" x14ac:dyDescent="0.3">
      <c r="A7188">
        <v>2016</v>
      </c>
      <c r="B7188">
        <v>6</v>
      </c>
      <c r="C7188" s="1">
        <v>42525</v>
      </c>
      <c r="D7188">
        <v>11600</v>
      </c>
      <c r="E7188">
        <v>620</v>
      </c>
      <c r="F7188">
        <v>115</v>
      </c>
      <c r="G7188">
        <v>191</v>
      </c>
      <c r="H7188">
        <v>198</v>
      </c>
      <c r="I7188">
        <v>810</v>
      </c>
      <c r="J7188">
        <v>1314</v>
      </c>
      <c r="K7188">
        <v>13534</v>
      </c>
      <c r="L7188">
        <v>342</v>
      </c>
      <c r="M7188">
        <v>1189</v>
      </c>
      <c r="N7188">
        <v>803</v>
      </c>
      <c r="O7188">
        <v>103</v>
      </c>
      <c r="P7188">
        <v>2437</v>
      </c>
      <c r="Q7188">
        <v>3130</v>
      </c>
      <c r="R7188">
        <v>0</v>
      </c>
      <c r="S7188">
        <v>0</v>
      </c>
      <c r="T7188">
        <v>3130</v>
      </c>
      <c r="U7188">
        <v>5530</v>
      </c>
      <c r="V7188">
        <v>2372</v>
      </c>
      <c r="W7188">
        <v>5813</v>
      </c>
      <c r="X7188">
        <v>7967</v>
      </c>
      <c r="Y7188">
        <v>0.14000000000000001</v>
      </c>
      <c r="Z7188">
        <v>41</v>
      </c>
      <c r="AA7188">
        <v>12724</v>
      </c>
      <c r="AB7188">
        <v>37</v>
      </c>
      <c r="AC7188">
        <v>74.739999999999995</v>
      </c>
    </row>
    <row r="7189" spans="1:29" x14ac:dyDescent="0.3">
      <c r="A7189">
        <v>2016</v>
      </c>
      <c r="B7189">
        <v>6</v>
      </c>
      <c r="C7189" s="1">
        <v>42526</v>
      </c>
      <c r="D7189">
        <v>12500</v>
      </c>
      <c r="E7189">
        <v>638</v>
      </c>
      <c r="F7189">
        <v>112</v>
      </c>
      <c r="G7189">
        <v>192</v>
      </c>
      <c r="H7189">
        <v>174</v>
      </c>
      <c r="I7189">
        <v>797</v>
      </c>
      <c r="J7189">
        <v>1275</v>
      </c>
      <c r="K7189">
        <v>14413</v>
      </c>
      <c r="L7189">
        <v>337</v>
      </c>
      <c r="M7189">
        <v>2498</v>
      </c>
      <c r="N7189">
        <v>806</v>
      </c>
      <c r="O7189">
        <v>100</v>
      </c>
      <c r="P7189">
        <v>3740</v>
      </c>
      <c r="Q7189">
        <v>3184</v>
      </c>
      <c r="R7189">
        <v>0</v>
      </c>
      <c r="S7189">
        <v>0</v>
      </c>
      <c r="T7189">
        <v>3184</v>
      </c>
      <c r="U7189">
        <v>5730</v>
      </c>
      <c r="V7189">
        <v>1196</v>
      </c>
      <c r="W7189">
        <v>6516</v>
      </c>
      <c r="X7189">
        <v>7489</v>
      </c>
      <c r="Y7189">
        <v>0.22</v>
      </c>
      <c r="Z7189">
        <v>48</v>
      </c>
      <c r="AA7189">
        <v>13616</v>
      </c>
      <c r="AB7189">
        <v>45</v>
      </c>
      <c r="AC7189">
        <v>75.03</v>
      </c>
    </row>
    <row r="7190" spans="1:29" x14ac:dyDescent="0.3">
      <c r="A7190">
        <v>2016</v>
      </c>
      <c r="B7190">
        <v>6</v>
      </c>
      <c r="C7190" s="1">
        <v>42527</v>
      </c>
      <c r="D7190">
        <v>12900</v>
      </c>
      <c r="E7190">
        <v>643</v>
      </c>
      <c r="F7190">
        <v>109</v>
      </c>
      <c r="G7190">
        <v>192</v>
      </c>
      <c r="H7190">
        <v>151</v>
      </c>
      <c r="I7190">
        <v>800</v>
      </c>
      <c r="J7190">
        <v>1252</v>
      </c>
      <c r="K7190">
        <v>14795</v>
      </c>
      <c r="L7190">
        <v>345</v>
      </c>
      <c r="M7190">
        <v>3292</v>
      </c>
      <c r="N7190">
        <v>807</v>
      </c>
      <c r="O7190">
        <v>92</v>
      </c>
      <c r="P7190">
        <v>4535</v>
      </c>
      <c r="Q7190">
        <v>3248</v>
      </c>
      <c r="R7190">
        <v>0</v>
      </c>
      <c r="S7190">
        <v>0</v>
      </c>
      <c r="T7190">
        <v>3248</v>
      </c>
      <c r="U7190">
        <v>4360</v>
      </c>
      <c r="V7190">
        <v>-1034</v>
      </c>
      <c r="W7190">
        <v>8274</v>
      </c>
      <c r="X7190">
        <v>7012</v>
      </c>
      <c r="Y7190">
        <v>0.27</v>
      </c>
      <c r="Z7190">
        <v>53</v>
      </c>
      <c r="AA7190">
        <v>13995</v>
      </c>
      <c r="AB7190">
        <v>50</v>
      </c>
      <c r="AC7190">
        <v>75.349999999999994</v>
      </c>
    </row>
    <row r="7191" spans="1:29" x14ac:dyDescent="0.3">
      <c r="A7191">
        <v>2016</v>
      </c>
      <c r="B7191">
        <v>6</v>
      </c>
      <c r="C7191" s="1">
        <v>42528</v>
      </c>
      <c r="D7191">
        <v>13300</v>
      </c>
      <c r="E7191">
        <v>634</v>
      </c>
      <c r="F7191">
        <v>103</v>
      </c>
      <c r="G7191">
        <v>193</v>
      </c>
      <c r="H7191">
        <v>142</v>
      </c>
      <c r="I7191">
        <v>700</v>
      </c>
      <c r="J7191">
        <v>1138</v>
      </c>
      <c r="K7191">
        <v>15072</v>
      </c>
      <c r="L7191">
        <v>340</v>
      </c>
      <c r="M7191">
        <v>3598</v>
      </c>
      <c r="N7191">
        <v>806</v>
      </c>
      <c r="O7191">
        <v>99</v>
      </c>
      <c r="P7191">
        <v>4843</v>
      </c>
      <c r="Q7191">
        <v>3284</v>
      </c>
      <c r="R7191">
        <v>0</v>
      </c>
      <c r="S7191">
        <v>0</v>
      </c>
      <c r="T7191">
        <v>3284</v>
      </c>
      <c r="U7191">
        <v>3156</v>
      </c>
      <c r="V7191">
        <v>-2684</v>
      </c>
      <c r="W7191">
        <v>9858</v>
      </c>
      <c r="X7191">
        <v>6944</v>
      </c>
      <c r="Y7191">
        <v>0.28999999999999998</v>
      </c>
      <c r="Z7191">
        <v>54</v>
      </c>
      <c r="AA7191">
        <v>14372</v>
      </c>
      <c r="AB7191">
        <v>52</v>
      </c>
      <c r="AC7191">
        <v>75.650000000000006</v>
      </c>
    </row>
    <row r="7192" spans="1:29" x14ac:dyDescent="0.3">
      <c r="A7192">
        <v>2016</v>
      </c>
      <c r="B7192">
        <v>6</v>
      </c>
      <c r="C7192" s="1">
        <v>42529</v>
      </c>
      <c r="D7192">
        <v>13400</v>
      </c>
      <c r="E7192">
        <v>613</v>
      </c>
      <c r="F7192">
        <v>97</v>
      </c>
      <c r="G7192">
        <v>192</v>
      </c>
      <c r="H7192">
        <v>156</v>
      </c>
      <c r="I7192">
        <v>640</v>
      </c>
      <c r="J7192">
        <v>1085</v>
      </c>
      <c r="K7192">
        <v>15098</v>
      </c>
      <c r="L7192">
        <v>340</v>
      </c>
      <c r="M7192">
        <v>3797</v>
      </c>
      <c r="N7192">
        <v>802</v>
      </c>
      <c r="O7192">
        <v>86</v>
      </c>
      <c r="P7192">
        <v>5025</v>
      </c>
      <c r="Q7192">
        <v>3343</v>
      </c>
      <c r="R7192">
        <v>0</v>
      </c>
      <c r="S7192">
        <v>0</v>
      </c>
      <c r="T7192">
        <v>3343</v>
      </c>
      <c r="U7192">
        <v>3073</v>
      </c>
      <c r="V7192">
        <v>-3039</v>
      </c>
      <c r="W7192">
        <v>10004</v>
      </c>
      <c r="X7192">
        <v>6731</v>
      </c>
      <c r="Y7192">
        <v>0.3</v>
      </c>
      <c r="Z7192">
        <v>55</v>
      </c>
      <c r="AA7192">
        <v>14458</v>
      </c>
      <c r="AB7192">
        <v>53</v>
      </c>
      <c r="AC7192">
        <v>75.959999999999994</v>
      </c>
    </row>
    <row r="7193" spans="1:29" x14ac:dyDescent="0.3">
      <c r="A7193">
        <v>2016</v>
      </c>
      <c r="B7193">
        <v>6</v>
      </c>
      <c r="C7193" s="1">
        <v>42530</v>
      </c>
      <c r="D7193">
        <v>13500</v>
      </c>
      <c r="E7193">
        <v>586</v>
      </c>
      <c r="F7193">
        <v>92</v>
      </c>
      <c r="G7193">
        <v>192</v>
      </c>
      <c r="H7193">
        <v>164</v>
      </c>
      <c r="I7193">
        <v>620</v>
      </c>
      <c r="J7193">
        <v>1068</v>
      </c>
      <c r="K7193">
        <v>15154</v>
      </c>
      <c r="L7193">
        <v>336</v>
      </c>
      <c r="M7193">
        <v>3694</v>
      </c>
      <c r="N7193">
        <v>798</v>
      </c>
      <c r="O7193">
        <v>71</v>
      </c>
      <c r="P7193">
        <v>4899</v>
      </c>
      <c r="Q7193">
        <v>3392</v>
      </c>
      <c r="R7193">
        <v>0</v>
      </c>
      <c r="S7193">
        <v>0</v>
      </c>
      <c r="T7193">
        <v>3392</v>
      </c>
      <c r="U7193">
        <v>3230</v>
      </c>
      <c r="V7193">
        <v>-2806</v>
      </c>
      <c r="W7193">
        <v>9906</v>
      </c>
      <c r="X7193">
        <v>6863</v>
      </c>
      <c r="Y7193">
        <v>0.28999999999999998</v>
      </c>
      <c r="Z7193">
        <v>55</v>
      </c>
      <c r="AA7193">
        <v>14534</v>
      </c>
      <c r="AB7193">
        <v>53</v>
      </c>
      <c r="AC7193">
        <v>76.23</v>
      </c>
    </row>
    <row r="7194" spans="1:29" x14ac:dyDescent="0.3">
      <c r="A7194">
        <v>2016</v>
      </c>
      <c r="B7194">
        <v>6</v>
      </c>
      <c r="C7194" s="1">
        <v>42531</v>
      </c>
      <c r="D7194">
        <v>13700</v>
      </c>
      <c r="E7194">
        <v>581</v>
      </c>
      <c r="F7194">
        <v>88</v>
      </c>
      <c r="G7194">
        <v>203</v>
      </c>
      <c r="H7194">
        <v>163</v>
      </c>
      <c r="I7194">
        <v>632</v>
      </c>
      <c r="J7194">
        <v>1085</v>
      </c>
      <c r="K7194">
        <v>15366</v>
      </c>
      <c r="L7194">
        <v>338</v>
      </c>
      <c r="M7194">
        <v>3992</v>
      </c>
      <c r="N7194">
        <v>788</v>
      </c>
      <c r="O7194">
        <v>84</v>
      </c>
      <c r="P7194">
        <v>5203</v>
      </c>
      <c r="Q7194">
        <v>3500</v>
      </c>
      <c r="R7194">
        <v>0</v>
      </c>
      <c r="S7194">
        <v>0</v>
      </c>
      <c r="T7194">
        <v>3500</v>
      </c>
      <c r="U7194">
        <v>4730</v>
      </c>
      <c r="V7194">
        <v>-1662</v>
      </c>
      <c r="W7194">
        <v>8571</v>
      </c>
      <c r="X7194">
        <v>6664</v>
      </c>
      <c r="Y7194">
        <v>0.31</v>
      </c>
      <c r="Z7194">
        <v>57</v>
      </c>
      <c r="AA7194">
        <v>14734</v>
      </c>
      <c r="AB7194">
        <v>55</v>
      </c>
      <c r="AC7194">
        <v>76.510000000000005</v>
      </c>
    </row>
    <row r="7195" spans="1:29" x14ac:dyDescent="0.3">
      <c r="A7195">
        <v>2016</v>
      </c>
      <c r="B7195">
        <v>6</v>
      </c>
      <c r="C7195" s="1">
        <v>42532</v>
      </c>
      <c r="D7195">
        <v>13400</v>
      </c>
      <c r="E7195">
        <v>576</v>
      </c>
      <c r="F7195">
        <v>83</v>
      </c>
      <c r="G7195">
        <v>205</v>
      </c>
      <c r="H7195">
        <v>163</v>
      </c>
      <c r="I7195">
        <v>650</v>
      </c>
      <c r="J7195">
        <v>1101</v>
      </c>
      <c r="K7195">
        <v>15077</v>
      </c>
      <c r="L7195">
        <v>335</v>
      </c>
      <c r="M7195">
        <v>3990</v>
      </c>
      <c r="N7195">
        <v>788</v>
      </c>
      <c r="O7195">
        <v>77</v>
      </c>
      <c r="P7195">
        <v>5190</v>
      </c>
      <c r="Q7195">
        <v>3491</v>
      </c>
      <c r="R7195">
        <v>0</v>
      </c>
      <c r="S7195">
        <v>0</v>
      </c>
      <c r="T7195">
        <v>3491</v>
      </c>
      <c r="U7195">
        <v>5860</v>
      </c>
      <c r="V7195">
        <v>-498</v>
      </c>
      <c r="W7195">
        <v>7139</v>
      </c>
      <c r="X7195">
        <v>6396</v>
      </c>
      <c r="Y7195">
        <v>0.31</v>
      </c>
      <c r="Z7195">
        <v>58</v>
      </c>
      <c r="AA7195">
        <v>14427</v>
      </c>
      <c r="AB7195">
        <v>56</v>
      </c>
      <c r="AC7195">
        <v>76.81</v>
      </c>
    </row>
    <row r="7196" spans="1:29" x14ac:dyDescent="0.3">
      <c r="A7196">
        <v>2016</v>
      </c>
      <c r="B7196">
        <v>6</v>
      </c>
      <c r="C7196" s="1">
        <v>42533</v>
      </c>
      <c r="D7196">
        <v>12700</v>
      </c>
      <c r="E7196">
        <v>566</v>
      </c>
      <c r="F7196">
        <v>80</v>
      </c>
      <c r="G7196">
        <v>206</v>
      </c>
      <c r="H7196">
        <v>182</v>
      </c>
      <c r="I7196">
        <v>726</v>
      </c>
      <c r="J7196">
        <v>1193</v>
      </c>
      <c r="K7196">
        <v>14459</v>
      </c>
      <c r="L7196">
        <v>335</v>
      </c>
      <c r="M7196">
        <v>3797</v>
      </c>
      <c r="N7196">
        <v>814</v>
      </c>
      <c r="O7196">
        <v>71</v>
      </c>
      <c r="P7196">
        <v>5017</v>
      </c>
      <c r="Q7196">
        <v>3551</v>
      </c>
      <c r="R7196">
        <v>0</v>
      </c>
      <c r="S7196">
        <v>0</v>
      </c>
      <c r="T7196">
        <v>3551</v>
      </c>
      <c r="U7196">
        <v>5750</v>
      </c>
      <c r="V7196">
        <v>-381</v>
      </c>
      <c r="W7196">
        <v>6522</v>
      </c>
      <c r="X7196">
        <v>5892</v>
      </c>
      <c r="Y7196">
        <v>0.32</v>
      </c>
      <c r="Z7196">
        <v>59</v>
      </c>
      <c r="AA7196">
        <v>13733</v>
      </c>
      <c r="AB7196">
        <v>57</v>
      </c>
      <c r="AC7196">
        <v>77.14</v>
      </c>
    </row>
    <row r="7197" spans="1:29" x14ac:dyDescent="0.3">
      <c r="A7197">
        <v>2016</v>
      </c>
      <c r="B7197">
        <v>6</v>
      </c>
      <c r="C7197" s="1">
        <v>42534</v>
      </c>
      <c r="D7197">
        <v>12600</v>
      </c>
      <c r="E7197">
        <v>610</v>
      </c>
      <c r="F7197">
        <v>77</v>
      </c>
      <c r="G7197">
        <v>206</v>
      </c>
      <c r="H7197">
        <v>181</v>
      </c>
      <c r="I7197">
        <v>729</v>
      </c>
      <c r="J7197">
        <v>1193</v>
      </c>
      <c r="K7197">
        <v>14403</v>
      </c>
      <c r="L7197">
        <v>337</v>
      </c>
      <c r="M7197">
        <v>3398</v>
      </c>
      <c r="N7197">
        <v>795</v>
      </c>
      <c r="O7197">
        <v>71</v>
      </c>
      <c r="P7197">
        <v>4601</v>
      </c>
      <c r="Q7197">
        <v>3596</v>
      </c>
      <c r="R7197">
        <v>0</v>
      </c>
      <c r="S7197">
        <v>0</v>
      </c>
      <c r="T7197">
        <v>3596</v>
      </c>
      <c r="U7197">
        <v>4370</v>
      </c>
      <c r="V7197">
        <v>-1376</v>
      </c>
      <c r="W7197">
        <v>7833</v>
      </c>
      <c r="X7197">
        <v>6206</v>
      </c>
      <c r="Y7197">
        <v>0.28999999999999998</v>
      </c>
      <c r="Z7197">
        <v>57</v>
      </c>
      <c r="AA7197">
        <v>13674</v>
      </c>
      <c r="AB7197">
        <v>55</v>
      </c>
      <c r="AC7197">
        <v>77.41</v>
      </c>
    </row>
    <row r="7198" spans="1:29" x14ac:dyDescent="0.3">
      <c r="A7198">
        <v>2016</v>
      </c>
      <c r="B7198">
        <v>6</v>
      </c>
      <c r="C7198" s="1">
        <v>42535</v>
      </c>
      <c r="D7198">
        <v>12800</v>
      </c>
      <c r="E7198">
        <v>652</v>
      </c>
      <c r="F7198">
        <v>89</v>
      </c>
      <c r="G7198">
        <v>207</v>
      </c>
      <c r="H7198">
        <v>184</v>
      </c>
      <c r="I7198">
        <v>638</v>
      </c>
      <c r="J7198">
        <v>1118</v>
      </c>
      <c r="K7198">
        <v>14570</v>
      </c>
      <c r="L7198">
        <v>334</v>
      </c>
      <c r="M7198">
        <v>2296</v>
      </c>
      <c r="N7198">
        <v>748</v>
      </c>
      <c r="O7198">
        <v>50</v>
      </c>
      <c r="P7198">
        <v>3428</v>
      </c>
      <c r="Q7198">
        <v>3654</v>
      </c>
      <c r="R7198">
        <v>0</v>
      </c>
      <c r="S7198">
        <v>0</v>
      </c>
      <c r="T7198">
        <v>3654</v>
      </c>
      <c r="U7198">
        <v>3036</v>
      </c>
      <c r="V7198">
        <v>-1649</v>
      </c>
      <c r="W7198">
        <v>9393</v>
      </c>
      <c r="X7198">
        <v>7488</v>
      </c>
      <c r="Y7198">
        <v>0.21</v>
      </c>
      <c r="Z7198">
        <v>49</v>
      </c>
      <c r="AA7198">
        <v>13932</v>
      </c>
      <c r="AB7198">
        <v>46</v>
      </c>
      <c r="AC7198">
        <v>77.55</v>
      </c>
    </row>
    <row r="7199" spans="1:29" x14ac:dyDescent="0.3">
      <c r="A7199">
        <v>2016</v>
      </c>
      <c r="B7199">
        <v>6</v>
      </c>
      <c r="C7199" s="1">
        <v>42536</v>
      </c>
      <c r="D7199">
        <v>12900</v>
      </c>
      <c r="E7199">
        <v>654</v>
      </c>
      <c r="F7199">
        <v>82</v>
      </c>
      <c r="G7199">
        <v>209</v>
      </c>
      <c r="H7199">
        <v>192</v>
      </c>
      <c r="I7199">
        <v>614</v>
      </c>
      <c r="J7199">
        <v>1097</v>
      </c>
      <c r="K7199">
        <v>14651</v>
      </c>
      <c r="L7199">
        <v>327</v>
      </c>
      <c r="M7199">
        <v>2393</v>
      </c>
      <c r="N7199">
        <v>806</v>
      </c>
      <c r="O7199">
        <v>8</v>
      </c>
      <c r="P7199">
        <v>3533</v>
      </c>
      <c r="Q7199">
        <v>3705</v>
      </c>
      <c r="R7199">
        <v>0</v>
      </c>
      <c r="S7199">
        <v>0</v>
      </c>
      <c r="T7199">
        <v>3705</v>
      </c>
      <c r="U7199">
        <v>3009</v>
      </c>
      <c r="V7199">
        <v>-1836</v>
      </c>
      <c r="W7199">
        <v>9508</v>
      </c>
      <c r="X7199">
        <v>7412</v>
      </c>
      <c r="Y7199">
        <v>0.22</v>
      </c>
      <c r="Z7199">
        <v>49</v>
      </c>
      <c r="AA7199">
        <v>14037</v>
      </c>
      <c r="AB7199">
        <v>47</v>
      </c>
      <c r="AC7199">
        <v>77.69</v>
      </c>
    </row>
    <row r="7200" spans="1:29" x14ac:dyDescent="0.3">
      <c r="A7200">
        <v>2016</v>
      </c>
      <c r="B7200">
        <v>6</v>
      </c>
      <c r="C7200" s="1">
        <v>42537</v>
      </c>
      <c r="D7200">
        <v>13300</v>
      </c>
      <c r="E7200">
        <v>645</v>
      </c>
      <c r="F7200">
        <v>74</v>
      </c>
      <c r="G7200">
        <v>208</v>
      </c>
      <c r="H7200">
        <v>188</v>
      </c>
      <c r="I7200">
        <v>566</v>
      </c>
      <c r="J7200">
        <v>1035</v>
      </c>
      <c r="K7200">
        <v>14980</v>
      </c>
      <c r="L7200">
        <v>333</v>
      </c>
      <c r="M7200">
        <v>2592</v>
      </c>
      <c r="N7200">
        <v>804</v>
      </c>
      <c r="O7200">
        <v>7</v>
      </c>
      <c r="P7200">
        <v>3736</v>
      </c>
      <c r="Q7200">
        <v>3752</v>
      </c>
      <c r="R7200">
        <v>0</v>
      </c>
      <c r="S7200">
        <v>0</v>
      </c>
      <c r="T7200">
        <v>3752</v>
      </c>
      <c r="U7200">
        <v>3021</v>
      </c>
      <c r="V7200">
        <v>-2118</v>
      </c>
      <c r="W7200">
        <v>9874</v>
      </c>
      <c r="X7200">
        <v>7493</v>
      </c>
      <c r="Y7200">
        <v>0.22</v>
      </c>
      <c r="Z7200">
        <v>50</v>
      </c>
      <c r="AA7200">
        <v>14414</v>
      </c>
      <c r="AB7200">
        <v>48</v>
      </c>
      <c r="AC7200">
        <v>77.819999999999993</v>
      </c>
    </row>
    <row r="7201" spans="1:29" x14ac:dyDescent="0.3">
      <c r="A7201">
        <v>2016</v>
      </c>
      <c r="B7201">
        <v>6</v>
      </c>
      <c r="C7201" s="1">
        <v>42538</v>
      </c>
      <c r="D7201">
        <v>13300</v>
      </c>
      <c r="E7201">
        <v>612</v>
      </c>
      <c r="F7201">
        <v>73</v>
      </c>
      <c r="G7201">
        <v>205</v>
      </c>
      <c r="H7201">
        <v>177</v>
      </c>
      <c r="I7201">
        <v>578</v>
      </c>
      <c r="J7201">
        <v>1033</v>
      </c>
      <c r="K7201">
        <v>14945</v>
      </c>
      <c r="L7201">
        <v>329</v>
      </c>
      <c r="M7201">
        <v>3398</v>
      </c>
      <c r="N7201">
        <v>805</v>
      </c>
      <c r="O7201">
        <v>67</v>
      </c>
      <c r="P7201">
        <v>4598</v>
      </c>
      <c r="Q7201">
        <v>3794</v>
      </c>
      <c r="R7201">
        <v>0</v>
      </c>
      <c r="S7201">
        <v>0</v>
      </c>
      <c r="T7201">
        <v>3794</v>
      </c>
      <c r="U7201">
        <v>3227</v>
      </c>
      <c r="V7201">
        <v>-2803</v>
      </c>
      <c r="W7201">
        <v>9623</v>
      </c>
      <c r="X7201">
        <v>6554</v>
      </c>
      <c r="Y7201">
        <v>0.28000000000000003</v>
      </c>
      <c r="Z7201">
        <v>56</v>
      </c>
      <c r="AA7201">
        <v>14367</v>
      </c>
      <c r="AB7201">
        <v>54</v>
      </c>
      <c r="AC7201">
        <v>78.02</v>
      </c>
    </row>
    <row r="7202" spans="1:29" x14ac:dyDescent="0.3">
      <c r="A7202">
        <v>2016</v>
      </c>
      <c r="B7202">
        <v>6</v>
      </c>
      <c r="C7202" s="1">
        <v>42539</v>
      </c>
      <c r="D7202">
        <v>13600</v>
      </c>
      <c r="E7202">
        <v>582</v>
      </c>
      <c r="F7202">
        <v>72</v>
      </c>
      <c r="G7202">
        <v>208</v>
      </c>
      <c r="H7202">
        <v>194</v>
      </c>
      <c r="I7202">
        <v>563</v>
      </c>
      <c r="J7202">
        <v>1037</v>
      </c>
      <c r="K7202">
        <v>15219</v>
      </c>
      <c r="L7202">
        <v>343</v>
      </c>
      <c r="M7202">
        <v>3088</v>
      </c>
      <c r="N7202">
        <v>806</v>
      </c>
      <c r="O7202">
        <v>72</v>
      </c>
      <c r="P7202">
        <v>4310</v>
      </c>
      <c r="Q7202">
        <v>3832</v>
      </c>
      <c r="R7202">
        <v>0</v>
      </c>
      <c r="S7202">
        <v>0</v>
      </c>
      <c r="T7202">
        <v>3832</v>
      </c>
      <c r="U7202">
        <v>4990</v>
      </c>
      <c r="V7202">
        <v>-773</v>
      </c>
      <c r="W7202">
        <v>8119</v>
      </c>
      <c r="X7202">
        <v>7078</v>
      </c>
      <c r="Y7202">
        <v>0.25</v>
      </c>
      <c r="Z7202">
        <v>53</v>
      </c>
      <c r="AA7202">
        <v>14656</v>
      </c>
      <c r="AB7202">
        <v>52</v>
      </c>
      <c r="AC7202">
        <v>78.17</v>
      </c>
    </row>
    <row r="7203" spans="1:29" x14ac:dyDescent="0.3">
      <c r="A7203">
        <v>2016</v>
      </c>
      <c r="B7203">
        <v>6</v>
      </c>
      <c r="C7203" s="1">
        <v>42540</v>
      </c>
      <c r="D7203">
        <v>13900</v>
      </c>
      <c r="E7203">
        <v>566</v>
      </c>
      <c r="F7203">
        <v>70</v>
      </c>
      <c r="G7203">
        <v>208</v>
      </c>
      <c r="H7203">
        <v>199</v>
      </c>
      <c r="I7203">
        <v>579</v>
      </c>
      <c r="J7203">
        <v>1056</v>
      </c>
      <c r="K7203">
        <v>15522</v>
      </c>
      <c r="L7203">
        <v>312</v>
      </c>
      <c r="M7203">
        <v>3388</v>
      </c>
      <c r="N7203">
        <v>804</v>
      </c>
      <c r="O7203">
        <v>73</v>
      </c>
      <c r="P7203">
        <v>4578</v>
      </c>
      <c r="Q7203">
        <v>3895</v>
      </c>
      <c r="R7203">
        <v>0</v>
      </c>
      <c r="S7203">
        <v>0</v>
      </c>
      <c r="T7203">
        <v>3895</v>
      </c>
      <c r="U7203">
        <v>6380</v>
      </c>
      <c r="V7203">
        <v>326</v>
      </c>
      <c r="W7203">
        <v>6995</v>
      </c>
      <c r="X7203">
        <v>7049</v>
      </c>
      <c r="Y7203">
        <v>0.27</v>
      </c>
      <c r="Z7203">
        <v>55</v>
      </c>
      <c r="AA7203">
        <v>14943</v>
      </c>
      <c r="AB7203">
        <v>53</v>
      </c>
      <c r="AC7203">
        <v>78.31</v>
      </c>
    </row>
    <row r="7204" spans="1:29" x14ac:dyDescent="0.3">
      <c r="A7204">
        <v>2016</v>
      </c>
      <c r="B7204">
        <v>6</v>
      </c>
      <c r="C7204" s="1">
        <v>42541</v>
      </c>
      <c r="D7204">
        <v>14800</v>
      </c>
      <c r="E7204">
        <v>577</v>
      </c>
      <c r="F7204">
        <v>68</v>
      </c>
      <c r="G7204">
        <v>211</v>
      </c>
      <c r="H7204">
        <v>180</v>
      </c>
      <c r="I7204">
        <v>607</v>
      </c>
      <c r="J7204">
        <v>1066</v>
      </c>
      <c r="K7204">
        <v>16443</v>
      </c>
      <c r="L7204">
        <v>335</v>
      </c>
      <c r="M7204">
        <v>3491</v>
      </c>
      <c r="N7204">
        <v>807</v>
      </c>
      <c r="O7204">
        <v>68</v>
      </c>
      <c r="P7204">
        <v>4701</v>
      </c>
      <c r="Q7204">
        <v>3946</v>
      </c>
      <c r="R7204">
        <v>0</v>
      </c>
      <c r="S7204">
        <v>0</v>
      </c>
      <c r="T7204">
        <v>3946</v>
      </c>
      <c r="U7204">
        <v>6750</v>
      </c>
      <c r="V7204">
        <v>550</v>
      </c>
      <c r="W7204">
        <v>7522</v>
      </c>
      <c r="X7204">
        <v>7796</v>
      </c>
      <c r="Y7204">
        <v>0.26</v>
      </c>
      <c r="Z7204">
        <v>53</v>
      </c>
      <c r="AA7204">
        <v>15836</v>
      </c>
      <c r="AB7204">
        <v>51</v>
      </c>
      <c r="AC7204">
        <v>78.37</v>
      </c>
    </row>
    <row r="7205" spans="1:29" x14ac:dyDescent="0.3">
      <c r="A7205">
        <v>2016</v>
      </c>
      <c r="B7205">
        <v>6</v>
      </c>
      <c r="C7205" s="1">
        <v>42542</v>
      </c>
      <c r="D7205">
        <v>15900</v>
      </c>
      <c r="E7205">
        <v>607</v>
      </c>
      <c r="F7205">
        <v>64</v>
      </c>
      <c r="G7205">
        <v>208</v>
      </c>
      <c r="H7205">
        <v>172</v>
      </c>
      <c r="I7205">
        <v>501</v>
      </c>
      <c r="J7205">
        <v>945</v>
      </c>
      <c r="K7205">
        <v>17452</v>
      </c>
      <c r="L7205">
        <v>349</v>
      </c>
      <c r="M7205">
        <v>4494</v>
      </c>
      <c r="N7205">
        <v>806</v>
      </c>
      <c r="O7205">
        <v>83</v>
      </c>
      <c r="P7205">
        <v>5731</v>
      </c>
      <c r="Q7205">
        <v>3984</v>
      </c>
      <c r="R7205">
        <v>0</v>
      </c>
      <c r="S7205">
        <v>0</v>
      </c>
      <c r="T7205">
        <v>3984</v>
      </c>
      <c r="U7205">
        <v>7080</v>
      </c>
      <c r="V7205">
        <v>-296</v>
      </c>
      <c r="W7205">
        <v>8311</v>
      </c>
      <c r="X7205">
        <v>7736</v>
      </c>
      <c r="Y7205">
        <v>0.3</v>
      </c>
      <c r="Z7205">
        <v>56</v>
      </c>
      <c r="AA7205">
        <v>16951</v>
      </c>
      <c r="AB7205">
        <v>54</v>
      </c>
      <c r="AC7205">
        <v>78.44</v>
      </c>
    </row>
    <row r="7206" spans="1:29" x14ac:dyDescent="0.3">
      <c r="A7206">
        <v>2016</v>
      </c>
      <c r="B7206">
        <v>6</v>
      </c>
      <c r="C7206" s="1">
        <v>42543</v>
      </c>
      <c r="D7206">
        <v>16200</v>
      </c>
      <c r="E7206">
        <v>629</v>
      </c>
      <c r="F7206">
        <v>58</v>
      </c>
      <c r="G7206">
        <v>207</v>
      </c>
      <c r="H7206">
        <v>165</v>
      </c>
      <c r="I7206">
        <v>447</v>
      </c>
      <c r="J7206">
        <v>877</v>
      </c>
      <c r="K7206">
        <v>17706</v>
      </c>
      <c r="L7206">
        <v>351</v>
      </c>
      <c r="M7206">
        <v>5594</v>
      </c>
      <c r="N7206">
        <v>783</v>
      </c>
      <c r="O7206">
        <v>80</v>
      </c>
      <c r="P7206">
        <v>6807</v>
      </c>
      <c r="Q7206">
        <v>4051</v>
      </c>
      <c r="R7206">
        <v>0</v>
      </c>
      <c r="S7206">
        <v>0</v>
      </c>
      <c r="T7206">
        <v>4051</v>
      </c>
      <c r="U7206">
        <v>7220</v>
      </c>
      <c r="V7206">
        <v>-1343</v>
      </c>
      <c r="W7206">
        <v>8475</v>
      </c>
      <c r="X7206">
        <v>6848</v>
      </c>
      <c r="Y7206">
        <v>0.36</v>
      </c>
      <c r="Z7206">
        <v>61</v>
      </c>
      <c r="AA7206">
        <v>17259</v>
      </c>
      <c r="AB7206">
        <v>60</v>
      </c>
      <c r="AC7206">
        <v>78.58</v>
      </c>
    </row>
    <row r="7207" spans="1:29" x14ac:dyDescent="0.3">
      <c r="A7207">
        <v>2016</v>
      </c>
      <c r="B7207">
        <v>6</v>
      </c>
      <c r="C7207" s="1">
        <v>42544</v>
      </c>
      <c r="D7207">
        <v>16200</v>
      </c>
      <c r="E7207">
        <v>651</v>
      </c>
      <c r="F7207">
        <v>53</v>
      </c>
      <c r="G7207">
        <v>207</v>
      </c>
      <c r="H7207">
        <v>166</v>
      </c>
      <c r="I7207">
        <v>445</v>
      </c>
      <c r="J7207">
        <v>871</v>
      </c>
      <c r="K7207">
        <v>17722</v>
      </c>
      <c r="L7207">
        <v>363</v>
      </c>
      <c r="M7207">
        <v>5498</v>
      </c>
      <c r="N7207">
        <v>815</v>
      </c>
      <c r="O7207">
        <v>90</v>
      </c>
      <c r="P7207">
        <v>6766</v>
      </c>
      <c r="Q7207">
        <v>4041</v>
      </c>
      <c r="R7207">
        <v>0</v>
      </c>
      <c r="S7207">
        <v>0</v>
      </c>
      <c r="T7207">
        <v>4041</v>
      </c>
      <c r="U7207">
        <v>7160</v>
      </c>
      <c r="V7207">
        <v>-1362</v>
      </c>
      <c r="W7207">
        <v>8560</v>
      </c>
      <c r="X7207">
        <v>6915</v>
      </c>
      <c r="Y7207">
        <v>0.35</v>
      </c>
      <c r="Z7207">
        <v>61</v>
      </c>
      <c r="AA7207">
        <v>17277</v>
      </c>
      <c r="AB7207">
        <v>60</v>
      </c>
      <c r="AC7207">
        <v>78.709999999999994</v>
      </c>
    </row>
    <row r="7208" spans="1:29" x14ac:dyDescent="0.3">
      <c r="A7208">
        <v>2016</v>
      </c>
      <c r="B7208">
        <v>6</v>
      </c>
      <c r="C7208" s="1">
        <v>42545</v>
      </c>
      <c r="D7208">
        <v>16000</v>
      </c>
      <c r="E7208">
        <v>659</v>
      </c>
      <c r="F7208">
        <v>50</v>
      </c>
      <c r="G7208">
        <v>207</v>
      </c>
      <c r="H7208">
        <v>179</v>
      </c>
      <c r="I7208">
        <v>415</v>
      </c>
      <c r="J7208">
        <v>851</v>
      </c>
      <c r="K7208">
        <v>17510</v>
      </c>
      <c r="L7208">
        <v>372</v>
      </c>
      <c r="M7208">
        <v>5498</v>
      </c>
      <c r="N7208">
        <v>795</v>
      </c>
      <c r="O7208">
        <v>87</v>
      </c>
      <c r="P7208">
        <v>6753</v>
      </c>
      <c r="Q7208">
        <v>4081</v>
      </c>
      <c r="R7208">
        <v>0</v>
      </c>
      <c r="S7208">
        <v>0</v>
      </c>
      <c r="T7208">
        <v>4081</v>
      </c>
      <c r="U7208">
        <v>6970</v>
      </c>
      <c r="V7208">
        <v>-1585</v>
      </c>
      <c r="W7208">
        <v>8546</v>
      </c>
      <c r="X7208">
        <v>6676</v>
      </c>
      <c r="Y7208">
        <v>0.36</v>
      </c>
      <c r="Z7208">
        <v>62</v>
      </c>
      <c r="AA7208">
        <v>17095</v>
      </c>
      <c r="AB7208">
        <v>61</v>
      </c>
      <c r="AC7208">
        <v>78.849999999999994</v>
      </c>
    </row>
    <row r="7209" spans="1:29" x14ac:dyDescent="0.3">
      <c r="A7209">
        <v>2016</v>
      </c>
      <c r="B7209">
        <v>6</v>
      </c>
      <c r="C7209" s="1">
        <v>42546</v>
      </c>
      <c r="D7209">
        <v>15500</v>
      </c>
      <c r="E7209">
        <v>619</v>
      </c>
      <c r="F7209">
        <v>47</v>
      </c>
      <c r="G7209">
        <v>207</v>
      </c>
      <c r="H7209">
        <v>204</v>
      </c>
      <c r="I7209">
        <v>462</v>
      </c>
      <c r="J7209">
        <v>919</v>
      </c>
      <c r="K7209">
        <v>17038</v>
      </c>
      <c r="L7209">
        <v>344</v>
      </c>
      <c r="M7209">
        <v>5296</v>
      </c>
      <c r="N7209">
        <v>806</v>
      </c>
      <c r="O7209">
        <v>93</v>
      </c>
      <c r="P7209">
        <v>6538</v>
      </c>
      <c r="Q7209">
        <v>4106</v>
      </c>
      <c r="R7209">
        <v>0</v>
      </c>
      <c r="S7209">
        <v>0</v>
      </c>
      <c r="T7209">
        <v>4106</v>
      </c>
      <c r="U7209">
        <v>6790</v>
      </c>
      <c r="V7209">
        <v>-1498</v>
      </c>
      <c r="W7209">
        <v>8179</v>
      </c>
      <c r="X7209">
        <v>6394</v>
      </c>
      <c r="Y7209">
        <v>0.35</v>
      </c>
      <c r="Z7209">
        <v>62</v>
      </c>
      <c r="AA7209">
        <v>16576</v>
      </c>
      <c r="AB7209">
        <v>61</v>
      </c>
      <c r="AC7209">
        <v>79.02</v>
      </c>
    </row>
    <row r="7210" spans="1:29" x14ac:dyDescent="0.3">
      <c r="A7210">
        <v>2016</v>
      </c>
      <c r="B7210">
        <v>6</v>
      </c>
      <c r="C7210" s="1">
        <v>42547</v>
      </c>
      <c r="D7210">
        <v>15200</v>
      </c>
      <c r="E7210">
        <v>588</v>
      </c>
      <c r="F7210">
        <v>44</v>
      </c>
      <c r="G7210">
        <v>207</v>
      </c>
      <c r="H7210">
        <v>218</v>
      </c>
      <c r="I7210">
        <v>490</v>
      </c>
      <c r="J7210">
        <v>959</v>
      </c>
      <c r="K7210">
        <v>16747</v>
      </c>
      <c r="L7210">
        <v>371</v>
      </c>
      <c r="M7210">
        <v>4598</v>
      </c>
      <c r="N7210">
        <v>807</v>
      </c>
      <c r="O7210">
        <v>86</v>
      </c>
      <c r="P7210">
        <v>5862</v>
      </c>
      <c r="Q7210">
        <v>4140</v>
      </c>
      <c r="R7210">
        <v>0</v>
      </c>
      <c r="S7210">
        <v>0</v>
      </c>
      <c r="T7210">
        <v>4140</v>
      </c>
      <c r="U7210">
        <v>6670</v>
      </c>
      <c r="V7210">
        <v>-923</v>
      </c>
      <c r="W7210">
        <v>7959</v>
      </c>
      <c r="X7210">
        <v>6746</v>
      </c>
      <c r="Y7210">
        <v>0.32</v>
      </c>
      <c r="Z7210">
        <v>60</v>
      </c>
      <c r="AA7210">
        <v>16257</v>
      </c>
      <c r="AB7210">
        <v>59</v>
      </c>
      <c r="AC7210">
        <v>79.14</v>
      </c>
    </row>
    <row r="7211" spans="1:29" x14ac:dyDescent="0.3">
      <c r="A7211">
        <v>2016</v>
      </c>
      <c r="B7211">
        <v>6</v>
      </c>
      <c r="C7211" s="1">
        <v>42548</v>
      </c>
      <c r="D7211">
        <v>15100</v>
      </c>
      <c r="E7211">
        <v>604</v>
      </c>
      <c r="F7211">
        <v>43</v>
      </c>
      <c r="G7211">
        <v>207</v>
      </c>
      <c r="H7211">
        <v>219</v>
      </c>
      <c r="I7211">
        <v>470</v>
      </c>
      <c r="J7211">
        <v>940</v>
      </c>
      <c r="K7211">
        <v>16644</v>
      </c>
      <c r="L7211">
        <v>348</v>
      </c>
      <c r="M7211">
        <v>4392</v>
      </c>
      <c r="N7211">
        <v>797</v>
      </c>
      <c r="O7211">
        <v>81</v>
      </c>
      <c r="P7211">
        <v>5618</v>
      </c>
      <c r="Q7211">
        <v>4186</v>
      </c>
      <c r="R7211">
        <v>0</v>
      </c>
      <c r="S7211">
        <v>0</v>
      </c>
      <c r="T7211">
        <v>4186</v>
      </c>
      <c r="U7211">
        <v>6630</v>
      </c>
      <c r="V7211">
        <v>-769</v>
      </c>
      <c r="W7211">
        <v>7902</v>
      </c>
      <c r="X7211">
        <v>6840</v>
      </c>
      <c r="Y7211">
        <v>0.31</v>
      </c>
      <c r="Z7211">
        <v>59</v>
      </c>
      <c r="AA7211">
        <v>16174</v>
      </c>
      <c r="AB7211">
        <v>58</v>
      </c>
      <c r="AC7211">
        <v>79.239999999999995</v>
      </c>
    </row>
    <row r="7212" spans="1:29" x14ac:dyDescent="0.3">
      <c r="A7212">
        <v>2016</v>
      </c>
      <c r="B7212">
        <v>6</v>
      </c>
      <c r="C7212" s="1">
        <v>42549</v>
      </c>
      <c r="D7212">
        <v>14800</v>
      </c>
      <c r="E7212">
        <v>603</v>
      </c>
      <c r="F7212">
        <v>41</v>
      </c>
      <c r="G7212">
        <v>210</v>
      </c>
      <c r="H7212">
        <v>216</v>
      </c>
      <c r="I7212">
        <v>408</v>
      </c>
      <c r="J7212">
        <v>875</v>
      </c>
      <c r="K7212">
        <v>16278</v>
      </c>
      <c r="L7212">
        <v>345</v>
      </c>
      <c r="M7212">
        <v>2295</v>
      </c>
      <c r="N7212">
        <v>2613</v>
      </c>
      <c r="O7212">
        <v>101</v>
      </c>
      <c r="P7212">
        <v>5354</v>
      </c>
      <c r="Q7212">
        <v>4178</v>
      </c>
      <c r="R7212">
        <v>0</v>
      </c>
      <c r="S7212">
        <v>0</v>
      </c>
      <c r="T7212">
        <v>4178</v>
      </c>
      <c r="U7212">
        <v>6690</v>
      </c>
      <c r="V7212">
        <v>-505</v>
      </c>
      <c r="W7212">
        <v>7543</v>
      </c>
      <c r="X7212">
        <v>6745</v>
      </c>
      <c r="Y7212">
        <v>0.3</v>
      </c>
      <c r="Z7212">
        <v>59</v>
      </c>
      <c r="AA7212">
        <v>15870</v>
      </c>
      <c r="AB7212">
        <v>57</v>
      </c>
      <c r="AC7212">
        <v>79.349999999999994</v>
      </c>
    </row>
    <row r="7213" spans="1:29" x14ac:dyDescent="0.3">
      <c r="A7213">
        <v>2016</v>
      </c>
      <c r="B7213">
        <v>6</v>
      </c>
      <c r="C7213" s="1">
        <v>42550</v>
      </c>
      <c r="D7213">
        <v>15400</v>
      </c>
      <c r="E7213">
        <v>619</v>
      </c>
      <c r="F7213">
        <v>38</v>
      </c>
      <c r="G7213">
        <v>207</v>
      </c>
      <c r="H7213">
        <v>218</v>
      </c>
      <c r="I7213">
        <v>376</v>
      </c>
      <c r="J7213">
        <v>838</v>
      </c>
      <c r="K7213">
        <v>16857</v>
      </c>
      <c r="L7213">
        <v>355</v>
      </c>
      <c r="M7213">
        <v>0</v>
      </c>
      <c r="N7213">
        <v>3997</v>
      </c>
      <c r="O7213">
        <v>96</v>
      </c>
      <c r="P7213">
        <v>4449</v>
      </c>
      <c r="Q7213">
        <v>4300</v>
      </c>
      <c r="R7213">
        <v>0</v>
      </c>
      <c r="S7213">
        <v>0</v>
      </c>
      <c r="T7213">
        <v>4300</v>
      </c>
      <c r="U7213">
        <v>6970</v>
      </c>
      <c r="V7213">
        <v>565</v>
      </c>
      <c r="W7213">
        <v>7845</v>
      </c>
      <c r="X7213">
        <v>8109</v>
      </c>
      <c r="Y7213">
        <v>0.24</v>
      </c>
      <c r="Z7213">
        <v>52</v>
      </c>
      <c r="AA7213">
        <v>16481</v>
      </c>
      <c r="AB7213">
        <v>51</v>
      </c>
      <c r="AC7213">
        <v>79.33</v>
      </c>
    </row>
    <row r="7214" spans="1:29" x14ac:dyDescent="0.3">
      <c r="A7214">
        <v>2016</v>
      </c>
      <c r="B7214">
        <v>6</v>
      </c>
      <c r="C7214" s="1">
        <v>42551</v>
      </c>
      <c r="D7214">
        <v>16800</v>
      </c>
      <c r="E7214">
        <v>643</v>
      </c>
      <c r="F7214">
        <v>35</v>
      </c>
      <c r="G7214">
        <v>205</v>
      </c>
      <c r="H7214">
        <v>191</v>
      </c>
      <c r="I7214">
        <v>400</v>
      </c>
      <c r="J7214">
        <v>831</v>
      </c>
      <c r="K7214">
        <v>18274</v>
      </c>
      <c r="L7214">
        <v>357</v>
      </c>
      <c r="M7214">
        <v>996</v>
      </c>
      <c r="N7214">
        <v>4103</v>
      </c>
      <c r="O7214">
        <v>94</v>
      </c>
      <c r="P7214">
        <v>5551</v>
      </c>
      <c r="Q7214">
        <v>4300</v>
      </c>
      <c r="R7214">
        <v>0</v>
      </c>
      <c r="S7214">
        <v>0</v>
      </c>
      <c r="T7214">
        <v>4300</v>
      </c>
      <c r="U7214">
        <v>7390</v>
      </c>
      <c r="V7214">
        <v>-125</v>
      </c>
      <c r="W7214">
        <v>8849</v>
      </c>
      <c r="X7214">
        <v>8423</v>
      </c>
      <c r="Y7214">
        <v>0.28000000000000003</v>
      </c>
      <c r="Z7214">
        <v>54</v>
      </c>
      <c r="AA7214">
        <v>17874</v>
      </c>
      <c r="AB7214">
        <v>53</v>
      </c>
      <c r="AC7214">
        <v>79.290000000000006</v>
      </c>
    </row>
    <row r="7215" spans="1:29" x14ac:dyDescent="0.3">
      <c r="A7215">
        <v>2016</v>
      </c>
      <c r="B7215">
        <v>7</v>
      </c>
      <c r="C7215" s="1">
        <v>42552</v>
      </c>
      <c r="D7215">
        <v>17000</v>
      </c>
      <c r="E7215">
        <v>668</v>
      </c>
      <c r="F7215">
        <v>34</v>
      </c>
      <c r="G7215">
        <v>30</v>
      </c>
      <c r="H7215">
        <v>171</v>
      </c>
      <c r="I7215">
        <v>388</v>
      </c>
      <c r="J7215">
        <v>623</v>
      </c>
      <c r="K7215">
        <v>18291</v>
      </c>
      <c r="L7215">
        <v>357</v>
      </c>
      <c r="M7215">
        <v>5794</v>
      </c>
      <c r="N7215">
        <v>1464</v>
      </c>
      <c r="O7215">
        <v>56</v>
      </c>
      <c r="P7215">
        <v>7672</v>
      </c>
      <c r="Q7215">
        <v>4224</v>
      </c>
      <c r="R7215">
        <v>0</v>
      </c>
      <c r="S7215">
        <v>0</v>
      </c>
      <c r="T7215">
        <v>4224</v>
      </c>
      <c r="U7215">
        <v>7660</v>
      </c>
      <c r="V7215">
        <v>-2135</v>
      </c>
      <c r="W7215">
        <v>8825</v>
      </c>
      <c r="X7215">
        <v>6394</v>
      </c>
      <c r="Y7215">
        <v>0.39</v>
      </c>
      <c r="Z7215">
        <v>65</v>
      </c>
      <c r="AA7215">
        <v>17903</v>
      </c>
      <c r="AB7215">
        <v>64</v>
      </c>
      <c r="AC7215">
        <v>79.430000000000007</v>
      </c>
    </row>
    <row r="7216" spans="1:29" x14ac:dyDescent="0.3">
      <c r="A7216">
        <v>2016</v>
      </c>
      <c r="B7216">
        <v>7</v>
      </c>
      <c r="C7216" s="1">
        <v>42553</v>
      </c>
      <c r="D7216">
        <v>17000</v>
      </c>
      <c r="E7216">
        <v>656</v>
      </c>
      <c r="F7216">
        <v>31</v>
      </c>
      <c r="G7216">
        <v>27</v>
      </c>
      <c r="H7216">
        <v>220</v>
      </c>
      <c r="I7216">
        <v>365</v>
      </c>
      <c r="J7216">
        <v>642</v>
      </c>
      <c r="K7216">
        <v>18298</v>
      </c>
      <c r="L7216">
        <v>360</v>
      </c>
      <c r="M7216">
        <v>6794</v>
      </c>
      <c r="N7216">
        <v>812</v>
      </c>
      <c r="O7216">
        <v>93</v>
      </c>
      <c r="P7216">
        <v>8059</v>
      </c>
      <c r="Q7216">
        <v>4224</v>
      </c>
      <c r="R7216">
        <v>0</v>
      </c>
      <c r="S7216">
        <v>0</v>
      </c>
      <c r="T7216">
        <v>4224</v>
      </c>
      <c r="U7216">
        <v>7730</v>
      </c>
      <c r="V7216">
        <v>-2432</v>
      </c>
      <c r="W7216">
        <v>8743</v>
      </c>
      <c r="X7216">
        <v>6015</v>
      </c>
      <c r="Y7216">
        <v>0.41</v>
      </c>
      <c r="Z7216">
        <v>67</v>
      </c>
      <c r="AA7216">
        <v>17933</v>
      </c>
      <c r="AB7216">
        <v>66</v>
      </c>
      <c r="AC7216">
        <v>79.599999999999994</v>
      </c>
    </row>
    <row r="7217" spans="1:29" x14ac:dyDescent="0.3">
      <c r="A7217">
        <v>2016</v>
      </c>
      <c r="B7217">
        <v>7</v>
      </c>
      <c r="C7217" s="1">
        <v>42554</v>
      </c>
      <c r="D7217">
        <v>17200</v>
      </c>
      <c r="E7217">
        <v>598</v>
      </c>
      <c r="F7217">
        <v>30</v>
      </c>
      <c r="G7217">
        <v>27</v>
      </c>
      <c r="H7217">
        <v>233</v>
      </c>
      <c r="I7217">
        <v>341</v>
      </c>
      <c r="J7217">
        <v>631</v>
      </c>
      <c r="K7217">
        <v>18429</v>
      </c>
      <c r="L7217">
        <v>357</v>
      </c>
      <c r="M7217">
        <v>5592</v>
      </c>
      <c r="N7217">
        <v>805</v>
      </c>
      <c r="O7217">
        <v>84</v>
      </c>
      <c r="P7217">
        <v>6838</v>
      </c>
      <c r="Q7217">
        <v>4280</v>
      </c>
      <c r="R7217">
        <v>0</v>
      </c>
      <c r="S7217">
        <v>0</v>
      </c>
      <c r="T7217">
        <v>4280</v>
      </c>
      <c r="U7217">
        <v>7690</v>
      </c>
      <c r="V7217">
        <v>-1300</v>
      </c>
      <c r="W7217">
        <v>8909</v>
      </c>
      <c r="X7217">
        <v>7310</v>
      </c>
      <c r="Y7217">
        <v>0.34</v>
      </c>
      <c r="Z7217">
        <v>60</v>
      </c>
      <c r="AA7217">
        <v>18088</v>
      </c>
      <c r="AB7217">
        <v>60</v>
      </c>
      <c r="AC7217">
        <v>79.64</v>
      </c>
    </row>
    <row r="7218" spans="1:29" x14ac:dyDescent="0.3">
      <c r="A7218">
        <v>2016</v>
      </c>
      <c r="B7218">
        <v>7</v>
      </c>
      <c r="C7218" s="1">
        <v>42555</v>
      </c>
      <c r="D7218">
        <v>17400</v>
      </c>
      <c r="E7218">
        <v>545</v>
      </c>
      <c r="F7218">
        <v>30</v>
      </c>
      <c r="G7218">
        <v>27</v>
      </c>
      <c r="H7218">
        <v>210</v>
      </c>
      <c r="I7218">
        <v>382</v>
      </c>
      <c r="J7218">
        <v>649</v>
      </c>
      <c r="K7218">
        <v>18594</v>
      </c>
      <c r="L7218">
        <v>345</v>
      </c>
      <c r="M7218">
        <v>6297</v>
      </c>
      <c r="N7218">
        <v>805</v>
      </c>
      <c r="O7218">
        <v>83</v>
      </c>
      <c r="P7218">
        <v>7530</v>
      </c>
      <c r="Q7218">
        <v>4301</v>
      </c>
      <c r="R7218">
        <v>0</v>
      </c>
      <c r="S7218">
        <v>0</v>
      </c>
      <c r="T7218">
        <v>4301</v>
      </c>
      <c r="U7218">
        <v>7750</v>
      </c>
      <c r="V7218">
        <v>-1926</v>
      </c>
      <c r="W7218">
        <v>8991</v>
      </c>
      <c r="X7218">
        <v>6763</v>
      </c>
      <c r="Y7218">
        <v>0.38</v>
      </c>
      <c r="Z7218">
        <v>64</v>
      </c>
      <c r="AA7218">
        <v>18212</v>
      </c>
      <c r="AB7218">
        <v>63</v>
      </c>
      <c r="AC7218">
        <v>79.73</v>
      </c>
    </row>
    <row r="7219" spans="1:29" x14ac:dyDescent="0.3">
      <c r="A7219">
        <v>2016</v>
      </c>
      <c r="B7219">
        <v>7</v>
      </c>
      <c r="C7219" s="1">
        <v>42556</v>
      </c>
      <c r="D7219">
        <v>17800</v>
      </c>
      <c r="E7219">
        <v>576</v>
      </c>
      <c r="F7219">
        <v>29</v>
      </c>
      <c r="G7219">
        <v>28</v>
      </c>
      <c r="H7219">
        <v>186</v>
      </c>
      <c r="I7219">
        <v>367</v>
      </c>
      <c r="J7219">
        <v>610</v>
      </c>
      <c r="K7219">
        <v>18986</v>
      </c>
      <c r="L7219">
        <v>361</v>
      </c>
      <c r="M7219">
        <v>6492</v>
      </c>
      <c r="N7219">
        <v>802</v>
      </c>
      <c r="O7219">
        <v>94</v>
      </c>
      <c r="P7219">
        <v>7748</v>
      </c>
      <c r="Q7219">
        <v>4357</v>
      </c>
      <c r="R7219">
        <v>0</v>
      </c>
      <c r="S7219">
        <v>0</v>
      </c>
      <c r="T7219">
        <v>4357</v>
      </c>
      <c r="U7219">
        <v>7930</v>
      </c>
      <c r="V7219">
        <v>-2041</v>
      </c>
      <c r="W7219">
        <v>9226</v>
      </c>
      <c r="X7219">
        <v>6880</v>
      </c>
      <c r="Y7219">
        <v>0.38</v>
      </c>
      <c r="Z7219">
        <v>64</v>
      </c>
      <c r="AA7219">
        <v>18619</v>
      </c>
      <c r="AB7219">
        <v>63</v>
      </c>
      <c r="AC7219">
        <v>79.790000000000006</v>
      </c>
    </row>
    <row r="7220" spans="1:29" x14ac:dyDescent="0.3">
      <c r="A7220">
        <v>2016</v>
      </c>
      <c r="B7220">
        <v>7</v>
      </c>
      <c r="C7220" s="1">
        <v>42557</v>
      </c>
      <c r="D7220">
        <v>18200</v>
      </c>
      <c r="E7220">
        <v>584</v>
      </c>
      <c r="F7220">
        <v>27</v>
      </c>
      <c r="G7220">
        <v>30</v>
      </c>
      <c r="H7220">
        <v>184</v>
      </c>
      <c r="I7220">
        <v>325</v>
      </c>
      <c r="J7220">
        <v>567</v>
      </c>
      <c r="K7220">
        <v>19351</v>
      </c>
      <c r="L7220">
        <v>358</v>
      </c>
      <c r="M7220">
        <v>6789</v>
      </c>
      <c r="N7220">
        <v>798</v>
      </c>
      <c r="O7220">
        <v>97</v>
      </c>
      <c r="P7220">
        <v>8042</v>
      </c>
      <c r="Q7220">
        <v>4357</v>
      </c>
      <c r="R7220">
        <v>0</v>
      </c>
      <c r="S7220">
        <v>0</v>
      </c>
      <c r="T7220">
        <v>4357</v>
      </c>
      <c r="U7220">
        <v>8080</v>
      </c>
      <c r="V7220">
        <v>-2227</v>
      </c>
      <c r="W7220">
        <v>9484</v>
      </c>
      <c r="X7220">
        <v>6952</v>
      </c>
      <c r="Y7220">
        <v>0.39</v>
      </c>
      <c r="Z7220">
        <v>64</v>
      </c>
      <c r="AA7220">
        <v>19026</v>
      </c>
      <c r="AB7220">
        <v>63</v>
      </c>
      <c r="AC7220">
        <v>79.849999999999994</v>
      </c>
    </row>
    <row r="7221" spans="1:29" x14ac:dyDescent="0.3">
      <c r="A7221">
        <v>2016</v>
      </c>
      <c r="B7221">
        <v>7</v>
      </c>
      <c r="C7221" s="1">
        <v>42558</v>
      </c>
      <c r="D7221">
        <v>18200</v>
      </c>
      <c r="E7221">
        <v>580</v>
      </c>
      <c r="F7221">
        <v>27</v>
      </c>
      <c r="G7221">
        <v>27</v>
      </c>
      <c r="H7221">
        <v>182</v>
      </c>
      <c r="I7221">
        <v>305</v>
      </c>
      <c r="J7221">
        <v>540</v>
      </c>
      <c r="K7221">
        <v>19320</v>
      </c>
      <c r="L7221">
        <v>351</v>
      </c>
      <c r="M7221">
        <v>7167</v>
      </c>
      <c r="N7221">
        <v>795</v>
      </c>
      <c r="O7221">
        <v>93</v>
      </c>
      <c r="P7221">
        <v>8407</v>
      </c>
      <c r="Q7221">
        <v>4355</v>
      </c>
      <c r="R7221">
        <v>0</v>
      </c>
      <c r="S7221">
        <v>0</v>
      </c>
      <c r="T7221">
        <v>4355</v>
      </c>
      <c r="U7221">
        <v>8060</v>
      </c>
      <c r="V7221">
        <v>-2637</v>
      </c>
      <c r="W7221">
        <v>9501</v>
      </c>
      <c r="X7221">
        <v>6559</v>
      </c>
      <c r="Y7221">
        <v>0.41</v>
      </c>
      <c r="Z7221">
        <v>66</v>
      </c>
      <c r="AA7221">
        <v>19015</v>
      </c>
      <c r="AB7221">
        <v>66</v>
      </c>
      <c r="AC7221">
        <v>79.94</v>
      </c>
    </row>
    <row r="7222" spans="1:29" x14ac:dyDescent="0.3">
      <c r="A7222">
        <v>2016</v>
      </c>
      <c r="B7222">
        <v>7</v>
      </c>
      <c r="C7222" s="1">
        <v>42559</v>
      </c>
      <c r="D7222">
        <v>18200</v>
      </c>
      <c r="E7222">
        <v>588</v>
      </c>
      <c r="F7222">
        <v>27</v>
      </c>
      <c r="G7222">
        <v>29</v>
      </c>
      <c r="H7222">
        <v>172</v>
      </c>
      <c r="I7222">
        <v>307</v>
      </c>
      <c r="J7222">
        <v>536</v>
      </c>
      <c r="K7222">
        <v>19324</v>
      </c>
      <c r="L7222">
        <v>343</v>
      </c>
      <c r="M7222">
        <v>7170</v>
      </c>
      <c r="N7222">
        <v>802</v>
      </c>
      <c r="O7222">
        <v>96</v>
      </c>
      <c r="P7222">
        <v>8410</v>
      </c>
      <c r="Q7222">
        <v>4353</v>
      </c>
      <c r="R7222">
        <v>0</v>
      </c>
      <c r="S7222">
        <v>0</v>
      </c>
      <c r="T7222">
        <v>4353</v>
      </c>
      <c r="U7222">
        <v>7940</v>
      </c>
      <c r="V7222">
        <v>-2764</v>
      </c>
      <c r="W7222">
        <v>9629</v>
      </c>
      <c r="X7222">
        <v>6560</v>
      </c>
      <c r="Y7222">
        <v>0.41</v>
      </c>
      <c r="Z7222">
        <v>66</v>
      </c>
      <c r="AA7222">
        <v>19017</v>
      </c>
      <c r="AB7222">
        <v>66</v>
      </c>
      <c r="AC7222">
        <v>80.03</v>
      </c>
    </row>
    <row r="7223" spans="1:29" x14ac:dyDescent="0.3">
      <c r="A7223">
        <v>2016</v>
      </c>
      <c r="B7223">
        <v>7</v>
      </c>
      <c r="C7223" s="1">
        <v>42560</v>
      </c>
      <c r="D7223">
        <v>18100</v>
      </c>
      <c r="E7223">
        <v>595</v>
      </c>
      <c r="F7223">
        <v>25</v>
      </c>
      <c r="G7223">
        <v>29</v>
      </c>
      <c r="H7223">
        <v>189</v>
      </c>
      <c r="I7223">
        <v>293</v>
      </c>
      <c r="J7223">
        <v>536</v>
      </c>
      <c r="K7223">
        <v>19231</v>
      </c>
      <c r="L7223">
        <v>351</v>
      </c>
      <c r="M7223">
        <v>7169</v>
      </c>
      <c r="N7223">
        <v>792</v>
      </c>
      <c r="O7223">
        <v>95</v>
      </c>
      <c r="P7223">
        <v>8408</v>
      </c>
      <c r="Q7223">
        <v>4341</v>
      </c>
      <c r="R7223">
        <v>0</v>
      </c>
      <c r="S7223">
        <v>0</v>
      </c>
      <c r="T7223">
        <v>4341</v>
      </c>
      <c r="U7223">
        <v>7720</v>
      </c>
      <c r="V7223">
        <v>-2973</v>
      </c>
      <c r="W7223">
        <v>9760</v>
      </c>
      <c r="X7223">
        <v>6482</v>
      </c>
      <c r="Y7223">
        <v>0.41</v>
      </c>
      <c r="Z7223">
        <v>66</v>
      </c>
      <c r="AA7223">
        <v>18938</v>
      </c>
      <c r="AB7223">
        <v>66</v>
      </c>
      <c r="AC7223">
        <v>80.12</v>
      </c>
    </row>
    <row r="7224" spans="1:29" x14ac:dyDescent="0.3">
      <c r="A7224">
        <v>2016</v>
      </c>
      <c r="B7224">
        <v>7</v>
      </c>
      <c r="C7224" s="1">
        <v>42561</v>
      </c>
      <c r="D7224">
        <v>18300</v>
      </c>
      <c r="E7224">
        <v>574</v>
      </c>
      <c r="F7224">
        <v>24</v>
      </c>
      <c r="G7224">
        <v>34</v>
      </c>
      <c r="H7224">
        <v>210</v>
      </c>
      <c r="I7224">
        <v>345</v>
      </c>
      <c r="J7224">
        <v>613</v>
      </c>
      <c r="K7224">
        <v>19487</v>
      </c>
      <c r="L7224">
        <v>345</v>
      </c>
      <c r="M7224">
        <v>7169</v>
      </c>
      <c r="N7224">
        <v>807</v>
      </c>
      <c r="O7224">
        <v>91</v>
      </c>
      <c r="P7224">
        <v>8412</v>
      </c>
      <c r="Q7224">
        <v>4368</v>
      </c>
      <c r="R7224">
        <v>0</v>
      </c>
      <c r="S7224">
        <v>0</v>
      </c>
      <c r="T7224">
        <v>4368</v>
      </c>
      <c r="U7224">
        <v>7710</v>
      </c>
      <c r="V7224">
        <v>-2928</v>
      </c>
      <c r="W7224">
        <v>9941</v>
      </c>
      <c r="X7224">
        <v>6707</v>
      </c>
      <c r="Y7224">
        <v>0.41</v>
      </c>
      <c r="Z7224">
        <v>66</v>
      </c>
      <c r="AA7224">
        <v>19142</v>
      </c>
      <c r="AB7224">
        <v>65</v>
      </c>
      <c r="AC7224">
        <v>80.19</v>
      </c>
    </row>
    <row r="7225" spans="1:29" x14ac:dyDescent="0.3">
      <c r="A7225">
        <v>2016</v>
      </c>
      <c r="B7225">
        <v>7</v>
      </c>
      <c r="C7225" s="1">
        <v>42562</v>
      </c>
      <c r="D7225">
        <v>18700</v>
      </c>
      <c r="E7225">
        <v>559</v>
      </c>
      <c r="F7225">
        <v>24</v>
      </c>
      <c r="G7225">
        <v>36</v>
      </c>
      <c r="H7225">
        <v>221</v>
      </c>
      <c r="I7225">
        <v>338</v>
      </c>
      <c r="J7225">
        <v>619</v>
      </c>
      <c r="K7225">
        <v>19878</v>
      </c>
      <c r="L7225">
        <v>352</v>
      </c>
      <c r="M7225">
        <v>7080</v>
      </c>
      <c r="N7225">
        <v>802</v>
      </c>
      <c r="O7225">
        <v>87</v>
      </c>
      <c r="P7225">
        <v>8320</v>
      </c>
      <c r="Q7225">
        <v>4370</v>
      </c>
      <c r="R7225">
        <v>0</v>
      </c>
      <c r="S7225">
        <v>0</v>
      </c>
      <c r="T7225">
        <v>4370</v>
      </c>
      <c r="U7225">
        <v>7810</v>
      </c>
      <c r="V7225">
        <v>-2732</v>
      </c>
      <c r="W7225">
        <v>10225</v>
      </c>
      <c r="X7225">
        <v>7187</v>
      </c>
      <c r="Y7225">
        <v>0.39</v>
      </c>
      <c r="Z7225">
        <v>64</v>
      </c>
      <c r="AA7225">
        <v>19540</v>
      </c>
      <c r="AB7225">
        <v>63</v>
      </c>
      <c r="AC7225">
        <v>80.2</v>
      </c>
    </row>
    <row r="7226" spans="1:29" x14ac:dyDescent="0.3">
      <c r="A7226">
        <v>2016</v>
      </c>
      <c r="B7226">
        <v>7</v>
      </c>
      <c r="C7226" s="1">
        <v>42563</v>
      </c>
      <c r="D7226">
        <v>18800</v>
      </c>
      <c r="E7226">
        <v>562</v>
      </c>
      <c r="F7226">
        <v>24</v>
      </c>
      <c r="G7226">
        <v>30</v>
      </c>
      <c r="H7226">
        <v>203</v>
      </c>
      <c r="I7226">
        <v>279</v>
      </c>
      <c r="J7226">
        <v>536</v>
      </c>
      <c r="K7226">
        <v>19898</v>
      </c>
      <c r="L7226">
        <v>348</v>
      </c>
      <c r="M7226">
        <v>7176</v>
      </c>
      <c r="N7226">
        <v>804</v>
      </c>
      <c r="O7226">
        <v>82</v>
      </c>
      <c r="P7226">
        <v>8411</v>
      </c>
      <c r="Q7226">
        <v>4366</v>
      </c>
      <c r="R7226">
        <v>0</v>
      </c>
      <c r="S7226">
        <v>0</v>
      </c>
      <c r="T7226">
        <v>4366</v>
      </c>
      <c r="U7226">
        <v>7890</v>
      </c>
      <c r="V7226">
        <v>-2822</v>
      </c>
      <c r="W7226">
        <v>10250</v>
      </c>
      <c r="X7226">
        <v>7122</v>
      </c>
      <c r="Y7226">
        <v>0.4</v>
      </c>
      <c r="Z7226">
        <v>64</v>
      </c>
      <c r="AA7226">
        <v>19619</v>
      </c>
      <c r="AB7226">
        <v>64</v>
      </c>
      <c r="AC7226">
        <v>80.22</v>
      </c>
    </row>
    <row r="7227" spans="1:29" x14ac:dyDescent="0.3">
      <c r="A7227">
        <v>2016</v>
      </c>
      <c r="B7227">
        <v>7</v>
      </c>
      <c r="C7227" s="1">
        <v>42564</v>
      </c>
      <c r="D7227">
        <v>18800</v>
      </c>
      <c r="E7227">
        <v>618</v>
      </c>
      <c r="F7227">
        <v>24</v>
      </c>
      <c r="G7227">
        <v>27</v>
      </c>
      <c r="H7227">
        <v>192</v>
      </c>
      <c r="I7227">
        <v>268</v>
      </c>
      <c r="J7227">
        <v>511</v>
      </c>
      <c r="K7227">
        <v>19929</v>
      </c>
      <c r="L7227">
        <v>344</v>
      </c>
      <c r="M7227">
        <v>7174</v>
      </c>
      <c r="N7227">
        <v>1658</v>
      </c>
      <c r="O7227">
        <v>92</v>
      </c>
      <c r="P7227">
        <v>9268</v>
      </c>
      <c r="Q7227">
        <v>4356</v>
      </c>
      <c r="R7227">
        <v>0</v>
      </c>
      <c r="S7227">
        <v>0</v>
      </c>
      <c r="T7227">
        <v>4356</v>
      </c>
      <c r="U7227">
        <v>7870</v>
      </c>
      <c r="V7227">
        <v>-3718</v>
      </c>
      <c r="W7227">
        <v>10328</v>
      </c>
      <c r="X7227">
        <v>6305</v>
      </c>
      <c r="Y7227">
        <v>0.44</v>
      </c>
      <c r="Z7227">
        <v>68</v>
      </c>
      <c r="AA7227">
        <v>19661</v>
      </c>
      <c r="AB7227">
        <v>68</v>
      </c>
      <c r="AC7227">
        <v>80.319999999999993</v>
      </c>
    </row>
    <row r="7228" spans="1:29" x14ac:dyDescent="0.3">
      <c r="A7228">
        <v>2016</v>
      </c>
      <c r="B7228">
        <v>7</v>
      </c>
      <c r="C7228" s="1">
        <v>42565</v>
      </c>
      <c r="D7228">
        <v>18700</v>
      </c>
      <c r="E7228">
        <v>749</v>
      </c>
      <c r="F7228">
        <v>22</v>
      </c>
      <c r="G7228">
        <v>24</v>
      </c>
      <c r="H7228">
        <v>211</v>
      </c>
      <c r="I7228">
        <v>255</v>
      </c>
      <c r="J7228">
        <v>512</v>
      </c>
      <c r="K7228">
        <v>19961</v>
      </c>
      <c r="L7228">
        <v>341</v>
      </c>
      <c r="M7228">
        <v>7177</v>
      </c>
      <c r="N7228">
        <v>1668</v>
      </c>
      <c r="O7228">
        <v>90</v>
      </c>
      <c r="P7228">
        <v>9277</v>
      </c>
      <c r="Q7228">
        <v>4350</v>
      </c>
      <c r="R7228">
        <v>0</v>
      </c>
      <c r="S7228">
        <v>0</v>
      </c>
      <c r="T7228">
        <v>4350</v>
      </c>
      <c r="U7228">
        <v>7900</v>
      </c>
      <c r="V7228">
        <v>-3692</v>
      </c>
      <c r="W7228">
        <v>10331</v>
      </c>
      <c r="X7228">
        <v>6334</v>
      </c>
      <c r="Y7228">
        <v>0.44</v>
      </c>
      <c r="Z7228">
        <v>68</v>
      </c>
      <c r="AA7228">
        <v>19706</v>
      </c>
      <c r="AB7228">
        <v>68</v>
      </c>
      <c r="AC7228">
        <v>80.41</v>
      </c>
    </row>
    <row r="7229" spans="1:29" x14ac:dyDescent="0.3">
      <c r="A7229">
        <v>2016</v>
      </c>
      <c r="B7229">
        <v>7</v>
      </c>
      <c r="C7229" s="1">
        <v>42566</v>
      </c>
      <c r="D7229">
        <v>18300</v>
      </c>
      <c r="E7229">
        <v>860</v>
      </c>
      <c r="F7229">
        <v>22</v>
      </c>
      <c r="G7229">
        <v>25</v>
      </c>
      <c r="H7229">
        <v>235</v>
      </c>
      <c r="I7229">
        <v>268</v>
      </c>
      <c r="J7229">
        <v>549</v>
      </c>
      <c r="K7229">
        <v>19709</v>
      </c>
      <c r="L7229">
        <v>343</v>
      </c>
      <c r="M7229">
        <v>7169</v>
      </c>
      <c r="N7229">
        <v>1674</v>
      </c>
      <c r="O7229">
        <v>95</v>
      </c>
      <c r="P7229">
        <v>9280</v>
      </c>
      <c r="Q7229">
        <v>4347</v>
      </c>
      <c r="R7229">
        <v>0</v>
      </c>
      <c r="S7229">
        <v>0</v>
      </c>
      <c r="T7229">
        <v>4347</v>
      </c>
      <c r="U7229">
        <v>7970</v>
      </c>
      <c r="V7229">
        <v>-3587</v>
      </c>
      <c r="W7229">
        <v>9973</v>
      </c>
      <c r="X7229">
        <v>6082</v>
      </c>
      <c r="Y7229">
        <v>0.45</v>
      </c>
      <c r="Z7229">
        <v>69</v>
      </c>
      <c r="AA7229">
        <v>19441</v>
      </c>
      <c r="AB7229">
        <v>69</v>
      </c>
      <c r="AC7229">
        <v>80.52</v>
      </c>
    </row>
    <row r="7230" spans="1:29" x14ac:dyDescent="0.3">
      <c r="A7230">
        <v>2016</v>
      </c>
      <c r="B7230">
        <v>7</v>
      </c>
      <c r="C7230" s="1">
        <v>42567</v>
      </c>
      <c r="D7230">
        <v>18100</v>
      </c>
      <c r="E7230">
        <v>878</v>
      </c>
      <c r="F7230">
        <v>20</v>
      </c>
      <c r="G7230">
        <v>24</v>
      </c>
      <c r="H7230">
        <v>233</v>
      </c>
      <c r="I7230">
        <v>299</v>
      </c>
      <c r="J7230">
        <v>576</v>
      </c>
      <c r="K7230">
        <v>19554</v>
      </c>
      <c r="L7230">
        <v>347</v>
      </c>
      <c r="M7230">
        <v>4176</v>
      </c>
      <c r="N7230">
        <v>808</v>
      </c>
      <c r="O7230">
        <v>94</v>
      </c>
      <c r="P7230">
        <v>5425</v>
      </c>
      <c r="Q7230">
        <v>4352</v>
      </c>
      <c r="R7230">
        <v>0</v>
      </c>
      <c r="S7230">
        <v>0</v>
      </c>
      <c r="T7230">
        <v>4352</v>
      </c>
      <c r="U7230">
        <v>7900</v>
      </c>
      <c r="V7230">
        <v>222</v>
      </c>
      <c r="W7230">
        <v>9860</v>
      </c>
      <c r="X7230">
        <v>9777</v>
      </c>
      <c r="Y7230">
        <v>0.25</v>
      </c>
      <c r="Z7230">
        <v>50</v>
      </c>
      <c r="AA7230">
        <v>19255</v>
      </c>
      <c r="AB7230">
        <v>49</v>
      </c>
      <c r="AC7230">
        <v>80.319999999999993</v>
      </c>
    </row>
    <row r="7231" spans="1:29" x14ac:dyDescent="0.3">
      <c r="A7231">
        <v>2016</v>
      </c>
      <c r="B7231">
        <v>7</v>
      </c>
      <c r="C7231" s="1">
        <v>42568</v>
      </c>
      <c r="D7231">
        <v>18100</v>
      </c>
      <c r="E7231">
        <v>915</v>
      </c>
      <c r="F7231">
        <v>19</v>
      </c>
      <c r="G7231">
        <v>24</v>
      </c>
      <c r="H7231">
        <v>211</v>
      </c>
      <c r="I7231">
        <v>336</v>
      </c>
      <c r="J7231">
        <v>591</v>
      </c>
      <c r="K7231">
        <v>19606</v>
      </c>
      <c r="L7231">
        <v>355</v>
      </c>
      <c r="M7231">
        <v>3993</v>
      </c>
      <c r="N7231">
        <v>799</v>
      </c>
      <c r="O7231">
        <v>80</v>
      </c>
      <c r="P7231">
        <v>5227</v>
      </c>
      <c r="Q7231">
        <v>4362</v>
      </c>
      <c r="R7231">
        <v>0</v>
      </c>
      <c r="S7231">
        <v>0</v>
      </c>
      <c r="T7231">
        <v>4362</v>
      </c>
      <c r="U7231">
        <v>7840</v>
      </c>
      <c r="V7231">
        <v>368</v>
      </c>
      <c r="W7231">
        <v>9954</v>
      </c>
      <c r="X7231">
        <v>10016</v>
      </c>
      <c r="Y7231">
        <v>0.24</v>
      </c>
      <c r="Z7231">
        <v>49</v>
      </c>
      <c r="AA7231">
        <v>19270</v>
      </c>
      <c r="AB7231">
        <v>48</v>
      </c>
      <c r="AC7231">
        <v>80.11</v>
      </c>
    </row>
    <row r="7232" spans="1:29" x14ac:dyDescent="0.3">
      <c r="A7232">
        <v>2016</v>
      </c>
      <c r="B7232">
        <v>7</v>
      </c>
      <c r="C7232" s="1">
        <v>42569</v>
      </c>
      <c r="D7232">
        <v>18400</v>
      </c>
      <c r="E7232">
        <v>934</v>
      </c>
      <c r="F7232">
        <v>18</v>
      </c>
      <c r="G7232">
        <v>26</v>
      </c>
      <c r="H7232">
        <v>187</v>
      </c>
      <c r="I7232">
        <v>382</v>
      </c>
      <c r="J7232">
        <v>613</v>
      </c>
      <c r="K7232">
        <v>19947</v>
      </c>
      <c r="L7232">
        <v>256</v>
      </c>
      <c r="M7232">
        <v>691</v>
      </c>
      <c r="N7232">
        <v>800</v>
      </c>
      <c r="O7232">
        <v>81</v>
      </c>
      <c r="P7232">
        <v>1828</v>
      </c>
      <c r="Q7232">
        <v>4369</v>
      </c>
      <c r="R7232">
        <v>0</v>
      </c>
      <c r="S7232">
        <v>0</v>
      </c>
      <c r="T7232">
        <v>4369</v>
      </c>
      <c r="U7232">
        <v>7850</v>
      </c>
      <c r="V7232">
        <v>3795</v>
      </c>
      <c r="W7232">
        <v>10261</v>
      </c>
      <c r="X7232">
        <v>13750</v>
      </c>
      <c r="Y7232">
        <v>7.0000000000000007E-2</v>
      </c>
      <c r="Z7232">
        <v>31</v>
      </c>
      <c r="AA7232">
        <v>19565</v>
      </c>
      <c r="AB7232">
        <v>30</v>
      </c>
      <c r="AC7232">
        <v>79.709999999999994</v>
      </c>
    </row>
    <row r="7233" spans="1:29" x14ac:dyDescent="0.3">
      <c r="A7233">
        <v>2016</v>
      </c>
      <c r="B7233">
        <v>7</v>
      </c>
      <c r="C7233" s="1">
        <v>42570</v>
      </c>
      <c r="D7233">
        <v>18700</v>
      </c>
      <c r="E7233">
        <v>958</v>
      </c>
      <c r="F7233">
        <v>18</v>
      </c>
      <c r="G7233">
        <v>25</v>
      </c>
      <c r="H7233">
        <v>184</v>
      </c>
      <c r="I7233">
        <v>335</v>
      </c>
      <c r="J7233">
        <v>562</v>
      </c>
      <c r="K7233">
        <v>20220</v>
      </c>
      <c r="L7233">
        <v>203</v>
      </c>
      <c r="M7233">
        <v>690</v>
      </c>
      <c r="N7233">
        <v>801</v>
      </c>
      <c r="O7233">
        <v>77</v>
      </c>
      <c r="P7233">
        <v>1770</v>
      </c>
      <c r="Q7233">
        <v>4367</v>
      </c>
      <c r="R7233">
        <v>0</v>
      </c>
      <c r="S7233">
        <v>0</v>
      </c>
      <c r="T7233">
        <v>4367</v>
      </c>
      <c r="U7233">
        <v>7840</v>
      </c>
      <c r="V7233">
        <v>3792</v>
      </c>
      <c r="W7233">
        <v>10595</v>
      </c>
      <c r="X7233">
        <v>14082</v>
      </c>
      <c r="Y7233">
        <v>7.0000000000000007E-2</v>
      </c>
      <c r="Z7233">
        <v>30</v>
      </c>
      <c r="AA7233">
        <v>19885</v>
      </c>
      <c r="AB7233">
        <v>29</v>
      </c>
      <c r="AC7233">
        <v>79.319999999999993</v>
      </c>
    </row>
    <row r="7234" spans="1:29" x14ac:dyDescent="0.3">
      <c r="A7234">
        <v>2016</v>
      </c>
      <c r="B7234">
        <v>7</v>
      </c>
      <c r="C7234" s="1">
        <v>42571</v>
      </c>
      <c r="D7234">
        <v>18600</v>
      </c>
      <c r="E7234">
        <v>977</v>
      </c>
      <c r="F7234">
        <v>18</v>
      </c>
      <c r="G7234">
        <v>25</v>
      </c>
      <c r="H7234">
        <v>184</v>
      </c>
      <c r="I7234">
        <v>308</v>
      </c>
      <c r="J7234">
        <v>535</v>
      </c>
      <c r="K7234">
        <v>20112</v>
      </c>
      <c r="L7234">
        <v>211</v>
      </c>
      <c r="M7234">
        <v>1689</v>
      </c>
      <c r="N7234">
        <v>803</v>
      </c>
      <c r="O7234">
        <v>76</v>
      </c>
      <c r="P7234">
        <v>2779</v>
      </c>
      <c r="Q7234">
        <v>4322</v>
      </c>
      <c r="R7234">
        <v>0</v>
      </c>
      <c r="S7234">
        <v>0</v>
      </c>
      <c r="T7234">
        <v>4322</v>
      </c>
      <c r="U7234">
        <v>7870</v>
      </c>
      <c r="V7234">
        <v>2816</v>
      </c>
      <c r="W7234">
        <v>10497</v>
      </c>
      <c r="X7234">
        <v>13010</v>
      </c>
      <c r="Y7234">
        <v>0.12</v>
      </c>
      <c r="Z7234">
        <v>35</v>
      </c>
      <c r="AA7234">
        <v>19804</v>
      </c>
      <c r="AB7234">
        <v>34</v>
      </c>
      <c r="AC7234">
        <v>79</v>
      </c>
    </row>
    <row r="7235" spans="1:29" x14ac:dyDescent="0.3">
      <c r="A7235">
        <v>2016</v>
      </c>
      <c r="B7235">
        <v>7</v>
      </c>
      <c r="C7235" s="1">
        <v>42572</v>
      </c>
      <c r="D7235">
        <v>18700</v>
      </c>
      <c r="E7235">
        <v>965</v>
      </c>
      <c r="F7235">
        <v>17</v>
      </c>
      <c r="G7235">
        <v>24</v>
      </c>
      <c r="H7235">
        <v>185</v>
      </c>
      <c r="I7235">
        <v>313</v>
      </c>
      <c r="J7235">
        <v>539</v>
      </c>
      <c r="K7235">
        <v>20204</v>
      </c>
      <c r="L7235">
        <v>204</v>
      </c>
      <c r="M7235">
        <v>3994</v>
      </c>
      <c r="N7235">
        <v>797</v>
      </c>
      <c r="O7235">
        <v>82</v>
      </c>
      <c r="P7235">
        <v>5078</v>
      </c>
      <c r="Q7235">
        <v>4318</v>
      </c>
      <c r="R7235">
        <v>0</v>
      </c>
      <c r="S7235">
        <v>0</v>
      </c>
      <c r="T7235">
        <v>4318</v>
      </c>
      <c r="U7235">
        <v>7590</v>
      </c>
      <c r="V7235">
        <v>245</v>
      </c>
      <c r="W7235">
        <v>10866</v>
      </c>
      <c r="X7235">
        <v>10808</v>
      </c>
      <c r="Y7235">
        <v>0.24</v>
      </c>
      <c r="Z7235">
        <v>47</v>
      </c>
      <c r="AA7235">
        <v>19891</v>
      </c>
      <c r="AB7235">
        <v>46</v>
      </c>
      <c r="AC7235">
        <v>78.81</v>
      </c>
    </row>
    <row r="7236" spans="1:29" x14ac:dyDescent="0.3">
      <c r="A7236">
        <v>2016</v>
      </c>
      <c r="B7236">
        <v>7</v>
      </c>
      <c r="C7236" s="1">
        <v>42573</v>
      </c>
      <c r="D7236">
        <v>18800</v>
      </c>
      <c r="E7236">
        <v>974</v>
      </c>
      <c r="F7236">
        <v>17</v>
      </c>
      <c r="G7236">
        <v>24</v>
      </c>
      <c r="H7236">
        <v>206</v>
      </c>
      <c r="I7236">
        <v>250</v>
      </c>
      <c r="J7236">
        <v>497</v>
      </c>
      <c r="K7236">
        <v>20271</v>
      </c>
      <c r="L7236">
        <v>182</v>
      </c>
      <c r="M7236">
        <v>5993</v>
      </c>
      <c r="N7236">
        <v>799</v>
      </c>
      <c r="O7236">
        <v>92</v>
      </c>
      <c r="P7236">
        <v>7066</v>
      </c>
      <c r="Q7236">
        <v>4315</v>
      </c>
      <c r="R7236">
        <v>0</v>
      </c>
      <c r="S7236">
        <v>0</v>
      </c>
      <c r="T7236">
        <v>4315</v>
      </c>
      <c r="U7236">
        <v>7310</v>
      </c>
      <c r="V7236">
        <v>-2064</v>
      </c>
      <c r="W7236">
        <v>11256</v>
      </c>
      <c r="X7236">
        <v>8890</v>
      </c>
      <c r="Y7236">
        <v>0.33</v>
      </c>
      <c r="Z7236">
        <v>56</v>
      </c>
      <c r="AA7236">
        <v>20021</v>
      </c>
      <c r="AB7236">
        <v>56</v>
      </c>
      <c r="AC7236">
        <v>78.77</v>
      </c>
    </row>
    <row r="7237" spans="1:29" x14ac:dyDescent="0.3">
      <c r="A7237">
        <v>2016</v>
      </c>
      <c r="B7237">
        <v>7</v>
      </c>
      <c r="C7237" s="1">
        <v>42574</v>
      </c>
      <c r="D7237">
        <v>18700</v>
      </c>
      <c r="E7237">
        <v>1101</v>
      </c>
      <c r="F7237">
        <v>16</v>
      </c>
      <c r="G7237">
        <v>24</v>
      </c>
      <c r="H7237">
        <v>232</v>
      </c>
      <c r="I7237">
        <v>248</v>
      </c>
      <c r="J7237">
        <v>520</v>
      </c>
      <c r="K7237">
        <v>20321</v>
      </c>
      <c r="L7237">
        <v>185</v>
      </c>
      <c r="M7237">
        <v>5991</v>
      </c>
      <c r="N7237">
        <v>798</v>
      </c>
      <c r="O7237">
        <v>92</v>
      </c>
      <c r="P7237">
        <v>7067</v>
      </c>
      <c r="Q7237">
        <v>4311</v>
      </c>
      <c r="R7237">
        <v>0</v>
      </c>
      <c r="S7237">
        <v>0</v>
      </c>
      <c r="T7237">
        <v>4311</v>
      </c>
      <c r="U7237">
        <v>7290</v>
      </c>
      <c r="V7237">
        <v>-2059</v>
      </c>
      <c r="W7237">
        <v>11304</v>
      </c>
      <c r="X7237">
        <v>8943</v>
      </c>
      <c r="Y7237">
        <v>0.33</v>
      </c>
      <c r="Z7237">
        <v>56</v>
      </c>
      <c r="AA7237">
        <v>20073</v>
      </c>
      <c r="AB7237">
        <v>55</v>
      </c>
      <c r="AC7237">
        <v>78.72</v>
      </c>
    </row>
    <row r="7238" spans="1:29" x14ac:dyDescent="0.3">
      <c r="A7238">
        <v>2016</v>
      </c>
      <c r="B7238">
        <v>7</v>
      </c>
      <c r="C7238" s="1">
        <v>42575</v>
      </c>
      <c r="D7238">
        <v>18800</v>
      </c>
      <c r="E7238">
        <v>1120</v>
      </c>
      <c r="F7238">
        <v>16</v>
      </c>
      <c r="G7238">
        <v>25</v>
      </c>
      <c r="H7238">
        <v>261</v>
      </c>
      <c r="I7238">
        <v>275</v>
      </c>
      <c r="J7238">
        <v>577</v>
      </c>
      <c r="K7238">
        <v>20497</v>
      </c>
      <c r="L7238">
        <v>182</v>
      </c>
      <c r="M7238">
        <v>5999</v>
      </c>
      <c r="N7238">
        <v>794</v>
      </c>
      <c r="O7238">
        <v>96</v>
      </c>
      <c r="P7238">
        <v>7071</v>
      </c>
      <c r="Q7238">
        <v>4309</v>
      </c>
      <c r="R7238">
        <v>0</v>
      </c>
      <c r="S7238">
        <v>0</v>
      </c>
      <c r="T7238">
        <v>4309</v>
      </c>
      <c r="U7238">
        <v>7280</v>
      </c>
      <c r="V7238">
        <v>-2014</v>
      </c>
      <c r="W7238">
        <v>11434</v>
      </c>
      <c r="X7238">
        <v>9117</v>
      </c>
      <c r="Y7238">
        <v>0.33</v>
      </c>
      <c r="Z7238">
        <v>56</v>
      </c>
      <c r="AA7238">
        <v>20222</v>
      </c>
      <c r="AB7238">
        <v>55</v>
      </c>
      <c r="AC7238">
        <v>78.66</v>
      </c>
    </row>
    <row r="7239" spans="1:29" x14ac:dyDescent="0.3">
      <c r="A7239">
        <v>2016</v>
      </c>
      <c r="B7239">
        <v>7</v>
      </c>
      <c r="C7239" s="1">
        <v>42576</v>
      </c>
      <c r="D7239">
        <v>18900</v>
      </c>
      <c r="E7239">
        <v>1165</v>
      </c>
      <c r="F7239">
        <v>15</v>
      </c>
      <c r="G7239">
        <v>25</v>
      </c>
      <c r="H7239">
        <v>266</v>
      </c>
      <c r="I7239">
        <v>322</v>
      </c>
      <c r="J7239">
        <v>628</v>
      </c>
      <c r="K7239">
        <v>20693</v>
      </c>
      <c r="L7239">
        <v>192</v>
      </c>
      <c r="M7239">
        <v>6493</v>
      </c>
      <c r="N7239">
        <v>794</v>
      </c>
      <c r="O7239">
        <v>86</v>
      </c>
      <c r="P7239">
        <v>7565</v>
      </c>
      <c r="Q7239">
        <v>4248</v>
      </c>
      <c r="R7239">
        <v>0</v>
      </c>
      <c r="S7239">
        <v>0</v>
      </c>
      <c r="T7239">
        <v>4248</v>
      </c>
      <c r="U7239">
        <v>7310</v>
      </c>
      <c r="V7239">
        <v>-2389</v>
      </c>
      <c r="W7239">
        <v>11566</v>
      </c>
      <c r="X7239">
        <v>8880</v>
      </c>
      <c r="Y7239">
        <v>0.35</v>
      </c>
      <c r="Z7239">
        <v>57</v>
      </c>
      <c r="AA7239">
        <v>20371</v>
      </c>
      <c r="AB7239">
        <v>56</v>
      </c>
      <c r="AC7239">
        <v>78.62</v>
      </c>
    </row>
    <row r="7240" spans="1:29" x14ac:dyDescent="0.3">
      <c r="A7240">
        <v>2016</v>
      </c>
      <c r="B7240">
        <v>7</v>
      </c>
      <c r="C7240" s="1">
        <v>42577</v>
      </c>
      <c r="D7240">
        <v>19000</v>
      </c>
      <c r="E7240">
        <v>1154</v>
      </c>
      <c r="F7240">
        <v>15</v>
      </c>
      <c r="G7240">
        <v>26</v>
      </c>
      <c r="H7240">
        <v>231</v>
      </c>
      <c r="I7240">
        <v>313</v>
      </c>
      <c r="J7240">
        <v>585</v>
      </c>
      <c r="K7240">
        <v>20739</v>
      </c>
      <c r="L7240">
        <v>186</v>
      </c>
      <c r="M7240">
        <v>7171</v>
      </c>
      <c r="N7240">
        <v>812</v>
      </c>
      <c r="O7240">
        <v>86</v>
      </c>
      <c r="P7240">
        <v>8255</v>
      </c>
      <c r="Q7240">
        <v>4232</v>
      </c>
      <c r="R7240">
        <v>0</v>
      </c>
      <c r="S7240">
        <v>0</v>
      </c>
      <c r="T7240">
        <v>4232</v>
      </c>
      <c r="U7240">
        <v>7420</v>
      </c>
      <c r="V7240">
        <v>-3001</v>
      </c>
      <c r="W7240">
        <v>11549</v>
      </c>
      <c r="X7240">
        <v>8252</v>
      </c>
      <c r="Y7240">
        <v>0.38</v>
      </c>
      <c r="Z7240">
        <v>60</v>
      </c>
      <c r="AA7240">
        <v>20426</v>
      </c>
      <c r="AB7240">
        <v>60</v>
      </c>
      <c r="AC7240">
        <v>78.64</v>
      </c>
    </row>
    <row r="7241" spans="1:29" x14ac:dyDescent="0.3">
      <c r="A7241">
        <v>2016</v>
      </c>
      <c r="B7241">
        <v>7</v>
      </c>
      <c r="C7241" s="1">
        <v>42578</v>
      </c>
      <c r="D7241">
        <v>19000</v>
      </c>
      <c r="E7241">
        <v>1118</v>
      </c>
      <c r="F7241">
        <v>14</v>
      </c>
      <c r="G7241">
        <v>27</v>
      </c>
      <c r="H7241">
        <v>203</v>
      </c>
      <c r="I7241">
        <v>267</v>
      </c>
      <c r="J7241">
        <v>510</v>
      </c>
      <c r="K7241">
        <v>20628</v>
      </c>
      <c r="L7241">
        <v>191</v>
      </c>
      <c r="M7241">
        <v>7172</v>
      </c>
      <c r="N7241">
        <v>807</v>
      </c>
      <c r="O7241">
        <v>82</v>
      </c>
      <c r="P7241">
        <v>8252</v>
      </c>
      <c r="Q7241">
        <v>4233</v>
      </c>
      <c r="R7241">
        <v>0</v>
      </c>
      <c r="S7241">
        <v>0</v>
      </c>
      <c r="T7241">
        <v>4233</v>
      </c>
      <c r="U7241">
        <v>7510</v>
      </c>
      <c r="V7241">
        <v>-2983</v>
      </c>
      <c r="W7241">
        <v>11423</v>
      </c>
      <c r="X7241">
        <v>8143</v>
      </c>
      <c r="Y7241">
        <v>0.38</v>
      </c>
      <c r="Z7241">
        <v>61</v>
      </c>
      <c r="AA7241">
        <v>20361</v>
      </c>
      <c r="AB7241">
        <v>60</v>
      </c>
      <c r="AC7241">
        <v>78.650000000000006</v>
      </c>
    </row>
    <row r="7242" spans="1:29" x14ac:dyDescent="0.3">
      <c r="A7242">
        <v>2016</v>
      </c>
      <c r="B7242">
        <v>7</v>
      </c>
      <c r="C7242" s="1">
        <v>42579</v>
      </c>
      <c r="D7242">
        <v>19000</v>
      </c>
      <c r="E7242">
        <v>1022</v>
      </c>
      <c r="F7242">
        <v>13</v>
      </c>
      <c r="G7242">
        <v>27</v>
      </c>
      <c r="H7242">
        <v>187</v>
      </c>
      <c r="I7242">
        <v>280</v>
      </c>
      <c r="J7242">
        <v>506</v>
      </c>
      <c r="K7242">
        <v>20528</v>
      </c>
      <c r="L7242">
        <v>187</v>
      </c>
      <c r="M7242">
        <v>7170</v>
      </c>
      <c r="N7242">
        <v>807</v>
      </c>
      <c r="O7242">
        <v>88</v>
      </c>
      <c r="P7242">
        <v>8251</v>
      </c>
      <c r="Q7242">
        <v>4187</v>
      </c>
      <c r="R7242">
        <v>0</v>
      </c>
      <c r="S7242">
        <v>0</v>
      </c>
      <c r="T7242">
        <v>4187</v>
      </c>
      <c r="U7242">
        <v>7520</v>
      </c>
      <c r="V7242">
        <v>-2946</v>
      </c>
      <c r="W7242">
        <v>11330</v>
      </c>
      <c r="X7242">
        <v>8090</v>
      </c>
      <c r="Y7242">
        <v>0.39</v>
      </c>
      <c r="Z7242">
        <v>61</v>
      </c>
      <c r="AA7242">
        <v>20248</v>
      </c>
      <c r="AB7242">
        <v>60</v>
      </c>
      <c r="AC7242">
        <v>78.680000000000007</v>
      </c>
    </row>
    <row r="7243" spans="1:29" x14ac:dyDescent="0.3">
      <c r="A7243">
        <v>2016</v>
      </c>
      <c r="B7243">
        <v>7</v>
      </c>
      <c r="C7243" s="1">
        <v>42580</v>
      </c>
      <c r="D7243">
        <v>19300</v>
      </c>
      <c r="E7243">
        <v>817</v>
      </c>
      <c r="F7243">
        <v>13</v>
      </c>
      <c r="G7243">
        <v>30</v>
      </c>
      <c r="H7243">
        <v>228</v>
      </c>
      <c r="I7243">
        <v>286</v>
      </c>
      <c r="J7243">
        <v>557</v>
      </c>
      <c r="K7243">
        <v>20674</v>
      </c>
      <c r="L7243">
        <v>187</v>
      </c>
      <c r="M7243">
        <v>7171</v>
      </c>
      <c r="N7243">
        <v>809</v>
      </c>
      <c r="O7243">
        <v>92</v>
      </c>
      <c r="P7243">
        <v>8259</v>
      </c>
      <c r="Q7243">
        <v>4175</v>
      </c>
      <c r="R7243">
        <v>0</v>
      </c>
      <c r="S7243">
        <v>0</v>
      </c>
      <c r="T7243">
        <v>4175</v>
      </c>
      <c r="U7243">
        <v>7640</v>
      </c>
      <c r="V7243">
        <v>-2775</v>
      </c>
      <c r="W7243">
        <v>11308</v>
      </c>
      <c r="X7243">
        <v>8241</v>
      </c>
      <c r="Y7243">
        <v>0.38</v>
      </c>
      <c r="Z7243">
        <v>60</v>
      </c>
      <c r="AA7243">
        <v>20388</v>
      </c>
      <c r="AB7243">
        <v>60</v>
      </c>
      <c r="AC7243">
        <v>78.69</v>
      </c>
    </row>
    <row r="7244" spans="1:29" x14ac:dyDescent="0.3">
      <c r="A7244">
        <v>2016</v>
      </c>
      <c r="B7244">
        <v>7</v>
      </c>
      <c r="C7244" s="1">
        <v>42581</v>
      </c>
      <c r="D7244">
        <v>19500</v>
      </c>
      <c r="E7244">
        <v>679</v>
      </c>
      <c r="F7244">
        <v>12</v>
      </c>
      <c r="G7244">
        <v>35</v>
      </c>
      <c r="H7244">
        <v>254</v>
      </c>
      <c r="I7244">
        <v>296</v>
      </c>
      <c r="J7244">
        <v>598</v>
      </c>
      <c r="K7244">
        <v>20777</v>
      </c>
      <c r="L7244">
        <v>191</v>
      </c>
      <c r="M7244">
        <v>6490</v>
      </c>
      <c r="N7244">
        <v>1689</v>
      </c>
      <c r="O7244">
        <v>89</v>
      </c>
      <c r="P7244">
        <v>8459</v>
      </c>
      <c r="Q7244">
        <v>4182</v>
      </c>
      <c r="R7244">
        <v>0</v>
      </c>
      <c r="S7244">
        <v>0</v>
      </c>
      <c r="T7244">
        <v>4182</v>
      </c>
      <c r="U7244">
        <v>7710</v>
      </c>
      <c r="V7244">
        <v>-2870</v>
      </c>
      <c r="W7244">
        <v>11298</v>
      </c>
      <c r="X7244">
        <v>8135</v>
      </c>
      <c r="Y7244">
        <v>0.39</v>
      </c>
      <c r="Z7244">
        <v>61</v>
      </c>
      <c r="AA7244">
        <v>20481</v>
      </c>
      <c r="AB7244">
        <v>60</v>
      </c>
      <c r="AC7244">
        <v>78.7</v>
      </c>
    </row>
    <row r="7245" spans="1:29" x14ac:dyDescent="0.3">
      <c r="A7245">
        <v>2016</v>
      </c>
      <c r="B7245">
        <v>7</v>
      </c>
      <c r="C7245" s="1">
        <v>42582</v>
      </c>
      <c r="D7245">
        <v>19400</v>
      </c>
      <c r="E7245">
        <v>627</v>
      </c>
      <c r="F7245">
        <v>11</v>
      </c>
      <c r="G7245">
        <v>35</v>
      </c>
      <c r="H7245">
        <v>234</v>
      </c>
      <c r="I7245">
        <v>335</v>
      </c>
      <c r="J7245">
        <v>615</v>
      </c>
      <c r="K7245">
        <v>20642</v>
      </c>
      <c r="L7245">
        <v>190</v>
      </c>
      <c r="M7245">
        <v>6490</v>
      </c>
      <c r="N7245">
        <v>1695</v>
      </c>
      <c r="O7245">
        <v>92</v>
      </c>
      <c r="P7245">
        <v>8467</v>
      </c>
      <c r="Q7245">
        <v>4148</v>
      </c>
      <c r="R7245">
        <v>0</v>
      </c>
      <c r="S7245">
        <v>0</v>
      </c>
      <c r="T7245">
        <v>4148</v>
      </c>
      <c r="U7245">
        <v>7660</v>
      </c>
      <c r="V7245">
        <v>-2888</v>
      </c>
      <c r="W7245">
        <v>11206</v>
      </c>
      <c r="X7245">
        <v>8027</v>
      </c>
      <c r="Y7245">
        <v>0.39</v>
      </c>
      <c r="Z7245">
        <v>61</v>
      </c>
      <c r="AA7245">
        <v>20307</v>
      </c>
      <c r="AB7245">
        <v>60</v>
      </c>
      <c r="AC7245">
        <v>78.73</v>
      </c>
    </row>
    <row r="7246" spans="1:29" x14ac:dyDescent="0.3">
      <c r="A7246">
        <v>2016</v>
      </c>
      <c r="B7246">
        <v>8</v>
      </c>
      <c r="C7246" s="1">
        <v>42583</v>
      </c>
      <c r="D7246">
        <v>19500</v>
      </c>
      <c r="E7246">
        <v>601</v>
      </c>
      <c r="F7246">
        <v>11</v>
      </c>
      <c r="G7246">
        <v>36</v>
      </c>
      <c r="H7246">
        <v>208</v>
      </c>
      <c r="I7246">
        <v>337</v>
      </c>
      <c r="J7246">
        <v>592</v>
      </c>
      <c r="K7246">
        <v>20693</v>
      </c>
      <c r="L7246">
        <v>186</v>
      </c>
      <c r="M7246">
        <v>7167</v>
      </c>
      <c r="N7246">
        <v>1693</v>
      </c>
      <c r="O7246">
        <v>74</v>
      </c>
      <c r="P7246">
        <v>9119</v>
      </c>
      <c r="Q7246">
        <v>4153</v>
      </c>
      <c r="R7246">
        <v>0</v>
      </c>
      <c r="S7246">
        <v>0</v>
      </c>
      <c r="T7246">
        <v>4153</v>
      </c>
      <c r="U7246">
        <v>7840</v>
      </c>
      <c r="V7246">
        <v>-3387</v>
      </c>
      <c r="W7246">
        <v>11098</v>
      </c>
      <c r="X7246">
        <v>7421</v>
      </c>
      <c r="Y7246">
        <v>0.43</v>
      </c>
      <c r="Z7246">
        <v>64</v>
      </c>
      <c r="AA7246">
        <v>20356</v>
      </c>
      <c r="AB7246">
        <v>64</v>
      </c>
      <c r="AC7246">
        <v>78.8</v>
      </c>
    </row>
    <row r="7247" spans="1:29" x14ac:dyDescent="0.3">
      <c r="A7247">
        <v>2016</v>
      </c>
      <c r="B7247">
        <v>8</v>
      </c>
      <c r="C7247" s="1">
        <v>42584</v>
      </c>
      <c r="D7247">
        <v>19600</v>
      </c>
      <c r="E7247">
        <v>526</v>
      </c>
      <c r="F7247">
        <v>11</v>
      </c>
      <c r="G7247">
        <v>33</v>
      </c>
      <c r="H7247">
        <v>203</v>
      </c>
      <c r="I7247">
        <v>300</v>
      </c>
      <c r="J7247">
        <v>547</v>
      </c>
      <c r="K7247">
        <v>20673</v>
      </c>
      <c r="L7247">
        <v>174</v>
      </c>
      <c r="M7247">
        <v>7171</v>
      </c>
      <c r="N7247">
        <v>1707</v>
      </c>
      <c r="O7247">
        <v>83</v>
      </c>
      <c r="P7247">
        <v>9136</v>
      </c>
      <c r="Q7247">
        <v>4156</v>
      </c>
      <c r="R7247">
        <v>0</v>
      </c>
      <c r="S7247">
        <v>0</v>
      </c>
      <c r="T7247">
        <v>4156</v>
      </c>
      <c r="U7247">
        <v>8160</v>
      </c>
      <c r="V7247">
        <v>-3130</v>
      </c>
      <c r="W7247">
        <v>10802</v>
      </c>
      <c r="X7247">
        <v>7382</v>
      </c>
      <c r="Y7247">
        <v>0.43</v>
      </c>
      <c r="Z7247">
        <v>64</v>
      </c>
      <c r="AA7247">
        <v>20373</v>
      </c>
      <c r="AB7247">
        <v>64</v>
      </c>
      <c r="AC7247">
        <v>78.88</v>
      </c>
    </row>
    <row r="7248" spans="1:29" x14ac:dyDescent="0.3">
      <c r="A7248">
        <v>2016</v>
      </c>
      <c r="B7248">
        <v>8</v>
      </c>
      <c r="C7248" s="1">
        <v>42585</v>
      </c>
      <c r="D7248">
        <v>19500</v>
      </c>
      <c r="E7248">
        <v>525</v>
      </c>
      <c r="F7248">
        <v>10</v>
      </c>
      <c r="G7248">
        <v>31</v>
      </c>
      <c r="H7248">
        <v>194</v>
      </c>
      <c r="I7248">
        <v>259</v>
      </c>
      <c r="J7248">
        <v>494</v>
      </c>
      <c r="K7248">
        <v>20519</v>
      </c>
      <c r="L7248">
        <v>183</v>
      </c>
      <c r="M7248">
        <v>7166</v>
      </c>
      <c r="N7248">
        <v>1689</v>
      </c>
      <c r="O7248">
        <v>86</v>
      </c>
      <c r="P7248">
        <v>9124</v>
      </c>
      <c r="Q7248">
        <v>4102</v>
      </c>
      <c r="R7248">
        <v>0</v>
      </c>
      <c r="S7248">
        <v>0</v>
      </c>
      <c r="T7248">
        <v>4102</v>
      </c>
      <c r="U7248">
        <v>8380</v>
      </c>
      <c r="V7248">
        <v>-2917</v>
      </c>
      <c r="W7248">
        <v>10496</v>
      </c>
      <c r="X7248">
        <v>7293</v>
      </c>
      <c r="Y7248">
        <v>0.43</v>
      </c>
      <c r="Z7248">
        <v>64</v>
      </c>
      <c r="AA7248">
        <v>20260</v>
      </c>
      <c r="AB7248">
        <v>64</v>
      </c>
      <c r="AC7248">
        <v>78.959999999999994</v>
      </c>
    </row>
    <row r="7249" spans="1:29" x14ac:dyDescent="0.3">
      <c r="A7249">
        <v>2016</v>
      </c>
      <c r="B7249">
        <v>8</v>
      </c>
      <c r="C7249" s="1">
        <v>42586</v>
      </c>
      <c r="D7249">
        <v>19400</v>
      </c>
      <c r="E7249">
        <v>511</v>
      </c>
      <c r="F7249">
        <v>9</v>
      </c>
      <c r="G7249">
        <v>31</v>
      </c>
      <c r="H7249">
        <v>178</v>
      </c>
      <c r="I7249">
        <v>235</v>
      </c>
      <c r="J7249">
        <v>453</v>
      </c>
      <c r="K7249">
        <v>20364</v>
      </c>
      <c r="L7249">
        <v>172</v>
      </c>
      <c r="M7249">
        <v>7170</v>
      </c>
      <c r="N7249">
        <v>1690</v>
      </c>
      <c r="O7249">
        <v>93</v>
      </c>
      <c r="P7249">
        <v>9125</v>
      </c>
      <c r="Q7249">
        <v>4127</v>
      </c>
      <c r="R7249">
        <v>0</v>
      </c>
      <c r="S7249">
        <v>0</v>
      </c>
      <c r="T7249">
        <v>4127</v>
      </c>
      <c r="U7249">
        <v>8450</v>
      </c>
      <c r="V7249">
        <v>-2905</v>
      </c>
      <c r="W7249">
        <v>10305</v>
      </c>
      <c r="X7249">
        <v>7112</v>
      </c>
      <c r="Y7249">
        <v>0.43</v>
      </c>
      <c r="Z7249">
        <v>65</v>
      </c>
      <c r="AA7249">
        <v>20129</v>
      </c>
      <c r="AB7249">
        <v>65</v>
      </c>
      <c r="AC7249">
        <v>79.05</v>
      </c>
    </row>
    <row r="7250" spans="1:29" x14ac:dyDescent="0.3">
      <c r="A7250">
        <v>2016</v>
      </c>
      <c r="B7250">
        <v>8</v>
      </c>
      <c r="C7250" s="1">
        <v>42587</v>
      </c>
      <c r="D7250">
        <v>19600</v>
      </c>
      <c r="E7250">
        <v>508</v>
      </c>
      <c r="F7250">
        <v>9</v>
      </c>
      <c r="G7250">
        <v>31</v>
      </c>
      <c r="H7250">
        <v>228</v>
      </c>
      <c r="I7250">
        <v>238</v>
      </c>
      <c r="J7250">
        <v>506</v>
      </c>
      <c r="K7250">
        <v>20614</v>
      </c>
      <c r="L7250">
        <v>179</v>
      </c>
      <c r="M7250">
        <v>7170</v>
      </c>
      <c r="N7250">
        <v>1689</v>
      </c>
      <c r="O7250">
        <v>96</v>
      </c>
      <c r="P7250">
        <v>9134</v>
      </c>
      <c r="Q7250">
        <v>4063</v>
      </c>
      <c r="R7250">
        <v>0</v>
      </c>
      <c r="S7250">
        <v>0</v>
      </c>
      <c r="T7250">
        <v>4063</v>
      </c>
      <c r="U7250">
        <v>8330</v>
      </c>
      <c r="V7250">
        <v>-2939</v>
      </c>
      <c r="W7250">
        <v>10640</v>
      </c>
      <c r="X7250">
        <v>7417</v>
      </c>
      <c r="Y7250">
        <v>0.43</v>
      </c>
      <c r="Z7250">
        <v>64</v>
      </c>
      <c r="AA7250">
        <v>20376</v>
      </c>
      <c r="AB7250">
        <v>64</v>
      </c>
      <c r="AC7250">
        <v>79.099999999999994</v>
      </c>
    </row>
    <row r="7251" spans="1:29" x14ac:dyDescent="0.3">
      <c r="A7251">
        <v>2016</v>
      </c>
      <c r="B7251">
        <v>8</v>
      </c>
      <c r="C7251" s="1">
        <v>42588</v>
      </c>
      <c r="D7251">
        <v>19500</v>
      </c>
      <c r="E7251">
        <v>480</v>
      </c>
      <c r="F7251">
        <v>9</v>
      </c>
      <c r="G7251">
        <v>31</v>
      </c>
      <c r="H7251">
        <v>242</v>
      </c>
      <c r="I7251">
        <v>295</v>
      </c>
      <c r="J7251">
        <v>577</v>
      </c>
      <c r="K7251">
        <v>20557</v>
      </c>
      <c r="L7251">
        <v>169</v>
      </c>
      <c r="M7251">
        <v>6487</v>
      </c>
      <c r="N7251">
        <v>1685</v>
      </c>
      <c r="O7251">
        <v>77</v>
      </c>
      <c r="P7251">
        <v>8417</v>
      </c>
      <c r="Q7251">
        <v>4051</v>
      </c>
      <c r="R7251">
        <v>0</v>
      </c>
      <c r="S7251">
        <v>0</v>
      </c>
      <c r="T7251">
        <v>4051</v>
      </c>
      <c r="U7251">
        <v>8150</v>
      </c>
      <c r="V7251">
        <v>-2324</v>
      </c>
      <c r="W7251">
        <v>10696</v>
      </c>
      <c r="X7251">
        <v>8089</v>
      </c>
      <c r="Y7251">
        <v>0.4</v>
      </c>
      <c r="Z7251">
        <v>61</v>
      </c>
      <c r="AA7251">
        <v>20262</v>
      </c>
      <c r="AB7251">
        <v>60</v>
      </c>
      <c r="AC7251">
        <v>79.099999999999994</v>
      </c>
    </row>
    <row r="7252" spans="1:29" x14ac:dyDescent="0.3">
      <c r="A7252">
        <v>2016</v>
      </c>
      <c r="B7252">
        <v>8</v>
      </c>
      <c r="C7252" s="1">
        <v>42589</v>
      </c>
      <c r="D7252">
        <v>19500</v>
      </c>
      <c r="E7252">
        <v>442</v>
      </c>
      <c r="F7252">
        <v>8</v>
      </c>
      <c r="G7252">
        <v>30</v>
      </c>
      <c r="H7252">
        <v>230</v>
      </c>
      <c r="I7252">
        <v>309</v>
      </c>
      <c r="J7252">
        <v>578</v>
      </c>
      <c r="K7252">
        <v>20520</v>
      </c>
      <c r="L7252">
        <v>161</v>
      </c>
      <c r="M7252">
        <v>6490</v>
      </c>
      <c r="N7252">
        <v>1682</v>
      </c>
      <c r="O7252">
        <v>79</v>
      </c>
      <c r="P7252">
        <v>8411</v>
      </c>
      <c r="Q7252">
        <v>4019</v>
      </c>
      <c r="R7252">
        <v>0</v>
      </c>
      <c r="S7252">
        <v>0</v>
      </c>
      <c r="T7252">
        <v>4019</v>
      </c>
      <c r="U7252">
        <v>8100</v>
      </c>
      <c r="V7252">
        <v>-2345</v>
      </c>
      <c r="W7252">
        <v>10717</v>
      </c>
      <c r="X7252">
        <v>8090</v>
      </c>
      <c r="Y7252">
        <v>0.4</v>
      </c>
      <c r="Z7252">
        <v>61</v>
      </c>
      <c r="AA7252">
        <v>20211</v>
      </c>
      <c r="AB7252">
        <v>60</v>
      </c>
      <c r="AC7252">
        <v>79.099999999999994</v>
      </c>
    </row>
    <row r="7253" spans="1:29" x14ac:dyDescent="0.3">
      <c r="A7253">
        <v>2016</v>
      </c>
      <c r="B7253">
        <v>8</v>
      </c>
      <c r="C7253" s="1">
        <v>42590</v>
      </c>
      <c r="D7253">
        <v>19700</v>
      </c>
      <c r="E7253">
        <v>456</v>
      </c>
      <c r="F7253">
        <v>9</v>
      </c>
      <c r="G7253">
        <v>31</v>
      </c>
      <c r="H7253">
        <v>200</v>
      </c>
      <c r="I7253">
        <v>307</v>
      </c>
      <c r="J7253">
        <v>548</v>
      </c>
      <c r="K7253">
        <v>20704</v>
      </c>
      <c r="L7253">
        <v>155</v>
      </c>
      <c r="M7253">
        <v>4996</v>
      </c>
      <c r="N7253">
        <v>1681</v>
      </c>
      <c r="O7253">
        <v>81</v>
      </c>
      <c r="P7253">
        <v>6912</v>
      </c>
      <c r="Q7253">
        <v>4024</v>
      </c>
      <c r="R7253">
        <v>0</v>
      </c>
      <c r="S7253">
        <v>0</v>
      </c>
      <c r="T7253">
        <v>4024</v>
      </c>
      <c r="U7253">
        <v>8020</v>
      </c>
      <c r="V7253">
        <v>-960</v>
      </c>
      <c r="W7253">
        <v>11009</v>
      </c>
      <c r="X7253">
        <v>9768</v>
      </c>
      <c r="Y7253">
        <v>0.32</v>
      </c>
      <c r="Z7253">
        <v>53</v>
      </c>
      <c r="AA7253">
        <v>20397</v>
      </c>
      <c r="AB7253">
        <v>52</v>
      </c>
      <c r="AC7253">
        <v>78.98</v>
      </c>
    </row>
    <row r="7254" spans="1:29" x14ac:dyDescent="0.3">
      <c r="A7254">
        <v>2016</v>
      </c>
      <c r="B7254">
        <v>8</v>
      </c>
      <c r="C7254" s="1">
        <v>42591</v>
      </c>
      <c r="D7254">
        <v>19600</v>
      </c>
      <c r="E7254">
        <v>496</v>
      </c>
      <c r="F7254">
        <v>9</v>
      </c>
      <c r="G7254">
        <v>30</v>
      </c>
      <c r="H7254">
        <v>173</v>
      </c>
      <c r="I7254">
        <v>260</v>
      </c>
      <c r="J7254">
        <v>472</v>
      </c>
      <c r="K7254">
        <v>20568</v>
      </c>
      <c r="L7254">
        <v>162</v>
      </c>
      <c r="M7254">
        <v>6496</v>
      </c>
      <c r="N7254">
        <v>1680</v>
      </c>
      <c r="O7254">
        <v>80</v>
      </c>
      <c r="P7254">
        <v>8418</v>
      </c>
      <c r="Q7254">
        <v>3973</v>
      </c>
      <c r="R7254">
        <v>0</v>
      </c>
      <c r="S7254">
        <v>0</v>
      </c>
      <c r="T7254">
        <v>3973</v>
      </c>
      <c r="U7254">
        <v>7990</v>
      </c>
      <c r="V7254">
        <v>-2538</v>
      </c>
      <c r="W7254">
        <v>10994</v>
      </c>
      <c r="X7254">
        <v>8177</v>
      </c>
      <c r="Y7254">
        <v>0.4</v>
      </c>
      <c r="Z7254">
        <v>60</v>
      </c>
      <c r="AA7254">
        <v>20308</v>
      </c>
      <c r="AB7254">
        <v>60</v>
      </c>
      <c r="AC7254">
        <v>78.97</v>
      </c>
    </row>
    <row r="7255" spans="1:29" x14ac:dyDescent="0.3">
      <c r="A7255">
        <v>2016</v>
      </c>
      <c r="B7255">
        <v>8</v>
      </c>
      <c r="C7255" s="1">
        <v>42592</v>
      </c>
      <c r="D7255">
        <v>19600</v>
      </c>
      <c r="E7255">
        <v>513</v>
      </c>
      <c r="F7255">
        <v>9</v>
      </c>
      <c r="G7255">
        <v>31</v>
      </c>
      <c r="H7255">
        <v>179</v>
      </c>
      <c r="I7255">
        <v>261</v>
      </c>
      <c r="J7255">
        <v>480</v>
      </c>
      <c r="K7255">
        <v>20593</v>
      </c>
      <c r="L7255">
        <v>168</v>
      </c>
      <c r="M7255">
        <v>6491</v>
      </c>
      <c r="N7255">
        <v>1683</v>
      </c>
      <c r="O7255">
        <v>79</v>
      </c>
      <c r="P7255">
        <v>8421</v>
      </c>
      <c r="Q7255">
        <v>3976</v>
      </c>
      <c r="R7255">
        <v>0</v>
      </c>
      <c r="S7255">
        <v>0</v>
      </c>
      <c r="T7255">
        <v>3976</v>
      </c>
      <c r="U7255">
        <v>7950</v>
      </c>
      <c r="V7255">
        <v>-2576</v>
      </c>
      <c r="W7255">
        <v>11050</v>
      </c>
      <c r="X7255">
        <v>8195</v>
      </c>
      <c r="Y7255">
        <v>0.4</v>
      </c>
      <c r="Z7255">
        <v>60</v>
      </c>
      <c r="AA7255">
        <v>20332</v>
      </c>
      <c r="AB7255">
        <v>60</v>
      </c>
      <c r="AC7255">
        <v>78.97</v>
      </c>
    </row>
    <row r="7256" spans="1:29" x14ac:dyDescent="0.3">
      <c r="A7256">
        <v>2016</v>
      </c>
      <c r="B7256">
        <v>8</v>
      </c>
      <c r="C7256" s="1">
        <v>42593</v>
      </c>
      <c r="D7256">
        <v>19800</v>
      </c>
      <c r="E7256">
        <v>498</v>
      </c>
      <c r="F7256">
        <v>8</v>
      </c>
      <c r="G7256">
        <v>30</v>
      </c>
      <c r="H7256">
        <v>220</v>
      </c>
      <c r="I7256">
        <v>268</v>
      </c>
      <c r="J7256">
        <v>526</v>
      </c>
      <c r="K7256">
        <v>20824</v>
      </c>
      <c r="L7256">
        <v>179</v>
      </c>
      <c r="M7256">
        <v>6492</v>
      </c>
      <c r="N7256">
        <v>1685</v>
      </c>
      <c r="O7256">
        <v>77</v>
      </c>
      <c r="P7256">
        <v>8432</v>
      </c>
      <c r="Q7256">
        <v>3917</v>
      </c>
      <c r="R7256">
        <v>0</v>
      </c>
      <c r="S7256">
        <v>0</v>
      </c>
      <c r="T7256">
        <v>3917</v>
      </c>
      <c r="U7256">
        <v>7850</v>
      </c>
      <c r="V7256">
        <v>-2603</v>
      </c>
      <c r="W7256">
        <v>11351</v>
      </c>
      <c r="X7256">
        <v>8474</v>
      </c>
      <c r="Y7256">
        <v>0.39</v>
      </c>
      <c r="Z7256">
        <v>59</v>
      </c>
      <c r="AA7256">
        <v>20556</v>
      </c>
      <c r="AB7256">
        <v>59</v>
      </c>
      <c r="AC7256">
        <v>78.95</v>
      </c>
    </row>
    <row r="7257" spans="1:29" x14ac:dyDescent="0.3">
      <c r="A7257">
        <v>2016</v>
      </c>
      <c r="B7257">
        <v>8</v>
      </c>
      <c r="C7257" s="1">
        <v>42594</v>
      </c>
      <c r="D7257">
        <v>19800</v>
      </c>
      <c r="E7257">
        <v>540</v>
      </c>
      <c r="F7257">
        <v>8</v>
      </c>
      <c r="G7257">
        <v>30</v>
      </c>
      <c r="H7257">
        <v>241</v>
      </c>
      <c r="I7257">
        <v>308</v>
      </c>
      <c r="J7257">
        <v>587</v>
      </c>
      <c r="K7257">
        <v>20927</v>
      </c>
      <c r="L7257">
        <v>189</v>
      </c>
      <c r="M7257">
        <v>6495</v>
      </c>
      <c r="N7257">
        <v>1684</v>
      </c>
      <c r="O7257">
        <v>81</v>
      </c>
      <c r="P7257">
        <v>8449</v>
      </c>
      <c r="Q7257">
        <v>3911</v>
      </c>
      <c r="R7257">
        <v>0</v>
      </c>
      <c r="S7257">
        <v>0</v>
      </c>
      <c r="T7257">
        <v>3911</v>
      </c>
      <c r="U7257">
        <v>7920</v>
      </c>
      <c r="V7257">
        <v>-2484</v>
      </c>
      <c r="W7257">
        <v>11325</v>
      </c>
      <c r="X7257">
        <v>8567</v>
      </c>
      <c r="Y7257">
        <v>0.39</v>
      </c>
      <c r="Z7257">
        <v>59</v>
      </c>
      <c r="AA7257">
        <v>20619</v>
      </c>
      <c r="AB7257">
        <v>58</v>
      </c>
      <c r="AC7257">
        <v>78.92</v>
      </c>
    </row>
    <row r="7258" spans="1:29" x14ac:dyDescent="0.3">
      <c r="A7258">
        <v>2016</v>
      </c>
      <c r="B7258">
        <v>8</v>
      </c>
      <c r="C7258" s="1">
        <v>42595</v>
      </c>
      <c r="D7258">
        <v>19900</v>
      </c>
      <c r="E7258">
        <v>554</v>
      </c>
      <c r="F7258">
        <v>8</v>
      </c>
      <c r="G7258">
        <v>29</v>
      </c>
      <c r="H7258">
        <v>241</v>
      </c>
      <c r="I7258">
        <v>304</v>
      </c>
      <c r="J7258">
        <v>582</v>
      </c>
      <c r="K7258">
        <v>21036</v>
      </c>
      <c r="L7258">
        <v>182</v>
      </c>
      <c r="M7258">
        <v>7178</v>
      </c>
      <c r="N7258">
        <v>1682</v>
      </c>
      <c r="O7258">
        <v>77</v>
      </c>
      <c r="P7258">
        <v>9119</v>
      </c>
      <c r="Q7258">
        <v>3858</v>
      </c>
      <c r="R7258">
        <v>0</v>
      </c>
      <c r="S7258">
        <v>0</v>
      </c>
      <c r="T7258">
        <v>3858</v>
      </c>
      <c r="U7258">
        <v>8080</v>
      </c>
      <c r="V7258">
        <v>-2964</v>
      </c>
      <c r="W7258">
        <v>11294</v>
      </c>
      <c r="X7258">
        <v>8059</v>
      </c>
      <c r="Y7258">
        <v>0.42</v>
      </c>
      <c r="Z7258">
        <v>62</v>
      </c>
      <c r="AA7258">
        <v>20732</v>
      </c>
      <c r="AB7258">
        <v>61</v>
      </c>
      <c r="AC7258">
        <v>78.930000000000007</v>
      </c>
    </row>
    <row r="7259" spans="1:29" x14ac:dyDescent="0.3">
      <c r="A7259">
        <v>2016</v>
      </c>
      <c r="B7259">
        <v>8</v>
      </c>
      <c r="C7259" s="1">
        <v>42596</v>
      </c>
      <c r="D7259">
        <v>19700</v>
      </c>
      <c r="E7259">
        <v>514</v>
      </c>
      <c r="F7259">
        <v>8</v>
      </c>
      <c r="G7259">
        <v>30</v>
      </c>
      <c r="H7259">
        <v>223</v>
      </c>
      <c r="I7259">
        <v>313</v>
      </c>
      <c r="J7259">
        <v>574</v>
      </c>
      <c r="K7259">
        <v>20788</v>
      </c>
      <c r="L7259">
        <v>189</v>
      </c>
      <c r="M7259">
        <v>7162</v>
      </c>
      <c r="N7259">
        <v>1681</v>
      </c>
      <c r="O7259">
        <v>78</v>
      </c>
      <c r="P7259">
        <v>9110</v>
      </c>
      <c r="Q7259">
        <v>3820</v>
      </c>
      <c r="R7259">
        <v>0</v>
      </c>
      <c r="S7259">
        <v>0</v>
      </c>
      <c r="T7259">
        <v>3820</v>
      </c>
      <c r="U7259">
        <v>8210</v>
      </c>
      <c r="V7259">
        <v>-2809</v>
      </c>
      <c r="W7259">
        <v>10934</v>
      </c>
      <c r="X7259">
        <v>7858</v>
      </c>
      <c r="Y7259">
        <v>0.42</v>
      </c>
      <c r="Z7259">
        <v>62</v>
      </c>
      <c r="AA7259">
        <v>20475</v>
      </c>
      <c r="AB7259">
        <v>62</v>
      </c>
      <c r="AC7259">
        <v>78.95</v>
      </c>
    </row>
    <row r="7260" spans="1:29" x14ac:dyDescent="0.3">
      <c r="A7260">
        <v>2016</v>
      </c>
      <c r="B7260">
        <v>8</v>
      </c>
      <c r="C7260" s="1">
        <v>42597</v>
      </c>
      <c r="D7260">
        <v>19500</v>
      </c>
      <c r="E7260">
        <v>512</v>
      </c>
      <c r="F7260">
        <v>7</v>
      </c>
      <c r="G7260">
        <v>30</v>
      </c>
      <c r="H7260">
        <v>217</v>
      </c>
      <c r="I7260">
        <v>341</v>
      </c>
      <c r="J7260">
        <v>595</v>
      </c>
      <c r="K7260">
        <v>20607</v>
      </c>
      <c r="L7260">
        <v>192</v>
      </c>
      <c r="M7260">
        <v>7174</v>
      </c>
      <c r="N7260">
        <v>1685</v>
      </c>
      <c r="O7260">
        <v>84</v>
      </c>
      <c r="P7260">
        <v>9136</v>
      </c>
      <c r="Q7260">
        <v>3802</v>
      </c>
      <c r="R7260">
        <v>0</v>
      </c>
      <c r="S7260">
        <v>0</v>
      </c>
      <c r="T7260">
        <v>3802</v>
      </c>
      <c r="U7260">
        <v>8200</v>
      </c>
      <c r="V7260">
        <v>-2811</v>
      </c>
      <c r="W7260">
        <v>10748</v>
      </c>
      <c r="X7260">
        <v>7670</v>
      </c>
      <c r="Y7260">
        <v>0.43</v>
      </c>
      <c r="Z7260">
        <v>63</v>
      </c>
      <c r="AA7260">
        <v>20266</v>
      </c>
      <c r="AB7260">
        <v>62</v>
      </c>
      <c r="AC7260">
        <v>79</v>
      </c>
    </row>
    <row r="7261" spans="1:29" x14ac:dyDescent="0.3">
      <c r="A7261">
        <v>2016</v>
      </c>
      <c r="B7261">
        <v>8</v>
      </c>
      <c r="C7261" s="1">
        <v>42598</v>
      </c>
      <c r="D7261">
        <v>19300</v>
      </c>
      <c r="E7261">
        <v>518</v>
      </c>
      <c r="F7261">
        <v>7</v>
      </c>
      <c r="G7261">
        <v>30</v>
      </c>
      <c r="H7261">
        <v>224</v>
      </c>
      <c r="I7261">
        <v>331</v>
      </c>
      <c r="J7261">
        <v>592</v>
      </c>
      <c r="K7261">
        <v>20410</v>
      </c>
      <c r="L7261">
        <v>307</v>
      </c>
      <c r="M7261">
        <v>7175</v>
      </c>
      <c r="N7261">
        <v>3352</v>
      </c>
      <c r="O7261">
        <v>78</v>
      </c>
      <c r="P7261">
        <v>10911</v>
      </c>
      <c r="Q7261">
        <v>3744</v>
      </c>
      <c r="R7261">
        <v>0</v>
      </c>
      <c r="S7261">
        <v>0</v>
      </c>
      <c r="T7261">
        <v>3744</v>
      </c>
      <c r="U7261">
        <v>8270</v>
      </c>
      <c r="V7261">
        <v>-4483</v>
      </c>
      <c r="W7261">
        <v>10500</v>
      </c>
      <c r="X7261">
        <v>5755</v>
      </c>
      <c r="Y7261">
        <v>0.51</v>
      </c>
      <c r="Z7261">
        <v>72</v>
      </c>
      <c r="AA7261">
        <v>20079</v>
      </c>
      <c r="AB7261">
        <v>71</v>
      </c>
      <c r="AC7261">
        <v>79.22</v>
      </c>
    </row>
    <row r="7262" spans="1:29" x14ac:dyDescent="0.3">
      <c r="A7262">
        <v>2016</v>
      </c>
      <c r="B7262">
        <v>8</v>
      </c>
      <c r="C7262" s="1">
        <v>42599</v>
      </c>
      <c r="D7262">
        <v>19000</v>
      </c>
      <c r="E7262">
        <v>525</v>
      </c>
      <c r="F7262">
        <v>7</v>
      </c>
      <c r="G7262">
        <v>30</v>
      </c>
      <c r="H7262">
        <v>209</v>
      </c>
      <c r="I7262">
        <v>317</v>
      </c>
      <c r="J7262">
        <v>562</v>
      </c>
      <c r="K7262">
        <v>20087</v>
      </c>
      <c r="L7262">
        <v>357</v>
      </c>
      <c r="M7262">
        <v>7177</v>
      </c>
      <c r="N7262">
        <v>3379</v>
      </c>
      <c r="O7262">
        <v>90</v>
      </c>
      <c r="P7262">
        <v>11004</v>
      </c>
      <c r="Q7262">
        <v>3744</v>
      </c>
      <c r="R7262">
        <v>0</v>
      </c>
      <c r="S7262">
        <v>0</v>
      </c>
      <c r="T7262">
        <v>3744</v>
      </c>
      <c r="U7262">
        <v>8250</v>
      </c>
      <c r="V7262">
        <v>-4625</v>
      </c>
      <c r="W7262">
        <v>10227</v>
      </c>
      <c r="X7262">
        <v>5340</v>
      </c>
      <c r="Y7262">
        <v>0.52</v>
      </c>
      <c r="Z7262">
        <v>73</v>
      </c>
      <c r="AA7262">
        <v>19770</v>
      </c>
      <c r="AB7262">
        <v>73</v>
      </c>
      <c r="AC7262">
        <v>79.48</v>
      </c>
    </row>
    <row r="7263" spans="1:29" x14ac:dyDescent="0.3">
      <c r="A7263">
        <v>2016</v>
      </c>
      <c r="B7263">
        <v>8</v>
      </c>
      <c r="C7263" s="1">
        <v>42600</v>
      </c>
      <c r="D7263">
        <v>18200</v>
      </c>
      <c r="E7263">
        <v>535</v>
      </c>
      <c r="F7263">
        <v>6</v>
      </c>
      <c r="G7263">
        <v>30</v>
      </c>
      <c r="H7263">
        <v>224</v>
      </c>
      <c r="I7263">
        <v>307</v>
      </c>
      <c r="J7263">
        <v>568</v>
      </c>
      <c r="K7263">
        <v>19303</v>
      </c>
      <c r="L7263">
        <v>358</v>
      </c>
      <c r="M7263">
        <v>7178</v>
      </c>
      <c r="N7263">
        <v>3357</v>
      </c>
      <c r="O7263">
        <v>55</v>
      </c>
      <c r="P7263">
        <v>10948</v>
      </c>
      <c r="Q7263">
        <v>3694</v>
      </c>
      <c r="R7263">
        <v>0</v>
      </c>
      <c r="S7263">
        <v>0</v>
      </c>
      <c r="T7263">
        <v>3694</v>
      </c>
      <c r="U7263">
        <v>8020</v>
      </c>
      <c r="V7263">
        <v>-4761</v>
      </c>
      <c r="W7263">
        <v>9681</v>
      </c>
      <c r="X7263">
        <v>4661</v>
      </c>
      <c r="Y7263">
        <v>0.54</v>
      </c>
      <c r="Z7263">
        <v>76</v>
      </c>
      <c r="AA7263">
        <v>18996</v>
      </c>
      <c r="AB7263">
        <v>75</v>
      </c>
      <c r="AC7263">
        <v>79.81</v>
      </c>
    </row>
    <row r="7264" spans="1:29" x14ac:dyDescent="0.3">
      <c r="A7264">
        <v>2016</v>
      </c>
      <c r="B7264">
        <v>8</v>
      </c>
      <c r="C7264" s="1">
        <v>42601</v>
      </c>
      <c r="D7264">
        <v>17700</v>
      </c>
      <c r="E7264">
        <v>509</v>
      </c>
      <c r="F7264">
        <v>5</v>
      </c>
      <c r="G7264">
        <v>31</v>
      </c>
      <c r="H7264">
        <v>264</v>
      </c>
      <c r="I7264">
        <v>273</v>
      </c>
      <c r="J7264">
        <v>573</v>
      </c>
      <c r="K7264">
        <v>18782</v>
      </c>
      <c r="L7264">
        <v>370</v>
      </c>
      <c r="M7264">
        <v>7174</v>
      </c>
      <c r="N7264">
        <v>3360</v>
      </c>
      <c r="O7264">
        <v>88</v>
      </c>
      <c r="P7264">
        <v>10992</v>
      </c>
      <c r="Q7264">
        <v>3647</v>
      </c>
      <c r="R7264">
        <v>0</v>
      </c>
      <c r="S7264">
        <v>0</v>
      </c>
      <c r="T7264">
        <v>3647</v>
      </c>
      <c r="U7264">
        <v>7900</v>
      </c>
      <c r="V7264">
        <v>-4889</v>
      </c>
      <c r="W7264">
        <v>9288</v>
      </c>
      <c r="X7264">
        <v>4144</v>
      </c>
      <c r="Y7264">
        <v>0.56000000000000005</v>
      </c>
      <c r="Z7264">
        <v>78</v>
      </c>
      <c r="AA7264">
        <v>18509</v>
      </c>
      <c r="AB7264">
        <v>78</v>
      </c>
      <c r="AC7264">
        <v>80.2</v>
      </c>
    </row>
    <row r="7265" spans="1:29" x14ac:dyDescent="0.3">
      <c r="A7265">
        <v>2016</v>
      </c>
      <c r="B7265">
        <v>8</v>
      </c>
      <c r="C7265" s="1">
        <v>42602</v>
      </c>
      <c r="D7265">
        <v>17400</v>
      </c>
      <c r="E7265">
        <v>484</v>
      </c>
      <c r="F7265">
        <v>5</v>
      </c>
      <c r="G7265">
        <v>31</v>
      </c>
      <c r="H7265">
        <v>265</v>
      </c>
      <c r="I7265">
        <v>281</v>
      </c>
      <c r="J7265">
        <v>583</v>
      </c>
      <c r="K7265">
        <v>18467</v>
      </c>
      <c r="L7265">
        <v>378</v>
      </c>
      <c r="M7265">
        <v>7172</v>
      </c>
      <c r="N7265">
        <v>3349</v>
      </c>
      <c r="O7265">
        <v>71</v>
      </c>
      <c r="P7265">
        <v>10970</v>
      </c>
      <c r="Q7265">
        <v>3650</v>
      </c>
      <c r="R7265">
        <v>0</v>
      </c>
      <c r="S7265">
        <v>0</v>
      </c>
      <c r="T7265">
        <v>3650</v>
      </c>
      <c r="U7265">
        <v>7320</v>
      </c>
      <c r="V7265">
        <v>-5439</v>
      </c>
      <c r="W7265">
        <v>9542</v>
      </c>
      <c r="X7265">
        <v>3847</v>
      </c>
      <c r="Y7265">
        <v>0.56999999999999995</v>
      </c>
      <c r="Z7265">
        <v>79</v>
      </c>
      <c r="AA7265">
        <v>18186</v>
      </c>
      <c r="AB7265">
        <v>79</v>
      </c>
      <c r="AC7265">
        <v>80.62</v>
      </c>
    </row>
    <row r="7266" spans="1:29" x14ac:dyDescent="0.3">
      <c r="A7266">
        <v>2016</v>
      </c>
      <c r="B7266">
        <v>8</v>
      </c>
      <c r="C7266" s="1">
        <v>42603</v>
      </c>
      <c r="D7266">
        <v>17200</v>
      </c>
      <c r="E7266">
        <v>473</v>
      </c>
      <c r="F7266">
        <v>5</v>
      </c>
      <c r="G7266">
        <v>31</v>
      </c>
      <c r="H7266">
        <v>248</v>
      </c>
      <c r="I7266">
        <v>286</v>
      </c>
      <c r="J7266">
        <v>570</v>
      </c>
      <c r="K7266">
        <v>18243</v>
      </c>
      <c r="L7266">
        <v>384</v>
      </c>
      <c r="M7266">
        <v>7176</v>
      </c>
      <c r="N7266">
        <v>3359</v>
      </c>
      <c r="O7266">
        <v>59</v>
      </c>
      <c r="P7266">
        <v>10978</v>
      </c>
      <c r="Q7266">
        <v>3620</v>
      </c>
      <c r="R7266">
        <v>0</v>
      </c>
      <c r="S7266">
        <v>0</v>
      </c>
      <c r="T7266">
        <v>3620</v>
      </c>
      <c r="U7266">
        <v>7430</v>
      </c>
      <c r="V7266">
        <v>-5331</v>
      </c>
      <c r="W7266">
        <v>9229</v>
      </c>
      <c r="X7266">
        <v>3645</v>
      </c>
      <c r="Y7266">
        <v>0.57999999999999996</v>
      </c>
      <c r="Z7266">
        <v>80</v>
      </c>
      <c r="AA7266">
        <v>17957</v>
      </c>
      <c r="AB7266">
        <v>80</v>
      </c>
      <c r="AC7266">
        <v>81.05</v>
      </c>
    </row>
    <row r="7267" spans="1:29" x14ac:dyDescent="0.3">
      <c r="A7267">
        <v>2016</v>
      </c>
      <c r="B7267">
        <v>8</v>
      </c>
      <c r="C7267" s="1">
        <v>42604</v>
      </c>
      <c r="D7267">
        <v>17300</v>
      </c>
      <c r="E7267">
        <v>492</v>
      </c>
      <c r="F7267">
        <v>5</v>
      </c>
      <c r="G7267">
        <v>32</v>
      </c>
      <c r="H7267">
        <v>219</v>
      </c>
      <c r="I7267">
        <v>299</v>
      </c>
      <c r="J7267">
        <v>556</v>
      </c>
      <c r="K7267">
        <v>18348</v>
      </c>
      <c r="L7267">
        <v>379</v>
      </c>
      <c r="M7267">
        <v>7176</v>
      </c>
      <c r="N7267">
        <v>3353</v>
      </c>
      <c r="O7267">
        <v>71</v>
      </c>
      <c r="P7267">
        <v>10977</v>
      </c>
      <c r="Q7267">
        <v>3584</v>
      </c>
      <c r="R7267">
        <v>0</v>
      </c>
      <c r="S7267">
        <v>0</v>
      </c>
      <c r="T7267">
        <v>3584</v>
      </c>
      <c r="U7267">
        <v>7750</v>
      </c>
      <c r="V7267">
        <v>-5001</v>
      </c>
      <c r="W7267">
        <v>9039</v>
      </c>
      <c r="X7267">
        <v>3786</v>
      </c>
      <c r="Y7267">
        <v>0.56999999999999995</v>
      </c>
      <c r="Z7267">
        <v>79</v>
      </c>
      <c r="AA7267">
        <v>18049</v>
      </c>
      <c r="AB7267">
        <v>79</v>
      </c>
      <c r="AC7267">
        <v>81.430000000000007</v>
      </c>
    </row>
    <row r="7268" spans="1:29" x14ac:dyDescent="0.3">
      <c r="A7268">
        <v>2016</v>
      </c>
      <c r="B7268">
        <v>8</v>
      </c>
      <c r="C7268" s="1">
        <v>42605</v>
      </c>
      <c r="D7268">
        <v>17500</v>
      </c>
      <c r="E7268">
        <v>477</v>
      </c>
      <c r="F7268">
        <v>5</v>
      </c>
      <c r="G7268">
        <v>32</v>
      </c>
      <c r="H7268">
        <v>223</v>
      </c>
      <c r="I7268">
        <v>279</v>
      </c>
      <c r="J7268">
        <v>539</v>
      </c>
      <c r="K7268">
        <v>18516</v>
      </c>
      <c r="L7268">
        <v>372</v>
      </c>
      <c r="M7268">
        <v>7172</v>
      </c>
      <c r="N7268">
        <v>3368</v>
      </c>
      <c r="O7268">
        <v>78</v>
      </c>
      <c r="P7268">
        <v>10990</v>
      </c>
      <c r="Q7268">
        <v>3581</v>
      </c>
      <c r="R7268">
        <v>0</v>
      </c>
      <c r="S7268">
        <v>0</v>
      </c>
      <c r="T7268">
        <v>3581</v>
      </c>
      <c r="U7268">
        <v>7680</v>
      </c>
      <c r="V7268">
        <v>-5099</v>
      </c>
      <c r="W7268">
        <v>9294</v>
      </c>
      <c r="X7268">
        <v>3945</v>
      </c>
      <c r="Y7268">
        <v>0.56999999999999995</v>
      </c>
      <c r="Z7268">
        <v>79</v>
      </c>
      <c r="AA7268">
        <v>18237</v>
      </c>
      <c r="AB7268">
        <v>78</v>
      </c>
      <c r="AC7268">
        <v>81.77</v>
      </c>
    </row>
    <row r="7269" spans="1:29" x14ac:dyDescent="0.3">
      <c r="A7269">
        <v>2016</v>
      </c>
      <c r="B7269">
        <v>8</v>
      </c>
      <c r="C7269" s="1">
        <v>42606</v>
      </c>
      <c r="D7269">
        <v>17700</v>
      </c>
      <c r="E7269">
        <v>460</v>
      </c>
      <c r="F7269">
        <v>5</v>
      </c>
      <c r="G7269">
        <v>31</v>
      </c>
      <c r="H7269">
        <v>260</v>
      </c>
      <c r="I7269">
        <v>234</v>
      </c>
      <c r="J7269">
        <v>530</v>
      </c>
      <c r="K7269">
        <v>18690</v>
      </c>
      <c r="L7269">
        <v>362</v>
      </c>
      <c r="M7269">
        <v>7168</v>
      </c>
      <c r="N7269">
        <v>3478</v>
      </c>
      <c r="O7269">
        <v>76</v>
      </c>
      <c r="P7269">
        <v>11084</v>
      </c>
      <c r="Q7269">
        <v>3529</v>
      </c>
      <c r="R7269">
        <v>0</v>
      </c>
      <c r="S7269">
        <v>0</v>
      </c>
      <c r="T7269">
        <v>3529</v>
      </c>
      <c r="U7269">
        <v>7700</v>
      </c>
      <c r="V7269">
        <v>-5148</v>
      </c>
      <c r="W7269">
        <v>9472</v>
      </c>
      <c r="X7269">
        <v>4077</v>
      </c>
      <c r="Y7269">
        <v>0.56999999999999995</v>
      </c>
      <c r="Z7269">
        <v>78</v>
      </c>
      <c r="AA7269">
        <v>18456</v>
      </c>
      <c r="AB7269">
        <v>78</v>
      </c>
      <c r="AC7269">
        <v>82.06</v>
      </c>
    </row>
    <row r="7270" spans="1:29" x14ac:dyDescent="0.3">
      <c r="A7270">
        <v>2016</v>
      </c>
      <c r="B7270">
        <v>8</v>
      </c>
      <c r="C7270" s="1">
        <v>42607</v>
      </c>
      <c r="D7270">
        <v>17800</v>
      </c>
      <c r="E7270">
        <v>450</v>
      </c>
      <c r="F7270">
        <v>5</v>
      </c>
      <c r="G7270">
        <v>32</v>
      </c>
      <c r="H7270">
        <v>272</v>
      </c>
      <c r="I7270">
        <v>241</v>
      </c>
      <c r="J7270">
        <v>549</v>
      </c>
      <c r="K7270">
        <v>18799</v>
      </c>
      <c r="L7270">
        <v>364</v>
      </c>
      <c r="M7270">
        <v>7169</v>
      </c>
      <c r="N7270">
        <v>3540</v>
      </c>
      <c r="O7270">
        <v>81</v>
      </c>
      <c r="P7270">
        <v>11154</v>
      </c>
      <c r="Q7270">
        <v>3481</v>
      </c>
      <c r="R7270">
        <v>0</v>
      </c>
      <c r="S7270">
        <v>0</v>
      </c>
      <c r="T7270">
        <v>3481</v>
      </c>
      <c r="U7270">
        <v>7850</v>
      </c>
      <c r="V7270">
        <v>-5017</v>
      </c>
      <c r="W7270">
        <v>9425</v>
      </c>
      <c r="X7270">
        <v>4164</v>
      </c>
      <c r="Y7270">
        <v>0.56999999999999995</v>
      </c>
      <c r="Z7270">
        <v>78</v>
      </c>
      <c r="AA7270">
        <v>18558</v>
      </c>
      <c r="AB7270">
        <v>78</v>
      </c>
      <c r="AC7270">
        <v>82.33</v>
      </c>
    </row>
    <row r="7271" spans="1:29" x14ac:dyDescent="0.3">
      <c r="A7271">
        <v>2016</v>
      </c>
      <c r="B7271">
        <v>8</v>
      </c>
      <c r="C7271" s="1">
        <v>42608</v>
      </c>
      <c r="D7271">
        <v>17800</v>
      </c>
      <c r="E7271">
        <v>470</v>
      </c>
      <c r="F7271">
        <v>6</v>
      </c>
      <c r="G7271">
        <v>32</v>
      </c>
      <c r="H7271">
        <v>287</v>
      </c>
      <c r="I7271">
        <v>275</v>
      </c>
      <c r="J7271">
        <v>600</v>
      </c>
      <c r="K7271">
        <v>18870</v>
      </c>
      <c r="L7271">
        <v>349</v>
      </c>
      <c r="M7271">
        <v>7173</v>
      </c>
      <c r="N7271">
        <v>3553</v>
      </c>
      <c r="O7271">
        <v>84</v>
      </c>
      <c r="P7271">
        <v>11159</v>
      </c>
      <c r="Q7271">
        <v>3424</v>
      </c>
      <c r="R7271">
        <v>0</v>
      </c>
      <c r="S7271">
        <v>0</v>
      </c>
      <c r="T7271">
        <v>3424</v>
      </c>
      <c r="U7271">
        <v>7900</v>
      </c>
      <c r="V7271">
        <v>-4885</v>
      </c>
      <c r="W7271">
        <v>9411</v>
      </c>
      <c r="X7271">
        <v>4286</v>
      </c>
      <c r="Y7271">
        <v>0.56999999999999995</v>
      </c>
      <c r="Z7271">
        <v>77</v>
      </c>
      <c r="AA7271">
        <v>18595</v>
      </c>
      <c r="AB7271">
        <v>77</v>
      </c>
      <c r="AC7271">
        <v>82.56</v>
      </c>
    </row>
    <row r="7272" spans="1:29" x14ac:dyDescent="0.3">
      <c r="A7272">
        <v>2016</v>
      </c>
      <c r="B7272">
        <v>8</v>
      </c>
      <c r="C7272" s="1">
        <v>42609</v>
      </c>
      <c r="D7272">
        <v>18100</v>
      </c>
      <c r="E7272">
        <v>458</v>
      </c>
      <c r="F7272">
        <v>6</v>
      </c>
      <c r="G7272">
        <v>34</v>
      </c>
      <c r="H7272">
        <v>281</v>
      </c>
      <c r="I7272">
        <v>280</v>
      </c>
      <c r="J7272">
        <v>601</v>
      </c>
      <c r="K7272">
        <v>19159</v>
      </c>
      <c r="L7272">
        <v>345</v>
      </c>
      <c r="M7272">
        <v>7175</v>
      </c>
      <c r="N7272">
        <v>3512</v>
      </c>
      <c r="O7272">
        <v>72</v>
      </c>
      <c r="P7272">
        <v>11104</v>
      </c>
      <c r="Q7272">
        <v>3432</v>
      </c>
      <c r="R7272">
        <v>0</v>
      </c>
      <c r="S7272">
        <v>0</v>
      </c>
      <c r="T7272">
        <v>3432</v>
      </c>
      <c r="U7272">
        <v>7820</v>
      </c>
      <c r="V7272">
        <v>-4914</v>
      </c>
      <c r="W7272">
        <v>9777</v>
      </c>
      <c r="X7272">
        <v>4623</v>
      </c>
      <c r="Y7272">
        <v>0.56000000000000005</v>
      </c>
      <c r="Z7272">
        <v>76</v>
      </c>
      <c r="AA7272">
        <v>18879</v>
      </c>
      <c r="AB7272">
        <v>76</v>
      </c>
      <c r="AC7272">
        <v>82.73</v>
      </c>
    </row>
    <row r="7273" spans="1:29" x14ac:dyDescent="0.3">
      <c r="A7273">
        <v>2016</v>
      </c>
      <c r="B7273">
        <v>8</v>
      </c>
      <c r="C7273" s="1">
        <v>42610</v>
      </c>
      <c r="D7273">
        <v>18400</v>
      </c>
      <c r="E7273">
        <v>421</v>
      </c>
      <c r="F7273">
        <v>6</v>
      </c>
      <c r="G7273">
        <v>43</v>
      </c>
      <c r="H7273">
        <v>251</v>
      </c>
      <c r="I7273">
        <v>305</v>
      </c>
      <c r="J7273">
        <v>604</v>
      </c>
      <c r="K7273">
        <v>19425</v>
      </c>
      <c r="L7273">
        <v>342</v>
      </c>
      <c r="M7273">
        <v>7176</v>
      </c>
      <c r="N7273">
        <v>3525</v>
      </c>
      <c r="O7273">
        <v>77</v>
      </c>
      <c r="P7273">
        <v>11120</v>
      </c>
      <c r="Q7273">
        <v>3382</v>
      </c>
      <c r="R7273">
        <v>0</v>
      </c>
      <c r="S7273">
        <v>0</v>
      </c>
      <c r="T7273">
        <v>3382</v>
      </c>
      <c r="U7273">
        <v>7950</v>
      </c>
      <c r="V7273">
        <v>-4765</v>
      </c>
      <c r="W7273">
        <v>9924</v>
      </c>
      <c r="X7273">
        <v>4923</v>
      </c>
      <c r="Y7273">
        <v>0.55000000000000004</v>
      </c>
      <c r="Z7273">
        <v>75</v>
      </c>
      <c r="AA7273">
        <v>19120</v>
      </c>
      <c r="AB7273">
        <v>74</v>
      </c>
      <c r="AC7273">
        <v>82.85</v>
      </c>
    </row>
    <row r="7274" spans="1:29" x14ac:dyDescent="0.3">
      <c r="A7274">
        <v>2016</v>
      </c>
      <c r="B7274">
        <v>8</v>
      </c>
      <c r="C7274" s="1">
        <v>42611</v>
      </c>
      <c r="D7274">
        <v>18800</v>
      </c>
      <c r="E7274">
        <v>419</v>
      </c>
      <c r="F7274">
        <v>6</v>
      </c>
      <c r="G7274">
        <v>60</v>
      </c>
      <c r="H7274">
        <v>232</v>
      </c>
      <c r="I7274">
        <v>332</v>
      </c>
      <c r="J7274">
        <v>631</v>
      </c>
      <c r="K7274">
        <v>19850</v>
      </c>
      <c r="L7274">
        <v>358</v>
      </c>
      <c r="M7274">
        <v>7172</v>
      </c>
      <c r="N7274">
        <v>3537</v>
      </c>
      <c r="O7274">
        <v>67</v>
      </c>
      <c r="P7274">
        <v>11133</v>
      </c>
      <c r="Q7274">
        <v>3335</v>
      </c>
      <c r="R7274">
        <v>0</v>
      </c>
      <c r="S7274">
        <v>0</v>
      </c>
      <c r="T7274">
        <v>3335</v>
      </c>
      <c r="U7274">
        <v>8070</v>
      </c>
      <c r="V7274">
        <v>-4600</v>
      </c>
      <c r="W7274">
        <v>10215</v>
      </c>
      <c r="X7274">
        <v>5382</v>
      </c>
      <c r="Y7274">
        <v>0.54</v>
      </c>
      <c r="Z7274">
        <v>73</v>
      </c>
      <c r="AA7274">
        <v>19518</v>
      </c>
      <c r="AB7274">
        <v>72</v>
      </c>
      <c r="AC7274">
        <v>82.9</v>
      </c>
    </row>
    <row r="7275" spans="1:29" x14ac:dyDescent="0.3">
      <c r="A7275">
        <v>2016</v>
      </c>
      <c r="B7275">
        <v>8</v>
      </c>
      <c r="C7275" s="1">
        <v>42612</v>
      </c>
      <c r="D7275">
        <v>18900</v>
      </c>
      <c r="E7275">
        <v>394</v>
      </c>
      <c r="F7275">
        <v>6</v>
      </c>
      <c r="G7275">
        <v>46</v>
      </c>
      <c r="H7275">
        <v>211</v>
      </c>
      <c r="I7275">
        <v>261</v>
      </c>
      <c r="J7275">
        <v>524</v>
      </c>
      <c r="K7275">
        <v>19818</v>
      </c>
      <c r="L7275">
        <v>351</v>
      </c>
      <c r="M7275">
        <v>7172</v>
      </c>
      <c r="N7275">
        <v>4010</v>
      </c>
      <c r="O7275">
        <v>67</v>
      </c>
      <c r="P7275">
        <v>11599</v>
      </c>
      <c r="Q7275">
        <v>3276</v>
      </c>
      <c r="R7275">
        <v>0</v>
      </c>
      <c r="S7275">
        <v>0</v>
      </c>
      <c r="T7275">
        <v>3276</v>
      </c>
      <c r="U7275">
        <v>8210</v>
      </c>
      <c r="V7275">
        <v>-4994</v>
      </c>
      <c r="W7275">
        <v>10167</v>
      </c>
      <c r="X7275">
        <v>4943</v>
      </c>
      <c r="Y7275">
        <v>0.56000000000000005</v>
      </c>
      <c r="Z7275">
        <v>75</v>
      </c>
      <c r="AA7275">
        <v>19557</v>
      </c>
      <c r="AB7275">
        <v>75</v>
      </c>
      <c r="AC7275">
        <v>83.01</v>
      </c>
    </row>
    <row r="7276" spans="1:29" x14ac:dyDescent="0.3">
      <c r="A7276">
        <v>2016</v>
      </c>
      <c r="B7276">
        <v>8</v>
      </c>
      <c r="C7276" s="1">
        <v>42613</v>
      </c>
      <c r="D7276">
        <v>19100</v>
      </c>
      <c r="E7276">
        <v>386</v>
      </c>
      <c r="F7276">
        <v>5</v>
      </c>
      <c r="G7276">
        <v>29</v>
      </c>
      <c r="H7276">
        <v>196</v>
      </c>
      <c r="I7276">
        <v>209</v>
      </c>
      <c r="J7276">
        <v>439</v>
      </c>
      <c r="K7276">
        <v>19925</v>
      </c>
      <c r="L7276">
        <v>364</v>
      </c>
      <c r="M7276">
        <v>7171</v>
      </c>
      <c r="N7276">
        <v>4156</v>
      </c>
      <c r="O7276">
        <v>57</v>
      </c>
      <c r="P7276">
        <v>11748</v>
      </c>
      <c r="Q7276">
        <v>3219</v>
      </c>
      <c r="R7276">
        <v>0</v>
      </c>
      <c r="S7276">
        <v>0</v>
      </c>
      <c r="T7276">
        <v>3219</v>
      </c>
      <c r="U7276">
        <v>8330</v>
      </c>
      <c r="V7276">
        <v>-5071</v>
      </c>
      <c r="W7276">
        <v>10255</v>
      </c>
      <c r="X7276">
        <v>4958</v>
      </c>
      <c r="Y7276">
        <v>0.56999999999999995</v>
      </c>
      <c r="Z7276">
        <v>75</v>
      </c>
      <c r="AA7276">
        <v>19716</v>
      </c>
      <c r="AB7276">
        <v>75</v>
      </c>
      <c r="AC7276">
        <v>83.11</v>
      </c>
    </row>
    <row r="7277" spans="1:29" x14ac:dyDescent="0.3">
      <c r="A7277">
        <v>2016</v>
      </c>
      <c r="B7277">
        <v>9</v>
      </c>
      <c r="C7277" s="1">
        <v>42614</v>
      </c>
      <c r="D7277">
        <v>19300</v>
      </c>
      <c r="E7277">
        <v>372</v>
      </c>
      <c r="F7277">
        <v>5</v>
      </c>
      <c r="G7277">
        <v>29</v>
      </c>
      <c r="H7277">
        <v>225</v>
      </c>
      <c r="I7277">
        <v>195</v>
      </c>
      <c r="J7277">
        <v>454</v>
      </c>
      <c r="K7277">
        <v>20126</v>
      </c>
      <c r="L7277">
        <v>359</v>
      </c>
      <c r="M7277">
        <v>7160</v>
      </c>
      <c r="N7277">
        <v>4237</v>
      </c>
      <c r="O7277">
        <v>73</v>
      </c>
      <c r="P7277">
        <v>11829</v>
      </c>
      <c r="Q7277">
        <v>3171</v>
      </c>
      <c r="R7277">
        <v>0</v>
      </c>
      <c r="S7277">
        <v>0</v>
      </c>
      <c r="T7277">
        <v>3171</v>
      </c>
      <c r="U7277">
        <v>8340</v>
      </c>
      <c r="V7277">
        <v>-5096</v>
      </c>
      <c r="W7277">
        <v>10444</v>
      </c>
      <c r="X7277">
        <v>5127</v>
      </c>
      <c r="Y7277">
        <v>0.56000000000000005</v>
      </c>
      <c r="Z7277">
        <v>75</v>
      </c>
      <c r="AA7277">
        <v>19931</v>
      </c>
      <c r="AB7277">
        <v>74</v>
      </c>
      <c r="AC7277">
        <v>83.18</v>
      </c>
    </row>
    <row r="7278" spans="1:29" x14ac:dyDescent="0.3">
      <c r="A7278">
        <v>2016</v>
      </c>
      <c r="B7278">
        <v>9</v>
      </c>
      <c r="C7278" s="1">
        <v>42615</v>
      </c>
      <c r="D7278">
        <v>19300</v>
      </c>
      <c r="E7278">
        <v>375</v>
      </c>
      <c r="F7278">
        <v>5</v>
      </c>
      <c r="G7278">
        <v>29</v>
      </c>
      <c r="H7278">
        <v>250</v>
      </c>
      <c r="I7278">
        <v>196</v>
      </c>
      <c r="J7278">
        <v>480</v>
      </c>
      <c r="K7278">
        <v>20155</v>
      </c>
      <c r="L7278">
        <v>355</v>
      </c>
      <c r="M7278">
        <v>7161</v>
      </c>
      <c r="N7278">
        <v>4219</v>
      </c>
      <c r="O7278">
        <v>77</v>
      </c>
      <c r="P7278">
        <v>11812</v>
      </c>
      <c r="Q7278">
        <v>3176</v>
      </c>
      <c r="R7278">
        <v>0</v>
      </c>
      <c r="S7278">
        <v>0</v>
      </c>
      <c r="T7278">
        <v>3176</v>
      </c>
      <c r="U7278">
        <v>8410</v>
      </c>
      <c r="V7278">
        <v>-4986</v>
      </c>
      <c r="W7278">
        <v>10376</v>
      </c>
      <c r="X7278">
        <v>5167</v>
      </c>
      <c r="Y7278">
        <v>0.56000000000000005</v>
      </c>
      <c r="Z7278">
        <v>74</v>
      </c>
      <c r="AA7278">
        <v>19959</v>
      </c>
      <c r="AB7278">
        <v>74</v>
      </c>
      <c r="AC7278">
        <v>83.24</v>
      </c>
    </row>
    <row r="7279" spans="1:29" x14ac:dyDescent="0.3">
      <c r="A7279">
        <v>2016</v>
      </c>
      <c r="B7279">
        <v>9</v>
      </c>
      <c r="C7279" s="1">
        <v>42616</v>
      </c>
      <c r="D7279">
        <v>19100</v>
      </c>
      <c r="E7279">
        <v>392</v>
      </c>
      <c r="F7279">
        <v>5</v>
      </c>
      <c r="G7279">
        <v>29</v>
      </c>
      <c r="H7279">
        <v>249</v>
      </c>
      <c r="I7279">
        <v>201</v>
      </c>
      <c r="J7279">
        <v>484</v>
      </c>
      <c r="K7279">
        <v>19976</v>
      </c>
      <c r="L7279">
        <v>347</v>
      </c>
      <c r="M7279">
        <v>7155</v>
      </c>
      <c r="N7279">
        <v>4209</v>
      </c>
      <c r="O7279">
        <v>75</v>
      </c>
      <c r="P7279">
        <v>11785</v>
      </c>
      <c r="Q7279">
        <v>3129</v>
      </c>
      <c r="R7279">
        <v>0</v>
      </c>
      <c r="S7279">
        <v>0</v>
      </c>
      <c r="T7279">
        <v>3129</v>
      </c>
      <c r="U7279">
        <v>8410</v>
      </c>
      <c r="V7279">
        <v>-4925</v>
      </c>
      <c r="W7279">
        <v>10206</v>
      </c>
      <c r="X7279">
        <v>5062</v>
      </c>
      <c r="Y7279">
        <v>0.56999999999999995</v>
      </c>
      <c r="Z7279">
        <v>75</v>
      </c>
      <c r="AA7279">
        <v>19775</v>
      </c>
      <c r="AB7279">
        <v>74</v>
      </c>
      <c r="AC7279">
        <v>83.32</v>
      </c>
    </row>
    <row r="7280" spans="1:29" x14ac:dyDescent="0.3">
      <c r="A7280">
        <v>2016</v>
      </c>
      <c r="B7280">
        <v>9</v>
      </c>
      <c r="C7280" s="1">
        <v>42617</v>
      </c>
      <c r="D7280">
        <v>18800</v>
      </c>
      <c r="E7280">
        <v>390</v>
      </c>
      <c r="F7280">
        <v>4</v>
      </c>
      <c r="G7280">
        <v>30</v>
      </c>
      <c r="H7280">
        <v>260</v>
      </c>
      <c r="I7280">
        <v>252</v>
      </c>
      <c r="J7280">
        <v>546</v>
      </c>
      <c r="K7280">
        <v>19736</v>
      </c>
      <c r="L7280">
        <v>369</v>
      </c>
      <c r="M7280">
        <v>7169</v>
      </c>
      <c r="N7280">
        <v>4211</v>
      </c>
      <c r="O7280">
        <v>72</v>
      </c>
      <c r="P7280">
        <v>11821</v>
      </c>
      <c r="Q7280">
        <v>3082</v>
      </c>
      <c r="R7280">
        <v>0</v>
      </c>
      <c r="S7280">
        <v>0</v>
      </c>
      <c r="T7280">
        <v>3082</v>
      </c>
      <c r="U7280">
        <v>8260</v>
      </c>
      <c r="V7280">
        <v>-5018</v>
      </c>
      <c r="W7280">
        <v>10067</v>
      </c>
      <c r="X7280">
        <v>4833</v>
      </c>
      <c r="Y7280">
        <v>0.57999999999999996</v>
      </c>
      <c r="Z7280">
        <v>76</v>
      </c>
      <c r="AA7280">
        <v>19484</v>
      </c>
      <c r="AB7280">
        <v>75</v>
      </c>
      <c r="AC7280">
        <v>83.42</v>
      </c>
    </row>
    <row r="7281" spans="1:29" x14ac:dyDescent="0.3">
      <c r="A7281">
        <v>2016</v>
      </c>
      <c r="B7281">
        <v>9</v>
      </c>
      <c r="C7281" s="1">
        <v>42618</v>
      </c>
      <c r="D7281">
        <v>18700</v>
      </c>
      <c r="E7281">
        <v>391</v>
      </c>
      <c r="F7281">
        <v>5</v>
      </c>
      <c r="G7281">
        <v>46</v>
      </c>
      <c r="H7281">
        <v>236</v>
      </c>
      <c r="I7281">
        <v>275</v>
      </c>
      <c r="J7281">
        <v>561</v>
      </c>
      <c r="K7281">
        <v>19652</v>
      </c>
      <c r="L7281">
        <v>330</v>
      </c>
      <c r="M7281">
        <v>7172</v>
      </c>
      <c r="N7281">
        <v>4228</v>
      </c>
      <c r="O7281">
        <v>70</v>
      </c>
      <c r="P7281">
        <v>11800</v>
      </c>
      <c r="Q7281">
        <v>3026</v>
      </c>
      <c r="R7281">
        <v>0</v>
      </c>
      <c r="S7281">
        <v>0</v>
      </c>
      <c r="T7281">
        <v>3026</v>
      </c>
      <c r="U7281">
        <v>8130</v>
      </c>
      <c r="V7281">
        <v>-5076</v>
      </c>
      <c r="W7281">
        <v>10114</v>
      </c>
      <c r="X7281">
        <v>4826</v>
      </c>
      <c r="Y7281">
        <v>0.57999999999999996</v>
      </c>
      <c r="Z7281">
        <v>75</v>
      </c>
      <c r="AA7281">
        <v>19377</v>
      </c>
      <c r="AB7281">
        <v>75</v>
      </c>
      <c r="AC7281">
        <v>83.51</v>
      </c>
    </row>
    <row r="7282" spans="1:29" x14ac:dyDescent="0.3">
      <c r="A7282">
        <v>2016</v>
      </c>
      <c r="B7282">
        <v>9</v>
      </c>
      <c r="C7282" s="1">
        <v>42619</v>
      </c>
      <c r="D7282">
        <v>18500</v>
      </c>
      <c r="E7282">
        <v>403</v>
      </c>
      <c r="F7282">
        <v>5</v>
      </c>
      <c r="G7282">
        <v>34</v>
      </c>
      <c r="H7282">
        <v>222</v>
      </c>
      <c r="I7282">
        <v>256</v>
      </c>
      <c r="J7282">
        <v>517</v>
      </c>
      <c r="K7282">
        <v>19420</v>
      </c>
      <c r="L7282">
        <v>336</v>
      </c>
      <c r="M7282">
        <v>7170</v>
      </c>
      <c r="N7282">
        <v>4237</v>
      </c>
      <c r="O7282">
        <v>75</v>
      </c>
      <c r="P7282">
        <v>11818</v>
      </c>
      <c r="Q7282">
        <v>2967</v>
      </c>
      <c r="R7282">
        <v>0</v>
      </c>
      <c r="S7282">
        <v>0</v>
      </c>
      <c r="T7282">
        <v>2967</v>
      </c>
      <c r="U7282">
        <v>7870</v>
      </c>
      <c r="V7282">
        <v>-5359</v>
      </c>
      <c r="W7282">
        <v>10202</v>
      </c>
      <c r="X7282">
        <v>4636</v>
      </c>
      <c r="Y7282">
        <v>0.59</v>
      </c>
      <c r="Z7282">
        <v>76</v>
      </c>
      <c r="AA7282">
        <v>19164</v>
      </c>
      <c r="AB7282">
        <v>76</v>
      </c>
      <c r="AC7282">
        <v>83.63</v>
      </c>
    </row>
    <row r="7283" spans="1:29" x14ac:dyDescent="0.3">
      <c r="A7283">
        <v>2016</v>
      </c>
      <c r="B7283">
        <v>9</v>
      </c>
      <c r="C7283" s="1">
        <v>42620</v>
      </c>
      <c r="D7283">
        <v>18300</v>
      </c>
      <c r="E7283">
        <v>414</v>
      </c>
      <c r="F7283">
        <v>5</v>
      </c>
      <c r="G7283">
        <v>30</v>
      </c>
      <c r="H7283">
        <v>255</v>
      </c>
      <c r="I7283">
        <v>207</v>
      </c>
      <c r="J7283">
        <v>497</v>
      </c>
      <c r="K7283">
        <v>19211</v>
      </c>
      <c r="L7283">
        <v>351</v>
      </c>
      <c r="M7283">
        <v>7174</v>
      </c>
      <c r="N7283">
        <v>4230</v>
      </c>
      <c r="O7283">
        <v>70</v>
      </c>
      <c r="P7283">
        <v>11825</v>
      </c>
      <c r="Q7283">
        <v>2917</v>
      </c>
      <c r="R7283">
        <v>0</v>
      </c>
      <c r="S7283">
        <v>0</v>
      </c>
      <c r="T7283">
        <v>2917</v>
      </c>
      <c r="U7283">
        <v>7760</v>
      </c>
      <c r="V7283">
        <v>-5464</v>
      </c>
      <c r="W7283">
        <v>10137</v>
      </c>
      <c r="X7283">
        <v>4469</v>
      </c>
      <c r="Y7283">
        <v>0.59</v>
      </c>
      <c r="Z7283">
        <v>77</v>
      </c>
      <c r="AA7283">
        <v>19004</v>
      </c>
      <c r="AB7283">
        <v>76</v>
      </c>
      <c r="AC7283">
        <v>83.76</v>
      </c>
    </row>
    <row r="7284" spans="1:29" x14ac:dyDescent="0.3">
      <c r="A7284">
        <v>2016</v>
      </c>
      <c r="B7284">
        <v>9</v>
      </c>
      <c r="C7284" s="1">
        <v>42621</v>
      </c>
      <c r="D7284">
        <v>18400</v>
      </c>
      <c r="E7284">
        <v>414</v>
      </c>
      <c r="F7284">
        <v>4</v>
      </c>
      <c r="G7284">
        <v>30</v>
      </c>
      <c r="H7284">
        <v>258</v>
      </c>
      <c r="I7284">
        <v>212</v>
      </c>
      <c r="J7284">
        <v>505</v>
      </c>
      <c r="K7284">
        <v>19319</v>
      </c>
      <c r="L7284">
        <v>364</v>
      </c>
      <c r="M7284">
        <v>7172</v>
      </c>
      <c r="N7284">
        <v>4228</v>
      </c>
      <c r="O7284">
        <v>70</v>
      </c>
      <c r="P7284">
        <v>11833</v>
      </c>
      <c r="Q7284">
        <v>2860</v>
      </c>
      <c r="R7284">
        <v>0</v>
      </c>
      <c r="S7284">
        <v>0</v>
      </c>
      <c r="T7284">
        <v>2860</v>
      </c>
      <c r="U7284">
        <v>7790</v>
      </c>
      <c r="V7284">
        <v>-5398</v>
      </c>
      <c r="W7284">
        <v>10223</v>
      </c>
      <c r="X7284">
        <v>4625</v>
      </c>
      <c r="Y7284">
        <v>0.59</v>
      </c>
      <c r="Z7284">
        <v>76</v>
      </c>
      <c r="AA7284">
        <v>19107</v>
      </c>
      <c r="AB7284">
        <v>76</v>
      </c>
      <c r="AC7284">
        <v>83.86</v>
      </c>
    </row>
    <row r="7285" spans="1:29" x14ac:dyDescent="0.3">
      <c r="A7285">
        <v>2016</v>
      </c>
      <c r="B7285">
        <v>9</v>
      </c>
      <c r="C7285" s="1">
        <v>42622</v>
      </c>
      <c r="D7285">
        <v>18500</v>
      </c>
      <c r="E7285">
        <v>408</v>
      </c>
      <c r="F7285">
        <v>5</v>
      </c>
      <c r="G7285">
        <v>30</v>
      </c>
      <c r="H7285">
        <v>236</v>
      </c>
      <c r="I7285">
        <v>247</v>
      </c>
      <c r="J7285">
        <v>518</v>
      </c>
      <c r="K7285">
        <v>19426</v>
      </c>
      <c r="L7285">
        <v>364</v>
      </c>
      <c r="M7285">
        <v>5997</v>
      </c>
      <c r="N7285">
        <v>3622</v>
      </c>
      <c r="O7285">
        <v>72</v>
      </c>
      <c r="P7285">
        <v>10055</v>
      </c>
      <c r="Q7285">
        <v>2859</v>
      </c>
      <c r="R7285">
        <v>0</v>
      </c>
      <c r="S7285">
        <v>0</v>
      </c>
      <c r="T7285">
        <v>2859</v>
      </c>
      <c r="U7285">
        <v>7620</v>
      </c>
      <c r="V7285">
        <v>-3775</v>
      </c>
      <c r="W7285">
        <v>10488</v>
      </c>
      <c r="X7285">
        <v>6512</v>
      </c>
      <c r="Y7285">
        <v>0.49</v>
      </c>
      <c r="Z7285">
        <v>66</v>
      </c>
      <c r="AA7285">
        <v>19179</v>
      </c>
      <c r="AB7285">
        <v>66</v>
      </c>
      <c r="AC7285">
        <v>83.74</v>
      </c>
    </row>
    <row r="7286" spans="1:29" x14ac:dyDescent="0.3">
      <c r="A7286">
        <v>2016</v>
      </c>
      <c r="B7286">
        <v>9</v>
      </c>
      <c r="C7286" s="1">
        <v>42623</v>
      </c>
      <c r="D7286">
        <v>18200</v>
      </c>
      <c r="E7286">
        <v>398</v>
      </c>
      <c r="F7286">
        <v>5</v>
      </c>
      <c r="G7286">
        <v>29</v>
      </c>
      <c r="H7286">
        <v>202</v>
      </c>
      <c r="I7286">
        <v>245</v>
      </c>
      <c r="J7286">
        <v>481</v>
      </c>
      <c r="K7286">
        <v>19079</v>
      </c>
      <c r="L7286">
        <v>364</v>
      </c>
      <c r="M7286">
        <v>4999</v>
      </c>
      <c r="N7286">
        <v>3324</v>
      </c>
      <c r="O7286">
        <v>79</v>
      </c>
      <c r="P7286">
        <v>8765</v>
      </c>
      <c r="Q7286">
        <v>2811</v>
      </c>
      <c r="R7286">
        <v>0</v>
      </c>
      <c r="S7286">
        <v>0</v>
      </c>
      <c r="T7286">
        <v>2811</v>
      </c>
      <c r="U7286">
        <v>7620</v>
      </c>
      <c r="V7286">
        <v>-2491</v>
      </c>
      <c r="W7286">
        <v>10191</v>
      </c>
      <c r="X7286">
        <v>7503</v>
      </c>
      <c r="Y7286">
        <v>0.43</v>
      </c>
      <c r="Z7286">
        <v>61</v>
      </c>
      <c r="AA7286">
        <v>18834</v>
      </c>
      <c r="AB7286">
        <v>60</v>
      </c>
      <c r="AC7286">
        <v>83.53</v>
      </c>
    </row>
    <row r="7287" spans="1:29" x14ac:dyDescent="0.3">
      <c r="A7287">
        <v>2016</v>
      </c>
      <c r="B7287">
        <v>9</v>
      </c>
      <c r="C7287" s="1">
        <v>42624</v>
      </c>
      <c r="D7287">
        <v>17800</v>
      </c>
      <c r="E7287">
        <v>365</v>
      </c>
      <c r="F7287">
        <v>5</v>
      </c>
      <c r="G7287">
        <v>30</v>
      </c>
      <c r="H7287">
        <v>197</v>
      </c>
      <c r="I7287">
        <v>286</v>
      </c>
      <c r="J7287">
        <v>517</v>
      </c>
      <c r="K7287">
        <v>18682</v>
      </c>
      <c r="L7287">
        <v>342</v>
      </c>
      <c r="M7287">
        <v>4990</v>
      </c>
      <c r="N7287">
        <v>3316</v>
      </c>
      <c r="O7287">
        <v>77</v>
      </c>
      <c r="P7287">
        <v>8724</v>
      </c>
      <c r="Q7287">
        <v>2778</v>
      </c>
      <c r="R7287">
        <v>0</v>
      </c>
      <c r="S7287">
        <v>0</v>
      </c>
      <c r="T7287">
        <v>2778</v>
      </c>
      <c r="U7287">
        <v>7750</v>
      </c>
      <c r="V7287">
        <v>-2263</v>
      </c>
      <c r="W7287">
        <v>9637</v>
      </c>
      <c r="X7287">
        <v>7179</v>
      </c>
      <c r="Y7287">
        <v>0.44</v>
      </c>
      <c r="Z7287">
        <v>62</v>
      </c>
      <c r="AA7287">
        <v>18396</v>
      </c>
      <c r="AB7287">
        <v>61</v>
      </c>
      <c r="AC7287">
        <v>83.36</v>
      </c>
    </row>
    <row r="7288" spans="1:29" x14ac:dyDescent="0.3">
      <c r="A7288">
        <v>2016</v>
      </c>
      <c r="B7288">
        <v>9</v>
      </c>
      <c r="C7288" s="1">
        <v>42625</v>
      </c>
      <c r="D7288">
        <v>17600</v>
      </c>
      <c r="E7288">
        <v>367</v>
      </c>
      <c r="F7288">
        <v>5</v>
      </c>
      <c r="G7288">
        <v>31</v>
      </c>
      <c r="H7288">
        <v>194</v>
      </c>
      <c r="I7288">
        <v>341</v>
      </c>
      <c r="J7288">
        <v>571</v>
      </c>
      <c r="K7288">
        <v>18538</v>
      </c>
      <c r="L7288">
        <v>335</v>
      </c>
      <c r="M7288">
        <v>4992</v>
      </c>
      <c r="N7288">
        <v>3320</v>
      </c>
      <c r="O7288">
        <v>67</v>
      </c>
      <c r="P7288">
        <v>8714</v>
      </c>
      <c r="Q7288">
        <v>2733</v>
      </c>
      <c r="R7288">
        <v>0</v>
      </c>
      <c r="S7288">
        <v>0</v>
      </c>
      <c r="T7288">
        <v>2733</v>
      </c>
      <c r="U7288">
        <v>7770</v>
      </c>
      <c r="V7288">
        <v>-2150</v>
      </c>
      <c r="W7288">
        <v>9432</v>
      </c>
      <c r="X7288">
        <v>7090</v>
      </c>
      <c r="Y7288">
        <v>0.45</v>
      </c>
      <c r="Z7288">
        <v>62</v>
      </c>
      <c r="AA7288">
        <v>18197</v>
      </c>
      <c r="AB7288">
        <v>61</v>
      </c>
      <c r="AC7288">
        <v>83.21</v>
      </c>
    </row>
    <row r="7289" spans="1:29" x14ac:dyDescent="0.3">
      <c r="A7289">
        <v>2016</v>
      </c>
      <c r="B7289">
        <v>9</v>
      </c>
      <c r="C7289" s="1">
        <v>42626</v>
      </c>
      <c r="D7289">
        <v>17700</v>
      </c>
      <c r="E7289">
        <v>370</v>
      </c>
      <c r="F7289">
        <v>5</v>
      </c>
      <c r="G7289">
        <v>30</v>
      </c>
      <c r="H7289">
        <v>174</v>
      </c>
      <c r="I7289">
        <v>271</v>
      </c>
      <c r="J7289">
        <v>480</v>
      </c>
      <c r="K7289">
        <v>18550</v>
      </c>
      <c r="L7289">
        <v>338</v>
      </c>
      <c r="M7289">
        <v>3992</v>
      </c>
      <c r="N7289">
        <v>3321</v>
      </c>
      <c r="O7289">
        <v>55</v>
      </c>
      <c r="P7289">
        <v>7706</v>
      </c>
      <c r="Q7289">
        <v>2678</v>
      </c>
      <c r="R7289">
        <v>0</v>
      </c>
      <c r="S7289">
        <v>0</v>
      </c>
      <c r="T7289">
        <v>2678</v>
      </c>
      <c r="U7289">
        <v>7650</v>
      </c>
      <c r="V7289">
        <v>-1317</v>
      </c>
      <c r="W7289">
        <v>9670</v>
      </c>
      <c r="X7289">
        <v>8166</v>
      </c>
      <c r="Y7289">
        <v>0.39</v>
      </c>
      <c r="Z7289">
        <v>56</v>
      </c>
      <c r="AA7289">
        <v>18279</v>
      </c>
      <c r="AB7289">
        <v>55</v>
      </c>
      <c r="AC7289">
        <v>82.98</v>
      </c>
    </row>
    <row r="7290" spans="1:29" x14ac:dyDescent="0.3">
      <c r="A7290">
        <v>2016</v>
      </c>
      <c r="B7290">
        <v>9</v>
      </c>
      <c r="C7290" s="1">
        <v>42627</v>
      </c>
      <c r="D7290">
        <v>17500</v>
      </c>
      <c r="E7290">
        <v>376</v>
      </c>
      <c r="F7290">
        <v>5</v>
      </c>
      <c r="G7290">
        <v>30</v>
      </c>
      <c r="H7290">
        <v>167</v>
      </c>
      <c r="I7290">
        <v>246</v>
      </c>
      <c r="J7290">
        <v>448</v>
      </c>
      <c r="K7290">
        <v>18324</v>
      </c>
      <c r="L7290">
        <v>337</v>
      </c>
      <c r="M7290">
        <v>3494</v>
      </c>
      <c r="N7290">
        <v>3309</v>
      </c>
      <c r="O7290">
        <v>52</v>
      </c>
      <c r="P7290">
        <v>7192</v>
      </c>
      <c r="Q7290">
        <v>2624</v>
      </c>
      <c r="R7290">
        <v>0</v>
      </c>
      <c r="S7290">
        <v>0</v>
      </c>
      <c r="T7290">
        <v>2624</v>
      </c>
      <c r="U7290">
        <v>7630</v>
      </c>
      <c r="V7290">
        <v>-820</v>
      </c>
      <c r="W7290">
        <v>9511</v>
      </c>
      <c r="X7290">
        <v>8507</v>
      </c>
      <c r="Y7290">
        <v>0.37</v>
      </c>
      <c r="Z7290">
        <v>54</v>
      </c>
      <c r="AA7290">
        <v>18078</v>
      </c>
      <c r="AB7290">
        <v>53</v>
      </c>
      <c r="AC7290">
        <v>82.73</v>
      </c>
    </row>
    <row r="7291" spans="1:29" x14ac:dyDescent="0.3">
      <c r="A7291">
        <v>2016</v>
      </c>
      <c r="B7291">
        <v>9</v>
      </c>
      <c r="C7291" s="1">
        <v>42628</v>
      </c>
      <c r="D7291">
        <v>17100</v>
      </c>
      <c r="E7291">
        <v>374</v>
      </c>
      <c r="F7291">
        <v>4</v>
      </c>
      <c r="G7291">
        <v>30</v>
      </c>
      <c r="H7291">
        <v>187</v>
      </c>
      <c r="I7291">
        <v>255</v>
      </c>
      <c r="J7291">
        <v>476</v>
      </c>
      <c r="K7291">
        <v>17950</v>
      </c>
      <c r="L7291">
        <v>311</v>
      </c>
      <c r="M7291">
        <v>4490</v>
      </c>
      <c r="N7291">
        <v>3317</v>
      </c>
      <c r="O7291">
        <v>78</v>
      </c>
      <c r="P7291">
        <v>8197</v>
      </c>
      <c r="Q7291">
        <v>2572</v>
      </c>
      <c r="R7291">
        <v>0</v>
      </c>
      <c r="S7291">
        <v>0</v>
      </c>
      <c r="T7291">
        <v>2572</v>
      </c>
      <c r="U7291">
        <v>7750</v>
      </c>
      <c r="V7291">
        <v>-1643</v>
      </c>
      <c r="W7291">
        <v>9004</v>
      </c>
      <c r="X7291">
        <v>7181</v>
      </c>
      <c r="Y7291">
        <v>0.43</v>
      </c>
      <c r="Z7291">
        <v>60</v>
      </c>
      <c r="AA7291">
        <v>17695</v>
      </c>
      <c r="AB7291">
        <v>59</v>
      </c>
      <c r="AC7291">
        <v>82.61</v>
      </c>
    </row>
    <row r="7292" spans="1:29" x14ac:dyDescent="0.3">
      <c r="A7292">
        <v>2016</v>
      </c>
      <c r="B7292">
        <v>9</v>
      </c>
      <c r="C7292" s="1">
        <v>42629</v>
      </c>
      <c r="D7292">
        <v>17000</v>
      </c>
      <c r="E7292">
        <v>385</v>
      </c>
      <c r="F7292">
        <v>5</v>
      </c>
      <c r="G7292">
        <v>31</v>
      </c>
      <c r="H7292">
        <v>185</v>
      </c>
      <c r="I7292">
        <v>245</v>
      </c>
      <c r="J7292">
        <v>466</v>
      </c>
      <c r="K7292">
        <v>17851</v>
      </c>
      <c r="L7292">
        <v>321</v>
      </c>
      <c r="M7292">
        <v>5490</v>
      </c>
      <c r="N7292">
        <v>3327</v>
      </c>
      <c r="O7292">
        <v>79</v>
      </c>
      <c r="P7292">
        <v>9216</v>
      </c>
      <c r="Q7292">
        <v>2570</v>
      </c>
      <c r="R7292">
        <v>0</v>
      </c>
      <c r="S7292">
        <v>0</v>
      </c>
      <c r="T7292">
        <v>2570</v>
      </c>
      <c r="U7292">
        <v>7780</v>
      </c>
      <c r="V7292">
        <v>-2641</v>
      </c>
      <c r="W7292">
        <v>8885</v>
      </c>
      <c r="X7292">
        <v>6064</v>
      </c>
      <c r="Y7292">
        <v>0.49</v>
      </c>
      <c r="Z7292">
        <v>66</v>
      </c>
      <c r="AA7292">
        <v>17606</v>
      </c>
      <c r="AB7292">
        <v>66</v>
      </c>
      <c r="AC7292">
        <v>82.6</v>
      </c>
    </row>
    <row r="7293" spans="1:29" x14ac:dyDescent="0.3">
      <c r="A7293">
        <v>2016</v>
      </c>
      <c r="B7293">
        <v>9</v>
      </c>
      <c r="C7293" s="1">
        <v>42630</v>
      </c>
      <c r="D7293">
        <v>16800</v>
      </c>
      <c r="E7293">
        <v>366</v>
      </c>
      <c r="F7293">
        <v>5</v>
      </c>
      <c r="G7293">
        <v>31</v>
      </c>
      <c r="H7293">
        <v>174</v>
      </c>
      <c r="I7293">
        <v>255</v>
      </c>
      <c r="J7293">
        <v>465</v>
      </c>
      <c r="K7293">
        <v>17631</v>
      </c>
      <c r="L7293">
        <v>324</v>
      </c>
      <c r="M7293">
        <v>5990</v>
      </c>
      <c r="N7293">
        <v>3323</v>
      </c>
      <c r="O7293">
        <v>79</v>
      </c>
      <c r="P7293">
        <v>9716</v>
      </c>
      <c r="Q7293">
        <v>2516</v>
      </c>
      <c r="R7293">
        <v>0</v>
      </c>
      <c r="S7293">
        <v>0</v>
      </c>
      <c r="T7293">
        <v>2516</v>
      </c>
      <c r="U7293">
        <v>7730</v>
      </c>
      <c r="V7293">
        <v>-3157</v>
      </c>
      <c r="W7293">
        <v>8732</v>
      </c>
      <c r="X7293">
        <v>5399</v>
      </c>
      <c r="Y7293">
        <v>0.53</v>
      </c>
      <c r="Z7293">
        <v>69</v>
      </c>
      <c r="AA7293">
        <v>17376</v>
      </c>
      <c r="AB7293">
        <v>69</v>
      </c>
      <c r="AC7293">
        <v>82.67</v>
      </c>
    </row>
    <row r="7294" spans="1:29" x14ac:dyDescent="0.3">
      <c r="A7294">
        <v>2016</v>
      </c>
      <c r="B7294">
        <v>9</v>
      </c>
      <c r="C7294" s="1">
        <v>42631</v>
      </c>
      <c r="D7294">
        <v>16400</v>
      </c>
      <c r="E7294">
        <v>335</v>
      </c>
      <c r="F7294">
        <v>5</v>
      </c>
      <c r="G7294">
        <v>31</v>
      </c>
      <c r="H7294">
        <v>204</v>
      </c>
      <c r="I7294">
        <v>321</v>
      </c>
      <c r="J7294">
        <v>561</v>
      </c>
      <c r="K7294">
        <v>17296</v>
      </c>
      <c r="L7294">
        <v>315</v>
      </c>
      <c r="M7294">
        <v>5994</v>
      </c>
      <c r="N7294">
        <v>3315</v>
      </c>
      <c r="O7294">
        <v>73</v>
      </c>
      <c r="P7294">
        <v>9697</v>
      </c>
      <c r="Q7294">
        <v>2475</v>
      </c>
      <c r="R7294">
        <v>0</v>
      </c>
      <c r="S7294">
        <v>0</v>
      </c>
      <c r="T7294">
        <v>2475</v>
      </c>
      <c r="U7294">
        <v>7690</v>
      </c>
      <c r="V7294">
        <v>-3054</v>
      </c>
      <c r="W7294">
        <v>8352</v>
      </c>
      <c r="X7294">
        <v>5124</v>
      </c>
      <c r="Y7294">
        <v>0.54</v>
      </c>
      <c r="Z7294">
        <v>70</v>
      </c>
      <c r="AA7294">
        <v>16975</v>
      </c>
      <c r="AB7294">
        <v>70</v>
      </c>
      <c r="AC7294">
        <v>82.76</v>
      </c>
    </row>
    <row r="7295" spans="1:29" x14ac:dyDescent="0.3">
      <c r="A7295">
        <v>2016</v>
      </c>
      <c r="B7295">
        <v>9</v>
      </c>
      <c r="C7295" s="1">
        <v>42632</v>
      </c>
      <c r="D7295">
        <v>16000</v>
      </c>
      <c r="E7295">
        <v>368</v>
      </c>
      <c r="F7295">
        <v>6</v>
      </c>
      <c r="G7295">
        <v>31</v>
      </c>
      <c r="H7295">
        <v>215</v>
      </c>
      <c r="I7295">
        <v>328</v>
      </c>
      <c r="J7295">
        <v>580</v>
      </c>
      <c r="K7295">
        <v>16948</v>
      </c>
      <c r="L7295">
        <v>325</v>
      </c>
      <c r="M7295">
        <v>6490</v>
      </c>
      <c r="N7295">
        <v>3330</v>
      </c>
      <c r="O7295">
        <v>76</v>
      </c>
      <c r="P7295">
        <v>10221</v>
      </c>
      <c r="Q7295">
        <v>2418</v>
      </c>
      <c r="R7295">
        <v>0</v>
      </c>
      <c r="S7295">
        <v>0</v>
      </c>
      <c r="T7295">
        <v>2418</v>
      </c>
      <c r="U7295">
        <v>7660</v>
      </c>
      <c r="V7295">
        <v>-3553</v>
      </c>
      <c r="W7295">
        <v>8031</v>
      </c>
      <c r="X7295">
        <v>4308</v>
      </c>
      <c r="Y7295">
        <v>0.57999999999999996</v>
      </c>
      <c r="Z7295">
        <v>75</v>
      </c>
      <c r="AA7295">
        <v>16620</v>
      </c>
      <c r="AB7295">
        <v>74</v>
      </c>
      <c r="AC7295">
        <v>82.97</v>
      </c>
    </row>
    <row r="7296" spans="1:29" x14ac:dyDescent="0.3">
      <c r="A7296">
        <v>2016</v>
      </c>
      <c r="B7296">
        <v>9</v>
      </c>
      <c r="C7296" s="1">
        <v>42633</v>
      </c>
      <c r="D7296">
        <v>15600</v>
      </c>
      <c r="E7296">
        <v>362</v>
      </c>
      <c r="F7296">
        <v>6</v>
      </c>
      <c r="G7296">
        <v>31</v>
      </c>
      <c r="H7296">
        <v>174</v>
      </c>
      <c r="I7296">
        <v>288</v>
      </c>
      <c r="J7296">
        <v>499</v>
      </c>
      <c r="K7296">
        <v>16461</v>
      </c>
      <c r="L7296">
        <v>325</v>
      </c>
      <c r="M7296">
        <v>6491</v>
      </c>
      <c r="N7296">
        <v>3348</v>
      </c>
      <c r="O7296">
        <v>68</v>
      </c>
      <c r="P7296">
        <v>10231</v>
      </c>
      <c r="Q7296">
        <v>2404</v>
      </c>
      <c r="R7296">
        <v>0</v>
      </c>
      <c r="S7296">
        <v>0</v>
      </c>
      <c r="T7296">
        <v>2404</v>
      </c>
      <c r="U7296">
        <v>7450</v>
      </c>
      <c r="V7296">
        <v>-3845</v>
      </c>
      <c r="W7296">
        <v>7839</v>
      </c>
      <c r="X7296">
        <v>3825</v>
      </c>
      <c r="Y7296">
        <v>0.59</v>
      </c>
      <c r="Z7296">
        <v>77</v>
      </c>
      <c r="AA7296">
        <v>16173</v>
      </c>
      <c r="AB7296">
        <v>76</v>
      </c>
      <c r="AC7296">
        <v>83.24</v>
      </c>
    </row>
    <row r="7297" spans="1:29" x14ac:dyDescent="0.3">
      <c r="A7297">
        <v>2016</v>
      </c>
      <c r="B7297">
        <v>9</v>
      </c>
      <c r="C7297" s="1">
        <v>42634</v>
      </c>
      <c r="D7297">
        <v>15300</v>
      </c>
      <c r="E7297">
        <v>382</v>
      </c>
      <c r="F7297">
        <v>5</v>
      </c>
      <c r="G7297">
        <v>30</v>
      </c>
      <c r="H7297">
        <v>165</v>
      </c>
      <c r="I7297">
        <v>262</v>
      </c>
      <c r="J7297">
        <v>462</v>
      </c>
      <c r="K7297">
        <v>16144</v>
      </c>
      <c r="L7297">
        <v>332</v>
      </c>
      <c r="M7297">
        <v>6493</v>
      </c>
      <c r="N7297">
        <v>3377</v>
      </c>
      <c r="O7297">
        <v>62</v>
      </c>
      <c r="P7297">
        <v>10264</v>
      </c>
      <c r="Q7297">
        <v>2369</v>
      </c>
      <c r="R7297">
        <v>0</v>
      </c>
      <c r="S7297">
        <v>0</v>
      </c>
      <c r="T7297">
        <v>2369</v>
      </c>
      <c r="U7297">
        <v>7220</v>
      </c>
      <c r="V7297">
        <v>-4122</v>
      </c>
      <c r="W7297">
        <v>7799</v>
      </c>
      <c r="X7297">
        <v>3511</v>
      </c>
      <c r="Y7297">
        <v>0.61</v>
      </c>
      <c r="Z7297">
        <v>78</v>
      </c>
      <c r="AA7297">
        <v>15882</v>
      </c>
      <c r="AB7297">
        <v>78</v>
      </c>
      <c r="AC7297">
        <v>83.55</v>
      </c>
    </row>
    <row r="7298" spans="1:29" x14ac:dyDescent="0.3">
      <c r="A7298">
        <v>2016</v>
      </c>
      <c r="B7298">
        <v>9</v>
      </c>
      <c r="C7298" s="1">
        <v>42635</v>
      </c>
      <c r="D7298">
        <v>15500</v>
      </c>
      <c r="E7298">
        <v>399</v>
      </c>
      <c r="F7298">
        <v>5</v>
      </c>
      <c r="G7298">
        <v>31</v>
      </c>
      <c r="H7298">
        <v>142</v>
      </c>
      <c r="I7298">
        <v>299</v>
      </c>
      <c r="J7298">
        <v>477</v>
      </c>
      <c r="K7298">
        <v>16376</v>
      </c>
      <c r="L7298">
        <v>327</v>
      </c>
      <c r="M7298">
        <v>5488</v>
      </c>
      <c r="N7298">
        <v>3883</v>
      </c>
      <c r="O7298">
        <v>78</v>
      </c>
      <c r="P7298">
        <v>9776</v>
      </c>
      <c r="Q7298">
        <v>2335</v>
      </c>
      <c r="R7298">
        <v>0</v>
      </c>
      <c r="S7298">
        <v>0</v>
      </c>
      <c r="T7298">
        <v>2335</v>
      </c>
      <c r="U7298">
        <v>7050</v>
      </c>
      <c r="V7298">
        <v>-3767</v>
      </c>
      <c r="W7298">
        <v>8195</v>
      </c>
      <c r="X7298">
        <v>4265</v>
      </c>
      <c r="Y7298">
        <v>0.56999999999999995</v>
      </c>
      <c r="Z7298">
        <v>74</v>
      </c>
      <c r="AA7298">
        <v>16077</v>
      </c>
      <c r="AB7298">
        <v>73</v>
      </c>
      <c r="AC7298">
        <v>83.71</v>
      </c>
    </row>
    <row r="7299" spans="1:29" x14ac:dyDescent="0.3">
      <c r="A7299">
        <v>2016</v>
      </c>
      <c r="B7299">
        <v>9</v>
      </c>
      <c r="C7299" s="1">
        <v>42636</v>
      </c>
      <c r="D7299">
        <v>15300</v>
      </c>
      <c r="E7299">
        <v>397</v>
      </c>
      <c r="F7299">
        <v>5</v>
      </c>
      <c r="G7299">
        <v>30</v>
      </c>
      <c r="H7299">
        <v>156</v>
      </c>
      <c r="I7299">
        <v>291</v>
      </c>
      <c r="J7299">
        <v>482</v>
      </c>
      <c r="K7299">
        <v>16179</v>
      </c>
      <c r="L7299">
        <v>316</v>
      </c>
      <c r="M7299">
        <v>4986</v>
      </c>
      <c r="N7299">
        <v>4218</v>
      </c>
      <c r="O7299">
        <v>67</v>
      </c>
      <c r="P7299">
        <v>9587</v>
      </c>
      <c r="Q7299">
        <v>2319</v>
      </c>
      <c r="R7299">
        <v>0</v>
      </c>
      <c r="S7299">
        <v>0</v>
      </c>
      <c r="T7299">
        <v>2319</v>
      </c>
      <c r="U7299">
        <v>6920</v>
      </c>
      <c r="V7299">
        <v>-3692</v>
      </c>
      <c r="W7299">
        <v>8128</v>
      </c>
      <c r="X7299">
        <v>4274</v>
      </c>
      <c r="Y7299">
        <v>0.56999999999999995</v>
      </c>
      <c r="Z7299">
        <v>74</v>
      </c>
      <c r="AA7299">
        <v>15888</v>
      </c>
      <c r="AB7299">
        <v>73</v>
      </c>
      <c r="AC7299">
        <v>83.87</v>
      </c>
    </row>
    <row r="7300" spans="1:29" x14ac:dyDescent="0.3">
      <c r="A7300">
        <v>2016</v>
      </c>
      <c r="B7300">
        <v>9</v>
      </c>
      <c r="C7300" s="1">
        <v>42637</v>
      </c>
      <c r="D7300">
        <v>14800</v>
      </c>
      <c r="E7300">
        <v>394</v>
      </c>
      <c r="F7300">
        <v>4</v>
      </c>
      <c r="G7300">
        <v>30</v>
      </c>
      <c r="H7300">
        <v>212</v>
      </c>
      <c r="I7300">
        <v>349</v>
      </c>
      <c r="J7300">
        <v>595</v>
      </c>
      <c r="K7300">
        <v>15789</v>
      </c>
      <c r="L7300">
        <v>288</v>
      </c>
      <c r="M7300">
        <v>4995</v>
      </c>
      <c r="N7300">
        <v>4202</v>
      </c>
      <c r="O7300">
        <v>70</v>
      </c>
      <c r="P7300">
        <v>9555</v>
      </c>
      <c r="Q7300">
        <v>2281</v>
      </c>
      <c r="R7300">
        <v>0</v>
      </c>
      <c r="S7300">
        <v>0</v>
      </c>
      <c r="T7300">
        <v>2281</v>
      </c>
      <c r="U7300">
        <v>6800</v>
      </c>
      <c r="V7300">
        <v>-3642</v>
      </c>
      <c r="W7300">
        <v>7755</v>
      </c>
      <c r="X7300">
        <v>3954</v>
      </c>
      <c r="Y7300">
        <v>0.57999999999999996</v>
      </c>
      <c r="Z7300">
        <v>75</v>
      </c>
      <c r="AA7300">
        <v>15440</v>
      </c>
      <c r="AB7300">
        <v>74</v>
      </c>
      <c r="AC7300">
        <v>84.07</v>
      </c>
    </row>
    <row r="7301" spans="1:29" x14ac:dyDescent="0.3">
      <c r="A7301">
        <v>2016</v>
      </c>
      <c r="B7301">
        <v>9</v>
      </c>
      <c r="C7301" s="1">
        <v>42638</v>
      </c>
      <c r="D7301">
        <v>14200</v>
      </c>
      <c r="E7301">
        <v>347</v>
      </c>
      <c r="F7301">
        <v>5</v>
      </c>
      <c r="G7301">
        <v>30</v>
      </c>
      <c r="H7301">
        <v>211</v>
      </c>
      <c r="I7301">
        <v>415</v>
      </c>
      <c r="J7301">
        <v>661</v>
      </c>
      <c r="K7301">
        <v>15208</v>
      </c>
      <c r="L7301">
        <v>278</v>
      </c>
      <c r="M7301">
        <v>4995</v>
      </c>
      <c r="N7301">
        <v>4212</v>
      </c>
      <c r="O7301">
        <v>60</v>
      </c>
      <c r="P7301">
        <v>9546</v>
      </c>
      <c r="Q7301">
        <v>2235</v>
      </c>
      <c r="R7301">
        <v>0</v>
      </c>
      <c r="S7301">
        <v>0</v>
      </c>
      <c r="T7301">
        <v>2235</v>
      </c>
      <c r="U7301">
        <v>6780</v>
      </c>
      <c r="V7301">
        <v>-3558</v>
      </c>
      <c r="W7301">
        <v>7141</v>
      </c>
      <c r="X7301">
        <v>3427</v>
      </c>
      <c r="Y7301">
        <v>0.6</v>
      </c>
      <c r="Z7301">
        <v>77</v>
      </c>
      <c r="AA7301">
        <v>14793</v>
      </c>
      <c r="AB7301">
        <v>77</v>
      </c>
      <c r="AC7301">
        <v>84.35</v>
      </c>
    </row>
    <row r="7302" spans="1:29" x14ac:dyDescent="0.3">
      <c r="A7302">
        <v>2016</v>
      </c>
      <c r="B7302">
        <v>9</v>
      </c>
      <c r="C7302" s="1">
        <v>42639</v>
      </c>
      <c r="D7302">
        <v>13900</v>
      </c>
      <c r="E7302">
        <v>328</v>
      </c>
      <c r="F7302">
        <v>6</v>
      </c>
      <c r="G7302">
        <v>31</v>
      </c>
      <c r="H7302">
        <v>193</v>
      </c>
      <c r="I7302">
        <v>411</v>
      </c>
      <c r="J7302">
        <v>640</v>
      </c>
      <c r="K7302">
        <v>14868</v>
      </c>
      <c r="L7302">
        <v>296</v>
      </c>
      <c r="M7302">
        <v>4494</v>
      </c>
      <c r="N7302">
        <v>4198</v>
      </c>
      <c r="O7302">
        <v>66</v>
      </c>
      <c r="P7302">
        <v>9055</v>
      </c>
      <c r="Q7302">
        <v>2233</v>
      </c>
      <c r="R7302">
        <v>0</v>
      </c>
      <c r="S7302">
        <v>0</v>
      </c>
      <c r="T7302">
        <v>2233</v>
      </c>
      <c r="U7302">
        <v>6810</v>
      </c>
      <c r="V7302">
        <v>-3056</v>
      </c>
      <c r="W7302">
        <v>6793</v>
      </c>
      <c r="X7302">
        <v>3581</v>
      </c>
      <c r="Y7302">
        <v>0.57999999999999996</v>
      </c>
      <c r="Z7302">
        <v>76</v>
      </c>
      <c r="AA7302">
        <v>14457</v>
      </c>
      <c r="AB7302">
        <v>75</v>
      </c>
      <c r="AC7302">
        <v>84.58</v>
      </c>
    </row>
    <row r="7303" spans="1:29" x14ac:dyDescent="0.3">
      <c r="A7303">
        <v>2016</v>
      </c>
      <c r="B7303">
        <v>9</v>
      </c>
      <c r="C7303" s="1">
        <v>42640</v>
      </c>
      <c r="D7303">
        <v>13700</v>
      </c>
      <c r="E7303">
        <v>335</v>
      </c>
      <c r="F7303">
        <v>6</v>
      </c>
      <c r="G7303">
        <v>30</v>
      </c>
      <c r="H7303">
        <v>186</v>
      </c>
      <c r="I7303">
        <v>366</v>
      </c>
      <c r="J7303">
        <v>588</v>
      </c>
      <c r="K7303">
        <v>14623</v>
      </c>
      <c r="L7303">
        <v>313</v>
      </c>
      <c r="M7303">
        <v>3491</v>
      </c>
      <c r="N7303">
        <v>4247</v>
      </c>
      <c r="O7303">
        <v>69</v>
      </c>
      <c r="P7303">
        <v>8120</v>
      </c>
      <c r="Q7303">
        <v>2183</v>
      </c>
      <c r="R7303">
        <v>0</v>
      </c>
      <c r="S7303">
        <v>0</v>
      </c>
      <c r="T7303">
        <v>2183</v>
      </c>
      <c r="U7303">
        <v>6750</v>
      </c>
      <c r="V7303">
        <v>-2201</v>
      </c>
      <c r="W7303">
        <v>6674</v>
      </c>
      <c r="X7303">
        <v>4320</v>
      </c>
      <c r="Y7303">
        <v>0.53</v>
      </c>
      <c r="Z7303">
        <v>70</v>
      </c>
      <c r="AA7303">
        <v>14257</v>
      </c>
      <c r="AB7303">
        <v>70</v>
      </c>
      <c r="AC7303">
        <v>84.69</v>
      </c>
    </row>
    <row r="7304" spans="1:29" x14ac:dyDescent="0.3">
      <c r="A7304">
        <v>2016</v>
      </c>
      <c r="B7304">
        <v>9</v>
      </c>
      <c r="C7304" s="1">
        <v>42641</v>
      </c>
      <c r="D7304">
        <v>13300</v>
      </c>
      <c r="E7304">
        <v>343</v>
      </c>
      <c r="F7304">
        <v>6</v>
      </c>
      <c r="G7304">
        <v>30</v>
      </c>
      <c r="H7304">
        <v>179</v>
      </c>
      <c r="I7304">
        <v>333</v>
      </c>
      <c r="J7304">
        <v>547</v>
      </c>
      <c r="K7304">
        <v>14190</v>
      </c>
      <c r="L7304">
        <v>310</v>
      </c>
      <c r="M7304">
        <v>3483</v>
      </c>
      <c r="N7304">
        <v>4237</v>
      </c>
      <c r="O7304">
        <v>64</v>
      </c>
      <c r="P7304">
        <v>8093</v>
      </c>
      <c r="Q7304">
        <v>2186</v>
      </c>
      <c r="R7304">
        <v>0</v>
      </c>
      <c r="S7304">
        <v>0</v>
      </c>
      <c r="T7304">
        <v>2186</v>
      </c>
      <c r="U7304">
        <v>6680</v>
      </c>
      <c r="V7304">
        <v>-2287</v>
      </c>
      <c r="W7304">
        <v>6351</v>
      </c>
      <c r="X7304">
        <v>3911</v>
      </c>
      <c r="Y7304">
        <v>0.54</v>
      </c>
      <c r="Z7304">
        <v>72</v>
      </c>
      <c r="AA7304">
        <v>13857</v>
      </c>
      <c r="AB7304">
        <v>72</v>
      </c>
      <c r="AC7304">
        <v>84.85</v>
      </c>
    </row>
    <row r="7305" spans="1:29" x14ac:dyDescent="0.3">
      <c r="A7305">
        <v>2016</v>
      </c>
      <c r="B7305">
        <v>9</v>
      </c>
      <c r="C7305" s="1">
        <v>42642</v>
      </c>
      <c r="D7305">
        <v>13200</v>
      </c>
      <c r="E7305">
        <v>350</v>
      </c>
      <c r="F7305">
        <v>6</v>
      </c>
      <c r="G7305">
        <v>30</v>
      </c>
      <c r="H7305">
        <v>163</v>
      </c>
      <c r="I7305">
        <v>319</v>
      </c>
      <c r="J7305">
        <v>518</v>
      </c>
      <c r="K7305">
        <v>14068</v>
      </c>
      <c r="L7305">
        <v>294</v>
      </c>
      <c r="M7305">
        <v>2987</v>
      </c>
      <c r="N7305">
        <v>4056</v>
      </c>
      <c r="O7305">
        <v>70</v>
      </c>
      <c r="P7305">
        <v>7406</v>
      </c>
      <c r="Q7305">
        <v>2136</v>
      </c>
      <c r="R7305">
        <v>0</v>
      </c>
      <c r="S7305">
        <v>0</v>
      </c>
      <c r="T7305">
        <v>2136</v>
      </c>
      <c r="U7305">
        <v>6530</v>
      </c>
      <c r="V7305">
        <v>-1746</v>
      </c>
      <c r="W7305">
        <v>6422</v>
      </c>
      <c r="X7305">
        <v>4526</v>
      </c>
      <c r="Y7305">
        <v>0.5</v>
      </c>
      <c r="Z7305">
        <v>68</v>
      </c>
      <c r="AA7305">
        <v>13749</v>
      </c>
      <c r="AB7305">
        <v>67</v>
      </c>
      <c r="AC7305">
        <v>84.9</v>
      </c>
    </row>
    <row r="7306" spans="1:29" x14ac:dyDescent="0.3">
      <c r="A7306">
        <v>2016</v>
      </c>
      <c r="B7306">
        <v>9</v>
      </c>
      <c r="C7306" s="1">
        <v>42643</v>
      </c>
      <c r="D7306">
        <v>13100</v>
      </c>
      <c r="E7306">
        <v>348</v>
      </c>
      <c r="F7306">
        <v>6</v>
      </c>
      <c r="G7306">
        <v>85</v>
      </c>
      <c r="H7306">
        <v>157</v>
      </c>
      <c r="I7306">
        <v>310</v>
      </c>
      <c r="J7306">
        <v>558</v>
      </c>
      <c r="K7306">
        <v>14006</v>
      </c>
      <c r="L7306">
        <v>284</v>
      </c>
      <c r="M7306">
        <v>2991</v>
      </c>
      <c r="N7306">
        <v>4208</v>
      </c>
      <c r="O7306">
        <v>70</v>
      </c>
      <c r="P7306">
        <v>7553</v>
      </c>
      <c r="Q7306">
        <v>2132</v>
      </c>
      <c r="R7306">
        <v>0</v>
      </c>
      <c r="S7306">
        <v>0</v>
      </c>
      <c r="T7306">
        <v>2132</v>
      </c>
      <c r="U7306">
        <v>6420</v>
      </c>
      <c r="V7306">
        <v>-1961</v>
      </c>
      <c r="W7306">
        <v>6431</v>
      </c>
      <c r="X7306">
        <v>4321</v>
      </c>
      <c r="Y7306">
        <v>0.51</v>
      </c>
      <c r="Z7306">
        <v>69</v>
      </c>
      <c r="AA7306">
        <v>13696</v>
      </c>
      <c r="AB7306">
        <v>68</v>
      </c>
      <c r="AC7306">
        <v>84.99</v>
      </c>
    </row>
    <row r="7307" spans="1:29" x14ac:dyDescent="0.3">
      <c r="A7307">
        <v>2016</v>
      </c>
      <c r="B7307">
        <v>10</v>
      </c>
      <c r="C7307" s="1">
        <v>42644</v>
      </c>
      <c r="D7307">
        <v>13300</v>
      </c>
      <c r="E7307">
        <v>307</v>
      </c>
      <c r="F7307">
        <v>5</v>
      </c>
      <c r="G7307">
        <v>105</v>
      </c>
      <c r="H7307">
        <v>158</v>
      </c>
      <c r="I7307">
        <v>305</v>
      </c>
      <c r="J7307">
        <v>573</v>
      </c>
      <c r="K7307">
        <v>14180</v>
      </c>
      <c r="L7307">
        <v>162</v>
      </c>
      <c r="M7307">
        <v>2991</v>
      </c>
      <c r="N7307">
        <v>4064</v>
      </c>
      <c r="O7307">
        <v>83</v>
      </c>
      <c r="P7307">
        <v>7300</v>
      </c>
      <c r="Q7307">
        <v>2130</v>
      </c>
      <c r="R7307">
        <v>0</v>
      </c>
      <c r="S7307">
        <v>0</v>
      </c>
      <c r="T7307">
        <v>2130</v>
      </c>
      <c r="U7307">
        <v>6290</v>
      </c>
      <c r="V7307">
        <v>-1822</v>
      </c>
      <c r="W7307">
        <v>6721</v>
      </c>
      <c r="X7307">
        <v>4749</v>
      </c>
      <c r="Y7307">
        <v>0.5</v>
      </c>
      <c r="Z7307">
        <v>67</v>
      </c>
      <c r="AA7307">
        <v>13875</v>
      </c>
      <c r="AB7307">
        <v>66</v>
      </c>
      <c r="AC7307">
        <v>85.01</v>
      </c>
    </row>
    <row r="7308" spans="1:29" x14ac:dyDescent="0.3">
      <c r="A7308">
        <v>2016</v>
      </c>
      <c r="B7308">
        <v>10</v>
      </c>
      <c r="C7308" s="1">
        <v>42645</v>
      </c>
      <c r="D7308">
        <v>13300</v>
      </c>
      <c r="E7308">
        <v>282</v>
      </c>
      <c r="F7308">
        <v>5</v>
      </c>
      <c r="G7308">
        <v>113</v>
      </c>
      <c r="H7308">
        <v>157</v>
      </c>
      <c r="I7308">
        <v>328</v>
      </c>
      <c r="J7308">
        <v>604</v>
      </c>
      <c r="K7308">
        <v>14186</v>
      </c>
      <c r="L7308">
        <v>158</v>
      </c>
      <c r="M7308">
        <v>2990</v>
      </c>
      <c r="N7308">
        <v>3992</v>
      </c>
      <c r="O7308">
        <v>70</v>
      </c>
      <c r="P7308">
        <v>7210</v>
      </c>
      <c r="Q7308">
        <v>2081</v>
      </c>
      <c r="R7308">
        <v>0</v>
      </c>
      <c r="S7308">
        <v>0</v>
      </c>
      <c r="T7308">
        <v>2081</v>
      </c>
      <c r="U7308">
        <v>6210</v>
      </c>
      <c r="V7308">
        <v>-1748</v>
      </c>
      <c r="W7308">
        <v>6789</v>
      </c>
      <c r="X7308">
        <v>4895</v>
      </c>
      <c r="Y7308">
        <v>0.49</v>
      </c>
      <c r="Z7308">
        <v>65</v>
      </c>
      <c r="AA7308">
        <v>13858</v>
      </c>
      <c r="AB7308">
        <v>65</v>
      </c>
      <c r="AC7308">
        <v>85.01</v>
      </c>
    </row>
    <row r="7309" spans="1:29" x14ac:dyDescent="0.3">
      <c r="A7309">
        <v>2016</v>
      </c>
      <c r="B7309">
        <v>10</v>
      </c>
      <c r="C7309" s="1">
        <v>42646</v>
      </c>
      <c r="D7309">
        <v>13400</v>
      </c>
      <c r="E7309">
        <v>292</v>
      </c>
      <c r="F7309">
        <v>5</v>
      </c>
      <c r="G7309">
        <v>208</v>
      </c>
      <c r="H7309">
        <v>154</v>
      </c>
      <c r="I7309">
        <v>388</v>
      </c>
      <c r="J7309">
        <v>755</v>
      </c>
      <c r="K7309">
        <v>14447</v>
      </c>
      <c r="L7309">
        <v>162</v>
      </c>
      <c r="M7309">
        <v>2995</v>
      </c>
      <c r="N7309">
        <v>3927</v>
      </c>
      <c r="O7309">
        <v>61</v>
      </c>
      <c r="P7309">
        <v>7145</v>
      </c>
      <c r="Q7309">
        <v>2032</v>
      </c>
      <c r="R7309">
        <v>0</v>
      </c>
      <c r="S7309">
        <v>0</v>
      </c>
      <c r="T7309">
        <v>2032</v>
      </c>
      <c r="U7309">
        <v>6140</v>
      </c>
      <c r="V7309">
        <v>-1571</v>
      </c>
      <c r="W7309">
        <v>6983</v>
      </c>
      <c r="X7309">
        <v>5270</v>
      </c>
      <c r="Y7309">
        <v>0.48</v>
      </c>
      <c r="Z7309">
        <v>64</v>
      </c>
      <c r="AA7309">
        <v>14059</v>
      </c>
      <c r="AB7309">
        <v>63</v>
      </c>
      <c r="AC7309">
        <v>84.96</v>
      </c>
    </row>
    <row r="7310" spans="1:29" x14ac:dyDescent="0.3">
      <c r="A7310">
        <v>2016</v>
      </c>
      <c r="B7310">
        <v>10</v>
      </c>
      <c r="C7310" s="1">
        <v>42647</v>
      </c>
      <c r="D7310">
        <v>13100</v>
      </c>
      <c r="E7310">
        <v>288</v>
      </c>
      <c r="F7310">
        <v>6</v>
      </c>
      <c r="G7310">
        <v>535</v>
      </c>
      <c r="H7310">
        <v>149</v>
      </c>
      <c r="I7310">
        <v>396</v>
      </c>
      <c r="J7310">
        <v>1086</v>
      </c>
      <c r="K7310">
        <v>14474</v>
      </c>
      <c r="L7310">
        <v>156</v>
      </c>
      <c r="M7310">
        <v>2994</v>
      </c>
      <c r="N7310">
        <v>4048</v>
      </c>
      <c r="O7310">
        <v>48</v>
      </c>
      <c r="P7310">
        <v>7246</v>
      </c>
      <c r="Q7310">
        <v>2035</v>
      </c>
      <c r="R7310">
        <v>0</v>
      </c>
      <c r="S7310">
        <v>0</v>
      </c>
      <c r="T7310">
        <v>2035</v>
      </c>
      <c r="U7310">
        <v>6100</v>
      </c>
      <c r="V7310">
        <v>-1383</v>
      </c>
      <c r="W7310">
        <v>6718</v>
      </c>
      <c r="X7310">
        <v>5193</v>
      </c>
      <c r="Y7310">
        <v>0.49</v>
      </c>
      <c r="Z7310">
        <v>64</v>
      </c>
      <c r="AA7310">
        <v>14078</v>
      </c>
      <c r="AB7310">
        <v>63</v>
      </c>
      <c r="AC7310">
        <v>84.92</v>
      </c>
    </row>
    <row r="7311" spans="1:29" x14ac:dyDescent="0.3">
      <c r="A7311">
        <v>2016</v>
      </c>
      <c r="B7311">
        <v>10</v>
      </c>
      <c r="C7311" s="1">
        <v>42648</v>
      </c>
      <c r="D7311">
        <v>13000</v>
      </c>
      <c r="E7311">
        <v>271</v>
      </c>
      <c r="F7311">
        <v>8</v>
      </c>
      <c r="G7311">
        <v>267</v>
      </c>
      <c r="H7311">
        <v>146</v>
      </c>
      <c r="I7311">
        <v>403</v>
      </c>
      <c r="J7311">
        <v>823</v>
      </c>
      <c r="K7311">
        <v>14094</v>
      </c>
      <c r="L7311">
        <v>145</v>
      </c>
      <c r="M7311">
        <v>2990</v>
      </c>
      <c r="N7311">
        <v>3989</v>
      </c>
      <c r="O7311">
        <v>39</v>
      </c>
      <c r="P7311">
        <v>7163</v>
      </c>
      <c r="Q7311">
        <v>1978</v>
      </c>
      <c r="R7311">
        <v>0</v>
      </c>
      <c r="S7311">
        <v>0</v>
      </c>
      <c r="T7311">
        <v>1978</v>
      </c>
      <c r="U7311">
        <v>5940</v>
      </c>
      <c r="V7311">
        <v>-1686</v>
      </c>
      <c r="W7311">
        <v>6777</v>
      </c>
      <c r="X7311">
        <v>4953</v>
      </c>
      <c r="Y7311">
        <v>0.49</v>
      </c>
      <c r="Z7311">
        <v>65</v>
      </c>
      <c r="AA7311">
        <v>13691</v>
      </c>
      <c r="AB7311">
        <v>64</v>
      </c>
      <c r="AC7311">
        <v>84.91</v>
      </c>
    </row>
    <row r="7312" spans="1:29" x14ac:dyDescent="0.3">
      <c r="A7312">
        <v>2016</v>
      </c>
      <c r="B7312">
        <v>10</v>
      </c>
      <c r="C7312" s="1">
        <v>42649</v>
      </c>
      <c r="D7312">
        <v>12700</v>
      </c>
      <c r="E7312">
        <v>285</v>
      </c>
      <c r="F7312">
        <v>8</v>
      </c>
      <c r="G7312">
        <v>136</v>
      </c>
      <c r="H7312">
        <v>145</v>
      </c>
      <c r="I7312">
        <v>426</v>
      </c>
      <c r="J7312">
        <v>715</v>
      </c>
      <c r="K7312">
        <v>13700</v>
      </c>
      <c r="L7312">
        <v>131</v>
      </c>
      <c r="M7312">
        <v>2997</v>
      </c>
      <c r="N7312">
        <v>3986</v>
      </c>
      <c r="O7312">
        <v>12</v>
      </c>
      <c r="P7312">
        <v>7125</v>
      </c>
      <c r="Q7312">
        <v>1970</v>
      </c>
      <c r="R7312">
        <v>0</v>
      </c>
      <c r="S7312">
        <v>0</v>
      </c>
      <c r="T7312">
        <v>1970</v>
      </c>
      <c r="U7312">
        <v>5810</v>
      </c>
      <c r="V7312">
        <v>-1881</v>
      </c>
      <c r="W7312">
        <v>6623</v>
      </c>
      <c r="X7312">
        <v>4604</v>
      </c>
      <c r="Y7312">
        <v>0.51</v>
      </c>
      <c r="Z7312">
        <v>66</v>
      </c>
      <c r="AA7312">
        <v>13274</v>
      </c>
      <c r="AB7312">
        <v>65</v>
      </c>
      <c r="AC7312">
        <v>84.96</v>
      </c>
    </row>
    <row r="7313" spans="1:29" x14ac:dyDescent="0.3">
      <c r="A7313">
        <v>2016</v>
      </c>
      <c r="B7313">
        <v>10</v>
      </c>
      <c r="C7313" s="1">
        <v>42650</v>
      </c>
      <c r="D7313">
        <v>12300</v>
      </c>
      <c r="E7313">
        <v>284</v>
      </c>
      <c r="F7313">
        <v>11</v>
      </c>
      <c r="G7313">
        <v>115</v>
      </c>
      <c r="H7313">
        <v>132</v>
      </c>
      <c r="I7313">
        <v>439</v>
      </c>
      <c r="J7313">
        <v>696</v>
      </c>
      <c r="K7313">
        <v>13280</v>
      </c>
      <c r="L7313">
        <v>146</v>
      </c>
      <c r="M7313">
        <v>2996</v>
      </c>
      <c r="N7313">
        <v>3990</v>
      </c>
      <c r="O7313">
        <v>40</v>
      </c>
      <c r="P7313">
        <v>7173</v>
      </c>
      <c r="Q7313">
        <v>1925</v>
      </c>
      <c r="R7313">
        <v>0</v>
      </c>
      <c r="S7313">
        <v>0</v>
      </c>
      <c r="T7313">
        <v>1925</v>
      </c>
      <c r="U7313">
        <v>5670</v>
      </c>
      <c r="V7313">
        <v>-2058</v>
      </c>
      <c r="W7313">
        <v>6375</v>
      </c>
      <c r="X7313">
        <v>4182</v>
      </c>
      <c r="Y7313">
        <v>0.52</v>
      </c>
      <c r="Z7313">
        <v>69</v>
      </c>
      <c r="AA7313">
        <v>12841</v>
      </c>
      <c r="AB7313">
        <v>67</v>
      </c>
      <c r="AC7313">
        <v>85.06</v>
      </c>
    </row>
    <row r="7314" spans="1:29" x14ac:dyDescent="0.3">
      <c r="A7314">
        <v>2016</v>
      </c>
      <c r="B7314">
        <v>10</v>
      </c>
      <c r="C7314" s="1">
        <v>42651</v>
      </c>
      <c r="D7314">
        <v>11900</v>
      </c>
      <c r="E7314">
        <v>268</v>
      </c>
      <c r="F7314">
        <v>11</v>
      </c>
      <c r="G7314">
        <v>114</v>
      </c>
      <c r="H7314">
        <v>121</v>
      </c>
      <c r="I7314">
        <v>447</v>
      </c>
      <c r="J7314">
        <v>693</v>
      </c>
      <c r="K7314">
        <v>12861</v>
      </c>
      <c r="L7314">
        <v>143</v>
      </c>
      <c r="M7314">
        <v>2994</v>
      </c>
      <c r="N7314">
        <v>3999</v>
      </c>
      <c r="O7314">
        <v>48</v>
      </c>
      <c r="P7314">
        <v>7183</v>
      </c>
      <c r="Q7314">
        <v>1925</v>
      </c>
      <c r="R7314">
        <v>0</v>
      </c>
      <c r="S7314">
        <v>0</v>
      </c>
      <c r="T7314">
        <v>1925</v>
      </c>
      <c r="U7314">
        <v>5540</v>
      </c>
      <c r="V7314">
        <v>-2201</v>
      </c>
      <c r="W7314">
        <v>6089</v>
      </c>
      <c r="X7314">
        <v>3753</v>
      </c>
      <c r="Y7314">
        <v>0.54</v>
      </c>
      <c r="Z7314">
        <v>71</v>
      </c>
      <c r="AA7314">
        <v>12414</v>
      </c>
      <c r="AB7314">
        <v>70</v>
      </c>
      <c r="AC7314">
        <v>85.23</v>
      </c>
    </row>
    <row r="7315" spans="1:29" x14ac:dyDescent="0.3">
      <c r="A7315">
        <v>2016</v>
      </c>
      <c r="B7315">
        <v>10</v>
      </c>
      <c r="C7315" s="1">
        <v>42652</v>
      </c>
      <c r="D7315">
        <v>11600</v>
      </c>
      <c r="E7315">
        <v>259</v>
      </c>
      <c r="F7315">
        <v>11</v>
      </c>
      <c r="G7315">
        <v>115</v>
      </c>
      <c r="H7315">
        <v>111</v>
      </c>
      <c r="I7315">
        <v>479</v>
      </c>
      <c r="J7315">
        <v>715</v>
      </c>
      <c r="K7315">
        <v>12574</v>
      </c>
      <c r="L7315">
        <v>148</v>
      </c>
      <c r="M7315">
        <v>2984</v>
      </c>
      <c r="N7315">
        <v>3991</v>
      </c>
      <c r="O7315">
        <v>39</v>
      </c>
      <c r="P7315">
        <v>7163</v>
      </c>
      <c r="Q7315">
        <v>1938</v>
      </c>
      <c r="R7315">
        <v>0</v>
      </c>
      <c r="S7315">
        <v>0</v>
      </c>
      <c r="T7315">
        <v>1938</v>
      </c>
      <c r="U7315">
        <v>5550</v>
      </c>
      <c r="V7315">
        <v>-2157</v>
      </c>
      <c r="W7315">
        <v>5766</v>
      </c>
      <c r="X7315">
        <v>3473</v>
      </c>
      <c r="Y7315">
        <v>0.55000000000000004</v>
      </c>
      <c r="Z7315">
        <v>72</v>
      </c>
      <c r="AA7315">
        <v>12095</v>
      </c>
      <c r="AB7315">
        <v>71</v>
      </c>
      <c r="AC7315">
        <v>85.43</v>
      </c>
    </row>
    <row r="7316" spans="1:29" x14ac:dyDescent="0.3">
      <c r="A7316">
        <v>2016</v>
      </c>
      <c r="B7316">
        <v>10</v>
      </c>
      <c r="C7316" s="1">
        <v>42653</v>
      </c>
      <c r="D7316">
        <v>11500</v>
      </c>
      <c r="E7316">
        <v>287</v>
      </c>
      <c r="F7316">
        <v>10</v>
      </c>
      <c r="G7316">
        <v>143</v>
      </c>
      <c r="H7316">
        <v>101</v>
      </c>
      <c r="I7316">
        <v>488</v>
      </c>
      <c r="J7316">
        <v>742</v>
      </c>
      <c r="K7316">
        <v>12529</v>
      </c>
      <c r="L7316">
        <v>143</v>
      </c>
      <c r="M7316">
        <v>2473</v>
      </c>
      <c r="N7316">
        <v>4003</v>
      </c>
      <c r="O7316">
        <v>49</v>
      </c>
      <c r="P7316">
        <v>6668</v>
      </c>
      <c r="Q7316">
        <v>1881</v>
      </c>
      <c r="R7316">
        <v>0</v>
      </c>
      <c r="S7316">
        <v>0</v>
      </c>
      <c r="T7316">
        <v>1881</v>
      </c>
      <c r="U7316">
        <v>5600</v>
      </c>
      <c r="V7316">
        <v>-1548</v>
      </c>
      <c r="W7316">
        <v>5660</v>
      </c>
      <c r="X7316">
        <v>3980</v>
      </c>
      <c r="Y7316">
        <v>0.52</v>
      </c>
      <c r="Z7316">
        <v>68</v>
      </c>
      <c r="AA7316">
        <v>12041</v>
      </c>
      <c r="AB7316">
        <v>67</v>
      </c>
      <c r="AC7316">
        <v>85.54</v>
      </c>
    </row>
    <row r="7317" spans="1:29" x14ac:dyDescent="0.3">
      <c r="A7317">
        <v>2016</v>
      </c>
      <c r="B7317">
        <v>10</v>
      </c>
      <c r="C7317" s="1">
        <v>42654</v>
      </c>
      <c r="D7317">
        <v>11500</v>
      </c>
      <c r="E7317">
        <v>311</v>
      </c>
      <c r="F7317">
        <v>9</v>
      </c>
      <c r="G7317">
        <v>161</v>
      </c>
      <c r="H7317">
        <v>103</v>
      </c>
      <c r="I7317">
        <v>454</v>
      </c>
      <c r="J7317">
        <v>727</v>
      </c>
      <c r="K7317">
        <v>12538</v>
      </c>
      <c r="L7317">
        <v>153</v>
      </c>
      <c r="M7317">
        <v>1995</v>
      </c>
      <c r="N7317">
        <v>4002</v>
      </c>
      <c r="O7317">
        <v>43</v>
      </c>
      <c r="P7317">
        <v>6193</v>
      </c>
      <c r="Q7317">
        <v>1872</v>
      </c>
      <c r="R7317">
        <v>0</v>
      </c>
      <c r="S7317">
        <v>0</v>
      </c>
      <c r="T7317">
        <v>1872</v>
      </c>
      <c r="U7317">
        <v>5590</v>
      </c>
      <c r="V7317">
        <v>-1092</v>
      </c>
      <c r="W7317">
        <v>5697</v>
      </c>
      <c r="X7317">
        <v>4474</v>
      </c>
      <c r="Y7317">
        <v>0.48</v>
      </c>
      <c r="Z7317">
        <v>64</v>
      </c>
      <c r="AA7317">
        <v>12084</v>
      </c>
      <c r="AB7317">
        <v>63</v>
      </c>
      <c r="AC7317">
        <v>85.57</v>
      </c>
    </row>
    <row r="7318" spans="1:29" x14ac:dyDescent="0.3">
      <c r="A7318">
        <v>2016</v>
      </c>
      <c r="B7318">
        <v>10</v>
      </c>
      <c r="C7318" s="1">
        <v>42655</v>
      </c>
      <c r="D7318">
        <v>11500</v>
      </c>
      <c r="E7318">
        <v>282</v>
      </c>
      <c r="F7318">
        <v>9</v>
      </c>
      <c r="G7318">
        <v>417</v>
      </c>
      <c r="H7318">
        <v>81</v>
      </c>
      <c r="I7318">
        <v>448</v>
      </c>
      <c r="J7318">
        <v>955</v>
      </c>
      <c r="K7318">
        <v>12737</v>
      </c>
      <c r="L7318">
        <v>149</v>
      </c>
      <c r="M7318">
        <v>1998</v>
      </c>
      <c r="N7318">
        <v>4007</v>
      </c>
      <c r="O7318">
        <v>51</v>
      </c>
      <c r="P7318">
        <v>6206</v>
      </c>
      <c r="Q7318">
        <v>1873</v>
      </c>
      <c r="R7318">
        <v>0</v>
      </c>
      <c r="S7318">
        <v>0</v>
      </c>
      <c r="T7318">
        <v>1873</v>
      </c>
      <c r="U7318">
        <v>5540</v>
      </c>
      <c r="V7318">
        <v>-928</v>
      </c>
      <c r="W7318">
        <v>5717</v>
      </c>
      <c r="X7318">
        <v>4658</v>
      </c>
      <c r="Y7318">
        <v>0.47</v>
      </c>
      <c r="Z7318">
        <v>63</v>
      </c>
      <c r="AA7318">
        <v>12289</v>
      </c>
      <c r="AB7318">
        <v>62</v>
      </c>
      <c r="AC7318">
        <v>85.57</v>
      </c>
    </row>
    <row r="7319" spans="1:29" x14ac:dyDescent="0.3">
      <c r="A7319">
        <v>2016</v>
      </c>
      <c r="B7319">
        <v>10</v>
      </c>
      <c r="C7319" s="1">
        <v>42656</v>
      </c>
      <c r="D7319">
        <v>11100</v>
      </c>
      <c r="E7319">
        <v>212</v>
      </c>
      <c r="F7319">
        <v>9</v>
      </c>
      <c r="G7319">
        <v>257</v>
      </c>
      <c r="H7319">
        <v>51</v>
      </c>
      <c r="I7319">
        <v>455</v>
      </c>
      <c r="J7319">
        <v>773</v>
      </c>
      <c r="K7319">
        <v>12085</v>
      </c>
      <c r="L7319">
        <v>144</v>
      </c>
      <c r="M7319">
        <v>1989</v>
      </c>
      <c r="N7319">
        <v>3457</v>
      </c>
      <c r="O7319">
        <v>45</v>
      </c>
      <c r="P7319">
        <v>5634</v>
      </c>
      <c r="Q7319">
        <v>1881</v>
      </c>
      <c r="R7319">
        <v>0</v>
      </c>
      <c r="S7319">
        <v>0</v>
      </c>
      <c r="T7319">
        <v>1881</v>
      </c>
      <c r="U7319">
        <v>5460</v>
      </c>
      <c r="V7319">
        <v>-624</v>
      </c>
      <c r="W7319">
        <v>5325</v>
      </c>
      <c r="X7319">
        <v>4569</v>
      </c>
      <c r="Y7319">
        <v>0.45</v>
      </c>
      <c r="Z7319">
        <v>62</v>
      </c>
      <c r="AA7319">
        <v>11630</v>
      </c>
      <c r="AB7319">
        <v>61</v>
      </c>
      <c r="AC7319">
        <v>85.58</v>
      </c>
    </row>
    <row r="7320" spans="1:29" x14ac:dyDescent="0.3">
      <c r="A7320">
        <v>2016</v>
      </c>
      <c r="B7320">
        <v>10</v>
      </c>
      <c r="C7320" s="1">
        <v>42657</v>
      </c>
      <c r="D7320">
        <v>10800</v>
      </c>
      <c r="E7320">
        <v>154</v>
      </c>
      <c r="F7320">
        <v>13</v>
      </c>
      <c r="G7320">
        <v>191</v>
      </c>
      <c r="H7320">
        <v>35</v>
      </c>
      <c r="I7320">
        <v>494</v>
      </c>
      <c r="J7320">
        <v>733</v>
      </c>
      <c r="K7320">
        <v>11687</v>
      </c>
      <c r="L7320">
        <v>153</v>
      </c>
      <c r="M7320">
        <v>1989</v>
      </c>
      <c r="N7320">
        <v>3236</v>
      </c>
      <c r="O7320">
        <v>54</v>
      </c>
      <c r="P7320">
        <v>5432</v>
      </c>
      <c r="Q7320">
        <v>1845</v>
      </c>
      <c r="R7320">
        <v>3668</v>
      </c>
      <c r="S7320">
        <v>0</v>
      </c>
      <c r="T7320">
        <v>-1823</v>
      </c>
      <c r="U7320">
        <v>5480</v>
      </c>
      <c r="V7320">
        <v>1966</v>
      </c>
      <c r="W7320">
        <v>5984</v>
      </c>
      <c r="X7320">
        <v>8077</v>
      </c>
      <c r="Y7320">
        <v>0.45</v>
      </c>
      <c r="Z7320">
        <v>31</v>
      </c>
      <c r="AA7320">
        <v>11193</v>
      </c>
      <c r="AB7320">
        <v>28</v>
      </c>
      <c r="AC7320">
        <v>85.22</v>
      </c>
    </row>
    <row r="7321" spans="1:29" x14ac:dyDescent="0.3">
      <c r="A7321">
        <v>2016</v>
      </c>
      <c r="B7321">
        <v>10</v>
      </c>
      <c r="C7321" s="1">
        <v>42658</v>
      </c>
      <c r="D7321">
        <v>10700</v>
      </c>
      <c r="E7321">
        <v>67</v>
      </c>
      <c r="F7321">
        <v>20</v>
      </c>
      <c r="G7321">
        <v>186</v>
      </c>
      <c r="H7321">
        <v>27</v>
      </c>
      <c r="I7321">
        <v>581</v>
      </c>
      <c r="J7321">
        <v>814</v>
      </c>
      <c r="K7321">
        <v>11581</v>
      </c>
      <c r="L7321">
        <v>153</v>
      </c>
      <c r="M7321">
        <v>1994</v>
      </c>
      <c r="N7321">
        <v>3231</v>
      </c>
      <c r="O7321">
        <v>54</v>
      </c>
      <c r="P7321">
        <v>5433</v>
      </c>
      <c r="Q7321">
        <v>1842</v>
      </c>
      <c r="R7321">
        <v>4585</v>
      </c>
      <c r="S7321">
        <v>0</v>
      </c>
      <c r="T7321">
        <v>-2743</v>
      </c>
      <c r="U7321">
        <v>5480</v>
      </c>
      <c r="V7321">
        <v>2644</v>
      </c>
      <c r="W7321">
        <v>6055</v>
      </c>
      <c r="X7321">
        <v>8891</v>
      </c>
      <c r="Y7321">
        <v>0.45</v>
      </c>
      <c r="Z7321">
        <v>23</v>
      </c>
      <c r="AA7321">
        <v>11000</v>
      </c>
      <c r="AB7321">
        <v>19</v>
      </c>
      <c r="AC7321">
        <v>84.82</v>
      </c>
    </row>
    <row r="7322" spans="1:29" x14ac:dyDescent="0.3">
      <c r="A7322">
        <v>2016</v>
      </c>
      <c r="B7322">
        <v>10</v>
      </c>
      <c r="C7322" s="1">
        <v>42659</v>
      </c>
      <c r="D7322">
        <v>11500</v>
      </c>
      <c r="E7322">
        <v>42</v>
      </c>
      <c r="F7322">
        <v>110</v>
      </c>
      <c r="G7322">
        <v>291</v>
      </c>
      <c r="H7322">
        <v>25</v>
      </c>
      <c r="I7322">
        <v>997</v>
      </c>
      <c r="J7322">
        <v>1423</v>
      </c>
      <c r="K7322">
        <v>12965</v>
      </c>
      <c r="L7322">
        <v>147</v>
      </c>
      <c r="M7322">
        <v>1998</v>
      </c>
      <c r="N7322">
        <v>3239</v>
      </c>
      <c r="O7322">
        <v>49</v>
      </c>
      <c r="P7322">
        <v>5434</v>
      </c>
      <c r="Q7322">
        <v>1847</v>
      </c>
      <c r="R7322">
        <v>11461</v>
      </c>
      <c r="S7322">
        <v>0</v>
      </c>
      <c r="T7322">
        <v>-9615</v>
      </c>
      <c r="U7322">
        <v>5720</v>
      </c>
      <c r="V7322">
        <v>7959</v>
      </c>
      <c r="W7322">
        <v>8514</v>
      </c>
      <c r="X7322">
        <v>17146</v>
      </c>
      <c r="Y7322">
        <v>0.4</v>
      </c>
      <c r="Z7322">
        <v>-32</v>
      </c>
      <c r="AA7322">
        <v>11968</v>
      </c>
      <c r="AB7322">
        <v>-43</v>
      </c>
      <c r="AC7322">
        <v>84.02</v>
      </c>
    </row>
    <row r="7323" spans="1:29" x14ac:dyDescent="0.3">
      <c r="A7323">
        <v>2016</v>
      </c>
      <c r="B7323">
        <v>10</v>
      </c>
      <c r="C7323" s="1">
        <v>42660</v>
      </c>
      <c r="D7323">
        <v>12300</v>
      </c>
      <c r="E7323">
        <v>40</v>
      </c>
      <c r="F7323">
        <v>620</v>
      </c>
      <c r="G7323">
        <v>177</v>
      </c>
      <c r="H7323">
        <v>25</v>
      </c>
      <c r="I7323">
        <v>1470</v>
      </c>
      <c r="J7323">
        <v>2292</v>
      </c>
      <c r="K7323">
        <v>14632</v>
      </c>
      <c r="L7323">
        <v>141</v>
      </c>
      <c r="M7323">
        <v>1989</v>
      </c>
      <c r="N7323">
        <v>3248</v>
      </c>
      <c r="O7323">
        <v>56</v>
      </c>
      <c r="P7323">
        <v>5435</v>
      </c>
      <c r="Q7323">
        <v>1845</v>
      </c>
      <c r="R7323">
        <v>11461</v>
      </c>
      <c r="S7323">
        <v>0</v>
      </c>
      <c r="T7323">
        <v>-9617</v>
      </c>
      <c r="U7323">
        <v>5900</v>
      </c>
      <c r="V7323">
        <v>9008</v>
      </c>
      <c r="W7323">
        <v>9133</v>
      </c>
      <c r="X7323">
        <v>18813</v>
      </c>
      <c r="Y7323">
        <v>0.36</v>
      </c>
      <c r="Z7323">
        <v>-29</v>
      </c>
      <c r="AA7323">
        <v>15119</v>
      </c>
      <c r="AB7323">
        <v>-24</v>
      </c>
      <c r="AC7323">
        <v>83.2</v>
      </c>
    </row>
    <row r="7324" spans="1:29" x14ac:dyDescent="0.3">
      <c r="A7324">
        <v>2016</v>
      </c>
      <c r="B7324">
        <v>10</v>
      </c>
      <c r="C7324" s="1">
        <v>42661</v>
      </c>
      <c r="D7324">
        <v>11900</v>
      </c>
      <c r="E7324">
        <v>38</v>
      </c>
      <c r="F7324">
        <v>321</v>
      </c>
      <c r="G7324">
        <v>610</v>
      </c>
      <c r="H7324">
        <v>25</v>
      </c>
      <c r="I7324">
        <v>1610</v>
      </c>
      <c r="J7324">
        <v>2566</v>
      </c>
      <c r="K7324">
        <v>14504</v>
      </c>
      <c r="L7324">
        <v>124</v>
      </c>
      <c r="M7324">
        <v>1990</v>
      </c>
      <c r="N7324">
        <v>3246</v>
      </c>
      <c r="O7324">
        <v>68</v>
      </c>
      <c r="P7324">
        <v>5429</v>
      </c>
      <c r="Q7324">
        <v>1796</v>
      </c>
      <c r="R7324">
        <v>11461</v>
      </c>
      <c r="S7324">
        <v>0</v>
      </c>
      <c r="T7324">
        <v>-9666</v>
      </c>
      <c r="U7324">
        <v>5560</v>
      </c>
      <c r="V7324">
        <v>8980</v>
      </c>
      <c r="W7324">
        <v>9084</v>
      </c>
      <c r="X7324">
        <v>18741</v>
      </c>
      <c r="Y7324">
        <v>0.36</v>
      </c>
      <c r="Z7324">
        <v>-29</v>
      </c>
      <c r="AA7324">
        <v>14907</v>
      </c>
      <c r="AB7324">
        <v>-26</v>
      </c>
      <c r="AC7324">
        <v>82.43</v>
      </c>
    </row>
    <row r="7325" spans="1:29" x14ac:dyDescent="0.3">
      <c r="A7325">
        <v>2016</v>
      </c>
      <c r="B7325">
        <v>10</v>
      </c>
      <c r="C7325" s="1">
        <v>42662</v>
      </c>
      <c r="D7325">
        <v>11200</v>
      </c>
      <c r="E7325">
        <v>41</v>
      </c>
      <c r="F7325">
        <v>147</v>
      </c>
      <c r="G7325">
        <v>760</v>
      </c>
      <c r="H7325">
        <v>30</v>
      </c>
      <c r="I7325">
        <v>1600</v>
      </c>
      <c r="J7325">
        <v>2537</v>
      </c>
      <c r="K7325">
        <v>13778</v>
      </c>
      <c r="L7325">
        <v>118</v>
      </c>
      <c r="M7325">
        <v>1992</v>
      </c>
      <c r="N7325">
        <v>3236</v>
      </c>
      <c r="O7325">
        <v>74</v>
      </c>
      <c r="P7325">
        <v>5419</v>
      </c>
      <c r="Q7325">
        <v>1793</v>
      </c>
      <c r="R7325">
        <v>7794</v>
      </c>
      <c r="S7325">
        <v>0</v>
      </c>
      <c r="T7325">
        <v>-6000</v>
      </c>
      <c r="U7325">
        <v>5220</v>
      </c>
      <c r="V7325">
        <v>6238</v>
      </c>
      <c r="W7325">
        <v>7701</v>
      </c>
      <c r="X7325">
        <v>14359</v>
      </c>
      <c r="Y7325">
        <v>0.38</v>
      </c>
      <c r="Z7325">
        <v>-4</v>
      </c>
      <c r="AA7325">
        <v>12178</v>
      </c>
      <c r="AB7325">
        <v>-18</v>
      </c>
      <c r="AC7325">
        <v>81.88</v>
      </c>
    </row>
    <row r="7326" spans="1:29" x14ac:dyDescent="0.3">
      <c r="A7326">
        <v>2016</v>
      </c>
      <c r="B7326">
        <v>10</v>
      </c>
      <c r="C7326" s="1">
        <v>42663</v>
      </c>
      <c r="D7326">
        <v>10500</v>
      </c>
      <c r="E7326">
        <v>119</v>
      </c>
      <c r="F7326">
        <v>92</v>
      </c>
      <c r="G7326">
        <v>769</v>
      </c>
      <c r="H7326">
        <v>40</v>
      </c>
      <c r="I7326">
        <v>1550</v>
      </c>
      <c r="J7326">
        <v>2451</v>
      </c>
      <c r="K7326">
        <v>13070</v>
      </c>
      <c r="L7326">
        <v>118</v>
      </c>
      <c r="M7326">
        <v>3240</v>
      </c>
      <c r="N7326">
        <v>3225</v>
      </c>
      <c r="O7326">
        <v>84</v>
      </c>
      <c r="P7326">
        <v>6667</v>
      </c>
      <c r="Q7326">
        <v>1792</v>
      </c>
      <c r="R7326">
        <v>6877</v>
      </c>
      <c r="S7326">
        <v>0</v>
      </c>
      <c r="T7326">
        <v>-5084</v>
      </c>
      <c r="U7326">
        <v>5110</v>
      </c>
      <c r="V7326">
        <v>4199</v>
      </c>
      <c r="W7326">
        <v>6933</v>
      </c>
      <c r="X7326">
        <v>11488</v>
      </c>
      <c r="Y7326">
        <v>0.49</v>
      </c>
      <c r="Z7326">
        <v>12</v>
      </c>
      <c r="AA7326">
        <v>11520</v>
      </c>
      <c r="AB7326">
        <v>0</v>
      </c>
      <c r="AC7326">
        <v>81.5</v>
      </c>
    </row>
    <row r="7327" spans="1:29" x14ac:dyDescent="0.3">
      <c r="A7327">
        <v>2016</v>
      </c>
      <c r="B7327">
        <v>10</v>
      </c>
      <c r="C7327" s="1">
        <v>42664</v>
      </c>
      <c r="D7327">
        <v>9670</v>
      </c>
      <c r="E7327">
        <v>51</v>
      </c>
      <c r="F7327">
        <v>66</v>
      </c>
      <c r="G7327">
        <v>476</v>
      </c>
      <c r="H7327">
        <v>41</v>
      </c>
      <c r="I7327">
        <v>1710</v>
      </c>
      <c r="J7327">
        <v>2293</v>
      </c>
      <c r="K7327">
        <v>12014</v>
      </c>
      <c r="L7327">
        <v>122</v>
      </c>
      <c r="M7327">
        <v>3247</v>
      </c>
      <c r="N7327">
        <v>3237</v>
      </c>
      <c r="O7327">
        <v>86</v>
      </c>
      <c r="P7327">
        <v>6692</v>
      </c>
      <c r="Q7327">
        <v>1794</v>
      </c>
      <c r="R7327">
        <v>0</v>
      </c>
      <c r="S7327">
        <v>0</v>
      </c>
      <c r="T7327">
        <v>1794</v>
      </c>
      <c r="U7327">
        <v>4910</v>
      </c>
      <c r="V7327">
        <v>-655</v>
      </c>
      <c r="W7327">
        <v>4309</v>
      </c>
      <c r="X7327">
        <v>3528</v>
      </c>
      <c r="Y7327">
        <v>0.54</v>
      </c>
      <c r="Z7327">
        <v>71</v>
      </c>
      <c r="AA7327">
        <v>10304</v>
      </c>
      <c r="AB7327">
        <v>66</v>
      </c>
      <c r="AC7327">
        <v>81.900000000000006</v>
      </c>
    </row>
    <row r="7328" spans="1:29" x14ac:dyDescent="0.3">
      <c r="A7328">
        <v>2016</v>
      </c>
      <c r="B7328">
        <v>10</v>
      </c>
      <c r="C7328" s="1">
        <v>42665</v>
      </c>
      <c r="D7328">
        <v>9260</v>
      </c>
      <c r="E7328">
        <v>50</v>
      </c>
      <c r="F7328">
        <v>52</v>
      </c>
      <c r="G7328">
        <v>270</v>
      </c>
      <c r="H7328">
        <v>40</v>
      </c>
      <c r="I7328">
        <v>1900</v>
      </c>
      <c r="J7328">
        <v>2263</v>
      </c>
      <c r="K7328">
        <v>11573</v>
      </c>
      <c r="L7328">
        <v>123</v>
      </c>
      <c r="M7328">
        <v>2742</v>
      </c>
      <c r="N7328">
        <v>4027</v>
      </c>
      <c r="O7328">
        <v>77</v>
      </c>
      <c r="P7328">
        <v>6969</v>
      </c>
      <c r="Q7328">
        <v>1796</v>
      </c>
      <c r="R7328">
        <v>0</v>
      </c>
      <c r="S7328">
        <v>0</v>
      </c>
      <c r="T7328">
        <v>1796</v>
      </c>
      <c r="U7328">
        <v>4750</v>
      </c>
      <c r="V7328">
        <v>-1123</v>
      </c>
      <c r="W7328">
        <v>4057</v>
      </c>
      <c r="X7328">
        <v>2808</v>
      </c>
      <c r="Y7328">
        <v>0.57999999999999996</v>
      </c>
      <c r="Z7328">
        <v>76</v>
      </c>
      <c r="AA7328">
        <v>9673</v>
      </c>
      <c r="AB7328">
        <v>71</v>
      </c>
      <c r="AC7328">
        <v>82.43</v>
      </c>
    </row>
    <row r="7329" spans="1:29" x14ac:dyDescent="0.3">
      <c r="A7329">
        <v>2016</v>
      </c>
      <c r="B7329">
        <v>10</v>
      </c>
      <c r="C7329" s="1">
        <v>42666</v>
      </c>
      <c r="D7329">
        <v>8980</v>
      </c>
      <c r="E7329">
        <v>47</v>
      </c>
      <c r="F7329">
        <v>45</v>
      </c>
      <c r="G7329">
        <v>231</v>
      </c>
      <c r="H7329">
        <v>40</v>
      </c>
      <c r="I7329">
        <v>2020</v>
      </c>
      <c r="J7329">
        <v>2337</v>
      </c>
      <c r="K7329">
        <v>11364</v>
      </c>
      <c r="L7329">
        <v>124</v>
      </c>
      <c r="M7329">
        <v>2748</v>
      </c>
      <c r="N7329">
        <v>4090</v>
      </c>
      <c r="O7329">
        <v>72</v>
      </c>
      <c r="P7329">
        <v>7034</v>
      </c>
      <c r="Q7329">
        <v>1741</v>
      </c>
      <c r="R7329">
        <v>0</v>
      </c>
      <c r="S7329">
        <v>0</v>
      </c>
      <c r="T7329">
        <v>1741</v>
      </c>
      <c r="U7329">
        <v>4680</v>
      </c>
      <c r="V7329">
        <v>-1150</v>
      </c>
      <c r="W7329">
        <v>3859</v>
      </c>
      <c r="X7329">
        <v>2588</v>
      </c>
      <c r="Y7329">
        <v>0.6</v>
      </c>
      <c r="Z7329">
        <v>77</v>
      </c>
      <c r="AA7329">
        <v>9344</v>
      </c>
      <c r="AB7329">
        <v>72</v>
      </c>
      <c r="AC7329">
        <v>82.98</v>
      </c>
    </row>
    <row r="7330" spans="1:29" x14ac:dyDescent="0.3">
      <c r="A7330">
        <v>2016</v>
      </c>
      <c r="B7330">
        <v>10</v>
      </c>
      <c r="C7330" s="1">
        <v>42667</v>
      </c>
      <c r="D7330">
        <v>8840</v>
      </c>
      <c r="E7330">
        <v>48</v>
      </c>
      <c r="F7330">
        <v>41</v>
      </c>
      <c r="G7330">
        <v>239</v>
      </c>
      <c r="H7330">
        <v>40</v>
      </c>
      <c r="I7330">
        <v>2130</v>
      </c>
      <c r="J7330">
        <v>2451</v>
      </c>
      <c r="K7330">
        <v>11339</v>
      </c>
      <c r="L7330">
        <v>120</v>
      </c>
      <c r="M7330">
        <v>2746</v>
      </c>
      <c r="N7330">
        <v>4099</v>
      </c>
      <c r="O7330">
        <v>62</v>
      </c>
      <c r="P7330">
        <v>7026</v>
      </c>
      <c r="Q7330">
        <v>1743</v>
      </c>
      <c r="R7330">
        <v>458</v>
      </c>
      <c r="S7330">
        <v>0</v>
      </c>
      <c r="T7330">
        <v>1284</v>
      </c>
      <c r="U7330">
        <v>4600</v>
      </c>
      <c r="V7330">
        <v>-810</v>
      </c>
      <c r="W7330">
        <v>3928</v>
      </c>
      <c r="X7330">
        <v>3028</v>
      </c>
      <c r="Y7330">
        <v>0.6</v>
      </c>
      <c r="Z7330">
        <v>73</v>
      </c>
      <c r="AA7330">
        <v>9209</v>
      </c>
      <c r="AB7330">
        <v>67</v>
      </c>
      <c r="AC7330">
        <v>83.4</v>
      </c>
    </row>
    <row r="7331" spans="1:29" x14ac:dyDescent="0.3">
      <c r="A7331">
        <v>2016</v>
      </c>
      <c r="B7331">
        <v>10</v>
      </c>
      <c r="C7331" s="1">
        <v>42668</v>
      </c>
      <c r="D7331">
        <v>8980</v>
      </c>
      <c r="E7331">
        <v>59</v>
      </c>
      <c r="F7331">
        <v>40</v>
      </c>
      <c r="G7331">
        <v>240</v>
      </c>
      <c r="H7331">
        <v>37</v>
      </c>
      <c r="I7331">
        <v>2140</v>
      </c>
      <c r="J7331">
        <v>2457</v>
      </c>
      <c r="K7331">
        <v>11496</v>
      </c>
      <c r="L7331">
        <v>121</v>
      </c>
      <c r="M7331">
        <v>2748</v>
      </c>
      <c r="N7331">
        <v>4091</v>
      </c>
      <c r="O7331">
        <v>73</v>
      </c>
      <c r="P7331">
        <v>7033</v>
      </c>
      <c r="Q7331">
        <v>1742</v>
      </c>
      <c r="R7331">
        <v>688</v>
      </c>
      <c r="S7331">
        <v>0</v>
      </c>
      <c r="T7331">
        <v>1055</v>
      </c>
      <c r="U7331">
        <v>4580</v>
      </c>
      <c r="V7331">
        <v>-682</v>
      </c>
      <c r="W7331">
        <v>4164</v>
      </c>
      <c r="X7331">
        <v>3408</v>
      </c>
      <c r="Y7331">
        <v>0.59</v>
      </c>
      <c r="Z7331">
        <v>70</v>
      </c>
      <c r="AA7331">
        <v>9356</v>
      </c>
      <c r="AB7331">
        <v>64</v>
      </c>
      <c r="AC7331">
        <v>83.72</v>
      </c>
    </row>
    <row r="7332" spans="1:29" x14ac:dyDescent="0.3">
      <c r="A7332">
        <v>2016</v>
      </c>
      <c r="B7332">
        <v>10</v>
      </c>
      <c r="C7332" s="1">
        <v>42669</v>
      </c>
      <c r="D7332">
        <v>9220</v>
      </c>
      <c r="E7332">
        <v>63</v>
      </c>
      <c r="F7332">
        <v>39</v>
      </c>
      <c r="G7332">
        <v>556</v>
      </c>
      <c r="H7332">
        <v>31</v>
      </c>
      <c r="I7332">
        <v>2120</v>
      </c>
      <c r="J7332">
        <v>2746</v>
      </c>
      <c r="K7332">
        <v>12029</v>
      </c>
      <c r="L7332">
        <v>128</v>
      </c>
      <c r="M7332">
        <v>2739</v>
      </c>
      <c r="N7332">
        <v>4089</v>
      </c>
      <c r="O7332">
        <v>69</v>
      </c>
      <c r="P7332">
        <v>7024</v>
      </c>
      <c r="Q7332">
        <v>1741</v>
      </c>
      <c r="R7332">
        <v>688</v>
      </c>
      <c r="S7332">
        <v>0</v>
      </c>
      <c r="T7332">
        <v>1053</v>
      </c>
      <c r="U7332">
        <v>4690</v>
      </c>
      <c r="V7332">
        <v>-273</v>
      </c>
      <c r="W7332">
        <v>4298</v>
      </c>
      <c r="X7332">
        <v>3952</v>
      </c>
      <c r="Y7332">
        <v>0.56999999999999995</v>
      </c>
      <c r="Z7332">
        <v>67</v>
      </c>
      <c r="AA7332">
        <v>9909</v>
      </c>
      <c r="AB7332">
        <v>60</v>
      </c>
      <c r="AC7332">
        <v>83.93</v>
      </c>
    </row>
    <row r="7333" spans="1:29" x14ac:dyDescent="0.3">
      <c r="A7333">
        <v>2016</v>
      </c>
      <c r="B7333">
        <v>10</v>
      </c>
      <c r="C7333" s="1">
        <v>42670</v>
      </c>
      <c r="D7333">
        <v>10600</v>
      </c>
      <c r="E7333">
        <v>67</v>
      </c>
      <c r="F7333">
        <v>40</v>
      </c>
      <c r="G7333">
        <v>280</v>
      </c>
      <c r="H7333">
        <v>31</v>
      </c>
      <c r="I7333">
        <v>2160</v>
      </c>
      <c r="J7333">
        <v>2511</v>
      </c>
      <c r="K7333">
        <v>13178</v>
      </c>
      <c r="L7333">
        <v>115</v>
      </c>
      <c r="M7333">
        <v>2995</v>
      </c>
      <c r="N7333">
        <v>4078</v>
      </c>
      <c r="O7333">
        <v>73</v>
      </c>
      <c r="P7333">
        <v>7261</v>
      </c>
      <c r="Q7333">
        <v>1737</v>
      </c>
      <c r="R7333">
        <v>2980</v>
      </c>
      <c r="S7333">
        <v>0</v>
      </c>
      <c r="T7333">
        <v>-1243</v>
      </c>
      <c r="U7333">
        <v>5170</v>
      </c>
      <c r="V7333">
        <v>1227</v>
      </c>
      <c r="W7333">
        <v>5845</v>
      </c>
      <c r="X7333">
        <v>7159</v>
      </c>
      <c r="Y7333">
        <v>0.54</v>
      </c>
      <c r="Z7333">
        <v>46</v>
      </c>
      <c r="AA7333">
        <v>11018</v>
      </c>
      <c r="AB7333">
        <v>35</v>
      </c>
      <c r="AC7333">
        <v>83.74</v>
      </c>
    </row>
    <row r="7334" spans="1:29" x14ac:dyDescent="0.3">
      <c r="A7334">
        <v>2016</v>
      </c>
      <c r="B7334">
        <v>10</v>
      </c>
      <c r="C7334" s="1">
        <v>42671</v>
      </c>
      <c r="D7334">
        <v>12800</v>
      </c>
      <c r="E7334">
        <v>70</v>
      </c>
      <c r="F7334">
        <v>139</v>
      </c>
      <c r="G7334">
        <v>264</v>
      </c>
      <c r="H7334">
        <v>26</v>
      </c>
      <c r="I7334">
        <v>2430</v>
      </c>
      <c r="J7334">
        <v>2859</v>
      </c>
      <c r="K7334">
        <v>15729</v>
      </c>
      <c r="L7334">
        <v>127</v>
      </c>
      <c r="M7334">
        <v>4982</v>
      </c>
      <c r="N7334">
        <v>4084</v>
      </c>
      <c r="O7334">
        <v>67</v>
      </c>
      <c r="P7334">
        <v>9259</v>
      </c>
      <c r="Q7334">
        <v>1744</v>
      </c>
      <c r="R7334">
        <v>6877</v>
      </c>
      <c r="S7334">
        <v>0</v>
      </c>
      <c r="T7334">
        <v>-5132</v>
      </c>
      <c r="U7334">
        <v>6100</v>
      </c>
      <c r="V7334">
        <v>3036</v>
      </c>
      <c r="W7334">
        <v>8207</v>
      </c>
      <c r="X7334">
        <v>11602</v>
      </c>
      <c r="Y7334">
        <v>0.57999999999999996</v>
      </c>
      <c r="Z7334">
        <v>26</v>
      </c>
      <c r="AA7334">
        <v>13299</v>
      </c>
      <c r="AB7334">
        <v>13</v>
      </c>
      <c r="AC7334">
        <v>83.25</v>
      </c>
    </row>
    <row r="7335" spans="1:29" x14ac:dyDescent="0.3">
      <c r="A7335">
        <v>2016</v>
      </c>
      <c r="B7335">
        <v>10</v>
      </c>
      <c r="C7335" s="1">
        <v>42672</v>
      </c>
      <c r="D7335">
        <v>13600</v>
      </c>
      <c r="E7335">
        <v>71</v>
      </c>
      <c r="F7335">
        <v>438</v>
      </c>
      <c r="G7335">
        <v>249</v>
      </c>
      <c r="H7335">
        <v>19</v>
      </c>
      <c r="I7335">
        <v>2610</v>
      </c>
      <c r="J7335">
        <v>3316</v>
      </c>
      <c r="K7335">
        <v>16987</v>
      </c>
      <c r="L7335">
        <v>134</v>
      </c>
      <c r="M7335">
        <v>4492</v>
      </c>
      <c r="N7335">
        <v>4083</v>
      </c>
      <c r="O7335">
        <v>72</v>
      </c>
      <c r="P7335">
        <v>8782</v>
      </c>
      <c r="Q7335">
        <v>1696</v>
      </c>
      <c r="R7335">
        <v>6418</v>
      </c>
      <c r="S7335">
        <v>0</v>
      </c>
      <c r="T7335">
        <v>-4722</v>
      </c>
      <c r="U7335">
        <v>6470</v>
      </c>
      <c r="V7335">
        <v>4074</v>
      </c>
      <c r="W7335">
        <v>8523</v>
      </c>
      <c r="X7335">
        <v>12927</v>
      </c>
      <c r="Y7335">
        <v>0.5</v>
      </c>
      <c r="Z7335">
        <v>24</v>
      </c>
      <c r="AA7335">
        <v>14377</v>
      </c>
      <c r="AB7335">
        <v>10</v>
      </c>
      <c r="AC7335">
        <v>82.72</v>
      </c>
    </row>
    <row r="7336" spans="1:29" x14ac:dyDescent="0.3">
      <c r="A7336">
        <v>2016</v>
      </c>
      <c r="B7336">
        <v>10</v>
      </c>
      <c r="C7336" s="1">
        <v>42673</v>
      </c>
      <c r="D7336">
        <v>14300</v>
      </c>
      <c r="E7336">
        <v>74</v>
      </c>
      <c r="F7336">
        <v>329</v>
      </c>
      <c r="G7336">
        <v>278</v>
      </c>
      <c r="H7336">
        <v>19</v>
      </c>
      <c r="I7336">
        <v>2670</v>
      </c>
      <c r="J7336">
        <v>3296</v>
      </c>
      <c r="K7336">
        <v>17670</v>
      </c>
      <c r="L7336">
        <v>134</v>
      </c>
      <c r="M7336">
        <v>4494</v>
      </c>
      <c r="N7336">
        <v>4089</v>
      </c>
      <c r="O7336">
        <v>61</v>
      </c>
      <c r="P7336">
        <v>8777</v>
      </c>
      <c r="Q7336">
        <v>1696</v>
      </c>
      <c r="R7336">
        <v>6877</v>
      </c>
      <c r="S7336">
        <v>0</v>
      </c>
      <c r="T7336">
        <v>-5180</v>
      </c>
      <c r="U7336">
        <v>6570</v>
      </c>
      <c r="V7336">
        <v>4456</v>
      </c>
      <c r="W7336">
        <v>9255</v>
      </c>
      <c r="X7336">
        <v>14073</v>
      </c>
      <c r="Y7336">
        <v>0.49</v>
      </c>
      <c r="Z7336">
        <v>20</v>
      </c>
      <c r="AA7336">
        <v>15000</v>
      </c>
      <c r="AB7336">
        <v>6</v>
      </c>
      <c r="AC7336">
        <v>82.16</v>
      </c>
    </row>
    <row r="7337" spans="1:29" x14ac:dyDescent="0.3">
      <c r="A7337">
        <v>2016</v>
      </c>
      <c r="B7337">
        <v>10</v>
      </c>
      <c r="C7337" s="1">
        <v>42674</v>
      </c>
      <c r="D7337">
        <v>15300</v>
      </c>
      <c r="E7337">
        <v>75</v>
      </c>
      <c r="F7337">
        <v>608</v>
      </c>
      <c r="G7337">
        <v>256</v>
      </c>
      <c r="H7337">
        <v>19</v>
      </c>
      <c r="I7337">
        <v>2570</v>
      </c>
      <c r="J7337">
        <v>3453</v>
      </c>
      <c r="K7337">
        <v>18828</v>
      </c>
      <c r="L7337">
        <v>135</v>
      </c>
      <c r="M7337">
        <v>4991</v>
      </c>
      <c r="N7337">
        <v>4087</v>
      </c>
      <c r="O7337">
        <v>73</v>
      </c>
      <c r="P7337">
        <v>9286</v>
      </c>
      <c r="Q7337">
        <v>1697</v>
      </c>
      <c r="R7337">
        <v>6877</v>
      </c>
      <c r="S7337">
        <v>0</v>
      </c>
      <c r="T7337">
        <v>-5180</v>
      </c>
      <c r="U7337">
        <v>6700</v>
      </c>
      <c r="V7337">
        <v>4234</v>
      </c>
      <c r="W7337">
        <v>10125</v>
      </c>
      <c r="X7337">
        <v>14722</v>
      </c>
      <c r="Y7337">
        <v>0.48</v>
      </c>
      <c r="Z7337">
        <v>22</v>
      </c>
      <c r="AA7337">
        <v>16258</v>
      </c>
      <c r="AB7337">
        <v>9</v>
      </c>
      <c r="AC7337">
        <v>81.599999999999994</v>
      </c>
    </row>
    <row r="7338" spans="1:29" x14ac:dyDescent="0.3">
      <c r="A7338">
        <v>2016</v>
      </c>
      <c r="B7338">
        <v>11</v>
      </c>
      <c r="C7338" s="1">
        <v>42675</v>
      </c>
      <c r="D7338">
        <v>15700</v>
      </c>
      <c r="E7338">
        <v>77</v>
      </c>
      <c r="F7338">
        <v>451</v>
      </c>
      <c r="G7338">
        <v>261</v>
      </c>
      <c r="H7338">
        <v>20</v>
      </c>
      <c r="I7338">
        <v>2310</v>
      </c>
      <c r="J7338">
        <v>3042</v>
      </c>
      <c r="K7338">
        <v>18819</v>
      </c>
      <c r="L7338">
        <v>114</v>
      </c>
      <c r="M7338">
        <v>4989</v>
      </c>
      <c r="N7338">
        <v>4083</v>
      </c>
      <c r="O7338">
        <v>62</v>
      </c>
      <c r="P7338">
        <v>9248</v>
      </c>
      <c r="Q7338">
        <v>1694</v>
      </c>
      <c r="R7338">
        <v>5043</v>
      </c>
      <c r="S7338">
        <v>0</v>
      </c>
      <c r="T7338">
        <v>-3349</v>
      </c>
      <c r="U7338">
        <v>6760</v>
      </c>
      <c r="V7338">
        <v>2730</v>
      </c>
      <c r="W7338">
        <v>9955</v>
      </c>
      <c r="X7338">
        <v>12919</v>
      </c>
      <c r="Y7338">
        <v>0.48</v>
      </c>
      <c r="Z7338">
        <v>31</v>
      </c>
      <c r="AA7338">
        <v>16509</v>
      </c>
      <c r="AB7338">
        <v>22</v>
      </c>
      <c r="AC7338">
        <v>81.16</v>
      </c>
    </row>
    <row r="7339" spans="1:29" x14ac:dyDescent="0.3">
      <c r="A7339">
        <v>2016</v>
      </c>
      <c r="B7339">
        <v>11</v>
      </c>
      <c r="C7339" s="1">
        <v>42676</v>
      </c>
      <c r="D7339">
        <v>16600</v>
      </c>
      <c r="E7339">
        <v>84</v>
      </c>
      <c r="F7339">
        <v>329</v>
      </c>
      <c r="G7339">
        <v>440</v>
      </c>
      <c r="H7339">
        <v>27</v>
      </c>
      <c r="I7339">
        <v>2040</v>
      </c>
      <c r="J7339">
        <v>2836</v>
      </c>
      <c r="K7339">
        <v>19520</v>
      </c>
      <c r="L7339">
        <v>105</v>
      </c>
      <c r="M7339">
        <v>5195</v>
      </c>
      <c r="N7339">
        <v>4078</v>
      </c>
      <c r="O7339">
        <v>50</v>
      </c>
      <c r="P7339">
        <v>9429</v>
      </c>
      <c r="Q7339">
        <v>1694</v>
      </c>
      <c r="R7339">
        <v>1146</v>
      </c>
      <c r="S7339">
        <v>0</v>
      </c>
      <c r="T7339">
        <v>548</v>
      </c>
      <c r="U7339">
        <v>6940</v>
      </c>
      <c r="V7339">
        <v>-10</v>
      </c>
      <c r="W7339">
        <v>9590</v>
      </c>
      <c r="X7339">
        <v>9543</v>
      </c>
      <c r="Y7339">
        <v>0.47</v>
      </c>
      <c r="Z7339">
        <v>51</v>
      </c>
      <c r="AA7339">
        <v>17480</v>
      </c>
      <c r="AB7339">
        <v>45</v>
      </c>
      <c r="AC7339">
        <v>80.94</v>
      </c>
    </row>
    <row r="7340" spans="1:29" x14ac:dyDescent="0.3">
      <c r="A7340">
        <v>2016</v>
      </c>
      <c r="B7340">
        <v>11</v>
      </c>
      <c r="C7340" s="1">
        <v>42677</v>
      </c>
      <c r="D7340">
        <v>17800</v>
      </c>
      <c r="E7340">
        <v>87</v>
      </c>
      <c r="F7340">
        <v>230</v>
      </c>
      <c r="G7340">
        <v>349</v>
      </c>
      <c r="H7340">
        <v>34</v>
      </c>
      <c r="I7340">
        <v>1970</v>
      </c>
      <c r="J7340">
        <v>2583</v>
      </c>
      <c r="K7340">
        <v>20470</v>
      </c>
      <c r="L7340">
        <v>103</v>
      </c>
      <c r="M7340">
        <v>5751</v>
      </c>
      <c r="N7340">
        <v>4065</v>
      </c>
      <c r="O7340">
        <v>50</v>
      </c>
      <c r="P7340">
        <v>9969</v>
      </c>
      <c r="Q7340">
        <v>1695</v>
      </c>
      <c r="R7340">
        <v>1146</v>
      </c>
      <c r="S7340">
        <v>0</v>
      </c>
      <c r="T7340">
        <v>549</v>
      </c>
      <c r="U7340">
        <v>7300</v>
      </c>
      <c r="V7340">
        <v>-444</v>
      </c>
      <c r="W7340">
        <v>10433</v>
      </c>
      <c r="X7340">
        <v>9951</v>
      </c>
      <c r="Y7340">
        <v>0.48</v>
      </c>
      <c r="Z7340">
        <v>51</v>
      </c>
      <c r="AA7340">
        <v>18500</v>
      </c>
      <c r="AB7340">
        <v>46</v>
      </c>
      <c r="AC7340">
        <v>80.7</v>
      </c>
    </row>
    <row r="7341" spans="1:29" x14ac:dyDescent="0.3">
      <c r="A7341">
        <v>2016</v>
      </c>
      <c r="B7341">
        <v>11</v>
      </c>
      <c r="C7341" s="1">
        <v>42678</v>
      </c>
      <c r="D7341">
        <v>17900</v>
      </c>
      <c r="E7341">
        <v>92</v>
      </c>
      <c r="F7341">
        <v>181</v>
      </c>
      <c r="G7341">
        <v>226</v>
      </c>
      <c r="H7341">
        <v>42</v>
      </c>
      <c r="I7341">
        <v>2040</v>
      </c>
      <c r="J7341">
        <v>2489</v>
      </c>
      <c r="K7341">
        <v>20481</v>
      </c>
      <c r="L7341">
        <v>86</v>
      </c>
      <c r="M7341">
        <v>6139</v>
      </c>
      <c r="N7341">
        <v>4066</v>
      </c>
      <c r="O7341">
        <v>48</v>
      </c>
      <c r="P7341">
        <v>10339</v>
      </c>
      <c r="Q7341">
        <v>1695</v>
      </c>
      <c r="R7341">
        <v>458</v>
      </c>
      <c r="S7341">
        <v>0</v>
      </c>
      <c r="T7341">
        <v>1237</v>
      </c>
      <c r="U7341">
        <v>7390</v>
      </c>
      <c r="V7341">
        <v>-1264</v>
      </c>
      <c r="W7341">
        <v>10256</v>
      </c>
      <c r="X7341">
        <v>8905</v>
      </c>
      <c r="Y7341">
        <v>0.5</v>
      </c>
      <c r="Z7341">
        <v>57</v>
      </c>
      <c r="AA7341">
        <v>18441</v>
      </c>
      <c r="AB7341">
        <v>52</v>
      </c>
      <c r="AC7341">
        <v>80.55</v>
      </c>
    </row>
    <row r="7342" spans="1:29" x14ac:dyDescent="0.3">
      <c r="A7342">
        <v>2016</v>
      </c>
      <c r="B7342">
        <v>11</v>
      </c>
      <c r="C7342" s="1">
        <v>42679</v>
      </c>
      <c r="D7342">
        <v>16700</v>
      </c>
      <c r="E7342">
        <v>97</v>
      </c>
      <c r="F7342">
        <v>151</v>
      </c>
      <c r="G7342">
        <v>258</v>
      </c>
      <c r="H7342">
        <v>47</v>
      </c>
      <c r="I7342">
        <v>1930</v>
      </c>
      <c r="J7342">
        <v>2386</v>
      </c>
      <c r="K7342">
        <v>19183</v>
      </c>
      <c r="L7342">
        <v>90</v>
      </c>
      <c r="M7342">
        <v>6288</v>
      </c>
      <c r="N7342">
        <v>4199</v>
      </c>
      <c r="O7342">
        <v>38</v>
      </c>
      <c r="P7342">
        <v>10615</v>
      </c>
      <c r="Q7342">
        <v>1695</v>
      </c>
      <c r="R7342">
        <v>458</v>
      </c>
      <c r="S7342">
        <v>0</v>
      </c>
      <c r="T7342">
        <v>1237</v>
      </c>
      <c r="U7342">
        <v>6983</v>
      </c>
      <c r="V7342">
        <v>-2050</v>
      </c>
      <c r="W7342">
        <v>9468</v>
      </c>
      <c r="X7342">
        <v>7331</v>
      </c>
      <c r="Y7342">
        <v>0.55000000000000004</v>
      </c>
      <c r="Z7342">
        <v>62</v>
      </c>
      <c r="AA7342">
        <v>17253</v>
      </c>
      <c r="AB7342">
        <v>58</v>
      </c>
      <c r="AC7342">
        <v>80.53</v>
      </c>
    </row>
    <row r="7343" spans="1:29" x14ac:dyDescent="0.3">
      <c r="A7343">
        <v>2016</v>
      </c>
      <c r="B7343">
        <v>11</v>
      </c>
      <c r="C7343" s="1">
        <v>42680</v>
      </c>
      <c r="D7343">
        <v>15100</v>
      </c>
      <c r="E7343">
        <v>97</v>
      </c>
      <c r="F7343">
        <v>131</v>
      </c>
      <c r="G7343">
        <v>343</v>
      </c>
      <c r="H7343">
        <v>43</v>
      </c>
      <c r="I7343">
        <v>1710</v>
      </c>
      <c r="J7343">
        <v>2227</v>
      </c>
      <c r="K7343">
        <v>17424</v>
      </c>
      <c r="L7343">
        <v>99</v>
      </c>
      <c r="M7343">
        <v>6411</v>
      </c>
      <c r="N7343">
        <v>4412</v>
      </c>
      <c r="O7343">
        <v>34</v>
      </c>
      <c r="P7343">
        <v>10957</v>
      </c>
      <c r="Q7343">
        <v>1695</v>
      </c>
      <c r="R7343">
        <v>0</v>
      </c>
      <c r="S7343">
        <v>0</v>
      </c>
      <c r="T7343">
        <v>1695</v>
      </c>
      <c r="U7343">
        <v>4397</v>
      </c>
      <c r="V7343">
        <v>-5435</v>
      </c>
      <c r="W7343">
        <v>10325</v>
      </c>
      <c r="X7343">
        <v>4771</v>
      </c>
      <c r="Y7343">
        <v>0.62</v>
      </c>
      <c r="Z7343">
        <v>73</v>
      </c>
      <c r="AA7343">
        <v>15714</v>
      </c>
      <c r="AB7343">
        <v>70</v>
      </c>
      <c r="AC7343">
        <v>80.790000000000006</v>
      </c>
    </row>
    <row r="7344" spans="1:29" x14ac:dyDescent="0.3">
      <c r="A7344">
        <v>2016</v>
      </c>
      <c r="B7344">
        <v>11</v>
      </c>
      <c r="C7344" s="1">
        <v>42681</v>
      </c>
      <c r="D7344">
        <v>13700</v>
      </c>
      <c r="E7344">
        <v>92</v>
      </c>
      <c r="F7344">
        <v>117</v>
      </c>
      <c r="G7344">
        <v>327</v>
      </c>
      <c r="H7344">
        <v>36</v>
      </c>
      <c r="I7344">
        <v>1500</v>
      </c>
      <c r="J7344">
        <v>1980</v>
      </c>
      <c r="K7344">
        <v>15772</v>
      </c>
      <c r="L7344">
        <v>105</v>
      </c>
      <c r="M7344">
        <v>6671</v>
      </c>
      <c r="N7344">
        <v>4244</v>
      </c>
      <c r="O7344">
        <v>41</v>
      </c>
      <c r="P7344">
        <v>11061</v>
      </c>
      <c r="Q7344">
        <v>1696</v>
      </c>
      <c r="R7344">
        <v>0</v>
      </c>
      <c r="S7344">
        <v>0</v>
      </c>
      <c r="T7344">
        <v>1696</v>
      </c>
      <c r="U7344">
        <v>2651</v>
      </c>
      <c r="V7344">
        <v>-7534</v>
      </c>
      <c r="W7344">
        <v>10666</v>
      </c>
      <c r="X7344">
        <v>3014</v>
      </c>
      <c r="Y7344">
        <v>0.69</v>
      </c>
      <c r="Z7344">
        <v>81</v>
      </c>
      <c r="AA7344">
        <v>14272</v>
      </c>
      <c r="AB7344">
        <v>79</v>
      </c>
      <c r="AC7344">
        <v>81.34</v>
      </c>
    </row>
    <row r="7345" spans="1:29" x14ac:dyDescent="0.3">
      <c r="A7345">
        <v>2016</v>
      </c>
      <c r="B7345">
        <v>11</v>
      </c>
      <c r="C7345" s="1">
        <v>42682</v>
      </c>
      <c r="D7345">
        <v>12500</v>
      </c>
      <c r="E7345">
        <v>80</v>
      </c>
      <c r="F7345">
        <v>106</v>
      </c>
      <c r="G7345">
        <v>342</v>
      </c>
      <c r="H7345">
        <v>35</v>
      </c>
      <c r="I7345">
        <v>1350</v>
      </c>
      <c r="J7345">
        <v>1833</v>
      </c>
      <c r="K7345">
        <v>14413</v>
      </c>
      <c r="L7345">
        <v>92</v>
      </c>
      <c r="M7345">
        <v>5996</v>
      </c>
      <c r="N7345">
        <v>4250</v>
      </c>
      <c r="O7345">
        <v>58</v>
      </c>
      <c r="P7345">
        <v>10397</v>
      </c>
      <c r="Q7345">
        <v>1645</v>
      </c>
      <c r="R7345">
        <v>0</v>
      </c>
      <c r="S7345">
        <v>0</v>
      </c>
      <c r="T7345">
        <v>1645</v>
      </c>
      <c r="U7345">
        <v>2492</v>
      </c>
      <c r="V7345">
        <v>-7142</v>
      </c>
      <c r="W7345">
        <v>9628</v>
      </c>
      <c r="X7345">
        <v>2370</v>
      </c>
      <c r="Y7345">
        <v>0.71</v>
      </c>
      <c r="Z7345">
        <v>84</v>
      </c>
      <c r="AA7345">
        <v>13063</v>
      </c>
      <c r="AB7345">
        <v>82</v>
      </c>
      <c r="AC7345">
        <v>82</v>
      </c>
    </row>
    <row r="7346" spans="1:29" x14ac:dyDescent="0.3">
      <c r="A7346">
        <v>2016</v>
      </c>
      <c r="B7346">
        <v>11</v>
      </c>
      <c r="C7346" s="1">
        <v>42683</v>
      </c>
      <c r="D7346">
        <v>12200</v>
      </c>
      <c r="E7346">
        <v>70</v>
      </c>
      <c r="F7346">
        <v>98</v>
      </c>
      <c r="G7346">
        <v>606</v>
      </c>
      <c r="H7346">
        <v>40</v>
      </c>
      <c r="I7346">
        <v>1200</v>
      </c>
      <c r="J7346">
        <v>1944</v>
      </c>
      <c r="K7346">
        <v>14214</v>
      </c>
      <c r="L7346">
        <v>101</v>
      </c>
      <c r="M7346">
        <v>4491</v>
      </c>
      <c r="N7346">
        <v>3734</v>
      </c>
      <c r="O7346">
        <v>64</v>
      </c>
      <c r="P7346">
        <v>8390</v>
      </c>
      <c r="Q7346">
        <v>1644</v>
      </c>
      <c r="R7346">
        <v>0</v>
      </c>
      <c r="S7346">
        <v>0</v>
      </c>
      <c r="T7346">
        <v>1644</v>
      </c>
      <c r="U7346">
        <v>4223</v>
      </c>
      <c r="V7346">
        <v>-3291</v>
      </c>
      <c r="W7346">
        <v>7586</v>
      </c>
      <c r="X7346">
        <v>4180</v>
      </c>
      <c r="Y7346">
        <v>0.57999999999999996</v>
      </c>
      <c r="Z7346">
        <v>71</v>
      </c>
      <c r="AA7346">
        <v>13014</v>
      </c>
      <c r="AB7346">
        <v>68</v>
      </c>
      <c r="AC7346">
        <v>82.27</v>
      </c>
    </row>
    <row r="7347" spans="1:29" x14ac:dyDescent="0.3">
      <c r="A7347">
        <v>2016</v>
      </c>
      <c r="B7347">
        <v>11</v>
      </c>
      <c r="C7347" s="1">
        <v>42684</v>
      </c>
      <c r="D7347">
        <v>12000</v>
      </c>
      <c r="E7347">
        <v>67</v>
      </c>
      <c r="F7347">
        <v>90</v>
      </c>
      <c r="G7347">
        <v>394</v>
      </c>
      <c r="H7347">
        <v>39</v>
      </c>
      <c r="I7347">
        <v>1040</v>
      </c>
      <c r="J7347">
        <v>1563</v>
      </c>
      <c r="K7347">
        <v>13630</v>
      </c>
      <c r="L7347">
        <v>99</v>
      </c>
      <c r="M7347">
        <v>4498</v>
      </c>
      <c r="N7347">
        <v>2816</v>
      </c>
      <c r="O7347">
        <v>63</v>
      </c>
      <c r="P7347">
        <v>7475</v>
      </c>
      <c r="Q7347">
        <v>1643</v>
      </c>
      <c r="R7347">
        <v>0</v>
      </c>
      <c r="S7347">
        <v>0</v>
      </c>
      <c r="T7347">
        <v>1643</v>
      </c>
      <c r="U7347">
        <v>5606</v>
      </c>
      <c r="V7347">
        <v>-1375</v>
      </c>
      <c r="W7347">
        <v>6001</v>
      </c>
      <c r="X7347">
        <v>4511</v>
      </c>
      <c r="Y7347">
        <v>0.54</v>
      </c>
      <c r="Z7347">
        <v>67</v>
      </c>
      <c r="AA7347">
        <v>12590</v>
      </c>
      <c r="AB7347">
        <v>64</v>
      </c>
      <c r="AC7347">
        <v>82.47</v>
      </c>
    </row>
    <row r="7348" spans="1:29" x14ac:dyDescent="0.3">
      <c r="A7348">
        <v>2016</v>
      </c>
      <c r="B7348">
        <v>11</v>
      </c>
      <c r="C7348" s="1">
        <v>42685</v>
      </c>
      <c r="D7348">
        <v>11500</v>
      </c>
      <c r="E7348">
        <v>71</v>
      </c>
      <c r="F7348">
        <v>83</v>
      </c>
      <c r="G7348">
        <v>240</v>
      </c>
      <c r="H7348">
        <v>38</v>
      </c>
      <c r="I7348">
        <v>941</v>
      </c>
      <c r="J7348">
        <v>1302</v>
      </c>
      <c r="K7348">
        <v>12873</v>
      </c>
      <c r="L7348">
        <v>106</v>
      </c>
      <c r="M7348">
        <v>3999</v>
      </c>
      <c r="N7348">
        <v>2542</v>
      </c>
      <c r="O7348">
        <v>69</v>
      </c>
      <c r="P7348">
        <v>6716</v>
      </c>
      <c r="Q7348">
        <v>1646</v>
      </c>
      <c r="R7348">
        <v>0</v>
      </c>
      <c r="S7348">
        <v>0</v>
      </c>
      <c r="T7348">
        <v>1646</v>
      </c>
      <c r="U7348">
        <v>5460</v>
      </c>
      <c r="V7348">
        <v>-1024</v>
      </c>
      <c r="W7348">
        <v>5651</v>
      </c>
      <c r="X7348">
        <v>4511</v>
      </c>
      <c r="Y7348">
        <v>0.51</v>
      </c>
      <c r="Z7348">
        <v>65</v>
      </c>
      <c r="AA7348">
        <v>11932</v>
      </c>
      <c r="AB7348">
        <v>62</v>
      </c>
      <c r="AC7348">
        <v>82.66</v>
      </c>
    </row>
    <row r="7349" spans="1:29" x14ac:dyDescent="0.3">
      <c r="A7349">
        <v>2016</v>
      </c>
      <c r="B7349">
        <v>11</v>
      </c>
      <c r="C7349" s="1">
        <v>42686</v>
      </c>
      <c r="D7349">
        <v>11100</v>
      </c>
      <c r="E7349">
        <v>75</v>
      </c>
      <c r="F7349">
        <v>79</v>
      </c>
      <c r="G7349">
        <v>328</v>
      </c>
      <c r="H7349">
        <v>38</v>
      </c>
      <c r="I7349">
        <v>890</v>
      </c>
      <c r="J7349">
        <v>1335</v>
      </c>
      <c r="K7349">
        <v>12510</v>
      </c>
      <c r="L7349">
        <v>100</v>
      </c>
      <c r="M7349">
        <v>3494</v>
      </c>
      <c r="N7349">
        <v>2043</v>
      </c>
      <c r="O7349">
        <v>71</v>
      </c>
      <c r="P7349">
        <v>5708</v>
      </c>
      <c r="Q7349">
        <v>1644</v>
      </c>
      <c r="R7349">
        <v>0</v>
      </c>
      <c r="S7349">
        <v>0</v>
      </c>
      <c r="T7349">
        <v>1644</v>
      </c>
      <c r="U7349">
        <v>3552</v>
      </c>
      <c r="V7349">
        <v>-1890</v>
      </c>
      <c r="W7349">
        <v>7163</v>
      </c>
      <c r="X7349">
        <v>5158</v>
      </c>
      <c r="Y7349">
        <v>0.44</v>
      </c>
      <c r="Z7349">
        <v>59</v>
      </c>
      <c r="AA7349">
        <v>11620</v>
      </c>
      <c r="AB7349">
        <v>56</v>
      </c>
      <c r="AC7349">
        <v>82.75</v>
      </c>
    </row>
    <row r="7350" spans="1:29" x14ac:dyDescent="0.3">
      <c r="A7350">
        <v>2016</v>
      </c>
      <c r="B7350">
        <v>11</v>
      </c>
      <c r="C7350" s="1">
        <v>42687</v>
      </c>
      <c r="D7350">
        <v>11100</v>
      </c>
      <c r="E7350">
        <v>75</v>
      </c>
      <c r="F7350">
        <v>74</v>
      </c>
      <c r="G7350">
        <v>336</v>
      </c>
      <c r="H7350">
        <v>38</v>
      </c>
      <c r="I7350">
        <v>869</v>
      </c>
      <c r="J7350">
        <v>1316</v>
      </c>
      <c r="K7350">
        <v>12491</v>
      </c>
      <c r="L7350">
        <v>102</v>
      </c>
      <c r="M7350">
        <v>2989</v>
      </c>
      <c r="N7350">
        <v>975</v>
      </c>
      <c r="O7350">
        <v>69</v>
      </c>
      <c r="P7350">
        <v>4134</v>
      </c>
      <c r="Q7350">
        <v>1643</v>
      </c>
      <c r="R7350">
        <v>0</v>
      </c>
      <c r="S7350">
        <v>0</v>
      </c>
      <c r="T7350">
        <v>1643</v>
      </c>
      <c r="U7350">
        <v>2305</v>
      </c>
      <c r="V7350">
        <v>-1581</v>
      </c>
      <c r="W7350">
        <v>8410</v>
      </c>
      <c r="X7350">
        <v>6713</v>
      </c>
      <c r="Y7350">
        <v>0.32</v>
      </c>
      <c r="Z7350">
        <v>46</v>
      </c>
      <c r="AA7350">
        <v>11622</v>
      </c>
      <c r="AB7350">
        <v>42</v>
      </c>
      <c r="AC7350">
        <v>82.67</v>
      </c>
    </row>
    <row r="7351" spans="1:29" x14ac:dyDescent="0.3">
      <c r="A7351">
        <v>2016</v>
      </c>
      <c r="B7351">
        <v>11</v>
      </c>
      <c r="C7351" s="1">
        <v>42688</v>
      </c>
      <c r="D7351">
        <v>11000</v>
      </c>
      <c r="E7351">
        <v>93</v>
      </c>
      <c r="F7351">
        <v>69</v>
      </c>
      <c r="G7351">
        <v>271</v>
      </c>
      <c r="H7351">
        <v>38</v>
      </c>
      <c r="I7351">
        <v>858</v>
      </c>
      <c r="J7351">
        <v>1236</v>
      </c>
      <c r="K7351">
        <v>12329</v>
      </c>
      <c r="L7351">
        <v>112</v>
      </c>
      <c r="M7351">
        <v>2990</v>
      </c>
      <c r="N7351">
        <v>975</v>
      </c>
      <c r="O7351">
        <v>59</v>
      </c>
      <c r="P7351">
        <v>4135</v>
      </c>
      <c r="Q7351">
        <v>1646</v>
      </c>
      <c r="R7351">
        <v>0</v>
      </c>
      <c r="S7351">
        <v>0</v>
      </c>
      <c r="T7351">
        <v>1646</v>
      </c>
      <c r="U7351">
        <v>2292</v>
      </c>
      <c r="V7351">
        <v>-1677</v>
      </c>
      <c r="W7351">
        <v>8340</v>
      </c>
      <c r="X7351">
        <v>6547</v>
      </c>
      <c r="Y7351">
        <v>0.32</v>
      </c>
      <c r="Z7351">
        <v>47</v>
      </c>
      <c r="AA7351">
        <v>11471</v>
      </c>
      <c r="AB7351">
        <v>43</v>
      </c>
      <c r="AC7351">
        <v>82.61</v>
      </c>
    </row>
    <row r="7352" spans="1:29" x14ac:dyDescent="0.3">
      <c r="A7352">
        <v>2016</v>
      </c>
      <c r="B7352">
        <v>11</v>
      </c>
      <c r="C7352" s="1">
        <v>42689</v>
      </c>
      <c r="D7352">
        <v>10800</v>
      </c>
      <c r="E7352">
        <v>135</v>
      </c>
      <c r="F7352">
        <v>66</v>
      </c>
      <c r="G7352">
        <v>234</v>
      </c>
      <c r="H7352">
        <v>38</v>
      </c>
      <c r="I7352">
        <v>834</v>
      </c>
      <c r="J7352">
        <v>1171</v>
      </c>
      <c r="K7352">
        <v>12106</v>
      </c>
      <c r="L7352">
        <v>110</v>
      </c>
      <c r="M7352">
        <v>2488</v>
      </c>
      <c r="N7352">
        <v>975</v>
      </c>
      <c r="O7352">
        <v>31</v>
      </c>
      <c r="P7352">
        <v>3605</v>
      </c>
      <c r="Q7352">
        <v>1690</v>
      </c>
      <c r="R7352">
        <v>0</v>
      </c>
      <c r="S7352">
        <v>0</v>
      </c>
      <c r="T7352">
        <v>1690</v>
      </c>
      <c r="U7352">
        <v>4003</v>
      </c>
      <c r="V7352">
        <v>471</v>
      </c>
      <c r="W7352">
        <v>6459</v>
      </c>
      <c r="X7352">
        <v>6811</v>
      </c>
      <c r="Y7352">
        <v>0.28999999999999998</v>
      </c>
      <c r="Z7352">
        <v>44</v>
      </c>
      <c r="AA7352">
        <v>11272</v>
      </c>
      <c r="AB7352">
        <v>40</v>
      </c>
      <c r="AC7352">
        <v>82.53</v>
      </c>
    </row>
    <row r="7353" spans="1:29" x14ac:dyDescent="0.3">
      <c r="A7353">
        <v>2016</v>
      </c>
      <c r="B7353">
        <v>11</v>
      </c>
      <c r="C7353" s="1">
        <v>42690</v>
      </c>
      <c r="D7353">
        <v>11000</v>
      </c>
      <c r="E7353">
        <v>168</v>
      </c>
      <c r="F7353">
        <v>65</v>
      </c>
      <c r="G7353">
        <v>652</v>
      </c>
      <c r="H7353">
        <v>38</v>
      </c>
      <c r="I7353">
        <v>817</v>
      </c>
      <c r="J7353">
        <v>1572</v>
      </c>
      <c r="K7353">
        <v>12740</v>
      </c>
      <c r="L7353">
        <v>109</v>
      </c>
      <c r="M7353">
        <v>2493</v>
      </c>
      <c r="N7353">
        <v>976</v>
      </c>
      <c r="O7353">
        <v>38</v>
      </c>
      <c r="P7353">
        <v>3615</v>
      </c>
      <c r="Q7353">
        <v>1693</v>
      </c>
      <c r="R7353">
        <v>0</v>
      </c>
      <c r="S7353">
        <v>0</v>
      </c>
      <c r="T7353">
        <v>1693</v>
      </c>
      <c r="U7353">
        <v>5313</v>
      </c>
      <c r="V7353">
        <v>2169</v>
      </c>
      <c r="W7353">
        <v>5381</v>
      </c>
      <c r="X7353">
        <v>7432</v>
      </c>
      <c r="Y7353">
        <v>0.27</v>
      </c>
      <c r="Z7353">
        <v>42</v>
      </c>
      <c r="AA7353">
        <v>11923</v>
      </c>
      <c r="AB7353">
        <v>38</v>
      </c>
      <c r="AC7353">
        <v>82.39</v>
      </c>
    </row>
    <row r="7354" spans="1:29" x14ac:dyDescent="0.3">
      <c r="A7354">
        <v>2016</v>
      </c>
      <c r="B7354">
        <v>11</v>
      </c>
      <c r="C7354" s="1">
        <v>42691</v>
      </c>
      <c r="D7354">
        <v>11100</v>
      </c>
      <c r="E7354">
        <v>173</v>
      </c>
      <c r="F7354">
        <v>70</v>
      </c>
      <c r="G7354">
        <v>514</v>
      </c>
      <c r="H7354">
        <v>38</v>
      </c>
      <c r="I7354">
        <v>812</v>
      </c>
      <c r="J7354">
        <v>1434</v>
      </c>
      <c r="K7354">
        <v>12707</v>
      </c>
      <c r="L7354">
        <v>96</v>
      </c>
      <c r="M7354">
        <v>2492</v>
      </c>
      <c r="N7354">
        <v>976</v>
      </c>
      <c r="O7354">
        <v>20</v>
      </c>
      <c r="P7354">
        <v>3584</v>
      </c>
      <c r="Q7354">
        <v>1697</v>
      </c>
      <c r="R7354">
        <v>0</v>
      </c>
      <c r="S7354">
        <v>0</v>
      </c>
      <c r="T7354">
        <v>1697</v>
      </c>
      <c r="U7354">
        <v>5130</v>
      </c>
      <c r="V7354">
        <v>1877</v>
      </c>
      <c r="W7354">
        <v>5668</v>
      </c>
      <c r="X7354">
        <v>7426</v>
      </c>
      <c r="Y7354">
        <v>0.27</v>
      </c>
      <c r="Z7354">
        <v>42</v>
      </c>
      <c r="AA7354">
        <v>11895</v>
      </c>
      <c r="AB7354">
        <v>38</v>
      </c>
      <c r="AC7354">
        <v>82.26</v>
      </c>
    </row>
    <row r="7355" spans="1:29" x14ac:dyDescent="0.3">
      <c r="A7355">
        <v>2016</v>
      </c>
      <c r="B7355">
        <v>11</v>
      </c>
      <c r="C7355" s="1">
        <v>42692</v>
      </c>
      <c r="D7355">
        <v>10900</v>
      </c>
      <c r="E7355">
        <v>182</v>
      </c>
      <c r="F7355">
        <v>71</v>
      </c>
      <c r="G7355">
        <v>252</v>
      </c>
      <c r="H7355">
        <v>31</v>
      </c>
      <c r="I7355">
        <v>811</v>
      </c>
      <c r="J7355">
        <v>1165</v>
      </c>
      <c r="K7355">
        <v>12247</v>
      </c>
      <c r="L7355">
        <v>119</v>
      </c>
      <c r="M7355">
        <v>2494</v>
      </c>
      <c r="N7355">
        <v>972</v>
      </c>
      <c r="O7355">
        <v>29</v>
      </c>
      <c r="P7355">
        <v>3614</v>
      </c>
      <c r="Q7355">
        <v>1695</v>
      </c>
      <c r="R7355">
        <v>0</v>
      </c>
      <c r="S7355">
        <v>0</v>
      </c>
      <c r="T7355">
        <v>1695</v>
      </c>
      <c r="U7355">
        <v>5270</v>
      </c>
      <c r="V7355">
        <v>1719</v>
      </c>
      <c r="W7355">
        <v>5337</v>
      </c>
      <c r="X7355">
        <v>6937</v>
      </c>
      <c r="Y7355">
        <v>0.28000000000000003</v>
      </c>
      <c r="Z7355">
        <v>43</v>
      </c>
      <c r="AA7355">
        <v>11436</v>
      </c>
      <c r="AB7355">
        <v>39</v>
      </c>
      <c r="AC7355">
        <v>82.19</v>
      </c>
    </row>
    <row r="7356" spans="1:29" x14ac:dyDescent="0.3">
      <c r="A7356">
        <v>2016</v>
      </c>
      <c r="B7356">
        <v>11</v>
      </c>
      <c r="C7356" s="1">
        <v>42693</v>
      </c>
      <c r="D7356">
        <v>11000</v>
      </c>
      <c r="E7356">
        <v>167</v>
      </c>
      <c r="F7356">
        <v>67</v>
      </c>
      <c r="G7356">
        <v>189</v>
      </c>
      <c r="H7356">
        <v>25</v>
      </c>
      <c r="I7356">
        <v>810</v>
      </c>
      <c r="J7356">
        <v>1091</v>
      </c>
      <c r="K7356">
        <v>12258</v>
      </c>
      <c r="L7356">
        <v>107</v>
      </c>
      <c r="M7356">
        <v>2488</v>
      </c>
      <c r="N7356">
        <v>977</v>
      </c>
      <c r="O7356">
        <v>36</v>
      </c>
      <c r="P7356">
        <v>3608</v>
      </c>
      <c r="Q7356">
        <v>1697</v>
      </c>
      <c r="R7356">
        <v>688</v>
      </c>
      <c r="S7356">
        <v>0</v>
      </c>
      <c r="T7356">
        <v>1010</v>
      </c>
      <c r="U7356">
        <v>5390</v>
      </c>
      <c r="V7356">
        <v>2217</v>
      </c>
      <c r="W7356">
        <v>5494</v>
      </c>
      <c r="X7356">
        <v>7640</v>
      </c>
      <c r="Y7356">
        <v>0.28000000000000003</v>
      </c>
      <c r="Z7356">
        <v>38</v>
      </c>
      <c r="AA7356">
        <v>11448</v>
      </c>
      <c r="AB7356">
        <v>33</v>
      </c>
      <c r="AC7356">
        <v>82.05</v>
      </c>
    </row>
    <row r="7357" spans="1:29" x14ac:dyDescent="0.3">
      <c r="A7357">
        <v>2016</v>
      </c>
      <c r="B7357">
        <v>11</v>
      </c>
      <c r="C7357" s="1">
        <v>42694</v>
      </c>
      <c r="D7357">
        <v>12200</v>
      </c>
      <c r="E7357">
        <v>162</v>
      </c>
      <c r="F7357">
        <v>236</v>
      </c>
      <c r="G7357">
        <v>269</v>
      </c>
      <c r="H7357">
        <v>26</v>
      </c>
      <c r="I7357">
        <v>830</v>
      </c>
      <c r="J7357">
        <v>1361</v>
      </c>
      <c r="K7357">
        <v>13723</v>
      </c>
      <c r="L7357">
        <v>116</v>
      </c>
      <c r="M7357">
        <v>2493</v>
      </c>
      <c r="N7357">
        <v>977</v>
      </c>
      <c r="O7357">
        <v>46</v>
      </c>
      <c r="P7357">
        <v>3632</v>
      </c>
      <c r="Q7357">
        <v>1747</v>
      </c>
      <c r="R7357">
        <v>2751</v>
      </c>
      <c r="S7357">
        <v>0</v>
      </c>
      <c r="T7357">
        <v>-1003</v>
      </c>
      <c r="U7357">
        <v>5510</v>
      </c>
      <c r="V7357">
        <v>3891</v>
      </c>
      <c r="W7357">
        <v>7133</v>
      </c>
      <c r="X7357">
        <v>11094</v>
      </c>
      <c r="Y7357">
        <v>0.25</v>
      </c>
      <c r="Z7357">
        <v>19</v>
      </c>
      <c r="AA7357">
        <v>12893</v>
      </c>
      <c r="AB7357">
        <v>14</v>
      </c>
      <c r="AC7357">
        <v>81.69</v>
      </c>
    </row>
    <row r="7358" spans="1:29" x14ac:dyDescent="0.3">
      <c r="A7358">
        <v>2016</v>
      </c>
      <c r="B7358">
        <v>11</v>
      </c>
      <c r="C7358" s="1">
        <v>42695</v>
      </c>
      <c r="D7358">
        <v>14600</v>
      </c>
      <c r="E7358">
        <v>161</v>
      </c>
      <c r="F7358">
        <v>296</v>
      </c>
      <c r="G7358">
        <v>241</v>
      </c>
      <c r="H7358">
        <v>26</v>
      </c>
      <c r="I7358">
        <v>854</v>
      </c>
      <c r="J7358">
        <v>1417</v>
      </c>
      <c r="K7358">
        <v>16178</v>
      </c>
      <c r="L7358">
        <v>115</v>
      </c>
      <c r="M7358">
        <v>2998</v>
      </c>
      <c r="N7358">
        <v>976</v>
      </c>
      <c r="O7358">
        <v>49</v>
      </c>
      <c r="P7358">
        <v>4137</v>
      </c>
      <c r="Q7358">
        <v>1748</v>
      </c>
      <c r="R7358">
        <v>2751</v>
      </c>
      <c r="S7358">
        <v>0</v>
      </c>
      <c r="T7358">
        <v>-1003</v>
      </c>
      <c r="U7358">
        <v>6160</v>
      </c>
      <c r="V7358">
        <v>4091</v>
      </c>
      <c r="W7358">
        <v>8882</v>
      </c>
      <c r="X7358">
        <v>13043</v>
      </c>
      <c r="Y7358">
        <v>0.25</v>
      </c>
      <c r="Z7358">
        <v>19</v>
      </c>
      <c r="AA7358">
        <v>15324</v>
      </c>
      <c r="AB7358">
        <v>15</v>
      </c>
      <c r="AC7358">
        <v>81.23</v>
      </c>
    </row>
    <row r="7359" spans="1:29" x14ac:dyDescent="0.3">
      <c r="A7359">
        <v>2016</v>
      </c>
      <c r="B7359">
        <v>11</v>
      </c>
      <c r="C7359" s="1">
        <v>42696</v>
      </c>
      <c r="D7359">
        <v>18800</v>
      </c>
      <c r="E7359">
        <v>157</v>
      </c>
      <c r="F7359">
        <v>220</v>
      </c>
      <c r="G7359">
        <v>638</v>
      </c>
      <c r="H7359">
        <v>26</v>
      </c>
      <c r="I7359">
        <v>852</v>
      </c>
      <c r="J7359">
        <v>1736</v>
      </c>
      <c r="K7359">
        <v>20693</v>
      </c>
      <c r="L7359">
        <v>111</v>
      </c>
      <c r="M7359">
        <v>4746</v>
      </c>
      <c r="N7359">
        <v>1825</v>
      </c>
      <c r="O7359">
        <v>48</v>
      </c>
      <c r="P7359">
        <v>6729</v>
      </c>
      <c r="Q7359">
        <v>1748</v>
      </c>
      <c r="R7359">
        <v>2751</v>
      </c>
      <c r="S7359">
        <v>0</v>
      </c>
      <c r="T7359">
        <v>-1003</v>
      </c>
      <c r="U7359">
        <v>7440</v>
      </c>
      <c r="V7359">
        <v>3098</v>
      </c>
      <c r="W7359">
        <v>11798</v>
      </c>
      <c r="X7359">
        <v>14966</v>
      </c>
      <c r="Y7359">
        <v>0.32</v>
      </c>
      <c r="Z7359">
        <v>28</v>
      </c>
      <c r="AA7359">
        <v>19841</v>
      </c>
      <c r="AB7359">
        <v>25</v>
      </c>
      <c r="AC7359">
        <v>80.72</v>
      </c>
    </row>
    <row r="7360" spans="1:29" x14ac:dyDescent="0.3">
      <c r="A7360">
        <v>2016</v>
      </c>
      <c r="B7360">
        <v>11</v>
      </c>
      <c r="C7360" s="1">
        <v>42697</v>
      </c>
      <c r="D7360">
        <v>21800</v>
      </c>
      <c r="E7360">
        <v>125</v>
      </c>
      <c r="F7360">
        <v>174</v>
      </c>
      <c r="G7360">
        <v>571</v>
      </c>
      <c r="H7360">
        <v>34</v>
      </c>
      <c r="I7360">
        <v>828</v>
      </c>
      <c r="J7360">
        <v>1607</v>
      </c>
      <c r="K7360">
        <v>23532</v>
      </c>
      <c r="L7360">
        <v>106</v>
      </c>
      <c r="M7360">
        <v>6672</v>
      </c>
      <c r="N7360">
        <v>2578</v>
      </c>
      <c r="O7360">
        <v>47</v>
      </c>
      <c r="P7360">
        <v>9404</v>
      </c>
      <c r="Q7360">
        <v>1747</v>
      </c>
      <c r="R7360">
        <v>3438</v>
      </c>
      <c r="S7360">
        <v>0</v>
      </c>
      <c r="T7360">
        <v>-1691</v>
      </c>
      <c r="U7360">
        <v>8477</v>
      </c>
      <c r="V7360">
        <v>1780</v>
      </c>
      <c r="W7360">
        <v>13921</v>
      </c>
      <c r="X7360">
        <v>15819</v>
      </c>
      <c r="Y7360">
        <v>0.39</v>
      </c>
      <c r="Z7360">
        <v>33</v>
      </c>
      <c r="AA7360">
        <v>22704</v>
      </c>
      <c r="AB7360">
        <v>30</v>
      </c>
      <c r="AC7360">
        <v>80.19</v>
      </c>
    </row>
    <row r="7361" spans="1:29" x14ac:dyDescent="0.3">
      <c r="A7361">
        <v>2016</v>
      </c>
      <c r="B7361">
        <v>11</v>
      </c>
      <c r="C7361" s="1">
        <v>42698</v>
      </c>
      <c r="D7361">
        <v>21200</v>
      </c>
      <c r="E7361">
        <v>113</v>
      </c>
      <c r="F7361">
        <v>177</v>
      </c>
      <c r="G7361">
        <v>307</v>
      </c>
      <c r="H7361">
        <v>42</v>
      </c>
      <c r="I7361">
        <v>823</v>
      </c>
      <c r="J7361">
        <v>1349</v>
      </c>
      <c r="K7361">
        <v>22662</v>
      </c>
      <c r="L7361">
        <v>82</v>
      </c>
      <c r="M7361">
        <v>6676</v>
      </c>
      <c r="N7361">
        <v>2578</v>
      </c>
      <c r="O7361">
        <v>46</v>
      </c>
      <c r="P7361">
        <v>9381</v>
      </c>
      <c r="Q7361">
        <v>1748</v>
      </c>
      <c r="R7361">
        <v>2751</v>
      </c>
      <c r="S7361">
        <v>0</v>
      </c>
      <c r="T7361">
        <v>-1002</v>
      </c>
      <c r="U7361">
        <v>8302</v>
      </c>
      <c r="V7361">
        <v>921</v>
      </c>
      <c r="W7361">
        <v>13292</v>
      </c>
      <c r="X7361">
        <v>14283</v>
      </c>
      <c r="Y7361">
        <v>0.41</v>
      </c>
      <c r="Z7361">
        <v>37</v>
      </c>
      <c r="AA7361">
        <v>21839</v>
      </c>
      <c r="AB7361">
        <v>35</v>
      </c>
      <c r="AC7361">
        <v>79.760000000000005</v>
      </c>
    </row>
    <row r="7362" spans="1:29" x14ac:dyDescent="0.3">
      <c r="A7362">
        <v>2016</v>
      </c>
      <c r="B7362">
        <v>11</v>
      </c>
      <c r="C7362" s="1">
        <v>42699</v>
      </c>
      <c r="D7362">
        <v>19400</v>
      </c>
      <c r="E7362">
        <v>112</v>
      </c>
      <c r="F7362">
        <v>147</v>
      </c>
      <c r="G7362">
        <v>246</v>
      </c>
      <c r="H7362">
        <v>41</v>
      </c>
      <c r="I7362">
        <v>830</v>
      </c>
      <c r="J7362">
        <v>1264</v>
      </c>
      <c r="K7362">
        <v>20776</v>
      </c>
      <c r="L7362">
        <v>88</v>
      </c>
      <c r="M7362">
        <v>6663</v>
      </c>
      <c r="N7362">
        <v>2577</v>
      </c>
      <c r="O7362">
        <v>46</v>
      </c>
      <c r="P7362">
        <v>9374</v>
      </c>
      <c r="Q7362">
        <v>1796</v>
      </c>
      <c r="R7362">
        <v>688</v>
      </c>
      <c r="S7362">
        <v>0</v>
      </c>
      <c r="T7362">
        <v>1108</v>
      </c>
      <c r="U7362">
        <v>5201</v>
      </c>
      <c r="V7362">
        <v>-3631</v>
      </c>
      <c r="W7362">
        <v>14001</v>
      </c>
      <c r="X7362">
        <v>10293</v>
      </c>
      <c r="Y7362">
        <v>0.44</v>
      </c>
      <c r="Z7362">
        <v>50</v>
      </c>
      <c r="AA7362">
        <v>19946</v>
      </c>
      <c r="AB7362">
        <v>48</v>
      </c>
      <c r="AC7362">
        <v>79.569999999999993</v>
      </c>
    </row>
    <row r="7363" spans="1:29" x14ac:dyDescent="0.3">
      <c r="A7363">
        <v>2016</v>
      </c>
      <c r="B7363">
        <v>11</v>
      </c>
      <c r="C7363" s="1">
        <v>42700</v>
      </c>
      <c r="D7363">
        <v>18100</v>
      </c>
      <c r="E7363">
        <v>113</v>
      </c>
      <c r="F7363">
        <v>174</v>
      </c>
      <c r="G7363">
        <v>213</v>
      </c>
      <c r="H7363">
        <v>38</v>
      </c>
      <c r="I7363">
        <v>835</v>
      </c>
      <c r="J7363">
        <v>1260</v>
      </c>
      <c r="K7363">
        <v>19473</v>
      </c>
      <c r="L7363">
        <v>82</v>
      </c>
      <c r="M7363">
        <v>6679</v>
      </c>
      <c r="N7363">
        <v>2588</v>
      </c>
      <c r="O7363">
        <v>42</v>
      </c>
      <c r="P7363">
        <v>9391</v>
      </c>
      <c r="Q7363">
        <v>1797</v>
      </c>
      <c r="R7363">
        <v>1834</v>
      </c>
      <c r="S7363">
        <v>0</v>
      </c>
      <c r="T7363">
        <v>-36</v>
      </c>
      <c r="U7363">
        <v>3236</v>
      </c>
      <c r="V7363">
        <v>-4872</v>
      </c>
      <c r="W7363">
        <v>14987</v>
      </c>
      <c r="X7363">
        <v>10118</v>
      </c>
      <c r="Y7363">
        <v>0.48</v>
      </c>
      <c r="Z7363">
        <v>48</v>
      </c>
      <c r="AA7363">
        <v>18638</v>
      </c>
      <c r="AB7363">
        <v>46</v>
      </c>
      <c r="AC7363">
        <v>79.400000000000006</v>
      </c>
    </row>
    <row r="7364" spans="1:29" x14ac:dyDescent="0.3">
      <c r="A7364">
        <v>2016</v>
      </c>
      <c r="B7364">
        <v>11</v>
      </c>
      <c r="C7364" s="1">
        <v>42701</v>
      </c>
      <c r="D7364">
        <v>17700</v>
      </c>
      <c r="E7364">
        <v>117</v>
      </c>
      <c r="F7364">
        <v>825</v>
      </c>
      <c r="G7364">
        <v>255</v>
      </c>
      <c r="H7364">
        <v>27</v>
      </c>
      <c r="I7364">
        <v>877</v>
      </c>
      <c r="J7364">
        <v>1984</v>
      </c>
      <c r="K7364">
        <v>19801</v>
      </c>
      <c r="L7364">
        <v>83</v>
      </c>
      <c r="M7364">
        <v>6672</v>
      </c>
      <c r="N7364">
        <v>3659</v>
      </c>
      <c r="O7364">
        <v>48</v>
      </c>
      <c r="P7364">
        <v>10462</v>
      </c>
      <c r="Q7364">
        <v>1847</v>
      </c>
      <c r="R7364">
        <v>2751</v>
      </c>
      <c r="S7364">
        <v>0</v>
      </c>
      <c r="T7364">
        <v>-904</v>
      </c>
      <c r="U7364">
        <v>3183</v>
      </c>
      <c r="V7364">
        <v>-4707</v>
      </c>
      <c r="W7364">
        <v>14887</v>
      </c>
      <c r="X7364">
        <v>10243</v>
      </c>
      <c r="Y7364">
        <v>0.52</v>
      </c>
      <c r="Z7364">
        <v>48</v>
      </c>
      <c r="AA7364">
        <v>18924</v>
      </c>
      <c r="AB7364">
        <v>46</v>
      </c>
      <c r="AC7364">
        <v>79.23</v>
      </c>
    </row>
    <row r="7365" spans="1:29" x14ac:dyDescent="0.3">
      <c r="A7365">
        <v>2016</v>
      </c>
      <c r="B7365">
        <v>11</v>
      </c>
      <c r="C7365" s="1">
        <v>42702</v>
      </c>
      <c r="D7365">
        <v>18300</v>
      </c>
      <c r="E7365">
        <v>115</v>
      </c>
      <c r="F7365">
        <v>536</v>
      </c>
      <c r="G7365">
        <v>246</v>
      </c>
      <c r="H7365">
        <v>22</v>
      </c>
      <c r="I7365">
        <v>982</v>
      </c>
      <c r="J7365">
        <v>1786</v>
      </c>
      <c r="K7365">
        <v>20201</v>
      </c>
      <c r="L7365">
        <v>92</v>
      </c>
      <c r="M7365">
        <v>6671</v>
      </c>
      <c r="N7365">
        <v>3651</v>
      </c>
      <c r="O7365">
        <v>43</v>
      </c>
      <c r="P7365">
        <v>10458</v>
      </c>
      <c r="Q7365">
        <v>1898</v>
      </c>
      <c r="R7365">
        <v>2292</v>
      </c>
      <c r="S7365">
        <v>0</v>
      </c>
      <c r="T7365">
        <v>-394</v>
      </c>
      <c r="U7365">
        <v>3263</v>
      </c>
      <c r="V7365">
        <v>-5152</v>
      </c>
      <c r="W7365">
        <v>15262</v>
      </c>
      <c r="X7365">
        <v>10138</v>
      </c>
      <c r="Y7365">
        <v>0.51</v>
      </c>
      <c r="Z7365">
        <v>50</v>
      </c>
      <c r="AA7365">
        <v>19219</v>
      </c>
      <c r="AB7365">
        <v>47</v>
      </c>
      <c r="AC7365">
        <v>79.069999999999993</v>
      </c>
    </row>
    <row r="7366" spans="1:29" x14ac:dyDescent="0.3">
      <c r="A7366">
        <v>2016</v>
      </c>
      <c r="B7366">
        <v>11</v>
      </c>
      <c r="C7366" s="1">
        <v>42703</v>
      </c>
      <c r="D7366">
        <v>19800</v>
      </c>
      <c r="E7366">
        <v>114</v>
      </c>
      <c r="F7366">
        <v>340</v>
      </c>
      <c r="G7366">
        <v>203</v>
      </c>
      <c r="H7366">
        <v>27</v>
      </c>
      <c r="I7366">
        <v>1010</v>
      </c>
      <c r="J7366">
        <v>1580</v>
      </c>
      <c r="K7366">
        <v>21494</v>
      </c>
      <c r="L7366">
        <v>92</v>
      </c>
      <c r="M7366">
        <v>6677</v>
      </c>
      <c r="N7366">
        <v>3658</v>
      </c>
      <c r="O7366">
        <v>39</v>
      </c>
      <c r="P7366">
        <v>10466</v>
      </c>
      <c r="Q7366">
        <v>1898</v>
      </c>
      <c r="R7366">
        <v>2292</v>
      </c>
      <c r="S7366">
        <v>0</v>
      </c>
      <c r="T7366">
        <v>-394</v>
      </c>
      <c r="U7366">
        <v>5339</v>
      </c>
      <c r="V7366">
        <v>-3292</v>
      </c>
      <c r="W7366">
        <v>14686</v>
      </c>
      <c r="X7366">
        <v>11422</v>
      </c>
      <c r="Y7366">
        <v>0.48</v>
      </c>
      <c r="Z7366">
        <v>47</v>
      </c>
      <c r="AA7366">
        <v>20484</v>
      </c>
      <c r="AB7366">
        <v>44</v>
      </c>
      <c r="AC7366">
        <v>78.849999999999994</v>
      </c>
    </row>
    <row r="7367" spans="1:29" x14ac:dyDescent="0.3">
      <c r="A7367">
        <v>2016</v>
      </c>
      <c r="B7367">
        <v>11</v>
      </c>
      <c r="C7367" s="1">
        <v>42704</v>
      </c>
      <c r="D7367">
        <v>20100</v>
      </c>
      <c r="E7367">
        <v>110</v>
      </c>
      <c r="F7367">
        <v>254</v>
      </c>
      <c r="G7367">
        <v>670</v>
      </c>
      <c r="H7367">
        <v>30</v>
      </c>
      <c r="I7367">
        <v>961</v>
      </c>
      <c r="J7367">
        <v>1915</v>
      </c>
      <c r="K7367">
        <v>22125</v>
      </c>
      <c r="L7367">
        <v>98</v>
      </c>
      <c r="M7367">
        <v>6678</v>
      </c>
      <c r="N7367">
        <v>3666</v>
      </c>
      <c r="O7367">
        <v>48</v>
      </c>
      <c r="P7367">
        <v>10489</v>
      </c>
      <c r="Q7367">
        <v>1947</v>
      </c>
      <c r="R7367">
        <v>2292</v>
      </c>
      <c r="S7367">
        <v>0</v>
      </c>
      <c r="T7367">
        <v>-345</v>
      </c>
      <c r="U7367">
        <v>7979</v>
      </c>
      <c r="V7367">
        <v>-371</v>
      </c>
      <c r="W7367">
        <v>12327</v>
      </c>
      <c r="X7367">
        <v>11980</v>
      </c>
      <c r="Y7367">
        <v>0.47</v>
      </c>
      <c r="Z7367">
        <v>46</v>
      </c>
      <c r="AA7367">
        <v>21164</v>
      </c>
      <c r="AB7367">
        <v>43</v>
      </c>
      <c r="AC7367">
        <v>78.61</v>
      </c>
    </row>
    <row r="7368" spans="1:29" x14ac:dyDescent="0.3">
      <c r="A7368">
        <v>2016</v>
      </c>
      <c r="B7368">
        <v>12</v>
      </c>
      <c r="C7368" s="1">
        <v>42705</v>
      </c>
      <c r="D7368">
        <v>18900</v>
      </c>
      <c r="E7368">
        <v>108</v>
      </c>
      <c r="F7368">
        <v>201</v>
      </c>
      <c r="G7368">
        <v>521</v>
      </c>
      <c r="H7368">
        <v>34</v>
      </c>
      <c r="I7368">
        <v>967</v>
      </c>
      <c r="J7368">
        <v>1723</v>
      </c>
      <c r="K7368">
        <v>20731</v>
      </c>
      <c r="L7368">
        <v>92</v>
      </c>
      <c r="M7368">
        <v>6671</v>
      </c>
      <c r="N7368">
        <v>4064</v>
      </c>
      <c r="O7368">
        <v>45</v>
      </c>
      <c r="P7368">
        <v>10872</v>
      </c>
      <c r="Q7368">
        <v>1998</v>
      </c>
      <c r="R7368">
        <v>1146</v>
      </c>
      <c r="S7368">
        <v>0</v>
      </c>
      <c r="T7368">
        <v>852</v>
      </c>
      <c r="U7368">
        <v>5009</v>
      </c>
      <c r="V7368">
        <v>-4694</v>
      </c>
      <c r="W7368">
        <v>13760</v>
      </c>
      <c r="X7368">
        <v>9007</v>
      </c>
      <c r="Y7368">
        <v>0.52</v>
      </c>
      <c r="Z7368">
        <v>57</v>
      </c>
      <c r="AA7368">
        <v>19764</v>
      </c>
      <c r="AB7368">
        <v>54</v>
      </c>
      <c r="AC7368">
        <v>78.569999999999993</v>
      </c>
    </row>
    <row r="7369" spans="1:29" x14ac:dyDescent="0.3">
      <c r="A7369">
        <v>2016</v>
      </c>
      <c r="B7369">
        <v>12</v>
      </c>
      <c r="C7369" s="1">
        <v>42706</v>
      </c>
      <c r="D7369">
        <v>17700</v>
      </c>
      <c r="E7369">
        <v>107</v>
      </c>
      <c r="F7369">
        <v>171</v>
      </c>
      <c r="G7369">
        <v>321</v>
      </c>
      <c r="H7369">
        <v>36</v>
      </c>
      <c r="I7369">
        <v>973</v>
      </c>
      <c r="J7369">
        <v>1501</v>
      </c>
      <c r="K7369">
        <v>19308</v>
      </c>
      <c r="L7369">
        <v>98</v>
      </c>
      <c r="M7369">
        <v>6678</v>
      </c>
      <c r="N7369">
        <v>4076</v>
      </c>
      <c r="O7369">
        <v>56</v>
      </c>
      <c r="P7369">
        <v>10909</v>
      </c>
      <c r="Q7369">
        <v>1997</v>
      </c>
      <c r="R7369">
        <v>229</v>
      </c>
      <c r="S7369">
        <v>0</v>
      </c>
      <c r="T7369">
        <v>1768</v>
      </c>
      <c r="U7369">
        <v>3183</v>
      </c>
      <c r="V7369">
        <v>-7374</v>
      </c>
      <c r="W7369">
        <v>14129</v>
      </c>
      <c r="X7369">
        <v>6631</v>
      </c>
      <c r="Y7369">
        <v>0.56000000000000005</v>
      </c>
      <c r="Z7369">
        <v>66</v>
      </c>
      <c r="AA7369">
        <v>18335</v>
      </c>
      <c r="AB7369">
        <v>64</v>
      </c>
      <c r="AC7369">
        <v>78.72</v>
      </c>
    </row>
    <row r="7370" spans="1:29" x14ac:dyDescent="0.3">
      <c r="A7370">
        <v>2016</v>
      </c>
      <c r="B7370">
        <v>12</v>
      </c>
      <c r="C7370" s="1">
        <v>42707</v>
      </c>
      <c r="D7370">
        <v>16400</v>
      </c>
      <c r="E7370">
        <v>108</v>
      </c>
      <c r="F7370">
        <v>150</v>
      </c>
      <c r="G7370">
        <v>248</v>
      </c>
      <c r="H7370">
        <v>35</v>
      </c>
      <c r="I7370">
        <v>969</v>
      </c>
      <c r="J7370">
        <v>1402</v>
      </c>
      <c r="K7370">
        <v>17910</v>
      </c>
      <c r="L7370">
        <v>105</v>
      </c>
      <c r="M7370">
        <v>6679</v>
      </c>
      <c r="N7370">
        <v>4082</v>
      </c>
      <c r="O7370">
        <v>57</v>
      </c>
      <c r="P7370">
        <v>10924</v>
      </c>
      <c r="Q7370">
        <v>1996</v>
      </c>
      <c r="R7370">
        <v>0</v>
      </c>
      <c r="S7370">
        <v>0</v>
      </c>
      <c r="T7370">
        <v>1996</v>
      </c>
      <c r="U7370">
        <v>3010</v>
      </c>
      <c r="V7370">
        <v>-7809</v>
      </c>
      <c r="W7370">
        <v>12939</v>
      </c>
      <c r="X7370">
        <v>4990</v>
      </c>
      <c r="Y7370">
        <v>0.6</v>
      </c>
      <c r="Z7370">
        <v>72</v>
      </c>
      <c r="AA7370">
        <v>16941</v>
      </c>
      <c r="AB7370">
        <v>71</v>
      </c>
      <c r="AC7370">
        <v>79.05</v>
      </c>
    </row>
    <row r="7371" spans="1:29" x14ac:dyDescent="0.3">
      <c r="A7371">
        <v>2016</v>
      </c>
      <c r="B7371">
        <v>12</v>
      </c>
      <c r="C7371" s="1">
        <v>42708</v>
      </c>
      <c r="D7371">
        <v>15400</v>
      </c>
      <c r="E7371">
        <v>108</v>
      </c>
      <c r="F7371">
        <v>136</v>
      </c>
      <c r="G7371">
        <v>239</v>
      </c>
      <c r="H7371">
        <v>36</v>
      </c>
      <c r="I7371">
        <v>956</v>
      </c>
      <c r="J7371">
        <v>1367</v>
      </c>
      <c r="K7371">
        <v>16875</v>
      </c>
      <c r="L7371">
        <v>100</v>
      </c>
      <c r="M7371">
        <v>6674</v>
      </c>
      <c r="N7371">
        <v>4075</v>
      </c>
      <c r="O7371">
        <v>48</v>
      </c>
      <c r="P7371">
        <v>10897</v>
      </c>
      <c r="Q7371">
        <v>2047</v>
      </c>
      <c r="R7371">
        <v>0</v>
      </c>
      <c r="S7371">
        <v>0</v>
      </c>
      <c r="T7371">
        <v>2047</v>
      </c>
      <c r="U7371">
        <v>2877</v>
      </c>
      <c r="V7371">
        <v>-7984</v>
      </c>
      <c r="W7371">
        <v>12058</v>
      </c>
      <c r="X7371">
        <v>3930</v>
      </c>
      <c r="Y7371">
        <v>0.64</v>
      </c>
      <c r="Z7371">
        <v>77</v>
      </c>
      <c r="AA7371">
        <v>15919</v>
      </c>
      <c r="AB7371">
        <v>75</v>
      </c>
      <c r="AC7371">
        <v>79.52</v>
      </c>
    </row>
    <row r="7372" spans="1:29" x14ac:dyDescent="0.3">
      <c r="A7372">
        <v>2016</v>
      </c>
      <c r="B7372">
        <v>12</v>
      </c>
      <c r="C7372" s="1">
        <v>42709</v>
      </c>
      <c r="D7372">
        <v>14700</v>
      </c>
      <c r="E7372">
        <v>108</v>
      </c>
      <c r="F7372">
        <v>129</v>
      </c>
      <c r="G7372">
        <v>221</v>
      </c>
      <c r="H7372">
        <v>36</v>
      </c>
      <c r="I7372">
        <v>929</v>
      </c>
      <c r="J7372">
        <v>1315</v>
      </c>
      <c r="K7372">
        <v>16123</v>
      </c>
      <c r="L7372">
        <v>83</v>
      </c>
      <c r="M7372">
        <v>6672</v>
      </c>
      <c r="N7372">
        <v>4087</v>
      </c>
      <c r="O7372">
        <v>51</v>
      </c>
      <c r="P7372">
        <v>10892</v>
      </c>
      <c r="Q7372">
        <v>2098</v>
      </c>
      <c r="R7372">
        <v>0</v>
      </c>
      <c r="S7372">
        <v>0</v>
      </c>
      <c r="T7372">
        <v>2098</v>
      </c>
      <c r="U7372">
        <v>2784</v>
      </c>
      <c r="V7372">
        <v>-8157</v>
      </c>
      <c r="W7372">
        <v>11436</v>
      </c>
      <c r="X7372">
        <v>3132</v>
      </c>
      <c r="Y7372">
        <v>0.67</v>
      </c>
      <c r="Z7372">
        <v>81</v>
      </c>
      <c r="AA7372">
        <v>15194</v>
      </c>
      <c r="AB7372">
        <v>79</v>
      </c>
      <c r="AC7372">
        <v>80.11</v>
      </c>
    </row>
    <row r="7373" spans="1:29" x14ac:dyDescent="0.3">
      <c r="A7373">
        <v>2016</v>
      </c>
      <c r="B7373">
        <v>12</v>
      </c>
      <c r="C7373" s="1">
        <v>42710</v>
      </c>
      <c r="D7373">
        <v>14100</v>
      </c>
      <c r="E7373">
        <v>115</v>
      </c>
      <c r="F7373">
        <v>125</v>
      </c>
      <c r="G7373">
        <v>194</v>
      </c>
      <c r="H7373">
        <v>40</v>
      </c>
      <c r="I7373">
        <v>898</v>
      </c>
      <c r="J7373">
        <v>1257</v>
      </c>
      <c r="K7373">
        <v>15472</v>
      </c>
      <c r="L7373">
        <v>119</v>
      </c>
      <c r="M7373">
        <v>6672</v>
      </c>
      <c r="N7373">
        <v>2453</v>
      </c>
      <c r="O7373">
        <v>47</v>
      </c>
      <c r="P7373">
        <v>9290</v>
      </c>
      <c r="Q7373">
        <v>2098</v>
      </c>
      <c r="R7373">
        <v>0</v>
      </c>
      <c r="S7373">
        <v>0</v>
      </c>
      <c r="T7373">
        <v>2098</v>
      </c>
      <c r="U7373">
        <v>2704</v>
      </c>
      <c r="V7373">
        <v>-6693</v>
      </c>
      <c r="W7373">
        <v>10923</v>
      </c>
      <c r="X7373">
        <v>4084</v>
      </c>
      <c r="Y7373">
        <v>0.59</v>
      </c>
      <c r="Z7373">
        <v>74</v>
      </c>
      <c r="AA7373">
        <v>14574</v>
      </c>
      <c r="AB7373">
        <v>72</v>
      </c>
      <c r="AC7373">
        <v>80.489999999999995</v>
      </c>
    </row>
    <row r="7374" spans="1:29" x14ac:dyDescent="0.3">
      <c r="A7374">
        <v>2016</v>
      </c>
      <c r="B7374">
        <v>12</v>
      </c>
      <c r="C7374" s="1">
        <v>42711</v>
      </c>
      <c r="D7374">
        <v>13800</v>
      </c>
      <c r="E7374">
        <v>118</v>
      </c>
      <c r="F7374">
        <v>119</v>
      </c>
      <c r="G7374">
        <v>664</v>
      </c>
      <c r="H7374">
        <v>45</v>
      </c>
      <c r="I7374">
        <v>879</v>
      </c>
      <c r="J7374">
        <v>1707</v>
      </c>
      <c r="K7374">
        <v>15625</v>
      </c>
      <c r="L7374">
        <v>113</v>
      </c>
      <c r="M7374">
        <v>5492</v>
      </c>
      <c r="N7374">
        <v>2449</v>
      </c>
      <c r="O7374">
        <v>52</v>
      </c>
      <c r="P7374">
        <v>8106</v>
      </c>
      <c r="Q7374">
        <v>2147</v>
      </c>
      <c r="R7374">
        <v>458</v>
      </c>
      <c r="S7374">
        <v>0</v>
      </c>
      <c r="T7374">
        <v>1689</v>
      </c>
      <c r="U7374">
        <v>2664</v>
      </c>
      <c r="V7374">
        <v>-4832</v>
      </c>
      <c r="W7374">
        <v>10781</v>
      </c>
      <c r="X7374">
        <v>5830</v>
      </c>
      <c r="Y7374">
        <v>0.51</v>
      </c>
      <c r="Z7374">
        <v>63</v>
      </c>
      <c r="AA7374">
        <v>14746</v>
      </c>
      <c r="AB7374">
        <v>60</v>
      </c>
      <c r="AC7374">
        <v>80.63</v>
      </c>
    </row>
    <row r="7375" spans="1:29" x14ac:dyDescent="0.3">
      <c r="A7375">
        <v>2016</v>
      </c>
      <c r="B7375">
        <v>12</v>
      </c>
      <c r="C7375" s="1">
        <v>42712</v>
      </c>
      <c r="D7375">
        <v>13700</v>
      </c>
      <c r="E7375">
        <v>111</v>
      </c>
      <c r="F7375">
        <v>124</v>
      </c>
      <c r="G7375">
        <v>658</v>
      </c>
      <c r="H7375">
        <v>47</v>
      </c>
      <c r="I7375">
        <v>892</v>
      </c>
      <c r="J7375">
        <v>1721</v>
      </c>
      <c r="K7375">
        <v>15532</v>
      </c>
      <c r="L7375">
        <v>106</v>
      </c>
      <c r="M7375">
        <v>5492</v>
      </c>
      <c r="N7375">
        <v>2442</v>
      </c>
      <c r="O7375">
        <v>60</v>
      </c>
      <c r="P7375">
        <v>8100</v>
      </c>
      <c r="Q7375">
        <v>2149</v>
      </c>
      <c r="R7375">
        <v>1146</v>
      </c>
      <c r="S7375">
        <v>0</v>
      </c>
      <c r="T7375">
        <v>1003</v>
      </c>
      <c r="U7375">
        <v>2651</v>
      </c>
      <c r="V7375">
        <v>-4380</v>
      </c>
      <c r="W7375">
        <v>10879</v>
      </c>
      <c r="X7375">
        <v>6429</v>
      </c>
      <c r="Y7375">
        <v>0.51</v>
      </c>
      <c r="Z7375">
        <v>59</v>
      </c>
      <c r="AA7375">
        <v>14640</v>
      </c>
      <c r="AB7375">
        <v>56</v>
      </c>
      <c r="AC7375">
        <v>80.69</v>
      </c>
    </row>
    <row r="7376" spans="1:29" x14ac:dyDescent="0.3">
      <c r="A7376">
        <v>2016</v>
      </c>
      <c r="B7376">
        <v>12</v>
      </c>
      <c r="C7376" s="1">
        <v>42713</v>
      </c>
      <c r="D7376">
        <v>14100</v>
      </c>
      <c r="E7376">
        <v>107</v>
      </c>
      <c r="F7376">
        <v>148</v>
      </c>
      <c r="G7376">
        <v>451</v>
      </c>
      <c r="H7376">
        <v>39</v>
      </c>
      <c r="I7376">
        <v>930</v>
      </c>
      <c r="J7376">
        <v>1568</v>
      </c>
      <c r="K7376">
        <v>15775</v>
      </c>
      <c r="L7376">
        <v>115</v>
      </c>
      <c r="M7376">
        <v>5121</v>
      </c>
      <c r="N7376">
        <v>2454</v>
      </c>
      <c r="O7376">
        <v>61</v>
      </c>
      <c r="P7376">
        <v>7751</v>
      </c>
      <c r="Q7376">
        <v>2146</v>
      </c>
      <c r="R7376">
        <v>1375</v>
      </c>
      <c r="S7376">
        <v>0</v>
      </c>
      <c r="T7376">
        <v>771</v>
      </c>
      <c r="U7376">
        <v>2704</v>
      </c>
      <c r="V7376">
        <v>-3980</v>
      </c>
      <c r="W7376">
        <v>11287</v>
      </c>
      <c r="X7376">
        <v>7253</v>
      </c>
      <c r="Y7376">
        <v>0.48</v>
      </c>
      <c r="Z7376">
        <v>54</v>
      </c>
      <c r="AA7376">
        <v>14845</v>
      </c>
      <c r="AB7376">
        <v>51</v>
      </c>
      <c r="AC7376">
        <v>80.67</v>
      </c>
    </row>
    <row r="7377" spans="1:29" x14ac:dyDescent="0.3">
      <c r="A7377">
        <v>2016</v>
      </c>
      <c r="B7377">
        <v>12</v>
      </c>
      <c r="C7377" s="1">
        <v>42714</v>
      </c>
      <c r="D7377">
        <v>16600</v>
      </c>
      <c r="E7377">
        <v>102</v>
      </c>
      <c r="F7377">
        <v>1790</v>
      </c>
      <c r="G7377">
        <v>319</v>
      </c>
      <c r="H7377">
        <v>32</v>
      </c>
      <c r="I7377">
        <v>937</v>
      </c>
      <c r="J7377">
        <v>3079</v>
      </c>
      <c r="K7377">
        <v>19781</v>
      </c>
      <c r="L7377">
        <v>107</v>
      </c>
      <c r="M7377">
        <v>6677</v>
      </c>
      <c r="N7377">
        <v>2463</v>
      </c>
      <c r="O7377">
        <v>50</v>
      </c>
      <c r="P7377">
        <v>9297</v>
      </c>
      <c r="Q7377">
        <v>2197</v>
      </c>
      <c r="R7377">
        <v>1605</v>
      </c>
      <c r="S7377">
        <v>0</v>
      </c>
      <c r="T7377">
        <v>593</v>
      </c>
      <c r="U7377">
        <v>3037</v>
      </c>
      <c r="V7377">
        <v>-3567</v>
      </c>
      <c r="W7377">
        <v>13499</v>
      </c>
      <c r="X7377">
        <v>9891</v>
      </c>
      <c r="Y7377">
        <v>0.46</v>
      </c>
      <c r="Z7377">
        <v>50</v>
      </c>
      <c r="AA7377">
        <v>18844</v>
      </c>
      <c r="AB7377">
        <v>48</v>
      </c>
      <c r="AC7377">
        <v>80.45</v>
      </c>
    </row>
    <row r="7378" spans="1:29" x14ac:dyDescent="0.3">
      <c r="A7378">
        <v>2016</v>
      </c>
      <c r="B7378">
        <v>12</v>
      </c>
      <c r="C7378" s="1">
        <v>42715</v>
      </c>
      <c r="D7378">
        <v>27200</v>
      </c>
      <c r="E7378">
        <v>98</v>
      </c>
      <c r="F7378">
        <v>4570</v>
      </c>
      <c r="G7378">
        <v>328</v>
      </c>
      <c r="H7378">
        <v>26</v>
      </c>
      <c r="I7378">
        <v>919</v>
      </c>
      <c r="J7378">
        <v>5843</v>
      </c>
      <c r="K7378">
        <v>33141</v>
      </c>
      <c r="L7378">
        <v>103</v>
      </c>
      <c r="M7378">
        <v>6422</v>
      </c>
      <c r="N7378">
        <v>2467</v>
      </c>
      <c r="O7378">
        <v>57</v>
      </c>
      <c r="P7378">
        <v>9050</v>
      </c>
      <c r="Q7378">
        <v>2198</v>
      </c>
      <c r="R7378">
        <v>1605</v>
      </c>
      <c r="S7378">
        <v>0</v>
      </c>
      <c r="T7378">
        <v>593</v>
      </c>
      <c r="U7378">
        <v>4447</v>
      </c>
      <c r="V7378">
        <v>854</v>
      </c>
      <c r="W7378">
        <v>22685</v>
      </c>
      <c r="X7378">
        <v>23497</v>
      </c>
      <c r="Y7378">
        <v>0.27</v>
      </c>
      <c r="Z7378">
        <v>29</v>
      </c>
      <c r="AA7378">
        <v>32222</v>
      </c>
      <c r="AB7378">
        <v>27</v>
      </c>
      <c r="AC7378">
        <v>79.69</v>
      </c>
    </row>
    <row r="7379" spans="1:29" x14ac:dyDescent="0.3">
      <c r="A7379">
        <v>2016</v>
      </c>
      <c r="B7379">
        <v>12</v>
      </c>
      <c r="C7379" s="1">
        <v>42716</v>
      </c>
      <c r="D7379">
        <v>39500</v>
      </c>
      <c r="E7379">
        <v>117</v>
      </c>
      <c r="F7379">
        <v>1700</v>
      </c>
      <c r="G7379">
        <v>343</v>
      </c>
      <c r="H7379">
        <v>22</v>
      </c>
      <c r="I7379">
        <v>939</v>
      </c>
      <c r="J7379">
        <v>3004</v>
      </c>
      <c r="K7379">
        <v>42621</v>
      </c>
      <c r="L7379">
        <v>116</v>
      </c>
      <c r="M7379">
        <v>6675</v>
      </c>
      <c r="N7379">
        <v>3364</v>
      </c>
      <c r="O7379">
        <v>53</v>
      </c>
      <c r="P7379">
        <v>10208</v>
      </c>
      <c r="Q7379">
        <v>2198</v>
      </c>
      <c r="R7379">
        <v>1146</v>
      </c>
      <c r="S7379">
        <v>0</v>
      </c>
      <c r="T7379">
        <v>1052</v>
      </c>
      <c r="U7379">
        <v>6083</v>
      </c>
      <c r="V7379">
        <v>-1806</v>
      </c>
      <c r="W7379">
        <v>33240</v>
      </c>
      <c r="X7379">
        <v>31361</v>
      </c>
      <c r="Y7379">
        <v>0.24</v>
      </c>
      <c r="Z7379">
        <v>26</v>
      </c>
      <c r="AA7379">
        <v>41682</v>
      </c>
      <c r="AB7379">
        <v>25</v>
      </c>
      <c r="AC7379">
        <v>78.78</v>
      </c>
    </row>
    <row r="7380" spans="1:29" x14ac:dyDescent="0.3">
      <c r="A7380">
        <v>2016</v>
      </c>
      <c r="B7380">
        <v>12</v>
      </c>
      <c r="C7380" s="1">
        <v>42717</v>
      </c>
      <c r="D7380">
        <v>42100</v>
      </c>
      <c r="E7380">
        <v>623</v>
      </c>
      <c r="F7380">
        <v>1100</v>
      </c>
      <c r="G7380">
        <v>720</v>
      </c>
      <c r="H7380">
        <v>19</v>
      </c>
      <c r="I7380">
        <v>943</v>
      </c>
      <c r="J7380">
        <v>2782</v>
      </c>
      <c r="K7380">
        <v>45505</v>
      </c>
      <c r="L7380">
        <v>115</v>
      </c>
      <c r="M7380">
        <v>6670</v>
      </c>
      <c r="N7380">
        <v>3365</v>
      </c>
      <c r="O7380">
        <v>41</v>
      </c>
      <c r="P7380">
        <v>10191</v>
      </c>
      <c r="Q7380">
        <v>2197</v>
      </c>
      <c r="R7380">
        <v>688</v>
      </c>
      <c r="S7380">
        <v>0</v>
      </c>
      <c r="T7380">
        <v>1510</v>
      </c>
      <c r="U7380">
        <v>6428</v>
      </c>
      <c r="V7380">
        <v>-1963</v>
      </c>
      <c r="W7380">
        <v>35872</v>
      </c>
      <c r="X7380">
        <v>33804</v>
      </c>
      <c r="Y7380">
        <v>0.22</v>
      </c>
      <c r="Z7380">
        <v>26</v>
      </c>
      <c r="AA7380">
        <v>44562</v>
      </c>
      <c r="AB7380">
        <v>24</v>
      </c>
      <c r="AC7380">
        <v>77.87</v>
      </c>
    </row>
    <row r="7381" spans="1:29" x14ac:dyDescent="0.3">
      <c r="A7381">
        <v>2016</v>
      </c>
      <c r="B7381">
        <v>12</v>
      </c>
      <c r="C7381" s="1">
        <v>42718</v>
      </c>
      <c r="D7381">
        <v>43100</v>
      </c>
      <c r="E7381">
        <v>1258</v>
      </c>
      <c r="F7381">
        <v>841</v>
      </c>
      <c r="G7381">
        <v>768</v>
      </c>
      <c r="H7381">
        <v>22</v>
      </c>
      <c r="I7381">
        <v>927</v>
      </c>
      <c r="J7381">
        <v>2558</v>
      </c>
      <c r="K7381">
        <v>46916</v>
      </c>
      <c r="L7381">
        <v>108</v>
      </c>
      <c r="M7381">
        <v>6678</v>
      </c>
      <c r="N7381">
        <v>4064</v>
      </c>
      <c r="O7381">
        <v>38</v>
      </c>
      <c r="P7381">
        <v>10888</v>
      </c>
      <c r="Q7381">
        <v>2198</v>
      </c>
      <c r="R7381">
        <v>458</v>
      </c>
      <c r="S7381">
        <v>0</v>
      </c>
      <c r="T7381">
        <v>1740</v>
      </c>
      <c r="U7381">
        <v>6561</v>
      </c>
      <c r="V7381">
        <v>-2900</v>
      </c>
      <c r="W7381">
        <v>37310</v>
      </c>
      <c r="X7381">
        <v>34288</v>
      </c>
      <c r="Y7381">
        <v>0.23</v>
      </c>
      <c r="Z7381">
        <v>27</v>
      </c>
      <c r="AA7381">
        <v>45989</v>
      </c>
      <c r="AB7381">
        <v>25</v>
      </c>
      <c r="AC7381">
        <v>77</v>
      </c>
    </row>
    <row r="7382" spans="1:29" x14ac:dyDescent="0.3">
      <c r="A7382">
        <v>2016</v>
      </c>
      <c r="B7382">
        <v>12</v>
      </c>
      <c r="C7382" s="1">
        <v>42719</v>
      </c>
      <c r="D7382">
        <v>51400</v>
      </c>
      <c r="E7382">
        <v>1465</v>
      </c>
      <c r="F7382">
        <v>1200</v>
      </c>
      <c r="G7382">
        <v>814</v>
      </c>
      <c r="H7382">
        <v>26</v>
      </c>
      <c r="I7382">
        <v>929</v>
      </c>
      <c r="J7382">
        <v>2969</v>
      </c>
      <c r="K7382">
        <v>55834</v>
      </c>
      <c r="L7382">
        <v>106</v>
      </c>
      <c r="M7382">
        <v>5490</v>
      </c>
      <c r="N7382">
        <v>4079</v>
      </c>
      <c r="O7382">
        <v>22</v>
      </c>
      <c r="P7382">
        <v>9697</v>
      </c>
      <c r="Q7382">
        <v>2198</v>
      </c>
      <c r="R7382">
        <v>688</v>
      </c>
      <c r="S7382">
        <v>0</v>
      </c>
      <c r="T7382">
        <v>1510</v>
      </c>
      <c r="U7382">
        <v>7665</v>
      </c>
      <c r="V7382">
        <v>-44</v>
      </c>
      <c r="W7382">
        <v>44777</v>
      </c>
      <c r="X7382">
        <v>44627</v>
      </c>
      <c r="Y7382">
        <v>0.17</v>
      </c>
      <c r="Z7382">
        <v>20</v>
      </c>
      <c r="AA7382">
        <v>54905</v>
      </c>
      <c r="AB7382">
        <v>19</v>
      </c>
      <c r="AC7382">
        <v>76.02</v>
      </c>
    </row>
    <row r="7383" spans="1:29" x14ac:dyDescent="0.3">
      <c r="A7383">
        <v>2016</v>
      </c>
      <c r="B7383">
        <v>12</v>
      </c>
      <c r="C7383" s="1">
        <v>42720</v>
      </c>
      <c r="D7383">
        <v>67300</v>
      </c>
      <c r="E7383">
        <v>1647</v>
      </c>
      <c r="F7383">
        <v>6600</v>
      </c>
      <c r="G7383">
        <v>828</v>
      </c>
      <c r="H7383">
        <v>31</v>
      </c>
      <c r="I7383">
        <v>963</v>
      </c>
      <c r="J7383">
        <v>8422</v>
      </c>
      <c r="K7383">
        <v>77369</v>
      </c>
      <c r="L7383">
        <v>96</v>
      </c>
      <c r="M7383">
        <v>4493</v>
      </c>
      <c r="N7383">
        <v>4067</v>
      </c>
      <c r="O7383">
        <v>16</v>
      </c>
      <c r="P7383">
        <v>8672</v>
      </c>
      <c r="Q7383">
        <v>2198</v>
      </c>
      <c r="R7383">
        <v>917</v>
      </c>
      <c r="S7383">
        <v>0</v>
      </c>
      <c r="T7383">
        <v>1281</v>
      </c>
      <c r="U7383">
        <v>9780</v>
      </c>
      <c r="V7383">
        <v>8697</v>
      </c>
      <c r="W7383">
        <v>58808</v>
      </c>
      <c r="X7383">
        <v>67416</v>
      </c>
      <c r="Y7383">
        <v>0.11</v>
      </c>
      <c r="Z7383">
        <v>13</v>
      </c>
      <c r="AA7383">
        <v>76406</v>
      </c>
      <c r="AB7383">
        <v>12</v>
      </c>
      <c r="AC7383">
        <v>74.81</v>
      </c>
    </row>
    <row r="7384" spans="1:29" x14ac:dyDescent="0.3">
      <c r="A7384">
        <v>2016</v>
      </c>
      <c r="B7384">
        <v>12</v>
      </c>
      <c r="C7384" s="1">
        <v>42721</v>
      </c>
      <c r="D7384">
        <v>77400</v>
      </c>
      <c r="E7384">
        <v>2515</v>
      </c>
      <c r="F7384">
        <v>2660</v>
      </c>
      <c r="G7384">
        <v>803</v>
      </c>
      <c r="H7384">
        <v>27</v>
      </c>
      <c r="I7384">
        <v>1210</v>
      </c>
      <c r="J7384">
        <v>4700</v>
      </c>
      <c r="K7384">
        <v>84615</v>
      </c>
      <c r="L7384">
        <v>81</v>
      </c>
      <c r="M7384">
        <v>3499</v>
      </c>
      <c r="N7384">
        <v>4052</v>
      </c>
      <c r="O7384">
        <v>24</v>
      </c>
      <c r="P7384">
        <v>7656</v>
      </c>
      <c r="Q7384">
        <v>2197</v>
      </c>
      <c r="R7384">
        <v>917</v>
      </c>
      <c r="S7384">
        <v>0</v>
      </c>
      <c r="T7384">
        <v>1281</v>
      </c>
      <c r="U7384">
        <v>11123</v>
      </c>
      <c r="V7384">
        <v>7335</v>
      </c>
      <c r="W7384">
        <v>68433</v>
      </c>
      <c r="X7384">
        <v>75679</v>
      </c>
      <c r="Y7384">
        <v>0.09</v>
      </c>
      <c r="Z7384">
        <v>11</v>
      </c>
      <c r="AA7384">
        <v>83405</v>
      </c>
      <c r="AB7384">
        <v>9</v>
      </c>
      <c r="AC7384">
        <v>73.599999999999994</v>
      </c>
    </row>
    <row r="7385" spans="1:29" x14ac:dyDescent="0.3">
      <c r="A7385">
        <v>2016</v>
      </c>
      <c r="B7385">
        <v>12</v>
      </c>
      <c r="C7385" s="1">
        <v>42722</v>
      </c>
      <c r="D7385">
        <v>81700</v>
      </c>
      <c r="E7385">
        <v>12399</v>
      </c>
      <c r="F7385">
        <v>1660</v>
      </c>
      <c r="G7385">
        <v>799</v>
      </c>
      <c r="H7385">
        <v>27</v>
      </c>
      <c r="I7385">
        <v>1730</v>
      </c>
      <c r="J7385">
        <v>4216</v>
      </c>
      <c r="K7385">
        <v>98315</v>
      </c>
      <c r="L7385">
        <v>74</v>
      </c>
      <c r="M7385">
        <v>3489</v>
      </c>
      <c r="N7385">
        <v>3662</v>
      </c>
      <c r="O7385">
        <v>18</v>
      </c>
      <c r="P7385">
        <v>7244</v>
      </c>
      <c r="Q7385">
        <v>2148</v>
      </c>
      <c r="R7385">
        <v>688</v>
      </c>
      <c r="S7385">
        <v>0</v>
      </c>
      <c r="T7385">
        <v>1460</v>
      </c>
      <c r="U7385">
        <v>11695</v>
      </c>
      <c r="V7385">
        <v>7718</v>
      </c>
      <c r="W7385">
        <v>81995</v>
      </c>
      <c r="X7385">
        <v>89611</v>
      </c>
      <c r="Y7385">
        <v>7.0000000000000007E-2</v>
      </c>
      <c r="Z7385">
        <v>9</v>
      </c>
      <c r="AA7385">
        <v>96585</v>
      </c>
      <c r="AB7385">
        <v>7</v>
      </c>
      <c r="AC7385">
        <v>72.349999999999994</v>
      </c>
    </row>
    <row r="7386" spans="1:29" x14ac:dyDescent="0.3">
      <c r="A7386">
        <v>2016</v>
      </c>
      <c r="B7386">
        <v>12</v>
      </c>
      <c r="C7386" s="1">
        <v>42723</v>
      </c>
      <c r="D7386">
        <v>80800</v>
      </c>
      <c r="E7386">
        <v>19406</v>
      </c>
      <c r="F7386">
        <v>1230</v>
      </c>
      <c r="G7386">
        <v>798</v>
      </c>
      <c r="H7386">
        <v>27</v>
      </c>
      <c r="I7386">
        <v>1460</v>
      </c>
      <c r="J7386">
        <v>3515</v>
      </c>
      <c r="K7386">
        <v>103721</v>
      </c>
      <c r="L7386">
        <v>85</v>
      </c>
      <c r="M7386">
        <v>3499</v>
      </c>
      <c r="N7386">
        <v>3538</v>
      </c>
      <c r="O7386">
        <v>18</v>
      </c>
      <c r="P7386">
        <v>7140</v>
      </c>
      <c r="Q7386">
        <v>2148</v>
      </c>
      <c r="R7386">
        <v>688</v>
      </c>
      <c r="S7386">
        <v>0</v>
      </c>
      <c r="T7386">
        <v>1461</v>
      </c>
      <c r="U7386">
        <v>11575</v>
      </c>
      <c r="V7386">
        <v>7001</v>
      </c>
      <c r="W7386">
        <v>88222</v>
      </c>
      <c r="X7386">
        <v>95120</v>
      </c>
      <c r="Y7386">
        <v>7.0000000000000007E-2</v>
      </c>
      <c r="Z7386">
        <v>8</v>
      </c>
      <c r="AA7386">
        <v>102261</v>
      </c>
      <c r="AB7386">
        <v>7</v>
      </c>
      <c r="AC7386">
        <v>71.13</v>
      </c>
    </row>
    <row r="7387" spans="1:29" x14ac:dyDescent="0.3">
      <c r="A7387">
        <v>2016</v>
      </c>
      <c r="B7387">
        <v>12</v>
      </c>
      <c r="C7387" s="1">
        <v>42724</v>
      </c>
      <c r="D7387">
        <v>76800</v>
      </c>
      <c r="E7387">
        <v>9961</v>
      </c>
      <c r="F7387">
        <v>976</v>
      </c>
      <c r="G7387">
        <v>804</v>
      </c>
      <c r="H7387">
        <v>27</v>
      </c>
      <c r="I7387">
        <v>1260</v>
      </c>
      <c r="J7387">
        <v>3067</v>
      </c>
      <c r="K7387">
        <v>89828</v>
      </c>
      <c r="L7387">
        <v>95</v>
      </c>
      <c r="M7387">
        <v>3496</v>
      </c>
      <c r="N7387">
        <v>3527</v>
      </c>
      <c r="O7387">
        <v>19</v>
      </c>
      <c r="P7387">
        <v>7137</v>
      </c>
      <c r="Q7387">
        <v>2148</v>
      </c>
      <c r="R7387">
        <v>229</v>
      </c>
      <c r="S7387">
        <v>0</v>
      </c>
      <c r="T7387">
        <v>1919</v>
      </c>
      <c r="U7387">
        <v>11043</v>
      </c>
      <c r="V7387">
        <v>5726</v>
      </c>
      <c r="W7387">
        <v>75180</v>
      </c>
      <c r="X7387">
        <v>80772</v>
      </c>
      <c r="Y7387">
        <v>0.08</v>
      </c>
      <c r="Z7387">
        <v>10</v>
      </c>
      <c r="AA7387">
        <v>88568</v>
      </c>
      <c r="AB7387">
        <v>9</v>
      </c>
      <c r="AC7387">
        <v>70.08</v>
      </c>
    </row>
    <row r="7388" spans="1:29" x14ac:dyDescent="0.3">
      <c r="A7388">
        <v>2016</v>
      </c>
      <c r="B7388">
        <v>12</v>
      </c>
      <c r="C7388" s="1">
        <v>42725</v>
      </c>
      <c r="D7388">
        <v>70900</v>
      </c>
      <c r="E7388">
        <v>3759</v>
      </c>
      <c r="F7388">
        <v>811</v>
      </c>
      <c r="G7388">
        <v>887</v>
      </c>
      <c r="H7388">
        <v>33</v>
      </c>
      <c r="I7388">
        <v>1220</v>
      </c>
      <c r="J7388">
        <v>2951</v>
      </c>
      <c r="K7388">
        <v>77610</v>
      </c>
      <c r="L7388">
        <v>84</v>
      </c>
      <c r="M7388">
        <v>3493</v>
      </c>
      <c r="N7388">
        <v>3505</v>
      </c>
      <c r="O7388">
        <v>19</v>
      </c>
      <c r="P7388">
        <v>7102</v>
      </c>
      <c r="Q7388">
        <v>2098</v>
      </c>
      <c r="R7388">
        <v>0</v>
      </c>
      <c r="S7388">
        <v>0</v>
      </c>
      <c r="T7388">
        <v>2098</v>
      </c>
      <c r="U7388">
        <v>10259</v>
      </c>
      <c r="V7388">
        <v>4744</v>
      </c>
      <c r="W7388">
        <v>63813</v>
      </c>
      <c r="X7388">
        <v>68410</v>
      </c>
      <c r="Y7388">
        <v>0.09</v>
      </c>
      <c r="Z7388">
        <v>12</v>
      </c>
      <c r="AA7388">
        <v>76390</v>
      </c>
      <c r="AB7388">
        <v>10</v>
      </c>
      <c r="AC7388">
        <v>69.2</v>
      </c>
    </row>
    <row r="7389" spans="1:29" x14ac:dyDescent="0.3">
      <c r="A7389">
        <v>2016</v>
      </c>
      <c r="B7389">
        <v>12</v>
      </c>
      <c r="C7389" s="1">
        <v>42726</v>
      </c>
      <c r="D7389">
        <v>63600</v>
      </c>
      <c r="E7389">
        <v>2415</v>
      </c>
      <c r="F7389">
        <v>694</v>
      </c>
      <c r="G7389">
        <v>1226</v>
      </c>
      <c r="H7389">
        <v>29</v>
      </c>
      <c r="I7389">
        <v>1150</v>
      </c>
      <c r="J7389">
        <v>3099</v>
      </c>
      <c r="K7389">
        <v>69114</v>
      </c>
      <c r="L7389">
        <v>91</v>
      </c>
      <c r="M7389">
        <v>3494</v>
      </c>
      <c r="N7389">
        <v>3483</v>
      </c>
      <c r="O7389">
        <v>26</v>
      </c>
      <c r="P7389">
        <v>7093</v>
      </c>
      <c r="Q7389">
        <v>2098</v>
      </c>
      <c r="R7389">
        <v>0</v>
      </c>
      <c r="S7389">
        <v>0</v>
      </c>
      <c r="T7389">
        <v>2098</v>
      </c>
      <c r="U7389">
        <v>9288</v>
      </c>
      <c r="V7389">
        <v>3930</v>
      </c>
      <c r="W7389">
        <v>56140</v>
      </c>
      <c r="X7389">
        <v>59923</v>
      </c>
      <c r="Y7389">
        <v>0.1</v>
      </c>
      <c r="Z7389">
        <v>13</v>
      </c>
      <c r="AA7389">
        <v>67964</v>
      </c>
      <c r="AB7389">
        <v>12</v>
      </c>
      <c r="AC7389">
        <v>68.45</v>
      </c>
    </row>
    <row r="7390" spans="1:29" x14ac:dyDescent="0.3">
      <c r="A7390">
        <v>2016</v>
      </c>
      <c r="B7390">
        <v>12</v>
      </c>
      <c r="C7390" s="1">
        <v>42727</v>
      </c>
      <c r="D7390">
        <v>55700</v>
      </c>
      <c r="E7390">
        <v>1916</v>
      </c>
      <c r="F7390">
        <v>668</v>
      </c>
      <c r="G7390">
        <v>1368</v>
      </c>
      <c r="H7390">
        <v>24</v>
      </c>
      <c r="I7390">
        <v>1110</v>
      </c>
      <c r="J7390">
        <v>3170</v>
      </c>
      <c r="K7390">
        <v>60786</v>
      </c>
      <c r="L7390">
        <v>82</v>
      </c>
      <c r="M7390">
        <v>3490</v>
      </c>
      <c r="N7390">
        <v>3500</v>
      </c>
      <c r="O7390">
        <v>12</v>
      </c>
      <c r="P7390">
        <v>7084</v>
      </c>
      <c r="Q7390">
        <v>2048</v>
      </c>
      <c r="R7390">
        <v>3209</v>
      </c>
      <c r="S7390">
        <v>0</v>
      </c>
      <c r="T7390">
        <v>-1161</v>
      </c>
      <c r="U7390">
        <v>8237</v>
      </c>
      <c r="V7390">
        <v>5077</v>
      </c>
      <c r="W7390">
        <v>49704</v>
      </c>
      <c r="X7390">
        <v>54863</v>
      </c>
      <c r="Y7390">
        <v>0.11</v>
      </c>
      <c r="Z7390">
        <v>10</v>
      </c>
      <c r="AA7390">
        <v>59676</v>
      </c>
      <c r="AB7390">
        <v>8</v>
      </c>
      <c r="AC7390">
        <v>67.790000000000006</v>
      </c>
    </row>
    <row r="7391" spans="1:29" x14ac:dyDescent="0.3">
      <c r="A7391">
        <v>2016</v>
      </c>
      <c r="B7391">
        <v>12</v>
      </c>
      <c r="C7391" s="1">
        <v>42728</v>
      </c>
      <c r="D7391">
        <v>48800</v>
      </c>
      <c r="E7391">
        <v>1593</v>
      </c>
      <c r="F7391">
        <v>795</v>
      </c>
      <c r="G7391">
        <v>1359</v>
      </c>
      <c r="H7391">
        <v>23</v>
      </c>
      <c r="I7391">
        <v>1130</v>
      </c>
      <c r="J7391">
        <v>3307</v>
      </c>
      <c r="K7391">
        <v>53700</v>
      </c>
      <c r="L7391">
        <v>83</v>
      </c>
      <c r="M7391">
        <v>3486</v>
      </c>
      <c r="N7391">
        <v>3495</v>
      </c>
      <c r="O7391">
        <v>21</v>
      </c>
      <c r="P7391">
        <v>7085</v>
      </c>
      <c r="Q7391">
        <v>2047</v>
      </c>
      <c r="R7391">
        <v>3209</v>
      </c>
      <c r="S7391">
        <v>0</v>
      </c>
      <c r="T7391">
        <v>-1162</v>
      </c>
      <c r="U7391">
        <v>7319</v>
      </c>
      <c r="V7391">
        <v>4297</v>
      </c>
      <c r="W7391">
        <v>43399</v>
      </c>
      <c r="X7391">
        <v>47777</v>
      </c>
      <c r="Y7391">
        <v>0.13</v>
      </c>
      <c r="Z7391">
        <v>11</v>
      </c>
      <c r="AA7391">
        <v>52570</v>
      </c>
      <c r="AB7391">
        <v>9</v>
      </c>
      <c r="AC7391">
        <v>67.27</v>
      </c>
    </row>
    <row r="7392" spans="1:29" x14ac:dyDescent="0.3">
      <c r="A7392">
        <v>2016</v>
      </c>
      <c r="B7392">
        <v>12</v>
      </c>
      <c r="C7392" s="1">
        <v>42729</v>
      </c>
      <c r="D7392">
        <v>45100</v>
      </c>
      <c r="E7392">
        <v>1363</v>
      </c>
      <c r="F7392">
        <v>618</v>
      </c>
      <c r="G7392">
        <v>1351</v>
      </c>
      <c r="H7392">
        <v>23</v>
      </c>
      <c r="I7392">
        <v>1160</v>
      </c>
      <c r="J7392">
        <v>3152</v>
      </c>
      <c r="K7392">
        <v>49615</v>
      </c>
      <c r="L7392">
        <v>86</v>
      </c>
      <c r="M7392">
        <v>3487</v>
      </c>
      <c r="N7392">
        <v>3512</v>
      </c>
      <c r="O7392">
        <v>17</v>
      </c>
      <c r="P7392">
        <v>7102</v>
      </c>
      <c r="Q7392">
        <v>1998</v>
      </c>
      <c r="R7392">
        <v>3209</v>
      </c>
      <c r="S7392">
        <v>0</v>
      </c>
      <c r="T7392">
        <v>-1211</v>
      </c>
      <c r="U7392">
        <v>6827</v>
      </c>
      <c r="V7392">
        <v>3665</v>
      </c>
      <c r="W7392">
        <v>39975</v>
      </c>
      <c r="X7392">
        <v>43724</v>
      </c>
      <c r="Y7392">
        <v>0.14000000000000001</v>
      </c>
      <c r="Z7392">
        <v>12</v>
      </c>
      <c r="AA7392">
        <v>48455</v>
      </c>
      <c r="AB7392">
        <v>10</v>
      </c>
      <c r="AC7392">
        <v>66.83</v>
      </c>
    </row>
    <row r="7393" spans="1:29" x14ac:dyDescent="0.3">
      <c r="A7393">
        <v>2016</v>
      </c>
      <c r="B7393">
        <v>12</v>
      </c>
      <c r="C7393" s="1">
        <v>42730</v>
      </c>
      <c r="D7393">
        <v>43500</v>
      </c>
      <c r="E7393">
        <v>1183</v>
      </c>
      <c r="F7393">
        <v>526</v>
      </c>
      <c r="G7393">
        <v>1359</v>
      </c>
      <c r="H7393">
        <v>25</v>
      </c>
      <c r="I7393">
        <v>1140</v>
      </c>
      <c r="J7393">
        <v>3050</v>
      </c>
      <c r="K7393">
        <v>47733</v>
      </c>
      <c r="L7393">
        <v>81</v>
      </c>
      <c r="M7393">
        <v>3480</v>
      </c>
      <c r="N7393">
        <v>3496</v>
      </c>
      <c r="O7393">
        <v>18</v>
      </c>
      <c r="P7393">
        <v>7076</v>
      </c>
      <c r="Q7393">
        <v>1999</v>
      </c>
      <c r="R7393">
        <v>3209</v>
      </c>
      <c r="S7393">
        <v>0</v>
      </c>
      <c r="T7393">
        <v>-1210</v>
      </c>
      <c r="U7393">
        <v>6615</v>
      </c>
      <c r="V7393">
        <v>3375</v>
      </c>
      <c r="W7393">
        <v>38407</v>
      </c>
      <c r="X7393">
        <v>41868</v>
      </c>
      <c r="Y7393">
        <v>0.15</v>
      </c>
      <c r="Z7393">
        <v>12</v>
      </c>
      <c r="AA7393">
        <v>46593</v>
      </c>
      <c r="AB7393">
        <v>10</v>
      </c>
      <c r="AC7393">
        <v>66.44</v>
      </c>
    </row>
    <row r="7394" spans="1:29" x14ac:dyDescent="0.3">
      <c r="A7394">
        <v>2016</v>
      </c>
      <c r="B7394">
        <v>12</v>
      </c>
      <c r="C7394" s="1">
        <v>42731</v>
      </c>
      <c r="D7394">
        <v>40700</v>
      </c>
      <c r="E7394">
        <v>1035</v>
      </c>
      <c r="F7394">
        <v>470</v>
      </c>
      <c r="G7394">
        <v>1360</v>
      </c>
      <c r="H7394">
        <v>25</v>
      </c>
      <c r="I7394">
        <v>1120</v>
      </c>
      <c r="J7394">
        <v>2975</v>
      </c>
      <c r="K7394">
        <v>44710</v>
      </c>
      <c r="L7394">
        <v>79</v>
      </c>
      <c r="M7394">
        <v>3490</v>
      </c>
      <c r="N7394">
        <v>3694</v>
      </c>
      <c r="O7394">
        <v>11</v>
      </c>
      <c r="P7394">
        <v>7273</v>
      </c>
      <c r="Q7394">
        <v>1948</v>
      </c>
      <c r="R7394">
        <v>3209</v>
      </c>
      <c r="S7394">
        <v>0</v>
      </c>
      <c r="T7394">
        <v>-1261</v>
      </c>
      <c r="U7394">
        <v>6242</v>
      </c>
      <c r="V7394">
        <v>2764</v>
      </c>
      <c r="W7394">
        <v>35846</v>
      </c>
      <c r="X7394">
        <v>38698</v>
      </c>
      <c r="Y7394">
        <v>0.16</v>
      </c>
      <c r="Z7394">
        <v>13</v>
      </c>
      <c r="AA7394">
        <v>43590</v>
      </c>
      <c r="AB7394">
        <v>11</v>
      </c>
      <c r="AC7394">
        <v>66.12</v>
      </c>
    </row>
    <row r="7395" spans="1:29" x14ac:dyDescent="0.3">
      <c r="A7395">
        <v>2016</v>
      </c>
      <c r="B7395">
        <v>12</v>
      </c>
      <c r="C7395" s="1">
        <v>42732</v>
      </c>
      <c r="D7395">
        <v>36700</v>
      </c>
      <c r="E7395">
        <v>923</v>
      </c>
      <c r="F7395">
        <v>437</v>
      </c>
      <c r="G7395">
        <v>1370</v>
      </c>
      <c r="H7395">
        <v>25</v>
      </c>
      <c r="I7395">
        <v>1090</v>
      </c>
      <c r="J7395">
        <v>2922</v>
      </c>
      <c r="K7395">
        <v>40545</v>
      </c>
      <c r="L7395">
        <v>82</v>
      </c>
      <c r="M7395">
        <v>3497</v>
      </c>
      <c r="N7395">
        <v>4124</v>
      </c>
      <c r="O7395">
        <v>25</v>
      </c>
      <c r="P7395">
        <v>7728</v>
      </c>
      <c r="Q7395">
        <v>1947</v>
      </c>
      <c r="R7395">
        <v>0</v>
      </c>
      <c r="S7395">
        <v>0</v>
      </c>
      <c r="T7395">
        <v>1947</v>
      </c>
      <c r="U7395">
        <v>5710</v>
      </c>
      <c r="V7395">
        <v>-361</v>
      </c>
      <c r="W7395">
        <v>31368</v>
      </c>
      <c r="X7395">
        <v>30871</v>
      </c>
      <c r="Y7395">
        <v>0.19</v>
      </c>
      <c r="Z7395">
        <v>24</v>
      </c>
      <c r="AA7395">
        <v>39455</v>
      </c>
      <c r="AB7395">
        <v>22</v>
      </c>
      <c r="AC7395">
        <v>65.97</v>
      </c>
    </row>
    <row r="7396" spans="1:29" x14ac:dyDescent="0.3">
      <c r="A7396">
        <v>2016</v>
      </c>
      <c r="B7396">
        <v>12</v>
      </c>
      <c r="C7396" s="1">
        <v>42733</v>
      </c>
      <c r="D7396">
        <v>33200</v>
      </c>
      <c r="E7396">
        <v>853</v>
      </c>
      <c r="F7396">
        <v>408</v>
      </c>
      <c r="G7396">
        <v>1394</v>
      </c>
      <c r="H7396">
        <v>24</v>
      </c>
      <c r="I7396">
        <v>1100</v>
      </c>
      <c r="J7396">
        <v>2926</v>
      </c>
      <c r="K7396">
        <v>36979</v>
      </c>
      <c r="L7396">
        <v>87</v>
      </c>
      <c r="M7396">
        <v>3499</v>
      </c>
      <c r="N7396">
        <v>4050</v>
      </c>
      <c r="O7396">
        <v>18</v>
      </c>
      <c r="P7396">
        <v>7654</v>
      </c>
      <c r="Q7396">
        <v>1898</v>
      </c>
      <c r="R7396">
        <v>0</v>
      </c>
      <c r="S7396">
        <v>0</v>
      </c>
      <c r="T7396">
        <v>1898</v>
      </c>
      <c r="U7396">
        <v>5245</v>
      </c>
      <c r="V7396">
        <v>-717</v>
      </c>
      <c r="W7396">
        <v>28277</v>
      </c>
      <c r="X7396">
        <v>27427</v>
      </c>
      <c r="Y7396">
        <v>0.2</v>
      </c>
      <c r="Z7396">
        <v>26</v>
      </c>
      <c r="AA7396">
        <v>35879</v>
      </c>
      <c r="AB7396">
        <v>24</v>
      </c>
      <c r="AC7396">
        <v>65.900000000000006</v>
      </c>
    </row>
    <row r="7397" spans="1:29" x14ac:dyDescent="0.3">
      <c r="A7397">
        <v>2016</v>
      </c>
      <c r="B7397">
        <v>12</v>
      </c>
      <c r="C7397" s="1">
        <v>42734</v>
      </c>
      <c r="D7397">
        <v>29900</v>
      </c>
      <c r="E7397">
        <v>761</v>
      </c>
      <c r="F7397">
        <v>381</v>
      </c>
      <c r="G7397">
        <v>1406</v>
      </c>
      <c r="H7397">
        <v>23</v>
      </c>
      <c r="I7397">
        <v>1080</v>
      </c>
      <c r="J7397">
        <v>2890</v>
      </c>
      <c r="K7397">
        <v>33551</v>
      </c>
      <c r="L7397">
        <v>86</v>
      </c>
      <c r="M7397">
        <v>3493</v>
      </c>
      <c r="N7397">
        <v>4025</v>
      </c>
      <c r="O7397">
        <v>19</v>
      </c>
      <c r="P7397">
        <v>7624</v>
      </c>
      <c r="Q7397">
        <v>1848</v>
      </c>
      <c r="R7397">
        <v>0</v>
      </c>
      <c r="S7397">
        <v>0</v>
      </c>
      <c r="T7397">
        <v>1848</v>
      </c>
      <c r="U7397">
        <v>4806</v>
      </c>
      <c r="V7397">
        <v>-1130</v>
      </c>
      <c r="W7397">
        <v>25338</v>
      </c>
      <c r="X7397">
        <v>24079</v>
      </c>
      <c r="Y7397">
        <v>0.22</v>
      </c>
      <c r="Z7397">
        <v>28</v>
      </c>
      <c r="AA7397">
        <v>32471</v>
      </c>
      <c r="AB7397">
        <v>26</v>
      </c>
      <c r="AC7397">
        <v>65.92</v>
      </c>
    </row>
    <row r="7398" spans="1:29" x14ac:dyDescent="0.3">
      <c r="A7398">
        <v>2016</v>
      </c>
      <c r="B7398">
        <v>12</v>
      </c>
      <c r="C7398" s="1">
        <v>42735</v>
      </c>
      <c r="D7398">
        <v>26900</v>
      </c>
      <c r="E7398">
        <v>686</v>
      </c>
      <c r="F7398">
        <v>365</v>
      </c>
      <c r="G7398">
        <v>1409</v>
      </c>
      <c r="H7398">
        <v>22</v>
      </c>
      <c r="I7398">
        <v>1060</v>
      </c>
      <c r="J7398">
        <v>2856</v>
      </c>
      <c r="K7398">
        <v>30442</v>
      </c>
      <c r="L7398">
        <v>88</v>
      </c>
      <c r="M7398">
        <v>3492</v>
      </c>
      <c r="N7398">
        <v>4036</v>
      </c>
      <c r="O7398">
        <v>13</v>
      </c>
      <c r="P7398">
        <v>7629</v>
      </c>
      <c r="Q7398">
        <v>1798</v>
      </c>
      <c r="R7398">
        <v>229</v>
      </c>
      <c r="S7398">
        <v>0</v>
      </c>
      <c r="T7398">
        <v>1569</v>
      </c>
      <c r="U7398">
        <v>4407</v>
      </c>
      <c r="V7398">
        <v>-1386</v>
      </c>
      <c r="W7398">
        <v>22740</v>
      </c>
      <c r="X7398">
        <v>21244</v>
      </c>
      <c r="Y7398">
        <v>0.25</v>
      </c>
      <c r="Z7398">
        <v>30</v>
      </c>
      <c r="AA7398">
        <v>29382</v>
      </c>
      <c r="AB7398">
        <v>28</v>
      </c>
      <c r="AC7398">
        <v>66.02</v>
      </c>
    </row>
    <row r="7399" spans="1:29" x14ac:dyDescent="0.3">
      <c r="A7399">
        <v>2017</v>
      </c>
      <c r="B7399">
        <v>1</v>
      </c>
      <c r="C7399" s="1">
        <v>42736</v>
      </c>
      <c r="D7399">
        <v>24800</v>
      </c>
      <c r="E7399">
        <v>655</v>
      </c>
      <c r="F7399">
        <v>345</v>
      </c>
      <c r="G7399">
        <v>1407</v>
      </c>
      <c r="H7399">
        <v>24</v>
      </c>
      <c r="I7399">
        <v>1040</v>
      </c>
      <c r="J7399">
        <v>2816</v>
      </c>
      <c r="K7399">
        <v>28271</v>
      </c>
      <c r="L7399">
        <v>90</v>
      </c>
      <c r="M7399">
        <v>3094</v>
      </c>
      <c r="N7399">
        <v>2523</v>
      </c>
      <c r="O7399">
        <v>19</v>
      </c>
      <c r="P7399">
        <v>5725</v>
      </c>
      <c r="Q7399">
        <v>1698</v>
      </c>
      <c r="R7399">
        <v>229</v>
      </c>
      <c r="S7399">
        <v>0</v>
      </c>
      <c r="T7399">
        <v>1469</v>
      </c>
      <c r="U7399">
        <v>4127</v>
      </c>
      <c r="V7399">
        <v>263</v>
      </c>
      <c r="W7399">
        <v>20916</v>
      </c>
      <c r="X7399">
        <v>21077</v>
      </c>
      <c r="Y7399">
        <v>0.2</v>
      </c>
      <c r="Z7399">
        <v>25</v>
      </c>
      <c r="AA7399">
        <v>27231</v>
      </c>
      <c r="AB7399">
        <v>23</v>
      </c>
      <c r="AC7399">
        <v>66.12</v>
      </c>
    </row>
    <row r="7400" spans="1:29" x14ac:dyDescent="0.3">
      <c r="A7400">
        <v>2017</v>
      </c>
      <c r="B7400">
        <v>1</v>
      </c>
      <c r="C7400" s="1">
        <v>42737</v>
      </c>
      <c r="D7400">
        <v>22500</v>
      </c>
      <c r="E7400">
        <v>628</v>
      </c>
      <c r="F7400">
        <v>341</v>
      </c>
      <c r="G7400">
        <v>1409</v>
      </c>
      <c r="H7400">
        <v>26</v>
      </c>
      <c r="I7400">
        <v>1010</v>
      </c>
      <c r="J7400">
        <v>2786</v>
      </c>
      <c r="K7400">
        <v>25914</v>
      </c>
      <c r="L7400">
        <v>87</v>
      </c>
      <c r="M7400">
        <v>3094</v>
      </c>
      <c r="N7400">
        <v>2514</v>
      </c>
      <c r="O7400">
        <v>18</v>
      </c>
      <c r="P7400">
        <v>5713</v>
      </c>
      <c r="Q7400">
        <v>1648</v>
      </c>
      <c r="R7400">
        <v>458</v>
      </c>
      <c r="S7400">
        <v>0</v>
      </c>
      <c r="T7400">
        <v>1190</v>
      </c>
      <c r="U7400">
        <v>3822</v>
      </c>
      <c r="V7400">
        <v>121</v>
      </c>
      <c r="W7400">
        <v>18973</v>
      </c>
      <c r="X7400">
        <v>19011</v>
      </c>
      <c r="Y7400">
        <v>0.22</v>
      </c>
      <c r="Z7400">
        <v>27</v>
      </c>
      <c r="AA7400">
        <v>24904</v>
      </c>
      <c r="AB7400">
        <v>24</v>
      </c>
      <c r="AC7400">
        <v>66.28</v>
      </c>
    </row>
    <row r="7401" spans="1:29" x14ac:dyDescent="0.3">
      <c r="A7401">
        <v>2017</v>
      </c>
      <c r="B7401">
        <v>1</v>
      </c>
      <c r="C7401" s="1">
        <v>42738</v>
      </c>
      <c r="D7401">
        <v>21000</v>
      </c>
      <c r="E7401">
        <v>507</v>
      </c>
      <c r="F7401">
        <v>550</v>
      </c>
      <c r="G7401">
        <v>1442</v>
      </c>
      <c r="H7401">
        <v>26</v>
      </c>
      <c r="I7401">
        <v>978</v>
      </c>
      <c r="J7401">
        <v>2996</v>
      </c>
      <c r="K7401">
        <v>24503</v>
      </c>
      <c r="L7401">
        <v>80</v>
      </c>
      <c r="M7401">
        <v>3090</v>
      </c>
      <c r="N7401">
        <v>2505</v>
      </c>
      <c r="O7401">
        <v>19</v>
      </c>
      <c r="P7401">
        <v>5694</v>
      </c>
      <c r="Q7401">
        <v>1598</v>
      </c>
      <c r="R7401">
        <v>2063</v>
      </c>
      <c r="S7401">
        <v>0</v>
      </c>
      <c r="T7401">
        <v>-465</v>
      </c>
      <c r="U7401">
        <v>3622</v>
      </c>
      <c r="V7401">
        <v>1226</v>
      </c>
      <c r="W7401">
        <v>18015</v>
      </c>
      <c r="X7401">
        <v>19274</v>
      </c>
      <c r="Y7401">
        <v>0.23</v>
      </c>
      <c r="Z7401">
        <v>21</v>
      </c>
      <c r="AA7401">
        <v>23525</v>
      </c>
      <c r="AB7401">
        <v>18</v>
      </c>
      <c r="AC7401">
        <v>66.42</v>
      </c>
    </row>
    <row r="7402" spans="1:29" x14ac:dyDescent="0.3">
      <c r="A7402">
        <v>2017</v>
      </c>
      <c r="B7402">
        <v>1</v>
      </c>
      <c r="C7402" s="1">
        <v>42739</v>
      </c>
      <c r="D7402">
        <v>23500</v>
      </c>
      <c r="E7402">
        <v>652</v>
      </c>
      <c r="F7402">
        <v>4090</v>
      </c>
      <c r="G7402">
        <v>1570</v>
      </c>
      <c r="H7402">
        <v>34</v>
      </c>
      <c r="I7402">
        <v>1010</v>
      </c>
      <c r="J7402">
        <v>6704</v>
      </c>
      <c r="K7402">
        <v>30856</v>
      </c>
      <c r="L7402">
        <v>89</v>
      </c>
      <c r="M7402">
        <v>3099</v>
      </c>
      <c r="N7402">
        <v>2513</v>
      </c>
      <c r="O7402">
        <v>12</v>
      </c>
      <c r="P7402">
        <v>5713</v>
      </c>
      <c r="Q7402">
        <v>1548</v>
      </c>
      <c r="R7402">
        <v>2063</v>
      </c>
      <c r="S7402">
        <v>0</v>
      </c>
      <c r="T7402">
        <v>-515</v>
      </c>
      <c r="U7402">
        <v>3955</v>
      </c>
      <c r="V7402">
        <v>5280</v>
      </c>
      <c r="W7402">
        <v>20342</v>
      </c>
      <c r="X7402">
        <v>25657</v>
      </c>
      <c r="Y7402">
        <v>0.18</v>
      </c>
      <c r="Z7402">
        <v>17</v>
      </c>
      <c r="AA7402">
        <v>29846</v>
      </c>
      <c r="AB7402">
        <v>14</v>
      </c>
      <c r="AC7402">
        <v>66.37</v>
      </c>
    </row>
    <row r="7403" spans="1:29" x14ac:dyDescent="0.3">
      <c r="A7403">
        <v>2017</v>
      </c>
      <c r="B7403">
        <v>1</v>
      </c>
      <c r="C7403" s="1">
        <v>42740</v>
      </c>
      <c r="D7403">
        <v>33600</v>
      </c>
      <c r="E7403">
        <v>933</v>
      </c>
      <c r="F7403">
        <v>7260</v>
      </c>
      <c r="G7403">
        <v>2231</v>
      </c>
      <c r="H7403">
        <v>32</v>
      </c>
      <c r="I7403">
        <v>3370</v>
      </c>
      <c r="J7403">
        <v>12893</v>
      </c>
      <c r="K7403">
        <v>47426</v>
      </c>
      <c r="L7403">
        <v>87</v>
      </c>
      <c r="M7403">
        <v>3093</v>
      </c>
      <c r="N7403">
        <v>2511</v>
      </c>
      <c r="O7403">
        <v>16</v>
      </c>
      <c r="P7403">
        <v>5706</v>
      </c>
      <c r="Q7403">
        <v>1498</v>
      </c>
      <c r="R7403">
        <v>2063</v>
      </c>
      <c r="S7403">
        <v>0</v>
      </c>
      <c r="T7403">
        <v>-565</v>
      </c>
      <c r="U7403">
        <v>5298</v>
      </c>
      <c r="V7403">
        <v>12852</v>
      </c>
      <c r="W7403">
        <v>29393</v>
      </c>
      <c r="X7403">
        <v>42285</v>
      </c>
      <c r="Y7403">
        <v>0.12</v>
      </c>
      <c r="Z7403">
        <v>11</v>
      </c>
      <c r="AA7403">
        <v>44056</v>
      </c>
      <c r="AB7403">
        <v>4</v>
      </c>
      <c r="AC7403">
        <v>66</v>
      </c>
    </row>
    <row r="7404" spans="1:29" x14ac:dyDescent="0.3">
      <c r="A7404">
        <v>2017</v>
      </c>
      <c r="B7404">
        <v>1</v>
      </c>
      <c r="C7404" s="1">
        <v>42741</v>
      </c>
      <c r="D7404">
        <v>49100</v>
      </c>
      <c r="E7404">
        <v>1709</v>
      </c>
      <c r="F7404">
        <v>3720</v>
      </c>
      <c r="G7404">
        <v>3327</v>
      </c>
      <c r="H7404">
        <v>27</v>
      </c>
      <c r="I7404">
        <v>6320</v>
      </c>
      <c r="J7404">
        <v>13394</v>
      </c>
      <c r="K7404">
        <v>64203</v>
      </c>
      <c r="L7404">
        <v>91</v>
      </c>
      <c r="M7404">
        <v>3792</v>
      </c>
      <c r="N7404">
        <v>3271</v>
      </c>
      <c r="O7404">
        <v>17</v>
      </c>
      <c r="P7404">
        <v>7171</v>
      </c>
      <c r="Q7404">
        <v>1448</v>
      </c>
      <c r="R7404">
        <v>2063</v>
      </c>
      <c r="S7404">
        <v>0</v>
      </c>
      <c r="T7404">
        <v>-615</v>
      </c>
      <c r="U7404">
        <v>7359</v>
      </c>
      <c r="V7404">
        <v>13982</v>
      </c>
      <c r="W7404">
        <v>43622</v>
      </c>
      <c r="X7404">
        <v>57647</v>
      </c>
      <c r="Y7404">
        <v>0.11</v>
      </c>
      <c r="Z7404">
        <v>10</v>
      </c>
      <c r="AA7404">
        <v>57883</v>
      </c>
      <c r="AB7404">
        <v>0</v>
      </c>
      <c r="AC7404">
        <v>65.459999999999994</v>
      </c>
    </row>
    <row r="7405" spans="1:29" x14ac:dyDescent="0.3">
      <c r="A7405">
        <v>2017</v>
      </c>
      <c r="B7405">
        <v>1</v>
      </c>
      <c r="C7405" s="1">
        <v>42742</v>
      </c>
      <c r="D7405">
        <v>60400</v>
      </c>
      <c r="E7405">
        <v>2325</v>
      </c>
      <c r="F7405">
        <v>2570</v>
      </c>
      <c r="G7405">
        <v>4102</v>
      </c>
      <c r="H7405">
        <v>27</v>
      </c>
      <c r="I7405">
        <v>7880</v>
      </c>
      <c r="J7405">
        <v>14579</v>
      </c>
      <c r="K7405">
        <v>77304</v>
      </c>
      <c r="L7405">
        <v>81</v>
      </c>
      <c r="M7405">
        <v>4193</v>
      </c>
      <c r="N7405">
        <v>4073</v>
      </c>
      <c r="O7405">
        <v>25</v>
      </c>
      <c r="P7405">
        <v>8371</v>
      </c>
      <c r="Q7405">
        <v>1398</v>
      </c>
      <c r="R7405">
        <v>5215</v>
      </c>
      <c r="S7405">
        <v>0</v>
      </c>
      <c r="T7405">
        <v>-3816</v>
      </c>
      <c r="U7405">
        <v>8862</v>
      </c>
      <c r="V7405">
        <v>17551</v>
      </c>
      <c r="W7405">
        <v>54931</v>
      </c>
      <c r="X7405">
        <v>72749</v>
      </c>
      <c r="Y7405">
        <v>0.11</v>
      </c>
      <c r="Z7405">
        <v>6</v>
      </c>
      <c r="AA7405">
        <v>72754</v>
      </c>
      <c r="AB7405">
        <v>0</v>
      </c>
      <c r="AC7405">
        <v>64.790000000000006</v>
      </c>
    </row>
    <row r="7406" spans="1:29" x14ac:dyDescent="0.3">
      <c r="A7406">
        <v>2017</v>
      </c>
      <c r="B7406">
        <v>1</v>
      </c>
      <c r="C7406" s="1">
        <v>42743</v>
      </c>
      <c r="D7406">
        <v>70500</v>
      </c>
      <c r="E7406">
        <v>4439</v>
      </c>
      <c r="F7406">
        <v>8900</v>
      </c>
      <c r="G7406">
        <v>4268</v>
      </c>
      <c r="H7406">
        <v>35</v>
      </c>
      <c r="I7406">
        <v>8780</v>
      </c>
      <c r="J7406">
        <v>21983</v>
      </c>
      <c r="K7406">
        <v>96922</v>
      </c>
      <c r="L7406">
        <v>86</v>
      </c>
      <c r="M7406">
        <v>5289</v>
      </c>
      <c r="N7406">
        <v>4029</v>
      </c>
      <c r="O7406">
        <v>13</v>
      </c>
      <c r="P7406">
        <v>9417</v>
      </c>
      <c r="Q7406">
        <v>1399</v>
      </c>
      <c r="R7406">
        <v>7851</v>
      </c>
      <c r="S7406">
        <v>0</v>
      </c>
      <c r="T7406">
        <v>-6452</v>
      </c>
      <c r="U7406">
        <v>10206</v>
      </c>
      <c r="V7406">
        <v>26965</v>
      </c>
      <c r="W7406">
        <v>66540</v>
      </c>
      <c r="X7406">
        <v>93957</v>
      </c>
      <c r="Y7406">
        <v>0.1</v>
      </c>
      <c r="Z7406">
        <v>3</v>
      </c>
      <c r="AA7406">
        <v>92183</v>
      </c>
      <c r="AB7406">
        <v>-2</v>
      </c>
      <c r="AC7406">
        <v>63.99</v>
      </c>
    </row>
    <row r="7407" spans="1:29" x14ac:dyDescent="0.3">
      <c r="A7407">
        <v>2017</v>
      </c>
      <c r="B7407">
        <v>1</v>
      </c>
      <c r="C7407" s="1">
        <v>42744</v>
      </c>
      <c r="D7407">
        <v>82000</v>
      </c>
      <c r="E7407">
        <v>22815</v>
      </c>
      <c r="F7407">
        <v>20400</v>
      </c>
      <c r="G7407">
        <v>4204</v>
      </c>
      <c r="H7407">
        <v>39</v>
      </c>
      <c r="I7407">
        <v>7580</v>
      </c>
      <c r="J7407">
        <v>32223</v>
      </c>
      <c r="K7407">
        <v>137038</v>
      </c>
      <c r="L7407">
        <v>77</v>
      </c>
      <c r="M7407">
        <v>5790</v>
      </c>
      <c r="N7407">
        <v>4051</v>
      </c>
      <c r="O7407">
        <v>19</v>
      </c>
      <c r="P7407">
        <v>9937</v>
      </c>
      <c r="Q7407">
        <v>1347</v>
      </c>
      <c r="R7407">
        <v>8825</v>
      </c>
      <c r="S7407">
        <v>0</v>
      </c>
      <c r="T7407">
        <v>-7478</v>
      </c>
      <c r="U7407">
        <v>11735</v>
      </c>
      <c r="V7407">
        <v>38881</v>
      </c>
      <c r="W7407">
        <v>95174</v>
      </c>
      <c r="X7407">
        <v>134579</v>
      </c>
      <c r="Y7407">
        <v>7.0000000000000007E-2</v>
      </c>
      <c r="Z7407">
        <v>2</v>
      </c>
      <c r="AA7407">
        <v>133232</v>
      </c>
      <c r="AB7407">
        <v>-1</v>
      </c>
      <c r="AC7407">
        <v>63</v>
      </c>
    </row>
    <row r="7408" spans="1:29" x14ac:dyDescent="0.3">
      <c r="A7408">
        <v>2017</v>
      </c>
      <c r="B7408">
        <v>1</v>
      </c>
      <c r="C7408" s="1">
        <v>42745</v>
      </c>
      <c r="D7408">
        <v>90200</v>
      </c>
      <c r="E7408">
        <v>89802</v>
      </c>
      <c r="F7408">
        <v>18100</v>
      </c>
      <c r="G7408">
        <v>4385</v>
      </c>
      <c r="H7408">
        <v>55</v>
      </c>
      <c r="I7408">
        <v>8290</v>
      </c>
      <c r="J7408">
        <v>30830</v>
      </c>
      <c r="K7408">
        <v>210832</v>
      </c>
      <c r="L7408">
        <v>65</v>
      </c>
      <c r="M7408">
        <v>5793</v>
      </c>
      <c r="N7408">
        <v>4050</v>
      </c>
      <c r="O7408">
        <v>15</v>
      </c>
      <c r="P7408">
        <v>9923</v>
      </c>
      <c r="Q7408">
        <v>1298</v>
      </c>
      <c r="R7408">
        <v>13181</v>
      </c>
      <c r="S7408">
        <v>0</v>
      </c>
      <c r="T7408">
        <v>-11882</v>
      </c>
      <c r="U7408">
        <v>12826</v>
      </c>
      <c r="V7408">
        <v>41456</v>
      </c>
      <c r="W7408">
        <v>170503</v>
      </c>
      <c r="X7408">
        <v>212791</v>
      </c>
      <c r="Y7408">
        <v>0.05</v>
      </c>
      <c r="Z7408">
        <v>-1</v>
      </c>
      <c r="AA7408">
        <v>207226</v>
      </c>
      <c r="AB7408">
        <v>-3</v>
      </c>
      <c r="AC7408">
        <v>61.77</v>
      </c>
    </row>
    <row r="7409" spans="1:29" x14ac:dyDescent="0.3">
      <c r="A7409">
        <v>2017</v>
      </c>
      <c r="B7409">
        <v>1</v>
      </c>
      <c r="C7409" s="1">
        <v>42746</v>
      </c>
      <c r="D7409">
        <v>91900</v>
      </c>
      <c r="E7409">
        <v>173921</v>
      </c>
      <c r="F7409">
        <v>19700</v>
      </c>
      <c r="G7409">
        <v>4608</v>
      </c>
      <c r="H7409">
        <v>542</v>
      </c>
      <c r="I7409">
        <v>10700</v>
      </c>
      <c r="J7409">
        <v>35550</v>
      </c>
      <c r="K7409">
        <v>301371</v>
      </c>
      <c r="L7409">
        <v>67</v>
      </c>
      <c r="M7409">
        <v>5795</v>
      </c>
      <c r="N7409">
        <v>4094</v>
      </c>
      <c r="O7409">
        <v>18</v>
      </c>
      <c r="P7409">
        <v>9975</v>
      </c>
      <c r="Q7409">
        <v>1298</v>
      </c>
      <c r="R7409">
        <v>16103</v>
      </c>
      <c r="S7409">
        <v>0</v>
      </c>
      <c r="T7409">
        <v>-14805</v>
      </c>
      <c r="U7409">
        <v>13052</v>
      </c>
      <c r="V7409">
        <v>48250</v>
      </c>
      <c r="W7409">
        <v>256915</v>
      </c>
      <c r="X7409">
        <v>306201</v>
      </c>
      <c r="Y7409">
        <v>0.03</v>
      </c>
      <c r="Z7409">
        <v>-2</v>
      </c>
      <c r="AA7409">
        <v>297614</v>
      </c>
      <c r="AB7409">
        <v>-3</v>
      </c>
      <c r="AC7409">
        <v>60.38</v>
      </c>
    </row>
    <row r="7410" spans="1:29" x14ac:dyDescent="0.3">
      <c r="A7410">
        <v>2017</v>
      </c>
      <c r="B7410">
        <v>1</v>
      </c>
      <c r="C7410" s="1">
        <v>42747</v>
      </c>
      <c r="D7410">
        <v>89500</v>
      </c>
      <c r="E7410">
        <v>184414</v>
      </c>
      <c r="F7410">
        <v>8680</v>
      </c>
      <c r="G7410">
        <v>4604</v>
      </c>
      <c r="H7410">
        <v>1708</v>
      </c>
      <c r="I7410">
        <v>13000</v>
      </c>
      <c r="J7410">
        <v>27992</v>
      </c>
      <c r="K7410">
        <v>301906</v>
      </c>
      <c r="L7410">
        <v>78</v>
      </c>
      <c r="M7410">
        <v>7198</v>
      </c>
      <c r="N7410">
        <v>4097</v>
      </c>
      <c r="O7410">
        <v>16</v>
      </c>
      <c r="P7410">
        <v>11389</v>
      </c>
      <c r="Q7410">
        <v>1248</v>
      </c>
      <c r="R7410">
        <v>13410</v>
      </c>
      <c r="S7410">
        <v>0</v>
      </c>
      <c r="T7410">
        <v>-12161</v>
      </c>
      <c r="U7410">
        <v>12733</v>
      </c>
      <c r="V7410">
        <v>37241</v>
      </c>
      <c r="W7410">
        <v>264587</v>
      </c>
      <c r="X7410">
        <v>302679</v>
      </c>
      <c r="Y7410">
        <v>0.04</v>
      </c>
      <c r="Z7410">
        <v>0</v>
      </c>
      <c r="AA7410">
        <v>295625</v>
      </c>
      <c r="AB7410">
        <v>-2</v>
      </c>
      <c r="AC7410">
        <v>59.07</v>
      </c>
    </row>
    <row r="7411" spans="1:29" x14ac:dyDescent="0.3">
      <c r="A7411">
        <v>2017</v>
      </c>
      <c r="B7411">
        <v>1</v>
      </c>
      <c r="C7411" s="1">
        <v>42748</v>
      </c>
      <c r="D7411">
        <v>86000</v>
      </c>
      <c r="E7411">
        <v>145887</v>
      </c>
      <c r="F7411">
        <v>5440</v>
      </c>
      <c r="G7411">
        <v>4559</v>
      </c>
      <c r="H7411">
        <v>3031</v>
      </c>
      <c r="I7411">
        <v>14500</v>
      </c>
      <c r="J7411">
        <v>27530</v>
      </c>
      <c r="K7411">
        <v>259417</v>
      </c>
      <c r="L7411">
        <v>213</v>
      </c>
      <c r="M7411">
        <v>8494</v>
      </c>
      <c r="N7411">
        <v>4075</v>
      </c>
      <c r="O7411">
        <v>22</v>
      </c>
      <c r="P7411">
        <v>12804</v>
      </c>
      <c r="Q7411">
        <v>1248</v>
      </c>
      <c r="R7411">
        <v>9169</v>
      </c>
      <c r="S7411">
        <v>0</v>
      </c>
      <c r="T7411">
        <v>-7921</v>
      </c>
      <c r="U7411">
        <v>12267</v>
      </c>
      <c r="V7411">
        <v>32141</v>
      </c>
      <c r="W7411">
        <v>221838</v>
      </c>
      <c r="X7411">
        <v>254534</v>
      </c>
      <c r="Y7411">
        <v>0.05</v>
      </c>
      <c r="Z7411">
        <v>2</v>
      </c>
      <c r="AA7411">
        <v>251180</v>
      </c>
      <c r="AB7411">
        <v>-1</v>
      </c>
      <c r="AC7411">
        <v>57.94</v>
      </c>
    </row>
    <row r="7412" spans="1:29" x14ac:dyDescent="0.3">
      <c r="A7412">
        <v>2017</v>
      </c>
      <c r="B7412">
        <v>1</v>
      </c>
      <c r="C7412" s="1">
        <v>42749</v>
      </c>
      <c r="D7412">
        <v>82500</v>
      </c>
      <c r="E7412">
        <v>121108</v>
      </c>
      <c r="F7412">
        <v>3850</v>
      </c>
      <c r="G7412">
        <v>4524</v>
      </c>
      <c r="H7412">
        <v>2990</v>
      </c>
      <c r="I7412">
        <v>14300</v>
      </c>
      <c r="J7412">
        <v>25664</v>
      </c>
      <c r="K7412">
        <v>229272</v>
      </c>
      <c r="L7412">
        <v>226</v>
      </c>
      <c r="M7412">
        <v>9193</v>
      </c>
      <c r="N7412">
        <v>4065</v>
      </c>
      <c r="O7412">
        <v>17</v>
      </c>
      <c r="P7412">
        <v>13500</v>
      </c>
      <c r="Q7412">
        <v>1197</v>
      </c>
      <c r="R7412">
        <v>8195</v>
      </c>
      <c r="S7412">
        <v>0</v>
      </c>
      <c r="T7412">
        <v>-6997</v>
      </c>
      <c r="U7412">
        <v>11802</v>
      </c>
      <c r="V7412">
        <v>28514</v>
      </c>
      <c r="W7412">
        <v>193766</v>
      </c>
      <c r="X7412">
        <v>222769</v>
      </c>
      <c r="Y7412">
        <v>0.06</v>
      </c>
      <c r="Z7412">
        <v>3</v>
      </c>
      <c r="AA7412">
        <v>221026</v>
      </c>
      <c r="AB7412">
        <v>-1</v>
      </c>
      <c r="AC7412">
        <v>56.96</v>
      </c>
    </row>
    <row r="7413" spans="1:29" x14ac:dyDescent="0.3">
      <c r="A7413">
        <v>2017</v>
      </c>
      <c r="B7413">
        <v>1</v>
      </c>
      <c r="C7413" s="1">
        <v>42750</v>
      </c>
      <c r="D7413">
        <v>80200</v>
      </c>
      <c r="E7413">
        <v>105509</v>
      </c>
      <c r="F7413">
        <v>3020</v>
      </c>
      <c r="G7413">
        <v>4467</v>
      </c>
      <c r="H7413">
        <v>2998</v>
      </c>
      <c r="I7413">
        <v>14500</v>
      </c>
      <c r="J7413">
        <v>24985</v>
      </c>
      <c r="K7413">
        <v>210694</v>
      </c>
      <c r="L7413">
        <v>236</v>
      </c>
      <c r="M7413">
        <v>9040</v>
      </c>
      <c r="N7413">
        <v>4039</v>
      </c>
      <c r="O7413">
        <v>18</v>
      </c>
      <c r="P7413">
        <v>13334</v>
      </c>
      <c r="Q7413">
        <v>1198</v>
      </c>
      <c r="R7413">
        <v>3610</v>
      </c>
      <c r="S7413">
        <v>0</v>
      </c>
      <c r="T7413">
        <v>-2412</v>
      </c>
      <c r="U7413">
        <v>11496</v>
      </c>
      <c r="V7413">
        <v>24714</v>
      </c>
      <c r="W7413">
        <v>174889</v>
      </c>
      <c r="X7413">
        <v>199771</v>
      </c>
      <c r="Y7413">
        <v>0.06</v>
      </c>
      <c r="Z7413">
        <v>5</v>
      </c>
      <c r="AA7413">
        <v>201630</v>
      </c>
      <c r="AB7413">
        <v>1</v>
      </c>
      <c r="AC7413">
        <v>56.11</v>
      </c>
    </row>
    <row r="7414" spans="1:29" x14ac:dyDescent="0.3">
      <c r="A7414">
        <v>2017</v>
      </c>
      <c r="B7414">
        <v>1</v>
      </c>
      <c r="C7414" s="1">
        <v>42751</v>
      </c>
      <c r="D7414">
        <v>80200</v>
      </c>
      <c r="E7414">
        <v>91106</v>
      </c>
      <c r="F7414">
        <v>2490</v>
      </c>
      <c r="G7414">
        <v>4399</v>
      </c>
      <c r="H7414">
        <v>2970</v>
      </c>
      <c r="I7414">
        <v>15200</v>
      </c>
      <c r="J7414">
        <v>25059</v>
      </c>
      <c r="K7414">
        <v>196365</v>
      </c>
      <c r="L7414">
        <v>239</v>
      </c>
      <c r="M7414">
        <v>9093</v>
      </c>
      <c r="N7414">
        <v>4025</v>
      </c>
      <c r="O7414">
        <v>13</v>
      </c>
      <c r="P7414">
        <v>13369</v>
      </c>
      <c r="Q7414">
        <v>1148</v>
      </c>
      <c r="R7414">
        <v>688</v>
      </c>
      <c r="S7414">
        <v>0</v>
      </c>
      <c r="T7414">
        <v>461</v>
      </c>
      <c r="U7414">
        <v>11496</v>
      </c>
      <c r="V7414">
        <v>22886</v>
      </c>
      <c r="W7414">
        <v>159681</v>
      </c>
      <c r="X7414">
        <v>182535</v>
      </c>
      <c r="Y7414">
        <v>7.0000000000000007E-2</v>
      </c>
      <c r="Z7414">
        <v>7</v>
      </c>
      <c r="AA7414">
        <v>186416</v>
      </c>
      <c r="AB7414">
        <v>2</v>
      </c>
      <c r="AC7414">
        <v>55.36</v>
      </c>
    </row>
    <row r="7415" spans="1:29" x14ac:dyDescent="0.3">
      <c r="A7415">
        <v>2017</v>
      </c>
      <c r="B7415">
        <v>1</v>
      </c>
      <c r="C7415" s="1">
        <v>42752</v>
      </c>
      <c r="D7415">
        <v>78500</v>
      </c>
      <c r="E7415">
        <v>70799</v>
      </c>
      <c r="F7415">
        <v>2100</v>
      </c>
      <c r="G7415">
        <v>4120</v>
      </c>
      <c r="H7415">
        <v>2544</v>
      </c>
      <c r="I7415">
        <v>15700</v>
      </c>
      <c r="J7415">
        <v>24464</v>
      </c>
      <c r="K7415">
        <v>173763</v>
      </c>
      <c r="L7415">
        <v>230</v>
      </c>
      <c r="M7415">
        <v>9691</v>
      </c>
      <c r="N7415">
        <v>4017</v>
      </c>
      <c r="O7415">
        <v>18</v>
      </c>
      <c r="P7415">
        <v>13956</v>
      </c>
      <c r="Q7415">
        <v>1147</v>
      </c>
      <c r="R7415">
        <v>0</v>
      </c>
      <c r="S7415">
        <v>0</v>
      </c>
      <c r="T7415">
        <v>1147</v>
      </c>
      <c r="U7415">
        <v>11270</v>
      </c>
      <c r="V7415">
        <v>21032</v>
      </c>
      <c r="W7415">
        <v>137708</v>
      </c>
      <c r="X7415">
        <v>158660</v>
      </c>
      <c r="Y7415">
        <v>0.08</v>
      </c>
      <c r="Z7415">
        <v>9</v>
      </c>
      <c r="AA7415">
        <v>163386</v>
      </c>
      <c r="AB7415">
        <v>3</v>
      </c>
      <c r="AC7415">
        <v>54.74</v>
      </c>
    </row>
    <row r="7416" spans="1:29" x14ac:dyDescent="0.3">
      <c r="A7416">
        <v>2017</v>
      </c>
      <c r="B7416">
        <v>1</v>
      </c>
      <c r="C7416" s="1">
        <v>42753</v>
      </c>
      <c r="D7416">
        <v>78500</v>
      </c>
      <c r="E7416">
        <v>53870</v>
      </c>
      <c r="F7416">
        <v>2070</v>
      </c>
      <c r="G7416">
        <v>4399</v>
      </c>
      <c r="H7416">
        <v>1417</v>
      </c>
      <c r="I7416">
        <v>16300</v>
      </c>
      <c r="J7416">
        <v>24186</v>
      </c>
      <c r="K7416">
        <v>156556</v>
      </c>
      <c r="L7416">
        <v>219</v>
      </c>
      <c r="M7416">
        <v>10090</v>
      </c>
      <c r="N7416">
        <v>4007</v>
      </c>
      <c r="O7416">
        <v>12</v>
      </c>
      <c r="P7416">
        <v>14328</v>
      </c>
      <c r="Q7416">
        <v>1098</v>
      </c>
      <c r="R7416">
        <v>5502</v>
      </c>
      <c r="S7416">
        <v>0</v>
      </c>
      <c r="T7416">
        <v>-4403</v>
      </c>
      <c r="U7416">
        <v>11270</v>
      </c>
      <c r="V7416">
        <v>23989</v>
      </c>
      <c r="W7416">
        <v>122333</v>
      </c>
      <c r="X7416">
        <v>146630</v>
      </c>
      <c r="Y7416">
        <v>0.09</v>
      </c>
      <c r="Z7416">
        <v>6</v>
      </c>
      <c r="AA7416">
        <v>146621</v>
      </c>
      <c r="AB7416">
        <v>0</v>
      </c>
      <c r="AC7416">
        <v>54.21</v>
      </c>
    </row>
    <row r="7417" spans="1:29" x14ac:dyDescent="0.3">
      <c r="A7417">
        <v>2017</v>
      </c>
      <c r="B7417">
        <v>1</v>
      </c>
      <c r="C7417" s="1">
        <v>42754</v>
      </c>
      <c r="D7417">
        <v>79700</v>
      </c>
      <c r="E7417">
        <v>54502</v>
      </c>
      <c r="F7417">
        <v>4680</v>
      </c>
      <c r="G7417">
        <v>4533</v>
      </c>
      <c r="H7417">
        <v>1375</v>
      </c>
      <c r="I7417">
        <v>16900</v>
      </c>
      <c r="J7417">
        <v>27488</v>
      </c>
      <c r="K7417">
        <v>161690</v>
      </c>
      <c r="L7417">
        <v>217</v>
      </c>
      <c r="M7417">
        <v>10293</v>
      </c>
      <c r="N7417">
        <v>4040</v>
      </c>
      <c r="O7417">
        <v>22</v>
      </c>
      <c r="P7417">
        <v>14572</v>
      </c>
      <c r="Q7417">
        <v>1098</v>
      </c>
      <c r="R7417">
        <v>5731</v>
      </c>
      <c r="S7417">
        <v>0</v>
      </c>
      <c r="T7417">
        <v>-4633</v>
      </c>
      <c r="U7417">
        <v>11429</v>
      </c>
      <c r="V7417">
        <v>27356</v>
      </c>
      <c r="W7417">
        <v>124070</v>
      </c>
      <c r="X7417">
        <v>151751</v>
      </c>
      <c r="Y7417">
        <v>0.09</v>
      </c>
      <c r="Z7417">
        <v>6</v>
      </c>
      <c r="AA7417">
        <v>151400</v>
      </c>
      <c r="AB7417">
        <v>0</v>
      </c>
      <c r="AC7417">
        <v>53.68</v>
      </c>
    </row>
    <row r="7418" spans="1:29" x14ac:dyDescent="0.3">
      <c r="A7418">
        <v>2017</v>
      </c>
      <c r="B7418">
        <v>1</v>
      </c>
      <c r="C7418" s="1">
        <v>42755</v>
      </c>
      <c r="D7418">
        <v>79700</v>
      </c>
      <c r="E7418">
        <v>60062</v>
      </c>
      <c r="F7418">
        <v>6420</v>
      </c>
      <c r="G7418">
        <v>4581</v>
      </c>
      <c r="H7418">
        <v>2016</v>
      </c>
      <c r="I7418">
        <v>16700</v>
      </c>
      <c r="J7418">
        <v>29717</v>
      </c>
      <c r="K7418">
        <v>169479</v>
      </c>
      <c r="L7418">
        <v>216</v>
      </c>
      <c r="M7418">
        <v>10290</v>
      </c>
      <c r="N7418">
        <v>4047</v>
      </c>
      <c r="O7418">
        <v>13</v>
      </c>
      <c r="P7418">
        <v>14567</v>
      </c>
      <c r="Q7418">
        <v>1098</v>
      </c>
      <c r="R7418">
        <v>10774</v>
      </c>
      <c r="S7418">
        <v>0</v>
      </c>
      <c r="T7418">
        <v>-9675</v>
      </c>
      <c r="U7418">
        <v>11429</v>
      </c>
      <c r="V7418">
        <v>32869</v>
      </c>
      <c r="W7418">
        <v>131042</v>
      </c>
      <c r="X7418">
        <v>164588</v>
      </c>
      <c r="Y7418">
        <v>0.08</v>
      </c>
      <c r="Z7418">
        <v>3</v>
      </c>
      <c r="AA7418">
        <v>160076</v>
      </c>
      <c r="AB7418">
        <v>-3</v>
      </c>
      <c r="AC7418">
        <v>53.13</v>
      </c>
    </row>
    <row r="7419" spans="1:29" x14ac:dyDescent="0.3">
      <c r="A7419">
        <v>2017</v>
      </c>
      <c r="B7419">
        <v>1</v>
      </c>
      <c r="C7419" s="1">
        <v>42756</v>
      </c>
      <c r="D7419">
        <v>78400</v>
      </c>
      <c r="E7419">
        <v>77377</v>
      </c>
      <c r="F7419">
        <v>5440</v>
      </c>
      <c r="G7419">
        <v>4594</v>
      </c>
      <c r="H7419">
        <v>2442</v>
      </c>
      <c r="I7419">
        <v>16900</v>
      </c>
      <c r="J7419">
        <v>29376</v>
      </c>
      <c r="K7419">
        <v>185153</v>
      </c>
      <c r="L7419">
        <v>212</v>
      </c>
      <c r="M7419">
        <v>9590</v>
      </c>
      <c r="N7419">
        <v>4053</v>
      </c>
      <c r="O7419">
        <v>18</v>
      </c>
      <c r="P7419">
        <v>13873</v>
      </c>
      <c r="Q7419">
        <v>1047</v>
      </c>
      <c r="R7419">
        <v>12149</v>
      </c>
      <c r="S7419">
        <v>0</v>
      </c>
      <c r="T7419">
        <v>-11102</v>
      </c>
      <c r="U7419">
        <v>11256</v>
      </c>
      <c r="V7419">
        <v>33975</v>
      </c>
      <c r="W7419">
        <v>147629</v>
      </c>
      <c r="X7419">
        <v>182382</v>
      </c>
      <c r="Y7419">
        <v>7.0000000000000007E-2</v>
      </c>
      <c r="Z7419">
        <v>1</v>
      </c>
      <c r="AA7419">
        <v>175943</v>
      </c>
      <c r="AB7419">
        <v>-4</v>
      </c>
      <c r="AC7419">
        <v>52.55</v>
      </c>
    </row>
    <row r="7420" spans="1:29" x14ac:dyDescent="0.3">
      <c r="A7420">
        <v>2017</v>
      </c>
      <c r="B7420">
        <v>1</v>
      </c>
      <c r="C7420" s="1">
        <v>42757</v>
      </c>
      <c r="D7420">
        <v>76000</v>
      </c>
      <c r="E7420">
        <v>84005</v>
      </c>
      <c r="F7420">
        <v>5890</v>
      </c>
      <c r="G7420">
        <v>4620</v>
      </c>
      <c r="H7420">
        <v>3024</v>
      </c>
      <c r="I7420">
        <v>18000</v>
      </c>
      <c r="J7420">
        <v>31534</v>
      </c>
      <c r="K7420">
        <v>191539</v>
      </c>
      <c r="L7420">
        <v>208</v>
      </c>
      <c r="M7420">
        <v>9695</v>
      </c>
      <c r="N7420">
        <v>4047</v>
      </c>
      <c r="O7420">
        <v>10</v>
      </c>
      <c r="P7420">
        <v>13959</v>
      </c>
      <c r="Q7420">
        <v>1048</v>
      </c>
      <c r="R7420">
        <v>16734</v>
      </c>
      <c r="S7420">
        <v>0</v>
      </c>
      <c r="T7420">
        <v>-15685</v>
      </c>
      <c r="U7420">
        <v>10937</v>
      </c>
      <c r="V7420">
        <v>38707</v>
      </c>
      <c r="W7420">
        <v>153460</v>
      </c>
      <c r="X7420">
        <v>193265</v>
      </c>
      <c r="Y7420">
        <v>7.0000000000000007E-2</v>
      </c>
      <c r="Z7420">
        <v>-1</v>
      </c>
      <c r="AA7420">
        <v>184168</v>
      </c>
      <c r="AB7420">
        <v>-5</v>
      </c>
      <c r="AC7420">
        <v>51.96</v>
      </c>
    </row>
    <row r="7421" spans="1:29" x14ac:dyDescent="0.3">
      <c r="A7421">
        <v>2017</v>
      </c>
      <c r="B7421">
        <v>1</v>
      </c>
      <c r="C7421" s="1">
        <v>42758</v>
      </c>
      <c r="D7421">
        <v>74900</v>
      </c>
      <c r="E7421">
        <v>93514</v>
      </c>
      <c r="F7421">
        <v>7770</v>
      </c>
      <c r="G7421">
        <v>4633</v>
      </c>
      <c r="H7421">
        <v>3639</v>
      </c>
      <c r="I7421">
        <v>18600</v>
      </c>
      <c r="J7421">
        <v>34642</v>
      </c>
      <c r="K7421">
        <v>203056</v>
      </c>
      <c r="L7421">
        <v>211</v>
      </c>
      <c r="M7421">
        <v>10289</v>
      </c>
      <c r="N7421">
        <v>4060</v>
      </c>
      <c r="O7421">
        <v>19</v>
      </c>
      <c r="P7421">
        <v>14578</v>
      </c>
      <c r="Q7421">
        <v>998</v>
      </c>
      <c r="R7421">
        <v>12837</v>
      </c>
      <c r="S7421">
        <v>0</v>
      </c>
      <c r="T7421">
        <v>-11838</v>
      </c>
      <c r="U7421">
        <v>10791</v>
      </c>
      <c r="V7421">
        <v>38550</v>
      </c>
      <c r="W7421">
        <v>160938</v>
      </c>
      <c r="X7421">
        <v>200317</v>
      </c>
      <c r="Y7421">
        <v>7.0000000000000007E-2</v>
      </c>
      <c r="Z7421">
        <v>1</v>
      </c>
      <c r="AA7421">
        <v>193451</v>
      </c>
      <c r="AB7421">
        <v>-4</v>
      </c>
      <c r="AC7421">
        <v>51.37</v>
      </c>
    </row>
    <row r="7422" spans="1:29" x14ac:dyDescent="0.3">
      <c r="A7422">
        <v>2017</v>
      </c>
      <c r="B7422">
        <v>1</v>
      </c>
      <c r="C7422" s="1">
        <v>42759</v>
      </c>
      <c r="D7422">
        <v>73400</v>
      </c>
      <c r="E7422">
        <v>88483</v>
      </c>
      <c r="F7422">
        <v>4300</v>
      </c>
      <c r="G7422">
        <v>4509</v>
      </c>
      <c r="H7422">
        <v>3963</v>
      </c>
      <c r="I7422">
        <v>19000</v>
      </c>
      <c r="J7422">
        <v>31772</v>
      </c>
      <c r="K7422">
        <v>193655</v>
      </c>
      <c r="L7422">
        <v>208</v>
      </c>
      <c r="M7422">
        <v>10295</v>
      </c>
      <c r="N7422">
        <v>4051</v>
      </c>
      <c r="O7422">
        <v>12</v>
      </c>
      <c r="P7422">
        <v>14566</v>
      </c>
      <c r="Q7422">
        <v>998</v>
      </c>
      <c r="R7422">
        <v>12608</v>
      </c>
      <c r="S7422">
        <v>0</v>
      </c>
      <c r="T7422">
        <v>-11609</v>
      </c>
      <c r="U7422">
        <v>10591</v>
      </c>
      <c r="V7422">
        <v>35343</v>
      </c>
      <c r="W7422">
        <v>154542</v>
      </c>
      <c r="X7422">
        <v>190698</v>
      </c>
      <c r="Y7422">
        <v>7.0000000000000007E-2</v>
      </c>
      <c r="Z7422">
        <v>2</v>
      </c>
      <c r="AA7422">
        <v>183964</v>
      </c>
      <c r="AB7422">
        <v>-4</v>
      </c>
      <c r="AC7422">
        <v>50.86</v>
      </c>
    </row>
    <row r="7423" spans="1:29" x14ac:dyDescent="0.3">
      <c r="A7423">
        <v>2017</v>
      </c>
      <c r="B7423">
        <v>1</v>
      </c>
      <c r="C7423" s="1">
        <v>42760</v>
      </c>
      <c r="D7423">
        <v>72600</v>
      </c>
      <c r="E7423">
        <v>81223</v>
      </c>
      <c r="F7423">
        <v>2970</v>
      </c>
      <c r="G7423">
        <v>4525</v>
      </c>
      <c r="H7423">
        <v>3927</v>
      </c>
      <c r="I7423">
        <v>20100</v>
      </c>
      <c r="J7423">
        <v>31522</v>
      </c>
      <c r="K7423">
        <v>185345</v>
      </c>
      <c r="L7423">
        <v>207</v>
      </c>
      <c r="M7423">
        <v>10300</v>
      </c>
      <c r="N7423">
        <v>4043</v>
      </c>
      <c r="O7423">
        <v>19</v>
      </c>
      <c r="P7423">
        <v>14569</v>
      </c>
      <c r="Q7423">
        <v>998</v>
      </c>
      <c r="R7423">
        <v>7565</v>
      </c>
      <c r="S7423">
        <v>0</v>
      </c>
      <c r="T7423">
        <v>-6566</v>
      </c>
      <c r="U7423">
        <v>10485</v>
      </c>
      <c r="V7423">
        <v>31707</v>
      </c>
      <c r="W7423">
        <v>145177</v>
      </c>
      <c r="X7423">
        <v>177343</v>
      </c>
      <c r="Y7423">
        <v>0.08</v>
      </c>
      <c r="Z7423">
        <v>4</v>
      </c>
      <c r="AA7423">
        <v>173535</v>
      </c>
      <c r="AB7423">
        <v>-2</v>
      </c>
      <c r="AC7423">
        <v>50.42</v>
      </c>
    </row>
    <row r="7424" spans="1:29" x14ac:dyDescent="0.3">
      <c r="A7424">
        <v>2017</v>
      </c>
      <c r="B7424">
        <v>1</v>
      </c>
      <c r="C7424" s="1">
        <v>42761</v>
      </c>
      <c r="D7424">
        <v>71100</v>
      </c>
      <c r="E7424">
        <v>66843</v>
      </c>
      <c r="F7424">
        <v>2400</v>
      </c>
      <c r="G7424">
        <v>4557</v>
      </c>
      <c r="H7424">
        <v>3891</v>
      </c>
      <c r="I7424">
        <v>20900</v>
      </c>
      <c r="J7424">
        <v>31748</v>
      </c>
      <c r="K7424">
        <v>169691</v>
      </c>
      <c r="L7424">
        <v>206</v>
      </c>
      <c r="M7424">
        <v>10288</v>
      </c>
      <c r="N7424">
        <v>4031</v>
      </c>
      <c r="O7424">
        <v>18</v>
      </c>
      <c r="P7424">
        <v>14543</v>
      </c>
      <c r="Q7424">
        <v>998</v>
      </c>
      <c r="R7424">
        <v>6189</v>
      </c>
      <c r="S7424">
        <v>0</v>
      </c>
      <c r="T7424">
        <v>-5191</v>
      </c>
      <c r="U7424">
        <v>10285</v>
      </c>
      <c r="V7424">
        <v>30865</v>
      </c>
      <c r="W7424">
        <v>129111</v>
      </c>
      <c r="X7424">
        <v>160339</v>
      </c>
      <c r="Y7424">
        <v>0.08</v>
      </c>
      <c r="Z7424">
        <v>6</v>
      </c>
      <c r="AA7424">
        <v>157328</v>
      </c>
      <c r="AB7424">
        <v>-2</v>
      </c>
      <c r="AC7424">
        <v>50.06</v>
      </c>
    </row>
    <row r="7425" spans="1:29" x14ac:dyDescent="0.3">
      <c r="A7425">
        <v>2017</v>
      </c>
      <c r="B7425">
        <v>1</v>
      </c>
      <c r="C7425" s="1">
        <v>42762</v>
      </c>
      <c r="D7425">
        <v>70500</v>
      </c>
      <c r="E7425">
        <v>49965</v>
      </c>
      <c r="F7425">
        <v>2040</v>
      </c>
      <c r="G7425">
        <v>4570</v>
      </c>
      <c r="H7425">
        <v>3486</v>
      </c>
      <c r="I7425">
        <v>21600</v>
      </c>
      <c r="J7425">
        <v>31696</v>
      </c>
      <c r="K7425">
        <v>152161</v>
      </c>
      <c r="L7425">
        <v>216</v>
      </c>
      <c r="M7425">
        <v>10289</v>
      </c>
      <c r="N7425">
        <v>4019</v>
      </c>
      <c r="O7425">
        <v>14</v>
      </c>
      <c r="P7425">
        <v>14539</v>
      </c>
      <c r="Q7425">
        <v>948</v>
      </c>
      <c r="R7425">
        <v>1605</v>
      </c>
      <c r="S7425">
        <v>0</v>
      </c>
      <c r="T7425">
        <v>-657</v>
      </c>
      <c r="U7425">
        <v>10206</v>
      </c>
      <c r="V7425">
        <v>27789</v>
      </c>
      <c r="W7425">
        <v>110443</v>
      </c>
      <c r="X7425">
        <v>138278</v>
      </c>
      <c r="Y7425">
        <v>0.09</v>
      </c>
      <c r="Z7425">
        <v>9</v>
      </c>
      <c r="AA7425">
        <v>138219</v>
      </c>
      <c r="AB7425">
        <v>0</v>
      </c>
      <c r="AC7425">
        <v>49.82</v>
      </c>
    </row>
    <row r="7426" spans="1:29" x14ac:dyDescent="0.3">
      <c r="A7426">
        <v>2017</v>
      </c>
      <c r="B7426">
        <v>1</v>
      </c>
      <c r="C7426" s="1">
        <v>42763</v>
      </c>
      <c r="D7426">
        <v>69300</v>
      </c>
      <c r="E7426">
        <v>35668</v>
      </c>
      <c r="F7426">
        <v>1800</v>
      </c>
      <c r="G7426">
        <v>4577</v>
      </c>
      <c r="H7426">
        <v>3001</v>
      </c>
      <c r="I7426">
        <v>22000</v>
      </c>
      <c r="J7426">
        <v>31378</v>
      </c>
      <c r="K7426">
        <v>136346</v>
      </c>
      <c r="L7426">
        <v>212</v>
      </c>
      <c r="M7426">
        <v>10299</v>
      </c>
      <c r="N7426">
        <v>4011</v>
      </c>
      <c r="O7426">
        <v>15</v>
      </c>
      <c r="P7426">
        <v>14537</v>
      </c>
      <c r="Q7426">
        <v>948</v>
      </c>
      <c r="R7426">
        <v>0</v>
      </c>
      <c r="S7426">
        <v>0</v>
      </c>
      <c r="T7426">
        <v>948</v>
      </c>
      <c r="U7426">
        <v>10046</v>
      </c>
      <c r="V7426">
        <v>26270</v>
      </c>
      <c r="W7426">
        <v>94657</v>
      </c>
      <c r="X7426">
        <v>120860</v>
      </c>
      <c r="Y7426">
        <v>0.1</v>
      </c>
      <c r="Z7426">
        <v>11</v>
      </c>
      <c r="AA7426">
        <v>121903</v>
      </c>
      <c r="AB7426">
        <v>1</v>
      </c>
      <c r="AC7426">
        <v>49.69</v>
      </c>
    </row>
    <row r="7427" spans="1:29" x14ac:dyDescent="0.3">
      <c r="A7427">
        <v>2017</v>
      </c>
      <c r="B7427">
        <v>1</v>
      </c>
      <c r="C7427" s="1">
        <v>42764</v>
      </c>
      <c r="D7427">
        <v>68400</v>
      </c>
      <c r="E7427">
        <v>27091</v>
      </c>
      <c r="F7427">
        <v>1630</v>
      </c>
      <c r="G7427">
        <v>4575</v>
      </c>
      <c r="H7427">
        <v>2976</v>
      </c>
      <c r="I7427">
        <v>21600</v>
      </c>
      <c r="J7427">
        <v>30781</v>
      </c>
      <c r="K7427">
        <v>126272</v>
      </c>
      <c r="L7427">
        <v>220</v>
      </c>
      <c r="M7427">
        <v>10289</v>
      </c>
      <c r="N7427">
        <v>4015</v>
      </c>
      <c r="O7427">
        <v>18</v>
      </c>
      <c r="P7427">
        <v>14542</v>
      </c>
      <c r="Q7427">
        <v>948</v>
      </c>
      <c r="R7427">
        <v>0</v>
      </c>
      <c r="S7427">
        <v>0</v>
      </c>
      <c r="T7427">
        <v>948</v>
      </c>
      <c r="U7427">
        <v>9926</v>
      </c>
      <c r="V7427">
        <v>25549</v>
      </c>
      <c r="W7427">
        <v>85299</v>
      </c>
      <c r="X7427">
        <v>110782</v>
      </c>
      <c r="Y7427">
        <v>0.11</v>
      </c>
      <c r="Z7427">
        <v>12</v>
      </c>
      <c r="AA7427">
        <v>112090</v>
      </c>
      <c r="AB7427">
        <v>1</v>
      </c>
      <c r="AC7427">
        <v>49.61</v>
      </c>
    </row>
    <row r="7428" spans="1:29" x14ac:dyDescent="0.3">
      <c r="A7428">
        <v>2017</v>
      </c>
      <c r="B7428">
        <v>1</v>
      </c>
      <c r="C7428" s="1">
        <v>42765</v>
      </c>
      <c r="D7428">
        <v>67500</v>
      </c>
      <c r="E7428">
        <v>21983</v>
      </c>
      <c r="F7428">
        <v>1510</v>
      </c>
      <c r="G7428">
        <v>4254</v>
      </c>
      <c r="H7428">
        <v>2050</v>
      </c>
      <c r="I7428">
        <v>20900</v>
      </c>
      <c r="J7428">
        <v>28714</v>
      </c>
      <c r="K7428">
        <v>118197</v>
      </c>
      <c r="L7428">
        <v>241</v>
      </c>
      <c r="M7428">
        <v>10289</v>
      </c>
      <c r="N7428">
        <v>4021</v>
      </c>
      <c r="O7428">
        <v>15</v>
      </c>
      <c r="P7428">
        <v>14565</v>
      </c>
      <c r="Q7428">
        <v>948</v>
      </c>
      <c r="R7428">
        <v>0</v>
      </c>
      <c r="S7428">
        <v>0</v>
      </c>
      <c r="T7428">
        <v>948</v>
      </c>
      <c r="U7428">
        <v>9807</v>
      </c>
      <c r="V7428">
        <v>23339</v>
      </c>
      <c r="W7428">
        <v>79411</v>
      </c>
      <c r="X7428">
        <v>102683</v>
      </c>
      <c r="Y7428">
        <v>0.12</v>
      </c>
      <c r="Z7428">
        <v>13</v>
      </c>
      <c r="AA7428">
        <v>104469</v>
      </c>
      <c r="AB7428">
        <v>2</v>
      </c>
      <c r="AC7428">
        <v>49.59</v>
      </c>
    </row>
    <row r="7429" spans="1:29" x14ac:dyDescent="0.3">
      <c r="A7429">
        <v>2017</v>
      </c>
      <c r="B7429">
        <v>1</v>
      </c>
      <c r="C7429" s="1">
        <v>42766</v>
      </c>
      <c r="D7429">
        <v>66100</v>
      </c>
      <c r="E7429">
        <v>18591</v>
      </c>
      <c r="F7429">
        <v>1420</v>
      </c>
      <c r="G7429">
        <v>4536</v>
      </c>
      <c r="H7429">
        <v>1036</v>
      </c>
      <c r="I7429">
        <v>20100</v>
      </c>
      <c r="J7429">
        <v>27092</v>
      </c>
      <c r="K7429">
        <v>111783</v>
      </c>
      <c r="L7429">
        <v>252</v>
      </c>
      <c r="M7429">
        <v>10289</v>
      </c>
      <c r="N7429">
        <v>4017</v>
      </c>
      <c r="O7429">
        <v>16</v>
      </c>
      <c r="P7429">
        <v>14575</v>
      </c>
      <c r="Q7429">
        <v>898</v>
      </c>
      <c r="R7429">
        <v>0</v>
      </c>
      <c r="S7429">
        <v>0</v>
      </c>
      <c r="T7429">
        <v>898</v>
      </c>
      <c r="U7429">
        <v>9620</v>
      </c>
      <c r="V7429">
        <v>21554</v>
      </c>
      <c r="W7429">
        <v>74819</v>
      </c>
      <c r="X7429">
        <v>96310</v>
      </c>
      <c r="Y7429">
        <v>0.13</v>
      </c>
      <c r="Z7429">
        <v>14</v>
      </c>
      <c r="AA7429">
        <v>98583</v>
      </c>
      <c r="AB7429">
        <v>2</v>
      </c>
      <c r="AC7429">
        <v>49.61</v>
      </c>
    </row>
    <row r="7430" spans="1:29" x14ac:dyDescent="0.3">
      <c r="A7430">
        <v>2017</v>
      </c>
      <c r="B7430">
        <v>2</v>
      </c>
      <c r="C7430" s="1">
        <v>42767</v>
      </c>
      <c r="D7430">
        <v>65900</v>
      </c>
      <c r="E7430">
        <v>17488</v>
      </c>
      <c r="F7430">
        <v>1350</v>
      </c>
      <c r="G7430">
        <v>4524</v>
      </c>
      <c r="H7430">
        <v>1033</v>
      </c>
      <c r="I7430">
        <v>19400</v>
      </c>
      <c r="J7430">
        <v>26307</v>
      </c>
      <c r="K7430">
        <v>109695</v>
      </c>
      <c r="L7430">
        <v>255</v>
      </c>
      <c r="M7430">
        <v>9885</v>
      </c>
      <c r="N7430">
        <v>4016</v>
      </c>
      <c r="O7430">
        <v>15</v>
      </c>
      <c r="P7430">
        <v>14171</v>
      </c>
      <c r="Q7430">
        <v>900</v>
      </c>
      <c r="R7430">
        <v>0</v>
      </c>
      <c r="S7430">
        <v>0</v>
      </c>
      <c r="T7430">
        <v>900</v>
      </c>
      <c r="U7430">
        <v>9594</v>
      </c>
      <c r="V7430">
        <v>21144</v>
      </c>
      <c r="W7430">
        <v>73542</v>
      </c>
      <c r="X7430">
        <v>94624</v>
      </c>
      <c r="Y7430">
        <v>0.13</v>
      </c>
      <c r="Z7430">
        <v>14</v>
      </c>
      <c r="AA7430">
        <v>96950</v>
      </c>
      <c r="AB7430">
        <v>2</v>
      </c>
      <c r="AC7430">
        <v>49.65</v>
      </c>
    </row>
    <row r="7431" spans="1:29" x14ac:dyDescent="0.3">
      <c r="A7431">
        <v>2017</v>
      </c>
      <c r="B7431">
        <v>2</v>
      </c>
      <c r="C7431" s="1">
        <v>42768</v>
      </c>
      <c r="D7431">
        <v>67600</v>
      </c>
      <c r="E7431">
        <v>18132</v>
      </c>
      <c r="F7431">
        <v>1330</v>
      </c>
      <c r="G7431">
        <v>4480</v>
      </c>
      <c r="H7431">
        <v>843</v>
      </c>
      <c r="I7431">
        <v>19000</v>
      </c>
      <c r="J7431">
        <v>25653</v>
      </c>
      <c r="K7431">
        <v>111385</v>
      </c>
      <c r="L7431">
        <v>213</v>
      </c>
      <c r="M7431">
        <v>10298</v>
      </c>
      <c r="N7431">
        <v>4023</v>
      </c>
      <c r="O7431">
        <v>15</v>
      </c>
      <c r="P7431">
        <v>14549</v>
      </c>
      <c r="Q7431">
        <v>897</v>
      </c>
      <c r="R7431">
        <v>1375</v>
      </c>
      <c r="S7431">
        <v>0</v>
      </c>
      <c r="T7431">
        <v>-478</v>
      </c>
      <c r="U7431">
        <v>9820</v>
      </c>
      <c r="V7431">
        <v>21234</v>
      </c>
      <c r="W7431">
        <v>76046</v>
      </c>
      <c r="X7431">
        <v>97314</v>
      </c>
      <c r="Y7431">
        <v>0.13</v>
      </c>
      <c r="Z7431">
        <v>13</v>
      </c>
      <c r="AA7431">
        <v>99106</v>
      </c>
      <c r="AB7431">
        <v>2</v>
      </c>
      <c r="AC7431">
        <v>49.66</v>
      </c>
    </row>
    <row r="7432" spans="1:29" x14ac:dyDescent="0.3">
      <c r="A7432">
        <v>2017</v>
      </c>
      <c r="B7432">
        <v>2</v>
      </c>
      <c r="C7432" s="1">
        <v>42769</v>
      </c>
      <c r="D7432">
        <v>69400</v>
      </c>
      <c r="E7432">
        <v>18802</v>
      </c>
      <c r="F7432">
        <v>1810</v>
      </c>
      <c r="G7432">
        <v>4406</v>
      </c>
      <c r="H7432">
        <v>518</v>
      </c>
      <c r="I7432">
        <v>18900</v>
      </c>
      <c r="J7432">
        <v>25634</v>
      </c>
      <c r="K7432">
        <v>113836</v>
      </c>
      <c r="L7432">
        <v>211</v>
      </c>
      <c r="M7432">
        <v>10290</v>
      </c>
      <c r="N7432">
        <v>4035</v>
      </c>
      <c r="O7432">
        <v>23</v>
      </c>
      <c r="P7432">
        <v>14559</v>
      </c>
      <c r="Q7432">
        <v>897</v>
      </c>
      <c r="R7432">
        <v>5043</v>
      </c>
      <c r="S7432">
        <v>0</v>
      </c>
      <c r="T7432">
        <v>-4146</v>
      </c>
      <c r="U7432">
        <v>10059</v>
      </c>
      <c r="V7432">
        <v>23829</v>
      </c>
      <c r="W7432">
        <v>79304</v>
      </c>
      <c r="X7432">
        <v>103423</v>
      </c>
      <c r="Y7432">
        <v>0.13</v>
      </c>
      <c r="Z7432">
        <v>9</v>
      </c>
      <c r="AA7432">
        <v>102173</v>
      </c>
      <c r="AB7432">
        <v>-1</v>
      </c>
      <c r="AC7432">
        <v>49.63</v>
      </c>
    </row>
    <row r="7433" spans="1:29" x14ac:dyDescent="0.3">
      <c r="A7433">
        <v>2017</v>
      </c>
      <c r="B7433">
        <v>2</v>
      </c>
      <c r="C7433" s="1">
        <v>42770</v>
      </c>
      <c r="D7433">
        <v>72300</v>
      </c>
      <c r="E7433">
        <v>26467</v>
      </c>
      <c r="F7433">
        <v>3480</v>
      </c>
      <c r="G7433">
        <v>4304</v>
      </c>
      <c r="H7433">
        <v>507</v>
      </c>
      <c r="I7433">
        <v>18800</v>
      </c>
      <c r="J7433">
        <v>27091</v>
      </c>
      <c r="K7433">
        <v>125858</v>
      </c>
      <c r="L7433">
        <v>210</v>
      </c>
      <c r="M7433">
        <v>9920</v>
      </c>
      <c r="N7433">
        <v>4024</v>
      </c>
      <c r="O7433">
        <v>15</v>
      </c>
      <c r="P7433">
        <v>14170</v>
      </c>
      <c r="Q7433">
        <v>898</v>
      </c>
      <c r="R7433">
        <v>5043</v>
      </c>
      <c r="S7433">
        <v>0</v>
      </c>
      <c r="T7433">
        <v>-4145</v>
      </c>
      <c r="U7433">
        <v>10445</v>
      </c>
      <c r="V7433">
        <v>26061</v>
      </c>
      <c r="W7433">
        <v>89483</v>
      </c>
      <c r="X7433">
        <v>115833</v>
      </c>
      <c r="Y7433">
        <v>0.11</v>
      </c>
      <c r="Z7433">
        <v>8</v>
      </c>
      <c r="AA7433">
        <v>114260</v>
      </c>
      <c r="AB7433">
        <v>-1</v>
      </c>
      <c r="AC7433">
        <v>49.53</v>
      </c>
    </row>
    <row r="7434" spans="1:29" x14ac:dyDescent="0.3">
      <c r="A7434">
        <v>2017</v>
      </c>
      <c r="B7434">
        <v>2</v>
      </c>
      <c r="C7434" s="1">
        <v>42771</v>
      </c>
      <c r="D7434">
        <v>76900</v>
      </c>
      <c r="E7434">
        <v>41809</v>
      </c>
      <c r="F7434">
        <v>3250</v>
      </c>
      <c r="G7434">
        <v>4130</v>
      </c>
      <c r="H7434">
        <v>504</v>
      </c>
      <c r="I7434">
        <v>18300</v>
      </c>
      <c r="J7434">
        <v>26184</v>
      </c>
      <c r="K7434">
        <v>144893</v>
      </c>
      <c r="L7434">
        <v>211</v>
      </c>
      <c r="M7434">
        <v>10289</v>
      </c>
      <c r="N7434">
        <v>4025</v>
      </c>
      <c r="O7434">
        <v>16</v>
      </c>
      <c r="P7434">
        <v>14542</v>
      </c>
      <c r="Q7434">
        <v>898</v>
      </c>
      <c r="R7434">
        <v>5502</v>
      </c>
      <c r="S7434">
        <v>0</v>
      </c>
      <c r="T7434">
        <v>-4604</v>
      </c>
      <c r="U7434">
        <v>11057</v>
      </c>
      <c r="V7434">
        <v>25691</v>
      </c>
      <c r="W7434">
        <v>108941</v>
      </c>
      <c r="X7434">
        <v>134954</v>
      </c>
      <c r="Y7434">
        <v>0.1</v>
      </c>
      <c r="Z7434">
        <v>7</v>
      </c>
      <c r="AA7434">
        <v>133688</v>
      </c>
      <c r="AB7434">
        <v>-1</v>
      </c>
      <c r="AC7434">
        <v>49.34</v>
      </c>
    </row>
    <row r="7435" spans="1:29" x14ac:dyDescent="0.3">
      <c r="A7435">
        <v>2017</v>
      </c>
      <c r="B7435">
        <v>2</v>
      </c>
      <c r="C7435" s="1">
        <v>42772</v>
      </c>
      <c r="D7435">
        <v>81600</v>
      </c>
      <c r="E7435">
        <v>54069</v>
      </c>
      <c r="F7435">
        <v>5210</v>
      </c>
      <c r="G7435">
        <v>4091</v>
      </c>
      <c r="H7435">
        <v>690</v>
      </c>
      <c r="I7435">
        <v>17600</v>
      </c>
      <c r="J7435">
        <v>27591</v>
      </c>
      <c r="K7435">
        <v>163260</v>
      </c>
      <c r="L7435">
        <v>216</v>
      </c>
      <c r="M7435">
        <v>10299</v>
      </c>
      <c r="N7435">
        <v>4052</v>
      </c>
      <c r="O7435">
        <v>15</v>
      </c>
      <c r="P7435">
        <v>14582</v>
      </c>
      <c r="Q7435">
        <v>898</v>
      </c>
      <c r="R7435">
        <v>10774</v>
      </c>
      <c r="S7435">
        <v>0</v>
      </c>
      <c r="T7435">
        <v>-9875</v>
      </c>
      <c r="U7435">
        <v>11682</v>
      </c>
      <c r="V7435">
        <v>31110</v>
      </c>
      <c r="W7435">
        <v>126752</v>
      </c>
      <c r="X7435">
        <v>158554</v>
      </c>
      <c r="Y7435">
        <v>0.09</v>
      </c>
      <c r="Z7435">
        <v>3</v>
      </c>
      <c r="AA7435">
        <v>153302</v>
      </c>
      <c r="AB7435">
        <v>-3</v>
      </c>
      <c r="AC7435">
        <v>49.05</v>
      </c>
    </row>
    <row r="7436" spans="1:29" x14ac:dyDescent="0.3">
      <c r="A7436">
        <v>2017</v>
      </c>
      <c r="B7436">
        <v>2</v>
      </c>
      <c r="C7436" s="1">
        <v>42773</v>
      </c>
      <c r="D7436">
        <v>89800</v>
      </c>
      <c r="E7436">
        <v>85027</v>
      </c>
      <c r="F7436">
        <v>15700</v>
      </c>
      <c r="G7436">
        <v>4073</v>
      </c>
      <c r="H7436">
        <v>1039</v>
      </c>
      <c r="I7436">
        <v>17000</v>
      </c>
      <c r="J7436">
        <v>37812</v>
      </c>
      <c r="K7436">
        <v>212639</v>
      </c>
      <c r="L7436">
        <v>205</v>
      </c>
      <c r="M7436">
        <v>10298</v>
      </c>
      <c r="N7436">
        <v>4080</v>
      </c>
      <c r="O7436">
        <v>15</v>
      </c>
      <c r="P7436">
        <v>14598</v>
      </c>
      <c r="Q7436">
        <v>898</v>
      </c>
      <c r="R7436">
        <v>12837</v>
      </c>
      <c r="S7436">
        <v>0</v>
      </c>
      <c r="T7436">
        <v>-11938</v>
      </c>
      <c r="U7436">
        <v>12772</v>
      </c>
      <c r="V7436">
        <v>43747</v>
      </c>
      <c r="W7436">
        <v>165397</v>
      </c>
      <c r="X7436">
        <v>209980</v>
      </c>
      <c r="Y7436">
        <v>7.0000000000000007E-2</v>
      </c>
      <c r="Z7436">
        <v>1</v>
      </c>
      <c r="AA7436">
        <v>203380</v>
      </c>
      <c r="AB7436">
        <v>-3</v>
      </c>
      <c r="AC7436">
        <v>48.6</v>
      </c>
    </row>
    <row r="7437" spans="1:29" x14ac:dyDescent="0.3">
      <c r="A7437">
        <v>2017</v>
      </c>
      <c r="B7437">
        <v>2</v>
      </c>
      <c r="C7437" s="1">
        <v>42774</v>
      </c>
      <c r="D7437">
        <v>95200</v>
      </c>
      <c r="E7437">
        <v>139440</v>
      </c>
      <c r="F7437">
        <v>19900</v>
      </c>
      <c r="G7437">
        <v>3925</v>
      </c>
      <c r="H7437">
        <v>1627</v>
      </c>
      <c r="I7437">
        <v>17100</v>
      </c>
      <c r="J7437">
        <v>42552</v>
      </c>
      <c r="K7437">
        <v>277192</v>
      </c>
      <c r="L7437">
        <v>203</v>
      </c>
      <c r="M7437">
        <v>10294</v>
      </c>
      <c r="N7437">
        <v>4087</v>
      </c>
      <c r="O7437">
        <v>19</v>
      </c>
      <c r="P7437">
        <v>14603</v>
      </c>
      <c r="Q7437">
        <v>898</v>
      </c>
      <c r="R7437">
        <v>11003</v>
      </c>
      <c r="S7437">
        <v>0</v>
      </c>
      <c r="T7437">
        <v>-10105</v>
      </c>
      <c r="U7437">
        <v>13491</v>
      </c>
      <c r="V7437">
        <v>48008</v>
      </c>
      <c r="W7437">
        <v>223979</v>
      </c>
      <c r="X7437">
        <v>272694</v>
      </c>
      <c r="Y7437">
        <v>0.05</v>
      </c>
      <c r="Z7437">
        <v>2</v>
      </c>
      <c r="AA7437">
        <v>267592</v>
      </c>
      <c r="AB7437">
        <v>-2</v>
      </c>
      <c r="AC7437">
        <v>48</v>
      </c>
    </row>
    <row r="7438" spans="1:29" x14ac:dyDescent="0.3">
      <c r="A7438">
        <v>2017</v>
      </c>
      <c r="B7438">
        <v>2</v>
      </c>
      <c r="C7438" s="1">
        <v>42775</v>
      </c>
      <c r="D7438">
        <v>96200</v>
      </c>
      <c r="E7438">
        <v>159337</v>
      </c>
      <c r="F7438">
        <v>17200</v>
      </c>
      <c r="G7438">
        <v>3824</v>
      </c>
      <c r="H7438">
        <v>2053</v>
      </c>
      <c r="I7438">
        <v>18400</v>
      </c>
      <c r="J7438">
        <v>41477</v>
      </c>
      <c r="K7438">
        <v>297014</v>
      </c>
      <c r="L7438">
        <v>211</v>
      </c>
      <c r="M7438">
        <v>10290</v>
      </c>
      <c r="N7438">
        <v>4102</v>
      </c>
      <c r="O7438">
        <v>18</v>
      </c>
      <c r="P7438">
        <v>14621</v>
      </c>
      <c r="Q7438">
        <v>898</v>
      </c>
      <c r="R7438">
        <v>13754</v>
      </c>
      <c r="S7438">
        <v>0</v>
      </c>
      <c r="T7438">
        <v>-12855</v>
      </c>
      <c r="U7438">
        <v>13624</v>
      </c>
      <c r="V7438">
        <v>48835</v>
      </c>
      <c r="W7438">
        <v>245513</v>
      </c>
      <c r="X7438">
        <v>295248</v>
      </c>
      <c r="Y7438">
        <v>0.05</v>
      </c>
      <c r="Z7438">
        <v>1</v>
      </c>
      <c r="AA7438">
        <v>287792</v>
      </c>
      <c r="AB7438">
        <v>-3</v>
      </c>
      <c r="AC7438">
        <v>47.39</v>
      </c>
    </row>
    <row r="7439" spans="1:29" x14ac:dyDescent="0.3">
      <c r="A7439">
        <v>2017</v>
      </c>
      <c r="B7439">
        <v>2</v>
      </c>
      <c r="C7439" s="1">
        <v>42776</v>
      </c>
      <c r="D7439">
        <v>94000</v>
      </c>
      <c r="E7439">
        <v>208663</v>
      </c>
      <c r="F7439">
        <v>36400</v>
      </c>
      <c r="G7439">
        <v>3988</v>
      </c>
      <c r="H7439">
        <v>2172</v>
      </c>
      <c r="I7439">
        <v>20000</v>
      </c>
      <c r="J7439">
        <v>62560</v>
      </c>
      <c r="K7439">
        <v>365223</v>
      </c>
      <c r="L7439">
        <v>211</v>
      </c>
      <c r="M7439">
        <v>10291</v>
      </c>
      <c r="N7439">
        <v>4108</v>
      </c>
      <c r="O7439">
        <v>19</v>
      </c>
      <c r="P7439">
        <v>14629</v>
      </c>
      <c r="Q7439">
        <v>848</v>
      </c>
      <c r="R7439">
        <v>16734</v>
      </c>
      <c r="S7439">
        <v>0</v>
      </c>
      <c r="T7439">
        <v>-15885</v>
      </c>
      <c r="U7439">
        <v>13331</v>
      </c>
      <c r="V7439">
        <v>71587</v>
      </c>
      <c r="W7439">
        <v>293780</v>
      </c>
      <c r="X7439">
        <v>366479</v>
      </c>
      <c r="Y7439">
        <v>0.04</v>
      </c>
      <c r="Z7439">
        <v>0</v>
      </c>
      <c r="AA7439">
        <v>357265</v>
      </c>
      <c r="AB7439">
        <v>-3</v>
      </c>
      <c r="AC7439">
        <v>46.67</v>
      </c>
    </row>
    <row r="7440" spans="1:29" x14ac:dyDescent="0.3">
      <c r="A7440">
        <v>2017</v>
      </c>
      <c r="B7440">
        <v>2</v>
      </c>
      <c r="C7440" s="1">
        <v>42777</v>
      </c>
      <c r="D7440">
        <v>91600</v>
      </c>
      <c r="E7440">
        <v>242456</v>
      </c>
      <c r="F7440">
        <v>14000</v>
      </c>
      <c r="G7440">
        <v>4401</v>
      </c>
      <c r="H7440">
        <v>3623</v>
      </c>
      <c r="I7440">
        <v>22500</v>
      </c>
      <c r="J7440">
        <v>44524</v>
      </c>
      <c r="K7440">
        <v>378580</v>
      </c>
      <c r="L7440">
        <v>209</v>
      </c>
      <c r="M7440">
        <v>10279</v>
      </c>
      <c r="N7440">
        <v>4137</v>
      </c>
      <c r="O7440">
        <v>15</v>
      </c>
      <c r="P7440">
        <v>14640</v>
      </c>
      <c r="Q7440">
        <v>848</v>
      </c>
      <c r="R7440">
        <v>11461</v>
      </c>
      <c r="S7440">
        <v>0</v>
      </c>
      <c r="T7440">
        <v>-10614</v>
      </c>
      <c r="U7440">
        <v>13012</v>
      </c>
      <c r="V7440">
        <v>49794</v>
      </c>
      <c r="W7440">
        <v>324016</v>
      </c>
      <c r="X7440">
        <v>374553</v>
      </c>
      <c r="Y7440">
        <v>0.04</v>
      </c>
      <c r="Z7440">
        <v>1</v>
      </c>
      <c r="AA7440">
        <v>368397</v>
      </c>
      <c r="AB7440">
        <v>-2</v>
      </c>
      <c r="AC7440">
        <v>45.97</v>
      </c>
    </row>
    <row r="7441" spans="1:29" x14ac:dyDescent="0.3">
      <c r="A7441">
        <v>2017</v>
      </c>
      <c r="B7441">
        <v>2</v>
      </c>
      <c r="C7441" s="1">
        <v>42778</v>
      </c>
      <c r="D7441">
        <v>91500</v>
      </c>
      <c r="E7441">
        <v>228822</v>
      </c>
      <c r="F7441">
        <v>8030</v>
      </c>
      <c r="G7441">
        <v>4575</v>
      </c>
      <c r="H7441">
        <v>4957</v>
      </c>
      <c r="I7441">
        <v>27000</v>
      </c>
      <c r="J7441">
        <v>44562</v>
      </c>
      <c r="K7441">
        <v>364884</v>
      </c>
      <c r="L7441">
        <v>206</v>
      </c>
      <c r="M7441">
        <v>10297</v>
      </c>
      <c r="N7441">
        <v>4127</v>
      </c>
      <c r="O7441">
        <v>20</v>
      </c>
      <c r="P7441">
        <v>14650</v>
      </c>
      <c r="Q7441">
        <v>848</v>
      </c>
      <c r="R7441">
        <v>8023</v>
      </c>
      <c r="S7441">
        <v>0</v>
      </c>
      <c r="T7441">
        <v>-7175</v>
      </c>
      <c r="U7441">
        <v>12999</v>
      </c>
      <c r="V7441">
        <v>47574</v>
      </c>
      <c r="W7441">
        <v>309332</v>
      </c>
      <c r="X7441">
        <v>357409</v>
      </c>
      <c r="Y7441">
        <v>0.04</v>
      </c>
      <c r="Z7441">
        <v>2</v>
      </c>
      <c r="AA7441">
        <v>353247</v>
      </c>
      <c r="AB7441">
        <v>-1</v>
      </c>
      <c r="AC7441">
        <v>45.35</v>
      </c>
    </row>
    <row r="7442" spans="1:29" x14ac:dyDescent="0.3">
      <c r="A7442">
        <v>2017</v>
      </c>
      <c r="B7442">
        <v>2</v>
      </c>
      <c r="C7442" s="1">
        <v>42779</v>
      </c>
      <c r="D7442">
        <v>88400</v>
      </c>
      <c r="E7442">
        <v>193054</v>
      </c>
      <c r="F7442">
        <v>5790</v>
      </c>
      <c r="G7442">
        <v>4597</v>
      </c>
      <c r="H7442">
        <v>4947</v>
      </c>
      <c r="I7442">
        <v>31300</v>
      </c>
      <c r="J7442">
        <v>46634</v>
      </c>
      <c r="K7442">
        <v>328088</v>
      </c>
      <c r="L7442">
        <v>213</v>
      </c>
      <c r="M7442">
        <v>10055</v>
      </c>
      <c r="N7442">
        <v>4184</v>
      </c>
      <c r="O7442">
        <v>15</v>
      </c>
      <c r="P7442">
        <v>14467</v>
      </c>
      <c r="Q7442">
        <v>848</v>
      </c>
      <c r="R7442">
        <v>6189</v>
      </c>
      <c r="S7442">
        <v>0</v>
      </c>
      <c r="T7442">
        <v>-5341</v>
      </c>
      <c r="U7442">
        <v>12586</v>
      </c>
      <c r="V7442">
        <v>48225</v>
      </c>
      <c r="W7442">
        <v>270363</v>
      </c>
      <c r="X7442">
        <v>318962</v>
      </c>
      <c r="Y7442">
        <v>0.04</v>
      </c>
      <c r="Z7442">
        <v>3</v>
      </c>
      <c r="AA7442">
        <v>315864</v>
      </c>
      <c r="AB7442">
        <v>-1</v>
      </c>
      <c r="AC7442">
        <v>44.83</v>
      </c>
    </row>
    <row r="7443" spans="1:29" x14ac:dyDescent="0.3">
      <c r="A7443">
        <v>2017</v>
      </c>
      <c r="B7443">
        <v>2</v>
      </c>
      <c r="C7443" s="1">
        <v>42780</v>
      </c>
      <c r="D7443">
        <v>83400</v>
      </c>
      <c r="E7443">
        <v>186064</v>
      </c>
      <c r="F7443">
        <v>4540</v>
      </c>
      <c r="G7443">
        <v>4592</v>
      </c>
      <c r="H7443">
        <v>4903</v>
      </c>
      <c r="I7443">
        <v>33100</v>
      </c>
      <c r="J7443">
        <v>47135</v>
      </c>
      <c r="K7443">
        <v>316599</v>
      </c>
      <c r="L7443">
        <v>226</v>
      </c>
      <c r="M7443">
        <v>9814</v>
      </c>
      <c r="N7443">
        <v>4213</v>
      </c>
      <c r="O7443">
        <v>18</v>
      </c>
      <c r="P7443">
        <v>14270</v>
      </c>
      <c r="Q7443">
        <v>848</v>
      </c>
      <c r="R7443">
        <v>3438</v>
      </c>
      <c r="S7443">
        <v>0</v>
      </c>
      <c r="T7443">
        <v>-2590</v>
      </c>
      <c r="U7443">
        <v>11921</v>
      </c>
      <c r="V7443">
        <v>46470</v>
      </c>
      <c r="W7443">
        <v>258268</v>
      </c>
      <c r="X7443">
        <v>304919</v>
      </c>
      <c r="Y7443">
        <v>0.04</v>
      </c>
      <c r="Z7443">
        <v>4</v>
      </c>
      <c r="AA7443">
        <v>303417</v>
      </c>
      <c r="AB7443">
        <v>0</v>
      </c>
      <c r="AC7443">
        <v>44.37</v>
      </c>
    </row>
    <row r="7444" spans="1:29" x14ac:dyDescent="0.3">
      <c r="A7444">
        <v>2017</v>
      </c>
      <c r="B7444">
        <v>2</v>
      </c>
      <c r="C7444" s="1">
        <v>42781</v>
      </c>
      <c r="D7444">
        <v>81800</v>
      </c>
      <c r="E7444">
        <v>197399</v>
      </c>
      <c r="F7444">
        <v>3750</v>
      </c>
      <c r="G7444">
        <v>4588</v>
      </c>
      <c r="H7444">
        <v>4851</v>
      </c>
      <c r="I7444">
        <v>33400</v>
      </c>
      <c r="J7444">
        <v>46589</v>
      </c>
      <c r="K7444">
        <v>325788</v>
      </c>
      <c r="L7444">
        <v>230</v>
      </c>
      <c r="M7444">
        <v>8992</v>
      </c>
      <c r="N7444">
        <v>4126</v>
      </c>
      <c r="O7444">
        <v>10</v>
      </c>
      <c r="P7444">
        <v>13358</v>
      </c>
      <c r="Q7444">
        <v>848</v>
      </c>
      <c r="R7444">
        <v>0</v>
      </c>
      <c r="S7444">
        <v>0</v>
      </c>
      <c r="T7444">
        <v>848</v>
      </c>
      <c r="U7444">
        <v>11708</v>
      </c>
      <c r="V7444">
        <v>44388</v>
      </c>
      <c r="W7444">
        <v>267253</v>
      </c>
      <c r="X7444">
        <v>311582</v>
      </c>
      <c r="Y7444">
        <v>0.04</v>
      </c>
      <c r="Z7444">
        <v>4</v>
      </c>
      <c r="AA7444">
        <v>312074</v>
      </c>
      <c r="AB7444">
        <v>0</v>
      </c>
      <c r="AC7444">
        <v>43.92</v>
      </c>
    </row>
    <row r="7445" spans="1:29" x14ac:dyDescent="0.3">
      <c r="A7445">
        <v>2017</v>
      </c>
      <c r="B7445">
        <v>2</v>
      </c>
      <c r="C7445" s="1">
        <v>42782</v>
      </c>
      <c r="D7445">
        <v>82100</v>
      </c>
      <c r="E7445">
        <v>193325</v>
      </c>
      <c r="F7445">
        <v>3450</v>
      </c>
      <c r="G7445">
        <v>4505</v>
      </c>
      <c r="H7445">
        <v>4872</v>
      </c>
      <c r="I7445">
        <v>31800</v>
      </c>
      <c r="J7445">
        <v>44627</v>
      </c>
      <c r="K7445">
        <v>320052</v>
      </c>
      <c r="L7445">
        <v>237</v>
      </c>
      <c r="M7445">
        <v>8493</v>
      </c>
      <c r="N7445">
        <v>4138</v>
      </c>
      <c r="O7445">
        <v>25</v>
      </c>
      <c r="P7445">
        <v>12893</v>
      </c>
      <c r="Q7445">
        <v>848</v>
      </c>
      <c r="R7445">
        <v>458</v>
      </c>
      <c r="S7445">
        <v>0</v>
      </c>
      <c r="T7445">
        <v>390</v>
      </c>
      <c r="U7445">
        <v>11748</v>
      </c>
      <c r="V7445">
        <v>43229</v>
      </c>
      <c r="W7445">
        <v>263567</v>
      </c>
      <c r="X7445">
        <v>306770</v>
      </c>
      <c r="Y7445">
        <v>0.04</v>
      </c>
      <c r="Z7445">
        <v>4</v>
      </c>
      <c r="AA7445">
        <v>306996</v>
      </c>
      <c r="AB7445">
        <v>0</v>
      </c>
      <c r="AC7445">
        <v>43.51</v>
      </c>
    </row>
    <row r="7446" spans="1:29" x14ac:dyDescent="0.3">
      <c r="A7446">
        <v>2017</v>
      </c>
      <c r="B7446">
        <v>2</v>
      </c>
      <c r="C7446" s="1">
        <v>42783</v>
      </c>
      <c r="D7446">
        <v>82200</v>
      </c>
      <c r="E7446">
        <v>196497</v>
      </c>
      <c r="F7446">
        <v>3350</v>
      </c>
      <c r="G7446">
        <v>4535</v>
      </c>
      <c r="H7446">
        <v>4976</v>
      </c>
      <c r="I7446">
        <v>32800</v>
      </c>
      <c r="J7446">
        <v>45661</v>
      </c>
      <c r="K7446">
        <v>324358</v>
      </c>
      <c r="L7446">
        <v>227</v>
      </c>
      <c r="M7446">
        <v>6487</v>
      </c>
      <c r="N7446">
        <v>4161</v>
      </c>
      <c r="O7446">
        <v>13</v>
      </c>
      <c r="P7446">
        <v>10888</v>
      </c>
      <c r="Q7446">
        <v>848</v>
      </c>
      <c r="R7446">
        <v>1605</v>
      </c>
      <c r="S7446">
        <v>0</v>
      </c>
      <c r="T7446">
        <v>-756</v>
      </c>
      <c r="U7446">
        <v>11762</v>
      </c>
      <c r="V7446">
        <v>47026</v>
      </c>
      <c r="W7446">
        <v>267147</v>
      </c>
      <c r="X7446">
        <v>314226</v>
      </c>
      <c r="Y7446">
        <v>0.03</v>
      </c>
      <c r="Z7446">
        <v>3</v>
      </c>
      <c r="AA7446">
        <v>313787</v>
      </c>
      <c r="AB7446">
        <v>0</v>
      </c>
      <c r="AC7446">
        <v>43.1</v>
      </c>
    </row>
    <row r="7447" spans="1:29" x14ac:dyDescent="0.3">
      <c r="A7447">
        <v>2017</v>
      </c>
      <c r="B7447">
        <v>2</v>
      </c>
      <c r="C7447" s="1">
        <v>42784</v>
      </c>
      <c r="D7447">
        <v>82300</v>
      </c>
      <c r="E7447">
        <v>202925</v>
      </c>
      <c r="F7447">
        <v>3420</v>
      </c>
      <c r="G7447">
        <v>4594</v>
      </c>
      <c r="H7447">
        <v>4939</v>
      </c>
      <c r="I7447">
        <v>34500</v>
      </c>
      <c r="J7447">
        <v>47453</v>
      </c>
      <c r="K7447">
        <v>332678</v>
      </c>
      <c r="L7447">
        <v>212</v>
      </c>
      <c r="M7447">
        <v>3297</v>
      </c>
      <c r="N7447">
        <v>4158</v>
      </c>
      <c r="O7447">
        <v>18</v>
      </c>
      <c r="P7447">
        <v>7685</v>
      </c>
      <c r="Q7447">
        <v>847</v>
      </c>
      <c r="R7447">
        <v>1605</v>
      </c>
      <c r="S7447">
        <v>0</v>
      </c>
      <c r="T7447">
        <v>-757</v>
      </c>
      <c r="U7447">
        <v>11775</v>
      </c>
      <c r="V7447">
        <v>52036</v>
      </c>
      <c r="W7447">
        <v>273662</v>
      </c>
      <c r="X7447">
        <v>325751</v>
      </c>
      <c r="Y7447">
        <v>0.02</v>
      </c>
      <c r="Z7447">
        <v>2</v>
      </c>
      <c r="AA7447">
        <v>325312</v>
      </c>
      <c r="AB7447">
        <v>0</v>
      </c>
      <c r="AC7447">
        <v>42.69</v>
      </c>
    </row>
    <row r="7448" spans="1:29" x14ac:dyDescent="0.3">
      <c r="A7448">
        <v>2017</v>
      </c>
      <c r="B7448">
        <v>2</v>
      </c>
      <c r="C7448" s="1">
        <v>42785</v>
      </c>
      <c r="D7448">
        <v>82000</v>
      </c>
      <c r="E7448">
        <v>190182</v>
      </c>
      <c r="F7448">
        <v>3100</v>
      </c>
      <c r="G7448">
        <v>4608</v>
      </c>
      <c r="H7448">
        <v>4114</v>
      </c>
      <c r="I7448">
        <v>35500</v>
      </c>
      <c r="J7448">
        <v>47322</v>
      </c>
      <c r="K7448">
        <v>319504</v>
      </c>
      <c r="L7448">
        <v>205</v>
      </c>
      <c r="M7448">
        <v>3290</v>
      </c>
      <c r="N7448">
        <v>4143</v>
      </c>
      <c r="O7448">
        <v>19</v>
      </c>
      <c r="P7448">
        <v>7656</v>
      </c>
      <c r="Q7448">
        <v>848</v>
      </c>
      <c r="R7448">
        <v>2292</v>
      </c>
      <c r="S7448">
        <v>0</v>
      </c>
      <c r="T7448">
        <v>-1444</v>
      </c>
      <c r="U7448">
        <v>11735</v>
      </c>
      <c r="V7448">
        <v>52339</v>
      </c>
      <c r="W7448">
        <v>260851</v>
      </c>
      <c r="X7448">
        <v>313292</v>
      </c>
      <c r="Y7448">
        <v>0.02</v>
      </c>
      <c r="Z7448">
        <v>2</v>
      </c>
      <c r="AA7448">
        <v>312454</v>
      </c>
      <c r="AB7448">
        <v>0</v>
      </c>
      <c r="AC7448">
        <v>42.33</v>
      </c>
    </row>
    <row r="7449" spans="1:29" x14ac:dyDescent="0.3">
      <c r="A7449">
        <v>2017</v>
      </c>
      <c r="B7449">
        <v>2</v>
      </c>
      <c r="C7449" s="1">
        <v>42786</v>
      </c>
      <c r="D7449">
        <v>82100</v>
      </c>
      <c r="E7449">
        <v>177434</v>
      </c>
      <c r="F7449">
        <v>8540</v>
      </c>
      <c r="G7449">
        <v>4646</v>
      </c>
      <c r="H7449">
        <v>2527</v>
      </c>
      <c r="I7449">
        <v>35800</v>
      </c>
      <c r="J7449">
        <v>51513</v>
      </c>
      <c r="K7449">
        <v>311047</v>
      </c>
      <c r="L7449">
        <v>185</v>
      </c>
      <c r="M7449">
        <v>3289</v>
      </c>
      <c r="N7449">
        <v>4136</v>
      </c>
      <c r="O7449">
        <v>15</v>
      </c>
      <c r="P7449">
        <v>7625</v>
      </c>
      <c r="Q7449">
        <v>848</v>
      </c>
      <c r="R7449">
        <v>10774</v>
      </c>
      <c r="S7449">
        <v>0</v>
      </c>
      <c r="T7449">
        <v>-9925</v>
      </c>
      <c r="U7449">
        <v>11748</v>
      </c>
      <c r="V7449">
        <v>62088</v>
      </c>
      <c r="W7449">
        <v>250565</v>
      </c>
      <c r="X7449">
        <v>313348</v>
      </c>
      <c r="Y7449">
        <v>0.02</v>
      </c>
      <c r="Z7449">
        <v>-1</v>
      </c>
      <c r="AA7449">
        <v>307591</v>
      </c>
      <c r="AB7449">
        <v>-2</v>
      </c>
      <c r="AC7449">
        <v>41.99</v>
      </c>
    </row>
    <row r="7450" spans="1:29" x14ac:dyDescent="0.3">
      <c r="A7450">
        <v>2017</v>
      </c>
      <c r="B7450">
        <v>2</v>
      </c>
      <c r="C7450" s="1">
        <v>42787</v>
      </c>
      <c r="D7450">
        <v>82500</v>
      </c>
      <c r="E7450">
        <v>219605</v>
      </c>
      <c r="F7450">
        <v>18900</v>
      </c>
      <c r="G7450">
        <v>4697</v>
      </c>
      <c r="H7450">
        <v>2087</v>
      </c>
      <c r="I7450">
        <v>36700</v>
      </c>
      <c r="J7450">
        <v>62384</v>
      </c>
      <c r="K7450">
        <v>364489</v>
      </c>
      <c r="L7450">
        <v>187</v>
      </c>
      <c r="M7450">
        <v>3290</v>
      </c>
      <c r="N7450">
        <v>3965</v>
      </c>
      <c r="O7450">
        <v>13</v>
      </c>
      <c r="P7450">
        <v>7455</v>
      </c>
      <c r="Q7450">
        <v>898</v>
      </c>
      <c r="R7450">
        <v>13066</v>
      </c>
      <c r="S7450">
        <v>0</v>
      </c>
      <c r="T7450">
        <v>-12168</v>
      </c>
      <c r="U7450">
        <v>11802</v>
      </c>
      <c r="V7450">
        <v>74640</v>
      </c>
      <c r="W7450">
        <v>293710</v>
      </c>
      <c r="X7450">
        <v>369202</v>
      </c>
      <c r="Y7450">
        <v>0.02</v>
      </c>
      <c r="Z7450">
        <v>-1</v>
      </c>
      <c r="AA7450">
        <v>362145</v>
      </c>
      <c r="AB7450">
        <v>-2</v>
      </c>
      <c r="AC7450">
        <v>41.56</v>
      </c>
    </row>
    <row r="7451" spans="1:29" x14ac:dyDescent="0.3">
      <c r="A7451">
        <v>2017</v>
      </c>
      <c r="B7451">
        <v>2</v>
      </c>
      <c r="C7451" s="1">
        <v>42788</v>
      </c>
      <c r="D7451">
        <v>81600</v>
      </c>
      <c r="E7451">
        <v>227863</v>
      </c>
      <c r="F7451">
        <v>10300</v>
      </c>
      <c r="G7451">
        <v>4716</v>
      </c>
      <c r="H7451">
        <v>3676</v>
      </c>
      <c r="I7451">
        <v>39600</v>
      </c>
      <c r="J7451">
        <v>58292</v>
      </c>
      <c r="K7451">
        <v>367755</v>
      </c>
      <c r="L7451">
        <v>202</v>
      </c>
      <c r="M7451">
        <v>3290</v>
      </c>
      <c r="N7451">
        <v>3529</v>
      </c>
      <c r="O7451">
        <v>19</v>
      </c>
      <c r="P7451">
        <v>7040</v>
      </c>
      <c r="Q7451">
        <v>898</v>
      </c>
      <c r="R7451">
        <v>11920</v>
      </c>
      <c r="S7451">
        <v>0</v>
      </c>
      <c r="T7451">
        <v>-11022</v>
      </c>
      <c r="U7451">
        <v>11682</v>
      </c>
      <c r="V7451">
        <v>70098</v>
      </c>
      <c r="W7451">
        <v>300867</v>
      </c>
      <c r="X7451">
        <v>371737</v>
      </c>
      <c r="Y7451">
        <v>0.02</v>
      </c>
      <c r="Z7451">
        <v>-1</v>
      </c>
      <c r="AA7451">
        <v>365344</v>
      </c>
      <c r="AB7451">
        <v>-2</v>
      </c>
      <c r="AC7451">
        <v>41.15</v>
      </c>
    </row>
    <row r="7452" spans="1:29" x14ac:dyDescent="0.3">
      <c r="A7452">
        <v>2017</v>
      </c>
      <c r="B7452">
        <v>2</v>
      </c>
      <c r="C7452" s="1">
        <v>42789</v>
      </c>
      <c r="D7452">
        <v>80900</v>
      </c>
      <c r="E7452">
        <v>196175</v>
      </c>
      <c r="F7452">
        <v>6590</v>
      </c>
      <c r="G7452">
        <v>4665</v>
      </c>
      <c r="H7452">
        <v>4969</v>
      </c>
      <c r="I7452">
        <v>40200</v>
      </c>
      <c r="J7452">
        <v>56424</v>
      </c>
      <c r="K7452">
        <v>333499</v>
      </c>
      <c r="L7452">
        <v>210</v>
      </c>
      <c r="M7452">
        <v>3333</v>
      </c>
      <c r="N7452">
        <v>3608</v>
      </c>
      <c r="O7452">
        <v>18</v>
      </c>
      <c r="P7452">
        <v>7168</v>
      </c>
      <c r="Q7452">
        <v>898</v>
      </c>
      <c r="R7452">
        <v>11920</v>
      </c>
      <c r="S7452">
        <v>0</v>
      </c>
      <c r="T7452">
        <v>-11021</v>
      </c>
      <c r="U7452">
        <v>11589</v>
      </c>
      <c r="V7452">
        <v>68008</v>
      </c>
      <c r="W7452">
        <v>268572</v>
      </c>
      <c r="X7452">
        <v>337352</v>
      </c>
      <c r="Y7452">
        <v>0.02</v>
      </c>
      <c r="Z7452">
        <v>-1</v>
      </c>
      <c r="AA7452">
        <v>330959</v>
      </c>
      <c r="AB7452">
        <v>-2</v>
      </c>
      <c r="AC7452">
        <v>40.83</v>
      </c>
    </row>
    <row r="7453" spans="1:29" x14ac:dyDescent="0.3">
      <c r="A7453">
        <v>2017</v>
      </c>
      <c r="B7453">
        <v>2</v>
      </c>
      <c r="C7453" s="1">
        <v>42790</v>
      </c>
      <c r="D7453">
        <v>80900</v>
      </c>
      <c r="E7453">
        <v>171574</v>
      </c>
      <c r="F7453">
        <v>4960</v>
      </c>
      <c r="G7453">
        <v>4627</v>
      </c>
      <c r="H7453">
        <v>4941</v>
      </c>
      <c r="I7453">
        <v>39500</v>
      </c>
      <c r="J7453">
        <v>54028</v>
      </c>
      <c r="K7453">
        <v>306502</v>
      </c>
      <c r="L7453">
        <v>197</v>
      </c>
      <c r="M7453">
        <v>3251</v>
      </c>
      <c r="N7453">
        <v>3595</v>
      </c>
      <c r="O7453">
        <v>18</v>
      </c>
      <c r="P7453">
        <v>7061</v>
      </c>
      <c r="Q7453">
        <v>898</v>
      </c>
      <c r="R7453">
        <v>11232</v>
      </c>
      <c r="S7453">
        <v>0</v>
      </c>
      <c r="T7453">
        <v>-10334</v>
      </c>
      <c r="U7453">
        <v>11589</v>
      </c>
      <c r="V7453">
        <v>65273</v>
      </c>
      <c r="W7453">
        <v>243779</v>
      </c>
      <c r="X7453">
        <v>309775</v>
      </c>
      <c r="Y7453">
        <v>0.02</v>
      </c>
      <c r="Z7453">
        <v>-1</v>
      </c>
      <c r="AA7453">
        <v>303781</v>
      </c>
      <c r="AB7453">
        <v>-2</v>
      </c>
      <c r="AC7453">
        <v>40.58</v>
      </c>
    </row>
    <row r="7454" spans="1:29" x14ac:dyDescent="0.3">
      <c r="A7454">
        <v>2017</v>
      </c>
      <c r="B7454">
        <v>2</v>
      </c>
      <c r="C7454" s="1">
        <v>42791</v>
      </c>
      <c r="D7454">
        <v>79900</v>
      </c>
      <c r="E7454">
        <v>152686</v>
      </c>
      <c r="F7454">
        <v>4030</v>
      </c>
      <c r="G7454">
        <v>4608</v>
      </c>
      <c r="H7454">
        <v>4912</v>
      </c>
      <c r="I7454">
        <v>39200</v>
      </c>
      <c r="J7454">
        <v>52750</v>
      </c>
      <c r="K7454">
        <v>285336</v>
      </c>
      <c r="L7454">
        <v>205</v>
      </c>
      <c r="M7454">
        <v>3288</v>
      </c>
      <c r="N7454">
        <v>3604</v>
      </c>
      <c r="O7454">
        <v>16</v>
      </c>
      <c r="P7454">
        <v>7113</v>
      </c>
      <c r="Q7454">
        <v>895</v>
      </c>
      <c r="R7454">
        <v>2751</v>
      </c>
      <c r="S7454">
        <v>0</v>
      </c>
      <c r="T7454">
        <v>-1855</v>
      </c>
      <c r="U7454">
        <v>11456</v>
      </c>
      <c r="V7454">
        <v>58299</v>
      </c>
      <c r="W7454">
        <v>221650</v>
      </c>
      <c r="X7454">
        <v>280079</v>
      </c>
      <c r="Y7454">
        <v>0.02</v>
      </c>
      <c r="Z7454">
        <v>2</v>
      </c>
      <c r="AA7454">
        <v>279003</v>
      </c>
      <c r="AB7454">
        <v>0</v>
      </c>
      <c r="AC7454">
        <v>40.409999999999997</v>
      </c>
    </row>
    <row r="7455" spans="1:29" x14ac:dyDescent="0.3">
      <c r="A7455">
        <v>2017</v>
      </c>
      <c r="B7455">
        <v>2</v>
      </c>
      <c r="C7455" s="1">
        <v>42792</v>
      </c>
      <c r="D7455">
        <v>79700</v>
      </c>
      <c r="E7455">
        <v>143845</v>
      </c>
      <c r="F7455">
        <v>3420</v>
      </c>
      <c r="G7455">
        <v>4609</v>
      </c>
      <c r="H7455">
        <v>4879</v>
      </c>
      <c r="I7455">
        <v>38700</v>
      </c>
      <c r="J7455">
        <v>51608</v>
      </c>
      <c r="K7455">
        <v>275153</v>
      </c>
      <c r="L7455">
        <v>215</v>
      </c>
      <c r="M7455">
        <v>3298</v>
      </c>
      <c r="N7455">
        <v>3603</v>
      </c>
      <c r="O7455">
        <v>18</v>
      </c>
      <c r="P7455">
        <v>7134</v>
      </c>
      <c r="Q7455">
        <v>898</v>
      </c>
      <c r="R7455">
        <v>0</v>
      </c>
      <c r="S7455">
        <v>0</v>
      </c>
      <c r="T7455">
        <v>898</v>
      </c>
      <c r="U7455">
        <v>11429</v>
      </c>
      <c r="V7455">
        <v>55320</v>
      </c>
      <c r="W7455">
        <v>211864</v>
      </c>
      <c r="X7455">
        <v>267121</v>
      </c>
      <c r="Y7455">
        <v>0.03</v>
      </c>
      <c r="Z7455">
        <v>3</v>
      </c>
      <c r="AA7455">
        <v>267642</v>
      </c>
      <c r="AB7455">
        <v>0</v>
      </c>
      <c r="AC7455">
        <v>40.270000000000003</v>
      </c>
    </row>
    <row r="7456" spans="1:29" x14ac:dyDescent="0.3">
      <c r="A7456">
        <v>2017</v>
      </c>
      <c r="B7456">
        <v>2</v>
      </c>
      <c r="C7456" s="1">
        <v>42793</v>
      </c>
      <c r="D7456">
        <v>79400</v>
      </c>
      <c r="E7456">
        <v>139415</v>
      </c>
      <c r="F7456">
        <v>3110</v>
      </c>
      <c r="G7456">
        <v>4606</v>
      </c>
      <c r="H7456">
        <v>4850</v>
      </c>
      <c r="I7456">
        <v>38000</v>
      </c>
      <c r="J7456">
        <v>50566</v>
      </c>
      <c r="K7456">
        <v>269381</v>
      </c>
      <c r="L7456">
        <v>225</v>
      </c>
      <c r="M7456">
        <v>3593</v>
      </c>
      <c r="N7456">
        <v>3728</v>
      </c>
      <c r="O7456">
        <v>23</v>
      </c>
      <c r="P7456">
        <v>7569</v>
      </c>
      <c r="Q7456">
        <v>899</v>
      </c>
      <c r="R7456">
        <v>0</v>
      </c>
      <c r="S7456">
        <v>0</v>
      </c>
      <c r="T7456">
        <v>899</v>
      </c>
      <c r="U7456">
        <v>11389</v>
      </c>
      <c r="V7456">
        <v>53801</v>
      </c>
      <c r="W7456">
        <v>207174</v>
      </c>
      <c r="X7456">
        <v>260913</v>
      </c>
      <c r="Y7456">
        <v>0.03</v>
      </c>
      <c r="Z7456">
        <v>3</v>
      </c>
      <c r="AA7456">
        <v>261434</v>
      </c>
      <c r="AB7456">
        <v>0</v>
      </c>
      <c r="AC7456">
        <v>40.159999999999997</v>
      </c>
    </row>
    <row r="7457" spans="1:29" x14ac:dyDescent="0.3">
      <c r="A7457">
        <v>2017</v>
      </c>
      <c r="B7457">
        <v>2</v>
      </c>
      <c r="C7457" s="1">
        <v>42794</v>
      </c>
      <c r="D7457">
        <v>77800</v>
      </c>
      <c r="E7457">
        <v>127809</v>
      </c>
      <c r="F7457">
        <v>2710</v>
      </c>
      <c r="G7457">
        <v>4589</v>
      </c>
      <c r="H7457">
        <v>4893</v>
      </c>
      <c r="I7457">
        <v>36900</v>
      </c>
      <c r="J7457">
        <v>49092</v>
      </c>
      <c r="K7457">
        <v>254701</v>
      </c>
      <c r="L7457">
        <v>218</v>
      </c>
      <c r="M7457">
        <v>3796</v>
      </c>
      <c r="N7457">
        <v>3800</v>
      </c>
      <c r="O7457">
        <v>15</v>
      </c>
      <c r="P7457">
        <v>7829</v>
      </c>
      <c r="Q7457">
        <v>897</v>
      </c>
      <c r="R7457">
        <v>0</v>
      </c>
      <c r="S7457">
        <v>0</v>
      </c>
      <c r="T7457">
        <v>897</v>
      </c>
      <c r="U7457">
        <v>11176</v>
      </c>
      <c r="V7457">
        <v>51856</v>
      </c>
      <c r="W7457">
        <v>194181</v>
      </c>
      <c r="X7457">
        <v>245975</v>
      </c>
      <c r="Y7457">
        <v>0.03</v>
      </c>
      <c r="Z7457">
        <v>3</v>
      </c>
      <c r="AA7457">
        <v>246495</v>
      </c>
      <c r="AB7457">
        <v>0</v>
      </c>
      <c r="AC7457">
        <v>40.1</v>
      </c>
    </row>
    <row r="7458" spans="1:29" x14ac:dyDescent="0.3">
      <c r="A7458">
        <v>2017</v>
      </c>
      <c r="B7458">
        <v>3</v>
      </c>
      <c r="C7458" s="1">
        <v>42795</v>
      </c>
      <c r="D7458">
        <v>75500</v>
      </c>
      <c r="E7458">
        <v>88486</v>
      </c>
      <c r="F7458">
        <v>2380</v>
      </c>
      <c r="G7458">
        <v>4578</v>
      </c>
      <c r="H7458">
        <v>4909</v>
      </c>
      <c r="I7458">
        <v>34900</v>
      </c>
      <c r="J7458">
        <v>46767</v>
      </c>
      <c r="K7458">
        <v>210753</v>
      </c>
      <c r="L7458">
        <v>77</v>
      </c>
      <c r="M7458">
        <v>3796</v>
      </c>
      <c r="N7458">
        <v>3778</v>
      </c>
      <c r="O7458">
        <v>18</v>
      </c>
      <c r="P7458">
        <v>7668</v>
      </c>
      <c r="Q7458">
        <v>948</v>
      </c>
      <c r="R7458">
        <v>0</v>
      </c>
      <c r="S7458">
        <v>0</v>
      </c>
      <c r="T7458">
        <v>948</v>
      </c>
      <c r="U7458">
        <v>10871</v>
      </c>
      <c r="V7458">
        <v>49352</v>
      </c>
      <c r="W7458">
        <v>152850</v>
      </c>
      <c r="X7458">
        <v>202136</v>
      </c>
      <c r="Y7458">
        <v>0.04</v>
      </c>
      <c r="Z7458">
        <v>4</v>
      </c>
      <c r="AA7458">
        <v>202686</v>
      </c>
      <c r="AB7458">
        <v>0</v>
      </c>
      <c r="AC7458">
        <v>40.159999999999997</v>
      </c>
    </row>
    <row r="7459" spans="1:29" x14ac:dyDescent="0.3">
      <c r="A7459">
        <v>2017</v>
      </c>
      <c r="B7459">
        <v>3</v>
      </c>
      <c r="C7459" s="1">
        <v>42796</v>
      </c>
      <c r="D7459">
        <v>74200</v>
      </c>
      <c r="E7459">
        <v>72509</v>
      </c>
      <c r="F7459">
        <v>2170</v>
      </c>
      <c r="G7459">
        <v>4581</v>
      </c>
      <c r="H7459">
        <v>3656</v>
      </c>
      <c r="I7459">
        <v>33300</v>
      </c>
      <c r="J7459">
        <v>43707</v>
      </c>
      <c r="K7459">
        <v>190416</v>
      </c>
      <c r="L7459">
        <v>78</v>
      </c>
      <c r="M7459">
        <v>3492</v>
      </c>
      <c r="N7459">
        <v>3762</v>
      </c>
      <c r="O7459">
        <v>14</v>
      </c>
      <c r="P7459">
        <v>7345</v>
      </c>
      <c r="Q7459">
        <v>997</v>
      </c>
      <c r="R7459">
        <v>0</v>
      </c>
      <c r="S7459">
        <v>0</v>
      </c>
      <c r="T7459">
        <v>997</v>
      </c>
      <c r="U7459">
        <v>10698</v>
      </c>
      <c r="V7459">
        <v>46411</v>
      </c>
      <c r="W7459">
        <v>135732</v>
      </c>
      <c r="X7459">
        <v>182073</v>
      </c>
      <c r="Y7459">
        <v>0.04</v>
      </c>
      <c r="Z7459">
        <v>4</v>
      </c>
      <c r="AA7459">
        <v>182651</v>
      </c>
      <c r="AB7459">
        <v>0</v>
      </c>
      <c r="AC7459">
        <v>40.29</v>
      </c>
    </row>
    <row r="7460" spans="1:29" x14ac:dyDescent="0.3">
      <c r="A7460">
        <v>2017</v>
      </c>
      <c r="B7460">
        <v>3</v>
      </c>
      <c r="C7460" s="1">
        <v>42797</v>
      </c>
      <c r="D7460">
        <v>74100</v>
      </c>
      <c r="E7460">
        <v>60390</v>
      </c>
      <c r="F7460">
        <v>2010</v>
      </c>
      <c r="G7460">
        <v>4580</v>
      </c>
      <c r="H7460">
        <v>2492</v>
      </c>
      <c r="I7460">
        <v>32600</v>
      </c>
      <c r="J7460">
        <v>41682</v>
      </c>
      <c r="K7460">
        <v>176172</v>
      </c>
      <c r="L7460">
        <v>68</v>
      </c>
      <c r="M7460">
        <v>2689</v>
      </c>
      <c r="N7460">
        <v>3716</v>
      </c>
      <c r="O7460">
        <v>3</v>
      </c>
      <c r="P7460">
        <v>6475</v>
      </c>
      <c r="Q7460">
        <v>997</v>
      </c>
      <c r="R7460">
        <v>0</v>
      </c>
      <c r="S7460">
        <v>0</v>
      </c>
      <c r="T7460">
        <v>997</v>
      </c>
      <c r="U7460">
        <v>10684</v>
      </c>
      <c r="V7460">
        <v>45243</v>
      </c>
      <c r="W7460">
        <v>123526</v>
      </c>
      <c r="X7460">
        <v>168699</v>
      </c>
      <c r="Y7460">
        <v>0.04</v>
      </c>
      <c r="Z7460">
        <v>4</v>
      </c>
      <c r="AA7460">
        <v>169278</v>
      </c>
      <c r="AB7460">
        <v>0</v>
      </c>
      <c r="AC7460">
        <v>40.46</v>
      </c>
    </row>
    <row r="7461" spans="1:29" x14ac:dyDescent="0.3">
      <c r="A7461">
        <v>2017</v>
      </c>
      <c r="B7461">
        <v>3</v>
      </c>
      <c r="C7461" s="1">
        <v>42798</v>
      </c>
      <c r="D7461">
        <v>73900</v>
      </c>
      <c r="E7461">
        <v>52863</v>
      </c>
      <c r="F7461">
        <v>1880</v>
      </c>
      <c r="G7461">
        <v>4581</v>
      </c>
      <c r="H7461">
        <v>2481</v>
      </c>
      <c r="I7461">
        <v>32400</v>
      </c>
      <c r="J7461">
        <v>41342</v>
      </c>
      <c r="K7461">
        <v>168105</v>
      </c>
      <c r="L7461">
        <v>69</v>
      </c>
      <c r="M7461">
        <v>1695</v>
      </c>
      <c r="N7461">
        <v>3703</v>
      </c>
      <c r="O7461">
        <v>7</v>
      </c>
      <c r="P7461">
        <v>5473</v>
      </c>
      <c r="Q7461">
        <v>997</v>
      </c>
      <c r="R7461">
        <v>229</v>
      </c>
      <c r="S7461">
        <v>0</v>
      </c>
      <c r="T7461">
        <v>768</v>
      </c>
      <c r="U7461">
        <v>10658</v>
      </c>
      <c r="V7461">
        <v>46027</v>
      </c>
      <c r="W7461">
        <v>115890</v>
      </c>
      <c r="X7461">
        <v>161863</v>
      </c>
      <c r="Y7461">
        <v>0.03</v>
      </c>
      <c r="Z7461">
        <v>4</v>
      </c>
      <c r="AA7461">
        <v>162309</v>
      </c>
      <c r="AB7461">
        <v>0</v>
      </c>
      <c r="AC7461">
        <v>40.65</v>
      </c>
    </row>
    <row r="7462" spans="1:29" x14ac:dyDescent="0.3">
      <c r="A7462">
        <v>2017</v>
      </c>
      <c r="B7462">
        <v>3</v>
      </c>
      <c r="C7462" s="1">
        <v>42799</v>
      </c>
      <c r="D7462">
        <v>72400</v>
      </c>
      <c r="E7462">
        <v>46642</v>
      </c>
      <c r="F7462">
        <v>2720</v>
      </c>
      <c r="G7462">
        <v>4582</v>
      </c>
      <c r="H7462">
        <v>2476</v>
      </c>
      <c r="I7462">
        <v>32100</v>
      </c>
      <c r="J7462">
        <v>41878</v>
      </c>
      <c r="K7462">
        <v>160920</v>
      </c>
      <c r="L7462">
        <v>69</v>
      </c>
      <c r="M7462">
        <v>1495</v>
      </c>
      <c r="N7462">
        <v>3736</v>
      </c>
      <c r="O7462">
        <v>7</v>
      </c>
      <c r="P7462">
        <v>5307</v>
      </c>
      <c r="Q7462">
        <v>1048</v>
      </c>
      <c r="R7462">
        <v>1375</v>
      </c>
      <c r="S7462">
        <v>0</v>
      </c>
      <c r="T7462">
        <v>-327</v>
      </c>
      <c r="U7462">
        <v>10458</v>
      </c>
      <c r="V7462">
        <v>47242</v>
      </c>
      <c r="W7462">
        <v>108675</v>
      </c>
      <c r="X7462">
        <v>155940</v>
      </c>
      <c r="Y7462">
        <v>0.03</v>
      </c>
      <c r="Z7462">
        <v>3</v>
      </c>
      <c r="AA7462">
        <v>155750</v>
      </c>
      <c r="AB7462">
        <v>0</v>
      </c>
      <c r="AC7462">
        <v>40.86</v>
      </c>
    </row>
    <row r="7463" spans="1:29" x14ac:dyDescent="0.3">
      <c r="A7463">
        <v>2017</v>
      </c>
      <c r="B7463">
        <v>3</v>
      </c>
      <c r="C7463" s="1">
        <v>42800</v>
      </c>
      <c r="D7463">
        <v>71400</v>
      </c>
      <c r="E7463">
        <v>36362</v>
      </c>
      <c r="F7463">
        <v>2290</v>
      </c>
      <c r="G7463">
        <v>4578</v>
      </c>
      <c r="H7463">
        <v>2279</v>
      </c>
      <c r="I7463">
        <v>31800</v>
      </c>
      <c r="J7463">
        <v>40947</v>
      </c>
      <c r="K7463">
        <v>148709</v>
      </c>
      <c r="L7463">
        <v>78</v>
      </c>
      <c r="M7463">
        <v>1463</v>
      </c>
      <c r="N7463">
        <v>3749</v>
      </c>
      <c r="O7463">
        <v>0</v>
      </c>
      <c r="P7463">
        <v>5291</v>
      </c>
      <c r="Q7463">
        <v>1048</v>
      </c>
      <c r="R7463">
        <v>1605</v>
      </c>
      <c r="S7463">
        <v>0</v>
      </c>
      <c r="T7463">
        <v>-557</v>
      </c>
      <c r="U7463">
        <v>10325</v>
      </c>
      <c r="V7463">
        <v>46344</v>
      </c>
      <c r="W7463">
        <v>97593</v>
      </c>
      <c r="X7463">
        <v>143976</v>
      </c>
      <c r="Y7463">
        <v>0.04</v>
      </c>
      <c r="Z7463">
        <v>3</v>
      </c>
      <c r="AA7463">
        <v>143653</v>
      </c>
      <c r="AB7463">
        <v>0</v>
      </c>
      <c r="AC7463">
        <v>41.1</v>
      </c>
    </row>
    <row r="7464" spans="1:29" x14ac:dyDescent="0.3">
      <c r="A7464">
        <v>2017</v>
      </c>
      <c r="B7464">
        <v>3</v>
      </c>
      <c r="C7464" s="1">
        <v>42801</v>
      </c>
      <c r="D7464">
        <v>69600</v>
      </c>
      <c r="E7464">
        <v>28587</v>
      </c>
      <c r="F7464">
        <v>1960</v>
      </c>
      <c r="G7464">
        <v>4570</v>
      </c>
      <c r="H7464">
        <v>1800</v>
      </c>
      <c r="I7464">
        <v>31300</v>
      </c>
      <c r="J7464">
        <v>39630</v>
      </c>
      <c r="K7464">
        <v>137817</v>
      </c>
      <c r="L7464">
        <v>72</v>
      </c>
      <c r="M7464">
        <v>1668</v>
      </c>
      <c r="N7464">
        <v>3747</v>
      </c>
      <c r="O7464">
        <v>0</v>
      </c>
      <c r="P7464">
        <v>5488</v>
      </c>
      <c r="Q7464">
        <v>1047</v>
      </c>
      <c r="R7464">
        <v>1605</v>
      </c>
      <c r="S7464">
        <v>0</v>
      </c>
      <c r="T7464">
        <v>-557</v>
      </c>
      <c r="U7464">
        <v>10086</v>
      </c>
      <c r="V7464">
        <v>44591</v>
      </c>
      <c r="W7464">
        <v>88257</v>
      </c>
      <c r="X7464">
        <v>132887</v>
      </c>
      <c r="Y7464">
        <v>0.04</v>
      </c>
      <c r="Z7464">
        <v>4</v>
      </c>
      <c r="AA7464">
        <v>132564</v>
      </c>
      <c r="AB7464">
        <v>0</v>
      </c>
      <c r="AC7464">
        <v>41.38</v>
      </c>
    </row>
    <row r="7465" spans="1:29" x14ac:dyDescent="0.3">
      <c r="A7465">
        <v>2017</v>
      </c>
      <c r="B7465">
        <v>3</v>
      </c>
      <c r="C7465" s="1">
        <v>42802</v>
      </c>
      <c r="D7465">
        <v>67500</v>
      </c>
      <c r="E7465">
        <v>23384</v>
      </c>
      <c r="F7465">
        <v>1820</v>
      </c>
      <c r="G7465">
        <v>4568</v>
      </c>
      <c r="H7465">
        <v>1194</v>
      </c>
      <c r="I7465">
        <v>30700</v>
      </c>
      <c r="J7465">
        <v>38282</v>
      </c>
      <c r="K7465">
        <v>129166</v>
      </c>
      <c r="L7465">
        <v>68</v>
      </c>
      <c r="M7465">
        <v>1693</v>
      </c>
      <c r="N7465">
        <v>3745</v>
      </c>
      <c r="O7465">
        <v>0</v>
      </c>
      <c r="P7465">
        <v>5507</v>
      </c>
      <c r="Q7465">
        <v>1098</v>
      </c>
      <c r="R7465">
        <v>1605</v>
      </c>
      <c r="S7465">
        <v>0</v>
      </c>
      <c r="T7465">
        <v>-506</v>
      </c>
      <c r="U7465">
        <v>9807</v>
      </c>
      <c r="V7465">
        <v>42911</v>
      </c>
      <c r="W7465">
        <v>81219</v>
      </c>
      <c r="X7465">
        <v>124165</v>
      </c>
      <c r="Y7465">
        <v>0.04</v>
      </c>
      <c r="Z7465">
        <v>4</v>
      </c>
      <c r="AA7465">
        <v>123872</v>
      </c>
      <c r="AB7465">
        <v>0</v>
      </c>
      <c r="AC7465">
        <v>41.69</v>
      </c>
    </row>
    <row r="7466" spans="1:29" x14ac:dyDescent="0.3">
      <c r="A7466">
        <v>2017</v>
      </c>
      <c r="B7466">
        <v>3</v>
      </c>
      <c r="C7466" s="1">
        <v>42803</v>
      </c>
      <c r="D7466">
        <v>66100</v>
      </c>
      <c r="E7466">
        <v>18577</v>
      </c>
      <c r="F7466">
        <v>1740</v>
      </c>
      <c r="G7466">
        <v>4563</v>
      </c>
      <c r="H7466">
        <v>766</v>
      </c>
      <c r="I7466">
        <v>30500</v>
      </c>
      <c r="J7466">
        <v>37569</v>
      </c>
      <c r="K7466">
        <v>122246</v>
      </c>
      <c r="L7466">
        <v>69</v>
      </c>
      <c r="M7466">
        <v>1395</v>
      </c>
      <c r="N7466">
        <v>3746</v>
      </c>
      <c r="O7466">
        <v>0</v>
      </c>
      <c r="P7466">
        <v>5209</v>
      </c>
      <c r="Q7466">
        <v>1098</v>
      </c>
      <c r="R7466">
        <v>1375</v>
      </c>
      <c r="S7466">
        <v>0</v>
      </c>
      <c r="T7466">
        <v>-277</v>
      </c>
      <c r="U7466">
        <v>9620</v>
      </c>
      <c r="V7466">
        <v>42161</v>
      </c>
      <c r="W7466">
        <v>75134</v>
      </c>
      <c r="X7466">
        <v>117314</v>
      </c>
      <c r="Y7466">
        <v>0.04</v>
      </c>
      <c r="Z7466">
        <v>4</v>
      </c>
      <c r="AA7466">
        <v>117153</v>
      </c>
      <c r="AB7466">
        <v>0</v>
      </c>
      <c r="AC7466">
        <v>42.02</v>
      </c>
    </row>
    <row r="7467" spans="1:29" x14ac:dyDescent="0.3">
      <c r="A7467">
        <v>2017</v>
      </c>
      <c r="B7467">
        <v>3</v>
      </c>
      <c r="C7467" s="1">
        <v>42804</v>
      </c>
      <c r="D7467">
        <v>64800</v>
      </c>
      <c r="E7467">
        <v>13210</v>
      </c>
      <c r="F7467">
        <v>1680</v>
      </c>
      <c r="G7467">
        <v>4559</v>
      </c>
      <c r="H7467">
        <v>401</v>
      </c>
      <c r="I7467">
        <v>30400</v>
      </c>
      <c r="J7467">
        <v>37040</v>
      </c>
      <c r="K7467">
        <v>115050</v>
      </c>
      <c r="L7467">
        <v>69</v>
      </c>
      <c r="M7467">
        <v>1489</v>
      </c>
      <c r="N7467">
        <v>3746</v>
      </c>
      <c r="O7467">
        <v>0</v>
      </c>
      <c r="P7467">
        <v>5305</v>
      </c>
      <c r="Q7467">
        <v>1098</v>
      </c>
      <c r="R7467">
        <v>229</v>
      </c>
      <c r="S7467">
        <v>0</v>
      </c>
      <c r="T7467">
        <v>869</v>
      </c>
      <c r="U7467">
        <v>9447</v>
      </c>
      <c r="V7467">
        <v>40618</v>
      </c>
      <c r="W7467">
        <v>68319</v>
      </c>
      <c r="X7467">
        <v>108877</v>
      </c>
      <c r="Y7467">
        <v>0.05</v>
      </c>
      <c r="Z7467">
        <v>5</v>
      </c>
      <c r="AA7467">
        <v>109381</v>
      </c>
      <c r="AB7467">
        <v>0</v>
      </c>
      <c r="AC7467">
        <v>42.38</v>
      </c>
    </row>
    <row r="7468" spans="1:29" x14ac:dyDescent="0.3">
      <c r="A7468">
        <v>2017</v>
      </c>
      <c r="B7468">
        <v>3</v>
      </c>
      <c r="C7468" s="1">
        <v>42805</v>
      </c>
      <c r="D7468">
        <v>64200</v>
      </c>
      <c r="E7468">
        <v>9789</v>
      </c>
      <c r="F7468">
        <v>1660</v>
      </c>
      <c r="G7468">
        <v>4561</v>
      </c>
      <c r="H7468">
        <v>272</v>
      </c>
      <c r="I7468">
        <v>30200</v>
      </c>
      <c r="J7468">
        <v>36693</v>
      </c>
      <c r="K7468">
        <v>110682</v>
      </c>
      <c r="L7468">
        <v>69</v>
      </c>
      <c r="M7468">
        <v>1490</v>
      </c>
      <c r="N7468">
        <v>3748</v>
      </c>
      <c r="O7468">
        <v>0</v>
      </c>
      <c r="P7468">
        <v>5307</v>
      </c>
      <c r="Q7468">
        <v>1147</v>
      </c>
      <c r="R7468">
        <v>0</v>
      </c>
      <c r="S7468">
        <v>0</v>
      </c>
      <c r="T7468">
        <v>1147</v>
      </c>
      <c r="U7468">
        <v>9368</v>
      </c>
      <c r="V7468">
        <v>40007</v>
      </c>
      <c r="W7468">
        <v>64300</v>
      </c>
      <c r="X7468">
        <v>104227</v>
      </c>
      <c r="Y7468">
        <v>0.05</v>
      </c>
      <c r="Z7468">
        <v>6</v>
      </c>
      <c r="AA7468">
        <v>104892</v>
      </c>
      <c r="AB7468">
        <v>1</v>
      </c>
      <c r="AC7468">
        <v>42.74</v>
      </c>
    </row>
    <row r="7469" spans="1:29" x14ac:dyDescent="0.3">
      <c r="A7469">
        <v>2017</v>
      </c>
      <c r="B7469">
        <v>3</v>
      </c>
      <c r="C7469" s="1">
        <v>42806</v>
      </c>
      <c r="D7469">
        <v>63000</v>
      </c>
      <c r="E7469">
        <v>7707</v>
      </c>
      <c r="F7469">
        <v>1640</v>
      </c>
      <c r="G7469">
        <v>4556</v>
      </c>
      <c r="H7469">
        <v>290</v>
      </c>
      <c r="I7469">
        <v>30200</v>
      </c>
      <c r="J7469">
        <v>36686</v>
      </c>
      <c r="K7469">
        <v>107393</v>
      </c>
      <c r="L7469">
        <v>69</v>
      </c>
      <c r="M7469">
        <v>1648</v>
      </c>
      <c r="N7469">
        <v>3591</v>
      </c>
      <c r="O7469">
        <v>0</v>
      </c>
      <c r="P7469">
        <v>5307</v>
      </c>
      <c r="Q7469">
        <v>1148</v>
      </c>
      <c r="R7469">
        <v>0</v>
      </c>
      <c r="S7469">
        <v>0</v>
      </c>
      <c r="T7469">
        <v>1148</v>
      </c>
      <c r="U7469">
        <v>9208</v>
      </c>
      <c r="V7469">
        <v>39841</v>
      </c>
      <c r="W7469">
        <v>61178</v>
      </c>
      <c r="X7469">
        <v>100938</v>
      </c>
      <c r="Y7469">
        <v>0.05</v>
      </c>
      <c r="Z7469">
        <v>6</v>
      </c>
      <c r="AA7469">
        <v>101604</v>
      </c>
      <c r="AB7469">
        <v>1</v>
      </c>
      <c r="AC7469">
        <v>43.11</v>
      </c>
    </row>
    <row r="7470" spans="1:29" x14ac:dyDescent="0.3">
      <c r="A7470">
        <v>2017</v>
      </c>
      <c r="B7470">
        <v>3</v>
      </c>
      <c r="C7470" s="1">
        <v>42807</v>
      </c>
      <c r="D7470">
        <v>61900</v>
      </c>
      <c r="E7470">
        <v>6743</v>
      </c>
      <c r="F7470">
        <v>1630</v>
      </c>
      <c r="G7470">
        <v>4557</v>
      </c>
      <c r="H7470">
        <v>291</v>
      </c>
      <c r="I7470">
        <v>30100</v>
      </c>
      <c r="J7470">
        <v>36578</v>
      </c>
      <c r="K7470">
        <v>105221</v>
      </c>
      <c r="L7470">
        <v>70</v>
      </c>
      <c r="M7470">
        <v>1961</v>
      </c>
      <c r="N7470">
        <v>3741</v>
      </c>
      <c r="O7470">
        <v>0</v>
      </c>
      <c r="P7470">
        <v>5772</v>
      </c>
      <c r="Q7470">
        <v>1197</v>
      </c>
      <c r="R7470">
        <v>0</v>
      </c>
      <c r="S7470">
        <v>0</v>
      </c>
      <c r="T7470">
        <v>1197</v>
      </c>
      <c r="U7470">
        <v>9062</v>
      </c>
      <c r="V7470">
        <v>39089</v>
      </c>
      <c r="W7470">
        <v>59246</v>
      </c>
      <c r="X7470">
        <v>98252</v>
      </c>
      <c r="Y7470">
        <v>0.05</v>
      </c>
      <c r="Z7470">
        <v>7</v>
      </c>
      <c r="AA7470">
        <v>98946</v>
      </c>
      <c r="AB7470">
        <v>1</v>
      </c>
      <c r="AC7470">
        <v>43.48</v>
      </c>
    </row>
    <row r="7471" spans="1:29" x14ac:dyDescent="0.3">
      <c r="A7471">
        <v>2017</v>
      </c>
      <c r="B7471">
        <v>3</v>
      </c>
      <c r="C7471" s="1">
        <v>42808</v>
      </c>
      <c r="D7471">
        <v>60400</v>
      </c>
      <c r="E7471">
        <v>6358</v>
      </c>
      <c r="F7471">
        <v>1650</v>
      </c>
      <c r="G7471">
        <v>4550</v>
      </c>
      <c r="H7471">
        <v>291</v>
      </c>
      <c r="I7471">
        <v>29700</v>
      </c>
      <c r="J7471">
        <v>36191</v>
      </c>
      <c r="K7471">
        <v>102949</v>
      </c>
      <c r="L7471">
        <v>89</v>
      </c>
      <c r="M7471">
        <v>2867</v>
      </c>
      <c r="N7471">
        <v>3740</v>
      </c>
      <c r="O7471">
        <v>0</v>
      </c>
      <c r="P7471">
        <v>6696</v>
      </c>
      <c r="Q7471">
        <v>1248</v>
      </c>
      <c r="R7471">
        <v>0</v>
      </c>
      <c r="S7471">
        <v>0</v>
      </c>
      <c r="T7471">
        <v>1248</v>
      </c>
      <c r="U7471">
        <v>8862</v>
      </c>
      <c r="V7471">
        <v>37546</v>
      </c>
      <c r="W7471">
        <v>57546</v>
      </c>
      <c r="X7471">
        <v>95005</v>
      </c>
      <c r="Y7471">
        <v>0.06</v>
      </c>
      <c r="Z7471">
        <v>8</v>
      </c>
      <c r="AA7471">
        <v>95729</v>
      </c>
      <c r="AB7471">
        <v>1</v>
      </c>
      <c r="AC7471">
        <v>43.84</v>
      </c>
    </row>
    <row r="7472" spans="1:29" x14ac:dyDescent="0.3">
      <c r="A7472">
        <v>2017</v>
      </c>
      <c r="B7472">
        <v>3</v>
      </c>
      <c r="C7472" s="1">
        <v>42809</v>
      </c>
      <c r="D7472">
        <v>58900</v>
      </c>
      <c r="E7472">
        <v>6050</v>
      </c>
      <c r="F7472">
        <v>1680</v>
      </c>
      <c r="G7472">
        <v>4548</v>
      </c>
      <c r="H7472">
        <v>291</v>
      </c>
      <c r="I7472">
        <v>28900</v>
      </c>
      <c r="J7472">
        <v>35419</v>
      </c>
      <c r="K7472">
        <v>100369</v>
      </c>
      <c r="L7472">
        <v>102</v>
      </c>
      <c r="M7472">
        <v>0</v>
      </c>
      <c r="N7472">
        <v>3094</v>
      </c>
      <c r="O7472">
        <v>0</v>
      </c>
      <c r="P7472">
        <v>3195</v>
      </c>
      <c r="Q7472">
        <v>1247</v>
      </c>
      <c r="R7472">
        <v>0</v>
      </c>
      <c r="S7472">
        <v>0</v>
      </c>
      <c r="T7472">
        <v>1247</v>
      </c>
      <c r="U7472">
        <v>8663</v>
      </c>
      <c r="V7472">
        <v>40076</v>
      </c>
      <c r="W7472">
        <v>55938</v>
      </c>
      <c r="X7472">
        <v>95926</v>
      </c>
      <c r="Y7472">
        <v>0.03</v>
      </c>
      <c r="Z7472">
        <v>4</v>
      </c>
      <c r="AA7472">
        <v>96650</v>
      </c>
      <c r="AB7472">
        <v>1</v>
      </c>
      <c r="AC7472">
        <v>44.18</v>
      </c>
    </row>
    <row r="7473" spans="1:29" x14ac:dyDescent="0.3">
      <c r="A7473">
        <v>2017</v>
      </c>
      <c r="B7473">
        <v>3</v>
      </c>
      <c r="C7473" s="1">
        <v>42810</v>
      </c>
      <c r="D7473">
        <v>56000</v>
      </c>
      <c r="E7473">
        <v>5739</v>
      </c>
      <c r="F7473">
        <v>1730</v>
      </c>
      <c r="G7473">
        <v>4549</v>
      </c>
      <c r="H7473">
        <v>291</v>
      </c>
      <c r="I7473">
        <v>28400</v>
      </c>
      <c r="J7473">
        <v>34970</v>
      </c>
      <c r="K7473">
        <v>96709</v>
      </c>
      <c r="L7473">
        <v>102</v>
      </c>
      <c r="M7473">
        <v>0</v>
      </c>
      <c r="N7473">
        <v>2828</v>
      </c>
      <c r="O7473">
        <v>0</v>
      </c>
      <c r="P7473">
        <v>2930</v>
      </c>
      <c r="Q7473">
        <v>1284</v>
      </c>
      <c r="R7473">
        <v>0</v>
      </c>
      <c r="S7473">
        <v>0</v>
      </c>
      <c r="T7473">
        <v>1284</v>
      </c>
      <c r="U7473">
        <v>8277</v>
      </c>
      <c r="V7473">
        <v>39482</v>
      </c>
      <c r="W7473">
        <v>53102</v>
      </c>
      <c r="X7473">
        <v>92495</v>
      </c>
      <c r="Y7473">
        <v>0.03</v>
      </c>
      <c r="Z7473">
        <v>4</v>
      </c>
      <c r="AA7473">
        <v>93240</v>
      </c>
      <c r="AB7473">
        <v>1</v>
      </c>
      <c r="AC7473">
        <v>44.53</v>
      </c>
    </row>
    <row r="7474" spans="1:29" x14ac:dyDescent="0.3">
      <c r="A7474">
        <v>2017</v>
      </c>
      <c r="B7474">
        <v>3</v>
      </c>
      <c r="C7474" s="1">
        <v>42811</v>
      </c>
      <c r="D7474">
        <v>53200</v>
      </c>
      <c r="E7474">
        <v>5489</v>
      </c>
      <c r="F7474">
        <v>1750</v>
      </c>
      <c r="G7474">
        <v>4547</v>
      </c>
      <c r="H7474">
        <v>182</v>
      </c>
      <c r="I7474">
        <v>28400</v>
      </c>
      <c r="J7474">
        <v>34879</v>
      </c>
      <c r="K7474">
        <v>93568</v>
      </c>
      <c r="L7474">
        <v>94</v>
      </c>
      <c r="M7474">
        <v>0</v>
      </c>
      <c r="N7474">
        <v>3664</v>
      </c>
      <c r="O7474">
        <v>0</v>
      </c>
      <c r="P7474">
        <v>3758</v>
      </c>
      <c r="Q7474">
        <v>1338</v>
      </c>
      <c r="R7474">
        <v>0</v>
      </c>
      <c r="S7474">
        <v>0</v>
      </c>
      <c r="T7474">
        <v>1338</v>
      </c>
      <c r="U7474">
        <v>7905</v>
      </c>
      <c r="V7474">
        <v>38155</v>
      </c>
      <c r="W7474">
        <v>50410</v>
      </c>
      <c r="X7474">
        <v>88471</v>
      </c>
      <c r="Y7474">
        <v>0.04</v>
      </c>
      <c r="Z7474">
        <v>5</v>
      </c>
      <c r="AA7474">
        <v>89248</v>
      </c>
      <c r="AB7474">
        <v>1</v>
      </c>
      <c r="AC7474">
        <v>44.88</v>
      </c>
    </row>
    <row r="7475" spans="1:29" x14ac:dyDescent="0.3">
      <c r="A7475">
        <v>2017</v>
      </c>
      <c r="B7475">
        <v>3</v>
      </c>
      <c r="C7475" s="1">
        <v>42812</v>
      </c>
      <c r="D7475">
        <v>54200</v>
      </c>
      <c r="E7475">
        <v>5262</v>
      </c>
      <c r="F7475">
        <v>1750</v>
      </c>
      <c r="G7475">
        <v>4543</v>
      </c>
      <c r="H7475">
        <v>110</v>
      </c>
      <c r="I7475">
        <v>28500</v>
      </c>
      <c r="J7475">
        <v>34903</v>
      </c>
      <c r="K7475">
        <v>94365</v>
      </c>
      <c r="L7475">
        <v>75</v>
      </c>
      <c r="M7475">
        <v>0</v>
      </c>
      <c r="N7475">
        <v>3673</v>
      </c>
      <c r="O7475">
        <v>3</v>
      </c>
      <c r="P7475">
        <v>3751</v>
      </c>
      <c r="Q7475">
        <v>1328</v>
      </c>
      <c r="R7475">
        <v>0</v>
      </c>
      <c r="S7475">
        <v>0</v>
      </c>
      <c r="T7475">
        <v>1328</v>
      </c>
      <c r="U7475">
        <v>8038</v>
      </c>
      <c r="V7475">
        <v>38326</v>
      </c>
      <c r="W7475">
        <v>51053</v>
      </c>
      <c r="X7475">
        <v>89286</v>
      </c>
      <c r="Y7475">
        <v>0.04</v>
      </c>
      <c r="Z7475">
        <v>5</v>
      </c>
      <c r="AA7475">
        <v>90056</v>
      </c>
      <c r="AB7475">
        <v>1</v>
      </c>
      <c r="AC7475">
        <v>45.21</v>
      </c>
    </row>
    <row r="7476" spans="1:29" x14ac:dyDescent="0.3">
      <c r="A7476">
        <v>2017</v>
      </c>
      <c r="B7476">
        <v>3</v>
      </c>
      <c r="C7476" s="1">
        <v>42813</v>
      </c>
      <c r="D7476">
        <v>59800</v>
      </c>
      <c r="E7476">
        <v>5085</v>
      </c>
      <c r="F7476">
        <v>1740</v>
      </c>
      <c r="G7476">
        <v>4540</v>
      </c>
      <c r="H7476">
        <v>111</v>
      </c>
      <c r="I7476">
        <v>28500</v>
      </c>
      <c r="J7476">
        <v>34891</v>
      </c>
      <c r="K7476">
        <v>99776</v>
      </c>
      <c r="L7476">
        <v>78</v>
      </c>
      <c r="M7476">
        <v>0</v>
      </c>
      <c r="N7476">
        <v>3669</v>
      </c>
      <c r="O7476">
        <v>6</v>
      </c>
      <c r="P7476">
        <v>3753</v>
      </c>
      <c r="Q7476">
        <v>1384</v>
      </c>
      <c r="R7476">
        <v>0</v>
      </c>
      <c r="S7476">
        <v>0</v>
      </c>
      <c r="T7476">
        <v>1384</v>
      </c>
      <c r="U7476">
        <v>8782</v>
      </c>
      <c r="V7476">
        <v>39021</v>
      </c>
      <c r="W7476">
        <v>55715</v>
      </c>
      <c r="X7476">
        <v>94639</v>
      </c>
      <c r="Y7476">
        <v>0.04</v>
      </c>
      <c r="Z7476">
        <v>5</v>
      </c>
      <c r="AA7476">
        <v>95442</v>
      </c>
      <c r="AB7476">
        <v>1</v>
      </c>
      <c r="AC7476">
        <v>45.49</v>
      </c>
    </row>
    <row r="7477" spans="1:29" x14ac:dyDescent="0.3">
      <c r="A7477">
        <v>2017</v>
      </c>
      <c r="B7477">
        <v>3</v>
      </c>
      <c r="C7477" s="1">
        <v>42814</v>
      </c>
      <c r="D7477">
        <v>65600</v>
      </c>
      <c r="E7477">
        <v>6109</v>
      </c>
      <c r="F7477">
        <v>1720</v>
      </c>
      <c r="G7477">
        <v>4545</v>
      </c>
      <c r="H7477">
        <v>108</v>
      </c>
      <c r="I7477">
        <v>28200</v>
      </c>
      <c r="J7477">
        <v>34573</v>
      </c>
      <c r="K7477">
        <v>106282</v>
      </c>
      <c r="L7477">
        <v>86</v>
      </c>
      <c r="M7477">
        <v>0</v>
      </c>
      <c r="N7477">
        <v>3671</v>
      </c>
      <c r="O7477">
        <v>6</v>
      </c>
      <c r="P7477">
        <v>3762</v>
      </c>
      <c r="Q7477">
        <v>1396</v>
      </c>
      <c r="R7477">
        <v>1834</v>
      </c>
      <c r="S7477">
        <v>0</v>
      </c>
      <c r="T7477">
        <v>-438</v>
      </c>
      <c r="U7477">
        <v>9554</v>
      </c>
      <c r="V7477">
        <v>40648</v>
      </c>
      <c r="W7477">
        <v>62278</v>
      </c>
      <c r="X7477">
        <v>102957</v>
      </c>
      <c r="Y7477">
        <v>0.03</v>
      </c>
      <c r="Z7477">
        <v>3</v>
      </c>
      <c r="AA7477">
        <v>102703</v>
      </c>
      <c r="AB7477">
        <v>0</v>
      </c>
      <c r="AC7477">
        <v>45.69</v>
      </c>
    </row>
    <row r="7478" spans="1:29" x14ac:dyDescent="0.3">
      <c r="A7478">
        <v>2017</v>
      </c>
      <c r="B7478">
        <v>3</v>
      </c>
      <c r="C7478" s="1">
        <v>42815</v>
      </c>
      <c r="D7478">
        <v>68100</v>
      </c>
      <c r="E7478">
        <v>14123</v>
      </c>
      <c r="F7478">
        <v>2580</v>
      </c>
      <c r="G7478">
        <v>4578</v>
      </c>
      <c r="H7478">
        <v>106</v>
      </c>
      <c r="I7478">
        <v>28000</v>
      </c>
      <c r="J7478">
        <v>35264</v>
      </c>
      <c r="K7478">
        <v>117487</v>
      </c>
      <c r="L7478">
        <v>102</v>
      </c>
      <c r="M7478">
        <v>0</v>
      </c>
      <c r="N7478">
        <v>3680</v>
      </c>
      <c r="O7478">
        <v>3</v>
      </c>
      <c r="P7478">
        <v>3785</v>
      </c>
      <c r="Q7478">
        <v>1447</v>
      </c>
      <c r="R7478">
        <v>5043</v>
      </c>
      <c r="S7478">
        <v>0</v>
      </c>
      <c r="T7478">
        <v>-3596</v>
      </c>
      <c r="U7478">
        <v>9886</v>
      </c>
      <c r="V7478">
        <v>43703</v>
      </c>
      <c r="W7478">
        <v>73344</v>
      </c>
      <c r="X7478">
        <v>117298</v>
      </c>
      <c r="Y7478">
        <v>0.03</v>
      </c>
      <c r="Z7478">
        <v>0</v>
      </c>
      <c r="AA7478">
        <v>115212</v>
      </c>
      <c r="AB7478">
        <v>-2</v>
      </c>
      <c r="AC7478">
        <v>45.8</v>
      </c>
    </row>
    <row r="7479" spans="1:29" x14ac:dyDescent="0.3">
      <c r="A7479">
        <v>2017</v>
      </c>
      <c r="B7479">
        <v>3</v>
      </c>
      <c r="C7479" s="1">
        <v>42816</v>
      </c>
      <c r="D7479">
        <v>68900</v>
      </c>
      <c r="E7479">
        <v>22906</v>
      </c>
      <c r="F7479">
        <v>4300</v>
      </c>
      <c r="G7479">
        <v>4593</v>
      </c>
      <c r="H7479">
        <v>114</v>
      </c>
      <c r="I7479">
        <v>28100</v>
      </c>
      <c r="J7479">
        <v>37107</v>
      </c>
      <c r="K7479">
        <v>128913</v>
      </c>
      <c r="L7479">
        <v>92</v>
      </c>
      <c r="M7479">
        <v>0</v>
      </c>
      <c r="N7479">
        <v>3725</v>
      </c>
      <c r="O7479">
        <v>7</v>
      </c>
      <c r="P7479">
        <v>3823</v>
      </c>
      <c r="Q7479">
        <v>1496</v>
      </c>
      <c r="R7479">
        <v>8940</v>
      </c>
      <c r="S7479">
        <v>0</v>
      </c>
      <c r="T7479">
        <v>-7444</v>
      </c>
      <c r="U7479">
        <v>9993</v>
      </c>
      <c r="V7479">
        <v>48115</v>
      </c>
      <c r="W7479">
        <v>83898</v>
      </c>
      <c r="X7479">
        <v>132534</v>
      </c>
      <c r="Y7479">
        <v>0.03</v>
      </c>
      <c r="Z7479">
        <v>-3</v>
      </c>
      <c r="AA7479">
        <v>128216</v>
      </c>
      <c r="AB7479">
        <v>-3</v>
      </c>
      <c r="AC7479">
        <v>45.83</v>
      </c>
    </row>
    <row r="7480" spans="1:29" x14ac:dyDescent="0.3">
      <c r="A7480">
        <v>2017</v>
      </c>
      <c r="B7480">
        <v>3</v>
      </c>
      <c r="C7480" s="1">
        <v>42817</v>
      </c>
      <c r="D7480">
        <v>69300</v>
      </c>
      <c r="E7480">
        <v>30388</v>
      </c>
      <c r="F7480">
        <v>3220</v>
      </c>
      <c r="G7480">
        <v>4574</v>
      </c>
      <c r="H7480">
        <v>123</v>
      </c>
      <c r="I7480">
        <v>28200</v>
      </c>
      <c r="J7480">
        <v>36117</v>
      </c>
      <c r="K7480">
        <v>135805</v>
      </c>
      <c r="L7480">
        <v>93</v>
      </c>
      <c r="M7480">
        <v>0</v>
      </c>
      <c r="N7480">
        <v>3748</v>
      </c>
      <c r="O7480">
        <v>3</v>
      </c>
      <c r="P7480">
        <v>3844</v>
      </c>
      <c r="Q7480">
        <v>1496</v>
      </c>
      <c r="R7480">
        <v>8940</v>
      </c>
      <c r="S7480">
        <v>0</v>
      </c>
      <c r="T7480">
        <v>-7443</v>
      </c>
      <c r="U7480">
        <v>10046</v>
      </c>
      <c r="V7480">
        <v>47157</v>
      </c>
      <c r="W7480">
        <v>91726</v>
      </c>
      <c r="X7480">
        <v>139404</v>
      </c>
      <c r="Y7480">
        <v>0.03</v>
      </c>
      <c r="Z7480">
        <v>-3</v>
      </c>
      <c r="AA7480">
        <v>135087</v>
      </c>
      <c r="AB7480">
        <v>-3</v>
      </c>
      <c r="AC7480">
        <v>45.82</v>
      </c>
    </row>
    <row r="7481" spans="1:29" x14ac:dyDescent="0.3">
      <c r="A7481">
        <v>2017</v>
      </c>
      <c r="B7481">
        <v>3</v>
      </c>
      <c r="C7481" s="1">
        <v>42818</v>
      </c>
      <c r="D7481">
        <v>69200</v>
      </c>
      <c r="E7481">
        <v>30636</v>
      </c>
      <c r="F7481">
        <v>2660</v>
      </c>
      <c r="G7481">
        <v>4565</v>
      </c>
      <c r="H7481">
        <v>110</v>
      </c>
      <c r="I7481">
        <v>28000</v>
      </c>
      <c r="J7481">
        <v>35335</v>
      </c>
      <c r="K7481">
        <v>135171</v>
      </c>
      <c r="L7481">
        <v>86</v>
      </c>
      <c r="M7481">
        <v>0</v>
      </c>
      <c r="N7481">
        <v>3748</v>
      </c>
      <c r="O7481">
        <v>9</v>
      </c>
      <c r="P7481">
        <v>3842</v>
      </c>
      <c r="Q7481">
        <v>1546</v>
      </c>
      <c r="R7481">
        <v>10086</v>
      </c>
      <c r="S7481">
        <v>0</v>
      </c>
      <c r="T7481">
        <v>-8540</v>
      </c>
      <c r="U7481">
        <v>10033</v>
      </c>
      <c r="V7481">
        <v>47077</v>
      </c>
      <c r="W7481">
        <v>92195</v>
      </c>
      <c r="X7481">
        <v>139869</v>
      </c>
      <c r="Y7481">
        <v>0.03</v>
      </c>
      <c r="Z7481">
        <v>-3</v>
      </c>
      <c r="AA7481">
        <v>134916</v>
      </c>
      <c r="AB7481">
        <v>-4</v>
      </c>
      <c r="AC7481">
        <v>45.8</v>
      </c>
    </row>
    <row r="7482" spans="1:29" x14ac:dyDescent="0.3">
      <c r="A7482">
        <v>2017</v>
      </c>
      <c r="B7482">
        <v>3</v>
      </c>
      <c r="C7482" s="1">
        <v>42819</v>
      </c>
      <c r="D7482">
        <v>68300</v>
      </c>
      <c r="E7482">
        <v>29555</v>
      </c>
      <c r="F7482">
        <v>2630</v>
      </c>
      <c r="G7482">
        <v>4543</v>
      </c>
      <c r="H7482">
        <v>103</v>
      </c>
      <c r="I7482">
        <v>28100</v>
      </c>
      <c r="J7482">
        <v>35376</v>
      </c>
      <c r="K7482">
        <v>133231</v>
      </c>
      <c r="L7482">
        <v>85</v>
      </c>
      <c r="M7482">
        <v>0</v>
      </c>
      <c r="N7482">
        <v>3757</v>
      </c>
      <c r="O7482">
        <v>5</v>
      </c>
      <c r="P7482">
        <v>3846</v>
      </c>
      <c r="Q7482">
        <v>1546</v>
      </c>
      <c r="R7482">
        <v>8252</v>
      </c>
      <c r="S7482">
        <v>0</v>
      </c>
      <c r="T7482">
        <v>-6706</v>
      </c>
      <c r="U7482">
        <v>9913</v>
      </c>
      <c r="V7482">
        <v>45802</v>
      </c>
      <c r="W7482">
        <v>89820</v>
      </c>
      <c r="X7482">
        <v>136092</v>
      </c>
      <c r="Y7482">
        <v>0.03</v>
      </c>
      <c r="Z7482">
        <v>-2</v>
      </c>
      <c r="AA7482">
        <v>132202</v>
      </c>
      <c r="AB7482">
        <v>-3</v>
      </c>
      <c r="AC7482">
        <v>45.81</v>
      </c>
    </row>
    <row r="7483" spans="1:29" x14ac:dyDescent="0.3">
      <c r="A7483">
        <v>2017</v>
      </c>
      <c r="B7483">
        <v>3</v>
      </c>
      <c r="C7483" s="1">
        <v>42820</v>
      </c>
      <c r="D7483">
        <v>68900</v>
      </c>
      <c r="E7483">
        <v>30138</v>
      </c>
      <c r="F7483">
        <v>2360</v>
      </c>
      <c r="G7483">
        <v>4537</v>
      </c>
      <c r="H7483">
        <v>102</v>
      </c>
      <c r="I7483">
        <v>28500</v>
      </c>
      <c r="J7483">
        <v>35499</v>
      </c>
      <c r="K7483">
        <v>134537</v>
      </c>
      <c r="L7483">
        <v>89</v>
      </c>
      <c r="M7483">
        <v>0</v>
      </c>
      <c r="N7483">
        <v>3760</v>
      </c>
      <c r="O7483">
        <v>0</v>
      </c>
      <c r="P7483">
        <v>3849</v>
      </c>
      <c r="Q7483">
        <v>1597</v>
      </c>
      <c r="R7483">
        <v>5272</v>
      </c>
      <c r="S7483">
        <v>0</v>
      </c>
      <c r="T7483">
        <v>-3675</v>
      </c>
      <c r="U7483">
        <v>9993</v>
      </c>
      <c r="V7483">
        <v>44031</v>
      </c>
      <c r="W7483">
        <v>90074</v>
      </c>
      <c r="X7483">
        <v>134363</v>
      </c>
      <c r="Y7483">
        <v>0.03</v>
      </c>
      <c r="Z7483">
        <v>0</v>
      </c>
      <c r="AA7483">
        <v>132231</v>
      </c>
      <c r="AB7483">
        <v>-2</v>
      </c>
      <c r="AC7483">
        <v>45.83</v>
      </c>
    </row>
    <row r="7484" spans="1:29" x14ac:dyDescent="0.3">
      <c r="A7484">
        <v>2017</v>
      </c>
      <c r="B7484">
        <v>3</v>
      </c>
      <c r="C7484" s="1">
        <v>42821</v>
      </c>
      <c r="D7484">
        <v>69000</v>
      </c>
      <c r="E7484">
        <v>30618</v>
      </c>
      <c r="F7484">
        <v>2400</v>
      </c>
      <c r="G7484">
        <v>4533</v>
      </c>
      <c r="H7484">
        <v>104</v>
      </c>
      <c r="I7484">
        <v>28600</v>
      </c>
      <c r="J7484">
        <v>35637</v>
      </c>
      <c r="K7484">
        <v>135255</v>
      </c>
      <c r="L7484">
        <v>95</v>
      </c>
      <c r="M7484">
        <v>0</v>
      </c>
      <c r="N7484">
        <v>3763</v>
      </c>
      <c r="O7484">
        <v>8</v>
      </c>
      <c r="P7484">
        <v>3865</v>
      </c>
      <c r="Q7484">
        <v>1598</v>
      </c>
      <c r="R7484">
        <v>1375</v>
      </c>
      <c r="S7484">
        <v>0</v>
      </c>
      <c r="T7484">
        <v>223</v>
      </c>
      <c r="U7484">
        <v>10006</v>
      </c>
      <c r="V7484">
        <v>41633</v>
      </c>
      <c r="W7484">
        <v>89550</v>
      </c>
      <c r="X7484">
        <v>131167</v>
      </c>
      <c r="Y7484">
        <v>0.03</v>
      </c>
      <c r="Z7484">
        <v>3</v>
      </c>
      <c r="AA7484">
        <v>131296</v>
      </c>
      <c r="AB7484">
        <v>0</v>
      </c>
      <c r="AC7484">
        <v>45.85</v>
      </c>
    </row>
    <row r="7485" spans="1:29" x14ac:dyDescent="0.3">
      <c r="A7485">
        <v>2017</v>
      </c>
      <c r="B7485">
        <v>3</v>
      </c>
      <c r="C7485" s="1">
        <v>42822</v>
      </c>
      <c r="D7485">
        <v>71500</v>
      </c>
      <c r="E7485">
        <v>27395</v>
      </c>
      <c r="F7485">
        <v>2130</v>
      </c>
      <c r="G7485">
        <v>4532</v>
      </c>
      <c r="H7485">
        <v>104</v>
      </c>
      <c r="I7485">
        <v>28500</v>
      </c>
      <c r="J7485">
        <v>35266</v>
      </c>
      <c r="K7485">
        <v>134161</v>
      </c>
      <c r="L7485">
        <v>98</v>
      </c>
      <c r="M7485">
        <v>0</v>
      </c>
      <c r="N7485">
        <v>3728</v>
      </c>
      <c r="O7485">
        <v>2</v>
      </c>
      <c r="P7485">
        <v>3828</v>
      </c>
      <c r="Q7485">
        <v>1645</v>
      </c>
      <c r="R7485">
        <v>1375</v>
      </c>
      <c r="S7485">
        <v>0</v>
      </c>
      <c r="T7485">
        <v>270</v>
      </c>
      <c r="U7485">
        <v>10339</v>
      </c>
      <c r="V7485">
        <v>41601</v>
      </c>
      <c r="W7485">
        <v>88481</v>
      </c>
      <c r="X7485">
        <v>130063</v>
      </c>
      <c r="Y7485">
        <v>0.03</v>
      </c>
      <c r="Z7485">
        <v>3</v>
      </c>
      <c r="AA7485">
        <v>130220</v>
      </c>
      <c r="AB7485">
        <v>0</v>
      </c>
      <c r="AC7485">
        <v>45.89</v>
      </c>
    </row>
    <row r="7486" spans="1:29" x14ac:dyDescent="0.3">
      <c r="A7486">
        <v>2017</v>
      </c>
      <c r="B7486">
        <v>3</v>
      </c>
      <c r="C7486" s="1">
        <v>42823</v>
      </c>
      <c r="D7486">
        <v>73600</v>
      </c>
      <c r="E7486">
        <v>20037</v>
      </c>
      <c r="F7486">
        <v>1940</v>
      </c>
      <c r="G7486">
        <v>4530</v>
      </c>
      <c r="H7486">
        <v>100</v>
      </c>
      <c r="I7486">
        <v>28300</v>
      </c>
      <c r="J7486">
        <v>34870</v>
      </c>
      <c r="K7486">
        <v>128507</v>
      </c>
      <c r="L7486">
        <v>97</v>
      </c>
      <c r="M7486">
        <v>0</v>
      </c>
      <c r="N7486">
        <v>3759</v>
      </c>
      <c r="O7486">
        <v>5</v>
      </c>
      <c r="P7486">
        <v>3861</v>
      </c>
      <c r="Q7486">
        <v>1644</v>
      </c>
      <c r="R7486">
        <v>229</v>
      </c>
      <c r="S7486">
        <v>0</v>
      </c>
      <c r="T7486">
        <v>1415</v>
      </c>
      <c r="U7486">
        <v>10618</v>
      </c>
      <c r="V7486">
        <v>40707</v>
      </c>
      <c r="W7486">
        <v>82623</v>
      </c>
      <c r="X7486">
        <v>123231</v>
      </c>
      <c r="Y7486">
        <v>0.03</v>
      </c>
      <c r="Z7486">
        <v>4</v>
      </c>
      <c r="AA7486">
        <v>124052</v>
      </c>
      <c r="AB7486">
        <v>1</v>
      </c>
      <c r="AC7486">
        <v>45.95</v>
      </c>
    </row>
    <row r="7487" spans="1:29" x14ac:dyDescent="0.3">
      <c r="A7487">
        <v>2017</v>
      </c>
      <c r="B7487">
        <v>3</v>
      </c>
      <c r="C7487" s="1">
        <v>42824</v>
      </c>
      <c r="D7487">
        <v>70100</v>
      </c>
      <c r="E7487">
        <v>10903</v>
      </c>
      <c r="F7487">
        <v>1970</v>
      </c>
      <c r="G7487">
        <v>4525</v>
      </c>
      <c r="H7487">
        <v>100</v>
      </c>
      <c r="I7487">
        <v>28000</v>
      </c>
      <c r="J7487">
        <v>34595</v>
      </c>
      <c r="K7487">
        <v>115598</v>
      </c>
      <c r="L7487">
        <v>97</v>
      </c>
      <c r="M7487">
        <v>0</v>
      </c>
      <c r="N7487">
        <v>3769</v>
      </c>
      <c r="O7487">
        <v>0</v>
      </c>
      <c r="P7487">
        <v>3866</v>
      </c>
      <c r="Q7487">
        <v>1644</v>
      </c>
      <c r="R7487">
        <v>229</v>
      </c>
      <c r="S7487">
        <v>0</v>
      </c>
      <c r="T7487">
        <v>1415</v>
      </c>
      <c r="U7487">
        <v>10152</v>
      </c>
      <c r="V7487">
        <v>39962</v>
      </c>
      <c r="W7487">
        <v>70454</v>
      </c>
      <c r="X7487">
        <v>110317</v>
      </c>
      <c r="Y7487">
        <v>0.03</v>
      </c>
      <c r="Z7487">
        <v>5</v>
      </c>
      <c r="AA7487">
        <v>111138</v>
      </c>
      <c r="AB7487">
        <v>1</v>
      </c>
      <c r="AC7487">
        <v>46.09</v>
      </c>
    </row>
    <row r="7488" spans="1:29" x14ac:dyDescent="0.3">
      <c r="A7488">
        <v>2017</v>
      </c>
      <c r="B7488">
        <v>3</v>
      </c>
      <c r="C7488" s="1">
        <v>42825</v>
      </c>
      <c r="D7488">
        <v>66300</v>
      </c>
      <c r="E7488">
        <v>5456</v>
      </c>
      <c r="F7488">
        <v>2020</v>
      </c>
      <c r="G7488">
        <v>4515</v>
      </c>
      <c r="H7488">
        <v>101</v>
      </c>
      <c r="I7488">
        <v>27200</v>
      </c>
      <c r="J7488">
        <v>33836</v>
      </c>
      <c r="K7488">
        <v>105592</v>
      </c>
      <c r="L7488">
        <v>89</v>
      </c>
      <c r="M7488">
        <v>0</v>
      </c>
      <c r="N7488">
        <v>3762</v>
      </c>
      <c r="O7488">
        <v>11</v>
      </c>
      <c r="P7488">
        <v>3861</v>
      </c>
      <c r="Q7488">
        <v>1697</v>
      </c>
      <c r="R7488">
        <v>0</v>
      </c>
      <c r="S7488">
        <v>0</v>
      </c>
      <c r="T7488">
        <v>1697</v>
      </c>
      <c r="U7488">
        <v>9647</v>
      </c>
      <c r="V7488">
        <v>38518</v>
      </c>
      <c r="W7488">
        <v>61634</v>
      </c>
      <c r="X7488">
        <v>100033</v>
      </c>
      <c r="Y7488">
        <v>0.04</v>
      </c>
      <c r="Z7488">
        <v>5</v>
      </c>
      <c r="AA7488">
        <v>101018</v>
      </c>
      <c r="AB7488">
        <v>1</v>
      </c>
      <c r="AC7488">
        <v>46.28</v>
      </c>
    </row>
    <row r="7489" spans="1:29" x14ac:dyDescent="0.3">
      <c r="A7489">
        <v>2017</v>
      </c>
      <c r="B7489">
        <v>4</v>
      </c>
      <c r="C7489" s="1">
        <v>42826</v>
      </c>
      <c r="D7489">
        <v>64000</v>
      </c>
      <c r="E7489">
        <v>3855</v>
      </c>
      <c r="F7489">
        <v>1820</v>
      </c>
      <c r="G7489">
        <v>4526</v>
      </c>
      <c r="H7489">
        <v>81</v>
      </c>
      <c r="I7489">
        <v>26400</v>
      </c>
      <c r="J7489">
        <v>32827</v>
      </c>
      <c r="K7489">
        <v>100682</v>
      </c>
      <c r="L7489">
        <v>216</v>
      </c>
      <c r="M7489">
        <v>0</v>
      </c>
      <c r="N7489">
        <v>3744</v>
      </c>
      <c r="O7489">
        <v>7</v>
      </c>
      <c r="P7489">
        <v>3967</v>
      </c>
      <c r="Q7489">
        <v>1737</v>
      </c>
      <c r="R7489">
        <v>0</v>
      </c>
      <c r="S7489">
        <v>0</v>
      </c>
      <c r="T7489">
        <v>1737</v>
      </c>
      <c r="U7489">
        <v>9341</v>
      </c>
      <c r="V7489">
        <v>37072</v>
      </c>
      <c r="W7489">
        <v>58028</v>
      </c>
      <c r="X7489">
        <v>94978</v>
      </c>
      <c r="Y7489">
        <v>0.04</v>
      </c>
      <c r="Z7489">
        <v>6</v>
      </c>
      <c r="AA7489">
        <v>95985</v>
      </c>
      <c r="AB7489">
        <v>1</v>
      </c>
      <c r="AC7489">
        <v>46.49</v>
      </c>
    </row>
    <row r="7490" spans="1:29" x14ac:dyDescent="0.3">
      <c r="A7490">
        <v>2017</v>
      </c>
      <c r="B7490">
        <v>4</v>
      </c>
      <c r="C7490" s="1">
        <v>42827</v>
      </c>
      <c r="D7490">
        <v>60100</v>
      </c>
      <c r="E7490">
        <v>3400</v>
      </c>
      <c r="F7490">
        <v>1720</v>
      </c>
      <c r="G7490">
        <v>4533</v>
      </c>
      <c r="H7490">
        <v>55</v>
      </c>
      <c r="I7490">
        <v>25700</v>
      </c>
      <c r="J7490">
        <v>32008</v>
      </c>
      <c r="K7490">
        <v>95508</v>
      </c>
      <c r="L7490">
        <v>225</v>
      </c>
      <c r="M7490">
        <v>0</v>
      </c>
      <c r="N7490">
        <v>3749</v>
      </c>
      <c r="O7490">
        <v>0</v>
      </c>
      <c r="P7490">
        <v>3975</v>
      </c>
      <c r="Q7490">
        <v>1727</v>
      </c>
      <c r="R7490">
        <v>0</v>
      </c>
      <c r="S7490">
        <v>0</v>
      </c>
      <c r="T7490">
        <v>1727</v>
      </c>
      <c r="U7490">
        <v>8822</v>
      </c>
      <c r="V7490">
        <v>35733</v>
      </c>
      <c r="W7490">
        <v>54194</v>
      </c>
      <c r="X7490">
        <v>89806</v>
      </c>
      <c r="Y7490">
        <v>0.04</v>
      </c>
      <c r="Z7490">
        <v>6</v>
      </c>
      <c r="AA7490">
        <v>90808</v>
      </c>
      <c r="AB7490">
        <v>1</v>
      </c>
      <c r="AC7490">
        <v>46.73</v>
      </c>
    </row>
    <row r="7491" spans="1:29" x14ac:dyDescent="0.3">
      <c r="A7491">
        <v>2017</v>
      </c>
      <c r="B7491">
        <v>4</v>
      </c>
      <c r="C7491" s="1">
        <v>42828</v>
      </c>
      <c r="D7491">
        <v>56100</v>
      </c>
      <c r="E7491">
        <v>3053</v>
      </c>
      <c r="F7491">
        <v>1680</v>
      </c>
      <c r="G7491">
        <v>4531</v>
      </c>
      <c r="H7491">
        <v>45</v>
      </c>
      <c r="I7491">
        <v>25000</v>
      </c>
      <c r="J7491">
        <v>31256</v>
      </c>
      <c r="K7491">
        <v>90409</v>
      </c>
      <c r="L7491">
        <v>226</v>
      </c>
      <c r="M7491">
        <v>0</v>
      </c>
      <c r="N7491">
        <v>3747</v>
      </c>
      <c r="O7491">
        <v>11</v>
      </c>
      <c r="P7491">
        <v>3984</v>
      </c>
      <c r="Q7491">
        <v>1730</v>
      </c>
      <c r="R7491">
        <v>0</v>
      </c>
      <c r="S7491">
        <v>0</v>
      </c>
      <c r="T7491">
        <v>1730</v>
      </c>
      <c r="U7491">
        <v>8290</v>
      </c>
      <c r="V7491">
        <v>34438</v>
      </c>
      <c r="W7491">
        <v>50378</v>
      </c>
      <c r="X7491">
        <v>84695</v>
      </c>
      <c r="Y7491">
        <v>0.04</v>
      </c>
      <c r="Z7491">
        <v>6</v>
      </c>
      <c r="AA7491">
        <v>85699</v>
      </c>
      <c r="AB7491">
        <v>1</v>
      </c>
      <c r="AC7491">
        <v>46.99</v>
      </c>
    </row>
    <row r="7492" spans="1:29" x14ac:dyDescent="0.3">
      <c r="A7492">
        <v>2017</v>
      </c>
      <c r="B7492">
        <v>4</v>
      </c>
      <c r="C7492" s="1">
        <v>42829</v>
      </c>
      <c r="D7492">
        <v>53400</v>
      </c>
      <c r="E7492">
        <v>2777</v>
      </c>
      <c r="F7492">
        <v>1590</v>
      </c>
      <c r="G7492">
        <v>4506</v>
      </c>
      <c r="H7492">
        <v>39</v>
      </c>
      <c r="I7492">
        <v>24300</v>
      </c>
      <c r="J7492">
        <v>30435</v>
      </c>
      <c r="K7492">
        <v>86612</v>
      </c>
      <c r="L7492">
        <v>222</v>
      </c>
      <c r="M7492">
        <v>0</v>
      </c>
      <c r="N7492">
        <v>3744</v>
      </c>
      <c r="O7492">
        <v>0</v>
      </c>
      <c r="P7492">
        <v>3966</v>
      </c>
      <c r="Q7492">
        <v>1786</v>
      </c>
      <c r="R7492">
        <v>0</v>
      </c>
      <c r="S7492">
        <v>0</v>
      </c>
      <c r="T7492">
        <v>1786</v>
      </c>
      <c r="U7492">
        <v>7931</v>
      </c>
      <c r="V7492">
        <v>33239</v>
      </c>
      <c r="W7492">
        <v>47746</v>
      </c>
      <c r="X7492">
        <v>80859</v>
      </c>
      <c r="Y7492">
        <v>0.04</v>
      </c>
      <c r="Z7492">
        <v>7</v>
      </c>
      <c r="AA7492">
        <v>81895</v>
      </c>
      <c r="AB7492">
        <v>1</v>
      </c>
      <c r="AC7492">
        <v>47.27</v>
      </c>
    </row>
    <row r="7493" spans="1:29" x14ac:dyDescent="0.3">
      <c r="A7493">
        <v>2017</v>
      </c>
      <c r="B7493">
        <v>4</v>
      </c>
      <c r="C7493" s="1">
        <v>42830</v>
      </c>
      <c r="D7493">
        <v>50600</v>
      </c>
      <c r="E7493">
        <v>2491</v>
      </c>
      <c r="F7493">
        <v>1510</v>
      </c>
      <c r="G7493">
        <v>4424</v>
      </c>
      <c r="H7493">
        <v>35</v>
      </c>
      <c r="I7493">
        <v>23600</v>
      </c>
      <c r="J7493">
        <v>29569</v>
      </c>
      <c r="K7493">
        <v>82660</v>
      </c>
      <c r="L7493">
        <v>223</v>
      </c>
      <c r="M7493">
        <v>0</v>
      </c>
      <c r="N7493">
        <v>3745</v>
      </c>
      <c r="O7493">
        <v>23</v>
      </c>
      <c r="P7493">
        <v>3991</v>
      </c>
      <c r="Q7493">
        <v>1793</v>
      </c>
      <c r="R7493">
        <v>0</v>
      </c>
      <c r="S7493">
        <v>0</v>
      </c>
      <c r="T7493">
        <v>1793</v>
      </c>
      <c r="U7493">
        <v>7559</v>
      </c>
      <c r="V7493">
        <v>31972</v>
      </c>
      <c r="W7493">
        <v>45030</v>
      </c>
      <c r="X7493">
        <v>76877</v>
      </c>
      <c r="Y7493">
        <v>0.05</v>
      </c>
      <c r="Z7493">
        <v>7</v>
      </c>
      <c r="AA7493">
        <v>77916</v>
      </c>
      <c r="AB7493">
        <v>1</v>
      </c>
      <c r="AC7493">
        <v>47.56</v>
      </c>
    </row>
    <row r="7494" spans="1:29" x14ac:dyDescent="0.3">
      <c r="A7494">
        <v>2017</v>
      </c>
      <c r="B7494">
        <v>4</v>
      </c>
      <c r="C7494" s="1">
        <v>42831</v>
      </c>
      <c r="D7494">
        <v>48900</v>
      </c>
      <c r="E7494">
        <v>2354</v>
      </c>
      <c r="F7494">
        <v>1510</v>
      </c>
      <c r="G7494">
        <v>4353</v>
      </c>
      <c r="H7494">
        <v>38</v>
      </c>
      <c r="I7494">
        <v>23100</v>
      </c>
      <c r="J7494">
        <v>29001</v>
      </c>
      <c r="K7494">
        <v>80255</v>
      </c>
      <c r="L7494">
        <v>212</v>
      </c>
      <c r="M7494">
        <v>0</v>
      </c>
      <c r="N7494">
        <v>3746</v>
      </c>
      <c r="O7494">
        <v>1</v>
      </c>
      <c r="P7494">
        <v>3959</v>
      </c>
      <c r="Q7494">
        <v>1794</v>
      </c>
      <c r="R7494">
        <v>2292</v>
      </c>
      <c r="S7494">
        <v>0</v>
      </c>
      <c r="T7494">
        <v>-498</v>
      </c>
      <c r="U7494">
        <v>7333</v>
      </c>
      <c r="V7494">
        <v>32698</v>
      </c>
      <c r="W7494">
        <v>44061</v>
      </c>
      <c r="X7494">
        <v>76794</v>
      </c>
      <c r="Y7494">
        <v>0.05</v>
      </c>
      <c r="Z7494">
        <v>4</v>
      </c>
      <c r="AA7494">
        <v>76505</v>
      </c>
      <c r="AB7494">
        <v>0</v>
      </c>
      <c r="AC7494">
        <v>47.84</v>
      </c>
    </row>
    <row r="7495" spans="1:29" x14ac:dyDescent="0.3">
      <c r="A7495">
        <v>2017</v>
      </c>
      <c r="B7495">
        <v>4</v>
      </c>
      <c r="C7495" s="1">
        <v>42832</v>
      </c>
      <c r="D7495">
        <v>50400</v>
      </c>
      <c r="E7495">
        <v>2734</v>
      </c>
      <c r="F7495">
        <v>2870</v>
      </c>
      <c r="G7495">
        <v>4261</v>
      </c>
      <c r="H7495">
        <v>33</v>
      </c>
      <c r="I7495">
        <v>22800</v>
      </c>
      <c r="J7495">
        <v>29964</v>
      </c>
      <c r="K7495">
        <v>83098</v>
      </c>
      <c r="L7495">
        <v>213</v>
      </c>
      <c r="M7495">
        <v>0</v>
      </c>
      <c r="N7495">
        <v>3758</v>
      </c>
      <c r="O7495">
        <v>5</v>
      </c>
      <c r="P7495">
        <v>3975</v>
      </c>
      <c r="Q7495">
        <v>1796</v>
      </c>
      <c r="R7495">
        <v>4126</v>
      </c>
      <c r="S7495">
        <v>0</v>
      </c>
      <c r="T7495">
        <v>-2330</v>
      </c>
      <c r="U7495">
        <v>7532</v>
      </c>
      <c r="V7495">
        <v>35035</v>
      </c>
      <c r="W7495">
        <v>46254</v>
      </c>
      <c r="X7495">
        <v>81452</v>
      </c>
      <c r="Y7495">
        <v>0.05</v>
      </c>
      <c r="Z7495">
        <v>2</v>
      </c>
      <c r="AA7495">
        <v>80101</v>
      </c>
      <c r="AB7495">
        <v>-2</v>
      </c>
      <c r="AC7495">
        <v>48.07</v>
      </c>
    </row>
    <row r="7496" spans="1:29" x14ac:dyDescent="0.3">
      <c r="A7496">
        <v>2017</v>
      </c>
      <c r="B7496">
        <v>4</v>
      </c>
      <c r="C7496" s="1">
        <v>42833</v>
      </c>
      <c r="D7496">
        <v>56600</v>
      </c>
      <c r="E7496">
        <v>3459</v>
      </c>
      <c r="F7496">
        <v>3720</v>
      </c>
      <c r="G7496">
        <v>4152</v>
      </c>
      <c r="H7496">
        <v>23</v>
      </c>
      <c r="I7496">
        <v>22600</v>
      </c>
      <c r="J7496">
        <v>30495</v>
      </c>
      <c r="K7496">
        <v>90554</v>
      </c>
      <c r="L7496">
        <v>208</v>
      </c>
      <c r="M7496">
        <v>0</v>
      </c>
      <c r="N7496">
        <v>3755</v>
      </c>
      <c r="O7496">
        <v>4</v>
      </c>
      <c r="P7496">
        <v>3966</v>
      </c>
      <c r="Q7496">
        <v>1846</v>
      </c>
      <c r="R7496">
        <v>5960</v>
      </c>
      <c r="S7496">
        <v>0</v>
      </c>
      <c r="T7496">
        <v>-4114</v>
      </c>
      <c r="U7496">
        <v>8357</v>
      </c>
      <c r="V7496">
        <v>37559</v>
      </c>
      <c r="W7496">
        <v>52854</v>
      </c>
      <c r="X7496">
        <v>90701</v>
      </c>
      <c r="Y7496">
        <v>0.04</v>
      </c>
      <c r="Z7496">
        <v>0</v>
      </c>
      <c r="AA7496">
        <v>88315</v>
      </c>
      <c r="AB7496">
        <v>-3</v>
      </c>
      <c r="AC7496">
        <v>48.21</v>
      </c>
    </row>
    <row r="7497" spans="1:29" x14ac:dyDescent="0.3">
      <c r="A7497">
        <v>2017</v>
      </c>
      <c r="B7497">
        <v>4</v>
      </c>
      <c r="C7497" s="1">
        <v>42834</v>
      </c>
      <c r="D7497">
        <v>64700</v>
      </c>
      <c r="E7497">
        <v>4356</v>
      </c>
      <c r="F7497">
        <v>2840</v>
      </c>
      <c r="G7497">
        <v>4049</v>
      </c>
      <c r="H7497">
        <v>23</v>
      </c>
      <c r="I7497">
        <v>22400</v>
      </c>
      <c r="J7497">
        <v>29312</v>
      </c>
      <c r="K7497">
        <v>98368</v>
      </c>
      <c r="L7497">
        <v>215</v>
      </c>
      <c r="M7497">
        <v>0</v>
      </c>
      <c r="N7497">
        <v>3741</v>
      </c>
      <c r="O7497">
        <v>6</v>
      </c>
      <c r="P7497">
        <v>3962</v>
      </c>
      <c r="Q7497">
        <v>1847</v>
      </c>
      <c r="R7497">
        <v>5960</v>
      </c>
      <c r="S7497">
        <v>0</v>
      </c>
      <c r="T7497">
        <v>-4112</v>
      </c>
      <c r="U7497">
        <v>9434</v>
      </c>
      <c r="V7497">
        <v>37457</v>
      </c>
      <c r="W7497">
        <v>60773</v>
      </c>
      <c r="X7497">
        <v>98519</v>
      </c>
      <c r="Y7497">
        <v>0.04</v>
      </c>
      <c r="Z7497">
        <v>0</v>
      </c>
      <c r="AA7497">
        <v>96133</v>
      </c>
      <c r="AB7497">
        <v>-2</v>
      </c>
      <c r="AC7497">
        <v>48.3</v>
      </c>
    </row>
    <row r="7498" spans="1:29" x14ac:dyDescent="0.3">
      <c r="A7498">
        <v>2017</v>
      </c>
      <c r="B7498">
        <v>4</v>
      </c>
      <c r="C7498" s="1">
        <v>42835</v>
      </c>
      <c r="D7498">
        <v>67900</v>
      </c>
      <c r="E7498">
        <v>9422</v>
      </c>
      <c r="F7498">
        <v>2370</v>
      </c>
      <c r="G7498">
        <v>3924</v>
      </c>
      <c r="H7498">
        <v>20</v>
      </c>
      <c r="I7498">
        <v>22200</v>
      </c>
      <c r="J7498">
        <v>28514</v>
      </c>
      <c r="K7498">
        <v>105836</v>
      </c>
      <c r="L7498">
        <v>219</v>
      </c>
      <c r="M7498">
        <v>0</v>
      </c>
      <c r="N7498">
        <v>3739</v>
      </c>
      <c r="O7498">
        <v>5</v>
      </c>
      <c r="P7498">
        <v>3962</v>
      </c>
      <c r="Q7498">
        <v>1847</v>
      </c>
      <c r="R7498">
        <v>5960</v>
      </c>
      <c r="S7498">
        <v>0</v>
      </c>
      <c r="T7498">
        <v>-4113</v>
      </c>
      <c r="U7498">
        <v>9860</v>
      </c>
      <c r="V7498">
        <v>37085</v>
      </c>
      <c r="W7498">
        <v>68614</v>
      </c>
      <c r="X7498">
        <v>105987</v>
      </c>
      <c r="Y7498">
        <v>0.04</v>
      </c>
      <c r="Z7498">
        <v>0</v>
      </c>
      <c r="AA7498">
        <v>103601</v>
      </c>
      <c r="AB7498">
        <v>-2</v>
      </c>
      <c r="AC7498">
        <v>48.33</v>
      </c>
    </row>
    <row r="7499" spans="1:29" x14ac:dyDescent="0.3">
      <c r="A7499">
        <v>2017</v>
      </c>
      <c r="B7499">
        <v>4</v>
      </c>
      <c r="C7499" s="1">
        <v>42836</v>
      </c>
      <c r="D7499">
        <v>68200</v>
      </c>
      <c r="E7499">
        <v>9237</v>
      </c>
      <c r="F7499">
        <v>2100</v>
      </c>
      <c r="G7499">
        <v>3931</v>
      </c>
      <c r="H7499">
        <v>16</v>
      </c>
      <c r="I7499">
        <v>21800</v>
      </c>
      <c r="J7499">
        <v>27847</v>
      </c>
      <c r="K7499">
        <v>105284</v>
      </c>
      <c r="L7499">
        <v>214</v>
      </c>
      <c r="M7499">
        <v>0</v>
      </c>
      <c r="N7499">
        <v>3743</v>
      </c>
      <c r="O7499">
        <v>2</v>
      </c>
      <c r="P7499">
        <v>3959</v>
      </c>
      <c r="Q7499">
        <v>1846</v>
      </c>
      <c r="R7499">
        <v>3668</v>
      </c>
      <c r="S7499">
        <v>0</v>
      </c>
      <c r="T7499">
        <v>-1822</v>
      </c>
      <c r="U7499">
        <v>9900</v>
      </c>
      <c r="V7499">
        <v>34972</v>
      </c>
      <c r="W7499">
        <v>68047</v>
      </c>
      <c r="X7499">
        <v>103147</v>
      </c>
      <c r="Y7499">
        <v>0.04</v>
      </c>
      <c r="Z7499">
        <v>2</v>
      </c>
      <c r="AA7499">
        <v>102090</v>
      </c>
      <c r="AB7499">
        <v>-1</v>
      </c>
      <c r="AC7499">
        <v>48.37</v>
      </c>
    </row>
    <row r="7500" spans="1:29" x14ac:dyDescent="0.3">
      <c r="A7500">
        <v>2017</v>
      </c>
      <c r="B7500">
        <v>4</v>
      </c>
      <c r="C7500" s="1">
        <v>42837</v>
      </c>
      <c r="D7500">
        <v>68300</v>
      </c>
      <c r="E7500">
        <v>6559</v>
      </c>
      <c r="F7500">
        <v>1950</v>
      </c>
      <c r="G7500">
        <v>3937</v>
      </c>
      <c r="H7500">
        <v>16</v>
      </c>
      <c r="I7500">
        <v>21600</v>
      </c>
      <c r="J7500">
        <v>27503</v>
      </c>
      <c r="K7500">
        <v>102362</v>
      </c>
      <c r="L7500">
        <v>219</v>
      </c>
      <c r="M7500">
        <v>0</v>
      </c>
      <c r="N7500">
        <v>3749</v>
      </c>
      <c r="O7500">
        <v>17</v>
      </c>
      <c r="P7500">
        <v>3985</v>
      </c>
      <c r="Q7500">
        <v>1846</v>
      </c>
      <c r="R7500">
        <v>1834</v>
      </c>
      <c r="S7500">
        <v>0</v>
      </c>
      <c r="T7500">
        <v>13</v>
      </c>
      <c r="U7500">
        <v>9913</v>
      </c>
      <c r="V7500">
        <v>33422</v>
      </c>
      <c r="W7500">
        <v>64943</v>
      </c>
      <c r="X7500">
        <v>98364</v>
      </c>
      <c r="Y7500">
        <v>0.04</v>
      </c>
      <c r="Z7500">
        <v>4</v>
      </c>
      <c r="AA7500">
        <v>98371</v>
      </c>
      <c r="AB7500">
        <v>0</v>
      </c>
      <c r="AC7500">
        <v>48.45</v>
      </c>
    </row>
    <row r="7501" spans="1:29" x14ac:dyDescent="0.3">
      <c r="A7501">
        <v>2017</v>
      </c>
      <c r="B7501">
        <v>4</v>
      </c>
      <c r="C7501" s="1">
        <v>42838</v>
      </c>
      <c r="D7501">
        <v>67900</v>
      </c>
      <c r="E7501">
        <v>5266</v>
      </c>
      <c r="F7501">
        <v>3160</v>
      </c>
      <c r="G7501">
        <v>3942</v>
      </c>
      <c r="H7501">
        <v>16</v>
      </c>
      <c r="I7501">
        <v>22000</v>
      </c>
      <c r="J7501">
        <v>29118</v>
      </c>
      <c r="K7501">
        <v>102284</v>
      </c>
      <c r="L7501">
        <v>228</v>
      </c>
      <c r="M7501">
        <v>0</v>
      </c>
      <c r="N7501">
        <v>3756</v>
      </c>
      <c r="O7501">
        <v>11</v>
      </c>
      <c r="P7501">
        <v>3995</v>
      </c>
      <c r="Q7501">
        <v>1891</v>
      </c>
      <c r="R7501">
        <v>688</v>
      </c>
      <c r="S7501">
        <v>0</v>
      </c>
      <c r="T7501">
        <v>1204</v>
      </c>
      <c r="U7501">
        <v>9860</v>
      </c>
      <c r="V7501">
        <v>34201</v>
      </c>
      <c r="W7501">
        <v>62969</v>
      </c>
      <c r="X7501">
        <v>97086</v>
      </c>
      <c r="Y7501">
        <v>0.04</v>
      </c>
      <c r="Z7501">
        <v>5</v>
      </c>
      <c r="AA7501">
        <v>97784</v>
      </c>
      <c r="AB7501">
        <v>1</v>
      </c>
      <c r="AC7501">
        <v>48.53</v>
      </c>
    </row>
    <row r="7502" spans="1:29" x14ac:dyDescent="0.3">
      <c r="A7502">
        <v>2017</v>
      </c>
      <c r="B7502">
        <v>4</v>
      </c>
      <c r="C7502" s="1">
        <v>42839</v>
      </c>
      <c r="D7502">
        <v>67000</v>
      </c>
      <c r="E7502">
        <v>5283</v>
      </c>
      <c r="F7502">
        <v>3160</v>
      </c>
      <c r="G7502">
        <v>3918</v>
      </c>
      <c r="H7502">
        <v>16</v>
      </c>
      <c r="I7502">
        <v>22600</v>
      </c>
      <c r="J7502">
        <v>29694</v>
      </c>
      <c r="K7502">
        <v>101977</v>
      </c>
      <c r="L7502">
        <v>220</v>
      </c>
      <c r="M7502">
        <v>0</v>
      </c>
      <c r="N7502">
        <v>3746</v>
      </c>
      <c r="O7502">
        <v>8</v>
      </c>
      <c r="P7502">
        <v>3974</v>
      </c>
      <c r="Q7502">
        <v>1894</v>
      </c>
      <c r="R7502">
        <v>688</v>
      </c>
      <c r="S7502">
        <v>0</v>
      </c>
      <c r="T7502">
        <v>1207</v>
      </c>
      <c r="U7502">
        <v>9740</v>
      </c>
      <c r="V7502">
        <v>34675</v>
      </c>
      <c r="W7502">
        <v>62205</v>
      </c>
      <c r="X7502">
        <v>96796</v>
      </c>
      <c r="Y7502">
        <v>0.04</v>
      </c>
      <c r="Z7502">
        <v>5</v>
      </c>
      <c r="AA7502">
        <v>97496</v>
      </c>
      <c r="AB7502">
        <v>1</v>
      </c>
      <c r="AC7502">
        <v>48.61</v>
      </c>
    </row>
    <row r="7503" spans="1:29" x14ac:dyDescent="0.3">
      <c r="A7503">
        <v>2017</v>
      </c>
      <c r="B7503">
        <v>4</v>
      </c>
      <c r="C7503" s="1">
        <v>42840</v>
      </c>
      <c r="D7503">
        <v>68100</v>
      </c>
      <c r="E7503">
        <v>9280</v>
      </c>
      <c r="F7503">
        <v>2690</v>
      </c>
      <c r="G7503">
        <v>3913</v>
      </c>
      <c r="H7503">
        <v>16</v>
      </c>
      <c r="I7503">
        <v>23200</v>
      </c>
      <c r="J7503">
        <v>29819</v>
      </c>
      <c r="K7503">
        <v>107199</v>
      </c>
      <c r="L7503">
        <v>218</v>
      </c>
      <c r="M7503">
        <v>0</v>
      </c>
      <c r="N7503">
        <v>3737</v>
      </c>
      <c r="O7503">
        <v>9</v>
      </c>
      <c r="P7503">
        <v>3964</v>
      </c>
      <c r="Q7503">
        <v>1892</v>
      </c>
      <c r="R7503">
        <v>688</v>
      </c>
      <c r="S7503">
        <v>0</v>
      </c>
      <c r="T7503">
        <v>1204</v>
      </c>
      <c r="U7503">
        <v>9886</v>
      </c>
      <c r="V7503">
        <v>34959</v>
      </c>
      <c r="W7503">
        <v>67157</v>
      </c>
      <c r="X7503">
        <v>102031</v>
      </c>
      <c r="Y7503">
        <v>0.03</v>
      </c>
      <c r="Z7503">
        <v>5</v>
      </c>
      <c r="AA7503">
        <v>102729</v>
      </c>
      <c r="AB7503">
        <v>1</v>
      </c>
      <c r="AC7503">
        <v>48.64</v>
      </c>
    </row>
    <row r="7504" spans="1:29" x14ac:dyDescent="0.3">
      <c r="A7504">
        <v>2017</v>
      </c>
      <c r="B7504">
        <v>4</v>
      </c>
      <c r="C7504" s="1">
        <v>42841</v>
      </c>
      <c r="D7504">
        <v>70100</v>
      </c>
      <c r="E7504">
        <v>19083</v>
      </c>
      <c r="F7504">
        <v>2450</v>
      </c>
      <c r="G7504">
        <v>3924</v>
      </c>
      <c r="H7504">
        <v>16</v>
      </c>
      <c r="I7504">
        <v>23700</v>
      </c>
      <c r="J7504">
        <v>30090</v>
      </c>
      <c r="K7504">
        <v>119273</v>
      </c>
      <c r="L7504">
        <v>212</v>
      </c>
      <c r="M7504">
        <v>465</v>
      </c>
      <c r="N7504">
        <v>3741</v>
      </c>
      <c r="O7504">
        <v>7</v>
      </c>
      <c r="P7504">
        <v>4426</v>
      </c>
      <c r="Q7504">
        <v>1895</v>
      </c>
      <c r="R7504">
        <v>2751</v>
      </c>
      <c r="S7504">
        <v>0</v>
      </c>
      <c r="T7504">
        <v>-856</v>
      </c>
      <c r="U7504">
        <v>10152</v>
      </c>
      <c r="V7504">
        <v>36373</v>
      </c>
      <c r="W7504">
        <v>79270</v>
      </c>
      <c r="X7504">
        <v>115703</v>
      </c>
      <c r="Y7504">
        <v>0.04</v>
      </c>
      <c r="Z7504">
        <v>3</v>
      </c>
      <c r="AA7504">
        <v>115207</v>
      </c>
      <c r="AB7504">
        <v>0</v>
      </c>
      <c r="AC7504">
        <v>48.6</v>
      </c>
    </row>
    <row r="7505" spans="1:29" x14ac:dyDescent="0.3">
      <c r="A7505">
        <v>2017</v>
      </c>
      <c r="B7505">
        <v>4</v>
      </c>
      <c r="C7505" s="1">
        <v>42842</v>
      </c>
      <c r="D7505">
        <v>71100</v>
      </c>
      <c r="E7505">
        <v>22261</v>
      </c>
      <c r="F7505">
        <v>2800</v>
      </c>
      <c r="G7505">
        <v>3932</v>
      </c>
      <c r="H7505">
        <v>17</v>
      </c>
      <c r="I7505">
        <v>24000</v>
      </c>
      <c r="J7505">
        <v>30749</v>
      </c>
      <c r="K7505">
        <v>124110</v>
      </c>
      <c r="L7505">
        <v>220</v>
      </c>
      <c r="M7505">
        <v>2240</v>
      </c>
      <c r="N7505">
        <v>3738</v>
      </c>
      <c r="O7505">
        <v>8</v>
      </c>
      <c r="P7505">
        <v>6206</v>
      </c>
      <c r="Q7505">
        <v>1892</v>
      </c>
      <c r="R7505">
        <v>3438</v>
      </c>
      <c r="S7505">
        <v>0</v>
      </c>
      <c r="T7505">
        <v>-1546</v>
      </c>
      <c r="U7505">
        <v>10285</v>
      </c>
      <c r="V7505">
        <v>35833</v>
      </c>
      <c r="W7505">
        <v>83509</v>
      </c>
      <c r="X7505">
        <v>119450</v>
      </c>
      <c r="Y7505">
        <v>0.05</v>
      </c>
      <c r="Z7505">
        <v>4</v>
      </c>
      <c r="AA7505">
        <v>118553</v>
      </c>
      <c r="AB7505">
        <v>-1</v>
      </c>
      <c r="AC7505">
        <v>48.54</v>
      </c>
    </row>
    <row r="7506" spans="1:29" x14ac:dyDescent="0.3">
      <c r="A7506">
        <v>2017</v>
      </c>
      <c r="B7506">
        <v>4</v>
      </c>
      <c r="C7506" s="1">
        <v>42843</v>
      </c>
      <c r="D7506">
        <v>71900</v>
      </c>
      <c r="E7506">
        <v>23442</v>
      </c>
      <c r="F7506">
        <v>4230</v>
      </c>
      <c r="G7506">
        <v>3939</v>
      </c>
      <c r="H7506">
        <v>18</v>
      </c>
      <c r="I7506">
        <v>24000</v>
      </c>
      <c r="J7506">
        <v>32187</v>
      </c>
      <c r="K7506">
        <v>127529</v>
      </c>
      <c r="L7506">
        <v>243</v>
      </c>
      <c r="M7506">
        <v>2525</v>
      </c>
      <c r="N7506">
        <v>3736</v>
      </c>
      <c r="O7506">
        <v>3</v>
      </c>
      <c r="P7506">
        <v>6507</v>
      </c>
      <c r="Q7506">
        <v>1879</v>
      </c>
      <c r="R7506">
        <v>4126</v>
      </c>
      <c r="S7506">
        <v>0</v>
      </c>
      <c r="T7506">
        <v>-2247</v>
      </c>
      <c r="U7506">
        <v>10392</v>
      </c>
      <c r="V7506">
        <v>37533</v>
      </c>
      <c r="W7506">
        <v>85580</v>
      </c>
      <c r="X7506">
        <v>123270</v>
      </c>
      <c r="Y7506">
        <v>0.05</v>
      </c>
      <c r="Z7506">
        <v>3</v>
      </c>
      <c r="AA7506">
        <v>121966</v>
      </c>
      <c r="AB7506">
        <v>-1</v>
      </c>
      <c r="AC7506">
        <v>48.46</v>
      </c>
    </row>
    <row r="7507" spans="1:29" x14ac:dyDescent="0.3">
      <c r="A7507">
        <v>2017</v>
      </c>
      <c r="B7507">
        <v>4</v>
      </c>
      <c r="C7507" s="1">
        <v>42844</v>
      </c>
      <c r="D7507">
        <v>73100</v>
      </c>
      <c r="E7507">
        <v>25706</v>
      </c>
      <c r="F7507">
        <v>3730</v>
      </c>
      <c r="G7507">
        <v>3920</v>
      </c>
      <c r="H7507">
        <v>17</v>
      </c>
      <c r="I7507">
        <v>24000</v>
      </c>
      <c r="J7507">
        <v>31667</v>
      </c>
      <c r="K7507">
        <v>130473</v>
      </c>
      <c r="L7507">
        <v>224</v>
      </c>
      <c r="M7507">
        <v>2544</v>
      </c>
      <c r="N7507">
        <v>3736</v>
      </c>
      <c r="O7507">
        <v>2</v>
      </c>
      <c r="P7507">
        <v>6506</v>
      </c>
      <c r="Q7507">
        <v>1897</v>
      </c>
      <c r="R7507">
        <v>4126</v>
      </c>
      <c r="S7507">
        <v>0</v>
      </c>
      <c r="T7507">
        <v>-2229</v>
      </c>
      <c r="U7507">
        <v>10551</v>
      </c>
      <c r="V7507">
        <v>37161</v>
      </c>
      <c r="W7507">
        <v>88879</v>
      </c>
      <c r="X7507">
        <v>126196</v>
      </c>
      <c r="Y7507">
        <v>0.05</v>
      </c>
      <c r="Z7507">
        <v>3</v>
      </c>
      <c r="AA7507">
        <v>124903</v>
      </c>
      <c r="AB7507">
        <v>-1</v>
      </c>
      <c r="AC7507">
        <v>48.37</v>
      </c>
    </row>
    <row r="7508" spans="1:29" x14ac:dyDescent="0.3">
      <c r="A7508">
        <v>2017</v>
      </c>
      <c r="B7508">
        <v>4</v>
      </c>
      <c r="C7508" s="1">
        <v>42845</v>
      </c>
      <c r="D7508">
        <v>73800</v>
      </c>
      <c r="E7508">
        <v>28364</v>
      </c>
      <c r="F7508">
        <v>3110</v>
      </c>
      <c r="G7508">
        <v>3918</v>
      </c>
      <c r="H7508">
        <v>15</v>
      </c>
      <c r="I7508">
        <v>23800</v>
      </c>
      <c r="J7508">
        <v>30843</v>
      </c>
      <c r="K7508">
        <v>133007</v>
      </c>
      <c r="L7508">
        <v>213</v>
      </c>
      <c r="M7508">
        <v>2527</v>
      </c>
      <c r="N7508">
        <v>4288</v>
      </c>
      <c r="O7508">
        <v>6</v>
      </c>
      <c r="P7508">
        <v>7033</v>
      </c>
      <c r="Q7508">
        <v>1896</v>
      </c>
      <c r="R7508">
        <v>4355</v>
      </c>
      <c r="S7508">
        <v>0</v>
      </c>
      <c r="T7508">
        <v>-2459</v>
      </c>
      <c r="U7508">
        <v>10644</v>
      </c>
      <c r="V7508">
        <v>36052</v>
      </c>
      <c r="W7508">
        <v>92208</v>
      </c>
      <c r="X7508">
        <v>128432</v>
      </c>
      <c r="Y7508">
        <v>0.05</v>
      </c>
      <c r="Z7508">
        <v>3</v>
      </c>
      <c r="AA7508">
        <v>127006</v>
      </c>
      <c r="AB7508">
        <v>-1</v>
      </c>
      <c r="AC7508">
        <v>48.27</v>
      </c>
    </row>
    <row r="7509" spans="1:29" x14ac:dyDescent="0.3">
      <c r="A7509">
        <v>2017</v>
      </c>
      <c r="B7509">
        <v>4</v>
      </c>
      <c r="C7509" s="1">
        <v>42846</v>
      </c>
      <c r="D7509">
        <v>74600</v>
      </c>
      <c r="E7509">
        <v>29532</v>
      </c>
      <c r="F7509">
        <v>2710</v>
      </c>
      <c r="G7509">
        <v>3909</v>
      </c>
      <c r="H7509">
        <v>14</v>
      </c>
      <c r="I7509">
        <v>23400</v>
      </c>
      <c r="J7509">
        <v>30033</v>
      </c>
      <c r="K7509">
        <v>134165</v>
      </c>
      <c r="L7509">
        <v>219</v>
      </c>
      <c r="M7509">
        <v>2479</v>
      </c>
      <c r="N7509">
        <v>4209</v>
      </c>
      <c r="O7509">
        <v>3</v>
      </c>
      <c r="P7509">
        <v>6910</v>
      </c>
      <c r="Q7509">
        <v>1895</v>
      </c>
      <c r="R7509">
        <v>2292</v>
      </c>
      <c r="S7509">
        <v>0</v>
      </c>
      <c r="T7509">
        <v>-397</v>
      </c>
      <c r="U7509">
        <v>10751</v>
      </c>
      <c r="V7509">
        <v>34132</v>
      </c>
      <c r="W7509">
        <v>93492</v>
      </c>
      <c r="X7509">
        <v>127653</v>
      </c>
      <c r="Y7509">
        <v>0.05</v>
      </c>
      <c r="Z7509">
        <v>5</v>
      </c>
      <c r="AA7509">
        <v>127422</v>
      </c>
      <c r="AB7509">
        <v>0</v>
      </c>
      <c r="AC7509">
        <v>48.18</v>
      </c>
    </row>
    <row r="7510" spans="1:29" x14ac:dyDescent="0.3">
      <c r="A7510">
        <v>2017</v>
      </c>
      <c r="B7510">
        <v>4</v>
      </c>
      <c r="C7510" s="1">
        <v>42847</v>
      </c>
      <c r="D7510">
        <v>75700</v>
      </c>
      <c r="E7510">
        <v>28791</v>
      </c>
      <c r="F7510">
        <v>2440</v>
      </c>
      <c r="G7510">
        <v>3902</v>
      </c>
      <c r="H7510">
        <v>18</v>
      </c>
      <c r="I7510">
        <v>23400</v>
      </c>
      <c r="J7510">
        <v>29760</v>
      </c>
      <c r="K7510">
        <v>134251</v>
      </c>
      <c r="L7510">
        <v>219</v>
      </c>
      <c r="M7510">
        <v>2525</v>
      </c>
      <c r="N7510">
        <v>4281</v>
      </c>
      <c r="O7510">
        <v>6</v>
      </c>
      <c r="P7510">
        <v>7031</v>
      </c>
      <c r="Q7510">
        <v>1900</v>
      </c>
      <c r="R7510">
        <v>1605</v>
      </c>
      <c r="S7510">
        <v>0</v>
      </c>
      <c r="T7510">
        <v>295</v>
      </c>
      <c r="U7510">
        <v>10897</v>
      </c>
      <c r="V7510">
        <v>33434</v>
      </c>
      <c r="W7510">
        <v>93511</v>
      </c>
      <c r="X7510">
        <v>126925</v>
      </c>
      <c r="Y7510">
        <v>0.05</v>
      </c>
      <c r="Z7510">
        <v>5</v>
      </c>
      <c r="AA7510">
        <v>127096</v>
      </c>
      <c r="AB7510">
        <v>0</v>
      </c>
      <c r="AC7510">
        <v>48.1</v>
      </c>
    </row>
    <row r="7511" spans="1:29" x14ac:dyDescent="0.3">
      <c r="A7511">
        <v>2017</v>
      </c>
      <c r="B7511">
        <v>4</v>
      </c>
      <c r="C7511" s="1">
        <v>42848</v>
      </c>
      <c r="D7511">
        <v>75900</v>
      </c>
      <c r="E7511">
        <v>28079</v>
      </c>
      <c r="F7511">
        <v>2260</v>
      </c>
      <c r="G7511">
        <v>3898</v>
      </c>
      <c r="H7511">
        <v>32</v>
      </c>
      <c r="I7511">
        <v>23400</v>
      </c>
      <c r="J7511">
        <v>29590</v>
      </c>
      <c r="K7511">
        <v>133569</v>
      </c>
      <c r="L7511">
        <v>217</v>
      </c>
      <c r="M7511">
        <v>2515</v>
      </c>
      <c r="N7511">
        <v>4275</v>
      </c>
      <c r="O7511">
        <v>3</v>
      </c>
      <c r="P7511">
        <v>7009</v>
      </c>
      <c r="Q7511">
        <v>1897</v>
      </c>
      <c r="R7511">
        <v>229</v>
      </c>
      <c r="S7511">
        <v>0</v>
      </c>
      <c r="T7511">
        <v>1668</v>
      </c>
      <c r="U7511">
        <v>10924</v>
      </c>
      <c r="V7511">
        <v>32421</v>
      </c>
      <c r="W7511">
        <v>92588</v>
      </c>
      <c r="X7511">
        <v>124892</v>
      </c>
      <c r="Y7511">
        <v>0.05</v>
      </c>
      <c r="Z7511">
        <v>6</v>
      </c>
      <c r="AA7511">
        <v>125860</v>
      </c>
      <c r="AB7511">
        <v>1</v>
      </c>
      <c r="AC7511">
        <v>48.04</v>
      </c>
    </row>
    <row r="7512" spans="1:29" x14ac:dyDescent="0.3">
      <c r="A7512">
        <v>2017</v>
      </c>
      <c r="B7512">
        <v>4</v>
      </c>
      <c r="C7512" s="1">
        <v>42849</v>
      </c>
      <c r="D7512">
        <v>76100</v>
      </c>
      <c r="E7512">
        <v>27234</v>
      </c>
      <c r="F7512">
        <v>2130</v>
      </c>
      <c r="G7512">
        <v>3895</v>
      </c>
      <c r="H7512">
        <v>42</v>
      </c>
      <c r="I7512">
        <v>23300</v>
      </c>
      <c r="J7512">
        <v>29367</v>
      </c>
      <c r="K7512">
        <v>132701</v>
      </c>
      <c r="L7512">
        <v>226</v>
      </c>
      <c r="M7512">
        <v>2244</v>
      </c>
      <c r="N7512">
        <v>4266</v>
      </c>
      <c r="O7512">
        <v>2</v>
      </c>
      <c r="P7512">
        <v>6739</v>
      </c>
      <c r="Q7512">
        <v>1940</v>
      </c>
      <c r="R7512">
        <v>229</v>
      </c>
      <c r="S7512">
        <v>0</v>
      </c>
      <c r="T7512">
        <v>1711</v>
      </c>
      <c r="U7512">
        <v>10950</v>
      </c>
      <c r="V7512">
        <v>32467</v>
      </c>
      <c r="W7512">
        <v>91905</v>
      </c>
      <c r="X7512">
        <v>124252</v>
      </c>
      <c r="Y7512">
        <v>0.05</v>
      </c>
      <c r="Z7512">
        <v>6</v>
      </c>
      <c r="AA7512">
        <v>125244</v>
      </c>
      <c r="AB7512">
        <v>1</v>
      </c>
      <c r="AC7512">
        <v>47.98</v>
      </c>
    </row>
    <row r="7513" spans="1:29" x14ac:dyDescent="0.3">
      <c r="A7513">
        <v>2017</v>
      </c>
      <c r="B7513">
        <v>4</v>
      </c>
      <c r="C7513" s="1">
        <v>42850</v>
      </c>
      <c r="D7513">
        <v>75800</v>
      </c>
      <c r="E7513">
        <v>26958</v>
      </c>
      <c r="F7513">
        <v>1960</v>
      </c>
      <c r="G7513">
        <v>3892</v>
      </c>
      <c r="H7513">
        <v>42</v>
      </c>
      <c r="I7513">
        <v>23200</v>
      </c>
      <c r="J7513">
        <v>29094</v>
      </c>
      <c r="K7513">
        <v>131852</v>
      </c>
      <c r="L7513">
        <v>233</v>
      </c>
      <c r="M7513">
        <v>2223</v>
      </c>
      <c r="N7513">
        <v>4302</v>
      </c>
      <c r="O7513">
        <v>6</v>
      </c>
      <c r="P7513">
        <v>6765</v>
      </c>
      <c r="Q7513">
        <v>1935</v>
      </c>
      <c r="R7513">
        <v>0</v>
      </c>
      <c r="S7513">
        <v>0</v>
      </c>
      <c r="T7513">
        <v>1935</v>
      </c>
      <c r="U7513">
        <v>10910</v>
      </c>
      <c r="V7513">
        <v>31982</v>
      </c>
      <c r="W7513">
        <v>91306</v>
      </c>
      <c r="X7513">
        <v>123152</v>
      </c>
      <c r="Y7513">
        <v>0.05</v>
      </c>
      <c r="Z7513">
        <v>7</v>
      </c>
      <c r="AA7513">
        <v>124275</v>
      </c>
      <c r="AB7513">
        <v>1</v>
      </c>
      <c r="AC7513">
        <v>47.93</v>
      </c>
    </row>
    <row r="7514" spans="1:29" x14ac:dyDescent="0.3">
      <c r="A7514">
        <v>2017</v>
      </c>
      <c r="B7514">
        <v>4</v>
      </c>
      <c r="C7514" s="1">
        <v>42851</v>
      </c>
      <c r="D7514">
        <v>75700</v>
      </c>
      <c r="E7514">
        <v>26283</v>
      </c>
      <c r="F7514">
        <v>1810</v>
      </c>
      <c r="G7514">
        <v>3894</v>
      </c>
      <c r="H7514">
        <v>60</v>
      </c>
      <c r="I7514">
        <v>23300</v>
      </c>
      <c r="J7514">
        <v>29064</v>
      </c>
      <c r="K7514">
        <v>131047</v>
      </c>
      <c r="L7514">
        <v>232</v>
      </c>
      <c r="M7514">
        <v>2552</v>
      </c>
      <c r="N7514">
        <v>4318</v>
      </c>
      <c r="O7514">
        <v>0</v>
      </c>
      <c r="P7514">
        <v>7101</v>
      </c>
      <c r="Q7514">
        <v>1925</v>
      </c>
      <c r="R7514">
        <v>0</v>
      </c>
      <c r="S7514">
        <v>0</v>
      </c>
      <c r="T7514">
        <v>1925</v>
      </c>
      <c r="U7514">
        <v>10897</v>
      </c>
      <c r="V7514">
        <v>31609</v>
      </c>
      <c r="W7514">
        <v>90547</v>
      </c>
      <c r="X7514">
        <v>122021</v>
      </c>
      <c r="Y7514">
        <v>0.05</v>
      </c>
      <c r="Z7514">
        <v>7</v>
      </c>
      <c r="AA7514">
        <v>123138</v>
      </c>
      <c r="AB7514">
        <v>1</v>
      </c>
      <c r="AC7514">
        <v>47.89</v>
      </c>
    </row>
    <row r="7515" spans="1:29" x14ac:dyDescent="0.3">
      <c r="A7515">
        <v>2017</v>
      </c>
      <c r="B7515">
        <v>4</v>
      </c>
      <c r="C7515" s="1">
        <v>42852</v>
      </c>
      <c r="D7515">
        <v>74000</v>
      </c>
      <c r="E7515">
        <v>25925</v>
      </c>
      <c r="F7515">
        <v>1800</v>
      </c>
      <c r="G7515">
        <v>3890</v>
      </c>
      <c r="H7515">
        <v>151</v>
      </c>
      <c r="I7515">
        <v>23600</v>
      </c>
      <c r="J7515">
        <v>29441</v>
      </c>
      <c r="K7515">
        <v>129366</v>
      </c>
      <c r="L7515">
        <v>229</v>
      </c>
      <c r="M7515">
        <v>2881</v>
      </c>
      <c r="N7515">
        <v>4317</v>
      </c>
      <c r="O7515">
        <v>5</v>
      </c>
      <c r="P7515">
        <v>7431</v>
      </c>
      <c r="Q7515">
        <v>1922</v>
      </c>
      <c r="R7515">
        <v>0</v>
      </c>
      <c r="S7515">
        <v>0</v>
      </c>
      <c r="T7515">
        <v>1922</v>
      </c>
      <c r="U7515">
        <v>10671</v>
      </c>
      <c r="V7515">
        <v>31431</v>
      </c>
      <c r="W7515">
        <v>88716</v>
      </c>
      <c r="X7515">
        <v>120013</v>
      </c>
      <c r="Y7515">
        <v>0.06</v>
      </c>
      <c r="Z7515">
        <v>7</v>
      </c>
      <c r="AA7515">
        <v>121127</v>
      </c>
      <c r="AB7515">
        <v>1</v>
      </c>
      <c r="AC7515">
        <v>47.87</v>
      </c>
    </row>
    <row r="7516" spans="1:29" x14ac:dyDescent="0.3">
      <c r="A7516">
        <v>2017</v>
      </c>
      <c r="B7516">
        <v>4</v>
      </c>
      <c r="C7516" s="1">
        <v>42853</v>
      </c>
      <c r="D7516">
        <v>72700</v>
      </c>
      <c r="E7516">
        <v>25890</v>
      </c>
      <c r="F7516">
        <v>1670</v>
      </c>
      <c r="G7516">
        <v>3880</v>
      </c>
      <c r="H7516">
        <v>220</v>
      </c>
      <c r="I7516">
        <v>24200</v>
      </c>
      <c r="J7516">
        <v>29970</v>
      </c>
      <c r="K7516">
        <v>128560</v>
      </c>
      <c r="L7516">
        <v>234</v>
      </c>
      <c r="M7516">
        <v>4489</v>
      </c>
      <c r="N7516">
        <v>4321</v>
      </c>
      <c r="O7516">
        <v>12</v>
      </c>
      <c r="P7516">
        <v>9055</v>
      </c>
      <c r="Q7516">
        <v>1972</v>
      </c>
      <c r="R7516">
        <v>0</v>
      </c>
      <c r="S7516">
        <v>0</v>
      </c>
      <c r="T7516">
        <v>1972</v>
      </c>
      <c r="U7516">
        <v>10498</v>
      </c>
      <c r="V7516">
        <v>30131</v>
      </c>
      <c r="W7516">
        <v>87540</v>
      </c>
      <c r="X7516">
        <v>117532</v>
      </c>
      <c r="Y7516">
        <v>7.0000000000000007E-2</v>
      </c>
      <c r="Z7516">
        <v>9</v>
      </c>
      <c r="AA7516">
        <v>118676</v>
      </c>
      <c r="AB7516">
        <v>1</v>
      </c>
      <c r="AC7516">
        <v>47.85</v>
      </c>
    </row>
    <row r="7517" spans="1:29" x14ac:dyDescent="0.3">
      <c r="A7517">
        <v>2017</v>
      </c>
      <c r="B7517">
        <v>4</v>
      </c>
      <c r="C7517" s="1">
        <v>42854</v>
      </c>
      <c r="D7517">
        <v>73500</v>
      </c>
      <c r="E7517">
        <v>24728</v>
      </c>
      <c r="F7517">
        <v>1540</v>
      </c>
      <c r="G7517">
        <v>3877</v>
      </c>
      <c r="H7517">
        <v>195</v>
      </c>
      <c r="I7517">
        <v>24600</v>
      </c>
      <c r="J7517">
        <v>30212</v>
      </c>
      <c r="K7517">
        <v>128440</v>
      </c>
      <c r="L7517">
        <v>229</v>
      </c>
      <c r="M7517">
        <v>4496</v>
      </c>
      <c r="N7517">
        <v>4311</v>
      </c>
      <c r="O7517">
        <v>20</v>
      </c>
      <c r="P7517">
        <v>9056</v>
      </c>
      <c r="Q7517">
        <v>1970</v>
      </c>
      <c r="R7517">
        <v>0</v>
      </c>
      <c r="S7517">
        <v>0</v>
      </c>
      <c r="T7517">
        <v>1970</v>
      </c>
      <c r="U7517">
        <v>10605</v>
      </c>
      <c r="V7517">
        <v>30480</v>
      </c>
      <c r="W7517">
        <v>87072</v>
      </c>
      <c r="X7517">
        <v>117414</v>
      </c>
      <c r="Y7517">
        <v>7.0000000000000007E-2</v>
      </c>
      <c r="Z7517">
        <v>9</v>
      </c>
      <c r="AA7517">
        <v>118556</v>
      </c>
      <c r="AB7517">
        <v>1</v>
      </c>
      <c r="AC7517">
        <v>47.84</v>
      </c>
    </row>
    <row r="7518" spans="1:29" x14ac:dyDescent="0.3">
      <c r="A7518">
        <v>2017</v>
      </c>
      <c r="B7518">
        <v>4</v>
      </c>
      <c r="C7518" s="1">
        <v>42855</v>
      </c>
      <c r="D7518">
        <v>73900</v>
      </c>
      <c r="E7518">
        <v>21858</v>
      </c>
      <c r="F7518">
        <v>1450</v>
      </c>
      <c r="G7518">
        <v>3878</v>
      </c>
      <c r="H7518">
        <v>164</v>
      </c>
      <c r="I7518">
        <v>24700</v>
      </c>
      <c r="J7518">
        <v>30192</v>
      </c>
      <c r="K7518">
        <v>125950</v>
      </c>
      <c r="L7518">
        <v>227</v>
      </c>
      <c r="M7518">
        <v>4494</v>
      </c>
      <c r="N7518">
        <v>4314</v>
      </c>
      <c r="O7518">
        <v>20</v>
      </c>
      <c r="P7518">
        <v>9054</v>
      </c>
      <c r="Q7518">
        <v>1968</v>
      </c>
      <c r="R7518">
        <v>0</v>
      </c>
      <c r="S7518">
        <v>0</v>
      </c>
      <c r="T7518">
        <v>1968</v>
      </c>
      <c r="U7518">
        <v>10658</v>
      </c>
      <c r="V7518">
        <v>30516</v>
      </c>
      <c r="W7518">
        <v>84549</v>
      </c>
      <c r="X7518">
        <v>114927</v>
      </c>
      <c r="Y7518">
        <v>7.0000000000000007E-2</v>
      </c>
      <c r="Z7518">
        <v>9</v>
      </c>
      <c r="AA7518">
        <v>116069</v>
      </c>
      <c r="AB7518">
        <v>1</v>
      </c>
      <c r="AC7518">
        <v>47.85</v>
      </c>
    </row>
    <row r="7519" spans="1:29" x14ac:dyDescent="0.3">
      <c r="A7519">
        <v>2017</v>
      </c>
      <c r="B7519">
        <v>5</v>
      </c>
      <c r="C7519" s="1">
        <v>42856</v>
      </c>
      <c r="D7519">
        <v>72200</v>
      </c>
      <c r="E7519">
        <v>17097</v>
      </c>
      <c r="F7519">
        <v>1420</v>
      </c>
      <c r="G7519">
        <v>3871</v>
      </c>
      <c r="H7519">
        <v>132</v>
      </c>
      <c r="I7519">
        <v>24700</v>
      </c>
      <c r="J7519">
        <v>30123</v>
      </c>
      <c r="K7519">
        <v>119420</v>
      </c>
      <c r="L7519">
        <v>223</v>
      </c>
      <c r="M7519">
        <v>4499</v>
      </c>
      <c r="N7519">
        <v>2486</v>
      </c>
      <c r="O7519">
        <v>27</v>
      </c>
      <c r="P7519">
        <v>7234</v>
      </c>
      <c r="Q7519">
        <v>1965</v>
      </c>
      <c r="R7519">
        <v>0</v>
      </c>
      <c r="S7519">
        <v>0</v>
      </c>
      <c r="T7519">
        <v>1965</v>
      </c>
      <c r="U7519">
        <v>10432</v>
      </c>
      <c r="V7519">
        <v>32043</v>
      </c>
      <c r="W7519">
        <v>78315</v>
      </c>
      <c r="X7519">
        <v>110221</v>
      </c>
      <c r="Y7519">
        <v>0.06</v>
      </c>
      <c r="Z7519">
        <v>8</v>
      </c>
      <c r="AA7519">
        <v>111361</v>
      </c>
      <c r="AB7519">
        <v>1</v>
      </c>
      <c r="AC7519">
        <v>47.88</v>
      </c>
    </row>
    <row r="7520" spans="1:29" x14ac:dyDescent="0.3">
      <c r="A7520">
        <v>2017</v>
      </c>
      <c r="B7520">
        <v>5</v>
      </c>
      <c r="C7520" s="1">
        <v>42857</v>
      </c>
      <c r="D7520">
        <v>71100</v>
      </c>
      <c r="E7520">
        <v>10565</v>
      </c>
      <c r="F7520">
        <v>1420</v>
      </c>
      <c r="G7520">
        <v>3869</v>
      </c>
      <c r="H7520">
        <v>143</v>
      </c>
      <c r="I7520">
        <v>24200</v>
      </c>
      <c r="J7520">
        <v>29632</v>
      </c>
      <c r="K7520">
        <v>111297</v>
      </c>
      <c r="L7520">
        <v>226</v>
      </c>
      <c r="M7520">
        <v>5492</v>
      </c>
      <c r="N7520">
        <v>2432</v>
      </c>
      <c r="O7520">
        <v>29</v>
      </c>
      <c r="P7520">
        <v>8179</v>
      </c>
      <c r="Q7520">
        <v>1957</v>
      </c>
      <c r="R7520">
        <v>0</v>
      </c>
      <c r="S7520">
        <v>0</v>
      </c>
      <c r="T7520">
        <v>1957</v>
      </c>
      <c r="U7520">
        <v>10285</v>
      </c>
      <c r="V7520">
        <v>30466</v>
      </c>
      <c r="W7520">
        <v>70832</v>
      </c>
      <c r="X7520">
        <v>101161</v>
      </c>
      <c r="Y7520">
        <v>7.0000000000000007E-2</v>
      </c>
      <c r="Z7520">
        <v>9</v>
      </c>
      <c r="AA7520">
        <v>102296</v>
      </c>
      <c r="AB7520">
        <v>1</v>
      </c>
      <c r="AC7520">
        <v>47.96</v>
      </c>
    </row>
    <row r="7521" spans="1:29" x14ac:dyDescent="0.3">
      <c r="A7521">
        <v>2017</v>
      </c>
      <c r="B7521">
        <v>5</v>
      </c>
      <c r="C7521" s="1">
        <v>42858</v>
      </c>
      <c r="D7521">
        <v>69300</v>
      </c>
      <c r="E7521">
        <v>3997</v>
      </c>
      <c r="F7521">
        <v>1460</v>
      </c>
      <c r="G7521">
        <v>3868</v>
      </c>
      <c r="H7521">
        <v>162</v>
      </c>
      <c r="I7521">
        <v>23600</v>
      </c>
      <c r="J7521">
        <v>29090</v>
      </c>
      <c r="K7521">
        <v>102387</v>
      </c>
      <c r="L7521">
        <v>229</v>
      </c>
      <c r="M7521">
        <v>6318</v>
      </c>
      <c r="N7521">
        <v>1810</v>
      </c>
      <c r="O7521">
        <v>30</v>
      </c>
      <c r="P7521">
        <v>8388</v>
      </c>
      <c r="Q7521">
        <v>2002</v>
      </c>
      <c r="R7521">
        <v>0</v>
      </c>
      <c r="S7521">
        <v>0</v>
      </c>
      <c r="T7521">
        <v>2002</v>
      </c>
      <c r="U7521">
        <v>10046</v>
      </c>
      <c r="V7521">
        <v>29447</v>
      </c>
      <c r="W7521">
        <v>62691</v>
      </c>
      <c r="X7521">
        <v>91997</v>
      </c>
      <c r="Y7521">
        <v>0.08</v>
      </c>
      <c r="Z7521">
        <v>10</v>
      </c>
      <c r="AA7521">
        <v>93159</v>
      </c>
      <c r="AB7521">
        <v>1</v>
      </c>
      <c r="AC7521">
        <v>48.1</v>
      </c>
    </row>
    <row r="7522" spans="1:29" x14ac:dyDescent="0.3">
      <c r="A7522">
        <v>2017</v>
      </c>
      <c r="B7522">
        <v>5</v>
      </c>
      <c r="C7522" s="1">
        <v>42859</v>
      </c>
      <c r="D7522">
        <v>65800</v>
      </c>
      <c r="E7522">
        <v>2490</v>
      </c>
      <c r="F7522">
        <v>1510</v>
      </c>
      <c r="G7522">
        <v>3868</v>
      </c>
      <c r="H7522">
        <v>163</v>
      </c>
      <c r="I7522">
        <v>23100</v>
      </c>
      <c r="J7522">
        <v>28641</v>
      </c>
      <c r="K7522">
        <v>96931</v>
      </c>
      <c r="L7522">
        <v>243</v>
      </c>
      <c r="M7522">
        <v>6675</v>
      </c>
      <c r="N7522">
        <v>1397</v>
      </c>
      <c r="O7522">
        <v>30</v>
      </c>
      <c r="P7522">
        <v>8344</v>
      </c>
      <c r="Q7522">
        <v>2056</v>
      </c>
      <c r="R7522">
        <v>0</v>
      </c>
      <c r="S7522">
        <v>0</v>
      </c>
      <c r="T7522">
        <v>2056</v>
      </c>
      <c r="U7522">
        <v>9580</v>
      </c>
      <c r="V7522">
        <v>28541</v>
      </c>
      <c r="W7522">
        <v>58134</v>
      </c>
      <c r="X7522">
        <v>86531</v>
      </c>
      <c r="Y7522">
        <v>0.08</v>
      </c>
      <c r="Z7522">
        <v>11</v>
      </c>
      <c r="AA7522">
        <v>87724</v>
      </c>
      <c r="AB7522">
        <v>1</v>
      </c>
      <c r="AC7522">
        <v>48.28</v>
      </c>
    </row>
    <row r="7523" spans="1:29" x14ac:dyDescent="0.3">
      <c r="A7523">
        <v>2017</v>
      </c>
      <c r="B7523">
        <v>5</v>
      </c>
      <c r="C7523" s="1">
        <v>42860</v>
      </c>
      <c r="D7523">
        <v>61100</v>
      </c>
      <c r="E7523">
        <v>1907</v>
      </c>
      <c r="F7523">
        <v>1570</v>
      </c>
      <c r="G7523">
        <v>3883</v>
      </c>
      <c r="H7523">
        <v>165</v>
      </c>
      <c r="I7523">
        <v>22800</v>
      </c>
      <c r="J7523">
        <v>28418</v>
      </c>
      <c r="K7523">
        <v>91425</v>
      </c>
      <c r="L7523">
        <v>237</v>
      </c>
      <c r="M7523">
        <v>6674</v>
      </c>
      <c r="N7523">
        <v>2426</v>
      </c>
      <c r="O7523">
        <v>28</v>
      </c>
      <c r="P7523">
        <v>9364</v>
      </c>
      <c r="Q7523">
        <v>2054</v>
      </c>
      <c r="R7523">
        <v>0</v>
      </c>
      <c r="S7523">
        <v>0</v>
      </c>
      <c r="T7523">
        <v>2054</v>
      </c>
      <c r="U7523">
        <v>8955</v>
      </c>
      <c r="V7523">
        <v>26674</v>
      </c>
      <c r="W7523">
        <v>53477</v>
      </c>
      <c r="X7523">
        <v>80007</v>
      </c>
      <c r="Y7523">
        <v>0.1</v>
      </c>
      <c r="Z7523">
        <v>12</v>
      </c>
      <c r="AA7523">
        <v>81198</v>
      </c>
      <c r="AB7523">
        <v>1</v>
      </c>
      <c r="AC7523">
        <v>48.49</v>
      </c>
    </row>
    <row r="7524" spans="1:29" x14ac:dyDescent="0.3">
      <c r="A7524">
        <v>2017</v>
      </c>
      <c r="B7524">
        <v>5</v>
      </c>
      <c r="C7524" s="1">
        <v>42861</v>
      </c>
      <c r="D7524">
        <v>55600</v>
      </c>
      <c r="E7524">
        <v>1580</v>
      </c>
      <c r="F7524">
        <v>1530</v>
      </c>
      <c r="G7524">
        <v>3885</v>
      </c>
      <c r="H7524">
        <v>158</v>
      </c>
      <c r="I7524">
        <v>22400</v>
      </c>
      <c r="J7524">
        <v>27973</v>
      </c>
      <c r="K7524">
        <v>85153</v>
      </c>
      <c r="L7524">
        <v>228</v>
      </c>
      <c r="M7524">
        <v>6670</v>
      </c>
      <c r="N7524">
        <v>2426</v>
      </c>
      <c r="O7524">
        <v>28</v>
      </c>
      <c r="P7524">
        <v>9351</v>
      </c>
      <c r="Q7524">
        <v>2067</v>
      </c>
      <c r="R7524">
        <v>0</v>
      </c>
      <c r="S7524">
        <v>0</v>
      </c>
      <c r="T7524">
        <v>2067</v>
      </c>
      <c r="U7524">
        <v>8224</v>
      </c>
      <c r="V7524">
        <v>25502</v>
      </c>
      <c r="W7524">
        <v>48378</v>
      </c>
      <c r="X7524">
        <v>73735</v>
      </c>
      <c r="Y7524">
        <v>0.11</v>
      </c>
      <c r="Z7524">
        <v>13</v>
      </c>
      <c r="AA7524">
        <v>74934</v>
      </c>
      <c r="AB7524">
        <v>2</v>
      </c>
      <c r="AC7524">
        <v>48.74</v>
      </c>
    </row>
    <row r="7525" spans="1:29" x14ac:dyDescent="0.3">
      <c r="A7525">
        <v>2017</v>
      </c>
      <c r="B7525">
        <v>5</v>
      </c>
      <c r="C7525" s="1">
        <v>42862</v>
      </c>
      <c r="D7525">
        <v>50700</v>
      </c>
      <c r="E7525">
        <v>1432</v>
      </c>
      <c r="F7525">
        <v>1370</v>
      </c>
      <c r="G7525">
        <v>3885</v>
      </c>
      <c r="H7525">
        <v>138</v>
      </c>
      <c r="I7525">
        <v>21900</v>
      </c>
      <c r="J7525">
        <v>27293</v>
      </c>
      <c r="K7525">
        <v>79425</v>
      </c>
      <c r="L7525">
        <v>229</v>
      </c>
      <c r="M7525">
        <v>6670</v>
      </c>
      <c r="N7525">
        <v>2420</v>
      </c>
      <c r="O7525">
        <v>31</v>
      </c>
      <c r="P7525">
        <v>9350</v>
      </c>
      <c r="Q7525">
        <v>2114</v>
      </c>
      <c r="R7525">
        <v>0</v>
      </c>
      <c r="S7525">
        <v>0</v>
      </c>
      <c r="T7525">
        <v>2114</v>
      </c>
      <c r="U7525">
        <v>7572</v>
      </c>
      <c r="V7525">
        <v>24142</v>
      </c>
      <c r="W7525">
        <v>43968</v>
      </c>
      <c r="X7525">
        <v>67962</v>
      </c>
      <c r="Y7525">
        <v>0.11</v>
      </c>
      <c r="Z7525">
        <v>14</v>
      </c>
      <c r="AA7525">
        <v>69188</v>
      </c>
      <c r="AB7525">
        <v>2</v>
      </c>
      <c r="AC7525">
        <v>49.04</v>
      </c>
    </row>
    <row r="7526" spans="1:29" x14ac:dyDescent="0.3">
      <c r="A7526">
        <v>2017</v>
      </c>
      <c r="B7526">
        <v>5</v>
      </c>
      <c r="C7526" s="1">
        <v>42863</v>
      </c>
      <c r="D7526">
        <v>45900</v>
      </c>
      <c r="E7526">
        <v>1359</v>
      </c>
      <c r="F7526">
        <v>1270</v>
      </c>
      <c r="G7526">
        <v>3874</v>
      </c>
      <c r="H7526">
        <v>139</v>
      </c>
      <c r="I7526">
        <v>21500</v>
      </c>
      <c r="J7526">
        <v>26783</v>
      </c>
      <c r="K7526">
        <v>74042</v>
      </c>
      <c r="L7526">
        <v>254</v>
      </c>
      <c r="M7526">
        <v>6673</v>
      </c>
      <c r="N7526">
        <v>2416</v>
      </c>
      <c r="O7526">
        <v>30</v>
      </c>
      <c r="P7526">
        <v>9374</v>
      </c>
      <c r="Q7526">
        <v>2100</v>
      </c>
      <c r="R7526">
        <v>0</v>
      </c>
      <c r="S7526">
        <v>0</v>
      </c>
      <c r="T7526">
        <v>2100</v>
      </c>
      <c r="U7526">
        <v>6934</v>
      </c>
      <c r="V7526">
        <v>22977</v>
      </c>
      <c r="W7526">
        <v>39737</v>
      </c>
      <c r="X7526">
        <v>62568</v>
      </c>
      <c r="Y7526">
        <v>0.12</v>
      </c>
      <c r="Z7526">
        <v>15</v>
      </c>
      <c r="AA7526">
        <v>63786</v>
      </c>
      <c r="AB7526">
        <v>2</v>
      </c>
      <c r="AC7526">
        <v>49.37</v>
      </c>
    </row>
    <row r="7527" spans="1:29" x14ac:dyDescent="0.3">
      <c r="A7527">
        <v>2017</v>
      </c>
      <c r="B7527">
        <v>5</v>
      </c>
      <c r="C7527" s="1">
        <v>42864</v>
      </c>
      <c r="D7527">
        <v>42000</v>
      </c>
      <c r="E7527">
        <v>1166</v>
      </c>
      <c r="F7527">
        <v>1200</v>
      </c>
      <c r="G7527">
        <v>3865</v>
      </c>
      <c r="H7527">
        <v>160</v>
      </c>
      <c r="I7527">
        <v>21100</v>
      </c>
      <c r="J7527">
        <v>26325</v>
      </c>
      <c r="K7527">
        <v>69491</v>
      </c>
      <c r="L7527">
        <v>290</v>
      </c>
      <c r="M7527">
        <v>6676</v>
      </c>
      <c r="N7527">
        <v>3414</v>
      </c>
      <c r="O7527">
        <v>37</v>
      </c>
      <c r="P7527">
        <v>10417</v>
      </c>
      <c r="Q7527">
        <v>2141</v>
      </c>
      <c r="R7527">
        <v>0</v>
      </c>
      <c r="S7527">
        <v>0</v>
      </c>
      <c r="T7527">
        <v>2141</v>
      </c>
      <c r="U7527">
        <v>6415</v>
      </c>
      <c r="V7527">
        <v>20932</v>
      </c>
      <c r="W7527">
        <v>36152</v>
      </c>
      <c r="X7527">
        <v>56933</v>
      </c>
      <c r="Y7527">
        <v>0.14000000000000001</v>
      </c>
      <c r="Z7527">
        <v>18</v>
      </c>
      <c r="AA7527">
        <v>58175</v>
      </c>
      <c r="AB7527">
        <v>2</v>
      </c>
      <c r="AC7527">
        <v>49.74</v>
      </c>
    </row>
    <row r="7528" spans="1:29" x14ac:dyDescent="0.3">
      <c r="A7528">
        <v>2017</v>
      </c>
      <c r="B7528">
        <v>5</v>
      </c>
      <c r="C7528" s="1">
        <v>42865</v>
      </c>
      <c r="D7528">
        <v>41000</v>
      </c>
      <c r="E7528">
        <v>897</v>
      </c>
      <c r="F7528">
        <v>1150</v>
      </c>
      <c r="G7528">
        <v>3859</v>
      </c>
      <c r="H7528">
        <v>169</v>
      </c>
      <c r="I7528">
        <v>20700</v>
      </c>
      <c r="J7528">
        <v>25878</v>
      </c>
      <c r="K7528">
        <v>67775</v>
      </c>
      <c r="L7528">
        <v>273</v>
      </c>
      <c r="M7528">
        <v>6674</v>
      </c>
      <c r="N7528">
        <v>3412</v>
      </c>
      <c r="O7528">
        <v>34</v>
      </c>
      <c r="P7528">
        <v>10393</v>
      </c>
      <c r="Q7528">
        <v>2141</v>
      </c>
      <c r="R7528">
        <v>0</v>
      </c>
      <c r="S7528">
        <v>0</v>
      </c>
      <c r="T7528">
        <v>2141</v>
      </c>
      <c r="U7528">
        <v>6282</v>
      </c>
      <c r="V7528">
        <v>20376</v>
      </c>
      <c r="W7528">
        <v>35016</v>
      </c>
      <c r="X7528">
        <v>55241</v>
      </c>
      <c r="Y7528">
        <v>0.15</v>
      </c>
      <c r="Z7528">
        <v>18</v>
      </c>
      <c r="AA7528">
        <v>56483</v>
      </c>
      <c r="AB7528">
        <v>2</v>
      </c>
      <c r="AC7528">
        <v>50.11</v>
      </c>
    </row>
    <row r="7529" spans="1:29" x14ac:dyDescent="0.3">
      <c r="A7529">
        <v>2017</v>
      </c>
      <c r="B7529">
        <v>5</v>
      </c>
      <c r="C7529" s="1">
        <v>42866</v>
      </c>
      <c r="D7529">
        <v>44800</v>
      </c>
      <c r="E7529">
        <v>815</v>
      </c>
      <c r="F7529">
        <v>1140</v>
      </c>
      <c r="G7529">
        <v>3850</v>
      </c>
      <c r="H7529">
        <v>162</v>
      </c>
      <c r="I7529">
        <v>20500</v>
      </c>
      <c r="J7529">
        <v>25652</v>
      </c>
      <c r="K7529">
        <v>71267</v>
      </c>
      <c r="L7529">
        <v>269</v>
      </c>
      <c r="M7529">
        <v>6679</v>
      </c>
      <c r="N7529">
        <v>3419</v>
      </c>
      <c r="O7529">
        <v>39</v>
      </c>
      <c r="P7529">
        <v>10406</v>
      </c>
      <c r="Q7529">
        <v>2187</v>
      </c>
      <c r="R7529">
        <v>0</v>
      </c>
      <c r="S7529">
        <v>0</v>
      </c>
      <c r="T7529">
        <v>2187</v>
      </c>
      <c r="U7529">
        <v>6787</v>
      </c>
      <c r="V7529">
        <v>20612</v>
      </c>
      <c r="W7529">
        <v>38215</v>
      </c>
      <c r="X7529">
        <v>58674</v>
      </c>
      <c r="Y7529">
        <v>0.14000000000000001</v>
      </c>
      <c r="Z7529">
        <v>18</v>
      </c>
      <c r="AA7529">
        <v>59943</v>
      </c>
      <c r="AB7529">
        <v>2</v>
      </c>
      <c r="AC7529">
        <v>50.43</v>
      </c>
    </row>
    <row r="7530" spans="1:29" x14ac:dyDescent="0.3">
      <c r="A7530">
        <v>2017</v>
      </c>
      <c r="B7530">
        <v>5</v>
      </c>
      <c r="C7530" s="1">
        <v>42867</v>
      </c>
      <c r="D7530">
        <v>50300</v>
      </c>
      <c r="E7530">
        <v>718</v>
      </c>
      <c r="F7530">
        <v>1150</v>
      </c>
      <c r="G7530">
        <v>3851</v>
      </c>
      <c r="H7530">
        <v>144</v>
      </c>
      <c r="I7530">
        <v>20400</v>
      </c>
      <c r="J7530">
        <v>25545</v>
      </c>
      <c r="K7530">
        <v>76563</v>
      </c>
      <c r="L7530">
        <v>254</v>
      </c>
      <c r="M7530">
        <v>6668</v>
      </c>
      <c r="N7530">
        <v>3426</v>
      </c>
      <c r="O7530">
        <v>35</v>
      </c>
      <c r="P7530">
        <v>10383</v>
      </c>
      <c r="Q7530">
        <v>2251</v>
      </c>
      <c r="R7530">
        <v>0</v>
      </c>
      <c r="S7530">
        <v>0</v>
      </c>
      <c r="T7530">
        <v>2251</v>
      </c>
      <c r="U7530">
        <v>7519</v>
      </c>
      <c r="V7530">
        <v>21218</v>
      </c>
      <c r="W7530">
        <v>42869</v>
      </c>
      <c r="X7530">
        <v>63929</v>
      </c>
      <c r="Y7530">
        <v>0.13</v>
      </c>
      <c r="Z7530">
        <v>17</v>
      </c>
      <c r="AA7530">
        <v>65234</v>
      </c>
      <c r="AB7530">
        <v>2</v>
      </c>
      <c r="AC7530">
        <v>50.67</v>
      </c>
    </row>
    <row r="7531" spans="1:29" x14ac:dyDescent="0.3">
      <c r="A7531">
        <v>2017</v>
      </c>
      <c r="B7531">
        <v>5</v>
      </c>
      <c r="C7531" s="1">
        <v>42868</v>
      </c>
      <c r="D7531">
        <v>54100</v>
      </c>
      <c r="E7531">
        <v>526</v>
      </c>
      <c r="F7531">
        <v>1080</v>
      </c>
      <c r="G7531">
        <v>3860</v>
      </c>
      <c r="H7531">
        <v>149</v>
      </c>
      <c r="I7531">
        <v>20400</v>
      </c>
      <c r="J7531">
        <v>25489</v>
      </c>
      <c r="K7531">
        <v>80115</v>
      </c>
      <c r="L7531">
        <v>257</v>
      </c>
      <c r="M7531">
        <v>6674</v>
      </c>
      <c r="N7531">
        <v>3416</v>
      </c>
      <c r="O7531">
        <v>41</v>
      </c>
      <c r="P7531">
        <v>10387</v>
      </c>
      <c r="Q7531">
        <v>2258</v>
      </c>
      <c r="R7531">
        <v>0</v>
      </c>
      <c r="S7531">
        <v>0</v>
      </c>
      <c r="T7531">
        <v>2258</v>
      </c>
      <c r="U7531">
        <v>8024</v>
      </c>
      <c r="V7531">
        <v>21659</v>
      </c>
      <c r="W7531">
        <v>45969</v>
      </c>
      <c r="X7531">
        <v>67470</v>
      </c>
      <c r="Y7531">
        <v>0.13</v>
      </c>
      <c r="Z7531">
        <v>16</v>
      </c>
      <c r="AA7531">
        <v>68780</v>
      </c>
      <c r="AB7531">
        <v>2</v>
      </c>
      <c r="AC7531">
        <v>50.86</v>
      </c>
    </row>
    <row r="7532" spans="1:29" x14ac:dyDescent="0.3">
      <c r="A7532">
        <v>2017</v>
      </c>
      <c r="B7532">
        <v>5</v>
      </c>
      <c r="C7532" s="1">
        <v>42869</v>
      </c>
      <c r="D7532">
        <v>56100</v>
      </c>
      <c r="E7532">
        <v>539</v>
      </c>
      <c r="F7532">
        <v>985</v>
      </c>
      <c r="G7532">
        <v>3862</v>
      </c>
      <c r="H7532">
        <v>148</v>
      </c>
      <c r="I7532">
        <v>20400</v>
      </c>
      <c r="J7532">
        <v>25395</v>
      </c>
      <c r="K7532">
        <v>82034</v>
      </c>
      <c r="L7532">
        <v>246</v>
      </c>
      <c r="M7532">
        <v>6678</v>
      </c>
      <c r="N7532">
        <v>3430</v>
      </c>
      <c r="O7532">
        <v>36</v>
      </c>
      <c r="P7532">
        <v>10390</v>
      </c>
      <c r="Q7532">
        <v>2313</v>
      </c>
      <c r="R7532">
        <v>0</v>
      </c>
      <c r="S7532">
        <v>0</v>
      </c>
      <c r="T7532">
        <v>2313</v>
      </c>
      <c r="U7532">
        <v>8290</v>
      </c>
      <c r="V7532">
        <v>21792</v>
      </c>
      <c r="W7532">
        <v>47701</v>
      </c>
      <c r="X7532">
        <v>69331</v>
      </c>
      <c r="Y7532">
        <v>0.12</v>
      </c>
      <c r="Z7532">
        <v>15</v>
      </c>
      <c r="AA7532">
        <v>70673</v>
      </c>
      <c r="AB7532">
        <v>2</v>
      </c>
      <c r="AC7532">
        <v>51.02</v>
      </c>
    </row>
    <row r="7533" spans="1:29" x14ac:dyDescent="0.3">
      <c r="A7533">
        <v>2017</v>
      </c>
      <c r="B7533">
        <v>5</v>
      </c>
      <c r="C7533" s="1">
        <v>42870</v>
      </c>
      <c r="D7533">
        <v>56400</v>
      </c>
      <c r="E7533">
        <v>563</v>
      </c>
      <c r="F7533">
        <v>886</v>
      </c>
      <c r="G7533">
        <v>3862</v>
      </c>
      <c r="H7533">
        <v>134</v>
      </c>
      <c r="I7533">
        <v>20400</v>
      </c>
      <c r="J7533">
        <v>25282</v>
      </c>
      <c r="K7533">
        <v>82245</v>
      </c>
      <c r="L7533">
        <v>147</v>
      </c>
      <c r="M7533">
        <v>2399</v>
      </c>
      <c r="N7533">
        <v>2771</v>
      </c>
      <c r="O7533">
        <v>38</v>
      </c>
      <c r="P7533">
        <v>5356</v>
      </c>
      <c r="Q7533">
        <v>2314</v>
      </c>
      <c r="R7533">
        <v>0</v>
      </c>
      <c r="S7533">
        <v>0</v>
      </c>
      <c r="T7533">
        <v>2314</v>
      </c>
      <c r="U7533">
        <v>8330</v>
      </c>
      <c r="V7533">
        <v>26752</v>
      </c>
      <c r="W7533">
        <v>47985</v>
      </c>
      <c r="X7533">
        <v>74575</v>
      </c>
      <c r="Y7533">
        <v>0.06</v>
      </c>
      <c r="Z7533">
        <v>9</v>
      </c>
      <c r="AA7533">
        <v>75917</v>
      </c>
      <c r="AB7533">
        <v>2</v>
      </c>
      <c r="AC7533">
        <v>51.13</v>
      </c>
    </row>
    <row r="7534" spans="1:29" x14ac:dyDescent="0.3">
      <c r="A7534">
        <v>2017</v>
      </c>
      <c r="B7534">
        <v>5</v>
      </c>
      <c r="C7534" s="1">
        <v>42871</v>
      </c>
      <c r="D7534">
        <v>55300</v>
      </c>
      <c r="E7534">
        <v>627</v>
      </c>
      <c r="F7534">
        <v>814</v>
      </c>
      <c r="G7534">
        <v>3855</v>
      </c>
      <c r="H7534">
        <v>136</v>
      </c>
      <c r="I7534">
        <v>20000</v>
      </c>
      <c r="J7534">
        <v>24805</v>
      </c>
      <c r="K7534">
        <v>80732</v>
      </c>
      <c r="L7534">
        <v>154</v>
      </c>
      <c r="M7534">
        <v>2393</v>
      </c>
      <c r="N7534">
        <v>2745</v>
      </c>
      <c r="O7534">
        <v>39</v>
      </c>
      <c r="P7534">
        <v>5331</v>
      </c>
      <c r="Q7534">
        <v>2354</v>
      </c>
      <c r="R7534">
        <v>0</v>
      </c>
      <c r="S7534">
        <v>0</v>
      </c>
      <c r="T7534">
        <v>2354</v>
      </c>
      <c r="U7534">
        <v>8184</v>
      </c>
      <c r="V7534">
        <v>26128</v>
      </c>
      <c r="W7534">
        <v>47084</v>
      </c>
      <c r="X7534">
        <v>73047</v>
      </c>
      <c r="Y7534">
        <v>0.06</v>
      </c>
      <c r="Z7534">
        <v>10</v>
      </c>
      <c r="AA7534">
        <v>74412</v>
      </c>
      <c r="AB7534">
        <v>2</v>
      </c>
      <c r="AC7534">
        <v>51.25</v>
      </c>
    </row>
    <row r="7535" spans="1:29" x14ac:dyDescent="0.3">
      <c r="A7535">
        <v>2017</v>
      </c>
      <c r="B7535">
        <v>5</v>
      </c>
      <c r="C7535" s="1">
        <v>42872</v>
      </c>
      <c r="D7535">
        <v>52700</v>
      </c>
      <c r="E7535">
        <v>797</v>
      </c>
      <c r="F7535">
        <v>817</v>
      </c>
      <c r="G7535">
        <v>3848</v>
      </c>
      <c r="H7535">
        <v>135</v>
      </c>
      <c r="I7535">
        <v>19800</v>
      </c>
      <c r="J7535">
        <v>24600</v>
      </c>
      <c r="K7535">
        <v>78097</v>
      </c>
      <c r="L7535">
        <v>147</v>
      </c>
      <c r="M7535">
        <v>2394</v>
      </c>
      <c r="N7535">
        <v>2786</v>
      </c>
      <c r="O7535">
        <v>49</v>
      </c>
      <c r="P7535">
        <v>5375</v>
      </c>
      <c r="Q7535">
        <v>2399</v>
      </c>
      <c r="R7535">
        <v>0</v>
      </c>
      <c r="S7535">
        <v>0</v>
      </c>
      <c r="T7535">
        <v>2399</v>
      </c>
      <c r="U7535">
        <v>7838</v>
      </c>
      <c r="V7535">
        <v>25504</v>
      </c>
      <c r="W7535">
        <v>44987</v>
      </c>
      <c r="X7535">
        <v>70323</v>
      </c>
      <c r="Y7535">
        <v>7.0000000000000007E-2</v>
      </c>
      <c r="Z7535">
        <v>10</v>
      </c>
      <c r="AA7535">
        <v>71714</v>
      </c>
      <c r="AB7535">
        <v>2</v>
      </c>
      <c r="AC7535">
        <v>51.38</v>
      </c>
    </row>
    <row r="7536" spans="1:29" x14ac:dyDescent="0.3">
      <c r="A7536">
        <v>2017</v>
      </c>
      <c r="B7536">
        <v>5</v>
      </c>
      <c r="C7536" s="1">
        <v>42873</v>
      </c>
      <c r="D7536">
        <v>50400</v>
      </c>
      <c r="E7536">
        <v>824</v>
      </c>
      <c r="F7536">
        <v>793</v>
      </c>
      <c r="G7536">
        <v>3847</v>
      </c>
      <c r="H7536">
        <v>136</v>
      </c>
      <c r="I7536">
        <v>19600</v>
      </c>
      <c r="J7536">
        <v>24376</v>
      </c>
      <c r="K7536">
        <v>75600</v>
      </c>
      <c r="L7536">
        <v>115</v>
      </c>
      <c r="M7536">
        <v>2684</v>
      </c>
      <c r="N7536">
        <v>2512</v>
      </c>
      <c r="O7536">
        <v>46</v>
      </c>
      <c r="P7536">
        <v>5358</v>
      </c>
      <c r="Q7536">
        <v>2404</v>
      </c>
      <c r="R7536">
        <v>0</v>
      </c>
      <c r="S7536">
        <v>0</v>
      </c>
      <c r="T7536">
        <v>2404</v>
      </c>
      <c r="U7536">
        <v>7532</v>
      </c>
      <c r="V7536">
        <v>24987</v>
      </c>
      <c r="W7536">
        <v>43019</v>
      </c>
      <c r="X7536">
        <v>67838</v>
      </c>
      <c r="Y7536">
        <v>7.0000000000000007E-2</v>
      </c>
      <c r="Z7536">
        <v>10</v>
      </c>
      <c r="AA7536">
        <v>69232</v>
      </c>
      <c r="AB7536">
        <v>2</v>
      </c>
      <c r="AC7536">
        <v>51.53</v>
      </c>
    </row>
    <row r="7537" spans="1:29" x14ac:dyDescent="0.3">
      <c r="A7537">
        <v>2017</v>
      </c>
      <c r="B7537">
        <v>5</v>
      </c>
      <c r="C7537" s="1">
        <v>42874</v>
      </c>
      <c r="D7537">
        <v>48800</v>
      </c>
      <c r="E7537">
        <v>722</v>
      </c>
      <c r="F7537">
        <v>754</v>
      </c>
      <c r="G7537">
        <v>3825</v>
      </c>
      <c r="H7537">
        <v>143</v>
      </c>
      <c r="I7537">
        <v>19400</v>
      </c>
      <c r="J7537">
        <v>24122</v>
      </c>
      <c r="K7537">
        <v>73644</v>
      </c>
      <c r="L7537">
        <v>112</v>
      </c>
      <c r="M7537">
        <v>2593</v>
      </c>
      <c r="N7537">
        <v>2508</v>
      </c>
      <c r="O7537">
        <v>52</v>
      </c>
      <c r="P7537">
        <v>5265</v>
      </c>
      <c r="Q7537">
        <v>2464</v>
      </c>
      <c r="R7537">
        <v>0</v>
      </c>
      <c r="S7537">
        <v>0</v>
      </c>
      <c r="T7537">
        <v>2464</v>
      </c>
      <c r="U7537">
        <v>7319</v>
      </c>
      <c r="V7537">
        <v>24575</v>
      </c>
      <c r="W7537">
        <v>41513</v>
      </c>
      <c r="X7537">
        <v>65915</v>
      </c>
      <c r="Y7537">
        <v>7.0000000000000007E-2</v>
      </c>
      <c r="Z7537">
        <v>10</v>
      </c>
      <c r="AA7537">
        <v>67344</v>
      </c>
      <c r="AB7537">
        <v>2</v>
      </c>
      <c r="AC7537">
        <v>51.69</v>
      </c>
    </row>
    <row r="7538" spans="1:29" x14ac:dyDescent="0.3">
      <c r="A7538">
        <v>2017</v>
      </c>
      <c r="B7538">
        <v>5</v>
      </c>
      <c r="C7538" s="1">
        <v>42875</v>
      </c>
      <c r="D7538">
        <v>46100</v>
      </c>
      <c r="E7538">
        <v>605</v>
      </c>
      <c r="F7538">
        <v>731</v>
      </c>
      <c r="G7538">
        <v>3822</v>
      </c>
      <c r="H7538">
        <v>151</v>
      </c>
      <c r="I7538">
        <v>19000</v>
      </c>
      <c r="J7538">
        <v>23704</v>
      </c>
      <c r="K7538">
        <v>70409</v>
      </c>
      <c r="L7538">
        <v>120</v>
      </c>
      <c r="M7538">
        <v>2390</v>
      </c>
      <c r="N7538">
        <v>2512</v>
      </c>
      <c r="O7538">
        <v>63</v>
      </c>
      <c r="P7538">
        <v>5085</v>
      </c>
      <c r="Q7538">
        <v>2511</v>
      </c>
      <c r="R7538">
        <v>0</v>
      </c>
      <c r="S7538">
        <v>0</v>
      </c>
      <c r="T7538">
        <v>2511</v>
      </c>
      <c r="U7538">
        <v>6960</v>
      </c>
      <c r="V7538">
        <v>23946</v>
      </c>
      <c r="W7538">
        <v>39042</v>
      </c>
      <c r="X7538">
        <v>62812</v>
      </c>
      <c r="Y7538">
        <v>7.0000000000000007E-2</v>
      </c>
      <c r="Z7538">
        <v>11</v>
      </c>
      <c r="AA7538">
        <v>64269</v>
      </c>
      <c r="AB7538">
        <v>2</v>
      </c>
      <c r="AC7538">
        <v>51.87</v>
      </c>
    </row>
    <row r="7539" spans="1:29" x14ac:dyDescent="0.3">
      <c r="A7539">
        <v>2017</v>
      </c>
      <c r="B7539">
        <v>5</v>
      </c>
      <c r="C7539" s="1">
        <v>42876</v>
      </c>
      <c r="D7539">
        <v>42600</v>
      </c>
      <c r="E7539">
        <v>522</v>
      </c>
      <c r="F7539">
        <v>739</v>
      </c>
      <c r="G7539">
        <v>3821</v>
      </c>
      <c r="H7539">
        <v>156</v>
      </c>
      <c r="I7539">
        <v>18100</v>
      </c>
      <c r="J7539">
        <v>22816</v>
      </c>
      <c r="K7539">
        <v>65938</v>
      </c>
      <c r="L7539">
        <v>132</v>
      </c>
      <c r="M7539">
        <v>2188</v>
      </c>
      <c r="N7539">
        <v>2513</v>
      </c>
      <c r="O7539">
        <v>61</v>
      </c>
      <c r="P7539">
        <v>4893</v>
      </c>
      <c r="Q7539">
        <v>2514</v>
      </c>
      <c r="R7539">
        <v>0</v>
      </c>
      <c r="S7539">
        <v>0</v>
      </c>
      <c r="T7539">
        <v>2514</v>
      </c>
      <c r="U7539">
        <v>6495</v>
      </c>
      <c r="V7539">
        <v>22783</v>
      </c>
      <c r="W7539">
        <v>35923</v>
      </c>
      <c r="X7539">
        <v>58530</v>
      </c>
      <c r="Y7539">
        <v>7.0000000000000007E-2</v>
      </c>
      <c r="Z7539">
        <v>11</v>
      </c>
      <c r="AA7539">
        <v>59988</v>
      </c>
      <c r="AB7539">
        <v>2</v>
      </c>
      <c r="AC7539">
        <v>52.09</v>
      </c>
    </row>
    <row r="7540" spans="1:29" x14ac:dyDescent="0.3">
      <c r="A7540">
        <v>2017</v>
      </c>
      <c r="B7540">
        <v>5</v>
      </c>
      <c r="C7540" s="1">
        <v>42877</v>
      </c>
      <c r="D7540">
        <v>40700</v>
      </c>
      <c r="E7540">
        <v>538</v>
      </c>
      <c r="F7540">
        <v>739</v>
      </c>
      <c r="G7540">
        <v>3819</v>
      </c>
      <c r="H7540">
        <v>152</v>
      </c>
      <c r="I7540">
        <v>17100</v>
      </c>
      <c r="J7540">
        <v>21810</v>
      </c>
      <c r="K7540">
        <v>63048</v>
      </c>
      <c r="L7540">
        <v>136</v>
      </c>
      <c r="M7540">
        <v>2694</v>
      </c>
      <c r="N7540">
        <v>1854</v>
      </c>
      <c r="O7540">
        <v>64</v>
      </c>
      <c r="P7540">
        <v>4748</v>
      </c>
      <c r="Q7540">
        <v>2561</v>
      </c>
      <c r="R7540">
        <v>0</v>
      </c>
      <c r="S7540">
        <v>0</v>
      </c>
      <c r="T7540">
        <v>2561</v>
      </c>
      <c r="U7540">
        <v>6242</v>
      </c>
      <c r="V7540">
        <v>21639</v>
      </c>
      <c r="W7540">
        <v>34279</v>
      </c>
      <c r="X7540">
        <v>55739</v>
      </c>
      <c r="Y7540">
        <v>7.0000000000000007E-2</v>
      </c>
      <c r="Z7540">
        <v>12</v>
      </c>
      <c r="AA7540">
        <v>57224</v>
      </c>
      <c r="AB7540">
        <v>3</v>
      </c>
      <c r="AC7540">
        <v>52.33</v>
      </c>
    </row>
    <row r="7541" spans="1:29" x14ac:dyDescent="0.3">
      <c r="A7541">
        <v>2017</v>
      </c>
      <c r="B7541">
        <v>5</v>
      </c>
      <c r="C7541" s="1">
        <v>42878</v>
      </c>
      <c r="D7541">
        <v>39500</v>
      </c>
      <c r="E7541">
        <v>623</v>
      </c>
      <c r="F7541">
        <v>747</v>
      </c>
      <c r="G7541">
        <v>3820</v>
      </c>
      <c r="H7541">
        <v>141</v>
      </c>
      <c r="I7541">
        <v>16400</v>
      </c>
      <c r="J7541">
        <v>21108</v>
      </c>
      <c r="K7541">
        <v>61231</v>
      </c>
      <c r="L7541">
        <v>132</v>
      </c>
      <c r="M7541">
        <v>2595</v>
      </c>
      <c r="N7541">
        <v>1862</v>
      </c>
      <c r="O7541">
        <v>67</v>
      </c>
      <c r="P7541">
        <v>4657</v>
      </c>
      <c r="Q7541">
        <v>2594</v>
      </c>
      <c r="R7541">
        <v>0</v>
      </c>
      <c r="S7541">
        <v>0</v>
      </c>
      <c r="T7541">
        <v>2594</v>
      </c>
      <c r="U7541">
        <v>6083</v>
      </c>
      <c r="V7541">
        <v>20848</v>
      </c>
      <c r="W7541">
        <v>33314</v>
      </c>
      <c r="X7541">
        <v>53980</v>
      </c>
      <c r="Y7541">
        <v>7.0000000000000007E-2</v>
      </c>
      <c r="Z7541">
        <v>12</v>
      </c>
      <c r="AA7541">
        <v>55485</v>
      </c>
      <c r="AB7541">
        <v>3</v>
      </c>
      <c r="AC7541">
        <v>52.57</v>
      </c>
    </row>
    <row r="7542" spans="1:29" x14ac:dyDescent="0.3">
      <c r="A7542">
        <v>2017</v>
      </c>
      <c r="B7542">
        <v>5</v>
      </c>
      <c r="C7542" s="1">
        <v>42879</v>
      </c>
      <c r="D7542">
        <v>38500</v>
      </c>
      <c r="E7542">
        <v>631</v>
      </c>
      <c r="F7542">
        <v>784</v>
      </c>
      <c r="G7542">
        <v>3797</v>
      </c>
      <c r="H7542">
        <v>131</v>
      </c>
      <c r="I7542">
        <v>15900</v>
      </c>
      <c r="J7542">
        <v>20612</v>
      </c>
      <c r="K7542">
        <v>59743</v>
      </c>
      <c r="L7542">
        <v>116</v>
      </c>
      <c r="M7542">
        <v>2390</v>
      </c>
      <c r="N7542">
        <v>1826</v>
      </c>
      <c r="O7542">
        <v>68</v>
      </c>
      <c r="P7542">
        <v>4400</v>
      </c>
      <c r="Q7542">
        <v>2641</v>
      </c>
      <c r="R7542">
        <v>0</v>
      </c>
      <c r="S7542">
        <v>0</v>
      </c>
      <c r="T7542">
        <v>2641</v>
      </c>
      <c r="U7542">
        <v>5950</v>
      </c>
      <c r="V7542">
        <v>20446</v>
      </c>
      <c r="W7542">
        <v>32442</v>
      </c>
      <c r="X7542">
        <v>52703</v>
      </c>
      <c r="Y7542">
        <v>7.0000000000000007E-2</v>
      </c>
      <c r="Z7542">
        <v>12</v>
      </c>
      <c r="AA7542">
        <v>54235</v>
      </c>
      <c r="AB7542">
        <v>3</v>
      </c>
      <c r="AC7542">
        <v>52.82</v>
      </c>
    </row>
    <row r="7543" spans="1:29" x14ac:dyDescent="0.3">
      <c r="A7543">
        <v>2017</v>
      </c>
      <c r="B7543">
        <v>5</v>
      </c>
      <c r="C7543" s="1">
        <v>42880</v>
      </c>
      <c r="D7543">
        <v>37700</v>
      </c>
      <c r="E7543">
        <v>736</v>
      </c>
      <c r="F7543">
        <v>783</v>
      </c>
      <c r="G7543">
        <v>3744</v>
      </c>
      <c r="H7543">
        <v>128</v>
      </c>
      <c r="I7543">
        <v>15500</v>
      </c>
      <c r="J7543">
        <v>20155</v>
      </c>
      <c r="K7543">
        <v>58591</v>
      </c>
      <c r="L7543">
        <v>105</v>
      </c>
      <c r="M7543">
        <v>2098</v>
      </c>
      <c r="N7543">
        <v>1829</v>
      </c>
      <c r="O7543">
        <v>71</v>
      </c>
      <c r="P7543">
        <v>4102</v>
      </c>
      <c r="Q7543">
        <v>2690</v>
      </c>
      <c r="R7543">
        <v>0</v>
      </c>
      <c r="S7543">
        <v>0</v>
      </c>
      <c r="T7543">
        <v>2690</v>
      </c>
      <c r="U7543">
        <v>5843</v>
      </c>
      <c r="V7543">
        <v>20147</v>
      </c>
      <c r="W7543">
        <v>31840</v>
      </c>
      <c r="X7543">
        <v>51799</v>
      </c>
      <c r="Y7543">
        <v>7.0000000000000007E-2</v>
      </c>
      <c r="Z7543">
        <v>12</v>
      </c>
      <c r="AA7543">
        <v>53359</v>
      </c>
      <c r="AB7543">
        <v>3</v>
      </c>
      <c r="AC7543">
        <v>53.07</v>
      </c>
    </row>
    <row r="7544" spans="1:29" x14ac:dyDescent="0.3">
      <c r="A7544">
        <v>2017</v>
      </c>
      <c r="B7544">
        <v>5</v>
      </c>
      <c r="C7544" s="1">
        <v>42881</v>
      </c>
      <c r="D7544">
        <v>36900</v>
      </c>
      <c r="E7544">
        <v>801</v>
      </c>
      <c r="F7544">
        <v>756</v>
      </c>
      <c r="G7544">
        <v>3668</v>
      </c>
      <c r="H7544">
        <v>133</v>
      </c>
      <c r="I7544">
        <v>15000</v>
      </c>
      <c r="J7544">
        <v>19557</v>
      </c>
      <c r="K7544">
        <v>57258</v>
      </c>
      <c r="L7544">
        <v>109</v>
      </c>
      <c r="M7544">
        <v>1998</v>
      </c>
      <c r="N7544">
        <v>1865</v>
      </c>
      <c r="O7544">
        <v>72</v>
      </c>
      <c r="P7544">
        <v>4045</v>
      </c>
      <c r="Q7544">
        <v>2696</v>
      </c>
      <c r="R7544">
        <v>0</v>
      </c>
      <c r="S7544">
        <v>0</v>
      </c>
      <c r="T7544">
        <v>2696</v>
      </c>
      <c r="U7544">
        <v>5737</v>
      </c>
      <c r="V7544">
        <v>19497</v>
      </c>
      <c r="W7544">
        <v>31210</v>
      </c>
      <c r="X7544">
        <v>50518</v>
      </c>
      <c r="Y7544">
        <v>7.0000000000000007E-2</v>
      </c>
      <c r="Z7544">
        <v>12</v>
      </c>
      <c r="AA7544">
        <v>52081</v>
      </c>
      <c r="AB7544">
        <v>3</v>
      </c>
      <c r="AC7544">
        <v>53.31</v>
      </c>
    </row>
    <row r="7545" spans="1:29" x14ac:dyDescent="0.3">
      <c r="A7545">
        <v>2017</v>
      </c>
      <c r="B7545">
        <v>5</v>
      </c>
      <c r="C7545" s="1">
        <v>42882</v>
      </c>
      <c r="D7545">
        <v>35500</v>
      </c>
      <c r="E7545">
        <v>843</v>
      </c>
      <c r="F7545">
        <v>714</v>
      </c>
      <c r="G7545">
        <v>3592</v>
      </c>
      <c r="H7545">
        <v>143</v>
      </c>
      <c r="I7545">
        <v>14600</v>
      </c>
      <c r="J7545">
        <v>19049</v>
      </c>
      <c r="K7545">
        <v>55392</v>
      </c>
      <c r="L7545">
        <v>118</v>
      </c>
      <c r="M7545">
        <v>1890</v>
      </c>
      <c r="N7545">
        <v>1807</v>
      </c>
      <c r="O7545">
        <v>72</v>
      </c>
      <c r="P7545">
        <v>3887</v>
      </c>
      <c r="Q7545">
        <v>2754</v>
      </c>
      <c r="R7545">
        <v>0</v>
      </c>
      <c r="S7545">
        <v>0</v>
      </c>
      <c r="T7545">
        <v>2754</v>
      </c>
      <c r="U7545">
        <v>5551</v>
      </c>
      <c r="V7545">
        <v>18922</v>
      </c>
      <c r="W7545">
        <v>30021</v>
      </c>
      <c r="X7545">
        <v>48751</v>
      </c>
      <c r="Y7545">
        <v>7.0000000000000007E-2</v>
      </c>
      <c r="Z7545">
        <v>12</v>
      </c>
      <c r="AA7545">
        <v>50348</v>
      </c>
      <c r="AB7545">
        <v>3</v>
      </c>
      <c r="AC7545">
        <v>53.57</v>
      </c>
    </row>
    <row r="7546" spans="1:29" x14ac:dyDescent="0.3">
      <c r="A7546">
        <v>2017</v>
      </c>
      <c r="B7546">
        <v>5</v>
      </c>
      <c r="C7546" s="1">
        <v>42883</v>
      </c>
      <c r="D7546">
        <v>34300</v>
      </c>
      <c r="E7546">
        <v>827</v>
      </c>
      <c r="F7546">
        <v>686</v>
      </c>
      <c r="G7546">
        <v>3536</v>
      </c>
      <c r="H7546">
        <v>135</v>
      </c>
      <c r="I7546">
        <v>14500</v>
      </c>
      <c r="J7546">
        <v>18857</v>
      </c>
      <c r="K7546">
        <v>53984</v>
      </c>
      <c r="L7546">
        <v>107</v>
      </c>
      <c r="M7546">
        <v>1796</v>
      </c>
      <c r="N7546">
        <v>1840</v>
      </c>
      <c r="O7546">
        <v>54</v>
      </c>
      <c r="P7546">
        <v>3797</v>
      </c>
      <c r="Q7546">
        <v>2806</v>
      </c>
      <c r="R7546">
        <v>0</v>
      </c>
      <c r="S7546">
        <v>0</v>
      </c>
      <c r="T7546">
        <v>2806</v>
      </c>
      <c r="U7546">
        <v>5391</v>
      </c>
      <c r="V7546">
        <v>18627</v>
      </c>
      <c r="W7546">
        <v>28951</v>
      </c>
      <c r="X7546">
        <v>47381</v>
      </c>
      <c r="Y7546">
        <v>7.0000000000000007E-2</v>
      </c>
      <c r="Z7546">
        <v>12</v>
      </c>
      <c r="AA7546">
        <v>49008</v>
      </c>
      <c r="AB7546">
        <v>3</v>
      </c>
      <c r="AC7546">
        <v>53.83</v>
      </c>
    </row>
    <row r="7547" spans="1:29" x14ac:dyDescent="0.3">
      <c r="A7547">
        <v>2017</v>
      </c>
      <c r="B7547">
        <v>5</v>
      </c>
      <c r="C7547" s="1">
        <v>42884</v>
      </c>
      <c r="D7547">
        <v>34100</v>
      </c>
      <c r="E7547">
        <v>807</v>
      </c>
      <c r="F7547">
        <v>651</v>
      </c>
      <c r="G7547">
        <v>3518</v>
      </c>
      <c r="H7547">
        <v>121</v>
      </c>
      <c r="I7547">
        <v>14200</v>
      </c>
      <c r="J7547">
        <v>18490</v>
      </c>
      <c r="K7547">
        <v>53397</v>
      </c>
      <c r="L7547">
        <v>117</v>
      </c>
      <c r="M7547">
        <v>1697</v>
      </c>
      <c r="N7547">
        <v>1858</v>
      </c>
      <c r="O7547">
        <v>70</v>
      </c>
      <c r="P7547">
        <v>3743</v>
      </c>
      <c r="Q7547">
        <v>2853</v>
      </c>
      <c r="R7547">
        <v>0</v>
      </c>
      <c r="S7547">
        <v>0</v>
      </c>
      <c r="T7547">
        <v>2853</v>
      </c>
      <c r="U7547">
        <v>5364</v>
      </c>
      <c r="V7547">
        <v>18258</v>
      </c>
      <c r="W7547">
        <v>28744</v>
      </c>
      <c r="X7547">
        <v>46802</v>
      </c>
      <c r="Y7547">
        <v>7.0000000000000007E-2</v>
      </c>
      <c r="Z7547">
        <v>12</v>
      </c>
      <c r="AA7547">
        <v>48457</v>
      </c>
      <c r="AB7547">
        <v>3</v>
      </c>
      <c r="AC7547">
        <v>54.09</v>
      </c>
    </row>
    <row r="7548" spans="1:29" x14ac:dyDescent="0.3">
      <c r="A7548">
        <v>2017</v>
      </c>
      <c r="B7548">
        <v>5</v>
      </c>
      <c r="C7548" s="1">
        <v>42885</v>
      </c>
      <c r="D7548">
        <v>34400</v>
      </c>
      <c r="E7548">
        <v>860</v>
      </c>
      <c r="F7548">
        <v>617</v>
      </c>
      <c r="G7548">
        <v>3496</v>
      </c>
      <c r="H7548">
        <v>123</v>
      </c>
      <c r="I7548">
        <v>13800</v>
      </c>
      <c r="J7548">
        <v>18036</v>
      </c>
      <c r="K7548">
        <v>53296</v>
      </c>
      <c r="L7548">
        <v>125</v>
      </c>
      <c r="M7548">
        <v>1896</v>
      </c>
      <c r="N7548">
        <v>1863</v>
      </c>
      <c r="O7548">
        <v>76</v>
      </c>
      <c r="P7548">
        <v>3961</v>
      </c>
      <c r="Q7548">
        <v>2894</v>
      </c>
      <c r="R7548">
        <v>0</v>
      </c>
      <c r="S7548">
        <v>0</v>
      </c>
      <c r="T7548">
        <v>2894</v>
      </c>
      <c r="U7548">
        <v>5404</v>
      </c>
      <c r="V7548">
        <v>17598</v>
      </c>
      <c r="W7548">
        <v>29046</v>
      </c>
      <c r="X7548">
        <v>46441</v>
      </c>
      <c r="Y7548">
        <v>7.0000000000000007E-2</v>
      </c>
      <c r="Z7548">
        <v>13</v>
      </c>
      <c r="AA7548">
        <v>48119</v>
      </c>
      <c r="AB7548">
        <v>3</v>
      </c>
      <c r="AC7548">
        <v>54.33</v>
      </c>
    </row>
    <row r="7549" spans="1:29" x14ac:dyDescent="0.3">
      <c r="A7549">
        <v>2017</v>
      </c>
      <c r="B7549">
        <v>5</v>
      </c>
      <c r="C7549" s="1">
        <v>42886</v>
      </c>
      <c r="D7549">
        <v>34800</v>
      </c>
      <c r="E7549">
        <v>899</v>
      </c>
      <c r="F7549">
        <v>618</v>
      </c>
      <c r="G7549">
        <v>3449</v>
      </c>
      <c r="H7549">
        <v>111</v>
      </c>
      <c r="I7549">
        <v>13600</v>
      </c>
      <c r="J7549">
        <v>17778</v>
      </c>
      <c r="K7549">
        <v>53477</v>
      </c>
      <c r="L7549">
        <v>134</v>
      </c>
      <c r="M7549">
        <v>1981</v>
      </c>
      <c r="N7549">
        <v>1864</v>
      </c>
      <c r="O7549">
        <v>66</v>
      </c>
      <c r="P7549">
        <v>4045</v>
      </c>
      <c r="Q7549">
        <v>2947</v>
      </c>
      <c r="R7549">
        <v>229</v>
      </c>
      <c r="S7549">
        <v>0</v>
      </c>
      <c r="T7549">
        <v>2717</v>
      </c>
      <c r="U7549">
        <v>5457</v>
      </c>
      <c r="V7549">
        <v>17424</v>
      </c>
      <c r="W7549">
        <v>29481</v>
      </c>
      <c r="X7549">
        <v>46715</v>
      </c>
      <c r="Y7549">
        <v>7.0000000000000007E-2</v>
      </c>
      <c r="Z7549">
        <v>13</v>
      </c>
      <c r="AA7549">
        <v>48291</v>
      </c>
      <c r="AB7549">
        <v>3</v>
      </c>
      <c r="AC7549">
        <v>54.56</v>
      </c>
    </row>
    <row r="7550" spans="1:29" x14ac:dyDescent="0.3">
      <c r="A7550">
        <v>2017</v>
      </c>
      <c r="B7550">
        <v>6</v>
      </c>
      <c r="C7550" s="1">
        <v>42887</v>
      </c>
      <c r="D7550">
        <v>35200</v>
      </c>
      <c r="E7550">
        <v>950</v>
      </c>
      <c r="F7550">
        <v>595</v>
      </c>
      <c r="G7550">
        <v>3297</v>
      </c>
      <c r="H7550">
        <v>108</v>
      </c>
      <c r="I7550">
        <v>13200</v>
      </c>
      <c r="J7550">
        <v>17200</v>
      </c>
      <c r="K7550">
        <v>53350</v>
      </c>
      <c r="L7550">
        <v>134</v>
      </c>
      <c r="M7550">
        <v>6667</v>
      </c>
      <c r="N7550">
        <v>4175</v>
      </c>
      <c r="O7550">
        <v>59</v>
      </c>
      <c r="P7550">
        <v>11034</v>
      </c>
      <c r="Q7550">
        <v>2987</v>
      </c>
      <c r="R7550">
        <v>229</v>
      </c>
      <c r="S7550">
        <v>0</v>
      </c>
      <c r="T7550">
        <v>2758</v>
      </c>
      <c r="U7550">
        <v>5511</v>
      </c>
      <c r="V7550">
        <v>9884</v>
      </c>
      <c r="W7550">
        <v>29867</v>
      </c>
      <c r="X7550">
        <v>39558</v>
      </c>
      <c r="Y7550">
        <v>0.2</v>
      </c>
      <c r="Z7550">
        <v>26</v>
      </c>
      <c r="AA7550">
        <v>44356</v>
      </c>
      <c r="AB7550">
        <v>11</v>
      </c>
      <c r="AC7550">
        <v>54.88</v>
      </c>
    </row>
    <row r="7551" spans="1:29" x14ac:dyDescent="0.3">
      <c r="A7551">
        <v>2017</v>
      </c>
      <c r="B7551">
        <v>6</v>
      </c>
      <c r="C7551" s="1">
        <v>42888</v>
      </c>
      <c r="D7551">
        <v>35400</v>
      </c>
      <c r="E7551">
        <v>980</v>
      </c>
      <c r="F7551">
        <v>573</v>
      </c>
      <c r="G7551">
        <v>3101</v>
      </c>
      <c r="H7551">
        <v>127</v>
      </c>
      <c r="I7551">
        <v>12800</v>
      </c>
      <c r="J7551">
        <v>16601</v>
      </c>
      <c r="K7551">
        <v>52981</v>
      </c>
      <c r="L7551">
        <v>144</v>
      </c>
      <c r="M7551">
        <v>6664</v>
      </c>
      <c r="N7551">
        <v>4259</v>
      </c>
      <c r="O7551">
        <v>76</v>
      </c>
      <c r="P7551">
        <v>11143</v>
      </c>
      <c r="Q7551">
        <v>3037</v>
      </c>
      <c r="R7551">
        <v>229</v>
      </c>
      <c r="S7551">
        <v>0</v>
      </c>
      <c r="T7551">
        <v>2808</v>
      </c>
      <c r="U7551">
        <v>5537</v>
      </c>
      <c r="V7551">
        <v>9170</v>
      </c>
      <c r="W7551">
        <v>30056</v>
      </c>
      <c r="X7551">
        <v>39030</v>
      </c>
      <c r="Y7551">
        <v>0.2</v>
      </c>
      <c r="Z7551">
        <v>26</v>
      </c>
      <c r="AA7551">
        <v>44240</v>
      </c>
      <c r="AB7551">
        <v>12</v>
      </c>
      <c r="AC7551">
        <v>55.2</v>
      </c>
    </row>
    <row r="7552" spans="1:29" x14ac:dyDescent="0.3">
      <c r="A7552">
        <v>2017</v>
      </c>
      <c r="B7552">
        <v>6</v>
      </c>
      <c r="C7552" s="1">
        <v>42889</v>
      </c>
      <c r="D7552">
        <v>36900</v>
      </c>
      <c r="E7552">
        <v>996</v>
      </c>
      <c r="F7552">
        <v>547</v>
      </c>
      <c r="G7552">
        <v>2892</v>
      </c>
      <c r="H7552">
        <v>147</v>
      </c>
      <c r="I7552">
        <v>12800</v>
      </c>
      <c r="J7552">
        <v>16386</v>
      </c>
      <c r="K7552">
        <v>54282</v>
      </c>
      <c r="L7552">
        <v>162</v>
      </c>
      <c r="M7552">
        <v>6509</v>
      </c>
      <c r="N7552">
        <v>4386</v>
      </c>
      <c r="O7552">
        <v>70</v>
      </c>
      <c r="P7552">
        <v>11127</v>
      </c>
      <c r="Q7552">
        <v>3079</v>
      </c>
      <c r="R7552">
        <v>229</v>
      </c>
      <c r="S7552">
        <v>0</v>
      </c>
      <c r="T7552">
        <v>2850</v>
      </c>
      <c r="U7552">
        <v>5737</v>
      </c>
      <c r="V7552">
        <v>9144</v>
      </c>
      <c r="W7552">
        <v>31361</v>
      </c>
      <c r="X7552">
        <v>40305</v>
      </c>
      <c r="Y7552">
        <v>0.2</v>
      </c>
      <c r="Z7552">
        <v>26</v>
      </c>
      <c r="AA7552">
        <v>45535</v>
      </c>
      <c r="AB7552">
        <v>11</v>
      </c>
      <c r="AC7552">
        <v>55.47</v>
      </c>
    </row>
    <row r="7553" spans="1:29" x14ac:dyDescent="0.3">
      <c r="A7553">
        <v>2017</v>
      </c>
      <c r="B7553">
        <v>6</v>
      </c>
      <c r="C7553" s="1">
        <v>42890</v>
      </c>
      <c r="D7553">
        <v>39400</v>
      </c>
      <c r="E7553">
        <v>961</v>
      </c>
      <c r="F7553">
        <v>532</v>
      </c>
      <c r="G7553">
        <v>2694</v>
      </c>
      <c r="H7553">
        <v>155</v>
      </c>
      <c r="I7553">
        <v>13100</v>
      </c>
      <c r="J7553">
        <v>16481</v>
      </c>
      <c r="K7553">
        <v>56842</v>
      </c>
      <c r="L7553">
        <v>165</v>
      </c>
      <c r="M7553">
        <v>6673</v>
      </c>
      <c r="N7553">
        <v>4389</v>
      </c>
      <c r="O7553">
        <v>66</v>
      </c>
      <c r="P7553">
        <v>11293</v>
      </c>
      <c r="Q7553">
        <v>3132</v>
      </c>
      <c r="R7553">
        <v>229</v>
      </c>
      <c r="S7553">
        <v>0</v>
      </c>
      <c r="T7553">
        <v>2903</v>
      </c>
      <c r="U7553">
        <v>6069</v>
      </c>
      <c r="V7553">
        <v>9370</v>
      </c>
      <c r="W7553">
        <v>33479</v>
      </c>
      <c r="X7553">
        <v>42646</v>
      </c>
      <c r="Y7553">
        <v>0.19</v>
      </c>
      <c r="Z7553">
        <v>25</v>
      </c>
      <c r="AA7553">
        <v>47891</v>
      </c>
      <c r="AB7553">
        <v>11</v>
      </c>
      <c r="AC7553">
        <v>55.7</v>
      </c>
    </row>
    <row r="7554" spans="1:29" x14ac:dyDescent="0.3">
      <c r="A7554">
        <v>2017</v>
      </c>
      <c r="B7554">
        <v>6</v>
      </c>
      <c r="C7554" s="1">
        <v>42891</v>
      </c>
      <c r="D7554">
        <v>40000</v>
      </c>
      <c r="E7554">
        <v>926</v>
      </c>
      <c r="F7554">
        <v>518</v>
      </c>
      <c r="G7554">
        <v>2490</v>
      </c>
      <c r="H7554">
        <v>157</v>
      </c>
      <c r="I7554">
        <v>13500</v>
      </c>
      <c r="J7554">
        <v>16665</v>
      </c>
      <c r="K7554">
        <v>57591</v>
      </c>
      <c r="L7554">
        <v>157</v>
      </c>
      <c r="M7554">
        <v>6673</v>
      </c>
      <c r="N7554">
        <v>4398</v>
      </c>
      <c r="O7554">
        <v>65</v>
      </c>
      <c r="P7554">
        <v>11293</v>
      </c>
      <c r="Q7554">
        <v>3200</v>
      </c>
      <c r="R7554">
        <v>0</v>
      </c>
      <c r="S7554">
        <v>0</v>
      </c>
      <c r="T7554">
        <v>3200</v>
      </c>
      <c r="U7554">
        <v>6149</v>
      </c>
      <c r="V7554">
        <v>9440</v>
      </c>
      <c r="W7554">
        <v>33881</v>
      </c>
      <c r="X7554">
        <v>43097</v>
      </c>
      <c r="Y7554">
        <v>0.19</v>
      </c>
      <c r="Z7554">
        <v>25</v>
      </c>
      <c r="AA7554">
        <v>48336</v>
      </c>
      <c r="AB7554">
        <v>11</v>
      </c>
      <c r="AC7554">
        <v>55.9</v>
      </c>
    </row>
    <row r="7555" spans="1:29" x14ac:dyDescent="0.3">
      <c r="A7555">
        <v>2017</v>
      </c>
      <c r="B7555">
        <v>6</v>
      </c>
      <c r="C7555" s="1">
        <v>42892</v>
      </c>
      <c r="D7555">
        <v>40100</v>
      </c>
      <c r="E7555">
        <v>897</v>
      </c>
      <c r="F7555">
        <v>485</v>
      </c>
      <c r="G7555">
        <v>2297</v>
      </c>
      <c r="H7555">
        <v>136</v>
      </c>
      <c r="I7555">
        <v>13700</v>
      </c>
      <c r="J7555">
        <v>16618</v>
      </c>
      <c r="K7555">
        <v>57615</v>
      </c>
      <c r="L7555">
        <v>143</v>
      </c>
      <c r="M7555">
        <v>6679</v>
      </c>
      <c r="N7555">
        <v>4393</v>
      </c>
      <c r="O7555">
        <v>46</v>
      </c>
      <c r="P7555">
        <v>11261</v>
      </c>
      <c r="Q7555">
        <v>3248</v>
      </c>
      <c r="R7555">
        <v>0</v>
      </c>
      <c r="S7555">
        <v>0</v>
      </c>
      <c r="T7555">
        <v>3248</v>
      </c>
      <c r="U7555">
        <v>6162</v>
      </c>
      <c r="V7555">
        <v>9408</v>
      </c>
      <c r="W7555">
        <v>33925</v>
      </c>
      <c r="X7555">
        <v>43106</v>
      </c>
      <c r="Y7555">
        <v>0.19</v>
      </c>
      <c r="Z7555">
        <v>25</v>
      </c>
      <c r="AA7555">
        <v>48223</v>
      </c>
      <c r="AB7555">
        <v>11</v>
      </c>
      <c r="AC7555">
        <v>56.1</v>
      </c>
    </row>
    <row r="7556" spans="1:29" x14ac:dyDescent="0.3">
      <c r="A7556">
        <v>2017</v>
      </c>
      <c r="B7556">
        <v>6</v>
      </c>
      <c r="C7556" s="1">
        <v>42893</v>
      </c>
      <c r="D7556">
        <v>39400</v>
      </c>
      <c r="E7556">
        <v>843</v>
      </c>
      <c r="F7556">
        <v>447</v>
      </c>
      <c r="G7556">
        <v>2103</v>
      </c>
      <c r="H7556">
        <v>170</v>
      </c>
      <c r="I7556">
        <v>13800</v>
      </c>
      <c r="J7556">
        <v>16520</v>
      </c>
      <c r="K7556">
        <v>56763</v>
      </c>
      <c r="L7556">
        <v>128</v>
      </c>
      <c r="M7556">
        <v>6669</v>
      </c>
      <c r="N7556">
        <v>4401</v>
      </c>
      <c r="O7556">
        <v>43</v>
      </c>
      <c r="P7556">
        <v>11241</v>
      </c>
      <c r="Q7556">
        <v>3293</v>
      </c>
      <c r="R7556">
        <v>0</v>
      </c>
      <c r="S7556">
        <v>0</v>
      </c>
      <c r="T7556">
        <v>3293</v>
      </c>
      <c r="U7556">
        <v>6069</v>
      </c>
      <c r="V7556">
        <v>9208</v>
      </c>
      <c r="W7556">
        <v>33252</v>
      </c>
      <c r="X7556">
        <v>42230</v>
      </c>
      <c r="Y7556">
        <v>0.19</v>
      </c>
      <c r="Z7556">
        <v>26</v>
      </c>
      <c r="AA7556">
        <v>47299</v>
      </c>
      <c r="AB7556">
        <v>11</v>
      </c>
      <c r="AC7556">
        <v>56.29</v>
      </c>
    </row>
    <row r="7557" spans="1:29" x14ac:dyDescent="0.3">
      <c r="A7557">
        <v>2017</v>
      </c>
      <c r="B7557">
        <v>6</v>
      </c>
      <c r="C7557" s="1">
        <v>42894</v>
      </c>
      <c r="D7557">
        <v>37600</v>
      </c>
      <c r="E7557">
        <v>831</v>
      </c>
      <c r="F7557">
        <v>427</v>
      </c>
      <c r="G7557">
        <v>1642</v>
      </c>
      <c r="H7557">
        <v>172</v>
      </c>
      <c r="I7557">
        <v>13600</v>
      </c>
      <c r="J7557">
        <v>15841</v>
      </c>
      <c r="K7557">
        <v>54272</v>
      </c>
      <c r="L7557">
        <v>146</v>
      </c>
      <c r="M7557">
        <v>6672</v>
      </c>
      <c r="N7557">
        <v>4408</v>
      </c>
      <c r="O7557">
        <v>6</v>
      </c>
      <c r="P7557">
        <v>11231</v>
      </c>
      <c r="Q7557">
        <v>3348</v>
      </c>
      <c r="R7557">
        <v>0</v>
      </c>
      <c r="S7557">
        <v>0</v>
      </c>
      <c r="T7557">
        <v>3348</v>
      </c>
      <c r="U7557">
        <v>5830</v>
      </c>
      <c r="V7557">
        <v>8264</v>
      </c>
      <c r="W7557">
        <v>31664</v>
      </c>
      <c r="X7557">
        <v>39693</v>
      </c>
      <c r="Y7557">
        <v>0.2</v>
      </c>
      <c r="Z7557">
        <v>27</v>
      </c>
      <c r="AA7557">
        <v>44930</v>
      </c>
      <c r="AB7557">
        <v>12</v>
      </c>
      <c r="AC7557">
        <v>56.52</v>
      </c>
    </row>
    <row r="7558" spans="1:29" x14ac:dyDescent="0.3">
      <c r="A7558">
        <v>2017</v>
      </c>
      <c r="B7558">
        <v>6</v>
      </c>
      <c r="C7558" s="1">
        <v>42895</v>
      </c>
      <c r="D7558">
        <v>35500</v>
      </c>
      <c r="E7558">
        <v>826</v>
      </c>
      <c r="F7558">
        <v>437</v>
      </c>
      <c r="G7558">
        <v>1457</v>
      </c>
      <c r="H7558">
        <v>130</v>
      </c>
      <c r="I7558">
        <v>13200</v>
      </c>
      <c r="J7558">
        <v>15224</v>
      </c>
      <c r="K7558">
        <v>51550</v>
      </c>
      <c r="L7558">
        <v>145</v>
      </c>
      <c r="M7558">
        <v>6677</v>
      </c>
      <c r="N7558">
        <v>4401</v>
      </c>
      <c r="O7558">
        <v>0</v>
      </c>
      <c r="P7558">
        <v>11224</v>
      </c>
      <c r="Q7558">
        <v>3397</v>
      </c>
      <c r="R7558">
        <v>0</v>
      </c>
      <c r="S7558">
        <v>0</v>
      </c>
      <c r="T7558">
        <v>3397</v>
      </c>
      <c r="U7558">
        <v>5551</v>
      </c>
      <c r="V7558">
        <v>7343</v>
      </c>
      <c r="W7558">
        <v>29824</v>
      </c>
      <c r="X7558">
        <v>36930</v>
      </c>
      <c r="Y7558">
        <v>0.21</v>
      </c>
      <c r="Z7558">
        <v>28</v>
      </c>
      <c r="AA7558">
        <v>42461</v>
      </c>
      <c r="AB7558">
        <v>13</v>
      </c>
      <c r="AC7558">
        <v>56.78</v>
      </c>
    </row>
    <row r="7559" spans="1:29" x14ac:dyDescent="0.3">
      <c r="A7559">
        <v>2017</v>
      </c>
      <c r="B7559">
        <v>6</v>
      </c>
      <c r="C7559" s="1">
        <v>42896</v>
      </c>
      <c r="D7559">
        <v>33400</v>
      </c>
      <c r="E7559">
        <v>800</v>
      </c>
      <c r="F7559">
        <v>480</v>
      </c>
      <c r="G7559">
        <v>1270</v>
      </c>
      <c r="H7559">
        <v>160</v>
      </c>
      <c r="I7559">
        <v>12800</v>
      </c>
      <c r="J7559">
        <v>14710</v>
      </c>
      <c r="K7559">
        <v>48910</v>
      </c>
      <c r="L7559">
        <v>138</v>
      </c>
      <c r="M7559">
        <v>6670</v>
      </c>
      <c r="N7559">
        <v>4405</v>
      </c>
      <c r="O7559">
        <v>7</v>
      </c>
      <c r="P7559">
        <v>11220</v>
      </c>
      <c r="Q7559">
        <v>3451</v>
      </c>
      <c r="R7559">
        <v>0</v>
      </c>
      <c r="S7559">
        <v>0</v>
      </c>
      <c r="T7559">
        <v>3451</v>
      </c>
      <c r="U7559">
        <v>5271</v>
      </c>
      <c r="V7559">
        <v>6519</v>
      </c>
      <c r="W7559">
        <v>27963</v>
      </c>
      <c r="X7559">
        <v>34240</v>
      </c>
      <c r="Y7559">
        <v>0.23</v>
      </c>
      <c r="Z7559">
        <v>30</v>
      </c>
      <c r="AA7559">
        <v>40072</v>
      </c>
      <c r="AB7559">
        <v>15</v>
      </c>
      <c r="AC7559">
        <v>57.07</v>
      </c>
    </row>
    <row r="7560" spans="1:29" x14ac:dyDescent="0.3">
      <c r="A7560">
        <v>2017</v>
      </c>
      <c r="B7560">
        <v>6</v>
      </c>
      <c r="C7560" s="1">
        <v>42897</v>
      </c>
      <c r="D7560">
        <v>31300</v>
      </c>
      <c r="E7560">
        <v>720</v>
      </c>
      <c r="F7560">
        <v>443</v>
      </c>
      <c r="G7560">
        <v>1164</v>
      </c>
      <c r="H7560">
        <v>163</v>
      </c>
      <c r="I7560">
        <v>12600</v>
      </c>
      <c r="J7560">
        <v>14370</v>
      </c>
      <c r="K7560">
        <v>46390</v>
      </c>
      <c r="L7560">
        <v>136</v>
      </c>
      <c r="M7560">
        <v>6662</v>
      </c>
      <c r="N7560">
        <v>4404</v>
      </c>
      <c r="O7560">
        <v>26</v>
      </c>
      <c r="P7560">
        <v>11228</v>
      </c>
      <c r="Q7560">
        <v>3498</v>
      </c>
      <c r="R7560">
        <v>1146</v>
      </c>
      <c r="S7560">
        <v>0</v>
      </c>
      <c r="T7560">
        <v>2352</v>
      </c>
      <c r="U7560">
        <v>4992</v>
      </c>
      <c r="V7560">
        <v>6605</v>
      </c>
      <c r="W7560">
        <v>26370</v>
      </c>
      <c r="X7560">
        <v>32810</v>
      </c>
      <c r="Y7560">
        <v>0.24</v>
      </c>
      <c r="Z7560">
        <v>29</v>
      </c>
      <c r="AA7560">
        <v>37847</v>
      </c>
      <c r="AB7560">
        <v>13</v>
      </c>
      <c r="AC7560">
        <v>57.38</v>
      </c>
    </row>
    <row r="7561" spans="1:29" x14ac:dyDescent="0.3">
      <c r="A7561">
        <v>2017</v>
      </c>
      <c r="B7561">
        <v>6</v>
      </c>
      <c r="C7561" s="1">
        <v>42898</v>
      </c>
      <c r="D7561">
        <v>29700</v>
      </c>
      <c r="E7561">
        <v>685</v>
      </c>
      <c r="F7561">
        <v>438</v>
      </c>
      <c r="G7561">
        <v>1127</v>
      </c>
      <c r="H7561">
        <v>157</v>
      </c>
      <c r="I7561">
        <v>12600</v>
      </c>
      <c r="J7561">
        <v>14322</v>
      </c>
      <c r="K7561">
        <v>44707</v>
      </c>
      <c r="L7561">
        <v>145</v>
      </c>
      <c r="M7561">
        <v>6672</v>
      </c>
      <c r="N7561">
        <v>4386</v>
      </c>
      <c r="O7561">
        <v>35</v>
      </c>
      <c r="P7561">
        <v>11239</v>
      </c>
      <c r="Q7561">
        <v>3553</v>
      </c>
      <c r="R7561">
        <v>1146</v>
      </c>
      <c r="S7561">
        <v>0</v>
      </c>
      <c r="T7561">
        <v>2406</v>
      </c>
      <c r="U7561">
        <v>4779</v>
      </c>
      <c r="V7561">
        <v>6298</v>
      </c>
      <c r="W7561">
        <v>24932</v>
      </c>
      <c r="X7561">
        <v>31062</v>
      </c>
      <c r="Y7561">
        <v>0.25</v>
      </c>
      <c r="Z7561">
        <v>31</v>
      </c>
      <c r="AA7561">
        <v>36156</v>
      </c>
      <c r="AB7561">
        <v>14</v>
      </c>
      <c r="AC7561">
        <v>57.7</v>
      </c>
    </row>
    <row r="7562" spans="1:29" x14ac:dyDescent="0.3">
      <c r="A7562">
        <v>2017</v>
      </c>
      <c r="B7562">
        <v>6</v>
      </c>
      <c r="C7562" s="1">
        <v>42899</v>
      </c>
      <c r="D7562">
        <v>28000</v>
      </c>
      <c r="E7562">
        <v>643</v>
      </c>
      <c r="F7562">
        <v>407</v>
      </c>
      <c r="G7562">
        <v>1035</v>
      </c>
      <c r="H7562">
        <v>149</v>
      </c>
      <c r="I7562">
        <v>12300</v>
      </c>
      <c r="J7562">
        <v>13891</v>
      </c>
      <c r="K7562">
        <v>42534</v>
      </c>
      <c r="L7562">
        <v>144</v>
      </c>
      <c r="M7562">
        <v>6672</v>
      </c>
      <c r="N7562">
        <v>4394</v>
      </c>
      <c r="O7562">
        <v>56</v>
      </c>
      <c r="P7562">
        <v>11265</v>
      </c>
      <c r="Q7562">
        <v>3588</v>
      </c>
      <c r="R7562">
        <v>1146</v>
      </c>
      <c r="S7562">
        <v>0</v>
      </c>
      <c r="T7562">
        <v>2442</v>
      </c>
      <c r="U7562">
        <v>4553</v>
      </c>
      <c r="V7562">
        <v>5591</v>
      </c>
      <c r="W7562">
        <v>23406</v>
      </c>
      <c r="X7562">
        <v>28827</v>
      </c>
      <c r="Y7562">
        <v>0.26</v>
      </c>
      <c r="Z7562">
        <v>32</v>
      </c>
      <c r="AA7562">
        <v>34173</v>
      </c>
      <c r="AB7562">
        <v>16</v>
      </c>
      <c r="AC7562">
        <v>58.06</v>
      </c>
    </row>
    <row r="7563" spans="1:29" x14ac:dyDescent="0.3">
      <c r="A7563">
        <v>2017</v>
      </c>
      <c r="B7563">
        <v>6</v>
      </c>
      <c r="C7563" s="1">
        <v>42900</v>
      </c>
      <c r="D7563">
        <v>26500</v>
      </c>
      <c r="E7563">
        <v>609</v>
      </c>
      <c r="F7563">
        <v>366</v>
      </c>
      <c r="G7563">
        <v>980</v>
      </c>
      <c r="H7563">
        <v>155</v>
      </c>
      <c r="I7563">
        <v>12300</v>
      </c>
      <c r="J7563">
        <v>13801</v>
      </c>
      <c r="K7563">
        <v>40910</v>
      </c>
      <c r="L7563">
        <v>141</v>
      </c>
      <c r="M7563">
        <v>6672</v>
      </c>
      <c r="N7563">
        <v>4392</v>
      </c>
      <c r="O7563">
        <v>69</v>
      </c>
      <c r="P7563">
        <v>11274</v>
      </c>
      <c r="Q7563">
        <v>3636</v>
      </c>
      <c r="R7563">
        <v>1146</v>
      </c>
      <c r="S7563">
        <v>0</v>
      </c>
      <c r="T7563">
        <v>2490</v>
      </c>
      <c r="U7563">
        <v>4354</v>
      </c>
      <c r="V7563">
        <v>5262</v>
      </c>
      <c r="W7563">
        <v>22058</v>
      </c>
      <c r="X7563">
        <v>27146</v>
      </c>
      <c r="Y7563">
        <v>0.27</v>
      </c>
      <c r="Z7563">
        <v>34</v>
      </c>
      <c r="AA7563">
        <v>28610</v>
      </c>
      <c r="AB7563">
        <v>5</v>
      </c>
      <c r="AC7563">
        <v>58.43</v>
      </c>
    </row>
    <row r="7564" spans="1:29" x14ac:dyDescent="0.3">
      <c r="A7564">
        <v>2017</v>
      </c>
      <c r="B7564">
        <v>6</v>
      </c>
      <c r="C7564" s="1">
        <v>42901</v>
      </c>
      <c r="D7564">
        <v>25000</v>
      </c>
      <c r="E7564">
        <v>604</v>
      </c>
      <c r="F7564">
        <v>335</v>
      </c>
      <c r="G7564">
        <v>858</v>
      </c>
      <c r="H7564">
        <v>176</v>
      </c>
      <c r="I7564">
        <v>12700</v>
      </c>
      <c r="J7564">
        <v>14069</v>
      </c>
      <c r="K7564">
        <v>39673</v>
      </c>
      <c r="L7564">
        <v>164</v>
      </c>
      <c r="M7564">
        <v>6671</v>
      </c>
      <c r="N7564">
        <v>4386</v>
      </c>
      <c r="O7564">
        <v>70</v>
      </c>
      <c r="P7564">
        <v>11290</v>
      </c>
      <c r="Q7564">
        <v>3699</v>
      </c>
      <c r="R7564">
        <v>1146</v>
      </c>
      <c r="S7564">
        <v>0</v>
      </c>
      <c r="T7564">
        <v>2552</v>
      </c>
      <c r="U7564">
        <v>4154</v>
      </c>
      <c r="V7564">
        <v>5274</v>
      </c>
      <c r="W7564">
        <v>20735</v>
      </c>
      <c r="X7564">
        <v>25830</v>
      </c>
      <c r="Y7564">
        <v>0.28000000000000003</v>
      </c>
      <c r="Z7564">
        <v>35</v>
      </c>
      <c r="AA7564">
        <v>31035</v>
      </c>
      <c r="AB7564">
        <v>17</v>
      </c>
      <c r="AC7564">
        <v>58.82</v>
      </c>
    </row>
    <row r="7565" spans="1:29" x14ac:dyDescent="0.3">
      <c r="A7565">
        <v>2017</v>
      </c>
      <c r="B7565">
        <v>6</v>
      </c>
      <c r="C7565" s="1">
        <v>42902</v>
      </c>
      <c r="D7565">
        <v>23300</v>
      </c>
      <c r="E7565">
        <v>598</v>
      </c>
      <c r="F7565">
        <v>315</v>
      </c>
      <c r="G7565">
        <v>704</v>
      </c>
      <c r="H7565">
        <v>212</v>
      </c>
      <c r="I7565">
        <v>13100</v>
      </c>
      <c r="J7565">
        <v>14331</v>
      </c>
      <c r="K7565">
        <v>38229</v>
      </c>
      <c r="L7565">
        <v>166</v>
      </c>
      <c r="M7565">
        <v>6669</v>
      </c>
      <c r="N7565">
        <v>4381</v>
      </c>
      <c r="O7565">
        <v>73</v>
      </c>
      <c r="P7565">
        <v>11289</v>
      </c>
      <c r="Q7565">
        <v>3752</v>
      </c>
      <c r="R7565">
        <v>0</v>
      </c>
      <c r="S7565">
        <v>0</v>
      </c>
      <c r="T7565">
        <v>3752</v>
      </c>
      <c r="U7565">
        <v>3928</v>
      </c>
      <c r="V7565">
        <v>4531</v>
      </c>
      <c r="W7565">
        <v>18920</v>
      </c>
      <c r="X7565">
        <v>23188</v>
      </c>
      <c r="Y7565">
        <v>0.28999999999999998</v>
      </c>
      <c r="Z7565">
        <v>39</v>
      </c>
      <c r="AA7565">
        <v>29151</v>
      </c>
      <c r="AB7565">
        <v>20</v>
      </c>
      <c r="AC7565">
        <v>59.25</v>
      </c>
    </row>
    <row r="7566" spans="1:29" x14ac:dyDescent="0.3">
      <c r="A7566">
        <v>2017</v>
      </c>
      <c r="B7566">
        <v>6</v>
      </c>
      <c r="C7566" s="1">
        <v>42903</v>
      </c>
      <c r="D7566">
        <v>21700</v>
      </c>
      <c r="E7566">
        <v>606</v>
      </c>
      <c r="F7566">
        <v>306</v>
      </c>
      <c r="G7566">
        <v>555</v>
      </c>
      <c r="H7566">
        <v>239</v>
      </c>
      <c r="I7566">
        <v>13400</v>
      </c>
      <c r="J7566">
        <v>14500</v>
      </c>
      <c r="K7566">
        <v>36806</v>
      </c>
      <c r="L7566">
        <v>165</v>
      </c>
      <c r="M7566">
        <v>6671</v>
      </c>
      <c r="N7566">
        <v>4381</v>
      </c>
      <c r="O7566">
        <v>70</v>
      </c>
      <c r="P7566">
        <v>11286</v>
      </c>
      <c r="Q7566">
        <v>3795</v>
      </c>
      <c r="R7566">
        <v>0</v>
      </c>
      <c r="S7566">
        <v>0</v>
      </c>
      <c r="T7566">
        <v>3795</v>
      </c>
      <c r="U7566">
        <v>3715</v>
      </c>
      <c r="V7566">
        <v>4462</v>
      </c>
      <c r="W7566">
        <v>17528</v>
      </c>
      <c r="X7566">
        <v>21725</v>
      </c>
      <c r="Y7566">
        <v>0.3</v>
      </c>
      <c r="Z7566">
        <v>41</v>
      </c>
      <c r="AA7566">
        <v>27527</v>
      </c>
      <c r="AB7566">
        <v>21</v>
      </c>
      <c r="AC7566">
        <v>59.7</v>
      </c>
    </row>
    <row r="7567" spans="1:29" x14ac:dyDescent="0.3">
      <c r="A7567">
        <v>2017</v>
      </c>
      <c r="B7567">
        <v>6</v>
      </c>
      <c r="C7567" s="1">
        <v>42904</v>
      </c>
      <c r="D7567">
        <v>20700</v>
      </c>
      <c r="E7567">
        <v>579</v>
      </c>
      <c r="F7567">
        <v>302</v>
      </c>
      <c r="G7567">
        <v>514</v>
      </c>
      <c r="H7567">
        <v>229</v>
      </c>
      <c r="I7567">
        <v>13500</v>
      </c>
      <c r="J7567">
        <v>14545</v>
      </c>
      <c r="K7567">
        <v>35824</v>
      </c>
      <c r="L7567">
        <v>167</v>
      </c>
      <c r="M7567">
        <v>6671</v>
      </c>
      <c r="N7567">
        <v>4380</v>
      </c>
      <c r="O7567">
        <v>72</v>
      </c>
      <c r="P7567">
        <v>11290</v>
      </c>
      <c r="Q7567">
        <v>3842</v>
      </c>
      <c r="R7567">
        <v>0</v>
      </c>
      <c r="S7567">
        <v>0</v>
      </c>
      <c r="T7567">
        <v>3842</v>
      </c>
      <c r="U7567">
        <v>3582</v>
      </c>
      <c r="V7567">
        <v>4340</v>
      </c>
      <c r="W7567">
        <v>16621</v>
      </c>
      <c r="X7567">
        <v>20692</v>
      </c>
      <c r="Y7567">
        <v>0.31</v>
      </c>
      <c r="Z7567">
        <v>42</v>
      </c>
      <c r="AA7567">
        <v>26473</v>
      </c>
      <c r="AB7567">
        <v>22</v>
      </c>
      <c r="AC7567">
        <v>60.16</v>
      </c>
    </row>
    <row r="7568" spans="1:29" x14ac:dyDescent="0.3">
      <c r="A7568">
        <v>2017</v>
      </c>
      <c r="B7568">
        <v>6</v>
      </c>
      <c r="C7568" s="1">
        <v>42905</v>
      </c>
      <c r="D7568">
        <v>20200</v>
      </c>
      <c r="E7568">
        <v>543</v>
      </c>
      <c r="F7568">
        <v>297</v>
      </c>
      <c r="G7568">
        <v>497</v>
      </c>
      <c r="H7568">
        <v>203</v>
      </c>
      <c r="I7568">
        <v>13600</v>
      </c>
      <c r="J7568">
        <v>14597</v>
      </c>
      <c r="K7568">
        <v>35340</v>
      </c>
      <c r="L7568">
        <v>170</v>
      </c>
      <c r="M7568">
        <v>6671</v>
      </c>
      <c r="N7568">
        <v>4389</v>
      </c>
      <c r="O7568">
        <v>71</v>
      </c>
      <c r="P7568">
        <v>11301</v>
      </c>
      <c r="Q7568">
        <v>3901</v>
      </c>
      <c r="R7568">
        <v>0</v>
      </c>
      <c r="S7568">
        <v>0</v>
      </c>
      <c r="T7568">
        <v>3901</v>
      </c>
      <c r="U7568">
        <v>3516</v>
      </c>
      <c r="V7568">
        <v>4277</v>
      </c>
      <c r="W7568">
        <v>16135</v>
      </c>
      <c r="X7568">
        <v>20139</v>
      </c>
      <c r="Y7568">
        <v>0.31</v>
      </c>
      <c r="Z7568">
        <v>43</v>
      </c>
      <c r="AA7568">
        <v>25915</v>
      </c>
      <c r="AB7568">
        <v>22</v>
      </c>
      <c r="AC7568">
        <v>60.61</v>
      </c>
    </row>
    <row r="7569" spans="1:29" x14ac:dyDescent="0.3">
      <c r="A7569">
        <v>2017</v>
      </c>
      <c r="B7569">
        <v>6</v>
      </c>
      <c r="C7569" s="1">
        <v>42906</v>
      </c>
      <c r="D7569">
        <v>19700</v>
      </c>
      <c r="E7569">
        <v>545</v>
      </c>
      <c r="F7569">
        <v>279</v>
      </c>
      <c r="G7569">
        <v>497</v>
      </c>
      <c r="H7569">
        <v>194</v>
      </c>
      <c r="I7569">
        <v>13500</v>
      </c>
      <c r="J7569">
        <v>14470</v>
      </c>
      <c r="K7569">
        <v>34715</v>
      </c>
      <c r="L7569">
        <v>171</v>
      </c>
      <c r="M7569">
        <v>6668</v>
      </c>
      <c r="N7569">
        <v>4395</v>
      </c>
      <c r="O7569">
        <v>75</v>
      </c>
      <c r="P7569">
        <v>11308</v>
      </c>
      <c r="Q7569">
        <v>3936</v>
      </c>
      <c r="R7569">
        <v>0</v>
      </c>
      <c r="S7569">
        <v>0</v>
      </c>
      <c r="T7569">
        <v>3936</v>
      </c>
      <c r="U7569">
        <v>3449</v>
      </c>
      <c r="V7569">
        <v>4053</v>
      </c>
      <c r="W7569">
        <v>15694</v>
      </c>
      <c r="X7569">
        <v>19471</v>
      </c>
      <c r="Y7569">
        <v>0.32</v>
      </c>
      <c r="Z7569">
        <v>44</v>
      </c>
      <c r="AA7569">
        <v>25350</v>
      </c>
      <c r="AB7569">
        <v>23</v>
      </c>
      <c r="AC7569">
        <v>61.06</v>
      </c>
    </row>
    <row r="7570" spans="1:29" x14ac:dyDescent="0.3">
      <c r="A7570">
        <v>2017</v>
      </c>
      <c r="B7570">
        <v>6</v>
      </c>
      <c r="C7570" s="1">
        <v>42907</v>
      </c>
      <c r="D7570">
        <v>19100</v>
      </c>
      <c r="E7570">
        <v>582</v>
      </c>
      <c r="F7570">
        <v>258</v>
      </c>
      <c r="G7570">
        <v>640</v>
      </c>
      <c r="H7570">
        <v>225</v>
      </c>
      <c r="I7570">
        <v>13700</v>
      </c>
      <c r="J7570">
        <v>14823</v>
      </c>
      <c r="K7570">
        <v>34505</v>
      </c>
      <c r="L7570">
        <v>160</v>
      </c>
      <c r="M7570">
        <v>6674</v>
      </c>
      <c r="N7570">
        <v>4403</v>
      </c>
      <c r="O7570">
        <v>71</v>
      </c>
      <c r="P7570">
        <v>11308</v>
      </c>
      <c r="Q7570">
        <v>3990</v>
      </c>
      <c r="R7570">
        <v>0</v>
      </c>
      <c r="S7570">
        <v>0</v>
      </c>
      <c r="T7570">
        <v>3990</v>
      </c>
      <c r="U7570">
        <v>3369</v>
      </c>
      <c r="V7570">
        <v>4291</v>
      </c>
      <c r="W7570">
        <v>15195</v>
      </c>
      <c r="X7570">
        <v>19208</v>
      </c>
      <c r="Y7570">
        <v>0.32</v>
      </c>
      <c r="Z7570">
        <v>44</v>
      </c>
      <c r="AA7570">
        <v>25002</v>
      </c>
      <c r="AB7570">
        <v>23</v>
      </c>
      <c r="AC7570">
        <v>61.49</v>
      </c>
    </row>
    <row r="7571" spans="1:29" x14ac:dyDescent="0.3">
      <c r="A7571">
        <v>2017</v>
      </c>
      <c r="B7571">
        <v>6</v>
      </c>
      <c r="C7571" s="1">
        <v>42908</v>
      </c>
      <c r="D7571">
        <v>18500</v>
      </c>
      <c r="E7571">
        <v>578</v>
      </c>
      <c r="F7571">
        <v>239</v>
      </c>
      <c r="G7571">
        <v>891</v>
      </c>
      <c r="H7571">
        <v>224</v>
      </c>
      <c r="I7571">
        <v>13800</v>
      </c>
      <c r="J7571">
        <v>15154</v>
      </c>
      <c r="K7571">
        <v>34232</v>
      </c>
      <c r="L7571">
        <v>168</v>
      </c>
      <c r="M7571">
        <v>6673</v>
      </c>
      <c r="N7571">
        <v>4415</v>
      </c>
      <c r="O7571">
        <v>85</v>
      </c>
      <c r="P7571">
        <v>11341</v>
      </c>
      <c r="Q7571">
        <v>4040</v>
      </c>
      <c r="R7571">
        <v>0</v>
      </c>
      <c r="S7571">
        <v>0</v>
      </c>
      <c r="T7571">
        <v>4040</v>
      </c>
      <c r="U7571">
        <v>3290</v>
      </c>
      <c r="V7571">
        <v>4476</v>
      </c>
      <c r="W7571">
        <v>14657</v>
      </c>
      <c r="X7571">
        <v>18851</v>
      </c>
      <c r="Y7571">
        <v>0.32</v>
      </c>
      <c r="Z7571">
        <v>45</v>
      </c>
      <c r="AA7571">
        <v>24656</v>
      </c>
      <c r="AB7571">
        <v>24</v>
      </c>
      <c r="AC7571">
        <v>61.91</v>
      </c>
    </row>
    <row r="7572" spans="1:29" x14ac:dyDescent="0.3">
      <c r="A7572">
        <v>2017</v>
      </c>
      <c r="B7572">
        <v>6</v>
      </c>
      <c r="C7572" s="1">
        <v>42909</v>
      </c>
      <c r="D7572">
        <v>17900</v>
      </c>
      <c r="E7572">
        <v>565</v>
      </c>
      <c r="F7572">
        <v>222</v>
      </c>
      <c r="G7572">
        <v>924</v>
      </c>
      <c r="H7572">
        <v>212</v>
      </c>
      <c r="I7572">
        <v>14600</v>
      </c>
      <c r="J7572">
        <v>15958</v>
      </c>
      <c r="K7572">
        <v>34423</v>
      </c>
      <c r="L7572">
        <v>174</v>
      </c>
      <c r="M7572">
        <v>6672</v>
      </c>
      <c r="N7572">
        <v>4415</v>
      </c>
      <c r="O7572">
        <v>94</v>
      </c>
      <c r="P7572">
        <v>11355</v>
      </c>
      <c r="Q7572">
        <v>4040</v>
      </c>
      <c r="R7572">
        <v>0</v>
      </c>
      <c r="S7572">
        <v>0</v>
      </c>
      <c r="T7572">
        <v>4040</v>
      </c>
      <c r="U7572">
        <v>5602</v>
      </c>
      <c r="V7572">
        <v>7579</v>
      </c>
      <c r="W7572">
        <v>11732</v>
      </c>
      <c r="X7572">
        <v>19029</v>
      </c>
      <c r="Y7572">
        <v>0.32</v>
      </c>
      <c r="Z7572">
        <v>45</v>
      </c>
      <c r="AA7572">
        <v>24327</v>
      </c>
      <c r="AB7572">
        <v>22</v>
      </c>
      <c r="AC7572">
        <v>62.3</v>
      </c>
    </row>
    <row r="7573" spans="1:29" x14ac:dyDescent="0.3">
      <c r="A7573">
        <v>2017</v>
      </c>
      <c r="B7573">
        <v>6</v>
      </c>
      <c r="C7573" s="1">
        <v>42910</v>
      </c>
      <c r="D7573">
        <v>17000</v>
      </c>
      <c r="E7573">
        <v>580</v>
      </c>
      <c r="F7573">
        <v>207</v>
      </c>
      <c r="G7573">
        <v>919</v>
      </c>
      <c r="H7573">
        <v>219</v>
      </c>
      <c r="I7573">
        <v>15600</v>
      </c>
      <c r="J7573">
        <v>16945</v>
      </c>
      <c r="K7573">
        <v>34525</v>
      </c>
      <c r="L7573">
        <v>185</v>
      </c>
      <c r="M7573">
        <v>6672</v>
      </c>
      <c r="N7573">
        <v>4413</v>
      </c>
      <c r="O7573">
        <v>88</v>
      </c>
      <c r="P7573">
        <v>11359</v>
      </c>
      <c r="Q7573">
        <v>4102</v>
      </c>
      <c r="R7573">
        <v>0</v>
      </c>
      <c r="S7573">
        <v>0</v>
      </c>
      <c r="T7573">
        <v>4102</v>
      </c>
      <c r="U7573">
        <v>7071</v>
      </c>
      <c r="V7573">
        <v>9991</v>
      </c>
      <c r="W7573">
        <v>9361</v>
      </c>
      <c r="X7573">
        <v>19065</v>
      </c>
      <c r="Y7573">
        <v>0.32</v>
      </c>
      <c r="Z7573">
        <v>45</v>
      </c>
      <c r="AA7573">
        <v>23770</v>
      </c>
      <c r="AB7573">
        <v>20</v>
      </c>
      <c r="AC7573">
        <v>62.67</v>
      </c>
    </row>
    <row r="7574" spans="1:29" x14ac:dyDescent="0.3">
      <c r="A7574">
        <v>2017</v>
      </c>
      <c r="B7574">
        <v>6</v>
      </c>
      <c r="C7574" s="1">
        <v>42911</v>
      </c>
      <c r="D7574">
        <v>16200</v>
      </c>
      <c r="E7574">
        <v>583</v>
      </c>
      <c r="F7574">
        <v>194</v>
      </c>
      <c r="G7574">
        <v>916</v>
      </c>
      <c r="H7574">
        <v>201</v>
      </c>
      <c r="I7574">
        <v>16400</v>
      </c>
      <c r="J7574">
        <v>17711</v>
      </c>
      <c r="K7574">
        <v>34494</v>
      </c>
      <c r="L7574">
        <v>182</v>
      </c>
      <c r="M7574">
        <v>6674</v>
      </c>
      <c r="N7574">
        <v>4413</v>
      </c>
      <c r="O7574">
        <v>66</v>
      </c>
      <c r="P7574">
        <v>11334</v>
      </c>
      <c r="Q7574">
        <v>4155</v>
      </c>
      <c r="R7574">
        <v>0</v>
      </c>
      <c r="S7574">
        <v>0</v>
      </c>
      <c r="T7574">
        <v>4155</v>
      </c>
      <c r="U7574">
        <v>6520</v>
      </c>
      <c r="V7574">
        <v>10196</v>
      </c>
      <c r="W7574">
        <v>9100</v>
      </c>
      <c r="X7574">
        <v>19005</v>
      </c>
      <c r="Y7574">
        <v>0.32</v>
      </c>
      <c r="Z7574">
        <v>45</v>
      </c>
      <c r="AA7574">
        <v>23211</v>
      </c>
      <c r="AB7574">
        <v>18</v>
      </c>
      <c r="AC7574">
        <v>63.02</v>
      </c>
    </row>
    <row r="7575" spans="1:29" x14ac:dyDescent="0.3">
      <c r="A7575">
        <v>2017</v>
      </c>
      <c r="B7575">
        <v>6</v>
      </c>
      <c r="C7575" s="1">
        <v>42912</v>
      </c>
      <c r="D7575">
        <v>15800</v>
      </c>
      <c r="E7575">
        <v>612</v>
      </c>
      <c r="F7575">
        <v>179</v>
      </c>
      <c r="G7575">
        <v>940</v>
      </c>
      <c r="H7575">
        <v>191</v>
      </c>
      <c r="I7575">
        <v>17000</v>
      </c>
      <c r="J7575">
        <v>18310</v>
      </c>
      <c r="K7575">
        <v>34722</v>
      </c>
      <c r="L7575">
        <v>177</v>
      </c>
      <c r="M7575">
        <v>6674</v>
      </c>
      <c r="N7575">
        <v>4408</v>
      </c>
      <c r="O7575">
        <v>41</v>
      </c>
      <c r="P7575">
        <v>11300</v>
      </c>
      <c r="Q7575">
        <v>4147</v>
      </c>
      <c r="R7575">
        <v>0</v>
      </c>
      <c r="S7575">
        <v>0</v>
      </c>
      <c r="T7575">
        <v>4147</v>
      </c>
      <c r="U7575">
        <v>6360</v>
      </c>
      <c r="V7575">
        <v>10675</v>
      </c>
      <c r="W7575">
        <v>8891</v>
      </c>
      <c r="X7575">
        <v>19275</v>
      </c>
      <c r="Y7575">
        <v>0.32</v>
      </c>
      <c r="Z7575">
        <v>44</v>
      </c>
      <c r="AA7575">
        <v>23050</v>
      </c>
      <c r="AB7575">
        <v>16</v>
      </c>
      <c r="AC7575">
        <v>63.35</v>
      </c>
    </row>
    <row r="7576" spans="1:29" x14ac:dyDescent="0.3">
      <c r="A7576">
        <v>2017</v>
      </c>
      <c r="B7576">
        <v>6</v>
      </c>
      <c r="C7576" s="1">
        <v>42913</v>
      </c>
      <c r="D7576">
        <v>15800</v>
      </c>
      <c r="E7576">
        <v>606</v>
      </c>
      <c r="F7576">
        <v>170</v>
      </c>
      <c r="G7576">
        <v>1192</v>
      </c>
      <c r="H7576">
        <v>194</v>
      </c>
      <c r="I7576">
        <v>17300</v>
      </c>
      <c r="J7576">
        <v>18856</v>
      </c>
      <c r="K7576">
        <v>35262</v>
      </c>
      <c r="L7576">
        <v>168</v>
      </c>
      <c r="M7576">
        <v>6670</v>
      </c>
      <c r="N7576">
        <v>4400</v>
      </c>
      <c r="O7576">
        <v>16</v>
      </c>
      <c r="P7576">
        <v>11254</v>
      </c>
      <c r="Q7576">
        <v>4195</v>
      </c>
      <c r="R7576">
        <v>0</v>
      </c>
      <c r="S7576">
        <v>0</v>
      </c>
      <c r="T7576">
        <v>4195</v>
      </c>
      <c r="U7576">
        <v>6210</v>
      </c>
      <c r="V7576">
        <v>11085</v>
      </c>
      <c r="W7576">
        <v>9022</v>
      </c>
      <c r="X7576">
        <v>19813</v>
      </c>
      <c r="Y7576">
        <v>0.31</v>
      </c>
      <c r="Z7576">
        <v>44</v>
      </c>
      <c r="AA7576">
        <v>23388</v>
      </c>
      <c r="AB7576">
        <v>15</v>
      </c>
      <c r="AC7576">
        <v>63.63</v>
      </c>
    </row>
    <row r="7577" spans="1:29" x14ac:dyDescent="0.3">
      <c r="A7577">
        <v>2017</v>
      </c>
      <c r="B7577">
        <v>6</v>
      </c>
      <c r="C7577" s="1">
        <v>42914</v>
      </c>
      <c r="D7577">
        <v>15700</v>
      </c>
      <c r="E7577">
        <v>593</v>
      </c>
      <c r="F7577">
        <v>161</v>
      </c>
      <c r="G7577">
        <v>1530</v>
      </c>
      <c r="H7577">
        <v>207</v>
      </c>
      <c r="I7577">
        <v>17300</v>
      </c>
      <c r="J7577">
        <v>19198</v>
      </c>
      <c r="K7577">
        <v>35491</v>
      </c>
      <c r="L7577">
        <v>192</v>
      </c>
      <c r="M7577">
        <v>6669</v>
      </c>
      <c r="N7577">
        <v>4393</v>
      </c>
      <c r="O7577">
        <v>56</v>
      </c>
      <c r="P7577">
        <v>11310</v>
      </c>
      <c r="Q7577">
        <v>4182</v>
      </c>
      <c r="R7577">
        <v>0</v>
      </c>
      <c r="S7577">
        <v>0</v>
      </c>
      <c r="T7577">
        <v>4182</v>
      </c>
      <c r="U7577">
        <v>6000</v>
      </c>
      <c r="V7577">
        <v>11170</v>
      </c>
      <c r="W7577">
        <v>9122</v>
      </c>
      <c r="X7577">
        <v>19999</v>
      </c>
      <c r="Y7577">
        <v>0.31</v>
      </c>
      <c r="Z7577">
        <v>44</v>
      </c>
      <c r="AA7577">
        <v>23619</v>
      </c>
      <c r="AB7577">
        <v>15</v>
      </c>
      <c r="AC7577">
        <v>63.9</v>
      </c>
    </row>
    <row r="7578" spans="1:29" x14ac:dyDescent="0.3">
      <c r="A7578">
        <v>2017</v>
      </c>
      <c r="B7578">
        <v>6</v>
      </c>
      <c r="C7578" s="1">
        <v>42915</v>
      </c>
      <c r="D7578">
        <v>15300</v>
      </c>
      <c r="E7578">
        <v>622</v>
      </c>
      <c r="F7578">
        <v>153</v>
      </c>
      <c r="G7578">
        <v>1864</v>
      </c>
      <c r="H7578">
        <v>219</v>
      </c>
      <c r="I7578">
        <v>16800</v>
      </c>
      <c r="J7578">
        <v>19036</v>
      </c>
      <c r="K7578">
        <v>34958</v>
      </c>
      <c r="L7578">
        <v>189</v>
      </c>
      <c r="M7578">
        <v>6656</v>
      </c>
      <c r="N7578">
        <v>4386</v>
      </c>
      <c r="O7578">
        <v>22</v>
      </c>
      <c r="P7578">
        <v>11252</v>
      </c>
      <c r="Q7578">
        <v>4243</v>
      </c>
      <c r="R7578">
        <v>0</v>
      </c>
      <c r="S7578">
        <v>0</v>
      </c>
      <c r="T7578">
        <v>4243</v>
      </c>
      <c r="U7578">
        <v>5690</v>
      </c>
      <c r="V7578">
        <v>10716</v>
      </c>
      <c r="W7578">
        <v>9044</v>
      </c>
      <c r="X7578">
        <v>19463</v>
      </c>
      <c r="Y7578">
        <v>0.31</v>
      </c>
      <c r="Z7578">
        <v>44</v>
      </c>
      <c r="AA7578">
        <v>23402</v>
      </c>
      <c r="AB7578">
        <v>17</v>
      </c>
      <c r="AC7578">
        <v>64.16</v>
      </c>
    </row>
    <row r="7579" spans="1:29" x14ac:dyDescent="0.3">
      <c r="A7579">
        <v>2017</v>
      </c>
      <c r="B7579">
        <v>6</v>
      </c>
      <c r="C7579" s="1">
        <v>42916</v>
      </c>
      <c r="D7579">
        <v>14700</v>
      </c>
      <c r="E7579">
        <v>579</v>
      </c>
      <c r="F7579">
        <v>145</v>
      </c>
      <c r="G7579">
        <v>1973</v>
      </c>
      <c r="H7579">
        <v>224</v>
      </c>
      <c r="I7579">
        <v>16100</v>
      </c>
      <c r="J7579">
        <v>18442</v>
      </c>
      <c r="K7579">
        <v>33721</v>
      </c>
      <c r="L7579">
        <v>180</v>
      </c>
      <c r="M7579">
        <v>6651</v>
      </c>
      <c r="N7579">
        <v>4381</v>
      </c>
      <c r="O7579">
        <v>54</v>
      </c>
      <c r="P7579">
        <v>11266</v>
      </c>
      <c r="Q7579">
        <v>4249</v>
      </c>
      <c r="R7579">
        <v>0</v>
      </c>
      <c r="S7579">
        <v>0</v>
      </c>
      <c r="T7579">
        <v>4249</v>
      </c>
      <c r="U7579">
        <v>6397</v>
      </c>
      <c r="V7579">
        <v>10812</v>
      </c>
      <c r="W7579">
        <v>7692</v>
      </c>
      <c r="X7579">
        <v>18206</v>
      </c>
      <c r="Y7579">
        <v>0.33</v>
      </c>
      <c r="Z7579">
        <v>46</v>
      </c>
      <c r="AA7579">
        <v>22619</v>
      </c>
      <c r="AB7579">
        <v>20</v>
      </c>
      <c r="AC7579">
        <v>64.459999999999994</v>
      </c>
    </row>
    <row r="7580" spans="1:29" x14ac:dyDescent="0.3">
      <c r="A7580">
        <v>2017</v>
      </c>
      <c r="B7580">
        <v>7</v>
      </c>
      <c r="C7580" s="1">
        <v>42917</v>
      </c>
      <c r="D7580">
        <v>14400</v>
      </c>
      <c r="E7580">
        <v>573</v>
      </c>
      <c r="F7580">
        <v>137</v>
      </c>
      <c r="G7580">
        <v>1993</v>
      </c>
      <c r="H7580">
        <v>238</v>
      </c>
      <c r="I7580">
        <v>15300</v>
      </c>
      <c r="J7580">
        <v>17668</v>
      </c>
      <c r="K7580">
        <v>32641</v>
      </c>
      <c r="L7580">
        <v>180</v>
      </c>
      <c r="M7580">
        <v>7165</v>
      </c>
      <c r="N7580">
        <v>4374</v>
      </c>
      <c r="O7580">
        <v>36</v>
      </c>
      <c r="P7580">
        <v>11754</v>
      </c>
      <c r="Q7580">
        <v>4248</v>
      </c>
      <c r="R7580">
        <v>0</v>
      </c>
      <c r="S7580">
        <v>0</v>
      </c>
      <c r="T7580">
        <v>4248</v>
      </c>
      <c r="U7580">
        <v>6309</v>
      </c>
      <c r="V7580">
        <v>9462</v>
      </c>
      <c r="W7580">
        <v>7474</v>
      </c>
      <c r="X7580">
        <v>16639</v>
      </c>
      <c r="Y7580">
        <v>0.35</v>
      </c>
      <c r="Z7580">
        <v>49</v>
      </c>
      <c r="AA7580">
        <v>22059</v>
      </c>
      <c r="AB7580">
        <v>25</v>
      </c>
      <c r="AC7580">
        <v>64.8</v>
      </c>
    </row>
    <row r="7581" spans="1:29" x14ac:dyDescent="0.3">
      <c r="A7581">
        <v>2017</v>
      </c>
      <c r="B7581">
        <v>7</v>
      </c>
      <c r="C7581" s="1">
        <v>42918</v>
      </c>
      <c r="D7581">
        <v>13800</v>
      </c>
      <c r="E7581">
        <v>575</v>
      </c>
      <c r="F7581">
        <v>133</v>
      </c>
      <c r="G7581">
        <v>2005</v>
      </c>
      <c r="H7581">
        <v>245</v>
      </c>
      <c r="I7581">
        <v>14300</v>
      </c>
      <c r="J7581">
        <v>16683</v>
      </c>
      <c r="K7581">
        <v>31058</v>
      </c>
      <c r="L7581">
        <v>174</v>
      </c>
      <c r="M7581">
        <v>7173</v>
      </c>
      <c r="N7581">
        <v>4377</v>
      </c>
      <c r="O7581">
        <v>39</v>
      </c>
      <c r="P7581">
        <v>11763</v>
      </c>
      <c r="Q7581">
        <v>4247</v>
      </c>
      <c r="R7581">
        <v>0</v>
      </c>
      <c r="S7581">
        <v>0</v>
      </c>
      <c r="T7581">
        <v>4247</v>
      </c>
      <c r="U7581">
        <v>6133</v>
      </c>
      <c r="V7581">
        <v>8294</v>
      </c>
      <c r="W7581">
        <v>7053</v>
      </c>
      <c r="X7581">
        <v>15049</v>
      </c>
      <c r="Y7581">
        <v>0.37</v>
      </c>
      <c r="Z7581">
        <v>52</v>
      </c>
      <c r="AA7581">
        <v>21126</v>
      </c>
      <c r="AB7581">
        <v>29</v>
      </c>
      <c r="AC7581">
        <v>65.180000000000007</v>
      </c>
    </row>
    <row r="7582" spans="1:29" x14ac:dyDescent="0.3">
      <c r="A7582">
        <v>2017</v>
      </c>
      <c r="B7582">
        <v>7</v>
      </c>
      <c r="C7582" s="1">
        <v>42919</v>
      </c>
      <c r="D7582">
        <v>13300</v>
      </c>
      <c r="E7582">
        <v>589</v>
      </c>
      <c r="F7582">
        <v>128</v>
      </c>
      <c r="G7582">
        <v>2016</v>
      </c>
      <c r="H7582">
        <v>230</v>
      </c>
      <c r="I7582">
        <v>13300</v>
      </c>
      <c r="J7582">
        <v>15674</v>
      </c>
      <c r="K7582">
        <v>29563</v>
      </c>
      <c r="L7582">
        <v>171</v>
      </c>
      <c r="M7582">
        <v>7172</v>
      </c>
      <c r="N7582">
        <v>4383</v>
      </c>
      <c r="O7582">
        <v>34</v>
      </c>
      <c r="P7582">
        <v>11759</v>
      </c>
      <c r="Q7582">
        <v>4305</v>
      </c>
      <c r="R7582">
        <v>0</v>
      </c>
      <c r="S7582">
        <v>0</v>
      </c>
      <c r="T7582">
        <v>4305</v>
      </c>
      <c r="U7582">
        <v>5987</v>
      </c>
      <c r="V7582">
        <v>7103</v>
      </c>
      <c r="W7582">
        <v>6697</v>
      </c>
      <c r="X7582">
        <v>13499</v>
      </c>
      <c r="Y7582">
        <v>0.39</v>
      </c>
      <c r="Z7582">
        <v>54</v>
      </c>
      <c r="AA7582">
        <v>16263</v>
      </c>
      <c r="AB7582">
        <v>17</v>
      </c>
      <c r="AC7582">
        <v>65.62</v>
      </c>
    </row>
    <row r="7583" spans="1:29" x14ac:dyDescent="0.3">
      <c r="A7583">
        <v>2017</v>
      </c>
      <c r="B7583">
        <v>7</v>
      </c>
      <c r="C7583" s="1">
        <v>42920</v>
      </c>
      <c r="D7583">
        <v>13000</v>
      </c>
      <c r="E7583">
        <v>566</v>
      </c>
      <c r="F7583">
        <v>123</v>
      </c>
      <c r="G7583">
        <v>1936</v>
      </c>
      <c r="H7583">
        <v>213</v>
      </c>
      <c r="I7583">
        <v>12600</v>
      </c>
      <c r="J7583">
        <v>14872</v>
      </c>
      <c r="K7583">
        <v>28438</v>
      </c>
      <c r="L7583">
        <v>173</v>
      </c>
      <c r="M7583">
        <v>7170</v>
      </c>
      <c r="N7583">
        <v>4385</v>
      </c>
      <c r="O7583">
        <v>40</v>
      </c>
      <c r="P7583">
        <v>11769</v>
      </c>
      <c r="Q7583">
        <v>4300</v>
      </c>
      <c r="R7583">
        <v>0</v>
      </c>
      <c r="S7583">
        <v>0</v>
      </c>
      <c r="T7583">
        <v>4300</v>
      </c>
      <c r="U7583">
        <v>4870</v>
      </c>
      <c r="V7583">
        <v>5179</v>
      </c>
      <c r="W7583">
        <v>7492</v>
      </c>
      <c r="X7583">
        <v>12370</v>
      </c>
      <c r="Y7583">
        <v>0.4</v>
      </c>
      <c r="Z7583">
        <v>57</v>
      </c>
      <c r="AA7583">
        <v>15838</v>
      </c>
      <c r="AB7583">
        <v>22</v>
      </c>
      <c r="AC7583">
        <v>66.08</v>
      </c>
    </row>
    <row r="7584" spans="1:29" x14ac:dyDescent="0.3">
      <c r="A7584">
        <v>2017</v>
      </c>
      <c r="B7584">
        <v>7</v>
      </c>
      <c r="C7584" s="1">
        <v>42921</v>
      </c>
      <c r="D7584">
        <v>13000</v>
      </c>
      <c r="E7584">
        <v>550</v>
      </c>
      <c r="F7584">
        <v>117</v>
      </c>
      <c r="G7584">
        <v>1899</v>
      </c>
      <c r="H7584">
        <v>221</v>
      </c>
      <c r="I7584">
        <v>11900</v>
      </c>
      <c r="J7584">
        <v>14137</v>
      </c>
      <c r="K7584">
        <v>27687</v>
      </c>
      <c r="L7584">
        <v>169</v>
      </c>
      <c r="M7584">
        <v>7168</v>
      </c>
      <c r="N7584">
        <v>4396</v>
      </c>
      <c r="O7584">
        <v>43</v>
      </c>
      <c r="P7584">
        <v>11776</v>
      </c>
      <c r="Q7584">
        <v>4344</v>
      </c>
      <c r="R7584">
        <v>0</v>
      </c>
      <c r="S7584">
        <v>0</v>
      </c>
      <c r="T7584">
        <v>4344</v>
      </c>
      <c r="U7584">
        <v>4900</v>
      </c>
      <c r="V7584">
        <v>4437</v>
      </c>
      <c r="W7584">
        <v>7434</v>
      </c>
      <c r="X7584">
        <v>11567</v>
      </c>
      <c r="Y7584">
        <v>0.42</v>
      </c>
      <c r="Z7584">
        <v>58</v>
      </c>
      <c r="AA7584">
        <v>15787</v>
      </c>
      <c r="AB7584">
        <v>27</v>
      </c>
      <c r="AC7584">
        <v>66.56</v>
      </c>
    </row>
    <row r="7585" spans="1:29" x14ac:dyDescent="0.3">
      <c r="A7585">
        <v>2017</v>
      </c>
      <c r="B7585">
        <v>7</v>
      </c>
      <c r="C7585" s="1">
        <v>42922</v>
      </c>
      <c r="D7585">
        <v>13000</v>
      </c>
      <c r="E7585">
        <v>591</v>
      </c>
      <c r="F7585">
        <v>112</v>
      </c>
      <c r="G7585">
        <v>2024</v>
      </c>
      <c r="H7585">
        <v>252</v>
      </c>
      <c r="I7585">
        <v>11100</v>
      </c>
      <c r="J7585">
        <v>13488</v>
      </c>
      <c r="K7585">
        <v>27079</v>
      </c>
      <c r="L7585">
        <v>167</v>
      </c>
      <c r="M7585">
        <v>1474</v>
      </c>
      <c r="N7585">
        <v>4401</v>
      </c>
      <c r="O7585">
        <v>48</v>
      </c>
      <c r="P7585">
        <v>6090</v>
      </c>
      <c r="Q7585">
        <v>4343</v>
      </c>
      <c r="R7585">
        <v>0</v>
      </c>
      <c r="S7585">
        <v>0</v>
      </c>
      <c r="T7585">
        <v>4343</v>
      </c>
      <c r="U7585">
        <v>4970</v>
      </c>
      <c r="V7585">
        <v>9546</v>
      </c>
      <c r="W7585">
        <v>7405</v>
      </c>
      <c r="X7585">
        <v>16647</v>
      </c>
      <c r="Y7585">
        <v>0.21</v>
      </c>
      <c r="Z7585">
        <v>39</v>
      </c>
      <c r="AA7585">
        <v>19213</v>
      </c>
      <c r="AB7585">
        <v>13</v>
      </c>
      <c r="AC7585">
        <v>66.790000000000006</v>
      </c>
    </row>
    <row r="7586" spans="1:29" x14ac:dyDescent="0.3">
      <c r="A7586">
        <v>2017</v>
      </c>
      <c r="B7586">
        <v>7</v>
      </c>
      <c r="C7586" s="1">
        <v>42923</v>
      </c>
      <c r="D7586">
        <v>12900</v>
      </c>
      <c r="E7586">
        <v>625</v>
      </c>
      <c r="F7586">
        <v>108</v>
      </c>
      <c r="G7586">
        <v>1960</v>
      </c>
      <c r="H7586">
        <v>267</v>
      </c>
      <c r="I7586">
        <v>10300</v>
      </c>
      <c r="J7586">
        <v>12635</v>
      </c>
      <c r="K7586">
        <v>26160</v>
      </c>
      <c r="L7586">
        <v>173</v>
      </c>
      <c r="M7586">
        <v>0</v>
      </c>
      <c r="N7586">
        <v>4408</v>
      </c>
      <c r="O7586">
        <v>50</v>
      </c>
      <c r="P7586">
        <v>4631</v>
      </c>
      <c r="Q7586">
        <v>4369</v>
      </c>
      <c r="R7586">
        <v>0</v>
      </c>
      <c r="S7586">
        <v>0</v>
      </c>
      <c r="T7586">
        <v>4369</v>
      </c>
      <c r="U7586">
        <v>4950</v>
      </c>
      <c r="V7586">
        <v>10114</v>
      </c>
      <c r="W7586">
        <v>7352</v>
      </c>
      <c r="X7586">
        <v>17160</v>
      </c>
      <c r="Y7586">
        <v>0.17</v>
      </c>
      <c r="Z7586">
        <v>34</v>
      </c>
      <c r="AA7586">
        <v>19694</v>
      </c>
      <c r="AB7586">
        <v>13</v>
      </c>
      <c r="AC7586">
        <v>66.98</v>
      </c>
    </row>
    <row r="7587" spans="1:29" x14ac:dyDescent="0.3">
      <c r="A7587">
        <v>2017</v>
      </c>
      <c r="B7587">
        <v>7</v>
      </c>
      <c r="C7587" s="1">
        <v>42924</v>
      </c>
      <c r="D7587">
        <v>12700</v>
      </c>
      <c r="E7587">
        <v>621</v>
      </c>
      <c r="F7587">
        <v>103</v>
      </c>
      <c r="G7587">
        <v>1772</v>
      </c>
      <c r="H7587">
        <v>258</v>
      </c>
      <c r="I7587">
        <v>9820</v>
      </c>
      <c r="J7587">
        <v>11953</v>
      </c>
      <c r="K7587">
        <v>25274</v>
      </c>
      <c r="L7587">
        <v>176</v>
      </c>
      <c r="M7587">
        <v>2972</v>
      </c>
      <c r="N7587">
        <v>3980</v>
      </c>
      <c r="O7587">
        <v>61</v>
      </c>
      <c r="P7587">
        <v>7188</v>
      </c>
      <c r="Q7587">
        <v>4400</v>
      </c>
      <c r="R7587">
        <v>0</v>
      </c>
      <c r="S7587">
        <v>0</v>
      </c>
      <c r="T7587">
        <v>4400</v>
      </c>
      <c r="U7587">
        <v>5090</v>
      </c>
      <c r="V7587">
        <v>6995</v>
      </c>
      <c r="W7587">
        <v>6999</v>
      </c>
      <c r="X7587">
        <v>13686</v>
      </c>
      <c r="Y7587">
        <v>0.28000000000000003</v>
      </c>
      <c r="Z7587">
        <v>46</v>
      </c>
      <c r="AA7587">
        <v>18231</v>
      </c>
      <c r="AB7587">
        <v>25</v>
      </c>
      <c r="AC7587">
        <v>67.3</v>
      </c>
    </row>
    <row r="7588" spans="1:29" x14ac:dyDescent="0.3">
      <c r="A7588">
        <v>2017</v>
      </c>
      <c r="B7588">
        <v>7</v>
      </c>
      <c r="C7588" s="1">
        <v>42925</v>
      </c>
      <c r="D7588">
        <v>12700</v>
      </c>
      <c r="E7588">
        <v>580</v>
      </c>
      <c r="F7588">
        <v>99</v>
      </c>
      <c r="G7588">
        <v>1564</v>
      </c>
      <c r="H7588">
        <v>246</v>
      </c>
      <c r="I7588">
        <v>9430</v>
      </c>
      <c r="J7588">
        <v>11339</v>
      </c>
      <c r="K7588">
        <v>24619</v>
      </c>
      <c r="L7588">
        <v>169</v>
      </c>
      <c r="M7588">
        <v>7168</v>
      </c>
      <c r="N7588">
        <v>4148</v>
      </c>
      <c r="O7588">
        <v>58</v>
      </c>
      <c r="P7588">
        <v>11543</v>
      </c>
      <c r="Q7588">
        <v>4353</v>
      </c>
      <c r="R7588">
        <v>0</v>
      </c>
      <c r="S7588">
        <v>0</v>
      </c>
      <c r="T7588">
        <v>4353</v>
      </c>
      <c r="U7588">
        <v>5370</v>
      </c>
      <c r="V7588">
        <v>2336</v>
      </c>
      <c r="W7588">
        <v>6691</v>
      </c>
      <c r="X7588">
        <v>8723</v>
      </c>
      <c r="Y7588">
        <v>0.46</v>
      </c>
      <c r="Z7588">
        <v>65</v>
      </c>
      <c r="AA7588">
        <v>15189</v>
      </c>
      <c r="AB7588">
        <v>43</v>
      </c>
      <c r="AC7588">
        <v>67.900000000000006</v>
      </c>
    </row>
    <row r="7589" spans="1:29" x14ac:dyDescent="0.3">
      <c r="A7589">
        <v>2017</v>
      </c>
      <c r="B7589">
        <v>7</v>
      </c>
      <c r="C7589" s="1">
        <v>42926</v>
      </c>
      <c r="D7589">
        <v>12800</v>
      </c>
      <c r="E7589">
        <v>574</v>
      </c>
      <c r="F7589">
        <v>94</v>
      </c>
      <c r="G7589">
        <v>1376</v>
      </c>
      <c r="H7589">
        <v>240</v>
      </c>
      <c r="I7589">
        <v>9280</v>
      </c>
      <c r="J7589">
        <v>10991</v>
      </c>
      <c r="K7589">
        <v>24365</v>
      </c>
      <c r="L7589">
        <v>173</v>
      </c>
      <c r="M7589">
        <v>7174</v>
      </c>
      <c r="N7589">
        <v>4333</v>
      </c>
      <c r="O7589">
        <v>43</v>
      </c>
      <c r="P7589">
        <v>11723</v>
      </c>
      <c r="Q7589">
        <v>4344</v>
      </c>
      <c r="R7589">
        <v>0</v>
      </c>
      <c r="S7589">
        <v>0</v>
      </c>
      <c r="T7589">
        <v>4344</v>
      </c>
      <c r="U7589">
        <v>5840</v>
      </c>
      <c r="V7589">
        <v>2285</v>
      </c>
      <c r="W7589">
        <v>6317</v>
      </c>
      <c r="X7589">
        <v>8298</v>
      </c>
      <c r="Y7589">
        <v>0.47</v>
      </c>
      <c r="Z7589">
        <v>66</v>
      </c>
      <c r="AA7589">
        <v>15085</v>
      </c>
      <c r="AB7589">
        <v>45</v>
      </c>
      <c r="AC7589">
        <v>68.5</v>
      </c>
    </row>
    <row r="7590" spans="1:29" x14ac:dyDescent="0.3">
      <c r="A7590">
        <v>2017</v>
      </c>
      <c r="B7590">
        <v>7</v>
      </c>
      <c r="C7590" s="1">
        <v>42927</v>
      </c>
      <c r="D7590">
        <v>12800</v>
      </c>
      <c r="E7590">
        <v>658</v>
      </c>
      <c r="F7590">
        <v>91</v>
      </c>
      <c r="G7590">
        <v>1332</v>
      </c>
      <c r="H7590">
        <v>241</v>
      </c>
      <c r="I7590">
        <v>8940</v>
      </c>
      <c r="J7590">
        <v>10604</v>
      </c>
      <c r="K7590">
        <v>24062</v>
      </c>
      <c r="L7590">
        <v>181</v>
      </c>
      <c r="M7590">
        <v>7169</v>
      </c>
      <c r="N7590">
        <v>4201</v>
      </c>
      <c r="O7590">
        <v>13</v>
      </c>
      <c r="P7590">
        <v>11563</v>
      </c>
      <c r="Q7590">
        <v>4331</v>
      </c>
      <c r="R7590">
        <v>0</v>
      </c>
      <c r="S7590">
        <v>0</v>
      </c>
      <c r="T7590">
        <v>4331</v>
      </c>
      <c r="U7590">
        <v>5510</v>
      </c>
      <c r="V7590">
        <v>1736</v>
      </c>
      <c r="W7590">
        <v>6735</v>
      </c>
      <c r="X7590">
        <v>8169</v>
      </c>
      <c r="Y7590">
        <v>0.47</v>
      </c>
      <c r="Z7590">
        <v>66</v>
      </c>
      <c r="AA7590">
        <v>15122</v>
      </c>
      <c r="AB7590">
        <v>46</v>
      </c>
      <c r="AC7590">
        <v>69.069999999999993</v>
      </c>
    </row>
    <row r="7591" spans="1:29" x14ac:dyDescent="0.3">
      <c r="A7591">
        <v>2017</v>
      </c>
      <c r="B7591">
        <v>7</v>
      </c>
      <c r="C7591" s="1">
        <v>42928</v>
      </c>
      <c r="D7591">
        <v>12700</v>
      </c>
      <c r="E7591">
        <v>703</v>
      </c>
      <c r="F7591">
        <v>87</v>
      </c>
      <c r="G7591">
        <v>1318</v>
      </c>
      <c r="H7591">
        <v>229</v>
      </c>
      <c r="I7591">
        <v>8200</v>
      </c>
      <c r="J7591">
        <v>9834</v>
      </c>
      <c r="K7591">
        <v>23237</v>
      </c>
      <c r="L7591">
        <v>182</v>
      </c>
      <c r="M7591">
        <v>7165</v>
      </c>
      <c r="N7591">
        <v>4326</v>
      </c>
      <c r="O7591">
        <v>41</v>
      </c>
      <c r="P7591">
        <v>11714</v>
      </c>
      <c r="Q7591">
        <v>4331</v>
      </c>
      <c r="R7591">
        <v>0</v>
      </c>
      <c r="S7591">
        <v>0</v>
      </c>
      <c r="T7591">
        <v>4331</v>
      </c>
      <c r="U7591">
        <v>5460</v>
      </c>
      <c r="V7591">
        <v>765</v>
      </c>
      <c r="W7591">
        <v>6730</v>
      </c>
      <c r="X7591">
        <v>7192</v>
      </c>
      <c r="Y7591">
        <v>0.49</v>
      </c>
      <c r="Z7591">
        <v>69</v>
      </c>
      <c r="AA7591">
        <v>15037</v>
      </c>
      <c r="AB7591">
        <v>52</v>
      </c>
      <c r="AC7591">
        <v>69.7</v>
      </c>
    </row>
    <row r="7592" spans="1:29" x14ac:dyDescent="0.3">
      <c r="A7592">
        <v>2017</v>
      </c>
      <c r="B7592">
        <v>7</v>
      </c>
      <c r="C7592" s="1">
        <v>42929</v>
      </c>
      <c r="D7592">
        <v>12900</v>
      </c>
      <c r="E7592">
        <v>684</v>
      </c>
      <c r="F7592">
        <v>84</v>
      </c>
      <c r="G7592">
        <v>1292</v>
      </c>
      <c r="H7592">
        <v>219</v>
      </c>
      <c r="I7592">
        <v>7520</v>
      </c>
      <c r="J7592">
        <v>9115</v>
      </c>
      <c r="K7592">
        <v>22699</v>
      </c>
      <c r="L7592">
        <v>175</v>
      </c>
      <c r="M7592">
        <v>7171</v>
      </c>
      <c r="N7592">
        <v>4160</v>
      </c>
      <c r="O7592">
        <v>12</v>
      </c>
      <c r="P7592">
        <v>11519</v>
      </c>
      <c r="Q7592">
        <v>4333</v>
      </c>
      <c r="R7592">
        <v>0</v>
      </c>
      <c r="S7592">
        <v>0</v>
      </c>
      <c r="T7592">
        <v>4333</v>
      </c>
      <c r="U7592">
        <v>5480</v>
      </c>
      <c r="V7592">
        <v>259</v>
      </c>
      <c r="W7592">
        <v>6891</v>
      </c>
      <c r="X7592">
        <v>6846</v>
      </c>
      <c r="Y7592">
        <v>0.5</v>
      </c>
      <c r="Z7592">
        <v>70</v>
      </c>
      <c r="AA7592">
        <v>15179</v>
      </c>
      <c r="AB7592">
        <v>55</v>
      </c>
      <c r="AC7592">
        <v>70.319999999999993</v>
      </c>
    </row>
    <row r="7593" spans="1:29" x14ac:dyDescent="0.3">
      <c r="A7593">
        <v>2017</v>
      </c>
      <c r="B7593">
        <v>7</v>
      </c>
      <c r="C7593" s="1">
        <v>42930</v>
      </c>
      <c r="D7593">
        <v>13800</v>
      </c>
      <c r="E7593">
        <v>636</v>
      </c>
      <c r="F7593">
        <v>82</v>
      </c>
      <c r="G7593">
        <v>1148</v>
      </c>
      <c r="H7593">
        <v>253</v>
      </c>
      <c r="I7593">
        <v>7030</v>
      </c>
      <c r="J7593">
        <v>8513</v>
      </c>
      <c r="K7593">
        <v>22949</v>
      </c>
      <c r="L7593">
        <v>167</v>
      </c>
      <c r="M7593">
        <v>7175</v>
      </c>
      <c r="N7593">
        <v>4364</v>
      </c>
      <c r="O7593">
        <v>40</v>
      </c>
      <c r="P7593">
        <v>11745</v>
      </c>
      <c r="Q7593">
        <v>4336</v>
      </c>
      <c r="R7593">
        <v>0</v>
      </c>
      <c r="S7593">
        <v>0</v>
      </c>
      <c r="T7593">
        <v>4336</v>
      </c>
      <c r="U7593">
        <v>5770</v>
      </c>
      <c r="V7593">
        <v>-281</v>
      </c>
      <c r="W7593">
        <v>7452</v>
      </c>
      <c r="X7593">
        <v>6867</v>
      </c>
      <c r="Y7593">
        <v>0.5</v>
      </c>
      <c r="Z7593">
        <v>70</v>
      </c>
      <c r="AA7593">
        <v>15919</v>
      </c>
      <c r="AB7593">
        <v>57</v>
      </c>
      <c r="AC7593">
        <v>70.91</v>
      </c>
    </row>
    <row r="7594" spans="1:29" x14ac:dyDescent="0.3">
      <c r="A7594">
        <v>2017</v>
      </c>
      <c r="B7594">
        <v>7</v>
      </c>
      <c r="C7594" s="1">
        <v>42931</v>
      </c>
      <c r="D7594">
        <v>14800</v>
      </c>
      <c r="E7594">
        <v>598</v>
      </c>
      <c r="F7594">
        <v>81</v>
      </c>
      <c r="G7594">
        <v>1033</v>
      </c>
      <c r="H7594">
        <v>274</v>
      </c>
      <c r="I7594">
        <v>6770</v>
      </c>
      <c r="J7594">
        <v>8157</v>
      </c>
      <c r="K7594">
        <v>23555</v>
      </c>
      <c r="L7594">
        <v>166</v>
      </c>
      <c r="M7594">
        <v>7171</v>
      </c>
      <c r="N7594">
        <v>4347</v>
      </c>
      <c r="O7594">
        <v>32</v>
      </c>
      <c r="P7594">
        <v>11716</v>
      </c>
      <c r="Q7594">
        <v>4346</v>
      </c>
      <c r="R7594">
        <v>0</v>
      </c>
      <c r="S7594">
        <v>0</v>
      </c>
      <c r="T7594">
        <v>4346</v>
      </c>
      <c r="U7594">
        <v>6120</v>
      </c>
      <c r="V7594">
        <v>-264</v>
      </c>
      <c r="W7594">
        <v>8061</v>
      </c>
      <c r="X7594">
        <v>7493</v>
      </c>
      <c r="Y7594">
        <v>0.49</v>
      </c>
      <c r="Z7594">
        <v>68</v>
      </c>
      <c r="AA7594">
        <v>16785</v>
      </c>
      <c r="AB7594">
        <v>55</v>
      </c>
      <c r="AC7594">
        <v>71.41</v>
      </c>
    </row>
    <row r="7595" spans="1:29" x14ac:dyDescent="0.3">
      <c r="A7595">
        <v>2017</v>
      </c>
      <c r="B7595">
        <v>7</v>
      </c>
      <c r="C7595" s="1">
        <v>42932</v>
      </c>
      <c r="D7595">
        <v>15200</v>
      </c>
      <c r="E7595">
        <v>569</v>
      </c>
      <c r="F7595">
        <v>78</v>
      </c>
      <c r="G7595">
        <v>860</v>
      </c>
      <c r="H7595">
        <v>260</v>
      </c>
      <c r="I7595">
        <v>6730</v>
      </c>
      <c r="J7595">
        <v>7928</v>
      </c>
      <c r="K7595">
        <v>23697</v>
      </c>
      <c r="L7595">
        <v>174</v>
      </c>
      <c r="M7595">
        <v>6690</v>
      </c>
      <c r="N7595">
        <v>4327</v>
      </c>
      <c r="O7595">
        <v>37</v>
      </c>
      <c r="P7595">
        <v>11228</v>
      </c>
      <c r="Q7595">
        <v>4351</v>
      </c>
      <c r="R7595">
        <v>0</v>
      </c>
      <c r="S7595">
        <v>0</v>
      </c>
      <c r="T7595">
        <v>4351</v>
      </c>
      <c r="U7595">
        <v>6380</v>
      </c>
      <c r="V7595">
        <v>251</v>
      </c>
      <c r="W7595">
        <v>8171</v>
      </c>
      <c r="X7595">
        <v>8118</v>
      </c>
      <c r="Y7595">
        <v>0.46</v>
      </c>
      <c r="Z7595">
        <v>66</v>
      </c>
      <c r="AA7595">
        <v>16967</v>
      </c>
      <c r="AB7595">
        <v>52</v>
      </c>
      <c r="AC7595">
        <v>71.83</v>
      </c>
    </row>
    <row r="7596" spans="1:29" x14ac:dyDescent="0.3">
      <c r="A7596">
        <v>2017</v>
      </c>
      <c r="B7596">
        <v>7</v>
      </c>
      <c r="C7596" s="1">
        <v>42933</v>
      </c>
      <c r="D7596">
        <v>15200</v>
      </c>
      <c r="E7596">
        <v>555</v>
      </c>
      <c r="F7596">
        <v>76</v>
      </c>
      <c r="G7596">
        <v>828</v>
      </c>
      <c r="H7596">
        <v>239</v>
      </c>
      <c r="I7596">
        <v>6510</v>
      </c>
      <c r="J7596">
        <v>7653</v>
      </c>
      <c r="K7596">
        <v>23408</v>
      </c>
      <c r="L7596">
        <v>184</v>
      </c>
      <c r="M7596">
        <v>7164</v>
      </c>
      <c r="N7596">
        <v>4308</v>
      </c>
      <c r="O7596">
        <v>13</v>
      </c>
      <c r="P7596">
        <v>11668</v>
      </c>
      <c r="Q7596">
        <v>4350</v>
      </c>
      <c r="R7596">
        <v>0</v>
      </c>
      <c r="S7596">
        <v>0</v>
      </c>
      <c r="T7596">
        <v>4350</v>
      </c>
      <c r="U7596">
        <v>6550</v>
      </c>
      <c r="V7596">
        <v>-293</v>
      </c>
      <c r="W7596">
        <v>7987</v>
      </c>
      <c r="X7596">
        <v>7389</v>
      </c>
      <c r="Y7596">
        <v>0.49</v>
      </c>
      <c r="Z7596">
        <v>68</v>
      </c>
      <c r="AA7596">
        <v>16898</v>
      </c>
      <c r="AB7596">
        <v>56</v>
      </c>
      <c r="AC7596">
        <v>72.28</v>
      </c>
    </row>
    <row r="7597" spans="1:29" x14ac:dyDescent="0.3">
      <c r="A7597">
        <v>2017</v>
      </c>
      <c r="B7597">
        <v>7</v>
      </c>
      <c r="C7597" s="1">
        <v>42934</v>
      </c>
      <c r="D7597">
        <v>15200</v>
      </c>
      <c r="E7597">
        <v>548</v>
      </c>
      <c r="F7597">
        <v>73</v>
      </c>
      <c r="G7597">
        <v>802</v>
      </c>
      <c r="H7597">
        <v>235</v>
      </c>
      <c r="I7597">
        <v>6210</v>
      </c>
      <c r="J7597">
        <v>7320</v>
      </c>
      <c r="K7597">
        <v>23068</v>
      </c>
      <c r="L7597">
        <v>156</v>
      </c>
      <c r="M7597">
        <v>7174</v>
      </c>
      <c r="N7597">
        <v>4349</v>
      </c>
      <c r="O7597">
        <v>35</v>
      </c>
      <c r="P7597">
        <v>11714</v>
      </c>
      <c r="Q7597">
        <v>4351</v>
      </c>
      <c r="R7597">
        <v>0</v>
      </c>
      <c r="S7597">
        <v>0</v>
      </c>
      <c r="T7597">
        <v>4351</v>
      </c>
      <c r="U7597">
        <v>6620</v>
      </c>
      <c r="V7597">
        <v>-602</v>
      </c>
      <c r="W7597">
        <v>7910</v>
      </c>
      <c r="X7597">
        <v>7004</v>
      </c>
      <c r="Y7597">
        <v>0.5</v>
      </c>
      <c r="Z7597">
        <v>70</v>
      </c>
      <c r="AA7597">
        <v>16858</v>
      </c>
      <c r="AB7597">
        <v>58</v>
      </c>
      <c r="AC7597">
        <v>72.75</v>
      </c>
    </row>
    <row r="7598" spans="1:29" x14ac:dyDescent="0.3">
      <c r="A7598">
        <v>2017</v>
      </c>
      <c r="B7598">
        <v>7</v>
      </c>
      <c r="C7598" s="1">
        <v>42935</v>
      </c>
      <c r="D7598">
        <v>15200</v>
      </c>
      <c r="E7598">
        <v>545</v>
      </c>
      <c r="F7598">
        <v>69</v>
      </c>
      <c r="G7598">
        <v>634</v>
      </c>
      <c r="H7598">
        <v>241</v>
      </c>
      <c r="I7598">
        <v>6250</v>
      </c>
      <c r="J7598">
        <v>7194</v>
      </c>
      <c r="K7598">
        <v>22939</v>
      </c>
      <c r="L7598">
        <v>184</v>
      </c>
      <c r="M7598">
        <v>7168</v>
      </c>
      <c r="N7598">
        <v>4203</v>
      </c>
      <c r="O7598">
        <v>52</v>
      </c>
      <c r="P7598">
        <v>11608</v>
      </c>
      <c r="Q7598">
        <v>4358</v>
      </c>
      <c r="R7598">
        <v>0</v>
      </c>
      <c r="S7598">
        <v>0</v>
      </c>
      <c r="T7598">
        <v>4358</v>
      </c>
      <c r="U7598">
        <v>6740</v>
      </c>
      <c r="V7598">
        <v>-506</v>
      </c>
      <c r="W7598">
        <v>7785</v>
      </c>
      <c r="X7598">
        <v>6973</v>
      </c>
      <c r="Y7598">
        <v>0.49</v>
      </c>
      <c r="Z7598">
        <v>70</v>
      </c>
      <c r="AA7598">
        <v>16689</v>
      </c>
      <c r="AB7598">
        <v>58</v>
      </c>
      <c r="AC7598">
        <v>73.19</v>
      </c>
    </row>
    <row r="7599" spans="1:29" x14ac:dyDescent="0.3">
      <c r="A7599">
        <v>2017</v>
      </c>
      <c r="B7599">
        <v>7</v>
      </c>
      <c r="C7599" s="1">
        <v>42936</v>
      </c>
      <c r="D7599">
        <v>15200</v>
      </c>
      <c r="E7599">
        <v>542</v>
      </c>
      <c r="F7599">
        <v>67</v>
      </c>
      <c r="G7599">
        <v>595</v>
      </c>
      <c r="H7599">
        <v>241</v>
      </c>
      <c r="I7599">
        <v>6160</v>
      </c>
      <c r="J7599">
        <v>7063</v>
      </c>
      <c r="K7599">
        <v>22805</v>
      </c>
      <c r="L7599">
        <v>185</v>
      </c>
      <c r="M7599">
        <v>7176</v>
      </c>
      <c r="N7599">
        <v>4315</v>
      </c>
      <c r="O7599">
        <v>74</v>
      </c>
      <c r="P7599">
        <v>11750</v>
      </c>
      <c r="Q7599">
        <v>4305</v>
      </c>
      <c r="R7599">
        <v>0</v>
      </c>
      <c r="S7599">
        <v>0</v>
      </c>
      <c r="T7599">
        <v>4305</v>
      </c>
      <c r="U7599">
        <v>6850</v>
      </c>
      <c r="V7599">
        <v>-636</v>
      </c>
      <c r="W7599">
        <v>7687</v>
      </c>
      <c r="X7599">
        <v>6749</v>
      </c>
      <c r="Y7599">
        <v>0.5</v>
      </c>
      <c r="Z7599">
        <v>70</v>
      </c>
      <c r="AA7599">
        <v>16645</v>
      </c>
      <c r="AB7599">
        <v>59</v>
      </c>
      <c r="AC7599">
        <v>73.63</v>
      </c>
    </row>
    <row r="7600" spans="1:29" x14ac:dyDescent="0.3">
      <c r="A7600">
        <v>2017</v>
      </c>
      <c r="B7600">
        <v>7</v>
      </c>
      <c r="C7600" s="1">
        <v>42937</v>
      </c>
      <c r="D7600">
        <v>15500</v>
      </c>
      <c r="E7600">
        <v>540</v>
      </c>
      <c r="F7600">
        <v>68</v>
      </c>
      <c r="G7600">
        <v>639</v>
      </c>
      <c r="H7600">
        <v>253</v>
      </c>
      <c r="I7600">
        <v>5950</v>
      </c>
      <c r="J7600">
        <v>6909</v>
      </c>
      <c r="K7600">
        <v>22949</v>
      </c>
      <c r="L7600">
        <v>187</v>
      </c>
      <c r="M7600">
        <v>7177</v>
      </c>
      <c r="N7600">
        <v>4191</v>
      </c>
      <c r="O7600">
        <v>86</v>
      </c>
      <c r="P7600">
        <v>11641</v>
      </c>
      <c r="Q7600">
        <v>4305</v>
      </c>
      <c r="R7600">
        <v>0</v>
      </c>
      <c r="S7600">
        <v>0</v>
      </c>
      <c r="T7600">
        <v>4305</v>
      </c>
      <c r="U7600">
        <v>6990</v>
      </c>
      <c r="V7600">
        <v>-540</v>
      </c>
      <c r="W7600">
        <v>7845</v>
      </c>
      <c r="X7600">
        <v>7003</v>
      </c>
      <c r="Y7600">
        <v>0.49</v>
      </c>
      <c r="Z7600">
        <v>69</v>
      </c>
      <c r="AA7600">
        <v>16999</v>
      </c>
      <c r="AB7600">
        <v>59</v>
      </c>
      <c r="AC7600">
        <v>74.03</v>
      </c>
    </row>
    <row r="7601" spans="1:29" x14ac:dyDescent="0.3">
      <c r="A7601">
        <v>2017</v>
      </c>
      <c r="B7601">
        <v>7</v>
      </c>
      <c r="C7601" s="1">
        <v>42938</v>
      </c>
      <c r="D7601">
        <v>15900</v>
      </c>
      <c r="E7601">
        <v>523</v>
      </c>
      <c r="F7601">
        <v>67</v>
      </c>
      <c r="G7601">
        <v>620</v>
      </c>
      <c r="H7601">
        <v>257</v>
      </c>
      <c r="I7601">
        <v>5910</v>
      </c>
      <c r="J7601">
        <v>6854</v>
      </c>
      <c r="K7601">
        <v>23277</v>
      </c>
      <c r="L7601">
        <v>177</v>
      </c>
      <c r="M7601">
        <v>7176</v>
      </c>
      <c r="N7601">
        <v>4339</v>
      </c>
      <c r="O7601">
        <v>82</v>
      </c>
      <c r="P7601">
        <v>11774</v>
      </c>
      <c r="Q7601">
        <v>4312</v>
      </c>
      <c r="R7601">
        <v>0</v>
      </c>
      <c r="S7601">
        <v>0</v>
      </c>
      <c r="T7601">
        <v>4312</v>
      </c>
      <c r="U7601">
        <v>7130</v>
      </c>
      <c r="V7601">
        <v>-593</v>
      </c>
      <c r="W7601">
        <v>8086</v>
      </c>
      <c r="X7601">
        <v>7191</v>
      </c>
      <c r="Y7601">
        <v>0.49</v>
      </c>
      <c r="Z7601">
        <v>69</v>
      </c>
      <c r="AA7601">
        <v>17367</v>
      </c>
      <c r="AB7601">
        <v>59</v>
      </c>
      <c r="AC7601">
        <v>74.38</v>
      </c>
    </row>
    <row r="7602" spans="1:29" x14ac:dyDescent="0.3">
      <c r="A7602">
        <v>2017</v>
      </c>
      <c r="B7602">
        <v>7</v>
      </c>
      <c r="C7602" s="1">
        <v>42939</v>
      </c>
      <c r="D7602">
        <v>16000</v>
      </c>
      <c r="E7602">
        <v>510</v>
      </c>
      <c r="F7602">
        <v>64</v>
      </c>
      <c r="G7602">
        <v>627</v>
      </c>
      <c r="H7602">
        <v>243</v>
      </c>
      <c r="I7602">
        <v>6010</v>
      </c>
      <c r="J7602">
        <v>6944</v>
      </c>
      <c r="K7602">
        <v>23454</v>
      </c>
      <c r="L7602">
        <v>172</v>
      </c>
      <c r="M7602">
        <v>7164</v>
      </c>
      <c r="N7602">
        <v>3445</v>
      </c>
      <c r="O7602">
        <v>76</v>
      </c>
      <c r="P7602">
        <v>10857</v>
      </c>
      <c r="Q7602">
        <v>4302</v>
      </c>
      <c r="R7602">
        <v>0</v>
      </c>
      <c r="S7602">
        <v>0</v>
      </c>
      <c r="T7602">
        <v>4302</v>
      </c>
      <c r="U7602">
        <v>7180</v>
      </c>
      <c r="V7602">
        <v>470</v>
      </c>
      <c r="W7602">
        <v>8125</v>
      </c>
      <c r="X7602">
        <v>8294</v>
      </c>
      <c r="Y7602">
        <v>0.45</v>
      </c>
      <c r="Z7602">
        <v>65</v>
      </c>
      <c r="AA7602">
        <v>17444</v>
      </c>
      <c r="AB7602">
        <v>52</v>
      </c>
      <c r="AC7602">
        <v>74.62</v>
      </c>
    </row>
    <row r="7603" spans="1:29" x14ac:dyDescent="0.3">
      <c r="A7603">
        <v>2017</v>
      </c>
      <c r="B7603">
        <v>7</v>
      </c>
      <c r="C7603" s="1">
        <v>42940</v>
      </c>
      <c r="D7603">
        <v>16500</v>
      </c>
      <c r="E7603">
        <v>544</v>
      </c>
      <c r="F7603">
        <v>62</v>
      </c>
      <c r="G7603">
        <v>622</v>
      </c>
      <c r="H7603">
        <v>232</v>
      </c>
      <c r="I7603">
        <v>5960</v>
      </c>
      <c r="J7603">
        <v>6876</v>
      </c>
      <c r="K7603">
        <v>23920</v>
      </c>
      <c r="L7603">
        <v>175</v>
      </c>
      <c r="M7603">
        <v>7169</v>
      </c>
      <c r="N7603">
        <v>3528</v>
      </c>
      <c r="O7603">
        <v>75</v>
      </c>
      <c r="P7603">
        <v>10947</v>
      </c>
      <c r="Q7603">
        <v>4302</v>
      </c>
      <c r="R7603">
        <v>0</v>
      </c>
      <c r="S7603">
        <v>0</v>
      </c>
      <c r="T7603">
        <v>4302</v>
      </c>
      <c r="U7603">
        <v>7240</v>
      </c>
      <c r="V7603">
        <v>373</v>
      </c>
      <c r="W7603">
        <v>8600</v>
      </c>
      <c r="X7603">
        <v>8671</v>
      </c>
      <c r="Y7603">
        <v>0.45</v>
      </c>
      <c r="Z7603">
        <v>64</v>
      </c>
      <c r="AA7603">
        <v>17960</v>
      </c>
      <c r="AB7603">
        <v>52</v>
      </c>
      <c r="AC7603">
        <v>74.819999999999993</v>
      </c>
    </row>
    <row r="7604" spans="1:29" x14ac:dyDescent="0.3">
      <c r="A7604">
        <v>2017</v>
      </c>
      <c r="B7604">
        <v>7</v>
      </c>
      <c r="C7604" s="1">
        <v>42941</v>
      </c>
      <c r="D7604">
        <v>17200</v>
      </c>
      <c r="E7604">
        <v>582</v>
      </c>
      <c r="F7604">
        <v>60</v>
      </c>
      <c r="G7604">
        <v>618</v>
      </c>
      <c r="H7604">
        <v>224</v>
      </c>
      <c r="I7604">
        <v>5790</v>
      </c>
      <c r="J7604">
        <v>6691</v>
      </c>
      <c r="K7604">
        <v>24473</v>
      </c>
      <c r="L7604">
        <v>179</v>
      </c>
      <c r="M7604">
        <v>7176</v>
      </c>
      <c r="N7604">
        <v>3893</v>
      </c>
      <c r="O7604">
        <v>72</v>
      </c>
      <c r="P7604">
        <v>11320</v>
      </c>
      <c r="Q7604">
        <v>4235</v>
      </c>
      <c r="R7604">
        <v>0</v>
      </c>
      <c r="S7604">
        <v>0</v>
      </c>
      <c r="T7604">
        <v>4235</v>
      </c>
      <c r="U7604">
        <v>7340</v>
      </c>
      <c r="V7604">
        <v>-41</v>
      </c>
      <c r="W7604">
        <v>9256</v>
      </c>
      <c r="X7604">
        <v>8919</v>
      </c>
      <c r="Y7604">
        <v>0.45</v>
      </c>
      <c r="Z7604">
        <v>64</v>
      </c>
      <c r="AA7604">
        <v>18683</v>
      </c>
      <c r="AB7604">
        <v>52</v>
      </c>
      <c r="AC7604">
        <v>74.989999999999995</v>
      </c>
    </row>
    <row r="7605" spans="1:29" x14ac:dyDescent="0.3">
      <c r="A7605">
        <v>2017</v>
      </c>
      <c r="B7605">
        <v>7</v>
      </c>
      <c r="C7605" s="1">
        <v>42942</v>
      </c>
      <c r="D7605">
        <v>17500</v>
      </c>
      <c r="E7605">
        <v>576</v>
      </c>
      <c r="F7605">
        <v>58</v>
      </c>
      <c r="G7605">
        <v>622</v>
      </c>
      <c r="H7605">
        <v>218</v>
      </c>
      <c r="I7605">
        <v>5610</v>
      </c>
      <c r="J7605">
        <v>6508</v>
      </c>
      <c r="K7605">
        <v>24584</v>
      </c>
      <c r="L7605">
        <v>184</v>
      </c>
      <c r="M7605">
        <v>7177</v>
      </c>
      <c r="N7605">
        <v>4361</v>
      </c>
      <c r="O7605">
        <v>74</v>
      </c>
      <c r="P7605">
        <v>11795</v>
      </c>
      <c r="Q7605">
        <v>4238</v>
      </c>
      <c r="R7605">
        <v>0</v>
      </c>
      <c r="S7605">
        <v>0</v>
      </c>
      <c r="T7605">
        <v>4238</v>
      </c>
      <c r="U7605">
        <v>7420</v>
      </c>
      <c r="V7605">
        <v>-622</v>
      </c>
      <c r="W7605">
        <v>9469</v>
      </c>
      <c r="X7605">
        <v>8550</v>
      </c>
      <c r="Y7605">
        <v>0.47</v>
      </c>
      <c r="Z7605">
        <v>65</v>
      </c>
      <c r="AA7605">
        <v>18974</v>
      </c>
      <c r="AB7605">
        <v>55</v>
      </c>
      <c r="AC7605">
        <v>75.180000000000007</v>
      </c>
    </row>
    <row r="7606" spans="1:29" x14ac:dyDescent="0.3">
      <c r="A7606">
        <v>2017</v>
      </c>
      <c r="B7606">
        <v>7</v>
      </c>
      <c r="C7606" s="1">
        <v>42943</v>
      </c>
      <c r="D7606">
        <v>17600</v>
      </c>
      <c r="E7606">
        <v>566</v>
      </c>
      <c r="F7606">
        <v>56</v>
      </c>
      <c r="G7606">
        <v>634</v>
      </c>
      <c r="H7606">
        <v>230</v>
      </c>
      <c r="I7606">
        <v>5360</v>
      </c>
      <c r="J7606">
        <v>6280</v>
      </c>
      <c r="K7606">
        <v>24446</v>
      </c>
      <c r="L7606">
        <v>183</v>
      </c>
      <c r="M7606">
        <v>7178</v>
      </c>
      <c r="N7606">
        <v>4250</v>
      </c>
      <c r="O7606">
        <v>94</v>
      </c>
      <c r="P7606">
        <v>11706</v>
      </c>
      <c r="Q7606">
        <v>4233</v>
      </c>
      <c r="R7606">
        <v>0</v>
      </c>
      <c r="S7606">
        <v>0</v>
      </c>
      <c r="T7606">
        <v>4233</v>
      </c>
      <c r="U7606">
        <v>7490</v>
      </c>
      <c r="V7606">
        <v>-687</v>
      </c>
      <c r="W7606">
        <v>9491</v>
      </c>
      <c r="X7606">
        <v>8507</v>
      </c>
      <c r="Y7606">
        <v>0.46</v>
      </c>
      <c r="Z7606">
        <v>65</v>
      </c>
      <c r="AA7606">
        <v>19086</v>
      </c>
      <c r="AB7606">
        <v>55</v>
      </c>
      <c r="AC7606">
        <v>75.36</v>
      </c>
    </row>
    <row r="7607" spans="1:29" x14ac:dyDescent="0.3">
      <c r="A7607">
        <v>2017</v>
      </c>
      <c r="B7607">
        <v>7</v>
      </c>
      <c r="C7607" s="1">
        <v>42944</v>
      </c>
      <c r="D7607">
        <v>18100</v>
      </c>
      <c r="E7607">
        <v>536</v>
      </c>
      <c r="F7607">
        <v>56</v>
      </c>
      <c r="G7607">
        <v>612</v>
      </c>
      <c r="H7607">
        <v>240</v>
      </c>
      <c r="I7607">
        <v>5210</v>
      </c>
      <c r="J7607">
        <v>6117</v>
      </c>
      <c r="K7607">
        <v>24753</v>
      </c>
      <c r="L7607">
        <v>181</v>
      </c>
      <c r="M7607">
        <v>7176</v>
      </c>
      <c r="N7607">
        <v>4376</v>
      </c>
      <c r="O7607">
        <v>89</v>
      </c>
      <c r="P7607">
        <v>11822</v>
      </c>
      <c r="Q7607">
        <v>4194</v>
      </c>
      <c r="R7607">
        <v>0</v>
      </c>
      <c r="S7607">
        <v>0</v>
      </c>
      <c r="T7607">
        <v>4194</v>
      </c>
      <c r="U7607">
        <v>7620</v>
      </c>
      <c r="V7607">
        <v>-810</v>
      </c>
      <c r="W7607">
        <v>9842</v>
      </c>
      <c r="X7607">
        <v>8738</v>
      </c>
      <c r="Y7607">
        <v>0.46</v>
      </c>
      <c r="Z7607">
        <v>65</v>
      </c>
      <c r="AA7607">
        <v>19543</v>
      </c>
      <c r="AB7607">
        <v>55</v>
      </c>
      <c r="AC7607">
        <v>75.52</v>
      </c>
    </row>
    <row r="7608" spans="1:29" x14ac:dyDescent="0.3">
      <c r="A7608">
        <v>2017</v>
      </c>
      <c r="B7608">
        <v>7</v>
      </c>
      <c r="C7608" s="1">
        <v>42945</v>
      </c>
      <c r="D7608">
        <v>18600</v>
      </c>
      <c r="E7608">
        <v>551</v>
      </c>
      <c r="F7608">
        <v>54</v>
      </c>
      <c r="G7608">
        <v>592</v>
      </c>
      <c r="H7608">
        <v>241</v>
      </c>
      <c r="I7608">
        <v>4960</v>
      </c>
      <c r="J7608">
        <v>5847</v>
      </c>
      <c r="K7608">
        <v>24998</v>
      </c>
      <c r="L7608">
        <v>184</v>
      </c>
      <c r="M7608">
        <v>7170</v>
      </c>
      <c r="N7608">
        <v>4385</v>
      </c>
      <c r="O7608">
        <v>88</v>
      </c>
      <c r="P7608">
        <v>11826</v>
      </c>
      <c r="Q7608">
        <v>4187</v>
      </c>
      <c r="R7608">
        <v>0</v>
      </c>
      <c r="S7608">
        <v>0</v>
      </c>
      <c r="T7608">
        <v>4187</v>
      </c>
      <c r="U7608">
        <v>7650</v>
      </c>
      <c r="V7608">
        <v>-1051</v>
      </c>
      <c r="W7608">
        <v>10329</v>
      </c>
      <c r="X7608">
        <v>8985</v>
      </c>
      <c r="Y7608">
        <v>0.46</v>
      </c>
      <c r="Z7608">
        <v>64</v>
      </c>
      <c r="AA7608">
        <v>20038</v>
      </c>
      <c r="AB7608">
        <v>55</v>
      </c>
      <c r="AC7608">
        <v>75.64</v>
      </c>
    </row>
    <row r="7609" spans="1:29" x14ac:dyDescent="0.3">
      <c r="A7609">
        <v>2017</v>
      </c>
      <c r="B7609">
        <v>7</v>
      </c>
      <c r="C7609" s="1">
        <v>42946</v>
      </c>
      <c r="D7609">
        <v>18800</v>
      </c>
      <c r="E7609">
        <v>541</v>
      </c>
      <c r="F7609">
        <v>53</v>
      </c>
      <c r="G7609">
        <v>604</v>
      </c>
      <c r="H7609">
        <v>253</v>
      </c>
      <c r="I7609">
        <v>4730</v>
      </c>
      <c r="J7609">
        <v>5640</v>
      </c>
      <c r="K7609">
        <v>24981</v>
      </c>
      <c r="L7609">
        <v>185</v>
      </c>
      <c r="M7609">
        <v>6831</v>
      </c>
      <c r="N7609">
        <v>4381</v>
      </c>
      <c r="O7609">
        <v>79</v>
      </c>
      <c r="P7609">
        <v>11477</v>
      </c>
      <c r="Q7609">
        <v>4209</v>
      </c>
      <c r="R7609">
        <v>0</v>
      </c>
      <c r="S7609">
        <v>0</v>
      </c>
      <c r="T7609">
        <v>4209</v>
      </c>
      <c r="U7609">
        <v>7620</v>
      </c>
      <c r="V7609">
        <v>-953</v>
      </c>
      <c r="W7609">
        <v>10543</v>
      </c>
      <c r="X7609">
        <v>9295</v>
      </c>
      <c r="Y7609">
        <v>0.45</v>
      </c>
      <c r="Z7609">
        <v>63</v>
      </c>
      <c r="AA7609">
        <v>20251</v>
      </c>
      <c r="AB7609">
        <v>54</v>
      </c>
      <c r="AC7609">
        <v>75.739999999999995</v>
      </c>
    </row>
    <row r="7610" spans="1:29" x14ac:dyDescent="0.3">
      <c r="A7610">
        <v>2017</v>
      </c>
      <c r="B7610">
        <v>7</v>
      </c>
      <c r="C7610" s="1">
        <v>42947</v>
      </c>
      <c r="D7610">
        <v>18700</v>
      </c>
      <c r="E7610">
        <v>537</v>
      </c>
      <c r="F7610">
        <v>52</v>
      </c>
      <c r="G7610">
        <v>600</v>
      </c>
      <c r="H7610">
        <v>237</v>
      </c>
      <c r="I7610">
        <v>4420</v>
      </c>
      <c r="J7610">
        <v>5309</v>
      </c>
      <c r="K7610">
        <v>24546</v>
      </c>
      <c r="L7610">
        <v>163</v>
      </c>
      <c r="M7610">
        <v>7180</v>
      </c>
      <c r="N7610">
        <v>4374</v>
      </c>
      <c r="O7610">
        <v>77</v>
      </c>
      <c r="P7610">
        <v>11793</v>
      </c>
      <c r="Q7610">
        <v>4156</v>
      </c>
      <c r="R7610">
        <v>0</v>
      </c>
      <c r="S7610">
        <v>0</v>
      </c>
      <c r="T7610">
        <v>4156</v>
      </c>
      <c r="U7610">
        <v>7620</v>
      </c>
      <c r="V7610">
        <v>-1565</v>
      </c>
      <c r="W7610">
        <v>10453</v>
      </c>
      <c r="X7610">
        <v>8597</v>
      </c>
      <c r="Y7610">
        <v>0.47</v>
      </c>
      <c r="Z7610">
        <v>65</v>
      </c>
      <c r="AA7610">
        <v>20126</v>
      </c>
      <c r="AB7610">
        <v>57</v>
      </c>
      <c r="AC7610">
        <v>75.89</v>
      </c>
    </row>
    <row r="7611" spans="1:29" x14ac:dyDescent="0.3">
      <c r="A7611">
        <v>2017</v>
      </c>
      <c r="B7611">
        <v>8</v>
      </c>
      <c r="C7611" s="1">
        <v>42948</v>
      </c>
      <c r="D7611">
        <v>18800</v>
      </c>
      <c r="E7611">
        <v>531</v>
      </c>
      <c r="F7611">
        <v>50</v>
      </c>
      <c r="G7611">
        <v>561</v>
      </c>
      <c r="H7611">
        <v>219</v>
      </c>
      <c r="I7611">
        <v>3940</v>
      </c>
      <c r="J7611">
        <v>4770</v>
      </c>
      <c r="K7611">
        <v>24101</v>
      </c>
      <c r="L7611">
        <v>205</v>
      </c>
      <c r="M7611">
        <v>7170</v>
      </c>
      <c r="N7611">
        <v>4373</v>
      </c>
      <c r="O7611">
        <v>76</v>
      </c>
      <c r="P7611">
        <v>11824</v>
      </c>
      <c r="Q7611">
        <v>4146</v>
      </c>
      <c r="R7611">
        <v>0</v>
      </c>
      <c r="S7611">
        <v>0</v>
      </c>
      <c r="T7611">
        <v>4146</v>
      </c>
      <c r="U7611">
        <v>7710</v>
      </c>
      <c r="V7611">
        <v>-2038</v>
      </c>
      <c r="W7611">
        <v>10460</v>
      </c>
      <c r="X7611">
        <v>8132</v>
      </c>
      <c r="Y7611">
        <v>0.48</v>
      </c>
      <c r="Z7611">
        <v>66</v>
      </c>
      <c r="AA7611">
        <v>20161</v>
      </c>
      <c r="AB7611">
        <v>60</v>
      </c>
      <c r="AC7611">
        <v>76.06</v>
      </c>
    </row>
    <row r="7612" spans="1:29" x14ac:dyDescent="0.3">
      <c r="A7612">
        <v>2017</v>
      </c>
      <c r="B7612">
        <v>8</v>
      </c>
      <c r="C7612" s="1">
        <v>42949</v>
      </c>
      <c r="D7612">
        <v>18900</v>
      </c>
      <c r="E7612">
        <v>540</v>
      </c>
      <c r="F7612">
        <v>50</v>
      </c>
      <c r="G7612">
        <v>588</v>
      </c>
      <c r="H7612">
        <v>229</v>
      </c>
      <c r="I7612">
        <v>3640</v>
      </c>
      <c r="J7612">
        <v>4507</v>
      </c>
      <c r="K7612">
        <v>23947</v>
      </c>
      <c r="L7612">
        <v>166</v>
      </c>
      <c r="M7612">
        <v>7177</v>
      </c>
      <c r="N7612">
        <v>4219</v>
      </c>
      <c r="O7612">
        <v>86</v>
      </c>
      <c r="P7612">
        <v>11648</v>
      </c>
      <c r="Q7612">
        <v>4151</v>
      </c>
      <c r="R7612">
        <v>0</v>
      </c>
      <c r="S7612">
        <v>0</v>
      </c>
      <c r="T7612">
        <v>4151</v>
      </c>
      <c r="U7612">
        <v>7810</v>
      </c>
      <c r="V7612">
        <v>-2029</v>
      </c>
      <c r="W7612">
        <v>10468</v>
      </c>
      <c r="X7612">
        <v>8149</v>
      </c>
      <c r="Y7612">
        <v>0.47</v>
      </c>
      <c r="Z7612">
        <v>66</v>
      </c>
      <c r="AA7612">
        <v>20307</v>
      </c>
      <c r="AB7612">
        <v>60</v>
      </c>
      <c r="AC7612">
        <v>76.22</v>
      </c>
    </row>
    <row r="7613" spans="1:29" x14ac:dyDescent="0.3">
      <c r="A7613">
        <v>2017</v>
      </c>
      <c r="B7613">
        <v>8</v>
      </c>
      <c r="C7613" s="1">
        <v>42950</v>
      </c>
      <c r="D7613">
        <v>18900</v>
      </c>
      <c r="E7613">
        <v>539</v>
      </c>
      <c r="F7613">
        <v>49</v>
      </c>
      <c r="G7613">
        <v>582</v>
      </c>
      <c r="H7613">
        <v>237</v>
      </c>
      <c r="I7613">
        <v>3930</v>
      </c>
      <c r="J7613">
        <v>4798</v>
      </c>
      <c r="K7613">
        <v>24237</v>
      </c>
      <c r="L7613">
        <v>193</v>
      </c>
      <c r="M7613">
        <v>7174</v>
      </c>
      <c r="N7613">
        <v>4367</v>
      </c>
      <c r="O7613">
        <v>89</v>
      </c>
      <c r="P7613">
        <v>11823</v>
      </c>
      <c r="Q7613">
        <v>4120</v>
      </c>
      <c r="R7613">
        <v>0</v>
      </c>
      <c r="S7613">
        <v>0</v>
      </c>
      <c r="T7613">
        <v>4120</v>
      </c>
      <c r="U7613">
        <v>7920</v>
      </c>
      <c r="V7613">
        <v>-1784</v>
      </c>
      <c r="W7613">
        <v>10365</v>
      </c>
      <c r="X7613">
        <v>8294</v>
      </c>
      <c r="Y7613">
        <v>0.47</v>
      </c>
      <c r="Z7613">
        <v>66</v>
      </c>
      <c r="AA7613">
        <v>20307</v>
      </c>
      <c r="AB7613">
        <v>59</v>
      </c>
      <c r="AC7613">
        <v>76.36</v>
      </c>
    </row>
    <row r="7614" spans="1:29" x14ac:dyDescent="0.3">
      <c r="A7614">
        <v>2017</v>
      </c>
      <c r="B7614">
        <v>8</v>
      </c>
      <c r="C7614" s="1">
        <v>42951</v>
      </c>
      <c r="D7614">
        <v>18900</v>
      </c>
      <c r="E7614">
        <v>513</v>
      </c>
      <c r="F7614">
        <v>48</v>
      </c>
      <c r="G7614">
        <v>581</v>
      </c>
      <c r="H7614">
        <v>232</v>
      </c>
      <c r="I7614">
        <v>4000</v>
      </c>
      <c r="J7614">
        <v>4861</v>
      </c>
      <c r="K7614">
        <v>24274</v>
      </c>
      <c r="L7614">
        <v>198</v>
      </c>
      <c r="M7614">
        <v>7185</v>
      </c>
      <c r="N7614">
        <v>4366</v>
      </c>
      <c r="O7614">
        <v>84</v>
      </c>
      <c r="P7614">
        <v>11833</v>
      </c>
      <c r="Q7614">
        <v>4122</v>
      </c>
      <c r="R7614">
        <v>0</v>
      </c>
      <c r="S7614">
        <v>0</v>
      </c>
      <c r="T7614">
        <v>4122</v>
      </c>
      <c r="U7614">
        <v>7960</v>
      </c>
      <c r="V7614">
        <v>-1691</v>
      </c>
      <c r="W7614">
        <v>10299</v>
      </c>
      <c r="X7614">
        <v>8319</v>
      </c>
      <c r="Y7614">
        <v>0.47</v>
      </c>
      <c r="Z7614">
        <v>66</v>
      </c>
      <c r="AA7614">
        <v>20274</v>
      </c>
      <c r="AB7614">
        <v>59</v>
      </c>
      <c r="AC7614">
        <v>76.489999999999995</v>
      </c>
    </row>
    <row r="7615" spans="1:29" x14ac:dyDescent="0.3">
      <c r="A7615">
        <v>2017</v>
      </c>
      <c r="B7615">
        <v>8</v>
      </c>
      <c r="C7615" s="1">
        <v>42952</v>
      </c>
      <c r="D7615">
        <v>18600</v>
      </c>
      <c r="E7615">
        <v>495</v>
      </c>
      <c r="F7615">
        <v>48</v>
      </c>
      <c r="G7615">
        <v>565</v>
      </c>
      <c r="H7615">
        <v>219</v>
      </c>
      <c r="I7615">
        <v>4090</v>
      </c>
      <c r="J7615">
        <v>4922</v>
      </c>
      <c r="K7615">
        <v>24017</v>
      </c>
      <c r="L7615">
        <v>187</v>
      </c>
      <c r="M7615">
        <v>7166</v>
      </c>
      <c r="N7615">
        <v>4269</v>
      </c>
      <c r="O7615">
        <v>85</v>
      </c>
      <c r="P7615">
        <v>11706</v>
      </c>
      <c r="Q7615">
        <v>4072</v>
      </c>
      <c r="R7615">
        <v>0</v>
      </c>
      <c r="S7615">
        <v>0</v>
      </c>
      <c r="T7615">
        <v>4072</v>
      </c>
      <c r="U7615">
        <v>7940</v>
      </c>
      <c r="V7615">
        <v>-1491</v>
      </c>
      <c r="W7615">
        <v>10015</v>
      </c>
      <c r="X7615">
        <v>8239</v>
      </c>
      <c r="Y7615">
        <v>0.47</v>
      </c>
      <c r="Z7615">
        <v>66</v>
      </c>
      <c r="AA7615">
        <v>19927</v>
      </c>
      <c r="AB7615">
        <v>59</v>
      </c>
      <c r="AC7615">
        <v>76.62</v>
      </c>
    </row>
    <row r="7616" spans="1:29" x14ac:dyDescent="0.3">
      <c r="A7616">
        <v>2017</v>
      </c>
      <c r="B7616">
        <v>8</v>
      </c>
      <c r="C7616" s="1">
        <v>42953</v>
      </c>
      <c r="D7616">
        <v>18600</v>
      </c>
      <c r="E7616">
        <v>453</v>
      </c>
      <c r="F7616">
        <v>48</v>
      </c>
      <c r="G7616">
        <v>568</v>
      </c>
      <c r="H7616">
        <v>209</v>
      </c>
      <c r="I7616">
        <v>4830</v>
      </c>
      <c r="J7616">
        <v>5654</v>
      </c>
      <c r="K7616">
        <v>24707</v>
      </c>
      <c r="L7616">
        <v>175</v>
      </c>
      <c r="M7616">
        <v>7158</v>
      </c>
      <c r="N7616">
        <v>4366</v>
      </c>
      <c r="O7616">
        <v>84</v>
      </c>
      <c r="P7616">
        <v>11782</v>
      </c>
      <c r="Q7616">
        <v>4068</v>
      </c>
      <c r="R7616">
        <v>0</v>
      </c>
      <c r="S7616">
        <v>0</v>
      </c>
      <c r="T7616">
        <v>4068</v>
      </c>
      <c r="U7616">
        <v>7960</v>
      </c>
      <c r="V7616">
        <v>-812</v>
      </c>
      <c r="W7616">
        <v>9954</v>
      </c>
      <c r="X7616">
        <v>8857</v>
      </c>
      <c r="Y7616">
        <v>0.47</v>
      </c>
      <c r="Z7616">
        <v>64</v>
      </c>
      <c r="AA7616">
        <v>19877</v>
      </c>
      <c r="AB7616">
        <v>55</v>
      </c>
      <c r="AC7616">
        <v>76.7</v>
      </c>
    </row>
    <row r="7617" spans="1:29" x14ac:dyDescent="0.3">
      <c r="A7617">
        <v>2017</v>
      </c>
      <c r="B7617">
        <v>8</v>
      </c>
      <c r="C7617" s="1">
        <v>42954</v>
      </c>
      <c r="D7617">
        <v>18900</v>
      </c>
      <c r="E7617">
        <v>442</v>
      </c>
      <c r="F7617">
        <v>48</v>
      </c>
      <c r="G7617">
        <v>570</v>
      </c>
      <c r="H7617">
        <v>209</v>
      </c>
      <c r="I7617">
        <v>5010</v>
      </c>
      <c r="J7617">
        <v>5837</v>
      </c>
      <c r="K7617">
        <v>25179</v>
      </c>
      <c r="L7617">
        <v>173</v>
      </c>
      <c r="M7617">
        <v>7152</v>
      </c>
      <c r="N7617">
        <v>4365</v>
      </c>
      <c r="O7617">
        <v>84</v>
      </c>
      <c r="P7617">
        <v>11774</v>
      </c>
      <c r="Q7617">
        <v>4017</v>
      </c>
      <c r="R7617">
        <v>0</v>
      </c>
      <c r="S7617">
        <v>0</v>
      </c>
      <c r="T7617">
        <v>4017</v>
      </c>
      <c r="U7617">
        <v>8000</v>
      </c>
      <c r="V7617">
        <v>-548</v>
      </c>
      <c r="W7617">
        <v>10217</v>
      </c>
      <c r="X7617">
        <v>9388</v>
      </c>
      <c r="Y7617">
        <v>0.46</v>
      </c>
      <c r="Z7617">
        <v>63</v>
      </c>
      <c r="AA7617">
        <v>20169</v>
      </c>
      <c r="AB7617">
        <v>53</v>
      </c>
      <c r="AC7617">
        <v>76.73</v>
      </c>
    </row>
    <row r="7618" spans="1:29" x14ac:dyDescent="0.3">
      <c r="A7618">
        <v>2017</v>
      </c>
      <c r="B7618">
        <v>8</v>
      </c>
      <c r="C7618" s="1">
        <v>42955</v>
      </c>
      <c r="D7618">
        <v>19000</v>
      </c>
      <c r="E7618">
        <v>439</v>
      </c>
      <c r="F7618">
        <v>48</v>
      </c>
      <c r="G7618">
        <v>493</v>
      </c>
      <c r="H7618">
        <v>215</v>
      </c>
      <c r="I7618">
        <v>4860</v>
      </c>
      <c r="J7618">
        <v>5616</v>
      </c>
      <c r="K7618">
        <v>25055</v>
      </c>
      <c r="L7618">
        <v>171</v>
      </c>
      <c r="M7618">
        <v>7156</v>
      </c>
      <c r="N7618">
        <v>4361</v>
      </c>
      <c r="O7618">
        <v>81</v>
      </c>
      <c r="P7618">
        <v>11769</v>
      </c>
      <c r="Q7618">
        <v>4008</v>
      </c>
      <c r="R7618">
        <v>0</v>
      </c>
      <c r="S7618">
        <v>0</v>
      </c>
      <c r="T7618">
        <v>4008</v>
      </c>
      <c r="U7618">
        <v>8060</v>
      </c>
      <c r="V7618">
        <v>-698</v>
      </c>
      <c r="W7618">
        <v>10257</v>
      </c>
      <c r="X7618">
        <v>9278</v>
      </c>
      <c r="Y7618">
        <v>0.46</v>
      </c>
      <c r="Z7618">
        <v>63</v>
      </c>
      <c r="AA7618">
        <v>20195</v>
      </c>
      <c r="AB7618">
        <v>54</v>
      </c>
      <c r="AC7618">
        <v>76.77</v>
      </c>
    </row>
    <row r="7619" spans="1:29" x14ac:dyDescent="0.3">
      <c r="A7619">
        <v>2017</v>
      </c>
      <c r="B7619">
        <v>8</v>
      </c>
      <c r="C7619" s="1">
        <v>42956</v>
      </c>
      <c r="D7619">
        <v>19100</v>
      </c>
      <c r="E7619">
        <v>454</v>
      </c>
      <c r="F7619">
        <v>47</v>
      </c>
      <c r="G7619">
        <v>422</v>
      </c>
      <c r="H7619">
        <v>215</v>
      </c>
      <c r="I7619">
        <v>4810</v>
      </c>
      <c r="J7619">
        <v>5494</v>
      </c>
      <c r="K7619">
        <v>25048</v>
      </c>
      <c r="L7619">
        <v>183</v>
      </c>
      <c r="M7619">
        <v>7170</v>
      </c>
      <c r="N7619">
        <v>4378</v>
      </c>
      <c r="O7619">
        <v>72</v>
      </c>
      <c r="P7619">
        <v>11803</v>
      </c>
      <c r="Q7619">
        <v>3943</v>
      </c>
      <c r="R7619">
        <v>0</v>
      </c>
      <c r="S7619">
        <v>0</v>
      </c>
      <c r="T7619">
        <v>3943</v>
      </c>
      <c r="U7619">
        <v>8110</v>
      </c>
      <c r="V7619">
        <v>-762</v>
      </c>
      <c r="W7619">
        <v>10340</v>
      </c>
      <c r="X7619">
        <v>9302</v>
      </c>
      <c r="Y7619">
        <v>0.46</v>
      </c>
      <c r="Z7619">
        <v>63</v>
      </c>
      <c r="AA7619">
        <v>20238</v>
      </c>
      <c r="AB7619">
        <v>54</v>
      </c>
      <c r="AC7619">
        <v>76.81</v>
      </c>
    </row>
    <row r="7620" spans="1:29" x14ac:dyDescent="0.3">
      <c r="A7620">
        <v>2017</v>
      </c>
      <c r="B7620">
        <v>8</v>
      </c>
      <c r="C7620" s="1">
        <v>42957</v>
      </c>
      <c r="D7620">
        <v>19400</v>
      </c>
      <c r="E7620">
        <v>464</v>
      </c>
      <c r="F7620">
        <v>47</v>
      </c>
      <c r="G7620">
        <v>406</v>
      </c>
      <c r="H7620">
        <v>210</v>
      </c>
      <c r="I7620">
        <v>4860</v>
      </c>
      <c r="J7620">
        <v>5523</v>
      </c>
      <c r="K7620">
        <v>25387</v>
      </c>
      <c r="L7620">
        <v>208</v>
      </c>
      <c r="M7620">
        <v>7174</v>
      </c>
      <c r="N7620">
        <v>4377</v>
      </c>
      <c r="O7620">
        <v>77</v>
      </c>
      <c r="P7620">
        <v>11835</v>
      </c>
      <c r="Q7620">
        <v>3950</v>
      </c>
      <c r="R7620">
        <v>0</v>
      </c>
      <c r="S7620">
        <v>0</v>
      </c>
      <c r="T7620">
        <v>3950</v>
      </c>
      <c r="U7620">
        <v>8180</v>
      </c>
      <c r="V7620">
        <v>-700</v>
      </c>
      <c r="W7620">
        <v>10578</v>
      </c>
      <c r="X7620">
        <v>9601</v>
      </c>
      <c r="Y7620">
        <v>0.45</v>
      </c>
      <c r="Z7620">
        <v>62</v>
      </c>
      <c r="AA7620">
        <v>20527</v>
      </c>
      <c r="AB7620">
        <v>53</v>
      </c>
      <c r="AC7620">
        <v>76.819999999999993</v>
      </c>
    </row>
    <row r="7621" spans="1:29" x14ac:dyDescent="0.3">
      <c r="A7621">
        <v>2017</v>
      </c>
      <c r="B7621">
        <v>8</v>
      </c>
      <c r="C7621" s="1">
        <v>42958</v>
      </c>
      <c r="D7621">
        <v>19600</v>
      </c>
      <c r="E7621">
        <v>470</v>
      </c>
      <c r="F7621">
        <v>47</v>
      </c>
      <c r="G7621">
        <v>401</v>
      </c>
      <c r="H7621">
        <v>214</v>
      </c>
      <c r="I7621">
        <v>4930</v>
      </c>
      <c r="J7621">
        <v>5592</v>
      </c>
      <c r="K7621">
        <v>25662</v>
      </c>
      <c r="L7621">
        <v>210</v>
      </c>
      <c r="M7621">
        <v>7173</v>
      </c>
      <c r="N7621">
        <v>4259</v>
      </c>
      <c r="O7621">
        <v>87</v>
      </c>
      <c r="P7621">
        <v>11728</v>
      </c>
      <c r="Q7621">
        <v>3914</v>
      </c>
      <c r="R7621">
        <v>0</v>
      </c>
      <c r="S7621">
        <v>0</v>
      </c>
      <c r="T7621">
        <v>3914</v>
      </c>
      <c r="U7621">
        <v>8130</v>
      </c>
      <c r="V7621">
        <v>-551</v>
      </c>
      <c r="W7621">
        <v>10844</v>
      </c>
      <c r="X7621">
        <v>10019</v>
      </c>
      <c r="Y7621">
        <v>0.44</v>
      </c>
      <c r="Z7621">
        <v>61</v>
      </c>
      <c r="AA7621">
        <v>20732</v>
      </c>
      <c r="AB7621">
        <v>52</v>
      </c>
      <c r="AC7621">
        <v>76.81</v>
      </c>
    </row>
    <row r="7622" spans="1:29" x14ac:dyDescent="0.3">
      <c r="A7622">
        <v>2017</v>
      </c>
      <c r="B7622">
        <v>8</v>
      </c>
      <c r="C7622" s="1">
        <v>42959</v>
      </c>
      <c r="D7622">
        <v>19500</v>
      </c>
      <c r="E7622">
        <v>486</v>
      </c>
      <c r="F7622">
        <v>45</v>
      </c>
      <c r="G7622">
        <v>390</v>
      </c>
      <c r="H7622">
        <v>228</v>
      </c>
      <c r="I7622">
        <v>4970</v>
      </c>
      <c r="J7622">
        <v>5634</v>
      </c>
      <c r="K7622">
        <v>25620</v>
      </c>
      <c r="L7622">
        <v>210</v>
      </c>
      <c r="M7622">
        <v>7171</v>
      </c>
      <c r="N7622">
        <v>4357</v>
      </c>
      <c r="O7622">
        <v>87</v>
      </c>
      <c r="P7622">
        <v>11824</v>
      </c>
      <c r="Q7622">
        <v>3910</v>
      </c>
      <c r="R7622">
        <v>0</v>
      </c>
      <c r="S7622">
        <v>0</v>
      </c>
      <c r="T7622">
        <v>3910</v>
      </c>
      <c r="U7622">
        <v>8100</v>
      </c>
      <c r="V7622">
        <v>-632</v>
      </c>
      <c r="W7622">
        <v>10791</v>
      </c>
      <c r="X7622">
        <v>9885</v>
      </c>
      <c r="Y7622">
        <v>0.45</v>
      </c>
      <c r="Z7622">
        <v>61</v>
      </c>
      <c r="AA7622">
        <v>20650</v>
      </c>
      <c r="AB7622">
        <v>52</v>
      </c>
      <c r="AC7622">
        <v>76.8</v>
      </c>
    </row>
    <row r="7623" spans="1:29" x14ac:dyDescent="0.3">
      <c r="A7623">
        <v>2017</v>
      </c>
      <c r="B7623">
        <v>8</v>
      </c>
      <c r="C7623" s="1">
        <v>42960</v>
      </c>
      <c r="D7623">
        <v>19300</v>
      </c>
      <c r="E7623">
        <v>462</v>
      </c>
      <c r="F7623">
        <v>45</v>
      </c>
      <c r="G7623">
        <v>381</v>
      </c>
      <c r="H7623">
        <v>243</v>
      </c>
      <c r="I7623">
        <v>5070</v>
      </c>
      <c r="J7623">
        <v>5739</v>
      </c>
      <c r="K7623">
        <v>25501</v>
      </c>
      <c r="L7623">
        <v>190</v>
      </c>
      <c r="M7623">
        <v>6456</v>
      </c>
      <c r="N7623">
        <v>4356</v>
      </c>
      <c r="O7623">
        <v>86</v>
      </c>
      <c r="P7623">
        <v>11088</v>
      </c>
      <c r="Q7623">
        <v>3874</v>
      </c>
      <c r="R7623">
        <v>0</v>
      </c>
      <c r="S7623">
        <v>0</v>
      </c>
      <c r="T7623">
        <v>3874</v>
      </c>
      <c r="U7623">
        <v>8100</v>
      </c>
      <c r="V7623">
        <v>233</v>
      </c>
      <c r="W7623">
        <v>10577</v>
      </c>
      <c r="X7623">
        <v>10539</v>
      </c>
      <c r="Y7623">
        <v>0.42</v>
      </c>
      <c r="Z7623">
        <v>59</v>
      </c>
      <c r="AA7623">
        <v>20431</v>
      </c>
      <c r="AB7623">
        <v>48</v>
      </c>
      <c r="AC7623">
        <v>76.760000000000005</v>
      </c>
    </row>
    <row r="7624" spans="1:29" x14ac:dyDescent="0.3">
      <c r="A7624">
        <v>2017</v>
      </c>
      <c r="B7624">
        <v>8</v>
      </c>
      <c r="C7624" s="1">
        <v>42961</v>
      </c>
      <c r="D7624">
        <v>19300</v>
      </c>
      <c r="E7624">
        <v>445</v>
      </c>
      <c r="F7624">
        <v>44</v>
      </c>
      <c r="G7624">
        <v>381</v>
      </c>
      <c r="H7624">
        <v>242</v>
      </c>
      <c r="I7624">
        <v>5060</v>
      </c>
      <c r="J7624">
        <v>5727</v>
      </c>
      <c r="K7624">
        <v>25472</v>
      </c>
      <c r="L7624">
        <v>189</v>
      </c>
      <c r="M7624">
        <v>7173</v>
      </c>
      <c r="N7624">
        <v>4356</v>
      </c>
      <c r="O7624">
        <v>78</v>
      </c>
      <c r="P7624">
        <v>11796</v>
      </c>
      <c r="Q7624">
        <v>3833</v>
      </c>
      <c r="R7624">
        <v>0</v>
      </c>
      <c r="S7624">
        <v>0</v>
      </c>
      <c r="T7624">
        <v>3833</v>
      </c>
      <c r="U7624">
        <v>8200</v>
      </c>
      <c r="V7624">
        <v>-361</v>
      </c>
      <c r="W7624">
        <v>10472</v>
      </c>
      <c r="X7624">
        <v>9843</v>
      </c>
      <c r="Y7624">
        <v>0.45</v>
      </c>
      <c r="Z7624">
        <v>61</v>
      </c>
      <c r="AA7624">
        <v>20412</v>
      </c>
      <c r="AB7624">
        <v>52</v>
      </c>
      <c r="AC7624">
        <v>76.760000000000005</v>
      </c>
    </row>
    <row r="7625" spans="1:29" x14ac:dyDescent="0.3">
      <c r="A7625">
        <v>2017</v>
      </c>
      <c r="B7625">
        <v>8</v>
      </c>
      <c r="C7625" s="1">
        <v>42962</v>
      </c>
      <c r="D7625">
        <v>19600</v>
      </c>
      <c r="E7625">
        <v>424</v>
      </c>
      <c r="F7625">
        <v>44</v>
      </c>
      <c r="G7625">
        <v>313</v>
      </c>
      <c r="H7625">
        <v>212</v>
      </c>
      <c r="I7625">
        <v>4880</v>
      </c>
      <c r="J7625">
        <v>5449</v>
      </c>
      <c r="K7625">
        <v>25473</v>
      </c>
      <c r="L7625">
        <v>192</v>
      </c>
      <c r="M7625">
        <v>7176</v>
      </c>
      <c r="N7625">
        <v>4371</v>
      </c>
      <c r="O7625">
        <v>67</v>
      </c>
      <c r="P7625">
        <v>11806</v>
      </c>
      <c r="Q7625">
        <v>3829</v>
      </c>
      <c r="R7625">
        <v>0</v>
      </c>
      <c r="S7625">
        <v>0</v>
      </c>
      <c r="T7625">
        <v>3829</v>
      </c>
      <c r="U7625">
        <v>8220</v>
      </c>
      <c r="V7625">
        <v>-625</v>
      </c>
      <c r="W7625">
        <v>10732</v>
      </c>
      <c r="X7625">
        <v>9839</v>
      </c>
      <c r="Y7625">
        <v>0.45</v>
      </c>
      <c r="Z7625">
        <v>61</v>
      </c>
      <c r="AA7625">
        <v>20593</v>
      </c>
      <c r="AB7625">
        <v>52</v>
      </c>
      <c r="AC7625">
        <v>76.760000000000005</v>
      </c>
    </row>
    <row r="7626" spans="1:29" x14ac:dyDescent="0.3">
      <c r="A7626">
        <v>2017</v>
      </c>
      <c r="B7626">
        <v>8</v>
      </c>
      <c r="C7626" s="1">
        <v>42963</v>
      </c>
      <c r="D7626">
        <v>19700</v>
      </c>
      <c r="E7626">
        <v>441</v>
      </c>
      <c r="F7626">
        <v>44</v>
      </c>
      <c r="G7626">
        <v>308</v>
      </c>
      <c r="H7626">
        <v>199</v>
      </c>
      <c r="I7626">
        <v>4870</v>
      </c>
      <c r="J7626">
        <v>5421</v>
      </c>
      <c r="K7626">
        <v>25562</v>
      </c>
      <c r="L7626">
        <v>192</v>
      </c>
      <c r="M7626">
        <v>7165</v>
      </c>
      <c r="N7626">
        <v>4382</v>
      </c>
      <c r="O7626">
        <v>75</v>
      </c>
      <c r="P7626">
        <v>11814</v>
      </c>
      <c r="Q7626">
        <v>3773</v>
      </c>
      <c r="R7626">
        <v>0</v>
      </c>
      <c r="S7626">
        <v>0</v>
      </c>
      <c r="T7626">
        <v>3773</v>
      </c>
      <c r="U7626">
        <v>8260</v>
      </c>
      <c r="V7626">
        <v>-585</v>
      </c>
      <c r="W7626">
        <v>10825</v>
      </c>
      <c r="X7626">
        <v>9975</v>
      </c>
      <c r="Y7626">
        <v>0.45</v>
      </c>
      <c r="Z7626">
        <v>61</v>
      </c>
      <c r="AA7626">
        <v>20692</v>
      </c>
      <c r="AB7626">
        <v>52</v>
      </c>
      <c r="AC7626">
        <v>76.75</v>
      </c>
    </row>
    <row r="7627" spans="1:29" x14ac:dyDescent="0.3">
      <c r="A7627">
        <v>2017</v>
      </c>
      <c r="B7627">
        <v>8</v>
      </c>
      <c r="C7627" s="1">
        <v>42964</v>
      </c>
      <c r="D7627">
        <v>19900</v>
      </c>
      <c r="E7627">
        <v>431</v>
      </c>
      <c r="F7627">
        <v>44</v>
      </c>
      <c r="G7627">
        <v>297</v>
      </c>
      <c r="H7627">
        <v>199</v>
      </c>
      <c r="I7627">
        <v>4830</v>
      </c>
      <c r="J7627">
        <v>5370</v>
      </c>
      <c r="K7627">
        <v>25701</v>
      </c>
      <c r="L7627">
        <v>174</v>
      </c>
      <c r="M7627">
        <v>7174</v>
      </c>
      <c r="N7627">
        <v>4386</v>
      </c>
      <c r="O7627">
        <v>95</v>
      </c>
      <c r="P7627">
        <v>11829</v>
      </c>
      <c r="Q7627">
        <v>3766</v>
      </c>
      <c r="R7627">
        <v>0</v>
      </c>
      <c r="S7627">
        <v>0</v>
      </c>
      <c r="T7627">
        <v>3766</v>
      </c>
      <c r="U7627">
        <v>8350</v>
      </c>
      <c r="V7627">
        <v>-556</v>
      </c>
      <c r="W7627">
        <v>10926</v>
      </c>
      <c r="X7627">
        <v>10107</v>
      </c>
      <c r="Y7627">
        <v>0.45</v>
      </c>
      <c r="Z7627">
        <v>61</v>
      </c>
      <c r="AA7627">
        <v>20871</v>
      </c>
      <c r="AB7627">
        <v>52</v>
      </c>
      <c r="AC7627">
        <v>76.73</v>
      </c>
    </row>
    <row r="7628" spans="1:29" x14ac:dyDescent="0.3">
      <c r="A7628">
        <v>2017</v>
      </c>
      <c r="B7628">
        <v>8</v>
      </c>
      <c r="C7628" s="1">
        <v>42965</v>
      </c>
      <c r="D7628">
        <v>20000</v>
      </c>
      <c r="E7628">
        <v>402</v>
      </c>
      <c r="F7628">
        <v>44</v>
      </c>
      <c r="G7628">
        <v>297</v>
      </c>
      <c r="H7628">
        <v>217</v>
      </c>
      <c r="I7628">
        <v>4850</v>
      </c>
      <c r="J7628">
        <v>5408</v>
      </c>
      <c r="K7628">
        <v>25810</v>
      </c>
      <c r="L7628">
        <v>184</v>
      </c>
      <c r="M7628">
        <v>7174</v>
      </c>
      <c r="N7628">
        <v>4342</v>
      </c>
      <c r="O7628">
        <v>107</v>
      </c>
      <c r="P7628">
        <v>11807</v>
      </c>
      <c r="Q7628">
        <v>3721</v>
      </c>
      <c r="R7628">
        <v>0</v>
      </c>
      <c r="S7628">
        <v>0</v>
      </c>
      <c r="T7628">
        <v>3721</v>
      </c>
      <c r="U7628">
        <v>8480</v>
      </c>
      <c r="V7628">
        <v>-337</v>
      </c>
      <c r="W7628">
        <v>10880</v>
      </c>
      <c r="X7628">
        <v>10282</v>
      </c>
      <c r="Y7628">
        <v>0.45</v>
      </c>
      <c r="Z7628">
        <v>60</v>
      </c>
      <c r="AA7628">
        <v>20960</v>
      </c>
      <c r="AB7628">
        <v>51</v>
      </c>
      <c r="AC7628">
        <v>76.709999999999994</v>
      </c>
    </row>
    <row r="7629" spans="1:29" x14ac:dyDescent="0.3">
      <c r="A7629">
        <v>2017</v>
      </c>
      <c r="B7629">
        <v>8</v>
      </c>
      <c r="C7629" s="1">
        <v>42966</v>
      </c>
      <c r="D7629">
        <v>20100</v>
      </c>
      <c r="E7629">
        <v>409</v>
      </c>
      <c r="F7629">
        <v>43</v>
      </c>
      <c r="G7629">
        <v>296</v>
      </c>
      <c r="H7629">
        <v>229</v>
      </c>
      <c r="I7629">
        <v>4870</v>
      </c>
      <c r="J7629">
        <v>5439</v>
      </c>
      <c r="K7629">
        <v>25948</v>
      </c>
      <c r="L7629">
        <v>195</v>
      </c>
      <c r="M7629">
        <v>7179</v>
      </c>
      <c r="N7629">
        <v>4366</v>
      </c>
      <c r="O7629">
        <v>107</v>
      </c>
      <c r="P7629">
        <v>11848</v>
      </c>
      <c r="Q7629">
        <v>3676</v>
      </c>
      <c r="R7629">
        <v>0</v>
      </c>
      <c r="S7629">
        <v>0</v>
      </c>
      <c r="T7629">
        <v>3676</v>
      </c>
      <c r="U7629">
        <v>8620</v>
      </c>
      <c r="V7629">
        <v>-178</v>
      </c>
      <c r="W7629">
        <v>10860</v>
      </c>
      <c r="X7629">
        <v>10424</v>
      </c>
      <c r="Y7629">
        <v>0.44</v>
      </c>
      <c r="Z7629">
        <v>60</v>
      </c>
      <c r="AA7629">
        <v>21078</v>
      </c>
      <c r="AB7629">
        <v>51</v>
      </c>
      <c r="AC7629">
        <v>76.67</v>
      </c>
    </row>
    <row r="7630" spans="1:29" x14ac:dyDescent="0.3">
      <c r="A7630">
        <v>2017</v>
      </c>
      <c r="B7630">
        <v>8</v>
      </c>
      <c r="C7630" s="1">
        <v>42967</v>
      </c>
      <c r="D7630">
        <v>20300</v>
      </c>
      <c r="E7630">
        <v>391</v>
      </c>
      <c r="F7630">
        <v>43</v>
      </c>
      <c r="G7630">
        <v>299</v>
      </c>
      <c r="H7630">
        <v>216</v>
      </c>
      <c r="I7630">
        <v>4900</v>
      </c>
      <c r="J7630">
        <v>5458</v>
      </c>
      <c r="K7630">
        <v>26149</v>
      </c>
      <c r="L7630">
        <v>198</v>
      </c>
      <c r="M7630">
        <v>7170</v>
      </c>
      <c r="N7630">
        <v>4261</v>
      </c>
      <c r="O7630">
        <v>108</v>
      </c>
      <c r="P7630">
        <v>11736</v>
      </c>
      <c r="Q7630">
        <v>3680</v>
      </c>
      <c r="R7630">
        <v>0</v>
      </c>
      <c r="S7630">
        <v>0</v>
      </c>
      <c r="T7630">
        <v>3680</v>
      </c>
      <c r="U7630">
        <v>8620</v>
      </c>
      <c r="V7630">
        <v>-50</v>
      </c>
      <c r="W7630">
        <v>11041</v>
      </c>
      <c r="X7630">
        <v>10733</v>
      </c>
      <c r="Y7630">
        <v>0.44</v>
      </c>
      <c r="Z7630">
        <v>59</v>
      </c>
      <c r="AA7630">
        <v>21249</v>
      </c>
      <c r="AB7630">
        <v>49</v>
      </c>
      <c r="AC7630">
        <v>76.62</v>
      </c>
    </row>
    <row r="7631" spans="1:29" x14ac:dyDescent="0.3">
      <c r="A7631">
        <v>2017</v>
      </c>
      <c r="B7631">
        <v>8</v>
      </c>
      <c r="C7631" s="1">
        <v>42968</v>
      </c>
      <c r="D7631">
        <v>20600</v>
      </c>
      <c r="E7631">
        <v>403</v>
      </c>
      <c r="F7631">
        <v>43</v>
      </c>
      <c r="G7631">
        <v>307</v>
      </c>
      <c r="H7631">
        <v>211</v>
      </c>
      <c r="I7631">
        <v>4940</v>
      </c>
      <c r="J7631">
        <v>5501</v>
      </c>
      <c r="K7631">
        <v>26504</v>
      </c>
      <c r="L7631">
        <v>192</v>
      </c>
      <c r="M7631">
        <v>7169</v>
      </c>
      <c r="N7631">
        <v>4397</v>
      </c>
      <c r="O7631">
        <v>109</v>
      </c>
      <c r="P7631">
        <v>11867</v>
      </c>
      <c r="Q7631">
        <v>3624</v>
      </c>
      <c r="R7631">
        <v>0</v>
      </c>
      <c r="S7631">
        <v>0</v>
      </c>
      <c r="T7631">
        <v>3624</v>
      </c>
      <c r="U7631">
        <v>8640</v>
      </c>
      <c r="V7631">
        <v>-81</v>
      </c>
      <c r="W7631">
        <v>11348</v>
      </c>
      <c r="X7631">
        <v>11013</v>
      </c>
      <c r="Y7631">
        <v>0.44</v>
      </c>
      <c r="Z7631">
        <v>58</v>
      </c>
      <c r="AA7631">
        <v>21564</v>
      </c>
      <c r="AB7631">
        <v>49</v>
      </c>
      <c r="AC7631">
        <v>76.56</v>
      </c>
    </row>
    <row r="7632" spans="1:29" x14ac:dyDescent="0.3">
      <c r="A7632">
        <v>2017</v>
      </c>
      <c r="B7632">
        <v>8</v>
      </c>
      <c r="C7632" s="1">
        <v>42969</v>
      </c>
      <c r="D7632">
        <v>20800</v>
      </c>
      <c r="E7632">
        <v>408</v>
      </c>
      <c r="F7632">
        <v>42</v>
      </c>
      <c r="G7632">
        <v>305</v>
      </c>
      <c r="H7632">
        <v>211</v>
      </c>
      <c r="I7632">
        <v>4700</v>
      </c>
      <c r="J7632">
        <v>5258</v>
      </c>
      <c r="K7632">
        <v>26466</v>
      </c>
      <c r="L7632">
        <v>193</v>
      </c>
      <c r="M7632">
        <v>7170</v>
      </c>
      <c r="N7632">
        <v>4387</v>
      </c>
      <c r="O7632">
        <v>110</v>
      </c>
      <c r="P7632">
        <v>11861</v>
      </c>
      <c r="Q7632">
        <v>3554</v>
      </c>
      <c r="R7632">
        <v>0</v>
      </c>
      <c r="S7632">
        <v>0</v>
      </c>
      <c r="T7632">
        <v>3554</v>
      </c>
      <c r="U7632">
        <v>8730</v>
      </c>
      <c r="V7632">
        <v>-183</v>
      </c>
      <c r="W7632">
        <v>11483</v>
      </c>
      <c r="X7632">
        <v>11051</v>
      </c>
      <c r="Y7632">
        <v>0.43</v>
      </c>
      <c r="Z7632">
        <v>58</v>
      </c>
      <c r="AA7632">
        <v>21766</v>
      </c>
      <c r="AB7632">
        <v>49</v>
      </c>
      <c r="AC7632">
        <v>76.5</v>
      </c>
    </row>
    <row r="7633" spans="1:29" x14ac:dyDescent="0.3">
      <c r="A7633">
        <v>2017</v>
      </c>
      <c r="B7633">
        <v>8</v>
      </c>
      <c r="C7633" s="1">
        <v>42970</v>
      </c>
      <c r="D7633">
        <v>20900</v>
      </c>
      <c r="E7633">
        <v>416</v>
      </c>
      <c r="F7633">
        <v>42</v>
      </c>
      <c r="G7633">
        <v>299</v>
      </c>
      <c r="H7633">
        <v>217</v>
      </c>
      <c r="I7633">
        <v>4680</v>
      </c>
      <c r="J7633">
        <v>5238</v>
      </c>
      <c r="K7633">
        <v>26554</v>
      </c>
      <c r="L7633">
        <v>191</v>
      </c>
      <c r="M7633">
        <v>7163</v>
      </c>
      <c r="N7633">
        <v>4379</v>
      </c>
      <c r="O7633">
        <v>107</v>
      </c>
      <c r="P7633">
        <v>11840</v>
      </c>
      <c r="Q7633">
        <v>3559</v>
      </c>
      <c r="R7633">
        <v>0</v>
      </c>
      <c r="S7633">
        <v>0</v>
      </c>
      <c r="T7633">
        <v>3559</v>
      </c>
      <c r="U7633">
        <v>8770</v>
      </c>
      <c r="V7633">
        <v>-146</v>
      </c>
      <c r="W7633">
        <v>11550</v>
      </c>
      <c r="X7633">
        <v>11155</v>
      </c>
      <c r="Y7633">
        <v>0.43</v>
      </c>
      <c r="Z7633">
        <v>58</v>
      </c>
      <c r="AA7633">
        <v>21874</v>
      </c>
      <c r="AB7633">
        <v>49</v>
      </c>
      <c r="AC7633">
        <v>76.430000000000007</v>
      </c>
    </row>
    <row r="7634" spans="1:29" x14ac:dyDescent="0.3">
      <c r="A7634">
        <v>2017</v>
      </c>
      <c r="B7634">
        <v>8</v>
      </c>
      <c r="C7634" s="1">
        <v>42971</v>
      </c>
      <c r="D7634">
        <v>21200</v>
      </c>
      <c r="E7634">
        <v>398</v>
      </c>
      <c r="F7634">
        <v>42</v>
      </c>
      <c r="G7634">
        <v>294</v>
      </c>
      <c r="H7634">
        <v>241</v>
      </c>
      <c r="I7634">
        <v>4770</v>
      </c>
      <c r="J7634">
        <v>5347</v>
      </c>
      <c r="K7634">
        <v>26945</v>
      </c>
      <c r="L7634">
        <v>201</v>
      </c>
      <c r="M7634">
        <v>7175</v>
      </c>
      <c r="N7634">
        <v>4374</v>
      </c>
      <c r="O7634">
        <v>103</v>
      </c>
      <c r="P7634">
        <v>11853</v>
      </c>
      <c r="Q7634">
        <v>3513</v>
      </c>
      <c r="R7634">
        <v>0</v>
      </c>
      <c r="S7634">
        <v>0</v>
      </c>
      <c r="T7634">
        <v>3513</v>
      </c>
      <c r="U7634">
        <v>8770</v>
      </c>
      <c r="V7634">
        <v>-20</v>
      </c>
      <c r="W7634">
        <v>11844</v>
      </c>
      <c r="X7634">
        <v>11578</v>
      </c>
      <c r="Y7634">
        <v>0.43</v>
      </c>
      <c r="Z7634">
        <v>57</v>
      </c>
      <c r="AA7634">
        <v>22175</v>
      </c>
      <c r="AB7634">
        <v>48</v>
      </c>
      <c r="AC7634">
        <v>76.34</v>
      </c>
    </row>
    <row r="7635" spans="1:29" x14ac:dyDescent="0.3">
      <c r="A7635">
        <v>2017</v>
      </c>
      <c r="B7635">
        <v>8</v>
      </c>
      <c r="C7635" s="1">
        <v>42972</v>
      </c>
      <c r="D7635">
        <v>21500</v>
      </c>
      <c r="E7635">
        <v>372</v>
      </c>
      <c r="F7635">
        <v>42</v>
      </c>
      <c r="G7635">
        <v>296</v>
      </c>
      <c r="H7635">
        <v>264</v>
      </c>
      <c r="I7635">
        <v>4770</v>
      </c>
      <c r="J7635">
        <v>5372</v>
      </c>
      <c r="K7635">
        <v>27244</v>
      </c>
      <c r="L7635">
        <v>186</v>
      </c>
      <c r="M7635">
        <v>7170</v>
      </c>
      <c r="N7635">
        <v>4299</v>
      </c>
      <c r="O7635">
        <v>120</v>
      </c>
      <c r="P7635">
        <v>11774</v>
      </c>
      <c r="Q7635">
        <v>3473</v>
      </c>
      <c r="R7635">
        <v>0</v>
      </c>
      <c r="S7635">
        <v>0</v>
      </c>
      <c r="T7635">
        <v>3473</v>
      </c>
      <c r="U7635">
        <v>8740</v>
      </c>
      <c r="V7635">
        <v>80</v>
      </c>
      <c r="W7635">
        <v>12160</v>
      </c>
      <c r="X7635">
        <v>11997</v>
      </c>
      <c r="Y7635">
        <v>0.42</v>
      </c>
      <c r="Z7635">
        <v>56</v>
      </c>
      <c r="AA7635">
        <v>22474</v>
      </c>
      <c r="AB7635">
        <v>47</v>
      </c>
      <c r="AC7635">
        <v>76.239999999999995</v>
      </c>
    </row>
    <row r="7636" spans="1:29" x14ac:dyDescent="0.3">
      <c r="A7636">
        <v>2017</v>
      </c>
      <c r="B7636">
        <v>8</v>
      </c>
      <c r="C7636" s="1">
        <v>42973</v>
      </c>
      <c r="D7636">
        <v>21600</v>
      </c>
      <c r="E7636">
        <v>380</v>
      </c>
      <c r="F7636">
        <v>42</v>
      </c>
      <c r="G7636">
        <v>299</v>
      </c>
      <c r="H7636">
        <v>228</v>
      </c>
      <c r="I7636">
        <v>4820</v>
      </c>
      <c r="J7636">
        <v>5389</v>
      </c>
      <c r="K7636">
        <v>27369</v>
      </c>
      <c r="L7636">
        <v>186</v>
      </c>
      <c r="M7636">
        <v>6939</v>
      </c>
      <c r="N7636">
        <v>4381</v>
      </c>
      <c r="O7636">
        <v>120</v>
      </c>
      <c r="P7636">
        <v>11626</v>
      </c>
      <c r="Q7636">
        <v>3426</v>
      </c>
      <c r="R7636">
        <v>0</v>
      </c>
      <c r="S7636">
        <v>0</v>
      </c>
      <c r="T7636">
        <v>3426</v>
      </c>
      <c r="U7636">
        <v>8680</v>
      </c>
      <c r="V7636">
        <v>216</v>
      </c>
      <c r="W7636">
        <v>12341</v>
      </c>
      <c r="X7636">
        <v>12317</v>
      </c>
      <c r="Y7636">
        <v>0.41</v>
      </c>
      <c r="Z7636">
        <v>55</v>
      </c>
      <c r="AA7636">
        <v>22549</v>
      </c>
      <c r="AB7636">
        <v>45</v>
      </c>
      <c r="AC7636">
        <v>76.12</v>
      </c>
    </row>
    <row r="7637" spans="1:29" x14ac:dyDescent="0.3">
      <c r="A7637">
        <v>2017</v>
      </c>
      <c r="B7637">
        <v>8</v>
      </c>
      <c r="C7637" s="1">
        <v>42974</v>
      </c>
      <c r="D7637">
        <v>21600</v>
      </c>
      <c r="E7637">
        <v>364</v>
      </c>
      <c r="F7637">
        <v>42</v>
      </c>
      <c r="G7637">
        <v>298</v>
      </c>
      <c r="H7637">
        <v>201</v>
      </c>
      <c r="I7637">
        <v>4870</v>
      </c>
      <c r="J7637">
        <v>5411</v>
      </c>
      <c r="K7637">
        <v>27375</v>
      </c>
      <c r="L7637">
        <v>188</v>
      </c>
      <c r="M7637">
        <v>7167</v>
      </c>
      <c r="N7637">
        <v>4373</v>
      </c>
      <c r="O7637">
        <v>115</v>
      </c>
      <c r="P7637">
        <v>11843</v>
      </c>
      <c r="Q7637">
        <v>3428</v>
      </c>
      <c r="R7637">
        <v>0</v>
      </c>
      <c r="S7637">
        <v>0</v>
      </c>
      <c r="T7637">
        <v>3428</v>
      </c>
      <c r="U7637">
        <v>8650</v>
      </c>
      <c r="V7637">
        <v>-10</v>
      </c>
      <c r="W7637">
        <v>12354</v>
      </c>
      <c r="X7637">
        <v>12104</v>
      </c>
      <c r="Y7637">
        <v>0.42</v>
      </c>
      <c r="Z7637">
        <v>56</v>
      </c>
      <c r="AA7637">
        <v>22505</v>
      </c>
      <c r="AB7637">
        <v>46</v>
      </c>
      <c r="AC7637">
        <v>76.02</v>
      </c>
    </row>
    <row r="7638" spans="1:29" x14ac:dyDescent="0.3">
      <c r="A7638">
        <v>2017</v>
      </c>
      <c r="B7638">
        <v>8</v>
      </c>
      <c r="C7638" s="1">
        <v>42975</v>
      </c>
      <c r="D7638">
        <v>21400</v>
      </c>
      <c r="E7638">
        <v>371</v>
      </c>
      <c r="F7638">
        <v>41</v>
      </c>
      <c r="G7638">
        <v>304</v>
      </c>
      <c r="H7638">
        <v>218</v>
      </c>
      <c r="I7638">
        <v>4880</v>
      </c>
      <c r="J7638">
        <v>5443</v>
      </c>
      <c r="K7638">
        <v>27214</v>
      </c>
      <c r="L7638">
        <v>198</v>
      </c>
      <c r="M7638">
        <v>7178</v>
      </c>
      <c r="N7638">
        <v>4373</v>
      </c>
      <c r="O7638">
        <v>114</v>
      </c>
      <c r="P7638">
        <v>11863</v>
      </c>
      <c r="Q7638">
        <v>3375</v>
      </c>
      <c r="R7638">
        <v>0</v>
      </c>
      <c r="S7638">
        <v>0</v>
      </c>
      <c r="T7638">
        <v>3375</v>
      </c>
      <c r="U7638">
        <v>8580</v>
      </c>
      <c r="V7638">
        <v>-34</v>
      </c>
      <c r="W7638">
        <v>12246</v>
      </c>
      <c r="X7638">
        <v>11976</v>
      </c>
      <c r="Y7638">
        <v>0.42</v>
      </c>
      <c r="Z7638">
        <v>56</v>
      </c>
      <c r="AA7638">
        <v>22334</v>
      </c>
      <c r="AB7638">
        <v>46</v>
      </c>
      <c r="AC7638">
        <v>75.94</v>
      </c>
    </row>
    <row r="7639" spans="1:29" x14ac:dyDescent="0.3">
      <c r="A7639">
        <v>2017</v>
      </c>
      <c r="B7639">
        <v>8</v>
      </c>
      <c r="C7639" s="1">
        <v>42976</v>
      </c>
      <c r="D7639">
        <v>21200</v>
      </c>
      <c r="E7639">
        <v>395</v>
      </c>
      <c r="F7639">
        <v>41</v>
      </c>
      <c r="G7639">
        <v>290</v>
      </c>
      <c r="H7639">
        <v>228</v>
      </c>
      <c r="I7639">
        <v>4770</v>
      </c>
      <c r="J7639">
        <v>5329</v>
      </c>
      <c r="K7639">
        <v>26924</v>
      </c>
      <c r="L7639">
        <v>198</v>
      </c>
      <c r="M7639">
        <v>7174</v>
      </c>
      <c r="N7639">
        <v>4385</v>
      </c>
      <c r="O7639">
        <v>123</v>
      </c>
      <c r="P7639">
        <v>11879</v>
      </c>
      <c r="Q7639">
        <v>3313</v>
      </c>
      <c r="R7639">
        <v>0</v>
      </c>
      <c r="S7639">
        <v>0</v>
      </c>
      <c r="T7639">
        <v>3313</v>
      </c>
      <c r="U7639">
        <v>8410</v>
      </c>
      <c r="V7639">
        <v>-293</v>
      </c>
      <c r="W7639">
        <v>12257</v>
      </c>
      <c r="X7639">
        <v>11732</v>
      </c>
      <c r="Y7639">
        <v>0.43</v>
      </c>
      <c r="Z7639">
        <v>56</v>
      </c>
      <c r="AA7639">
        <v>22154</v>
      </c>
      <c r="AB7639">
        <v>47</v>
      </c>
      <c r="AC7639">
        <v>75.87</v>
      </c>
    </row>
    <row r="7640" spans="1:29" x14ac:dyDescent="0.3">
      <c r="A7640">
        <v>2017</v>
      </c>
      <c r="B7640">
        <v>8</v>
      </c>
      <c r="C7640" s="1">
        <v>42977</v>
      </c>
      <c r="D7640">
        <v>21200</v>
      </c>
      <c r="E7640">
        <v>410</v>
      </c>
      <c r="F7640">
        <v>41</v>
      </c>
      <c r="G7640">
        <v>290</v>
      </c>
      <c r="H7640">
        <v>223</v>
      </c>
      <c r="I7640">
        <v>4690</v>
      </c>
      <c r="J7640">
        <v>5244</v>
      </c>
      <c r="K7640">
        <v>26854</v>
      </c>
      <c r="L7640">
        <v>196</v>
      </c>
      <c r="M7640">
        <v>7170</v>
      </c>
      <c r="N7640">
        <v>4381</v>
      </c>
      <c r="O7640">
        <v>131</v>
      </c>
      <c r="P7640">
        <v>11878</v>
      </c>
      <c r="Q7640">
        <v>3245</v>
      </c>
      <c r="R7640">
        <v>0</v>
      </c>
      <c r="S7640">
        <v>0</v>
      </c>
      <c r="T7640">
        <v>3245</v>
      </c>
      <c r="U7640">
        <v>8280</v>
      </c>
      <c r="V7640">
        <v>-463</v>
      </c>
      <c r="W7640">
        <v>12421</v>
      </c>
      <c r="X7640">
        <v>11731</v>
      </c>
      <c r="Y7640">
        <v>0.43</v>
      </c>
      <c r="Z7640">
        <v>56</v>
      </c>
      <c r="AA7640">
        <v>22164</v>
      </c>
      <c r="AB7640">
        <v>47</v>
      </c>
      <c r="AC7640">
        <v>75.81</v>
      </c>
    </row>
    <row r="7641" spans="1:29" x14ac:dyDescent="0.3">
      <c r="A7641">
        <v>2017</v>
      </c>
      <c r="B7641">
        <v>8</v>
      </c>
      <c r="C7641" s="1">
        <v>42978</v>
      </c>
      <c r="D7641">
        <v>21000</v>
      </c>
      <c r="E7641">
        <v>403</v>
      </c>
      <c r="F7641">
        <v>40</v>
      </c>
      <c r="G7641">
        <v>288</v>
      </c>
      <c r="H7641">
        <v>206</v>
      </c>
      <c r="I7641">
        <v>4560</v>
      </c>
      <c r="J7641">
        <v>5094</v>
      </c>
      <c r="K7641">
        <v>26497</v>
      </c>
      <c r="L7641">
        <v>183</v>
      </c>
      <c r="M7641">
        <v>7169</v>
      </c>
      <c r="N7641">
        <v>4373</v>
      </c>
      <c r="O7641">
        <v>105</v>
      </c>
      <c r="P7641">
        <v>11831</v>
      </c>
      <c r="Q7641">
        <v>3212</v>
      </c>
      <c r="R7641">
        <v>0</v>
      </c>
      <c r="S7641">
        <v>0</v>
      </c>
      <c r="T7641">
        <v>3212</v>
      </c>
      <c r="U7641">
        <v>8250</v>
      </c>
      <c r="V7641">
        <v>-574</v>
      </c>
      <c r="W7641">
        <v>12254</v>
      </c>
      <c r="X7641">
        <v>11455</v>
      </c>
      <c r="Y7641">
        <v>0.43</v>
      </c>
      <c r="Z7641">
        <v>57</v>
      </c>
      <c r="AA7641">
        <v>21937</v>
      </c>
      <c r="AB7641">
        <v>48</v>
      </c>
      <c r="AC7641">
        <v>75.760000000000005</v>
      </c>
    </row>
    <row r="7642" spans="1:29" x14ac:dyDescent="0.3">
      <c r="A7642">
        <v>2017</v>
      </c>
      <c r="B7642">
        <v>9</v>
      </c>
      <c r="C7642" s="1">
        <v>42979</v>
      </c>
      <c r="D7642">
        <v>20600</v>
      </c>
      <c r="E7642">
        <v>423</v>
      </c>
      <c r="F7642">
        <v>40</v>
      </c>
      <c r="G7642">
        <v>284</v>
      </c>
      <c r="H7642">
        <v>222</v>
      </c>
      <c r="I7642">
        <v>4310</v>
      </c>
      <c r="J7642">
        <v>4856</v>
      </c>
      <c r="K7642">
        <v>25879</v>
      </c>
      <c r="L7642">
        <v>180</v>
      </c>
      <c r="M7642">
        <v>7170</v>
      </c>
      <c r="N7642">
        <v>4362</v>
      </c>
      <c r="O7642">
        <v>116</v>
      </c>
      <c r="P7642">
        <v>11827</v>
      </c>
      <c r="Q7642">
        <v>3147</v>
      </c>
      <c r="R7642">
        <v>0</v>
      </c>
      <c r="S7642">
        <v>0</v>
      </c>
      <c r="T7642">
        <v>3147</v>
      </c>
      <c r="U7642">
        <v>8320</v>
      </c>
      <c r="V7642">
        <v>-696</v>
      </c>
      <c r="W7642">
        <v>11822</v>
      </c>
      <c r="X7642">
        <v>10906</v>
      </c>
      <c r="Y7642">
        <v>0.44</v>
      </c>
      <c r="Z7642">
        <v>58</v>
      </c>
      <c r="AA7642">
        <v>21569</v>
      </c>
      <c r="AB7642">
        <v>49</v>
      </c>
      <c r="AC7642">
        <v>75.75</v>
      </c>
    </row>
    <row r="7643" spans="1:29" x14ac:dyDescent="0.3">
      <c r="A7643">
        <v>2017</v>
      </c>
      <c r="B7643">
        <v>9</v>
      </c>
      <c r="C7643" s="1">
        <v>42980</v>
      </c>
      <c r="D7643">
        <v>20400</v>
      </c>
      <c r="E7643">
        <v>411</v>
      </c>
      <c r="F7643">
        <v>40</v>
      </c>
      <c r="G7643">
        <v>284</v>
      </c>
      <c r="H7643">
        <v>217</v>
      </c>
      <c r="I7643">
        <v>4190</v>
      </c>
      <c r="J7643">
        <v>4731</v>
      </c>
      <c r="K7643">
        <v>25542</v>
      </c>
      <c r="L7643">
        <v>180</v>
      </c>
      <c r="M7643">
        <v>7172</v>
      </c>
      <c r="N7643">
        <v>4360</v>
      </c>
      <c r="O7643">
        <v>112</v>
      </c>
      <c r="P7643">
        <v>11823</v>
      </c>
      <c r="Q7643">
        <v>3162</v>
      </c>
      <c r="R7643">
        <v>0</v>
      </c>
      <c r="S7643">
        <v>0</v>
      </c>
      <c r="T7643">
        <v>3162</v>
      </c>
      <c r="U7643">
        <v>8390</v>
      </c>
      <c r="V7643">
        <v>-758</v>
      </c>
      <c r="W7643">
        <v>11536</v>
      </c>
      <c r="X7643">
        <v>10556</v>
      </c>
      <c r="Y7643">
        <v>0.45</v>
      </c>
      <c r="Z7643">
        <v>59</v>
      </c>
      <c r="AA7643">
        <v>21352</v>
      </c>
      <c r="AB7643">
        <v>51</v>
      </c>
      <c r="AC7643">
        <v>75.760000000000005</v>
      </c>
    </row>
    <row r="7644" spans="1:29" x14ac:dyDescent="0.3">
      <c r="A7644">
        <v>2017</v>
      </c>
      <c r="B7644">
        <v>9</v>
      </c>
      <c r="C7644" s="1">
        <v>42981</v>
      </c>
      <c r="D7644">
        <v>20600</v>
      </c>
      <c r="E7644">
        <v>377</v>
      </c>
      <c r="F7644">
        <v>40</v>
      </c>
      <c r="G7644">
        <v>295</v>
      </c>
      <c r="H7644">
        <v>192</v>
      </c>
      <c r="I7644">
        <v>4220</v>
      </c>
      <c r="J7644">
        <v>4747</v>
      </c>
      <c r="K7644">
        <v>25724</v>
      </c>
      <c r="L7644">
        <v>183</v>
      </c>
      <c r="M7644">
        <v>5993</v>
      </c>
      <c r="N7644">
        <v>4067</v>
      </c>
      <c r="O7644">
        <v>112</v>
      </c>
      <c r="P7644">
        <v>10355</v>
      </c>
      <c r="Q7644">
        <v>3109</v>
      </c>
      <c r="R7644">
        <v>0</v>
      </c>
      <c r="S7644">
        <v>0</v>
      </c>
      <c r="T7644">
        <v>3109</v>
      </c>
      <c r="U7644">
        <v>8560</v>
      </c>
      <c r="V7644">
        <v>931</v>
      </c>
      <c r="W7644">
        <v>11546</v>
      </c>
      <c r="X7644">
        <v>12260</v>
      </c>
      <c r="Y7644">
        <v>0.39</v>
      </c>
      <c r="Z7644">
        <v>52</v>
      </c>
      <c r="AA7644">
        <v>21504</v>
      </c>
      <c r="AB7644">
        <v>43</v>
      </c>
      <c r="AC7644">
        <v>75.680000000000007</v>
      </c>
    </row>
    <row r="7645" spans="1:29" x14ac:dyDescent="0.3">
      <c r="A7645">
        <v>2017</v>
      </c>
      <c r="B7645">
        <v>9</v>
      </c>
      <c r="C7645" s="1">
        <v>42982</v>
      </c>
      <c r="D7645">
        <v>20900</v>
      </c>
      <c r="E7645">
        <v>381</v>
      </c>
      <c r="F7645">
        <v>40</v>
      </c>
      <c r="G7645">
        <v>299</v>
      </c>
      <c r="H7645">
        <v>186</v>
      </c>
      <c r="I7645">
        <v>4140</v>
      </c>
      <c r="J7645">
        <v>4665</v>
      </c>
      <c r="K7645">
        <v>25946</v>
      </c>
      <c r="L7645">
        <v>180</v>
      </c>
      <c r="M7645">
        <v>5993</v>
      </c>
      <c r="N7645">
        <v>4369</v>
      </c>
      <c r="O7645">
        <v>108</v>
      </c>
      <c r="P7645">
        <v>10650</v>
      </c>
      <c r="Q7645">
        <v>3064</v>
      </c>
      <c r="R7645">
        <v>0</v>
      </c>
      <c r="S7645">
        <v>0</v>
      </c>
      <c r="T7645">
        <v>3064</v>
      </c>
      <c r="U7645">
        <v>8720</v>
      </c>
      <c r="V7645">
        <v>743</v>
      </c>
      <c r="W7645">
        <v>11703</v>
      </c>
      <c r="X7645">
        <v>12232</v>
      </c>
      <c r="Y7645">
        <v>0.4</v>
      </c>
      <c r="Z7645">
        <v>53</v>
      </c>
      <c r="AA7645">
        <v>21806</v>
      </c>
      <c r="AB7645">
        <v>44</v>
      </c>
      <c r="AC7645">
        <v>75.599999999999994</v>
      </c>
    </row>
    <row r="7646" spans="1:29" x14ac:dyDescent="0.3">
      <c r="A7646">
        <v>2017</v>
      </c>
      <c r="B7646">
        <v>9</v>
      </c>
      <c r="C7646" s="1">
        <v>42983</v>
      </c>
      <c r="D7646">
        <v>21300</v>
      </c>
      <c r="E7646">
        <v>379</v>
      </c>
      <c r="F7646">
        <v>39</v>
      </c>
      <c r="G7646">
        <v>299</v>
      </c>
      <c r="H7646">
        <v>180</v>
      </c>
      <c r="I7646">
        <v>3920</v>
      </c>
      <c r="J7646">
        <v>4438</v>
      </c>
      <c r="K7646">
        <v>26117</v>
      </c>
      <c r="L7646">
        <v>184</v>
      </c>
      <c r="M7646">
        <v>5988</v>
      </c>
      <c r="N7646">
        <v>4374</v>
      </c>
      <c r="O7646">
        <v>107</v>
      </c>
      <c r="P7646">
        <v>10654</v>
      </c>
      <c r="Q7646">
        <v>3008</v>
      </c>
      <c r="R7646">
        <v>0</v>
      </c>
      <c r="S7646">
        <v>0</v>
      </c>
      <c r="T7646">
        <v>3008</v>
      </c>
      <c r="U7646">
        <v>8720</v>
      </c>
      <c r="V7646">
        <v>549</v>
      </c>
      <c r="W7646">
        <v>12117</v>
      </c>
      <c r="X7646">
        <v>12455</v>
      </c>
      <c r="Y7646">
        <v>0.4</v>
      </c>
      <c r="Z7646">
        <v>52</v>
      </c>
      <c r="AA7646">
        <v>22197</v>
      </c>
      <c r="AB7646">
        <v>44</v>
      </c>
      <c r="AC7646">
        <v>75.510000000000005</v>
      </c>
    </row>
    <row r="7647" spans="1:29" x14ac:dyDescent="0.3">
      <c r="A7647">
        <v>2017</v>
      </c>
      <c r="B7647">
        <v>9</v>
      </c>
      <c r="C7647" s="1">
        <v>42984</v>
      </c>
      <c r="D7647">
        <v>21500</v>
      </c>
      <c r="E7647">
        <v>366</v>
      </c>
      <c r="F7647">
        <v>39</v>
      </c>
      <c r="G7647">
        <v>296</v>
      </c>
      <c r="H7647">
        <v>167</v>
      </c>
      <c r="I7647">
        <v>3670</v>
      </c>
      <c r="J7647">
        <v>4172</v>
      </c>
      <c r="K7647">
        <v>26038</v>
      </c>
      <c r="L7647">
        <v>196</v>
      </c>
      <c r="M7647">
        <v>5993</v>
      </c>
      <c r="N7647">
        <v>4345</v>
      </c>
      <c r="O7647">
        <v>109</v>
      </c>
      <c r="P7647">
        <v>10643</v>
      </c>
      <c r="Q7647">
        <v>2961</v>
      </c>
      <c r="R7647">
        <v>0</v>
      </c>
      <c r="S7647">
        <v>0</v>
      </c>
      <c r="T7647">
        <v>2961</v>
      </c>
      <c r="U7647">
        <v>8890</v>
      </c>
      <c r="V7647">
        <v>494</v>
      </c>
      <c r="W7647">
        <v>12147</v>
      </c>
      <c r="X7647">
        <v>12433</v>
      </c>
      <c r="Y7647">
        <v>0.4</v>
      </c>
      <c r="Z7647">
        <v>52</v>
      </c>
      <c r="AA7647">
        <v>22368</v>
      </c>
      <c r="AB7647">
        <v>44</v>
      </c>
      <c r="AC7647">
        <v>75.430000000000007</v>
      </c>
    </row>
    <row r="7648" spans="1:29" x14ac:dyDescent="0.3">
      <c r="A7648">
        <v>2017</v>
      </c>
      <c r="B7648">
        <v>9</v>
      </c>
      <c r="C7648" s="1">
        <v>42985</v>
      </c>
      <c r="D7648">
        <v>21700</v>
      </c>
      <c r="E7648">
        <v>351</v>
      </c>
      <c r="F7648">
        <v>39</v>
      </c>
      <c r="G7648">
        <v>291</v>
      </c>
      <c r="H7648">
        <v>184</v>
      </c>
      <c r="I7648">
        <v>3660</v>
      </c>
      <c r="J7648">
        <v>4174</v>
      </c>
      <c r="K7648">
        <v>26225</v>
      </c>
      <c r="L7648">
        <v>176</v>
      </c>
      <c r="M7648">
        <v>5989</v>
      </c>
      <c r="N7648">
        <v>4329</v>
      </c>
      <c r="O7648">
        <v>106</v>
      </c>
      <c r="P7648">
        <v>10601</v>
      </c>
      <c r="Q7648">
        <v>2913</v>
      </c>
      <c r="R7648">
        <v>0</v>
      </c>
      <c r="S7648">
        <v>0</v>
      </c>
      <c r="T7648">
        <v>2913</v>
      </c>
      <c r="U7648">
        <v>8990</v>
      </c>
      <c r="V7648">
        <v>669</v>
      </c>
      <c r="W7648">
        <v>12245</v>
      </c>
      <c r="X7648">
        <v>12711</v>
      </c>
      <c r="Y7648">
        <v>0.39</v>
      </c>
      <c r="Z7648">
        <v>52</v>
      </c>
      <c r="AA7648">
        <v>22565</v>
      </c>
      <c r="AB7648">
        <v>44</v>
      </c>
      <c r="AC7648">
        <v>75.33</v>
      </c>
    </row>
    <row r="7649" spans="1:29" x14ac:dyDescent="0.3">
      <c r="A7649">
        <v>2017</v>
      </c>
      <c r="B7649">
        <v>9</v>
      </c>
      <c r="C7649" s="1">
        <v>42986</v>
      </c>
      <c r="D7649">
        <v>21800</v>
      </c>
      <c r="E7649">
        <v>349</v>
      </c>
      <c r="F7649">
        <v>39</v>
      </c>
      <c r="G7649">
        <v>270</v>
      </c>
      <c r="H7649">
        <v>203</v>
      </c>
      <c r="I7649">
        <v>3700</v>
      </c>
      <c r="J7649">
        <v>4212</v>
      </c>
      <c r="K7649">
        <v>26361</v>
      </c>
      <c r="L7649">
        <v>188</v>
      </c>
      <c r="M7649">
        <v>5997</v>
      </c>
      <c r="N7649">
        <v>4369</v>
      </c>
      <c r="O7649">
        <v>99</v>
      </c>
      <c r="P7649">
        <v>10653</v>
      </c>
      <c r="Q7649">
        <v>2876</v>
      </c>
      <c r="R7649">
        <v>0</v>
      </c>
      <c r="S7649">
        <v>0</v>
      </c>
      <c r="T7649">
        <v>2876</v>
      </c>
      <c r="U7649">
        <v>9000</v>
      </c>
      <c r="V7649">
        <v>690</v>
      </c>
      <c r="W7649">
        <v>12344</v>
      </c>
      <c r="X7649">
        <v>12832</v>
      </c>
      <c r="Y7649">
        <v>0.39</v>
      </c>
      <c r="Z7649">
        <v>51</v>
      </c>
      <c r="AA7649">
        <v>22661</v>
      </c>
      <c r="AB7649">
        <v>43</v>
      </c>
      <c r="AC7649">
        <v>75.239999999999995</v>
      </c>
    </row>
    <row r="7650" spans="1:29" x14ac:dyDescent="0.3">
      <c r="A7650">
        <v>2017</v>
      </c>
      <c r="B7650">
        <v>9</v>
      </c>
      <c r="C7650" s="1">
        <v>42987</v>
      </c>
      <c r="D7650">
        <v>22100</v>
      </c>
      <c r="E7650">
        <v>324</v>
      </c>
      <c r="F7650">
        <v>39</v>
      </c>
      <c r="G7650">
        <v>186</v>
      </c>
      <c r="H7650">
        <v>202</v>
      </c>
      <c r="I7650">
        <v>3730</v>
      </c>
      <c r="J7650">
        <v>4157</v>
      </c>
      <c r="K7650">
        <v>26581</v>
      </c>
      <c r="L7650">
        <v>178</v>
      </c>
      <c r="M7650">
        <v>5496</v>
      </c>
      <c r="N7650">
        <v>4367</v>
      </c>
      <c r="O7650">
        <v>92</v>
      </c>
      <c r="P7650">
        <v>10132</v>
      </c>
      <c r="Q7650">
        <v>2878</v>
      </c>
      <c r="R7650">
        <v>0</v>
      </c>
      <c r="S7650">
        <v>0</v>
      </c>
      <c r="T7650">
        <v>2878</v>
      </c>
      <c r="U7650">
        <v>9050</v>
      </c>
      <c r="V7650">
        <v>1204</v>
      </c>
      <c r="W7650">
        <v>12568</v>
      </c>
      <c r="X7650">
        <v>13571</v>
      </c>
      <c r="Y7650">
        <v>0.37</v>
      </c>
      <c r="Z7650">
        <v>49</v>
      </c>
      <c r="AA7650">
        <v>22851</v>
      </c>
      <c r="AB7650">
        <v>41</v>
      </c>
      <c r="AC7650">
        <v>75.12</v>
      </c>
    </row>
    <row r="7651" spans="1:29" x14ac:dyDescent="0.3">
      <c r="A7651">
        <v>2017</v>
      </c>
      <c r="B7651">
        <v>9</v>
      </c>
      <c r="C7651" s="1">
        <v>42988</v>
      </c>
      <c r="D7651">
        <v>22400</v>
      </c>
      <c r="E7651">
        <v>303</v>
      </c>
      <c r="F7651">
        <v>39</v>
      </c>
      <c r="G7651">
        <v>111</v>
      </c>
      <c r="H7651">
        <v>192</v>
      </c>
      <c r="I7651">
        <v>3820</v>
      </c>
      <c r="J7651">
        <v>4162</v>
      </c>
      <c r="K7651">
        <v>26865</v>
      </c>
      <c r="L7651">
        <v>167</v>
      </c>
      <c r="M7651">
        <v>5426</v>
      </c>
      <c r="N7651">
        <v>4363</v>
      </c>
      <c r="O7651">
        <v>95</v>
      </c>
      <c r="P7651">
        <v>10050</v>
      </c>
      <c r="Q7651">
        <v>2831</v>
      </c>
      <c r="R7651">
        <v>0</v>
      </c>
      <c r="S7651">
        <v>0</v>
      </c>
      <c r="T7651">
        <v>2831</v>
      </c>
      <c r="U7651">
        <v>9170</v>
      </c>
      <c r="V7651">
        <v>1441</v>
      </c>
      <c r="W7651">
        <v>12740</v>
      </c>
      <c r="X7651">
        <v>13983</v>
      </c>
      <c r="Y7651">
        <v>0.36</v>
      </c>
      <c r="Z7651">
        <v>48</v>
      </c>
      <c r="AA7651">
        <v>23045</v>
      </c>
      <c r="AB7651">
        <v>39</v>
      </c>
      <c r="AC7651">
        <v>74.98</v>
      </c>
    </row>
    <row r="7652" spans="1:29" x14ac:dyDescent="0.3">
      <c r="A7652">
        <v>2017</v>
      </c>
      <c r="B7652">
        <v>9</v>
      </c>
      <c r="C7652" s="1">
        <v>42989</v>
      </c>
      <c r="D7652">
        <v>22500</v>
      </c>
      <c r="E7652">
        <v>328</v>
      </c>
      <c r="F7652">
        <v>38</v>
      </c>
      <c r="G7652">
        <v>96</v>
      </c>
      <c r="H7652">
        <v>192</v>
      </c>
      <c r="I7652">
        <v>3820</v>
      </c>
      <c r="J7652">
        <v>4146</v>
      </c>
      <c r="K7652">
        <v>26974</v>
      </c>
      <c r="L7652">
        <v>166</v>
      </c>
      <c r="M7652">
        <v>5590</v>
      </c>
      <c r="N7652">
        <v>4291</v>
      </c>
      <c r="O7652">
        <v>102</v>
      </c>
      <c r="P7652">
        <v>10149</v>
      </c>
      <c r="Q7652">
        <v>2783</v>
      </c>
      <c r="R7652">
        <v>0</v>
      </c>
      <c r="S7652">
        <v>0</v>
      </c>
      <c r="T7652">
        <v>2783</v>
      </c>
      <c r="U7652">
        <v>9280</v>
      </c>
      <c r="V7652">
        <v>1469</v>
      </c>
      <c r="W7652">
        <v>12769</v>
      </c>
      <c r="X7652">
        <v>14042</v>
      </c>
      <c r="Y7652">
        <v>0.37</v>
      </c>
      <c r="Z7652">
        <v>48</v>
      </c>
      <c r="AA7652">
        <v>23154</v>
      </c>
      <c r="AB7652">
        <v>39</v>
      </c>
      <c r="AC7652">
        <v>74.849999999999994</v>
      </c>
    </row>
    <row r="7653" spans="1:29" x14ac:dyDescent="0.3">
      <c r="A7653">
        <v>2017</v>
      </c>
      <c r="B7653">
        <v>9</v>
      </c>
      <c r="C7653" s="1">
        <v>42990</v>
      </c>
      <c r="D7653">
        <v>22100</v>
      </c>
      <c r="E7653">
        <v>326</v>
      </c>
      <c r="F7653">
        <v>38</v>
      </c>
      <c r="G7653">
        <v>138</v>
      </c>
      <c r="H7653">
        <v>192</v>
      </c>
      <c r="I7653">
        <v>3740</v>
      </c>
      <c r="J7653">
        <v>4108</v>
      </c>
      <c r="K7653">
        <v>26534</v>
      </c>
      <c r="L7653">
        <v>167</v>
      </c>
      <c r="M7653">
        <v>5413</v>
      </c>
      <c r="N7653">
        <v>4275</v>
      </c>
      <c r="O7653">
        <v>102</v>
      </c>
      <c r="P7653">
        <v>9957</v>
      </c>
      <c r="Q7653">
        <v>2733</v>
      </c>
      <c r="R7653">
        <v>0</v>
      </c>
      <c r="S7653">
        <v>0</v>
      </c>
      <c r="T7653">
        <v>2733</v>
      </c>
      <c r="U7653">
        <v>9160</v>
      </c>
      <c r="V7653">
        <v>1535</v>
      </c>
      <c r="W7653">
        <v>12501</v>
      </c>
      <c r="X7653">
        <v>13844</v>
      </c>
      <c r="Y7653">
        <v>0.36</v>
      </c>
      <c r="Z7653">
        <v>48</v>
      </c>
      <c r="AA7653">
        <v>22794</v>
      </c>
      <c r="AB7653">
        <v>39</v>
      </c>
      <c r="AC7653">
        <v>74.739999999999995</v>
      </c>
    </row>
    <row r="7654" spans="1:29" x14ac:dyDescent="0.3">
      <c r="A7654">
        <v>2017</v>
      </c>
      <c r="B7654">
        <v>9</v>
      </c>
      <c r="C7654" s="1">
        <v>42991</v>
      </c>
      <c r="D7654">
        <v>21700</v>
      </c>
      <c r="E7654">
        <v>339</v>
      </c>
      <c r="F7654">
        <v>38</v>
      </c>
      <c r="G7654">
        <v>139</v>
      </c>
      <c r="H7654">
        <v>195</v>
      </c>
      <c r="I7654">
        <v>3610</v>
      </c>
      <c r="J7654">
        <v>3982</v>
      </c>
      <c r="K7654">
        <v>26021</v>
      </c>
      <c r="L7654">
        <v>166</v>
      </c>
      <c r="M7654">
        <v>5011</v>
      </c>
      <c r="N7654">
        <v>4289</v>
      </c>
      <c r="O7654">
        <v>102</v>
      </c>
      <c r="P7654">
        <v>9569</v>
      </c>
      <c r="Q7654">
        <v>2680</v>
      </c>
      <c r="R7654">
        <v>0</v>
      </c>
      <c r="S7654">
        <v>0</v>
      </c>
      <c r="T7654">
        <v>2680</v>
      </c>
      <c r="U7654">
        <v>9040</v>
      </c>
      <c r="V7654">
        <v>1711</v>
      </c>
      <c r="W7654">
        <v>12249</v>
      </c>
      <c r="X7654">
        <v>13772</v>
      </c>
      <c r="Y7654">
        <v>0.36</v>
      </c>
      <c r="Z7654">
        <v>47</v>
      </c>
      <c r="AA7654">
        <v>22411</v>
      </c>
      <c r="AB7654">
        <v>39</v>
      </c>
      <c r="AC7654">
        <v>74.63</v>
      </c>
    </row>
    <row r="7655" spans="1:29" x14ac:dyDescent="0.3">
      <c r="A7655">
        <v>2017</v>
      </c>
      <c r="B7655">
        <v>9</v>
      </c>
      <c r="C7655" s="1">
        <v>42992</v>
      </c>
      <c r="D7655">
        <v>22200</v>
      </c>
      <c r="E7655">
        <v>342</v>
      </c>
      <c r="F7655">
        <v>38</v>
      </c>
      <c r="G7655">
        <v>146</v>
      </c>
      <c r="H7655">
        <v>188</v>
      </c>
      <c r="I7655">
        <v>3620</v>
      </c>
      <c r="J7655">
        <v>3992</v>
      </c>
      <c r="K7655">
        <v>26534</v>
      </c>
      <c r="L7655">
        <v>168</v>
      </c>
      <c r="M7655">
        <v>5009</v>
      </c>
      <c r="N7655">
        <v>3939</v>
      </c>
      <c r="O7655">
        <v>112</v>
      </c>
      <c r="P7655">
        <v>9227</v>
      </c>
      <c r="Q7655">
        <v>2628</v>
      </c>
      <c r="R7655">
        <v>0</v>
      </c>
      <c r="S7655">
        <v>0</v>
      </c>
      <c r="T7655">
        <v>2628</v>
      </c>
      <c r="U7655">
        <v>8900</v>
      </c>
      <c r="V7655">
        <v>1956</v>
      </c>
      <c r="W7655">
        <v>12906</v>
      </c>
      <c r="X7655">
        <v>14678</v>
      </c>
      <c r="Y7655">
        <v>0.34</v>
      </c>
      <c r="Z7655">
        <v>45</v>
      </c>
      <c r="AA7655">
        <v>22914</v>
      </c>
      <c r="AB7655">
        <v>36</v>
      </c>
      <c r="AC7655">
        <v>74.489999999999995</v>
      </c>
    </row>
    <row r="7656" spans="1:29" x14ac:dyDescent="0.3">
      <c r="A7656">
        <v>2017</v>
      </c>
      <c r="B7656">
        <v>9</v>
      </c>
      <c r="C7656" s="1">
        <v>42993</v>
      </c>
      <c r="D7656">
        <v>22300</v>
      </c>
      <c r="E7656">
        <v>319</v>
      </c>
      <c r="F7656">
        <v>38</v>
      </c>
      <c r="G7656">
        <v>137</v>
      </c>
      <c r="H7656">
        <v>186</v>
      </c>
      <c r="I7656">
        <v>3500</v>
      </c>
      <c r="J7656">
        <v>3861</v>
      </c>
      <c r="K7656">
        <v>26480</v>
      </c>
      <c r="L7656">
        <v>163</v>
      </c>
      <c r="M7656">
        <v>4505</v>
      </c>
      <c r="N7656">
        <v>4276</v>
      </c>
      <c r="O7656">
        <v>107</v>
      </c>
      <c r="P7656">
        <v>9051</v>
      </c>
      <c r="Q7656">
        <v>2579</v>
      </c>
      <c r="R7656">
        <v>0</v>
      </c>
      <c r="S7656">
        <v>0</v>
      </c>
      <c r="T7656">
        <v>2579</v>
      </c>
      <c r="U7656">
        <v>8880</v>
      </c>
      <c r="V7656">
        <v>2013</v>
      </c>
      <c r="W7656">
        <v>13017</v>
      </c>
      <c r="X7656">
        <v>14850</v>
      </c>
      <c r="Y7656">
        <v>0.33</v>
      </c>
      <c r="Z7656">
        <v>44</v>
      </c>
      <c r="AA7656">
        <v>22980</v>
      </c>
      <c r="AB7656">
        <v>35</v>
      </c>
      <c r="AC7656">
        <v>74.349999999999994</v>
      </c>
    </row>
    <row r="7657" spans="1:29" x14ac:dyDescent="0.3">
      <c r="A7657">
        <v>2017</v>
      </c>
      <c r="B7657">
        <v>9</v>
      </c>
      <c r="C7657" s="1">
        <v>42994</v>
      </c>
      <c r="D7657">
        <v>22000</v>
      </c>
      <c r="E7657">
        <v>328</v>
      </c>
      <c r="F7657">
        <v>38</v>
      </c>
      <c r="G7657">
        <v>142</v>
      </c>
      <c r="H7657">
        <v>191</v>
      </c>
      <c r="I7657">
        <v>3420</v>
      </c>
      <c r="J7657">
        <v>3791</v>
      </c>
      <c r="K7657">
        <v>26119</v>
      </c>
      <c r="L7657">
        <v>166</v>
      </c>
      <c r="M7657">
        <v>4505</v>
      </c>
      <c r="N7657">
        <v>4275</v>
      </c>
      <c r="O7657">
        <v>104</v>
      </c>
      <c r="P7657">
        <v>9050</v>
      </c>
      <c r="Q7657">
        <v>2580</v>
      </c>
      <c r="R7657">
        <v>0</v>
      </c>
      <c r="S7657">
        <v>0</v>
      </c>
      <c r="T7657">
        <v>2580</v>
      </c>
      <c r="U7657">
        <v>8960</v>
      </c>
      <c r="V7657">
        <v>2024</v>
      </c>
      <c r="W7657">
        <v>12646</v>
      </c>
      <c r="X7657">
        <v>14489</v>
      </c>
      <c r="Y7657">
        <v>0.34</v>
      </c>
      <c r="Z7657">
        <v>45</v>
      </c>
      <c r="AA7657">
        <v>22699</v>
      </c>
      <c r="AB7657">
        <v>36</v>
      </c>
      <c r="AC7657">
        <v>74.23</v>
      </c>
    </row>
    <row r="7658" spans="1:29" x14ac:dyDescent="0.3">
      <c r="A7658">
        <v>2017</v>
      </c>
      <c r="B7658">
        <v>9</v>
      </c>
      <c r="C7658" s="1">
        <v>42995</v>
      </c>
      <c r="D7658">
        <v>21900</v>
      </c>
      <c r="E7658">
        <v>327</v>
      </c>
      <c r="F7658">
        <v>38</v>
      </c>
      <c r="G7658">
        <v>145</v>
      </c>
      <c r="H7658">
        <v>164</v>
      </c>
      <c r="I7658">
        <v>3350</v>
      </c>
      <c r="J7658">
        <v>3697</v>
      </c>
      <c r="K7658">
        <v>25924</v>
      </c>
      <c r="L7658">
        <v>166</v>
      </c>
      <c r="M7658">
        <v>4493</v>
      </c>
      <c r="N7658">
        <v>4274</v>
      </c>
      <c r="O7658">
        <v>105</v>
      </c>
      <c r="P7658">
        <v>9038</v>
      </c>
      <c r="Q7658">
        <v>2531</v>
      </c>
      <c r="R7658">
        <v>0</v>
      </c>
      <c r="S7658">
        <v>0</v>
      </c>
      <c r="T7658">
        <v>2531</v>
      </c>
      <c r="U7658">
        <v>8690</v>
      </c>
      <c r="V7658">
        <v>1704</v>
      </c>
      <c r="W7658">
        <v>12828</v>
      </c>
      <c r="X7658">
        <v>14355</v>
      </c>
      <c r="Y7658">
        <v>0.34</v>
      </c>
      <c r="Z7658">
        <v>45</v>
      </c>
      <c r="AA7658">
        <v>22574</v>
      </c>
      <c r="AB7658">
        <v>36</v>
      </c>
      <c r="AC7658">
        <v>74.13</v>
      </c>
    </row>
    <row r="7659" spans="1:29" x14ac:dyDescent="0.3">
      <c r="A7659">
        <v>2017</v>
      </c>
      <c r="B7659">
        <v>9</v>
      </c>
      <c r="C7659" s="1">
        <v>42996</v>
      </c>
      <c r="D7659">
        <v>21600</v>
      </c>
      <c r="E7659">
        <v>327</v>
      </c>
      <c r="F7659">
        <v>38</v>
      </c>
      <c r="G7659">
        <v>192</v>
      </c>
      <c r="H7659">
        <v>157</v>
      </c>
      <c r="I7659">
        <v>3270</v>
      </c>
      <c r="J7659">
        <v>3657</v>
      </c>
      <c r="K7659">
        <v>25584</v>
      </c>
      <c r="L7659">
        <v>147</v>
      </c>
      <c r="M7659">
        <v>4490</v>
      </c>
      <c r="N7659">
        <v>4268</v>
      </c>
      <c r="O7659">
        <v>101</v>
      </c>
      <c r="P7659">
        <v>9005</v>
      </c>
      <c r="Q7659">
        <v>2471</v>
      </c>
      <c r="R7659">
        <v>0</v>
      </c>
      <c r="S7659">
        <v>0</v>
      </c>
      <c r="T7659">
        <v>2471</v>
      </c>
      <c r="U7659">
        <v>6160</v>
      </c>
      <c r="V7659">
        <v>-795</v>
      </c>
      <c r="W7659">
        <v>15075</v>
      </c>
      <c r="X7659">
        <v>14107</v>
      </c>
      <c r="Y7659">
        <v>0.34</v>
      </c>
      <c r="Z7659">
        <v>45</v>
      </c>
      <c r="AA7659">
        <v>22314</v>
      </c>
      <c r="AB7659">
        <v>37</v>
      </c>
      <c r="AC7659">
        <v>74.040000000000006</v>
      </c>
    </row>
    <row r="7660" spans="1:29" x14ac:dyDescent="0.3">
      <c r="A7660">
        <v>2017</v>
      </c>
      <c r="B7660">
        <v>9</v>
      </c>
      <c r="C7660" s="1">
        <v>42997</v>
      </c>
      <c r="D7660">
        <v>21500</v>
      </c>
      <c r="E7660">
        <v>343</v>
      </c>
      <c r="F7660">
        <v>38</v>
      </c>
      <c r="G7660">
        <v>188</v>
      </c>
      <c r="H7660">
        <v>160</v>
      </c>
      <c r="I7660">
        <v>3060</v>
      </c>
      <c r="J7660">
        <v>3446</v>
      </c>
      <c r="K7660">
        <v>25289</v>
      </c>
      <c r="L7660">
        <v>166</v>
      </c>
      <c r="M7660">
        <v>4492</v>
      </c>
      <c r="N7660">
        <v>3506</v>
      </c>
      <c r="O7660">
        <v>85</v>
      </c>
      <c r="P7660">
        <v>8249</v>
      </c>
      <c r="Q7660">
        <v>2433</v>
      </c>
      <c r="R7660">
        <v>0</v>
      </c>
      <c r="S7660">
        <v>0</v>
      </c>
      <c r="T7660">
        <v>2433</v>
      </c>
      <c r="U7660">
        <v>4345</v>
      </c>
      <c r="V7660">
        <v>-2039</v>
      </c>
      <c r="W7660">
        <v>16817</v>
      </c>
      <c r="X7660">
        <v>14607</v>
      </c>
      <c r="Y7660">
        <v>0.32</v>
      </c>
      <c r="Z7660">
        <v>42</v>
      </c>
      <c r="AA7660">
        <v>22229</v>
      </c>
      <c r="AB7660">
        <v>34</v>
      </c>
      <c r="AC7660">
        <v>73.94</v>
      </c>
    </row>
    <row r="7661" spans="1:29" x14ac:dyDescent="0.3">
      <c r="A7661">
        <v>2017</v>
      </c>
      <c r="B7661">
        <v>9</v>
      </c>
      <c r="C7661" s="1">
        <v>42998</v>
      </c>
      <c r="D7661">
        <v>21200</v>
      </c>
      <c r="E7661">
        <v>331</v>
      </c>
      <c r="F7661">
        <v>38</v>
      </c>
      <c r="G7661">
        <v>185</v>
      </c>
      <c r="H7661">
        <v>162</v>
      </c>
      <c r="I7661">
        <v>2900</v>
      </c>
      <c r="J7661">
        <v>3285</v>
      </c>
      <c r="K7661">
        <v>24816</v>
      </c>
      <c r="L7661">
        <v>167</v>
      </c>
      <c r="M7661">
        <v>4489</v>
      </c>
      <c r="N7661">
        <v>3508</v>
      </c>
      <c r="O7661">
        <v>93</v>
      </c>
      <c r="P7661">
        <v>8256</v>
      </c>
      <c r="Q7661">
        <v>2416</v>
      </c>
      <c r="R7661">
        <v>0</v>
      </c>
      <c r="S7661">
        <v>0</v>
      </c>
      <c r="T7661">
        <v>2416</v>
      </c>
      <c r="U7661">
        <v>4164</v>
      </c>
      <c r="V7661">
        <v>-2378</v>
      </c>
      <c r="W7661">
        <v>16690</v>
      </c>
      <c r="X7661">
        <v>14143</v>
      </c>
      <c r="Y7661">
        <v>0.32</v>
      </c>
      <c r="Z7661">
        <v>43</v>
      </c>
      <c r="AA7661">
        <v>21916</v>
      </c>
      <c r="AB7661">
        <v>35</v>
      </c>
      <c r="AC7661">
        <v>73.86</v>
      </c>
    </row>
    <row r="7662" spans="1:29" x14ac:dyDescent="0.3">
      <c r="A7662">
        <v>2017</v>
      </c>
      <c r="B7662">
        <v>9</v>
      </c>
      <c r="C7662" s="1">
        <v>42999</v>
      </c>
      <c r="D7662">
        <v>20700</v>
      </c>
      <c r="E7662">
        <v>315</v>
      </c>
      <c r="F7662">
        <v>38</v>
      </c>
      <c r="G7662">
        <v>190</v>
      </c>
      <c r="H7662">
        <v>169</v>
      </c>
      <c r="I7662">
        <v>2730</v>
      </c>
      <c r="J7662">
        <v>3127</v>
      </c>
      <c r="K7662">
        <v>24142</v>
      </c>
      <c r="L7662">
        <v>166</v>
      </c>
      <c r="M7662">
        <v>4498</v>
      </c>
      <c r="N7662">
        <v>3516</v>
      </c>
      <c r="O7662">
        <v>105</v>
      </c>
      <c r="P7662">
        <v>8285</v>
      </c>
      <c r="Q7662">
        <v>2365</v>
      </c>
      <c r="R7662">
        <v>0</v>
      </c>
      <c r="S7662">
        <v>0</v>
      </c>
      <c r="T7662">
        <v>2365</v>
      </c>
      <c r="U7662">
        <v>4359</v>
      </c>
      <c r="V7662">
        <v>-2337</v>
      </c>
      <c r="W7662">
        <v>15994</v>
      </c>
      <c r="X7662">
        <v>13492</v>
      </c>
      <c r="Y7662">
        <v>0.33</v>
      </c>
      <c r="Z7662">
        <v>44</v>
      </c>
      <c r="AA7662">
        <v>21412</v>
      </c>
      <c r="AB7662">
        <v>37</v>
      </c>
      <c r="AC7662">
        <v>73.81</v>
      </c>
    </row>
    <row r="7663" spans="1:29" x14ac:dyDescent="0.3">
      <c r="A7663">
        <v>2017</v>
      </c>
      <c r="B7663">
        <v>9</v>
      </c>
      <c r="C7663" s="1">
        <v>43000</v>
      </c>
      <c r="D7663">
        <v>20900</v>
      </c>
      <c r="E7663">
        <v>309</v>
      </c>
      <c r="F7663">
        <v>36</v>
      </c>
      <c r="G7663">
        <v>181</v>
      </c>
      <c r="H7663">
        <v>178</v>
      </c>
      <c r="I7663">
        <v>2620</v>
      </c>
      <c r="J7663">
        <v>3015</v>
      </c>
      <c r="K7663">
        <v>24224</v>
      </c>
      <c r="L7663">
        <v>165</v>
      </c>
      <c r="M7663">
        <v>4496</v>
      </c>
      <c r="N7663">
        <v>3508</v>
      </c>
      <c r="O7663">
        <v>104</v>
      </c>
      <c r="P7663">
        <v>8273</v>
      </c>
      <c r="Q7663">
        <v>2307</v>
      </c>
      <c r="R7663">
        <v>0</v>
      </c>
      <c r="S7663">
        <v>0</v>
      </c>
      <c r="T7663">
        <v>2307</v>
      </c>
      <c r="U7663">
        <v>6780</v>
      </c>
      <c r="V7663">
        <v>23</v>
      </c>
      <c r="W7663">
        <v>13783</v>
      </c>
      <c r="X7663">
        <v>13644</v>
      </c>
      <c r="Y7663">
        <v>0.33</v>
      </c>
      <c r="Z7663">
        <v>44</v>
      </c>
      <c r="AA7663">
        <v>21604</v>
      </c>
      <c r="AB7663">
        <v>37</v>
      </c>
      <c r="AC7663">
        <v>73.77</v>
      </c>
    </row>
    <row r="7664" spans="1:29" x14ac:dyDescent="0.3">
      <c r="A7664">
        <v>2017</v>
      </c>
      <c r="B7664">
        <v>9</v>
      </c>
      <c r="C7664" s="1">
        <v>43001</v>
      </c>
      <c r="D7664">
        <v>20900</v>
      </c>
      <c r="E7664">
        <v>312</v>
      </c>
      <c r="F7664">
        <v>35</v>
      </c>
      <c r="G7664">
        <v>190</v>
      </c>
      <c r="H7664">
        <v>173</v>
      </c>
      <c r="I7664">
        <v>2560</v>
      </c>
      <c r="J7664">
        <v>2958</v>
      </c>
      <c r="K7664">
        <v>24170</v>
      </c>
      <c r="L7664">
        <v>165</v>
      </c>
      <c r="M7664">
        <v>4497</v>
      </c>
      <c r="N7664">
        <v>3502</v>
      </c>
      <c r="O7664">
        <v>100</v>
      </c>
      <c r="P7664">
        <v>8265</v>
      </c>
      <c r="Q7664">
        <v>2325</v>
      </c>
      <c r="R7664">
        <v>0</v>
      </c>
      <c r="S7664">
        <v>0</v>
      </c>
      <c r="T7664">
        <v>2325</v>
      </c>
      <c r="U7664">
        <v>8590</v>
      </c>
      <c r="V7664">
        <v>1772</v>
      </c>
      <c r="W7664">
        <v>11971</v>
      </c>
      <c r="X7664">
        <v>13581</v>
      </c>
      <c r="Y7664">
        <v>0.33</v>
      </c>
      <c r="Z7664">
        <v>44</v>
      </c>
      <c r="AA7664">
        <v>21610</v>
      </c>
      <c r="AB7664">
        <v>37</v>
      </c>
      <c r="AC7664">
        <v>73.72</v>
      </c>
    </row>
    <row r="7665" spans="1:29" x14ac:dyDescent="0.3">
      <c r="A7665">
        <v>2017</v>
      </c>
      <c r="B7665">
        <v>9</v>
      </c>
      <c r="C7665" s="1">
        <v>43002</v>
      </c>
      <c r="D7665">
        <v>20600</v>
      </c>
      <c r="E7665">
        <v>306</v>
      </c>
      <c r="F7665">
        <v>35</v>
      </c>
      <c r="G7665">
        <v>176</v>
      </c>
      <c r="H7665">
        <v>185</v>
      </c>
      <c r="I7665">
        <v>2380</v>
      </c>
      <c r="J7665">
        <v>2776</v>
      </c>
      <c r="K7665">
        <v>23682</v>
      </c>
      <c r="L7665">
        <v>165</v>
      </c>
      <c r="M7665">
        <v>4496</v>
      </c>
      <c r="N7665">
        <v>3498</v>
      </c>
      <c r="O7665">
        <v>98</v>
      </c>
      <c r="P7665">
        <v>8257</v>
      </c>
      <c r="Q7665">
        <v>2279</v>
      </c>
      <c r="R7665">
        <v>0</v>
      </c>
      <c r="S7665">
        <v>0</v>
      </c>
      <c r="T7665">
        <v>2279</v>
      </c>
      <c r="U7665">
        <v>8290</v>
      </c>
      <c r="V7665">
        <v>1327</v>
      </c>
      <c r="W7665">
        <v>11978</v>
      </c>
      <c r="X7665">
        <v>13146</v>
      </c>
      <c r="Y7665">
        <v>0.34</v>
      </c>
      <c r="Z7665">
        <v>44</v>
      </c>
      <c r="AA7665">
        <v>21302</v>
      </c>
      <c r="AB7665">
        <v>38</v>
      </c>
      <c r="AC7665">
        <v>73.7</v>
      </c>
    </row>
    <row r="7666" spans="1:29" x14ac:dyDescent="0.3">
      <c r="A7666">
        <v>2017</v>
      </c>
      <c r="B7666">
        <v>9</v>
      </c>
      <c r="C7666" s="1">
        <v>43003</v>
      </c>
      <c r="D7666">
        <v>20500</v>
      </c>
      <c r="E7666">
        <v>327</v>
      </c>
      <c r="F7666">
        <v>35</v>
      </c>
      <c r="G7666">
        <v>238</v>
      </c>
      <c r="H7666">
        <v>192</v>
      </c>
      <c r="I7666">
        <v>2280</v>
      </c>
      <c r="J7666">
        <v>2745</v>
      </c>
      <c r="K7666">
        <v>23572</v>
      </c>
      <c r="L7666">
        <v>150</v>
      </c>
      <c r="M7666">
        <v>4993</v>
      </c>
      <c r="N7666">
        <v>3497</v>
      </c>
      <c r="O7666">
        <v>74</v>
      </c>
      <c r="P7666">
        <v>8713</v>
      </c>
      <c r="Q7666">
        <v>2239</v>
      </c>
      <c r="R7666">
        <v>0</v>
      </c>
      <c r="S7666">
        <v>0</v>
      </c>
      <c r="T7666">
        <v>2239</v>
      </c>
      <c r="U7666">
        <v>5990</v>
      </c>
      <c r="V7666">
        <v>-1434</v>
      </c>
      <c r="W7666">
        <v>14210</v>
      </c>
      <c r="X7666">
        <v>12620</v>
      </c>
      <c r="Y7666">
        <v>0.36</v>
      </c>
      <c r="Z7666">
        <v>46</v>
      </c>
      <c r="AA7666">
        <v>21292</v>
      </c>
      <c r="AB7666">
        <v>41</v>
      </c>
      <c r="AC7666">
        <v>73.709999999999994</v>
      </c>
    </row>
    <row r="7667" spans="1:29" x14ac:dyDescent="0.3">
      <c r="A7667">
        <v>2017</v>
      </c>
      <c r="B7667">
        <v>9</v>
      </c>
      <c r="C7667" s="1">
        <v>43004</v>
      </c>
      <c r="D7667">
        <v>20400</v>
      </c>
      <c r="E7667">
        <v>335</v>
      </c>
      <c r="F7667">
        <v>34</v>
      </c>
      <c r="G7667">
        <v>810</v>
      </c>
      <c r="H7667">
        <v>192</v>
      </c>
      <c r="I7667">
        <v>2100</v>
      </c>
      <c r="J7667">
        <v>3137</v>
      </c>
      <c r="K7667">
        <v>23872</v>
      </c>
      <c r="L7667">
        <v>118</v>
      </c>
      <c r="M7667">
        <v>5989</v>
      </c>
      <c r="N7667">
        <v>3510</v>
      </c>
      <c r="O7667">
        <v>31</v>
      </c>
      <c r="P7667">
        <v>9647</v>
      </c>
      <c r="Q7667">
        <v>2232</v>
      </c>
      <c r="R7667">
        <v>0</v>
      </c>
      <c r="S7667">
        <v>0</v>
      </c>
      <c r="T7667">
        <v>2232</v>
      </c>
      <c r="U7667">
        <v>4099</v>
      </c>
      <c r="V7667">
        <v>-3863</v>
      </c>
      <c r="W7667">
        <v>16011</v>
      </c>
      <c r="X7667">
        <v>11992</v>
      </c>
      <c r="Y7667">
        <v>0.4</v>
      </c>
      <c r="Z7667">
        <v>50</v>
      </c>
      <c r="AA7667">
        <v>21772</v>
      </c>
      <c r="AB7667">
        <v>45</v>
      </c>
      <c r="AC7667">
        <v>73.75</v>
      </c>
    </row>
    <row r="7668" spans="1:29" x14ac:dyDescent="0.3">
      <c r="A7668">
        <v>2017</v>
      </c>
      <c r="B7668">
        <v>9</v>
      </c>
      <c r="C7668" s="1">
        <v>43005</v>
      </c>
      <c r="D7668">
        <v>20400</v>
      </c>
      <c r="E7668">
        <v>332</v>
      </c>
      <c r="F7668">
        <v>34</v>
      </c>
      <c r="G7668">
        <v>1384</v>
      </c>
      <c r="H7668">
        <v>206</v>
      </c>
      <c r="I7668">
        <v>2020</v>
      </c>
      <c r="J7668">
        <v>3644</v>
      </c>
      <c r="K7668">
        <v>24376</v>
      </c>
      <c r="L7668">
        <v>150</v>
      </c>
      <c r="M7668">
        <v>7199</v>
      </c>
      <c r="N7668">
        <v>3511</v>
      </c>
      <c r="O7668">
        <v>68</v>
      </c>
      <c r="P7668">
        <v>10927</v>
      </c>
      <c r="Q7668">
        <v>2181</v>
      </c>
      <c r="R7668">
        <v>0</v>
      </c>
      <c r="S7668">
        <v>0</v>
      </c>
      <c r="T7668">
        <v>2181</v>
      </c>
      <c r="U7668">
        <v>3882</v>
      </c>
      <c r="V7668">
        <v>-4820</v>
      </c>
      <c r="W7668">
        <v>16239</v>
      </c>
      <c r="X7668">
        <v>11267</v>
      </c>
      <c r="Y7668">
        <v>0.44</v>
      </c>
      <c r="Z7668">
        <v>54</v>
      </c>
      <c r="AA7668">
        <v>22356</v>
      </c>
      <c r="AB7668">
        <v>50</v>
      </c>
      <c r="AC7668">
        <v>73.83</v>
      </c>
    </row>
    <row r="7669" spans="1:29" x14ac:dyDescent="0.3">
      <c r="A7669">
        <v>2017</v>
      </c>
      <c r="B7669">
        <v>9</v>
      </c>
      <c r="C7669" s="1">
        <v>43006</v>
      </c>
      <c r="D7669">
        <v>20400</v>
      </c>
      <c r="E7669">
        <v>347</v>
      </c>
      <c r="F7669">
        <v>34</v>
      </c>
      <c r="G7669">
        <v>1538</v>
      </c>
      <c r="H7669">
        <v>197</v>
      </c>
      <c r="I7669">
        <v>1990</v>
      </c>
      <c r="J7669">
        <v>3758</v>
      </c>
      <c r="K7669">
        <v>24505</v>
      </c>
      <c r="L7669">
        <v>166</v>
      </c>
      <c r="M7669">
        <v>7166</v>
      </c>
      <c r="N7669">
        <v>4358</v>
      </c>
      <c r="O7669">
        <v>80</v>
      </c>
      <c r="P7669">
        <v>11769</v>
      </c>
      <c r="Q7669">
        <v>2198</v>
      </c>
      <c r="R7669">
        <v>0</v>
      </c>
      <c r="S7669">
        <v>0</v>
      </c>
      <c r="T7669">
        <v>2198</v>
      </c>
      <c r="U7669">
        <v>4228</v>
      </c>
      <c r="V7669">
        <v>-5211</v>
      </c>
      <c r="W7669">
        <v>15903</v>
      </c>
      <c r="X7669">
        <v>10538</v>
      </c>
      <c r="Y7669">
        <v>0.47</v>
      </c>
      <c r="Z7669">
        <v>57</v>
      </c>
      <c r="AA7669">
        <v>22515</v>
      </c>
      <c r="AB7669">
        <v>53</v>
      </c>
      <c r="AC7669">
        <v>73.95</v>
      </c>
    </row>
    <row r="7670" spans="1:29" x14ac:dyDescent="0.3">
      <c r="A7670">
        <v>2017</v>
      </c>
      <c r="B7670">
        <v>9</v>
      </c>
      <c r="C7670" s="1">
        <v>43007</v>
      </c>
      <c r="D7670">
        <v>20500</v>
      </c>
      <c r="E7670">
        <v>335</v>
      </c>
      <c r="F7670">
        <v>33</v>
      </c>
      <c r="G7670">
        <v>1000</v>
      </c>
      <c r="H7670">
        <v>175</v>
      </c>
      <c r="I7670">
        <v>2020</v>
      </c>
      <c r="J7670">
        <v>3228</v>
      </c>
      <c r="K7670">
        <v>24063</v>
      </c>
      <c r="L7670">
        <v>166</v>
      </c>
      <c r="M7670">
        <v>6664</v>
      </c>
      <c r="N7670">
        <v>4365</v>
      </c>
      <c r="O7670">
        <v>93</v>
      </c>
      <c r="P7670">
        <v>11288</v>
      </c>
      <c r="Q7670">
        <v>2136</v>
      </c>
      <c r="R7670">
        <v>0</v>
      </c>
      <c r="S7670">
        <v>0</v>
      </c>
      <c r="T7670">
        <v>2136</v>
      </c>
      <c r="U7670">
        <v>6620</v>
      </c>
      <c r="V7670">
        <v>-2829</v>
      </c>
      <c r="W7670">
        <v>13617</v>
      </c>
      <c r="X7670">
        <v>10639</v>
      </c>
      <c r="Y7670">
        <v>0.46</v>
      </c>
      <c r="Z7670">
        <v>56</v>
      </c>
      <c r="AA7670">
        <v>22043</v>
      </c>
      <c r="AB7670">
        <v>52</v>
      </c>
      <c r="AC7670">
        <v>74.05</v>
      </c>
    </row>
    <row r="7671" spans="1:29" x14ac:dyDescent="0.3">
      <c r="A7671">
        <v>2017</v>
      </c>
      <c r="B7671">
        <v>9</v>
      </c>
      <c r="C7671" s="1">
        <v>43008</v>
      </c>
      <c r="D7671">
        <v>20400</v>
      </c>
      <c r="E7671">
        <v>302</v>
      </c>
      <c r="F7671">
        <v>33</v>
      </c>
      <c r="G7671">
        <v>500</v>
      </c>
      <c r="H7671">
        <v>158</v>
      </c>
      <c r="I7671">
        <v>2100</v>
      </c>
      <c r="J7671">
        <v>2791</v>
      </c>
      <c r="K7671">
        <v>23493</v>
      </c>
      <c r="L7671">
        <v>166</v>
      </c>
      <c r="M7671">
        <v>6364</v>
      </c>
      <c r="N7671">
        <v>4373</v>
      </c>
      <c r="O7671">
        <v>97</v>
      </c>
      <c r="P7671">
        <v>11000</v>
      </c>
      <c r="Q7671">
        <v>2136</v>
      </c>
      <c r="R7671">
        <v>0</v>
      </c>
      <c r="S7671">
        <v>0</v>
      </c>
      <c r="T7671">
        <v>2136</v>
      </c>
      <c r="U7671">
        <v>8010</v>
      </c>
      <c r="V7671">
        <v>-1588</v>
      </c>
      <c r="W7671">
        <v>12094</v>
      </c>
      <c r="X7671">
        <v>10357</v>
      </c>
      <c r="Y7671">
        <v>0.46</v>
      </c>
      <c r="Z7671">
        <v>56</v>
      </c>
      <c r="AA7671">
        <v>21393</v>
      </c>
      <c r="AB7671">
        <v>52</v>
      </c>
      <c r="AC7671">
        <v>74.17</v>
      </c>
    </row>
    <row r="7672" spans="1:29" x14ac:dyDescent="0.3">
      <c r="A7672">
        <v>2017</v>
      </c>
      <c r="B7672">
        <v>10</v>
      </c>
      <c r="C7672" s="1">
        <v>43009</v>
      </c>
      <c r="D7672">
        <v>20100</v>
      </c>
      <c r="E7672">
        <v>255</v>
      </c>
      <c r="F7672">
        <v>37</v>
      </c>
      <c r="G7672">
        <v>374</v>
      </c>
      <c r="H7672">
        <v>142</v>
      </c>
      <c r="I7672">
        <v>2220</v>
      </c>
      <c r="J7672">
        <v>2773</v>
      </c>
      <c r="K7672">
        <v>23127</v>
      </c>
      <c r="L7672">
        <v>166</v>
      </c>
      <c r="M7672">
        <v>6672</v>
      </c>
      <c r="N7672">
        <v>4376</v>
      </c>
      <c r="O7672">
        <v>101</v>
      </c>
      <c r="P7672">
        <v>11316</v>
      </c>
      <c r="Q7672">
        <v>2145</v>
      </c>
      <c r="R7672">
        <v>0</v>
      </c>
      <c r="S7672">
        <v>0</v>
      </c>
      <c r="T7672">
        <v>2145</v>
      </c>
      <c r="U7672">
        <v>3120</v>
      </c>
      <c r="V7672">
        <v>-6818</v>
      </c>
      <c r="W7672">
        <v>16634</v>
      </c>
      <c r="X7672">
        <v>9666</v>
      </c>
      <c r="Y7672">
        <v>0.48</v>
      </c>
      <c r="Z7672">
        <v>58</v>
      </c>
      <c r="AA7672">
        <v>20907</v>
      </c>
      <c r="AB7672">
        <v>54</v>
      </c>
      <c r="AC7672">
        <v>74.319999999999993</v>
      </c>
    </row>
    <row r="7673" spans="1:29" x14ac:dyDescent="0.3">
      <c r="A7673">
        <v>2017</v>
      </c>
      <c r="B7673">
        <v>10</v>
      </c>
      <c r="C7673" s="1">
        <v>43010</v>
      </c>
      <c r="D7673">
        <v>19800</v>
      </c>
      <c r="E7673">
        <v>230</v>
      </c>
      <c r="F7673">
        <v>37</v>
      </c>
      <c r="G7673">
        <v>211</v>
      </c>
      <c r="H7673">
        <v>140</v>
      </c>
      <c r="I7673">
        <v>2300</v>
      </c>
      <c r="J7673">
        <v>2688</v>
      </c>
      <c r="K7673">
        <v>22718</v>
      </c>
      <c r="L7673">
        <v>147</v>
      </c>
      <c r="M7673">
        <v>6669</v>
      </c>
      <c r="N7673">
        <v>4363</v>
      </c>
      <c r="O7673">
        <v>89</v>
      </c>
      <c r="P7673">
        <v>11267</v>
      </c>
      <c r="Q7673">
        <v>2093</v>
      </c>
      <c r="R7673">
        <v>0</v>
      </c>
      <c r="S7673">
        <v>0</v>
      </c>
      <c r="T7673">
        <v>2093</v>
      </c>
      <c r="U7673">
        <v>3600</v>
      </c>
      <c r="V7673">
        <v>-6339</v>
      </c>
      <c r="W7673">
        <v>15844</v>
      </c>
      <c r="X7673">
        <v>9359</v>
      </c>
      <c r="Y7673">
        <v>0.49</v>
      </c>
      <c r="Z7673">
        <v>59</v>
      </c>
      <c r="AA7673">
        <v>20418</v>
      </c>
      <c r="AB7673">
        <v>54</v>
      </c>
      <c r="AC7673">
        <v>74.489999999999995</v>
      </c>
    </row>
    <row r="7674" spans="1:29" x14ac:dyDescent="0.3">
      <c r="A7674">
        <v>2017</v>
      </c>
      <c r="B7674">
        <v>10</v>
      </c>
      <c r="C7674" s="1">
        <v>43011</v>
      </c>
      <c r="D7674">
        <v>19400</v>
      </c>
      <c r="E7674">
        <v>245</v>
      </c>
      <c r="F7674">
        <v>37</v>
      </c>
      <c r="G7674">
        <v>252</v>
      </c>
      <c r="H7674">
        <v>132</v>
      </c>
      <c r="I7674">
        <v>2330</v>
      </c>
      <c r="J7674">
        <v>2751</v>
      </c>
      <c r="K7674">
        <v>22396</v>
      </c>
      <c r="L7674">
        <v>120</v>
      </c>
      <c r="M7674">
        <v>1992</v>
      </c>
      <c r="N7674">
        <v>4378</v>
      </c>
      <c r="O7674">
        <v>91</v>
      </c>
      <c r="P7674">
        <v>6581</v>
      </c>
      <c r="Q7674">
        <v>2038</v>
      </c>
      <c r="R7674">
        <v>0</v>
      </c>
      <c r="S7674">
        <v>0</v>
      </c>
      <c r="T7674">
        <v>2038</v>
      </c>
      <c r="U7674">
        <v>3940</v>
      </c>
      <c r="V7674">
        <v>-1214</v>
      </c>
      <c r="W7674">
        <v>15135</v>
      </c>
      <c r="X7674">
        <v>13778</v>
      </c>
      <c r="Y7674">
        <v>0.28000000000000003</v>
      </c>
      <c r="Z7674">
        <v>38</v>
      </c>
      <c r="AA7674">
        <v>20066</v>
      </c>
      <c r="AB7674">
        <v>31</v>
      </c>
      <c r="AC7674">
        <v>74.400000000000006</v>
      </c>
    </row>
    <row r="7675" spans="1:29" x14ac:dyDescent="0.3">
      <c r="A7675">
        <v>2017</v>
      </c>
      <c r="B7675">
        <v>10</v>
      </c>
      <c r="C7675" s="1">
        <v>43012</v>
      </c>
      <c r="D7675">
        <v>18700</v>
      </c>
      <c r="E7675">
        <v>238</v>
      </c>
      <c r="F7675">
        <v>37</v>
      </c>
      <c r="G7675">
        <v>370</v>
      </c>
      <c r="H7675">
        <v>123</v>
      </c>
      <c r="I7675">
        <v>2270</v>
      </c>
      <c r="J7675">
        <v>2800</v>
      </c>
      <c r="K7675">
        <v>21738</v>
      </c>
      <c r="L7675">
        <v>154</v>
      </c>
      <c r="M7675">
        <v>0</v>
      </c>
      <c r="N7675">
        <v>4387</v>
      </c>
      <c r="O7675">
        <v>86</v>
      </c>
      <c r="P7675">
        <v>4627</v>
      </c>
      <c r="Q7675">
        <v>2043</v>
      </c>
      <c r="R7675">
        <v>0</v>
      </c>
      <c r="S7675">
        <v>0</v>
      </c>
      <c r="T7675">
        <v>2043</v>
      </c>
      <c r="U7675">
        <v>3830</v>
      </c>
      <c r="V7675">
        <v>676</v>
      </c>
      <c r="W7675">
        <v>14536</v>
      </c>
      <c r="X7675">
        <v>15069</v>
      </c>
      <c r="Y7675">
        <v>0.2</v>
      </c>
      <c r="Z7675">
        <v>31</v>
      </c>
      <c r="AA7675">
        <v>19468</v>
      </c>
      <c r="AB7675">
        <v>23</v>
      </c>
      <c r="AC7675">
        <v>74.25</v>
      </c>
    </row>
    <row r="7676" spans="1:29" x14ac:dyDescent="0.3">
      <c r="A7676">
        <v>2017</v>
      </c>
      <c r="B7676">
        <v>10</v>
      </c>
      <c r="C7676" s="1">
        <v>43013</v>
      </c>
      <c r="D7676">
        <v>17500</v>
      </c>
      <c r="E7676">
        <v>235</v>
      </c>
      <c r="F7676">
        <v>37</v>
      </c>
      <c r="G7676">
        <v>904</v>
      </c>
      <c r="H7676">
        <v>108</v>
      </c>
      <c r="I7676">
        <v>2260</v>
      </c>
      <c r="J7676">
        <v>3309</v>
      </c>
      <c r="K7676">
        <v>21044</v>
      </c>
      <c r="L7676">
        <v>168</v>
      </c>
      <c r="M7676">
        <v>233</v>
      </c>
      <c r="N7676">
        <v>4392</v>
      </c>
      <c r="O7676">
        <v>101</v>
      </c>
      <c r="P7676">
        <v>4894</v>
      </c>
      <c r="Q7676">
        <v>1988</v>
      </c>
      <c r="R7676">
        <v>0</v>
      </c>
      <c r="S7676">
        <v>0</v>
      </c>
      <c r="T7676">
        <v>1988</v>
      </c>
      <c r="U7676">
        <v>3650</v>
      </c>
      <c r="V7676">
        <v>773</v>
      </c>
      <c r="W7676">
        <v>13528</v>
      </c>
      <c r="X7676">
        <v>14162</v>
      </c>
      <c r="Y7676">
        <v>0.22</v>
      </c>
      <c r="Z7676">
        <v>33</v>
      </c>
      <c r="AA7676">
        <v>18784</v>
      </c>
      <c r="AB7676">
        <v>25</v>
      </c>
      <c r="AC7676">
        <v>74.16</v>
      </c>
    </row>
    <row r="7677" spans="1:29" x14ac:dyDescent="0.3">
      <c r="A7677">
        <v>2017</v>
      </c>
      <c r="B7677">
        <v>10</v>
      </c>
      <c r="C7677" s="1">
        <v>43014</v>
      </c>
      <c r="D7677">
        <v>16300</v>
      </c>
      <c r="E7677">
        <v>224</v>
      </c>
      <c r="F7677">
        <v>37</v>
      </c>
      <c r="G7677">
        <v>979</v>
      </c>
      <c r="H7677">
        <v>108</v>
      </c>
      <c r="I7677">
        <v>2270</v>
      </c>
      <c r="J7677">
        <v>3394</v>
      </c>
      <c r="K7677">
        <v>19918</v>
      </c>
      <c r="L7677">
        <v>166</v>
      </c>
      <c r="M7677">
        <v>2996</v>
      </c>
      <c r="N7677">
        <v>4386</v>
      </c>
      <c r="O7677">
        <v>101</v>
      </c>
      <c r="P7677">
        <v>7649</v>
      </c>
      <c r="Q7677">
        <v>1985</v>
      </c>
      <c r="R7677">
        <v>0</v>
      </c>
      <c r="S7677">
        <v>0</v>
      </c>
      <c r="T7677">
        <v>1985</v>
      </c>
      <c r="U7677">
        <v>3070</v>
      </c>
      <c r="V7677">
        <v>-2476</v>
      </c>
      <c r="W7677">
        <v>12898</v>
      </c>
      <c r="X7677">
        <v>10283</v>
      </c>
      <c r="Y7677">
        <v>0.37</v>
      </c>
      <c r="Z7677">
        <v>48</v>
      </c>
      <c r="AA7677">
        <v>17648</v>
      </c>
      <c r="AB7677">
        <v>42</v>
      </c>
      <c r="AC7677">
        <v>74.27</v>
      </c>
    </row>
    <row r="7678" spans="1:29" x14ac:dyDescent="0.3">
      <c r="A7678">
        <v>2017</v>
      </c>
      <c r="B7678">
        <v>10</v>
      </c>
      <c r="C7678" s="1">
        <v>43015</v>
      </c>
      <c r="D7678">
        <v>14900</v>
      </c>
      <c r="E7678">
        <v>218</v>
      </c>
      <c r="F7678">
        <v>37</v>
      </c>
      <c r="G7678">
        <v>953</v>
      </c>
      <c r="H7678">
        <v>123</v>
      </c>
      <c r="I7678">
        <v>2380</v>
      </c>
      <c r="J7678">
        <v>3493</v>
      </c>
      <c r="K7678">
        <v>18611</v>
      </c>
      <c r="L7678">
        <v>166</v>
      </c>
      <c r="M7678">
        <v>2989</v>
      </c>
      <c r="N7678">
        <v>4379</v>
      </c>
      <c r="O7678">
        <v>112</v>
      </c>
      <c r="P7678">
        <v>7647</v>
      </c>
      <c r="Q7678">
        <v>1935</v>
      </c>
      <c r="R7678">
        <v>0</v>
      </c>
      <c r="S7678">
        <v>0</v>
      </c>
      <c r="T7678">
        <v>1935</v>
      </c>
      <c r="U7678">
        <v>2600</v>
      </c>
      <c r="V7678">
        <v>-2812</v>
      </c>
      <c r="W7678">
        <v>11976</v>
      </c>
      <c r="X7678">
        <v>9029</v>
      </c>
      <c r="Y7678">
        <v>0.4</v>
      </c>
      <c r="Z7678">
        <v>51</v>
      </c>
      <c r="AA7678">
        <v>16231</v>
      </c>
      <c r="AB7678">
        <v>44</v>
      </c>
      <c r="AC7678">
        <v>74.47</v>
      </c>
    </row>
    <row r="7679" spans="1:29" x14ac:dyDescent="0.3">
      <c r="A7679">
        <v>2017</v>
      </c>
      <c r="B7679">
        <v>10</v>
      </c>
      <c r="C7679" s="1">
        <v>43016</v>
      </c>
      <c r="D7679">
        <v>14200</v>
      </c>
      <c r="E7679">
        <v>206</v>
      </c>
      <c r="F7679">
        <v>37</v>
      </c>
      <c r="G7679">
        <v>549</v>
      </c>
      <c r="H7679">
        <v>123</v>
      </c>
      <c r="I7679">
        <v>2650</v>
      </c>
      <c r="J7679">
        <v>3359</v>
      </c>
      <c r="K7679">
        <v>17765</v>
      </c>
      <c r="L7679">
        <v>167</v>
      </c>
      <c r="M7679">
        <v>998</v>
      </c>
      <c r="N7679">
        <v>4397</v>
      </c>
      <c r="O7679">
        <v>110</v>
      </c>
      <c r="P7679">
        <v>5672</v>
      </c>
      <c r="Q7679">
        <v>1934</v>
      </c>
      <c r="R7679">
        <v>0</v>
      </c>
      <c r="S7679">
        <v>0</v>
      </c>
      <c r="T7679">
        <v>1934</v>
      </c>
      <c r="U7679">
        <v>2440</v>
      </c>
      <c r="V7679">
        <v>-1130</v>
      </c>
      <c r="W7679">
        <v>11424</v>
      </c>
      <c r="X7679">
        <v>10159</v>
      </c>
      <c r="Y7679">
        <v>0.3</v>
      </c>
      <c r="Z7679">
        <v>43</v>
      </c>
      <c r="AA7679">
        <v>15115</v>
      </c>
      <c r="AB7679">
        <v>33</v>
      </c>
      <c r="AC7679">
        <v>74.569999999999993</v>
      </c>
    </row>
    <row r="7680" spans="1:29" x14ac:dyDescent="0.3">
      <c r="A7680">
        <v>2017</v>
      </c>
      <c r="B7680">
        <v>10</v>
      </c>
      <c r="C7680" s="1">
        <v>43017</v>
      </c>
      <c r="D7680">
        <v>13500</v>
      </c>
      <c r="E7680">
        <v>224</v>
      </c>
      <c r="F7680">
        <v>37</v>
      </c>
      <c r="G7680">
        <v>512</v>
      </c>
      <c r="H7680">
        <v>109</v>
      </c>
      <c r="I7680">
        <v>2790</v>
      </c>
      <c r="J7680">
        <v>3448</v>
      </c>
      <c r="K7680">
        <v>17173</v>
      </c>
      <c r="L7680">
        <v>167</v>
      </c>
      <c r="M7680">
        <v>292</v>
      </c>
      <c r="N7680">
        <v>4389</v>
      </c>
      <c r="O7680">
        <v>109</v>
      </c>
      <c r="P7680">
        <v>4957</v>
      </c>
      <c r="Q7680">
        <v>1934</v>
      </c>
      <c r="R7680">
        <v>0</v>
      </c>
      <c r="S7680">
        <v>0</v>
      </c>
      <c r="T7680">
        <v>1934</v>
      </c>
      <c r="U7680">
        <v>2670</v>
      </c>
      <c r="V7680">
        <v>-96</v>
      </c>
      <c r="W7680">
        <v>10513</v>
      </c>
      <c r="X7680">
        <v>10281</v>
      </c>
      <c r="Y7680">
        <v>0.27</v>
      </c>
      <c r="Z7680">
        <v>40</v>
      </c>
      <c r="AA7680">
        <v>14383</v>
      </c>
      <c r="AB7680">
        <v>29</v>
      </c>
      <c r="AC7680">
        <v>74.67</v>
      </c>
    </row>
    <row r="7681" spans="1:29" x14ac:dyDescent="0.3">
      <c r="A7681">
        <v>2017</v>
      </c>
      <c r="B7681">
        <v>10</v>
      </c>
      <c r="C7681" s="1">
        <v>43018</v>
      </c>
      <c r="D7681">
        <v>13300</v>
      </c>
      <c r="E7681">
        <v>265</v>
      </c>
      <c r="F7681">
        <v>37</v>
      </c>
      <c r="G7681">
        <v>530</v>
      </c>
      <c r="H7681">
        <v>87</v>
      </c>
      <c r="I7681">
        <v>2710</v>
      </c>
      <c r="J7681">
        <v>3365</v>
      </c>
      <c r="K7681">
        <v>16930</v>
      </c>
      <c r="L7681">
        <v>157</v>
      </c>
      <c r="M7681">
        <v>289</v>
      </c>
      <c r="N7681">
        <v>4391</v>
      </c>
      <c r="O7681">
        <v>80</v>
      </c>
      <c r="P7681">
        <v>4918</v>
      </c>
      <c r="Q7681">
        <v>1884</v>
      </c>
      <c r="R7681">
        <v>0</v>
      </c>
      <c r="S7681">
        <v>0</v>
      </c>
      <c r="T7681">
        <v>1884</v>
      </c>
      <c r="U7681">
        <v>3030</v>
      </c>
      <c r="V7681">
        <v>252</v>
      </c>
      <c r="W7681">
        <v>10007</v>
      </c>
      <c r="X7681">
        <v>10127</v>
      </c>
      <c r="Y7681">
        <v>0.28000000000000003</v>
      </c>
      <c r="Z7681">
        <v>40</v>
      </c>
      <c r="AA7681">
        <v>14220</v>
      </c>
      <c r="AB7681">
        <v>29</v>
      </c>
      <c r="AC7681">
        <v>74.760000000000005</v>
      </c>
    </row>
    <row r="7682" spans="1:29" x14ac:dyDescent="0.3">
      <c r="A7682">
        <v>2017</v>
      </c>
      <c r="B7682">
        <v>10</v>
      </c>
      <c r="C7682" s="1">
        <v>43019</v>
      </c>
      <c r="D7682">
        <v>13400</v>
      </c>
      <c r="E7682">
        <v>322</v>
      </c>
      <c r="F7682">
        <v>38</v>
      </c>
      <c r="G7682">
        <v>935</v>
      </c>
      <c r="H7682">
        <v>68</v>
      </c>
      <c r="I7682">
        <v>2460</v>
      </c>
      <c r="J7682">
        <v>3500</v>
      </c>
      <c r="K7682">
        <v>17222</v>
      </c>
      <c r="L7682">
        <v>117</v>
      </c>
      <c r="M7682">
        <v>291</v>
      </c>
      <c r="N7682">
        <v>4398</v>
      </c>
      <c r="O7682">
        <v>94</v>
      </c>
      <c r="P7682">
        <v>4900</v>
      </c>
      <c r="Q7682">
        <v>1886</v>
      </c>
      <c r="R7682">
        <v>0</v>
      </c>
      <c r="S7682">
        <v>0</v>
      </c>
      <c r="T7682">
        <v>1886</v>
      </c>
      <c r="U7682">
        <v>3010</v>
      </c>
      <c r="V7682">
        <v>384</v>
      </c>
      <c r="W7682">
        <v>10183</v>
      </c>
      <c r="X7682">
        <v>10435</v>
      </c>
      <c r="Y7682">
        <v>0.27</v>
      </c>
      <c r="Z7682">
        <v>39</v>
      </c>
      <c r="AA7682">
        <v>14762</v>
      </c>
      <c r="AB7682">
        <v>29</v>
      </c>
      <c r="AC7682">
        <v>74.83</v>
      </c>
    </row>
    <row r="7683" spans="1:29" x14ac:dyDescent="0.3">
      <c r="A7683">
        <v>2017</v>
      </c>
      <c r="B7683">
        <v>10</v>
      </c>
      <c r="C7683" s="1">
        <v>43020</v>
      </c>
      <c r="D7683">
        <v>13300</v>
      </c>
      <c r="E7683">
        <v>333</v>
      </c>
      <c r="F7683">
        <v>38</v>
      </c>
      <c r="G7683">
        <v>998</v>
      </c>
      <c r="H7683">
        <v>52</v>
      </c>
      <c r="I7683">
        <v>2260</v>
      </c>
      <c r="J7683">
        <v>3348</v>
      </c>
      <c r="K7683">
        <v>16980</v>
      </c>
      <c r="L7683">
        <v>139</v>
      </c>
      <c r="M7683">
        <v>293</v>
      </c>
      <c r="N7683">
        <v>4385</v>
      </c>
      <c r="O7683">
        <v>67</v>
      </c>
      <c r="P7683">
        <v>4884</v>
      </c>
      <c r="Q7683">
        <v>1885</v>
      </c>
      <c r="R7683">
        <v>0</v>
      </c>
      <c r="S7683">
        <v>0</v>
      </c>
      <c r="T7683">
        <v>1885</v>
      </c>
      <c r="U7683">
        <v>2900</v>
      </c>
      <c r="V7683">
        <v>138</v>
      </c>
      <c r="W7683">
        <v>10205</v>
      </c>
      <c r="X7683">
        <v>10211</v>
      </c>
      <c r="Y7683">
        <v>0.27</v>
      </c>
      <c r="Z7683">
        <v>40</v>
      </c>
      <c r="AA7683">
        <v>14720</v>
      </c>
      <c r="AB7683">
        <v>31</v>
      </c>
      <c r="AC7683">
        <v>74.92</v>
      </c>
    </row>
    <row r="7684" spans="1:29" x14ac:dyDescent="0.3">
      <c r="A7684">
        <v>2017</v>
      </c>
      <c r="B7684">
        <v>10</v>
      </c>
      <c r="C7684" s="1">
        <v>43021</v>
      </c>
      <c r="D7684">
        <v>13100</v>
      </c>
      <c r="E7684">
        <v>325</v>
      </c>
      <c r="F7684">
        <v>38</v>
      </c>
      <c r="G7684">
        <v>971</v>
      </c>
      <c r="H7684">
        <v>24</v>
      </c>
      <c r="I7684">
        <v>2240</v>
      </c>
      <c r="J7684">
        <v>3273</v>
      </c>
      <c r="K7684">
        <v>16698</v>
      </c>
      <c r="L7684">
        <v>116</v>
      </c>
      <c r="M7684">
        <v>292</v>
      </c>
      <c r="N7684">
        <v>4373</v>
      </c>
      <c r="O7684">
        <v>65</v>
      </c>
      <c r="P7684">
        <v>4846</v>
      </c>
      <c r="Q7684">
        <v>1886</v>
      </c>
      <c r="R7684">
        <v>0</v>
      </c>
      <c r="S7684">
        <v>0</v>
      </c>
      <c r="T7684">
        <v>1886</v>
      </c>
      <c r="U7684">
        <v>2520</v>
      </c>
      <c r="V7684">
        <v>-279</v>
      </c>
      <c r="W7684">
        <v>10377</v>
      </c>
      <c r="X7684">
        <v>9966</v>
      </c>
      <c r="Y7684">
        <v>0.28000000000000003</v>
      </c>
      <c r="Z7684">
        <v>40</v>
      </c>
      <c r="AA7684">
        <v>14458</v>
      </c>
      <c r="AB7684">
        <v>31</v>
      </c>
      <c r="AC7684">
        <v>75.010000000000005</v>
      </c>
    </row>
    <row r="7685" spans="1:29" x14ac:dyDescent="0.3">
      <c r="A7685">
        <v>2017</v>
      </c>
      <c r="B7685">
        <v>10</v>
      </c>
      <c r="C7685" s="1">
        <v>43022</v>
      </c>
      <c r="D7685">
        <v>12700</v>
      </c>
      <c r="E7685">
        <v>302</v>
      </c>
      <c r="F7685">
        <v>38</v>
      </c>
      <c r="G7685">
        <v>568</v>
      </c>
      <c r="H7685">
        <v>16</v>
      </c>
      <c r="I7685">
        <v>2280</v>
      </c>
      <c r="J7685">
        <v>2902</v>
      </c>
      <c r="K7685">
        <v>15904</v>
      </c>
      <c r="L7685">
        <v>148</v>
      </c>
      <c r="M7685">
        <v>297</v>
      </c>
      <c r="N7685">
        <v>4372</v>
      </c>
      <c r="O7685">
        <v>63</v>
      </c>
      <c r="P7685">
        <v>4880</v>
      </c>
      <c r="Q7685">
        <v>1831</v>
      </c>
      <c r="R7685">
        <v>0</v>
      </c>
      <c r="S7685">
        <v>0</v>
      </c>
      <c r="T7685">
        <v>1831</v>
      </c>
      <c r="U7685">
        <v>2260</v>
      </c>
      <c r="V7685">
        <v>-908</v>
      </c>
      <c r="W7685">
        <v>10230</v>
      </c>
      <c r="X7685">
        <v>9194</v>
      </c>
      <c r="Y7685">
        <v>0.28999999999999998</v>
      </c>
      <c r="Z7685">
        <v>42</v>
      </c>
      <c r="AA7685">
        <v>13624</v>
      </c>
      <c r="AB7685">
        <v>33</v>
      </c>
      <c r="AC7685">
        <v>75.150000000000006</v>
      </c>
    </row>
    <row r="7686" spans="1:29" x14ac:dyDescent="0.3">
      <c r="A7686">
        <v>2017</v>
      </c>
      <c r="B7686">
        <v>10</v>
      </c>
      <c r="C7686" s="1">
        <v>43023</v>
      </c>
      <c r="D7686">
        <v>12300</v>
      </c>
      <c r="E7686">
        <v>259</v>
      </c>
      <c r="F7686">
        <v>38</v>
      </c>
      <c r="G7686">
        <v>517</v>
      </c>
      <c r="H7686">
        <v>17</v>
      </c>
      <c r="I7686">
        <v>2420</v>
      </c>
      <c r="J7686">
        <v>2991</v>
      </c>
      <c r="K7686">
        <v>15550</v>
      </c>
      <c r="L7686">
        <v>166</v>
      </c>
      <c r="M7686">
        <v>292</v>
      </c>
      <c r="N7686">
        <v>4366</v>
      </c>
      <c r="O7686">
        <v>52</v>
      </c>
      <c r="P7686">
        <v>4877</v>
      </c>
      <c r="Q7686">
        <v>1838</v>
      </c>
      <c r="R7686">
        <v>0</v>
      </c>
      <c r="S7686">
        <v>0</v>
      </c>
      <c r="T7686">
        <v>1838</v>
      </c>
      <c r="U7686">
        <v>2290</v>
      </c>
      <c r="V7686">
        <v>-791</v>
      </c>
      <c r="W7686">
        <v>9754</v>
      </c>
      <c r="X7686">
        <v>8835</v>
      </c>
      <c r="Y7686">
        <v>0.3</v>
      </c>
      <c r="Z7686">
        <v>43</v>
      </c>
      <c r="AA7686">
        <v>13130</v>
      </c>
      <c r="AB7686">
        <v>33</v>
      </c>
      <c r="AC7686">
        <v>75.31</v>
      </c>
    </row>
    <row r="7687" spans="1:29" x14ac:dyDescent="0.3">
      <c r="A7687">
        <v>2017</v>
      </c>
      <c r="B7687">
        <v>10</v>
      </c>
      <c r="C7687" s="1">
        <v>43024</v>
      </c>
      <c r="D7687">
        <v>11900</v>
      </c>
      <c r="E7687">
        <v>253</v>
      </c>
      <c r="F7687">
        <v>38</v>
      </c>
      <c r="G7687">
        <v>573</v>
      </c>
      <c r="H7687">
        <v>17</v>
      </c>
      <c r="I7687">
        <v>2580</v>
      </c>
      <c r="J7687">
        <v>3207</v>
      </c>
      <c r="K7687">
        <v>15360</v>
      </c>
      <c r="L7687">
        <v>166</v>
      </c>
      <c r="M7687">
        <v>294</v>
      </c>
      <c r="N7687">
        <v>4365</v>
      </c>
      <c r="O7687">
        <v>52</v>
      </c>
      <c r="P7687">
        <v>4878</v>
      </c>
      <c r="Q7687">
        <v>1845</v>
      </c>
      <c r="R7687">
        <v>0</v>
      </c>
      <c r="S7687">
        <v>0</v>
      </c>
      <c r="T7687">
        <v>1845</v>
      </c>
      <c r="U7687">
        <v>2660</v>
      </c>
      <c r="V7687">
        <v>-210</v>
      </c>
      <c r="W7687">
        <v>8976</v>
      </c>
      <c r="X7687">
        <v>8637</v>
      </c>
      <c r="Y7687">
        <v>0.3</v>
      </c>
      <c r="Z7687">
        <v>44</v>
      </c>
      <c r="AA7687">
        <v>12780</v>
      </c>
      <c r="AB7687">
        <v>32</v>
      </c>
      <c r="AC7687">
        <v>75.48</v>
      </c>
    </row>
    <row r="7688" spans="1:29" x14ac:dyDescent="0.3">
      <c r="A7688">
        <v>2017</v>
      </c>
      <c r="B7688">
        <v>10</v>
      </c>
      <c r="C7688" s="1">
        <v>43025</v>
      </c>
      <c r="D7688">
        <v>11700</v>
      </c>
      <c r="E7688">
        <v>273</v>
      </c>
      <c r="F7688">
        <v>38</v>
      </c>
      <c r="G7688">
        <v>966</v>
      </c>
      <c r="H7688">
        <v>17</v>
      </c>
      <c r="I7688">
        <v>2590</v>
      </c>
      <c r="J7688">
        <v>3611</v>
      </c>
      <c r="K7688">
        <v>15584</v>
      </c>
      <c r="L7688">
        <v>135</v>
      </c>
      <c r="M7688">
        <v>298</v>
      </c>
      <c r="N7688">
        <v>4366</v>
      </c>
      <c r="O7688">
        <v>68</v>
      </c>
      <c r="P7688">
        <v>4867</v>
      </c>
      <c r="Q7688">
        <v>1842</v>
      </c>
      <c r="R7688">
        <v>0</v>
      </c>
      <c r="S7688">
        <v>0</v>
      </c>
      <c r="T7688">
        <v>1842</v>
      </c>
      <c r="U7688">
        <v>2900</v>
      </c>
      <c r="V7688">
        <v>446</v>
      </c>
      <c r="W7688">
        <v>8557</v>
      </c>
      <c r="X7688">
        <v>8874</v>
      </c>
      <c r="Y7688">
        <v>0.3</v>
      </c>
      <c r="Z7688">
        <v>43</v>
      </c>
      <c r="AA7688">
        <v>12994</v>
      </c>
      <c r="AB7688">
        <v>32</v>
      </c>
      <c r="AC7688">
        <v>75.61</v>
      </c>
    </row>
    <row r="7689" spans="1:29" x14ac:dyDescent="0.3">
      <c r="A7689">
        <v>2017</v>
      </c>
      <c r="B7689">
        <v>10</v>
      </c>
      <c r="C7689" s="1">
        <v>43026</v>
      </c>
      <c r="D7689">
        <v>11600</v>
      </c>
      <c r="E7689">
        <v>260</v>
      </c>
      <c r="F7689">
        <v>38</v>
      </c>
      <c r="G7689">
        <v>1000</v>
      </c>
      <c r="H7689">
        <v>17</v>
      </c>
      <c r="I7689">
        <v>2640</v>
      </c>
      <c r="J7689">
        <v>3695</v>
      </c>
      <c r="K7689">
        <v>15554</v>
      </c>
      <c r="L7689">
        <v>116</v>
      </c>
      <c r="M7689">
        <v>292</v>
      </c>
      <c r="N7689">
        <v>4376</v>
      </c>
      <c r="O7689">
        <v>84</v>
      </c>
      <c r="P7689">
        <v>4868</v>
      </c>
      <c r="Q7689">
        <v>1795</v>
      </c>
      <c r="R7689">
        <v>0</v>
      </c>
      <c r="S7689">
        <v>0</v>
      </c>
      <c r="T7689">
        <v>1795</v>
      </c>
      <c r="U7689">
        <v>2890</v>
      </c>
      <c r="V7689">
        <v>550</v>
      </c>
      <c r="W7689">
        <v>8467</v>
      </c>
      <c r="X7689">
        <v>8891</v>
      </c>
      <c r="Y7689">
        <v>0.3</v>
      </c>
      <c r="Z7689">
        <v>43</v>
      </c>
      <c r="AA7689">
        <v>12914</v>
      </c>
      <c r="AB7689">
        <v>31</v>
      </c>
      <c r="AC7689">
        <v>75.739999999999995</v>
      </c>
    </row>
    <row r="7690" spans="1:29" x14ac:dyDescent="0.3">
      <c r="A7690">
        <v>2017</v>
      </c>
      <c r="B7690">
        <v>10</v>
      </c>
      <c r="C7690" s="1">
        <v>43027</v>
      </c>
      <c r="D7690">
        <v>11600</v>
      </c>
      <c r="E7690">
        <v>247</v>
      </c>
      <c r="F7690">
        <v>38</v>
      </c>
      <c r="G7690">
        <v>976</v>
      </c>
      <c r="H7690">
        <v>17</v>
      </c>
      <c r="I7690">
        <v>2840</v>
      </c>
      <c r="J7690">
        <v>3871</v>
      </c>
      <c r="K7690">
        <v>15718</v>
      </c>
      <c r="L7690">
        <v>117</v>
      </c>
      <c r="M7690">
        <v>297</v>
      </c>
      <c r="N7690">
        <v>4379</v>
      </c>
      <c r="O7690">
        <v>90</v>
      </c>
      <c r="P7690">
        <v>4882</v>
      </c>
      <c r="Q7690">
        <v>1795</v>
      </c>
      <c r="R7690">
        <v>0</v>
      </c>
      <c r="S7690">
        <v>0</v>
      </c>
      <c r="T7690">
        <v>1795</v>
      </c>
      <c r="U7690">
        <v>2840</v>
      </c>
      <c r="V7690">
        <v>662</v>
      </c>
      <c r="W7690">
        <v>8504</v>
      </c>
      <c r="X7690">
        <v>9040</v>
      </c>
      <c r="Y7690">
        <v>0.3</v>
      </c>
      <c r="Z7690">
        <v>42</v>
      </c>
      <c r="AA7690">
        <v>12878</v>
      </c>
      <c r="AB7690">
        <v>30</v>
      </c>
      <c r="AC7690">
        <v>75.849999999999994</v>
      </c>
    </row>
    <row r="7691" spans="1:29" x14ac:dyDescent="0.3">
      <c r="A7691">
        <v>2017</v>
      </c>
      <c r="B7691">
        <v>10</v>
      </c>
      <c r="C7691" s="1">
        <v>43028</v>
      </c>
      <c r="D7691">
        <v>12000</v>
      </c>
      <c r="E7691">
        <v>227</v>
      </c>
      <c r="F7691">
        <v>38</v>
      </c>
      <c r="G7691">
        <v>652</v>
      </c>
      <c r="H7691">
        <v>17</v>
      </c>
      <c r="I7691">
        <v>3120</v>
      </c>
      <c r="J7691">
        <v>3827</v>
      </c>
      <c r="K7691">
        <v>16054</v>
      </c>
      <c r="L7691">
        <v>116</v>
      </c>
      <c r="M7691">
        <v>295</v>
      </c>
      <c r="N7691">
        <v>4386</v>
      </c>
      <c r="O7691">
        <v>92</v>
      </c>
      <c r="P7691">
        <v>4890</v>
      </c>
      <c r="Q7691">
        <v>1796</v>
      </c>
      <c r="R7691">
        <v>1146</v>
      </c>
      <c r="S7691">
        <v>0</v>
      </c>
      <c r="T7691">
        <v>650</v>
      </c>
      <c r="U7691">
        <v>2500</v>
      </c>
      <c r="V7691">
        <v>1015</v>
      </c>
      <c r="W7691">
        <v>9545</v>
      </c>
      <c r="X7691">
        <v>10514</v>
      </c>
      <c r="Y7691">
        <v>0.28999999999999998</v>
      </c>
      <c r="Z7691">
        <v>35</v>
      </c>
      <c r="AA7691">
        <v>12934</v>
      </c>
      <c r="AB7691">
        <v>19</v>
      </c>
      <c r="AC7691">
        <v>75.86</v>
      </c>
    </row>
    <row r="7692" spans="1:29" x14ac:dyDescent="0.3">
      <c r="A7692">
        <v>2017</v>
      </c>
      <c r="B7692">
        <v>10</v>
      </c>
      <c r="C7692" s="1">
        <v>43029</v>
      </c>
      <c r="D7692">
        <v>11900</v>
      </c>
      <c r="E7692">
        <v>210</v>
      </c>
      <c r="F7692">
        <v>38</v>
      </c>
      <c r="G7692">
        <v>332</v>
      </c>
      <c r="H7692">
        <v>17</v>
      </c>
      <c r="I7692">
        <v>3150</v>
      </c>
      <c r="J7692">
        <v>3538</v>
      </c>
      <c r="K7692">
        <v>15648</v>
      </c>
      <c r="L7692">
        <v>116</v>
      </c>
      <c r="M7692">
        <v>293</v>
      </c>
      <c r="N7692">
        <v>4370</v>
      </c>
      <c r="O7692">
        <v>88</v>
      </c>
      <c r="P7692">
        <v>4867</v>
      </c>
      <c r="Q7692">
        <v>1797</v>
      </c>
      <c r="R7692">
        <v>1146</v>
      </c>
      <c r="S7692">
        <v>0</v>
      </c>
      <c r="T7692">
        <v>651</v>
      </c>
      <c r="U7692">
        <v>2190</v>
      </c>
      <c r="V7692">
        <v>438</v>
      </c>
      <c r="W7692">
        <v>9738</v>
      </c>
      <c r="X7692">
        <v>10130</v>
      </c>
      <c r="Y7692">
        <v>0.3</v>
      </c>
      <c r="Z7692">
        <v>35</v>
      </c>
      <c r="AA7692">
        <v>12498</v>
      </c>
      <c r="AB7692">
        <v>19</v>
      </c>
      <c r="AC7692">
        <v>75.89</v>
      </c>
    </row>
    <row r="7693" spans="1:29" x14ac:dyDescent="0.3">
      <c r="A7693">
        <v>2017</v>
      </c>
      <c r="B7693">
        <v>10</v>
      </c>
      <c r="C7693" s="1">
        <v>43030</v>
      </c>
      <c r="D7693">
        <v>11700</v>
      </c>
      <c r="E7693">
        <v>200</v>
      </c>
      <c r="F7693">
        <v>43</v>
      </c>
      <c r="G7693">
        <v>291</v>
      </c>
      <c r="H7693">
        <v>17</v>
      </c>
      <c r="I7693">
        <v>3250</v>
      </c>
      <c r="J7693">
        <v>3601</v>
      </c>
      <c r="K7693">
        <v>15501</v>
      </c>
      <c r="L7693">
        <v>116</v>
      </c>
      <c r="M7693">
        <v>492</v>
      </c>
      <c r="N7693">
        <v>4356</v>
      </c>
      <c r="O7693">
        <v>90</v>
      </c>
      <c r="P7693">
        <v>5053</v>
      </c>
      <c r="Q7693">
        <v>1797</v>
      </c>
      <c r="R7693">
        <v>1146</v>
      </c>
      <c r="S7693">
        <v>0</v>
      </c>
      <c r="T7693">
        <v>651</v>
      </c>
      <c r="U7693">
        <v>2180</v>
      </c>
      <c r="V7693">
        <v>304</v>
      </c>
      <c r="W7693">
        <v>9538</v>
      </c>
      <c r="X7693">
        <v>9796</v>
      </c>
      <c r="Y7693">
        <v>0.31</v>
      </c>
      <c r="Z7693">
        <v>37</v>
      </c>
      <c r="AA7693">
        <v>12251</v>
      </c>
      <c r="AB7693">
        <v>20</v>
      </c>
      <c r="AC7693">
        <v>75.94</v>
      </c>
    </row>
    <row r="7694" spans="1:29" x14ac:dyDescent="0.3">
      <c r="A7694">
        <v>2017</v>
      </c>
      <c r="B7694">
        <v>10</v>
      </c>
      <c r="C7694" s="1">
        <v>43031</v>
      </c>
      <c r="D7694">
        <v>11400</v>
      </c>
      <c r="E7694">
        <v>216</v>
      </c>
      <c r="F7694">
        <v>43</v>
      </c>
      <c r="G7694">
        <v>286</v>
      </c>
      <c r="H7694">
        <v>29</v>
      </c>
      <c r="I7694">
        <v>3410</v>
      </c>
      <c r="J7694">
        <v>3768</v>
      </c>
      <c r="K7694">
        <v>15384</v>
      </c>
      <c r="L7694">
        <v>123</v>
      </c>
      <c r="M7694">
        <v>995</v>
      </c>
      <c r="N7694">
        <v>4353</v>
      </c>
      <c r="O7694">
        <v>98</v>
      </c>
      <c r="P7694">
        <v>5569</v>
      </c>
      <c r="Q7694">
        <v>1744</v>
      </c>
      <c r="R7694">
        <v>1146</v>
      </c>
      <c r="S7694">
        <v>0</v>
      </c>
      <c r="T7694">
        <v>598</v>
      </c>
      <c r="U7694">
        <v>2450</v>
      </c>
      <c r="V7694">
        <v>261</v>
      </c>
      <c r="W7694">
        <v>8999</v>
      </c>
      <c r="X7694">
        <v>9217</v>
      </c>
      <c r="Y7694">
        <v>0.35</v>
      </c>
      <c r="Z7694">
        <v>40</v>
      </c>
      <c r="AA7694">
        <v>11974</v>
      </c>
      <c r="AB7694">
        <v>23</v>
      </c>
      <c r="AC7694">
        <v>76.03</v>
      </c>
    </row>
    <row r="7695" spans="1:29" x14ac:dyDescent="0.3">
      <c r="A7695">
        <v>2017</v>
      </c>
      <c r="B7695">
        <v>10</v>
      </c>
      <c r="C7695" s="1">
        <v>43032</v>
      </c>
      <c r="D7695">
        <v>11300</v>
      </c>
      <c r="E7695">
        <v>210</v>
      </c>
      <c r="F7695">
        <v>44</v>
      </c>
      <c r="G7695">
        <v>537</v>
      </c>
      <c r="H7695">
        <v>46</v>
      </c>
      <c r="I7695">
        <v>3470</v>
      </c>
      <c r="J7695">
        <v>4097</v>
      </c>
      <c r="K7695">
        <v>15607</v>
      </c>
      <c r="L7695">
        <v>116</v>
      </c>
      <c r="M7695">
        <v>991</v>
      </c>
      <c r="N7695">
        <v>4363</v>
      </c>
      <c r="O7695">
        <v>99</v>
      </c>
      <c r="P7695">
        <v>5569</v>
      </c>
      <c r="Q7695">
        <v>1733</v>
      </c>
      <c r="R7695">
        <v>1146</v>
      </c>
      <c r="S7695">
        <v>0</v>
      </c>
      <c r="T7695">
        <v>587</v>
      </c>
      <c r="U7695">
        <v>2700</v>
      </c>
      <c r="V7695">
        <v>847</v>
      </c>
      <c r="W7695">
        <v>8646</v>
      </c>
      <c r="X7695">
        <v>9451</v>
      </c>
      <c r="Y7695">
        <v>0.34</v>
      </c>
      <c r="Z7695">
        <v>39</v>
      </c>
      <c r="AA7695">
        <v>12137</v>
      </c>
      <c r="AB7695">
        <v>22</v>
      </c>
      <c r="AC7695">
        <v>76.099999999999994</v>
      </c>
    </row>
    <row r="7696" spans="1:29" x14ac:dyDescent="0.3">
      <c r="A7696">
        <v>2017</v>
      </c>
      <c r="B7696">
        <v>10</v>
      </c>
      <c r="C7696" s="1">
        <v>43033</v>
      </c>
      <c r="D7696">
        <v>11200</v>
      </c>
      <c r="E7696">
        <v>215</v>
      </c>
      <c r="F7696">
        <v>41</v>
      </c>
      <c r="G7696">
        <v>889</v>
      </c>
      <c r="H7696">
        <v>74</v>
      </c>
      <c r="I7696">
        <v>3440</v>
      </c>
      <c r="J7696">
        <v>4444</v>
      </c>
      <c r="K7696">
        <v>15858</v>
      </c>
      <c r="L7696">
        <v>116</v>
      </c>
      <c r="M7696">
        <v>991</v>
      </c>
      <c r="N7696">
        <v>4375</v>
      </c>
      <c r="O7696">
        <v>97</v>
      </c>
      <c r="P7696">
        <v>5580</v>
      </c>
      <c r="Q7696">
        <v>1723</v>
      </c>
      <c r="R7696">
        <v>0</v>
      </c>
      <c r="S7696">
        <v>0</v>
      </c>
      <c r="T7696">
        <v>1723</v>
      </c>
      <c r="U7696">
        <v>2650</v>
      </c>
      <c r="V7696">
        <v>394</v>
      </c>
      <c r="W7696">
        <v>8282</v>
      </c>
      <c r="X7696">
        <v>8555</v>
      </c>
      <c r="Y7696">
        <v>0.34</v>
      </c>
      <c r="Z7696">
        <v>46</v>
      </c>
      <c r="AA7696">
        <v>12418</v>
      </c>
      <c r="AB7696">
        <v>31</v>
      </c>
      <c r="AC7696">
        <v>76.23</v>
      </c>
    </row>
    <row r="7697" spans="1:29" x14ac:dyDescent="0.3">
      <c r="A7697">
        <v>2017</v>
      </c>
      <c r="B7697">
        <v>10</v>
      </c>
      <c r="C7697" s="1">
        <v>43034</v>
      </c>
      <c r="D7697">
        <v>11200</v>
      </c>
      <c r="E7697">
        <v>230</v>
      </c>
      <c r="F7697">
        <v>40</v>
      </c>
      <c r="G7697">
        <v>896</v>
      </c>
      <c r="H7697">
        <v>75</v>
      </c>
      <c r="I7697">
        <v>3220</v>
      </c>
      <c r="J7697">
        <v>4230</v>
      </c>
      <c r="K7697">
        <v>15660</v>
      </c>
      <c r="L7697">
        <v>116</v>
      </c>
      <c r="M7697">
        <v>1998</v>
      </c>
      <c r="N7697">
        <v>4377</v>
      </c>
      <c r="O7697">
        <v>108</v>
      </c>
      <c r="P7697">
        <v>6598</v>
      </c>
      <c r="Q7697">
        <v>1722</v>
      </c>
      <c r="R7697">
        <v>0</v>
      </c>
      <c r="S7697">
        <v>0</v>
      </c>
      <c r="T7697">
        <v>1722</v>
      </c>
      <c r="U7697">
        <v>2520</v>
      </c>
      <c r="V7697">
        <v>-967</v>
      </c>
      <c r="W7697">
        <v>8427</v>
      </c>
      <c r="X7697">
        <v>7339</v>
      </c>
      <c r="Y7697">
        <v>0.41</v>
      </c>
      <c r="Z7697">
        <v>53</v>
      </c>
      <c r="AA7697">
        <v>12440</v>
      </c>
      <c r="AB7697">
        <v>41</v>
      </c>
      <c r="AC7697">
        <v>76.44</v>
      </c>
    </row>
    <row r="7698" spans="1:29" x14ac:dyDescent="0.3">
      <c r="A7698">
        <v>2017</v>
      </c>
      <c r="B7698">
        <v>10</v>
      </c>
      <c r="C7698" s="1">
        <v>43035</v>
      </c>
      <c r="D7698">
        <v>11100</v>
      </c>
      <c r="E7698">
        <v>215</v>
      </c>
      <c r="F7698">
        <v>38</v>
      </c>
      <c r="G7698">
        <v>555</v>
      </c>
      <c r="H7698">
        <v>61</v>
      </c>
      <c r="I7698">
        <v>3020</v>
      </c>
      <c r="J7698">
        <v>3673</v>
      </c>
      <c r="K7698">
        <v>14989</v>
      </c>
      <c r="L7698">
        <v>116</v>
      </c>
      <c r="M7698">
        <v>2488</v>
      </c>
      <c r="N7698">
        <v>4376</v>
      </c>
      <c r="O7698">
        <v>104</v>
      </c>
      <c r="P7698">
        <v>7084</v>
      </c>
      <c r="Q7698">
        <v>1736</v>
      </c>
      <c r="R7698">
        <v>0</v>
      </c>
      <c r="S7698">
        <v>0</v>
      </c>
      <c r="T7698">
        <v>1736</v>
      </c>
      <c r="U7698">
        <v>2200</v>
      </c>
      <c r="V7698">
        <v>-2339</v>
      </c>
      <c r="W7698">
        <v>8629</v>
      </c>
      <c r="X7698">
        <v>6169</v>
      </c>
      <c r="Y7698">
        <v>0.46</v>
      </c>
      <c r="Z7698">
        <v>59</v>
      </c>
      <c r="AA7698">
        <v>11969</v>
      </c>
      <c r="AB7698">
        <v>48</v>
      </c>
      <c r="AC7698">
        <v>76.760000000000005</v>
      </c>
    </row>
    <row r="7699" spans="1:29" x14ac:dyDescent="0.3">
      <c r="A7699">
        <v>2017</v>
      </c>
      <c r="B7699">
        <v>10</v>
      </c>
      <c r="C7699" s="1">
        <v>43036</v>
      </c>
      <c r="D7699">
        <v>10800</v>
      </c>
      <c r="E7699">
        <v>179</v>
      </c>
      <c r="F7699">
        <v>36</v>
      </c>
      <c r="G7699">
        <v>326</v>
      </c>
      <c r="H7699">
        <v>61</v>
      </c>
      <c r="I7699">
        <v>2930</v>
      </c>
      <c r="J7699">
        <v>3353</v>
      </c>
      <c r="K7699">
        <v>14332</v>
      </c>
      <c r="L7699">
        <v>148</v>
      </c>
      <c r="M7699">
        <v>2489</v>
      </c>
      <c r="N7699">
        <v>4367</v>
      </c>
      <c r="O7699">
        <v>106</v>
      </c>
      <c r="P7699">
        <v>7110</v>
      </c>
      <c r="Q7699">
        <v>1735</v>
      </c>
      <c r="R7699">
        <v>0</v>
      </c>
      <c r="S7699">
        <v>0</v>
      </c>
      <c r="T7699">
        <v>1735</v>
      </c>
      <c r="U7699">
        <v>1980</v>
      </c>
      <c r="V7699">
        <v>-2905</v>
      </c>
      <c r="W7699">
        <v>8513</v>
      </c>
      <c r="X7699">
        <v>5487</v>
      </c>
      <c r="Y7699">
        <v>0.48</v>
      </c>
      <c r="Z7699">
        <v>62</v>
      </c>
      <c r="AA7699">
        <v>11402</v>
      </c>
      <c r="AB7699">
        <v>52</v>
      </c>
      <c r="AC7699">
        <v>77.14</v>
      </c>
    </row>
    <row r="7700" spans="1:29" x14ac:dyDescent="0.3">
      <c r="A7700">
        <v>2017</v>
      </c>
      <c r="B7700">
        <v>10</v>
      </c>
      <c r="C7700" s="1">
        <v>43037</v>
      </c>
      <c r="D7700">
        <v>10400</v>
      </c>
      <c r="E7700">
        <v>79</v>
      </c>
      <c r="F7700">
        <v>36</v>
      </c>
      <c r="G7700">
        <v>301</v>
      </c>
      <c r="H7700">
        <v>60</v>
      </c>
      <c r="I7700">
        <v>3190</v>
      </c>
      <c r="J7700">
        <v>3587</v>
      </c>
      <c r="K7700">
        <v>14067</v>
      </c>
      <c r="L7700">
        <v>152</v>
      </c>
      <c r="M7700">
        <v>2491</v>
      </c>
      <c r="N7700">
        <v>4380</v>
      </c>
      <c r="O7700">
        <v>99</v>
      </c>
      <c r="P7700">
        <v>7122</v>
      </c>
      <c r="Q7700">
        <v>1687</v>
      </c>
      <c r="R7700">
        <v>0</v>
      </c>
      <c r="S7700">
        <v>0</v>
      </c>
      <c r="T7700">
        <v>1687</v>
      </c>
      <c r="U7700">
        <v>2010</v>
      </c>
      <c r="V7700">
        <v>-2621</v>
      </c>
      <c r="W7700">
        <v>7997</v>
      </c>
      <c r="X7700">
        <v>5257</v>
      </c>
      <c r="Y7700">
        <v>0.49</v>
      </c>
      <c r="Z7700">
        <v>63</v>
      </c>
      <c r="AA7700">
        <v>10877</v>
      </c>
      <c r="AB7700">
        <v>52</v>
      </c>
      <c r="AC7700">
        <v>77.53</v>
      </c>
    </row>
    <row r="7701" spans="1:29" x14ac:dyDescent="0.3">
      <c r="A7701">
        <v>2017</v>
      </c>
      <c r="B7701">
        <v>10</v>
      </c>
      <c r="C7701" s="1">
        <v>43038</v>
      </c>
      <c r="D7701">
        <v>10200</v>
      </c>
      <c r="E7701">
        <v>25</v>
      </c>
      <c r="F7701">
        <v>36</v>
      </c>
      <c r="G7701">
        <v>323</v>
      </c>
      <c r="H7701">
        <v>61</v>
      </c>
      <c r="I7701">
        <v>3260</v>
      </c>
      <c r="J7701">
        <v>3680</v>
      </c>
      <c r="K7701">
        <v>13905</v>
      </c>
      <c r="L7701">
        <v>151</v>
      </c>
      <c r="M7701">
        <v>1983</v>
      </c>
      <c r="N7701">
        <v>4293</v>
      </c>
      <c r="O7701">
        <v>93</v>
      </c>
      <c r="P7701">
        <v>6520</v>
      </c>
      <c r="Q7701">
        <v>1695</v>
      </c>
      <c r="R7701">
        <v>0</v>
      </c>
      <c r="S7701">
        <v>0</v>
      </c>
      <c r="T7701">
        <v>1695</v>
      </c>
      <c r="U7701">
        <v>2400</v>
      </c>
      <c r="V7701">
        <v>-1542</v>
      </c>
      <c r="W7701">
        <v>7351</v>
      </c>
      <c r="X7701">
        <v>5690</v>
      </c>
      <c r="Y7701">
        <v>0.45</v>
      </c>
      <c r="Z7701">
        <v>59</v>
      </c>
      <c r="AA7701">
        <v>10645</v>
      </c>
      <c r="AB7701">
        <v>47</v>
      </c>
      <c r="AC7701">
        <v>77.84</v>
      </c>
    </row>
    <row r="7702" spans="1:29" x14ac:dyDescent="0.3">
      <c r="A7702">
        <v>2017</v>
      </c>
      <c r="B7702">
        <v>10</v>
      </c>
      <c r="C7702" s="1">
        <v>43039</v>
      </c>
      <c r="D7702">
        <v>10300</v>
      </c>
      <c r="E7702">
        <v>30</v>
      </c>
      <c r="F7702">
        <v>36</v>
      </c>
      <c r="G7702">
        <v>568</v>
      </c>
      <c r="H7702">
        <v>62</v>
      </c>
      <c r="I7702">
        <v>3110</v>
      </c>
      <c r="J7702">
        <v>3776</v>
      </c>
      <c r="K7702">
        <v>14106</v>
      </c>
      <c r="L7702">
        <v>125</v>
      </c>
      <c r="M7702">
        <v>1979</v>
      </c>
      <c r="N7702">
        <v>4259</v>
      </c>
      <c r="O7702">
        <v>91</v>
      </c>
      <c r="P7702">
        <v>6454</v>
      </c>
      <c r="Q7702">
        <v>1695</v>
      </c>
      <c r="R7702">
        <v>0</v>
      </c>
      <c r="S7702">
        <v>0</v>
      </c>
      <c r="T7702">
        <v>1695</v>
      </c>
      <c r="U7702">
        <v>2670</v>
      </c>
      <c r="V7702">
        <v>-1110</v>
      </c>
      <c r="W7702">
        <v>7185</v>
      </c>
      <c r="X7702">
        <v>5957</v>
      </c>
      <c r="Y7702">
        <v>0.44</v>
      </c>
      <c r="Z7702">
        <v>58</v>
      </c>
      <c r="AA7702">
        <v>10996</v>
      </c>
      <c r="AB7702">
        <v>46</v>
      </c>
      <c r="AC7702">
        <v>78.099999999999994</v>
      </c>
    </row>
    <row r="7703" spans="1:29" x14ac:dyDescent="0.3">
      <c r="A7703">
        <v>2017</v>
      </c>
      <c r="B7703">
        <v>11</v>
      </c>
      <c r="C7703" s="1">
        <v>43040</v>
      </c>
      <c r="D7703">
        <v>10400</v>
      </c>
      <c r="E7703">
        <v>48</v>
      </c>
      <c r="F7703">
        <v>36</v>
      </c>
      <c r="G7703">
        <v>1021</v>
      </c>
      <c r="H7703">
        <v>62</v>
      </c>
      <c r="I7703">
        <v>2870</v>
      </c>
      <c r="J7703">
        <v>3989</v>
      </c>
      <c r="K7703">
        <v>14437</v>
      </c>
      <c r="L7703">
        <v>135</v>
      </c>
      <c r="M7703">
        <v>1995</v>
      </c>
      <c r="N7703">
        <v>2707</v>
      </c>
      <c r="O7703">
        <v>86</v>
      </c>
      <c r="P7703">
        <v>4923</v>
      </c>
      <c r="Q7703">
        <v>1697</v>
      </c>
      <c r="R7703">
        <v>0</v>
      </c>
      <c r="S7703">
        <v>0</v>
      </c>
      <c r="T7703">
        <v>1697</v>
      </c>
      <c r="U7703">
        <v>2690</v>
      </c>
      <c r="V7703">
        <v>653</v>
      </c>
      <c r="W7703">
        <v>7283</v>
      </c>
      <c r="X7703">
        <v>7817</v>
      </c>
      <c r="Y7703">
        <v>0.33</v>
      </c>
      <c r="Z7703">
        <v>46</v>
      </c>
      <c r="AA7703">
        <v>11567</v>
      </c>
      <c r="AB7703">
        <v>32</v>
      </c>
      <c r="AC7703">
        <v>78.180000000000007</v>
      </c>
    </row>
    <row r="7704" spans="1:29" x14ac:dyDescent="0.3">
      <c r="A7704">
        <v>2017</v>
      </c>
      <c r="B7704">
        <v>11</v>
      </c>
      <c r="C7704" s="1">
        <v>43041</v>
      </c>
      <c r="D7704">
        <v>10700</v>
      </c>
      <c r="E7704">
        <v>81</v>
      </c>
      <c r="F7704">
        <v>37</v>
      </c>
      <c r="G7704">
        <v>1036</v>
      </c>
      <c r="H7704">
        <v>55</v>
      </c>
      <c r="I7704">
        <v>2610</v>
      </c>
      <c r="J7704">
        <v>3738</v>
      </c>
      <c r="K7704">
        <v>14519</v>
      </c>
      <c r="L7704">
        <v>135</v>
      </c>
      <c r="M7704">
        <v>1494</v>
      </c>
      <c r="N7704">
        <v>2711</v>
      </c>
      <c r="O7704">
        <v>96</v>
      </c>
      <c r="P7704">
        <v>4436</v>
      </c>
      <c r="Q7704">
        <v>1693</v>
      </c>
      <c r="R7704">
        <v>0</v>
      </c>
      <c r="S7704">
        <v>0</v>
      </c>
      <c r="T7704">
        <v>1693</v>
      </c>
      <c r="U7704">
        <v>2660</v>
      </c>
      <c r="V7704">
        <v>862</v>
      </c>
      <c r="W7704">
        <v>7647</v>
      </c>
      <c r="X7704">
        <v>8390</v>
      </c>
      <c r="Y7704">
        <v>0.28999999999999998</v>
      </c>
      <c r="Z7704">
        <v>42</v>
      </c>
      <c r="AA7704">
        <v>11909</v>
      </c>
      <c r="AB7704">
        <v>30</v>
      </c>
      <c r="AC7704">
        <v>78.2</v>
      </c>
    </row>
    <row r="7705" spans="1:29" x14ac:dyDescent="0.3">
      <c r="A7705">
        <v>2017</v>
      </c>
      <c r="B7705">
        <v>11</v>
      </c>
      <c r="C7705" s="1">
        <v>43042</v>
      </c>
      <c r="D7705">
        <v>10700</v>
      </c>
      <c r="E7705">
        <v>114</v>
      </c>
      <c r="F7705">
        <v>39</v>
      </c>
      <c r="G7705">
        <v>790</v>
      </c>
      <c r="H7705">
        <v>57</v>
      </c>
      <c r="I7705">
        <v>2400</v>
      </c>
      <c r="J7705">
        <v>3286</v>
      </c>
      <c r="K7705">
        <v>14101</v>
      </c>
      <c r="L7705">
        <v>137</v>
      </c>
      <c r="M7705">
        <v>1492</v>
      </c>
      <c r="N7705">
        <v>2717</v>
      </c>
      <c r="O7705">
        <v>102</v>
      </c>
      <c r="P7705">
        <v>4448</v>
      </c>
      <c r="Q7705">
        <v>1693</v>
      </c>
      <c r="R7705">
        <v>0</v>
      </c>
      <c r="S7705">
        <v>0</v>
      </c>
      <c r="T7705">
        <v>1693</v>
      </c>
      <c r="U7705">
        <v>2310</v>
      </c>
      <c r="V7705">
        <v>47</v>
      </c>
      <c r="W7705">
        <v>8030</v>
      </c>
      <c r="X7705">
        <v>7959</v>
      </c>
      <c r="Y7705">
        <v>0.3</v>
      </c>
      <c r="Z7705">
        <v>44</v>
      </c>
      <c r="AA7705">
        <v>11701</v>
      </c>
      <c r="AB7705">
        <v>32</v>
      </c>
      <c r="AC7705">
        <v>78.260000000000005</v>
      </c>
    </row>
    <row r="7706" spans="1:29" x14ac:dyDescent="0.3">
      <c r="A7706">
        <v>2017</v>
      </c>
      <c r="B7706">
        <v>11</v>
      </c>
      <c r="C7706" s="1">
        <v>43043</v>
      </c>
      <c r="D7706">
        <v>10800</v>
      </c>
      <c r="E7706">
        <v>139</v>
      </c>
      <c r="F7706">
        <v>41</v>
      </c>
      <c r="G7706">
        <v>606</v>
      </c>
      <c r="H7706">
        <v>57</v>
      </c>
      <c r="I7706">
        <v>2450</v>
      </c>
      <c r="J7706">
        <v>3154</v>
      </c>
      <c r="K7706">
        <v>14093</v>
      </c>
      <c r="L7706">
        <v>117</v>
      </c>
      <c r="M7706">
        <v>1490</v>
      </c>
      <c r="N7706">
        <v>2706</v>
      </c>
      <c r="O7706">
        <v>100</v>
      </c>
      <c r="P7706">
        <v>4413</v>
      </c>
      <c r="Q7706">
        <v>1693</v>
      </c>
      <c r="R7706">
        <v>0</v>
      </c>
      <c r="S7706">
        <v>0</v>
      </c>
      <c r="T7706">
        <v>1693</v>
      </c>
      <c r="U7706">
        <v>2100</v>
      </c>
      <c r="V7706">
        <v>-260</v>
      </c>
      <c r="W7706">
        <v>8365</v>
      </c>
      <c r="X7706">
        <v>7987</v>
      </c>
      <c r="Y7706">
        <v>0.3</v>
      </c>
      <c r="Z7706">
        <v>43</v>
      </c>
      <c r="AA7706">
        <v>11643</v>
      </c>
      <c r="AB7706">
        <v>31</v>
      </c>
      <c r="AC7706">
        <v>78.319999999999993</v>
      </c>
    </row>
    <row r="7707" spans="1:29" x14ac:dyDescent="0.3">
      <c r="A7707">
        <v>2017</v>
      </c>
      <c r="B7707">
        <v>11</v>
      </c>
      <c r="C7707" s="1">
        <v>43044</v>
      </c>
      <c r="D7707">
        <v>11200</v>
      </c>
      <c r="E7707">
        <v>138</v>
      </c>
      <c r="F7707">
        <v>51</v>
      </c>
      <c r="G7707">
        <v>486</v>
      </c>
      <c r="H7707">
        <v>52</v>
      </c>
      <c r="I7707">
        <v>2830</v>
      </c>
      <c r="J7707">
        <v>3419</v>
      </c>
      <c r="K7707">
        <v>14757</v>
      </c>
      <c r="L7707">
        <v>122</v>
      </c>
      <c r="M7707">
        <v>1424</v>
      </c>
      <c r="N7707">
        <v>2781</v>
      </c>
      <c r="O7707">
        <v>94</v>
      </c>
      <c r="P7707">
        <v>4421</v>
      </c>
      <c r="Q7707">
        <v>1694</v>
      </c>
      <c r="R7707">
        <v>0</v>
      </c>
      <c r="S7707">
        <v>0</v>
      </c>
      <c r="T7707">
        <v>1694</v>
      </c>
      <c r="U7707">
        <v>2180</v>
      </c>
      <c r="V7707">
        <v>76</v>
      </c>
      <c r="W7707">
        <v>8684</v>
      </c>
      <c r="X7707">
        <v>8642</v>
      </c>
      <c r="Y7707">
        <v>0.28000000000000003</v>
      </c>
      <c r="Z7707">
        <v>41</v>
      </c>
      <c r="AA7707">
        <v>11927</v>
      </c>
      <c r="AB7707">
        <v>28</v>
      </c>
      <c r="AC7707">
        <v>78.31</v>
      </c>
    </row>
    <row r="7708" spans="1:29" x14ac:dyDescent="0.3">
      <c r="A7708">
        <v>2017</v>
      </c>
      <c r="B7708">
        <v>11</v>
      </c>
      <c r="C7708" s="1">
        <v>43045</v>
      </c>
      <c r="D7708">
        <v>11700</v>
      </c>
      <c r="E7708">
        <v>133</v>
      </c>
      <c r="F7708">
        <v>54</v>
      </c>
      <c r="G7708">
        <v>358</v>
      </c>
      <c r="H7708">
        <v>47</v>
      </c>
      <c r="I7708">
        <v>2880</v>
      </c>
      <c r="J7708">
        <v>3339</v>
      </c>
      <c r="K7708">
        <v>15172</v>
      </c>
      <c r="L7708">
        <v>143</v>
      </c>
      <c r="M7708">
        <v>1493</v>
      </c>
      <c r="N7708">
        <v>2573</v>
      </c>
      <c r="O7708">
        <v>104</v>
      </c>
      <c r="P7708">
        <v>4314</v>
      </c>
      <c r="Q7708">
        <v>1696</v>
      </c>
      <c r="R7708">
        <v>0</v>
      </c>
      <c r="S7708">
        <v>0</v>
      </c>
      <c r="T7708">
        <v>1696</v>
      </c>
      <c r="U7708">
        <v>2570</v>
      </c>
      <c r="V7708">
        <v>493</v>
      </c>
      <c r="W7708">
        <v>8788</v>
      </c>
      <c r="X7708">
        <v>9162</v>
      </c>
      <c r="Y7708">
        <v>0.27</v>
      </c>
      <c r="Z7708">
        <v>40</v>
      </c>
      <c r="AA7708">
        <v>12292</v>
      </c>
      <c r="AB7708">
        <v>25</v>
      </c>
      <c r="AC7708">
        <v>78.28</v>
      </c>
    </row>
    <row r="7709" spans="1:29" x14ac:dyDescent="0.3">
      <c r="A7709">
        <v>2017</v>
      </c>
      <c r="B7709">
        <v>11</v>
      </c>
      <c r="C7709" s="1">
        <v>43046</v>
      </c>
      <c r="D7709">
        <v>11900</v>
      </c>
      <c r="E7709">
        <v>128</v>
      </c>
      <c r="F7709">
        <v>51</v>
      </c>
      <c r="G7709">
        <v>497</v>
      </c>
      <c r="H7709">
        <v>49</v>
      </c>
      <c r="I7709">
        <v>2770</v>
      </c>
      <c r="J7709">
        <v>3367</v>
      </c>
      <c r="K7709">
        <v>15394</v>
      </c>
      <c r="L7709">
        <v>76</v>
      </c>
      <c r="M7709">
        <v>1487</v>
      </c>
      <c r="N7709">
        <v>2658</v>
      </c>
      <c r="O7709">
        <v>92</v>
      </c>
      <c r="P7709">
        <v>4313</v>
      </c>
      <c r="Q7709">
        <v>1693</v>
      </c>
      <c r="R7709">
        <v>0</v>
      </c>
      <c r="S7709">
        <v>0</v>
      </c>
      <c r="T7709">
        <v>1693</v>
      </c>
      <c r="U7709">
        <v>2900</v>
      </c>
      <c r="V7709">
        <v>853</v>
      </c>
      <c r="W7709">
        <v>8653</v>
      </c>
      <c r="X7709">
        <v>9388</v>
      </c>
      <c r="Y7709">
        <v>0.27</v>
      </c>
      <c r="Z7709">
        <v>39</v>
      </c>
      <c r="AA7709">
        <v>12624</v>
      </c>
      <c r="AB7709">
        <v>26</v>
      </c>
      <c r="AC7709">
        <v>78.22</v>
      </c>
    </row>
    <row r="7710" spans="1:29" x14ac:dyDescent="0.3">
      <c r="A7710">
        <v>2017</v>
      </c>
      <c r="B7710">
        <v>11</v>
      </c>
      <c r="C7710" s="1">
        <v>43047</v>
      </c>
      <c r="D7710">
        <v>11400</v>
      </c>
      <c r="E7710">
        <v>137</v>
      </c>
      <c r="F7710">
        <v>47</v>
      </c>
      <c r="G7710">
        <v>318</v>
      </c>
      <c r="H7710">
        <v>50</v>
      </c>
      <c r="I7710">
        <v>2880</v>
      </c>
      <c r="J7710">
        <v>3295</v>
      </c>
      <c r="K7710">
        <v>14832</v>
      </c>
      <c r="L7710">
        <v>138</v>
      </c>
      <c r="M7710">
        <v>2100</v>
      </c>
      <c r="N7710">
        <v>1836</v>
      </c>
      <c r="O7710">
        <v>81</v>
      </c>
      <c r="P7710">
        <v>4156</v>
      </c>
      <c r="Q7710">
        <v>1643</v>
      </c>
      <c r="R7710">
        <v>0</v>
      </c>
      <c r="S7710">
        <v>0</v>
      </c>
      <c r="T7710">
        <v>1643</v>
      </c>
      <c r="U7710">
        <v>2870</v>
      </c>
      <c r="V7710">
        <v>941</v>
      </c>
      <c r="W7710">
        <v>8207</v>
      </c>
      <c r="X7710">
        <v>9032</v>
      </c>
      <c r="Y7710">
        <v>0.26</v>
      </c>
      <c r="Z7710">
        <v>39</v>
      </c>
      <c r="AA7710">
        <v>11952</v>
      </c>
      <c r="AB7710">
        <v>24</v>
      </c>
      <c r="AC7710">
        <v>78.2</v>
      </c>
    </row>
    <row r="7711" spans="1:29" x14ac:dyDescent="0.3">
      <c r="A7711">
        <v>2017</v>
      </c>
      <c r="B7711">
        <v>11</v>
      </c>
      <c r="C7711" s="1">
        <v>43048</v>
      </c>
      <c r="D7711">
        <v>11300</v>
      </c>
      <c r="E7711">
        <v>145</v>
      </c>
      <c r="F7711">
        <v>50</v>
      </c>
      <c r="G7711">
        <v>281</v>
      </c>
      <c r="H7711">
        <v>51</v>
      </c>
      <c r="I7711">
        <v>2730</v>
      </c>
      <c r="J7711">
        <v>3112</v>
      </c>
      <c r="K7711">
        <v>14557</v>
      </c>
      <c r="L7711">
        <v>137</v>
      </c>
      <c r="M7711">
        <v>2693</v>
      </c>
      <c r="N7711">
        <v>1851</v>
      </c>
      <c r="O7711">
        <v>68</v>
      </c>
      <c r="P7711">
        <v>4749</v>
      </c>
      <c r="Q7711">
        <v>1639</v>
      </c>
      <c r="R7711">
        <v>229</v>
      </c>
      <c r="S7711">
        <v>0</v>
      </c>
      <c r="T7711">
        <v>1410</v>
      </c>
      <c r="U7711">
        <v>2740</v>
      </c>
      <c r="V7711">
        <v>186</v>
      </c>
      <c r="W7711">
        <v>8310</v>
      </c>
      <c r="X7711">
        <v>8398</v>
      </c>
      <c r="Y7711">
        <v>0.31</v>
      </c>
      <c r="Z7711">
        <v>42</v>
      </c>
      <c r="AA7711">
        <v>11827</v>
      </c>
      <c r="AB7711">
        <v>29</v>
      </c>
      <c r="AC7711">
        <v>78.22</v>
      </c>
    </row>
    <row r="7712" spans="1:29" x14ac:dyDescent="0.3">
      <c r="A7712">
        <v>2017</v>
      </c>
      <c r="B7712">
        <v>11</v>
      </c>
      <c r="C7712" s="1">
        <v>43049</v>
      </c>
      <c r="D7712">
        <v>11400</v>
      </c>
      <c r="E7712">
        <v>108</v>
      </c>
      <c r="F7712">
        <v>66</v>
      </c>
      <c r="G7712">
        <v>356</v>
      </c>
      <c r="H7712">
        <v>52</v>
      </c>
      <c r="I7712">
        <v>2850</v>
      </c>
      <c r="J7712">
        <v>3324</v>
      </c>
      <c r="K7712">
        <v>14832</v>
      </c>
      <c r="L7712">
        <v>142</v>
      </c>
      <c r="M7712">
        <v>2996</v>
      </c>
      <c r="N7712">
        <v>1833</v>
      </c>
      <c r="O7712">
        <v>89</v>
      </c>
      <c r="P7712">
        <v>5060</v>
      </c>
      <c r="Q7712">
        <v>1644</v>
      </c>
      <c r="R7712">
        <v>229</v>
      </c>
      <c r="S7712">
        <v>0</v>
      </c>
      <c r="T7712">
        <v>1415</v>
      </c>
      <c r="U7712">
        <v>2400</v>
      </c>
      <c r="V7712">
        <v>-256</v>
      </c>
      <c r="W7712">
        <v>8711</v>
      </c>
      <c r="X7712">
        <v>8357</v>
      </c>
      <c r="Y7712">
        <v>0.33</v>
      </c>
      <c r="Z7712">
        <v>44</v>
      </c>
      <c r="AA7712">
        <v>11982</v>
      </c>
      <c r="AB7712">
        <v>30</v>
      </c>
      <c r="AC7712">
        <v>78.25</v>
      </c>
    </row>
    <row r="7713" spans="1:29" x14ac:dyDescent="0.3">
      <c r="A7713">
        <v>2017</v>
      </c>
      <c r="B7713">
        <v>11</v>
      </c>
      <c r="C7713" s="1">
        <v>43050</v>
      </c>
      <c r="D7713">
        <v>11800</v>
      </c>
      <c r="E7713">
        <v>96</v>
      </c>
      <c r="F7713">
        <v>94</v>
      </c>
      <c r="G7713">
        <v>381</v>
      </c>
      <c r="H7713">
        <v>53</v>
      </c>
      <c r="I7713">
        <v>2780</v>
      </c>
      <c r="J7713">
        <v>3308</v>
      </c>
      <c r="K7713">
        <v>15204</v>
      </c>
      <c r="L7713">
        <v>133</v>
      </c>
      <c r="M7713">
        <v>2998</v>
      </c>
      <c r="N7713">
        <v>1833</v>
      </c>
      <c r="O7713">
        <v>85</v>
      </c>
      <c r="P7713">
        <v>5049</v>
      </c>
      <c r="Q7713">
        <v>1647</v>
      </c>
      <c r="R7713">
        <v>229</v>
      </c>
      <c r="S7713">
        <v>0</v>
      </c>
      <c r="T7713">
        <v>1418</v>
      </c>
      <c r="U7713">
        <v>2180</v>
      </c>
      <c r="V7713">
        <v>-483</v>
      </c>
      <c r="W7713">
        <v>9319</v>
      </c>
      <c r="X7713">
        <v>8737</v>
      </c>
      <c r="Y7713">
        <v>0.32</v>
      </c>
      <c r="Z7713">
        <v>43</v>
      </c>
      <c r="AA7713">
        <v>12424</v>
      </c>
      <c r="AB7713">
        <v>30</v>
      </c>
      <c r="AC7713">
        <v>78.239999999999995</v>
      </c>
    </row>
    <row r="7714" spans="1:29" x14ac:dyDescent="0.3">
      <c r="A7714">
        <v>2017</v>
      </c>
      <c r="B7714">
        <v>11</v>
      </c>
      <c r="C7714" s="1">
        <v>43051</v>
      </c>
      <c r="D7714">
        <v>12200</v>
      </c>
      <c r="E7714">
        <v>89</v>
      </c>
      <c r="F7714">
        <v>69</v>
      </c>
      <c r="G7714">
        <v>381</v>
      </c>
      <c r="H7714">
        <v>55</v>
      </c>
      <c r="I7714">
        <v>2370</v>
      </c>
      <c r="J7714">
        <v>2875</v>
      </c>
      <c r="K7714">
        <v>15164</v>
      </c>
      <c r="L7714">
        <v>151</v>
      </c>
      <c r="M7714">
        <v>2992</v>
      </c>
      <c r="N7714">
        <v>1819</v>
      </c>
      <c r="O7714">
        <v>84</v>
      </c>
      <c r="P7714">
        <v>5045</v>
      </c>
      <c r="Q7714">
        <v>1647</v>
      </c>
      <c r="R7714">
        <v>229</v>
      </c>
      <c r="S7714">
        <v>0</v>
      </c>
      <c r="T7714">
        <v>1418</v>
      </c>
      <c r="U7714">
        <v>2250</v>
      </c>
      <c r="V7714">
        <v>-842</v>
      </c>
      <c r="W7714">
        <v>9642</v>
      </c>
      <c r="X7714">
        <v>8701</v>
      </c>
      <c r="Y7714">
        <v>0.32</v>
      </c>
      <c r="Z7714">
        <v>43</v>
      </c>
      <c r="AA7714">
        <v>12794</v>
      </c>
      <c r="AB7714">
        <v>32</v>
      </c>
      <c r="AC7714">
        <v>78.239999999999995</v>
      </c>
    </row>
    <row r="7715" spans="1:29" x14ac:dyDescent="0.3">
      <c r="A7715">
        <v>2017</v>
      </c>
      <c r="B7715">
        <v>11</v>
      </c>
      <c r="C7715" s="1">
        <v>43052</v>
      </c>
      <c r="D7715">
        <v>12300</v>
      </c>
      <c r="E7715">
        <v>89</v>
      </c>
      <c r="F7715">
        <v>57</v>
      </c>
      <c r="G7715">
        <v>366</v>
      </c>
      <c r="H7715">
        <v>52</v>
      </c>
      <c r="I7715">
        <v>1910</v>
      </c>
      <c r="J7715">
        <v>2385</v>
      </c>
      <c r="K7715">
        <v>14774</v>
      </c>
      <c r="L7715">
        <v>148</v>
      </c>
      <c r="M7715">
        <v>2996</v>
      </c>
      <c r="N7715">
        <v>1808</v>
      </c>
      <c r="O7715">
        <v>90</v>
      </c>
      <c r="P7715">
        <v>5042</v>
      </c>
      <c r="Q7715">
        <v>1646</v>
      </c>
      <c r="R7715">
        <v>688</v>
      </c>
      <c r="S7715">
        <v>0</v>
      </c>
      <c r="T7715">
        <v>959</v>
      </c>
      <c r="U7715">
        <v>2640</v>
      </c>
      <c r="V7715">
        <v>-640</v>
      </c>
      <c r="W7715">
        <v>9480</v>
      </c>
      <c r="X7715">
        <v>8773</v>
      </c>
      <c r="Y7715">
        <v>0.32</v>
      </c>
      <c r="Z7715">
        <v>41</v>
      </c>
      <c r="AA7715">
        <v>12864</v>
      </c>
      <c r="AB7715">
        <v>32</v>
      </c>
      <c r="AC7715">
        <v>78.239999999999995</v>
      </c>
    </row>
    <row r="7716" spans="1:29" x14ac:dyDescent="0.3">
      <c r="A7716">
        <v>2017</v>
      </c>
      <c r="B7716">
        <v>11</v>
      </c>
      <c r="C7716" s="1">
        <v>43053</v>
      </c>
      <c r="D7716">
        <v>12200</v>
      </c>
      <c r="E7716">
        <v>99</v>
      </c>
      <c r="F7716">
        <v>57</v>
      </c>
      <c r="G7716">
        <v>513</v>
      </c>
      <c r="H7716">
        <v>36</v>
      </c>
      <c r="I7716">
        <v>1740</v>
      </c>
      <c r="J7716">
        <v>2346</v>
      </c>
      <c r="K7716">
        <v>14645</v>
      </c>
      <c r="L7716">
        <v>116</v>
      </c>
      <c r="M7716">
        <v>2993</v>
      </c>
      <c r="N7716">
        <v>1807</v>
      </c>
      <c r="O7716">
        <v>87</v>
      </c>
      <c r="P7716">
        <v>5003</v>
      </c>
      <c r="Q7716">
        <v>1647</v>
      </c>
      <c r="R7716">
        <v>458</v>
      </c>
      <c r="S7716">
        <v>0</v>
      </c>
      <c r="T7716">
        <v>1189</v>
      </c>
      <c r="U7716">
        <v>2930</v>
      </c>
      <c r="V7716">
        <v>-499</v>
      </c>
      <c r="W7716">
        <v>9036</v>
      </c>
      <c r="X7716">
        <v>8454</v>
      </c>
      <c r="Y7716">
        <v>0.33</v>
      </c>
      <c r="Z7716">
        <v>42</v>
      </c>
      <c r="AA7716">
        <v>12905</v>
      </c>
      <c r="AB7716">
        <v>34</v>
      </c>
      <c r="AC7716">
        <v>78.25</v>
      </c>
    </row>
    <row r="7717" spans="1:29" x14ac:dyDescent="0.3">
      <c r="A7717">
        <v>2017</v>
      </c>
      <c r="B7717">
        <v>11</v>
      </c>
      <c r="C7717" s="1">
        <v>43054</v>
      </c>
      <c r="D7717">
        <v>12100</v>
      </c>
      <c r="E7717">
        <v>103</v>
      </c>
      <c r="F7717">
        <v>73</v>
      </c>
      <c r="G7717">
        <v>233</v>
      </c>
      <c r="H7717">
        <v>64</v>
      </c>
      <c r="I7717">
        <v>1660</v>
      </c>
      <c r="J7717">
        <v>2030</v>
      </c>
      <c r="K7717">
        <v>14233</v>
      </c>
      <c r="L7717">
        <v>115</v>
      </c>
      <c r="M7717">
        <v>4282</v>
      </c>
      <c r="N7717">
        <v>1811</v>
      </c>
      <c r="O7717">
        <v>79</v>
      </c>
      <c r="P7717">
        <v>6287</v>
      </c>
      <c r="Q7717">
        <v>1695</v>
      </c>
      <c r="R7717">
        <v>688</v>
      </c>
      <c r="S7717">
        <v>0</v>
      </c>
      <c r="T7717">
        <v>1007</v>
      </c>
      <c r="U7717">
        <v>3010</v>
      </c>
      <c r="V7717">
        <v>-1902</v>
      </c>
      <c r="W7717">
        <v>8911</v>
      </c>
      <c r="X7717">
        <v>6939</v>
      </c>
      <c r="Y7717">
        <v>0.43</v>
      </c>
      <c r="Z7717">
        <v>51</v>
      </c>
      <c r="AA7717">
        <v>12573</v>
      </c>
      <c r="AB7717">
        <v>45</v>
      </c>
      <c r="AC7717">
        <v>78.400000000000006</v>
      </c>
    </row>
    <row r="7718" spans="1:29" x14ac:dyDescent="0.3">
      <c r="A7718">
        <v>2017</v>
      </c>
      <c r="B7718">
        <v>11</v>
      </c>
      <c r="C7718" s="1">
        <v>43055</v>
      </c>
      <c r="D7718">
        <v>13300</v>
      </c>
      <c r="E7718">
        <v>116</v>
      </c>
      <c r="F7718">
        <v>264</v>
      </c>
      <c r="G7718">
        <v>324</v>
      </c>
      <c r="H7718">
        <v>148</v>
      </c>
      <c r="I7718">
        <v>1630</v>
      </c>
      <c r="J7718">
        <v>2366</v>
      </c>
      <c r="K7718">
        <v>15781</v>
      </c>
      <c r="L7718">
        <v>115</v>
      </c>
      <c r="M7718">
        <v>5491</v>
      </c>
      <c r="N7718">
        <v>992</v>
      </c>
      <c r="O7718">
        <v>66</v>
      </c>
      <c r="P7718">
        <v>6665</v>
      </c>
      <c r="Q7718">
        <v>1696</v>
      </c>
      <c r="R7718">
        <v>4814</v>
      </c>
      <c r="S7718">
        <v>0</v>
      </c>
      <c r="T7718">
        <v>-3117</v>
      </c>
      <c r="U7718">
        <v>3140</v>
      </c>
      <c r="V7718">
        <v>867</v>
      </c>
      <c r="W7718">
        <v>11149</v>
      </c>
      <c r="X7718">
        <v>12234</v>
      </c>
      <c r="Y7718">
        <v>0.41</v>
      </c>
      <c r="Z7718">
        <v>22</v>
      </c>
      <c r="AA7718">
        <v>14151</v>
      </c>
      <c r="AB7718">
        <v>14</v>
      </c>
      <c r="AC7718">
        <v>78.17</v>
      </c>
    </row>
    <row r="7719" spans="1:29" x14ac:dyDescent="0.3">
      <c r="A7719">
        <v>2017</v>
      </c>
      <c r="B7719">
        <v>11</v>
      </c>
      <c r="C7719" s="1">
        <v>43056</v>
      </c>
      <c r="D7719">
        <v>15800</v>
      </c>
      <c r="E7719">
        <v>119</v>
      </c>
      <c r="F7719">
        <v>1090</v>
      </c>
      <c r="G7719">
        <v>321</v>
      </c>
      <c r="H7719">
        <v>286</v>
      </c>
      <c r="I7719">
        <v>1660</v>
      </c>
      <c r="J7719">
        <v>3357</v>
      </c>
      <c r="K7719">
        <v>19276</v>
      </c>
      <c r="L7719">
        <v>115</v>
      </c>
      <c r="M7719">
        <v>5996</v>
      </c>
      <c r="N7719">
        <v>3498</v>
      </c>
      <c r="O7719">
        <v>62</v>
      </c>
      <c r="P7719">
        <v>9672</v>
      </c>
      <c r="Q7719">
        <v>1696</v>
      </c>
      <c r="R7719">
        <v>4814</v>
      </c>
      <c r="S7719">
        <v>0</v>
      </c>
      <c r="T7719">
        <v>-3118</v>
      </c>
      <c r="U7719">
        <v>2970</v>
      </c>
      <c r="V7719">
        <v>-1319</v>
      </c>
      <c r="W7719">
        <v>13822</v>
      </c>
      <c r="X7719">
        <v>12722</v>
      </c>
      <c r="Y7719">
        <v>0.49</v>
      </c>
      <c r="Z7719">
        <v>34</v>
      </c>
      <c r="AA7719">
        <v>17616</v>
      </c>
      <c r="AB7719">
        <v>28</v>
      </c>
      <c r="AC7719">
        <v>77.92</v>
      </c>
    </row>
    <row r="7720" spans="1:29" x14ac:dyDescent="0.3">
      <c r="A7720">
        <v>2017</v>
      </c>
      <c r="B7720">
        <v>11</v>
      </c>
      <c r="C7720" s="1">
        <v>43057</v>
      </c>
      <c r="D7720">
        <v>18700</v>
      </c>
      <c r="E7720">
        <v>109</v>
      </c>
      <c r="F7720">
        <v>432</v>
      </c>
      <c r="G7720">
        <v>314</v>
      </c>
      <c r="H7720">
        <v>806</v>
      </c>
      <c r="I7720">
        <v>1640</v>
      </c>
      <c r="J7720">
        <v>3192</v>
      </c>
      <c r="K7720">
        <v>22002</v>
      </c>
      <c r="L7720">
        <v>109</v>
      </c>
      <c r="M7720">
        <v>5991</v>
      </c>
      <c r="N7720">
        <v>3510</v>
      </c>
      <c r="O7720">
        <v>71</v>
      </c>
      <c r="P7720">
        <v>9681</v>
      </c>
      <c r="Q7720">
        <v>1696</v>
      </c>
      <c r="R7720">
        <v>4355</v>
      </c>
      <c r="S7720">
        <v>0</v>
      </c>
      <c r="T7720">
        <v>-2659</v>
      </c>
      <c r="U7720">
        <v>2960</v>
      </c>
      <c r="V7720">
        <v>-1800</v>
      </c>
      <c r="W7720">
        <v>16594</v>
      </c>
      <c r="X7720">
        <v>14980</v>
      </c>
      <c r="Y7720">
        <v>0.43</v>
      </c>
      <c r="Z7720">
        <v>32</v>
      </c>
      <c r="AA7720">
        <v>20362</v>
      </c>
      <c r="AB7720">
        <v>26</v>
      </c>
      <c r="AC7720">
        <v>77.59</v>
      </c>
    </row>
    <row r="7721" spans="1:29" x14ac:dyDescent="0.3">
      <c r="A7721">
        <v>2017</v>
      </c>
      <c r="B7721">
        <v>11</v>
      </c>
      <c r="C7721" s="1">
        <v>43058</v>
      </c>
      <c r="D7721">
        <v>19500</v>
      </c>
      <c r="E7721">
        <v>106</v>
      </c>
      <c r="F7721">
        <v>205</v>
      </c>
      <c r="G7721">
        <v>317</v>
      </c>
      <c r="H7721">
        <v>1195</v>
      </c>
      <c r="I7721">
        <v>1610</v>
      </c>
      <c r="J7721">
        <v>3327</v>
      </c>
      <c r="K7721">
        <v>22932</v>
      </c>
      <c r="L7721">
        <v>81</v>
      </c>
      <c r="M7721">
        <v>5997</v>
      </c>
      <c r="N7721">
        <v>4128</v>
      </c>
      <c r="O7721">
        <v>77</v>
      </c>
      <c r="P7721">
        <v>10283</v>
      </c>
      <c r="Q7721">
        <v>1698</v>
      </c>
      <c r="R7721">
        <v>4355</v>
      </c>
      <c r="S7721">
        <v>0</v>
      </c>
      <c r="T7721">
        <v>-2657</v>
      </c>
      <c r="U7721">
        <v>8260</v>
      </c>
      <c r="V7721">
        <v>3030</v>
      </c>
      <c r="W7721">
        <v>12089</v>
      </c>
      <c r="X7721">
        <v>15306</v>
      </c>
      <c r="Y7721">
        <v>0.44</v>
      </c>
      <c r="Z7721">
        <v>33</v>
      </c>
      <c r="AA7721">
        <v>21322</v>
      </c>
      <c r="AB7721">
        <v>28</v>
      </c>
      <c r="AC7721">
        <v>77.260000000000005</v>
      </c>
    </row>
    <row r="7722" spans="1:29" x14ac:dyDescent="0.3">
      <c r="A7722">
        <v>2017</v>
      </c>
      <c r="B7722">
        <v>11</v>
      </c>
      <c r="C7722" s="1">
        <v>43059</v>
      </c>
      <c r="D7722">
        <v>17500</v>
      </c>
      <c r="E7722">
        <v>102</v>
      </c>
      <c r="F7722">
        <v>139</v>
      </c>
      <c r="G7722">
        <v>308</v>
      </c>
      <c r="H7722">
        <v>1100</v>
      </c>
      <c r="I7722">
        <v>1580</v>
      </c>
      <c r="J7722">
        <v>3127</v>
      </c>
      <c r="K7722">
        <v>20729</v>
      </c>
      <c r="L7722">
        <v>86</v>
      </c>
      <c r="M7722">
        <v>5992</v>
      </c>
      <c r="N7722">
        <v>4246</v>
      </c>
      <c r="O7722">
        <v>74</v>
      </c>
      <c r="P7722">
        <v>10398</v>
      </c>
      <c r="Q7722">
        <v>1746</v>
      </c>
      <c r="R7722">
        <v>4126</v>
      </c>
      <c r="S7722">
        <v>0</v>
      </c>
      <c r="T7722">
        <v>-2380</v>
      </c>
      <c r="U7722">
        <v>7670</v>
      </c>
      <c r="V7722">
        <v>1946</v>
      </c>
      <c r="W7722">
        <v>10598</v>
      </c>
      <c r="X7722">
        <v>12711</v>
      </c>
      <c r="Y7722">
        <v>0.49</v>
      </c>
      <c r="Z7722">
        <v>39</v>
      </c>
      <c r="AA7722">
        <v>19149</v>
      </c>
      <c r="AB7722">
        <v>34</v>
      </c>
      <c r="AC7722">
        <v>77.069999999999993</v>
      </c>
    </row>
    <row r="7723" spans="1:29" x14ac:dyDescent="0.3">
      <c r="A7723">
        <v>2017</v>
      </c>
      <c r="B7723">
        <v>11</v>
      </c>
      <c r="C7723" s="1">
        <v>43060</v>
      </c>
      <c r="D7723">
        <v>15500</v>
      </c>
      <c r="E7723">
        <v>101</v>
      </c>
      <c r="F7723">
        <v>113</v>
      </c>
      <c r="G7723">
        <v>506</v>
      </c>
      <c r="H7723">
        <v>1174</v>
      </c>
      <c r="I7723">
        <v>1570</v>
      </c>
      <c r="J7723">
        <v>3363</v>
      </c>
      <c r="K7723">
        <v>18964</v>
      </c>
      <c r="L7723">
        <v>89</v>
      </c>
      <c r="M7723">
        <v>6679</v>
      </c>
      <c r="N7723">
        <v>4246</v>
      </c>
      <c r="O7723">
        <v>68</v>
      </c>
      <c r="P7723">
        <v>11081</v>
      </c>
      <c r="Q7723">
        <v>1744</v>
      </c>
      <c r="R7723">
        <v>0</v>
      </c>
      <c r="S7723">
        <v>0</v>
      </c>
      <c r="T7723">
        <v>1744</v>
      </c>
      <c r="U7723">
        <v>6950</v>
      </c>
      <c r="V7723">
        <v>-1902</v>
      </c>
      <c r="W7723">
        <v>8162</v>
      </c>
      <c r="X7723">
        <v>6138</v>
      </c>
      <c r="Y7723">
        <v>0.57999999999999996</v>
      </c>
      <c r="Z7723">
        <v>68</v>
      </c>
      <c r="AA7723">
        <v>17394</v>
      </c>
      <c r="AB7723">
        <v>65</v>
      </c>
      <c r="AC7723">
        <v>77.36</v>
      </c>
    </row>
    <row r="7724" spans="1:29" x14ac:dyDescent="0.3">
      <c r="A7724">
        <v>2017</v>
      </c>
      <c r="B7724">
        <v>11</v>
      </c>
      <c r="C7724" s="1">
        <v>43061</v>
      </c>
      <c r="D7724">
        <v>14500</v>
      </c>
      <c r="E7724">
        <v>93</v>
      </c>
      <c r="F7724">
        <v>106</v>
      </c>
      <c r="G7724">
        <v>477</v>
      </c>
      <c r="H7724">
        <v>1094</v>
      </c>
      <c r="I7724">
        <v>1560</v>
      </c>
      <c r="J7724">
        <v>3237</v>
      </c>
      <c r="K7724">
        <v>17830</v>
      </c>
      <c r="L7724">
        <v>96</v>
      </c>
      <c r="M7724">
        <v>6661</v>
      </c>
      <c r="N7724">
        <v>4244</v>
      </c>
      <c r="O7724">
        <v>67</v>
      </c>
      <c r="P7724">
        <v>11068</v>
      </c>
      <c r="Q7724">
        <v>1744</v>
      </c>
      <c r="R7724">
        <v>0</v>
      </c>
      <c r="S7724">
        <v>0</v>
      </c>
      <c r="T7724">
        <v>1744</v>
      </c>
      <c r="U7724">
        <v>6630</v>
      </c>
      <c r="V7724">
        <v>-2334</v>
      </c>
      <c r="W7724">
        <v>7474</v>
      </c>
      <c r="X7724">
        <v>5018</v>
      </c>
      <c r="Y7724">
        <v>0.61</v>
      </c>
      <c r="Z7724">
        <v>72</v>
      </c>
      <c r="AA7724">
        <v>16270</v>
      </c>
      <c r="AB7724">
        <v>69</v>
      </c>
      <c r="AC7724">
        <v>77.760000000000005</v>
      </c>
    </row>
    <row r="7725" spans="1:29" x14ac:dyDescent="0.3">
      <c r="A7725">
        <v>2017</v>
      </c>
      <c r="B7725">
        <v>11</v>
      </c>
      <c r="C7725" s="1">
        <v>43062</v>
      </c>
      <c r="D7725">
        <v>15100</v>
      </c>
      <c r="E7725">
        <v>82</v>
      </c>
      <c r="F7725">
        <v>97</v>
      </c>
      <c r="G7725">
        <v>517</v>
      </c>
      <c r="H7725">
        <v>1522</v>
      </c>
      <c r="I7725">
        <v>1570</v>
      </c>
      <c r="J7725">
        <v>3706</v>
      </c>
      <c r="K7725">
        <v>18888</v>
      </c>
      <c r="L7725">
        <v>118</v>
      </c>
      <c r="M7725">
        <v>6665</v>
      </c>
      <c r="N7725">
        <v>4234</v>
      </c>
      <c r="O7725">
        <v>67</v>
      </c>
      <c r="P7725">
        <v>11084</v>
      </c>
      <c r="Q7725">
        <v>1747</v>
      </c>
      <c r="R7725">
        <v>0</v>
      </c>
      <c r="S7725">
        <v>0</v>
      </c>
      <c r="T7725">
        <v>1747</v>
      </c>
      <c r="U7725">
        <v>2520</v>
      </c>
      <c r="V7725">
        <v>-5993</v>
      </c>
      <c r="W7725">
        <v>12173</v>
      </c>
      <c r="X7725">
        <v>6058</v>
      </c>
      <c r="Y7725">
        <v>0.57999999999999996</v>
      </c>
      <c r="Z7725">
        <v>68</v>
      </c>
      <c r="AA7725">
        <v>17318</v>
      </c>
      <c r="AB7725">
        <v>65</v>
      </c>
      <c r="AC7725">
        <v>78.02</v>
      </c>
    </row>
    <row r="7726" spans="1:29" x14ac:dyDescent="0.3">
      <c r="A7726">
        <v>2017</v>
      </c>
      <c r="B7726">
        <v>11</v>
      </c>
      <c r="C7726" s="1">
        <v>43063</v>
      </c>
      <c r="D7726">
        <v>15600</v>
      </c>
      <c r="E7726">
        <v>75</v>
      </c>
      <c r="F7726">
        <v>88</v>
      </c>
      <c r="G7726">
        <v>522</v>
      </c>
      <c r="H7726">
        <v>2320</v>
      </c>
      <c r="I7726">
        <v>1570</v>
      </c>
      <c r="J7726">
        <v>4500</v>
      </c>
      <c r="K7726">
        <v>20175</v>
      </c>
      <c r="L7726">
        <v>118</v>
      </c>
      <c r="M7726">
        <v>6665</v>
      </c>
      <c r="N7726">
        <v>4238</v>
      </c>
      <c r="O7726">
        <v>65</v>
      </c>
      <c r="P7726">
        <v>11086</v>
      </c>
      <c r="Q7726">
        <v>1746</v>
      </c>
      <c r="R7726">
        <v>0</v>
      </c>
      <c r="S7726">
        <v>0</v>
      </c>
      <c r="T7726">
        <v>1746</v>
      </c>
      <c r="U7726">
        <v>2860</v>
      </c>
      <c r="V7726">
        <v>-4861</v>
      </c>
      <c r="W7726">
        <v>12326</v>
      </c>
      <c r="X7726">
        <v>7343</v>
      </c>
      <c r="Y7726">
        <v>0.54</v>
      </c>
      <c r="Z7726">
        <v>64</v>
      </c>
      <c r="AA7726">
        <v>18605</v>
      </c>
      <c r="AB7726">
        <v>61</v>
      </c>
      <c r="AC7726">
        <v>78.14</v>
      </c>
    </row>
    <row r="7727" spans="1:29" x14ac:dyDescent="0.3">
      <c r="A7727">
        <v>2017</v>
      </c>
      <c r="B7727">
        <v>11</v>
      </c>
      <c r="C7727" s="1">
        <v>43064</v>
      </c>
      <c r="D7727">
        <v>15100</v>
      </c>
      <c r="E7727">
        <v>74</v>
      </c>
      <c r="F7727">
        <v>82</v>
      </c>
      <c r="G7727">
        <v>524</v>
      </c>
      <c r="H7727">
        <v>2674</v>
      </c>
      <c r="I7727">
        <v>1550</v>
      </c>
      <c r="J7727">
        <v>4830</v>
      </c>
      <c r="K7727">
        <v>20004</v>
      </c>
      <c r="L7727">
        <v>117</v>
      </c>
      <c r="M7727">
        <v>6666</v>
      </c>
      <c r="N7727">
        <v>4232</v>
      </c>
      <c r="O7727">
        <v>73</v>
      </c>
      <c r="P7727">
        <v>11088</v>
      </c>
      <c r="Q7727">
        <v>1796</v>
      </c>
      <c r="R7727">
        <v>0</v>
      </c>
      <c r="S7727">
        <v>0</v>
      </c>
      <c r="T7727">
        <v>1796</v>
      </c>
      <c r="U7727">
        <v>3140</v>
      </c>
      <c r="V7727">
        <v>-4285</v>
      </c>
      <c r="W7727">
        <v>11531</v>
      </c>
      <c r="X7727">
        <v>7120</v>
      </c>
      <c r="Y7727">
        <v>0.54</v>
      </c>
      <c r="Z7727">
        <v>64</v>
      </c>
      <c r="AA7727">
        <v>18454</v>
      </c>
      <c r="AB7727">
        <v>61</v>
      </c>
      <c r="AC7727">
        <v>78.27</v>
      </c>
    </row>
    <row r="7728" spans="1:29" x14ac:dyDescent="0.3">
      <c r="A7728">
        <v>2017</v>
      </c>
      <c r="B7728">
        <v>11</v>
      </c>
      <c r="C7728" s="1">
        <v>43065</v>
      </c>
      <c r="D7728">
        <v>14600</v>
      </c>
      <c r="E7728">
        <v>83</v>
      </c>
      <c r="F7728">
        <v>88</v>
      </c>
      <c r="G7728">
        <v>525</v>
      </c>
      <c r="H7728">
        <v>2588</v>
      </c>
      <c r="I7728">
        <v>1550</v>
      </c>
      <c r="J7728">
        <v>4751</v>
      </c>
      <c r="K7728">
        <v>19434</v>
      </c>
      <c r="L7728">
        <v>118</v>
      </c>
      <c r="M7728">
        <v>5995</v>
      </c>
      <c r="N7728">
        <v>4246</v>
      </c>
      <c r="O7728">
        <v>75</v>
      </c>
      <c r="P7728">
        <v>10434</v>
      </c>
      <c r="Q7728">
        <v>1798</v>
      </c>
      <c r="R7728">
        <v>0</v>
      </c>
      <c r="S7728">
        <v>0</v>
      </c>
      <c r="T7728">
        <v>1798</v>
      </c>
      <c r="U7728">
        <v>3140</v>
      </c>
      <c r="V7728">
        <v>-3711</v>
      </c>
      <c r="W7728">
        <v>11040</v>
      </c>
      <c r="X7728">
        <v>7202</v>
      </c>
      <c r="Y7728">
        <v>0.53</v>
      </c>
      <c r="Z7728">
        <v>63</v>
      </c>
      <c r="AA7728">
        <v>17884</v>
      </c>
      <c r="AB7728">
        <v>60</v>
      </c>
      <c r="AC7728">
        <v>78.39</v>
      </c>
    </row>
    <row r="7729" spans="1:29" x14ac:dyDescent="0.3">
      <c r="A7729">
        <v>2017</v>
      </c>
      <c r="B7729">
        <v>11</v>
      </c>
      <c r="C7729" s="1">
        <v>43066</v>
      </c>
      <c r="D7729">
        <v>14700</v>
      </c>
      <c r="E7729">
        <v>91</v>
      </c>
      <c r="F7729">
        <v>461</v>
      </c>
      <c r="G7729">
        <v>492</v>
      </c>
      <c r="H7729">
        <v>2344</v>
      </c>
      <c r="I7729">
        <v>1560</v>
      </c>
      <c r="J7729">
        <v>4857</v>
      </c>
      <c r="K7729">
        <v>19648</v>
      </c>
      <c r="L7729">
        <v>117</v>
      </c>
      <c r="M7729">
        <v>5782</v>
      </c>
      <c r="N7729">
        <v>4233</v>
      </c>
      <c r="O7729">
        <v>77</v>
      </c>
      <c r="P7729">
        <v>10209</v>
      </c>
      <c r="Q7729">
        <v>1847</v>
      </c>
      <c r="R7729">
        <v>1605</v>
      </c>
      <c r="S7729">
        <v>0</v>
      </c>
      <c r="T7729">
        <v>242</v>
      </c>
      <c r="U7729">
        <v>3190</v>
      </c>
      <c r="V7729">
        <v>-2319</v>
      </c>
      <c r="W7729">
        <v>11533</v>
      </c>
      <c r="X7729">
        <v>9197</v>
      </c>
      <c r="Y7729">
        <v>0.51</v>
      </c>
      <c r="Z7729">
        <v>53</v>
      </c>
      <c r="AA7729">
        <v>18088</v>
      </c>
      <c r="AB7729">
        <v>49</v>
      </c>
      <c r="AC7729">
        <v>78.349999999999994</v>
      </c>
    </row>
    <row r="7730" spans="1:29" x14ac:dyDescent="0.3">
      <c r="A7730">
        <v>2017</v>
      </c>
      <c r="B7730">
        <v>11</v>
      </c>
      <c r="C7730" s="1">
        <v>43067</v>
      </c>
      <c r="D7730">
        <v>15200</v>
      </c>
      <c r="E7730">
        <v>91</v>
      </c>
      <c r="F7730">
        <v>460</v>
      </c>
      <c r="G7730">
        <v>806</v>
      </c>
      <c r="H7730">
        <v>2260</v>
      </c>
      <c r="I7730">
        <v>1560</v>
      </c>
      <c r="J7730">
        <v>5086</v>
      </c>
      <c r="K7730">
        <v>20377</v>
      </c>
      <c r="L7730">
        <v>117</v>
      </c>
      <c r="M7730">
        <v>6670</v>
      </c>
      <c r="N7730">
        <v>4222</v>
      </c>
      <c r="O7730">
        <v>64</v>
      </c>
      <c r="P7730">
        <v>11073</v>
      </c>
      <c r="Q7730">
        <v>1897</v>
      </c>
      <c r="R7730">
        <v>1605</v>
      </c>
      <c r="S7730">
        <v>0</v>
      </c>
      <c r="T7730">
        <v>292</v>
      </c>
      <c r="U7730">
        <v>3330</v>
      </c>
      <c r="V7730">
        <v>-2847</v>
      </c>
      <c r="W7730">
        <v>11879</v>
      </c>
      <c r="X7730">
        <v>9011</v>
      </c>
      <c r="Y7730">
        <v>0.53</v>
      </c>
      <c r="Z7730">
        <v>56</v>
      </c>
      <c r="AA7730">
        <v>18817</v>
      </c>
      <c r="AB7730">
        <v>52</v>
      </c>
      <c r="AC7730">
        <v>78.319999999999993</v>
      </c>
    </row>
    <row r="7731" spans="1:29" x14ac:dyDescent="0.3">
      <c r="A7731">
        <v>2017</v>
      </c>
      <c r="B7731">
        <v>11</v>
      </c>
      <c r="C7731" s="1">
        <v>43068</v>
      </c>
      <c r="D7731">
        <v>16200</v>
      </c>
      <c r="E7731">
        <v>89</v>
      </c>
      <c r="F7731">
        <v>236</v>
      </c>
      <c r="G7731">
        <v>1279</v>
      </c>
      <c r="H7731">
        <v>1922</v>
      </c>
      <c r="I7731">
        <v>1530</v>
      </c>
      <c r="J7731">
        <v>4967</v>
      </c>
      <c r="K7731">
        <v>21256</v>
      </c>
      <c r="L7731">
        <v>117</v>
      </c>
      <c r="M7731">
        <v>6676</v>
      </c>
      <c r="N7731">
        <v>4230</v>
      </c>
      <c r="O7731">
        <v>61</v>
      </c>
      <c r="P7731">
        <v>11085</v>
      </c>
      <c r="Q7731">
        <v>1897</v>
      </c>
      <c r="R7731">
        <v>1605</v>
      </c>
      <c r="S7731">
        <v>0</v>
      </c>
      <c r="T7731">
        <v>293</v>
      </c>
      <c r="U7731">
        <v>3500</v>
      </c>
      <c r="V7731">
        <v>-2808</v>
      </c>
      <c r="W7731">
        <v>12707</v>
      </c>
      <c r="X7731">
        <v>9878</v>
      </c>
      <c r="Y7731">
        <v>0.51</v>
      </c>
      <c r="Z7731">
        <v>54</v>
      </c>
      <c r="AA7731">
        <v>19726</v>
      </c>
      <c r="AB7731">
        <v>50</v>
      </c>
      <c r="AC7731">
        <v>78.23</v>
      </c>
    </row>
    <row r="7732" spans="1:29" x14ac:dyDescent="0.3">
      <c r="A7732">
        <v>2017</v>
      </c>
      <c r="B7732">
        <v>11</v>
      </c>
      <c r="C7732" s="1">
        <v>43069</v>
      </c>
      <c r="D7732">
        <v>16600</v>
      </c>
      <c r="E7732">
        <v>94</v>
      </c>
      <c r="F7732">
        <v>175</v>
      </c>
      <c r="G7732">
        <v>1290</v>
      </c>
      <c r="H7732">
        <v>1483</v>
      </c>
      <c r="I7732">
        <v>1520</v>
      </c>
      <c r="J7732">
        <v>4468</v>
      </c>
      <c r="K7732">
        <v>21162</v>
      </c>
      <c r="L7732">
        <v>117</v>
      </c>
      <c r="M7732">
        <v>6674</v>
      </c>
      <c r="N7732">
        <v>4228</v>
      </c>
      <c r="O7732">
        <v>64</v>
      </c>
      <c r="P7732">
        <v>11083</v>
      </c>
      <c r="Q7732">
        <v>1946</v>
      </c>
      <c r="R7732">
        <v>1605</v>
      </c>
      <c r="S7732">
        <v>0</v>
      </c>
      <c r="T7732">
        <v>342</v>
      </c>
      <c r="U7732">
        <v>3620</v>
      </c>
      <c r="V7732">
        <v>-3217</v>
      </c>
      <c r="W7732">
        <v>12978</v>
      </c>
      <c r="X7732">
        <v>9737</v>
      </c>
      <c r="Y7732">
        <v>0.51</v>
      </c>
      <c r="Z7732">
        <v>54</v>
      </c>
      <c r="AA7732">
        <v>19642</v>
      </c>
      <c r="AB7732">
        <v>50</v>
      </c>
      <c r="AC7732">
        <v>78.150000000000006</v>
      </c>
    </row>
    <row r="7733" spans="1:29" x14ac:dyDescent="0.3">
      <c r="A7733">
        <v>2017</v>
      </c>
      <c r="B7733">
        <v>12</v>
      </c>
      <c r="C7733" s="1">
        <v>43070</v>
      </c>
      <c r="D7733">
        <v>16400</v>
      </c>
      <c r="E7733">
        <v>98</v>
      </c>
      <c r="F7733">
        <v>146</v>
      </c>
      <c r="G7733">
        <v>1287</v>
      </c>
      <c r="H7733">
        <v>1092</v>
      </c>
      <c r="I7733">
        <v>1530</v>
      </c>
      <c r="J7733">
        <v>4055</v>
      </c>
      <c r="K7733">
        <v>20553</v>
      </c>
      <c r="L7733">
        <v>118</v>
      </c>
      <c r="M7733">
        <v>6670</v>
      </c>
      <c r="N7733">
        <v>4236</v>
      </c>
      <c r="O7733">
        <v>61</v>
      </c>
      <c r="P7733">
        <v>11083</v>
      </c>
      <c r="Q7733">
        <v>1997</v>
      </c>
      <c r="R7733">
        <v>1605</v>
      </c>
      <c r="S7733">
        <v>0</v>
      </c>
      <c r="T7733">
        <v>392</v>
      </c>
      <c r="U7733">
        <v>3640</v>
      </c>
      <c r="V7733">
        <v>-3644</v>
      </c>
      <c r="W7733">
        <v>12749</v>
      </c>
      <c r="X7733">
        <v>9078</v>
      </c>
      <c r="Y7733">
        <v>0.53</v>
      </c>
      <c r="Z7733">
        <v>56</v>
      </c>
      <c r="AA7733">
        <v>19023</v>
      </c>
      <c r="AB7733">
        <v>52</v>
      </c>
      <c r="AC7733">
        <v>78.13</v>
      </c>
    </row>
    <row r="7734" spans="1:29" x14ac:dyDescent="0.3">
      <c r="A7734">
        <v>2017</v>
      </c>
      <c r="B7734">
        <v>12</v>
      </c>
      <c r="C7734" s="1">
        <v>43071</v>
      </c>
      <c r="D7734">
        <v>16300</v>
      </c>
      <c r="E7734">
        <v>98</v>
      </c>
      <c r="F7734">
        <v>129</v>
      </c>
      <c r="G7734">
        <v>987</v>
      </c>
      <c r="H7734">
        <v>717</v>
      </c>
      <c r="I7734">
        <v>1800</v>
      </c>
      <c r="J7734">
        <v>3633</v>
      </c>
      <c r="K7734">
        <v>20030</v>
      </c>
      <c r="L7734">
        <v>117</v>
      </c>
      <c r="M7734">
        <v>6673</v>
      </c>
      <c r="N7734">
        <v>4252</v>
      </c>
      <c r="O7734">
        <v>76</v>
      </c>
      <c r="P7734">
        <v>11117</v>
      </c>
      <c r="Q7734">
        <v>1997</v>
      </c>
      <c r="R7734">
        <v>0</v>
      </c>
      <c r="S7734">
        <v>0</v>
      </c>
      <c r="T7734">
        <v>1997</v>
      </c>
      <c r="U7734">
        <v>3680</v>
      </c>
      <c r="V7734">
        <v>-5102</v>
      </c>
      <c r="W7734">
        <v>12159</v>
      </c>
      <c r="X7734">
        <v>6916</v>
      </c>
      <c r="Y7734">
        <v>0.55000000000000004</v>
      </c>
      <c r="Z7734">
        <v>65</v>
      </c>
      <c r="AA7734">
        <v>18230</v>
      </c>
      <c r="AB7734">
        <v>62</v>
      </c>
      <c r="AC7734">
        <v>78.28</v>
      </c>
    </row>
    <row r="7735" spans="1:29" x14ac:dyDescent="0.3">
      <c r="A7735">
        <v>2017</v>
      </c>
      <c r="B7735">
        <v>12</v>
      </c>
      <c r="C7735" s="1">
        <v>43072</v>
      </c>
      <c r="D7735">
        <v>16000</v>
      </c>
      <c r="E7735">
        <v>96</v>
      </c>
      <c r="F7735">
        <v>121</v>
      </c>
      <c r="G7735">
        <v>645</v>
      </c>
      <c r="H7735">
        <v>272</v>
      </c>
      <c r="I7735">
        <v>2570</v>
      </c>
      <c r="J7735">
        <v>3608</v>
      </c>
      <c r="K7735">
        <v>19704</v>
      </c>
      <c r="L7735">
        <v>117</v>
      </c>
      <c r="M7735">
        <v>6670</v>
      </c>
      <c r="N7735">
        <v>4232</v>
      </c>
      <c r="O7735">
        <v>59</v>
      </c>
      <c r="P7735">
        <v>11078</v>
      </c>
      <c r="Q7735">
        <v>1997</v>
      </c>
      <c r="R7735">
        <v>0</v>
      </c>
      <c r="S7735">
        <v>0</v>
      </c>
      <c r="T7735">
        <v>1997</v>
      </c>
      <c r="U7735">
        <v>3700</v>
      </c>
      <c r="V7735">
        <v>-5069</v>
      </c>
      <c r="W7735">
        <v>11837</v>
      </c>
      <c r="X7735">
        <v>6629</v>
      </c>
      <c r="Y7735">
        <v>0.55000000000000004</v>
      </c>
      <c r="Z7735">
        <v>66</v>
      </c>
      <c r="AA7735">
        <v>17134</v>
      </c>
      <c r="AB7735">
        <v>61</v>
      </c>
      <c r="AC7735">
        <v>78.459999999999994</v>
      </c>
    </row>
    <row r="7736" spans="1:29" x14ac:dyDescent="0.3">
      <c r="A7736">
        <v>2017</v>
      </c>
      <c r="B7736">
        <v>12</v>
      </c>
      <c r="C7736" s="1">
        <v>43073</v>
      </c>
      <c r="D7736">
        <v>15900</v>
      </c>
      <c r="E7736">
        <v>93</v>
      </c>
      <c r="F7736">
        <v>129</v>
      </c>
      <c r="G7736">
        <v>603</v>
      </c>
      <c r="H7736">
        <v>107</v>
      </c>
      <c r="I7736">
        <v>2650</v>
      </c>
      <c r="J7736">
        <v>3489</v>
      </c>
      <c r="K7736">
        <v>19481</v>
      </c>
      <c r="L7736">
        <v>118</v>
      </c>
      <c r="M7736">
        <v>6671</v>
      </c>
      <c r="N7736">
        <v>4249</v>
      </c>
      <c r="O7736">
        <v>58</v>
      </c>
      <c r="P7736">
        <v>11096</v>
      </c>
      <c r="Q7736">
        <v>2047</v>
      </c>
      <c r="R7736">
        <v>0</v>
      </c>
      <c r="S7736">
        <v>0</v>
      </c>
      <c r="T7736">
        <v>2047</v>
      </c>
      <c r="U7736">
        <v>3590</v>
      </c>
      <c r="V7736">
        <v>-5348</v>
      </c>
      <c r="W7736">
        <v>11829</v>
      </c>
      <c r="X7736">
        <v>6338</v>
      </c>
      <c r="Y7736">
        <v>0.56000000000000005</v>
      </c>
      <c r="Z7736">
        <v>67</v>
      </c>
      <c r="AA7736">
        <v>16831</v>
      </c>
      <c r="AB7736">
        <v>62</v>
      </c>
      <c r="AC7736">
        <v>78.650000000000006</v>
      </c>
    </row>
    <row r="7737" spans="1:29" x14ac:dyDescent="0.3">
      <c r="A7737">
        <v>2017</v>
      </c>
      <c r="B7737">
        <v>12</v>
      </c>
      <c r="C7737" s="1">
        <v>43074</v>
      </c>
      <c r="D7737">
        <v>15400</v>
      </c>
      <c r="E7737">
        <v>88</v>
      </c>
      <c r="F7737">
        <v>115</v>
      </c>
      <c r="G7737">
        <v>589</v>
      </c>
      <c r="H7737">
        <v>111</v>
      </c>
      <c r="I7737">
        <v>2860</v>
      </c>
      <c r="J7737">
        <v>3675</v>
      </c>
      <c r="K7737">
        <v>19162</v>
      </c>
      <c r="L7737">
        <v>117</v>
      </c>
      <c r="M7737">
        <v>6670</v>
      </c>
      <c r="N7737">
        <v>4241</v>
      </c>
      <c r="O7737">
        <v>66</v>
      </c>
      <c r="P7737">
        <v>11094</v>
      </c>
      <c r="Q7737">
        <v>2096</v>
      </c>
      <c r="R7737">
        <v>0</v>
      </c>
      <c r="S7737">
        <v>0</v>
      </c>
      <c r="T7737">
        <v>2096</v>
      </c>
      <c r="U7737">
        <v>3530</v>
      </c>
      <c r="V7737">
        <v>-5252</v>
      </c>
      <c r="W7737">
        <v>11371</v>
      </c>
      <c r="X7737">
        <v>5971</v>
      </c>
      <c r="Y7737">
        <v>0.56999999999999995</v>
      </c>
      <c r="Z7737">
        <v>69</v>
      </c>
      <c r="AA7737">
        <v>16302</v>
      </c>
      <c r="AB7737">
        <v>63</v>
      </c>
      <c r="AC7737">
        <v>78.87</v>
      </c>
    </row>
    <row r="7738" spans="1:29" x14ac:dyDescent="0.3">
      <c r="A7738">
        <v>2017</v>
      </c>
      <c r="B7738">
        <v>12</v>
      </c>
      <c r="C7738" s="1">
        <v>43075</v>
      </c>
      <c r="D7738">
        <v>15200</v>
      </c>
      <c r="E7738">
        <v>81</v>
      </c>
      <c r="F7738">
        <v>104</v>
      </c>
      <c r="G7738">
        <v>572</v>
      </c>
      <c r="H7738">
        <v>110</v>
      </c>
      <c r="I7738">
        <v>2710</v>
      </c>
      <c r="J7738">
        <v>3496</v>
      </c>
      <c r="K7738">
        <v>18777</v>
      </c>
      <c r="L7738">
        <v>117</v>
      </c>
      <c r="M7738">
        <v>6673</v>
      </c>
      <c r="N7738">
        <v>4237</v>
      </c>
      <c r="O7738">
        <v>57</v>
      </c>
      <c r="P7738">
        <v>11084</v>
      </c>
      <c r="Q7738">
        <v>2097</v>
      </c>
      <c r="R7738">
        <v>0</v>
      </c>
      <c r="S7738">
        <v>0</v>
      </c>
      <c r="T7738">
        <v>2097</v>
      </c>
      <c r="U7738">
        <v>3510</v>
      </c>
      <c r="V7738">
        <v>-5441</v>
      </c>
      <c r="W7738">
        <v>11184</v>
      </c>
      <c r="X7738">
        <v>5596</v>
      </c>
      <c r="Y7738">
        <v>0.57999999999999996</v>
      </c>
      <c r="Z7738">
        <v>70</v>
      </c>
      <c r="AA7738">
        <v>16067</v>
      </c>
      <c r="AB7738">
        <v>65</v>
      </c>
      <c r="AC7738">
        <v>79.12</v>
      </c>
    </row>
    <row r="7739" spans="1:29" x14ac:dyDescent="0.3">
      <c r="A7739">
        <v>2017</v>
      </c>
      <c r="B7739">
        <v>12</v>
      </c>
      <c r="C7739" s="1">
        <v>43076</v>
      </c>
      <c r="D7739">
        <v>15100</v>
      </c>
      <c r="E7739">
        <v>81</v>
      </c>
      <c r="F7739">
        <v>98</v>
      </c>
      <c r="G7739">
        <v>562</v>
      </c>
      <c r="H7739">
        <v>111</v>
      </c>
      <c r="I7739">
        <v>2870</v>
      </c>
      <c r="J7739">
        <v>3641</v>
      </c>
      <c r="K7739">
        <v>18822</v>
      </c>
      <c r="L7739">
        <v>117</v>
      </c>
      <c r="M7739">
        <v>6677</v>
      </c>
      <c r="N7739">
        <v>4276</v>
      </c>
      <c r="O7739">
        <v>55</v>
      </c>
      <c r="P7739">
        <v>11125</v>
      </c>
      <c r="Q7739">
        <v>2147</v>
      </c>
      <c r="R7739">
        <v>0</v>
      </c>
      <c r="S7739">
        <v>0</v>
      </c>
      <c r="T7739">
        <v>2147</v>
      </c>
      <c r="U7739">
        <v>3460</v>
      </c>
      <c r="V7739">
        <v>-5420</v>
      </c>
      <c r="W7739">
        <v>11120</v>
      </c>
      <c r="X7739">
        <v>5550</v>
      </c>
      <c r="Y7739">
        <v>0.57999999999999996</v>
      </c>
      <c r="Z7739">
        <v>71</v>
      </c>
      <c r="AA7739">
        <v>15952</v>
      </c>
      <c r="AB7739">
        <v>65</v>
      </c>
      <c r="AC7739">
        <v>79.36</v>
      </c>
    </row>
    <row r="7740" spans="1:29" x14ac:dyDescent="0.3">
      <c r="A7740">
        <v>2017</v>
      </c>
      <c r="B7740">
        <v>12</v>
      </c>
      <c r="C7740" s="1">
        <v>43077</v>
      </c>
      <c r="D7740">
        <v>14700</v>
      </c>
      <c r="E7740">
        <v>85</v>
      </c>
      <c r="F7740">
        <v>94</v>
      </c>
      <c r="G7740">
        <v>556</v>
      </c>
      <c r="H7740">
        <v>110</v>
      </c>
      <c r="I7740">
        <v>2700</v>
      </c>
      <c r="J7740">
        <v>3460</v>
      </c>
      <c r="K7740">
        <v>18245</v>
      </c>
      <c r="L7740">
        <v>117</v>
      </c>
      <c r="M7740">
        <v>5491</v>
      </c>
      <c r="N7740">
        <v>4333</v>
      </c>
      <c r="O7740">
        <v>74</v>
      </c>
      <c r="P7740">
        <v>10015</v>
      </c>
      <c r="Q7740">
        <v>2146</v>
      </c>
      <c r="R7740">
        <v>0</v>
      </c>
      <c r="S7740">
        <v>0</v>
      </c>
      <c r="T7740">
        <v>2146</v>
      </c>
      <c r="U7740">
        <v>3400</v>
      </c>
      <c r="V7740">
        <v>-4550</v>
      </c>
      <c r="W7740">
        <v>10784</v>
      </c>
      <c r="X7740">
        <v>6084</v>
      </c>
      <c r="Y7740">
        <v>0.54</v>
      </c>
      <c r="Z7740">
        <v>67</v>
      </c>
      <c r="AA7740">
        <v>15545</v>
      </c>
      <c r="AB7740">
        <v>61</v>
      </c>
      <c r="AC7740">
        <v>79.52</v>
      </c>
    </row>
    <row r="7741" spans="1:29" x14ac:dyDescent="0.3">
      <c r="A7741">
        <v>2017</v>
      </c>
      <c r="B7741">
        <v>12</v>
      </c>
      <c r="C7741" s="1">
        <v>43078</v>
      </c>
      <c r="D7741">
        <v>14500</v>
      </c>
      <c r="E7741">
        <v>88</v>
      </c>
      <c r="F7741">
        <v>90</v>
      </c>
      <c r="G7741">
        <v>375</v>
      </c>
      <c r="H7741">
        <v>110</v>
      </c>
      <c r="I7741">
        <v>2910</v>
      </c>
      <c r="J7741">
        <v>3485</v>
      </c>
      <c r="K7741">
        <v>18074</v>
      </c>
      <c r="L7741">
        <v>101</v>
      </c>
      <c r="M7741">
        <v>5486</v>
      </c>
      <c r="N7741">
        <v>4331</v>
      </c>
      <c r="O7741">
        <v>61</v>
      </c>
      <c r="P7741">
        <v>9979</v>
      </c>
      <c r="Q7741">
        <v>2146</v>
      </c>
      <c r="R7741">
        <v>0</v>
      </c>
      <c r="S7741">
        <v>0</v>
      </c>
      <c r="T7741">
        <v>2146</v>
      </c>
      <c r="U7741">
        <v>3320</v>
      </c>
      <c r="V7741">
        <v>-4568</v>
      </c>
      <c r="W7741">
        <v>10668</v>
      </c>
      <c r="X7741">
        <v>5949</v>
      </c>
      <c r="Y7741">
        <v>0.54</v>
      </c>
      <c r="Z7741">
        <v>67</v>
      </c>
      <c r="AA7741">
        <v>15164</v>
      </c>
      <c r="AB7741">
        <v>61</v>
      </c>
      <c r="AC7741">
        <v>79.7</v>
      </c>
    </row>
    <row r="7742" spans="1:29" x14ac:dyDescent="0.3">
      <c r="A7742">
        <v>2017</v>
      </c>
      <c r="B7742">
        <v>12</v>
      </c>
      <c r="C7742" s="1">
        <v>43079</v>
      </c>
      <c r="D7742">
        <v>14400</v>
      </c>
      <c r="E7742">
        <v>85</v>
      </c>
      <c r="F7742">
        <v>88</v>
      </c>
      <c r="G7742">
        <v>344</v>
      </c>
      <c r="H7742">
        <v>110</v>
      </c>
      <c r="I7742">
        <v>2730</v>
      </c>
      <c r="J7742">
        <v>3272</v>
      </c>
      <c r="K7742">
        <v>17756</v>
      </c>
      <c r="L7742">
        <v>60</v>
      </c>
      <c r="M7742">
        <v>5495</v>
      </c>
      <c r="N7742">
        <v>4333</v>
      </c>
      <c r="O7742">
        <v>62</v>
      </c>
      <c r="P7742">
        <v>9950</v>
      </c>
      <c r="Q7742">
        <v>2197</v>
      </c>
      <c r="R7742">
        <v>0</v>
      </c>
      <c r="S7742">
        <v>0</v>
      </c>
      <c r="T7742">
        <v>2197</v>
      </c>
      <c r="U7742">
        <v>3290</v>
      </c>
      <c r="V7742">
        <v>-4817</v>
      </c>
      <c r="W7742">
        <v>10580</v>
      </c>
      <c r="X7742">
        <v>5609</v>
      </c>
      <c r="Y7742">
        <v>0.55000000000000004</v>
      </c>
      <c r="Z7742">
        <v>68</v>
      </c>
      <c r="AA7742">
        <v>15026</v>
      </c>
      <c r="AB7742">
        <v>63</v>
      </c>
      <c r="AC7742">
        <v>79.900000000000006</v>
      </c>
    </row>
    <row r="7743" spans="1:29" x14ac:dyDescent="0.3">
      <c r="A7743">
        <v>2017</v>
      </c>
      <c r="B7743">
        <v>12</v>
      </c>
      <c r="C7743" s="1">
        <v>43080</v>
      </c>
      <c r="D7743">
        <v>14300</v>
      </c>
      <c r="E7743">
        <v>84</v>
      </c>
      <c r="F7743">
        <v>85</v>
      </c>
      <c r="G7743">
        <v>337</v>
      </c>
      <c r="H7743">
        <v>62</v>
      </c>
      <c r="I7743">
        <v>2890</v>
      </c>
      <c r="J7743">
        <v>3374</v>
      </c>
      <c r="K7743">
        <v>17758</v>
      </c>
      <c r="L7743">
        <v>84</v>
      </c>
      <c r="M7743">
        <v>5496</v>
      </c>
      <c r="N7743">
        <v>4246</v>
      </c>
      <c r="O7743">
        <v>70</v>
      </c>
      <c r="P7743">
        <v>9896</v>
      </c>
      <c r="Q7743">
        <v>2198</v>
      </c>
      <c r="R7743">
        <v>0</v>
      </c>
      <c r="S7743">
        <v>0</v>
      </c>
      <c r="T7743">
        <v>2198</v>
      </c>
      <c r="U7743">
        <v>3290</v>
      </c>
      <c r="V7743">
        <v>-4661</v>
      </c>
      <c r="W7743">
        <v>10479</v>
      </c>
      <c r="X7743">
        <v>5664</v>
      </c>
      <c r="Y7743">
        <v>0.55000000000000004</v>
      </c>
      <c r="Z7743">
        <v>68</v>
      </c>
      <c r="AA7743">
        <v>14868</v>
      </c>
      <c r="AB7743">
        <v>62</v>
      </c>
      <c r="AC7743">
        <v>80.08</v>
      </c>
    </row>
    <row r="7744" spans="1:29" x14ac:dyDescent="0.3">
      <c r="A7744">
        <v>2017</v>
      </c>
      <c r="B7744">
        <v>12</v>
      </c>
      <c r="C7744" s="1">
        <v>43081</v>
      </c>
      <c r="D7744">
        <v>14300</v>
      </c>
      <c r="E7744">
        <v>89</v>
      </c>
      <c r="F7744">
        <v>83</v>
      </c>
      <c r="G7744">
        <v>335</v>
      </c>
      <c r="H7744">
        <v>22</v>
      </c>
      <c r="I7744">
        <v>2430</v>
      </c>
      <c r="J7744">
        <v>2870</v>
      </c>
      <c r="K7744">
        <v>17260</v>
      </c>
      <c r="L7744">
        <v>117</v>
      </c>
      <c r="M7744">
        <v>4489</v>
      </c>
      <c r="N7744">
        <v>4225</v>
      </c>
      <c r="O7744">
        <v>70</v>
      </c>
      <c r="P7744">
        <v>8901</v>
      </c>
      <c r="Q7744">
        <v>2197</v>
      </c>
      <c r="R7744">
        <v>0</v>
      </c>
      <c r="S7744">
        <v>0</v>
      </c>
      <c r="T7744">
        <v>2197</v>
      </c>
      <c r="U7744">
        <v>3310</v>
      </c>
      <c r="V7744">
        <v>-4149</v>
      </c>
      <c r="W7744">
        <v>10464</v>
      </c>
      <c r="X7744">
        <v>6162</v>
      </c>
      <c r="Y7744">
        <v>0.5</v>
      </c>
      <c r="Z7744">
        <v>64</v>
      </c>
      <c r="AA7744">
        <v>14830</v>
      </c>
      <c r="AB7744">
        <v>58</v>
      </c>
      <c r="AC7744">
        <v>80.2</v>
      </c>
    </row>
    <row r="7745" spans="1:29" x14ac:dyDescent="0.3">
      <c r="A7745">
        <v>2017</v>
      </c>
      <c r="B7745">
        <v>12</v>
      </c>
      <c r="C7745" s="1">
        <v>43082</v>
      </c>
      <c r="D7745">
        <v>14200</v>
      </c>
      <c r="E7745">
        <v>92</v>
      </c>
      <c r="F7745">
        <v>81</v>
      </c>
      <c r="G7745">
        <v>351</v>
      </c>
      <c r="H7745">
        <v>22</v>
      </c>
      <c r="I7745">
        <v>1980</v>
      </c>
      <c r="J7745">
        <v>2434</v>
      </c>
      <c r="K7745">
        <v>16727</v>
      </c>
      <c r="L7745">
        <v>111</v>
      </c>
      <c r="M7745">
        <v>3489</v>
      </c>
      <c r="N7745">
        <v>4242</v>
      </c>
      <c r="O7745">
        <v>59</v>
      </c>
      <c r="P7745">
        <v>7902</v>
      </c>
      <c r="Q7745">
        <v>2197</v>
      </c>
      <c r="R7745">
        <v>0</v>
      </c>
      <c r="S7745">
        <v>0</v>
      </c>
      <c r="T7745">
        <v>2197</v>
      </c>
      <c r="U7745">
        <v>3320</v>
      </c>
      <c r="V7745">
        <v>-3576</v>
      </c>
      <c r="W7745">
        <v>10357</v>
      </c>
      <c r="X7745">
        <v>6628</v>
      </c>
      <c r="Y7745">
        <v>0.46</v>
      </c>
      <c r="Z7745">
        <v>60</v>
      </c>
      <c r="AA7745">
        <v>14747</v>
      </c>
      <c r="AB7745">
        <v>55</v>
      </c>
      <c r="AC7745">
        <v>80.27</v>
      </c>
    </row>
    <row r="7746" spans="1:29" x14ac:dyDescent="0.3">
      <c r="A7746">
        <v>2017</v>
      </c>
      <c r="B7746">
        <v>12</v>
      </c>
      <c r="C7746" s="1">
        <v>43083</v>
      </c>
      <c r="D7746">
        <v>14200</v>
      </c>
      <c r="E7746">
        <v>92</v>
      </c>
      <c r="F7746">
        <v>79</v>
      </c>
      <c r="G7746">
        <v>350</v>
      </c>
      <c r="H7746">
        <v>22</v>
      </c>
      <c r="I7746">
        <v>1830</v>
      </c>
      <c r="J7746">
        <v>2282</v>
      </c>
      <c r="K7746">
        <v>16573</v>
      </c>
      <c r="L7746">
        <v>74</v>
      </c>
      <c r="M7746">
        <v>3498</v>
      </c>
      <c r="N7746">
        <v>4238</v>
      </c>
      <c r="O7746">
        <v>69</v>
      </c>
      <c r="P7746">
        <v>7879</v>
      </c>
      <c r="Q7746">
        <v>2197</v>
      </c>
      <c r="R7746">
        <v>0</v>
      </c>
      <c r="S7746">
        <v>0</v>
      </c>
      <c r="T7746">
        <v>2197</v>
      </c>
      <c r="U7746">
        <v>3280</v>
      </c>
      <c r="V7746">
        <v>-3745</v>
      </c>
      <c r="W7746">
        <v>10396</v>
      </c>
      <c r="X7746">
        <v>6497</v>
      </c>
      <c r="Y7746">
        <v>0.47</v>
      </c>
      <c r="Z7746">
        <v>61</v>
      </c>
      <c r="AA7746">
        <v>14743</v>
      </c>
      <c r="AB7746">
        <v>56</v>
      </c>
      <c r="AC7746">
        <v>80.349999999999994</v>
      </c>
    </row>
    <row r="7747" spans="1:29" x14ac:dyDescent="0.3">
      <c r="A7747">
        <v>2017</v>
      </c>
      <c r="B7747">
        <v>12</v>
      </c>
      <c r="C7747" s="1">
        <v>43084</v>
      </c>
      <c r="D7747">
        <v>14200</v>
      </c>
      <c r="E7747">
        <v>95</v>
      </c>
      <c r="F7747">
        <v>78</v>
      </c>
      <c r="G7747">
        <v>330</v>
      </c>
      <c r="H7747">
        <v>22</v>
      </c>
      <c r="I7747">
        <v>1750</v>
      </c>
      <c r="J7747">
        <v>2180</v>
      </c>
      <c r="K7747">
        <v>16475</v>
      </c>
      <c r="L7747">
        <v>76</v>
      </c>
      <c r="M7747">
        <v>3497</v>
      </c>
      <c r="N7747">
        <v>4236</v>
      </c>
      <c r="O7747">
        <v>67</v>
      </c>
      <c r="P7747">
        <v>7876</v>
      </c>
      <c r="Q7747">
        <v>2195</v>
      </c>
      <c r="R7747">
        <v>0</v>
      </c>
      <c r="S7747">
        <v>0</v>
      </c>
      <c r="T7747">
        <v>2195</v>
      </c>
      <c r="U7747">
        <v>3310</v>
      </c>
      <c r="V7747">
        <v>-3813</v>
      </c>
      <c r="W7747">
        <v>10371</v>
      </c>
      <c r="X7747">
        <v>6404</v>
      </c>
      <c r="Y7747">
        <v>0.47</v>
      </c>
      <c r="Z7747">
        <v>61</v>
      </c>
      <c r="AA7747">
        <v>14725</v>
      </c>
      <c r="AB7747">
        <v>57</v>
      </c>
      <c r="AC7747">
        <v>80.430000000000007</v>
      </c>
    </row>
    <row r="7748" spans="1:29" x14ac:dyDescent="0.3">
      <c r="A7748">
        <v>2017</v>
      </c>
      <c r="B7748">
        <v>12</v>
      </c>
      <c r="C7748" s="1">
        <v>43085</v>
      </c>
      <c r="D7748">
        <v>14500</v>
      </c>
      <c r="E7748">
        <v>95</v>
      </c>
      <c r="F7748">
        <v>76</v>
      </c>
      <c r="G7748">
        <v>321</v>
      </c>
      <c r="H7748">
        <v>23</v>
      </c>
      <c r="I7748">
        <v>1720</v>
      </c>
      <c r="J7748">
        <v>2140</v>
      </c>
      <c r="K7748">
        <v>16735</v>
      </c>
      <c r="L7748">
        <v>60</v>
      </c>
      <c r="M7748">
        <v>2991</v>
      </c>
      <c r="N7748">
        <v>4262</v>
      </c>
      <c r="O7748">
        <v>64</v>
      </c>
      <c r="P7748">
        <v>7377</v>
      </c>
      <c r="Q7748">
        <v>2197</v>
      </c>
      <c r="R7748">
        <v>0</v>
      </c>
      <c r="S7748">
        <v>0</v>
      </c>
      <c r="T7748">
        <v>2197</v>
      </c>
      <c r="U7748">
        <v>3250</v>
      </c>
      <c r="V7748">
        <v>-3415</v>
      </c>
      <c r="W7748">
        <v>10730</v>
      </c>
      <c r="X7748">
        <v>7161</v>
      </c>
      <c r="Y7748">
        <v>0.43</v>
      </c>
      <c r="Z7748">
        <v>57</v>
      </c>
      <c r="AA7748">
        <v>15015</v>
      </c>
      <c r="AB7748">
        <v>52</v>
      </c>
      <c r="AC7748">
        <v>80.430000000000007</v>
      </c>
    </row>
    <row r="7749" spans="1:29" x14ac:dyDescent="0.3">
      <c r="A7749">
        <v>2017</v>
      </c>
      <c r="B7749">
        <v>12</v>
      </c>
      <c r="C7749" s="1">
        <v>43086</v>
      </c>
      <c r="D7749">
        <v>14300</v>
      </c>
      <c r="E7749">
        <v>90</v>
      </c>
      <c r="F7749">
        <v>75</v>
      </c>
      <c r="G7749">
        <v>329</v>
      </c>
      <c r="H7749">
        <v>23</v>
      </c>
      <c r="I7749">
        <v>1730</v>
      </c>
      <c r="J7749">
        <v>2157</v>
      </c>
      <c r="K7749">
        <v>16547</v>
      </c>
      <c r="L7749">
        <v>60</v>
      </c>
      <c r="M7749">
        <v>2996</v>
      </c>
      <c r="N7749">
        <v>4244</v>
      </c>
      <c r="O7749">
        <v>58</v>
      </c>
      <c r="P7749">
        <v>7358</v>
      </c>
      <c r="Q7749">
        <v>2197</v>
      </c>
      <c r="R7749">
        <v>0</v>
      </c>
      <c r="S7749">
        <v>0</v>
      </c>
      <c r="T7749">
        <v>2197</v>
      </c>
      <c r="U7749">
        <v>3160</v>
      </c>
      <c r="V7749">
        <v>-3470</v>
      </c>
      <c r="W7749">
        <v>10615</v>
      </c>
      <c r="X7749">
        <v>6992</v>
      </c>
      <c r="Y7749">
        <v>0.44</v>
      </c>
      <c r="Z7749">
        <v>58</v>
      </c>
      <c r="AA7749">
        <v>14817</v>
      </c>
      <c r="AB7749">
        <v>53</v>
      </c>
      <c r="AC7749">
        <v>80.45</v>
      </c>
    </row>
    <row r="7750" spans="1:29" x14ac:dyDescent="0.3">
      <c r="A7750">
        <v>2017</v>
      </c>
      <c r="B7750">
        <v>12</v>
      </c>
      <c r="C7750" s="1">
        <v>43087</v>
      </c>
      <c r="D7750">
        <v>14100</v>
      </c>
      <c r="E7750">
        <v>91</v>
      </c>
      <c r="F7750">
        <v>73</v>
      </c>
      <c r="G7750">
        <v>322</v>
      </c>
      <c r="H7750">
        <v>23</v>
      </c>
      <c r="I7750">
        <v>1710</v>
      </c>
      <c r="J7750">
        <v>2128</v>
      </c>
      <c r="K7750">
        <v>16319</v>
      </c>
      <c r="L7750">
        <v>102</v>
      </c>
      <c r="M7750">
        <v>2990</v>
      </c>
      <c r="N7750">
        <v>4232</v>
      </c>
      <c r="O7750">
        <v>75</v>
      </c>
      <c r="P7750">
        <v>7399</v>
      </c>
      <c r="Q7750">
        <v>2147</v>
      </c>
      <c r="R7750">
        <v>0</v>
      </c>
      <c r="S7750">
        <v>0</v>
      </c>
      <c r="T7750">
        <v>2147</v>
      </c>
      <c r="U7750">
        <v>3250</v>
      </c>
      <c r="V7750">
        <v>-3416</v>
      </c>
      <c r="W7750">
        <v>10340</v>
      </c>
      <c r="X7750">
        <v>6773</v>
      </c>
      <c r="Y7750">
        <v>0.44</v>
      </c>
      <c r="Z7750">
        <v>58</v>
      </c>
      <c r="AA7750">
        <v>14609</v>
      </c>
      <c r="AB7750">
        <v>54</v>
      </c>
      <c r="AC7750">
        <v>80.489999999999995</v>
      </c>
    </row>
    <row r="7751" spans="1:29" x14ac:dyDescent="0.3">
      <c r="A7751">
        <v>2017</v>
      </c>
      <c r="B7751">
        <v>12</v>
      </c>
      <c r="C7751" s="1">
        <v>43088</v>
      </c>
      <c r="D7751">
        <v>14000</v>
      </c>
      <c r="E7751">
        <v>91</v>
      </c>
      <c r="F7751">
        <v>71</v>
      </c>
      <c r="G7751">
        <v>313</v>
      </c>
      <c r="H7751">
        <v>23</v>
      </c>
      <c r="I7751">
        <v>1650</v>
      </c>
      <c r="J7751">
        <v>2057</v>
      </c>
      <c r="K7751">
        <v>16148</v>
      </c>
      <c r="L7751">
        <v>74</v>
      </c>
      <c r="M7751">
        <v>2995</v>
      </c>
      <c r="N7751">
        <v>4237</v>
      </c>
      <c r="O7751">
        <v>73</v>
      </c>
      <c r="P7751">
        <v>7380</v>
      </c>
      <c r="Q7751">
        <v>2144</v>
      </c>
      <c r="R7751">
        <v>0</v>
      </c>
      <c r="S7751">
        <v>0</v>
      </c>
      <c r="T7751">
        <v>2144</v>
      </c>
      <c r="U7751">
        <v>3270</v>
      </c>
      <c r="V7751">
        <v>-3446</v>
      </c>
      <c r="W7751">
        <v>10221</v>
      </c>
      <c r="X7751">
        <v>6624</v>
      </c>
      <c r="Y7751">
        <v>0.45</v>
      </c>
      <c r="Z7751">
        <v>59</v>
      </c>
      <c r="AA7751">
        <v>14498</v>
      </c>
      <c r="AB7751">
        <v>54</v>
      </c>
      <c r="AC7751">
        <v>80.540000000000006</v>
      </c>
    </row>
    <row r="7752" spans="1:29" x14ac:dyDescent="0.3">
      <c r="A7752">
        <v>2017</v>
      </c>
      <c r="B7752">
        <v>12</v>
      </c>
      <c r="C7752" s="1">
        <v>43089</v>
      </c>
      <c r="D7752">
        <v>14100</v>
      </c>
      <c r="E7752">
        <v>88</v>
      </c>
      <c r="F7752">
        <v>80</v>
      </c>
      <c r="G7752">
        <v>309</v>
      </c>
      <c r="H7752">
        <v>23</v>
      </c>
      <c r="I7752">
        <v>1640</v>
      </c>
      <c r="J7752">
        <v>2052</v>
      </c>
      <c r="K7752">
        <v>16240</v>
      </c>
      <c r="L7752">
        <v>68</v>
      </c>
      <c r="M7752">
        <v>2990</v>
      </c>
      <c r="N7752">
        <v>4247</v>
      </c>
      <c r="O7752">
        <v>66</v>
      </c>
      <c r="P7752">
        <v>7370</v>
      </c>
      <c r="Q7752">
        <v>2146</v>
      </c>
      <c r="R7752">
        <v>229</v>
      </c>
      <c r="S7752">
        <v>0</v>
      </c>
      <c r="T7752">
        <v>1917</v>
      </c>
      <c r="U7752">
        <v>3270</v>
      </c>
      <c r="V7752">
        <v>-3294</v>
      </c>
      <c r="W7752">
        <v>10381</v>
      </c>
      <c r="X7752">
        <v>6953</v>
      </c>
      <c r="Y7752">
        <v>0.45</v>
      </c>
      <c r="Z7752">
        <v>57</v>
      </c>
      <c r="AA7752">
        <v>14600</v>
      </c>
      <c r="AB7752">
        <v>52</v>
      </c>
      <c r="AC7752">
        <v>80.56</v>
      </c>
    </row>
    <row r="7753" spans="1:29" x14ac:dyDescent="0.3">
      <c r="A7753">
        <v>2017</v>
      </c>
      <c r="B7753">
        <v>12</v>
      </c>
      <c r="C7753" s="1">
        <v>43090</v>
      </c>
      <c r="D7753">
        <v>14300</v>
      </c>
      <c r="E7753">
        <v>87</v>
      </c>
      <c r="F7753">
        <v>92</v>
      </c>
      <c r="G7753">
        <v>303</v>
      </c>
      <c r="H7753">
        <v>23</v>
      </c>
      <c r="I7753">
        <v>1630</v>
      </c>
      <c r="J7753">
        <v>2048</v>
      </c>
      <c r="K7753">
        <v>16435</v>
      </c>
      <c r="L7753">
        <v>115</v>
      </c>
      <c r="M7753">
        <v>2989</v>
      </c>
      <c r="N7753">
        <v>4235</v>
      </c>
      <c r="O7753">
        <v>73</v>
      </c>
      <c r="P7753">
        <v>7413</v>
      </c>
      <c r="Q7753">
        <v>2096</v>
      </c>
      <c r="R7753">
        <v>229</v>
      </c>
      <c r="S7753">
        <v>0</v>
      </c>
      <c r="T7753">
        <v>1867</v>
      </c>
      <c r="U7753">
        <v>3200</v>
      </c>
      <c r="V7753">
        <v>-3378</v>
      </c>
      <c r="W7753">
        <v>10664</v>
      </c>
      <c r="X7753">
        <v>7155</v>
      </c>
      <c r="Y7753">
        <v>0.44</v>
      </c>
      <c r="Z7753">
        <v>56</v>
      </c>
      <c r="AA7753">
        <v>14805</v>
      </c>
      <c r="AB7753">
        <v>52</v>
      </c>
      <c r="AC7753">
        <v>80.56</v>
      </c>
    </row>
    <row r="7754" spans="1:29" x14ac:dyDescent="0.3">
      <c r="A7754">
        <v>2017</v>
      </c>
      <c r="B7754">
        <v>12</v>
      </c>
      <c r="C7754" s="1">
        <v>43091</v>
      </c>
      <c r="D7754">
        <v>14300</v>
      </c>
      <c r="E7754">
        <v>86</v>
      </c>
      <c r="F7754">
        <v>85</v>
      </c>
      <c r="G7754">
        <v>309</v>
      </c>
      <c r="H7754">
        <v>23</v>
      </c>
      <c r="I7754">
        <v>1630</v>
      </c>
      <c r="J7754">
        <v>2047</v>
      </c>
      <c r="K7754">
        <v>16433</v>
      </c>
      <c r="L7754">
        <v>104</v>
      </c>
      <c r="M7754">
        <v>2497</v>
      </c>
      <c r="N7754">
        <v>4222</v>
      </c>
      <c r="O7754">
        <v>71</v>
      </c>
      <c r="P7754">
        <v>6894</v>
      </c>
      <c r="Q7754">
        <v>2096</v>
      </c>
      <c r="R7754">
        <v>229</v>
      </c>
      <c r="S7754">
        <v>0</v>
      </c>
      <c r="T7754">
        <v>1867</v>
      </c>
      <c r="U7754">
        <v>3160</v>
      </c>
      <c r="V7754">
        <v>-2901</v>
      </c>
      <c r="W7754">
        <v>10703</v>
      </c>
      <c r="X7754">
        <v>7672</v>
      </c>
      <c r="Y7754">
        <v>0.41</v>
      </c>
      <c r="Z7754">
        <v>53</v>
      </c>
      <c r="AA7754">
        <v>14803</v>
      </c>
      <c r="AB7754">
        <v>48</v>
      </c>
      <c r="AC7754">
        <v>80.510000000000005</v>
      </c>
    </row>
    <row r="7755" spans="1:29" x14ac:dyDescent="0.3">
      <c r="A7755">
        <v>2017</v>
      </c>
      <c r="B7755">
        <v>12</v>
      </c>
      <c r="C7755" s="1">
        <v>43092</v>
      </c>
      <c r="D7755">
        <v>14100</v>
      </c>
      <c r="E7755">
        <v>88</v>
      </c>
      <c r="F7755">
        <v>75</v>
      </c>
      <c r="G7755">
        <v>307</v>
      </c>
      <c r="H7755">
        <v>23</v>
      </c>
      <c r="I7755">
        <v>1640</v>
      </c>
      <c r="J7755">
        <v>2046</v>
      </c>
      <c r="K7755">
        <v>16233</v>
      </c>
      <c r="L7755">
        <v>61</v>
      </c>
      <c r="M7755">
        <v>2496</v>
      </c>
      <c r="N7755">
        <v>4219</v>
      </c>
      <c r="O7755">
        <v>75</v>
      </c>
      <c r="P7755">
        <v>6851</v>
      </c>
      <c r="Q7755">
        <v>2046</v>
      </c>
      <c r="R7755">
        <v>229</v>
      </c>
      <c r="S7755">
        <v>0</v>
      </c>
      <c r="T7755">
        <v>1817</v>
      </c>
      <c r="U7755">
        <v>3140</v>
      </c>
      <c r="V7755">
        <v>-2846</v>
      </c>
      <c r="W7755">
        <v>10539</v>
      </c>
      <c r="X7755">
        <v>7565</v>
      </c>
      <c r="Y7755">
        <v>0.41</v>
      </c>
      <c r="Z7755">
        <v>53</v>
      </c>
      <c r="AA7755">
        <v>14593</v>
      </c>
      <c r="AB7755">
        <v>48</v>
      </c>
      <c r="AC7755">
        <v>80.47</v>
      </c>
    </row>
    <row r="7756" spans="1:29" x14ac:dyDescent="0.3">
      <c r="A7756">
        <v>2017</v>
      </c>
      <c r="B7756">
        <v>12</v>
      </c>
      <c r="C7756" s="1">
        <v>43093</v>
      </c>
      <c r="D7756">
        <v>13800</v>
      </c>
      <c r="E7756">
        <v>86</v>
      </c>
      <c r="F7756">
        <v>76</v>
      </c>
      <c r="G7756">
        <v>311</v>
      </c>
      <c r="H7756">
        <v>24</v>
      </c>
      <c r="I7756">
        <v>1640</v>
      </c>
      <c r="J7756">
        <v>2050</v>
      </c>
      <c r="K7756">
        <v>15937</v>
      </c>
      <c r="L7756">
        <v>60</v>
      </c>
      <c r="M7756">
        <v>2492</v>
      </c>
      <c r="N7756">
        <v>3524</v>
      </c>
      <c r="O7756">
        <v>72</v>
      </c>
      <c r="P7756">
        <v>6147</v>
      </c>
      <c r="Q7756">
        <v>2047</v>
      </c>
      <c r="R7756">
        <v>229</v>
      </c>
      <c r="S7756">
        <v>0</v>
      </c>
      <c r="T7756">
        <v>1818</v>
      </c>
      <c r="U7756">
        <v>3110</v>
      </c>
      <c r="V7756">
        <v>-2169</v>
      </c>
      <c r="W7756">
        <v>10267</v>
      </c>
      <c r="X7756">
        <v>7971</v>
      </c>
      <c r="Y7756">
        <v>0.38</v>
      </c>
      <c r="Z7756">
        <v>50</v>
      </c>
      <c r="AA7756">
        <v>14297</v>
      </c>
      <c r="AB7756">
        <v>44</v>
      </c>
      <c r="AC7756">
        <v>80.400000000000006</v>
      </c>
    </row>
    <row r="7757" spans="1:29" x14ac:dyDescent="0.3">
      <c r="A7757">
        <v>2017</v>
      </c>
      <c r="B7757">
        <v>12</v>
      </c>
      <c r="C7757" s="1">
        <v>43094</v>
      </c>
      <c r="D7757">
        <v>13700</v>
      </c>
      <c r="E7757">
        <v>84</v>
      </c>
      <c r="F7757">
        <v>74</v>
      </c>
      <c r="G7757">
        <v>316</v>
      </c>
      <c r="H7757">
        <v>24</v>
      </c>
      <c r="I7757">
        <v>1650</v>
      </c>
      <c r="J7757">
        <v>2064</v>
      </c>
      <c r="K7757">
        <v>15848</v>
      </c>
      <c r="L7757">
        <v>64</v>
      </c>
      <c r="M7757">
        <v>2490</v>
      </c>
      <c r="N7757">
        <v>3515</v>
      </c>
      <c r="O7757">
        <v>74</v>
      </c>
      <c r="P7757">
        <v>6143</v>
      </c>
      <c r="Q7757">
        <v>1997</v>
      </c>
      <c r="R7757">
        <v>0</v>
      </c>
      <c r="S7757">
        <v>0</v>
      </c>
      <c r="T7757">
        <v>1997</v>
      </c>
      <c r="U7757">
        <v>3100</v>
      </c>
      <c r="V7757">
        <v>-2277</v>
      </c>
      <c r="W7757">
        <v>10125</v>
      </c>
      <c r="X7757">
        <v>7708</v>
      </c>
      <c r="Y7757">
        <v>0.38</v>
      </c>
      <c r="Z7757">
        <v>51</v>
      </c>
      <c r="AA7757">
        <v>14198</v>
      </c>
      <c r="AB7757">
        <v>46</v>
      </c>
      <c r="AC7757">
        <v>80.36</v>
      </c>
    </row>
    <row r="7758" spans="1:29" x14ac:dyDescent="0.3">
      <c r="A7758">
        <v>2017</v>
      </c>
      <c r="B7758">
        <v>12</v>
      </c>
      <c r="C7758" s="1">
        <v>43095</v>
      </c>
      <c r="D7758">
        <v>13700</v>
      </c>
      <c r="E7758">
        <v>83</v>
      </c>
      <c r="F7758">
        <v>73</v>
      </c>
      <c r="G7758">
        <v>317</v>
      </c>
      <c r="H7758">
        <v>24</v>
      </c>
      <c r="I7758">
        <v>1650</v>
      </c>
      <c r="J7758">
        <v>2064</v>
      </c>
      <c r="K7758">
        <v>15848</v>
      </c>
      <c r="L7758">
        <v>117</v>
      </c>
      <c r="M7758">
        <v>2494</v>
      </c>
      <c r="N7758">
        <v>3512</v>
      </c>
      <c r="O7758">
        <v>71</v>
      </c>
      <c r="P7758">
        <v>6193</v>
      </c>
      <c r="Q7758">
        <v>1996</v>
      </c>
      <c r="R7758">
        <v>0</v>
      </c>
      <c r="S7758">
        <v>0</v>
      </c>
      <c r="T7758">
        <v>1996</v>
      </c>
      <c r="U7758">
        <v>3120</v>
      </c>
      <c r="V7758">
        <v>-2307</v>
      </c>
      <c r="W7758">
        <v>10104</v>
      </c>
      <c r="X7758">
        <v>7658</v>
      </c>
      <c r="Y7758">
        <v>0.38</v>
      </c>
      <c r="Z7758">
        <v>52</v>
      </c>
      <c r="AA7758">
        <v>14198</v>
      </c>
      <c r="AB7758">
        <v>46</v>
      </c>
      <c r="AC7758">
        <v>80.33</v>
      </c>
    </row>
    <row r="7759" spans="1:29" x14ac:dyDescent="0.3">
      <c r="A7759">
        <v>2017</v>
      </c>
      <c r="B7759">
        <v>12</v>
      </c>
      <c r="C7759" s="1">
        <v>43096</v>
      </c>
      <c r="D7759">
        <v>13800</v>
      </c>
      <c r="E7759">
        <v>80</v>
      </c>
      <c r="F7759">
        <v>72</v>
      </c>
      <c r="G7759">
        <v>317</v>
      </c>
      <c r="H7759">
        <v>23</v>
      </c>
      <c r="I7759">
        <v>1820</v>
      </c>
      <c r="J7759">
        <v>2232</v>
      </c>
      <c r="K7759">
        <v>16112</v>
      </c>
      <c r="L7759">
        <v>117</v>
      </c>
      <c r="M7759">
        <v>2496</v>
      </c>
      <c r="N7759">
        <v>3519</v>
      </c>
      <c r="O7759">
        <v>81</v>
      </c>
      <c r="P7759">
        <v>6212</v>
      </c>
      <c r="Q7759">
        <v>1946</v>
      </c>
      <c r="R7759">
        <v>0</v>
      </c>
      <c r="S7759">
        <v>0</v>
      </c>
      <c r="T7759">
        <v>1946</v>
      </c>
      <c r="U7759">
        <v>3180</v>
      </c>
      <c r="V7759">
        <v>-2065</v>
      </c>
      <c r="W7759">
        <v>10155</v>
      </c>
      <c r="X7759">
        <v>7954</v>
      </c>
      <c r="Y7759">
        <v>0.37</v>
      </c>
      <c r="Z7759">
        <v>51</v>
      </c>
      <c r="AA7759">
        <v>14292</v>
      </c>
      <c r="AB7759">
        <v>44</v>
      </c>
      <c r="AC7759">
        <v>80.27</v>
      </c>
    </row>
    <row r="7760" spans="1:29" x14ac:dyDescent="0.3">
      <c r="A7760">
        <v>2017</v>
      </c>
      <c r="B7760">
        <v>12</v>
      </c>
      <c r="C7760" s="1">
        <v>43097</v>
      </c>
      <c r="D7760">
        <v>13700</v>
      </c>
      <c r="E7760">
        <v>76</v>
      </c>
      <c r="F7760">
        <v>70</v>
      </c>
      <c r="G7760">
        <v>314</v>
      </c>
      <c r="H7760">
        <v>25</v>
      </c>
      <c r="I7760">
        <v>2460</v>
      </c>
      <c r="J7760">
        <v>2869</v>
      </c>
      <c r="K7760">
        <v>16645</v>
      </c>
      <c r="L7760">
        <v>117</v>
      </c>
      <c r="M7760">
        <v>2490</v>
      </c>
      <c r="N7760">
        <v>3522</v>
      </c>
      <c r="O7760">
        <v>74</v>
      </c>
      <c r="P7760">
        <v>6202</v>
      </c>
      <c r="Q7760">
        <v>1945</v>
      </c>
      <c r="R7760">
        <v>0</v>
      </c>
      <c r="S7760">
        <v>0</v>
      </c>
      <c r="T7760">
        <v>1945</v>
      </c>
      <c r="U7760">
        <v>3200</v>
      </c>
      <c r="V7760">
        <v>-1398</v>
      </c>
      <c r="W7760">
        <v>10031</v>
      </c>
      <c r="X7760">
        <v>8497</v>
      </c>
      <c r="Y7760">
        <v>0.36</v>
      </c>
      <c r="Z7760">
        <v>49</v>
      </c>
      <c r="AA7760">
        <v>14185</v>
      </c>
      <c r="AB7760">
        <v>40</v>
      </c>
      <c r="AC7760">
        <v>80.17</v>
      </c>
    </row>
    <row r="7761" spans="1:29" x14ac:dyDescent="0.3">
      <c r="A7761">
        <v>2017</v>
      </c>
      <c r="B7761">
        <v>12</v>
      </c>
      <c r="C7761" s="1">
        <v>43098</v>
      </c>
      <c r="D7761">
        <v>13400</v>
      </c>
      <c r="E7761">
        <v>76</v>
      </c>
      <c r="F7761">
        <v>69</v>
      </c>
      <c r="G7761">
        <v>307</v>
      </c>
      <c r="H7761">
        <v>25</v>
      </c>
      <c r="I7761">
        <v>2510</v>
      </c>
      <c r="J7761">
        <v>2911</v>
      </c>
      <c r="K7761">
        <v>16387</v>
      </c>
      <c r="L7761">
        <v>117</v>
      </c>
      <c r="M7761">
        <v>3991</v>
      </c>
      <c r="N7761">
        <v>3525</v>
      </c>
      <c r="O7761">
        <v>72</v>
      </c>
      <c r="P7761">
        <v>7705</v>
      </c>
      <c r="Q7761">
        <v>1895</v>
      </c>
      <c r="R7761">
        <v>0</v>
      </c>
      <c r="S7761">
        <v>0</v>
      </c>
      <c r="T7761">
        <v>1895</v>
      </c>
      <c r="U7761">
        <v>3210</v>
      </c>
      <c r="V7761">
        <v>-2816</v>
      </c>
      <c r="W7761">
        <v>9735</v>
      </c>
      <c r="X7761">
        <v>6787</v>
      </c>
      <c r="Y7761">
        <v>0.46</v>
      </c>
      <c r="Z7761">
        <v>59</v>
      </c>
      <c r="AA7761">
        <v>13877</v>
      </c>
      <c r="AB7761">
        <v>51</v>
      </c>
      <c r="AC7761">
        <v>80.22</v>
      </c>
    </row>
    <row r="7762" spans="1:29" x14ac:dyDescent="0.3">
      <c r="A7762">
        <v>2017</v>
      </c>
      <c r="B7762">
        <v>12</v>
      </c>
      <c r="C7762" s="1">
        <v>43099</v>
      </c>
      <c r="D7762">
        <v>13200</v>
      </c>
      <c r="E7762">
        <v>80</v>
      </c>
      <c r="F7762">
        <v>68</v>
      </c>
      <c r="G7762">
        <v>308</v>
      </c>
      <c r="H7762">
        <v>25</v>
      </c>
      <c r="I7762">
        <v>2750</v>
      </c>
      <c r="J7762">
        <v>3151</v>
      </c>
      <c r="K7762">
        <v>16431</v>
      </c>
      <c r="L7762">
        <v>117</v>
      </c>
      <c r="M7762">
        <v>4000</v>
      </c>
      <c r="N7762">
        <v>3538</v>
      </c>
      <c r="O7762">
        <v>75</v>
      </c>
      <c r="P7762">
        <v>7730</v>
      </c>
      <c r="Q7762">
        <v>1847</v>
      </c>
      <c r="R7762">
        <v>0</v>
      </c>
      <c r="S7762">
        <v>0</v>
      </c>
      <c r="T7762">
        <v>1847</v>
      </c>
      <c r="U7762">
        <v>3200</v>
      </c>
      <c r="V7762">
        <v>-2580</v>
      </c>
      <c r="W7762">
        <v>9563</v>
      </c>
      <c r="X7762">
        <v>6854</v>
      </c>
      <c r="Y7762">
        <v>0.46</v>
      </c>
      <c r="Z7762">
        <v>58</v>
      </c>
      <c r="AA7762">
        <v>13681</v>
      </c>
      <c r="AB7762">
        <v>50</v>
      </c>
      <c r="AC7762">
        <v>80.27</v>
      </c>
    </row>
    <row r="7763" spans="1:29" x14ac:dyDescent="0.3">
      <c r="A7763">
        <v>2017</v>
      </c>
      <c r="B7763">
        <v>12</v>
      </c>
      <c r="C7763" s="1">
        <v>43100</v>
      </c>
      <c r="D7763">
        <v>13100</v>
      </c>
      <c r="E7763">
        <v>81</v>
      </c>
      <c r="F7763">
        <v>67</v>
      </c>
      <c r="G7763">
        <v>307</v>
      </c>
      <c r="H7763">
        <v>25</v>
      </c>
      <c r="I7763">
        <v>2630</v>
      </c>
      <c r="J7763">
        <v>3029</v>
      </c>
      <c r="K7763">
        <v>16210</v>
      </c>
      <c r="L7763">
        <v>117</v>
      </c>
      <c r="M7763">
        <v>3994</v>
      </c>
      <c r="N7763">
        <v>3552</v>
      </c>
      <c r="O7763">
        <v>73</v>
      </c>
      <c r="P7763">
        <v>7736</v>
      </c>
      <c r="Q7763">
        <v>1797</v>
      </c>
      <c r="R7763">
        <v>0</v>
      </c>
      <c r="S7763">
        <v>0</v>
      </c>
      <c r="T7763">
        <v>1797</v>
      </c>
      <c r="U7763">
        <v>3190</v>
      </c>
      <c r="V7763">
        <v>-2686</v>
      </c>
      <c r="W7763">
        <v>9487</v>
      </c>
      <c r="X7763">
        <v>6676</v>
      </c>
      <c r="Y7763">
        <v>0.47</v>
      </c>
      <c r="Z7763">
        <v>59</v>
      </c>
      <c r="AA7763">
        <v>13580</v>
      </c>
      <c r="AB7763">
        <v>51</v>
      </c>
      <c r="AC7763">
        <v>80.33</v>
      </c>
    </row>
    <row r="7764" spans="1:29" x14ac:dyDescent="0.3">
      <c r="A7764">
        <v>2018</v>
      </c>
      <c r="B7764">
        <v>1</v>
      </c>
      <c r="C7764" s="1">
        <v>43101</v>
      </c>
      <c r="D7764">
        <v>13100</v>
      </c>
      <c r="E7764">
        <v>82</v>
      </c>
      <c r="F7764">
        <v>65</v>
      </c>
      <c r="G7764">
        <v>309</v>
      </c>
      <c r="H7764">
        <v>25</v>
      </c>
      <c r="I7764">
        <v>2850</v>
      </c>
      <c r="J7764">
        <v>3249</v>
      </c>
      <c r="K7764">
        <v>16431</v>
      </c>
      <c r="L7764">
        <v>117</v>
      </c>
      <c r="M7764">
        <v>3789</v>
      </c>
      <c r="N7764">
        <v>2736</v>
      </c>
      <c r="O7764">
        <v>78</v>
      </c>
      <c r="P7764">
        <v>6720</v>
      </c>
      <c r="Q7764">
        <v>1696</v>
      </c>
      <c r="R7764">
        <v>0</v>
      </c>
      <c r="S7764">
        <v>0</v>
      </c>
      <c r="T7764">
        <v>1696</v>
      </c>
      <c r="U7764">
        <v>3170</v>
      </c>
      <c r="V7764">
        <v>-1403</v>
      </c>
      <c r="W7764">
        <v>9537</v>
      </c>
      <c r="X7764">
        <v>8015</v>
      </c>
      <c r="Y7764">
        <v>0.4</v>
      </c>
      <c r="Z7764">
        <v>51</v>
      </c>
      <c r="AA7764">
        <v>13581</v>
      </c>
      <c r="AB7764">
        <v>41</v>
      </c>
      <c r="AC7764">
        <v>80.260000000000005</v>
      </c>
    </row>
    <row r="7765" spans="1:29" x14ac:dyDescent="0.3">
      <c r="A7765">
        <v>2018</v>
      </c>
      <c r="B7765">
        <v>1</v>
      </c>
      <c r="C7765" s="1">
        <v>43102</v>
      </c>
      <c r="D7765">
        <v>12900</v>
      </c>
      <c r="E7765">
        <v>88</v>
      </c>
      <c r="F7765">
        <v>64</v>
      </c>
      <c r="G7765">
        <v>308</v>
      </c>
      <c r="H7765">
        <v>24</v>
      </c>
      <c r="I7765">
        <v>2650</v>
      </c>
      <c r="J7765">
        <v>3046</v>
      </c>
      <c r="K7765">
        <v>16034</v>
      </c>
      <c r="L7765">
        <v>117</v>
      </c>
      <c r="M7765">
        <v>3795</v>
      </c>
      <c r="N7765">
        <v>2726</v>
      </c>
      <c r="O7765">
        <v>74</v>
      </c>
      <c r="P7765">
        <v>6712</v>
      </c>
      <c r="Q7765">
        <v>1645</v>
      </c>
      <c r="R7765">
        <v>0</v>
      </c>
      <c r="S7765">
        <v>0</v>
      </c>
      <c r="T7765">
        <v>1645</v>
      </c>
      <c r="U7765">
        <v>3160</v>
      </c>
      <c r="V7765">
        <v>-1575</v>
      </c>
      <c r="W7765">
        <v>9367</v>
      </c>
      <c r="X7765">
        <v>7676</v>
      </c>
      <c r="Y7765">
        <v>0.41</v>
      </c>
      <c r="Z7765">
        <v>52</v>
      </c>
      <c r="AA7765">
        <v>13384</v>
      </c>
      <c r="AB7765">
        <v>43</v>
      </c>
      <c r="AC7765">
        <v>80.23</v>
      </c>
    </row>
    <row r="7766" spans="1:29" x14ac:dyDescent="0.3">
      <c r="A7766">
        <v>2018</v>
      </c>
      <c r="B7766">
        <v>1</v>
      </c>
      <c r="C7766" s="1">
        <v>43103</v>
      </c>
      <c r="D7766">
        <v>12600</v>
      </c>
      <c r="E7766">
        <v>86</v>
      </c>
      <c r="F7766">
        <v>64</v>
      </c>
      <c r="G7766">
        <v>306</v>
      </c>
      <c r="H7766">
        <v>24</v>
      </c>
      <c r="I7766">
        <v>2660</v>
      </c>
      <c r="J7766">
        <v>3054</v>
      </c>
      <c r="K7766">
        <v>15740</v>
      </c>
      <c r="L7766">
        <v>115</v>
      </c>
      <c r="M7766">
        <v>3792</v>
      </c>
      <c r="N7766">
        <v>2727</v>
      </c>
      <c r="O7766">
        <v>75</v>
      </c>
      <c r="P7766">
        <v>6708</v>
      </c>
      <c r="Q7766">
        <v>1597</v>
      </c>
      <c r="R7766">
        <v>1834</v>
      </c>
      <c r="S7766">
        <v>0</v>
      </c>
      <c r="T7766">
        <v>-237</v>
      </c>
      <c r="U7766">
        <v>3160</v>
      </c>
      <c r="V7766">
        <v>-340</v>
      </c>
      <c r="W7766">
        <v>9593</v>
      </c>
      <c r="X7766">
        <v>9269</v>
      </c>
      <c r="Y7766">
        <v>0.41</v>
      </c>
      <c r="Z7766">
        <v>41</v>
      </c>
      <c r="AA7766">
        <v>13080</v>
      </c>
      <c r="AB7766">
        <v>29</v>
      </c>
      <c r="AC7766">
        <v>80.08</v>
      </c>
    </row>
    <row r="7767" spans="1:29" x14ac:dyDescent="0.3">
      <c r="A7767">
        <v>2018</v>
      </c>
      <c r="B7767">
        <v>1</v>
      </c>
      <c r="C7767" s="1">
        <v>43104</v>
      </c>
      <c r="D7767">
        <v>12500</v>
      </c>
      <c r="E7767">
        <v>92</v>
      </c>
      <c r="F7767">
        <v>68</v>
      </c>
      <c r="G7767">
        <v>324</v>
      </c>
      <c r="H7767">
        <v>25</v>
      </c>
      <c r="I7767">
        <v>2360</v>
      </c>
      <c r="J7767">
        <v>2777</v>
      </c>
      <c r="K7767">
        <v>15369</v>
      </c>
      <c r="L7767">
        <v>115</v>
      </c>
      <c r="M7767">
        <v>3589</v>
      </c>
      <c r="N7767">
        <v>2731</v>
      </c>
      <c r="O7767">
        <v>79</v>
      </c>
      <c r="P7767">
        <v>6514</v>
      </c>
      <c r="Q7767">
        <v>1547</v>
      </c>
      <c r="R7767">
        <v>2522</v>
      </c>
      <c r="S7767">
        <v>0</v>
      </c>
      <c r="T7767">
        <v>-975</v>
      </c>
      <c r="U7767">
        <v>3130</v>
      </c>
      <c r="V7767">
        <v>26</v>
      </c>
      <c r="W7767">
        <v>9735</v>
      </c>
      <c r="X7767">
        <v>9829</v>
      </c>
      <c r="Y7767">
        <v>0.41</v>
      </c>
      <c r="Z7767">
        <v>36</v>
      </c>
      <c r="AA7767">
        <v>13009</v>
      </c>
      <c r="AB7767">
        <v>24</v>
      </c>
      <c r="AC7767">
        <v>79.900000000000006</v>
      </c>
    </row>
    <row r="7768" spans="1:29" x14ac:dyDescent="0.3">
      <c r="A7768">
        <v>2018</v>
      </c>
      <c r="B7768">
        <v>1</v>
      </c>
      <c r="C7768" s="1">
        <v>43105</v>
      </c>
      <c r="D7768">
        <v>12700</v>
      </c>
      <c r="E7768">
        <v>94</v>
      </c>
      <c r="F7768">
        <v>71</v>
      </c>
      <c r="G7768">
        <v>312</v>
      </c>
      <c r="H7768">
        <v>25</v>
      </c>
      <c r="I7768">
        <v>2010</v>
      </c>
      <c r="J7768">
        <v>2418</v>
      </c>
      <c r="K7768">
        <v>15212</v>
      </c>
      <c r="L7768">
        <v>103</v>
      </c>
      <c r="M7768">
        <v>3598</v>
      </c>
      <c r="N7768">
        <v>2728</v>
      </c>
      <c r="O7768">
        <v>83</v>
      </c>
      <c r="P7768">
        <v>6511</v>
      </c>
      <c r="Q7768">
        <v>1497</v>
      </c>
      <c r="R7768">
        <v>2751</v>
      </c>
      <c r="S7768">
        <v>0</v>
      </c>
      <c r="T7768">
        <v>-1254</v>
      </c>
      <c r="U7768">
        <v>3110</v>
      </c>
      <c r="V7768">
        <v>-169</v>
      </c>
      <c r="W7768">
        <v>10035</v>
      </c>
      <c r="X7768">
        <v>9954</v>
      </c>
      <c r="Y7768">
        <v>0.42</v>
      </c>
      <c r="Z7768">
        <v>35</v>
      </c>
      <c r="AA7768">
        <v>13202</v>
      </c>
      <c r="AB7768">
        <v>25</v>
      </c>
      <c r="AC7768">
        <v>79.72</v>
      </c>
    </row>
    <row r="7769" spans="1:29" x14ac:dyDescent="0.3">
      <c r="A7769">
        <v>2018</v>
      </c>
      <c r="B7769">
        <v>1</v>
      </c>
      <c r="C7769" s="1">
        <v>43106</v>
      </c>
      <c r="D7769">
        <v>12900</v>
      </c>
      <c r="E7769">
        <v>89</v>
      </c>
      <c r="F7769">
        <v>114</v>
      </c>
      <c r="G7769">
        <v>320</v>
      </c>
      <c r="H7769">
        <v>25</v>
      </c>
      <c r="I7769">
        <v>1890</v>
      </c>
      <c r="J7769">
        <v>2349</v>
      </c>
      <c r="K7769">
        <v>15338</v>
      </c>
      <c r="L7769">
        <v>88</v>
      </c>
      <c r="M7769">
        <v>3291</v>
      </c>
      <c r="N7769">
        <v>2723</v>
      </c>
      <c r="O7769">
        <v>90</v>
      </c>
      <c r="P7769">
        <v>6192</v>
      </c>
      <c r="Q7769">
        <v>1447</v>
      </c>
      <c r="R7769">
        <v>3209</v>
      </c>
      <c r="S7769">
        <v>0</v>
      </c>
      <c r="T7769">
        <v>-1762</v>
      </c>
      <c r="U7769">
        <v>3130</v>
      </c>
      <c r="V7769">
        <v>433</v>
      </c>
      <c r="W7769">
        <v>10353</v>
      </c>
      <c r="X7769">
        <v>10909</v>
      </c>
      <c r="Y7769">
        <v>0.39</v>
      </c>
      <c r="Z7769">
        <v>29</v>
      </c>
      <c r="AA7769">
        <v>13448</v>
      </c>
      <c r="AB7769">
        <v>19</v>
      </c>
      <c r="AC7769">
        <v>79.489999999999995</v>
      </c>
    </row>
    <row r="7770" spans="1:29" x14ac:dyDescent="0.3">
      <c r="A7770">
        <v>2018</v>
      </c>
      <c r="B7770">
        <v>1</v>
      </c>
      <c r="C7770" s="1">
        <v>43107</v>
      </c>
      <c r="D7770">
        <v>13000</v>
      </c>
      <c r="E7770">
        <v>86</v>
      </c>
      <c r="F7770">
        <v>193</v>
      </c>
      <c r="G7770">
        <v>309</v>
      </c>
      <c r="H7770">
        <v>25</v>
      </c>
      <c r="I7770">
        <v>1860</v>
      </c>
      <c r="J7770">
        <v>2387</v>
      </c>
      <c r="K7770">
        <v>15473</v>
      </c>
      <c r="L7770">
        <v>88</v>
      </c>
      <c r="M7770">
        <v>3289</v>
      </c>
      <c r="N7770">
        <v>2730</v>
      </c>
      <c r="O7770">
        <v>88</v>
      </c>
      <c r="P7770">
        <v>6195</v>
      </c>
      <c r="Q7770">
        <v>1397</v>
      </c>
      <c r="R7770">
        <v>3209</v>
      </c>
      <c r="S7770">
        <v>0</v>
      </c>
      <c r="T7770">
        <v>-1812</v>
      </c>
      <c r="U7770">
        <v>3110</v>
      </c>
      <c r="V7770">
        <v>480</v>
      </c>
      <c r="W7770">
        <v>10483</v>
      </c>
      <c r="X7770">
        <v>11090</v>
      </c>
      <c r="Y7770">
        <v>0.39</v>
      </c>
      <c r="Z7770">
        <v>28</v>
      </c>
      <c r="AA7770">
        <v>13613</v>
      </c>
      <c r="AB7770">
        <v>19</v>
      </c>
      <c r="AC7770">
        <v>79.260000000000005</v>
      </c>
    </row>
    <row r="7771" spans="1:29" x14ac:dyDescent="0.3">
      <c r="A7771">
        <v>2018</v>
      </c>
      <c r="B7771">
        <v>1</v>
      </c>
      <c r="C7771" s="1">
        <v>43108</v>
      </c>
      <c r="D7771">
        <v>14700</v>
      </c>
      <c r="E7771">
        <v>94</v>
      </c>
      <c r="F7771">
        <v>317</v>
      </c>
      <c r="G7771">
        <v>367</v>
      </c>
      <c r="H7771">
        <v>25</v>
      </c>
      <c r="I7771">
        <v>1830</v>
      </c>
      <c r="J7771">
        <v>2539</v>
      </c>
      <c r="K7771">
        <v>17334</v>
      </c>
      <c r="L7771">
        <v>87</v>
      </c>
      <c r="M7771">
        <v>2494</v>
      </c>
      <c r="N7771">
        <v>3542</v>
      </c>
      <c r="O7771">
        <v>75</v>
      </c>
      <c r="P7771">
        <v>6198</v>
      </c>
      <c r="Q7771">
        <v>1397</v>
      </c>
      <c r="R7771">
        <v>9628</v>
      </c>
      <c r="S7771">
        <v>0</v>
      </c>
      <c r="T7771">
        <v>-8231</v>
      </c>
      <c r="U7771">
        <v>3310</v>
      </c>
      <c r="V7771">
        <v>5001</v>
      </c>
      <c r="W7771">
        <v>13789</v>
      </c>
      <c r="X7771">
        <v>19366</v>
      </c>
      <c r="Y7771">
        <v>0.35</v>
      </c>
      <c r="Z7771">
        <v>-12</v>
      </c>
      <c r="AA7771">
        <v>15504</v>
      </c>
      <c r="AB7771">
        <v>-25</v>
      </c>
      <c r="AC7771">
        <v>78.69</v>
      </c>
    </row>
    <row r="7772" spans="1:29" x14ac:dyDescent="0.3">
      <c r="A7772">
        <v>2018</v>
      </c>
      <c r="B7772">
        <v>1</v>
      </c>
      <c r="C7772" s="1">
        <v>43109</v>
      </c>
      <c r="D7772">
        <v>19800</v>
      </c>
      <c r="E7772">
        <v>257</v>
      </c>
      <c r="F7772">
        <v>1670</v>
      </c>
      <c r="G7772">
        <v>388</v>
      </c>
      <c r="H7772">
        <v>27</v>
      </c>
      <c r="I7772">
        <v>2060</v>
      </c>
      <c r="J7772">
        <v>4145</v>
      </c>
      <c r="K7772">
        <v>24202</v>
      </c>
      <c r="L7772">
        <v>91</v>
      </c>
      <c r="M7772">
        <v>2593</v>
      </c>
      <c r="N7772">
        <v>3547</v>
      </c>
      <c r="O7772">
        <v>65</v>
      </c>
      <c r="P7772">
        <v>6296</v>
      </c>
      <c r="Q7772">
        <v>1347</v>
      </c>
      <c r="R7772">
        <v>14441</v>
      </c>
      <c r="S7772">
        <v>0</v>
      </c>
      <c r="T7772">
        <v>-13094</v>
      </c>
      <c r="U7772">
        <v>3990</v>
      </c>
      <c r="V7772">
        <v>10350</v>
      </c>
      <c r="W7772">
        <v>19733</v>
      </c>
      <c r="X7772">
        <v>31000</v>
      </c>
      <c r="Y7772">
        <v>0.25</v>
      </c>
      <c r="Z7772">
        <v>-28</v>
      </c>
      <c r="AA7772">
        <v>24827</v>
      </c>
      <c r="AB7772">
        <v>-25</v>
      </c>
      <c r="AC7772">
        <v>77.84</v>
      </c>
    </row>
    <row r="7773" spans="1:29" x14ac:dyDescent="0.3">
      <c r="A7773">
        <v>2018</v>
      </c>
      <c r="B7773">
        <v>1</v>
      </c>
      <c r="C7773" s="1">
        <v>43110</v>
      </c>
      <c r="D7773">
        <v>25200</v>
      </c>
      <c r="E7773">
        <v>238</v>
      </c>
      <c r="F7773">
        <v>1090</v>
      </c>
      <c r="G7773">
        <v>320</v>
      </c>
      <c r="H7773">
        <v>26</v>
      </c>
      <c r="I7773">
        <v>2330</v>
      </c>
      <c r="J7773">
        <v>3766</v>
      </c>
      <c r="K7773">
        <v>29204</v>
      </c>
      <c r="L7773">
        <v>76</v>
      </c>
      <c r="M7773">
        <v>2690</v>
      </c>
      <c r="N7773">
        <v>3564</v>
      </c>
      <c r="O7773">
        <v>60</v>
      </c>
      <c r="P7773">
        <v>6389</v>
      </c>
      <c r="Q7773">
        <v>1297</v>
      </c>
      <c r="R7773">
        <v>14212</v>
      </c>
      <c r="S7773">
        <v>0</v>
      </c>
      <c r="T7773">
        <v>-12915</v>
      </c>
      <c r="U7773">
        <v>4740</v>
      </c>
      <c r="V7773">
        <v>10511</v>
      </c>
      <c r="W7773">
        <v>24314</v>
      </c>
      <c r="X7773">
        <v>35730</v>
      </c>
      <c r="Y7773">
        <v>0.21</v>
      </c>
      <c r="Z7773">
        <v>-22</v>
      </c>
      <c r="AA7773">
        <v>29626</v>
      </c>
      <c r="AB7773">
        <v>-21</v>
      </c>
      <c r="AC7773">
        <v>76.95</v>
      </c>
    </row>
    <row r="7774" spans="1:29" x14ac:dyDescent="0.3">
      <c r="A7774">
        <v>2018</v>
      </c>
      <c r="B7774">
        <v>1</v>
      </c>
      <c r="C7774" s="1">
        <v>43111</v>
      </c>
      <c r="D7774">
        <v>27400</v>
      </c>
      <c r="E7774">
        <v>153</v>
      </c>
      <c r="F7774">
        <v>666</v>
      </c>
      <c r="G7774">
        <v>308</v>
      </c>
      <c r="H7774">
        <v>24</v>
      </c>
      <c r="I7774">
        <v>2520</v>
      </c>
      <c r="J7774">
        <v>3518</v>
      </c>
      <c r="K7774">
        <v>31071</v>
      </c>
      <c r="L7774">
        <v>69</v>
      </c>
      <c r="M7774">
        <v>2899</v>
      </c>
      <c r="N7774">
        <v>3557</v>
      </c>
      <c r="O7774">
        <v>58</v>
      </c>
      <c r="P7774">
        <v>6583</v>
      </c>
      <c r="Q7774">
        <v>1300</v>
      </c>
      <c r="R7774">
        <v>13754</v>
      </c>
      <c r="S7774">
        <v>0</v>
      </c>
      <c r="T7774">
        <v>-12454</v>
      </c>
      <c r="U7774">
        <v>5140</v>
      </c>
      <c r="V7774">
        <v>10170</v>
      </c>
      <c r="W7774">
        <v>25900</v>
      </c>
      <c r="X7774">
        <v>36943</v>
      </c>
      <c r="Y7774">
        <v>0.21</v>
      </c>
      <c r="Z7774">
        <v>-19</v>
      </c>
      <c r="AA7774">
        <v>31302</v>
      </c>
      <c r="AB7774">
        <v>-18</v>
      </c>
      <c r="AC7774">
        <v>76.09</v>
      </c>
    </row>
    <row r="7775" spans="1:29" x14ac:dyDescent="0.3">
      <c r="A7775">
        <v>2018</v>
      </c>
      <c r="B7775">
        <v>1</v>
      </c>
      <c r="C7775" s="1">
        <v>43112</v>
      </c>
      <c r="D7775">
        <v>26300</v>
      </c>
      <c r="E7775">
        <v>149</v>
      </c>
      <c r="F7775">
        <v>467</v>
      </c>
      <c r="G7775">
        <v>308</v>
      </c>
      <c r="H7775">
        <v>23</v>
      </c>
      <c r="I7775">
        <v>2470</v>
      </c>
      <c r="J7775">
        <v>3268</v>
      </c>
      <c r="K7775">
        <v>29717</v>
      </c>
      <c r="L7775">
        <v>80</v>
      </c>
      <c r="M7775">
        <v>2995</v>
      </c>
      <c r="N7775">
        <v>3552</v>
      </c>
      <c r="O7775">
        <v>45</v>
      </c>
      <c r="P7775">
        <v>6672</v>
      </c>
      <c r="Q7775">
        <v>1250</v>
      </c>
      <c r="R7775">
        <v>13754</v>
      </c>
      <c r="S7775">
        <v>0</v>
      </c>
      <c r="T7775">
        <v>-12504</v>
      </c>
      <c r="U7775">
        <v>5040</v>
      </c>
      <c r="V7775">
        <v>9764</v>
      </c>
      <c r="W7775">
        <v>24910</v>
      </c>
      <c r="X7775">
        <v>35549</v>
      </c>
      <c r="Y7775">
        <v>0.22</v>
      </c>
      <c r="Z7775">
        <v>-20</v>
      </c>
      <c r="AA7775">
        <v>29987</v>
      </c>
      <c r="AB7775">
        <v>-19</v>
      </c>
      <c r="AC7775">
        <v>75.290000000000006</v>
      </c>
    </row>
    <row r="7776" spans="1:29" x14ac:dyDescent="0.3">
      <c r="A7776">
        <v>2018</v>
      </c>
      <c r="B7776">
        <v>1</v>
      </c>
      <c r="C7776" s="1">
        <v>43113</v>
      </c>
      <c r="D7776">
        <v>23700</v>
      </c>
      <c r="E7776">
        <v>149</v>
      </c>
      <c r="F7776">
        <v>369</v>
      </c>
      <c r="G7776">
        <v>308</v>
      </c>
      <c r="H7776">
        <v>23</v>
      </c>
      <c r="I7776">
        <v>2610</v>
      </c>
      <c r="J7776">
        <v>3310</v>
      </c>
      <c r="K7776">
        <v>27160</v>
      </c>
      <c r="L7776">
        <v>93</v>
      </c>
      <c r="M7776">
        <v>2896</v>
      </c>
      <c r="N7776">
        <v>3551</v>
      </c>
      <c r="O7776">
        <v>41</v>
      </c>
      <c r="P7776">
        <v>6581</v>
      </c>
      <c r="Q7776">
        <v>1244</v>
      </c>
      <c r="R7776">
        <v>5502</v>
      </c>
      <c r="S7776">
        <v>0</v>
      </c>
      <c r="T7776">
        <v>-4258</v>
      </c>
      <c r="U7776">
        <v>4610</v>
      </c>
      <c r="V7776">
        <v>4107</v>
      </c>
      <c r="W7776">
        <v>20432</v>
      </c>
      <c r="X7776">
        <v>24836</v>
      </c>
      <c r="Y7776">
        <v>0.24</v>
      </c>
      <c r="Z7776">
        <v>9</v>
      </c>
      <c r="AA7776">
        <v>24550</v>
      </c>
      <c r="AB7776">
        <v>-1</v>
      </c>
      <c r="AC7776">
        <v>74.78</v>
      </c>
    </row>
    <row r="7777" spans="1:29" x14ac:dyDescent="0.3">
      <c r="A7777">
        <v>2018</v>
      </c>
      <c r="B7777">
        <v>1</v>
      </c>
      <c r="C7777" s="1">
        <v>43114</v>
      </c>
      <c r="D7777">
        <v>21100</v>
      </c>
      <c r="E7777">
        <v>138</v>
      </c>
      <c r="F7777">
        <v>311</v>
      </c>
      <c r="G7777">
        <v>306</v>
      </c>
      <c r="H7777">
        <v>23</v>
      </c>
      <c r="I7777">
        <v>2520</v>
      </c>
      <c r="J7777">
        <v>3160</v>
      </c>
      <c r="K7777">
        <v>24398</v>
      </c>
      <c r="L7777">
        <v>91</v>
      </c>
      <c r="M7777">
        <v>2889</v>
      </c>
      <c r="N7777">
        <v>3551</v>
      </c>
      <c r="O7777">
        <v>44</v>
      </c>
      <c r="P7777">
        <v>6575</v>
      </c>
      <c r="Q7777">
        <v>1198</v>
      </c>
      <c r="R7777">
        <v>0</v>
      </c>
      <c r="S7777">
        <v>0</v>
      </c>
      <c r="T7777">
        <v>1198</v>
      </c>
      <c r="U7777">
        <v>4200</v>
      </c>
      <c r="V7777">
        <v>7</v>
      </c>
      <c r="W7777">
        <v>16703</v>
      </c>
      <c r="X7777">
        <v>16626</v>
      </c>
      <c r="Y7777">
        <v>0.26</v>
      </c>
      <c r="Z7777">
        <v>32</v>
      </c>
      <c r="AA7777">
        <v>21878</v>
      </c>
      <c r="AB7777">
        <v>24</v>
      </c>
      <c r="AC7777">
        <v>74.55</v>
      </c>
    </row>
    <row r="7778" spans="1:29" x14ac:dyDescent="0.3">
      <c r="A7778">
        <v>2018</v>
      </c>
      <c r="B7778">
        <v>1</v>
      </c>
      <c r="C7778" s="1">
        <v>43115</v>
      </c>
      <c r="D7778">
        <v>19400</v>
      </c>
      <c r="E7778">
        <v>128</v>
      </c>
      <c r="F7778">
        <v>271</v>
      </c>
      <c r="G7778">
        <v>306</v>
      </c>
      <c r="H7778">
        <v>23</v>
      </c>
      <c r="I7778">
        <v>2630</v>
      </c>
      <c r="J7778">
        <v>3230</v>
      </c>
      <c r="K7778">
        <v>22758</v>
      </c>
      <c r="L7778">
        <v>99</v>
      </c>
      <c r="M7778">
        <v>2889</v>
      </c>
      <c r="N7778">
        <v>3555</v>
      </c>
      <c r="O7778">
        <v>43</v>
      </c>
      <c r="P7778">
        <v>6587</v>
      </c>
      <c r="Q7778">
        <v>1197</v>
      </c>
      <c r="R7778">
        <v>0</v>
      </c>
      <c r="S7778">
        <v>0</v>
      </c>
      <c r="T7778">
        <v>1197</v>
      </c>
      <c r="U7778">
        <v>3950</v>
      </c>
      <c r="V7778">
        <v>-185</v>
      </c>
      <c r="W7778">
        <v>15243</v>
      </c>
      <c r="X7778">
        <v>14974</v>
      </c>
      <c r="Y7778">
        <v>0.28000000000000003</v>
      </c>
      <c r="Z7778">
        <v>34</v>
      </c>
      <c r="AA7778">
        <v>20128</v>
      </c>
      <c r="AB7778">
        <v>26</v>
      </c>
      <c r="AC7778">
        <v>74.400000000000006</v>
      </c>
    </row>
    <row r="7779" spans="1:29" x14ac:dyDescent="0.3">
      <c r="A7779">
        <v>2018</v>
      </c>
      <c r="B7779">
        <v>1</v>
      </c>
      <c r="C7779" s="1">
        <v>43116</v>
      </c>
      <c r="D7779">
        <v>18200</v>
      </c>
      <c r="E7779">
        <v>120</v>
      </c>
      <c r="F7779">
        <v>245</v>
      </c>
      <c r="G7779">
        <v>307</v>
      </c>
      <c r="H7779">
        <v>23</v>
      </c>
      <c r="I7779">
        <v>2510</v>
      </c>
      <c r="J7779">
        <v>3085</v>
      </c>
      <c r="K7779">
        <v>21406</v>
      </c>
      <c r="L7779">
        <v>97</v>
      </c>
      <c r="M7779">
        <v>2988</v>
      </c>
      <c r="N7779">
        <v>3557</v>
      </c>
      <c r="O7779">
        <v>41</v>
      </c>
      <c r="P7779">
        <v>6682</v>
      </c>
      <c r="Q7779">
        <v>1147</v>
      </c>
      <c r="R7779">
        <v>0</v>
      </c>
      <c r="S7779">
        <v>0</v>
      </c>
      <c r="T7779">
        <v>1147</v>
      </c>
      <c r="U7779">
        <v>3810</v>
      </c>
      <c r="V7779">
        <v>-532</v>
      </c>
      <c r="W7779">
        <v>14189</v>
      </c>
      <c r="X7779">
        <v>13577</v>
      </c>
      <c r="Y7779">
        <v>0.31</v>
      </c>
      <c r="Z7779">
        <v>37</v>
      </c>
      <c r="AA7779">
        <v>18896</v>
      </c>
      <c r="AB7779">
        <v>28</v>
      </c>
      <c r="AC7779">
        <v>74.319999999999993</v>
      </c>
    </row>
    <row r="7780" spans="1:29" x14ac:dyDescent="0.3">
      <c r="A7780">
        <v>2018</v>
      </c>
      <c r="B7780">
        <v>1</v>
      </c>
      <c r="C7780" s="1">
        <v>43117</v>
      </c>
      <c r="D7780">
        <v>17400</v>
      </c>
      <c r="E7780">
        <v>120</v>
      </c>
      <c r="F7780">
        <v>224</v>
      </c>
      <c r="G7780">
        <v>312</v>
      </c>
      <c r="H7780">
        <v>23</v>
      </c>
      <c r="I7780">
        <v>2580</v>
      </c>
      <c r="J7780">
        <v>3139</v>
      </c>
      <c r="K7780">
        <v>20659</v>
      </c>
      <c r="L7780">
        <v>98</v>
      </c>
      <c r="M7780">
        <v>2996</v>
      </c>
      <c r="N7780">
        <v>3552</v>
      </c>
      <c r="O7780">
        <v>36</v>
      </c>
      <c r="P7780">
        <v>6682</v>
      </c>
      <c r="Q7780">
        <v>1148</v>
      </c>
      <c r="R7780">
        <v>0</v>
      </c>
      <c r="S7780">
        <v>0</v>
      </c>
      <c r="T7780">
        <v>1148</v>
      </c>
      <c r="U7780">
        <v>3650</v>
      </c>
      <c r="V7780">
        <v>-639</v>
      </c>
      <c r="W7780">
        <v>13548</v>
      </c>
      <c r="X7780">
        <v>12829</v>
      </c>
      <c r="Y7780">
        <v>0.32</v>
      </c>
      <c r="Z7780">
        <v>38</v>
      </c>
      <c r="AA7780">
        <v>18079</v>
      </c>
      <c r="AB7780">
        <v>29</v>
      </c>
      <c r="AC7780">
        <v>74.290000000000006</v>
      </c>
    </row>
    <row r="7781" spans="1:29" x14ac:dyDescent="0.3">
      <c r="A7781">
        <v>2018</v>
      </c>
      <c r="B7781">
        <v>1</v>
      </c>
      <c r="C7781" s="1">
        <v>43118</v>
      </c>
      <c r="D7781">
        <v>16600</v>
      </c>
      <c r="E7781">
        <v>121</v>
      </c>
      <c r="F7781">
        <v>212</v>
      </c>
      <c r="G7781">
        <v>372</v>
      </c>
      <c r="H7781">
        <v>23</v>
      </c>
      <c r="I7781">
        <v>2430</v>
      </c>
      <c r="J7781">
        <v>3037</v>
      </c>
      <c r="K7781">
        <v>19758</v>
      </c>
      <c r="L7781">
        <v>93</v>
      </c>
      <c r="M7781">
        <v>2989</v>
      </c>
      <c r="N7781">
        <v>3554</v>
      </c>
      <c r="O7781">
        <v>29</v>
      </c>
      <c r="P7781">
        <v>6665</v>
      </c>
      <c r="Q7781">
        <v>1098</v>
      </c>
      <c r="R7781">
        <v>1375</v>
      </c>
      <c r="S7781">
        <v>0</v>
      </c>
      <c r="T7781">
        <v>-277</v>
      </c>
      <c r="U7781">
        <v>3550</v>
      </c>
      <c r="V7781">
        <v>103</v>
      </c>
      <c r="W7781">
        <v>13249</v>
      </c>
      <c r="X7781">
        <v>13371</v>
      </c>
      <c r="Y7781">
        <v>0.33</v>
      </c>
      <c r="Z7781">
        <v>32</v>
      </c>
      <c r="AA7781">
        <v>17328</v>
      </c>
      <c r="AB7781">
        <v>23</v>
      </c>
      <c r="AC7781">
        <v>74.22</v>
      </c>
    </row>
    <row r="7782" spans="1:29" x14ac:dyDescent="0.3">
      <c r="A7782">
        <v>2018</v>
      </c>
      <c r="B7782">
        <v>1</v>
      </c>
      <c r="C7782" s="1">
        <v>43119</v>
      </c>
      <c r="D7782">
        <v>16200</v>
      </c>
      <c r="E7782">
        <v>119</v>
      </c>
      <c r="F7782">
        <v>422</v>
      </c>
      <c r="G7782">
        <v>368</v>
      </c>
      <c r="H7782">
        <v>23</v>
      </c>
      <c r="I7782">
        <v>2520</v>
      </c>
      <c r="J7782">
        <v>3333</v>
      </c>
      <c r="K7782">
        <v>19653</v>
      </c>
      <c r="L7782">
        <v>78</v>
      </c>
      <c r="M7782">
        <v>2998</v>
      </c>
      <c r="N7782">
        <v>3560</v>
      </c>
      <c r="O7782">
        <v>27</v>
      </c>
      <c r="P7782">
        <v>6664</v>
      </c>
      <c r="Q7782">
        <v>1098</v>
      </c>
      <c r="R7782">
        <v>1375</v>
      </c>
      <c r="S7782">
        <v>0</v>
      </c>
      <c r="T7782">
        <v>-277</v>
      </c>
      <c r="U7782">
        <v>3490</v>
      </c>
      <c r="V7782">
        <v>340</v>
      </c>
      <c r="W7782">
        <v>12907</v>
      </c>
      <c r="X7782">
        <v>13266</v>
      </c>
      <c r="Y7782">
        <v>0.33</v>
      </c>
      <c r="Z7782">
        <v>32</v>
      </c>
      <c r="AA7782">
        <v>17133</v>
      </c>
      <c r="AB7782">
        <v>23</v>
      </c>
      <c r="AC7782">
        <v>74.17</v>
      </c>
    </row>
    <row r="7783" spans="1:29" x14ac:dyDescent="0.3">
      <c r="A7783">
        <v>2018</v>
      </c>
      <c r="B7783">
        <v>1</v>
      </c>
      <c r="C7783" s="1">
        <v>43120</v>
      </c>
      <c r="D7783">
        <v>16700</v>
      </c>
      <c r="E7783">
        <v>117</v>
      </c>
      <c r="F7783">
        <v>411</v>
      </c>
      <c r="G7783">
        <v>364</v>
      </c>
      <c r="H7783">
        <v>23</v>
      </c>
      <c r="I7783">
        <v>2330</v>
      </c>
      <c r="J7783">
        <v>3128</v>
      </c>
      <c r="K7783">
        <v>19945</v>
      </c>
      <c r="L7783">
        <v>72</v>
      </c>
      <c r="M7783">
        <v>2893</v>
      </c>
      <c r="N7783">
        <v>3559</v>
      </c>
      <c r="O7783">
        <v>24</v>
      </c>
      <c r="P7783">
        <v>6549</v>
      </c>
      <c r="Q7783">
        <v>1100</v>
      </c>
      <c r="R7783">
        <v>1375</v>
      </c>
      <c r="S7783">
        <v>0</v>
      </c>
      <c r="T7783">
        <v>-275</v>
      </c>
      <c r="U7783">
        <v>3530</v>
      </c>
      <c r="V7783">
        <v>288</v>
      </c>
      <c r="W7783">
        <v>13364</v>
      </c>
      <c r="X7783">
        <v>13672</v>
      </c>
      <c r="Y7783">
        <v>0.32</v>
      </c>
      <c r="Z7783">
        <v>31</v>
      </c>
      <c r="AA7783">
        <v>17615</v>
      </c>
      <c r="AB7783">
        <v>22</v>
      </c>
      <c r="AC7783">
        <v>74.099999999999994</v>
      </c>
    </row>
    <row r="7784" spans="1:29" x14ac:dyDescent="0.3">
      <c r="A7784">
        <v>2018</v>
      </c>
      <c r="B7784">
        <v>1</v>
      </c>
      <c r="C7784" s="1">
        <v>43121</v>
      </c>
      <c r="D7784">
        <v>18100</v>
      </c>
      <c r="E7784">
        <v>116</v>
      </c>
      <c r="F7784">
        <v>296</v>
      </c>
      <c r="G7784">
        <v>363</v>
      </c>
      <c r="H7784">
        <v>23</v>
      </c>
      <c r="I7784">
        <v>2410</v>
      </c>
      <c r="J7784">
        <v>3092</v>
      </c>
      <c r="K7784">
        <v>21308</v>
      </c>
      <c r="L7784">
        <v>81</v>
      </c>
      <c r="M7784">
        <v>2789</v>
      </c>
      <c r="N7784">
        <v>3546</v>
      </c>
      <c r="O7784">
        <v>26</v>
      </c>
      <c r="P7784">
        <v>6443</v>
      </c>
      <c r="Q7784">
        <v>1048</v>
      </c>
      <c r="R7784">
        <v>1375</v>
      </c>
      <c r="S7784">
        <v>0</v>
      </c>
      <c r="T7784">
        <v>-327</v>
      </c>
      <c r="U7784">
        <v>3670</v>
      </c>
      <c r="V7784">
        <v>532</v>
      </c>
      <c r="W7784">
        <v>14637</v>
      </c>
      <c r="X7784">
        <v>15192</v>
      </c>
      <c r="Y7784">
        <v>0.3</v>
      </c>
      <c r="Z7784">
        <v>29</v>
      </c>
      <c r="AA7784">
        <v>18898</v>
      </c>
      <c r="AB7784">
        <v>20</v>
      </c>
      <c r="AC7784">
        <v>73.97</v>
      </c>
    </row>
    <row r="7785" spans="1:29" x14ac:dyDescent="0.3">
      <c r="A7785">
        <v>2018</v>
      </c>
      <c r="B7785">
        <v>1</v>
      </c>
      <c r="C7785" s="1">
        <v>43122</v>
      </c>
      <c r="D7785">
        <v>18600</v>
      </c>
      <c r="E7785">
        <v>116</v>
      </c>
      <c r="F7785">
        <v>273</v>
      </c>
      <c r="G7785">
        <v>372</v>
      </c>
      <c r="H7785">
        <v>23</v>
      </c>
      <c r="I7785">
        <v>2280</v>
      </c>
      <c r="J7785">
        <v>2948</v>
      </c>
      <c r="K7785">
        <v>21664</v>
      </c>
      <c r="L7785">
        <v>86</v>
      </c>
      <c r="M7785">
        <v>2794</v>
      </c>
      <c r="N7785">
        <v>3535</v>
      </c>
      <c r="O7785">
        <v>27</v>
      </c>
      <c r="P7785">
        <v>6442</v>
      </c>
      <c r="Q7785">
        <v>1048</v>
      </c>
      <c r="R7785">
        <v>2063</v>
      </c>
      <c r="S7785">
        <v>0</v>
      </c>
      <c r="T7785">
        <v>-1015</v>
      </c>
      <c r="U7785">
        <v>3810</v>
      </c>
      <c r="V7785">
        <v>976</v>
      </c>
      <c r="W7785">
        <v>15190</v>
      </c>
      <c r="X7785">
        <v>16237</v>
      </c>
      <c r="Y7785">
        <v>0.28999999999999998</v>
      </c>
      <c r="Z7785">
        <v>25</v>
      </c>
      <c r="AA7785">
        <v>19384</v>
      </c>
      <c r="AB7785">
        <v>16</v>
      </c>
      <c r="AC7785">
        <v>73.8</v>
      </c>
    </row>
    <row r="7786" spans="1:29" x14ac:dyDescent="0.3">
      <c r="A7786">
        <v>2018</v>
      </c>
      <c r="B7786">
        <v>1</v>
      </c>
      <c r="C7786" s="1">
        <v>43123</v>
      </c>
      <c r="D7786">
        <v>18100</v>
      </c>
      <c r="E7786">
        <v>134</v>
      </c>
      <c r="F7786">
        <v>260</v>
      </c>
      <c r="G7786">
        <v>364</v>
      </c>
      <c r="H7786">
        <v>23</v>
      </c>
      <c r="I7786">
        <v>2360</v>
      </c>
      <c r="J7786">
        <v>3007</v>
      </c>
      <c r="K7786">
        <v>21241</v>
      </c>
      <c r="L7786">
        <v>88</v>
      </c>
      <c r="M7786">
        <v>2893</v>
      </c>
      <c r="N7786">
        <v>3531</v>
      </c>
      <c r="O7786">
        <v>23</v>
      </c>
      <c r="P7786">
        <v>6535</v>
      </c>
      <c r="Q7786">
        <v>998</v>
      </c>
      <c r="R7786">
        <v>688</v>
      </c>
      <c r="S7786">
        <v>0</v>
      </c>
      <c r="T7786">
        <v>311</v>
      </c>
      <c r="U7786">
        <v>3770</v>
      </c>
      <c r="V7786">
        <v>40</v>
      </c>
      <c r="W7786">
        <v>14377</v>
      </c>
      <c r="X7786">
        <v>14395</v>
      </c>
      <c r="Y7786">
        <v>0.3</v>
      </c>
      <c r="Z7786">
        <v>32</v>
      </c>
      <c r="AA7786">
        <v>18881</v>
      </c>
      <c r="AB7786">
        <v>24</v>
      </c>
      <c r="AC7786">
        <v>73.72</v>
      </c>
    </row>
    <row r="7787" spans="1:29" x14ac:dyDescent="0.3">
      <c r="A7787">
        <v>2018</v>
      </c>
      <c r="B7787">
        <v>1</v>
      </c>
      <c r="C7787" s="1">
        <v>43124</v>
      </c>
      <c r="D7787">
        <v>18400</v>
      </c>
      <c r="E7787">
        <v>186</v>
      </c>
      <c r="F7787">
        <v>245</v>
      </c>
      <c r="G7787">
        <v>376</v>
      </c>
      <c r="H7787">
        <v>23</v>
      </c>
      <c r="I7787">
        <v>2240</v>
      </c>
      <c r="J7787">
        <v>2884</v>
      </c>
      <c r="K7787">
        <v>21470</v>
      </c>
      <c r="L7787">
        <v>129</v>
      </c>
      <c r="M7787">
        <v>2892</v>
      </c>
      <c r="N7787">
        <v>3538</v>
      </c>
      <c r="O7787">
        <v>18</v>
      </c>
      <c r="P7787">
        <v>6577</v>
      </c>
      <c r="Q7787">
        <v>1000</v>
      </c>
      <c r="R7787">
        <v>2522</v>
      </c>
      <c r="S7787">
        <v>0</v>
      </c>
      <c r="T7787">
        <v>-1522</v>
      </c>
      <c r="U7787">
        <v>3820</v>
      </c>
      <c r="V7787">
        <v>1116</v>
      </c>
      <c r="W7787">
        <v>15192</v>
      </c>
      <c r="X7787">
        <v>16414</v>
      </c>
      <c r="Y7787">
        <v>0.3</v>
      </c>
      <c r="Z7787">
        <v>24</v>
      </c>
      <c r="AA7787">
        <v>19230</v>
      </c>
      <c r="AB7787">
        <v>15</v>
      </c>
      <c r="AC7787">
        <v>73.55</v>
      </c>
    </row>
    <row r="7788" spans="1:29" x14ac:dyDescent="0.3">
      <c r="A7788">
        <v>2018</v>
      </c>
      <c r="B7788">
        <v>1</v>
      </c>
      <c r="C7788" s="1">
        <v>43125</v>
      </c>
      <c r="D7788">
        <v>19300</v>
      </c>
      <c r="E7788">
        <v>206</v>
      </c>
      <c r="F7788">
        <v>464</v>
      </c>
      <c r="G7788">
        <v>377</v>
      </c>
      <c r="H7788">
        <v>23</v>
      </c>
      <c r="I7788">
        <v>2330</v>
      </c>
      <c r="J7788">
        <v>3194</v>
      </c>
      <c r="K7788">
        <v>22700</v>
      </c>
      <c r="L7788">
        <v>117</v>
      </c>
      <c r="M7788">
        <v>2893</v>
      </c>
      <c r="N7788">
        <v>3546</v>
      </c>
      <c r="O7788">
        <v>14</v>
      </c>
      <c r="P7788">
        <v>6570</v>
      </c>
      <c r="Q7788">
        <v>996</v>
      </c>
      <c r="R7788">
        <v>2751</v>
      </c>
      <c r="S7788">
        <v>0</v>
      </c>
      <c r="T7788">
        <v>-1754</v>
      </c>
      <c r="U7788">
        <v>3990</v>
      </c>
      <c r="V7788">
        <v>1755</v>
      </c>
      <c r="W7788">
        <v>16007</v>
      </c>
      <c r="X7788">
        <v>17885</v>
      </c>
      <c r="Y7788">
        <v>0.28000000000000003</v>
      </c>
      <c r="Z7788">
        <v>21</v>
      </c>
      <c r="AA7788">
        <v>20370</v>
      </c>
      <c r="AB7788">
        <v>12</v>
      </c>
      <c r="AC7788">
        <v>73.349999999999994</v>
      </c>
    </row>
    <row r="7789" spans="1:29" x14ac:dyDescent="0.3">
      <c r="A7789">
        <v>2018</v>
      </c>
      <c r="B7789">
        <v>1</v>
      </c>
      <c r="C7789" s="1">
        <v>43126</v>
      </c>
      <c r="D7789">
        <v>19900</v>
      </c>
      <c r="E7789">
        <v>146</v>
      </c>
      <c r="F7789">
        <v>547</v>
      </c>
      <c r="G7789">
        <v>338</v>
      </c>
      <c r="H7789">
        <v>23</v>
      </c>
      <c r="I7789">
        <v>2010</v>
      </c>
      <c r="J7789">
        <v>2918</v>
      </c>
      <c r="K7789">
        <v>22964</v>
      </c>
      <c r="L7789">
        <v>97</v>
      </c>
      <c r="M7789">
        <v>2897</v>
      </c>
      <c r="N7789">
        <v>3544</v>
      </c>
      <c r="O7789">
        <v>13</v>
      </c>
      <c r="P7789">
        <v>6551</v>
      </c>
      <c r="Q7789">
        <v>996</v>
      </c>
      <c r="R7789">
        <v>2751</v>
      </c>
      <c r="S7789">
        <v>0</v>
      </c>
      <c r="T7789">
        <v>-1755</v>
      </c>
      <c r="U7789">
        <v>4100</v>
      </c>
      <c r="V7789">
        <v>1608</v>
      </c>
      <c r="W7789">
        <v>16437</v>
      </c>
      <c r="X7789">
        <v>18168</v>
      </c>
      <c r="Y7789">
        <v>0.28000000000000003</v>
      </c>
      <c r="Z7789">
        <v>21</v>
      </c>
      <c r="AA7789">
        <v>20954</v>
      </c>
      <c r="AB7789">
        <v>13</v>
      </c>
      <c r="AC7789">
        <v>73.14</v>
      </c>
    </row>
    <row r="7790" spans="1:29" x14ac:dyDescent="0.3">
      <c r="A7790">
        <v>2018</v>
      </c>
      <c r="B7790">
        <v>1</v>
      </c>
      <c r="C7790" s="1">
        <v>43127</v>
      </c>
      <c r="D7790">
        <v>21100</v>
      </c>
      <c r="E7790">
        <v>135</v>
      </c>
      <c r="F7790">
        <v>402</v>
      </c>
      <c r="G7790">
        <v>339</v>
      </c>
      <c r="H7790">
        <v>23</v>
      </c>
      <c r="I7790">
        <v>1870</v>
      </c>
      <c r="J7790">
        <v>2634</v>
      </c>
      <c r="K7790">
        <v>23869</v>
      </c>
      <c r="L7790">
        <v>71</v>
      </c>
      <c r="M7790">
        <v>2794</v>
      </c>
      <c r="N7790">
        <v>3543</v>
      </c>
      <c r="O7790">
        <v>18</v>
      </c>
      <c r="P7790">
        <v>6426</v>
      </c>
      <c r="Q7790">
        <v>947</v>
      </c>
      <c r="R7790">
        <v>2063</v>
      </c>
      <c r="S7790">
        <v>0</v>
      </c>
      <c r="T7790">
        <v>-1116</v>
      </c>
      <c r="U7790">
        <v>4280</v>
      </c>
      <c r="V7790">
        <v>1213</v>
      </c>
      <c r="W7790">
        <v>17267</v>
      </c>
      <c r="X7790">
        <v>18558</v>
      </c>
      <c r="Y7790">
        <v>0.27</v>
      </c>
      <c r="Z7790">
        <v>22</v>
      </c>
      <c r="AA7790">
        <v>21999</v>
      </c>
      <c r="AB7790">
        <v>16</v>
      </c>
      <c r="AC7790">
        <v>72.930000000000007</v>
      </c>
    </row>
    <row r="7791" spans="1:29" x14ac:dyDescent="0.3">
      <c r="A7791">
        <v>2018</v>
      </c>
      <c r="B7791">
        <v>1</v>
      </c>
      <c r="C7791" s="1">
        <v>43128</v>
      </c>
      <c r="D7791">
        <v>21300</v>
      </c>
      <c r="E7791">
        <v>135</v>
      </c>
      <c r="F7791">
        <v>332</v>
      </c>
      <c r="G7791">
        <v>335</v>
      </c>
      <c r="H7791">
        <v>23</v>
      </c>
      <c r="I7791">
        <v>1810</v>
      </c>
      <c r="J7791">
        <v>2500</v>
      </c>
      <c r="K7791">
        <v>23935</v>
      </c>
      <c r="L7791">
        <v>109</v>
      </c>
      <c r="M7791">
        <v>2695</v>
      </c>
      <c r="N7791">
        <v>3544</v>
      </c>
      <c r="O7791">
        <v>22</v>
      </c>
      <c r="P7791">
        <v>6371</v>
      </c>
      <c r="Q7791">
        <v>946</v>
      </c>
      <c r="R7791">
        <v>2063</v>
      </c>
      <c r="S7791">
        <v>0</v>
      </c>
      <c r="T7791">
        <v>-1117</v>
      </c>
      <c r="U7791">
        <v>4340</v>
      </c>
      <c r="V7791">
        <v>1195</v>
      </c>
      <c r="W7791">
        <v>17408</v>
      </c>
      <c r="X7791">
        <v>18680</v>
      </c>
      <c r="Y7791">
        <v>0.26</v>
      </c>
      <c r="Z7791">
        <v>22</v>
      </c>
      <c r="AA7791">
        <v>22125</v>
      </c>
      <c r="AB7791">
        <v>16</v>
      </c>
      <c r="AC7791">
        <v>72.73</v>
      </c>
    </row>
    <row r="7792" spans="1:29" x14ac:dyDescent="0.3">
      <c r="A7792">
        <v>2018</v>
      </c>
      <c r="B7792">
        <v>1</v>
      </c>
      <c r="C7792" s="1">
        <v>43129</v>
      </c>
      <c r="D7792">
        <v>20000</v>
      </c>
      <c r="E7792">
        <v>147</v>
      </c>
      <c r="F7792">
        <v>297</v>
      </c>
      <c r="G7792">
        <v>337</v>
      </c>
      <c r="H7792">
        <v>23</v>
      </c>
      <c r="I7792">
        <v>1780</v>
      </c>
      <c r="J7792">
        <v>2437</v>
      </c>
      <c r="K7792">
        <v>22584</v>
      </c>
      <c r="L7792">
        <v>115</v>
      </c>
      <c r="M7792">
        <v>2597</v>
      </c>
      <c r="N7792">
        <v>3544</v>
      </c>
      <c r="O7792">
        <v>18</v>
      </c>
      <c r="P7792">
        <v>6274</v>
      </c>
      <c r="Q7792">
        <v>946</v>
      </c>
      <c r="R7792">
        <v>229</v>
      </c>
      <c r="S7792">
        <v>0</v>
      </c>
      <c r="T7792">
        <v>717</v>
      </c>
      <c r="U7792">
        <v>4190</v>
      </c>
      <c r="V7792">
        <v>-113</v>
      </c>
      <c r="W7792">
        <v>15756</v>
      </c>
      <c r="X7792">
        <v>15593</v>
      </c>
      <c r="Y7792">
        <v>0.27</v>
      </c>
      <c r="Z7792">
        <v>31</v>
      </c>
      <c r="AA7792">
        <v>20804</v>
      </c>
      <c r="AB7792">
        <v>25</v>
      </c>
      <c r="AC7792">
        <v>72.650000000000006</v>
      </c>
    </row>
    <row r="7793" spans="1:29" x14ac:dyDescent="0.3">
      <c r="A7793">
        <v>2018</v>
      </c>
      <c r="B7793">
        <v>1</v>
      </c>
      <c r="C7793" s="1">
        <v>43130</v>
      </c>
      <c r="D7793">
        <v>18600</v>
      </c>
      <c r="E7793">
        <v>188</v>
      </c>
      <c r="F7793">
        <v>275</v>
      </c>
      <c r="G7793">
        <v>337</v>
      </c>
      <c r="H7793">
        <v>23</v>
      </c>
      <c r="I7793">
        <v>1760</v>
      </c>
      <c r="J7793">
        <v>2395</v>
      </c>
      <c r="K7793">
        <v>21183</v>
      </c>
      <c r="L7793">
        <v>115</v>
      </c>
      <c r="M7793">
        <v>2597</v>
      </c>
      <c r="N7793">
        <v>3553</v>
      </c>
      <c r="O7793">
        <v>18</v>
      </c>
      <c r="P7793">
        <v>6282</v>
      </c>
      <c r="Q7793">
        <v>947</v>
      </c>
      <c r="R7793">
        <v>0</v>
      </c>
      <c r="S7793">
        <v>0</v>
      </c>
      <c r="T7793">
        <v>947</v>
      </c>
      <c r="U7793">
        <v>4020</v>
      </c>
      <c r="V7793">
        <v>-483</v>
      </c>
      <c r="W7793">
        <v>14503</v>
      </c>
      <c r="X7793">
        <v>13954</v>
      </c>
      <c r="Y7793">
        <v>0.28999999999999998</v>
      </c>
      <c r="Z7793">
        <v>34</v>
      </c>
      <c r="AA7793">
        <v>19423</v>
      </c>
      <c r="AB7793">
        <v>28</v>
      </c>
      <c r="AC7793">
        <v>72.650000000000006</v>
      </c>
    </row>
    <row r="7794" spans="1:29" x14ac:dyDescent="0.3">
      <c r="A7794">
        <v>2018</v>
      </c>
      <c r="B7794">
        <v>1</v>
      </c>
      <c r="C7794" s="1">
        <v>43131</v>
      </c>
      <c r="D7794">
        <v>17800</v>
      </c>
      <c r="E7794">
        <v>173</v>
      </c>
      <c r="F7794">
        <v>258</v>
      </c>
      <c r="G7794">
        <v>338</v>
      </c>
      <c r="H7794">
        <v>23</v>
      </c>
      <c r="I7794">
        <v>1760</v>
      </c>
      <c r="J7794">
        <v>2379</v>
      </c>
      <c r="K7794">
        <v>20352</v>
      </c>
      <c r="L7794">
        <v>115</v>
      </c>
      <c r="M7794">
        <v>3394</v>
      </c>
      <c r="N7794">
        <v>2725</v>
      </c>
      <c r="O7794">
        <v>27</v>
      </c>
      <c r="P7794">
        <v>6261</v>
      </c>
      <c r="Q7794">
        <v>896</v>
      </c>
      <c r="R7794">
        <v>0</v>
      </c>
      <c r="S7794">
        <v>0</v>
      </c>
      <c r="T7794">
        <v>896</v>
      </c>
      <c r="U7794">
        <v>3910</v>
      </c>
      <c r="V7794">
        <v>-554</v>
      </c>
      <c r="W7794">
        <v>13812</v>
      </c>
      <c r="X7794">
        <v>13195</v>
      </c>
      <c r="Y7794">
        <v>0.3</v>
      </c>
      <c r="Z7794">
        <v>35</v>
      </c>
      <c r="AA7794">
        <v>18592</v>
      </c>
      <c r="AB7794">
        <v>29</v>
      </c>
      <c r="AC7794">
        <v>72.69</v>
      </c>
    </row>
    <row r="7795" spans="1:29" x14ac:dyDescent="0.3">
      <c r="A7795">
        <v>2018</v>
      </c>
      <c r="B7795">
        <v>2</v>
      </c>
      <c r="C7795" s="1">
        <v>43132</v>
      </c>
      <c r="D7795">
        <v>17500</v>
      </c>
      <c r="E7795">
        <v>166</v>
      </c>
      <c r="F7795">
        <v>246</v>
      </c>
      <c r="G7795">
        <v>354</v>
      </c>
      <c r="H7795">
        <v>23</v>
      </c>
      <c r="I7795">
        <v>1750</v>
      </c>
      <c r="J7795">
        <v>2373</v>
      </c>
      <c r="K7795">
        <v>20039</v>
      </c>
      <c r="L7795">
        <v>107</v>
      </c>
      <c r="M7795">
        <v>3398</v>
      </c>
      <c r="N7795">
        <v>2710</v>
      </c>
      <c r="O7795">
        <v>24</v>
      </c>
      <c r="P7795">
        <v>6238</v>
      </c>
      <c r="Q7795">
        <v>897</v>
      </c>
      <c r="R7795">
        <v>0</v>
      </c>
      <c r="S7795">
        <v>0</v>
      </c>
      <c r="T7795">
        <v>897</v>
      </c>
      <c r="U7795">
        <v>3810</v>
      </c>
      <c r="V7795">
        <v>-638</v>
      </c>
      <c r="W7795">
        <v>13605</v>
      </c>
      <c r="X7795">
        <v>12903</v>
      </c>
      <c r="Y7795">
        <v>0.3</v>
      </c>
      <c r="Z7795">
        <v>36</v>
      </c>
      <c r="AA7795">
        <v>18289</v>
      </c>
      <c r="AB7795">
        <v>29</v>
      </c>
      <c r="AC7795">
        <v>72.739999999999995</v>
      </c>
    </row>
    <row r="7796" spans="1:29" x14ac:dyDescent="0.3">
      <c r="A7796">
        <v>2018</v>
      </c>
      <c r="B7796">
        <v>2</v>
      </c>
      <c r="C7796" s="1">
        <v>43133</v>
      </c>
      <c r="D7796">
        <v>17000</v>
      </c>
      <c r="E7796">
        <v>152</v>
      </c>
      <c r="F7796">
        <v>236</v>
      </c>
      <c r="G7796">
        <v>394</v>
      </c>
      <c r="H7796">
        <v>23</v>
      </c>
      <c r="I7796">
        <v>1730</v>
      </c>
      <c r="J7796">
        <v>2383</v>
      </c>
      <c r="K7796">
        <v>19535</v>
      </c>
      <c r="L7796">
        <v>60</v>
      </c>
      <c r="M7796">
        <v>3396</v>
      </c>
      <c r="N7796">
        <v>2729</v>
      </c>
      <c r="O7796">
        <v>27</v>
      </c>
      <c r="P7796">
        <v>6212</v>
      </c>
      <c r="Q7796">
        <v>896</v>
      </c>
      <c r="R7796">
        <v>0</v>
      </c>
      <c r="S7796">
        <v>0</v>
      </c>
      <c r="T7796">
        <v>896</v>
      </c>
      <c r="U7796">
        <v>3710</v>
      </c>
      <c r="V7796">
        <v>-702</v>
      </c>
      <c r="W7796">
        <v>13191</v>
      </c>
      <c r="X7796">
        <v>12427</v>
      </c>
      <c r="Y7796">
        <v>0.31</v>
      </c>
      <c r="Z7796">
        <v>36</v>
      </c>
      <c r="AA7796">
        <v>17805</v>
      </c>
      <c r="AB7796">
        <v>30</v>
      </c>
      <c r="AC7796">
        <v>72.81</v>
      </c>
    </row>
    <row r="7797" spans="1:29" x14ac:dyDescent="0.3">
      <c r="A7797">
        <v>2018</v>
      </c>
      <c r="B7797">
        <v>2</v>
      </c>
      <c r="C7797" s="1">
        <v>43134</v>
      </c>
      <c r="D7797">
        <v>16400</v>
      </c>
      <c r="E7797">
        <v>148</v>
      </c>
      <c r="F7797">
        <v>232</v>
      </c>
      <c r="G7797">
        <v>673</v>
      </c>
      <c r="H7797">
        <v>23</v>
      </c>
      <c r="I7797">
        <v>1720</v>
      </c>
      <c r="J7797">
        <v>2648</v>
      </c>
      <c r="K7797">
        <v>19196</v>
      </c>
      <c r="L7797">
        <v>84</v>
      </c>
      <c r="M7797">
        <v>3395</v>
      </c>
      <c r="N7797">
        <v>2725</v>
      </c>
      <c r="O7797">
        <v>29</v>
      </c>
      <c r="P7797">
        <v>6233</v>
      </c>
      <c r="Q7797">
        <v>900</v>
      </c>
      <c r="R7797">
        <v>0</v>
      </c>
      <c r="S7797">
        <v>0</v>
      </c>
      <c r="T7797">
        <v>900</v>
      </c>
      <c r="U7797">
        <v>3600</v>
      </c>
      <c r="V7797">
        <v>-569</v>
      </c>
      <c r="W7797">
        <v>12696</v>
      </c>
      <c r="X7797">
        <v>12064</v>
      </c>
      <c r="Y7797">
        <v>0.32</v>
      </c>
      <c r="Z7797">
        <v>37</v>
      </c>
      <c r="AA7797">
        <v>17476</v>
      </c>
      <c r="AB7797">
        <v>31</v>
      </c>
      <c r="AC7797">
        <v>72.900000000000006</v>
      </c>
    </row>
    <row r="7798" spans="1:29" x14ac:dyDescent="0.3">
      <c r="A7798">
        <v>2018</v>
      </c>
      <c r="B7798">
        <v>2</v>
      </c>
      <c r="C7798" s="1">
        <v>43135</v>
      </c>
      <c r="D7798">
        <v>16000</v>
      </c>
      <c r="E7798">
        <v>140</v>
      </c>
      <c r="F7798">
        <v>224</v>
      </c>
      <c r="G7798">
        <v>502</v>
      </c>
      <c r="H7798">
        <v>23</v>
      </c>
      <c r="I7798">
        <v>1730</v>
      </c>
      <c r="J7798">
        <v>2479</v>
      </c>
      <c r="K7798">
        <v>18620</v>
      </c>
      <c r="L7798">
        <v>115</v>
      </c>
      <c r="M7798">
        <v>3395</v>
      </c>
      <c r="N7798">
        <v>2726</v>
      </c>
      <c r="O7798">
        <v>31</v>
      </c>
      <c r="P7798">
        <v>6266</v>
      </c>
      <c r="Q7798">
        <v>897</v>
      </c>
      <c r="R7798">
        <v>0</v>
      </c>
      <c r="S7798">
        <v>0</v>
      </c>
      <c r="T7798">
        <v>897</v>
      </c>
      <c r="U7798">
        <v>3510</v>
      </c>
      <c r="V7798">
        <v>-860</v>
      </c>
      <c r="W7798">
        <v>12379</v>
      </c>
      <c r="X7798">
        <v>11456</v>
      </c>
      <c r="Y7798">
        <v>0.33</v>
      </c>
      <c r="Z7798">
        <v>38</v>
      </c>
      <c r="AA7798">
        <v>16890</v>
      </c>
      <c r="AB7798">
        <v>32</v>
      </c>
      <c r="AC7798">
        <v>73.010000000000005</v>
      </c>
    </row>
    <row r="7799" spans="1:29" x14ac:dyDescent="0.3">
      <c r="A7799">
        <v>2018</v>
      </c>
      <c r="B7799">
        <v>2</v>
      </c>
      <c r="C7799" s="1">
        <v>43136</v>
      </c>
      <c r="D7799">
        <v>15700</v>
      </c>
      <c r="E7799">
        <v>141</v>
      </c>
      <c r="F7799">
        <v>216</v>
      </c>
      <c r="G7799">
        <v>420</v>
      </c>
      <c r="H7799">
        <v>23</v>
      </c>
      <c r="I7799">
        <v>1710</v>
      </c>
      <c r="J7799">
        <v>2369</v>
      </c>
      <c r="K7799">
        <v>18211</v>
      </c>
      <c r="L7799">
        <v>115</v>
      </c>
      <c r="M7799">
        <v>3391</v>
      </c>
      <c r="N7799">
        <v>2715</v>
      </c>
      <c r="O7799">
        <v>31</v>
      </c>
      <c r="P7799">
        <v>6252</v>
      </c>
      <c r="Q7799">
        <v>897</v>
      </c>
      <c r="R7799">
        <v>0</v>
      </c>
      <c r="S7799">
        <v>0</v>
      </c>
      <c r="T7799">
        <v>897</v>
      </c>
      <c r="U7799">
        <v>3440</v>
      </c>
      <c r="V7799">
        <v>-1025</v>
      </c>
      <c r="W7799">
        <v>12150</v>
      </c>
      <c r="X7799">
        <v>11062</v>
      </c>
      <c r="Y7799">
        <v>0.34</v>
      </c>
      <c r="Z7799">
        <v>39</v>
      </c>
      <c r="AA7799">
        <v>16501</v>
      </c>
      <c r="AB7799">
        <v>33</v>
      </c>
      <c r="AC7799">
        <v>73.14</v>
      </c>
    </row>
    <row r="7800" spans="1:29" x14ac:dyDescent="0.3">
      <c r="A7800">
        <v>2018</v>
      </c>
      <c r="B7800">
        <v>2</v>
      </c>
      <c r="C7800" s="1">
        <v>43137</v>
      </c>
      <c r="D7800">
        <v>15600</v>
      </c>
      <c r="E7800">
        <v>134</v>
      </c>
      <c r="F7800">
        <v>207</v>
      </c>
      <c r="G7800">
        <v>388</v>
      </c>
      <c r="H7800">
        <v>23</v>
      </c>
      <c r="I7800">
        <v>1680</v>
      </c>
      <c r="J7800">
        <v>2298</v>
      </c>
      <c r="K7800">
        <v>18032</v>
      </c>
      <c r="L7800">
        <v>115</v>
      </c>
      <c r="M7800">
        <v>3396</v>
      </c>
      <c r="N7800">
        <v>2733</v>
      </c>
      <c r="O7800">
        <v>51</v>
      </c>
      <c r="P7800">
        <v>6295</v>
      </c>
      <c r="Q7800">
        <v>897</v>
      </c>
      <c r="R7800">
        <v>0</v>
      </c>
      <c r="S7800">
        <v>0</v>
      </c>
      <c r="T7800">
        <v>897</v>
      </c>
      <c r="U7800">
        <v>3390</v>
      </c>
      <c r="V7800">
        <v>-1189</v>
      </c>
      <c r="W7800">
        <v>12093</v>
      </c>
      <c r="X7800">
        <v>10840</v>
      </c>
      <c r="Y7800">
        <v>0.34</v>
      </c>
      <c r="Z7800">
        <v>40</v>
      </c>
      <c r="AA7800">
        <v>16352</v>
      </c>
      <c r="AB7800">
        <v>34</v>
      </c>
      <c r="AC7800">
        <v>73.28</v>
      </c>
    </row>
    <row r="7801" spans="1:29" x14ac:dyDescent="0.3">
      <c r="A7801">
        <v>2018</v>
      </c>
      <c r="B7801">
        <v>2</v>
      </c>
      <c r="C7801" s="1">
        <v>43138</v>
      </c>
      <c r="D7801">
        <v>15600</v>
      </c>
      <c r="E7801">
        <v>121</v>
      </c>
      <c r="F7801">
        <v>197</v>
      </c>
      <c r="G7801">
        <v>349</v>
      </c>
      <c r="H7801">
        <v>23</v>
      </c>
      <c r="I7801">
        <v>1660</v>
      </c>
      <c r="J7801">
        <v>2229</v>
      </c>
      <c r="K7801">
        <v>17950</v>
      </c>
      <c r="L7801">
        <v>116</v>
      </c>
      <c r="M7801">
        <v>3393</v>
      </c>
      <c r="N7801">
        <v>2736</v>
      </c>
      <c r="O7801">
        <v>62</v>
      </c>
      <c r="P7801">
        <v>6306</v>
      </c>
      <c r="Q7801">
        <v>880</v>
      </c>
      <c r="R7801">
        <v>0</v>
      </c>
      <c r="S7801">
        <v>0</v>
      </c>
      <c r="T7801">
        <v>880</v>
      </c>
      <c r="U7801">
        <v>3340</v>
      </c>
      <c r="V7801">
        <v>-1309</v>
      </c>
      <c r="W7801">
        <v>12134</v>
      </c>
      <c r="X7801">
        <v>10763</v>
      </c>
      <c r="Y7801">
        <v>0.34</v>
      </c>
      <c r="Z7801">
        <v>40</v>
      </c>
      <c r="AA7801">
        <v>16290</v>
      </c>
      <c r="AB7801">
        <v>34</v>
      </c>
      <c r="AC7801">
        <v>73.41</v>
      </c>
    </row>
    <row r="7802" spans="1:29" x14ac:dyDescent="0.3">
      <c r="A7802">
        <v>2018</v>
      </c>
      <c r="B7802">
        <v>2</v>
      </c>
      <c r="C7802" s="1">
        <v>43139</v>
      </c>
      <c r="D7802">
        <v>15400</v>
      </c>
      <c r="E7802">
        <v>114</v>
      </c>
      <c r="F7802">
        <v>186</v>
      </c>
      <c r="G7802">
        <v>323</v>
      </c>
      <c r="H7802">
        <v>23</v>
      </c>
      <c r="I7802">
        <v>1640</v>
      </c>
      <c r="J7802">
        <v>2172</v>
      </c>
      <c r="K7802">
        <v>17686</v>
      </c>
      <c r="L7802">
        <v>63</v>
      </c>
      <c r="M7802">
        <v>3399</v>
      </c>
      <c r="N7802">
        <v>2727</v>
      </c>
      <c r="O7802">
        <v>68</v>
      </c>
      <c r="P7802">
        <v>6256</v>
      </c>
      <c r="Q7802">
        <v>890</v>
      </c>
      <c r="R7802">
        <v>0</v>
      </c>
      <c r="S7802">
        <v>0</v>
      </c>
      <c r="T7802">
        <v>890</v>
      </c>
      <c r="U7802">
        <v>3270</v>
      </c>
      <c r="V7802">
        <v>-1392</v>
      </c>
      <c r="W7802">
        <v>11995</v>
      </c>
      <c r="X7802">
        <v>10540</v>
      </c>
      <c r="Y7802">
        <v>0.35</v>
      </c>
      <c r="Z7802">
        <v>40</v>
      </c>
      <c r="AA7802">
        <v>16046</v>
      </c>
      <c r="AB7802">
        <v>34</v>
      </c>
      <c r="AC7802">
        <v>73.55</v>
      </c>
    </row>
    <row r="7803" spans="1:29" x14ac:dyDescent="0.3">
      <c r="A7803">
        <v>2018</v>
      </c>
      <c r="B7803">
        <v>2</v>
      </c>
      <c r="C7803" s="1">
        <v>43140</v>
      </c>
      <c r="D7803">
        <v>14800</v>
      </c>
      <c r="E7803">
        <v>121</v>
      </c>
      <c r="F7803">
        <v>180</v>
      </c>
      <c r="G7803">
        <v>315</v>
      </c>
      <c r="H7803">
        <v>23</v>
      </c>
      <c r="I7803">
        <v>1720</v>
      </c>
      <c r="J7803">
        <v>2238</v>
      </c>
      <c r="K7803">
        <v>17159</v>
      </c>
      <c r="L7803">
        <v>94</v>
      </c>
      <c r="M7803">
        <v>3389</v>
      </c>
      <c r="N7803">
        <v>2722</v>
      </c>
      <c r="O7803">
        <v>71</v>
      </c>
      <c r="P7803">
        <v>6276</v>
      </c>
      <c r="Q7803">
        <v>886</v>
      </c>
      <c r="R7803">
        <v>0</v>
      </c>
      <c r="S7803">
        <v>0</v>
      </c>
      <c r="T7803">
        <v>886</v>
      </c>
      <c r="U7803">
        <v>3210</v>
      </c>
      <c r="V7803">
        <v>-1404</v>
      </c>
      <c r="W7803">
        <v>11463</v>
      </c>
      <c r="X7803">
        <v>9997</v>
      </c>
      <c r="Y7803">
        <v>0.36</v>
      </c>
      <c r="Z7803">
        <v>42</v>
      </c>
      <c r="AA7803">
        <v>15439</v>
      </c>
      <c r="AB7803">
        <v>35</v>
      </c>
      <c r="AC7803">
        <v>73.72</v>
      </c>
    </row>
    <row r="7804" spans="1:29" x14ac:dyDescent="0.3">
      <c r="A7804">
        <v>2018</v>
      </c>
      <c r="B7804">
        <v>2</v>
      </c>
      <c r="C7804" s="1">
        <v>43141</v>
      </c>
      <c r="D7804">
        <v>14500</v>
      </c>
      <c r="E7804">
        <v>134</v>
      </c>
      <c r="F7804">
        <v>176</v>
      </c>
      <c r="G7804">
        <v>312</v>
      </c>
      <c r="H7804">
        <v>23</v>
      </c>
      <c r="I7804">
        <v>1850</v>
      </c>
      <c r="J7804">
        <v>2361</v>
      </c>
      <c r="K7804">
        <v>16995</v>
      </c>
      <c r="L7804">
        <v>116</v>
      </c>
      <c r="M7804">
        <v>3391</v>
      </c>
      <c r="N7804">
        <v>2730</v>
      </c>
      <c r="O7804">
        <v>73</v>
      </c>
      <c r="P7804">
        <v>6310</v>
      </c>
      <c r="Q7804">
        <v>838</v>
      </c>
      <c r="R7804">
        <v>0</v>
      </c>
      <c r="S7804">
        <v>0</v>
      </c>
      <c r="T7804">
        <v>838</v>
      </c>
      <c r="U7804">
        <v>3190</v>
      </c>
      <c r="V7804">
        <v>-1303</v>
      </c>
      <c r="W7804">
        <v>11209</v>
      </c>
      <c r="X7804">
        <v>9847</v>
      </c>
      <c r="Y7804">
        <v>0.36</v>
      </c>
      <c r="Z7804">
        <v>42</v>
      </c>
      <c r="AA7804">
        <v>15145</v>
      </c>
      <c r="AB7804">
        <v>35</v>
      </c>
      <c r="AC7804">
        <v>73.89</v>
      </c>
    </row>
    <row r="7805" spans="1:29" x14ac:dyDescent="0.3">
      <c r="A7805">
        <v>2018</v>
      </c>
      <c r="B7805">
        <v>2</v>
      </c>
      <c r="C7805" s="1">
        <v>43142</v>
      </c>
      <c r="D7805">
        <v>13900</v>
      </c>
      <c r="E7805">
        <v>143</v>
      </c>
      <c r="F7805">
        <v>168</v>
      </c>
      <c r="G7805">
        <v>309</v>
      </c>
      <c r="H7805">
        <v>24</v>
      </c>
      <c r="I7805">
        <v>1990</v>
      </c>
      <c r="J7805">
        <v>2491</v>
      </c>
      <c r="K7805">
        <v>16534</v>
      </c>
      <c r="L7805">
        <v>117</v>
      </c>
      <c r="M7805">
        <v>3398</v>
      </c>
      <c r="N7805">
        <v>2731</v>
      </c>
      <c r="O7805">
        <v>61</v>
      </c>
      <c r="P7805">
        <v>6306</v>
      </c>
      <c r="Q7805">
        <v>839</v>
      </c>
      <c r="R7805">
        <v>0</v>
      </c>
      <c r="S7805">
        <v>0</v>
      </c>
      <c r="T7805">
        <v>839</v>
      </c>
      <c r="U7805">
        <v>3090</v>
      </c>
      <c r="V7805">
        <v>-1271</v>
      </c>
      <c r="W7805">
        <v>10718</v>
      </c>
      <c r="X7805">
        <v>9388</v>
      </c>
      <c r="Y7805">
        <v>0.37</v>
      </c>
      <c r="Z7805">
        <v>43</v>
      </c>
      <c r="AA7805">
        <v>14544</v>
      </c>
      <c r="AB7805">
        <v>35</v>
      </c>
      <c r="AC7805">
        <v>74.08</v>
      </c>
    </row>
    <row r="7806" spans="1:29" x14ac:dyDescent="0.3">
      <c r="A7806">
        <v>2018</v>
      </c>
      <c r="B7806">
        <v>2</v>
      </c>
      <c r="C7806" s="1">
        <v>43143</v>
      </c>
      <c r="D7806">
        <v>13700</v>
      </c>
      <c r="E7806">
        <v>143</v>
      </c>
      <c r="F7806">
        <v>161</v>
      </c>
      <c r="G7806">
        <v>307</v>
      </c>
      <c r="H7806">
        <v>23</v>
      </c>
      <c r="I7806">
        <v>2230</v>
      </c>
      <c r="J7806">
        <v>2721</v>
      </c>
      <c r="K7806">
        <v>16563</v>
      </c>
      <c r="L7806">
        <v>82</v>
      </c>
      <c r="M7806">
        <v>1995</v>
      </c>
      <c r="N7806">
        <v>2731</v>
      </c>
      <c r="O7806">
        <v>57</v>
      </c>
      <c r="P7806">
        <v>4865</v>
      </c>
      <c r="Q7806">
        <v>831</v>
      </c>
      <c r="R7806">
        <v>0</v>
      </c>
      <c r="S7806">
        <v>0</v>
      </c>
      <c r="T7806">
        <v>831</v>
      </c>
      <c r="U7806">
        <v>3060</v>
      </c>
      <c r="V7806">
        <v>375</v>
      </c>
      <c r="W7806">
        <v>10550</v>
      </c>
      <c r="X7806">
        <v>10867</v>
      </c>
      <c r="Y7806">
        <v>0.28000000000000003</v>
      </c>
      <c r="Z7806">
        <v>34</v>
      </c>
      <c r="AA7806">
        <v>14333</v>
      </c>
      <c r="AB7806">
        <v>24</v>
      </c>
      <c r="AC7806">
        <v>74.16</v>
      </c>
    </row>
    <row r="7807" spans="1:29" x14ac:dyDescent="0.3">
      <c r="A7807">
        <v>2018</v>
      </c>
      <c r="B7807">
        <v>2</v>
      </c>
      <c r="C7807" s="1">
        <v>43144</v>
      </c>
      <c r="D7807">
        <v>13400</v>
      </c>
      <c r="E7807">
        <v>109</v>
      </c>
      <c r="F7807">
        <v>157</v>
      </c>
      <c r="G7807">
        <v>306</v>
      </c>
      <c r="H7807">
        <v>23</v>
      </c>
      <c r="I7807">
        <v>2190</v>
      </c>
      <c r="J7807">
        <v>2676</v>
      </c>
      <c r="K7807">
        <v>16186</v>
      </c>
      <c r="L7807">
        <v>86</v>
      </c>
      <c r="M7807">
        <v>0</v>
      </c>
      <c r="N7807">
        <v>880</v>
      </c>
      <c r="O7807">
        <v>72</v>
      </c>
      <c r="P7807">
        <v>1038</v>
      </c>
      <c r="Q7807">
        <v>829</v>
      </c>
      <c r="R7807">
        <v>0</v>
      </c>
      <c r="S7807">
        <v>0</v>
      </c>
      <c r="T7807">
        <v>829</v>
      </c>
      <c r="U7807">
        <v>3000</v>
      </c>
      <c r="V7807">
        <v>4099</v>
      </c>
      <c r="W7807">
        <v>10277</v>
      </c>
      <c r="X7807">
        <v>14319</v>
      </c>
      <c r="Y7807">
        <v>0.05</v>
      </c>
      <c r="Z7807">
        <v>12</v>
      </c>
      <c r="AA7807">
        <v>14800</v>
      </c>
      <c r="AB7807">
        <v>3</v>
      </c>
      <c r="AC7807">
        <v>74.06</v>
      </c>
    </row>
    <row r="7808" spans="1:29" x14ac:dyDescent="0.3">
      <c r="A7808">
        <v>2018</v>
      </c>
      <c r="B7808">
        <v>2</v>
      </c>
      <c r="C7808" s="1">
        <v>43145</v>
      </c>
      <c r="D7808">
        <v>13200</v>
      </c>
      <c r="E7808">
        <v>101</v>
      </c>
      <c r="F7808">
        <v>152</v>
      </c>
      <c r="G7808">
        <v>304</v>
      </c>
      <c r="H7808">
        <v>24</v>
      </c>
      <c r="I7808">
        <v>2190</v>
      </c>
      <c r="J7808">
        <v>2670</v>
      </c>
      <c r="K7808">
        <v>15971</v>
      </c>
      <c r="L7808">
        <v>72</v>
      </c>
      <c r="M7808">
        <v>1491</v>
      </c>
      <c r="N7808">
        <v>1816</v>
      </c>
      <c r="O7808">
        <v>70</v>
      </c>
      <c r="P7808">
        <v>3449</v>
      </c>
      <c r="Q7808">
        <v>827</v>
      </c>
      <c r="R7808">
        <v>0</v>
      </c>
      <c r="S7808">
        <v>0</v>
      </c>
      <c r="T7808">
        <v>827</v>
      </c>
      <c r="U7808">
        <v>3020</v>
      </c>
      <c r="V7808">
        <v>1704</v>
      </c>
      <c r="W7808">
        <v>10049</v>
      </c>
      <c r="X7808">
        <v>11695</v>
      </c>
      <c r="Y7808">
        <v>0.21</v>
      </c>
      <c r="Z7808">
        <v>27</v>
      </c>
      <c r="AA7808">
        <v>13781</v>
      </c>
      <c r="AB7808">
        <v>15</v>
      </c>
      <c r="AC7808">
        <v>74.099999999999994</v>
      </c>
    </row>
    <row r="7809" spans="1:29" x14ac:dyDescent="0.3">
      <c r="A7809">
        <v>2018</v>
      </c>
      <c r="B7809">
        <v>2</v>
      </c>
      <c r="C7809" s="1">
        <v>43146</v>
      </c>
      <c r="D7809">
        <v>13300</v>
      </c>
      <c r="E7809">
        <v>95</v>
      </c>
      <c r="F7809">
        <v>146</v>
      </c>
      <c r="G7809">
        <v>301</v>
      </c>
      <c r="H7809">
        <v>24</v>
      </c>
      <c r="I7809">
        <v>2210</v>
      </c>
      <c r="J7809">
        <v>2681</v>
      </c>
      <c r="K7809">
        <v>16076</v>
      </c>
      <c r="L7809">
        <v>88</v>
      </c>
      <c r="M7809">
        <v>1296</v>
      </c>
      <c r="N7809">
        <v>1807</v>
      </c>
      <c r="O7809">
        <v>69</v>
      </c>
      <c r="P7809">
        <v>3259</v>
      </c>
      <c r="Q7809">
        <v>834</v>
      </c>
      <c r="R7809">
        <v>0</v>
      </c>
      <c r="S7809">
        <v>0</v>
      </c>
      <c r="T7809">
        <v>834</v>
      </c>
      <c r="U7809">
        <v>3040</v>
      </c>
      <c r="V7809">
        <v>1920</v>
      </c>
      <c r="W7809">
        <v>10122</v>
      </c>
      <c r="X7809">
        <v>11983</v>
      </c>
      <c r="Y7809">
        <v>0.19</v>
      </c>
      <c r="Z7809">
        <v>25</v>
      </c>
      <c r="AA7809">
        <v>13866</v>
      </c>
      <c r="AB7809">
        <v>14</v>
      </c>
      <c r="AC7809">
        <v>74.12</v>
      </c>
    </row>
    <row r="7810" spans="1:29" x14ac:dyDescent="0.3">
      <c r="A7810">
        <v>2018</v>
      </c>
      <c r="B7810">
        <v>2</v>
      </c>
      <c r="C7810" s="1">
        <v>43147</v>
      </c>
      <c r="D7810">
        <v>12900</v>
      </c>
      <c r="E7810">
        <v>91</v>
      </c>
      <c r="F7810">
        <v>142</v>
      </c>
      <c r="G7810">
        <v>301</v>
      </c>
      <c r="H7810">
        <v>24</v>
      </c>
      <c r="I7810">
        <v>2210</v>
      </c>
      <c r="J7810">
        <v>2677</v>
      </c>
      <c r="K7810">
        <v>15668</v>
      </c>
      <c r="L7810">
        <v>99</v>
      </c>
      <c r="M7810">
        <v>1599</v>
      </c>
      <c r="N7810">
        <v>1815</v>
      </c>
      <c r="O7810">
        <v>80</v>
      </c>
      <c r="P7810">
        <v>3592</v>
      </c>
      <c r="Q7810">
        <v>832</v>
      </c>
      <c r="R7810">
        <v>0</v>
      </c>
      <c r="S7810">
        <v>0</v>
      </c>
      <c r="T7810">
        <v>832</v>
      </c>
      <c r="U7810">
        <v>3040</v>
      </c>
      <c r="V7810">
        <v>1584</v>
      </c>
      <c r="W7810">
        <v>9718</v>
      </c>
      <c r="X7810">
        <v>11244</v>
      </c>
      <c r="Y7810">
        <v>0.22</v>
      </c>
      <c r="Z7810">
        <v>28</v>
      </c>
      <c r="AA7810">
        <v>13458</v>
      </c>
      <c r="AB7810">
        <v>16</v>
      </c>
      <c r="AC7810">
        <v>74.180000000000007</v>
      </c>
    </row>
    <row r="7811" spans="1:29" x14ac:dyDescent="0.3">
      <c r="A7811">
        <v>2018</v>
      </c>
      <c r="B7811">
        <v>2</v>
      </c>
      <c r="C7811" s="1">
        <v>43148</v>
      </c>
      <c r="D7811">
        <v>12100</v>
      </c>
      <c r="E7811">
        <v>101</v>
      </c>
      <c r="F7811">
        <v>138</v>
      </c>
      <c r="G7811">
        <v>298</v>
      </c>
      <c r="H7811">
        <v>24</v>
      </c>
      <c r="I7811">
        <v>2180</v>
      </c>
      <c r="J7811">
        <v>2640</v>
      </c>
      <c r="K7811">
        <v>14841</v>
      </c>
      <c r="L7811">
        <v>100</v>
      </c>
      <c r="M7811">
        <v>1296</v>
      </c>
      <c r="N7811">
        <v>1824</v>
      </c>
      <c r="O7811">
        <v>80</v>
      </c>
      <c r="P7811">
        <v>3300</v>
      </c>
      <c r="Q7811">
        <v>833</v>
      </c>
      <c r="R7811">
        <v>0</v>
      </c>
      <c r="S7811">
        <v>0</v>
      </c>
      <c r="T7811">
        <v>833</v>
      </c>
      <c r="U7811">
        <v>3000</v>
      </c>
      <c r="V7811">
        <v>1798</v>
      </c>
      <c r="W7811">
        <v>8967</v>
      </c>
      <c r="X7811">
        <v>10707</v>
      </c>
      <c r="Y7811">
        <v>0.21</v>
      </c>
      <c r="Z7811">
        <v>28</v>
      </c>
      <c r="AA7811">
        <v>12661</v>
      </c>
      <c r="AB7811">
        <v>15</v>
      </c>
      <c r="AC7811">
        <v>74.27</v>
      </c>
    </row>
    <row r="7812" spans="1:29" x14ac:dyDescent="0.3">
      <c r="A7812">
        <v>2018</v>
      </c>
      <c r="B7812">
        <v>2</v>
      </c>
      <c r="C7812" s="1">
        <v>43149</v>
      </c>
      <c r="D7812">
        <v>11400</v>
      </c>
      <c r="E7812">
        <v>118</v>
      </c>
      <c r="F7812">
        <v>135</v>
      </c>
      <c r="G7812">
        <v>297</v>
      </c>
      <c r="H7812">
        <v>26</v>
      </c>
      <c r="I7812">
        <v>2240</v>
      </c>
      <c r="J7812">
        <v>2698</v>
      </c>
      <c r="K7812">
        <v>14216</v>
      </c>
      <c r="L7812">
        <v>99</v>
      </c>
      <c r="M7812">
        <v>798</v>
      </c>
      <c r="N7812">
        <v>1827</v>
      </c>
      <c r="O7812">
        <v>83</v>
      </c>
      <c r="P7812">
        <v>2807</v>
      </c>
      <c r="Q7812">
        <v>833</v>
      </c>
      <c r="R7812">
        <v>0</v>
      </c>
      <c r="S7812">
        <v>0</v>
      </c>
      <c r="T7812">
        <v>833</v>
      </c>
      <c r="U7812">
        <v>2880</v>
      </c>
      <c r="V7812">
        <v>2229</v>
      </c>
      <c r="W7812">
        <v>8405</v>
      </c>
      <c r="X7812">
        <v>10576</v>
      </c>
      <c r="Y7812">
        <v>0.18</v>
      </c>
      <c r="Z7812">
        <v>26</v>
      </c>
      <c r="AA7812">
        <v>11976</v>
      </c>
      <c r="AB7812">
        <v>12</v>
      </c>
      <c r="AC7812">
        <v>74.36</v>
      </c>
    </row>
    <row r="7813" spans="1:29" x14ac:dyDescent="0.3">
      <c r="A7813">
        <v>2018</v>
      </c>
      <c r="B7813">
        <v>2</v>
      </c>
      <c r="C7813" s="1">
        <v>43150</v>
      </c>
      <c r="D7813">
        <v>11600</v>
      </c>
      <c r="E7813">
        <v>114</v>
      </c>
      <c r="F7813">
        <v>135</v>
      </c>
      <c r="G7813">
        <v>287</v>
      </c>
      <c r="H7813">
        <v>26</v>
      </c>
      <c r="I7813">
        <v>2240</v>
      </c>
      <c r="J7813">
        <v>2688</v>
      </c>
      <c r="K7813">
        <v>14402</v>
      </c>
      <c r="L7813">
        <v>99</v>
      </c>
      <c r="M7813">
        <v>297</v>
      </c>
      <c r="N7813">
        <v>881</v>
      </c>
      <c r="O7813">
        <v>69</v>
      </c>
      <c r="P7813">
        <v>1347</v>
      </c>
      <c r="Q7813">
        <v>837</v>
      </c>
      <c r="R7813">
        <v>0</v>
      </c>
      <c r="S7813">
        <v>0</v>
      </c>
      <c r="T7813">
        <v>837</v>
      </c>
      <c r="U7813">
        <v>2760</v>
      </c>
      <c r="V7813">
        <v>3557</v>
      </c>
      <c r="W7813">
        <v>8720</v>
      </c>
      <c r="X7813">
        <v>12218</v>
      </c>
      <c r="Y7813">
        <v>0.08</v>
      </c>
      <c r="Z7813">
        <v>15</v>
      </c>
      <c r="AA7813">
        <v>12820</v>
      </c>
      <c r="AB7813">
        <v>5</v>
      </c>
      <c r="AC7813">
        <v>74.349999999999994</v>
      </c>
    </row>
    <row r="7814" spans="1:29" x14ac:dyDescent="0.3">
      <c r="A7814">
        <v>2018</v>
      </c>
      <c r="B7814">
        <v>2</v>
      </c>
      <c r="C7814" s="1">
        <v>43151</v>
      </c>
      <c r="D7814">
        <v>11500</v>
      </c>
      <c r="E7814">
        <v>103</v>
      </c>
      <c r="F7814">
        <v>136</v>
      </c>
      <c r="G7814">
        <v>292</v>
      </c>
      <c r="H7814">
        <v>26</v>
      </c>
      <c r="I7814">
        <v>2240</v>
      </c>
      <c r="J7814">
        <v>2694</v>
      </c>
      <c r="K7814">
        <v>14297</v>
      </c>
      <c r="L7814">
        <v>117</v>
      </c>
      <c r="M7814">
        <v>779</v>
      </c>
      <c r="N7814">
        <v>873</v>
      </c>
      <c r="O7814">
        <v>70</v>
      </c>
      <c r="P7814">
        <v>1838</v>
      </c>
      <c r="Q7814">
        <v>830</v>
      </c>
      <c r="R7814">
        <v>0</v>
      </c>
      <c r="S7814">
        <v>0</v>
      </c>
      <c r="T7814">
        <v>830</v>
      </c>
      <c r="U7814">
        <v>2750</v>
      </c>
      <c r="V7814">
        <v>3066</v>
      </c>
      <c r="W7814">
        <v>8620</v>
      </c>
      <c r="X7814">
        <v>11628</v>
      </c>
      <c r="Y7814">
        <v>0.11</v>
      </c>
      <c r="Z7814">
        <v>19</v>
      </c>
      <c r="AA7814">
        <v>12716</v>
      </c>
      <c r="AB7814">
        <v>9</v>
      </c>
      <c r="AC7814">
        <v>74.38</v>
      </c>
    </row>
    <row r="7815" spans="1:29" x14ac:dyDescent="0.3">
      <c r="A7815">
        <v>2018</v>
      </c>
      <c r="B7815">
        <v>2</v>
      </c>
      <c r="C7815" s="1">
        <v>43152</v>
      </c>
      <c r="D7815">
        <v>11400</v>
      </c>
      <c r="E7815">
        <v>102</v>
      </c>
      <c r="F7815">
        <v>125</v>
      </c>
      <c r="G7815">
        <v>288</v>
      </c>
      <c r="H7815">
        <v>26</v>
      </c>
      <c r="I7815">
        <v>2230</v>
      </c>
      <c r="J7815">
        <v>2669</v>
      </c>
      <c r="K7815">
        <v>14171</v>
      </c>
      <c r="L7815">
        <v>120</v>
      </c>
      <c r="M7815">
        <v>482</v>
      </c>
      <c r="N7815">
        <v>872</v>
      </c>
      <c r="O7815">
        <v>56</v>
      </c>
      <c r="P7815">
        <v>1530</v>
      </c>
      <c r="Q7815">
        <v>870</v>
      </c>
      <c r="R7815">
        <v>0</v>
      </c>
      <c r="S7815">
        <v>0</v>
      </c>
      <c r="T7815">
        <v>870</v>
      </c>
      <c r="U7815">
        <v>2750</v>
      </c>
      <c r="V7815">
        <v>3323</v>
      </c>
      <c r="W7815">
        <v>8508</v>
      </c>
      <c r="X7815">
        <v>11771</v>
      </c>
      <c r="Y7815">
        <v>0.09</v>
      </c>
      <c r="Z7815">
        <v>17</v>
      </c>
      <c r="AA7815">
        <v>12591</v>
      </c>
      <c r="AB7815">
        <v>7</v>
      </c>
      <c r="AC7815">
        <v>74.39</v>
      </c>
    </row>
    <row r="7816" spans="1:29" x14ac:dyDescent="0.3">
      <c r="A7816">
        <v>2018</v>
      </c>
      <c r="B7816">
        <v>2</v>
      </c>
      <c r="C7816" s="1">
        <v>43153</v>
      </c>
      <c r="D7816">
        <v>11500</v>
      </c>
      <c r="E7816">
        <v>105</v>
      </c>
      <c r="F7816">
        <v>124</v>
      </c>
      <c r="G7816">
        <v>290</v>
      </c>
      <c r="H7816">
        <v>26</v>
      </c>
      <c r="I7816">
        <v>2280</v>
      </c>
      <c r="J7816">
        <v>2720</v>
      </c>
      <c r="K7816">
        <v>14325</v>
      </c>
      <c r="L7816">
        <v>105</v>
      </c>
      <c r="M7816">
        <v>590</v>
      </c>
      <c r="N7816">
        <v>874</v>
      </c>
      <c r="O7816">
        <v>66</v>
      </c>
      <c r="P7816">
        <v>1635</v>
      </c>
      <c r="Q7816">
        <v>873</v>
      </c>
      <c r="R7816">
        <v>0</v>
      </c>
      <c r="S7816">
        <v>0</v>
      </c>
      <c r="T7816">
        <v>873</v>
      </c>
      <c r="U7816">
        <v>2740</v>
      </c>
      <c r="V7816">
        <v>3257</v>
      </c>
      <c r="W7816">
        <v>8621</v>
      </c>
      <c r="X7816">
        <v>11817</v>
      </c>
      <c r="Y7816">
        <v>0.1</v>
      </c>
      <c r="Z7816">
        <v>18</v>
      </c>
      <c r="AA7816">
        <v>12712</v>
      </c>
      <c r="AB7816">
        <v>7</v>
      </c>
      <c r="AC7816">
        <v>74.400000000000006</v>
      </c>
    </row>
    <row r="7817" spans="1:29" x14ac:dyDescent="0.3">
      <c r="A7817">
        <v>2018</v>
      </c>
      <c r="B7817">
        <v>2</v>
      </c>
      <c r="C7817" s="1">
        <v>43154</v>
      </c>
      <c r="D7817">
        <v>11700</v>
      </c>
      <c r="E7817">
        <v>98</v>
      </c>
      <c r="F7817">
        <v>136</v>
      </c>
      <c r="G7817">
        <v>295</v>
      </c>
      <c r="H7817">
        <v>26</v>
      </c>
      <c r="I7817">
        <v>2310</v>
      </c>
      <c r="J7817">
        <v>2767</v>
      </c>
      <c r="K7817">
        <v>14565</v>
      </c>
      <c r="L7817">
        <v>97</v>
      </c>
      <c r="M7817">
        <v>590</v>
      </c>
      <c r="N7817">
        <v>874</v>
      </c>
      <c r="O7817">
        <v>68</v>
      </c>
      <c r="P7817">
        <v>1629</v>
      </c>
      <c r="Q7817">
        <v>883</v>
      </c>
      <c r="R7817">
        <v>0</v>
      </c>
      <c r="S7817">
        <v>0</v>
      </c>
      <c r="T7817">
        <v>883</v>
      </c>
      <c r="U7817">
        <v>2730</v>
      </c>
      <c r="V7817">
        <v>3294</v>
      </c>
      <c r="W7817">
        <v>8821</v>
      </c>
      <c r="X7817">
        <v>12053</v>
      </c>
      <c r="Y7817">
        <v>0.1</v>
      </c>
      <c r="Z7817">
        <v>17</v>
      </c>
      <c r="AA7817">
        <v>12931</v>
      </c>
      <c r="AB7817">
        <v>7</v>
      </c>
      <c r="AC7817">
        <v>74.400000000000006</v>
      </c>
    </row>
    <row r="7818" spans="1:29" x14ac:dyDescent="0.3">
      <c r="A7818">
        <v>2018</v>
      </c>
      <c r="B7818">
        <v>2</v>
      </c>
      <c r="C7818" s="1">
        <v>43155</v>
      </c>
      <c r="D7818">
        <v>11300</v>
      </c>
      <c r="E7818">
        <v>86</v>
      </c>
      <c r="F7818">
        <v>127</v>
      </c>
      <c r="G7818">
        <v>292</v>
      </c>
      <c r="H7818">
        <v>26</v>
      </c>
      <c r="I7818">
        <v>2530</v>
      </c>
      <c r="J7818">
        <v>2975</v>
      </c>
      <c r="K7818">
        <v>14361</v>
      </c>
      <c r="L7818">
        <v>99</v>
      </c>
      <c r="M7818">
        <v>1247</v>
      </c>
      <c r="N7818">
        <v>874</v>
      </c>
      <c r="O7818">
        <v>69</v>
      </c>
      <c r="P7818">
        <v>2289</v>
      </c>
      <c r="Q7818">
        <v>887</v>
      </c>
      <c r="R7818">
        <v>0</v>
      </c>
      <c r="S7818">
        <v>0</v>
      </c>
      <c r="T7818">
        <v>887</v>
      </c>
      <c r="U7818">
        <v>2690</v>
      </c>
      <c r="V7818">
        <v>2800</v>
      </c>
      <c r="W7818">
        <v>8448</v>
      </c>
      <c r="X7818">
        <v>11185</v>
      </c>
      <c r="Y7818">
        <v>0.15</v>
      </c>
      <c r="Z7818">
        <v>22</v>
      </c>
      <c r="AA7818">
        <v>11831</v>
      </c>
      <c r="AB7818">
        <v>5</v>
      </c>
      <c r="AC7818">
        <v>74.45</v>
      </c>
    </row>
    <row r="7819" spans="1:29" x14ac:dyDescent="0.3">
      <c r="A7819">
        <v>2018</v>
      </c>
      <c r="B7819">
        <v>2</v>
      </c>
      <c r="C7819" s="1">
        <v>43156</v>
      </c>
      <c r="D7819">
        <v>11200</v>
      </c>
      <c r="E7819">
        <v>83</v>
      </c>
      <c r="F7819">
        <v>130</v>
      </c>
      <c r="G7819">
        <v>296</v>
      </c>
      <c r="H7819">
        <v>26</v>
      </c>
      <c r="I7819">
        <v>2760</v>
      </c>
      <c r="J7819">
        <v>3212</v>
      </c>
      <c r="K7819">
        <v>14495</v>
      </c>
      <c r="L7819">
        <v>90</v>
      </c>
      <c r="M7819">
        <v>593</v>
      </c>
      <c r="N7819">
        <v>874</v>
      </c>
      <c r="O7819">
        <v>84</v>
      </c>
      <c r="P7819">
        <v>1641</v>
      </c>
      <c r="Q7819">
        <v>886</v>
      </c>
      <c r="R7819">
        <v>0</v>
      </c>
      <c r="S7819">
        <v>0</v>
      </c>
      <c r="T7819">
        <v>886</v>
      </c>
      <c r="U7819">
        <v>2730</v>
      </c>
      <c r="V7819">
        <v>3725</v>
      </c>
      <c r="W7819">
        <v>8305</v>
      </c>
      <c r="X7819">
        <v>11968</v>
      </c>
      <c r="Y7819">
        <v>0.1</v>
      </c>
      <c r="Z7819">
        <v>17</v>
      </c>
      <c r="AA7819">
        <v>12568</v>
      </c>
      <c r="AB7819">
        <v>5</v>
      </c>
      <c r="AC7819">
        <v>74.45</v>
      </c>
    </row>
    <row r="7820" spans="1:29" x14ac:dyDescent="0.3">
      <c r="A7820">
        <v>2018</v>
      </c>
      <c r="B7820">
        <v>2</v>
      </c>
      <c r="C7820" s="1">
        <v>43157</v>
      </c>
      <c r="D7820">
        <v>11700</v>
      </c>
      <c r="E7820">
        <v>103</v>
      </c>
      <c r="F7820">
        <v>148</v>
      </c>
      <c r="G7820">
        <v>308</v>
      </c>
      <c r="H7820">
        <v>26</v>
      </c>
      <c r="I7820">
        <v>2870</v>
      </c>
      <c r="J7820">
        <v>3352</v>
      </c>
      <c r="K7820">
        <v>15155</v>
      </c>
      <c r="L7820">
        <v>110</v>
      </c>
      <c r="M7820">
        <v>890</v>
      </c>
      <c r="N7820">
        <v>877</v>
      </c>
      <c r="O7820">
        <v>88</v>
      </c>
      <c r="P7820">
        <v>1965</v>
      </c>
      <c r="Q7820">
        <v>889</v>
      </c>
      <c r="R7820">
        <v>1834</v>
      </c>
      <c r="S7820">
        <v>0</v>
      </c>
      <c r="T7820">
        <v>-944</v>
      </c>
      <c r="U7820">
        <v>2840</v>
      </c>
      <c r="V7820">
        <v>4841</v>
      </c>
      <c r="W7820">
        <v>9227</v>
      </c>
      <c r="X7820">
        <v>14134</v>
      </c>
      <c r="Y7820">
        <v>0.12</v>
      </c>
      <c r="Z7820">
        <v>7</v>
      </c>
      <c r="AA7820">
        <v>13586</v>
      </c>
      <c r="AB7820">
        <v>-4</v>
      </c>
      <c r="AC7820">
        <v>74.349999999999994</v>
      </c>
    </row>
    <row r="7821" spans="1:29" x14ac:dyDescent="0.3">
      <c r="A7821">
        <v>2018</v>
      </c>
      <c r="B7821">
        <v>2</v>
      </c>
      <c r="C7821" s="1">
        <v>43158</v>
      </c>
      <c r="D7821">
        <v>12400</v>
      </c>
      <c r="E7821">
        <v>109</v>
      </c>
      <c r="F7821">
        <v>194</v>
      </c>
      <c r="G7821">
        <v>315</v>
      </c>
      <c r="H7821">
        <v>26</v>
      </c>
      <c r="I7821">
        <v>2950</v>
      </c>
      <c r="J7821">
        <v>3485</v>
      </c>
      <c r="K7821">
        <v>15994</v>
      </c>
      <c r="L7821">
        <v>102</v>
      </c>
      <c r="M7821">
        <v>2894</v>
      </c>
      <c r="N7821">
        <v>878</v>
      </c>
      <c r="O7821">
        <v>87</v>
      </c>
      <c r="P7821">
        <v>3960</v>
      </c>
      <c r="Q7821">
        <v>893</v>
      </c>
      <c r="R7821">
        <v>1834</v>
      </c>
      <c r="S7821">
        <v>0</v>
      </c>
      <c r="T7821">
        <v>-941</v>
      </c>
      <c r="U7821">
        <v>2920</v>
      </c>
      <c r="V7821">
        <v>3056</v>
      </c>
      <c r="W7821">
        <v>9853</v>
      </c>
      <c r="X7821">
        <v>12975</v>
      </c>
      <c r="Y7821">
        <v>0.24</v>
      </c>
      <c r="Z7821">
        <v>19</v>
      </c>
      <c r="AA7821">
        <v>13044</v>
      </c>
      <c r="AB7821">
        <v>1</v>
      </c>
      <c r="AC7821">
        <v>74.3</v>
      </c>
    </row>
    <row r="7822" spans="1:29" x14ac:dyDescent="0.3">
      <c r="A7822">
        <v>2018</v>
      </c>
      <c r="B7822">
        <v>2</v>
      </c>
      <c r="C7822" s="1">
        <v>43159</v>
      </c>
      <c r="D7822">
        <v>12200</v>
      </c>
      <c r="E7822">
        <v>103</v>
      </c>
      <c r="F7822">
        <v>161</v>
      </c>
      <c r="G7822">
        <v>299</v>
      </c>
      <c r="H7822">
        <v>26</v>
      </c>
      <c r="I7822">
        <v>3020</v>
      </c>
      <c r="J7822">
        <v>3506</v>
      </c>
      <c r="K7822">
        <v>15809</v>
      </c>
      <c r="L7822">
        <v>84</v>
      </c>
      <c r="M7822">
        <v>4181</v>
      </c>
      <c r="N7822">
        <v>874</v>
      </c>
      <c r="O7822">
        <v>69</v>
      </c>
      <c r="P7822">
        <v>5208</v>
      </c>
      <c r="Q7822">
        <v>895</v>
      </c>
      <c r="R7822">
        <v>1834</v>
      </c>
      <c r="S7822">
        <v>0</v>
      </c>
      <c r="T7822">
        <v>-939</v>
      </c>
      <c r="U7822">
        <v>2960</v>
      </c>
      <c r="V7822">
        <v>1868</v>
      </c>
      <c r="W7822">
        <v>9606</v>
      </c>
      <c r="X7822">
        <v>11540</v>
      </c>
      <c r="Y7822">
        <v>0.32</v>
      </c>
      <c r="Z7822">
        <v>27</v>
      </c>
      <c r="AA7822">
        <v>12789</v>
      </c>
      <c r="AB7822">
        <v>10</v>
      </c>
      <c r="AC7822">
        <v>74.33</v>
      </c>
    </row>
    <row r="7823" spans="1:29" x14ac:dyDescent="0.3">
      <c r="A7823">
        <v>2018</v>
      </c>
      <c r="B7823">
        <v>3</v>
      </c>
      <c r="C7823" s="1">
        <v>43160</v>
      </c>
      <c r="D7823">
        <v>13300</v>
      </c>
      <c r="E7823">
        <v>151</v>
      </c>
      <c r="F7823">
        <v>170</v>
      </c>
      <c r="G7823">
        <v>318</v>
      </c>
      <c r="H7823">
        <v>26</v>
      </c>
      <c r="I7823">
        <v>2840</v>
      </c>
      <c r="J7823">
        <v>3354</v>
      </c>
      <c r="K7823">
        <v>16805</v>
      </c>
      <c r="L7823">
        <v>39</v>
      </c>
      <c r="M7823">
        <v>3993</v>
      </c>
      <c r="N7823">
        <v>954</v>
      </c>
      <c r="O7823">
        <v>62</v>
      </c>
      <c r="P7823">
        <v>5048</v>
      </c>
      <c r="Q7823">
        <v>947</v>
      </c>
      <c r="R7823">
        <v>6648</v>
      </c>
      <c r="S7823">
        <v>0</v>
      </c>
      <c r="T7823">
        <v>-5700</v>
      </c>
      <c r="U7823">
        <v>3210</v>
      </c>
      <c r="V7823">
        <v>5221</v>
      </c>
      <c r="W7823">
        <v>11837</v>
      </c>
      <c r="X7823">
        <v>17457</v>
      </c>
      <c r="Y7823">
        <v>0.28999999999999998</v>
      </c>
      <c r="Z7823">
        <v>-4</v>
      </c>
      <c r="AA7823">
        <v>15814</v>
      </c>
      <c r="AB7823">
        <v>-10</v>
      </c>
      <c r="AC7823">
        <v>74.099999999999994</v>
      </c>
    </row>
    <row r="7824" spans="1:29" x14ac:dyDescent="0.3">
      <c r="A7824">
        <v>2018</v>
      </c>
      <c r="B7824">
        <v>3</v>
      </c>
      <c r="C7824" s="1">
        <v>43161</v>
      </c>
      <c r="D7824">
        <v>16000</v>
      </c>
      <c r="E7824">
        <v>166</v>
      </c>
      <c r="F7824">
        <v>572</v>
      </c>
      <c r="G7824">
        <v>303</v>
      </c>
      <c r="H7824">
        <v>26</v>
      </c>
      <c r="I7824">
        <v>2640</v>
      </c>
      <c r="J7824">
        <v>3541</v>
      </c>
      <c r="K7824">
        <v>19707</v>
      </c>
      <c r="L7824">
        <v>36</v>
      </c>
      <c r="M7824">
        <v>3491</v>
      </c>
      <c r="N7824">
        <v>1773</v>
      </c>
      <c r="O7824">
        <v>41</v>
      </c>
      <c r="P7824">
        <v>5341</v>
      </c>
      <c r="Q7824">
        <v>997</v>
      </c>
      <c r="R7824">
        <v>7794</v>
      </c>
      <c r="S7824">
        <v>0</v>
      </c>
      <c r="T7824">
        <v>-6797</v>
      </c>
      <c r="U7824">
        <v>3570</v>
      </c>
      <c r="V7824">
        <v>6188</v>
      </c>
      <c r="W7824">
        <v>14499</v>
      </c>
      <c r="X7824">
        <v>21163</v>
      </c>
      <c r="Y7824">
        <v>0.27</v>
      </c>
      <c r="Z7824">
        <v>-7</v>
      </c>
      <c r="AA7824">
        <v>19010</v>
      </c>
      <c r="AB7824">
        <v>-11</v>
      </c>
      <c r="AC7824">
        <v>73.75</v>
      </c>
    </row>
    <row r="7825" spans="1:29" x14ac:dyDescent="0.3">
      <c r="A7825">
        <v>2018</v>
      </c>
      <c r="B7825">
        <v>3</v>
      </c>
      <c r="C7825" s="1">
        <v>43162</v>
      </c>
      <c r="D7825">
        <v>17600</v>
      </c>
      <c r="E7825">
        <v>144</v>
      </c>
      <c r="F7825">
        <v>1160</v>
      </c>
      <c r="G7825">
        <v>128</v>
      </c>
      <c r="H7825">
        <v>26</v>
      </c>
      <c r="I7825">
        <v>2450</v>
      </c>
      <c r="J7825">
        <v>3764</v>
      </c>
      <c r="K7825">
        <v>21508</v>
      </c>
      <c r="L7825">
        <v>31</v>
      </c>
      <c r="M7825">
        <v>3496</v>
      </c>
      <c r="N7825">
        <v>1790</v>
      </c>
      <c r="O7825">
        <v>39</v>
      </c>
      <c r="P7825">
        <v>5356</v>
      </c>
      <c r="Q7825">
        <v>997</v>
      </c>
      <c r="R7825">
        <v>8252</v>
      </c>
      <c r="S7825">
        <v>0</v>
      </c>
      <c r="T7825">
        <v>-7255</v>
      </c>
      <c r="U7825">
        <v>3730</v>
      </c>
      <c r="V7825">
        <v>6854</v>
      </c>
      <c r="W7825">
        <v>16045</v>
      </c>
      <c r="X7825">
        <v>23407</v>
      </c>
      <c r="Y7825">
        <v>0.25</v>
      </c>
      <c r="Z7825">
        <v>-9</v>
      </c>
      <c r="AA7825">
        <v>21003</v>
      </c>
      <c r="AB7825">
        <v>-11</v>
      </c>
      <c r="AC7825">
        <v>73.36</v>
      </c>
    </row>
    <row r="7826" spans="1:29" x14ac:dyDescent="0.3">
      <c r="A7826">
        <v>2018</v>
      </c>
      <c r="B7826">
        <v>3</v>
      </c>
      <c r="C7826" s="1">
        <v>43163</v>
      </c>
      <c r="D7826">
        <v>17400</v>
      </c>
      <c r="E7826">
        <v>112</v>
      </c>
      <c r="F7826">
        <v>686</v>
      </c>
      <c r="G7826">
        <v>151</v>
      </c>
      <c r="H7826">
        <v>26</v>
      </c>
      <c r="I7826">
        <v>2290</v>
      </c>
      <c r="J7826">
        <v>3153</v>
      </c>
      <c r="K7826">
        <v>20665</v>
      </c>
      <c r="L7826">
        <v>30</v>
      </c>
      <c r="M7826">
        <v>3691</v>
      </c>
      <c r="N7826">
        <v>1855</v>
      </c>
      <c r="O7826">
        <v>35</v>
      </c>
      <c r="P7826">
        <v>5611</v>
      </c>
      <c r="Q7826">
        <v>997</v>
      </c>
      <c r="R7826">
        <v>8482</v>
      </c>
      <c r="S7826">
        <v>0</v>
      </c>
      <c r="T7826">
        <v>-7485</v>
      </c>
      <c r="U7826">
        <v>3690</v>
      </c>
      <c r="V7826">
        <v>6097</v>
      </c>
      <c r="W7826">
        <v>15917</v>
      </c>
      <c r="X7826">
        <v>22538</v>
      </c>
      <c r="Y7826">
        <v>0.27</v>
      </c>
      <c r="Z7826">
        <v>-9</v>
      </c>
      <c r="AA7826">
        <v>18375</v>
      </c>
      <c r="AB7826">
        <v>-23</v>
      </c>
      <c r="AC7826">
        <v>73.010000000000005</v>
      </c>
    </row>
    <row r="7827" spans="1:29" x14ac:dyDescent="0.3">
      <c r="A7827">
        <v>2018</v>
      </c>
      <c r="B7827">
        <v>3</v>
      </c>
      <c r="C7827" s="1">
        <v>43164</v>
      </c>
      <c r="D7827">
        <v>16000</v>
      </c>
      <c r="E7827">
        <v>107</v>
      </c>
      <c r="F7827">
        <v>490</v>
      </c>
      <c r="G7827">
        <v>167</v>
      </c>
      <c r="H7827">
        <v>26</v>
      </c>
      <c r="I7827">
        <v>2290</v>
      </c>
      <c r="J7827">
        <v>2973</v>
      </c>
      <c r="K7827">
        <v>19080</v>
      </c>
      <c r="L7827">
        <v>27</v>
      </c>
      <c r="M7827">
        <v>3988</v>
      </c>
      <c r="N7827">
        <v>1845</v>
      </c>
      <c r="O7827">
        <v>40</v>
      </c>
      <c r="P7827">
        <v>5900</v>
      </c>
      <c r="Q7827">
        <v>1046</v>
      </c>
      <c r="R7827">
        <v>8482</v>
      </c>
      <c r="S7827">
        <v>0</v>
      </c>
      <c r="T7827">
        <v>-7435</v>
      </c>
      <c r="U7827">
        <v>3500</v>
      </c>
      <c r="V7827">
        <v>5405</v>
      </c>
      <c r="W7827">
        <v>14689</v>
      </c>
      <c r="X7827">
        <v>20614</v>
      </c>
      <c r="Y7827">
        <v>0.31</v>
      </c>
      <c r="Z7827">
        <v>-8</v>
      </c>
      <c r="AA7827">
        <v>16790</v>
      </c>
      <c r="AB7827">
        <v>-23</v>
      </c>
      <c r="AC7827">
        <v>72.739999999999995</v>
      </c>
    </row>
    <row r="7828" spans="1:29" x14ac:dyDescent="0.3">
      <c r="A7828">
        <v>2018</v>
      </c>
      <c r="B7828">
        <v>3</v>
      </c>
      <c r="C7828" s="1">
        <v>43165</v>
      </c>
      <c r="D7828">
        <v>14500</v>
      </c>
      <c r="E7828">
        <v>117</v>
      </c>
      <c r="F7828">
        <v>388</v>
      </c>
      <c r="G7828">
        <v>109</v>
      </c>
      <c r="H7828">
        <v>26</v>
      </c>
      <c r="I7828">
        <v>2350</v>
      </c>
      <c r="J7828">
        <v>2873</v>
      </c>
      <c r="K7828">
        <v>17490</v>
      </c>
      <c r="L7828">
        <v>31</v>
      </c>
      <c r="M7828">
        <v>3794</v>
      </c>
      <c r="N7828">
        <v>1844</v>
      </c>
      <c r="O7828">
        <v>50</v>
      </c>
      <c r="P7828">
        <v>5719</v>
      </c>
      <c r="Q7828">
        <v>1047</v>
      </c>
      <c r="R7828">
        <v>3668</v>
      </c>
      <c r="S7828">
        <v>0</v>
      </c>
      <c r="T7828">
        <v>-2621</v>
      </c>
      <c r="U7828">
        <v>3260</v>
      </c>
      <c r="V7828">
        <v>2117</v>
      </c>
      <c r="W7828">
        <v>12091</v>
      </c>
      <c r="X7828">
        <v>14392</v>
      </c>
      <c r="Y7828">
        <v>0.32</v>
      </c>
      <c r="Z7828">
        <v>18</v>
      </c>
      <c r="AA7828">
        <v>15140</v>
      </c>
      <c r="AB7828">
        <v>5</v>
      </c>
      <c r="AC7828">
        <v>72.72</v>
      </c>
    </row>
    <row r="7829" spans="1:29" x14ac:dyDescent="0.3">
      <c r="A7829">
        <v>2018</v>
      </c>
      <c r="B7829">
        <v>3</v>
      </c>
      <c r="C7829" s="1">
        <v>43166</v>
      </c>
      <c r="D7829">
        <v>13300</v>
      </c>
      <c r="E7829">
        <v>130</v>
      </c>
      <c r="F7829">
        <v>340</v>
      </c>
      <c r="G7829">
        <v>125</v>
      </c>
      <c r="H7829">
        <v>26</v>
      </c>
      <c r="I7829">
        <v>2330</v>
      </c>
      <c r="J7829">
        <v>2821</v>
      </c>
      <c r="K7829">
        <v>16251</v>
      </c>
      <c r="L7829">
        <v>31</v>
      </c>
      <c r="M7829">
        <v>2989</v>
      </c>
      <c r="N7829">
        <v>2713</v>
      </c>
      <c r="O7829">
        <v>48</v>
      </c>
      <c r="P7829">
        <v>5781</v>
      </c>
      <c r="Q7829">
        <v>1046</v>
      </c>
      <c r="R7829">
        <v>2522</v>
      </c>
      <c r="S7829">
        <v>0</v>
      </c>
      <c r="T7829">
        <v>-1475</v>
      </c>
      <c r="U7829">
        <v>3070</v>
      </c>
      <c r="V7829">
        <v>1069</v>
      </c>
      <c r="W7829">
        <v>10773</v>
      </c>
      <c r="X7829">
        <v>11945</v>
      </c>
      <c r="Y7829">
        <v>0.35</v>
      </c>
      <c r="Z7829">
        <v>26</v>
      </c>
      <c r="AA7829">
        <v>13921</v>
      </c>
      <c r="AB7829">
        <v>14</v>
      </c>
      <c r="AC7829">
        <v>72.81</v>
      </c>
    </row>
    <row r="7830" spans="1:29" x14ac:dyDescent="0.3">
      <c r="A7830">
        <v>2018</v>
      </c>
      <c r="B7830">
        <v>3</v>
      </c>
      <c r="C7830" s="1">
        <v>43167</v>
      </c>
      <c r="D7830">
        <v>12500</v>
      </c>
      <c r="E7830">
        <v>128</v>
      </c>
      <c r="F7830">
        <v>313</v>
      </c>
      <c r="G7830">
        <v>183</v>
      </c>
      <c r="H7830">
        <v>26</v>
      </c>
      <c r="I7830">
        <v>2140</v>
      </c>
      <c r="J7830">
        <v>2662</v>
      </c>
      <c r="K7830">
        <v>15290</v>
      </c>
      <c r="L7830">
        <v>31</v>
      </c>
      <c r="M7830">
        <v>1991</v>
      </c>
      <c r="N7830">
        <v>2722</v>
      </c>
      <c r="O7830">
        <v>51</v>
      </c>
      <c r="P7830">
        <v>4794</v>
      </c>
      <c r="Q7830">
        <v>1097</v>
      </c>
      <c r="R7830">
        <v>229</v>
      </c>
      <c r="S7830">
        <v>0</v>
      </c>
      <c r="T7830">
        <v>868</v>
      </c>
      <c r="U7830">
        <v>2890</v>
      </c>
      <c r="V7830">
        <v>194</v>
      </c>
      <c r="W7830">
        <v>9495</v>
      </c>
      <c r="X7830">
        <v>9628</v>
      </c>
      <c r="Y7830">
        <v>0.31</v>
      </c>
      <c r="Z7830">
        <v>37</v>
      </c>
      <c r="AA7830">
        <v>13150</v>
      </c>
      <c r="AB7830">
        <v>27</v>
      </c>
      <c r="AC7830">
        <v>73.040000000000006</v>
      </c>
    </row>
    <row r="7831" spans="1:29" x14ac:dyDescent="0.3">
      <c r="A7831">
        <v>2018</v>
      </c>
      <c r="B7831">
        <v>3</v>
      </c>
      <c r="C7831" s="1">
        <v>43168</v>
      </c>
      <c r="D7831">
        <v>12200</v>
      </c>
      <c r="E7831">
        <v>133</v>
      </c>
      <c r="F7831">
        <v>302</v>
      </c>
      <c r="G7831">
        <v>220</v>
      </c>
      <c r="H7831">
        <v>26</v>
      </c>
      <c r="I7831">
        <v>1960</v>
      </c>
      <c r="J7831">
        <v>2508</v>
      </c>
      <c r="K7831">
        <v>14841</v>
      </c>
      <c r="L7831">
        <v>34</v>
      </c>
      <c r="M7831">
        <v>2000</v>
      </c>
      <c r="N7831">
        <v>2733</v>
      </c>
      <c r="O7831">
        <v>50</v>
      </c>
      <c r="P7831">
        <v>4816</v>
      </c>
      <c r="Q7831">
        <v>1097</v>
      </c>
      <c r="R7831">
        <v>0</v>
      </c>
      <c r="S7831">
        <v>0</v>
      </c>
      <c r="T7831">
        <v>1097</v>
      </c>
      <c r="U7831">
        <v>2800</v>
      </c>
      <c r="V7831">
        <v>-221</v>
      </c>
      <c r="W7831">
        <v>9225</v>
      </c>
      <c r="X7831">
        <v>8927</v>
      </c>
      <c r="Y7831">
        <v>0.32</v>
      </c>
      <c r="Z7831">
        <v>40</v>
      </c>
      <c r="AA7831">
        <v>12881</v>
      </c>
      <c r="AB7831">
        <v>31</v>
      </c>
      <c r="AC7831">
        <v>73.31</v>
      </c>
    </row>
    <row r="7832" spans="1:29" x14ac:dyDescent="0.3">
      <c r="A7832">
        <v>2018</v>
      </c>
      <c r="B7832">
        <v>3</v>
      </c>
      <c r="C7832" s="1">
        <v>43169</v>
      </c>
      <c r="D7832">
        <v>12200</v>
      </c>
      <c r="E7832">
        <v>135</v>
      </c>
      <c r="F7832">
        <v>302</v>
      </c>
      <c r="G7832">
        <v>238</v>
      </c>
      <c r="H7832">
        <v>26</v>
      </c>
      <c r="I7832">
        <v>1870</v>
      </c>
      <c r="J7832">
        <v>2436</v>
      </c>
      <c r="K7832">
        <v>14771</v>
      </c>
      <c r="L7832">
        <v>31</v>
      </c>
      <c r="M7832">
        <v>1994</v>
      </c>
      <c r="N7832">
        <v>2736</v>
      </c>
      <c r="O7832">
        <v>48</v>
      </c>
      <c r="P7832">
        <v>4810</v>
      </c>
      <c r="Q7832">
        <v>1096</v>
      </c>
      <c r="R7832">
        <v>0</v>
      </c>
      <c r="S7832">
        <v>0</v>
      </c>
      <c r="T7832">
        <v>1096</v>
      </c>
      <c r="U7832">
        <v>2760</v>
      </c>
      <c r="V7832">
        <v>-326</v>
      </c>
      <c r="W7832">
        <v>9268</v>
      </c>
      <c r="X7832">
        <v>8865</v>
      </c>
      <c r="Y7832">
        <v>0.32</v>
      </c>
      <c r="Z7832">
        <v>40</v>
      </c>
      <c r="AA7832">
        <v>12901</v>
      </c>
      <c r="AB7832">
        <v>31</v>
      </c>
      <c r="AC7832">
        <v>73.569999999999993</v>
      </c>
    </row>
    <row r="7833" spans="1:29" x14ac:dyDescent="0.3">
      <c r="A7833">
        <v>2018</v>
      </c>
      <c r="B7833">
        <v>3</v>
      </c>
      <c r="C7833" s="1">
        <v>43170</v>
      </c>
      <c r="D7833">
        <v>12100</v>
      </c>
      <c r="E7833">
        <v>127</v>
      </c>
      <c r="F7833">
        <v>305</v>
      </c>
      <c r="G7833">
        <v>239</v>
      </c>
      <c r="H7833">
        <v>26</v>
      </c>
      <c r="I7833">
        <v>1860</v>
      </c>
      <c r="J7833">
        <v>2430</v>
      </c>
      <c r="K7833">
        <v>14657</v>
      </c>
      <c r="L7833">
        <v>27</v>
      </c>
      <c r="M7833">
        <v>1979</v>
      </c>
      <c r="N7833">
        <v>2623</v>
      </c>
      <c r="O7833">
        <v>45</v>
      </c>
      <c r="P7833">
        <v>4675</v>
      </c>
      <c r="Q7833">
        <v>1147</v>
      </c>
      <c r="R7833">
        <v>0</v>
      </c>
      <c r="S7833">
        <v>0</v>
      </c>
      <c r="T7833">
        <v>1147</v>
      </c>
      <c r="U7833">
        <v>2750</v>
      </c>
      <c r="V7833">
        <v>-240</v>
      </c>
      <c r="W7833">
        <v>9155</v>
      </c>
      <c r="X7833">
        <v>8835</v>
      </c>
      <c r="Y7833">
        <v>0.31</v>
      </c>
      <c r="Z7833">
        <v>40</v>
      </c>
      <c r="AA7833">
        <v>12797</v>
      </c>
      <c r="AB7833">
        <v>31</v>
      </c>
      <c r="AC7833">
        <v>73.819999999999993</v>
      </c>
    </row>
    <row r="7834" spans="1:29" x14ac:dyDescent="0.3">
      <c r="A7834">
        <v>2018</v>
      </c>
      <c r="B7834">
        <v>3</v>
      </c>
      <c r="C7834" s="1">
        <v>43171</v>
      </c>
      <c r="D7834">
        <v>11800</v>
      </c>
      <c r="E7834">
        <v>127</v>
      </c>
      <c r="F7834">
        <v>305</v>
      </c>
      <c r="G7834">
        <v>238</v>
      </c>
      <c r="H7834">
        <v>26</v>
      </c>
      <c r="I7834">
        <v>1820</v>
      </c>
      <c r="J7834">
        <v>2389</v>
      </c>
      <c r="K7834">
        <v>14316</v>
      </c>
      <c r="L7834">
        <v>32</v>
      </c>
      <c r="M7834">
        <v>1887</v>
      </c>
      <c r="N7834">
        <v>2729</v>
      </c>
      <c r="O7834">
        <v>48</v>
      </c>
      <c r="P7834">
        <v>4696</v>
      </c>
      <c r="Q7834">
        <v>1146</v>
      </c>
      <c r="R7834">
        <v>229</v>
      </c>
      <c r="S7834">
        <v>0</v>
      </c>
      <c r="T7834">
        <v>917</v>
      </c>
      <c r="U7834">
        <v>2800</v>
      </c>
      <c r="V7834">
        <v>-103</v>
      </c>
      <c r="W7834">
        <v>8871</v>
      </c>
      <c r="X7834">
        <v>8703</v>
      </c>
      <c r="Y7834">
        <v>0.32</v>
      </c>
      <c r="Z7834">
        <v>39</v>
      </c>
      <c r="AA7834">
        <v>12496</v>
      </c>
      <c r="AB7834">
        <v>30</v>
      </c>
      <c r="AC7834">
        <v>74.06</v>
      </c>
    </row>
    <row r="7835" spans="1:29" x14ac:dyDescent="0.3">
      <c r="A7835">
        <v>2018</v>
      </c>
      <c r="B7835">
        <v>3</v>
      </c>
      <c r="C7835" s="1">
        <v>43172</v>
      </c>
      <c r="D7835">
        <v>12300</v>
      </c>
      <c r="E7835">
        <v>142</v>
      </c>
      <c r="F7835">
        <v>671</v>
      </c>
      <c r="G7835">
        <v>241</v>
      </c>
      <c r="H7835">
        <v>27</v>
      </c>
      <c r="I7835">
        <v>1790</v>
      </c>
      <c r="J7835">
        <v>2729</v>
      </c>
      <c r="K7835">
        <v>15171</v>
      </c>
      <c r="L7835">
        <v>32</v>
      </c>
      <c r="M7835">
        <v>2992</v>
      </c>
      <c r="N7835">
        <v>2739</v>
      </c>
      <c r="O7835">
        <v>49</v>
      </c>
      <c r="P7835">
        <v>5811</v>
      </c>
      <c r="Q7835">
        <v>1197</v>
      </c>
      <c r="R7835">
        <v>1146</v>
      </c>
      <c r="S7835">
        <v>0</v>
      </c>
      <c r="T7835">
        <v>51</v>
      </c>
      <c r="U7835">
        <v>2940</v>
      </c>
      <c r="V7835">
        <v>-175</v>
      </c>
      <c r="W7835">
        <v>9488</v>
      </c>
      <c r="X7835">
        <v>9309</v>
      </c>
      <c r="Y7835">
        <v>0.38</v>
      </c>
      <c r="Z7835">
        <v>39</v>
      </c>
      <c r="AA7835">
        <v>13381</v>
      </c>
      <c r="AB7835">
        <v>30</v>
      </c>
      <c r="AC7835">
        <v>74.239999999999995</v>
      </c>
    </row>
    <row r="7836" spans="1:29" x14ac:dyDescent="0.3">
      <c r="A7836">
        <v>2018</v>
      </c>
      <c r="B7836">
        <v>3</v>
      </c>
      <c r="C7836" s="1">
        <v>43173</v>
      </c>
      <c r="D7836">
        <v>16000</v>
      </c>
      <c r="E7836">
        <v>138</v>
      </c>
      <c r="F7836">
        <v>4680</v>
      </c>
      <c r="G7836">
        <v>241</v>
      </c>
      <c r="H7836">
        <v>29</v>
      </c>
      <c r="I7836">
        <v>1860</v>
      </c>
      <c r="J7836">
        <v>6810</v>
      </c>
      <c r="K7836">
        <v>22948</v>
      </c>
      <c r="L7836">
        <v>32</v>
      </c>
      <c r="M7836">
        <v>2990</v>
      </c>
      <c r="N7836">
        <v>2697</v>
      </c>
      <c r="O7836">
        <v>46</v>
      </c>
      <c r="P7836">
        <v>5765</v>
      </c>
      <c r="Q7836">
        <v>1247</v>
      </c>
      <c r="R7836">
        <v>2063</v>
      </c>
      <c r="S7836">
        <v>0</v>
      </c>
      <c r="T7836">
        <v>-816</v>
      </c>
      <c r="U7836">
        <v>3400</v>
      </c>
      <c r="V7836">
        <v>4975</v>
      </c>
      <c r="W7836">
        <v>12967</v>
      </c>
      <c r="X7836">
        <v>17999</v>
      </c>
      <c r="Y7836">
        <v>0.25</v>
      </c>
      <c r="Z7836">
        <v>22</v>
      </c>
      <c r="AA7836">
        <v>21088</v>
      </c>
      <c r="AB7836">
        <v>15</v>
      </c>
      <c r="AC7836">
        <v>73.989999999999995</v>
      </c>
    </row>
    <row r="7837" spans="1:29" x14ac:dyDescent="0.3">
      <c r="A7837">
        <v>2018</v>
      </c>
      <c r="B7837">
        <v>3</v>
      </c>
      <c r="C7837" s="1">
        <v>43174</v>
      </c>
      <c r="D7837">
        <v>22300</v>
      </c>
      <c r="E7837">
        <v>144</v>
      </c>
      <c r="F7837">
        <v>2850</v>
      </c>
      <c r="G7837">
        <v>272</v>
      </c>
      <c r="H7837">
        <v>28</v>
      </c>
      <c r="I7837">
        <v>1840</v>
      </c>
      <c r="J7837">
        <v>4990</v>
      </c>
      <c r="K7837">
        <v>27434</v>
      </c>
      <c r="L7837">
        <v>30</v>
      </c>
      <c r="M7837">
        <v>3486</v>
      </c>
      <c r="N7837">
        <v>2812</v>
      </c>
      <c r="O7837">
        <v>29</v>
      </c>
      <c r="P7837">
        <v>6357</v>
      </c>
      <c r="Q7837">
        <v>1247</v>
      </c>
      <c r="R7837">
        <v>2522</v>
      </c>
      <c r="S7837">
        <v>0</v>
      </c>
      <c r="T7837">
        <v>-1275</v>
      </c>
      <c r="U7837">
        <v>4310</v>
      </c>
      <c r="V7837">
        <v>3771</v>
      </c>
      <c r="W7837">
        <v>18491</v>
      </c>
      <c r="X7837">
        <v>22351</v>
      </c>
      <c r="Y7837">
        <v>0.23</v>
      </c>
      <c r="Z7837">
        <v>19</v>
      </c>
      <c r="AA7837">
        <v>25594</v>
      </c>
      <c r="AB7837">
        <v>13</v>
      </c>
      <c r="AC7837">
        <v>73.61</v>
      </c>
    </row>
    <row r="7838" spans="1:29" x14ac:dyDescent="0.3">
      <c r="A7838">
        <v>2018</v>
      </c>
      <c r="B7838">
        <v>3</v>
      </c>
      <c r="C7838" s="1">
        <v>43175</v>
      </c>
      <c r="D7838">
        <v>27100</v>
      </c>
      <c r="E7838">
        <v>159</v>
      </c>
      <c r="F7838">
        <v>5850</v>
      </c>
      <c r="G7838">
        <v>267</v>
      </c>
      <c r="H7838">
        <v>34</v>
      </c>
      <c r="I7838">
        <v>1830</v>
      </c>
      <c r="J7838">
        <v>7981</v>
      </c>
      <c r="K7838">
        <v>35241</v>
      </c>
      <c r="L7838">
        <v>31</v>
      </c>
      <c r="M7838">
        <v>3492</v>
      </c>
      <c r="N7838">
        <v>2673</v>
      </c>
      <c r="O7838">
        <v>25</v>
      </c>
      <c r="P7838">
        <v>6222</v>
      </c>
      <c r="Q7838">
        <v>1297</v>
      </c>
      <c r="R7838">
        <v>3897</v>
      </c>
      <c r="S7838">
        <v>0</v>
      </c>
      <c r="T7838">
        <v>-2600</v>
      </c>
      <c r="U7838">
        <v>5100</v>
      </c>
      <c r="V7838">
        <v>8550</v>
      </c>
      <c r="W7838">
        <v>22887</v>
      </c>
      <c r="X7838">
        <v>31619</v>
      </c>
      <c r="Y7838">
        <v>0.17</v>
      </c>
      <c r="Z7838">
        <v>10</v>
      </c>
      <c r="AA7838">
        <v>33411</v>
      </c>
      <c r="AB7838">
        <v>5</v>
      </c>
      <c r="AC7838">
        <v>73.03</v>
      </c>
    </row>
    <row r="7839" spans="1:29" x14ac:dyDescent="0.3">
      <c r="A7839">
        <v>2018</v>
      </c>
      <c r="B7839">
        <v>3</v>
      </c>
      <c r="C7839" s="1">
        <v>43176</v>
      </c>
      <c r="D7839">
        <v>29200</v>
      </c>
      <c r="E7839">
        <v>148</v>
      </c>
      <c r="F7839">
        <v>2810</v>
      </c>
      <c r="G7839">
        <v>241</v>
      </c>
      <c r="H7839">
        <v>29</v>
      </c>
      <c r="I7839">
        <v>2140</v>
      </c>
      <c r="J7839">
        <v>5220</v>
      </c>
      <c r="K7839">
        <v>34568</v>
      </c>
      <c r="L7839">
        <v>30</v>
      </c>
      <c r="M7839">
        <v>3495</v>
      </c>
      <c r="N7839">
        <v>2666</v>
      </c>
      <c r="O7839">
        <v>30</v>
      </c>
      <c r="P7839">
        <v>6221</v>
      </c>
      <c r="Q7839">
        <v>1347</v>
      </c>
      <c r="R7839">
        <v>3668</v>
      </c>
      <c r="S7839">
        <v>0</v>
      </c>
      <c r="T7839">
        <v>-2321</v>
      </c>
      <c r="U7839">
        <v>5440</v>
      </c>
      <c r="V7839">
        <v>5947</v>
      </c>
      <c r="W7839">
        <v>24558</v>
      </c>
      <c r="X7839">
        <v>30668</v>
      </c>
      <c r="Y7839">
        <v>0.18</v>
      </c>
      <c r="Z7839">
        <v>11</v>
      </c>
      <c r="AA7839">
        <v>32428</v>
      </c>
      <c r="AB7839">
        <v>5</v>
      </c>
      <c r="AC7839">
        <v>72.510000000000005</v>
      </c>
    </row>
    <row r="7840" spans="1:29" x14ac:dyDescent="0.3">
      <c r="A7840">
        <v>2018</v>
      </c>
      <c r="B7840">
        <v>3</v>
      </c>
      <c r="C7840" s="1">
        <v>43177</v>
      </c>
      <c r="D7840">
        <v>28200</v>
      </c>
      <c r="E7840">
        <v>133</v>
      </c>
      <c r="F7840">
        <v>1860</v>
      </c>
      <c r="G7840">
        <v>231</v>
      </c>
      <c r="H7840">
        <v>26</v>
      </c>
      <c r="I7840">
        <v>2710</v>
      </c>
      <c r="J7840">
        <v>4827</v>
      </c>
      <c r="K7840">
        <v>33160</v>
      </c>
      <c r="L7840">
        <v>30</v>
      </c>
      <c r="M7840">
        <v>3591</v>
      </c>
      <c r="N7840">
        <v>2641</v>
      </c>
      <c r="O7840">
        <v>35</v>
      </c>
      <c r="P7840">
        <v>6297</v>
      </c>
      <c r="Q7840">
        <v>1347</v>
      </c>
      <c r="R7840">
        <v>2751</v>
      </c>
      <c r="S7840">
        <v>0</v>
      </c>
      <c r="T7840">
        <v>-1404</v>
      </c>
      <c r="U7840">
        <v>5310</v>
      </c>
      <c r="V7840">
        <v>4752</v>
      </c>
      <c r="W7840">
        <v>23416</v>
      </c>
      <c r="X7840">
        <v>28267</v>
      </c>
      <c r="Y7840">
        <v>0.19</v>
      </c>
      <c r="Z7840">
        <v>15</v>
      </c>
      <c r="AA7840">
        <v>30450</v>
      </c>
      <c r="AB7840">
        <v>7</v>
      </c>
      <c r="AC7840">
        <v>72.06</v>
      </c>
    </row>
    <row r="7841" spans="1:29" x14ac:dyDescent="0.3">
      <c r="A7841">
        <v>2018</v>
      </c>
      <c r="B7841">
        <v>3</v>
      </c>
      <c r="C7841" s="1">
        <v>43178</v>
      </c>
      <c r="D7841">
        <v>25400</v>
      </c>
      <c r="E7841">
        <v>152</v>
      </c>
      <c r="F7841">
        <v>1340</v>
      </c>
      <c r="G7841">
        <v>227</v>
      </c>
      <c r="H7841">
        <v>26</v>
      </c>
      <c r="I7841">
        <v>2900</v>
      </c>
      <c r="J7841">
        <v>4493</v>
      </c>
      <c r="K7841">
        <v>30045</v>
      </c>
      <c r="L7841">
        <v>27</v>
      </c>
      <c r="M7841">
        <v>3899</v>
      </c>
      <c r="N7841">
        <v>2659</v>
      </c>
      <c r="O7841">
        <v>4</v>
      </c>
      <c r="P7841">
        <v>6589</v>
      </c>
      <c r="Q7841">
        <v>1397</v>
      </c>
      <c r="R7841">
        <v>1834</v>
      </c>
      <c r="S7841">
        <v>0</v>
      </c>
      <c r="T7841">
        <v>-437</v>
      </c>
      <c r="U7841">
        <v>4930</v>
      </c>
      <c r="V7841">
        <v>3118</v>
      </c>
      <c r="W7841">
        <v>20744</v>
      </c>
      <c r="X7841">
        <v>23893</v>
      </c>
      <c r="Y7841">
        <v>0.22</v>
      </c>
      <c r="Z7841">
        <v>20</v>
      </c>
      <c r="AA7841">
        <v>27145</v>
      </c>
      <c r="AB7841">
        <v>12</v>
      </c>
      <c r="AC7841">
        <v>71.75</v>
      </c>
    </row>
    <row r="7842" spans="1:29" x14ac:dyDescent="0.3">
      <c r="A7842">
        <v>2018</v>
      </c>
      <c r="B7842">
        <v>3</v>
      </c>
      <c r="C7842" s="1">
        <v>43179</v>
      </c>
      <c r="D7842">
        <v>22800</v>
      </c>
      <c r="E7842">
        <v>170</v>
      </c>
      <c r="F7842">
        <v>1120</v>
      </c>
      <c r="G7842">
        <v>247</v>
      </c>
      <c r="H7842">
        <v>26</v>
      </c>
      <c r="I7842">
        <v>2890</v>
      </c>
      <c r="J7842">
        <v>4283</v>
      </c>
      <c r="K7842">
        <v>27253</v>
      </c>
      <c r="L7842">
        <v>31</v>
      </c>
      <c r="M7842">
        <v>3899</v>
      </c>
      <c r="N7842">
        <v>2660</v>
      </c>
      <c r="O7842">
        <v>0</v>
      </c>
      <c r="P7842">
        <v>6590</v>
      </c>
      <c r="Q7842">
        <v>1397</v>
      </c>
      <c r="R7842">
        <v>3209</v>
      </c>
      <c r="S7842">
        <v>0</v>
      </c>
      <c r="T7842">
        <v>-1812</v>
      </c>
      <c r="U7842">
        <v>4520</v>
      </c>
      <c r="V7842">
        <v>3391</v>
      </c>
      <c r="W7842">
        <v>18957</v>
      </c>
      <c r="X7842">
        <v>22475</v>
      </c>
      <c r="Y7842">
        <v>0.24</v>
      </c>
      <c r="Z7842">
        <v>18</v>
      </c>
      <c r="AA7842">
        <v>24363</v>
      </c>
      <c r="AB7842">
        <v>8</v>
      </c>
      <c r="AC7842">
        <v>71.489999999999995</v>
      </c>
    </row>
    <row r="7843" spans="1:29" x14ac:dyDescent="0.3">
      <c r="A7843">
        <v>2018</v>
      </c>
      <c r="B7843">
        <v>3</v>
      </c>
      <c r="C7843" s="1">
        <v>43180</v>
      </c>
      <c r="D7843">
        <v>25900</v>
      </c>
      <c r="E7843">
        <v>200</v>
      </c>
      <c r="F7843">
        <v>2220</v>
      </c>
      <c r="G7843">
        <v>249</v>
      </c>
      <c r="H7843">
        <v>27</v>
      </c>
      <c r="I7843">
        <v>2870</v>
      </c>
      <c r="J7843">
        <v>5366</v>
      </c>
      <c r="K7843">
        <v>31465</v>
      </c>
      <c r="L7843">
        <v>22</v>
      </c>
      <c r="M7843">
        <v>3899</v>
      </c>
      <c r="N7843">
        <v>3021</v>
      </c>
      <c r="O7843">
        <v>0</v>
      </c>
      <c r="P7843">
        <v>6942</v>
      </c>
      <c r="Q7843">
        <v>1447</v>
      </c>
      <c r="R7843">
        <v>2751</v>
      </c>
      <c r="S7843">
        <v>0</v>
      </c>
      <c r="T7843">
        <v>-1304</v>
      </c>
      <c r="U7843">
        <v>4910</v>
      </c>
      <c r="V7843">
        <v>4182</v>
      </c>
      <c r="W7843">
        <v>21555</v>
      </c>
      <c r="X7843">
        <v>25827</v>
      </c>
      <c r="Y7843">
        <v>0.22</v>
      </c>
      <c r="Z7843">
        <v>18</v>
      </c>
      <c r="AA7843">
        <v>28595</v>
      </c>
      <c r="AB7843">
        <v>10</v>
      </c>
      <c r="AC7843">
        <v>71.16</v>
      </c>
    </row>
    <row r="7844" spans="1:29" x14ac:dyDescent="0.3">
      <c r="A7844">
        <v>2018</v>
      </c>
      <c r="B7844">
        <v>3</v>
      </c>
      <c r="C7844" s="1">
        <v>43181</v>
      </c>
      <c r="D7844">
        <v>39600</v>
      </c>
      <c r="E7844">
        <v>282</v>
      </c>
      <c r="F7844">
        <v>11200</v>
      </c>
      <c r="G7844">
        <v>336</v>
      </c>
      <c r="H7844">
        <v>39</v>
      </c>
      <c r="I7844">
        <v>2910</v>
      </c>
      <c r="J7844">
        <v>14485</v>
      </c>
      <c r="K7844">
        <v>54367</v>
      </c>
      <c r="L7844">
        <v>30</v>
      </c>
      <c r="M7844">
        <v>3893</v>
      </c>
      <c r="N7844">
        <v>3417</v>
      </c>
      <c r="O7844">
        <v>0</v>
      </c>
      <c r="P7844">
        <v>7340</v>
      </c>
      <c r="Q7844">
        <v>1497</v>
      </c>
      <c r="R7844">
        <v>6648</v>
      </c>
      <c r="S7844">
        <v>0</v>
      </c>
      <c r="T7844">
        <v>-5150</v>
      </c>
      <c r="U7844">
        <v>6770</v>
      </c>
      <c r="V7844">
        <v>17263</v>
      </c>
      <c r="W7844">
        <v>34554</v>
      </c>
      <c r="X7844">
        <v>52177</v>
      </c>
      <c r="Y7844">
        <v>0.13</v>
      </c>
      <c r="Z7844">
        <v>4</v>
      </c>
      <c r="AA7844">
        <v>51457</v>
      </c>
      <c r="AB7844">
        <v>-1</v>
      </c>
      <c r="AC7844">
        <v>70.39</v>
      </c>
    </row>
    <row r="7845" spans="1:29" x14ac:dyDescent="0.3">
      <c r="A7845">
        <v>2018</v>
      </c>
      <c r="B7845">
        <v>3</v>
      </c>
      <c r="C7845" s="1">
        <v>43182</v>
      </c>
      <c r="D7845">
        <v>52900</v>
      </c>
      <c r="E7845">
        <v>576</v>
      </c>
      <c r="F7845">
        <v>6990</v>
      </c>
      <c r="G7845">
        <v>368</v>
      </c>
      <c r="H7845">
        <v>62</v>
      </c>
      <c r="I7845">
        <v>3840</v>
      </c>
      <c r="J7845">
        <v>11260</v>
      </c>
      <c r="K7845">
        <v>64736</v>
      </c>
      <c r="L7845">
        <v>31</v>
      </c>
      <c r="M7845">
        <v>3893</v>
      </c>
      <c r="N7845">
        <v>3366</v>
      </c>
      <c r="O7845">
        <v>0</v>
      </c>
      <c r="P7845">
        <v>7290</v>
      </c>
      <c r="Q7845">
        <v>1497</v>
      </c>
      <c r="R7845">
        <v>6648</v>
      </c>
      <c r="S7845">
        <v>0</v>
      </c>
      <c r="T7845">
        <v>-5150</v>
      </c>
      <c r="U7845">
        <v>8570</v>
      </c>
      <c r="V7845">
        <v>15887</v>
      </c>
      <c r="W7845">
        <v>46348</v>
      </c>
      <c r="X7845">
        <v>62596</v>
      </c>
      <c r="Y7845">
        <v>0.11</v>
      </c>
      <c r="Z7845">
        <v>3</v>
      </c>
      <c r="AA7845">
        <v>60896</v>
      </c>
      <c r="AB7845">
        <v>-3</v>
      </c>
      <c r="AC7845">
        <v>69.540000000000006</v>
      </c>
    </row>
    <row r="7846" spans="1:29" x14ac:dyDescent="0.3">
      <c r="A7846">
        <v>2018</v>
      </c>
      <c r="B7846">
        <v>3</v>
      </c>
      <c r="C7846" s="1">
        <v>43183</v>
      </c>
      <c r="D7846">
        <v>58700</v>
      </c>
      <c r="E7846">
        <v>758</v>
      </c>
      <c r="F7846">
        <v>3550</v>
      </c>
      <c r="G7846">
        <v>262</v>
      </c>
      <c r="H7846">
        <v>100</v>
      </c>
      <c r="I7846">
        <v>5310</v>
      </c>
      <c r="J7846">
        <v>9222</v>
      </c>
      <c r="K7846">
        <v>68680</v>
      </c>
      <c r="L7846">
        <v>21</v>
      </c>
      <c r="M7846">
        <v>3898</v>
      </c>
      <c r="N7846">
        <v>3364</v>
      </c>
      <c r="O7846">
        <v>0</v>
      </c>
      <c r="P7846">
        <v>7284</v>
      </c>
      <c r="Q7846">
        <v>1547</v>
      </c>
      <c r="R7846">
        <v>6877</v>
      </c>
      <c r="S7846">
        <v>0</v>
      </c>
      <c r="T7846">
        <v>-5329</v>
      </c>
      <c r="U7846">
        <v>9390</v>
      </c>
      <c r="V7846">
        <v>14793</v>
      </c>
      <c r="W7846">
        <v>51560</v>
      </c>
      <c r="X7846">
        <v>66726</v>
      </c>
      <c r="Y7846">
        <v>0.11</v>
      </c>
      <c r="Z7846">
        <v>3</v>
      </c>
      <c r="AA7846">
        <v>66028</v>
      </c>
      <c r="AB7846">
        <v>-1</v>
      </c>
      <c r="AC7846">
        <v>68.7</v>
      </c>
    </row>
    <row r="7847" spans="1:29" x14ac:dyDescent="0.3">
      <c r="A7847">
        <v>2018</v>
      </c>
      <c r="B7847">
        <v>3</v>
      </c>
      <c r="C7847" s="1">
        <v>43184</v>
      </c>
      <c r="D7847">
        <v>57800</v>
      </c>
      <c r="E7847">
        <v>695</v>
      </c>
      <c r="F7847">
        <v>2630</v>
      </c>
      <c r="G7847">
        <v>245</v>
      </c>
      <c r="H7847">
        <v>102</v>
      </c>
      <c r="I7847">
        <v>6650</v>
      </c>
      <c r="J7847">
        <v>9627</v>
      </c>
      <c r="K7847">
        <v>68122</v>
      </c>
      <c r="L7847">
        <v>20</v>
      </c>
      <c r="M7847">
        <v>4293</v>
      </c>
      <c r="N7847">
        <v>3306</v>
      </c>
      <c r="O7847">
        <v>0</v>
      </c>
      <c r="P7847">
        <v>7619</v>
      </c>
      <c r="Q7847">
        <v>1547</v>
      </c>
      <c r="R7847">
        <v>5043</v>
      </c>
      <c r="S7847">
        <v>0</v>
      </c>
      <c r="T7847">
        <v>-3496</v>
      </c>
      <c r="U7847">
        <v>9460</v>
      </c>
      <c r="V7847">
        <v>13740</v>
      </c>
      <c r="W7847">
        <v>50014</v>
      </c>
      <c r="X7847">
        <v>63999</v>
      </c>
      <c r="Y7847">
        <v>0.11</v>
      </c>
      <c r="Z7847">
        <v>6</v>
      </c>
      <c r="AA7847">
        <v>64323</v>
      </c>
      <c r="AB7847">
        <v>1</v>
      </c>
      <c r="AC7847">
        <v>67.94</v>
      </c>
    </row>
    <row r="7848" spans="1:29" x14ac:dyDescent="0.3">
      <c r="A7848">
        <v>2018</v>
      </c>
      <c r="B7848">
        <v>3</v>
      </c>
      <c r="C7848" s="1">
        <v>43185</v>
      </c>
      <c r="D7848">
        <v>50800</v>
      </c>
      <c r="E7848">
        <v>608</v>
      </c>
      <c r="F7848">
        <v>1990</v>
      </c>
      <c r="G7848">
        <v>237</v>
      </c>
      <c r="H7848">
        <v>102</v>
      </c>
      <c r="I7848">
        <v>7610</v>
      </c>
      <c r="J7848">
        <v>9939</v>
      </c>
      <c r="K7848">
        <v>61347</v>
      </c>
      <c r="L7848">
        <v>16</v>
      </c>
      <c r="M7848">
        <v>4298</v>
      </c>
      <c r="N7848">
        <v>3307</v>
      </c>
      <c r="O7848">
        <v>0</v>
      </c>
      <c r="P7848">
        <v>7621</v>
      </c>
      <c r="Q7848">
        <v>1597</v>
      </c>
      <c r="R7848">
        <v>4126</v>
      </c>
      <c r="S7848">
        <v>0</v>
      </c>
      <c r="T7848">
        <v>-2529</v>
      </c>
      <c r="U7848">
        <v>8690</v>
      </c>
      <c r="V7848">
        <v>12652</v>
      </c>
      <c r="W7848">
        <v>43426</v>
      </c>
      <c r="X7848">
        <v>56255</v>
      </c>
      <c r="Y7848">
        <v>0.12</v>
      </c>
      <c r="Z7848">
        <v>8</v>
      </c>
      <c r="AA7848">
        <v>56780</v>
      </c>
      <c r="AB7848">
        <v>1</v>
      </c>
      <c r="AC7848">
        <v>67.3</v>
      </c>
    </row>
    <row r="7849" spans="1:29" x14ac:dyDescent="0.3">
      <c r="A7849">
        <v>2018</v>
      </c>
      <c r="B7849">
        <v>3</v>
      </c>
      <c r="C7849" s="1">
        <v>43186</v>
      </c>
      <c r="D7849">
        <v>44300</v>
      </c>
      <c r="E7849">
        <v>497</v>
      </c>
      <c r="F7849">
        <v>1640</v>
      </c>
      <c r="G7849">
        <v>231</v>
      </c>
      <c r="H7849">
        <v>102</v>
      </c>
      <c r="I7849">
        <v>8120</v>
      </c>
      <c r="J7849">
        <v>10093</v>
      </c>
      <c r="K7849">
        <v>54890</v>
      </c>
      <c r="L7849">
        <v>16</v>
      </c>
      <c r="M7849">
        <v>4995</v>
      </c>
      <c r="N7849">
        <v>3308</v>
      </c>
      <c r="O7849">
        <v>0</v>
      </c>
      <c r="P7849">
        <v>8319</v>
      </c>
      <c r="Q7849">
        <v>1597</v>
      </c>
      <c r="R7849">
        <v>229</v>
      </c>
      <c r="S7849">
        <v>0</v>
      </c>
      <c r="T7849">
        <v>1368</v>
      </c>
      <c r="U7849">
        <v>7670</v>
      </c>
      <c r="V7849">
        <v>8554</v>
      </c>
      <c r="W7849">
        <v>36744</v>
      </c>
      <c r="X7849">
        <v>45202</v>
      </c>
      <c r="Y7849">
        <v>0.15</v>
      </c>
      <c r="Z7849">
        <v>18</v>
      </c>
      <c r="AA7849">
        <v>46770</v>
      </c>
      <c r="AB7849">
        <v>3</v>
      </c>
      <c r="AC7849">
        <v>66.84</v>
      </c>
    </row>
    <row r="7850" spans="1:29" x14ac:dyDescent="0.3">
      <c r="A7850">
        <v>2018</v>
      </c>
      <c r="B7850">
        <v>3</v>
      </c>
      <c r="C7850" s="1">
        <v>43187</v>
      </c>
      <c r="D7850">
        <v>40000</v>
      </c>
      <c r="E7850">
        <v>407</v>
      </c>
      <c r="F7850">
        <v>1590</v>
      </c>
      <c r="G7850">
        <v>234</v>
      </c>
      <c r="H7850">
        <v>103</v>
      </c>
      <c r="I7850">
        <v>8110</v>
      </c>
      <c r="J7850">
        <v>10037</v>
      </c>
      <c r="K7850">
        <v>50444</v>
      </c>
      <c r="L7850">
        <v>19</v>
      </c>
      <c r="M7850">
        <v>5590</v>
      </c>
      <c r="N7850">
        <v>3448</v>
      </c>
      <c r="O7850">
        <v>0</v>
      </c>
      <c r="P7850">
        <v>9057</v>
      </c>
      <c r="Q7850">
        <v>1647</v>
      </c>
      <c r="R7850">
        <v>229</v>
      </c>
      <c r="S7850">
        <v>0</v>
      </c>
      <c r="T7850">
        <v>1418</v>
      </c>
      <c r="U7850">
        <v>6960</v>
      </c>
      <c r="V7850">
        <v>7017</v>
      </c>
      <c r="W7850">
        <v>33050</v>
      </c>
      <c r="X7850">
        <v>39968</v>
      </c>
      <c r="Y7850">
        <v>0.18</v>
      </c>
      <c r="Z7850">
        <v>21</v>
      </c>
      <c r="AA7850">
        <v>42334</v>
      </c>
      <c r="AB7850">
        <v>6</v>
      </c>
      <c r="AC7850">
        <v>66.48</v>
      </c>
    </row>
    <row r="7851" spans="1:29" x14ac:dyDescent="0.3">
      <c r="A7851">
        <v>2018</v>
      </c>
      <c r="B7851">
        <v>3</v>
      </c>
      <c r="C7851" s="1">
        <v>43188</v>
      </c>
      <c r="D7851">
        <v>36400</v>
      </c>
      <c r="E7851">
        <v>348</v>
      </c>
      <c r="F7851">
        <v>1540</v>
      </c>
      <c r="G7851">
        <v>230</v>
      </c>
      <c r="H7851">
        <v>80</v>
      </c>
      <c r="I7851">
        <v>7890</v>
      </c>
      <c r="J7851">
        <v>9740</v>
      </c>
      <c r="K7851">
        <v>46488</v>
      </c>
      <c r="L7851">
        <v>27</v>
      </c>
      <c r="M7851">
        <v>3896</v>
      </c>
      <c r="N7851">
        <v>3509</v>
      </c>
      <c r="O7851">
        <v>0</v>
      </c>
      <c r="P7851">
        <v>7432</v>
      </c>
      <c r="Q7851">
        <v>1647</v>
      </c>
      <c r="R7851">
        <v>0</v>
      </c>
      <c r="S7851">
        <v>0</v>
      </c>
      <c r="T7851">
        <v>1647</v>
      </c>
      <c r="U7851">
        <v>6390</v>
      </c>
      <c r="V7851">
        <v>7627</v>
      </c>
      <c r="W7851">
        <v>29897</v>
      </c>
      <c r="X7851">
        <v>37409</v>
      </c>
      <c r="Y7851">
        <v>0.16</v>
      </c>
      <c r="Z7851">
        <v>20</v>
      </c>
      <c r="AA7851">
        <v>38598</v>
      </c>
      <c r="AB7851">
        <v>3</v>
      </c>
      <c r="AC7851">
        <v>66.180000000000007</v>
      </c>
    </row>
    <row r="7852" spans="1:29" x14ac:dyDescent="0.3">
      <c r="A7852">
        <v>2018</v>
      </c>
      <c r="B7852">
        <v>3</v>
      </c>
      <c r="C7852" s="1">
        <v>43189</v>
      </c>
      <c r="D7852">
        <v>33600</v>
      </c>
      <c r="E7852">
        <v>297</v>
      </c>
      <c r="F7852">
        <v>1550</v>
      </c>
      <c r="G7852">
        <v>227</v>
      </c>
      <c r="H7852">
        <v>51</v>
      </c>
      <c r="I7852">
        <v>7440</v>
      </c>
      <c r="J7852">
        <v>9268</v>
      </c>
      <c r="K7852">
        <v>43165</v>
      </c>
      <c r="L7852">
        <v>13</v>
      </c>
      <c r="M7852">
        <v>6393</v>
      </c>
      <c r="N7852">
        <v>3514</v>
      </c>
      <c r="O7852">
        <v>13</v>
      </c>
      <c r="P7852">
        <v>9934</v>
      </c>
      <c r="Q7852">
        <v>1647</v>
      </c>
      <c r="R7852">
        <v>0</v>
      </c>
      <c r="S7852">
        <v>0</v>
      </c>
      <c r="T7852">
        <v>1647</v>
      </c>
      <c r="U7852">
        <v>5900</v>
      </c>
      <c r="V7852">
        <v>4163</v>
      </c>
      <c r="W7852">
        <v>27535</v>
      </c>
      <c r="X7852">
        <v>31583</v>
      </c>
      <c r="Y7852">
        <v>0.23</v>
      </c>
      <c r="Z7852">
        <v>27</v>
      </c>
      <c r="AA7852">
        <v>35725</v>
      </c>
      <c r="AB7852">
        <v>12</v>
      </c>
      <c r="AC7852">
        <v>66.010000000000005</v>
      </c>
    </row>
    <row r="7853" spans="1:29" x14ac:dyDescent="0.3">
      <c r="A7853">
        <v>2018</v>
      </c>
      <c r="B7853">
        <v>3</v>
      </c>
      <c r="C7853" s="1">
        <v>43190</v>
      </c>
      <c r="D7853">
        <v>31100</v>
      </c>
      <c r="E7853">
        <v>269</v>
      </c>
      <c r="F7853">
        <v>1600</v>
      </c>
      <c r="G7853">
        <v>229</v>
      </c>
      <c r="H7853">
        <v>48</v>
      </c>
      <c r="I7853">
        <v>7040</v>
      </c>
      <c r="J7853">
        <v>8917</v>
      </c>
      <c r="K7853">
        <v>40286</v>
      </c>
      <c r="L7853">
        <v>99</v>
      </c>
      <c r="M7853">
        <v>5793</v>
      </c>
      <c r="N7853">
        <v>3519</v>
      </c>
      <c r="O7853">
        <v>0</v>
      </c>
      <c r="P7853">
        <v>9412</v>
      </c>
      <c r="Q7853">
        <v>1697</v>
      </c>
      <c r="R7853">
        <v>0</v>
      </c>
      <c r="S7853">
        <v>0</v>
      </c>
      <c r="T7853">
        <v>1697</v>
      </c>
      <c r="U7853">
        <v>5510</v>
      </c>
      <c r="V7853">
        <v>3911</v>
      </c>
      <c r="W7853">
        <v>25384</v>
      </c>
      <c r="X7853">
        <v>29176</v>
      </c>
      <c r="Y7853">
        <v>0.23</v>
      </c>
      <c r="Z7853">
        <v>28</v>
      </c>
      <c r="AA7853">
        <v>33246</v>
      </c>
      <c r="AB7853">
        <v>12</v>
      </c>
      <c r="AC7853">
        <v>65.900000000000006</v>
      </c>
    </row>
    <row r="7854" spans="1:29" x14ac:dyDescent="0.3">
      <c r="A7854">
        <v>2018</v>
      </c>
      <c r="B7854">
        <v>4</v>
      </c>
      <c r="C7854" s="1">
        <v>43191</v>
      </c>
      <c r="D7854">
        <v>29300</v>
      </c>
      <c r="E7854">
        <v>258</v>
      </c>
      <c r="F7854">
        <v>1600</v>
      </c>
      <c r="G7854">
        <v>324</v>
      </c>
      <c r="H7854">
        <v>32</v>
      </c>
      <c r="I7854">
        <v>6940</v>
      </c>
      <c r="J7854">
        <v>8896</v>
      </c>
      <c r="K7854">
        <v>38454</v>
      </c>
      <c r="L7854">
        <v>210</v>
      </c>
      <c r="M7854">
        <v>3290</v>
      </c>
      <c r="N7854">
        <v>3546</v>
      </c>
      <c r="O7854">
        <v>1</v>
      </c>
      <c r="P7854">
        <v>7048</v>
      </c>
      <c r="Q7854">
        <v>1725</v>
      </c>
      <c r="R7854">
        <v>0</v>
      </c>
      <c r="S7854">
        <v>0</v>
      </c>
      <c r="T7854">
        <v>1725</v>
      </c>
      <c r="U7854">
        <v>5240</v>
      </c>
      <c r="V7854">
        <v>5967</v>
      </c>
      <c r="W7854">
        <v>23835</v>
      </c>
      <c r="X7854">
        <v>29681</v>
      </c>
      <c r="Y7854">
        <v>0.18</v>
      </c>
      <c r="Z7854">
        <v>23</v>
      </c>
      <c r="AA7854">
        <v>31514</v>
      </c>
      <c r="AB7854">
        <v>6</v>
      </c>
      <c r="AC7854">
        <v>65.78</v>
      </c>
    </row>
    <row r="7855" spans="1:29" x14ac:dyDescent="0.3">
      <c r="A7855">
        <v>2018</v>
      </c>
      <c r="B7855">
        <v>4</v>
      </c>
      <c r="C7855" s="1">
        <v>43192</v>
      </c>
      <c r="D7855">
        <v>28300</v>
      </c>
      <c r="E7855">
        <v>253</v>
      </c>
      <c r="F7855">
        <v>1580</v>
      </c>
      <c r="G7855">
        <v>343</v>
      </c>
      <c r="H7855">
        <v>22</v>
      </c>
      <c r="I7855">
        <v>7420</v>
      </c>
      <c r="J7855">
        <v>9365</v>
      </c>
      <c r="K7855">
        <v>37918</v>
      </c>
      <c r="L7855">
        <v>237</v>
      </c>
      <c r="M7855">
        <v>2997</v>
      </c>
      <c r="N7855">
        <v>3531</v>
      </c>
      <c r="O7855">
        <v>14</v>
      </c>
      <c r="P7855">
        <v>6779</v>
      </c>
      <c r="Q7855">
        <v>1737</v>
      </c>
      <c r="R7855">
        <v>0</v>
      </c>
      <c r="S7855">
        <v>0</v>
      </c>
      <c r="T7855">
        <v>1737</v>
      </c>
      <c r="U7855">
        <v>5070</v>
      </c>
      <c r="V7855">
        <v>6526</v>
      </c>
      <c r="W7855">
        <v>22997</v>
      </c>
      <c r="X7855">
        <v>29401</v>
      </c>
      <c r="Y7855">
        <v>0.17</v>
      </c>
      <c r="Z7855">
        <v>22</v>
      </c>
      <c r="AA7855">
        <v>30498</v>
      </c>
      <c r="AB7855">
        <v>4</v>
      </c>
      <c r="AC7855">
        <v>65.680000000000007</v>
      </c>
    </row>
    <row r="7856" spans="1:29" x14ac:dyDescent="0.3">
      <c r="A7856">
        <v>2018</v>
      </c>
      <c r="B7856">
        <v>4</v>
      </c>
      <c r="C7856" s="1">
        <v>43193</v>
      </c>
      <c r="D7856">
        <v>28400</v>
      </c>
      <c r="E7856">
        <v>237</v>
      </c>
      <c r="F7856">
        <v>1510</v>
      </c>
      <c r="G7856">
        <v>689</v>
      </c>
      <c r="H7856">
        <v>22</v>
      </c>
      <c r="I7856">
        <v>8220</v>
      </c>
      <c r="J7856">
        <v>10441</v>
      </c>
      <c r="K7856">
        <v>39078</v>
      </c>
      <c r="L7856">
        <v>239</v>
      </c>
      <c r="M7856">
        <v>3492</v>
      </c>
      <c r="N7856">
        <v>3538</v>
      </c>
      <c r="O7856">
        <v>21</v>
      </c>
      <c r="P7856">
        <v>7290</v>
      </c>
      <c r="Q7856">
        <v>1740</v>
      </c>
      <c r="R7856">
        <v>0</v>
      </c>
      <c r="S7856">
        <v>0</v>
      </c>
      <c r="T7856">
        <v>1740</v>
      </c>
      <c r="U7856">
        <v>5010</v>
      </c>
      <c r="V7856">
        <v>7030</v>
      </c>
      <c r="W7856">
        <v>23139</v>
      </c>
      <c r="X7856">
        <v>30048</v>
      </c>
      <c r="Y7856">
        <v>0.18</v>
      </c>
      <c r="Z7856">
        <v>23</v>
      </c>
      <c r="AA7856">
        <v>33474</v>
      </c>
      <c r="AB7856">
        <v>10</v>
      </c>
      <c r="AC7856">
        <v>65.569999999999993</v>
      </c>
    </row>
    <row r="7857" spans="1:29" x14ac:dyDescent="0.3">
      <c r="A7857">
        <v>2018</v>
      </c>
      <c r="B7857">
        <v>4</v>
      </c>
      <c r="C7857" s="1">
        <v>43194</v>
      </c>
      <c r="D7857">
        <v>32400</v>
      </c>
      <c r="E7857">
        <v>233</v>
      </c>
      <c r="F7857">
        <v>1430</v>
      </c>
      <c r="G7857">
        <v>1071</v>
      </c>
      <c r="H7857">
        <v>22</v>
      </c>
      <c r="I7857">
        <v>8540</v>
      </c>
      <c r="J7857">
        <v>11063</v>
      </c>
      <c r="K7857">
        <v>43696</v>
      </c>
      <c r="L7857">
        <v>238</v>
      </c>
      <c r="M7857">
        <v>4393</v>
      </c>
      <c r="N7857">
        <v>2729</v>
      </c>
      <c r="O7857">
        <v>18</v>
      </c>
      <c r="P7857">
        <v>7378</v>
      </c>
      <c r="Q7857">
        <v>1791</v>
      </c>
      <c r="R7857">
        <v>0</v>
      </c>
      <c r="S7857">
        <v>0</v>
      </c>
      <c r="T7857">
        <v>1791</v>
      </c>
      <c r="U7857">
        <v>5470</v>
      </c>
      <c r="V7857">
        <v>7991</v>
      </c>
      <c r="W7857">
        <v>26661</v>
      </c>
      <c r="X7857">
        <v>34527</v>
      </c>
      <c r="Y7857">
        <v>0.16</v>
      </c>
      <c r="Z7857">
        <v>21</v>
      </c>
      <c r="AA7857">
        <v>37876</v>
      </c>
      <c r="AB7857">
        <v>9</v>
      </c>
      <c r="AC7857">
        <v>65.38</v>
      </c>
    </row>
    <row r="7858" spans="1:29" x14ac:dyDescent="0.3">
      <c r="A7858">
        <v>2018</v>
      </c>
      <c r="B7858">
        <v>4</v>
      </c>
      <c r="C7858" s="1">
        <v>43195</v>
      </c>
      <c r="D7858">
        <v>41400</v>
      </c>
      <c r="E7858">
        <v>248</v>
      </c>
      <c r="F7858">
        <v>1380</v>
      </c>
      <c r="G7858">
        <v>1901</v>
      </c>
      <c r="H7858">
        <v>22</v>
      </c>
      <c r="I7858">
        <v>8800</v>
      </c>
      <c r="J7858">
        <v>12103</v>
      </c>
      <c r="K7858">
        <v>53751</v>
      </c>
      <c r="L7858">
        <v>230</v>
      </c>
      <c r="M7858">
        <v>4476</v>
      </c>
      <c r="N7858">
        <v>2716</v>
      </c>
      <c r="O7858">
        <v>17</v>
      </c>
      <c r="P7858">
        <v>7439</v>
      </c>
      <c r="Q7858">
        <v>1793</v>
      </c>
      <c r="R7858">
        <v>0</v>
      </c>
      <c r="S7858">
        <v>0</v>
      </c>
      <c r="T7858">
        <v>1793</v>
      </c>
      <c r="U7858">
        <v>6670</v>
      </c>
      <c r="V7858">
        <v>10168</v>
      </c>
      <c r="W7858">
        <v>34476</v>
      </c>
      <c r="X7858">
        <v>44518</v>
      </c>
      <c r="Y7858">
        <v>0.13</v>
      </c>
      <c r="Z7858">
        <v>17</v>
      </c>
      <c r="AA7858">
        <v>47762</v>
      </c>
      <c r="AB7858">
        <v>7</v>
      </c>
      <c r="AC7858">
        <v>65.03</v>
      </c>
    </row>
    <row r="7859" spans="1:29" x14ac:dyDescent="0.3">
      <c r="A7859">
        <v>2018</v>
      </c>
      <c r="B7859">
        <v>4</v>
      </c>
      <c r="C7859" s="1">
        <v>43196</v>
      </c>
      <c r="D7859">
        <v>53100</v>
      </c>
      <c r="E7859">
        <v>394</v>
      </c>
      <c r="F7859">
        <v>1740</v>
      </c>
      <c r="G7859">
        <v>2258</v>
      </c>
      <c r="H7859">
        <v>23</v>
      </c>
      <c r="I7859">
        <v>9660</v>
      </c>
      <c r="J7859">
        <v>13681</v>
      </c>
      <c r="K7859">
        <v>67175</v>
      </c>
      <c r="L7859">
        <v>236</v>
      </c>
      <c r="M7859">
        <v>4581</v>
      </c>
      <c r="N7859">
        <v>2717</v>
      </c>
      <c r="O7859">
        <v>2</v>
      </c>
      <c r="P7859">
        <v>7537</v>
      </c>
      <c r="Q7859">
        <v>1797</v>
      </c>
      <c r="R7859">
        <v>7106</v>
      </c>
      <c r="S7859">
        <v>0</v>
      </c>
      <c r="T7859">
        <v>-5309</v>
      </c>
      <c r="U7859">
        <v>8310</v>
      </c>
      <c r="V7859">
        <v>17905</v>
      </c>
      <c r="W7859">
        <v>46671</v>
      </c>
      <c r="X7859">
        <v>64947</v>
      </c>
      <c r="Y7859">
        <v>0.11</v>
      </c>
      <c r="Z7859">
        <v>3</v>
      </c>
      <c r="AA7859">
        <v>61868</v>
      </c>
      <c r="AB7859">
        <v>-5</v>
      </c>
      <c r="AC7859">
        <v>64.459999999999994</v>
      </c>
    </row>
    <row r="7860" spans="1:29" x14ac:dyDescent="0.3">
      <c r="A7860">
        <v>2018</v>
      </c>
      <c r="B7860">
        <v>4</v>
      </c>
      <c r="C7860" s="1">
        <v>43197</v>
      </c>
      <c r="D7860">
        <v>63900</v>
      </c>
      <c r="E7860">
        <v>626</v>
      </c>
      <c r="F7860">
        <v>5590</v>
      </c>
      <c r="G7860">
        <v>2360</v>
      </c>
      <c r="H7860">
        <v>28</v>
      </c>
      <c r="I7860">
        <v>10600</v>
      </c>
      <c r="J7860">
        <v>18578</v>
      </c>
      <c r="K7860">
        <v>83104</v>
      </c>
      <c r="L7860">
        <v>234</v>
      </c>
      <c r="M7860">
        <v>4986</v>
      </c>
      <c r="N7860">
        <v>2720</v>
      </c>
      <c r="O7860">
        <v>5</v>
      </c>
      <c r="P7860">
        <v>7945</v>
      </c>
      <c r="Q7860">
        <v>1797</v>
      </c>
      <c r="R7860">
        <v>9857</v>
      </c>
      <c r="S7860">
        <v>0</v>
      </c>
      <c r="T7860">
        <v>-8059</v>
      </c>
      <c r="U7860">
        <v>9940</v>
      </c>
      <c r="V7860">
        <v>25811</v>
      </c>
      <c r="W7860">
        <v>56843</v>
      </c>
      <c r="X7860">
        <v>83218</v>
      </c>
      <c r="Y7860">
        <v>0.09</v>
      </c>
      <c r="Z7860">
        <v>0</v>
      </c>
      <c r="AA7860">
        <v>78544</v>
      </c>
      <c r="AB7860">
        <v>-6</v>
      </c>
      <c r="AC7860">
        <v>63.75</v>
      </c>
    </row>
    <row r="7861" spans="1:29" x14ac:dyDescent="0.3">
      <c r="A7861">
        <v>2018</v>
      </c>
      <c r="B7861">
        <v>4</v>
      </c>
      <c r="C7861" s="1">
        <v>43198</v>
      </c>
      <c r="D7861">
        <v>72900</v>
      </c>
      <c r="E7861">
        <v>1161</v>
      </c>
      <c r="F7861">
        <v>4030</v>
      </c>
      <c r="G7861">
        <v>2333</v>
      </c>
      <c r="H7861">
        <v>24</v>
      </c>
      <c r="I7861">
        <v>10900</v>
      </c>
      <c r="J7861">
        <v>17287</v>
      </c>
      <c r="K7861">
        <v>91348</v>
      </c>
      <c r="L7861">
        <v>247</v>
      </c>
      <c r="M7861">
        <v>4497</v>
      </c>
      <c r="N7861">
        <v>3440</v>
      </c>
      <c r="O7861">
        <v>0</v>
      </c>
      <c r="P7861">
        <v>8183</v>
      </c>
      <c r="Q7861">
        <v>1847</v>
      </c>
      <c r="R7861">
        <v>9857</v>
      </c>
      <c r="S7861">
        <v>0</v>
      </c>
      <c r="T7861">
        <v>-8010</v>
      </c>
      <c r="U7861">
        <v>11400</v>
      </c>
      <c r="V7861">
        <v>25710</v>
      </c>
      <c r="W7861">
        <v>64904</v>
      </c>
      <c r="X7861">
        <v>91175</v>
      </c>
      <c r="Y7861">
        <v>0.09</v>
      </c>
      <c r="Z7861">
        <v>0</v>
      </c>
      <c r="AA7861">
        <v>86529</v>
      </c>
      <c r="AB7861">
        <v>-5</v>
      </c>
      <c r="AC7861">
        <v>63.03</v>
      </c>
    </row>
    <row r="7862" spans="1:29" x14ac:dyDescent="0.3">
      <c r="A7862">
        <v>2018</v>
      </c>
      <c r="B7862">
        <v>4</v>
      </c>
      <c r="C7862" s="1">
        <v>43199</v>
      </c>
      <c r="D7862">
        <v>77500</v>
      </c>
      <c r="E7862">
        <v>2897</v>
      </c>
      <c r="F7862">
        <v>2770</v>
      </c>
      <c r="G7862">
        <v>2306</v>
      </c>
      <c r="H7862">
        <v>23</v>
      </c>
      <c r="I7862">
        <v>10400</v>
      </c>
      <c r="J7862">
        <v>15499</v>
      </c>
      <c r="K7862">
        <v>95896</v>
      </c>
      <c r="L7862">
        <v>266</v>
      </c>
      <c r="M7862">
        <v>3992</v>
      </c>
      <c r="N7862">
        <v>3436</v>
      </c>
      <c r="O7862">
        <v>5</v>
      </c>
      <c r="P7862">
        <v>7699</v>
      </c>
      <c r="Q7862">
        <v>1840</v>
      </c>
      <c r="R7862">
        <v>9857</v>
      </c>
      <c r="S7862">
        <v>0</v>
      </c>
      <c r="T7862">
        <v>-8016</v>
      </c>
      <c r="U7862">
        <v>12000</v>
      </c>
      <c r="V7862">
        <v>25011</v>
      </c>
      <c r="W7862">
        <v>70642</v>
      </c>
      <c r="X7862">
        <v>96213</v>
      </c>
      <c r="Y7862">
        <v>0.08</v>
      </c>
      <c r="Z7862">
        <v>0</v>
      </c>
      <c r="AA7862">
        <v>91564</v>
      </c>
      <c r="AB7862">
        <v>-5</v>
      </c>
      <c r="AC7862">
        <v>62.32</v>
      </c>
    </row>
    <row r="7863" spans="1:29" x14ac:dyDescent="0.3">
      <c r="A7863">
        <v>2018</v>
      </c>
      <c r="B7863">
        <v>4</v>
      </c>
      <c r="C7863" s="1">
        <v>43200</v>
      </c>
      <c r="D7863">
        <v>75500</v>
      </c>
      <c r="E7863">
        <v>4537</v>
      </c>
      <c r="F7863">
        <v>2250</v>
      </c>
      <c r="G7863">
        <v>2095</v>
      </c>
      <c r="H7863">
        <v>23</v>
      </c>
      <c r="I7863">
        <v>9510</v>
      </c>
      <c r="J7863">
        <v>13878</v>
      </c>
      <c r="K7863">
        <v>93915</v>
      </c>
      <c r="L7863">
        <v>288</v>
      </c>
      <c r="M7863">
        <v>896</v>
      </c>
      <c r="N7863">
        <v>3452</v>
      </c>
      <c r="O7863">
        <v>4</v>
      </c>
      <c r="P7863">
        <v>4639</v>
      </c>
      <c r="Q7863">
        <v>1839</v>
      </c>
      <c r="R7863">
        <v>9857</v>
      </c>
      <c r="S7863">
        <v>0</v>
      </c>
      <c r="T7863">
        <v>-8018</v>
      </c>
      <c r="U7863">
        <v>11700</v>
      </c>
      <c r="V7863">
        <v>26151</v>
      </c>
      <c r="W7863">
        <v>70582</v>
      </c>
      <c r="X7863">
        <v>97294</v>
      </c>
      <c r="Y7863">
        <v>0.05</v>
      </c>
      <c r="Z7863">
        <v>-4</v>
      </c>
      <c r="AA7863">
        <v>92643</v>
      </c>
      <c r="AB7863">
        <v>-5</v>
      </c>
      <c r="AC7863">
        <v>61.63</v>
      </c>
    </row>
    <row r="7864" spans="1:29" x14ac:dyDescent="0.3">
      <c r="A7864">
        <v>2018</v>
      </c>
      <c r="B7864">
        <v>4</v>
      </c>
      <c r="C7864" s="1">
        <v>43201</v>
      </c>
      <c r="D7864">
        <v>68700</v>
      </c>
      <c r="E7864">
        <v>3211</v>
      </c>
      <c r="F7864">
        <v>1890</v>
      </c>
      <c r="G7864">
        <v>1736</v>
      </c>
      <c r="H7864">
        <v>23</v>
      </c>
      <c r="I7864">
        <v>9460</v>
      </c>
      <c r="J7864">
        <v>13109</v>
      </c>
      <c r="K7864">
        <v>85020</v>
      </c>
      <c r="L7864">
        <v>278</v>
      </c>
      <c r="M7864">
        <v>895</v>
      </c>
      <c r="N7864">
        <v>1817</v>
      </c>
      <c r="O7864">
        <v>6</v>
      </c>
      <c r="P7864">
        <v>2996</v>
      </c>
      <c r="Q7864">
        <v>1834</v>
      </c>
      <c r="R7864">
        <v>2980</v>
      </c>
      <c r="S7864">
        <v>0</v>
      </c>
      <c r="T7864">
        <v>-1146</v>
      </c>
      <c r="U7864">
        <v>10900</v>
      </c>
      <c r="V7864">
        <v>21757</v>
      </c>
      <c r="W7864">
        <v>61332</v>
      </c>
      <c r="X7864">
        <v>83169</v>
      </c>
      <c r="Y7864">
        <v>0.03</v>
      </c>
      <c r="Z7864">
        <v>2</v>
      </c>
      <c r="AA7864">
        <v>82505</v>
      </c>
      <c r="AB7864">
        <v>-1</v>
      </c>
      <c r="AC7864">
        <v>61.09</v>
      </c>
    </row>
    <row r="7865" spans="1:29" x14ac:dyDescent="0.3">
      <c r="A7865">
        <v>2018</v>
      </c>
      <c r="B7865">
        <v>4</v>
      </c>
      <c r="C7865" s="1">
        <v>43202</v>
      </c>
      <c r="D7865">
        <v>58900</v>
      </c>
      <c r="E7865">
        <v>1642</v>
      </c>
      <c r="F7865">
        <v>1760</v>
      </c>
      <c r="G7865">
        <v>1354</v>
      </c>
      <c r="H7865">
        <v>23</v>
      </c>
      <c r="I7865">
        <v>9630</v>
      </c>
      <c r="J7865">
        <v>12767</v>
      </c>
      <c r="K7865">
        <v>73309</v>
      </c>
      <c r="L7865">
        <v>273</v>
      </c>
      <c r="M7865">
        <v>1800</v>
      </c>
      <c r="N7865">
        <v>980</v>
      </c>
      <c r="O7865">
        <v>5</v>
      </c>
      <c r="P7865">
        <v>3058</v>
      </c>
      <c r="Q7865">
        <v>1838</v>
      </c>
      <c r="R7865">
        <v>229</v>
      </c>
      <c r="S7865">
        <v>0</v>
      </c>
      <c r="T7865">
        <v>1609</v>
      </c>
      <c r="U7865">
        <v>9780</v>
      </c>
      <c r="V7865">
        <v>18443</v>
      </c>
      <c r="W7865">
        <v>50312</v>
      </c>
      <c r="X7865">
        <v>68642</v>
      </c>
      <c r="Y7865">
        <v>0.04</v>
      </c>
      <c r="Z7865">
        <v>6</v>
      </c>
      <c r="AA7865">
        <v>69575</v>
      </c>
      <c r="AB7865">
        <v>1</v>
      </c>
      <c r="AC7865">
        <v>60.69</v>
      </c>
    </row>
    <row r="7866" spans="1:29" x14ac:dyDescent="0.3">
      <c r="A7866">
        <v>2018</v>
      </c>
      <c r="B7866">
        <v>4</v>
      </c>
      <c r="C7866" s="1">
        <v>43203</v>
      </c>
      <c r="D7866">
        <v>49600</v>
      </c>
      <c r="E7866">
        <v>939</v>
      </c>
      <c r="F7866">
        <v>1510</v>
      </c>
      <c r="G7866">
        <v>996</v>
      </c>
      <c r="H7866">
        <v>23</v>
      </c>
      <c r="I7866">
        <v>9630</v>
      </c>
      <c r="J7866">
        <v>12159</v>
      </c>
      <c r="K7866">
        <v>62698</v>
      </c>
      <c r="L7866">
        <v>273</v>
      </c>
      <c r="M7866">
        <v>2294</v>
      </c>
      <c r="N7866">
        <v>990</v>
      </c>
      <c r="O7866">
        <v>4</v>
      </c>
      <c r="P7866">
        <v>3561</v>
      </c>
      <c r="Q7866">
        <v>1892</v>
      </c>
      <c r="R7866">
        <v>229</v>
      </c>
      <c r="S7866">
        <v>0</v>
      </c>
      <c r="T7866">
        <v>1663</v>
      </c>
      <c r="U7866">
        <v>8530</v>
      </c>
      <c r="V7866">
        <v>16047</v>
      </c>
      <c r="W7866">
        <v>41543</v>
      </c>
      <c r="X7866">
        <v>57474</v>
      </c>
      <c r="Y7866">
        <v>0.05</v>
      </c>
      <c r="Z7866">
        <v>8</v>
      </c>
      <c r="AA7866">
        <v>58439</v>
      </c>
      <c r="AB7866">
        <v>2</v>
      </c>
      <c r="AC7866">
        <v>60.44</v>
      </c>
    </row>
    <row r="7867" spans="1:29" x14ac:dyDescent="0.3">
      <c r="A7867">
        <v>2018</v>
      </c>
      <c r="B7867">
        <v>4</v>
      </c>
      <c r="C7867" s="1">
        <v>43204</v>
      </c>
      <c r="D7867">
        <v>42900</v>
      </c>
      <c r="E7867">
        <v>642</v>
      </c>
      <c r="F7867">
        <v>1340</v>
      </c>
      <c r="G7867">
        <v>651</v>
      </c>
      <c r="H7867">
        <v>23</v>
      </c>
      <c r="I7867">
        <v>9330</v>
      </c>
      <c r="J7867">
        <v>11344</v>
      </c>
      <c r="K7867">
        <v>54886</v>
      </c>
      <c r="L7867">
        <v>261</v>
      </c>
      <c r="M7867">
        <v>2299</v>
      </c>
      <c r="N7867">
        <v>988</v>
      </c>
      <c r="O7867">
        <v>4</v>
      </c>
      <c r="P7867">
        <v>3552</v>
      </c>
      <c r="Q7867">
        <v>1896</v>
      </c>
      <c r="R7867">
        <v>229</v>
      </c>
      <c r="S7867">
        <v>0</v>
      </c>
      <c r="T7867">
        <v>1667</v>
      </c>
      <c r="U7867">
        <v>7450</v>
      </c>
      <c r="V7867">
        <v>14159</v>
      </c>
      <c r="W7867">
        <v>35625</v>
      </c>
      <c r="X7867">
        <v>49667</v>
      </c>
      <c r="Y7867">
        <v>0.06</v>
      </c>
      <c r="Z7867">
        <v>10</v>
      </c>
      <c r="AA7867">
        <v>50634</v>
      </c>
      <c r="AB7867">
        <v>2</v>
      </c>
      <c r="AC7867">
        <v>60.29</v>
      </c>
    </row>
    <row r="7868" spans="1:29" x14ac:dyDescent="0.3">
      <c r="A7868">
        <v>2018</v>
      </c>
      <c r="B7868">
        <v>4</v>
      </c>
      <c r="C7868" s="1">
        <v>43205</v>
      </c>
      <c r="D7868">
        <v>37900</v>
      </c>
      <c r="E7868">
        <v>478</v>
      </c>
      <c r="F7868">
        <v>1240</v>
      </c>
      <c r="G7868">
        <v>515</v>
      </c>
      <c r="H7868">
        <v>23</v>
      </c>
      <c r="I7868">
        <v>8650</v>
      </c>
      <c r="J7868">
        <v>10428</v>
      </c>
      <c r="K7868">
        <v>48806</v>
      </c>
      <c r="L7868">
        <v>260</v>
      </c>
      <c r="M7868">
        <v>468</v>
      </c>
      <c r="N7868">
        <v>2612</v>
      </c>
      <c r="O7868">
        <v>0</v>
      </c>
      <c r="P7868">
        <v>3340</v>
      </c>
      <c r="Q7868">
        <v>1897</v>
      </c>
      <c r="R7868">
        <v>229</v>
      </c>
      <c r="S7868">
        <v>0</v>
      </c>
      <c r="T7868">
        <v>1668</v>
      </c>
      <c r="U7868">
        <v>6650</v>
      </c>
      <c r="V7868">
        <v>12654</v>
      </c>
      <c r="W7868">
        <v>31261</v>
      </c>
      <c r="X7868">
        <v>43798</v>
      </c>
      <c r="Y7868">
        <v>0.06</v>
      </c>
      <c r="Z7868">
        <v>10</v>
      </c>
      <c r="AA7868">
        <v>44765</v>
      </c>
      <c r="AB7868">
        <v>2</v>
      </c>
      <c r="AC7868">
        <v>60.23</v>
      </c>
    </row>
    <row r="7869" spans="1:29" x14ac:dyDescent="0.3">
      <c r="A7869">
        <v>2018</v>
      </c>
      <c r="B7869">
        <v>4</v>
      </c>
      <c r="C7869" s="1">
        <v>43206</v>
      </c>
      <c r="D7869">
        <v>34200</v>
      </c>
      <c r="E7869">
        <v>415</v>
      </c>
      <c r="F7869">
        <v>1300</v>
      </c>
      <c r="G7869">
        <v>504</v>
      </c>
      <c r="H7869">
        <v>23</v>
      </c>
      <c r="I7869">
        <v>7770</v>
      </c>
      <c r="J7869">
        <v>9597</v>
      </c>
      <c r="K7869">
        <v>44212</v>
      </c>
      <c r="L7869">
        <v>134</v>
      </c>
      <c r="M7869">
        <v>494</v>
      </c>
      <c r="N7869">
        <v>2626</v>
      </c>
      <c r="O7869">
        <v>4</v>
      </c>
      <c r="P7869">
        <v>3258</v>
      </c>
      <c r="Q7869">
        <v>1896</v>
      </c>
      <c r="R7869">
        <v>1146</v>
      </c>
      <c r="S7869">
        <v>0</v>
      </c>
      <c r="T7869">
        <v>750</v>
      </c>
      <c r="U7869">
        <v>6030</v>
      </c>
      <c r="V7869">
        <v>11882</v>
      </c>
      <c r="W7869">
        <v>28375</v>
      </c>
      <c r="X7869">
        <v>40204</v>
      </c>
      <c r="Y7869">
        <v>7.0000000000000007E-2</v>
      </c>
      <c r="Z7869">
        <v>9</v>
      </c>
      <c r="AA7869">
        <v>40639</v>
      </c>
      <c r="AB7869">
        <v>1</v>
      </c>
      <c r="AC7869">
        <v>60.23</v>
      </c>
    </row>
    <row r="7870" spans="1:29" x14ac:dyDescent="0.3">
      <c r="A7870">
        <v>2018</v>
      </c>
      <c r="B7870">
        <v>4</v>
      </c>
      <c r="C7870" s="1">
        <v>43207</v>
      </c>
      <c r="D7870">
        <v>31100</v>
      </c>
      <c r="E7870">
        <v>326</v>
      </c>
      <c r="F7870">
        <v>1330</v>
      </c>
      <c r="G7870">
        <v>478</v>
      </c>
      <c r="H7870">
        <v>23</v>
      </c>
      <c r="I7870">
        <v>7250</v>
      </c>
      <c r="J7870">
        <v>9081</v>
      </c>
      <c r="K7870">
        <v>40507</v>
      </c>
      <c r="L7870">
        <v>186</v>
      </c>
      <c r="M7870">
        <v>490</v>
      </c>
      <c r="N7870">
        <v>2618</v>
      </c>
      <c r="O7870">
        <v>1</v>
      </c>
      <c r="P7870">
        <v>3294</v>
      </c>
      <c r="Q7870">
        <v>1889</v>
      </c>
      <c r="R7870">
        <v>1146</v>
      </c>
      <c r="S7870">
        <v>0</v>
      </c>
      <c r="T7870">
        <v>743</v>
      </c>
      <c r="U7870">
        <v>5540</v>
      </c>
      <c r="V7870">
        <v>10843</v>
      </c>
      <c r="W7870">
        <v>25678</v>
      </c>
      <c r="X7870">
        <v>36469</v>
      </c>
      <c r="Y7870">
        <v>0.08</v>
      </c>
      <c r="Z7870">
        <v>10</v>
      </c>
      <c r="AA7870">
        <v>36900</v>
      </c>
      <c r="AB7870">
        <v>1</v>
      </c>
      <c r="AC7870">
        <v>60.3</v>
      </c>
    </row>
    <row r="7871" spans="1:29" x14ac:dyDescent="0.3">
      <c r="A7871">
        <v>2018</v>
      </c>
      <c r="B7871">
        <v>4</v>
      </c>
      <c r="C7871" s="1">
        <v>43208</v>
      </c>
      <c r="D7871">
        <v>28000</v>
      </c>
      <c r="E7871">
        <v>298</v>
      </c>
      <c r="F7871">
        <v>1170</v>
      </c>
      <c r="G7871">
        <v>464</v>
      </c>
      <c r="H7871">
        <v>21</v>
      </c>
      <c r="I7871">
        <v>6620</v>
      </c>
      <c r="J7871">
        <v>8275</v>
      </c>
      <c r="K7871">
        <v>36573</v>
      </c>
      <c r="L7871">
        <v>249</v>
      </c>
      <c r="M7871">
        <v>798</v>
      </c>
      <c r="N7871">
        <v>997</v>
      </c>
      <c r="O7871">
        <v>5</v>
      </c>
      <c r="P7871">
        <v>2049</v>
      </c>
      <c r="Q7871">
        <v>1874</v>
      </c>
      <c r="R7871">
        <v>1146</v>
      </c>
      <c r="S7871">
        <v>0</v>
      </c>
      <c r="T7871">
        <v>728</v>
      </c>
      <c r="U7871">
        <v>5030</v>
      </c>
      <c r="V7871">
        <v>10783</v>
      </c>
      <c r="W7871">
        <v>23064</v>
      </c>
      <c r="X7871">
        <v>33796</v>
      </c>
      <c r="Y7871">
        <v>0.05</v>
      </c>
      <c r="Z7871">
        <v>8</v>
      </c>
      <c r="AA7871">
        <v>34218</v>
      </c>
      <c r="AB7871">
        <v>1</v>
      </c>
      <c r="AC7871">
        <v>60.41</v>
      </c>
    </row>
    <row r="7872" spans="1:29" x14ac:dyDescent="0.3">
      <c r="A7872">
        <v>2018</v>
      </c>
      <c r="B7872">
        <v>4</v>
      </c>
      <c r="C7872" s="1">
        <v>43209</v>
      </c>
      <c r="D7872">
        <v>25100</v>
      </c>
      <c r="E7872">
        <v>228</v>
      </c>
      <c r="F7872">
        <v>1080</v>
      </c>
      <c r="G7872">
        <v>454</v>
      </c>
      <c r="H7872">
        <v>22</v>
      </c>
      <c r="I7872">
        <v>5890</v>
      </c>
      <c r="J7872">
        <v>7446</v>
      </c>
      <c r="K7872">
        <v>32774</v>
      </c>
      <c r="L7872">
        <v>260</v>
      </c>
      <c r="M7872">
        <v>596</v>
      </c>
      <c r="N7872">
        <v>993</v>
      </c>
      <c r="O7872">
        <v>4</v>
      </c>
      <c r="P7872">
        <v>1854</v>
      </c>
      <c r="Q7872">
        <v>1872</v>
      </c>
      <c r="R7872">
        <v>1146</v>
      </c>
      <c r="S7872">
        <v>0</v>
      </c>
      <c r="T7872">
        <v>726</v>
      </c>
      <c r="U7872">
        <v>4570</v>
      </c>
      <c r="V7872">
        <v>9690</v>
      </c>
      <c r="W7872">
        <v>20555</v>
      </c>
      <c r="X7872">
        <v>30195</v>
      </c>
      <c r="Y7872">
        <v>0.05</v>
      </c>
      <c r="Z7872">
        <v>8</v>
      </c>
      <c r="AA7872">
        <v>30616</v>
      </c>
      <c r="AB7872">
        <v>1</v>
      </c>
      <c r="AC7872">
        <v>60.58</v>
      </c>
    </row>
    <row r="7873" spans="1:29" x14ac:dyDescent="0.3">
      <c r="A7873">
        <v>2018</v>
      </c>
      <c r="B7873">
        <v>4</v>
      </c>
      <c r="C7873" s="1">
        <v>43210</v>
      </c>
      <c r="D7873">
        <v>23000</v>
      </c>
      <c r="E7873">
        <v>205</v>
      </c>
      <c r="F7873">
        <v>1000</v>
      </c>
      <c r="G7873">
        <v>448</v>
      </c>
      <c r="H7873">
        <v>24</v>
      </c>
      <c r="I7873">
        <v>5500</v>
      </c>
      <c r="J7873">
        <v>6972</v>
      </c>
      <c r="K7873">
        <v>30177</v>
      </c>
      <c r="L7873">
        <v>250</v>
      </c>
      <c r="M7873">
        <v>595</v>
      </c>
      <c r="N7873">
        <v>991</v>
      </c>
      <c r="O7873">
        <v>4</v>
      </c>
      <c r="P7873">
        <v>1841</v>
      </c>
      <c r="Q7873">
        <v>1880</v>
      </c>
      <c r="R7873">
        <v>1146</v>
      </c>
      <c r="S7873">
        <v>0</v>
      </c>
      <c r="T7873">
        <v>734</v>
      </c>
      <c r="U7873">
        <v>4190</v>
      </c>
      <c r="V7873">
        <v>8844</v>
      </c>
      <c r="W7873">
        <v>18810</v>
      </c>
      <c r="X7873">
        <v>27603</v>
      </c>
      <c r="Y7873">
        <v>0.05</v>
      </c>
      <c r="Z7873">
        <v>9</v>
      </c>
      <c r="AA7873">
        <v>28028</v>
      </c>
      <c r="AB7873">
        <v>2</v>
      </c>
      <c r="AC7873">
        <v>60.81</v>
      </c>
    </row>
    <row r="7874" spans="1:29" x14ac:dyDescent="0.3">
      <c r="A7874">
        <v>2018</v>
      </c>
      <c r="B7874">
        <v>4</v>
      </c>
      <c r="C7874" s="1">
        <v>43211</v>
      </c>
      <c r="D7874">
        <v>21500</v>
      </c>
      <c r="E7874">
        <v>213</v>
      </c>
      <c r="F7874">
        <v>953</v>
      </c>
      <c r="G7874">
        <v>446</v>
      </c>
      <c r="H7874">
        <v>28</v>
      </c>
      <c r="I7874">
        <v>4970</v>
      </c>
      <c r="J7874">
        <v>6397</v>
      </c>
      <c r="K7874">
        <v>28109</v>
      </c>
      <c r="L7874">
        <v>245</v>
      </c>
      <c r="M7874">
        <v>592</v>
      </c>
      <c r="N7874">
        <v>990</v>
      </c>
      <c r="O7874">
        <v>5</v>
      </c>
      <c r="P7874">
        <v>1832</v>
      </c>
      <c r="Q7874">
        <v>1880</v>
      </c>
      <c r="R7874">
        <v>0</v>
      </c>
      <c r="S7874">
        <v>0</v>
      </c>
      <c r="T7874">
        <v>1880</v>
      </c>
      <c r="U7874">
        <v>3890</v>
      </c>
      <c r="V7874">
        <v>7233</v>
      </c>
      <c r="W7874">
        <v>17296</v>
      </c>
      <c r="X7874">
        <v>24397</v>
      </c>
      <c r="Y7874">
        <v>0.06</v>
      </c>
      <c r="Z7874">
        <v>13</v>
      </c>
      <c r="AA7874">
        <v>25488</v>
      </c>
      <c r="AB7874">
        <v>4</v>
      </c>
      <c r="AC7874">
        <v>61.1</v>
      </c>
    </row>
    <row r="7875" spans="1:29" x14ac:dyDescent="0.3">
      <c r="A7875">
        <v>2018</v>
      </c>
      <c r="B7875">
        <v>4</v>
      </c>
      <c r="C7875" s="1">
        <v>43212</v>
      </c>
      <c r="D7875">
        <v>19800</v>
      </c>
      <c r="E7875">
        <v>222</v>
      </c>
      <c r="F7875">
        <v>926</v>
      </c>
      <c r="G7875">
        <v>438</v>
      </c>
      <c r="H7875">
        <v>29</v>
      </c>
      <c r="I7875">
        <v>4650</v>
      </c>
      <c r="J7875">
        <v>6043</v>
      </c>
      <c r="K7875">
        <v>26064</v>
      </c>
      <c r="L7875">
        <v>245</v>
      </c>
      <c r="M7875">
        <v>599</v>
      </c>
      <c r="N7875">
        <v>991</v>
      </c>
      <c r="O7875">
        <v>6</v>
      </c>
      <c r="P7875">
        <v>1841</v>
      </c>
      <c r="Q7875">
        <v>1880</v>
      </c>
      <c r="R7875">
        <v>0</v>
      </c>
      <c r="S7875">
        <v>0</v>
      </c>
      <c r="T7875">
        <v>1880</v>
      </c>
      <c r="U7875">
        <v>3640</v>
      </c>
      <c r="V7875">
        <v>6620</v>
      </c>
      <c r="W7875">
        <v>15855</v>
      </c>
      <c r="X7875">
        <v>22344</v>
      </c>
      <c r="Y7875">
        <v>0.06</v>
      </c>
      <c r="Z7875">
        <v>14</v>
      </c>
      <c r="AA7875">
        <v>23434</v>
      </c>
      <c r="AB7875">
        <v>5</v>
      </c>
      <c r="AC7875">
        <v>61.43</v>
      </c>
    </row>
    <row r="7876" spans="1:29" x14ac:dyDescent="0.3">
      <c r="A7876">
        <v>2018</v>
      </c>
      <c r="B7876">
        <v>4</v>
      </c>
      <c r="C7876" s="1">
        <v>43213</v>
      </c>
      <c r="D7876">
        <v>18700</v>
      </c>
      <c r="E7876">
        <v>222</v>
      </c>
      <c r="F7876">
        <v>889</v>
      </c>
      <c r="G7876">
        <v>434</v>
      </c>
      <c r="H7876">
        <v>29</v>
      </c>
      <c r="I7876">
        <v>4270</v>
      </c>
      <c r="J7876">
        <v>5622</v>
      </c>
      <c r="K7876">
        <v>24544</v>
      </c>
      <c r="L7876">
        <v>257</v>
      </c>
      <c r="M7876">
        <v>590</v>
      </c>
      <c r="N7876">
        <v>991</v>
      </c>
      <c r="O7876">
        <v>4</v>
      </c>
      <c r="P7876">
        <v>1843</v>
      </c>
      <c r="Q7876">
        <v>1878</v>
      </c>
      <c r="R7876">
        <v>0</v>
      </c>
      <c r="S7876">
        <v>0</v>
      </c>
      <c r="T7876">
        <v>1878</v>
      </c>
      <c r="U7876">
        <v>3510</v>
      </c>
      <c r="V7876">
        <v>6068</v>
      </c>
      <c r="W7876">
        <v>14886</v>
      </c>
      <c r="X7876">
        <v>20822</v>
      </c>
      <c r="Y7876">
        <v>0.06</v>
      </c>
      <c r="Z7876">
        <v>15</v>
      </c>
      <c r="AA7876">
        <v>21912</v>
      </c>
      <c r="AB7876">
        <v>5</v>
      </c>
      <c r="AC7876">
        <v>61.79</v>
      </c>
    </row>
    <row r="7877" spans="1:29" x14ac:dyDescent="0.3">
      <c r="A7877">
        <v>2018</v>
      </c>
      <c r="B7877">
        <v>4</v>
      </c>
      <c r="C7877" s="1">
        <v>43214</v>
      </c>
      <c r="D7877">
        <v>17400</v>
      </c>
      <c r="E7877">
        <v>234</v>
      </c>
      <c r="F7877">
        <v>835</v>
      </c>
      <c r="G7877">
        <v>428</v>
      </c>
      <c r="H7877">
        <v>104</v>
      </c>
      <c r="I7877">
        <v>3930</v>
      </c>
      <c r="J7877">
        <v>5297</v>
      </c>
      <c r="K7877">
        <v>22931</v>
      </c>
      <c r="L7877">
        <v>262</v>
      </c>
      <c r="M7877">
        <v>697</v>
      </c>
      <c r="N7877">
        <v>992</v>
      </c>
      <c r="O7877">
        <v>3</v>
      </c>
      <c r="P7877">
        <v>1953</v>
      </c>
      <c r="Q7877">
        <v>1924</v>
      </c>
      <c r="R7877">
        <v>0</v>
      </c>
      <c r="S7877">
        <v>0</v>
      </c>
      <c r="T7877">
        <v>1924</v>
      </c>
      <c r="U7877">
        <v>3410</v>
      </c>
      <c r="V7877">
        <v>5503</v>
      </c>
      <c r="W7877">
        <v>13686</v>
      </c>
      <c r="X7877">
        <v>19054</v>
      </c>
      <c r="Y7877">
        <v>7.0000000000000007E-2</v>
      </c>
      <c r="Z7877">
        <v>17</v>
      </c>
      <c r="AA7877">
        <v>20170</v>
      </c>
      <c r="AB7877">
        <v>6</v>
      </c>
      <c r="AC7877">
        <v>62.19</v>
      </c>
    </row>
    <row r="7878" spans="1:29" x14ac:dyDescent="0.3">
      <c r="A7878">
        <v>2018</v>
      </c>
      <c r="B7878">
        <v>4</v>
      </c>
      <c r="C7878" s="1">
        <v>43215</v>
      </c>
      <c r="D7878">
        <v>15700</v>
      </c>
      <c r="E7878">
        <v>246</v>
      </c>
      <c r="F7878">
        <v>785</v>
      </c>
      <c r="G7878">
        <v>405</v>
      </c>
      <c r="H7878">
        <v>162</v>
      </c>
      <c r="I7878">
        <v>4320</v>
      </c>
      <c r="J7878">
        <v>5672</v>
      </c>
      <c r="K7878">
        <v>21618</v>
      </c>
      <c r="L7878">
        <v>268</v>
      </c>
      <c r="M7878">
        <v>697</v>
      </c>
      <c r="N7878">
        <v>992</v>
      </c>
      <c r="O7878">
        <v>1</v>
      </c>
      <c r="P7878">
        <v>1959</v>
      </c>
      <c r="Q7878">
        <v>1906</v>
      </c>
      <c r="R7878">
        <v>0</v>
      </c>
      <c r="S7878">
        <v>0</v>
      </c>
      <c r="T7878">
        <v>1906</v>
      </c>
      <c r="U7878">
        <v>3240</v>
      </c>
      <c r="V7878">
        <v>5715</v>
      </c>
      <c r="W7878">
        <v>12172</v>
      </c>
      <c r="X7878">
        <v>17754</v>
      </c>
      <c r="Y7878">
        <v>0.08</v>
      </c>
      <c r="Z7878">
        <v>18</v>
      </c>
      <c r="AA7878">
        <v>18859</v>
      </c>
      <c r="AB7878">
        <v>6</v>
      </c>
      <c r="AC7878">
        <v>62.61</v>
      </c>
    </row>
    <row r="7879" spans="1:29" x14ac:dyDescent="0.3">
      <c r="A7879">
        <v>2018</v>
      </c>
      <c r="B7879">
        <v>4</v>
      </c>
      <c r="C7879" s="1">
        <v>43216</v>
      </c>
      <c r="D7879">
        <v>14600</v>
      </c>
      <c r="E7879">
        <v>249</v>
      </c>
      <c r="F7879">
        <v>753</v>
      </c>
      <c r="G7879">
        <v>405</v>
      </c>
      <c r="H7879">
        <v>179</v>
      </c>
      <c r="I7879">
        <v>4480</v>
      </c>
      <c r="J7879">
        <v>5817</v>
      </c>
      <c r="K7879">
        <v>20666</v>
      </c>
      <c r="L7879">
        <v>274</v>
      </c>
      <c r="M7879">
        <v>589</v>
      </c>
      <c r="N7879">
        <v>993</v>
      </c>
      <c r="O7879">
        <v>6</v>
      </c>
      <c r="P7879">
        <v>1862</v>
      </c>
      <c r="Q7879">
        <v>1918</v>
      </c>
      <c r="R7879">
        <v>0</v>
      </c>
      <c r="S7879">
        <v>0</v>
      </c>
      <c r="T7879">
        <v>1918</v>
      </c>
      <c r="U7879">
        <v>3150</v>
      </c>
      <c r="V7879">
        <v>5857</v>
      </c>
      <c r="W7879">
        <v>11162</v>
      </c>
      <c r="X7879">
        <v>16885</v>
      </c>
      <c r="Y7879">
        <v>0.08</v>
      </c>
      <c r="Z7879">
        <v>18</v>
      </c>
      <c r="AA7879">
        <v>17998</v>
      </c>
      <c r="AB7879">
        <v>6</v>
      </c>
      <c r="AC7879">
        <v>63.04</v>
      </c>
    </row>
    <row r="7880" spans="1:29" x14ac:dyDescent="0.3">
      <c r="A7880">
        <v>2018</v>
      </c>
      <c r="B7880">
        <v>4</v>
      </c>
      <c r="C7880" s="1">
        <v>43217</v>
      </c>
      <c r="D7880">
        <v>14500</v>
      </c>
      <c r="E7880">
        <v>280</v>
      </c>
      <c r="F7880">
        <v>728</v>
      </c>
      <c r="G7880">
        <v>387</v>
      </c>
      <c r="H7880">
        <v>208</v>
      </c>
      <c r="I7880">
        <v>4250</v>
      </c>
      <c r="J7880">
        <v>5573</v>
      </c>
      <c r="K7880">
        <v>20352</v>
      </c>
      <c r="L7880">
        <v>276</v>
      </c>
      <c r="M7880">
        <v>598</v>
      </c>
      <c r="N7880">
        <v>993</v>
      </c>
      <c r="O7880">
        <v>4</v>
      </c>
      <c r="P7880">
        <v>1871</v>
      </c>
      <c r="Q7880">
        <v>1922</v>
      </c>
      <c r="R7880">
        <v>0</v>
      </c>
      <c r="S7880">
        <v>0</v>
      </c>
      <c r="T7880">
        <v>1922</v>
      </c>
      <c r="U7880">
        <v>3100</v>
      </c>
      <c r="V7880">
        <v>5552</v>
      </c>
      <c r="W7880">
        <v>11141</v>
      </c>
      <c r="X7880">
        <v>16559</v>
      </c>
      <c r="Y7880">
        <v>0.08</v>
      </c>
      <c r="Z7880">
        <v>19</v>
      </c>
      <c r="AA7880">
        <v>17674</v>
      </c>
      <c r="AB7880">
        <v>6</v>
      </c>
      <c r="AC7880">
        <v>63.46</v>
      </c>
    </row>
    <row r="7881" spans="1:29" x14ac:dyDescent="0.3">
      <c r="A7881">
        <v>2018</v>
      </c>
      <c r="B7881">
        <v>4</v>
      </c>
      <c r="C7881" s="1">
        <v>43218</v>
      </c>
      <c r="D7881">
        <v>14300</v>
      </c>
      <c r="E7881">
        <v>281</v>
      </c>
      <c r="F7881">
        <v>699</v>
      </c>
      <c r="G7881">
        <v>383</v>
      </c>
      <c r="H7881">
        <v>212</v>
      </c>
      <c r="I7881">
        <v>4120</v>
      </c>
      <c r="J7881">
        <v>5414</v>
      </c>
      <c r="K7881">
        <v>19995</v>
      </c>
      <c r="L7881">
        <v>259</v>
      </c>
      <c r="M7881">
        <v>594</v>
      </c>
      <c r="N7881">
        <v>990</v>
      </c>
      <c r="O7881">
        <v>5</v>
      </c>
      <c r="P7881">
        <v>1847</v>
      </c>
      <c r="Q7881">
        <v>1970</v>
      </c>
      <c r="R7881">
        <v>0</v>
      </c>
      <c r="S7881">
        <v>0</v>
      </c>
      <c r="T7881">
        <v>1970</v>
      </c>
      <c r="U7881">
        <v>3100</v>
      </c>
      <c r="V7881">
        <v>5386</v>
      </c>
      <c r="W7881">
        <v>10929</v>
      </c>
      <c r="X7881">
        <v>16177</v>
      </c>
      <c r="Y7881">
        <v>0.08</v>
      </c>
      <c r="Z7881">
        <v>19</v>
      </c>
      <c r="AA7881">
        <v>17320</v>
      </c>
      <c r="AB7881">
        <v>7</v>
      </c>
      <c r="AC7881">
        <v>63.87</v>
      </c>
    </row>
    <row r="7882" spans="1:29" x14ac:dyDescent="0.3">
      <c r="A7882">
        <v>2018</v>
      </c>
      <c r="B7882">
        <v>4</v>
      </c>
      <c r="C7882" s="1">
        <v>43219</v>
      </c>
      <c r="D7882">
        <v>13700</v>
      </c>
      <c r="E7882">
        <v>274</v>
      </c>
      <c r="F7882">
        <v>658</v>
      </c>
      <c r="G7882">
        <v>379</v>
      </c>
      <c r="H7882">
        <v>209</v>
      </c>
      <c r="I7882">
        <v>4250</v>
      </c>
      <c r="J7882">
        <v>5496</v>
      </c>
      <c r="K7882">
        <v>19470</v>
      </c>
      <c r="L7882">
        <v>252</v>
      </c>
      <c r="M7882">
        <v>596</v>
      </c>
      <c r="N7882">
        <v>990</v>
      </c>
      <c r="O7882">
        <v>6</v>
      </c>
      <c r="P7882">
        <v>1843</v>
      </c>
      <c r="Q7882">
        <v>1973</v>
      </c>
      <c r="R7882">
        <v>0</v>
      </c>
      <c r="S7882">
        <v>0</v>
      </c>
      <c r="T7882">
        <v>1973</v>
      </c>
      <c r="U7882">
        <v>3050</v>
      </c>
      <c r="V7882">
        <v>5421</v>
      </c>
      <c r="W7882">
        <v>10372</v>
      </c>
      <c r="X7882">
        <v>15654</v>
      </c>
      <c r="Y7882">
        <v>0.08</v>
      </c>
      <c r="Z7882">
        <v>20</v>
      </c>
      <c r="AA7882">
        <v>16799</v>
      </c>
      <c r="AB7882">
        <v>7</v>
      </c>
      <c r="AC7882">
        <v>64.28</v>
      </c>
    </row>
    <row r="7883" spans="1:29" x14ac:dyDescent="0.3">
      <c r="A7883">
        <v>2018</v>
      </c>
      <c r="B7883">
        <v>4</v>
      </c>
      <c r="C7883" s="1">
        <v>43220</v>
      </c>
      <c r="D7883">
        <v>13300</v>
      </c>
      <c r="E7883">
        <v>294</v>
      </c>
      <c r="F7883">
        <v>621</v>
      </c>
      <c r="G7883">
        <v>397</v>
      </c>
      <c r="H7883">
        <v>204</v>
      </c>
      <c r="I7883">
        <v>4390</v>
      </c>
      <c r="J7883">
        <v>5612</v>
      </c>
      <c r="K7883">
        <v>19206</v>
      </c>
      <c r="L7883">
        <v>250</v>
      </c>
      <c r="M7883">
        <v>494</v>
      </c>
      <c r="N7883">
        <v>987</v>
      </c>
      <c r="O7883">
        <v>5</v>
      </c>
      <c r="P7883">
        <v>1735</v>
      </c>
      <c r="Q7883">
        <v>1972</v>
      </c>
      <c r="R7883">
        <v>0</v>
      </c>
      <c r="S7883">
        <v>0</v>
      </c>
      <c r="T7883">
        <v>1972</v>
      </c>
      <c r="U7883">
        <v>2950</v>
      </c>
      <c r="V7883">
        <v>5544</v>
      </c>
      <c r="W7883">
        <v>10092</v>
      </c>
      <c r="X7883">
        <v>15498</v>
      </c>
      <c r="Y7883">
        <v>0.08</v>
      </c>
      <c r="Z7883">
        <v>19</v>
      </c>
      <c r="AA7883">
        <v>16642</v>
      </c>
      <c r="AB7883">
        <v>7</v>
      </c>
      <c r="AC7883">
        <v>64.67</v>
      </c>
    </row>
    <row r="7884" spans="1:29" x14ac:dyDescent="0.3">
      <c r="A7884">
        <v>2018</v>
      </c>
      <c r="B7884">
        <v>5</v>
      </c>
      <c r="C7884" s="1">
        <v>43221</v>
      </c>
      <c r="D7884">
        <v>12400</v>
      </c>
      <c r="E7884">
        <v>313</v>
      </c>
      <c r="F7884">
        <v>604</v>
      </c>
      <c r="G7884">
        <v>441</v>
      </c>
      <c r="H7884">
        <v>182</v>
      </c>
      <c r="I7884">
        <v>4580</v>
      </c>
      <c r="J7884">
        <v>5807</v>
      </c>
      <c r="K7884">
        <v>18520</v>
      </c>
      <c r="L7884">
        <v>228</v>
      </c>
      <c r="M7884">
        <v>1171</v>
      </c>
      <c r="N7884">
        <v>987</v>
      </c>
      <c r="O7884">
        <v>6</v>
      </c>
      <c r="P7884">
        <v>2392</v>
      </c>
      <c r="Q7884">
        <v>1975</v>
      </c>
      <c r="R7884">
        <v>0</v>
      </c>
      <c r="S7884">
        <v>0</v>
      </c>
      <c r="T7884">
        <v>1975</v>
      </c>
      <c r="U7884">
        <v>2870</v>
      </c>
      <c r="V7884">
        <v>5001</v>
      </c>
      <c r="W7884">
        <v>9290</v>
      </c>
      <c r="X7884">
        <v>14153</v>
      </c>
      <c r="Y7884">
        <v>0.12</v>
      </c>
      <c r="Z7884">
        <v>24</v>
      </c>
      <c r="AA7884">
        <v>15298</v>
      </c>
      <c r="AB7884">
        <v>7</v>
      </c>
      <c r="AC7884">
        <v>65.099999999999994</v>
      </c>
    </row>
    <row r="7885" spans="1:29" x14ac:dyDescent="0.3">
      <c r="A7885">
        <v>2018</v>
      </c>
      <c r="B7885">
        <v>5</v>
      </c>
      <c r="C7885" s="1">
        <v>43222</v>
      </c>
      <c r="D7885">
        <v>11800</v>
      </c>
      <c r="E7885">
        <v>318</v>
      </c>
      <c r="F7885">
        <v>597</v>
      </c>
      <c r="G7885">
        <v>530</v>
      </c>
      <c r="H7885">
        <v>181</v>
      </c>
      <c r="I7885">
        <v>5100</v>
      </c>
      <c r="J7885">
        <v>6408</v>
      </c>
      <c r="K7885">
        <v>18526</v>
      </c>
      <c r="L7885">
        <v>232</v>
      </c>
      <c r="M7885">
        <v>491</v>
      </c>
      <c r="N7885">
        <v>990</v>
      </c>
      <c r="O7885">
        <v>16</v>
      </c>
      <c r="P7885">
        <v>1729</v>
      </c>
      <c r="Q7885">
        <v>1966</v>
      </c>
      <c r="R7885">
        <v>0</v>
      </c>
      <c r="S7885">
        <v>0</v>
      </c>
      <c r="T7885">
        <v>1966</v>
      </c>
      <c r="U7885">
        <v>2780</v>
      </c>
      <c r="V7885">
        <v>6181</v>
      </c>
      <c r="W7885">
        <v>8788</v>
      </c>
      <c r="X7885">
        <v>14831</v>
      </c>
      <c r="Y7885">
        <v>0.08</v>
      </c>
      <c r="Z7885">
        <v>20</v>
      </c>
      <c r="AA7885">
        <v>15971</v>
      </c>
      <c r="AB7885">
        <v>7</v>
      </c>
      <c r="AC7885">
        <v>65.48</v>
      </c>
    </row>
    <row r="7886" spans="1:29" x14ac:dyDescent="0.3">
      <c r="A7886">
        <v>2018</v>
      </c>
      <c r="B7886">
        <v>5</v>
      </c>
      <c r="C7886" s="1">
        <v>43223</v>
      </c>
      <c r="D7886">
        <v>11700</v>
      </c>
      <c r="E7886">
        <v>325</v>
      </c>
      <c r="F7886">
        <v>551</v>
      </c>
      <c r="G7886">
        <v>501</v>
      </c>
      <c r="H7886">
        <v>185</v>
      </c>
      <c r="I7886">
        <v>5530</v>
      </c>
      <c r="J7886">
        <v>6767</v>
      </c>
      <c r="K7886">
        <v>18792</v>
      </c>
      <c r="L7886">
        <v>212</v>
      </c>
      <c r="M7886">
        <v>496</v>
      </c>
      <c r="N7886">
        <v>991</v>
      </c>
      <c r="O7886">
        <v>20</v>
      </c>
      <c r="P7886">
        <v>1718</v>
      </c>
      <c r="Q7886">
        <v>2008</v>
      </c>
      <c r="R7886">
        <v>0</v>
      </c>
      <c r="S7886">
        <v>0</v>
      </c>
      <c r="T7886">
        <v>2008</v>
      </c>
      <c r="U7886">
        <v>2660</v>
      </c>
      <c r="V7886">
        <v>6404</v>
      </c>
      <c r="W7886">
        <v>8803</v>
      </c>
      <c r="X7886">
        <v>15066</v>
      </c>
      <c r="Y7886">
        <v>0.08</v>
      </c>
      <c r="Z7886">
        <v>20</v>
      </c>
      <c r="AA7886">
        <v>16231</v>
      </c>
      <c r="AB7886">
        <v>7</v>
      </c>
      <c r="AC7886">
        <v>65.83</v>
      </c>
    </row>
    <row r="7887" spans="1:29" x14ac:dyDescent="0.3">
      <c r="A7887">
        <v>2018</v>
      </c>
      <c r="B7887">
        <v>5</v>
      </c>
      <c r="C7887" s="1">
        <v>43224</v>
      </c>
      <c r="D7887">
        <v>11400</v>
      </c>
      <c r="E7887">
        <v>332</v>
      </c>
      <c r="F7887">
        <v>515</v>
      </c>
      <c r="G7887">
        <v>702</v>
      </c>
      <c r="H7887">
        <v>201</v>
      </c>
      <c r="I7887">
        <v>5990</v>
      </c>
      <c r="J7887">
        <v>7408</v>
      </c>
      <c r="K7887">
        <v>19140</v>
      </c>
      <c r="L7887">
        <v>211</v>
      </c>
      <c r="M7887">
        <v>490</v>
      </c>
      <c r="N7887">
        <v>991</v>
      </c>
      <c r="O7887">
        <v>25</v>
      </c>
      <c r="P7887">
        <v>1717</v>
      </c>
      <c r="Q7887">
        <v>2049</v>
      </c>
      <c r="R7887">
        <v>0</v>
      </c>
      <c r="S7887">
        <v>0</v>
      </c>
      <c r="T7887">
        <v>2049</v>
      </c>
      <c r="U7887">
        <v>2520</v>
      </c>
      <c r="V7887">
        <v>6879</v>
      </c>
      <c r="W7887">
        <v>8638</v>
      </c>
      <c r="X7887">
        <v>15374</v>
      </c>
      <c r="Y7887">
        <v>7.0000000000000007E-2</v>
      </c>
      <c r="Z7887">
        <v>20</v>
      </c>
      <c r="AA7887">
        <v>16562</v>
      </c>
      <c r="AB7887">
        <v>7</v>
      </c>
      <c r="AC7887">
        <v>66.14</v>
      </c>
    </row>
    <row r="7888" spans="1:29" x14ac:dyDescent="0.3">
      <c r="A7888">
        <v>2018</v>
      </c>
      <c r="B7888">
        <v>5</v>
      </c>
      <c r="C7888" s="1">
        <v>43225</v>
      </c>
      <c r="D7888">
        <v>10600</v>
      </c>
      <c r="E7888">
        <v>365</v>
      </c>
      <c r="F7888">
        <v>490</v>
      </c>
      <c r="G7888">
        <v>1000</v>
      </c>
      <c r="H7888">
        <v>219</v>
      </c>
      <c r="I7888">
        <v>6070</v>
      </c>
      <c r="J7888">
        <v>7779</v>
      </c>
      <c r="K7888">
        <v>18745</v>
      </c>
      <c r="L7888">
        <v>211</v>
      </c>
      <c r="M7888">
        <v>495</v>
      </c>
      <c r="N7888">
        <v>992</v>
      </c>
      <c r="O7888">
        <v>24</v>
      </c>
      <c r="P7888">
        <v>1721</v>
      </c>
      <c r="Q7888">
        <v>2047</v>
      </c>
      <c r="R7888">
        <v>0</v>
      </c>
      <c r="S7888">
        <v>0</v>
      </c>
      <c r="T7888">
        <v>2047</v>
      </c>
      <c r="U7888">
        <v>2370</v>
      </c>
      <c r="V7888">
        <v>7098</v>
      </c>
      <c r="W7888">
        <v>8022</v>
      </c>
      <c r="X7888">
        <v>14977</v>
      </c>
      <c r="Y7888">
        <v>0.08</v>
      </c>
      <c r="Z7888">
        <v>20</v>
      </c>
      <c r="AA7888">
        <v>16164</v>
      </c>
      <c r="AB7888">
        <v>7</v>
      </c>
      <c r="AC7888">
        <v>66.45</v>
      </c>
    </row>
    <row r="7889" spans="1:29" x14ac:dyDescent="0.3">
      <c r="A7889">
        <v>2018</v>
      </c>
      <c r="B7889">
        <v>5</v>
      </c>
      <c r="C7889" s="1">
        <v>43226</v>
      </c>
      <c r="D7889">
        <v>10300</v>
      </c>
      <c r="E7889">
        <v>382</v>
      </c>
      <c r="F7889">
        <v>460</v>
      </c>
      <c r="G7889">
        <v>1033</v>
      </c>
      <c r="H7889">
        <v>221</v>
      </c>
      <c r="I7889">
        <v>6150</v>
      </c>
      <c r="J7889">
        <v>7864</v>
      </c>
      <c r="K7889">
        <v>18545</v>
      </c>
      <c r="L7889">
        <v>228</v>
      </c>
      <c r="M7889">
        <v>497</v>
      </c>
      <c r="N7889">
        <v>993</v>
      </c>
      <c r="O7889">
        <v>30</v>
      </c>
      <c r="P7889">
        <v>1748</v>
      </c>
      <c r="Q7889">
        <v>2074</v>
      </c>
      <c r="R7889">
        <v>0</v>
      </c>
      <c r="S7889">
        <v>0</v>
      </c>
      <c r="T7889">
        <v>2074</v>
      </c>
      <c r="U7889">
        <v>2270</v>
      </c>
      <c r="V7889">
        <v>7037</v>
      </c>
      <c r="W7889">
        <v>7831</v>
      </c>
      <c r="X7889">
        <v>14723</v>
      </c>
      <c r="Y7889">
        <v>0.08</v>
      </c>
      <c r="Z7889">
        <v>21</v>
      </c>
      <c r="AA7889">
        <v>15926</v>
      </c>
      <c r="AB7889">
        <v>8</v>
      </c>
      <c r="AC7889">
        <v>66.760000000000005</v>
      </c>
    </row>
    <row r="7890" spans="1:29" x14ac:dyDescent="0.3">
      <c r="A7890">
        <v>2018</v>
      </c>
      <c r="B7890">
        <v>5</v>
      </c>
      <c r="C7890" s="1">
        <v>43227</v>
      </c>
      <c r="D7890">
        <v>10300</v>
      </c>
      <c r="E7890">
        <v>428</v>
      </c>
      <c r="F7890">
        <v>419</v>
      </c>
      <c r="G7890">
        <v>1048</v>
      </c>
      <c r="H7890">
        <v>215</v>
      </c>
      <c r="I7890">
        <v>6490</v>
      </c>
      <c r="J7890">
        <v>8172</v>
      </c>
      <c r="K7890">
        <v>18900</v>
      </c>
      <c r="L7890">
        <v>228</v>
      </c>
      <c r="M7890">
        <v>690</v>
      </c>
      <c r="N7890">
        <v>1853</v>
      </c>
      <c r="O7890">
        <v>31</v>
      </c>
      <c r="P7890">
        <v>2802</v>
      </c>
      <c r="Q7890">
        <v>2132</v>
      </c>
      <c r="R7890">
        <v>0</v>
      </c>
      <c r="S7890">
        <v>0</v>
      </c>
      <c r="T7890">
        <v>2132</v>
      </c>
      <c r="U7890">
        <v>2240</v>
      </c>
      <c r="V7890">
        <v>6224</v>
      </c>
      <c r="W7890">
        <v>7891</v>
      </c>
      <c r="X7890">
        <v>13965</v>
      </c>
      <c r="Y7890">
        <v>0.13</v>
      </c>
      <c r="Z7890">
        <v>26</v>
      </c>
      <c r="AA7890">
        <v>15202</v>
      </c>
      <c r="AB7890">
        <v>8</v>
      </c>
      <c r="AC7890">
        <v>67.09</v>
      </c>
    </row>
    <row r="7891" spans="1:29" x14ac:dyDescent="0.3">
      <c r="A7891">
        <v>2018</v>
      </c>
      <c r="B7891">
        <v>5</v>
      </c>
      <c r="C7891" s="1">
        <v>43228</v>
      </c>
      <c r="D7891">
        <v>9820</v>
      </c>
      <c r="E7891">
        <v>448</v>
      </c>
      <c r="F7891">
        <v>393</v>
      </c>
      <c r="G7891">
        <v>1046</v>
      </c>
      <c r="H7891">
        <v>206</v>
      </c>
      <c r="I7891">
        <v>6750</v>
      </c>
      <c r="J7891">
        <v>8395</v>
      </c>
      <c r="K7891">
        <v>18663</v>
      </c>
      <c r="L7891">
        <v>228</v>
      </c>
      <c r="M7891">
        <v>590</v>
      </c>
      <c r="N7891">
        <v>1867</v>
      </c>
      <c r="O7891">
        <v>43</v>
      </c>
      <c r="P7891">
        <v>2728</v>
      </c>
      <c r="Q7891">
        <v>2112</v>
      </c>
      <c r="R7891">
        <v>0</v>
      </c>
      <c r="S7891">
        <v>0</v>
      </c>
      <c r="T7891">
        <v>2112</v>
      </c>
      <c r="U7891">
        <v>2190</v>
      </c>
      <c r="V7891">
        <v>6484</v>
      </c>
      <c r="W7891">
        <v>7487</v>
      </c>
      <c r="X7891">
        <v>13823</v>
      </c>
      <c r="Y7891">
        <v>0.13</v>
      </c>
      <c r="Z7891">
        <v>26</v>
      </c>
      <c r="AA7891">
        <v>15048</v>
      </c>
      <c r="AB7891">
        <v>8</v>
      </c>
      <c r="AC7891">
        <v>67.400000000000006</v>
      </c>
    </row>
    <row r="7892" spans="1:29" x14ac:dyDescent="0.3">
      <c r="A7892">
        <v>2018</v>
      </c>
      <c r="B7892">
        <v>5</v>
      </c>
      <c r="C7892" s="1">
        <v>43229</v>
      </c>
      <c r="D7892">
        <v>9590</v>
      </c>
      <c r="E7892">
        <v>455</v>
      </c>
      <c r="F7892">
        <v>379</v>
      </c>
      <c r="G7892">
        <v>1048</v>
      </c>
      <c r="H7892">
        <v>206</v>
      </c>
      <c r="I7892">
        <v>7030</v>
      </c>
      <c r="J7892">
        <v>8663</v>
      </c>
      <c r="K7892">
        <v>18708</v>
      </c>
      <c r="L7892">
        <v>243</v>
      </c>
      <c r="M7892">
        <v>493</v>
      </c>
      <c r="N7892">
        <v>1818</v>
      </c>
      <c r="O7892">
        <v>68</v>
      </c>
      <c r="P7892">
        <v>2622</v>
      </c>
      <c r="Q7892">
        <v>2152</v>
      </c>
      <c r="R7892">
        <v>0</v>
      </c>
      <c r="S7892">
        <v>0</v>
      </c>
      <c r="T7892">
        <v>2152</v>
      </c>
      <c r="U7892">
        <v>2240</v>
      </c>
      <c r="V7892">
        <v>6883</v>
      </c>
      <c r="W7892">
        <v>7202</v>
      </c>
      <c r="X7892">
        <v>13934</v>
      </c>
      <c r="Y7892">
        <v>0.12</v>
      </c>
      <c r="Z7892">
        <v>26</v>
      </c>
      <c r="AA7892">
        <v>15182</v>
      </c>
      <c r="AB7892">
        <v>8</v>
      </c>
      <c r="AC7892">
        <v>67.69</v>
      </c>
    </row>
    <row r="7893" spans="1:29" x14ac:dyDescent="0.3">
      <c r="A7893">
        <v>2018</v>
      </c>
      <c r="B7893">
        <v>5</v>
      </c>
      <c r="C7893" s="1">
        <v>43230</v>
      </c>
      <c r="D7893">
        <v>10300</v>
      </c>
      <c r="E7893">
        <v>446</v>
      </c>
      <c r="F7893">
        <v>361</v>
      </c>
      <c r="G7893">
        <v>1043</v>
      </c>
      <c r="H7893">
        <v>205</v>
      </c>
      <c r="I7893">
        <v>6990</v>
      </c>
      <c r="J7893">
        <v>8599</v>
      </c>
      <c r="K7893">
        <v>19345</v>
      </c>
      <c r="L7893">
        <v>215</v>
      </c>
      <c r="M7893">
        <v>495</v>
      </c>
      <c r="N7893">
        <v>1815</v>
      </c>
      <c r="O7893">
        <v>69</v>
      </c>
      <c r="P7893">
        <v>2593</v>
      </c>
      <c r="Q7893">
        <v>2161</v>
      </c>
      <c r="R7893">
        <v>0</v>
      </c>
      <c r="S7893">
        <v>0</v>
      </c>
      <c r="T7893">
        <v>2161</v>
      </c>
      <c r="U7893">
        <v>2440</v>
      </c>
      <c r="V7893">
        <v>7041</v>
      </c>
      <c r="W7893">
        <v>7701</v>
      </c>
      <c r="X7893">
        <v>14591</v>
      </c>
      <c r="Y7893">
        <v>0.12</v>
      </c>
      <c r="Z7893">
        <v>25</v>
      </c>
      <c r="AA7893">
        <v>15844</v>
      </c>
      <c r="AB7893">
        <v>8</v>
      </c>
      <c r="AC7893">
        <v>67.930000000000007</v>
      </c>
    </row>
    <row r="7894" spans="1:29" x14ac:dyDescent="0.3">
      <c r="A7894">
        <v>2018</v>
      </c>
      <c r="B7894">
        <v>5</v>
      </c>
      <c r="C7894" s="1">
        <v>43231</v>
      </c>
      <c r="D7894">
        <v>11500</v>
      </c>
      <c r="E7894">
        <v>435</v>
      </c>
      <c r="F7894">
        <v>343</v>
      </c>
      <c r="G7894">
        <v>1039</v>
      </c>
      <c r="H7894">
        <v>210</v>
      </c>
      <c r="I7894">
        <v>6100</v>
      </c>
      <c r="J7894">
        <v>7692</v>
      </c>
      <c r="K7894">
        <v>19627</v>
      </c>
      <c r="L7894">
        <v>228</v>
      </c>
      <c r="M7894">
        <v>694</v>
      </c>
      <c r="N7894">
        <v>1818</v>
      </c>
      <c r="O7894">
        <v>81</v>
      </c>
      <c r="P7894">
        <v>2820</v>
      </c>
      <c r="Q7894">
        <v>2209</v>
      </c>
      <c r="R7894">
        <v>0</v>
      </c>
      <c r="S7894">
        <v>0</v>
      </c>
      <c r="T7894">
        <v>2209</v>
      </c>
      <c r="U7894">
        <v>2620</v>
      </c>
      <c r="V7894">
        <v>6057</v>
      </c>
      <c r="W7894">
        <v>8697</v>
      </c>
      <c r="X7894">
        <v>14599</v>
      </c>
      <c r="Y7894">
        <v>0.13</v>
      </c>
      <c r="Z7894">
        <v>26</v>
      </c>
      <c r="AA7894">
        <v>15880</v>
      </c>
      <c r="AB7894">
        <v>8</v>
      </c>
      <c r="AC7894">
        <v>68.17</v>
      </c>
    </row>
    <row r="7895" spans="1:29" x14ac:dyDescent="0.3">
      <c r="A7895">
        <v>2018</v>
      </c>
      <c r="B7895">
        <v>5</v>
      </c>
      <c r="C7895" s="1">
        <v>43232</v>
      </c>
      <c r="D7895">
        <v>10700</v>
      </c>
      <c r="E7895">
        <v>448</v>
      </c>
      <c r="F7895">
        <v>329</v>
      </c>
      <c r="G7895">
        <v>1032</v>
      </c>
      <c r="H7895">
        <v>215</v>
      </c>
      <c r="I7895">
        <v>5460</v>
      </c>
      <c r="J7895">
        <v>7036</v>
      </c>
      <c r="K7895">
        <v>18184</v>
      </c>
      <c r="L7895">
        <v>245</v>
      </c>
      <c r="M7895">
        <v>997</v>
      </c>
      <c r="N7895">
        <v>2617</v>
      </c>
      <c r="O7895">
        <v>80</v>
      </c>
      <c r="P7895">
        <v>3938</v>
      </c>
      <c r="Q7895">
        <v>2265</v>
      </c>
      <c r="R7895">
        <v>0</v>
      </c>
      <c r="S7895">
        <v>0</v>
      </c>
      <c r="T7895">
        <v>2265</v>
      </c>
      <c r="U7895">
        <v>2640</v>
      </c>
      <c r="V7895">
        <v>4266</v>
      </c>
      <c r="W7895">
        <v>7874</v>
      </c>
      <c r="X7895">
        <v>11981</v>
      </c>
      <c r="Y7895">
        <v>0.2</v>
      </c>
      <c r="Z7895">
        <v>34</v>
      </c>
      <c r="AA7895">
        <v>14296</v>
      </c>
      <c r="AB7895">
        <v>16</v>
      </c>
      <c r="AC7895">
        <v>68.510000000000005</v>
      </c>
    </row>
    <row r="7896" spans="1:29" x14ac:dyDescent="0.3">
      <c r="A7896">
        <v>2018</v>
      </c>
      <c r="B7896">
        <v>5</v>
      </c>
      <c r="C7896" s="1">
        <v>43233</v>
      </c>
      <c r="D7896">
        <v>9750</v>
      </c>
      <c r="E7896">
        <v>407</v>
      </c>
      <c r="F7896">
        <v>315</v>
      </c>
      <c r="G7896">
        <v>1040</v>
      </c>
      <c r="H7896">
        <v>217</v>
      </c>
      <c r="I7896">
        <v>5440</v>
      </c>
      <c r="J7896">
        <v>7012</v>
      </c>
      <c r="K7896">
        <v>17169</v>
      </c>
      <c r="L7896">
        <v>245</v>
      </c>
      <c r="M7896">
        <v>990</v>
      </c>
      <c r="N7896">
        <v>2637</v>
      </c>
      <c r="O7896">
        <v>80</v>
      </c>
      <c r="P7896">
        <v>3952</v>
      </c>
      <c r="Q7896">
        <v>2270</v>
      </c>
      <c r="R7896">
        <v>0</v>
      </c>
      <c r="S7896">
        <v>0</v>
      </c>
      <c r="T7896">
        <v>2270</v>
      </c>
      <c r="U7896">
        <v>2520</v>
      </c>
      <c r="V7896">
        <v>4105</v>
      </c>
      <c r="W7896">
        <v>7001</v>
      </c>
      <c r="X7896">
        <v>10948</v>
      </c>
      <c r="Y7896">
        <v>0.21</v>
      </c>
      <c r="Z7896">
        <v>36</v>
      </c>
      <c r="AA7896">
        <v>13292</v>
      </c>
      <c r="AB7896">
        <v>18</v>
      </c>
      <c r="AC7896">
        <v>68.900000000000006</v>
      </c>
    </row>
    <row r="7897" spans="1:29" x14ac:dyDescent="0.3">
      <c r="A7897">
        <v>2018</v>
      </c>
      <c r="B7897">
        <v>5</v>
      </c>
      <c r="C7897" s="1">
        <v>43234</v>
      </c>
      <c r="D7897">
        <v>8880</v>
      </c>
      <c r="E7897">
        <v>404</v>
      </c>
      <c r="F7897">
        <v>304</v>
      </c>
      <c r="G7897">
        <v>1038</v>
      </c>
      <c r="H7897">
        <v>212</v>
      </c>
      <c r="I7897">
        <v>5310</v>
      </c>
      <c r="J7897">
        <v>6864</v>
      </c>
      <c r="K7897">
        <v>16148</v>
      </c>
      <c r="L7897">
        <v>245</v>
      </c>
      <c r="M7897">
        <v>1092</v>
      </c>
      <c r="N7897">
        <v>1863</v>
      </c>
      <c r="O7897">
        <v>77</v>
      </c>
      <c r="P7897">
        <v>3276</v>
      </c>
      <c r="Q7897">
        <v>2307</v>
      </c>
      <c r="R7897">
        <v>0</v>
      </c>
      <c r="S7897">
        <v>0</v>
      </c>
      <c r="T7897">
        <v>2307</v>
      </c>
      <c r="U7897">
        <v>2400</v>
      </c>
      <c r="V7897">
        <v>4488</v>
      </c>
      <c r="W7897">
        <v>6238</v>
      </c>
      <c r="X7897">
        <v>10565</v>
      </c>
      <c r="Y7897">
        <v>0.18</v>
      </c>
      <c r="Z7897">
        <v>35</v>
      </c>
      <c r="AA7897">
        <v>12351</v>
      </c>
      <c r="AB7897">
        <v>14</v>
      </c>
      <c r="AC7897">
        <v>69.28</v>
      </c>
    </row>
    <row r="7898" spans="1:29" x14ac:dyDescent="0.3">
      <c r="A7898">
        <v>2018</v>
      </c>
      <c r="B7898">
        <v>5</v>
      </c>
      <c r="C7898" s="1">
        <v>43235</v>
      </c>
      <c r="D7898">
        <v>8230</v>
      </c>
      <c r="E7898">
        <v>392</v>
      </c>
      <c r="F7898">
        <v>285</v>
      </c>
      <c r="G7898">
        <v>890</v>
      </c>
      <c r="H7898">
        <v>205</v>
      </c>
      <c r="I7898">
        <v>5140</v>
      </c>
      <c r="J7898">
        <v>6520</v>
      </c>
      <c r="K7898">
        <v>15143</v>
      </c>
      <c r="L7898">
        <v>246</v>
      </c>
      <c r="M7898">
        <v>1189</v>
      </c>
      <c r="N7898">
        <v>1870</v>
      </c>
      <c r="O7898">
        <v>88</v>
      </c>
      <c r="P7898">
        <v>3394</v>
      </c>
      <c r="Q7898">
        <v>2306</v>
      </c>
      <c r="R7898">
        <v>0</v>
      </c>
      <c r="S7898">
        <v>0</v>
      </c>
      <c r="T7898">
        <v>2306</v>
      </c>
      <c r="U7898">
        <v>2310</v>
      </c>
      <c r="V7898">
        <v>3938</v>
      </c>
      <c r="W7898">
        <v>5667</v>
      </c>
      <c r="X7898">
        <v>9443</v>
      </c>
      <c r="Y7898">
        <v>0.2</v>
      </c>
      <c r="Z7898">
        <v>38</v>
      </c>
      <c r="AA7898">
        <v>11456</v>
      </c>
      <c r="AB7898">
        <v>18</v>
      </c>
      <c r="AC7898">
        <v>69.72</v>
      </c>
    </row>
    <row r="7899" spans="1:29" x14ac:dyDescent="0.3">
      <c r="A7899">
        <v>2018</v>
      </c>
      <c r="B7899">
        <v>5</v>
      </c>
      <c r="C7899" s="1">
        <v>43236</v>
      </c>
      <c r="D7899">
        <v>8170</v>
      </c>
      <c r="E7899">
        <v>400</v>
      </c>
      <c r="F7899">
        <v>274</v>
      </c>
      <c r="G7899">
        <v>712</v>
      </c>
      <c r="H7899">
        <v>217</v>
      </c>
      <c r="I7899">
        <v>5050</v>
      </c>
      <c r="J7899">
        <v>6253</v>
      </c>
      <c r="K7899">
        <v>14822</v>
      </c>
      <c r="L7899">
        <v>210</v>
      </c>
      <c r="M7899">
        <v>1200</v>
      </c>
      <c r="N7899">
        <v>956</v>
      </c>
      <c r="O7899">
        <v>88</v>
      </c>
      <c r="P7899">
        <v>2454</v>
      </c>
      <c r="Q7899">
        <v>2350</v>
      </c>
      <c r="R7899">
        <v>0</v>
      </c>
      <c r="S7899">
        <v>0</v>
      </c>
      <c r="T7899">
        <v>2350</v>
      </c>
      <c r="U7899">
        <v>2260</v>
      </c>
      <c r="V7899">
        <v>4531</v>
      </c>
      <c r="W7899">
        <v>5652</v>
      </c>
      <c r="X7899">
        <v>10018</v>
      </c>
      <c r="Y7899">
        <v>0.14000000000000001</v>
      </c>
      <c r="Z7899">
        <v>32</v>
      </c>
      <c r="AA7899">
        <v>11381</v>
      </c>
      <c r="AB7899">
        <v>12</v>
      </c>
      <c r="AC7899">
        <v>70.099999999999994</v>
      </c>
    </row>
    <row r="7900" spans="1:29" x14ac:dyDescent="0.3">
      <c r="A7900">
        <v>2018</v>
      </c>
      <c r="B7900">
        <v>5</v>
      </c>
      <c r="C7900" s="1">
        <v>43237</v>
      </c>
      <c r="D7900">
        <v>8030</v>
      </c>
      <c r="E7900">
        <v>418</v>
      </c>
      <c r="F7900">
        <v>281</v>
      </c>
      <c r="G7900">
        <v>552</v>
      </c>
      <c r="H7900">
        <v>218</v>
      </c>
      <c r="I7900">
        <v>5130</v>
      </c>
      <c r="J7900">
        <v>6181</v>
      </c>
      <c r="K7900">
        <v>14629</v>
      </c>
      <c r="L7900">
        <v>223</v>
      </c>
      <c r="M7900">
        <v>1198</v>
      </c>
      <c r="N7900">
        <v>956</v>
      </c>
      <c r="O7900">
        <v>100</v>
      </c>
      <c r="P7900">
        <v>2477</v>
      </c>
      <c r="Q7900">
        <v>2398</v>
      </c>
      <c r="R7900">
        <v>0</v>
      </c>
      <c r="S7900">
        <v>0</v>
      </c>
      <c r="T7900">
        <v>2398</v>
      </c>
      <c r="U7900">
        <v>2300</v>
      </c>
      <c r="V7900">
        <v>4445</v>
      </c>
      <c r="W7900">
        <v>5476</v>
      </c>
      <c r="X7900">
        <v>9753</v>
      </c>
      <c r="Y7900">
        <v>0.14000000000000001</v>
      </c>
      <c r="Z7900">
        <v>33</v>
      </c>
      <c r="AA7900">
        <v>11144</v>
      </c>
      <c r="AB7900">
        <v>12</v>
      </c>
      <c r="AC7900">
        <v>70.47</v>
      </c>
    </row>
    <row r="7901" spans="1:29" x14ac:dyDescent="0.3">
      <c r="A7901">
        <v>2018</v>
      </c>
      <c r="B7901">
        <v>5</v>
      </c>
      <c r="C7901" s="1">
        <v>43238</v>
      </c>
      <c r="D7901">
        <v>8050</v>
      </c>
      <c r="E7901">
        <v>443</v>
      </c>
      <c r="F7901">
        <v>270</v>
      </c>
      <c r="G7901">
        <v>788</v>
      </c>
      <c r="H7901">
        <v>220</v>
      </c>
      <c r="I7901">
        <v>5190</v>
      </c>
      <c r="J7901">
        <v>6468</v>
      </c>
      <c r="K7901">
        <v>14961</v>
      </c>
      <c r="L7901">
        <v>246</v>
      </c>
      <c r="M7901">
        <v>1196</v>
      </c>
      <c r="N7901">
        <v>957</v>
      </c>
      <c r="O7901">
        <v>100</v>
      </c>
      <c r="P7901">
        <v>2499</v>
      </c>
      <c r="Q7901">
        <v>2388</v>
      </c>
      <c r="R7901">
        <v>0</v>
      </c>
      <c r="S7901">
        <v>0</v>
      </c>
      <c r="T7901">
        <v>2388</v>
      </c>
      <c r="U7901">
        <v>2340</v>
      </c>
      <c r="V7901">
        <v>4757</v>
      </c>
      <c r="W7901">
        <v>5484</v>
      </c>
      <c r="X7901">
        <v>10073</v>
      </c>
      <c r="Y7901">
        <v>0.14000000000000001</v>
      </c>
      <c r="Z7901">
        <v>33</v>
      </c>
      <c r="AA7901">
        <v>11458</v>
      </c>
      <c r="AB7901">
        <v>12</v>
      </c>
      <c r="AC7901">
        <v>70.8</v>
      </c>
    </row>
    <row r="7902" spans="1:29" x14ac:dyDescent="0.3">
      <c r="A7902">
        <v>2018</v>
      </c>
      <c r="B7902">
        <v>5</v>
      </c>
      <c r="C7902" s="1">
        <v>43239</v>
      </c>
      <c r="D7902">
        <v>8350</v>
      </c>
      <c r="E7902">
        <v>451</v>
      </c>
      <c r="F7902">
        <v>268</v>
      </c>
      <c r="G7902">
        <v>818</v>
      </c>
      <c r="H7902">
        <v>221</v>
      </c>
      <c r="I7902">
        <v>5150</v>
      </c>
      <c r="J7902">
        <v>6457</v>
      </c>
      <c r="K7902">
        <v>15258</v>
      </c>
      <c r="L7902">
        <v>245</v>
      </c>
      <c r="M7902">
        <v>1195</v>
      </c>
      <c r="N7902">
        <v>2611</v>
      </c>
      <c r="O7902">
        <v>101</v>
      </c>
      <c r="P7902">
        <v>4151</v>
      </c>
      <c r="Q7902">
        <v>2436</v>
      </c>
      <c r="R7902">
        <v>0</v>
      </c>
      <c r="S7902">
        <v>0</v>
      </c>
      <c r="T7902">
        <v>2436</v>
      </c>
      <c r="U7902">
        <v>2370</v>
      </c>
      <c r="V7902">
        <v>3092</v>
      </c>
      <c r="W7902">
        <v>5749</v>
      </c>
      <c r="X7902">
        <v>8670</v>
      </c>
      <c r="Y7902">
        <v>0.25</v>
      </c>
      <c r="Z7902">
        <v>43</v>
      </c>
      <c r="AA7902">
        <v>10108</v>
      </c>
      <c r="AB7902">
        <v>14</v>
      </c>
      <c r="AC7902">
        <v>71.209999999999994</v>
      </c>
    </row>
    <row r="7903" spans="1:29" x14ac:dyDescent="0.3">
      <c r="A7903">
        <v>2018</v>
      </c>
      <c r="B7903">
        <v>5</v>
      </c>
      <c r="C7903" s="1">
        <v>43240</v>
      </c>
      <c r="D7903">
        <v>8790</v>
      </c>
      <c r="E7903">
        <v>430</v>
      </c>
      <c r="F7903">
        <v>247</v>
      </c>
      <c r="G7903">
        <v>829</v>
      </c>
      <c r="H7903">
        <v>215</v>
      </c>
      <c r="I7903">
        <v>5170</v>
      </c>
      <c r="J7903">
        <v>6461</v>
      </c>
      <c r="K7903">
        <v>15681</v>
      </c>
      <c r="L7903">
        <v>247</v>
      </c>
      <c r="M7903">
        <v>1193</v>
      </c>
      <c r="N7903">
        <v>2607</v>
      </c>
      <c r="O7903">
        <v>98</v>
      </c>
      <c r="P7903">
        <v>4146</v>
      </c>
      <c r="Q7903">
        <v>2502</v>
      </c>
      <c r="R7903">
        <v>0</v>
      </c>
      <c r="S7903">
        <v>0</v>
      </c>
      <c r="T7903">
        <v>2502</v>
      </c>
      <c r="U7903">
        <v>2400</v>
      </c>
      <c r="V7903">
        <v>3089</v>
      </c>
      <c r="W7903">
        <v>6120</v>
      </c>
      <c r="X7903">
        <v>9034</v>
      </c>
      <c r="Y7903">
        <v>0.24</v>
      </c>
      <c r="Z7903">
        <v>42</v>
      </c>
      <c r="AA7903">
        <v>10511</v>
      </c>
      <c r="AB7903">
        <v>14</v>
      </c>
      <c r="AC7903">
        <v>71.569999999999993</v>
      </c>
    </row>
    <row r="7904" spans="1:29" x14ac:dyDescent="0.3">
      <c r="A7904">
        <v>2018</v>
      </c>
      <c r="B7904">
        <v>5</v>
      </c>
      <c r="C7904" s="1">
        <v>43241</v>
      </c>
      <c r="D7904">
        <v>8830</v>
      </c>
      <c r="E7904">
        <v>467</v>
      </c>
      <c r="F7904">
        <v>231</v>
      </c>
      <c r="G7904">
        <v>783</v>
      </c>
      <c r="H7904">
        <v>210</v>
      </c>
      <c r="I7904">
        <v>5220</v>
      </c>
      <c r="J7904">
        <v>6444</v>
      </c>
      <c r="K7904">
        <v>15741</v>
      </c>
      <c r="L7904">
        <v>244</v>
      </c>
      <c r="M7904">
        <v>1191</v>
      </c>
      <c r="N7904">
        <v>2599</v>
      </c>
      <c r="O7904">
        <v>104</v>
      </c>
      <c r="P7904">
        <v>4138</v>
      </c>
      <c r="Q7904">
        <v>2508</v>
      </c>
      <c r="R7904">
        <v>0</v>
      </c>
      <c r="S7904">
        <v>0</v>
      </c>
      <c r="T7904">
        <v>2508</v>
      </c>
      <c r="U7904">
        <v>2400</v>
      </c>
      <c r="V7904">
        <v>3076</v>
      </c>
      <c r="W7904">
        <v>6195</v>
      </c>
      <c r="X7904">
        <v>9095</v>
      </c>
      <c r="Y7904">
        <v>0.24</v>
      </c>
      <c r="Z7904">
        <v>42</v>
      </c>
      <c r="AA7904">
        <v>11972</v>
      </c>
      <c r="AB7904">
        <v>24</v>
      </c>
      <c r="AC7904">
        <v>71.91</v>
      </c>
    </row>
    <row r="7905" spans="1:29" x14ac:dyDescent="0.3">
      <c r="A7905">
        <v>2018</v>
      </c>
      <c r="B7905">
        <v>5</v>
      </c>
      <c r="C7905" s="1">
        <v>43242</v>
      </c>
      <c r="D7905">
        <v>9190</v>
      </c>
      <c r="E7905">
        <v>492</v>
      </c>
      <c r="F7905">
        <v>226</v>
      </c>
      <c r="G7905">
        <v>537</v>
      </c>
      <c r="H7905">
        <v>195</v>
      </c>
      <c r="I7905">
        <v>5010</v>
      </c>
      <c r="J7905">
        <v>5968</v>
      </c>
      <c r="K7905">
        <v>15651</v>
      </c>
      <c r="L7905">
        <v>244</v>
      </c>
      <c r="M7905">
        <v>1197</v>
      </c>
      <c r="N7905">
        <v>1860</v>
      </c>
      <c r="O7905">
        <v>105</v>
      </c>
      <c r="P7905">
        <v>3405</v>
      </c>
      <c r="Q7905">
        <v>2544</v>
      </c>
      <c r="R7905">
        <v>0</v>
      </c>
      <c r="S7905">
        <v>0</v>
      </c>
      <c r="T7905">
        <v>2544</v>
      </c>
      <c r="U7905">
        <v>2490</v>
      </c>
      <c r="V7905">
        <v>3400</v>
      </c>
      <c r="W7905">
        <v>6480</v>
      </c>
      <c r="X7905">
        <v>9702</v>
      </c>
      <c r="Y7905">
        <v>0.19</v>
      </c>
      <c r="Z7905">
        <v>38</v>
      </c>
      <c r="AA7905">
        <v>12013</v>
      </c>
      <c r="AB7905">
        <v>19</v>
      </c>
      <c r="AC7905">
        <v>72.19</v>
      </c>
    </row>
    <row r="7906" spans="1:29" x14ac:dyDescent="0.3">
      <c r="A7906">
        <v>2018</v>
      </c>
      <c r="B7906">
        <v>5</v>
      </c>
      <c r="C7906" s="1">
        <v>43243</v>
      </c>
      <c r="D7906">
        <v>10500</v>
      </c>
      <c r="E7906">
        <v>474</v>
      </c>
      <c r="F7906">
        <v>232</v>
      </c>
      <c r="G7906">
        <v>441</v>
      </c>
      <c r="H7906">
        <v>184</v>
      </c>
      <c r="I7906">
        <v>4580</v>
      </c>
      <c r="J7906">
        <v>5437</v>
      </c>
      <c r="K7906">
        <v>16411</v>
      </c>
      <c r="L7906">
        <v>244</v>
      </c>
      <c r="M7906">
        <v>1198</v>
      </c>
      <c r="N7906">
        <v>1853</v>
      </c>
      <c r="O7906">
        <v>102</v>
      </c>
      <c r="P7906">
        <v>3396</v>
      </c>
      <c r="Q7906">
        <v>2598</v>
      </c>
      <c r="R7906">
        <v>0</v>
      </c>
      <c r="S7906">
        <v>0</v>
      </c>
      <c r="T7906">
        <v>2598</v>
      </c>
      <c r="U7906">
        <v>2680</v>
      </c>
      <c r="V7906">
        <v>3032</v>
      </c>
      <c r="W7906">
        <v>7567</v>
      </c>
      <c r="X7906">
        <v>10417</v>
      </c>
      <c r="Y7906">
        <v>0.18</v>
      </c>
      <c r="Z7906">
        <v>37</v>
      </c>
      <c r="AA7906">
        <v>13045</v>
      </c>
      <c r="AB7906">
        <v>20</v>
      </c>
      <c r="AC7906">
        <v>72.400000000000006</v>
      </c>
    </row>
    <row r="7907" spans="1:29" x14ac:dyDescent="0.3">
      <c r="A7907">
        <v>2018</v>
      </c>
      <c r="B7907">
        <v>5</v>
      </c>
      <c r="C7907" s="1">
        <v>43244</v>
      </c>
      <c r="D7907">
        <v>11500</v>
      </c>
      <c r="E7907">
        <v>435</v>
      </c>
      <c r="F7907">
        <v>220</v>
      </c>
      <c r="G7907">
        <v>422</v>
      </c>
      <c r="H7907">
        <v>208</v>
      </c>
      <c r="I7907">
        <v>4350</v>
      </c>
      <c r="J7907">
        <v>5200</v>
      </c>
      <c r="K7907">
        <v>17135</v>
      </c>
      <c r="L7907">
        <v>205</v>
      </c>
      <c r="M7907">
        <v>506</v>
      </c>
      <c r="N7907">
        <v>1852</v>
      </c>
      <c r="O7907">
        <v>102</v>
      </c>
      <c r="P7907">
        <v>2664</v>
      </c>
      <c r="Q7907">
        <v>2653</v>
      </c>
      <c r="R7907">
        <v>0</v>
      </c>
      <c r="S7907">
        <v>0</v>
      </c>
      <c r="T7907">
        <v>2653</v>
      </c>
      <c r="U7907">
        <v>2740</v>
      </c>
      <c r="V7907">
        <v>3552</v>
      </c>
      <c r="W7907">
        <v>8452</v>
      </c>
      <c r="X7907">
        <v>11818</v>
      </c>
      <c r="Y7907">
        <v>0.13</v>
      </c>
      <c r="Z7907">
        <v>31</v>
      </c>
      <c r="AA7907">
        <v>13909</v>
      </c>
      <c r="AB7907">
        <v>15</v>
      </c>
      <c r="AC7907">
        <v>72.52</v>
      </c>
    </row>
    <row r="7908" spans="1:29" x14ac:dyDescent="0.3">
      <c r="A7908">
        <v>2018</v>
      </c>
      <c r="B7908">
        <v>5</v>
      </c>
      <c r="C7908" s="1">
        <v>43245</v>
      </c>
      <c r="D7908">
        <v>12400</v>
      </c>
      <c r="E7908">
        <v>443</v>
      </c>
      <c r="F7908">
        <v>215</v>
      </c>
      <c r="G7908">
        <v>429</v>
      </c>
      <c r="H7908">
        <v>239</v>
      </c>
      <c r="I7908">
        <v>4300</v>
      </c>
      <c r="J7908">
        <v>5183</v>
      </c>
      <c r="K7908">
        <v>18026</v>
      </c>
      <c r="L7908">
        <v>152</v>
      </c>
      <c r="M7908">
        <v>688</v>
      </c>
      <c r="N7908">
        <v>1856</v>
      </c>
      <c r="O7908">
        <v>104</v>
      </c>
      <c r="P7908">
        <v>2800</v>
      </c>
      <c r="Q7908">
        <v>2716</v>
      </c>
      <c r="R7908">
        <v>1375</v>
      </c>
      <c r="S7908">
        <v>0</v>
      </c>
      <c r="T7908">
        <v>1341</v>
      </c>
      <c r="U7908">
        <v>2470</v>
      </c>
      <c r="V7908">
        <v>3981</v>
      </c>
      <c r="W7908">
        <v>9998</v>
      </c>
      <c r="X7908">
        <v>13885</v>
      </c>
      <c r="Y7908">
        <v>0.14000000000000001</v>
      </c>
      <c r="Z7908">
        <v>23</v>
      </c>
      <c r="AA7908">
        <v>15030</v>
      </c>
      <c r="AB7908">
        <v>8</v>
      </c>
      <c r="AC7908">
        <v>72.540000000000006</v>
      </c>
    </row>
    <row r="7909" spans="1:29" x14ac:dyDescent="0.3">
      <c r="A7909">
        <v>2018</v>
      </c>
      <c r="B7909">
        <v>5</v>
      </c>
      <c r="C7909" s="1">
        <v>43246</v>
      </c>
      <c r="D7909">
        <v>13100</v>
      </c>
      <c r="E7909">
        <v>433</v>
      </c>
      <c r="F7909">
        <v>230</v>
      </c>
      <c r="G7909">
        <v>425</v>
      </c>
      <c r="H7909">
        <v>227</v>
      </c>
      <c r="I7909">
        <v>4260</v>
      </c>
      <c r="J7909">
        <v>5142</v>
      </c>
      <c r="K7909">
        <v>18675</v>
      </c>
      <c r="L7909">
        <v>166</v>
      </c>
      <c r="M7909">
        <v>689</v>
      </c>
      <c r="N7909">
        <v>1866</v>
      </c>
      <c r="O7909">
        <v>93</v>
      </c>
      <c r="P7909">
        <v>2814</v>
      </c>
      <c r="Q7909">
        <v>2708</v>
      </c>
      <c r="R7909">
        <v>1375</v>
      </c>
      <c r="S7909">
        <v>0</v>
      </c>
      <c r="T7909">
        <v>1332</v>
      </c>
      <c r="U7909">
        <v>2320</v>
      </c>
      <c r="V7909">
        <v>3782</v>
      </c>
      <c r="W7909">
        <v>10840</v>
      </c>
      <c r="X7909">
        <v>14529</v>
      </c>
      <c r="Y7909">
        <v>0.13</v>
      </c>
      <c r="Z7909">
        <v>22</v>
      </c>
      <c r="AA7909">
        <v>15706</v>
      </c>
      <c r="AB7909">
        <v>7</v>
      </c>
      <c r="AC7909">
        <v>72.52</v>
      </c>
    </row>
    <row r="7910" spans="1:29" x14ac:dyDescent="0.3">
      <c r="A7910">
        <v>2018</v>
      </c>
      <c r="B7910">
        <v>5</v>
      </c>
      <c r="C7910" s="1">
        <v>43247</v>
      </c>
      <c r="D7910">
        <v>13900</v>
      </c>
      <c r="E7910">
        <v>418</v>
      </c>
      <c r="F7910">
        <v>223</v>
      </c>
      <c r="G7910">
        <v>427</v>
      </c>
      <c r="H7910">
        <v>206</v>
      </c>
      <c r="I7910">
        <v>4220</v>
      </c>
      <c r="J7910">
        <v>5076</v>
      </c>
      <c r="K7910">
        <v>19394</v>
      </c>
      <c r="L7910">
        <v>166</v>
      </c>
      <c r="M7910">
        <v>696</v>
      </c>
      <c r="N7910">
        <v>1858</v>
      </c>
      <c r="O7910">
        <v>93</v>
      </c>
      <c r="P7910">
        <v>2813</v>
      </c>
      <c r="Q7910">
        <v>2769</v>
      </c>
      <c r="R7910">
        <v>1375</v>
      </c>
      <c r="S7910">
        <v>0</v>
      </c>
      <c r="T7910">
        <v>1394</v>
      </c>
      <c r="U7910">
        <v>2430</v>
      </c>
      <c r="V7910">
        <v>3787</v>
      </c>
      <c r="W7910">
        <v>11498</v>
      </c>
      <c r="X7910">
        <v>15187</v>
      </c>
      <c r="Y7910">
        <v>0.13</v>
      </c>
      <c r="Z7910">
        <v>22</v>
      </c>
      <c r="AA7910">
        <v>16442</v>
      </c>
      <c r="AB7910">
        <v>8</v>
      </c>
      <c r="AC7910">
        <v>72.47</v>
      </c>
    </row>
    <row r="7911" spans="1:29" x14ac:dyDescent="0.3">
      <c r="A7911">
        <v>2018</v>
      </c>
      <c r="B7911">
        <v>5</v>
      </c>
      <c r="C7911" s="1">
        <v>43248</v>
      </c>
      <c r="D7911">
        <v>14600</v>
      </c>
      <c r="E7911">
        <v>470</v>
      </c>
      <c r="F7911">
        <v>205</v>
      </c>
      <c r="G7911">
        <v>428</v>
      </c>
      <c r="H7911">
        <v>202</v>
      </c>
      <c r="I7911">
        <v>4080</v>
      </c>
      <c r="J7911">
        <v>4915</v>
      </c>
      <c r="K7911">
        <v>19985</v>
      </c>
      <c r="L7911">
        <v>168</v>
      </c>
      <c r="M7911">
        <v>693</v>
      </c>
      <c r="N7911">
        <v>1871</v>
      </c>
      <c r="O7911">
        <v>98</v>
      </c>
      <c r="P7911">
        <v>2831</v>
      </c>
      <c r="Q7911">
        <v>2821</v>
      </c>
      <c r="R7911">
        <v>1375</v>
      </c>
      <c r="S7911">
        <v>0</v>
      </c>
      <c r="T7911">
        <v>1445</v>
      </c>
      <c r="U7911">
        <v>2550</v>
      </c>
      <c r="V7911">
        <v>3695</v>
      </c>
      <c r="W7911">
        <v>12115</v>
      </c>
      <c r="X7911">
        <v>15708</v>
      </c>
      <c r="Y7911">
        <v>0.13</v>
      </c>
      <c r="Z7911">
        <v>21</v>
      </c>
      <c r="AA7911">
        <v>17116</v>
      </c>
      <c r="AB7911">
        <v>8</v>
      </c>
      <c r="AC7911">
        <v>72.400000000000006</v>
      </c>
    </row>
    <row r="7912" spans="1:29" x14ac:dyDescent="0.3">
      <c r="A7912">
        <v>2018</v>
      </c>
      <c r="B7912">
        <v>5</v>
      </c>
      <c r="C7912" s="1">
        <v>43249</v>
      </c>
      <c r="D7912">
        <v>14700</v>
      </c>
      <c r="E7912">
        <v>495</v>
      </c>
      <c r="F7912">
        <v>189</v>
      </c>
      <c r="G7912">
        <v>417</v>
      </c>
      <c r="H7912">
        <v>207</v>
      </c>
      <c r="I7912">
        <v>3870</v>
      </c>
      <c r="J7912">
        <v>4683</v>
      </c>
      <c r="K7912">
        <v>19878</v>
      </c>
      <c r="L7912">
        <v>116</v>
      </c>
      <c r="M7912">
        <v>694</v>
      </c>
      <c r="N7912">
        <v>1874</v>
      </c>
      <c r="O7912">
        <v>109</v>
      </c>
      <c r="P7912">
        <v>2793</v>
      </c>
      <c r="Q7912">
        <v>2856</v>
      </c>
      <c r="R7912">
        <v>1375</v>
      </c>
      <c r="S7912">
        <v>0</v>
      </c>
      <c r="T7912">
        <v>1481</v>
      </c>
      <c r="U7912">
        <v>2950</v>
      </c>
      <c r="V7912">
        <v>3878</v>
      </c>
      <c r="W7912">
        <v>11830</v>
      </c>
      <c r="X7912">
        <v>15605</v>
      </c>
      <c r="Y7912">
        <v>0.13</v>
      </c>
      <c r="Z7912">
        <v>21</v>
      </c>
      <c r="AA7912">
        <v>17141</v>
      </c>
      <c r="AB7912">
        <v>9</v>
      </c>
      <c r="AC7912">
        <v>72.349999999999994</v>
      </c>
    </row>
    <row r="7913" spans="1:29" x14ac:dyDescent="0.3">
      <c r="A7913">
        <v>2018</v>
      </c>
      <c r="B7913">
        <v>5</v>
      </c>
      <c r="C7913" s="1">
        <v>43250</v>
      </c>
      <c r="D7913">
        <v>14300</v>
      </c>
      <c r="E7913">
        <v>553</v>
      </c>
      <c r="F7913">
        <v>175</v>
      </c>
      <c r="G7913">
        <v>418</v>
      </c>
      <c r="H7913">
        <v>209</v>
      </c>
      <c r="I7913">
        <v>3640</v>
      </c>
      <c r="J7913">
        <v>4442</v>
      </c>
      <c r="K7913">
        <v>19294</v>
      </c>
      <c r="L7913">
        <v>148</v>
      </c>
      <c r="M7913">
        <v>1092</v>
      </c>
      <c r="N7913">
        <v>952</v>
      </c>
      <c r="O7913">
        <v>112</v>
      </c>
      <c r="P7913">
        <v>2303</v>
      </c>
      <c r="Q7913">
        <v>2906</v>
      </c>
      <c r="R7913">
        <v>0</v>
      </c>
      <c r="S7913">
        <v>0</v>
      </c>
      <c r="T7913">
        <v>2906</v>
      </c>
      <c r="U7913">
        <v>3250</v>
      </c>
      <c r="V7913">
        <v>3499</v>
      </c>
      <c r="W7913">
        <v>10789</v>
      </c>
      <c r="X7913">
        <v>14085</v>
      </c>
      <c r="Y7913">
        <v>0.1</v>
      </c>
      <c r="Z7913">
        <v>27</v>
      </c>
      <c r="AA7913">
        <v>16492</v>
      </c>
      <c r="AB7913">
        <v>15</v>
      </c>
      <c r="AC7913">
        <v>72.36</v>
      </c>
    </row>
    <row r="7914" spans="1:29" x14ac:dyDescent="0.3">
      <c r="A7914">
        <v>2018</v>
      </c>
      <c r="B7914">
        <v>5</v>
      </c>
      <c r="C7914" s="1">
        <v>43251</v>
      </c>
      <c r="D7914">
        <v>14300</v>
      </c>
      <c r="E7914">
        <v>546</v>
      </c>
      <c r="F7914">
        <v>164</v>
      </c>
      <c r="G7914">
        <v>418</v>
      </c>
      <c r="H7914">
        <v>210</v>
      </c>
      <c r="I7914">
        <v>3260</v>
      </c>
      <c r="J7914">
        <v>4052</v>
      </c>
      <c r="K7914">
        <v>18898</v>
      </c>
      <c r="L7914">
        <v>166</v>
      </c>
      <c r="M7914">
        <v>1968</v>
      </c>
      <c r="N7914">
        <v>947</v>
      </c>
      <c r="O7914">
        <v>106</v>
      </c>
      <c r="P7914">
        <v>3188</v>
      </c>
      <c r="Q7914">
        <v>2959</v>
      </c>
      <c r="R7914">
        <v>0</v>
      </c>
      <c r="S7914">
        <v>0</v>
      </c>
      <c r="T7914">
        <v>2959</v>
      </c>
      <c r="U7914">
        <v>3160</v>
      </c>
      <c r="V7914">
        <v>2101</v>
      </c>
      <c r="W7914">
        <v>10857</v>
      </c>
      <c r="X7914">
        <v>12751</v>
      </c>
      <c r="Y7914">
        <v>0.15</v>
      </c>
      <c r="Z7914">
        <v>33</v>
      </c>
      <c r="AA7914">
        <v>15638</v>
      </c>
      <c r="AB7914">
        <v>18</v>
      </c>
      <c r="AC7914">
        <v>72.430000000000007</v>
      </c>
    </row>
    <row r="7915" spans="1:29" x14ac:dyDescent="0.3">
      <c r="A7915">
        <v>2018</v>
      </c>
      <c r="B7915">
        <v>6</v>
      </c>
      <c r="C7915" s="1">
        <v>43252</v>
      </c>
      <c r="D7915">
        <v>13800</v>
      </c>
      <c r="E7915">
        <v>492</v>
      </c>
      <c r="F7915">
        <v>156</v>
      </c>
      <c r="G7915">
        <v>386</v>
      </c>
      <c r="H7915">
        <v>225</v>
      </c>
      <c r="I7915">
        <v>2950</v>
      </c>
      <c r="J7915">
        <v>3717</v>
      </c>
      <c r="K7915">
        <v>18009</v>
      </c>
      <c r="L7915">
        <v>166</v>
      </c>
      <c r="M7915">
        <v>280</v>
      </c>
      <c r="N7915">
        <v>2727</v>
      </c>
      <c r="O7915">
        <v>100</v>
      </c>
      <c r="P7915">
        <v>3273</v>
      </c>
      <c r="Q7915">
        <v>2997</v>
      </c>
      <c r="R7915">
        <v>0</v>
      </c>
      <c r="S7915">
        <v>0</v>
      </c>
      <c r="T7915">
        <v>2997</v>
      </c>
      <c r="U7915">
        <v>2740</v>
      </c>
      <c r="V7915">
        <v>1236</v>
      </c>
      <c r="W7915">
        <v>10713</v>
      </c>
      <c r="X7915">
        <v>11739</v>
      </c>
      <c r="Y7915">
        <v>0.16</v>
      </c>
      <c r="Z7915">
        <v>35</v>
      </c>
      <c r="AA7915">
        <v>15059</v>
      </c>
      <c r="AB7915">
        <v>22</v>
      </c>
      <c r="AC7915">
        <v>72.56</v>
      </c>
    </row>
    <row r="7916" spans="1:29" x14ac:dyDescent="0.3">
      <c r="A7916">
        <v>2018</v>
      </c>
      <c r="B7916">
        <v>6</v>
      </c>
      <c r="C7916" s="1">
        <v>43253</v>
      </c>
      <c r="D7916">
        <v>13000</v>
      </c>
      <c r="E7916">
        <v>503</v>
      </c>
      <c r="F7916">
        <v>152</v>
      </c>
      <c r="G7916">
        <v>333</v>
      </c>
      <c r="H7916">
        <v>251</v>
      </c>
      <c r="I7916">
        <v>2710</v>
      </c>
      <c r="J7916">
        <v>3446</v>
      </c>
      <c r="K7916">
        <v>16950</v>
      </c>
      <c r="L7916">
        <v>166</v>
      </c>
      <c r="M7916">
        <v>1093</v>
      </c>
      <c r="N7916">
        <v>2716</v>
      </c>
      <c r="O7916">
        <v>97</v>
      </c>
      <c r="P7916">
        <v>4072</v>
      </c>
      <c r="Q7916">
        <v>3048</v>
      </c>
      <c r="R7916">
        <v>0</v>
      </c>
      <c r="S7916">
        <v>0</v>
      </c>
      <c r="T7916">
        <v>3048</v>
      </c>
      <c r="U7916">
        <v>2310</v>
      </c>
      <c r="V7916">
        <v>-296</v>
      </c>
      <c r="W7916">
        <v>10340</v>
      </c>
      <c r="X7916">
        <v>9830</v>
      </c>
      <c r="Y7916">
        <v>0.22</v>
      </c>
      <c r="Z7916">
        <v>42</v>
      </c>
      <c r="AA7916">
        <v>14240</v>
      </c>
      <c r="AB7916">
        <v>31</v>
      </c>
      <c r="AC7916">
        <v>72.790000000000006</v>
      </c>
    </row>
    <row r="7917" spans="1:29" x14ac:dyDescent="0.3">
      <c r="A7917">
        <v>2018</v>
      </c>
      <c r="B7917">
        <v>6</v>
      </c>
      <c r="C7917" s="1">
        <v>43254</v>
      </c>
      <c r="D7917">
        <v>12200</v>
      </c>
      <c r="E7917">
        <v>490</v>
      </c>
      <c r="F7917">
        <v>145</v>
      </c>
      <c r="G7917">
        <v>335</v>
      </c>
      <c r="H7917">
        <v>233</v>
      </c>
      <c r="I7917">
        <v>2530</v>
      </c>
      <c r="J7917">
        <v>3243</v>
      </c>
      <c r="K7917">
        <v>15933</v>
      </c>
      <c r="L7917">
        <v>166</v>
      </c>
      <c r="M7917">
        <v>1099</v>
      </c>
      <c r="N7917">
        <v>2720</v>
      </c>
      <c r="O7917">
        <v>104</v>
      </c>
      <c r="P7917">
        <v>4088</v>
      </c>
      <c r="Q7917">
        <v>3107</v>
      </c>
      <c r="R7917">
        <v>0</v>
      </c>
      <c r="S7917">
        <v>0</v>
      </c>
      <c r="T7917">
        <v>3107</v>
      </c>
      <c r="U7917">
        <v>2210</v>
      </c>
      <c r="V7917">
        <v>-655</v>
      </c>
      <c r="W7917">
        <v>9610</v>
      </c>
      <c r="X7917">
        <v>8737</v>
      </c>
      <c r="Y7917">
        <v>0.24</v>
      </c>
      <c r="Z7917">
        <v>45</v>
      </c>
      <c r="AA7917">
        <v>13403</v>
      </c>
      <c r="AB7917">
        <v>35</v>
      </c>
      <c r="AC7917">
        <v>73.09</v>
      </c>
    </row>
    <row r="7918" spans="1:29" x14ac:dyDescent="0.3">
      <c r="A7918">
        <v>2018</v>
      </c>
      <c r="B7918">
        <v>6</v>
      </c>
      <c r="C7918" s="1">
        <v>43255</v>
      </c>
      <c r="D7918">
        <v>11900</v>
      </c>
      <c r="E7918">
        <v>526</v>
      </c>
      <c r="F7918">
        <v>137</v>
      </c>
      <c r="G7918">
        <v>332</v>
      </c>
      <c r="H7918">
        <v>227</v>
      </c>
      <c r="I7918">
        <v>2190</v>
      </c>
      <c r="J7918">
        <v>2886</v>
      </c>
      <c r="K7918">
        <v>15312</v>
      </c>
      <c r="L7918">
        <v>166</v>
      </c>
      <c r="M7918">
        <v>1395</v>
      </c>
      <c r="N7918">
        <v>2720</v>
      </c>
      <c r="O7918">
        <v>113</v>
      </c>
      <c r="P7918">
        <v>4393</v>
      </c>
      <c r="Q7918">
        <v>3146</v>
      </c>
      <c r="R7918">
        <v>0</v>
      </c>
      <c r="S7918">
        <v>0</v>
      </c>
      <c r="T7918">
        <v>3146</v>
      </c>
      <c r="U7918">
        <v>2430</v>
      </c>
      <c r="V7918">
        <v>-1122</v>
      </c>
      <c r="W7918">
        <v>9115</v>
      </c>
      <c r="X7918">
        <v>7774</v>
      </c>
      <c r="Y7918">
        <v>0.27</v>
      </c>
      <c r="Z7918">
        <v>49</v>
      </c>
      <c r="AA7918">
        <v>13122</v>
      </c>
      <c r="AB7918">
        <v>41</v>
      </c>
      <c r="AC7918">
        <v>73.44</v>
      </c>
    </row>
    <row r="7919" spans="1:29" x14ac:dyDescent="0.3">
      <c r="A7919">
        <v>2018</v>
      </c>
      <c r="B7919">
        <v>6</v>
      </c>
      <c r="C7919" s="1">
        <v>43256</v>
      </c>
      <c r="D7919">
        <v>12000</v>
      </c>
      <c r="E7919">
        <v>594</v>
      </c>
      <c r="F7919">
        <v>129</v>
      </c>
      <c r="G7919">
        <v>581</v>
      </c>
      <c r="H7919">
        <v>240</v>
      </c>
      <c r="I7919">
        <v>1760</v>
      </c>
      <c r="J7919">
        <v>2710</v>
      </c>
      <c r="K7919">
        <v>15303</v>
      </c>
      <c r="L7919">
        <v>166</v>
      </c>
      <c r="M7919">
        <v>1392</v>
      </c>
      <c r="N7919">
        <v>2674</v>
      </c>
      <c r="O7919">
        <v>86</v>
      </c>
      <c r="P7919">
        <v>4318</v>
      </c>
      <c r="Q7919">
        <v>3201</v>
      </c>
      <c r="R7919">
        <v>0</v>
      </c>
      <c r="S7919">
        <v>0</v>
      </c>
      <c r="T7919">
        <v>3201</v>
      </c>
      <c r="U7919">
        <v>2780</v>
      </c>
      <c r="V7919">
        <v>-909</v>
      </c>
      <c r="W7919">
        <v>8917</v>
      </c>
      <c r="X7919">
        <v>7784</v>
      </c>
      <c r="Y7919">
        <v>0.26</v>
      </c>
      <c r="Z7919">
        <v>49</v>
      </c>
      <c r="AA7919">
        <v>13543</v>
      </c>
      <c r="AB7919">
        <v>43</v>
      </c>
      <c r="AC7919">
        <v>73.78</v>
      </c>
    </row>
    <row r="7920" spans="1:29" x14ac:dyDescent="0.3">
      <c r="A7920">
        <v>2018</v>
      </c>
      <c r="B7920">
        <v>6</v>
      </c>
      <c r="C7920" s="1">
        <v>43257</v>
      </c>
      <c r="D7920">
        <v>12000</v>
      </c>
      <c r="E7920">
        <v>621</v>
      </c>
      <c r="F7920">
        <v>124</v>
      </c>
      <c r="G7920">
        <v>875</v>
      </c>
      <c r="H7920">
        <v>221</v>
      </c>
      <c r="I7920">
        <v>1490</v>
      </c>
      <c r="J7920">
        <v>2710</v>
      </c>
      <c r="K7920">
        <v>15331</v>
      </c>
      <c r="L7920">
        <v>166</v>
      </c>
      <c r="M7920">
        <v>1385</v>
      </c>
      <c r="N7920">
        <v>2651</v>
      </c>
      <c r="O7920">
        <v>69</v>
      </c>
      <c r="P7920">
        <v>4271</v>
      </c>
      <c r="Q7920">
        <v>3249</v>
      </c>
      <c r="R7920">
        <v>0</v>
      </c>
      <c r="S7920">
        <v>0</v>
      </c>
      <c r="T7920">
        <v>3249</v>
      </c>
      <c r="U7920">
        <v>2840</v>
      </c>
      <c r="V7920">
        <v>-833</v>
      </c>
      <c r="W7920">
        <v>8871</v>
      </c>
      <c r="X7920">
        <v>7811</v>
      </c>
      <c r="Y7920">
        <v>0.26</v>
      </c>
      <c r="Z7920">
        <v>49</v>
      </c>
      <c r="AA7920">
        <v>13841</v>
      </c>
      <c r="AB7920">
        <v>44</v>
      </c>
      <c r="AC7920">
        <v>74.09</v>
      </c>
    </row>
    <row r="7921" spans="1:29" x14ac:dyDescent="0.3">
      <c r="A7921">
        <v>2018</v>
      </c>
      <c r="B7921">
        <v>6</v>
      </c>
      <c r="C7921" s="1">
        <v>43258</v>
      </c>
      <c r="D7921">
        <v>12100</v>
      </c>
      <c r="E7921">
        <v>621</v>
      </c>
      <c r="F7921">
        <v>122</v>
      </c>
      <c r="G7921">
        <v>746</v>
      </c>
      <c r="H7921">
        <v>212</v>
      </c>
      <c r="I7921">
        <v>1480</v>
      </c>
      <c r="J7921">
        <v>2560</v>
      </c>
      <c r="K7921">
        <v>15282</v>
      </c>
      <c r="L7921">
        <v>166</v>
      </c>
      <c r="M7921">
        <v>1097</v>
      </c>
      <c r="N7921">
        <v>2654</v>
      </c>
      <c r="O7921">
        <v>85</v>
      </c>
      <c r="P7921">
        <v>4000</v>
      </c>
      <c r="Q7921">
        <v>3306</v>
      </c>
      <c r="R7921">
        <v>0</v>
      </c>
      <c r="S7921">
        <v>0</v>
      </c>
      <c r="T7921">
        <v>3306</v>
      </c>
      <c r="U7921">
        <v>2810</v>
      </c>
      <c r="V7921">
        <v>-779</v>
      </c>
      <c r="W7921">
        <v>8986</v>
      </c>
      <c r="X7921">
        <v>7975</v>
      </c>
      <c r="Y7921">
        <v>0.24</v>
      </c>
      <c r="Z7921">
        <v>48</v>
      </c>
      <c r="AA7921">
        <v>13802</v>
      </c>
      <c r="AB7921">
        <v>42</v>
      </c>
      <c r="AC7921">
        <v>74.37</v>
      </c>
    </row>
    <row r="7922" spans="1:29" x14ac:dyDescent="0.3">
      <c r="A7922">
        <v>2018</v>
      </c>
      <c r="B7922">
        <v>6</v>
      </c>
      <c r="C7922" s="1">
        <v>43259</v>
      </c>
      <c r="D7922">
        <v>12000</v>
      </c>
      <c r="E7922">
        <v>610</v>
      </c>
      <c r="F7922">
        <v>120</v>
      </c>
      <c r="G7922">
        <v>571</v>
      </c>
      <c r="H7922">
        <v>232</v>
      </c>
      <c r="I7922">
        <v>1680</v>
      </c>
      <c r="J7922">
        <v>2603</v>
      </c>
      <c r="K7922">
        <v>15213</v>
      </c>
      <c r="L7922">
        <v>166</v>
      </c>
      <c r="M7922">
        <v>1099</v>
      </c>
      <c r="N7922">
        <v>3316</v>
      </c>
      <c r="O7922">
        <v>96</v>
      </c>
      <c r="P7922">
        <v>4677</v>
      </c>
      <c r="Q7922">
        <v>3358</v>
      </c>
      <c r="R7922">
        <v>0</v>
      </c>
      <c r="S7922">
        <v>0</v>
      </c>
      <c r="T7922">
        <v>3358</v>
      </c>
      <c r="U7922">
        <v>2460</v>
      </c>
      <c r="V7922">
        <v>-1796</v>
      </c>
      <c r="W7922">
        <v>9209</v>
      </c>
      <c r="X7922">
        <v>7178</v>
      </c>
      <c r="Y7922">
        <v>0.28999999999999998</v>
      </c>
      <c r="Z7922">
        <v>53</v>
      </c>
      <c r="AA7922">
        <v>13533</v>
      </c>
      <c r="AB7922">
        <v>47</v>
      </c>
      <c r="AC7922">
        <v>74.709999999999994</v>
      </c>
    </row>
    <row r="7923" spans="1:29" x14ac:dyDescent="0.3">
      <c r="A7923">
        <v>2018</v>
      </c>
      <c r="B7923">
        <v>6</v>
      </c>
      <c r="C7923" s="1">
        <v>43260</v>
      </c>
      <c r="D7923">
        <v>12000</v>
      </c>
      <c r="E7923">
        <v>582</v>
      </c>
      <c r="F7923">
        <v>116</v>
      </c>
      <c r="G7923">
        <v>393</v>
      </c>
      <c r="H7923">
        <v>243</v>
      </c>
      <c r="I7923">
        <v>1890</v>
      </c>
      <c r="J7923">
        <v>2642</v>
      </c>
      <c r="K7923">
        <v>15224</v>
      </c>
      <c r="L7923">
        <v>166</v>
      </c>
      <c r="M7923">
        <v>798</v>
      </c>
      <c r="N7923">
        <v>3298</v>
      </c>
      <c r="O7923">
        <v>97</v>
      </c>
      <c r="P7923">
        <v>4359</v>
      </c>
      <c r="Q7923">
        <v>3399</v>
      </c>
      <c r="R7923">
        <v>0</v>
      </c>
      <c r="S7923">
        <v>0</v>
      </c>
      <c r="T7923">
        <v>3399</v>
      </c>
      <c r="U7923">
        <v>2240</v>
      </c>
      <c r="V7923">
        <v>-1686</v>
      </c>
      <c r="W7923">
        <v>9390</v>
      </c>
      <c r="X7923">
        <v>7466</v>
      </c>
      <c r="Y7923">
        <v>0.27</v>
      </c>
      <c r="Z7923">
        <v>51</v>
      </c>
      <c r="AA7923">
        <v>13334</v>
      </c>
      <c r="AB7923">
        <v>44</v>
      </c>
      <c r="AC7923">
        <v>75</v>
      </c>
    </row>
    <row r="7924" spans="1:29" x14ac:dyDescent="0.3">
      <c r="A7924">
        <v>2018</v>
      </c>
      <c r="B7924">
        <v>6</v>
      </c>
      <c r="C7924" s="1">
        <v>43261</v>
      </c>
      <c r="D7924">
        <v>11900</v>
      </c>
      <c r="E7924">
        <v>535</v>
      </c>
      <c r="F7924">
        <v>113</v>
      </c>
      <c r="G7924">
        <v>230</v>
      </c>
      <c r="H7924">
        <v>245</v>
      </c>
      <c r="I7924">
        <v>1980</v>
      </c>
      <c r="J7924">
        <v>2568</v>
      </c>
      <c r="K7924">
        <v>15002</v>
      </c>
      <c r="L7924">
        <v>166</v>
      </c>
      <c r="M7924">
        <v>778</v>
      </c>
      <c r="N7924">
        <v>3275</v>
      </c>
      <c r="O7924">
        <v>113</v>
      </c>
      <c r="P7924">
        <v>4331</v>
      </c>
      <c r="Q7924">
        <v>3452</v>
      </c>
      <c r="R7924">
        <v>0</v>
      </c>
      <c r="S7924">
        <v>0</v>
      </c>
      <c r="T7924">
        <v>3452</v>
      </c>
      <c r="U7924">
        <v>2310</v>
      </c>
      <c r="V7924">
        <v>-1697</v>
      </c>
      <c r="W7924">
        <v>9158</v>
      </c>
      <c r="X7924">
        <v>7219</v>
      </c>
      <c r="Y7924">
        <v>0.27</v>
      </c>
      <c r="Z7924">
        <v>52</v>
      </c>
      <c r="AA7924">
        <v>13022</v>
      </c>
      <c r="AB7924">
        <v>45</v>
      </c>
      <c r="AC7924">
        <v>75.3</v>
      </c>
    </row>
    <row r="7925" spans="1:29" x14ac:dyDescent="0.3">
      <c r="A7925">
        <v>2018</v>
      </c>
      <c r="B7925">
        <v>6</v>
      </c>
      <c r="C7925" s="1">
        <v>43262</v>
      </c>
      <c r="D7925">
        <v>11500</v>
      </c>
      <c r="E7925">
        <v>525</v>
      </c>
      <c r="F7925">
        <v>112</v>
      </c>
      <c r="G7925">
        <v>243</v>
      </c>
      <c r="H7925">
        <v>231</v>
      </c>
      <c r="I7925">
        <v>1990</v>
      </c>
      <c r="J7925">
        <v>2576</v>
      </c>
      <c r="K7925">
        <v>14601</v>
      </c>
      <c r="L7925">
        <v>166</v>
      </c>
      <c r="M7925">
        <v>772</v>
      </c>
      <c r="N7925">
        <v>3267</v>
      </c>
      <c r="O7925">
        <v>107</v>
      </c>
      <c r="P7925">
        <v>4311</v>
      </c>
      <c r="Q7925">
        <v>3486</v>
      </c>
      <c r="R7925">
        <v>0</v>
      </c>
      <c r="S7925">
        <v>0</v>
      </c>
      <c r="T7925">
        <v>3486</v>
      </c>
      <c r="U7925">
        <v>2680</v>
      </c>
      <c r="V7925">
        <v>-1321</v>
      </c>
      <c r="W7925">
        <v>8369</v>
      </c>
      <c r="X7925">
        <v>6804</v>
      </c>
      <c r="Y7925">
        <v>0.27</v>
      </c>
      <c r="Z7925">
        <v>53</v>
      </c>
      <c r="AA7925">
        <v>12611</v>
      </c>
      <c r="AB7925">
        <v>46</v>
      </c>
      <c r="AC7925">
        <v>75.62</v>
      </c>
    </row>
    <row r="7926" spans="1:29" x14ac:dyDescent="0.3">
      <c r="A7926">
        <v>2018</v>
      </c>
      <c r="B7926">
        <v>6</v>
      </c>
      <c r="C7926" s="1">
        <v>43263</v>
      </c>
      <c r="D7926">
        <v>11100</v>
      </c>
      <c r="E7926">
        <v>542</v>
      </c>
      <c r="F7926">
        <v>109</v>
      </c>
      <c r="G7926">
        <v>553</v>
      </c>
      <c r="H7926">
        <v>216</v>
      </c>
      <c r="I7926">
        <v>1770</v>
      </c>
      <c r="J7926">
        <v>2648</v>
      </c>
      <c r="K7926">
        <v>14290</v>
      </c>
      <c r="L7926">
        <v>166</v>
      </c>
      <c r="M7926">
        <v>783</v>
      </c>
      <c r="N7926">
        <v>3347</v>
      </c>
      <c r="O7926">
        <v>101</v>
      </c>
      <c r="P7926">
        <v>4398</v>
      </c>
      <c r="Q7926">
        <v>3547</v>
      </c>
      <c r="R7926">
        <v>0</v>
      </c>
      <c r="S7926">
        <v>0</v>
      </c>
      <c r="T7926">
        <v>3547</v>
      </c>
      <c r="U7926">
        <v>2960</v>
      </c>
      <c r="V7926">
        <v>-1095</v>
      </c>
      <c r="W7926">
        <v>7689</v>
      </c>
      <c r="X7926">
        <v>6346</v>
      </c>
      <c r="Y7926">
        <v>0.28999999999999998</v>
      </c>
      <c r="Z7926">
        <v>56</v>
      </c>
      <c r="AA7926">
        <v>12520</v>
      </c>
      <c r="AB7926">
        <v>49</v>
      </c>
      <c r="AC7926">
        <v>75.959999999999994</v>
      </c>
    </row>
    <row r="7927" spans="1:29" x14ac:dyDescent="0.3">
      <c r="A7927">
        <v>2018</v>
      </c>
      <c r="B7927">
        <v>6</v>
      </c>
      <c r="C7927" s="1">
        <v>43264</v>
      </c>
      <c r="D7927">
        <v>10800</v>
      </c>
      <c r="E7927">
        <v>570</v>
      </c>
      <c r="F7927">
        <v>105</v>
      </c>
      <c r="G7927">
        <v>831</v>
      </c>
      <c r="H7927">
        <v>222</v>
      </c>
      <c r="I7927">
        <v>1670</v>
      </c>
      <c r="J7927">
        <v>2828</v>
      </c>
      <c r="K7927">
        <v>14197</v>
      </c>
      <c r="L7927">
        <v>174</v>
      </c>
      <c r="M7927">
        <v>295</v>
      </c>
      <c r="N7927">
        <v>3324</v>
      </c>
      <c r="O7927">
        <v>114</v>
      </c>
      <c r="P7927">
        <v>3908</v>
      </c>
      <c r="Q7927">
        <v>3586</v>
      </c>
      <c r="R7927">
        <v>0</v>
      </c>
      <c r="S7927">
        <v>0</v>
      </c>
      <c r="T7927">
        <v>3586</v>
      </c>
      <c r="U7927">
        <v>2940</v>
      </c>
      <c r="V7927">
        <v>-471</v>
      </c>
      <c r="W7927">
        <v>7425</v>
      </c>
      <c r="X7927">
        <v>6704</v>
      </c>
      <c r="Y7927">
        <v>0.25</v>
      </c>
      <c r="Z7927">
        <v>53</v>
      </c>
      <c r="AA7927">
        <v>12527</v>
      </c>
      <c r="AB7927">
        <v>46</v>
      </c>
      <c r="AC7927">
        <v>76.260000000000005</v>
      </c>
    </row>
    <row r="7928" spans="1:29" x14ac:dyDescent="0.3">
      <c r="A7928">
        <v>2018</v>
      </c>
      <c r="B7928">
        <v>6</v>
      </c>
      <c r="C7928" s="1">
        <v>43265</v>
      </c>
      <c r="D7928">
        <v>10700</v>
      </c>
      <c r="E7928">
        <v>661</v>
      </c>
      <c r="F7928">
        <v>100</v>
      </c>
      <c r="G7928">
        <v>740</v>
      </c>
      <c r="H7928">
        <v>262</v>
      </c>
      <c r="I7928">
        <v>1500</v>
      </c>
      <c r="J7928">
        <v>2601</v>
      </c>
      <c r="K7928">
        <v>13962</v>
      </c>
      <c r="L7928">
        <v>207</v>
      </c>
      <c r="M7928">
        <v>297</v>
      </c>
      <c r="N7928">
        <v>3343</v>
      </c>
      <c r="O7928">
        <v>103</v>
      </c>
      <c r="P7928">
        <v>3950</v>
      </c>
      <c r="Q7928">
        <v>3647</v>
      </c>
      <c r="R7928">
        <v>0</v>
      </c>
      <c r="S7928">
        <v>0</v>
      </c>
      <c r="T7928">
        <v>3647</v>
      </c>
      <c r="U7928">
        <v>2910</v>
      </c>
      <c r="V7928">
        <v>-810</v>
      </c>
      <c r="W7928">
        <v>7430</v>
      </c>
      <c r="X7928">
        <v>6365</v>
      </c>
      <c r="Y7928">
        <v>0.26</v>
      </c>
      <c r="Z7928">
        <v>54</v>
      </c>
      <c r="AA7928">
        <v>12462</v>
      </c>
      <c r="AB7928">
        <v>49</v>
      </c>
      <c r="AC7928">
        <v>76.569999999999993</v>
      </c>
    </row>
    <row r="7929" spans="1:29" x14ac:dyDescent="0.3">
      <c r="A7929">
        <v>2018</v>
      </c>
      <c r="B7929">
        <v>6</v>
      </c>
      <c r="C7929" s="1">
        <v>43266</v>
      </c>
      <c r="D7929">
        <v>10600</v>
      </c>
      <c r="E7929">
        <v>653</v>
      </c>
      <c r="F7929">
        <v>96</v>
      </c>
      <c r="G7929">
        <v>527</v>
      </c>
      <c r="H7929">
        <v>260</v>
      </c>
      <c r="I7929">
        <v>1430</v>
      </c>
      <c r="J7929">
        <v>2313</v>
      </c>
      <c r="K7929">
        <v>13566</v>
      </c>
      <c r="L7929">
        <v>208</v>
      </c>
      <c r="M7929">
        <v>268</v>
      </c>
      <c r="N7929">
        <v>3380</v>
      </c>
      <c r="O7929">
        <v>95</v>
      </c>
      <c r="P7929">
        <v>3951</v>
      </c>
      <c r="Q7929">
        <v>3697</v>
      </c>
      <c r="R7929">
        <v>0</v>
      </c>
      <c r="S7929">
        <v>0</v>
      </c>
      <c r="T7929">
        <v>3697</v>
      </c>
      <c r="U7929">
        <v>2540</v>
      </c>
      <c r="V7929">
        <v>-1501</v>
      </c>
      <c r="W7929">
        <v>7678</v>
      </c>
      <c r="X7929">
        <v>5918</v>
      </c>
      <c r="Y7929">
        <v>0.27</v>
      </c>
      <c r="Z7929">
        <v>56</v>
      </c>
      <c r="AA7929">
        <v>12136</v>
      </c>
      <c r="AB7929">
        <v>51</v>
      </c>
      <c r="AC7929">
        <v>76.91</v>
      </c>
    </row>
    <row r="7930" spans="1:29" x14ac:dyDescent="0.3">
      <c r="A7930">
        <v>2018</v>
      </c>
      <c r="B7930">
        <v>6</v>
      </c>
      <c r="C7930" s="1">
        <v>43267</v>
      </c>
      <c r="D7930">
        <v>10500</v>
      </c>
      <c r="E7930">
        <v>605</v>
      </c>
      <c r="F7930">
        <v>92</v>
      </c>
      <c r="G7930">
        <v>322</v>
      </c>
      <c r="H7930">
        <v>251</v>
      </c>
      <c r="I7930">
        <v>1410</v>
      </c>
      <c r="J7930">
        <v>2075</v>
      </c>
      <c r="K7930">
        <v>13181</v>
      </c>
      <c r="L7930">
        <v>207</v>
      </c>
      <c r="M7930">
        <v>296</v>
      </c>
      <c r="N7930">
        <v>3375</v>
      </c>
      <c r="O7930">
        <v>107</v>
      </c>
      <c r="P7930">
        <v>3985</v>
      </c>
      <c r="Q7930">
        <v>3743</v>
      </c>
      <c r="R7930">
        <v>0</v>
      </c>
      <c r="S7930">
        <v>0</v>
      </c>
      <c r="T7930">
        <v>3743</v>
      </c>
      <c r="U7930">
        <v>2190</v>
      </c>
      <c r="V7930">
        <v>-2153</v>
      </c>
      <c r="W7930">
        <v>7867</v>
      </c>
      <c r="X7930">
        <v>5453</v>
      </c>
      <c r="Y7930">
        <v>0.27</v>
      </c>
      <c r="Z7930">
        <v>59</v>
      </c>
      <c r="AA7930">
        <v>11771</v>
      </c>
      <c r="AB7930">
        <v>54</v>
      </c>
      <c r="AC7930">
        <v>77.28</v>
      </c>
    </row>
    <row r="7931" spans="1:29" x14ac:dyDescent="0.3">
      <c r="A7931">
        <v>2018</v>
      </c>
      <c r="B7931">
        <v>6</v>
      </c>
      <c r="C7931" s="1">
        <v>43268</v>
      </c>
      <c r="D7931">
        <v>10900</v>
      </c>
      <c r="E7931">
        <v>566</v>
      </c>
      <c r="F7931">
        <v>90</v>
      </c>
      <c r="G7931">
        <v>218</v>
      </c>
      <c r="H7931">
        <v>226</v>
      </c>
      <c r="I7931">
        <v>1470</v>
      </c>
      <c r="J7931">
        <v>2004</v>
      </c>
      <c r="K7931">
        <v>13470</v>
      </c>
      <c r="L7931">
        <v>207</v>
      </c>
      <c r="M7931">
        <v>368</v>
      </c>
      <c r="N7931">
        <v>3378</v>
      </c>
      <c r="O7931">
        <v>105</v>
      </c>
      <c r="P7931">
        <v>4058</v>
      </c>
      <c r="Q7931">
        <v>3809</v>
      </c>
      <c r="R7931">
        <v>0</v>
      </c>
      <c r="S7931">
        <v>0</v>
      </c>
      <c r="T7931">
        <v>3809</v>
      </c>
      <c r="U7931">
        <v>5360</v>
      </c>
      <c r="V7931">
        <v>831</v>
      </c>
      <c r="W7931">
        <v>5039</v>
      </c>
      <c r="X7931">
        <v>5603</v>
      </c>
      <c r="Y7931">
        <v>0.28000000000000003</v>
      </c>
      <c r="Z7931">
        <v>58</v>
      </c>
      <c r="AA7931">
        <v>12000</v>
      </c>
      <c r="AB7931">
        <v>53</v>
      </c>
      <c r="AC7931">
        <v>77.62</v>
      </c>
    </row>
    <row r="7932" spans="1:29" x14ac:dyDescent="0.3">
      <c r="A7932">
        <v>2018</v>
      </c>
      <c r="B7932">
        <v>6</v>
      </c>
      <c r="C7932" s="1">
        <v>43269</v>
      </c>
      <c r="D7932">
        <v>11300</v>
      </c>
      <c r="E7932">
        <v>553</v>
      </c>
      <c r="F7932">
        <v>90</v>
      </c>
      <c r="G7932">
        <v>258</v>
      </c>
      <c r="H7932">
        <v>221</v>
      </c>
      <c r="I7932">
        <v>1480</v>
      </c>
      <c r="J7932">
        <v>2049</v>
      </c>
      <c r="K7932">
        <v>13902</v>
      </c>
      <c r="L7932">
        <v>207</v>
      </c>
      <c r="M7932">
        <v>329</v>
      </c>
      <c r="N7932">
        <v>3355</v>
      </c>
      <c r="O7932">
        <v>101</v>
      </c>
      <c r="P7932">
        <v>3992</v>
      </c>
      <c r="Q7932">
        <v>3850</v>
      </c>
      <c r="R7932">
        <v>0</v>
      </c>
      <c r="S7932">
        <v>0</v>
      </c>
      <c r="T7932">
        <v>3850</v>
      </c>
      <c r="U7932">
        <v>5380</v>
      </c>
      <c r="V7932">
        <v>935</v>
      </c>
      <c r="W7932">
        <v>5395</v>
      </c>
      <c r="X7932">
        <v>6061</v>
      </c>
      <c r="Y7932">
        <v>0.26</v>
      </c>
      <c r="Z7932">
        <v>56</v>
      </c>
      <c r="AA7932">
        <v>12422</v>
      </c>
      <c r="AB7932">
        <v>51</v>
      </c>
      <c r="AC7932">
        <v>77.88</v>
      </c>
    </row>
    <row r="7933" spans="1:29" x14ac:dyDescent="0.3">
      <c r="A7933">
        <v>2018</v>
      </c>
      <c r="B7933">
        <v>6</v>
      </c>
      <c r="C7933" s="1">
        <v>43270</v>
      </c>
      <c r="D7933">
        <v>11400</v>
      </c>
      <c r="E7933">
        <v>552</v>
      </c>
      <c r="F7933">
        <v>91</v>
      </c>
      <c r="G7933">
        <v>211</v>
      </c>
      <c r="H7933">
        <v>238</v>
      </c>
      <c r="I7933">
        <v>1250</v>
      </c>
      <c r="J7933">
        <v>1790</v>
      </c>
      <c r="K7933">
        <v>13742</v>
      </c>
      <c r="L7933">
        <v>167</v>
      </c>
      <c r="M7933">
        <v>368</v>
      </c>
      <c r="N7933">
        <v>1632</v>
      </c>
      <c r="O7933">
        <v>110</v>
      </c>
      <c r="P7933">
        <v>2276</v>
      </c>
      <c r="Q7933">
        <v>3893</v>
      </c>
      <c r="R7933">
        <v>0</v>
      </c>
      <c r="S7933">
        <v>0</v>
      </c>
      <c r="T7933">
        <v>3893</v>
      </c>
      <c r="U7933">
        <v>5430</v>
      </c>
      <c r="V7933">
        <v>2414</v>
      </c>
      <c r="W7933">
        <v>5432</v>
      </c>
      <c r="X7933">
        <v>7574</v>
      </c>
      <c r="Y7933">
        <v>0.14000000000000001</v>
      </c>
      <c r="Z7933">
        <v>45</v>
      </c>
      <c r="AA7933">
        <v>12492</v>
      </c>
      <c r="AB7933">
        <v>39</v>
      </c>
      <c r="AC7933">
        <v>77.989999999999995</v>
      </c>
    </row>
    <row r="7934" spans="1:29" x14ac:dyDescent="0.3">
      <c r="A7934">
        <v>2018</v>
      </c>
      <c r="B7934">
        <v>6</v>
      </c>
      <c r="C7934" s="1">
        <v>43271</v>
      </c>
      <c r="D7934">
        <v>11700</v>
      </c>
      <c r="E7934">
        <v>574</v>
      </c>
      <c r="F7934">
        <v>89</v>
      </c>
      <c r="G7934">
        <v>211</v>
      </c>
      <c r="H7934">
        <v>263</v>
      </c>
      <c r="I7934">
        <v>1120</v>
      </c>
      <c r="J7934">
        <v>1683</v>
      </c>
      <c r="K7934">
        <v>13956</v>
      </c>
      <c r="L7934">
        <v>164</v>
      </c>
      <c r="M7934">
        <v>370</v>
      </c>
      <c r="N7934">
        <v>1631</v>
      </c>
      <c r="O7934">
        <v>106</v>
      </c>
      <c r="P7934">
        <v>2271</v>
      </c>
      <c r="Q7934">
        <v>3937</v>
      </c>
      <c r="R7934">
        <v>0</v>
      </c>
      <c r="S7934">
        <v>0</v>
      </c>
      <c r="T7934">
        <v>3937</v>
      </c>
      <c r="U7934">
        <v>5570</v>
      </c>
      <c r="V7934">
        <v>2423</v>
      </c>
      <c r="W7934">
        <v>5601</v>
      </c>
      <c r="X7934">
        <v>7748</v>
      </c>
      <c r="Y7934">
        <v>0.14000000000000001</v>
      </c>
      <c r="Z7934">
        <v>44</v>
      </c>
      <c r="AA7934">
        <v>12836</v>
      </c>
      <c r="AB7934">
        <v>40</v>
      </c>
      <c r="AC7934">
        <v>78.08</v>
      </c>
    </row>
    <row r="7935" spans="1:29" x14ac:dyDescent="0.3">
      <c r="A7935">
        <v>2018</v>
      </c>
      <c r="B7935">
        <v>6</v>
      </c>
      <c r="C7935" s="1">
        <v>43272</v>
      </c>
      <c r="D7935">
        <v>12100</v>
      </c>
      <c r="E7935">
        <v>565</v>
      </c>
      <c r="F7935">
        <v>85</v>
      </c>
      <c r="G7935">
        <v>210</v>
      </c>
      <c r="H7935">
        <v>274</v>
      </c>
      <c r="I7935">
        <v>1080</v>
      </c>
      <c r="J7935">
        <v>1649</v>
      </c>
      <c r="K7935">
        <v>14313</v>
      </c>
      <c r="L7935">
        <v>182</v>
      </c>
      <c r="M7935">
        <v>796</v>
      </c>
      <c r="N7935">
        <v>1633</v>
      </c>
      <c r="O7935">
        <v>109</v>
      </c>
      <c r="P7935">
        <v>2719</v>
      </c>
      <c r="Q7935">
        <v>3998</v>
      </c>
      <c r="R7935">
        <v>0</v>
      </c>
      <c r="S7935">
        <v>0</v>
      </c>
      <c r="T7935">
        <v>3998</v>
      </c>
      <c r="U7935">
        <v>5770</v>
      </c>
      <c r="V7935">
        <v>2101</v>
      </c>
      <c r="W7935">
        <v>5775</v>
      </c>
      <c r="X7935">
        <v>7597</v>
      </c>
      <c r="Y7935">
        <v>0.17</v>
      </c>
      <c r="Z7935">
        <v>47</v>
      </c>
      <c r="AA7935">
        <v>13233</v>
      </c>
      <c r="AB7935">
        <v>43</v>
      </c>
      <c r="AC7935">
        <v>78.17</v>
      </c>
    </row>
    <row r="7936" spans="1:29" x14ac:dyDescent="0.3">
      <c r="A7936">
        <v>2018</v>
      </c>
      <c r="B7936">
        <v>6</v>
      </c>
      <c r="C7936" s="1">
        <v>43273</v>
      </c>
      <c r="D7936">
        <v>12400</v>
      </c>
      <c r="E7936">
        <v>567</v>
      </c>
      <c r="F7936">
        <v>81</v>
      </c>
      <c r="G7936">
        <v>209</v>
      </c>
      <c r="H7936">
        <v>258</v>
      </c>
      <c r="I7936">
        <v>1090</v>
      </c>
      <c r="J7936">
        <v>1638</v>
      </c>
      <c r="K7936">
        <v>14605</v>
      </c>
      <c r="L7936">
        <v>166</v>
      </c>
      <c r="M7936">
        <v>1295</v>
      </c>
      <c r="N7936">
        <v>1632</v>
      </c>
      <c r="O7936">
        <v>113</v>
      </c>
      <c r="P7936">
        <v>3206</v>
      </c>
      <c r="Q7936">
        <v>4035</v>
      </c>
      <c r="R7936">
        <v>0</v>
      </c>
      <c r="S7936">
        <v>0</v>
      </c>
      <c r="T7936">
        <v>4035</v>
      </c>
      <c r="U7936">
        <v>5960</v>
      </c>
      <c r="V7936">
        <v>1769</v>
      </c>
      <c r="W7936">
        <v>5877</v>
      </c>
      <c r="X7936">
        <v>7364</v>
      </c>
      <c r="Y7936">
        <v>0.2</v>
      </c>
      <c r="Z7936">
        <v>50</v>
      </c>
      <c r="AA7936">
        <v>13515</v>
      </c>
      <c r="AB7936">
        <v>46</v>
      </c>
      <c r="AC7936">
        <v>78.28</v>
      </c>
    </row>
    <row r="7937" spans="1:29" x14ac:dyDescent="0.3">
      <c r="A7937">
        <v>2018</v>
      </c>
      <c r="B7937">
        <v>6</v>
      </c>
      <c r="C7937" s="1">
        <v>43274</v>
      </c>
      <c r="D7937">
        <v>13100</v>
      </c>
      <c r="E7937">
        <v>573</v>
      </c>
      <c r="F7937">
        <v>78</v>
      </c>
      <c r="G7937">
        <v>211</v>
      </c>
      <c r="H7937">
        <v>221</v>
      </c>
      <c r="I7937">
        <v>1010</v>
      </c>
      <c r="J7937">
        <v>1519</v>
      </c>
      <c r="K7937">
        <v>15193</v>
      </c>
      <c r="L7937">
        <v>166</v>
      </c>
      <c r="M7937">
        <v>991</v>
      </c>
      <c r="N7937">
        <v>1918</v>
      </c>
      <c r="O7937">
        <v>109</v>
      </c>
      <c r="P7937">
        <v>3184</v>
      </c>
      <c r="Q7937">
        <v>4054</v>
      </c>
      <c r="R7937">
        <v>0</v>
      </c>
      <c r="S7937">
        <v>0</v>
      </c>
      <c r="T7937">
        <v>4054</v>
      </c>
      <c r="U7937">
        <v>6320</v>
      </c>
      <c r="V7937">
        <v>2021</v>
      </c>
      <c r="W7937">
        <v>6218</v>
      </c>
      <c r="X7937">
        <v>7955</v>
      </c>
      <c r="Y7937">
        <v>0.19</v>
      </c>
      <c r="Z7937">
        <v>48</v>
      </c>
      <c r="AA7937">
        <v>14183</v>
      </c>
      <c r="AB7937">
        <v>44</v>
      </c>
      <c r="AC7937">
        <v>78.34</v>
      </c>
    </row>
    <row r="7938" spans="1:29" x14ac:dyDescent="0.3">
      <c r="A7938">
        <v>2018</v>
      </c>
      <c r="B7938">
        <v>6</v>
      </c>
      <c r="C7938" s="1">
        <v>43275</v>
      </c>
      <c r="D7938">
        <v>13300</v>
      </c>
      <c r="E7938">
        <v>547</v>
      </c>
      <c r="F7938">
        <v>74</v>
      </c>
      <c r="G7938">
        <v>212</v>
      </c>
      <c r="H7938">
        <v>197</v>
      </c>
      <c r="I7938">
        <v>1080</v>
      </c>
      <c r="J7938">
        <v>1563</v>
      </c>
      <c r="K7938">
        <v>15410</v>
      </c>
      <c r="L7938">
        <v>166</v>
      </c>
      <c r="M7938">
        <v>1790</v>
      </c>
      <c r="N7938">
        <v>1925</v>
      </c>
      <c r="O7938">
        <v>111</v>
      </c>
      <c r="P7938">
        <v>3993</v>
      </c>
      <c r="Q7938">
        <v>4104</v>
      </c>
      <c r="R7938">
        <v>0</v>
      </c>
      <c r="S7938">
        <v>0</v>
      </c>
      <c r="T7938">
        <v>4104</v>
      </c>
      <c r="U7938">
        <v>6520</v>
      </c>
      <c r="V7938">
        <v>1423</v>
      </c>
      <c r="W7938">
        <v>6178</v>
      </c>
      <c r="X7938">
        <v>7314</v>
      </c>
      <c r="Y7938">
        <v>0.24</v>
      </c>
      <c r="Z7938">
        <v>53</v>
      </c>
      <c r="AA7938">
        <v>14330</v>
      </c>
      <c r="AB7938">
        <v>49</v>
      </c>
      <c r="AC7938">
        <v>78.44</v>
      </c>
    </row>
    <row r="7939" spans="1:29" x14ac:dyDescent="0.3">
      <c r="A7939">
        <v>2018</v>
      </c>
      <c r="B7939">
        <v>6</v>
      </c>
      <c r="C7939" s="1">
        <v>43276</v>
      </c>
      <c r="D7939">
        <v>13700</v>
      </c>
      <c r="E7939">
        <v>582</v>
      </c>
      <c r="F7939">
        <v>74</v>
      </c>
      <c r="G7939">
        <v>212</v>
      </c>
      <c r="H7939">
        <v>193</v>
      </c>
      <c r="I7939">
        <v>1050</v>
      </c>
      <c r="J7939">
        <v>1528</v>
      </c>
      <c r="K7939">
        <v>15810</v>
      </c>
      <c r="L7939">
        <v>192</v>
      </c>
      <c r="M7939">
        <v>1796</v>
      </c>
      <c r="N7939">
        <v>1925</v>
      </c>
      <c r="O7939">
        <v>102</v>
      </c>
      <c r="P7939">
        <v>4015</v>
      </c>
      <c r="Q7939">
        <v>4159</v>
      </c>
      <c r="R7939">
        <v>0</v>
      </c>
      <c r="S7939">
        <v>0</v>
      </c>
      <c r="T7939">
        <v>4159</v>
      </c>
      <c r="U7939">
        <v>6410</v>
      </c>
      <c r="V7939">
        <v>1220</v>
      </c>
      <c r="W7939">
        <v>6707</v>
      </c>
      <c r="X7939">
        <v>7636</v>
      </c>
      <c r="Y7939">
        <v>0.23</v>
      </c>
      <c r="Z7939">
        <v>52</v>
      </c>
      <c r="AA7939">
        <v>14760</v>
      </c>
      <c r="AB7939">
        <v>48</v>
      </c>
      <c r="AC7939">
        <v>78.510000000000005</v>
      </c>
    </row>
    <row r="7940" spans="1:29" x14ac:dyDescent="0.3">
      <c r="A7940">
        <v>2018</v>
      </c>
      <c r="B7940">
        <v>6</v>
      </c>
      <c r="C7940" s="1">
        <v>43277</v>
      </c>
      <c r="D7940">
        <v>13600</v>
      </c>
      <c r="E7940">
        <v>595</v>
      </c>
      <c r="F7940">
        <v>73</v>
      </c>
      <c r="G7940">
        <v>204</v>
      </c>
      <c r="H7940">
        <v>189</v>
      </c>
      <c r="I7940">
        <v>842</v>
      </c>
      <c r="J7940">
        <v>1307</v>
      </c>
      <c r="K7940">
        <v>15502</v>
      </c>
      <c r="L7940">
        <v>200</v>
      </c>
      <c r="M7940">
        <v>1597</v>
      </c>
      <c r="N7940">
        <v>2741</v>
      </c>
      <c r="O7940">
        <v>87</v>
      </c>
      <c r="P7940">
        <v>4625</v>
      </c>
      <c r="Q7940">
        <v>4140</v>
      </c>
      <c r="R7940">
        <v>0</v>
      </c>
      <c r="S7940">
        <v>0</v>
      </c>
      <c r="T7940">
        <v>4140</v>
      </c>
      <c r="U7940">
        <v>6480</v>
      </c>
      <c r="V7940">
        <v>471</v>
      </c>
      <c r="W7940">
        <v>6556</v>
      </c>
      <c r="X7940">
        <v>6737</v>
      </c>
      <c r="Y7940">
        <v>0.28000000000000003</v>
      </c>
      <c r="Z7940">
        <v>57</v>
      </c>
      <c r="AA7940">
        <v>14660</v>
      </c>
      <c r="AB7940">
        <v>54</v>
      </c>
      <c r="AC7940">
        <v>78.66</v>
      </c>
    </row>
    <row r="7941" spans="1:29" x14ac:dyDescent="0.3">
      <c r="A7941">
        <v>2018</v>
      </c>
      <c r="B7941">
        <v>6</v>
      </c>
      <c r="C7941" s="1">
        <v>43278</v>
      </c>
      <c r="D7941">
        <v>13100</v>
      </c>
      <c r="E7941">
        <v>623</v>
      </c>
      <c r="F7941">
        <v>69</v>
      </c>
      <c r="G7941">
        <v>213</v>
      </c>
      <c r="H7941">
        <v>190</v>
      </c>
      <c r="I7941">
        <v>760</v>
      </c>
      <c r="J7941">
        <v>1232</v>
      </c>
      <c r="K7941">
        <v>14955</v>
      </c>
      <c r="L7941">
        <v>169</v>
      </c>
      <c r="M7941">
        <v>1270</v>
      </c>
      <c r="N7941">
        <v>2729</v>
      </c>
      <c r="O7941">
        <v>94</v>
      </c>
      <c r="P7941">
        <v>4262</v>
      </c>
      <c r="Q7941">
        <v>4153</v>
      </c>
      <c r="R7941">
        <v>0</v>
      </c>
      <c r="S7941">
        <v>0</v>
      </c>
      <c r="T7941">
        <v>4153</v>
      </c>
      <c r="U7941">
        <v>6350</v>
      </c>
      <c r="V7941">
        <v>620</v>
      </c>
      <c r="W7941">
        <v>6210</v>
      </c>
      <c r="X7941">
        <v>6540</v>
      </c>
      <c r="Y7941">
        <v>0.26</v>
      </c>
      <c r="Z7941">
        <v>56</v>
      </c>
      <c r="AA7941">
        <v>14195</v>
      </c>
      <c r="AB7941">
        <v>54</v>
      </c>
      <c r="AC7941">
        <v>78.819999999999993</v>
      </c>
    </row>
    <row r="7942" spans="1:29" x14ac:dyDescent="0.3">
      <c r="A7942">
        <v>2018</v>
      </c>
      <c r="B7942">
        <v>6</v>
      </c>
      <c r="C7942" s="1">
        <v>43279</v>
      </c>
      <c r="D7942">
        <v>12700</v>
      </c>
      <c r="E7942">
        <v>643</v>
      </c>
      <c r="F7942">
        <v>67</v>
      </c>
      <c r="G7942">
        <v>213</v>
      </c>
      <c r="H7942">
        <v>222</v>
      </c>
      <c r="I7942">
        <v>714</v>
      </c>
      <c r="J7942">
        <v>1215</v>
      </c>
      <c r="K7942">
        <v>14558</v>
      </c>
      <c r="L7942">
        <v>166</v>
      </c>
      <c r="M7942">
        <v>464</v>
      </c>
      <c r="N7942">
        <v>2714</v>
      </c>
      <c r="O7942">
        <v>90</v>
      </c>
      <c r="P7942">
        <v>3434</v>
      </c>
      <c r="Q7942">
        <v>4181</v>
      </c>
      <c r="R7942">
        <v>0</v>
      </c>
      <c r="S7942">
        <v>0</v>
      </c>
      <c r="T7942">
        <v>4181</v>
      </c>
      <c r="U7942">
        <v>6120</v>
      </c>
      <c r="V7942">
        <v>1184</v>
      </c>
      <c r="W7942">
        <v>6052</v>
      </c>
      <c r="X7942">
        <v>6943</v>
      </c>
      <c r="Y7942">
        <v>0.21</v>
      </c>
      <c r="Z7942">
        <v>52</v>
      </c>
      <c r="AA7942">
        <v>13844</v>
      </c>
      <c r="AB7942">
        <v>50</v>
      </c>
      <c r="AC7942">
        <v>78.94</v>
      </c>
    </row>
    <row r="7943" spans="1:29" x14ac:dyDescent="0.3">
      <c r="A7943">
        <v>2018</v>
      </c>
      <c r="B7943">
        <v>6</v>
      </c>
      <c r="C7943" s="1">
        <v>43280</v>
      </c>
      <c r="D7943">
        <v>12500</v>
      </c>
      <c r="E7943">
        <v>608</v>
      </c>
      <c r="F7943">
        <v>65</v>
      </c>
      <c r="G7943">
        <v>217</v>
      </c>
      <c r="H7943">
        <v>249</v>
      </c>
      <c r="I7943">
        <v>697</v>
      </c>
      <c r="J7943">
        <v>1228</v>
      </c>
      <c r="K7943">
        <v>14336</v>
      </c>
      <c r="L7943">
        <v>181</v>
      </c>
      <c r="M7943">
        <v>0</v>
      </c>
      <c r="N7943">
        <v>2694</v>
      </c>
      <c r="O7943">
        <v>101</v>
      </c>
      <c r="P7943">
        <v>2976</v>
      </c>
      <c r="Q7943">
        <v>4265</v>
      </c>
      <c r="R7943">
        <v>0</v>
      </c>
      <c r="S7943">
        <v>0</v>
      </c>
      <c r="T7943">
        <v>4265</v>
      </c>
      <c r="U7943">
        <v>6010</v>
      </c>
      <c r="V7943">
        <v>1490</v>
      </c>
      <c r="W7943">
        <v>5904</v>
      </c>
      <c r="X7943">
        <v>7095</v>
      </c>
      <c r="Y7943">
        <v>0.19</v>
      </c>
      <c r="Z7943">
        <v>51</v>
      </c>
      <c r="AA7943">
        <v>13639</v>
      </c>
      <c r="AB7943">
        <v>48</v>
      </c>
      <c r="AC7943">
        <v>79.03</v>
      </c>
    </row>
    <row r="7944" spans="1:29" x14ac:dyDescent="0.3">
      <c r="A7944">
        <v>2018</v>
      </c>
      <c r="B7944">
        <v>6</v>
      </c>
      <c r="C7944" s="1">
        <v>43281</v>
      </c>
      <c r="D7944">
        <v>12000</v>
      </c>
      <c r="E7944">
        <v>598</v>
      </c>
      <c r="F7944">
        <v>63</v>
      </c>
      <c r="G7944">
        <v>212</v>
      </c>
      <c r="H7944">
        <v>259</v>
      </c>
      <c r="I7944">
        <v>675</v>
      </c>
      <c r="J7944">
        <v>1210</v>
      </c>
      <c r="K7944">
        <v>13807</v>
      </c>
      <c r="L7944">
        <v>207</v>
      </c>
      <c r="M7944">
        <v>289</v>
      </c>
      <c r="N7944">
        <v>2646</v>
      </c>
      <c r="O7944">
        <v>107</v>
      </c>
      <c r="P7944">
        <v>3249</v>
      </c>
      <c r="Q7944">
        <v>4300</v>
      </c>
      <c r="R7944">
        <v>0</v>
      </c>
      <c r="S7944">
        <v>0</v>
      </c>
      <c r="T7944">
        <v>4300</v>
      </c>
      <c r="U7944">
        <v>5920</v>
      </c>
      <c r="V7944">
        <v>1085</v>
      </c>
      <c r="W7944">
        <v>5474</v>
      </c>
      <c r="X7944">
        <v>6258</v>
      </c>
      <c r="Y7944">
        <v>0.21</v>
      </c>
      <c r="Z7944">
        <v>55</v>
      </c>
      <c r="AA7944">
        <v>13132</v>
      </c>
      <c r="AB7944">
        <v>52</v>
      </c>
      <c r="AC7944">
        <v>79.2</v>
      </c>
    </row>
    <row r="7945" spans="1:29" x14ac:dyDescent="0.3">
      <c r="A7945">
        <v>2018</v>
      </c>
      <c r="B7945">
        <v>7</v>
      </c>
      <c r="C7945" s="1">
        <v>43282</v>
      </c>
      <c r="D7945">
        <v>11700</v>
      </c>
      <c r="E7945">
        <v>561</v>
      </c>
      <c r="F7945">
        <v>61</v>
      </c>
      <c r="G7945">
        <v>97</v>
      </c>
      <c r="H7945">
        <v>240</v>
      </c>
      <c r="I7945">
        <v>730</v>
      </c>
      <c r="J7945">
        <v>1128</v>
      </c>
      <c r="K7945">
        <v>13389</v>
      </c>
      <c r="L7945">
        <v>207</v>
      </c>
      <c r="M7945">
        <v>297</v>
      </c>
      <c r="N7945">
        <v>3591</v>
      </c>
      <c r="O7945">
        <v>107</v>
      </c>
      <c r="P7945">
        <v>4203</v>
      </c>
      <c r="Q7945">
        <v>4275</v>
      </c>
      <c r="R7945">
        <v>0</v>
      </c>
      <c r="S7945">
        <v>0</v>
      </c>
      <c r="T7945">
        <v>4275</v>
      </c>
      <c r="U7945">
        <v>5810</v>
      </c>
      <c r="V7945">
        <v>-43</v>
      </c>
      <c r="W7945">
        <v>5254</v>
      </c>
      <c r="X7945">
        <v>4912</v>
      </c>
      <c r="Y7945">
        <v>0.28999999999999998</v>
      </c>
      <c r="Z7945">
        <v>63</v>
      </c>
      <c r="AA7945">
        <v>12659</v>
      </c>
      <c r="AB7945">
        <v>61</v>
      </c>
      <c r="AC7945">
        <v>79.510000000000005</v>
      </c>
    </row>
    <row r="7946" spans="1:29" x14ac:dyDescent="0.3">
      <c r="A7946">
        <v>2018</v>
      </c>
      <c r="B7946">
        <v>7</v>
      </c>
      <c r="C7946" s="1">
        <v>43283</v>
      </c>
      <c r="D7946">
        <v>12000</v>
      </c>
      <c r="E7946">
        <v>574</v>
      </c>
      <c r="F7946">
        <v>60</v>
      </c>
      <c r="G7946">
        <v>137</v>
      </c>
      <c r="H7946">
        <v>232</v>
      </c>
      <c r="I7946">
        <v>767</v>
      </c>
      <c r="J7946">
        <v>1195</v>
      </c>
      <c r="K7946">
        <v>13769</v>
      </c>
      <c r="L7946">
        <v>207</v>
      </c>
      <c r="M7946">
        <v>297</v>
      </c>
      <c r="N7946">
        <v>3591</v>
      </c>
      <c r="O7946">
        <v>93</v>
      </c>
      <c r="P7946">
        <v>4188</v>
      </c>
      <c r="Q7946">
        <v>4247</v>
      </c>
      <c r="R7946">
        <v>0</v>
      </c>
      <c r="S7946">
        <v>0</v>
      </c>
      <c r="T7946">
        <v>4247</v>
      </c>
      <c r="U7946">
        <v>5790</v>
      </c>
      <c r="V7946">
        <v>36</v>
      </c>
      <c r="W7946">
        <v>5595</v>
      </c>
      <c r="X7946">
        <v>5334</v>
      </c>
      <c r="Y7946">
        <v>0.28000000000000003</v>
      </c>
      <c r="Z7946">
        <v>61</v>
      </c>
      <c r="AA7946">
        <v>13002</v>
      </c>
      <c r="AB7946">
        <v>59</v>
      </c>
      <c r="AC7946">
        <v>79.760000000000005</v>
      </c>
    </row>
    <row r="7947" spans="1:29" x14ac:dyDescent="0.3">
      <c r="A7947">
        <v>2018</v>
      </c>
      <c r="B7947">
        <v>7</v>
      </c>
      <c r="C7947" s="1">
        <v>43284</v>
      </c>
      <c r="D7947">
        <v>12100</v>
      </c>
      <c r="E7947">
        <v>589</v>
      </c>
      <c r="F7947">
        <v>58</v>
      </c>
      <c r="G7947">
        <v>59</v>
      </c>
      <c r="H7947">
        <v>226</v>
      </c>
      <c r="I7947">
        <v>739</v>
      </c>
      <c r="J7947">
        <v>1081</v>
      </c>
      <c r="K7947">
        <v>13770</v>
      </c>
      <c r="L7947">
        <v>232</v>
      </c>
      <c r="M7947">
        <v>298</v>
      </c>
      <c r="N7947">
        <v>3587</v>
      </c>
      <c r="O7947">
        <v>89</v>
      </c>
      <c r="P7947">
        <v>4206</v>
      </c>
      <c r="Q7947">
        <v>4274</v>
      </c>
      <c r="R7947">
        <v>0</v>
      </c>
      <c r="S7947">
        <v>0</v>
      </c>
      <c r="T7947">
        <v>4274</v>
      </c>
      <c r="U7947">
        <v>5770</v>
      </c>
      <c r="V7947">
        <v>-133</v>
      </c>
      <c r="W7947">
        <v>5722</v>
      </c>
      <c r="X7947">
        <v>5289</v>
      </c>
      <c r="Y7947">
        <v>0.28000000000000003</v>
      </c>
      <c r="Z7947">
        <v>62</v>
      </c>
      <c r="AA7947">
        <v>13031</v>
      </c>
      <c r="AB7947">
        <v>59</v>
      </c>
      <c r="AC7947">
        <v>79.989999999999995</v>
      </c>
    </row>
    <row r="7948" spans="1:29" x14ac:dyDescent="0.3">
      <c r="A7948">
        <v>2018</v>
      </c>
      <c r="B7948">
        <v>7</v>
      </c>
      <c r="C7948" s="1">
        <v>43285</v>
      </c>
      <c r="D7948">
        <v>12200</v>
      </c>
      <c r="E7948">
        <v>594</v>
      </c>
      <c r="F7948">
        <v>56</v>
      </c>
      <c r="G7948">
        <v>55</v>
      </c>
      <c r="H7948">
        <v>219</v>
      </c>
      <c r="I7948">
        <v>709</v>
      </c>
      <c r="J7948">
        <v>1039</v>
      </c>
      <c r="K7948">
        <v>13833</v>
      </c>
      <c r="L7948">
        <v>218</v>
      </c>
      <c r="M7948">
        <v>291</v>
      </c>
      <c r="N7948">
        <v>3581</v>
      </c>
      <c r="O7948">
        <v>85</v>
      </c>
      <c r="P7948">
        <v>4176</v>
      </c>
      <c r="Q7948">
        <v>4276</v>
      </c>
      <c r="R7948">
        <v>0</v>
      </c>
      <c r="S7948">
        <v>0</v>
      </c>
      <c r="T7948">
        <v>4276</v>
      </c>
      <c r="U7948">
        <v>5710</v>
      </c>
      <c r="V7948">
        <v>-207</v>
      </c>
      <c r="W7948">
        <v>5887</v>
      </c>
      <c r="X7948">
        <v>5381</v>
      </c>
      <c r="Y7948">
        <v>0.27</v>
      </c>
      <c r="Z7948">
        <v>61</v>
      </c>
      <c r="AA7948">
        <v>13124</v>
      </c>
      <c r="AB7948">
        <v>59</v>
      </c>
      <c r="AC7948">
        <v>80.209999999999994</v>
      </c>
    </row>
    <row r="7949" spans="1:29" x14ac:dyDescent="0.3">
      <c r="A7949">
        <v>2018</v>
      </c>
      <c r="B7949">
        <v>7</v>
      </c>
      <c r="C7949" s="1">
        <v>43286</v>
      </c>
      <c r="D7949">
        <v>12400</v>
      </c>
      <c r="E7949">
        <v>594</v>
      </c>
      <c r="F7949">
        <v>54</v>
      </c>
      <c r="G7949">
        <v>39</v>
      </c>
      <c r="H7949">
        <v>230</v>
      </c>
      <c r="I7949">
        <v>699</v>
      </c>
      <c r="J7949">
        <v>1022</v>
      </c>
      <c r="K7949">
        <v>14016</v>
      </c>
      <c r="L7949">
        <v>207</v>
      </c>
      <c r="M7949">
        <v>297</v>
      </c>
      <c r="N7949">
        <v>3528</v>
      </c>
      <c r="O7949">
        <v>83</v>
      </c>
      <c r="P7949">
        <v>4115</v>
      </c>
      <c r="Q7949">
        <v>4329</v>
      </c>
      <c r="R7949">
        <v>0</v>
      </c>
      <c r="S7949">
        <v>0</v>
      </c>
      <c r="T7949">
        <v>4329</v>
      </c>
      <c r="U7949">
        <v>5810</v>
      </c>
      <c r="V7949">
        <v>-97</v>
      </c>
      <c r="W7949">
        <v>5971</v>
      </c>
      <c r="X7949">
        <v>5571</v>
      </c>
      <c r="Y7949">
        <v>0.27</v>
      </c>
      <c r="Z7949">
        <v>60</v>
      </c>
      <c r="AA7949">
        <v>13317</v>
      </c>
      <c r="AB7949">
        <v>58</v>
      </c>
      <c r="AC7949">
        <v>80.38</v>
      </c>
    </row>
    <row r="7950" spans="1:29" x14ac:dyDescent="0.3">
      <c r="A7950">
        <v>2018</v>
      </c>
      <c r="B7950">
        <v>7</v>
      </c>
      <c r="C7950" s="1">
        <v>43287</v>
      </c>
      <c r="D7950">
        <v>12800</v>
      </c>
      <c r="E7950">
        <v>554</v>
      </c>
      <c r="F7950">
        <v>55</v>
      </c>
      <c r="G7950">
        <v>34</v>
      </c>
      <c r="H7950">
        <v>250</v>
      </c>
      <c r="I7950">
        <v>653</v>
      </c>
      <c r="J7950">
        <v>992</v>
      </c>
      <c r="K7950">
        <v>14346</v>
      </c>
      <c r="L7950">
        <v>226</v>
      </c>
      <c r="M7950">
        <v>298</v>
      </c>
      <c r="N7950">
        <v>3437</v>
      </c>
      <c r="O7950">
        <v>98</v>
      </c>
      <c r="P7950">
        <v>4059</v>
      </c>
      <c r="Q7950">
        <v>4345</v>
      </c>
      <c r="R7950">
        <v>0</v>
      </c>
      <c r="S7950">
        <v>0</v>
      </c>
      <c r="T7950">
        <v>4345</v>
      </c>
      <c r="U7950">
        <v>6090</v>
      </c>
      <c r="V7950">
        <v>199</v>
      </c>
      <c r="W7950">
        <v>6048</v>
      </c>
      <c r="X7950">
        <v>5942</v>
      </c>
      <c r="Y7950">
        <v>0.26</v>
      </c>
      <c r="Z7950">
        <v>59</v>
      </c>
      <c r="AA7950">
        <v>13693</v>
      </c>
      <c r="AB7950">
        <v>57</v>
      </c>
      <c r="AC7950">
        <v>80.510000000000005</v>
      </c>
    </row>
    <row r="7951" spans="1:29" x14ac:dyDescent="0.3">
      <c r="A7951">
        <v>2018</v>
      </c>
      <c r="B7951">
        <v>7</v>
      </c>
      <c r="C7951" s="1">
        <v>43288</v>
      </c>
      <c r="D7951">
        <v>13100</v>
      </c>
      <c r="E7951">
        <v>552</v>
      </c>
      <c r="F7951">
        <v>53</v>
      </c>
      <c r="G7951">
        <v>32</v>
      </c>
      <c r="H7951">
        <v>232</v>
      </c>
      <c r="I7951">
        <v>626</v>
      </c>
      <c r="J7951">
        <v>943</v>
      </c>
      <c r="K7951">
        <v>14595</v>
      </c>
      <c r="L7951">
        <v>242</v>
      </c>
      <c r="M7951">
        <v>297</v>
      </c>
      <c r="N7951">
        <v>3561</v>
      </c>
      <c r="O7951">
        <v>106</v>
      </c>
      <c r="P7951">
        <v>4206</v>
      </c>
      <c r="Q7951">
        <v>4342</v>
      </c>
      <c r="R7951">
        <v>0</v>
      </c>
      <c r="S7951">
        <v>0</v>
      </c>
      <c r="T7951">
        <v>4342</v>
      </c>
      <c r="U7951">
        <v>6310</v>
      </c>
      <c r="V7951">
        <v>225</v>
      </c>
      <c r="W7951">
        <v>6126</v>
      </c>
      <c r="X7951">
        <v>6047</v>
      </c>
      <c r="Y7951">
        <v>0.26</v>
      </c>
      <c r="Z7951">
        <v>59</v>
      </c>
      <c r="AA7951">
        <v>13969</v>
      </c>
      <c r="AB7951">
        <v>57</v>
      </c>
      <c r="AC7951">
        <v>80.62</v>
      </c>
    </row>
    <row r="7952" spans="1:29" x14ac:dyDescent="0.3">
      <c r="A7952">
        <v>2018</v>
      </c>
      <c r="B7952">
        <v>7</v>
      </c>
      <c r="C7952" s="1">
        <v>43289</v>
      </c>
      <c r="D7952">
        <v>13300</v>
      </c>
      <c r="E7952">
        <v>533</v>
      </c>
      <c r="F7952">
        <v>50</v>
      </c>
      <c r="G7952">
        <v>32</v>
      </c>
      <c r="H7952">
        <v>197</v>
      </c>
      <c r="I7952">
        <v>604</v>
      </c>
      <c r="J7952">
        <v>884</v>
      </c>
      <c r="K7952">
        <v>14717</v>
      </c>
      <c r="L7952">
        <v>242</v>
      </c>
      <c r="M7952">
        <v>288</v>
      </c>
      <c r="N7952">
        <v>3564</v>
      </c>
      <c r="O7952">
        <v>108</v>
      </c>
      <c r="P7952">
        <v>4203</v>
      </c>
      <c r="Q7952">
        <v>4338</v>
      </c>
      <c r="R7952">
        <v>0</v>
      </c>
      <c r="S7952">
        <v>0</v>
      </c>
      <c r="T7952">
        <v>4338</v>
      </c>
      <c r="U7952">
        <v>6540</v>
      </c>
      <c r="V7952">
        <v>400</v>
      </c>
      <c r="W7952">
        <v>6079</v>
      </c>
      <c r="X7952">
        <v>6175</v>
      </c>
      <c r="Y7952">
        <v>0.26</v>
      </c>
      <c r="Z7952">
        <v>58</v>
      </c>
      <c r="AA7952">
        <v>14113</v>
      </c>
      <c r="AB7952">
        <v>56</v>
      </c>
      <c r="AC7952">
        <v>80.709999999999994</v>
      </c>
    </row>
    <row r="7953" spans="1:29" x14ac:dyDescent="0.3">
      <c r="A7953">
        <v>2018</v>
      </c>
      <c r="B7953">
        <v>7</v>
      </c>
      <c r="C7953" s="1">
        <v>43290</v>
      </c>
      <c r="D7953">
        <v>13700</v>
      </c>
      <c r="E7953">
        <v>574</v>
      </c>
      <c r="F7953">
        <v>49</v>
      </c>
      <c r="G7953">
        <v>32</v>
      </c>
      <c r="H7953">
        <v>188</v>
      </c>
      <c r="I7953">
        <v>644</v>
      </c>
      <c r="J7953">
        <v>913</v>
      </c>
      <c r="K7953">
        <v>15187</v>
      </c>
      <c r="L7953">
        <v>243</v>
      </c>
      <c r="M7953">
        <v>287</v>
      </c>
      <c r="N7953">
        <v>3564</v>
      </c>
      <c r="O7953">
        <v>95</v>
      </c>
      <c r="P7953">
        <v>4189</v>
      </c>
      <c r="Q7953">
        <v>4354</v>
      </c>
      <c r="R7953">
        <v>0</v>
      </c>
      <c r="S7953">
        <v>0</v>
      </c>
      <c r="T7953">
        <v>4354</v>
      </c>
      <c r="U7953">
        <v>6700</v>
      </c>
      <c r="V7953">
        <v>594</v>
      </c>
      <c r="W7953">
        <v>6355</v>
      </c>
      <c r="X7953">
        <v>6644</v>
      </c>
      <c r="Y7953">
        <v>0.25</v>
      </c>
      <c r="Z7953">
        <v>56</v>
      </c>
      <c r="AA7953">
        <v>14543</v>
      </c>
      <c r="AB7953">
        <v>54</v>
      </c>
      <c r="AC7953">
        <v>80.75</v>
      </c>
    </row>
    <row r="7954" spans="1:29" x14ac:dyDescent="0.3">
      <c r="A7954">
        <v>2018</v>
      </c>
      <c r="B7954">
        <v>7</v>
      </c>
      <c r="C7954" s="1">
        <v>43291</v>
      </c>
      <c r="D7954">
        <v>14000</v>
      </c>
      <c r="E7954">
        <v>605</v>
      </c>
      <c r="F7954">
        <v>47</v>
      </c>
      <c r="G7954">
        <v>31</v>
      </c>
      <c r="H7954">
        <v>182</v>
      </c>
      <c r="I7954">
        <v>539</v>
      </c>
      <c r="J7954">
        <v>799</v>
      </c>
      <c r="K7954">
        <v>15404</v>
      </c>
      <c r="L7954">
        <v>243</v>
      </c>
      <c r="M7954">
        <v>289</v>
      </c>
      <c r="N7954">
        <v>3562</v>
      </c>
      <c r="O7954">
        <v>90</v>
      </c>
      <c r="P7954">
        <v>4184</v>
      </c>
      <c r="Q7954">
        <v>4352</v>
      </c>
      <c r="R7954">
        <v>0</v>
      </c>
      <c r="S7954">
        <v>0</v>
      </c>
      <c r="T7954">
        <v>4352</v>
      </c>
      <c r="U7954">
        <v>6930</v>
      </c>
      <c r="V7954">
        <v>716</v>
      </c>
      <c r="W7954">
        <v>6456</v>
      </c>
      <c r="X7954">
        <v>6868</v>
      </c>
      <c r="Y7954">
        <v>0.25</v>
      </c>
      <c r="Z7954">
        <v>55</v>
      </c>
      <c r="AA7954">
        <v>14865</v>
      </c>
      <c r="AB7954">
        <v>54</v>
      </c>
      <c r="AC7954">
        <v>80.760000000000005</v>
      </c>
    </row>
    <row r="7955" spans="1:29" x14ac:dyDescent="0.3">
      <c r="A7955">
        <v>2018</v>
      </c>
      <c r="B7955">
        <v>7</v>
      </c>
      <c r="C7955" s="1">
        <v>43292</v>
      </c>
      <c r="D7955">
        <v>14700</v>
      </c>
      <c r="E7955">
        <v>630</v>
      </c>
      <c r="F7955">
        <v>45</v>
      </c>
      <c r="G7955">
        <v>32</v>
      </c>
      <c r="H7955">
        <v>182</v>
      </c>
      <c r="I7955">
        <v>467</v>
      </c>
      <c r="J7955">
        <v>726</v>
      </c>
      <c r="K7955">
        <v>16056</v>
      </c>
      <c r="L7955">
        <v>244</v>
      </c>
      <c r="M7955">
        <v>291</v>
      </c>
      <c r="N7955">
        <v>3580</v>
      </c>
      <c r="O7955">
        <v>90</v>
      </c>
      <c r="P7955">
        <v>4205</v>
      </c>
      <c r="Q7955">
        <v>4350</v>
      </c>
      <c r="R7955">
        <v>0</v>
      </c>
      <c r="S7955">
        <v>0</v>
      </c>
      <c r="T7955">
        <v>4350</v>
      </c>
      <c r="U7955">
        <v>7230</v>
      </c>
      <c r="V7955">
        <v>924</v>
      </c>
      <c r="W7955">
        <v>6882</v>
      </c>
      <c r="X7955">
        <v>7502</v>
      </c>
      <c r="Y7955">
        <v>0.24</v>
      </c>
      <c r="Z7955">
        <v>53</v>
      </c>
      <c r="AA7955">
        <v>15589</v>
      </c>
      <c r="AB7955">
        <v>52</v>
      </c>
      <c r="AC7955">
        <v>80.72</v>
      </c>
    </row>
    <row r="7956" spans="1:29" x14ac:dyDescent="0.3">
      <c r="A7956">
        <v>2018</v>
      </c>
      <c r="B7956">
        <v>7</v>
      </c>
      <c r="C7956" s="1">
        <v>43293</v>
      </c>
      <c r="D7956">
        <v>15700</v>
      </c>
      <c r="E7956">
        <v>634</v>
      </c>
      <c r="F7956">
        <v>44</v>
      </c>
      <c r="G7956">
        <v>31</v>
      </c>
      <c r="H7956">
        <v>208</v>
      </c>
      <c r="I7956">
        <v>453</v>
      </c>
      <c r="J7956">
        <v>736</v>
      </c>
      <c r="K7956">
        <v>17069</v>
      </c>
      <c r="L7956">
        <v>243</v>
      </c>
      <c r="M7956">
        <v>1093</v>
      </c>
      <c r="N7956">
        <v>3131</v>
      </c>
      <c r="O7956">
        <v>96</v>
      </c>
      <c r="P7956">
        <v>4564</v>
      </c>
      <c r="Q7956">
        <v>4352</v>
      </c>
      <c r="R7956">
        <v>0</v>
      </c>
      <c r="S7956">
        <v>0</v>
      </c>
      <c r="T7956">
        <v>4352</v>
      </c>
      <c r="U7956">
        <v>7450</v>
      </c>
      <c r="V7956">
        <v>793</v>
      </c>
      <c r="W7956">
        <v>7665</v>
      </c>
      <c r="X7956">
        <v>8153</v>
      </c>
      <c r="Y7956">
        <v>0.24</v>
      </c>
      <c r="Z7956">
        <v>52</v>
      </c>
      <c r="AA7956">
        <v>16616</v>
      </c>
      <c r="AB7956">
        <v>51</v>
      </c>
      <c r="AC7956">
        <v>80.62</v>
      </c>
    </row>
    <row r="7957" spans="1:29" x14ac:dyDescent="0.3">
      <c r="A7957">
        <v>2018</v>
      </c>
      <c r="B7957">
        <v>7</v>
      </c>
      <c r="C7957" s="1">
        <v>43294</v>
      </c>
      <c r="D7957">
        <v>16300</v>
      </c>
      <c r="E7957">
        <v>613</v>
      </c>
      <c r="F7957">
        <v>44</v>
      </c>
      <c r="G7957">
        <v>44</v>
      </c>
      <c r="H7957">
        <v>225</v>
      </c>
      <c r="I7957">
        <v>452</v>
      </c>
      <c r="J7957">
        <v>764</v>
      </c>
      <c r="K7957">
        <v>17678</v>
      </c>
      <c r="L7957">
        <v>208</v>
      </c>
      <c r="M7957">
        <v>1494</v>
      </c>
      <c r="N7957">
        <v>3591</v>
      </c>
      <c r="O7957">
        <v>106</v>
      </c>
      <c r="P7957">
        <v>5400</v>
      </c>
      <c r="Q7957">
        <v>4344</v>
      </c>
      <c r="R7957">
        <v>0</v>
      </c>
      <c r="S7957">
        <v>0</v>
      </c>
      <c r="T7957">
        <v>4344</v>
      </c>
      <c r="U7957">
        <v>7630</v>
      </c>
      <c r="V7957">
        <v>170</v>
      </c>
      <c r="W7957">
        <v>8067</v>
      </c>
      <c r="X7957">
        <v>7933</v>
      </c>
      <c r="Y7957">
        <v>0.28000000000000003</v>
      </c>
      <c r="Z7957">
        <v>55</v>
      </c>
      <c r="AA7957">
        <v>17226</v>
      </c>
      <c r="AB7957">
        <v>54</v>
      </c>
      <c r="AC7957">
        <v>80.55</v>
      </c>
    </row>
    <row r="7958" spans="1:29" x14ac:dyDescent="0.3">
      <c r="A7958">
        <v>2018</v>
      </c>
      <c r="B7958">
        <v>7</v>
      </c>
      <c r="C7958" s="1">
        <v>43295</v>
      </c>
      <c r="D7958">
        <v>16300</v>
      </c>
      <c r="E7958">
        <v>612</v>
      </c>
      <c r="F7958">
        <v>43</v>
      </c>
      <c r="G7958">
        <v>48</v>
      </c>
      <c r="H7958">
        <v>234</v>
      </c>
      <c r="I7958">
        <v>517</v>
      </c>
      <c r="J7958">
        <v>843</v>
      </c>
      <c r="K7958">
        <v>17755</v>
      </c>
      <c r="L7958">
        <v>208</v>
      </c>
      <c r="M7958">
        <v>2493</v>
      </c>
      <c r="N7958">
        <v>3582</v>
      </c>
      <c r="O7958">
        <v>109</v>
      </c>
      <c r="P7958">
        <v>6392</v>
      </c>
      <c r="Q7958">
        <v>4348</v>
      </c>
      <c r="R7958">
        <v>0</v>
      </c>
      <c r="S7958">
        <v>0</v>
      </c>
      <c r="T7958">
        <v>4348</v>
      </c>
      <c r="U7958">
        <v>7760</v>
      </c>
      <c r="V7958">
        <v>-616</v>
      </c>
      <c r="W7958">
        <v>7935</v>
      </c>
      <c r="X7958">
        <v>7015</v>
      </c>
      <c r="Y7958">
        <v>0.34</v>
      </c>
      <c r="Z7958">
        <v>60</v>
      </c>
      <c r="AA7958">
        <v>17238</v>
      </c>
      <c r="AB7958">
        <v>59</v>
      </c>
      <c r="AC7958">
        <v>80.56</v>
      </c>
    </row>
    <row r="7959" spans="1:29" x14ac:dyDescent="0.3">
      <c r="A7959">
        <v>2018</v>
      </c>
      <c r="B7959">
        <v>7</v>
      </c>
      <c r="C7959" s="1">
        <v>43296</v>
      </c>
      <c r="D7959">
        <v>16400</v>
      </c>
      <c r="E7959">
        <v>563</v>
      </c>
      <c r="F7959">
        <v>43</v>
      </c>
      <c r="G7959">
        <v>48</v>
      </c>
      <c r="H7959">
        <v>235</v>
      </c>
      <c r="I7959">
        <v>574</v>
      </c>
      <c r="J7959">
        <v>900</v>
      </c>
      <c r="K7959">
        <v>17863</v>
      </c>
      <c r="L7959">
        <v>208</v>
      </c>
      <c r="M7959">
        <v>2500</v>
      </c>
      <c r="N7959">
        <v>3495</v>
      </c>
      <c r="O7959">
        <v>113</v>
      </c>
      <c r="P7959">
        <v>6316</v>
      </c>
      <c r="Q7959">
        <v>4360</v>
      </c>
      <c r="R7959">
        <v>0</v>
      </c>
      <c r="S7959">
        <v>0</v>
      </c>
      <c r="T7959">
        <v>4360</v>
      </c>
      <c r="U7959">
        <v>7800</v>
      </c>
      <c r="V7959">
        <v>-450</v>
      </c>
      <c r="W7959">
        <v>7942</v>
      </c>
      <c r="X7959">
        <v>7187</v>
      </c>
      <c r="Y7959">
        <v>0.33</v>
      </c>
      <c r="Z7959">
        <v>60</v>
      </c>
      <c r="AA7959">
        <v>17289</v>
      </c>
      <c r="AB7959">
        <v>58</v>
      </c>
      <c r="AC7959">
        <v>80.55</v>
      </c>
    </row>
    <row r="7960" spans="1:29" x14ac:dyDescent="0.3">
      <c r="A7960">
        <v>2018</v>
      </c>
      <c r="B7960">
        <v>7</v>
      </c>
      <c r="C7960" s="1">
        <v>43297</v>
      </c>
      <c r="D7960">
        <v>16800</v>
      </c>
      <c r="E7960">
        <v>563</v>
      </c>
      <c r="F7960">
        <v>43</v>
      </c>
      <c r="G7960">
        <v>50</v>
      </c>
      <c r="H7960">
        <v>204</v>
      </c>
      <c r="I7960">
        <v>614</v>
      </c>
      <c r="J7960">
        <v>911</v>
      </c>
      <c r="K7960">
        <v>18273</v>
      </c>
      <c r="L7960">
        <v>174</v>
      </c>
      <c r="M7960">
        <v>2491</v>
      </c>
      <c r="N7960">
        <v>3452</v>
      </c>
      <c r="O7960">
        <v>98</v>
      </c>
      <c r="P7960">
        <v>6215</v>
      </c>
      <c r="Q7960">
        <v>4350</v>
      </c>
      <c r="R7960">
        <v>0</v>
      </c>
      <c r="S7960">
        <v>0</v>
      </c>
      <c r="T7960">
        <v>4350</v>
      </c>
      <c r="U7960">
        <v>7830</v>
      </c>
      <c r="V7960">
        <v>-302</v>
      </c>
      <c r="W7960">
        <v>8315</v>
      </c>
      <c r="X7960">
        <v>7709</v>
      </c>
      <c r="Y7960">
        <v>0.32</v>
      </c>
      <c r="Z7960">
        <v>58</v>
      </c>
      <c r="AA7960">
        <v>17659</v>
      </c>
      <c r="AB7960">
        <v>56</v>
      </c>
      <c r="AC7960">
        <v>80.5</v>
      </c>
    </row>
    <row r="7961" spans="1:29" x14ac:dyDescent="0.3">
      <c r="A7961">
        <v>2018</v>
      </c>
      <c r="B7961">
        <v>7</v>
      </c>
      <c r="C7961" s="1">
        <v>43298</v>
      </c>
      <c r="D7961">
        <v>16900</v>
      </c>
      <c r="E7961">
        <v>601</v>
      </c>
      <c r="F7961">
        <v>40</v>
      </c>
      <c r="G7961">
        <v>49</v>
      </c>
      <c r="H7961">
        <v>191</v>
      </c>
      <c r="I7961">
        <v>511</v>
      </c>
      <c r="J7961">
        <v>791</v>
      </c>
      <c r="K7961">
        <v>18291</v>
      </c>
      <c r="L7961">
        <v>166</v>
      </c>
      <c r="M7961">
        <v>1993</v>
      </c>
      <c r="N7961">
        <v>4215</v>
      </c>
      <c r="O7961">
        <v>88</v>
      </c>
      <c r="P7961">
        <v>6463</v>
      </c>
      <c r="Q7961">
        <v>4350</v>
      </c>
      <c r="R7961">
        <v>0</v>
      </c>
      <c r="S7961">
        <v>0</v>
      </c>
      <c r="T7961">
        <v>4350</v>
      </c>
      <c r="U7961">
        <v>7790</v>
      </c>
      <c r="V7961">
        <v>-709</v>
      </c>
      <c r="W7961">
        <v>8493</v>
      </c>
      <c r="X7961">
        <v>7479</v>
      </c>
      <c r="Y7961">
        <v>0.34</v>
      </c>
      <c r="Z7961">
        <v>59</v>
      </c>
      <c r="AA7961">
        <v>17780</v>
      </c>
      <c r="AB7961">
        <v>58</v>
      </c>
      <c r="AC7961">
        <v>80.47</v>
      </c>
    </row>
    <row r="7962" spans="1:29" x14ac:dyDescent="0.3">
      <c r="A7962">
        <v>2018</v>
      </c>
      <c r="B7962">
        <v>7</v>
      </c>
      <c r="C7962" s="1">
        <v>43299</v>
      </c>
      <c r="D7962">
        <v>17000</v>
      </c>
      <c r="E7962">
        <v>627</v>
      </c>
      <c r="F7962">
        <v>38</v>
      </c>
      <c r="G7962">
        <v>49</v>
      </c>
      <c r="H7962">
        <v>190</v>
      </c>
      <c r="I7962">
        <v>476</v>
      </c>
      <c r="J7962">
        <v>753</v>
      </c>
      <c r="K7962">
        <v>18380</v>
      </c>
      <c r="L7962">
        <v>166</v>
      </c>
      <c r="M7962">
        <v>1992</v>
      </c>
      <c r="N7962">
        <v>4243</v>
      </c>
      <c r="O7962">
        <v>77</v>
      </c>
      <c r="P7962">
        <v>6479</v>
      </c>
      <c r="Q7962">
        <v>4340</v>
      </c>
      <c r="R7962">
        <v>0</v>
      </c>
      <c r="S7962">
        <v>0</v>
      </c>
      <c r="T7962">
        <v>4340</v>
      </c>
      <c r="U7962">
        <v>7770</v>
      </c>
      <c r="V7962">
        <v>-777</v>
      </c>
      <c r="W7962">
        <v>8641</v>
      </c>
      <c r="X7962">
        <v>7561</v>
      </c>
      <c r="Y7962">
        <v>0.34</v>
      </c>
      <c r="Z7962">
        <v>59</v>
      </c>
      <c r="AA7962">
        <v>17904</v>
      </c>
      <c r="AB7962">
        <v>58</v>
      </c>
      <c r="AC7962">
        <v>80.44</v>
      </c>
    </row>
    <row r="7963" spans="1:29" x14ac:dyDescent="0.3">
      <c r="A7963">
        <v>2018</v>
      </c>
      <c r="B7963">
        <v>7</v>
      </c>
      <c r="C7963" s="1">
        <v>43300</v>
      </c>
      <c r="D7963">
        <v>16800</v>
      </c>
      <c r="E7963">
        <v>641</v>
      </c>
      <c r="F7963">
        <v>37</v>
      </c>
      <c r="G7963">
        <v>49</v>
      </c>
      <c r="H7963">
        <v>205</v>
      </c>
      <c r="I7963">
        <v>479</v>
      </c>
      <c r="J7963">
        <v>769</v>
      </c>
      <c r="K7963">
        <v>18210</v>
      </c>
      <c r="L7963">
        <v>202</v>
      </c>
      <c r="M7963">
        <v>2491</v>
      </c>
      <c r="N7963">
        <v>4295</v>
      </c>
      <c r="O7963">
        <v>78</v>
      </c>
      <c r="P7963">
        <v>7067</v>
      </c>
      <c r="Q7963">
        <v>4350</v>
      </c>
      <c r="R7963">
        <v>0</v>
      </c>
      <c r="S7963">
        <v>0</v>
      </c>
      <c r="T7963">
        <v>4350</v>
      </c>
      <c r="U7963">
        <v>7710</v>
      </c>
      <c r="V7963">
        <v>-1415</v>
      </c>
      <c r="W7963">
        <v>8513</v>
      </c>
      <c r="X7963">
        <v>6794</v>
      </c>
      <c r="Y7963">
        <v>0.37</v>
      </c>
      <c r="Z7963">
        <v>63</v>
      </c>
      <c r="AA7963">
        <v>17731</v>
      </c>
      <c r="AB7963">
        <v>62</v>
      </c>
      <c r="AC7963">
        <v>80.48</v>
      </c>
    </row>
    <row r="7964" spans="1:29" x14ac:dyDescent="0.3">
      <c r="A7964">
        <v>2018</v>
      </c>
      <c r="B7964">
        <v>7</v>
      </c>
      <c r="C7964" s="1">
        <v>43301</v>
      </c>
      <c r="D7964">
        <v>16700</v>
      </c>
      <c r="E7964">
        <v>607</v>
      </c>
      <c r="F7964">
        <v>36</v>
      </c>
      <c r="G7964">
        <v>49</v>
      </c>
      <c r="H7964">
        <v>228</v>
      </c>
      <c r="I7964">
        <v>471</v>
      </c>
      <c r="J7964">
        <v>784</v>
      </c>
      <c r="K7964">
        <v>18090</v>
      </c>
      <c r="L7964">
        <v>180</v>
      </c>
      <c r="M7964">
        <v>2493</v>
      </c>
      <c r="N7964">
        <v>4286</v>
      </c>
      <c r="O7964">
        <v>100</v>
      </c>
      <c r="P7964">
        <v>7060</v>
      </c>
      <c r="Q7964">
        <v>4305</v>
      </c>
      <c r="R7964">
        <v>0</v>
      </c>
      <c r="S7964">
        <v>0</v>
      </c>
      <c r="T7964">
        <v>4305</v>
      </c>
      <c r="U7964">
        <v>7620</v>
      </c>
      <c r="V7964">
        <v>-1454</v>
      </c>
      <c r="W7964">
        <v>8482</v>
      </c>
      <c r="X7964">
        <v>6726</v>
      </c>
      <c r="Y7964">
        <v>0.37</v>
      </c>
      <c r="Z7964">
        <v>63</v>
      </c>
      <c r="AA7964">
        <v>17619</v>
      </c>
      <c r="AB7964">
        <v>62</v>
      </c>
      <c r="AC7964">
        <v>80.52</v>
      </c>
    </row>
    <row r="7965" spans="1:29" x14ac:dyDescent="0.3">
      <c r="A7965">
        <v>2018</v>
      </c>
      <c r="B7965">
        <v>7</v>
      </c>
      <c r="C7965" s="1">
        <v>43302</v>
      </c>
      <c r="D7965">
        <v>16700</v>
      </c>
      <c r="E7965">
        <v>574</v>
      </c>
      <c r="F7965">
        <v>35</v>
      </c>
      <c r="G7965">
        <v>49</v>
      </c>
      <c r="H7965">
        <v>235</v>
      </c>
      <c r="I7965">
        <v>481</v>
      </c>
      <c r="J7965">
        <v>799</v>
      </c>
      <c r="K7965">
        <v>18073</v>
      </c>
      <c r="L7965">
        <v>185</v>
      </c>
      <c r="M7965">
        <v>2495</v>
      </c>
      <c r="N7965">
        <v>4311</v>
      </c>
      <c r="O7965">
        <v>108</v>
      </c>
      <c r="P7965">
        <v>7099</v>
      </c>
      <c r="Q7965">
        <v>4300</v>
      </c>
      <c r="R7965">
        <v>0</v>
      </c>
      <c r="S7965">
        <v>0</v>
      </c>
      <c r="T7965">
        <v>4300</v>
      </c>
      <c r="U7965">
        <v>7590</v>
      </c>
      <c r="V7965">
        <v>-1504</v>
      </c>
      <c r="W7965">
        <v>8480</v>
      </c>
      <c r="X7965">
        <v>6675</v>
      </c>
      <c r="Y7965">
        <v>0.37</v>
      </c>
      <c r="Z7965">
        <v>63</v>
      </c>
      <c r="AA7965">
        <v>17592</v>
      </c>
      <c r="AB7965">
        <v>62</v>
      </c>
      <c r="AC7965">
        <v>80.56</v>
      </c>
    </row>
    <row r="7966" spans="1:29" x14ac:dyDescent="0.3">
      <c r="A7966">
        <v>2018</v>
      </c>
      <c r="B7966">
        <v>7</v>
      </c>
      <c r="C7966" s="1">
        <v>43303</v>
      </c>
      <c r="D7966">
        <v>16600</v>
      </c>
      <c r="E7966">
        <v>509</v>
      </c>
      <c r="F7966">
        <v>34</v>
      </c>
      <c r="G7966">
        <v>49</v>
      </c>
      <c r="H7966">
        <v>222</v>
      </c>
      <c r="I7966">
        <v>553</v>
      </c>
      <c r="J7966">
        <v>858</v>
      </c>
      <c r="K7966">
        <v>17967</v>
      </c>
      <c r="L7966">
        <v>172</v>
      </c>
      <c r="M7966">
        <v>2494</v>
      </c>
      <c r="N7966">
        <v>4295</v>
      </c>
      <c r="O7966">
        <v>110</v>
      </c>
      <c r="P7966">
        <v>7071</v>
      </c>
      <c r="Q7966">
        <v>4314</v>
      </c>
      <c r="R7966">
        <v>0</v>
      </c>
      <c r="S7966">
        <v>0</v>
      </c>
      <c r="T7966">
        <v>4314</v>
      </c>
      <c r="U7966">
        <v>7560</v>
      </c>
      <c r="V7966">
        <v>-1457</v>
      </c>
      <c r="W7966">
        <v>8341</v>
      </c>
      <c r="X7966">
        <v>6582</v>
      </c>
      <c r="Y7966">
        <v>0.38</v>
      </c>
      <c r="Z7966">
        <v>63</v>
      </c>
      <c r="AA7966">
        <v>17414</v>
      </c>
      <c r="AB7966">
        <v>62</v>
      </c>
      <c r="AC7966">
        <v>80.62</v>
      </c>
    </row>
    <row r="7967" spans="1:29" x14ac:dyDescent="0.3">
      <c r="A7967">
        <v>2018</v>
      </c>
      <c r="B7967">
        <v>7</v>
      </c>
      <c r="C7967" s="1">
        <v>43304</v>
      </c>
      <c r="D7967">
        <v>16500</v>
      </c>
      <c r="E7967">
        <v>555</v>
      </c>
      <c r="F7967">
        <v>34</v>
      </c>
      <c r="G7967">
        <v>49</v>
      </c>
      <c r="H7967">
        <v>181</v>
      </c>
      <c r="I7967">
        <v>626</v>
      </c>
      <c r="J7967">
        <v>890</v>
      </c>
      <c r="K7967">
        <v>17945</v>
      </c>
      <c r="L7967">
        <v>165</v>
      </c>
      <c r="M7967">
        <v>2496</v>
      </c>
      <c r="N7967">
        <v>4180</v>
      </c>
      <c r="O7967">
        <v>96</v>
      </c>
      <c r="P7967">
        <v>6937</v>
      </c>
      <c r="Q7967">
        <v>4308</v>
      </c>
      <c r="R7967">
        <v>0</v>
      </c>
      <c r="S7967">
        <v>0</v>
      </c>
      <c r="T7967">
        <v>4308</v>
      </c>
      <c r="U7967">
        <v>7570</v>
      </c>
      <c r="V7967">
        <v>-1277</v>
      </c>
      <c r="W7967">
        <v>8278</v>
      </c>
      <c r="X7967">
        <v>6700</v>
      </c>
      <c r="Y7967">
        <v>0.37</v>
      </c>
      <c r="Z7967">
        <v>63</v>
      </c>
      <c r="AA7967">
        <v>17319</v>
      </c>
      <c r="AB7967">
        <v>61</v>
      </c>
      <c r="AC7967">
        <v>80.650000000000006</v>
      </c>
    </row>
    <row r="7968" spans="1:29" x14ac:dyDescent="0.3">
      <c r="A7968">
        <v>2018</v>
      </c>
      <c r="B7968">
        <v>7</v>
      </c>
      <c r="C7968" s="1">
        <v>43305</v>
      </c>
      <c r="D7968">
        <v>16500</v>
      </c>
      <c r="E7968">
        <v>553</v>
      </c>
      <c r="F7968">
        <v>34</v>
      </c>
      <c r="G7968">
        <v>49</v>
      </c>
      <c r="H7968">
        <v>195</v>
      </c>
      <c r="I7968">
        <v>496</v>
      </c>
      <c r="J7968">
        <v>773</v>
      </c>
      <c r="K7968">
        <v>17826</v>
      </c>
      <c r="L7968">
        <v>171</v>
      </c>
      <c r="M7968">
        <v>2493</v>
      </c>
      <c r="N7968">
        <v>4295</v>
      </c>
      <c r="O7968">
        <v>98</v>
      </c>
      <c r="P7968">
        <v>7058</v>
      </c>
      <c r="Q7968">
        <v>4312</v>
      </c>
      <c r="R7968">
        <v>0</v>
      </c>
      <c r="S7968">
        <v>0</v>
      </c>
      <c r="T7968">
        <v>4312</v>
      </c>
      <c r="U7968">
        <v>7620</v>
      </c>
      <c r="V7968">
        <v>-1467</v>
      </c>
      <c r="W7968">
        <v>8226</v>
      </c>
      <c r="X7968">
        <v>6457</v>
      </c>
      <c r="Y7968">
        <v>0.38</v>
      </c>
      <c r="Z7968">
        <v>64</v>
      </c>
      <c r="AA7968">
        <v>17330</v>
      </c>
      <c r="AB7968">
        <v>63</v>
      </c>
      <c r="AC7968">
        <v>80.709999999999994</v>
      </c>
    </row>
    <row r="7969" spans="1:29" x14ac:dyDescent="0.3">
      <c r="A7969">
        <v>2018</v>
      </c>
      <c r="B7969">
        <v>7</v>
      </c>
      <c r="C7969" s="1">
        <v>43306</v>
      </c>
      <c r="D7969">
        <v>16500</v>
      </c>
      <c r="E7969">
        <v>536</v>
      </c>
      <c r="F7969">
        <v>33</v>
      </c>
      <c r="G7969">
        <v>48</v>
      </c>
      <c r="H7969">
        <v>206</v>
      </c>
      <c r="I7969">
        <v>419</v>
      </c>
      <c r="J7969">
        <v>706</v>
      </c>
      <c r="K7969">
        <v>17742</v>
      </c>
      <c r="L7969">
        <v>175</v>
      </c>
      <c r="M7969">
        <v>2495</v>
      </c>
      <c r="N7969">
        <v>4274</v>
      </c>
      <c r="O7969">
        <v>88</v>
      </c>
      <c r="P7969">
        <v>7033</v>
      </c>
      <c r="Q7969">
        <v>4255</v>
      </c>
      <c r="R7969">
        <v>0</v>
      </c>
      <c r="S7969">
        <v>0</v>
      </c>
      <c r="T7969">
        <v>4255</v>
      </c>
      <c r="U7969">
        <v>7640</v>
      </c>
      <c r="V7969">
        <v>-1453</v>
      </c>
      <c r="W7969">
        <v>8205</v>
      </c>
      <c r="X7969">
        <v>6454</v>
      </c>
      <c r="Y7969">
        <v>0.38</v>
      </c>
      <c r="Z7969">
        <v>64</v>
      </c>
      <c r="AA7969">
        <v>17323</v>
      </c>
      <c r="AB7969">
        <v>63</v>
      </c>
      <c r="AC7969">
        <v>80.77</v>
      </c>
    </row>
    <row r="7970" spans="1:29" x14ac:dyDescent="0.3">
      <c r="A7970">
        <v>2018</v>
      </c>
      <c r="B7970">
        <v>7</v>
      </c>
      <c r="C7970" s="1">
        <v>43307</v>
      </c>
      <c r="D7970">
        <v>16500</v>
      </c>
      <c r="E7970">
        <v>549</v>
      </c>
      <c r="F7970">
        <v>31</v>
      </c>
      <c r="G7970">
        <v>48</v>
      </c>
      <c r="H7970">
        <v>217</v>
      </c>
      <c r="I7970">
        <v>400</v>
      </c>
      <c r="J7970">
        <v>696</v>
      </c>
      <c r="K7970">
        <v>17746</v>
      </c>
      <c r="L7970">
        <v>180</v>
      </c>
      <c r="M7970">
        <v>1996</v>
      </c>
      <c r="N7970">
        <v>4242</v>
      </c>
      <c r="O7970">
        <v>93</v>
      </c>
      <c r="P7970">
        <v>6512</v>
      </c>
      <c r="Q7970">
        <v>4256</v>
      </c>
      <c r="R7970">
        <v>0</v>
      </c>
      <c r="S7970">
        <v>0</v>
      </c>
      <c r="T7970">
        <v>4256</v>
      </c>
      <c r="U7970">
        <v>7740</v>
      </c>
      <c r="V7970">
        <v>-842</v>
      </c>
      <c r="W7970">
        <v>8118</v>
      </c>
      <c r="X7970">
        <v>6978</v>
      </c>
      <c r="Y7970">
        <v>0.35</v>
      </c>
      <c r="Z7970">
        <v>61</v>
      </c>
      <c r="AA7970">
        <v>17346</v>
      </c>
      <c r="AB7970">
        <v>60</v>
      </c>
      <c r="AC7970">
        <v>80.77</v>
      </c>
    </row>
    <row r="7971" spans="1:29" x14ac:dyDescent="0.3">
      <c r="A7971">
        <v>2018</v>
      </c>
      <c r="B7971">
        <v>7</v>
      </c>
      <c r="C7971" s="1">
        <v>43308</v>
      </c>
      <c r="D7971">
        <v>16700</v>
      </c>
      <c r="E7971">
        <v>572</v>
      </c>
      <c r="F7971">
        <v>31</v>
      </c>
      <c r="G7971">
        <v>48</v>
      </c>
      <c r="H7971">
        <v>225</v>
      </c>
      <c r="I7971">
        <v>452</v>
      </c>
      <c r="J7971">
        <v>756</v>
      </c>
      <c r="K7971">
        <v>18028</v>
      </c>
      <c r="L7971">
        <v>181</v>
      </c>
      <c r="M7971">
        <v>1991</v>
      </c>
      <c r="N7971">
        <v>4296</v>
      </c>
      <c r="O7971">
        <v>108</v>
      </c>
      <c r="P7971">
        <v>6576</v>
      </c>
      <c r="Q7971">
        <v>4261</v>
      </c>
      <c r="R7971">
        <v>0</v>
      </c>
      <c r="S7971">
        <v>0</v>
      </c>
      <c r="T7971">
        <v>4261</v>
      </c>
      <c r="U7971">
        <v>7800</v>
      </c>
      <c r="V7971">
        <v>-789</v>
      </c>
      <c r="W7971">
        <v>8279</v>
      </c>
      <c r="X7971">
        <v>7192</v>
      </c>
      <c r="Y7971">
        <v>0.35</v>
      </c>
      <c r="Z7971">
        <v>60</v>
      </c>
      <c r="AA7971">
        <v>17576</v>
      </c>
      <c r="AB7971">
        <v>59</v>
      </c>
      <c r="AC7971">
        <v>80.75</v>
      </c>
    </row>
    <row r="7972" spans="1:29" x14ac:dyDescent="0.3">
      <c r="A7972">
        <v>2018</v>
      </c>
      <c r="B7972">
        <v>7</v>
      </c>
      <c r="C7972" s="1">
        <v>43309</v>
      </c>
      <c r="D7972">
        <v>16800</v>
      </c>
      <c r="E7972">
        <v>577</v>
      </c>
      <c r="F7972">
        <v>29</v>
      </c>
      <c r="G7972">
        <v>48</v>
      </c>
      <c r="H7972">
        <v>216</v>
      </c>
      <c r="I7972">
        <v>465</v>
      </c>
      <c r="J7972">
        <v>758</v>
      </c>
      <c r="K7972">
        <v>18136</v>
      </c>
      <c r="L7972">
        <v>178</v>
      </c>
      <c r="M7972">
        <v>1996</v>
      </c>
      <c r="N7972">
        <v>4291</v>
      </c>
      <c r="O7972">
        <v>107</v>
      </c>
      <c r="P7972">
        <v>6573</v>
      </c>
      <c r="Q7972">
        <v>4200</v>
      </c>
      <c r="R7972">
        <v>0</v>
      </c>
      <c r="S7972">
        <v>0</v>
      </c>
      <c r="T7972">
        <v>4200</v>
      </c>
      <c r="U7972">
        <v>7680</v>
      </c>
      <c r="V7972">
        <v>-865</v>
      </c>
      <c r="W7972">
        <v>8521</v>
      </c>
      <c r="X7972">
        <v>7363</v>
      </c>
      <c r="Y7972">
        <v>0.34</v>
      </c>
      <c r="Z7972">
        <v>59</v>
      </c>
      <c r="AA7972">
        <v>17671</v>
      </c>
      <c r="AB7972">
        <v>58</v>
      </c>
      <c r="AC7972">
        <v>80.72</v>
      </c>
    </row>
    <row r="7973" spans="1:29" x14ac:dyDescent="0.3">
      <c r="A7973">
        <v>2018</v>
      </c>
      <c r="B7973">
        <v>7</v>
      </c>
      <c r="C7973" s="1">
        <v>43310</v>
      </c>
      <c r="D7973">
        <v>16900</v>
      </c>
      <c r="E7973">
        <v>555</v>
      </c>
      <c r="F7973">
        <v>29</v>
      </c>
      <c r="G7973">
        <v>50</v>
      </c>
      <c r="H7973">
        <v>214</v>
      </c>
      <c r="I7973">
        <v>593</v>
      </c>
      <c r="J7973">
        <v>886</v>
      </c>
      <c r="K7973">
        <v>18341</v>
      </c>
      <c r="L7973">
        <v>182</v>
      </c>
      <c r="M7973">
        <v>2492</v>
      </c>
      <c r="N7973">
        <v>4280</v>
      </c>
      <c r="O7973">
        <v>110</v>
      </c>
      <c r="P7973">
        <v>7065</v>
      </c>
      <c r="Q7973">
        <v>4204</v>
      </c>
      <c r="R7973">
        <v>0</v>
      </c>
      <c r="S7973">
        <v>0</v>
      </c>
      <c r="T7973">
        <v>4204</v>
      </c>
      <c r="U7973">
        <v>7640</v>
      </c>
      <c r="V7973">
        <v>-1271</v>
      </c>
      <c r="W7973">
        <v>8638</v>
      </c>
      <c r="X7973">
        <v>7073</v>
      </c>
      <c r="Y7973">
        <v>0.37</v>
      </c>
      <c r="Z7973">
        <v>61</v>
      </c>
      <c r="AA7973">
        <v>17748</v>
      </c>
      <c r="AB7973">
        <v>60</v>
      </c>
      <c r="AC7973">
        <v>80.72</v>
      </c>
    </row>
    <row r="7974" spans="1:29" x14ac:dyDescent="0.3">
      <c r="A7974">
        <v>2018</v>
      </c>
      <c r="B7974">
        <v>7</v>
      </c>
      <c r="C7974" s="1">
        <v>43311</v>
      </c>
      <c r="D7974">
        <v>17200</v>
      </c>
      <c r="E7974">
        <v>563</v>
      </c>
      <c r="F7974">
        <v>29</v>
      </c>
      <c r="G7974">
        <v>49</v>
      </c>
      <c r="H7974">
        <v>214</v>
      </c>
      <c r="I7974">
        <v>642</v>
      </c>
      <c r="J7974">
        <v>934</v>
      </c>
      <c r="K7974">
        <v>18697</v>
      </c>
      <c r="L7974">
        <v>183</v>
      </c>
      <c r="M7974">
        <v>3488</v>
      </c>
      <c r="N7974">
        <v>3865</v>
      </c>
      <c r="O7974">
        <v>92</v>
      </c>
      <c r="P7974">
        <v>7628</v>
      </c>
      <c r="Q7974">
        <v>4205</v>
      </c>
      <c r="R7974">
        <v>0</v>
      </c>
      <c r="S7974">
        <v>0</v>
      </c>
      <c r="T7974">
        <v>4205</v>
      </c>
      <c r="U7974">
        <v>7730</v>
      </c>
      <c r="V7974">
        <v>-1697</v>
      </c>
      <c r="W7974">
        <v>8856</v>
      </c>
      <c r="X7974">
        <v>6865</v>
      </c>
      <c r="Y7974">
        <v>0.39</v>
      </c>
      <c r="Z7974">
        <v>63</v>
      </c>
      <c r="AA7974">
        <v>18055</v>
      </c>
      <c r="AB7974">
        <v>62</v>
      </c>
      <c r="AC7974">
        <v>80.73</v>
      </c>
    </row>
    <row r="7975" spans="1:29" x14ac:dyDescent="0.3">
      <c r="A7975">
        <v>2018</v>
      </c>
      <c r="B7975">
        <v>7</v>
      </c>
      <c r="C7975" s="1">
        <v>43312</v>
      </c>
      <c r="D7975">
        <v>17600</v>
      </c>
      <c r="E7975">
        <v>595</v>
      </c>
      <c r="F7975">
        <v>29</v>
      </c>
      <c r="G7975">
        <v>51</v>
      </c>
      <c r="H7975">
        <v>178</v>
      </c>
      <c r="I7975">
        <v>586</v>
      </c>
      <c r="J7975">
        <v>844</v>
      </c>
      <c r="K7975">
        <v>19038</v>
      </c>
      <c r="L7975">
        <v>196</v>
      </c>
      <c r="M7975">
        <v>4891</v>
      </c>
      <c r="N7975">
        <v>4077</v>
      </c>
      <c r="O7975">
        <v>88</v>
      </c>
      <c r="P7975">
        <v>9252</v>
      </c>
      <c r="Q7975">
        <v>4142</v>
      </c>
      <c r="R7975">
        <v>0</v>
      </c>
      <c r="S7975">
        <v>0</v>
      </c>
      <c r="T7975">
        <v>4142</v>
      </c>
      <c r="U7975">
        <v>7830</v>
      </c>
      <c r="V7975">
        <v>-3271</v>
      </c>
      <c r="W7975">
        <v>9205</v>
      </c>
      <c r="X7975">
        <v>5644</v>
      </c>
      <c r="Y7975">
        <v>0.47</v>
      </c>
      <c r="Z7975">
        <v>70</v>
      </c>
      <c r="AA7975">
        <v>18452</v>
      </c>
      <c r="AB7975">
        <v>69</v>
      </c>
      <c r="AC7975">
        <v>80.87</v>
      </c>
    </row>
    <row r="7976" spans="1:29" x14ac:dyDescent="0.3">
      <c r="A7976">
        <v>2018</v>
      </c>
      <c r="B7976">
        <v>8</v>
      </c>
      <c r="C7976" s="1">
        <v>43313</v>
      </c>
      <c r="D7976">
        <v>18000</v>
      </c>
      <c r="E7976">
        <v>599</v>
      </c>
      <c r="F7976">
        <v>28</v>
      </c>
      <c r="G7976">
        <v>53</v>
      </c>
      <c r="H7976">
        <v>181</v>
      </c>
      <c r="I7976">
        <v>513</v>
      </c>
      <c r="J7976">
        <v>775</v>
      </c>
      <c r="K7976">
        <v>19373</v>
      </c>
      <c r="L7976">
        <v>196</v>
      </c>
      <c r="M7976">
        <v>4194</v>
      </c>
      <c r="N7976">
        <v>4273</v>
      </c>
      <c r="O7976">
        <v>83</v>
      </c>
      <c r="P7976">
        <v>8746</v>
      </c>
      <c r="Q7976">
        <v>4147</v>
      </c>
      <c r="R7976">
        <v>0</v>
      </c>
      <c r="S7976">
        <v>0</v>
      </c>
      <c r="T7976">
        <v>4147</v>
      </c>
      <c r="U7976">
        <v>7910</v>
      </c>
      <c r="V7976">
        <v>-2756</v>
      </c>
      <c r="W7976">
        <v>9528</v>
      </c>
      <c r="X7976">
        <v>6481</v>
      </c>
      <c r="Y7976">
        <v>0.43</v>
      </c>
      <c r="Z7976">
        <v>67</v>
      </c>
      <c r="AA7976">
        <v>18860</v>
      </c>
      <c r="AB7976">
        <v>66</v>
      </c>
      <c r="AC7976">
        <v>80.92</v>
      </c>
    </row>
    <row r="7977" spans="1:29" x14ac:dyDescent="0.3">
      <c r="A7977">
        <v>2018</v>
      </c>
      <c r="B7977">
        <v>8</v>
      </c>
      <c r="C7977" s="1">
        <v>43314</v>
      </c>
      <c r="D7977">
        <v>18400</v>
      </c>
      <c r="E7977">
        <v>564</v>
      </c>
      <c r="F7977">
        <v>28</v>
      </c>
      <c r="G7977">
        <v>53</v>
      </c>
      <c r="H7977">
        <v>215</v>
      </c>
      <c r="I7977">
        <v>474</v>
      </c>
      <c r="J7977">
        <v>769</v>
      </c>
      <c r="K7977">
        <v>19733</v>
      </c>
      <c r="L7977">
        <v>201</v>
      </c>
      <c r="M7977">
        <v>3489</v>
      </c>
      <c r="N7977">
        <v>4273</v>
      </c>
      <c r="O7977">
        <v>85</v>
      </c>
      <c r="P7977">
        <v>8048</v>
      </c>
      <c r="Q7977">
        <v>4143</v>
      </c>
      <c r="R7977">
        <v>0</v>
      </c>
      <c r="S7977">
        <v>0</v>
      </c>
      <c r="T7977">
        <v>4143</v>
      </c>
      <c r="U7977">
        <v>8010</v>
      </c>
      <c r="V7977">
        <v>-1961</v>
      </c>
      <c r="W7977">
        <v>9794</v>
      </c>
      <c r="X7977">
        <v>7543</v>
      </c>
      <c r="Y7977">
        <v>0.39</v>
      </c>
      <c r="Z7977">
        <v>62</v>
      </c>
      <c r="AA7977">
        <v>19259</v>
      </c>
      <c r="AB7977">
        <v>61</v>
      </c>
      <c r="AC7977">
        <v>80.86</v>
      </c>
    </row>
    <row r="7978" spans="1:29" x14ac:dyDescent="0.3">
      <c r="A7978">
        <v>2018</v>
      </c>
      <c r="B7978">
        <v>8</v>
      </c>
      <c r="C7978" s="1">
        <v>43315</v>
      </c>
      <c r="D7978">
        <v>18400</v>
      </c>
      <c r="E7978">
        <v>560</v>
      </c>
      <c r="F7978">
        <v>28</v>
      </c>
      <c r="G7978">
        <v>54</v>
      </c>
      <c r="H7978">
        <v>230</v>
      </c>
      <c r="I7978">
        <v>434</v>
      </c>
      <c r="J7978">
        <v>745</v>
      </c>
      <c r="K7978">
        <v>19706</v>
      </c>
      <c r="L7978">
        <v>198</v>
      </c>
      <c r="M7978">
        <v>4489</v>
      </c>
      <c r="N7978">
        <v>4269</v>
      </c>
      <c r="O7978">
        <v>96</v>
      </c>
      <c r="P7978">
        <v>9052</v>
      </c>
      <c r="Q7978">
        <v>4098</v>
      </c>
      <c r="R7978">
        <v>0</v>
      </c>
      <c r="S7978">
        <v>0</v>
      </c>
      <c r="T7978">
        <v>4098</v>
      </c>
      <c r="U7978">
        <v>7980</v>
      </c>
      <c r="V7978">
        <v>-2990</v>
      </c>
      <c r="W7978">
        <v>9833</v>
      </c>
      <c r="X7978">
        <v>6556</v>
      </c>
      <c r="Y7978">
        <v>0.44</v>
      </c>
      <c r="Z7978">
        <v>67</v>
      </c>
      <c r="AA7978">
        <v>19272</v>
      </c>
      <c r="AB7978">
        <v>66</v>
      </c>
      <c r="AC7978">
        <v>80.900000000000006</v>
      </c>
    </row>
    <row r="7979" spans="1:29" x14ac:dyDescent="0.3">
      <c r="A7979">
        <v>2018</v>
      </c>
      <c r="B7979">
        <v>8</v>
      </c>
      <c r="C7979" s="1">
        <v>43316</v>
      </c>
      <c r="D7979">
        <v>18300</v>
      </c>
      <c r="E7979">
        <v>577</v>
      </c>
      <c r="F7979">
        <v>26</v>
      </c>
      <c r="G7979">
        <v>54</v>
      </c>
      <c r="H7979">
        <v>214</v>
      </c>
      <c r="I7979">
        <v>429</v>
      </c>
      <c r="J7979">
        <v>723</v>
      </c>
      <c r="K7979">
        <v>19600</v>
      </c>
      <c r="L7979">
        <v>198</v>
      </c>
      <c r="M7979">
        <v>4491</v>
      </c>
      <c r="N7979">
        <v>4259</v>
      </c>
      <c r="O7979">
        <v>109</v>
      </c>
      <c r="P7979">
        <v>9057</v>
      </c>
      <c r="Q7979">
        <v>4100</v>
      </c>
      <c r="R7979">
        <v>0</v>
      </c>
      <c r="S7979">
        <v>0</v>
      </c>
      <c r="T7979">
        <v>4100</v>
      </c>
      <c r="U7979">
        <v>8000</v>
      </c>
      <c r="V7979">
        <v>-3000</v>
      </c>
      <c r="W7979">
        <v>9729</v>
      </c>
      <c r="X7979">
        <v>6443</v>
      </c>
      <c r="Y7979">
        <v>0.44</v>
      </c>
      <c r="Z7979">
        <v>67</v>
      </c>
      <c r="AA7979">
        <v>19171</v>
      </c>
      <c r="AB7979">
        <v>66</v>
      </c>
      <c r="AC7979">
        <v>80.94</v>
      </c>
    </row>
    <row r="7980" spans="1:29" x14ac:dyDescent="0.3">
      <c r="A7980">
        <v>2018</v>
      </c>
      <c r="B7980">
        <v>8</v>
      </c>
      <c r="C7980" s="1">
        <v>43317</v>
      </c>
      <c r="D7980">
        <v>19100</v>
      </c>
      <c r="E7980">
        <v>518</v>
      </c>
      <c r="F7980">
        <v>25</v>
      </c>
      <c r="G7980">
        <v>54</v>
      </c>
      <c r="H7980">
        <v>179</v>
      </c>
      <c r="I7980">
        <v>478</v>
      </c>
      <c r="J7980">
        <v>736</v>
      </c>
      <c r="K7980">
        <v>20354</v>
      </c>
      <c r="L7980">
        <v>198</v>
      </c>
      <c r="M7980">
        <v>4492</v>
      </c>
      <c r="N7980">
        <v>4265</v>
      </c>
      <c r="O7980">
        <v>114</v>
      </c>
      <c r="P7980">
        <v>9069</v>
      </c>
      <c r="Q7980">
        <v>4067</v>
      </c>
      <c r="R7980">
        <v>0</v>
      </c>
      <c r="S7980">
        <v>0</v>
      </c>
      <c r="T7980">
        <v>4067</v>
      </c>
      <c r="U7980">
        <v>8240</v>
      </c>
      <c r="V7980">
        <v>-2736</v>
      </c>
      <c r="W7980">
        <v>10239</v>
      </c>
      <c r="X7980">
        <v>7218</v>
      </c>
      <c r="Y7980">
        <v>0.43</v>
      </c>
      <c r="Z7980">
        <v>65</v>
      </c>
      <c r="AA7980">
        <v>19876</v>
      </c>
      <c r="AB7980">
        <v>64</v>
      </c>
      <c r="AC7980">
        <v>80.91</v>
      </c>
    </row>
    <row r="7981" spans="1:29" x14ac:dyDescent="0.3">
      <c r="A7981">
        <v>2018</v>
      </c>
      <c r="B7981">
        <v>8</v>
      </c>
      <c r="C7981" s="1">
        <v>43318</v>
      </c>
      <c r="D7981">
        <v>19700</v>
      </c>
      <c r="E7981">
        <v>525</v>
      </c>
      <c r="F7981">
        <v>26</v>
      </c>
      <c r="G7981">
        <v>54</v>
      </c>
      <c r="H7981">
        <v>161</v>
      </c>
      <c r="I7981">
        <v>514</v>
      </c>
      <c r="J7981">
        <v>755</v>
      </c>
      <c r="K7981">
        <v>20980</v>
      </c>
      <c r="L7981">
        <v>202</v>
      </c>
      <c r="M7981">
        <v>4987</v>
      </c>
      <c r="N7981">
        <v>4263</v>
      </c>
      <c r="O7981">
        <v>99</v>
      </c>
      <c r="P7981">
        <v>9551</v>
      </c>
      <c r="Q7981">
        <v>4054</v>
      </c>
      <c r="R7981">
        <v>0</v>
      </c>
      <c r="S7981">
        <v>0</v>
      </c>
      <c r="T7981">
        <v>4054</v>
      </c>
      <c r="U7981">
        <v>8550</v>
      </c>
      <c r="V7981">
        <v>-2881</v>
      </c>
      <c r="W7981">
        <v>10540</v>
      </c>
      <c r="X7981">
        <v>7375</v>
      </c>
      <c r="Y7981">
        <v>0.44</v>
      </c>
      <c r="Z7981">
        <v>65</v>
      </c>
      <c r="AA7981">
        <v>20466</v>
      </c>
      <c r="AB7981">
        <v>64</v>
      </c>
      <c r="AC7981">
        <v>80.87</v>
      </c>
    </row>
    <row r="7982" spans="1:29" x14ac:dyDescent="0.3">
      <c r="A7982">
        <v>2018</v>
      </c>
      <c r="B7982">
        <v>8</v>
      </c>
      <c r="C7982" s="1">
        <v>43319</v>
      </c>
      <c r="D7982">
        <v>20000</v>
      </c>
      <c r="E7982">
        <v>541</v>
      </c>
      <c r="F7982">
        <v>26</v>
      </c>
      <c r="G7982">
        <v>54</v>
      </c>
      <c r="H7982">
        <v>181</v>
      </c>
      <c r="I7982">
        <v>446</v>
      </c>
      <c r="J7982">
        <v>707</v>
      </c>
      <c r="K7982">
        <v>21248</v>
      </c>
      <c r="L7982">
        <v>206</v>
      </c>
      <c r="M7982">
        <v>6492</v>
      </c>
      <c r="N7982">
        <v>4269</v>
      </c>
      <c r="O7982">
        <v>92</v>
      </c>
      <c r="P7982">
        <v>11060</v>
      </c>
      <c r="Q7982">
        <v>4015</v>
      </c>
      <c r="R7982">
        <v>0</v>
      </c>
      <c r="S7982">
        <v>0</v>
      </c>
      <c r="T7982">
        <v>4015</v>
      </c>
      <c r="U7982">
        <v>8810</v>
      </c>
      <c r="V7982">
        <v>-4152</v>
      </c>
      <c r="W7982">
        <v>10606</v>
      </c>
      <c r="X7982">
        <v>6174</v>
      </c>
      <c r="Y7982">
        <v>0.5</v>
      </c>
      <c r="Z7982">
        <v>71</v>
      </c>
      <c r="AA7982">
        <v>20802</v>
      </c>
      <c r="AB7982">
        <v>70</v>
      </c>
      <c r="AC7982">
        <v>80.95</v>
      </c>
    </row>
    <row r="7983" spans="1:29" x14ac:dyDescent="0.3">
      <c r="A7983">
        <v>2018</v>
      </c>
      <c r="B7983">
        <v>8</v>
      </c>
      <c r="C7983" s="1">
        <v>43320</v>
      </c>
      <c r="D7983">
        <v>20100</v>
      </c>
      <c r="E7983">
        <v>568</v>
      </c>
      <c r="F7983">
        <v>26</v>
      </c>
      <c r="G7983">
        <v>56</v>
      </c>
      <c r="H7983">
        <v>182</v>
      </c>
      <c r="I7983">
        <v>400</v>
      </c>
      <c r="J7983">
        <v>664</v>
      </c>
      <c r="K7983">
        <v>21332</v>
      </c>
      <c r="L7983">
        <v>210</v>
      </c>
      <c r="M7983">
        <v>6793</v>
      </c>
      <c r="N7983">
        <v>4267</v>
      </c>
      <c r="O7983">
        <v>89</v>
      </c>
      <c r="P7983">
        <v>11358</v>
      </c>
      <c r="Q7983">
        <v>4019</v>
      </c>
      <c r="R7983">
        <v>0</v>
      </c>
      <c r="S7983">
        <v>0</v>
      </c>
      <c r="T7983">
        <v>4019</v>
      </c>
      <c r="U7983">
        <v>8910</v>
      </c>
      <c r="V7983">
        <v>-4397</v>
      </c>
      <c r="W7983">
        <v>10632</v>
      </c>
      <c r="X7983">
        <v>5954</v>
      </c>
      <c r="Y7983">
        <v>0.52</v>
      </c>
      <c r="Z7983">
        <v>72</v>
      </c>
      <c r="AA7983">
        <v>20932</v>
      </c>
      <c r="AB7983">
        <v>72</v>
      </c>
      <c r="AC7983">
        <v>81.040000000000006</v>
      </c>
    </row>
    <row r="7984" spans="1:29" x14ac:dyDescent="0.3">
      <c r="A7984">
        <v>2018</v>
      </c>
      <c r="B7984">
        <v>8</v>
      </c>
      <c r="C7984" s="1">
        <v>43321</v>
      </c>
      <c r="D7984">
        <v>20200</v>
      </c>
      <c r="E7984">
        <v>599</v>
      </c>
      <c r="F7984">
        <v>26</v>
      </c>
      <c r="G7984">
        <v>58</v>
      </c>
      <c r="H7984">
        <v>179</v>
      </c>
      <c r="I7984">
        <v>406</v>
      </c>
      <c r="J7984">
        <v>668</v>
      </c>
      <c r="K7984">
        <v>21467</v>
      </c>
      <c r="L7984">
        <v>213</v>
      </c>
      <c r="M7984">
        <v>6789</v>
      </c>
      <c r="N7984">
        <v>4018</v>
      </c>
      <c r="O7984">
        <v>83</v>
      </c>
      <c r="P7984">
        <v>11102</v>
      </c>
      <c r="Q7984">
        <v>3962</v>
      </c>
      <c r="R7984">
        <v>0</v>
      </c>
      <c r="S7984">
        <v>0</v>
      </c>
      <c r="T7984">
        <v>3962</v>
      </c>
      <c r="U7984">
        <v>9030</v>
      </c>
      <c r="V7984">
        <v>-3979</v>
      </c>
      <c r="W7984">
        <v>10659</v>
      </c>
      <c r="X7984">
        <v>6402</v>
      </c>
      <c r="Y7984">
        <v>0.5</v>
      </c>
      <c r="Z7984">
        <v>70</v>
      </c>
      <c r="AA7984">
        <v>21061</v>
      </c>
      <c r="AB7984">
        <v>70</v>
      </c>
      <c r="AC7984">
        <v>81.09</v>
      </c>
    </row>
    <row r="7985" spans="1:29" x14ac:dyDescent="0.3">
      <c r="A7985">
        <v>2018</v>
      </c>
      <c r="B7985">
        <v>8</v>
      </c>
      <c r="C7985" s="1">
        <v>43322</v>
      </c>
      <c r="D7985">
        <v>20000</v>
      </c>
      <c r="E7985">
        <v>565</v>
      </c>
      <c r="F7985">
        <v>26</v>
      </c>
      <c r="G7985">
        <v>60</v>
      </c>
      <c r="H7985">
        <v>182</v>
      </c>
      <c r="I7985">
        <v>447</v>
      </c>
      <c r="J7985">
        <v>715</v>
      </c>
      <c r="K7985">
        <v>21279</v>
      </c>
      <c r="L7985">
        <v>210</v>
      </c>
      <c r="M7985">
        <v>6797</v>
      </c>
      <c r="N7985">
        <v>4277</v>
      </c>
      <c r="O7985">
        <v>88</v>
      </c>
      <c r="P7985">
        <v>11372</v>
      </c>
      <c r="Q7985">
        <v>3957</v>
      </c>
      <c r="R7985">
        <v>0</v>
      </c>
      <c r="S7985">
        <v>0</v>
      </c>
      <c r="T7985">
        <v>3957</v>
      </c>
      <c r="U7985">
        <v>9080</v>
      </c>
      <c r="V7985">
        <v>-4149</v>
      </c>
      <c r="W7985">
        <v>10376</v>
      </c>
      <c r="X7985">
        <v>5950</v>
      </c>
      <c r="Y7985">
        <v>0.52</v>
      </c>
      <c r="Z7985">
        <v>72</v>
      </c>
      <c r="AA7985">
        <v>20832</v>
      </c>
      <c r="AB7985">
        <v>71</v>
      </c>
      <c r="AC7985">
        <v>81.17</v>
      </c>
    </row>
    <row r="7986" spans="1:29" x14ac:dyDescent="0.3">
      <c r="A7986">
        <v>2018</v>
      </c>
      <c r="B7986">
        <v>8</v>
      </c>
      <c r="C7986" s="1">
        <v>43323</v>
      </c>
      <c r="D7986">
        <v>19800</v>
      </c>
      <c r="E7986">
        <v>538</v>
      </c>
      <c r="F7986">
        <v>25</v>
      </c>
      <c r="G7986">
        <v>58</v>
      </c>
      <c r="H7986">
        <v>188</v>
      </c>
      <c r="I7986">
        <v>493</v>
      </c>
      <c r="J7986">
        <v>764</v>
      </c>
      <c r="K7986">
        <v>21102</v>
      </c>
      <c r="L7986">
        <v>210</v>
      </c>
      <c r="M7986">
        <v>6494</v>
      </c>
      <c r="N7986">
        <v>4265</v>
      </c>
      <c r="O7986">
        <v>107</v>
      </c>
      <c r="P7986">
        <v>11077</v>
      </c>
      <c r="Q7986">
        <v>3914</v>
      </c>
      <c r="R7986">
        <v>0</v>
      </c>
      <c r="S7986">
        <v>0</v>
      </c>
      <c r="T7986">
        <v>3914</v>
      </c>
      <c r="U7986">
        <v>9010</v>
      </c>
      <c r="V7986">
        <v>-3847</v>
      </c>
      <c r="W7986">
        <v>10232</v>
      </c>
      <c r="X7986">
        <v>6112</v>
      </c>
      <c r="Y7986">
        <v>0.51</v>
      </c>
      <c r="Z7986">
        <v>71</v>
      </c>
      <c r="AA7986">
        <v>20609</v>
      </c>
      <c r="AB7986">
        <v>70</v>
      </c>
      <c r="AC7986">
        <v>81.239999999999995</v>
      </c>
    </row>
    <row r="7987" spans="1:29" x14ac:dyDescent="0.3">
      <c r="A7987">
        <v>2018</v>
      </c>
      <c r="B7987">
        <v>8</v>
      </c>
      <c r="C7987" s="1">
        <v>43324</v>
      </c>
      <c r="D7987">
        <v>19700</v>
      </c>
      <c r="E7987">
        <v>508</v>
      </c>
      <c r="F7987">
        <v>23</v>
      </c>
      <c r="G7987">
        <v>58</v>
      </c>
      <c r="H7987">
        <v>205</v>
      </c>
      <c r="I7987">
        <v>570</v>
      </c>
      <c r="J7987">
        <v>857</v>
      </c>
      <c r="K7987">
        <v>21064</v>
      </c>
      <c r="L7987">
        <v>210</v>
      </c>
      <c r="M7987">
        <v>6392</v>
      </c>
      <c r="N7987">
        <v>4263</v>
      </c>
      <c r="O7987">
        <v>113</v>
      </c>
      <c r="P7987">
        <v>10978</v>
      </c>
      <c r="Q7987">
        <v>3917</v>
      </c>
      <c r="R7987">
        <v>0</v>
      </c>
      <c r="S7987">
        <v>0</v>
      </c>
      <c r="T7987">
        <v>3917</v>
      </c>
      <c r="U7987">
        <v>8910</v>
      </c>
      <c r="V7987">
        <v>-3757</v>
      </c>
      <c r="W7987">
        <v>10201</v>
      </c>
      <c r="X7987">
        <v>6169</v>
      </c>
      <c r="Y7987">
        <v>0.5</v>
      </c>
      <c r="Z7987">
        <v>71</v>
      </c>
      <c r="AA7987">
        <v>20494</v>
      </c>
      <c r="AB7987">
        <v>70</v>
      </c>
      <c r="AC7987">
        <v>81.290000000000006</v>
      </c>
    </row>
    <row r="7988" spans="1:29" x14ac:dyDescent="0.3">
      <c r="A7988">
        <v>2018</v>
      </c>
      <c r="B7988">
        <v>8</v>
      </c>
      <c r="C7988" s="1">
        <v>43325</v>
      </c>
      <c r="D7988">
        <v>19500</v>
      </c>
      <c r="E7988">
        <v>529</v>
      </c>
      <c r="F7988">
        <v>24</v>
      </c>
      <c r="G7988">
        <v>59</v>
      </c>
      <c r="H7988">
        <v>194</v>
      </c>
      <c r="I7988">
        <v>618</v>
      </c>
      <c r="J7988">
        <v>894</v>
      </c>
      <c r="K7988">
        <v>20923</v>
      </c>
      <c r="L7988">
        <v>206</v>
      </c>
      <c r="M7988">
        <v>6193</v>
      </c>
      <c r="N7988">
        <v>4263</v>
      </c>
      <c r="O7988">
        <v>106</v>
      </c>
      <c r="P7988">
        <v>10768</v>
      </c>
      <c r="Q7988">
        <v>3869</v>
      </c>
      <c r="R7988">
        <v>0</v>
      </c>
      <c r="S7988">
        <v>0</v>
      </c>
      <c r="T7988">
        <v>3869</v>
      </c>
      <c r="U7988">
        <v>8830</v>
      </c>
      <c r="V7988">
        <v>-3558</v>
      </c>
      <c r="W7988">
        <v>10116</v>
      </c>
      <c r="X7988">
        <v>6286</v>
      </c>
      <c r="Y7988">
        <v>0.5</v>
      </c>
      <c r="Z7988">
        <v>70</v>
      </c>
      <c r="AA7988">
        <v>20305</v>
      </c>
      <c r="AB7988">
        <v>69</v>
      </c>
      <c r="AC7988">
        <v>81.34</v>
      </c>
    </row>
    <row r="7989" spans="1:29" x14ac:dyDescent="0.3">
      <c r="A7989">
        <v>2018</v>
      </c>
      <c r="B7989">
        <v>8</v>
      </c>
      <c r="C7989" s="1">
        <v>43326</v>
      </c>
      <c r="D7989">
        <v>19200</v>
      </c>
      <c r="E7989">
        <v>521</v>
      </c>
      <c r="F7989">
        <v>23</v>
      </c>
      <c r="G7989">
        <v>57</v>
      </c>
      <c r="H7989">
        <v>165</v>
      </c>
      <c r="I7989">
        <v>533</v>
      </c>
      <c r="J7989">
        <v>778</v>
      </c>
      <c r="K7989">
        <v>20499</v>
      </c>
      <c r="L7989">
        <v>210</v>
      </c>
      <c r="M7989">
        <v>5995</v>
      </c>
      <c r="N7989">
        <v>4259</v>
      </c>
      <c r="O7989">
        <v>100</v>
      </c>
      <c r="P7989">
        <v>10564</v>
      </c>
      <c r="Q7989">
        <v>3816</v>
      </c>
      <c r="R7989">
        <v>0</v>
      </c>
      <c r="S7989">
        <v>0</v>
      </c>
      <c r="T7989">
        <v>3816</v>
      </c>
      <c r="U7989">
        <v>8750</v>
      </c>
      <c r="V7989">
        <v>-3516</v>
      </c>
      <c r="W7989">
        <v>9902</v>
      </c>
      <c r="X7989">
        <v>6120</v>
      </c>
      <c r="Y7989">
        <v>0.5</v>
      </c>
      <c r="Z7989">
        <v>70</v>
      </c>
      <c r="AA7989">
        <v>19966</v>
      </c>
      <c r="AB7989">
        <v>69</v>
      </c>
      <c r="AC7989">
        <v>81.39</v>
      </c>
    </row>
    <row r="7990" spans="1:29" x14ac:dyDescent="0.3">
      <c r="A7990">
        <v>2018</v>
      </c>
      <c r="B7990">
        <v>8</v>
      </c>
      <c r="C7990" s="1">
        <v>43327</v>
      </c>
      <c r="D7990">
        <v>18900</v>
      </c>
      <c r="E7990">
        <v>508</v>
      </c>
      <c r="F7990">
        <v>23</v>
      </c>
      <c r="G7990">
        <v>51</v>
      </c>
      <c r="H7990">
        <v>149</v>
      </c>
      <c r="I7990">
        <v>429</v>
      </c>
      <c r="J7990">
        <v>652</v>
      </c>
      <c r="K7990">
        <v>20059</v>
      </c>
      <c r="L7990">
        <v>205</v>
      </c>
      <c r="M7990">
        <v>5999</v>
      </c>
      <c r="N7990">
        <v>4060</v>
      </c>
      <c r="O7990">
        <v>91</v>
      </c>
      <c r="P7990">
        <v>10354</v>
      </c>
      <c r="Q7990">
        <v>3813</v>
      </c>
      <c r="R7990">
        <v>0</v>
      </c>
      <c r="S7990">
        <v>0</v>
      </c>
      <c r="T7990">
        <v>3813</v>
      </c>
      <c r="U7990">
        <v>8550</v>
      </c>
      <c r="V7990">
        <v>-3631</v>
      </c>
      <c r="W7990">
        <v>9790</v>
      </c>
      <c r="X7990">
        <v>5892</v>
      </c>
      <c r="Y7990">
        <v>0.5</v>
      </c>
      <c r="Z7990">
        <v>71</v>
      </c>
      <c r="AA7990">
        <v>19630</v>
      </c>
      <c r="AB7990">
        <v>70</v>
      </c>
      <c r="AC7990">
        <v>81.47</v>
      </c>
    </row>
    <row r="7991" spans="1:29" x14ac:dyDescent="0.3">
      <c r="A7991">
        <v>2018</v>
      </c>
      <c r="B7991">
        <v>8</v>
      </c>
      <c r="C7991" s="1">
        <v>43328</v>
      </c>
      <c r="D7991">
        <v>18600</v>
      </c>
      <c r="E7991">
        <v>507</v>
      </c>
      <c r="F7991">
        <v>22</v>
      </c>
      <c r="G7991">
        <v>56</v>
      </c>
      <c r="H7991">
        <v>163</v>
      </c>
      <c r="I7991">
        <v>430</v>
      </c>
      <c r="J7991">
        <v>671</v>
      </c>
      <c r="K7991">
        <v>19777</v>
      </c>
      <c r="L7991">
        <v>174</v>
      </c>
      <c r="M7991">
        <v>6008</v>
      </c>
      <c r="N7991">
        <v>4263</v>
      </c>
      <c r="O7991">
        <v>94</v>
      </c>
      <c r="P7991">
        <v>10539</v>
      </c>
      <c r="Q7991">
        <v>3764</v>
      </c>
      <c r="R7991">
        <v>0</v>
      </c>
      <c r="S7991">
        <v>0</v>
      </c>
      <c r="T7991">
        <v>3764</v>
      </c>
      <c r="U7991">
        <v>8250</v>
      </c>
      <c r="V7991">
        <v>-4065</v>
      </c>
      <c r="W7991">
        <v>9803</v>
      </c>
      <c r="X7991">
        <v>5475</v>
      </c>
      <c r="Y7991">
        <v>0.52</v>
      </c>
      <c r="Z7991">
        <v>72</v>
      </c>
      <c r="AA7991">
        <v>19347</v>
      </c>
      <c r="AB7991">
        <v>72</v>
      </c>
      <c r="AC7991">
        <v>81.59</v>
      </c>
    </row>
    <row r="7992" spans="1:29" x14ac:dyDescent="0.3">
      <c r="A7992">
        <v>2018</v>
      </c>
      <c r="B7992">
        <v>8</v>
      </c>
      <c r="C7992" s="1">
        <v>43329</v>
      </c>
      <c r="D7992">
        <v>18200</v>
      </c>
      <c r="E7992">
        <v>476</v>
      </c>
      <c r="F7992">
        <v>22</v>
      </c>
      <c r="G7992">
        <v>55</v>
      </c>
      <c r="H7992">
        <v>187</v>
      </c>
      <c r="I7992">
        <v>464</v>
      </c>
      <c r="J7992">
        <v>728</v>
      </c>
      <c r="K7992">
        <v>19404</v>
      </c>
      <c r="L7992">
        <v>173</v>
      </c>
      <c r="M7992">
        <v>6789</v>
      </c>
      <c r="N7992">
        <v>4253</v>
      </c>
      <c r="O7992">
        <v>111</v>
      </c>
      <c r="P7992">
        <v>11325</v>
      </c>
      <c r="Q7992">
        <v>3768</v>
      </c>
      <c r="R7992">
        <v>0</v>
      </c>
      <c r="S7992">
        <v>0</v>
      </c>
      <c r="T7992">
        <v>3768</v>
      </c>
      <c r="U7992">
        <v>8030</v>
      </c>
      <c r="V7992">
        <v>-5016</v>
      </c>
      <c r="W7992">
        <v>9591</v>
      </c>
      <c r="X7992">
        <v>4311</v>
      </c>
      <c r="Y7992">
        <v>0.56999999999999995</v>
      </c>
      <c r="Z7992">
        <v>78</v>
      </c>
      <c r="AA7992">
        <v>18940</v>
      </c>
      <c r="AB7992">
        <v>77</v>
      </c>
      <c r="AC7992">
        <v>81.86</v>
      </c>
    </row>
    <row r="7993" spans="1:29" x14ac:dyDescent="0.3">
      <c r="A7993">
        <v>2018</v>
      </c>
      <c r="B7993">
        <v>8</v>
      </c>
      <c r="C7993" s="1">
        <v>43330</v>
      </c>
      <c r="D7993">
        <v>17700</v>
      </c>
      <c r="E7993">
        <v>434</v>
      </c>
      <c r="F7993">
        <v>21</v>
      </c>
      <c r="G7993">
        <v>29</v>
      </c>
      <c r="H7993">
        <v>196</v>
      </c>
      <c r="I7993">
        <v>528</v>
      </c>
      <c r="J7993">
        <v>775</v>
      </c>
      <c r="K7993">
        <v>18909</v>
      </c>
      <c r="L7993">
        <v>175</v>
      </c>
      <c r="M7993">
        <v>6494</v>
      </c>
      <c r="N7993">
        <v>4250</v>
      </c>
      <c r="O7993">
        <v>119</v>
      </c>
      <c r="P7993">
        <v>11038</v>
      </c>
      <c r="Q7993">
        <v>3720</v>
      </c>
      <c r="R7993">
        <v>0</v>
      </c>
      <c r="S7993">
        <v>0</v>
      </c>
      <c r="T7993">
        <v>3720</v>
      </c>
      <c r="U7993">
        <v>7900</v>
      </c>
      <c r="V7993">
        <v>-4782</v>
      </c>
      <c r="W7993">
        <v>9192</v>
      </c>
      <c r="X7993">
        <v>4150</v>
      </c>
      <c r="Y7993">
        <v>0.56999999999999995</v>
      </c>
      <c r="Z7993">
        <v>78</v>
      </c>
      <c r="AA7993">
        <v>18381</v>
      </c>
      <c r="AB7993">
        <v>77</v>
      </c>
      <c r="AC7993">
        <v>82.13</v>
      </c>
    </row>
    <row r="7994" spans="1:29" x14ac:dyDescent="0.3">
      <c r="A7994">
        <v>2018</v>
      </c>
      <c r="B7994">
        <v>8</v>
      </c>
      <c r="C7994" s="1">
        <v>43331</v>
      </c>
      <c r="D7994">
        <v>17300</v>
      </c>
      <c r="E7994">
        <v>383</v>
      </c>
      <c r="F7994">
        <v>20</v>
      </c>
      <c r="G7994">
        <v>29</v>
      </c>
      <c r="H7994">
        <v>196</v>
      </c>
      <c r="I7994">
        <v>678</v>
      </c>
      <c r="J7994">
        <v>924</v>
      </c>
      <c r="K7994">
        <v>18606</v>
      </c>
      <c r="L7994">
        <v>179</v>
      </c>
      <c r="M7994">
        <v>6395</v>
      </c>
      <c r="N7994">
        <v>4262</v>
      </c>
      <c r="O7994">
        <v>105</v>
      </c>
      <c r="P7994">
        <v>10940</v>
      </c>
      <c r="Q7994">
        <v>3677</v>
      </c>
      <c r="R7994">
        <v>0</v>
      </c>
      <c r="S7994">
        <v>0</v>
      </c>
      <c r="T7994">
        <v>3677</v>
      </c>
      <c r="U7994">
        <v>7820</v>
      </c>
      <c r="V7994">
        <v>-4587</v>
      </c>
      <c r="W7994">
        <v>8833</v>
      </c>
      <c r="X7994">
        <v>3989</v>
      </c>
      <c r="Y7994">
        <v>0.56999999999999995</v>
      </c>
      <c r="Z7994">
        <v>79</v>
      </c>
      <c r="AA7994">
        <v>17928</v>
      </c>
      <c r="AB7994">
        <v>78</v>
      </c>
      <c r="AC7994">
        <v>82.42</v>
      </c>
    </row>
    <row r="7995" spans="1:29" x14ac:dyDescent="0.3">
      <c r="A7995">
        <v>2018</v>
      </c>
      <c r="B7995">
        <v>8</v>
      </c>
      <c r="C7995" s="1">
        <v>43332</v>
      </c>
      <c r="D7995">
        <v>17200</v>
      </c>
      <c r="E7995">
        <v>417</v>
      </c>
      <c r="F7995">
        <v>21</v>
      </c>
      <c r="G7995">
        <v>33</v>
      </c>
      <c r="H7995">
        <v>173</v>
      </c>
      <c r="I7995">
        <v>735</v>
      </c>
      <c r="J7995">
        <v>962</v>
      </c>
      <c r="K7995">
        <v>18578</v>
      </c>
      <c r="L7995">
        <v>174</v>
      </c>
      <c r="M7995">
        <v>6296</v>
      </c>
      <c r="N7995">
        <v>4267</v>
      </c>
      <c r="O7995">
        <v>108</v>
      </c>
      <c r="P7995">
        <v>10846</v>
      </c>
      <c r="Q7995">
        <v>3679</v>
      </c>
      <c r="R7995">
        <v>0</v>
      </c>
      <c r="S7995">
        <v>0</v>
      </c>
      <c r="T7995">
        <v>3679</v>
      </c>
      <c r="U7995">
        <v>7770</v>
      </c>
      <c r="V7995">
        <v>-4506</v>
      </c>
      <c r="W7995">
        <v>8817</v>
      </c>
      <c r="X7995">
        <v>4053</v>
      </c>
      <c r="Y7995">
        <v>0.56999999999999995</v>
      </c>
      <c r="Z7995">
        <v>78</v>
      </c>
      <c r="AA7995">
        <v>17843</v>
      </c>
      <c r="AB7995">
        <v>77</v>
      </c>
      <c r="AC7995">
        <v>82.68</v>
      </c>
    </row>
    <row r="7996" spans="1:29" x14ac:dyDescent="0.3">
      <c r="A7996">
        <v>2018</v>
      </c>
      <c r="B7996">
        <v>8</v>
      </c>
      <c r="C7996" s="1">
        <v>43333</v>
      </c>
      <c r="D7996">
        <v>17300</v>
      </c>
      <c r="E7996">
        <v>435</v>
      </c>
      <c r="F7996">
        <v>20</v>
      </c>
      <c r="G7996">
        <v>36</v>
      </c>
      <c r="H7996">
        <v>145</v>
      </c>
      <c r="I7996">
        <v>639</v>
      </c>
      <c r="J7996">
        <v>840</v>
      </c>
      <c r="K7996">
        <v>18575</v>
      </c>
      <c r="L7996">
        <v>160</v>
      </c>
      <c r="M7996">
        <v>5791</v>
      </c>
      <c r="N7996">
        <v>4274</v>
      </c>
      <c r="O7996">
        <v>100</v>
      </c>
      <c r="P7996">
        <v>10326</v>
      </c>
      <c r="Q7996">
        <v>3626</v>
      </c>
      <c r="R7996">
        <v>0</v>
      </c>
      <c r="S7996">
        <v>0</v>
      </c>
      <c r="T7996">
        <v>3626</v>
      </c>
      <c r="U7996">
        <v>7750</v>
      </c>
      <c r="V7996">
        <v>-4093</v>
      </c>
      <c r="W7996">
        <v>8969</v>
      </c>
      <c r="X7996">
        <v>4623</v>
      </c>
      <c r="Y7996">
        <v>0.54</v>
      </c>
      <c r="Z7996">
        <v>75</v>
      </c>
      <c r="AA7996">
        <v>17936</v>
      </c>
      <c r="AB7996">
        <v>74</v>
      </c>
      <c r="AC7996">
        <v>82.85</v>
      </c>
    </row>
    <row r="7997" spans="1:29" x14ac:dyDescent="0.3">
      <c r="A7997">
        <v>2018</v>
      </c>
      <c r="B7997">
        <v>8</v>
      </c>
      <c r="C7997" s="1">
        <v>43334</v>
      </c>
      <c r="D7997">
        <v>17500</v>
      </c>
      <c r="E7997">
        <v>471</v>
      </c>
      <c r="F7997">
        <v>20</v>
      </c>
      <c r="G7997">
        <v>36</v>
      </c>
      <c r="H7997">
        <v>153</v>
      </c>
      <c r="I7997">
        <v>611</v>
      </c>
      <c r="J7997">
        <v>819</v>
      </c>
      <c r="K7997">
        <v>18791</v>
      </c>
      <c r="L7997">
        <v>155</v>
      </c>
      <c r="M7997">
        <v>5987</v>
      </c>
      <c r="N7997">
        <v>4274</v>
      </c>
      <c r="O7997">
        <v>105</v>
      </c>
      <c r="P7997">
        <v>10521</v>
      </c>
      <c r="Q7997">
        <v>3573</v>
      </c>
      <c r="R7997">
        <v>0</v>
      </c>
      <c r="S7997">
        <v>0</v>
      </c>
      <c r="T7997">
        <v>3573</v>
      </c>
      <c r="U7997">
        <v>7860</v>
      </c>
      <c r="V7997">
        <v>-4165</v>
      </c>
      <c r="W7997">
        <v>9111</v>
      </c>
      <c r="X7997">
        <v>4696</v>
      </c>
      <c r="Y7997">
        <v>0.54</v>
      </c>
      <c r="Z7997">
        <v>75</v>
      </c>
      <c r="AA7997">
        <v>18180</v>
      </c>
      <c r="AB7997">
        <v>74</v>
      </c>
      <c r="AC7997">
        <v>82.99</v>
      </c>
    </row>
    <row r="7998" spans="1:29" x14ac:dyDescent="0.3">
      <c r="A7998">
        <v>2018</v>
      </c>
      <c r="B7998">
        <v>8</v>
      </c>
      <c r="C7998" s="1">
        <v>43335</v>
      </c>
      <c r="D7998">
        <v>17500</v>
      </c>
      <c r="E7998">
        <v>481</v>
      </c>
      <c r="F7998">
        <v>21</v>
      </c>
      <c r="G7998">
        <v>36</v>
      </c>
      <c r="H7998">
        <v>180</v>
      </c>
      <c r="I7998">
        <v>557</v>
      </c>
      <c r="J7998">
        <v>793</v>
      </c>
      <c r="K7998">
        <v>18775</v>
      </c>
      <c r="L7998">
        <v>156</v>
      </c>
      <c r="M7998">
        <v>5598</v>
      </c>
      <c r="N7998">
        <v>4267</v>
      </c>
      <c r="O7998">
        <v>108</v>
      </c>
      <c r="P7998">
        <v>10129</v>
      </c>
      <c r="Q7998">
        <v>3575</v>
      </c>
      <c r="R7998">
        <v>0</v>
      </c>
      <c r="S7998">
        <v>0</v>
      </c>
      <c r="T7998">
        <v>3575</v>
      </c>
      <c r="U7998">
        <v>7910</v>
      </c>
      <c r="V7998">
        <v>-3749</v>
      </c>
      <c r="W7998">
        <v>9070</v>
      </c>
      <c r="X7998">
        <v>5071</v>
      </c>
      <c r="Y7998">
        <v>0.52</v>
      </c>
      <c r="Z7998">
        <v>73</v>
      </c>
      <c r="AA7998">
        <v>18218</v>
      </c>
      <c r="AB7998">
        <v>72</v>
      </c>
      <c r="AC7998">
        <v>83.08</v>
      </c>
    </row>
    <row r="7999" spans="1:29" x14ac:dyDescent="0.3">
      <c r="A7999">
        <v>2018</v>
      </c>
      <c r="B7999">
        <v>8</v>
      </c>
      <c r="C7999" s="1">
        <v>43336</v>
      </c>
      <c r="D7999">
        <v>17800</v>
      </c>
      <c r="E7999">
        <v>462</v>
      </c>
      <c r="F7999">
        <v>21</v>
      </c>
      <c r="G7999">
        <v>36</v>
      </c>
      <c r="H7999">
        <v>199</v>
      </c>
      <c r="I7999">
        <v>581</v>
      </c>
      <c r="J7999">
        <v>837</v>
      </c>
      <c r="K7999">
        <v>19099</v>
      </c>
      <c r="L7999">
        <v>157</v>
      </c>
      <c r="M7999">
        <v>6096</v>
      </c>
      <c r="N7999">
        <v>4260</v>
      </c>
      <c r="O7999">
        <v>124</v>
      </c>
      <c r="P7999">
        <v>10636</v>
      </c>
      <c r="Q7999">
        <v>3521</v>
      </c>
      <c r="R7999">
        <v>0</v>
      </c>
      <c r="S7999">
        <v>0</v>
      </c>
      <c r="T7999">
        <v>3521</v>
      </c>
      <c r="U7999">
        <v>8000</v>
      </c>
      <c r="V7999">
        <v>-4087</v>
      </c>
      <c r="W7999">
        <v>9277</v>
      </c>
      <c r="X7999">
        <v>4943</v>
      </c>
      <c r="Y7999">
        <v>0.54</v>
      </c>
      <c r="Z7999">
        <v>74</v>
      </c>
      <c r="AA7999">
        <v>18518</v>
      </c>
      <c r="AB7999">
        <v>73</v>
      </c>
      <c r="AC7999">
        <v>83.17</v>
      </c>
    </row>
    <row r="8000" spans="1:29" x14ac:dyDescent="0.3">
      <c r="A8000">
        <v>2018</v>
      </c>
      <c r="B8000">
        <v>8</v>
      </c>
      <c r="C8000" s="1">
        <v>43337</v>
      </c>
      <c r="D8000">
        <v>18000</v>
      </c>
      <c r="E8000">
        <v>483</v>
      </c>
      <c r="F8000">
        <v>20</v>
      </c>
      <c r="G8000">
        <v>36</v>
      </c>
      <c r="H8000">
        <v>190</v>
      </c>
      <c r="I8000">
        <v>669</v>
      </c>
      <c r="J8000">
        <v>915</v>
      </c>
      <c r="K8000">
        <v>19398</v>
      </c>
      <c r="L8000">
        <v>157</v>
      </c>
      <c r="M8000">
        <v>5795</v>
      </c>
      <c r="N8000">
        <v>4267</v>
      </c>
      <c r="O8000">
        <v>129</v>
      </c>
      <c r="P8000">
        <v>10348</v>
      </c>
      <c r="Q8000">
        <v>3466</v>
      </c>
      <c r="R8000">
        <v>0</v>
      </c>
      <c r="S8000">
        <v>0</v>
      </c>
      <c r="T8000">
        <v>3466</v>
      </c>
      <c r="U8000">
        <v>8050</v>
      </c>
      <c r="V8000">
        <v>-3636</v>
      </c>
      <c r="W8000">
        <v>9463</v>
      </c>
      <c r="X8000">
        <v>5584</v>
      </c>
      <c r="Y8000">
        <v>0.52</v>
      </c>
      <c r="Z8000">
        <v>71</v>
      </c>
      <c r="AA8000">
        <v>18729</v>
      </c>
      <c r="AB8000">
        <v>70</v>
      </c>
      <c r="AC8000">
        <v>83.19</v>
      </c>
    </row>
    <row r="8001" spans="1:29" x14ac:dyDescent="0.3">
      <c r="A8001">
        <v>2018</v>
      </c>
      <c r="B8001">
        <v>8</v>
      </c>
      <c r="C8001" s="1">
        <v>43338</v>
      </c>
      <c r="D8001">
        <v>17800</v>
      </c>
      <c r="E8001">
        <v>473</v>
      </c>
      <c r="F8001">
        <v>20</v>
      </c>
      <c r="G8001">
        <v>36</v>
      </c>
      <c r="H8001">
        <v>169</v>
      </c>
      <c r="I8001">
        <v>772</v>
      </c>
      <c r="J8001">
        <v>998</v>
      </c>
      <c r="K8001">
        <v>19270</v>
      </c>
      <c r="L8001">
        <v>155</v>
      </c>
      <c r="M8001">
        <v>5799</v>
      </c>
      <c r="N8001">
        <v>4267</v>
      </c>
      <c r="O8001">
        <v>97</v>
      </c>
      <c r="P8001">
        <v>10317</v>
      </c>
      <c r="Q8001">
        <v>3420</v>
      </c>
      <c r="R8001">
        <v>0</v>
      </c>
      <c r="S8001">
        <v>0</v>
      </c>
      <c r="T8001">
        <v>3420</v>
      </c>
      <c r="U8001">
        <v>8090</v>
      </c>
      <c r="V8001">
        <v>-3453</v>
      </c>
      <c r="W8001">
        <v>9225</v>
      </c>
      <c r="X8001">
        <v>5533</v>
      </c>
      <c r="Y8001">
        <v>0.52</v>
      </c>
      <c r="Z8001">
        <v>71</v>
      </c>
      <c r="AA8001">
        <v>18498</v>
      </c>
      <c r="AB8001">
        <v>70</v>
      </c>
      <c r="AC8001">
        <v>83.21</v>
      </c>
    </row>
    <row r="8002" spans="1:29" x14ac:dyDescent="0.3">
      <c r="A8002">
        <v>2018</v>
      </c>
      <c r="B8002">
        <v>8</v>
      </c>
      <c r="C8002" s="1">
        <v>43339</v>
      </c>
      <c r="D8002">
        <v>17600</v>
      </c>
      <c r="E8002">
        <v>522</v>
      </c>
      <c r="F8002">
        <v>21</v>
      </c>
      <c r="G8002">
        <v>36</v>
      </c>
      <c r="H8002">
        <v>163</v>
      </c>
      <c r="I8002">
        <v>737</v>
      </c>
      <c r="J8002">
        <v>957</v>
      </c>
      <c r="K8002">
        <v>19079</v>
      </c>
      <c r="L8002">
        <v>156</v>
      </c>
      <c r="M8002">
        <v>5798</v>
      </c>
      <c r="N8002">
        <v>4272</v>
      </c>
      <c r="O8002">
        <v>65</v>
      </c>
      <c r="P8002">
        <v>10292</v>
      </c>
      <c r="Q8002">
        <v>3417</v>
      </c>
      <c r="R8002">
        <v>0</v>
      </c>
      <c r="S8002">
        <v>0</v>
      </c>
      <c r="T8002">
        <v>3417</v>
      </c>
      <c r="U8002">
        <v>8080</v>
      </c>
      <c r="V8002">
        <v>-3476</v>
      </c>
      <c r="W8002">
        <v>9085</v>
      </c>
      <c r="X8002">
        <v>5370</v>
      </c>
      <c r="Y8002">
        <v>0.53</v>
      </c>
      <c r="Z8002">
        <v>72</v>
      </c>
      <c r="AA8002">
        <v>18342</v>
      </c>
      <c r="AB8002">
        <v>71</v>
      </c>
      <c r="AC8002">
        <v>83.24</v>
      </c>
    </row>
    <row r="8003" spans="1:29" x14ac:dyDescent="0.3">
      <c r="A8003">
        <v>2018</v>
      </c>
      <c r="B8003">
        <v>8</v>
      </c>
      <c r="C8003" s="1">
        <v>43340</v>
      </c>
      <c r="D8003">
        <v>17400</v>
      </c>
      <c r="E8003">
        <v>777</v>
      </c>
      <c r="F8003">
        <v>21</v>
      </c>
      <c r="G8003">
        <v>36</v>
      </c>
      <c r="H8003">
        <v>159</v>
      </c>
      <c r="I8003">
        <v>677</v>
      </c>
      <c r="J8003">
        <v>894</v>
      </c>
      <c r="K8003">
        <v>19071</v>
      </c>
      <c r="L8003">
        <v>157</v>
      </c>
      <c r="M8003">
        <v>5992</v>
      </c>
      <c r="N8003">
        <v>4268</v>
      </c>
      <c r="O8003">
        <v>35</v>
      </c>
      <c r="P8003">
        <v>10452</v>
      </c>
      <c r="Q8003">
        <v>3369</v>
      </c>
      <c r="R8003">
        <v>0</v>
      </c>
      <c r="S8003">
        <v>0</v>
      </c>
      <c r="T8003">
        <v>3369</v>
      </c>
      <c r="U8003">
        <v>7890</v>
      </c>
      <c r="V8003">
        <v>-3858</v>
      </c>
      <c r="W8003">
        <v>9344</v>
      </c>
      <c r="X8003">
        <v>5249</v>
      </c>
      <c r="Y8003">
        <v>0.54</v>
      </c>
      <c r="Z8003">
        <v>72</v>
      </c>
      <c r="AA8003">
        <v>18394</v>
      </c>
      <c r="AB8003">
        <v>71</v>
      </c>
      <c r="AC8003">
        <v>83.29</v>
      </c>
    </row>
    <row r="8004" spans="1:29" x14ac:dyDescent="0.3">
      <c r="A8004">
        <v>2018</v>
      </c>
      <c r="B8004">
        <v>8</v>
      </c>
      <c r="C8004" s="1">
        <v>43341</v>
      </c>
      <c r="D8004">
        <v>17600</v>
      </c>
      <c r="E8004">
        <v>801</v>
      </c>
      <c r="F8004">
        <v>21</v>
      </c>
      <c r="G8004">
        <v>36</v>
      </c>
      <c r="H8004">
        <v>151</v>
      </c>
      <c r="I8004">
        <v>623</v>
      </c>
      <c r="J8004">
        <v>832</v>
      </c>
      <c r="K8004">
        <v>19233</v>
      </c>
      <c r="L8004">
        <v>160</v>
      </c>
      <c r="M8004">
        <v>5485</v>
      </c>
      <c r="N8004">
        <v>4273</v>
      </c>
      <c r="O8004">
        <v>80</v>
      </c>
      <c r="P8004">
        <v>9998</v>
      </c>
      <c r="Q8004">
        <v>3309</v>
      </c>
      <c r="R8004">
        <v>0</v>
      </c>
      <c r="S8004">
        <v>0</v>
      </c>
      <c r="T8004">
        <v>3309</v>
      </c>
      <c r="U8004">
        <v>7840</v>
      </c>
      <c r="V8004">
        <v>-3477</v>
      </c>
      <c r="W8004">
        <v>9634</v>
      </c>
      <c r="X8004">
        <v>5926</v>
      </c>
      <c r="Y8004">
        <v>0.51</v>
      </c>
      <c r="Z8004">
        <v>69</v>
      </c>
      <c r="AA8004">
        <v>18610</v>
      </c>
      <c r="AB8004">
        <v>68</v>
      </c>
      <c r="AC8004">
        <v>83.26</v>
      </c>
    </row>
    <row r="8005" spans="1:29" x14ac:dyDescent="0.3">
      <c r="A8005">
        <v>2018</v>
      </c>
      <c r="B8005">
        <v>8</v>
      </c>
      <c r="C8005" s="1">
        <v>43342</v>
      </c>
      <c r="D8005">
        <v>17900</v>
      </c>
      <c r="E8005">
        <v>809</v>
      </c>
      <c r="F8005">
        <v>21</v>
      </c>
      <c r="G8005">
        <v>36</v>
      </c>
      <c r="H8005">
        <v>157</v>
      </c>
      <c r="I8005">
        <v>599</v>
      </c>
      <c r="J8005">
        <v>813</v>
      </c>
      <c r="K8005">
        <v>19522</v>
      </c>
      <c r="L8005">
        <v>186</v>
      </c>
      <c r="M8005">
        <v>5288</v>
      </c>
      <c r="N8005">
        <v>4274</v>
      </c>
      <c r="O8005">
        <v>75</v>
      </c>
      <c r="P8005">
        <v>9823</v>
      </c>
      <c r="Q8005">
        <v>3264</v>
      </c>
      <c r="R8005">
        <v>0</v>
      </c>
      <c r="S8005">
        <v>0</v>
      </c>
      <c r="T8005">
        <v>3264</v>
      </c>
      <c r="U8005">
        <v>7880</v>
      </c>
      <c r="V8005">
        <v>-3251</v>
      </c>
      <c r="W8005">
        <v>9915</v>
      </c>
      <c r="X8005">
        <v>6436</v>
      </c>
      <c r="Y8005">
        <v>0.49</v>
      </c>
      <c r="Z8005">
        <v>67</v>
      </c>
      <c r="AA8005">
        <v>18923</v>
      </c>
      <c r="AB8005">
        <v>66</v>
      </c>
      <c r="AC8005">
        <v>83.18</v>
      </c>
    </row>
    <row r="8006" spans="1:29" x14ac:dyDescent="0.3">
      <c r="A8006">
        <v>2018</v>
      </c>
      <c r="B8006">
        <v>8</v>
      </c>
      <c r="C8006" s="1">
        <v>43343</v>
      </c>
      <c r="D8006">
        <v>18100</v>
      </c>
      <c r="E8006">
        <v>771</v>
      </c>
      <c r="F8006">
        <v>21</v>
      </c>
      <c r="G8006">
        <v>36</v>
      </c>
      <c r="H8006">
        <v>186</v>
      </c>
      <c r="I8006">
        <v>613</v>
      </c>
      <c r="J8006">
        <v>857</v>
      </c>
      <c r="K8006">
        <v>19728</v>
      </c>
      <c r="L8006">
        <v>184</v>
      </c>
      <c r="M8006">
        <v>5491</v>
      </c>
      <c r="N8006">
        <v>4268</v>
      </c>
      <c r="O8006">
        <v>102</v>
      </c>
      <c r="P8006">
        <v>10045</v>
      </c>
      <c r="Q8006">
        <v>3213</v>
      </c>
      <c r="R8006">
        <v>0</v>
      </c>
      <c r="S8006">
        <v>0</v>
      </c>
      <c r="T8006">
        <v>3213</v>
      </c>
      <c r="U8006">
        <v>7980</v>
      </c>
      <c r="V8006">
        <v>-3297</v>
      </c>
      <c r="W8006">
        <v>9991</v>
      </c>
      <c r="X8006">
        <v>6470</v>
      </c>
      <c r="Y8006">
        <v>0.49</v>
      </c>
      <c r="Z8006">
        <v>67</v>
      </c>
      <c r="AA8006">
        <v>19115</v>
      </c>
      <c r="AB8006">
        <v>66</v>
      </c>
      <c r="AC8006">
        <v>83.1</v>
      </c>
    </row>
    <row r="8007" spans="1:29" x14ac:dyDescent="0.3">
      <c r="A8007">
        <v>2018</v>
      </c>
      <c r="B8007">
        <v>9</v>
      </c>
      <c r="C8007" s="1">
        <v>43344</v>
      </c>
      <c r="D8007">
        <v>18000</v>
      </c>
      <c r="E8007">
        <v>738</v>
      </c>
      <c r="F8007">
        <v>22</v>
      </c>
      <c r="G8007">
        <v>37</v>
      </c>
      <c r="H8007">
        <v>199</v>
      </c>
      <c r="I8007">
        <v>742</v>
      </c>
      <c r="J8007">
        <v>1000</v>
      </c>
      <c r="K8007">
        <v>19738</v>
      </c>
      <c r="L8007">
        <v>191</v>
      </c>
      <c r="M8007">
        <v>6478</v>
      </c>
      <c r="N8007">
        <v>4268</v>
      </c>
      <c r="O8007">
        <v>95</v>
      </c>
      <c r="P8007">
        <v>11033</v>
      </c>
      <c r="Q8007">
        <v>3171</v>
      </c>
      <c r="R8007">
        <v>0</v>
      </c>
      <c r="S8007">
        <v>0</v>
      </c>
      <c r="T8007">
        <v>3171</v>
      </c>
      <c r="U8007">
        <v>7960</v>
      </c>
      <c r="V8007">
        <v>-4134</v>
      </c>
      <c r="W8007">
        <v>9890</v>
      </c>
      <c r="X8007">
        <v>5534</v>
      </c>
      <c r="Y8007">
        <v>0.54</v>
      </c>
      <c r="Z8007">
        <v>72</v>
      </c>
      <c r="AA8007">
        <v>18996</v>
      </c>
      <c r="AB8007">
        <v>71</v>
      </c>
      <c r="AC8007">
        <v>83.12</v>
      </c>
    </row>
    <row r="8008" spans="1:29" x14ac:dyDescent="0.3">
      <c r="A8008">
        <v>2018</v>
      </c>
      <c r="B8008">
        <v>9</v>
      </c>
      <c r="C8008" s="1">
        <v>43345</v>
      </c>
      <c r="D8008">
        <v>17800</v>
      </c>
      <c r="E8008">
        <v>687</v>
      </c>
      <c r="F8008">
        <v>22</v>
      </c>
      <c r="G8008">
        <v>104</v>
      </c>
      <c r="H8008">
        <v>182</v>
      </c>
      <c r="I8008">
        <v>823</v>
      </c>
      <c r="J8008">
        <v>1130</v>
      </c>
      <c r="K8008">
        <v>19617</v>
      </c>
      <c r="L8008">
        <v>187</v>
      </c>
      <c r="M8008">
        <v>6692</v>
      </c>
      <c r="N8008">
        <v>4273</v>
      </c>
      <c r="O8008">
        <v>92</v>
      </c>
      <c r="P8008">
        <v>11244</v>
      </c>
      <c r="Q8008">
        <v>3181</v>
      </c>
      <c r="R8008">
        <v>0</v>
      </c>
      <c r="S8008">
        <v>0</v>
      </c>
      <c r="T8008">
        <v>3181</v>
      </c>
      <c r="U8008">
        <v>7910</v>
      </c>
      <c r="V8008">
        <v>-4271</v>
      </c>
      <c r="W8008">
        <v>9686</v>
      </c>
      <c r="X8008">
        <v>5192</v>
      </c>
      <c r="Y8008">
        <v>0.56000000000000005</v>
      </c>
      <c r="Z8008">
        <v>74</v>
      </c>
      <c r="AA8008">
        <v>18794</v>
      </c>
      <c r="AB8008">
        <v>72</v>
      </c>
      <c r="AC8008">
        <v>83.19</v>
      </c>
    </row>
    <row r="8009" spans="1:29" x14ac:dyDescent="0.3">
      <c r="A8009">
        <v>2018</v>
      </c>
      <c r="B8009">
        <v>9</v>
      </c>
      <c r="C8009" s="1">
        <v>43346</v>
      </c>
      <c r="D8009">
        <v>17600</v>
      </c>
      <c r="E8009">
        <v>668</v>
      </c>
      <c r="F8009">
        <v>22</v>
      </c>
      <c r="G8009">
        <v>122</v>
      </c>
      <c r="H8009">
        <v>164</v>
      </c>
      <c r="I8009">
        <v>830</v>
      </c>
      <c r="J8009">
        <v>1139</v>
      </c>
      <c r="K8009">
        <v>19407</v>
      </c>
      <c r="L8009">
        <v>181</v>
      </c>
      <c r="M8009">
        <v>6591</v>
      </c>
      <c r="N8009">
        <v>4286</v>
      </c>
      <c r="O8009">
        <v>94</v>
      </c>
      <c r="P8009">
        <v>11152</v>
      </c>
      <c r="Q8009">
        <v>3129</v>
      </c>
      <c r="R8009">
        <v>0</v>
      </c>
      <c r="S8009">
        <v>0</v>
      </c>
      <c r="T8009">
        <v>3129</v>
      </c>
      <c r="U8009">
        <v>7830</v>
      </c>
      <c r="V8009">
        <v>-4218</v>
      </c>
      <c r="W8009">
        <v>9562</v>
      </c>
      <c r="X8009">
        <v>5125</v>
      </c>
      <c r="Y8009">
        <v>0.56000000000000005</v>
      </c>
      <c r="Z8009">
        <v>74</v>
      </c>
      <c r="AA8009">
        <v>18577</v>
      </c>
      <c r="AB8009">
        <v>72</v>
      </c>
      <c r="AC8009">
        <v>83.25</v>
      </c>
    </row>
    <row r="8010" spans="1:29" x14ac:dyDescent="0.3">
      <c r="A8010">
        <v>2018</v>
      </c>
      <c r="B8010">
        <v>9</v>
      </c>
      <c r="C8010" s="1">
        <v>43347</v>
      </c>
      <c r="D8010">
        <v>17500</v>
      </c>
      <c r="E8010">
        <v>718</v>
      </c>
      <c r="F8010">
        <v>21</v>
      </c>
      <c r="G8010">
        <v>125</v>
      </c>
      <c r="H8010">
        <v>162</v>
      </c>
      <c r="I8010">
        <v>737</v>
      </c>
      <c r="J8010">
        <v>1045</v>
      </c>
      <c r="K8010">
        <v>19263</v>
      </c>
      <c r="L8010">
        <v>192</v>
      </c>
      <c r="M8010">
        <v>6297</v>
      </c>
      <c r="N8010">
        <v>4295</v>
      </c>
      <c r="O8010">
        <v>78</v>
      </c>
      <c r="P8010">
        <v>10862</v>
      </c>
      <c r="Q8010">
        <v>3074</v>
      </c>
      <c r="R8010">
        <v>0</v>
      </c>
      <c r="S8010">
        <v>0</v>
      </c>
      <c r="T8010">
        <v>3074</v>
      </c>
      <c r="U8010">
        <v>7790</v>
      </c>
      <c r="V8010">
        <v>-4025</v>
      </c>
      <c r="W8010">
        <v>9567</v>
      </c>
      <c r="X8010">
        <v>5327</v>
      </c>
      <c r="Y8010">
        <v>0.55000000000000004</v>
      </c>
      <c r="Z8010">
        <v>72</v>
      </c>
      <c r="AA8010">
        <v>18526</v>
      </c>
      <c r="AB8010">
        <v>71</v>
      </c>
      <c r="AC8010">
        <v>83.29</v>
      </c>
    </row>
    <row r="8011" spans="1:29" x14ac:dyDescent="0.3">
      <c r="A8011">
        <v>2018</v>
      </c>
      <c r="B8011">
        <v>9</v>
      </c>
      <c r="C8011" s="1">
        <v>43348</v>
      </c>
      <c r="D8011">
        <v>17600</v>
      </c>
      <c r="E8011">
        <v>886</v>
      </c>
      <c r="F8011">
        <v>20</v>
      </c>
      <c r="G8011">
        <v>139</v>
      </c>
      <c r="H8011">
        <v>160</v>
      </c>
      <c r="I8011">
        <v>648</v>
      </c>
      <c r="J8011">
        <v>967</v>
      </c>
      <c r="K8011">
        <v>19453</v>
      </c>
      <c r="L8011">
        <v>168</v>
      </c>
      <c r="M8011">
        <v>5293</v>
      </c>
      <c r="N8011">
        <v>4302</v>
      </c>
      <c r="O8011">
        <v>83</v>
      </c>
      <c r="P8011">
        <v>9846</v>
      </c>
      <c r="Q8011">
        <v>3030</v>
      </c>
      <c r="R8011">
        <v>0</v>
      </c>
      <c r="S8011">
        <v>0</v>
      </c>
      <c r="T8011">
        <v>3030</v>
      </c>
      <c r="U8011">
        <v>7820</v>
      </c>
      <c r="V8011">
        <v>-3029</v>
      </c>
      <c r="W8011">
        <v>9818</v>
      </c>
      <c r="X8011">
        <v>6577</v>
      </c>
      <c r="Y8011">
        <v>0.49</v>
      </c>
      <c r="Z8011">
        <v>66</v>
      </c>
      <c r="AA8011">
        <v>18805</v>
      </c>
      <c r="AB8011">
        <v>65</v>
      </c>
      <c r="AC8011">
        <v>83.2</v>
      </c>
    </row>
    <row r="8012" spans="1:29" x14ac:dyDescent="0.3">
      <c r="A8012">
        <v>2018</v>
      </c>
      <c r="B8012">
        <v>9</v>
      </c>
      <c r="C8012" s="1">
        <v>43349</v>
      </c>
      <c r="D8012">
        <v>18000</v>
      </c>
      <c r="E8012">
        <v>979</v>
      </c>
      <c r="F8012">
        <v>20</v>
      </c>
      <c r="G8012">
        <v>67</v>
      </c>
      <c r="H8012">
        <v>174</v>
      </c>
      <c r="I8012">
        <v>625</v>
      </c>
      <c r="J8012">
        <v>886</v>
      </c>
      <c r="K8012">
        <v>19865</v>
      </c>
      <c r="L8012">
        <v>187</v>
      </c>
      <c r="M8012">
        <v>5495</v>
      </c>
      <c r="N8012">
        <v>3783</v>
      </c>
      <c r="O8012">
        <v>75</v>
      </c>
      <c r="P8012">
        <v>9540</v>
      </c>
      <c r="Q8012">
        <v>2963</v>
      </c>
      <c r="R8012">
        <v>0</v>
      </c>
      <c r="S8012">
        <v>0</v>
      </c>
      <c r="T8012">
        <v>2963</v>
      </c>
      <c r="U8012">
        <v>8000</v>
      </c>
      <c r="V8012">
        <v>-2580</v>
      </c>
      <c r="W8012">
        <v>10149</v>
      </c>
      <c r="X8012">
        <v>7362</v>
      </c>
      <c r="Y8012">
        <v>0.47</v>
      </c>
      <c r="Z8012">
        <v>63</v>
      </c>
      <c r="AA8012">
        <v>19240</v>
      </c>
      <c r="AB8012">
        <v>62</v>
      </c>
      <c r="AC8012">
        <v>83.03</v>
      </c>
    </row>
    <row r="8013" spans="1:29" x14ac:dyDescent="0.3">
      <c r="A8013">
        <v>2018</v>
      </c>
      <c r="B8013">
        <v>9</v>
      </c>
      <c r="C8013" s="1">
        <v>43350</v>
      </c>
      <c r="D8013">
        <v>17900</v>
      </c>
      <c r="E8013">
        <v>965</v>
      </c>
      <c r="F8013">
        <v>19</v>
      </c>
      <c r="G8013">
        <v>47</v>
      </c>
      <c r="H8013">
        <v>196</v>
      </c>
      <c r="I8013">
        <v>614</v>
      </c>
      <c r="J8013">
        <v>876</v>
      </c>
      <c r="K8013">
        <v>19741</v>
      </c>
      <c r="L8013">
        <v>177</v>
      </c>
      <c r="M8013">
        <v>5693</v>
      </c>
      <c r="N8013">
        <v>4289</v>
      </c>
      <c r="O8013">
        <v>97</v>
      </c>
      <c r="P8013">
        <v>10257</v>
      </c>
      <c r="Q8013">
        <v>2923</v>
      </c>
      <c r="R8013">
        <v>0</v>
      </c>
      <c r="S8013">
        <v>0</v>
      </c>
      <c r="T8013">
        <v>2923</v>
      </c>
      <c r="U8013">
        <v>8150</v>
      </c>
      <c r="V8013">
        <v>-3131</v>
      </c>
      <c r="W8013">
        <v>9897</v>
      </c>
      <c r="X8013">
        <v>6561</v>
      </c>
      <c r="Y8013">
        <v>0.5</v>
      </c>
      <c r="Z8013">
        <v>67</v>
      </c>
      <c r="AA8013">
        <v>19127</v>
      </c>
      <c r="AB8013">
        <v>66</v>
      </c>
      <c r="AC8013">
        <v>82.95</v>
      </c>
    </row>
    <row r="8014" spans="1:29" x14ac:dyDescent="0.3">
      <c r="A8014">
        <v>2018</v>
      </c>
      <c r="B8014">
        <v>9</v>
      </c>
      <c r="C8014" s="1">
        <v>43351</v>
      </c>
      <c r="D8014">
        <v>17800</v>
      </c>
      <c r="E8014">
        <v>894</v>
      </c>
      <c r="F8014">
        <v>18</v>
      </c>
      <c r="G8014">
        <v>47</v>
      </c>
      <c r="H8014">
        <v>208</v>
      </c>
      <c r="I8014">
        <v>634</v>
      </c>
      <c r="J8014">
        <v>907</v>
      </c>
      <c r="K8014">
        <v>19601</v>
      </c>
      <c r="L8014">
        <v>171</v>
      </c>
      <c r="M8014">
        <v>5798</v>
      </c>
      <c r="N8014">
        <v>4278</v>
      </c>
      <c r="O8014">
        <v>102</v>
      </c>
      <c r="P8014">
        <v>10350</v>
      </c>
      <c r="Q8014">
        <v>2871</v>
      </c>
      <c r="R8014">
        <v>0</v>
      </c>
      <c r="S8014">
        <v>0</v>
      </c>
      <c r="T8014">
        <v>2871</v>
      </c>
      <c r="U8014">
        <v>8210</v>
      </c>
      <c r="V8014">
        <v>-3098</v>
      </c>
      <c r="W8014">
        <v>9680</v>
      </c>
      <c r="X8014">
        <v>6381</v>
      </c>
      <c r="Y8014">
        <v>0.51</v>
      </c>
      <c r="Z8014">
        <v>67</v>
      </c>
      <c r="AA8014">
        <v>18967</v>
      </c>
      <c r="AB8014">
        <v>66</v>
      </c>
      <c r="AC8014">
        <v>82.89</v>
      </c>
    </row>
    <row r="8015" spans="1:29" x14ac:dyDescent="0.3">
      <c r="A8015">
        <v>2018</v>
      </c>
      <c r="B8015">
        <v>9</v>
      </c>
      <c r="C8015" s="1">
        <v>43352</v>
      </c>
      <c r="D8015">
        <v>17800</v>
      </c>
      <c r="E8015">
        <v>788</v>
      </c>
      <c r="F8015">
        <v>18</v>
      </c>
      <c r="G8015">
        <v>44</v>
      </c>
      <c r="H8015">
        <v>180</v>
      </c>
      <c r="I8015">
        <v>758</v>
      </c>
      <c r="J8015">
        <v>1000</v>
      </c>
      <c r="K8015">
        <v>19588</v>
      </c>
      <c r="L8015">
        <v>166</v>
      </c>
      <c r="M8015">
        <v>5896</v>
      </c>
      <c r="N8015">
        <v>4267</v>
      </c>
      <c r="O8015">
        <v>112</v>
      </c>
      <c r="P8015">
        <v>10441</v>
      </c>
      <c r="Q8015">
        <v>2873</v>
      </c>
      <c r="R8015">
        <v>0</v>
      </c>
      <c r="S8015">
        <v>0</v>
      </c>
      <c r="T8015">
        <v>2873</v>
      </c>
      <c r="U8015">
        <v>8240</v>
      </c>
      <c r="V8015">
        <v>-3069</v>
      </c>
      <c r="W8015">
        <v>9544</v>
      </c>
      <c r="X8015">
        <v>6273</v>
      </c>
      <c r="Y8015">
        <v>0.52</v>
      </c>
      <c r="Z8015">
        <v>68</v>
      </c>
      <c r="AA8015">
        <v>18830</v>
      </c>
      <c r="AB8015">
        <v>67</v>
      </c>
      <c r="AC8015">
        <v>82.84</v>
      </c>
    </row>
    <row r="8016" spans="1:29" x14ac:dyDescent="0.3">
      <c r="A8016">
        <v>2018</v>
      </c>
      <c r="B8016">
        <v>9</v>
      </c>
      <c r="C8016" s="1">
        <v>43353</v>
      </c>
      <c r="D8016">
        <v>17800</v>
      </c>
      <c r="E8016">
        <v>791</v>
      </c>
      <c r="F8016">
        <v>18</v>
      </c>
      <c r="G8016">
        <v>50</v>
      </c>
      <c r="H8016">
        <v>150</v>
      </c>
      <c r="I8016">
        <v>817</v>
      </c>
      <c r="J8016">
        <v>1035</v>
      </c>
      <c r="K8016">
        <v>19626</v>
      </c>
      <c r="L8016">
        <v>175</v>
      </c>
      <c r="M8016">
        <v>5692</v>
      </c>
      <c r="N8016">
        <v>4261</v>
      </c>
      <c r="O8016">
        <v>95</v>
      </c>
      <c r="P8016">
        <v>10223</v>
      </c>
      <c r="Q8016">
        <v>2831</v>
      </c>
      <c r="R8016">
        <v>0</v>
      </c>
      <c r="S8016">
        <v>0</v>
      </c>
      <c r="T8016">
        <v>2831</v>
      </c>
      <c r="U8016">
        <v>8200</v>
      </c>
      <c r="V8016">
        <v>-2828</v>
      </c>
      <c r="W8016">
        <v>9598</v>
      </c>
      <c r="X8016">
        <v>6572</v>
      </c>
      <c r="Y8016">
        <v>0.51</v>
      </c>
      <c r="Z8016">
        <v>67</v>
      </c>
      <c r="AA8016">
        <v>18809</v>
      </c>
      <c r="AB8016">
        <v>65</v>
      </c>
      <c r="AC8016">
        <v>82.77</v>
      </c>
    </row>
    <row r="8017" spans="1:29" x14ac:dyDescent="0.3">
      <c r="A8017">
        <v>2018</v>
      </c>
      <c r="B8017">
        <v>9</v>
      </c>
      <c r="C8017" s="1">
        <v>43354</v>
      </c>
      <c r="D8017">
        <v>17700</v>
      </c>
      <c r="E8017">
        <v>800</v>
      </c>
      <c r="F8017">
        <v>17</v>
      </c>
      <c r="G8017">
        <v>46</v>
      </c>
      <c r="H8017">
        <v>141</v>
      </c>
      <c r="I8017">
        <v>688</v>
      </c>
      <c r="J8017">
        <v>892</v>
      </c>
      <c r="K8017">
        <v>19392</v>
      </c>
      <c r="L8017">
        <v>175</v>
      </c>
      <c r="M8017">
        <v>6000</v>
      </c>
      <c r="N8017">
        <v>4255</v>
      </c>
      <c r="O8017">
        <v>90</v>
      </c>
      <c r="P8017">
        <v>10520</v>
      </c>
      <c r="Q8017">
        <v>2773</v>
      </c>
      <c r="R8017">
        <v>0</v>
      </c>
      <c r="S8017">
        <v>0</v>
      </c>
      <c r="T8017">
        <v>2773</v>
      </c>
      <c r="U8017">
        <v>8160</v>
      </c>
      <c r="V8017">
        <v>-3270</v>
      </c>
      <c r="W8017">
        <v>9564</v>
      </c>
      <c r="X8017">
        <v>6100</v>
      </c>
      <c r="Y8017">
        <v>0.53</v>
      </c>
      <c r="Z8017">
        <v>69</v>
      </c>
      <c r="AA8017">
        <v>18704</v>
      </c>
      <c r="AB8017">
        <v>67</v>
      </c>
      <c r="AC8017">
        <v>82.75</v>
      </c>
    </row>
    <row r="8018" spans="1:29" x14ac:dyDescent="0.3">
      <c r="A8018">
        <v>2018</v>
      </c>
      <c r="B8018">
        <v>9</v>
      </c>
      <c r="C8018" s="1">
        <v>43355</v>
      </c>
      <c r="D8018">
        <v>17800</v>
      </c>
      <c r="E8018">
        <v>847</v>
      </c>
      <c r="F8018">
        <v>17</v>
      </c>
      <c r="G8018">
        <v>37</v>
      </c>
      <c r="H8018">
        <v>154</v>
      </c>
      <c r="I8018">
        <v>641</v>
      </c>
      <c r="J8018">
        <v>849</v>
      </c>
      <c r="K8018">
        <v>19496</v>
      </c>
      <c r="L8018">
        <v>179</v>
      </c>
      <c r="M8018">
        <v>5794</v>
      </c>
      <c r="N8018">
        <v>4257</v>
      </c>
      <c r="O8018">
        <v>85</v>
      </c>
      <c r="P8018">
        <v>10315</v>
      </c>
      <c r="Q8018">
        <v>2715</v>
      </c>
      <c r="R8018">
        <v>0</v>
      </c>
      <c r="S8018">
        <v>0</v>
      </c>
      <c r="T8018">
        <v>2715</v>
      </c>
      <c r="U8018">
        <v>8100</v>
      </c>
      <c r="V8018">
        <v>-3130</v>
      </c>
      <c r="W8018">
        <v>9787</v>
      </c>
      <c r="X8018">
        <v>6467</v>
      </c>
      <c r="Y8018">
        <v>0.51</v>
      </c>
      <c r="Z8018">
        <v>67</v>
      </c>
      <c r="AA8018">
        <v>18855</v>
      </c>
      <c r="AB8018">
        <v>66</v>
      </c>
      <c r="AC8018">
        <v>82.69</v>
      </c>
    </row>
    <row r="8019" spans="1:29" x14ac:dyDescent="0.3">
      <c r="A8019">
        <v>2018</v>
      </c>
      <c r="B8019">
        <v>9</v>
      </c>
      <c r="C8019" s="1">
        <v>43356</v>
      </c>
      <c r="D8019">
        <v>17900</v>
      </c>
      <c r="E8019">
        <v>864</v>
      </c>
      <c r="F8019">
        <v>18</v>
      </c>
      <c r="G8019">
        <v>80</v>
      </c>
      <c r="H8019">
        <v>169</v>
      </c>
      <c r="I8019">
        <v>775</v>
      </c>
      <c r="J8019">
        <v>1042</v>
      </c>
      <c r="K8019">
        <v>19806</v>
      </c>
      <c r="L8019">
        <v>183</v>
      </c>
      <c r="M8019">
        <v>5884</v>
      </c>
      <c r="N8019">
        <v>4251</v>
      </c>
      <c r="O8019">
        <v>83</v>
      </c>
      <c r="P8019">
        <v>10401</v>
      </c>
      <c r="Q8019">
        <v>2663</v>
      </c>
      <c r="R8019">
        <v>0</v>
      </c>
      <c r="S8019">
        <v>0</v>
      </c>
      <c r="T8019">
        <v>2663</v>
      </c>
      <c r="U8019">
        <v>8050</v>
      </c>
      <c r="V8019">
        <v>-3040</v>
      </c>
      <c r="W8019">
        <v>9968</v>
      </c>
      <c r="X8019">
        <v>6742</v>
      </c>
      <c r="Y8019">
        <v>0.51</v>
      </c>
      <c r="Z8019">
        <v>66</v>
      </c>
      <c r="AA8019">
        <v>19031</v>
      </c>
      <c r="AB8019">
        <v>65</v>
      </c>
      <c r="AC8019">
        <v>82.61</v>
      </c>
    </row>
    <row r="8020" spans="1:29" x14ac:dyDescent="0.3">
      <c r="A8020">
        <v>2018</v>
      </c>
      <c r="B8020">
        <v>9</v>
      </c>
      <c r="C8020" s="1">
        <v>43357</v>
      </c>
      <c r="D8020">
        <v>17600</v>
      </c>
      <c r="E8020">
        <v>837</v>
      </c>
      <c r="F8020">
        <v>18</v>
      </c>
      <c r="G8020">
        <v>141</v>
      </c>
      <c r="H8020">
        <v>184</v>
      </c>
      <c r="I8020">
        <v>907</v>
      </c>
      <c r="J8020">
        <v>1251</v>
      </c>
      <c r="K8020">
        <v>19688</v>
      </c>
      <c r="L8020">
        <v>172</v>
      </c>
      <c r="M8020">
        <v>6287</v>
      </c>
      <c r="N8020">
        <v>4247</v>
      </c>
      <c r="O8020">
        <v>99</v>
      </c>
      <c r="P8020">
        <v>10805</v>
      </c>
      <c r="Q8020">
        <v>2613</v>
      </c>
      <c r="R8020">
        <v>0</v>
      </c>
      <c r="S8020">
        <v>0</v>
      </c>
      <c r="T8020">
        <v>2613</v>
      </c>
      <c r="U8020">
        <v>7910</v>
      </c>
      <c r="V8020">
        <v>-3343</v>
      </c>
      <c r="W8020">
        <v>9795</v>
      </c>
      <c r="X8020">
        <v>6269</v>
      </c>
      <c r="Y8020">
        <v>0.53</v>
      </c>
      <c r="Z8020">
        <v>68</v>
      </c>
      <c r="AA8020">
        <v>18781</v>
      </c>
      <c r="AB8020">
        <v>67</v>
      </c>
      <c r="AC8020">
        <v>82.58</v>
      </c>
    </row>
    <row r="8021" spans="1:29" x14ac:dyDescent="0.3">
      <c r="A8021">
        <v>2018</v>
      </c>
      <c r="B8021">
        <v>9</v>
      </c>
      <c r="C8021" s="1">
        <v>43358</v>
      </c>
      <c r="D8021">
        <v>17300</v>
      </c>
      <c r="E8021">
        <v>901</v>
      </c>
      <c r="F8021">
        <v>18</v>
      </c>
      <c r="G8021">
        <v>148</v>
      </c>
      <c r="H8021">
        <v>167</v>
      </c>
      <c r="I8021">
        <v>1050</v>
      </c>
      <c r="J8021">
        <v>1383</v>
      </c>
      <c r="K8021">
        <v>19584</v>
      </c>
      <c r="L8021">
        <v>175</v>
      </c>
      <c r="M8021">
        <v>6200</v>
      </c>
      <c r="N8021">
        <v>4246</v>
      </c>
      <c r="O8021">
        <v>109</v>
      </c>
      <c r="P8021">
        <v>10730</v>
      </c>
      <c r="Q8021">
        <v>2560</v>
      </c>
      <c r="R8021">
        <v>0</v>
      </c>
      <c r="S8021">
        <v>0</v>
      </c>
      <c r="T8021">
        <v>2560</v>
      </c>
      <c r="U8021">
        <v>7750</v>
      </c>
      <c r="V8021">
        <v>-3262</v>
      </c>
      <c r="W8021">
        <v>9734</v>
      </c>
      <c r="X8021">
        <v>6293</v>
      </c>
      <c r="Y8021">
        <v>0.53</v>
      </c>
      <c r="Z8021">
        <v>68</v>
      </c>
      <c r="AA8021">
        <v>18534</v>
      </c>
      <c r="AB8021">
        <v>66</v>
      </c>
      <c r="AC8021">
        <v>82.55</v>
      </c>
    </row>
    <row r="8022" spans="1:29" x14ac:dyDescent="0.3">
      <c r="A8022">
        <v>2018</v>
      </c>
      <c r="B8022">
        <v>9</v>
      </c>
      <c r="C8022" s="1">
        <v>43359</v>
      </c>
      <c r="D8022">
        <v>17300</v>
      </c>
      <c r="E8022">
        <v>903</v>
      </c>
      <c r="F8022">
        <v>19</v>
      </c>
      <c r="G8022">
        <v>161</v>
      </c>
      <c r="H8022">
        <v>140</v>
      </c>
      <c r="I8022">
        <v>1120</v>
      </c>
      <c r="J8022">
        <v>1440</v>
      </c>
      <c r="K8022">
        <v>19643</v>
      </c>
      <c r="L8022">
        <v>178</v>
      </c>
      <c r="M8022">
        <v>6394</v>
      </c>
      <c r="N8022">
        <v>4249</v>
      </c>
      <c r="O8022">
        <v>105</v>
      </c>
      <c r="P8022">
        <v>10926</v>
      </c>
      <c r="Q8022">
        <v>2585</v>
      </c>
      <c r="R8022">
        <v>0</v>
      </c>
      <c r="S8022">
        <v>0</v>
      </c>
      <c r="T8022">
        <v>2585</v>
      </c>
      <c r="U8022">
        <v>7510</v>
      </c>
      <c r="V8022">
        <v>-3657</v>
      </c>
      <c r="W8022">
        <v>9969</v>
      </c>
      <c r="X8022">
        <v>6131</v>
      </c>
      <c r="Y8022">
        <v>0.54</v>
      </c>
      <c r="Z8022">
        <v>69</v>
      </c>
      <c r="AA8022">
        <v>18523</v>
      </c>
      <c r="AB8022">
        <v>67</v>
      </c>
      <c r="AC8022">
        <v>82.54</v>
      </c>
    </row>
    <row r="8023" spans="1:29" x14ac:dyDescent="0.3">
      <c r="A8023">
        <v>2018</v>
      </c>
      <c r="B8023">
        <v>9</v>
      </c>
      <c r="C8023" s="1">
        <v>43360</v>
      </c>
      <c r="D8023">
        <v>17000</v>
      </c>
      <c r="E8023">
        <v>847</v>
      </c>
      <c r="F8023">
        <v>19</v>
      </c>
      <c r="G8023">
        <v>171</v>
      </c>
      <c r="H8023">
        <v>124</v>
      </c>
      <c r="I8023">
        <v>1260</v>
      </c>
      <c r="J8023">
        <v>1573</v>
      </c>
      <c r="K8023">
        <v>19420</v>
      </c>
      <c r="L8023">
        <v>184</v>
      </c>
      <c r="M8023">
        <v>6291</v>
      </c>
      <c r="N8023">
        <v>4243</v>
      </c>
      <c r="O8023">
        <v>93</v>
      </c>
      <c r="P8023">
        <v>10811</v>
      </c>
      <c r="Q8023">
        <v>2522</v>
      </c>
      <c r="R8023">
        <v>0</v>
      </c>
      <c r="S8023">
        <v>0</v>
      </c>
      <c r="T8023">
        <v>2522</v>
      </c>
      <c r="U8023">
        <v>7390</v>
      </c>
      <c r="V8023">
        <v>-3487</v>
      </c>
      <c r="W8023">
        <v>9751</v>
      </c>
      <c r="X8023">
        <v>6087</v>
      </c>
      <c r="Y8023">
        <v>0.54</v>
      </c>
      <c r="Z8023">
        <v>69</v>
      </c>
      <c r="AA8023">
        <v>18160</v>
      </c>
      <c r="AB8023">
        <v>66</v>
      </c>
      <c r="AC8023">
        <v>82.53</v>
      </c>
    </row>
    <row r="8024" spans="1:29" x14ac:dyDescent="0.3">
      <c r="A8024">
        <v>2018</v>
      </c>
      <c r="B8024">
        <v>9</v>
      </c>
      <c r="C8024" s="1">
        <v>43361</v>
      </c>
      <c r="D8024">
        <v>16800</v>
      </c>
      <c r="E8024">
        <v>835</v>
      </c>
      <c r="F8024">
        <v>19</v>
      </c>
      <c r="G8024">
        <v>69</v>
      </c>
      <c r="H8024">
        <v>126</v>
      </c>
      <c r="I8024">
        <v>1190</v>
      </c>
      <c r="J8024">
        <v>1404</v>
      </c>
      <c r="K8024">
        <v>19039</v>
      </c>
      <c r="L8024">
        <v>199</v>
      </c>
      <c r="M8024">
        <v>6095</v>
      </c>
      <c r="N8024">
        <v>4246</v>
      </c>
      <c r="O8024">
        <v>93</v>
      </c>
      <c r="P8024">
        <v>10633</v>
      </c>
      <c r="Q8024">
        <v>2471</v>
      </c>
      <c r="R8024">
        <v>0</v>
      </c>
      <c r="S8024">
        <v>0</v>
      </c>
      <c r="T8024">
        <v>2471</v>
      </c>
      <c r="U8024">
        <v>7320</v>
      </c>
      <c r="V8024">
        <v>-3515</v>
      </c>
      <c r="W8024">
        <v>9623</v>
      </c>
      <c r="X8024">
        <v>5935</v>
      </c>
      <c r="Y8024">
        <v>0.54</v>
      </c>
      <c r="Z8024">
        <v>69</v>
      </c>
      <c r="AA8024">
        <v>17849</v>
      </c>
      <c r="AB8024">
        <v>67</v>
      </c>
      <c r="AC8024">
        <v>82.54</v>
      </c>
    </row>
    <row r="8025" spans="1:29" x14ac:dyDescent="0.3">
      <c r="A8025">
        <v>2018</v>
      </c>
      <c r="B8025">
        <v>9</v>
      </c>
      <c r="C8025" s="1">
        <v>43362</v>
      </c>
      <c r="D8025">
        <v>16700</v>
      </c>
      <c r="E8025">
        <v>796</v>
      </c>
      <c r="F8025">
        <v>19</v>
      </c>
      <c r="G8025">
        <v>53</v>
      </c>
      <c r="H8025">
        <v>147</v>
      </c>
      <c r="I8025">
        <v>1130</v>
      </c>
      <c r="J8025">
        <v>1350</v>
      </c>
      <c r="K8025">
        <v>18846</v>
      </c>
      <c r="L8025">
        <v>209</v>
      </c>
      <c r="M8025">
        <v>5993</v>
      </c>
      <c r="N8025">
        <v>4252</v>
      </c>
      <c r="O8025">
        <v>86</v>
      </c>
      <c r="P8025">
        <v>10540</v>
      </c>
      <c r="Q8025">
        <v>2414</v>
      </c>
      <c r="R8025">
        <v>0</v>
      </c>
      <c r="S8025">
        <v>0</v>
      </c>
      <c r="T8025">
        <v>2414</v>
      </c>
      <c r="U8025">
        <v>7390</v>
      </c>
      <c r="V8025">
        <v>-3369</v>
      </c>
      <c r="W8025">
        <v>9430</v>
      </c>
      <c r="X8025">
        <v>5892</v>
      </c>
      <c r="Y8025">
        <v>0.54</v>
      </c>
      <c r="Z8025">
        <v>69</v>
      </c>
      <c r="AA8025">
        <v>17716</v>
      </c>
      <c r="AB8025">
        <v>67</v>
      </c>
      <c r="AC8025">
        <v>82.55</v>
      </c>
    </row>
    <row r="8026" spans="1:29" x14ac:dyDescent="0.3">
      <c r="A8026">
        <v>2018</v>
      </c>
      <c r="B8026">
        <v>9</v>
      </c>
      <c r="C8026" s="1">
        <v>43363</v>
      </c>
      <c r="D8026">
        <v>16500</v>
      </c>
      <c r="E8026">
        <v>710</v>
      </c>
      <c r="F8026">
        <v>19</v>
      </c>
      <c r="G8026">
        <v>55</v>
      </c>
      <c r="H8026">
        <v>169</v>
      </c>
      <c r="I8026">
        <v>1280</v>
      </c>
      <c r="J8026">
        <v>1524</v>
      </c>
      <c r="K8026">
        <v>18734</v>
      </c>
      <c r="L8026">
        <v>184</v>
      </c>
      <c r="M8026">
        <v>5894</v>
      </c>
      <c r="N8026">
        <v>4245</v>
      </c>
      <c r="O8026">
        <v>82</v>
      </c>
      <c r="P8026">
        <v>10405</v>
      </c>
      <c r="Q8026">
        <v>2424</v>
      </c>
      <c r="R8026">
        <v>0</v>
      </c>
      <c r="S8026">
        <v>0</v>
      </c>
      <c r="T8026">
        <v>2424</v>
      </c>
      <c r="U8026">
        <v>7470</v>
      </c>
      <c r="V8026">
        <v>-2988</v>
      </c>
      <c r="W8026">
        <v>9061</v>
      </c>
      <c r="X8026">
        <v>5904</v>
      </c>
      <c r="Y8026">
        <v>0.54</v>
      </c>
      <c r="Z8026">
        <v>68</v>
      </c>
      <c r="AA8026">
        <v>17454</v>
      </c>
      <c r="AB8026">
        <v>66</v>
      </c>
      <c r="AC8026">
        <v>82.56</v>
      </c>
    </row>
    <row r="8027" spans="1:29" x14ac:dyDescent="0.3">
      <c r="A8027">
        <v>2018</v>
      </c>
      <c r="B8027">
        <v>9</v>
      </c>
      <c r="C8027" s="1">
        <v>43364</v>
      </c>
      <c r="D8027">
        <v>16200</v>
      </c>
      <c r="E8027">
        <v>601</v>
      </c>
      <c r="F8027">
        <v>19</v>
      </c>
      <c r="G8027">
        <v>52</v>
      </c>
      <c r="H8027">
        <v>161</v>
      </c>
      <c r="I8027">
        <v>1270</v>
      </c>
      <c r="J8027">
        <v>1502</v>
      </c>
      <c r="K8027">
        <v>18303</v>
      </c>
      <c r="L8027">
        <v>180</v>
      </c>
      <c r="M8027">
        <v>5899</v>
      </c>
      <c r="N8027">
        <v>4248</v>
      </c>
      <c r="O8027">
        <v>98</v>
      </c>
      <c r="P8027">
        <v>10424</v>
      </c>
      <c r="Q8027">
        <v>2369</v>
      </c>
      <c r="R8027">
        <v>0</v>
      </c>
      <c r="S8027">
        <v>0</v>
      </c>
      <c r="T8027">
        <v>2369</v>
      </c>
      <c r="U8027">
        <v>7510</v>
      </c>
      <c r="V8027">
        <v>-2953</v>
      </c>
      <c r="W8027">
        <v>8628</v>
      </c>
      <c r="X8027">
        <v>5509</v>
      </c>
      <c r="Y8027">
        <v>0.55000000000000004</v>
      </c>
      <c r="Z8027">
        <v>70</v>
      </c>
      <c r="AA8027">
        <v>17033</v>
      </c>
      <c r="AB8027">
        <v>68</v>
      </c>
      <c r="AC8027">
        <v>82.62</v>
      </c>
    </row>
    <row r="8028" spans="1:29" x14ac:dyDescent="0.3">
      <c r="A8028">
        <v>2018</v>
      </c>
      <c r="B8028">
        <v>9</v>
      </c>
      <c r="C8028" s="1">
        <v>43365</v>
      </c>
      <c r="D8028">
        <v>16100</v>
      </c>
      <c r="E8028">
        <v>525</v>
      </c>
      <c r="F8028">
        <v>19</v>
      </c>
      <c r="G8028">
        <v>45</v>
      </c>
      <c r="H8028">
        <v>140</v>
      </c>
      <c r="I8028">
        <v>1270</v>
      </c>
      <c r="J8028">
        <v>1474</v>
      </c>
      <c r="K8028">
        <v>18099</v>
      </c>
      <c r="L8028">
        <v>181</v>
      </c>
      <c r="M8028">
        <v>5495</v>
      </c>
      <c r="N8028">
        <v>4259</v>
      </c>
      <c r="O8028">
        <v>105</v>
      </c>
      <c r="P8028">
        <v>10040</v>
      </c>
      <c r="Q8028">
        <v>2310</v>
      </c>
      <c r="R8028">
        <v>0</v>
      </c>
      <c r="S8028">
        <v>0</v>
      </c>
      <c r="T8028">
        <v>2310</v>
      </c>
      <c r="U8028">
        <v>7430</v>
      </c>
      <c r="V8028">
        <v>-2638</v>
      </c>
      <c r="W8028">
        <v>8548</v>
      </c>
      <c r="X8028">
        <v>5749</v>
      </c>
      <c r="Y8028">
        <v>0.54</v>
      </c>
      <c r="Z8028">
        <v>68</v>
      </c>
      <c r="AA8028">
        <v>16829</v>
      </c>
      <c r="AB8028">
        <v>66</v>
      </c>
      <c r="AC8028">
        <v>82.65</v>
      </c>
    </row>
    <row r="8029" spans="1:29" x14ac:dyDescent="0.3">
      <c r="A8029">
        <v>2018</v>
      </c>
      <c r="B8029">
        <v>9</v>
      </c>
      <c r="C8029" s="1">
        <v>43366</v>
      </c>
      <c r="D8029">
        <v>15800</v>
      </c>
      <c r="E8029">
        <v>464</v>
      </c>
      <c r="F8029">
        <v>18</v>
      </c>
      <c r="G8029">
        <v>213</v>
      </c>
      <c r="H8029">
        <v>134</v>
      </c>
      <c r="I8029">
        <v>1360</v>
      </c>
      <c r="J8029">
        <v>1725</v>
      </c>
      <c r="K8029">
        <v>17989</v>
      </c>
      <c r="L8029">
        <v>182</v>
      </c>
      <c r="M8029">
        <v>5494</v>
      </c>
      <c r="N8029">
        <v>4255</v>
      </c>
      <c r="O8029">
        <v>106</v>
      </c>
      <c r="P8029">
        <v>10036</v>
      </c>
      <c r="Q8029">
        <v>2316</v>
      </c>
      <c r="R8029">
        <v>0</v>
      </c>
      <c r="S8029">
        <v>0</v>
      </c>
      <c r="T8029">
        <v>2316</v>
      </c>
      <c r="U8029">
        <v>7320</v>
      </c>
      <c r="V8029">
        <v>-2497</v>
      </c>
      <c r="W8029">
        <v>8295</v>
      </c>
      <c r="X8029">
        <v>5636</v>
      </c>
      <c r="Y8029">
        <v>0.54</v>
      </c>
      <c r="Z8029">
        <v>69</v>
      </c>
      <c r="AA8029">
        <v>16629</v>
      </c>
      <c r="AB8029">
        <v>66</v>
      </c>
      <c r="AC8029">
        <v>82.68</v>
      </c>
    </row>
    <row r="8030" spans="1:29" x14ac:dyDescent="0.3">
      <c r="A8030">
        <v>2018</v>
      </c>
      <c r="B8030">
        <v>9</v>
      </c>
      <c r="C8030" s="1">
        <v>43367</v>
      </c>
      <c r="D8030">
        <v>15500</v>
      </c>
      <c r="E8030">
        <v>456</v>
      </c>
      <c r="F8030">
        <v>18</v>
      </c>
      <c r="G8030">
        <v>271</v>
      </c>
      <c r="H8030">
        <v>141</v>
      </c>
      <c r="I8030">
        <v>1360</v>
      </c>
      <c r="J8030">
        <v>1790</v>
      </c>
      <c r="K8030">
        <v>17746</v>
      </c>
      <c r="L8030">
        <v>181</v>
      </c>
      <c r="M8030">
        <v>5299</v>
      </c>
      <c r="N8030">
        <v>4252</v>
      </c>
      <c r="O8030">
        <v>100</v>
      </c>
      <c r="P8030">
        <v>9831</v>
      </c>
      <c r="Q8030">
        <v>2278</v>
      </c>
      <c r="R8030">
        <v>0</v>
      </c>
      <c r="S8030">
        <v>0</v>
      </c>
      <c r="T8030">
        <v>2278</v>
      </c>
      <c r="U8030">
        <v>7250</v>
      </c>
      <c r="V8030">
        <v>-2272</v>
      </c>
      <c r="W8030">
        <v>8068</v>
      </c>
      <c r="X8030">
        <v>5636</v>
      </c>
      <c r="Y8030">
        <v>0.54</v>
      </c>
      <c r="Z8030">
        <v>68</v>
      </c>
      <c r="AA8030">
        <v>16386</v>
      </c>
      <c r="AB8030">
        <v>66</v>
      </c>
      <c r="AC8030">
        <v>82.72</v>
      </c>
    </row>
    <row r="8031" spans="1:29" x14ac:dyDescent="0.3">
      <c r="A8031">
        <v>2018</v>
      </c>
      <c r="B8031">
        <v>9</v>
      </c>
      <c r="C8031" s="1">
        <v>43368</v>
      </c>
      <c r="D8031">
        <v>15400</v>
      </c>
      <c r="E8031">
        <v>411</v>
      </c>
      <c r="F8031">
        <v>17</v>
      </c>
      <c r="G8031">
        <v>279</v>
      </c>
      <c r="H8031">
        <v>141</v>
      </c>
      <c r="I8031">
        <v>1300</v>
      </c>
      <c r="J8031">
        <v>1737</v>
      </c>
      <c r="K8031">
        <v>17547</v>
      </c>
      <c r="L8031">
        <v>181</v>
      </c>
      <c r="M8031">
        <v>4893</v>
      </c>
      <c r="N8031">
        <v>4108</v>
      </c>
      <c r="O8031">
        <v>93</v>
      </c>
      <c r="P8031">
        <v>9275</v>
      </c>
      <c r="Q8031">
        <v>2220</v>
      </c>
      <c r="R8031">
        <v>0</v>
      </c>
      <c r="S8031">
        <v>0</v>
      </c>
      <c r="T8031">
        <v>2220</v>
      </c>
      <c r="U8031">
        <v>7230</v>
      </c>
      <c r="V8031">
        <v>-1751</v>
      </c>
      <c r="W8031">
        <v>7959</v>
      </c>
      <c r="X8031">
        <v>6053</v>
      </c>
      <c r="Y8031">
        <v>0.51</v>
      </c>
      <c r="Z8031">
        <v>66</v>
      </c>
      <c r="AA8031">
        <v>16247</v>
      </c>
      <c r="AB8031">
        <v>63</v>
      </c>
      <c r="AC8031">
        <v>82.7</v>
      </c>
    </row>
    <row r="8032" spans="1:29" x14ac:dyDescent="0.3">
      <c r="A8032">
        <v>2018</v>
      </c>
      <c r="B8032">
        <v>9</v>
      </c>
      <c r="C8032" s="1">
        <v>43369</v>
      </c>
      <c r="D8032">
        <v>15500</v>
      </c>
      <c r="E8032">
        <v>365</v>
      </c>
      <c r="F8032">
        <v>16</v>
      </c>
      <c r="G8032">
        <v>304</v>
      </c>
      <c r="H8032">
        <v>134</v>
      </c>
      <c r="I8032">
        <v>1270</v>
      </c>
      <c r="J8032">
        <v>1724</v>
      </c>
      <c r="K8032">
        <v>17589</v>
      </c>
      <c r="L8032">
        <v>181</v>
      </c>
      <c r="M8032">
        <v>4897</v>
      </c>
      <c r="N8032">
        <v>3937</v>
      </c>
      <c r="O8032">
        <v>88</v>
      </c>
      <c r="P8032">
        <v>9102</v>
      </c>
      <c r="Q8032">
        <v>2222</v>
      </c>
      <c r="R8032">
        <v>0</v>
      </c>
      <c r="S8032">
        <v>0</v>
      </c>
      <c r="T8032">
        <v>2222</v>
      </c>
      <c r="U8032">
        <v>7180</v>
      </c>
      <c r="V8032">
        <v>-1642</v>
      </c>
      <c r="W8032">
        <v>8063</v>
      </c>
      <c r="X8032">
        <v>6265</v>
      </c>
      <c r="Y8032">
        <v>0.5</v>
      </c>
      <c r="Z8032">
        <v>64</v>
      </c>
      <c r="AA8032">
        <v>16319</v>
      </c>
      <c r="AB8032">
        <v>62</v>
      </c>
      <c r="AC8032">
        <v>82.67</v>
      </c>
    </row>
    <row r="8033" spans="1:29" x14ac:dyDescent="0.3">
      <c r="A8033">
        <v>2018</v>
      </c>
      <c r="B8033">
        <v>9</v>
      </c>
      <c r="C8033" s="1">
        <v>43370</v>
      </c>
      <c r="D8033">
        <v>15300</v>
      </c>
      <c r="E8033">
        <v>392</v>
      </c>
      <c r="F8033">
        <v>16</v>
      </c>
      <c r="G8033">
        <v>694</v>
      </c>
      <c r="H8033">
        <v>131</v>
      </c>
      <c r="I8033">
        <v>1270</v>
      </c>
      <c r="J8033">
        <v>2111</v>
      </c>
      <c r="K8033">
        <v>17803</v>
      </c>
      <c r="L8033">
        <v>187</v>
      </c>
      <c r="M8033">
        <v>5692</v>
      </c>
      <c r="N8033">
        <v>2764</v>
      </c>
      <c r="O8033">
        <v>82</v>
      </c>
      <c r="P8033">
        <v>8725</v>
      </c>
      <c r="Q8033">
        <v>2174</v>
      </c>
      <c r="R8033">
        <v>0</v>
      </c>
      <c r="S8033">
        <v>0</v>
      </c>
      <c r="T8033">
        <v>2174</v>
      </c>
      <c r="U8033">
        <v>7150</v>
      </c>
      <c r="V8033">
        <v>-877</v>
      </c>
      <c r="W8033">
        <v>7934</v>
      </c>
      <c r="X8033">
        <v>6904</v>
      </c>
      <c r="Y8033">
        <v>0.47</v>
      </c>
      <c r="Z8033">
        <v>61</v>
      </c>
      <c r="AA8033">
        <v>16533</v>
      </c>
      <c r="AB8033">
        <v>58</v>
      </c>
      <c r="AC8033">
        <v>82.57</v>
      </c>
    </row>
    <row r="8034" spans="1:29" x14ac:dyDescent="0.3">
      <c r="A8034">
        <v>2018</v>
      </c>
      <c r="B8034">
        <v>9</v>
      </c>
      <c r="C8034" s="1">
        <v>43371</v>
      </c>
      <c r="D8034">
        <v>15300</v>
      </c>
      <c r="E8034">
        <v>369</v>
      </c>
      <c r="F8034">
        <v>16</v>
      </c>
      <c r="G8034">
        <v>1109</v>
      </c>
      <c r="H8034">
        <v>128</v>
      </c>
      <c r="I8034">
        <v>1240</v>
      </c>
      <c r="J8034">
        <v>2493</v>
      </c>
      <c r="K8034">
        <v>18161</v>
      </c>
      <c r="L8034">
        <v>191</v>
      </c>
      <c r="M8034">
        <v>6497</v>
      </c>
      <c r="N8034">
        <v>2646</v>
      </c>
      <c r="O8034">
        <v>89</v>
      </c>
      <c r="P8034">
        <v>9423</v>
      </c>
      <c r="Q8034">
        <v>2176</v>
      </c>
      <c r="R8034">
        <v>0</v>
      </c>
      <c r="S8034">
        <v>0</v>
      </c>
      <c r="T8034">
        <v>2176</v>
      </c>
      <c r="U8034">
        <v>7000</v>
      </c>
      <c r="V8034">
        <v>-1345</v>
      </c>
      <c r="W8034">
        <v>8059</v>
      </c>
      <c r="X8034">
        <v>6562</v>
      </c>
      <c r="Y8034">
        <v>0.5</v>
      </c>
      <c r="Z8034">
        <v>64</v>
      </c>
      <c r="AA8034">
        <v>16921</v>
      </c>
      <c r="AB8034">
        <v>61</v>
      </c>
      <c r="AC8034">
        <v>82.52</v>
      </c>
    </row>
    <row r="8035" spans="1:29" x14ac:dyDescent="0.3">
      <c r="A8035">
        <v>2018</v>
      </c>
      <c r="B8035">
        <v>9</v>
      </c>
      <c r="C8035" s="1">
        <v>43372</v>
      </c>
      <c r="D8035">
        <v>15400</v>
      </c>
      <c r="E8035">
        <v>332</v>
      </c>
      <c r="F8035">
        <v>16</v>
      </c>
      <c r="G8035">
        <v>1168</v>
      </c>
      <c r="H8035">
        <v>137</v>
      </c>
      <c r="I8035">
        <v>1180</v>
      </c>
      <c r="J8035">
        <v>2501</v>
      </c>
      <c r="K8035">
        <v>18233</v>
      </c>
      <c r="L8035">
        <v>181</v>
      </c>
      <c r="M8035">
        <v>6930</v>
      </c>
      <c r="N8035">
        <v>2847</v>
      </c>
      <c r="O8035">
        <v>103</v>
      </c>
      <c r="P8035">
        <v>10061</v>
      </c>
      <c r="Q8035">
        <v>2090</v>
      </c>
      <c r="R8035">
        <v>0</v>
      </c>
      <c r="S8035">
        <v>0</v>
      </c>
      <c r="T8035">
        <v>2090</v>
      </c>
      <c r="U8035">
        <v>6850</v>
      </c>
      <c r="V8035">
        <v>-2069</v>
      </c>
      <c r="W8035">
        <v>8297</v>
      </c>
      <c r="X8035">
        <v>6082</v>
      </c>
      <c r="Y8035">
        <v>0.53</v>
      </c>
      <c r="Z8035">
        <v>67</v>
      </c>
      <c r="AA8035">
        <v>17053</v>
      </c>
      <c r="AB8035">
        <v>64</v>
      </c>
      <c r="AC8035">
        <v>82.51</v>
      </c>
    </row>
    <row r="8036" spans="1:29" x14ac:dyDescent="0.3">
      <c r="A8036">
        <v>2018</v>
      </c>
      <c r="B8036">
        <v>9</v>
      </c>
      <c r="C8036" s="1">
        <v>43373</v>
      </c>
      <c r="D8036">
        <v>15400</v>
      </c>
      <c r="E8036">
        <v>286</v>
      </c>
      <c r="F8036">
        <v>16</v>
      </c>
      <c r="G8036">
        <v>933</v>
      </c>
      <c r="H8036">
        <v>127</v>
      </c>
      <c r="I8036">
        <v>1210</v>
      </c>
      <c r="J8036">
        <v>2286</v>
      </c>
      <c r="K8036">
        <v>17972</v>
      </c>
      <c r="L8036">
        <v>179</v>
      </c>
      <c r="M8036">
        <v>6842</v>
      </c>
      <c r="N8036">
        <v>3491</v>
      </c>
      <c r="O8036">
        <v>107</v>
      </c>
      <c r="P8036">
        <v>10619</v>
      </c>
      <c r="Q8036">
        <v>2124</v>
      </c>
      <c r="R8036">
        <v>0</v>
      </c>
      <c r="S8036">
        <v>0</v>
      </c>
      <c r="T8036">
        <v>2124</v>
      </c>
      <c r="U8036">
        <v>6830</v>
      </c>
      <c r="V8036">
        <v>-2884</v>
      </c>
      <c r="W8036">
        <v>8261</v>
      </c>
      <c r="X8036">
        <v>5228</v>
      </c>
      <c r="Y8036">
        <v>0.56999999999999995</v>
      </c>
      <c r="Z8036">
        <v>71</v>
      </c>
      <c r="AA8036">
        <v>16762</v>
      </c>
      <c r="AB8036">
        <v>69</v>
      </c>
      <c r="AC8036">
        <v>82.6</v>
      </c>
    </row>
    <row r="8037" spans="1:29" x14ac:dyDescent="0.3">
      <c r="A8037">
        <v>2018</v>
      </c>
      <c r="B8037">
        <v>10</v>
      </c>
      <c r="C8037" s="1">
        <v>43374</v>
      </c>
      <c r="D8037">
        <v>15200</v>
      </c>
      <c r="E8037">
        <v>59</v>
      </c>
      <c r="F8037">
        <v>16</v>
      </c>
      <c r="G8037">
        <v>599</v>
      </c>
      <c r="H8037">
        <v>125</v>
      </c>
      <c r="I8037">
        <v>1210</v>
      </c>
      <c r="J8037">
        <v>1950</v>
      </c>
      <c r="K8037">
        <v>17209</v>
      </c>
      <c r="L8037">
        <v>180</v>
      </c>
      <c r="M8037">
        <v>6670</v>
      </c>
      <c r="N8037">
        <v>3490</v>
      </c>
      <c r="O8037">
        <v>90</v>
      </c>
      <c r="P8037">
        <v>10429</v>
      </c>
      <c r="Q8037">
        <v>2126</v>
      </c>
      <c r="R8037">
        <v>0</v>
      </c>
      <c r="S8037">
        <v>0</v>
      </c>
      <c r="T8037">
        <v>2126</v>
      </c>
      <c r="U8037">
        <v>6820</v>
      </c>
      <c r="V8037">
        <v>-3042</v>
      </c>
      <c r="W8037">
        <v>7844</v>
      </c>
      <c r="X8037">
        <v>4654</v>
      </c>
      <c r="Y8037">
        <v>0.59</v>
      </c>
      <c r="Z8037">
        <v>73</v>
      </c>
      <c r="AA8037">
        <v>15999</v>
      </c>
      <c r="AB8037">
        <v>71</v>
      </c>
      <c r="AC8037">
        <v>82.76</v>
      </c>
    </row>
    <row r="8038" spans="1:29" x14ac:dyDescent="0.3">
      <c r="A8038">
        <v>2018</v>
      </c>
      <c r="B8038">
        <v>10</v>
      </c>
      <c r="C8038" s="1">
        <v>43375</v>
      </c>
      <c r="D8038">
        <v>14900</v>
      </c>
      <c r="E8038">
        <v>54</v>
      </c>
      <c r="F8038">
        <v>16</v>
      </c>
      <c r="G8038">
        <v>275</v>
      </c>
      <c r="H8038">
        <v>123</v>
      </c>
      <c r="I8038">
        <v>1140</v>
      </c>
      <c r="J8038">
        <v>1554</v>
      </c>
      <c r="K8038">
        <v>16508</v>
      </c>
      <c r="L8038">
        <v>176</v>
      </c>
      <c r="M8038">
        <v>6536</v>
      </c>
      <c r="N8038">
        <v>3316</v>
      </c>
      <c r="O8038">
        <v>81</v>
      </c>
      <c r="P8038">
        <v>10109</v>
      </c>
      <c r="Q8038">
        <v>2083</v>
      </c>
      <c r="R8038">
        <v>0</v>
      </c>
      <c r="S8038">
        <v>0</v>
      </c>
      <c r="T8038">
        <v>2083</v>
      </c>
      <c r="U8038">
        <v>6740</v>
      </c>
      <c r="V8038">
        <v>-3169</v>
      </c>
      <c r="W8038">
        <v>7631</v>
      </c>
      <c r="X8038">
        <v>4316</v>
      </c>
      <c r="Y8038">
        <v>0.6</v>
      </c>
      <c r="Z8038">
        <v>74</v>
      </c>
      <c r="AA8038">
        <v>15368</v>
      </c>
      <c r="AB8038">
        <v>72</v>
      </c>
      <c r="AC8038">
        <v>82.97</v>
      </c>
    </row>
    <row r="8039" spans="1:29" x14ac:dyDescent="0.3">
      <c r="A8039">
        <v>2018</v>
      </c>
      <c r="B8039">
        <v>10</v>
      </c>
      <c r="C8039" s="1">
        <v>43376</v>
      </c>
      <c r="D8039">
        <v>14600</v>
      </c>
      <c r="E8039">
        <v>53</v>
      </c>
      <c r="F8039">
        <v>18</v>
      </c>
      <c r="G8039">
        <v>286</v>
      </c>
      <c r="H8039">
        <v>121</v>
      </c>
      <c r="I8039">
        <v>1130</v>
      </c>
      <c r="J8039">
        <v>1555</v>
      </c>
      <c r="K8039">
        <v>16208</v>
      </c>
      <c r="L8039">
        <v>175</v>
      </c>
      <c r="M8039">
        <v>5795</v>
      </c>
      <c r="N8039">
        <v>4268</v>
      </c>
      <c r="O8039">
        <v>84</v>
      </c>
      <c r="P8039">
        <v>10322</v>
      </c>
      <c r="Q8039">
        <v>2029</v>
      </c>
      <c r="R8039">
        <v>5960</v>
      </c>
      <c r="S8039">
        <v>0</v>
      </c>
      <c r="T8039">
        <v>-3931</v>
      </c>
      <c r="U8039">
        <v>6730</v>
      </c>
      <c r="V8039">
        <v>518</v>
      </c>
      <c r="W8039">
        <v>9023</v>
      </c>
      <c r="X8039">
        <v>9816</v>
      </c>
      <c r="Y8039">
        <v>0.62</v>
      </c>
      <c r="Z8039">
        <v>39</v>
      </c>
      <c r="AA8039">
        <v>15078</v>
      </c>
      <c r="AB8039">
        <v>35</v>
      </c>
      <c r="AC8039">
        <v>82.63</v>
      </c>
    </row>
    <row r="8040" spans="1:29" x14ac:dyDescent="0.3">
      <c r="A8040">
        <v>2018</v>
      </c>
      <c r="B8040">
        <v>10</v>
      </c>
      <c r="C8040" s="1">
        <v>43377</v>
      </c>
      <c r="D8040">
        <v>14200</v>
      </c>
      <c r="E8040">
        <v>52</v>
      </c>
      <c r="F8040">
        <v>20</v>
      </c>
      <c r="G8040">
        <v>718</v>
      </c>
      <c r="H8040">
        <v>123</v>
      </c>
      <c r="I8040">
        <v>1310</v>
      </c>
      <c r="J8040">
        <v>2171</v>
      </c>
      <c r="K8040">
        <v>16422</v>
      </c>
      <c r="L8040">
        <v>169</v>
      </c>
      <c r="M8040">
        <v>4988</v>
      </c>
      <c r="N8040">
        <v>4273</v>
      </c>
      <c r="O8040">
        <v>81</v>
      </c>
      <c r="P8040">
        <v>9511</v>
      </c>
      <c r="Q8040">
        <v>2040</v>
      </c>
      <c r="R8040">
        <v>5960</v>
      </c>
      <c r="S8040">
        <v>0</v>
      </c>
      <c r="T8040">
        <v>-3920</v>
      </c>
      <c r="U8040">
        <v>6590</v>
      </c>
      <c r="V8040">
        <v>1798</v>
      </c>
      <c r="W8040">
        <v>8759</v>
      </c>
      <c r="X8040">
        <v>10832</v>
      </c>
      <c r="Y8040">
        <v>0.56000000000000005</v>
      </c>
      <c r="Z8040">
        <v>34</v>
      </c>
      <c r="AA8040">
        <v>15112</v>
      </c>
      <c r="AB8040">
        <v>28</v>
      </c>
      <c r="AC8040">
        <v>82.24</v>
      </c>
    </row>
    <row r="8041" spans="1:29" x14ac:dyDescent="0.3">
      <c r="A8041">
        <v>2018</v>
      </c>
      <c r="B8041">
        <v>10</v>
      </c>
      <c r="C8041" s="1">
        <v>43378</v>
      </c>
      <c r="D8041">
        <v>13800</v>
      </c>
      <c r="E8041">
        <v>49</v>
      </c>
      <c r="F8041">
        <v>23</v>
      </c>
      <c r="G8041">
        <v>1148</v>
      </c>
      <c r="H8041">
        <v>123</v>
      </c>
      <c r="I8041">
        <v>1330</v>
      </c>
      <c r="J8041">
        <v>2624</v>
      </c>
      <c r="K8041">
        <v>16472</v>
      </c>
      <c r="L8041">
        <v>153</v>
      </c>
      <c r="M8041">
        <v>5498</v>
      </c>
      <c r="N8041">
        <v>4245</v>
      </c>
      <c r="O8041">
        <v>83</v>
      </c>
      <c r="P8041">
        <v>9978</v>
      </c>
      <c r="Q8041">
        <v>1990</v>
      </c>
      <c r="R8041">
        <v>5960</v>
      </c>
      <c r="S8041">
        <v>0</v>
      </c>
      <c r="T8041">
        <v>-3970</v>
      </c>
      <c r="U8041">
        <v>6420</v>
      </c>
      <c r="V8041">
        <v>1646</v>
      </c>
      <c r="W8041">
        <v>8540</v>
      </c>
      <c r="X8041">
        <v>10464</v>
      </c>
      <c r="Y8041">
        <v>0.59</v>
      </c>
      <c r="Z8041">
        <v>36</v>
      </c>
      <c r="AA8041">
        <v>15142</v>
      </c>
      <c r="AB8041">
        <v>31</v>
      </c>
      <c r="AC8041">
        <v>81.900000000000006</v>
      </c>
    </row>
    <row r="8042" spans="1:29" x14ac:dyDescent="0.3">
      <c r="A8042">
        <v>2018</v>
      </c>
      <c r="B8042">
        <v>10</v>
      </c>
      <c r="C8042" s="1">
        <v>43379</v>
      </c>
      <c r="D8042">
        <v>13600</v>
      </c>
      <c r="E8042">
        <v>47</v>
      </c>
      <c r="F8042">
        <v>39</v>
      </c>
      <c r="G8042">
        <v>1212</v>
      </c>
      <c r="H8042">
        <v>110</v>
      </c>
      <c r="I8042">
        <v>1270</v>
      </c>
      <c r="J8042">
        <v>2631</v>
      </c>
      <c r="K8042">
        <v>16278</v>
      </c>
      <c r="L8042">
        <v>153</v>
      </c>
      <c r="M8042">
        <v>5791</v>
      </c>
      <c r="N8042">
        <v>4193</v>
      </c>
      <c r="O8042">
        <v>81</v>
      </c>
      <c r="P8042">
        <v>10218</v>
      </c>
      <c r="Q8042">
        <v>1991</v>
      </c>
      <c r="R8042">
        <v>5960</v>
      </c>
      <c r="S8042">
        <v>0</v>
      </c>
      <c r="T8042">
        <v>-3969</v>
      </c>
      <c r="U8042">
        <v>6270</v>
      </c>
      <c r="V8042">
        <v>1263</v>
      </c>
      <c r="W8042">
        <v>8488</v>
      </c>
      <c r="X8042">
        <v>10029</v>
      </c>
      <c r="Y8042">
        <v>0.61</v>
      </c>
      <c r="Z8042">
        <v>38</v>
      </c>
      <c r="AA8042">
        <v>15008</v>
      </c>
      <c r="AB8042">
        <v>33</v>
      </c>
      <c r="AC8042">
        <v>81.61</v>
      </c>
    </row>
    <row r="8043" spans="1:29" x14ac:dyDescent="0.3">
      <c r="A8043">
        <v>2018</v>
      </c>
      <c r="B8043">
        <v>10</v>
      </c>
      <c r="C8043" s="1">
        <v>43380</v>
      </c>
      <c r="D8043">
        <v>13300</v>
      </c>
      <c r="E8043">
        <v>48</v>
      </c>
      <c r="F8043">
        <v>39</v>
      </c>
      <c r="G8043">
        <v>969</v>
      </c>
      <c r="H8043">
        <v>99</v>
      </c>
      <c r="I8043">
        <v>1320</v>
      </c>
      <c r="J8043">
        <v>2427</v>
      </c>
      <c r="K8043">
        <v>15775</v>
      </c>
      <c r="L8043">
        <v>157</v>
      </c>
      <c r="M8043">
        <v>5385</v>
      </c>
      <c r="N8043">
        <v>4235</v>
      </c>
      <c r="O8043">
        <v>82</v>
      </c>
      <c r="P8043">
        <v>9859</v>
      </c>
      <c r="Q8043">
        <v>1941</v>
      </c>
      <c r="R8043">
        <v>5960</v>
      </c>
      <c r="S8043">
        <v>0</v>
      </c>
      <c r="T8043">
        <v>-4019</v>
      </c>
      <c r="U8043">
        <v>6020</v>
      </c>
      <c r="V8043">
        <v>1199</v>
      </c>
      <c r="W8043">
        <v>8453</v>
      </c>
      <c r="X8043">
        <v>9934</v>
      </c>
      <c r="Y8043">
        <v>0.61</v>
      </c>
      <c r="Z8043">
        <v>37</v>
      </c>
      <c r="AA8043">
        <v>14455</v>
      </c>
      <c r="AB8043">
        <v>31</v>
      </c>
      <c r="AC8043">
        <v>81.34</v>
      </c>
    </row>
    <row r="8044" spans="1:29" x14ac:dyDescent="0.3">
      <c r="A8044">
        <v>2018</v>
      </c>
      <c r="B8044">
        <v>10</v>
      </c>
      <c r="C8044" s="1">
        <v>43381</v>
      </c>
      <c r="D8044">
        <v>12300</v>
      </c>
      <c r="E8044">
        <v>50</v>
      </c>
      <c r="F8044">
        <v>31</v>
      </c>
      <c r="G8044">
        <v>640</v>
      </c>
      <c r="H8044">
        <v>108</v>
      </c>
      <c r="I8044">
        <v>1380</v>
      </c>
      <c r="J8044">
        <v>2159</v>
      </c>
      <c r="K8044">
        <v>14509</v>
      </c>
      <c r="L8044">
        <v>168</v>
      </c>
      <c r="M8044">
        <v>4884</v>
      </c>
      <c r="N8044">
        <v>4216</v>
      </c>
      <c r="O8044">
        <v>71</v>
      </c>
      <c r="P8044">
        <v>9339</v>
      </c>
      <c r="Q8044">
        <v>1939</v>
      </c>
      <c r="R8044">
        <v>0</v>
      </c>
      <c r="S8044">
        <v>0</v>
      </c>
      <c r="T8044">
        <v>1939</v>
      </c>
      <c r="U8044">
        <v>6040</v>
      </c>
      <c r="V8044">
        <v>-2401</v>
      </c>
      <c r="W8044">
        <v>5767</v>
      </c>
      <c r="X8044">
        <v>3230</v>
      </c>
      <c r="Y8044">
        <v>0.63</v>
      </c>
      <c r="Z8044">
        <v>78</v>
      </c>
      <c r="AA8044">
        <v>13129</v>
      </c>
      <c r="AB8044">
        <v>75</v>
      </c>
      <c r="AC8044">
        <v>81.8</v>
      </c>
    </row>
    <row r="8045" spans="1:29" x14ac:dyDescent="0.3">
      <c r="A8045">
        <v>2018</v>
      </c>
      <c r="B8045">
        <v>10</v>
      </c>
      <c r="C8045" s="1">
        <v>43382</v>
      </c>
      <c r="D8045">
        <v>11500</v>
      </c>
      <c r="E8045">
        <v>50</v>
      </c>
      <c r="F8045">
        <v>27</v>
      </c>
      <c r="G8045">
        <v>321</v>
      </c>
      <c r="H8045">
        <v>115</v>
      </c>
      <c r="I8045">
        <v>1300</v>
      </c>
      <c r="J8045">
        <v>1762</v>
      </c>
      <c r="K8045">
        <v>13312</v>
      </c>
      <c r="L8045">
        <v>149</v>
      </c>
      <c r="M8045">
        <v>4288</v>
      </c>
      <c r="N8045">
        <v>4245</v>
      </c>
      <c r="O8045">
        <v>59</v>
      </c>
      <c r="P8045">
        <v>8741</v>
      </c>
      <c r="Q8045">
        <v>1930</v>
      </c>
      <c r="R8045">
        <v>0</v>
      </c>
      <c r="S8045">
        <v>0</v>
      </c>
      <c r="T8045">
        <v>1930</v>
      </c>
      <c r="U8045">
        <v>6120</v>
      </c>
      <c r="V8045">
        <v>-2113</v>
      </c>
      <c r="W8045">
        <v>4890</v>
      </c>
      <c r="X8045">
        <v>2641</v>
      </c>
      <c r="Y8045">
        <v>0.64</v>
      </c>
      <c r="Z8045">
        <v>80</v>
      </c>
      <c r="AA8045">
        <v>12012</v>
      </c>
      <c r="AB8045">
        <v>78</v>
      </c>
      <c r="AC8045">
        <v>82.38</v>
      </c>
    </row>
    <row r="8046" spans="1:29" x14ac:dyDescent="0.3">
      <c r="A8046">
        <v>2018</v>
      </c>
      <c r="B8046">
        <v>10</v>
      </c>
      <c r="C8046" s="1">
        <v>43383</v>
      </c>
      <c r="D8046">
        <v>11400</v>
      </c>
      <c r="E8046">
        <v>48</v>
      </c>
      <c r="F8046">
        <v>25</v>
      </c>
      <c r="G8046">
        <v>306</v>
      </c>
      <c r="H8046">
        <v>114</v>
      </c>
      <c r="I8046">
        <v>1220</v>
      </c>
      <c r="J8046">
        <v>1665</v>
      </c>
      <c r="K8046">
        <v>13113</v>
      </c>
      <c r="L8046">
        <v>152</v>
      </c>
      <c r="M8046">
        <v>2790</v>
      </c>
      <c r="N8046">
        <v>4267</v>
      </c>
      <c r="O8046">
        <v>78</v>
      </c>
      <c r="P8046">
        <v>7287</v>
      </c>
      <c r="Q8046">
        <v>1878</v>
      </c>
      <c r="R8046">
        <v>0</v>
      </c>
      <c r="S8046">
        <v>0</v>
      </c>
      <c r="T8046">
        <v>1878</v>
      </c>
      <c r="U8046">
        <v>2320</v>
      </c>
      <c r="V8046">
        <v>-4522</v>
      </c>
      <c r="W8046">
        <v>8602</v>
      </c>
      <c r="X8046">
        <v>3948</v>
      </c>
      <c r="Y8046">
        <v>0.54</v>
      </c>
      <c r="Z8046">
        <v>70</v>
      </c>
      <c r="AA8046">
        <v>11893</v>
      </c>
      <c r="AB8046">
        <v>67</v>
      </c>
      <c r="AC8046">
        <v>82.66</v>
      </c>
    </row>
    <row r="8047" spans="1:29" x14ac:dyDescent="0.3">
      <c r="A8047">
        <v>2018</v>
      </c>
      <c r="B8047">
        <v>10</v>
      </c>
      <c r="C8047" s="1">
        <v>43384</v>
      </c>
      <c r="D8047">
        <v>11600</v>
      </c>
      <c r="E8047">
        <v>47</v>
      </c>
      <c r="F8047">
        <v>24</v>
      </c>
      <c r="G8047">
        <v>723</v>
      </c>
      <c r="H8047">
        <v>107</v>
      </c>
      <c r="I8047">
        <v>1200</v>
      </c>
      <c r="J8047">
        <v>2054</v>
      </c>
      <c r="K8047">
        <v>13701</v>
      </c>
      <c r="L8047">
        <v>163</v>
      </c>
      <c r="M8047">
        <v>1992</v>
      </c>
      <c r="N8047">
        <v>4273</v>
      </c>
      <c r="O8047">
        <v>95</v>
      </c>
      <c r="P8047">
        <v>6523</v>
      </c>
      <c r="Q8047">
        <v>1884</v>
      </c>
      <c r="R8047">
        <v>0</v>
      </c>
      <c r="S8047">
        <v>0</v>
      </c>
      <c r="T8047">
        <v>1884</v>
      </c>
      <c r="U8047">
        <v>2300</v>
      </c>
      <c r="V8047">
        <v>-3394</v>
      </c>
      <c r="W8047">
        <v>8819</v>
      </c>
      <c r="X8047">
        <v>5293</v>
      </c>
      <c r="Y8047">
        <v>0.46</v>
      </c>
      <c r="Z8047">
        <v>61</v>
      </c>
      <c r="AA8047">
        <v>12501</v>
      </c>
      <c r="AB8047">
        <v>58</v>
      </c>
      <c r="AC8047">
        <v>82.73</v>
      </c>
    </row>
    <row r="8048" spans="1:29" x14ac:dyDescent="0.3">
      <c r="A8048">
        <v>2018</v>
      </c>
      <c r="B8048">
        <v>10</v>
      </c>
      <c r="C8048" s="1">
        <v>43385</v>
      </c>
      <c r="D8048">
        <v>11400</v>
      </c>
      <c r="E8048">
        <v>47</v>
      </c>
      <c r="F8048">
        <v>24</v>
      </c>
      <c r="G8048">
        <v>1139</v>
      </c>
      <c r="H8048">
        <v>91</v>
      </c>
      <c r="I8048">
        <v>1220</v>
      </c>
      <c r="J8048">
        <v>2474</v>
      </c>
      <c r="K8048">
        <v>13920</v>
      </c>
      <c r="L8048">
        <v>166</v>
      </c>
      <c r="M8048">
        <v>2495</v>
      </c>
      <c r="N8048">
        <v>4262</v>
      </c>
      <c r="O8048">
        <v>86</v>
      </c>
      <c r="P8048">
        <v>7009</v>
      </c>
      <c r="Q8048">
        <v>1884</v>
      </c>
      <c r="R8048">
        <v>0</v>
      </c>
      <c r="S8048">
        <v>0</v>
      </c>
      <c r="T8048">
        <v>1884</v>
      </c>
      <c r="U8048">
        <v>2250</v>
      </c>
      <c r="V8048">
        <v>-3510</v>
      </c>
      <c r="W8048">
        <v>8669</v>
      </c>
      <c r="X8048">
        <v>5027</v>
      </c>
      <c r="Y8048">
        <v>0.48</v>
      </c>
      <c r="Z8048">
        <v>64</v>
      </c>
      <c r="AA8048">
        <v>12700</v>
      </c>
      <c r="AB8048">
        <v>60</v>
      </c>
      <c r="AC8048">
        <v>82.84</v>
      </c>
    </row>
    <row r="8049" spans="1:29" x14ac:dyDescent="0.3">
      <c r="A8049">
        <v>2018</v>
      </c>
      <c r="B8049">
        <v>10</v>
      </c>
      <c r="C8049" s="1">
        <v>43386</v>
      </c>
      <c r="D8049">
        <v>11100</v>
      </c>
      <c r="E8049">
        <v>46</v>
      </c>
      <c r="F8049">
        <v>24</v>
      </c>
      <c r="G8049">
        <v>903</v>
      </c>
      <c r="H8049">
        <v>67</v>
      </c>
      <c r="I8049">
        <v>1240</v>
      </c>
      <c r="J8049">
        <v>2234</v>
      </c>
      <c r="K8049">
        <v>13380</v>
      </c>
      <c r="L8049">
        <v>148</v>
      </c>
      <c r="M8049">
        <v>3499</v>
      </c>
      <c r="N8049">
        <v>4258</v>
      </c>
      <c r="O8049">
        <v>86</v>
      </c>
      <c r="P8049">
        <v>7991</v>
      </c>
      <c r="Q8049">
        <v>1880</v>
      </c>
      <c r="R8049">
        <v>0</v>
      </c>
      <c r="S8049">
        <v>0</v>
      </c>
      <c r="T8049">
        <v>1880</v>
      </c>
      <c r="U8049">
        <v>2170</v>
      </c>
      <c r="V8049">
        <v>-4810</v>
      </c>
      <c r="W8049">
        <v>8449</v>
      </c>
      <c r="X8049">
        <v>3508</v>
      </c>
      <c r="Y8049">
        <v>0.57999999999999996</v>
      </c>
      <c r="Z8049">
        <v>74</v>
      </c>
      <c r="AA8049">
        <v>12140</v>
      </c>
      <c r="AB8049">
        <v>71</v>
      </c>
      <c r="AC8049">
        <v>83.17</v>
      </c>
    </row>
    <row r="8050" spans="1:29" x14ac:dyDescent="0.3">
      <c r="A8050">
        <v>2018</v>
      </c>
      <c r="B8050">
        <v>10</v>
      </c>
      <c r="C8050" s="1">
        <v>43387</v>
      </c>
      <c r="D8050">
        <v>11100</v>
      </c>
      <c r="E8050">
        <v>45</v>
      </c>
      <c r="F8050">
        <v>24</v>
      </c>
      <c r="G8050">
        <v>593</v>
      </c>
      <c r="H8050">
        <v>51</v>
      </c>
      <c r="I8050">
        <v>1290</v>
      </c>
      <c r="J8050">
        <v>1958</v>
      </c>
      <c r="K8050">
        <v>13103</v>
      </c>
      <c r="L8050">
        <v>152</v>
      </c>
      <c r="M8050">
        <v>3394</v>
      </c>
      <c r="N8050">
        <v>4265</v>
      </c>
      <c r="O8050">
        <v>57</v>
      </c>
      <c r="P8050">
        <v>7869</v>
      </c>
      <c r="Q8050">
        <v>1828</v>
      </c>
      <c r="R8050">
        <v>0</v>
      </c>
      <c r="S8050">
        <v>0</v>
      </c>
      <c r="T8050">
        <v>1828</v>
      </c>
      <c r="U8050">
        <v>5140</v>
      </c>
      <c r="V8050">
        <v>-1959</v>
      </c>
      <c r="W8050">
        <v>5494</v>
      </c>
      <c r="X8050">
        <v>3406</v>
      </c>
      <c r="Y8050">
        <v>0.57999999999999996</v>
      </c>
      <c r="Z8050">
        <v>74</v>
      </c>
      <c r="AA8050">
        <v>11813</v>
      </c>
      <c r="AB8050">
        <v>71</v>
      </c>
      <c r="AC8050">
        <v>83.51</v>
      </c>
    </row>
    <row r="8051" spans="1:29" x14ac:dyDescent="0.3">
      <c r="A8051">
        <v>2018</v>
      </c>
      <c r="B8051">
        <v>10</v>
      </c>
      <c r="C8051" s="1">
        <v>43388</v>
      </c>
      <c r="D8051">
        <v>10900</v>
      </c>
      <c r="E8051">
        <v>45</v>
      </c>
      <c r="F8051">
        <v>24</v>
      </c>
      <c r="G8051">
        <v>319</v>
      </c>
      <c r="H8051">
        <v>28</v>
      </c>
      <c r="I8051">
        <v>1280</v>
      </c>
      <c r="J8051">
        <v>1651</v>
      </c>
      <c r="K8051">
        <v>12596</v>
      </c>
      <c r="L8051">
        <v>159</v>
      </c>
      <c r="M8051">
        <v>2996</v>
      </c>
      <c r="N8051">
        <v>4246</v>
      </c>
      <c r="O8051">
        <v>77</v>
      </c>
      <c r="P8051">
        <v>7478</v>
      </c>
      <c r="Q8051">
        <v>1834</v>
      </c>
      <c r="R8051">
        <v>0</v>
      </c>
      <c r="S8051">
        <v>0</v>
      </c>
      <c r="T8051">
        <v>1834</v>
      </c>
      <c r="U8051">
        <v>4960</v>
      </c>
      <c r="V8051">
        <v>-2059</v>
      </c>
      <c r="W8051">
        <v>5471</v>
      </c>
      <c r="X8051">
        <v>3284</v>
      </c>
      <c r="Y8051">
        <v>0.56999999999999995</v>
      </c>
      <c r="Z8051">
        <v>74</v>
      </c>
      <c r="AA8051">
        <v>11316</v>
      </c>
      <c r="AB8051">
        <v>71</v>
      </c>
      <c r="AC8051">
        <v>83.84</v>
      </c>
    </row>
    <row r="8052" spans="1:29" x14ac:dyDescent="0.3">
      <c r="A8052">
        <v>2018</v>
      </c>
      <c r="B8052">
        <v>10</v>
      </c>
      <c r="C8052" s="1">
        <v>43389</v>
      </c>
      <c r="D8052">
        <v>10600</v>
      </c>
      <c r="E8052">
        <v>45</v>
      </c>
      <c r="F8052">
        <v>23</v>
      </c>
      <c r="G8052">
        <v>285</v>
      </c>
      <c r="H8052">
        <v>20</v>
      </c>
      <c r="I8052">
        <v>1200</v>
      </c>
      <c r="J8052">
        <v>1528</v>
      </c>
      <c r="K8052">
        <v>12172</v>
      </c>
      <c r="L8052">
        <v>167</v>
      </c>
      <c r="M8052">
        <v>2492</v>
      </c>
      <c r="N8052">
        <v>4249</v>
      </c>
      <c r="O8052">
        <v>25</v>
      </c>
      <c r="P8052">
        <v>6934</v>
      </c>
      <c r="Q8052">
        <v>1828</v>
      </c>
      <c r="R8052">
        <v>0</v>
      </c>
      <c r="S8052">
        <v>0</v>
      </c>
      <c r="T8052">
        <v>1828</v>
      </c>
      <c r="U8052">
        <v>5070</v>
      </c>
      <c r="V8052">
        <v>-1524</v>
      </c>
      <c r="W8052">
        <v>5063</v>
      </c>
      <c r="X8052">
        <v>3410</v>
      </c>
      <c r="Y8052">
        <v>0.55000000000000004</v>
      </c>
      <c r="Z8052">
        <v>72</v>
      </c>
      <c r="AA8052">
        <v>10972</v>
      </c>
      <c r="AB8052">
        <v>69</v>
      </c>
      <c r="AC8052">
        <v>84.14</v>
      </c>
    </row>
    <row r="8053" spans="1:29" x14ac:dyDescent="0.3">
      <c r="A8053">
        <v>2018</v>
      </c>
      <c r="B8053">
        <v>10</v>
      </c>
      <c r="C8053" s="1">
        <v>43390</v>
      </c>
      <c r="D8053">
        <v>10500</v>
      </c>
      <c r="E8053">
        <v>46</v>
      </c>
      <c r="F8053">
        <v>22</v>
      </c>
      <c r="G8053">
        <v>308</v>
      </c>
      <c r="H8053">
        <v>19</v>
      </c>
      <c r="I8053">
        <v>1180</v>
      </c>
      <c r="J8053">
        <v>1529</v>
      </c>
      <c r="K8053">
        <v>12076</v>
      </c>
      <c r="L8053">
        <v>180</v>
      </c>
      <c r="M8053">
        <v>2370</v>
      </c>
      <c r="N8053">
        <v>4255</v>
      </c>
      <c r="O8053">
        <v>68</v>
      </c>
      <c r="P8053">
        <v>6873</v>
      </c>
      <c r="Q8053">
        <v>1829</v>
      </c>
      <c r="R8053">
        <v>0</v>
      </c>
      <c r="S8053">
        <v>0</v>
      </c>
      <c r="T8053">
        <v>1829</v>
      </c>
      <c r="U8053">
        <v>5050</v>
      </c>
      <c r="V8053">
        <v>-1482</v>
      </c>
      <c r="W8053">
        <v>4984</v>
      </c>
      <c r="X8053">
        <v>3374</v>
      </c>
      <c r="Y8053">
        <v>0.55000000000000004</v>
      </c>
      <c r="Z8053">
        <v>72</v>
      </c>
      <c r="AA8053">
        <v>10896</v>
      </c>
      <c r="AB8053">
        <v>69</v>
      </c>
      <c r="AC8053">
        <v>84.43</v>
      </c>
    </row>
    <row r="8054" spans="1:29" x14ac:dyDescent="0.3">
      <c r="A8054">
        <v>2018</v>
      </c>
      <c r="B8054">
        <v>10</v>
      </c>
      <c r="C8054" s="1">
        <v>43391</v>
      </c>
      <c r="D8054">
        <v>10500</v>
      </c>
      <c r="E8054">
        <v>48</v>
      </c>
      <c r="F8054">
        <v>23</v>
      </c>
      <c r="G8054">
        <v>687</v>
      </c>
      <c r="H8054">
        <v>18</v>
      </c>
      <c r="I8054">
        <v>1610</v>
      </c>
      <c r="J8054">
        <v>2337</v>
      </c>
      <c r="K8054">
        <v>12885</v>
      </c>
      <c r="L8054">
        <v>176</v>
      </c>
      <c r="M8054">
        <v>1683</v>
      </c>
      <c r="N8054">
        <v>4257</v>
      </c>
      <c r="O8054">
        <v>82</v>
      </c>
      <c r="P8054">
        <v>6197</v>
      </c>
      <c r="Q8054">
        <v>1771</v>
      </c>
      <c r="R8054">
        <v>0</v>
      </c>
      <c r="S8054">
        <v>0</v>
      </c>
      <c r="T8054">
        <v>1771</v>
      </c>
      <c r="U8054">
        <v>5020</v>
      </c>
      <c r="V8054">
        <v>8</v>
      </c>
      <c r="W8054">
        <v>5032</v>
      </c>
      <c r="X8054">
        <v>4917</v>
      </c>
      <c r="Y8054">
        <v>0.46</v>
      </c>
      <c r="Z8054">
        <v>62</v>
      </c>
      <c r="AA8054">
        <v>11275</v>
      </c>
      <c r="AB8054">
        <v>56</v>
      </c>
      <c r="AC8054">
        <v>84.45</v>
      </c>
    </row>
    <row r="8055" spans="1:29" x14ac:dyDescent="0.3">
      <c r="A8055">
        <v>2018</v>
      </c>
      <c r="B8055">
        <v>10</v>
      </c>
      <c r="C8055" s="1">
        <v>43392</v>
      </c>
      <c r="D8055">
        <v>10500</v>
      </c>
      <c r="E8055">
        <v>49</v>
      </c>
      <c r="F8055">
        <v>24</v>
      </c>
      <c r="G8055">
        <v>1059</v>
      </c>
      <c r="H8055">
        <v>18</v>
      </c>
      <c r="I8055">
        <v>2260</v>
      </c>
      <c r="J8055">
        <v>3361</v>
      </c>
      <c r="K8055">
        <v>13910</v>
      </c>
      <c r="L8055">
        <v>173</v>
      </c>
      <c r="M8055">
        <v>2481</v>
      </c>
      <c r="N8055">
        <v>4248</v>
      </c>
      <c r="O8055">
        <v>74</v>
      </c>
      <c r="P8055">
        <v>6977</v>
      </c>
      <c r="Q8055">
        <v>1777</v>
      </c>
      <c r="R8055">
        <v>0</v>
      </c>
      <c r="S8055">
        <v>0</v>
      </c>
      <c r="T8055">
        <v>1777</v>
      </c>
      <c r="U8055">
        <v>5050</v>
      </c>
      <c r="V8055">
        <v>278</v>
      </c>
      <c r="W8055">
        <v>5001</v>
      </c>
      <c r="X8055">
        <v>5155</v>
      </c>
      <c r="Y8055">
        <v>0.48</v>
      </c>
      <c r="Z8055">
        <v>63</v>
      </c>
      <c r="AA8055">
        <v>11650</v>
      </c>
      <c r="AB8055">
        <v>56</v>
      </c>
      <c r="AC8055">
        <v>84.45</v>
      </c>
    </row>
    <row r="8056" spans="1:29" x14ac:dyDescent="0.3">
      <c r="A8056">
        <v>2018</v>
      </c>
      <c r="B8056">
        <v>10</v>
      </c>
      <c r="C8056" s="1">
        <v>43393</v>
      </c>
      <c r="D8056">
        <v>10400</v>
      </c>
      <c r="E8056">
        <v>50</v>
      </c>
      <c r="F8056">
        <v>24</v>
      </c>
      <c r="G8056">
        <v>893</v>
      </c>
      <c r="H8056">
        <v>18</v>
      </c>
      <c r="I8056">
        <v>2550</v>
      </c>
      <c r="J8056">
        <v>3485</v>
      </c>
      <c r="K8056">
        <v>13935</v>
      </c>
      <c r="L8056">
        <v>168</v>
      </c>
      <c r="M8056">
        <v>3470</v>
      </c>
      <c r="N8056">
        <v>4244</v>
      </c>
      <c r="O8056">
        <v>77</v>
      </c>
      <c r="P8056">
        <v>7958</v>
      </c>
      <c r="Q8056">
        <v>1784</v>
      </c>
      <c r="R8056">
        <v>0</v>
      </c>
      <c r="S8056">
        <v>0</v>
      </c>
      <c r="T8056">
        <v>1784</v>
      </c>
      <c r="U8056">
        <v>5130</v>
      </c>
      <c r="V8056">
        <v>-503</v>
      </c>
      <c r="W8056">
        <v>4821</v>
      </c>
      <c r="X8056">
        <v>4193</v>
      </c>
      <c r="Y8056">
        <v>0.55000000000000004</v>
      </c>
      <c r="Z8056">
        <v>70</v>
      </c>
      <c r="AA8056">
        <v>11385</v>
      </c>
      <c r="AB8056">
        <v>63</v>
      </c>
      <c r="AC8056">
        <v>84.58</v>
      </c>
    </row>
    <row r="8057" spans="1:29" x14ac:dyDescent="0.3">
      <c r="A8057">
        <v>2018</v>
      </c>
      <c r="B8057">
        <v>10</v>
      </c>
      <c r="C8057" s="1">
        <v>43394</v>
      </c>
      <c r="D8057">
        <v>10300</v>
      </c>
      <c r="E8057">
        <v>50</v>
      </c>
      <c r="F8057">
        <v>24</v>
      </c>
      <c r="G8057">
        <v>597</v>
      </c>
      <c r="H8057">
        <v>30</v>
      </c>
      <c r="I8057">
        <v>3150</v>
      </c>
      <c r="J8057">
        <v>3800</v>
      </c>
      <c r="K8057">
        <v>14151</v>
      </c>
      <c r="L8057">
        <v>166</v>
      </c>
      <c r="M8057">
        <v>3594</v>
      </c>
      <c r="N8057">
        <v>4245</v>
      </c>
      <c r="O8057">
        <v>84</v>
      </c>
      <c r="P8057">
        <v>8089</v>
      </c>
      <c r="Q8057">
        <v>1789</v>
      </c>
      <c r="R8057">
        <v>0</v>
      </c>
      <c r="S8057">
        <v>0</v>
      </c>
      <c r="T8057">
        <v>1789</v>
      </c>
      <c r="U8057">
        <v>5180</v>
      </c>
      <c r="V8057">
        <v>-272</v>
      </c>
      <c r="W8057">
        <v>4669</v>
      </c>
      <c r="X8057">
        <v>4272</v>
      </c>
      <c r="Y8057">
        <v>0.55000000000000004</v>
      </c>
      <c r="Z8057">
        <v>70</v>
      </c>
      <c r="AA8057">
        <v>11001</v>
      </c>
      <c r="AB8057">
        <v>61</v>
      </c>
      <c r="AC8057">
        <v>84.69</v>
      </c>
    </row>
    <row r="8058" spans="1:29" x14ac:dyDescent="0.3">
      <c r="A8058">
        <v>2018</v>
      </c>
      <c r="B8058">
        <v>10</v>
      </c>
      <c r="C8058" s="1">
        <v>43395</v>
      </c>
      <c r="D8058">
        <v>10300</v>
      </c>
      <c r="E8058">
        <v>49</v>
      </c>
      <c r="F8058">
        <v>24</v>
      </c>
      <c r="G8058">
        <v>317</v>
      </c>
      <c r="H8058">
        <v>46</v>
      </c>
      <c r="I8058">
        <v>3110</v>
      </c>
      <c r="J8058">
        <v>3497</v>
      </c>
      <c r="K8058">
        <v>13846</v>
      </c>
      <c r="L8058">
        <v>171</v>
      </c>
      <c r="M8058">
        <v>3699</v>
      </c>
      <c r="N8058">
        <v>4252</v>
      </c>
      <c r="O8058">
        <v>85</v>
      </c>
      <c r="P8058">
        <v>8207</v>
      </c>
      <c r="Q8058">
        <v>1780</v>
      </c>
      <c r="R8058">
        <v>0</v>
      </c>
      <c r="S8058">
        <v>0</v>
      </c>
      <c r="T8058">
        <v>1780</v>
      </c>
      <c r="U8058">
        <v>5190</v>
      </c>
      <c r="V8058">
        <v>-677</v>
      </c>
      <c r="W8058">
        <v>4660</v>
      </c>
      <c r="X8058">
        <v>3859</v>
      </c>
      <c r="Y8058">
        <v>0.56999999999999995</v>
      </c>
      <c r="Z8058">
        <v>72</v>
      </c>
      <c r="AA8058">
        <v>10736</v>
      </c>
      <c r="AB8058">
        <v>64</v>
      </c>
      <c r="AC8058">
        <v>84.85</v>
      </c>
    </row>
    <row r="8059" spans="1:29" x14ac:dyDescent="0.3">
      <c r="A8059">
        <v>2018</v>
      </c>
      <c r="B8059">
        <v>10</v>
      </c>
      <c r="C8059" s="1">
        <v>43396</v>
      </c>
      <c r="D8059">
        <v>10200</v>
      </c>
      <c r="E8059">
        <v>46</v>
      </c>
      <c r="F8059">
        <v>24</v>
      </c>
      <c r="G8059">
        <v>286</v>
      </c>
      <c r="H8059">
        <v>58</v>
      </c>
      <c r="I8059">
        <v>2630</v>
      </c>
      <c r="J8059">
        <v>2998</v>
      </c>
      <c r="K8059">
        <v>13244</v>
      </c>
      <c r="L8059">
        <v>164</v>
      </c>
      <c r="M8059">
        <v>3398</v>
      </c>
      <c r="N8059">
        <v>4248</v>
      </c>
      <c r="O8059">
        <v>84</v>
      </c>
      <c r="P8059">
        <v>7894</v>
      </c>
      <c r="Q8059">
        <v>1730</v>
      </c>
      <c r="R8059">
        <v>0</v>
      </c>
      <c r="S8059">
        <v>0</v>
      </c>
      <c r="T8059">
        <v>1730</v>
      </c>
      <c r="U8059">
        <v>5080</v>
      </c>
      <c r="V8059">
        <v>-940</v>
      </c>
      <c r="W8059">
        <v>4682</v>
      </c>
      <c r="X8059">
        <v>3620</v>
      </c>
      <c r="Y8059">
        <v>0.57999999999999996</v>
      </c>
      <c r="Z8059">
        <v>73</v>
      </c>
      <c r="AA8059">
        <v>10614</v>
      </c>
      <c r="AB8059">
        <v>66</v>
      </c>
      <c r="AC8059">
        <v>85.06</v>
      </c>
    </row>
    <row r="8060" spans="1:29" x14ac:dyDescent="0.3">
      <c r="A8060">
        <v>2018</v>
      </c>
      <c r="B8060">
        <v>10</v>
      </c>
      <c r="C8060" s="1">
        <v>43397</v>
      </c>
      <c r="D8060">
        <v>9910</v>
      </c>
      <c r="E8060">
        <v>44</v>
      </c>
      <c r="F8060">
        <v>24</v>
      </c>
      <c r="G8060">
        <v>328</v>
      </c>
      <c r="H8060">
        <v>58</v>
      </c>
      <c r="I8060">
        <v>2190</v>
      </c>
      <c r="J8060">
        <v>2600</v>
      </c>
      <c r="K8060">
        <v>12554</v>
      </c>
      <c r="L8060">
        <v>166</v>
      </c>
      <c r="M8060">
        <v>2992</v>
      </c>
      <c r="N8060">
        <v>3585</v>
      </c>
      <c r="O8060">
        <v>93</v>
      </c>
      <c r="P8060">
        <v>6836</v>
      </c>
      <c r="Q8060">
        <v>1738</v>
      </c>
      <c r="R8060">
        <v>0</v>
      </c>
      <c r="S8060">
        <v>0</v>
      </c>
      <c r="T8060">
        <v>1738</v>
      </c>
      <c r="U8060">
        <v>5030</v>
      </c>
      <c r="V8060">
        <v>-336</v>
      </c>
      <c r="W8060">
        <v>4437</v>
      </c>
      <c r="X8060">
        <v>3979</v>
      </c>
      <c r="Y8060">
        <v>0.52</v>
      </c>
      <c r="Z8060">
        <v>68</v>
      </c>
      <c r="AA8060">
        <v>10364</v>
      </c>
      <c r="AB8060">
        <v>62</v>
      </c>
      <c r="AC8060">
        <v>85.18</v>
      </c>
    </row>
    <row r="8061" spans="1:29" x14ac:dyDescent="0.3">
      <c r="A8061">
        <v>2018</v>
      </c>
      <c r="B8061">
        <v>10</v>
      </c>
      <c r="C8061" s="1">
        <v>43398</v>
      </c>
      <c r="D8061">
        <v>9580</v>
      </c>
      <c r="E8061">
        <v>43</v>
      </c>
      <c r="F8061">
        <v>24</v>
      </c>
      <c r="G8061">
        <v>718</v>
      </c>
      <c r="H8061">
        <v>58</v>
      </c>
      <c r="I8061">
        <v>2460</v>
      </c>
      <c r="J8061">
        <v>3260</v>
      </c>
      <c r="K8061">
        <v>12882</v>
      </c>
      <c r="L8061">
        <v>162</v>
      </c>
      <c r="M8061">
        <v>2883</v>
      </c>
      <c r="N8061">
        <v>3543</v>
      </c>
      <c r="O8061">
        <v>80</v>
      </c>
      <c r="P8061">
        <v>6668</v>
      </c>
      <c r="Q8061">
        <v>1726</v>
      </c>
      <c r="R8061">
        <v>0</v>
      </c>
      <c r="S8061">
        <v>0</v>
      </c>
      <c r="T8061">
        <v>1726</v>
      </c>
      <c r="U8061">
        <v>4870</v>
      </c>
      <c r="V8061">
        <v>340</v>
      </c>
      <c r="W8061">
        <v>4269</v>
      </c>
      <c r="X8061">
        <v>4488</v>
      </c>
      <c r="Y8061">
        <v>0.5</v>
      </c>
      <c r="Z8061">
        <v>65</v>
      </c>
      <c r="AA8061">
        <v>10422</v>
      </c>
      <c r="AB8061">
        <v>57</v>
      </c>
      <c r="AC8061">
        <v>85.23</v>
      </c>
    </row>
    <row r="8062" spans="1:29" x14ac:dyDescent="0.3">
      <c r="A8062">
        <v>2018</v>
      </c>
      <c r="B8062">
        <v>10</v>
      </c>
      <c r="C8062" s="1">
        <v>43399</v>
      </c>
      <c r="D8062">
        <v>9060</v>
      </c>
      <c r="E8062">
        <v>42</v>
      </c>
      <c r="F8062">
        <v>24</v>
      </c>
      <c r="G8062">
        <v>1086</v>
      </c>
      <c r="H8062">
        <v>160</v>
      </c>
      <c r="I8062">
        <v>3170</v>
      </c>
      <c r="J8062">
        <v>4439</v>
      </c>
      <c r="K8062">
        <v>13542</v>
      </c>
      <c r="L8062">
        <v>162</v>
      </c>
      <c r="M8062">
        <v>3291</v>
      </c>
      <c r="N8062">
        <v>3787</v>
      </c>
      <c r="O8062">
        <v>103</v>
      </c>
      <c r="P8062">
        <v>7342</v>
      </c>
      <c r="Q8062">
        <v>1734</v>
      </c>
      <c r="R8062">
        <v>0</v>
      </c>
      <c r="S8062">
        <v>0</v>
      </c>
      <c r="T8062">
        <v>1734</v>
      </c>
      <c r="U8062">
        <v>4580</v>
      </c>
      <c r="V8062">
        <v>550</v>
      </c>
      <c r="W8062">
        <v>4037</v>
      </c>
      <c r="X8062">
        <v>4466</v>
      </c>
      <c r="Y8062">
        <v>0.52</v>
      </c>
      <c r="Z8062">
        <v>67</v>
      </c>
      <c r="AA8062">
        <v>10372</v>
      </c>
      <c r="AB8062">
        <v>57</v>
      </c>
      <c r="AC8062">
        <v>85.27</v>
      </c>
    </row>
    <row r="8063" spans="1:29" x14ac:dyDescent="0.3">
      <c r="A8063">
        <v>2018</v>
      </c>
      <c r="B8063">
        <v>10</v>
      </c>
      <c r="C8063" s="1">
        <v>43400</v>
      </c>
      <c r="D8063">
        <v>8510</v>
      </c>
      <c r="E8063">
        <v>43</v>
      </c>
      <c r="F8063">
        <v>24</v>
      </c>
      <c r="G8063">
        <v>924</v>
      </c>
      <c r="H8063">
        <v>210</v>
      </c>
      <c r="I8063">
        <v>3230</v>
      </c>
      <c r="J8063">
        <v>4388</v>
      </c>
      <c r="K8063">
        <v>12941</v>
      </c>
      <c r="L8063">
        <v>154</v>
      </c>
      <c r="M8063">
        <v>3184</v>
      </c>
      <c r="N8063">
        <v>4249</v>
      </c>
      <c r="O8063">
        <v>105</v>
      </c>
      <c r="P8063">
        <v>7691</v>
      </c>
      <c r="Q8063">
        <v>1724</v>
      </c>
      <c r="R8063">
        <v>0</v>
      </c>
      <c r="S8063">
        <v>0</v>
      </c>
      <c r="T8063">
        <v>1724</v>
      </c>
      <c r="U8063">
        <v>4280</v>
      </c>
      <c r="V8063">
        <v>-144</v>
      </c>
      <c r="W8063">
        <v>3790</v>
      </c>
      <c r="X8063">
        <v>3525</v>
      </c>
      <c r="Y8063">
        <v>0.56999999999999995</v>
      </c>
      <c r="Z8063">
        <v>73</v>
      </c>
      <c r="AA8063">
        <v>9711</v>
      </c>
      <c r="AB8063">
        <v>64</v>
      </c>
      <c r="AC8063">
        <v>85.47</v>
      </c>
    </row>
    <row r="8064" spans="1:29" x14ac:dyDescent="0.3">
      <c r="A8064">
        <v>2018</v>
      </c>
      <c r="B8064">
        <v>10</v>
      </c>
      <c r="C8064" s="1">
        <v>43401</v>
      </c>
      <c r="D8064">
        <v>8370</v>
      </c>
      <c r="E8064">
        <v>43</v>
      </c>
      <c r="F8064">
        <v>24</v>
      </c>
      <c r="G8064">
        <v>628</v>
      </c>
      <c r="H8064">
        <v>209</v>
      </c>
      <c r="I8064">
        <v>3370</v>
      </c>
      <c r="J8064">
        <v>4231</v>
      </c>
      <c r="K8064">
        <v>12644</v>
      </c>
      <c r="L8064">
        <v>168</v>
      </c>
      <c r="M8064">
        <v>2626</v>
      </c>
      <c r="N8064">
        <v>4266</v>
      </c>
      <c r="O8064">
        <v>101</v>
      </c>
      <c r="P8064">
        <v>7161</v>
      </c>
      <c r="Q8064">
        <v>1735</v>
      </c>
      <c r="R8064">
        <v>0</v>
      </c>
      <c r="S8064">
        <v>0</v>
      </c>
      <c r="T8064">
        <v>1735</v>
      </c>
      <c r="U8064">
        <v>4070</v>
      </c>
      <c r="V8064">
        <v>13</v>
      </c>
      <c r="W8064">
        <v>3857</v>
      </c>
      <c r="X8064">
        <v>3748</v>
      </c>
      <c r="Y8064">
        <v>0.54</v>
      </c>
      <c r="Z8064">
        <v>70</v>
      </c>
      <c r="AA8064">
        <v>9274</v>
      </c>
      <c r="AB8064">
        <v>60</v>
      </c>
      <c r="AC8064">
        <v>85.61</v>
      </c>
    </row>
    <row r="8065" spans="1:29" x14ac:dyDescent="0.3">
      <c r="A8065">
        <v>2018</v>
      </c>
      <c r="B8065">
        <v>10</v>
      </c>
      <c r="C8065" s="1">
        <v>43402</v>
      </c>
      <c r="D8065">
        <v>8760</v>
      </c>
      <c r="E8065">
        <v>42</v>
      </c>
      <c r="F8065">
        <v>24</v>
      </c>
      <c r="G8065">
        <v>345</v>
      </c>
      <c r="H8065">
        <v>208</v>
      </c>
      <c r="I8065">
        <v>2960</v>
      </c>
      <c r="J8065">
        <v>3537</v>
      </c>
      <c r="K8065">
        <v>12339</v>
      </c>
      <c r="L8065">
        <v>153</v>
      </c>
      <c r="M8065">
        <v>2499</v>
      </c>
      <c r="N8065">
        <v>3700</v>
      </c>
      <c r="O8065">
        <v>99</v>
      </c>
      <c r="P8065">
        <v>6450</v>
      </c>
      <c r="Q8065">
        <v>1676</v>
      </c>
      <c r="R8065">
        <v>0</v>
      </c>
      <c r="S8065">
        <v>0</v>
      </c>
      <c r="T8065">
        <v>1676</v>
      </c>
      <c r="U8065">
        <v>4130</v>
      </c>
      <c r="V8065">
        <v>127</v>
      </c>
      <c r="W8065">
        <v>4203</v>
      </c>
      <c r="X8065">
        <v>4213</v>
      </c>
      <c r="Y8065">
        <v>0.5</v>
      </c>
      <c r="Z8065">
        <v>66</v>
      </c>
      <c r="AA8065">
        <v>9379</v>
      </c>
      <c r="AB8065">
        <v>55</v>
      </c>
      <c r="AC8065">
        <v>85.68</v>
      </c>
    </row>
    <row r="8066" spans="1:29" x14ac:dyDescent="0.3">
      <c r="A8066">
        <v>2018</v>
      </c>
      <c r="B8066">
        <v>10</v>
      </c>
      <c r="C8066" s="1">
        <v>43403</v>
      </c>
      <c r="D8066">
        <v>8910</v>
      </c>
      <c r="E8066">
        <v>84</v>
      </c>
      <c r="F8066">
        <v>24</v>
      </c>
      <c r="G8066">
        <v>301</v>
      </c>
      <c r="H8066">
        <v>208</v>
      </c>
      <c r="I8066">
        <v>2460</v>
      </c>
      <c r="J8066">
        <v>2993</v>
      </c>
      <c r="K8066">
        <v>11986</v>
      </c>
      <c r="L8066">
        <v>175</v>
      </c>
      <c r="M8066">
        <v>2796</v>
      </c>
      <c r="N8066">
        <v>3462</v>
      </c>
      <c r="O8066">
        <v>88</v>
      </c>
      <c r="P8066">
        <v>6521</v>
      </c>
      <c r="Q8066">
        <v>1682</v>
      </c>
      <c r="R8066">
        <v>0</v>
      </c>
      <c r="S8066">
        <v>0</v>
      </c>
      <c r="T8066">
        <v>1682</v>
      </c>
      <c r="U8066">
        <v>4310</v>
      </c>
      <c r="V8066">
        <v>-311</v>
      </c>
      <c r="W8066">
        <v>4213</v>
      </c>
      <c r="X8066">
        <v>3783</v>
      </c>
      <c r="Y8066">
        <v>0.52</v>
      </c>
      <c r="Z8066">
        <v>68</v>
      </c>
      <c r="AA8066">
        <v>9526</v>
      </c>
      <c r="AB8066">
        <v>60</v>
      </c>
      <c r="AC8066">
        <v>85.8</v>
      </c>
    </row>
    <row r="8067" spans="1:29" x14ac:dyDescent="0.3">
      <c r="A8067">
        <v>2018</v>
      </c>
      <c r="B8067">
        <v>10</v>
      </c>
      <c r="C8067" s="1">
        <v>43404</v>
      </c>
      <c r="D8067">
        <v>8890</v>
      </c>
      <c r="E8067">
        <v>102</v>
      </c>
      <c r="F8067">
        <v>24</v>
      </c>
      <c r="G8067">
        <v>328</v>
      </c>
      <c r="H8067">
        <v>208</v>
      </c>
      <c r="I8067">
        <v>2140</v>
      </c>
      <c r="J8067">
        <v>2700</v>
      </c>
      <c r="K8067">
        <v>11692</v>
      </c>
      <c r="L8067">
        <v>172</v>
      </c>
      <c r="M8067">
        <v>2492</v>
      </c>
      <c r="N8067">
        <v>3460</v>
      </c>
      <c r="O8067">
        <v>89</v>
      </c>
      <c r="P8067">
        <v>6212</v>
      </c>
      <c r="Q8067">
        <v>1687</v>
      </c>
      <c r="R8067">
        <v>0</v>
      </c>
      <c r="S8067">
        <v>0</v>
      </c>
      <c r="T8067">
        <v>1687</v>
      </c>
      <c r="U8067">
        <v>4370</v>
      </c>
      <c r="V8067">
        <v>-239</v>
      </c>
      <c r="W8067">
        <v>4150</v>
      </c>
      <c r="X8067">
        <v>3793</v>
      </c>
      <c r="Y8067">
        <v>0.51</v>
      </c>
      <c r="Z8067">
        <v>68</v>
      </c>
      <c r="AA8067">
        <v>9552</v>
      </c>
      <c r="AB8067">
        <v>60</v>
      </c>
      <c r="AC8067">
        <v>85.92</v>
      </c>
    </row>
    <row r="8068" spans="1:29" x14ac:dyDescent="0.3">
      <c r="A8068">
        <v>2018</v>
      </c>
      <c r="B8068">
        <v>11</v>
      </c>
      <c r="C8068" s="1">
        <v>43405</v>
      </c>
      <c r="D8068">
        <v>8980</v>
      </c>
      <c r="E8068">
        <v>109</v>
      </c>
      <c r="F8068">
        <v>25</v>
      </c>
      <c r="G8068">
        <v>652</v>
      </c>
      <c r="H8068">
        <v>208</v>
      </c>
      <c r="I8068">
        <v>2390</v>
      </c>
      <c r="J8068">
        <v>3275</v>
      </c>
      <c r="K8068">
        <v>12363</v>
      </c>
      <c r="L8068">
        <v>175</v>
      </c>
      <c r="M8068">
        <v>1995</v>
      </c>
      <c r="N8068">
        <v>3456</v>
      </c>
      <c r="O8068">
        <v>90</v>
      </c>
      <c r="P8068">
        <v>5717</v>
      </c>
      <c r="Q8068">
        <v>1683</v>
      </c>
      <c r="R8068">
        <v>0</v>
      </c>
      <c r="S8068">
        <v>0</v>
      </c>
      <c r="T8068">
        <v>1683</v>
      </c>
      <c r="U8068">
        <v>4450</v>
      </c>
      <c r="V8068">
        <v>914</v>
      </c>
      <c r="W8068">
        <v>4167</v>
      </c>
      <c r="X8068">
        <v>4964</v>
      </c>
      <c r="Y8068">
        <v>0.44</v>
      </c>
      <c r="Z8068">
        <v>60</v>
      </c>
      <c r="AA8068">
        <v>9973</v>
      </c>
      <c r="AB8068">
        <v>50</v>
      </c>
      <c r="AC8068">
        <v>85.86</v>
      </c>
    </row>
    <row r="8069" spans="1:29" x14ac:dyDescent="0.3">
      <c r="A8069">
        <v>2018</v>
      </c>
      <c r="B8069">
        <v>11</v>
      </c>
      <c r="C8069" s="1">
        <v>43406</v>
      </c>
      <c r="D8069">
        <v>9110</v>
      </c>
      <c r="E8069">
        <v>108</v>
      </c>
      <c r="F8069">
        <v>25</v>
      </c>
      <c r="G8069">
        <v>801</v>
      </c>
      <c r="H8069">
        <v>208</v>
      </c>
      <c r="I8069">
        <v>2840</v>
      </c>
      <c r="J8069">
        <v>3874</v>
      </c>
      <c r="K8069">
        <v>13091</v>
      </c>
      <c r="L8069">
        <v>163</v>
      </c>
      <c r="M8069">
        <v>2490</v>
      </c>
      <c r="N8069">
        <v>3456</v>
      </c>
      <c r="O8069">
        <v>95</v>
      </c>
      <c r="P8069">
        <v>6205</v>
      </c>
      <c r="Q8069">
        <v>1682</v>
      </c>
      <c r="R8069">
        <v>0</v>
      </c>
      <c r="S8069">
        <v>0</v>
      </c>
      <c r="T8069">
        <v>1682</v>
      </c>
      <c r="U8069">
        <v>4560</v>
      </c>
      <c r="V8069">
        <v>1136</v>
      </c>
      <c r="W8069">
        <v>4187</v>
      </c>
      <c r="X8069">
        <v>5205</v>
      </c>
      <c r="Y8069">
        <v>0.45</v>
      </c>
      <c r="Z8069">
        <v>60</v>
      </c>
      <c r="AA8069">
        <v>10251</v>
      </c>
      <c r="AB8069">
        <v>49</v>
      </c>
      <c r="AC8069">
        <v>85.77</v>
      </c>
    </row>
    <row r="8070" spans="1:29" x14ac:dyDescent="0.3">
      <c r="A8070">
        <v>2018</v>
      </c>
      <c r="B8070">
        <v>11</v>
      </c>
      <c r="C8070" s="1">
        <v>43407</v>
      </c>
      <c r="D8070">
        <v>9190</v>
      </c>
      <c r="E8070">
        <v>106</v>
      </c>
      <c r="F8070">
        <v>25</v>
      </c>
      <c r="G8070">
        <v>583</v>
      </c>
      <c r="H8070">
        <v>208</v>
      </c>
      <c r="I8070">
        <v>2710</v>
      </c>
      <c r="J8070">
        <v>3526</v>
      </c>
      <c r="K8070">
        <v>12822</v>
      </c>
      <c r="L8070">
        <v>151</v>
      </c>
      <c r="M8070">
        <v>2690</v>
      </c>
      <c r="N8070">
        <v>3451</v>
      </c>
      <c r="O8070">
        <v>87</v>
      </c>
      <c r="P8070">
        <v>6380</v>
      </c>
      <c r="Q8070">
        <v>1690</v>
      </c>
      <c r="R8070">
        <v>0</v>
      </c>
      <c r="S8070">
        <v>0</v>
      </c>
      <c r="T8070">
        <v>1690</v>
      </c>
      <c r="U8070">
        <v>4670</v>
      </c>
      <c r="V8070">
        <v>718</v>
      </c>
      <c r="W8070">
        <v>4153</v>
      </c>
      <c r="X8070">
        <v>4752</v>
      </c>
      <c r="Y8070">
        <v>0.48</v>
      </c>
      <c r="Z8070">
        <v>63</v>
      </c>
      <c r="AA8070">
        <v>10112</v>
      </c>
      <c r="AB8070">
        <v>53</v>
      </c>
      <c r="AC8070">
        <v>85.75</v>
      </c>
    </row>
    <row r="8071" spans="1:29" x14ac:dyDescent="0.3">
      <c r="A8071">
        <v>2018</v>
      </c>
      <c r="B8071">
        <v>11</v>
      </c>
      <c r="C8071" s="1">
        <v>43408</v>
      </c>
      <c r="D8071">
        <v>8910</v>
      </c>
      <c r="E8071">
        <v>107</v>
      </c>
      <c r="F8071">
        <v>24</v>
      </c>
      <c r="G8071">
        <v>289</v>
      </c>
      <c r="H8071">
        <v>209</v>
      </c>
      <c r="I8071">
        <v>3010</v>
      </c>
      <c r="J8071">
        <v>3531</v>
      </c>
      <c r="K8071">
        <v>12548</v>
      </c>
      <c r="L8071">
        <v>161</v>
      </c>
      <c r="M8071">
        <v>2577</v>
      </c>
      <c r="N8071">
        <v>3602</v>
      </c>
      <c r="O8071">
        <v>98</v>
      </c>
      <c r="P8071">
        <v>6437</v>
      </c>
      <c r="Q8071">
        <v>1691</v>
      </c>
      <c r="R8071">
        <v>0</v>
      </c>
      <c r="S8071">
        <v>0</v>
      </c>
      <c r="T8071">
        <v>1691</v>
      </c>
      <c r="U8071">
        <v>1970</v>
      </c>
      <c r="V8071">
        <v>-2035</v>
      </c>
      <c r="W8071">
        <v>6573</v>
      </c>
      <c r="X8071">
        <v>4420</v>
      </c>
      <c r="Y8071">
        <v>0.49</v>
      </c>
      <c r="Z8071">
        <v>65</v>
      </c>
      <c r="AA8071">
        <v>9538</v>
      </c>
      <c r="AB8071">
        <v>54</v>
      </c>
      <c r="AC8071">
        <v>85.77</v>
      </c>
    </row>
    <row r="8072" spans="1:29" x14ac:dyDescent="0.3">
      <c r="A8072">
        <v>2018</v>
      </c>
      <c r="B8072">
        <v>11</v>
      </c>
      <c r="C8072" s="1">
        <v>43409</v>
      </c>
      <c r="D8072">
        <v>8770</v>
      </c>
      <c r="E8072">
        <v>109</v>
      </c>
      <c r="F8072">
        <v>22</v>
      </c>
      <c r="G8072">
        <v>247</v>
      </c>
      <c r="H8072">
        <v>204</v>
      </c>
      <c r="I8072">
        <v>2490</v>
      </c>
      <c r="J8072">
        <v>2963</v>
      </c>
      <c r="K8072">
        <v>11842</v>
      </c>
      <c r="L8072">
        <v>160</v>
      </c>
      <c r="M8072">
        <v>2689</v>
      </c>
      <c r="N8072">
        <v>3460</v>
      </c>
      <c r="O8072">
        <v>101</v>
      </c>
      <c r="P8072">
        <v>6410</v>
      </c>
      <c r="Q8072">
        <v>1688</v>
      </c>
      <c r="R8072">
        <v>0</v>
      </c>
      <c r="S8072">
        <v>0</v>
      </c>
      <c r="T8072">
        <v>1688</v>
      </c>
      <c r="U8072">
        <v>2290</v>
      </c>
      <c r="V8072">
        <v>-2254</v>
      </c>
      <c r="W8072">
        <v>6116</v>
      </c>
      <c r="X8072">
        <v>3744</v>
      </c>
      <c r="Y8072">
        <v>0.52</v>
      </c>
      <c r="Z8072">
        <v>68</v>
      </c>
      <c r="AA8072">
        <v>9352</v>
      </c>
      <c r="AB8072">
        <v>60</v>
      </c>
      <c r="AC8072">
        <v>85.9</v>
      </c>
    </row>
    <row r="8073" spans="1:29" x14ac:dyDescent="0.3">
      <c r="A8073">
        <v>2018</v>
      </c>
      <c r="B8073">
        <v>11</v>
      </c>
      <c r="C8073" s="1">
        <v>43410</v>
      </c>
      <c r="D8073">
        <v>8560</v>
      </c>
      <c r="E8073">
        <v>84</v>
      </c>
      <c r="F8073">
        <v>22</v>
      </c>
      <c r="G8073">
        <v>381</v>
      </c>
      <c r="H8073">
        <v>204</v>
      </c>
      <c r="I8073">
        <v>2140</v>
      </c>
      <c r="J8073">
        <v>2747</v>
      </c>
      <c r="K8073">
        <v>11391</v>
      </c>
      <c r="L8073">
        <v>162</v>
      </c>
      <c r="M8073">
        <v>1695</v>
      </c>
      <c r="N8073">
        <v>3468</v>
      </c>
      <c r="O8073">
        <v>106</v>
      </c>
      <c r="P8073">
        <v>5431</v>
      </c>
      <c r="Q8073">
        <v>1686</v>
      </c>
      <c r="R8073">
        <v>0</v>
      </c>
      <c r="S8073">
        <v>0</v>
      </c>
      <c r="T8073">
        <v>1686</v>
      </c>
      <c r="U8073">
        <v>2490</v>
      </c>
      <c r="V8073">
        <v>-1289</v>
      </c>
      <c r="W8073">
        <v>5682</v>
      </c>
      <c r="X8073">
        <v>4275</v>
      </c>
      <c r="Y8073">
        <v>0.45</v>
      </c>
      <c r="Z8073">
        <v>62</v>
      </c>
      <c r="AA8073">
        <v>9251</v>
      </c>
      <c r="AB8073">
        <v>54</v>
      </c>
      <c r="AC8073">
        <v>85.94</v>
      </c>
    </row>
    <row r="8074" spans="1:29" x14ac:dyDescent="0.3">
      <c r="A8074">
        <v>2018</v>
      </c>
      <c r="B8074">
        <v>11</v>
      </c>
      <c r="C8074" s="1">
        <v>43411</v>
      </c>
      <c r="D8074">
        <v>8330</v>
      </c>
      <c r="E8074">
        <v>73</v>
      </c>
      <c r="F8074">
        <v>22</v>
      </c>
      <c r="G8074">
        <v>199</v>
      </c>
      <c r="H8074">
        <v>201</v>
      </c>
      <c r="I8074">
        <v>1840</v>
      </c>
      <c r="J8074">
        <v>2261</v>
      </c>
      <c r="K8074">
        <v>10665</v>
      </c>
      <c r="L8074">
        <v>159</v>
      </c>
      <c r="M8074">
        <v>1492</v>
      </c>
      <c r="N8074">
        <v>3469</v>
      </c>
      <c r="O8074">
        <v>101</v>
      </c>
      <c r="P8074">
        <v>5222</v>
      </c>
      <c r="Q8074">
        <v>1683</v>
      </c>
      <c r="R8074">
        <v>0</v>
      </c>
      <c r="S8074">
        <v>0</v>
      </c>
      <c r="T8074">
        <v>1683</v>
      </c>
      <c r="U8074">
        <v>2440</v>
      </c>
      <c r="V8074">
        <v>-1615</v>
      </c>
      <c r="W8074">
        <v>5492</v>
      </c>
      <c r="X8074">
        <v>3759</v>
      </c>
      <c r="Y8074">
        <v>0.46</v>
      </c>
      <c r="Z8074">
        <v>65</v>
      </c>
      <c r="AA8074">
        <v>8825</v>
      </c>
      <c r="AB8074">
        <v>57</v>
      </c>
      <c r="AC8074">
        <v>86.05</v>
      </c>
    </row>
    <row r="8075" spans="1:29" x14ac:dyDescent="0.3">
      <c r="A8075">
        <v>2018</v>
      </c>
      <c r="B8075">
        <v>11</v>
      </c>
      <c r="C8075" s="1">
        <v>43412</v>
      </c>
      <c r="D8075">
        <v>8280</v>
      </c>
      <c r="E8075">
        <v>70</v>
      </c>
      <c r="F8075">
        <v>22</v>
      </c>
      <c r="G8075">
        <v>178</v>
      </c>
      <c r="H8075">
        <v>192</v>
      </c>
      <c r="I8075">
        <v>1630</v>
      </c>
      <c r="J8075">
        <v>2021</v>
      </c>
      <c r="K8075">
        <v>10371</v>
      </c>
      <c r="L8075">
        <v>160</v>
      </c>
      <c r="M8075">
        <v>795</v>
      </c>
      <c r="N8075">
        <v>3472</v>
      </c>
      <c r="O8075">
        <v>99</v>
      </c>
      <c r="P8075">
        <v>4525</v>
      </c>
      <c r="Q8075">
        <v>1630</v>
      </c>
      <c r="R8075">
        <v>0</v>
      </c>
      <c r="S8075">
        <v>0</v>
      </c>
      <c r="T8075">
        <v>1630</v>
      </c>
      <c r="U8075">
        <v>2250</v>
      </c>
      <c r="V8075">
        <v>-1313</v>
      </c>
      <c r="W8075">
        <v>5643</v>
      </c>
      <c r="X8075">
        <v>4216</v>
      </c>
      <c r="Y8075">
        <v>0.41</v>
      </c>
      <c r="Z8075">
        <v>59</v>
      </c>
      <c r="AA8075">
        <v>8741</v>
      </c>
      <c r="AB8075">
        <v>52</v>
      </c>
      <c r="AC8075">
        <v>86.09</v>
      </c>
    </row>
    <row r="8076" spans="1:29" x14ac:dyDescent="0.3">
      <c r="A8076">
        <v>2018</v>
      </c>
      <c r="B8076">
        <v>11</v>
      </c>
      <c r="C8076" s="1">
        <v>43413</v>
      </c>
      <c r="D8076">
        <v>7850</v>
      </c>
      <c r="E8076">
        <v>69</v>
      </c>
      <c r="F8076">
        <v>22</v>
      </c>
      <c r="G8076">
        <v>256</v>
      </c>
      <c r="H8076">
        <v>151</v>
      </c>
      <c r="I8076">
        <v>1520</v>
      </c>
      <c r="J8076">
        <v>1949</v>
      </c>
      <c r="K8076">
        <v>9868</v>
      </c>
      <c r="L8076">
        <v>151</v>
      </c>
      <c r="M8076">
        <v>492</v>
      </c>
      <c r="N8076">
        <v>3469</v>
      </c>
      <c r="O8076">
        <v>98</v>
      </c>
      <c r="P8076">
        <v>4209</v>
      </c>
      <c r="Q8076">
        <v>1626</v>
      </c>
      <c r="R8076">
        <v>0</v>
      </c>
      <c r="S8076">
        <v>0</v>
      </c>
      <c r="T8076">
        <v>1626</v>
      </c>
      <c r="U8076">
        <v>1940</v>
      </c>
      <c r="V8076">
        <v>-1377</v>
      </c>
      <c r="W8076">
        <v>5524</v>
      </c>
      <c r="X8076">
        <v>4033</v>
      </c>
      <c r="Y8076">
        <v>0.4</v>
      </c>
      <c r="Z8076">
        <v>59</v>
      </c>
      <c r="AA8076">
        <v>8348</v>
      </c>
      <c r="AB8076">
        <v>52</v>
      </c>
      <c r="AC8076">
        <v>86.15</v>
      </c>
    </row>
    <row r="8077" spans="1:29" x14ac:dyDescent="0.3">
      <c r="A8077">
        <v>2018</v>
      </c>
      <c r="B8077">
        <v>11</v>
      </c>
      <c r="C8077" s="1">
        <v>43414</v>
      </c>
      <c r="D8077">
        <v>7460</v>
      </c>
      <c r="E8077">
        <v>69</v>
      </c>
      <c r="F8077">
        <v>22</v>
      </c>
      <c r="G8077">
        <v>261</v>
      </c>
      <c r="H8077">
        <v>67</v>
      </c>
      <c r="I8077">
        <v>1430</v>
      </c>
      <c r="J8077">
        <v>1780</v>
      </c>
      <c r="K8077">
        <v>9308</v>
      </c>
      <c r="L8077">
        <v>154</v>
      </c>
      <c r="M8077">
        <v>792</v>
      </c>
      <c r="N8077">
        <v>2593</v>
      </c>
      <c r="O8077">
        <v>63</v>
      </c>
      <c r="P8077">
        <v>3601</v>
      </c>
      <c r="Q8077">
        <v>1632</v>
      </c>
      <c r="R8077">
        <v>0</v>
      </c>
      <c r="S8077">
        <v>0</v>
      </c>
      <c r="T8077">
        <v>1632</v>
      </c>
      <c r="U8077">
        <v>1630</v>
      </c>
      <c r="V8077">
        <v>-1253</v>
      </c>
      <c r="W8077">
        <v>5441</v>
      </c>
      <c r="X8077">
        <v>4075</v>
      </c>
      <c r="Y8077">
        <v>0.36</v>
      </c>
      <c r="Z8077">
        <v>56</v>
      </c>
      <c r="AA8077">
        <v>7878</v>
      </c>
      <c r="AB8077">
        <v>48</v>
      </c>
      <c r="AC8077">
        <v>86.21</v>
      </c>
    </row>
    <row r="8078" spans="1:29" x14ac:dyDescent="0.3">
      <c r="A8078">
        <v>2018</v>
      </c>
      <c r="B8078">
        <v>11</v>
      </c>
      <c r="C8078" s="1">
        <v>43415</v>
      </c>
      <c r="D8078">
        <v>7440</v>
      </c>
      <c r="E8078">
        <v>67</v>
      </c>
      <c r="F8078">
        <v>22</v>
      </c>
      <c r="G8078">
        <v>267</v>
      </c>
      <c r="H8078">
        <v>22</v>
      </c>
      <c r="I8078">
        <v>1370</v>
      </c>
      <c r="J8078">
        <v>1681</v>
      </c>
      <c r="K8078">
        <v>9188</v>
      </c>
      <c r="L8078">
        <v>152</v>
      </c>
      <c r="M8078">
        <v>796</v>
      </c>
      <c r="N8078">
        <v>2592</v>
      </c>
      <c r="O8078">
        <v>100</v>
      </c>
      <c r="P8078">
        <v>3640</v>
      </c>
      <c r="Q8078">
        <v>1633</v>
      </c>
      <c r="R8078">
        <v>0</v>
      </c>
      <c r="S8078">
        <v>0</v>
      </c>
      <c r="T8078">
        <v>1633</v>
      </c>
      <c r="U8078">
        <v>3850</v>
      </c>
      <c r="V8078">
        <v>830</v>
      </c>
      <c r="W8078">
        <v>3200</v>
      </c>
      <c r="X8078">
        <v>3916</v>
      </c>
      <c r="Y8078">
        <v>0.37</v>
      </c>
      <c r="Z8078">
        <v>57</v>
      </c>
      <c r="AA8078">
        <v>7818</v>
      </c>
      <c r="AB8078">
        <v>50</v>
      </c>
      <c r="AC8078">
        <v>86.28</v>
      </c>
    </row>
    <row r="8079" spans="1:29" x14ac:dyDescent="0.3">
      <c r="A8079">
        <v>2018</v>
      </c>
      <c r="B8079">
        <v>11</v>
      </c>
      <c r="C8079" s="1">
        <v>43416</v>
      </c>
      <c r="D8079">
        <v>7540</v>
      </c>
      <c r="E8079">
        <v>67</v>
      </c>
      <c r="F8079">
        <v>22</v>
      </c>
      <c r="G8079">
        <v>393</v>
      </c>
      <c r="H8079">
        <v>23</v>
      </c>
      <c r="I8079">
        <v>1320</v>
      </c>
      <c r="J8079">
        <v>1758</v>
      </c>
      <c r="K8079">
        <v>9365</v>
      </c>
      <c r="L8079">
        <v>147</v>
      </c>
      <c r="M8079">
        <v>792</v>
      </c>
      <c r="N8079">
        <v>2587</v>
      </c>
      <c r="O8079">
        <v>103</v>
      </c>
      <c r="P8079">
        <v>3629</v>
      </c>
      <c r="Q8079">
        <v>1631</v>
      </c>
      <c r="R8079">
        <v>0</v>
      </c>
      <c r="S8079">
        <v>0</v>
      </c>
      <c r="T8079">
        <v>1631</v>
      </c>
      <c r="U8079">
        <v>1620</v>
      </c>
      <c r="V8079">
        <v>-1311</v>
      </c>
      <c r="W8079">
        <v>5530</v>
      </c>
      <c r="X8079">
        <v>4106</v>
      </c>
      <c r="Y8079">
        <v>0.36</v>
      </c>
      <c r="Z8079">
        <v>56</v>
      </c>
      <c r="AA8079">
        <v>8045</v>
      </c>
      <c r="AB8079">
        <v>49</v>
      </c>
      <c r="AC8079">
        <v>86.32</v>
      </c>
    </row>
    <row r="8080" spans="1:29" x14ac:dyDescent="0.3">
      <c r="A8080">
        <v>2018</v>
      </c>
      <c r="B8080">
        <v>11</v>
      </c>
      <c r="C8080" s="1">
        <v>43417</v>
      </c>
      <c r="D8080">
        <v>7670</v>
      </c>
      <c r="E8080">
        <v>67</v>
      </c>
      <c r="F8080">
        <v>23</v>
      </c>
      <c r="G8080">
        <v>271</v>
      </c>
      <c r="H8080">
        <v>25</v>
      </c>
      <c r="I8080">
        <v>1260</v>
      </c>
      <c r="J8080">
        <v>1579</v>
      </c>
      <c r="K8080">
        <v>9316</v>
      </c>
      <c r="L8080">
        <v>153</v>
      </c>
      <c r="M8080">
        <v>594</v>
      </c>
      <c r="N8080">
        <v>2583</v>
      </c>
      <c r="O8080">
        <v>102</v>
      </c>
      <c r="P8080">
        <v>3433</v>
      </c>
      <c r="Q8080">
        <v>1634</v>
      </c>
      <c r="R8080">
        <v>0</v>
      </c>
      <c r="S8080">
        <v>0</v>
      </c>
      <c r="T8080">
        <v>1634</v>
      </c>
      <c r="U8080">
        <v>1800</v>
      </c>
      <c r="V8080">
        <v>-1117</v>
      </c>
      <c r="W8080">
        <v>5479</v>
      </c>
      <c r="X8080">
        <v>4248</v>
      </c>
      <c r="Y8080">
        <v>0.34</v>
      </c>
      <c r="Z8080">
        <v>54</v>
      </c>
      <c r="AA8080">
        <v>8056</v>
      </c>
      <c r="AB8080">
        <v>47</v>
      </c>
      <c r="AC8080">
        <v>86.34</v>
      </c>
    </row>
    <row r="8081" spans="1:29" x14ac:dyDescent="0.3">
      <c r="A8081">
        <v>2018</v>
      </c>
      <c r="B8081">
        <v>11</v>
      </c>
      <c r="C8081" s="1">
        <v>43418</v>
      </c>
      <c r="D8081">
        <v>7810</v>
      </c>
      <c r="E8081">
        <v>67</v>
      </c>
      <c r="F8081">
        <v>23</v>
      </c>
      <c r="G8081">
        <v>181</v>
      </c>
      <c r="H8081">
        <v>26</v>
      </c>
      <c r="I8081">
        <v>1200</v>
      </c>
      <c r="J8081">
        <v>1430</v>
      </c>
      <c r="K8081">
        <v>9307</v>
      </c>
      <c r="L8081">
        <v>139</v>
      </c>
      <c r="M8081">
        <v>500</v>
      </c>
      <c r="N8081">
        <v>1991</v>
      </c>
      <c r="O8081">
        <v>101</v>
      </c>
      <c r="P8081">
        <v>2730</v>
      </c>
      <c r="Q8081">
        <v>1632</v>
      </c>
      <c r="R8081">
        <v>0</v>
      </c>
      <c r="S8081">
        <v>0</v>
      </c>
      <c r="T8081">
        <v>1632</v>
      </c>
      <c r="U8081">
        <v>2070</v>
      </c>
      <c r="V8081">
        <v>-291</v>
      </c>
      <c r="W8081">
        <v>5350</v>
      </c>
      <c r="X8081">
        <v>4945</v>
      </c>
      <c r="Y8081">
        <v>0.27</v>
      </c>
      <c r="Z8081">
        <v>47</v>
      </c>
      <c r="AA8081">
        <v>8107</v>
      </c>
      <c r="AB8081">
        <v>39</v>
      </c>
      <c r="AC8081">
        <v>86.26</v>
      </c>
    </row>
    <row r="8082" spans="1:29" x14ac:dyDescent="0.3">
      <c r="A8082">
        <v>2018</v>
      </c>
      <c r="B8082">
        <v>11</v>
      </c>
      <c r="C8082" s="1">
        <v>43419</v>
      </c>
      <c r="D8082">
        <v>7890</v>
      </c>
      <c r="E8082">
        <v>71</v>
      </c>
      <c r="F8082">
        <v>24</v>
      </c>
      <c r="G8082">
        <v>196</v>
      </c>
      <c r="H8082">
        <v>27</v>
      </c>
      <c r="I8082">
        <v>1100</v>
      </c>
      <c r="J8082">
        <v>1346</v>
      </c>
      <c r="K8082">
        <v>9307</v>
      </c>
      <c r="L8082">
        <v>129</v>
      </c>
      <c r="M8082">
        <v>689</v>
      </c>
      <c r="N8082">
        <v>1778</v>
      </c>
      <c r="O8082">
        <v>84</v>
      </c>
      <c r="P8082">
        <v>2681</v>
      </c>
      <c r="Q8082">
        <v>1687</v>
      </c>
      <c r="R8082">
        <v>0</v>
      </c>
      <c r="S8082">
        <v>0</v>
      </c>
      <c r="T8082">
        <v>1687</v>
      </c>
      <c r="U8082">
        <v>2090</v>
      </c>
      <c r="V8082">
        <v>-341</v>
      </c>
      <c r="W8082">
        <v>5398</v>
      </c>
      <c r="X8082">
        <v>4939</v>
      </c>
      <c r="Y8082">
        <v>0.26</v>
      </c>
      <c r="Z8082">
        <v>47</v>
      </c>
      <c r="AA8082">
        <v>8207</v>
      </c>
      <c r="AB8082">
        <v>40</v>
      </c>
      <c r="AC8082">
        <v>86.18</v>
      </c>
    </row>
    <row r="8083" spans="1:29" x14ac:dyDescent="0.3">
      <c r="A8083">
        <v>2018</v>
      </c>
      <c r="B8083">
        <v>11</v>
      </c>
      <c r="C8083" s="1">
        <v>43420</v>
      </c>
      <c r="D8083">
        <v>7990</v>
      </c>
      <c r="E8083">
        <v>80</v>
      </c>
      <c r="F8083">
        <v>24</v>
      </c>
      <c r="G8083">
        <v>245</v>
      </c>
      <c r="H8083">
        <v>29</v>
      </c>
      <c r="I8083">
        <v>1110</v>
      </c>
      <c r="J8083">
        <v>1407</v>
      </c>
      <c r="K8083">
        <v>9477</v>
      </c>
      <c r="L8083">
        <v>125</v>
      </c>
      <c r="M8083">
        <v>991</v>
      </c>
      <c r="N8083">
        <v>1778</v>
      </c>
      <c r="O8083">
        <v>91</v>
      </c>
      <c r="P8083">
        <v>2985</v>
      </c>
      <c r="Q8083">
        <v>1687</v>
      </c>
      <c r="R8083">
        <v>0</v>
      </c>
      <c r="S8083">
        <v>0</v>
      </c>
      <c r="T8083">
        <v>1687</v>
      </c>
      <c r="U8083">
        <v>1870</v>
      </c>
      <c r="V8083">
        <v>-804</v>
      </c>
      <c r="W8083">
        <v>5728</v>
      </c>
      <c r="X8083">
        <v>4806</v>
      </c>
      <c r="Y8083">
        <v>0.28999999999999998</v>
      </c>
      <c r="Z8083">
        <v>49</v>
      </c>
      <c r="AA8083">
        <v>8367</v>
      </c>
      <c r="AB8083">
        <v>43</v>
      </c>
      <c r="AC8083">
        <v>86.13</v>
      </c>
    </row>
    <row r="8084" spans="1:29" x14ac:dyDescent="0.3">
      <c r="A8084">
        <v>2018</v>
      </c>
      <c r="B8084">
        <v>11</v>
      </c>
      <c r="C8084" s="1">
        <v>43421</v>
      </c>
      <c r="D8084">
        <v>8130</v>
      </c>
      <c r="E8084">
        <v>87</v>
      </c>
      <c r="F8084">
        <v>24</v>
      </c>
      <c r="G8084">
        <v>242</v>
      </c>
      <c r="H8084">
        <v>34</v>
      </c>
      <c r="I8084">
        <v>1110</v>
      </c>
      <c r="J8084">
        <v>1410</v>
      </c>
      <c r="K8084">
        <v>9627</v>
      </c>
      <c r="L8084">
        <v>109</v>
      </c>
      <c r="M8084">
        <v>1196</v>
      </c>
      <c r="N8084">
        <v>1775</v>
      </c>
      <c r="O8084">
        <v>99</v>
      </c>
      <c r="P8084">
        <v>3178</v>
      </c>
      <c r="Q8084">
        <v>1696</v>
      </c>
      <c r="R8084">
        <v>0</v>
      </c>
      <c r="S8084">
        <v>0</v>
      </c>
      <c r="T8084">
        <v>1696</v>
      </c>
      <c r="U8084">
        <v>1720</v>
      </c>
      <c r="V8084">
        <v>-1151</v>
      </c>
      <c r="W8084">
        <v>6022</v>
      </c>
      <c r="X8084">
        <v>4752</v>
      </c>
      <c r="Y8084">
        <v>0.31</v>
      </c>
      <c r="Z8084">
        <v>51</v>
      </c>
      <c r="AA8084">
        <v>8517</v>
      </c>
      <c r="AB8084">
        <v>44</v>
      </c>
      <c r="AC8084">
        <v>86.08</v>
      </c>
    </row>
    <row r="8085" spans="1:29" x14ac:dyDescent="0.3">
      <c r="A8085">
        <v>2018</v>
      </c>
      <c r="B8085">
        <v>11</v>
      </c>
      <c r="C8085" s="1">
        <v>43422</v>
      </c>
      <c r="D8085">
        <v>8240</v>
      </c>
      <c r="E8085">
        <v>94</v>
      </c>
      <c r="F8085">
        <v>24</v>
      </c>
      <c r="G8085">
        <v>241</v>
      </c>
      <c r="H8085">
        <v>29</v>
      </c>
      <c r="I8085">
        <v>1120</v>
      </c>
      <c r="J8085">
        <v>1414</v>
      </c>
      <c r="K8085">
        <v>9747</v>
      </c>
      <c r="L8085">
        <v>114</v>
      </c>
      <c r="M8085">
        <v>1195</v>
      </c>
      <c r="N8085">
        <v>1619</v>
      </c>
      <c r="O8085">
        <v>97</v>
      </c>
      <c r="P8085">
        <v>3026</v>
      </c>
      <c r="Q8085">
        <v>1695</v>
      </c>
      <c r="R8085">
        <v>0</v>
      </c>
      <c r="S8085">
        <v>0</v>
      </c>
      <c r="T8085">
        <v>1695</v>
      </c>
      <c r="U8085">
        <v>1790</v>
      </c>
      <c r="V8085">
        <v>-924</v>
      </c>
      <c r="W8085">
        <v>6069</v>
      </c>
      <c r="X8085">
        <v>5026</v>
      </c>
      <c r="Y8085">
        <v>0.28999999999999998</v>
      </c>
      <c r="Z8085">
        <v>48</v>
      </c>
      <c r="AA8085">
        <v>8627</v>
      </c>
      <c r="AB8085">
        <v>42</v>
      </c>
      <c r="AC8085">
        <v>86</v>
      </c>
    </row>
    <row r="8086" spans="1:29" x14ac:dyDescent="0.3">
      <c r="A8086">
        <v>2018</v>
      </c>
      <c r="B8086">
        <v>11</v>
      </c>
      <c r="C8086" s="1">
        <v>43423</v>
      </c>
      <c r="D8086">
        <v>8450</v>
      </c>
      <c r="E8086">
        <v>103</v>
      </c>
      <c r="F8086">
        <v>24</v>
      </c>
      <c r="G8086">
        <v>245</v>
      </c>
      <c r="H8086">
        <v>23</v>
      </c>
      <c r="I8086">
        <v>1120</v>
      </c>
      <c r="J8086">
        <v>1412</v>
      </c>
      <c r="K8086">
        <v>9964</v>
      </c>
      <c r="L8086">
        <v>113</v>
      </c>
      <c r="M8086">
        <v>1195</v>
      </c>
      <c r="N8086">
        <v>1802</v>
      </c>
      <c r="O8086">
        <v>88</v>
      </c>
      <c r="P8086">
        <v>3198</v>
      </c>
      <c r="Q8086">
        <v>1692</v>
      </c>
      <c r="R8086">
        <v>0</v>
      </c>
      <c r="S8086">
        <v>0</v>
      </c>
      <c r="T8086">
        <v>1692</v>
      </c>
      <c r="U8086">
        <v>2190</v>
      </c>
      <c r="V8086">
        <v>-697</v>
      </c>
      <c r="W8086">
        <v>5889</v>
      </c>
      <c r="X8086">
        <v>5073</v>
      </c>
      <c r="Y8086">
        <v>0.3</v>
      </c>
      <c r="Z8086">
        <v>49</v>
      </c>
      <c r="AA8086">
        <v>8844</v>
      </c>
      <c r="AB8086">
        <v>43</v>
      </c>
      <c r="AC8086">
        <v>85.92</v>
      </c>
    </row>
    <row r="8087" spans="1:29" x14ac:dyDescent="0.3">
      <c r="A8087">
        <v>2018</v>
      </c>
      <c r="B8087">
        <v>11</v>
      </c>
      <c r="C8087" s="1">
        <v>43424</v>
      </c>
      <c r="D8087">
        <v>9000</v>
      </c>
      <c r="E8087">
        <v>113</v>
      </c>
      <c r="F8087">
        <v>23</v>
      </c>
      <c r="G8087">
        <v>251</v>
      </c>
      <c r="H8087">
        <v>23</v>
      </c>
      <c r="I8087">
        <v>1140</v>
      </c>
      <c r="J8087">
        <v>1437</v>
      </c>
      <c r="K8087">
        <v>10550</v>
      </c>
      <c r="L8087">
        <v>111</v>
      </c>
      <c r="M8087">
        <v>1492</v>
      </c>
      <c r="N8087">
        <v>1806</v>
      </c>
      <c r="O8087">
        <v>87</v>
      </c>
      <c r="P8087">
        <v>3495</v>
      </c>
      <c r="Q8087">
        <v>1745</v>
      </c>
      <c r="R8087">
        <v>0</v>
      </c>
      <c r="S8087">
        <v>0</v>
      </c>
      <c r="T8087">
        <v>1745</v>
      </c>
      <c r="U8087">
        <v>2500</v>
      </c>
      <c r="V8087">
        <v>-693</v>
      </c>
      <c r="W8087">
        <v>6124</v>
      </c>
      <c r="X8087">
        <v>5309</v>
      </c>
      <c r="Y8087">
        <v>0.31</v>
      </c>
      <c r="Z8087">
        <v>50</v>
      </c>
      <c r="AA8087">
        <v>9410</v>
      </c>
      <c r="AB8087">
        <v>44</v>
      </c>
      <c r="AC8087">
        <v>85.82</v>
      </c>
    </row>
    <row r="8088" spans="1:29" x14ac:dyDescent="0.3">
      <c r="A8088">
        <v>2018</v>
      </c>
      <c r="B8088">
        <v>11</v>
      </c>
      <c r="C8088" s="1">
        <v>43425</v>
      </c>
      <c r="D8088">
        <v>9750</v>
      </c>
      <c r="E8088">
        <v>123</v>
      </c>
      <c r="F8088">
        <v>26</v>
      </c>
      <c r="G8088">
        <v>359</v>
      </c>
      <c r="H8088">
        <v>92</v>
      </c>
      <c r="I8088">
        <v>1140</v>
      </c>
      <c r="J8088">
        <v>1617</v>
      </c>
      <c r="K8088">
        <v>11490</v>
      </c>
      <c r="L8088">
        <v>110</v>
      </c>
      <c r="M8088">
        <v>1496</v>
      </c>
      <c r="N8088">
        <v>1815</v>
      </c>
      <c r="O8088">
        <v>86</v>
      </c>
      <c r="P8088">
        <v>3506</v>
      </c>
      <c r="Q8088">
        <v>1747</v>
      </c>
      <c r="R8088">
        <v>2980</v>
      </c>
      <c r="S8088">
        <v>0</v>
      </c>
      <c r="T8088">
        <v>-1233</v>
      </c>
      <c r="U8088">
        <v>2270</v>
      </c>
      <c r="V8088">
        <v>1183</v>
      </c>
      <c r="W8088">
        <v>7948</v>
      </c>
      <c r="X8088">
        <v>9217</v>
      </c>
      <c r="Y8088">
        <v>0.28999999999999998</v>
      </c>
      <c r="Z8088">
        <v>20</v>
      </c>
      <c r="AA8088">
        <v>10350</v>
      </c>
      <c r="AB8088">
        <v>11</v>
      </c>
      <c r="AC8088">
        <v>85.36</v>
      </c>
    </row>
    <row r="8089" spans="1:29" x14ac:dyDescent="0.3">
      <c r="A8089">
        <v>2018</v>
      </c>
      <c r="B8089">
        <v>11</v>
      </c>
      <c r="C8089" s="1">
        <v>43426</v>
      </c>
      <c r="D8089">
        <v>10400</v>
      </c>
      <c r="E8089">
        <v>146</v>
      </c>
      <c r="F8089">
        <v>33</v>
      </c>
      <c r="G8089">
        <v>241</v>
      </c>
      <c r="H8089">
        <v>192</v>
      </c>
      <c r="I8089">
        <v>1230</v>
      </c>
      <c r="J8089">
        <v>1696</v>
      </c>
      <c r="K8089">
        <v>12242</v>
      </c>
      <c r="L8089">
        <v>107</v>
      </c>
      <c r="M8089">
        <v>1989</v>
      </c>
      <c r="N8089">
        <v>1809</v>
      </c>
      <c r="O8089">
        <v>75</v>
      </c>
      <c r="P8089">
        <v>3980</v>
      </c>
      <c r="Q8089">
        <v>1746</v>
      </c>
      <c r="R8089">
        <v>4585</v>
      </c>
      <c r="S8089">
        <v>0</v>
      </c>
      <c r="T8089">
        <v>-2838</v>
      </c>
      <c r="U8089">
        <v>2110</v>
      </c>
      <c r="V8089">
        <v>1671</v>
      </c>
      <c r="W8089">
        <v>9231</v>
      </c>
      <c r="X8089">
        <v>11100</v>
      </c>
      <c r="Y8089">
        <v>0.31</v>
      </c>
      <c r="Z8089">
        <v>9</v>
      </c>
      <c r="AA8089">
        <v>11012</v>
      </c>
      <c r="AB8089">
        <v>-1</v>
      </c>
      <c r="AC8089">
        <v>84.81</v>
      </c>
    </row>
    <row r="8090" spans="1:29" x14ac:dyDescent="0.3">
      <c r="A8090">
        <v>2018</v>
      </c>
      <c r="B8090">
        <v>11</v>
      </c>
      <c r="C8090" s="1">
        <v>43427</v>
      </c>
      <c r="D8090">
        <v>11300</v>
      </c>
      <c r="E8090">
        <v>97</v>
      </c>
      <c r="F8090">
        <v>54</v>
      </c>
      <c r="G8090">
        <v>285</v>
      </c>
      <c r="H8090">
        <v>106</v>
      </c>
      <c r="I8090">
        <v>1270</v>
      </c>
      <c r="J8090">
        <v>1714</v>
      </c>
      <c r="K8090">
        <v>13111</v>
      </c>
      <c r="L8090">
        <v>98</v>
      </c>
      <c r="M8090">
        <v>1996</v>
      </c>
      <c r="N8090">
        <v>1814</v>
      </c>
      <c r="O8090">
        <v>75</v>
      </c>
      <c r="P8090">
        <v>3984</v>
      </c>
      <c r="Q8090">
        <v>1746</v>
      </c>
      <c r="R8090">
        <v>8482</v>
      </c>
      <c r="S8090">
        <v>0</v>
      </c>
      <c r="T8090">
        <v>-6736</v>
      </c>
      <c r="U8090">
        <v>5650</v>
      </c>
      <c r="V8090">
        <v>7759</v>
      </c>
      <c r="W8090">
        <v>7633</v>
      </c>
      <c r="X8090">
        <v>15863</v>
      </c>
      <c r="Y8090">
        <v>0.28999999999999998</v>
      </c>
      <c r="Z8090">
        <v>-21</v>
      </c>
      <c r="AA8090">
        <v>13296</v>
      </c>
      <c r="AB8090">
        <v>-19</v>
      </c>
      <c r="AC8090">
        <v>84.06</v>
      </c>
    </row>
    <row r="8091" spans="1:29" x14ac:dyDescent="0.3">
      <c r="A8091">
        <v>2018</v>
      </c>
      <c r="B8091">
        <v>11</v>
      </c>
      <c r="C8091" s="1">
        <v>43428</v>
      </c>
      <c r="D8091">
        <v>12200</v>
      </c>
      <c r="E8091">
        <v>63</v>
      </c>
      <c r="F8091">
        <v>139</v>
      </c>
      <c r="G8091">
        <v>259</v>
      </c>
      <c r="H8091">
        <v>20</v>
      </c>
      <c r="I8091">
        <v>1270</v>
      </c>
      <c r="J8091">
        <v>1688</v>
      </c>
      <c r="K8091">
        <v>13951</v>
      </c>
      <c r="L8091">
        <v>78</v>
      </c>
      <c r="M8091">
        <v>1997</v>
      </c>
      <c r="N8091">
        <v>1814</v>
      </c>
      <c r="O8091">
        <v>78</v>
      </c>
      <c r="P8091">
        <v>3968</v>
      </c>
      <c r="Q8091">
        <v>1747</v>
      </c>
      <c r="R8091">
        <v>8482</v>
      </c>
      <c r="S8091">
        <v>0</v>
      </c>
      <c r="T8091">
        <v>-6735</v>
      </c>
      <c r="U8091">
        <v>5990</v>
      </c>
      <c r="V8091">
        <v>8088</v>
      </c>
      <c r="W8091">
        <v>8159</v>
      </c>
      <c r="X8091">
        <v>16718</v>
      </c>
      <c r="Y8091">
        <v>0.27</v>
      </c>
      <c r="Z8091">
        <v>-20</v>
      </c>
      <c r="AA8091">
        <v>14136</v>
      </c>
      <c r="AB8091">
        <v>-18</v>
      </c>
      <c r="AC8091">
        <v>83.32</v>
      </c>
    </row>
    <row r="8092" spans="1:29" x14ac:dyDescent="0.3">
      <c r="A8092">
        <v>2018</v>
      </c>
      <c r="B8092">
        <v>11</v>
      </c>
      <c r="C8092" s="1">
        <v>43429</v>
      </c>
      <c r="D8092">
        <v>12600</v>
      </c>
      <c r="E8092">
        <v>54</v>
      </c>
      <c r="F8092">
        <v>190</v>
      </c>
      <c r="G8092">
        <v>255</v>
      </c>
      <c r="H8092">
        <v>20</v>
      </c>
      <c r="I8092">
        <v>1270</v>
      </c>
      <c r="J8092">
        <v>1735</v>
      </c>
      <c r="K8092">
        <v>14389</v>
      </c>
      <c r="L8092">
        <v>77</v>
      </c>
      <c r="M8092">
        <v>1999</v>
      </c>
      <c r="N8092">
        <v>1811</v>
      </c>
      <c r="O8092">
        <v>77</v>
      </c>
      <c r="P8092">
        <v>3963</v>
      </c>
      <c r="Q8092">
        <v>1797</v>
      </c>
      <c r="R8092">
        <v>8482</v>
      </c>
      <c r="S8092">
        <v>0</v>
      </c>
      <c r="T8092">
        <v>-6685</v>
      </c>
      <c r="U8092">
        <v>6050</v>
      </c>
      <c r="V8092">
        <v>8167</v>
      </c>
      <c r="W8092">
        <v>8475</v>
      </c>
      <c r="X8092">
        <v>17110</v>
      </c>
      <c r="Y8092">
        <v>0.26</v>
      </c>
      <c r="Z8092">
        <v>-19</v>
      </c>
      <c r="AA8092">
        <v>14566</v>
      </c>
      <c r="AB8092">
        <v>-17</v>
      </c>
      <c r="AC8092">
        <v>82.6</v>
      </c>
    </row>
    <row r="8093" spans="1:29" x14ac:dyDescent="0.3">
      <c r="A8093">
        <v>2018</v>
      </c>
      <c r="B8093">
        <v>11</v>
      </c>
      <c r="C8093" s="1">
        <v>43430</v>
      </c>
      <c r="D8093">
        <v>12700</v>
      </c>
      <c r="E8093">
        <v>50</v>
      </c>
      <c r="F8093">
        <v>101</v>
      </c>
      <c r="G8093">
        <v>247</v>
      </c>
      <c r="H8093">
        <v>22</v>
      </c>
      <c r="I8093">
        <v>1270</v>
      </c>
      <c r="J8093">
        <v>1640</v>
      </c>
      <c r="K8093">
        <v>14390</v>
      </c>
      <c r="L8093">
        <v>88</v>
      </c>
      <c r="M8093">
        <v>995</v>
      </c>
      <c r="N8093">
        <v>1810</v>
      </c>
      <c r="O8093">
        <v>81</v>
      </c>
      <c r="P8093">
        <v>2974</v>
      </c>
      <c r="Q8093">
        <v>1796</v>
      </c>
      <c r="R8093">
        <v>5502</v>
      </c>
      <c r="S8093">
        <v>0</v>
      </c>
      <c r="T8093">
        <v>-3706</v>
      </c>
      <c r="U8093">
        <v>6030</v>
      </c>
      <c r="V8093">
        <v>7104</v>
      </c>
      <c r="W8093">
        <v>7758</v>
      </c>
      <c r="X8093">
        <v>15122</v>
      </c>
      <c r="Y8093">
        <v>0.19</v>
      </c>
      <c r="Z8093">
        <v>-5</v>
      </c>
      <c r="AA8093">
        <v>13120</v>
      </c>
      <c r="AB8093">
        <v>-15</v>
      </c>
      <c r="AC8093">
        <v>82</v>
      </c>
    </row>
    <row r="8094" spans="1:29" x14ac:dyDescent="0.3">
      <c r="A8094">
        <v>2018</v>
      </c>
      <c r="B8094">
        <v>11</v>
      </c>
      <c r="C8094" s="1">
        <v>43431</v>
      </c>
      <c r="D8094">
        <v>12600</v>
      </c>
      <c r="E8094">
        <v>49</v>
      </c>
      <c r="F8094">
        <v>68</v>
      </c>
      <c r="G8094">
        <v>255</v>
      </c>
      <c r="H8094">
        <v>50</v>
      </c>
      <c r="I8094">
        <v>1280</v>
      </c>
      <c r="J8094">
        <v>1652</v>
      </c>
      <c r="K8094">
        <v>14301</v>
      </c>
      <c r="L8094">
        <v>85</v>
      </c>
      <c r="M8094">
        <v>492</v>
      </c>
      <c r="N8094">
        <v>1812</v>
      </c>
      <c r="O8094">
        <v>77</v>
      </c>
      <c r="P8094">
        <v>2466</v>
      </c>
      <c r="Q8094">
        <v>1846</v>
      </c>
      <c r="R8094">
        <v>4126</v>
      </c>
      <c r="S8094">
        <v>0</v>
      </c>
      <c r="T8094">
        <v>-2280</v>
      </c>
      <c r="U8094">
        <v>6070</v>
      </c>
      <c r="V8094">
        <v>6738</v>
      </c>
      <c r="W8094">
        <v>7217</v>
      </c>
      <c r="X8094">
        <v>14115</v>
      </c>
      <c r="Y8094">
        <v>0.16</v>
      </c>
      <c r="Z8094">
        <v>1</v>
      </c>
      <c r="AA8094">
        <v>13021</v>
      </c>
      <c r="AB8094">
        <v>-8</v>
      </c>
      <c r="AC8094">
        <v>81.48</v>
      </c>
    </row>
    <row r="8095" spans="1:29" x14ac:dyDescent="0.3">
      <c r="A8095">
        <v>2018</v>
      </c>
      <c r="B8095">
        <v>11</v>
      </c>
      <c r="C8095" s="1">
        <v>43432</v>
      </c>
      <c r="D8095">
        <v>12500</v>
      </c>
      <c r="E8095">
        <v>50</v>
      </c>
      <c r="F8095">
        <v>56</v>
      </c>
      <c r="G8095">
        <v>226</v>
      </c>
      <c r="H8095">
        <v>134</v>
      </c>
      <c r="I8095">
        <v>1290</v>
      </c>
      <c r="J8095">
        <v>1706</v>
      </c>
      <c r="K8095">
        <v>14255</v>
      </c>
      <c r="L8095">
        <v>85</v>
      </c>
      <c r="M8095">
        <v>493</v>
      </c>
      <c r="N8095">
        <v>1824</v>
      </c>
      <c r="O8095">
        <v>86</v>
      </c>
      <c r="P8095">
        <v>2487</v>
      </c>
      <c r="Q8095">
        <v>1895</v>
      </c>
      <c r="R8095">
        <v>2522</v>
      </c>
      <c r="S8095">
        <v>0</v>
      </c>
      <c r="T8095">
        <v>-626</v>
      </c>
      <c r="U8095">
        <v>6050</v>
      </c>
      <c r="V8095">
        <v>5676</v>
      </c>
      <c r="W8095">
        <v>6675</v>
      </c>
      <c r="X8095">
        <v>12394</v>
      </c>
      <c r="Y8095">
        <v>0.16</v>
      </c>
      <c r="Z8095">
        <v>13</v>
      </c>
      <c r="AA8095">
        <v>12965</v>
      </c>
      <c r="AB8095">
        <v>4</v>
      </c>
      <c r="AC8095">
        <v>81.08</v>
      </c>
    </row>
    <row r="8096" spans="1:29" x14ac:dyDescent="0.3">
      <c r="A8096">
        <v>2018</v>
      </c>
      <c r="B8096">
        <v>11</v>
      </c>
      <c r="C8096" s="1">
        <v>43433</v>
      </c>
      <c r="D8096">
        <v>13300</v>
      </c>
      <c r="E8096">
        <v>73</v>
      </c>
      <c r="F8096">
        <v>76</v>
      </c>
      <c r="G8096">
        <v>436</v>
      </c>
      <c r="H8096">
        <v>179</v>
      </c>
      <c r="I8096">
        <v>1390</v>
      </c>
      <c r="J8096">
        <v>2081</v>
      </c>
      <c r="K8096">
        <v>15454</v>
      </c>
      <c r="L8096">
        <v>74</v>
      </c>
      <c r="M8096">
        <v>492</v>
      </c>
      <c r="N8096">
        <v>3459</v>
      </c>
      <c r="O8096">
        <v>78</v>
      </c>
      <c r="P8096">
        <v>4102</v>
      </c>
      <c r="Q8096">
        <v>1897</v>
      </c>
      <c r="R8096">
        <v>6877</v>
      </c>
      <c r="S8096">
        <v>0</v>
      </c>
      <c r="T8096">
        <v>-4979</v>
      </c>
      <c r="U8096">
        <v>2440</v>
      </c>
      <c r="V8096">
        <v>3656</v>
      </c>
      <c r="W8096">
        <v>12327</v>
      </c>
      <c r="X8096">
        <v>16332</v>
      </c>
      <c r="Y8096">
        <v>0.26</v>
      </c>
      <c r="Z8096">
        <v>-6</v>
      </c>
      <c r="AA8096">
        <v>14064</v>
      </c>
      <c r="AB8096">
        <v>-16</v>
      </c>
      <c r="AC8096">
        <v>80.510000000000005</v>
      </c>
    </row>
    <row r="8097" spans="1:29" x14ac:dyDescent="0.3">
      <c r="A8097">
        <v>2018</v>
      </c>
      <c r="B8097">
        <v>11</v>
      </c>
      <c r="C8097" s="1">
        <v>43434</v>
      </c>
      <c r="D8097">
        <v>15400</v>
      </c>
      <c r="E8097">
        <v>90</v>
      </c>
      <c r="F8097">
        <v>308</v>
      </c>
      <c r="G8097">
        <v>277</v>
      </c>
      <c r="H8097">
        <v>265</v>
      </c>
      <c r="I8097">
        <v>1660</v>
      </c>
      <c r="J8097">
        <v>2510</v>
      </c>
      <c r="K8097">
        <v>18000</v>
      </c>
      <c r="L8097">
        <v>87</v>
      </c>
      <c r="M8097">
        <v>994</v>
      </c>
      <c r="N8097">
        <v>3472</v>
      </c>
      <c r="O8097">
        <v>75</v>
      </c>
      <c r="P8097">
        <v>4628</v>
      </c>
      <c r="Q8097">
        <v>1947</v>
      </c>
      <c r="R8097">
        <v>6877</v>
      </c>
      <c r="S8097">
        <v>0</v>
      </c>
      <c r="T8097">
        <v>-4929</v>
      </c>
      <c r="U8097">
        <v>3040</v>
      </c>
      <c r="V8097">
        <v>4126</v>
      </c>
      <c r="W8097">
        <v>13830</v>
      </c>
      <c r="X8097">
        <v>18301</v>
      </c>
      <c r="Y8097">
        <v>0.25</v>
      </c>
      <c r="Z8097">
        <v>-2</v>
      </c>
      <c r="AA8097">
        <v>16340</v>
      </c>
      <c r="AB8097">
        <v>-12</v>
      </c>
      <c r="AC8097">
        <v>79.900000000000006</v>
      </c>
    </row>
    <row r="8098" spans="1:29" x14ac:dyDescent="0.3">
      <c r="A8098">
        <v>2018</v>
      </c>
      <c r="B8098">
        <v>12</v>
      </c>
      <c r="C8098" s="1">
        <v>43435</v>
      </c>
      <c r="D8098">
        <v>17100</v>
      </c>
      <c r="E8098">
        <v>83</v>
      </c>
      <c r="F8098">
        <v>231</v>
      </c>
      <c r="G8098">
        <v>287</v>
      </c>
      <c r="H8098">
        <v>397</v>
      </c>
      <c r="I8098">
        <v>1740</v>
      </c>
      <c r="J8098">
        <v>2655</v>
      </c>
      <c r="K8098">
        <v>19838</v>
      </c>
      <c r="L8098">
        <v>90</v>
      </c>
      <c r="M8098">
        <v>3496</v>
      </c>
      <c r="N8098">
        <v>3505</v>
      </c>
      <c r="O8098">
        <v>65</v>
      </c>
      <c r="P8098">
        <v>7157</v>
      </c>
      <c r="Q8098">
        <v>1997</v>
      </c>
      <c r="R8098">
        <v>8252</v>
      </c>
      <c r="S8098">
        <v>0</v>
      </c>
      <c r="T8098">
        <v>-6255</v>
      </c>
      <c r="U8098">
        <v>3670</v>
      </c>
      <c r="V8098">
        <v>3233</v>
      </c>
      <c r="W8098">
        <v>15265</v>
      </c>
      <c r="X8098">
        <v>18936</v>
      </c>
      <c r="Y8098">
        <v>0.35</v>
      </c>
      <c r="Z8098">
        <v>5</v>
      </c>
      <c r="AA8098">
        <v>18098</v>
      </c>
      <c r="AB8098">
        <v>-5</v>
      </c>
      <c r="AC8098">
        <v>79.31</v>
      </c>
    </row>
    <row r="8099" spans="1:29" x14ac:dyDescent="0.3">
      <c r="A8099">
        <v>2018</v>
      </c>
      <c r="B8099">
        <v>12</v>
      </c>
      <c r="C8099" s="1">
        <v>43436</v>
      </c>
      <c r="D8099">
        <v>18500</v>
      </c>
      <c r="E8099">
        <v>263</v>
      </c>
      <c r="F8099">
        <v>193</v>
      </c>
      <c r="G8099">
        <v>275</v>
      </c>
      <c r="H8099">
        <v>401</v>
      </c>
      <c r="I8099">
        <v>1730</v>
      </c>
      <c r="J8099">
        <v>2599</v>
      </c>
      <c r="K8099">
        <v>21362</v>
      </c>
      <c r="L8099">
        <v>102</v>
      </c>
      <c r="M8099">
        <v>3481</v>
      </c>
      <c r="N8099">
        <v>4215</v>
      </c>
      <c r="O8099">
        <v>61</v>
      </c>
      <c r="P8099">
        <v>7859</v>
      </c>
      <c r="Q8099">
        <v>1999</v>
      </c>
      <c r="R8099">
        <v>8023</v>
      </c>
      <c r="S8099">
        <v>0</v>
      </c>
      <c r="T8099">
        <v>-6024</v>
      </c>
      <c r="U8099">
        <v>3950</v>
      </c>
      <c r="V8099">
        <v>2606</v>
      </c>
      <c r="W8099">
        <v>16500</v>
      </c>
      <c r="X8099">
        <v>19527</v>
      </c>
      <c r="Y8099">
        <v>0.36</v>
      </c>
      <c r="Z8099">
        <v>9</v>
      </c>
      <c r="AA8099">
        <v>19632</v>
      </c>
      <c r="AB8099">
        <v>1</v>
      </c>
      <c r="AC8099">
        <v>78.73</v>
      </c>
    </row>
    <row r="8100" spans="1:29" x14ac:dyDescent="0.3">
      <c r="A8100">
        <v>2018</v>
      </c>
      <c r="B8100">
        <v>12</v>
      </c>
      <c r="C8100" s="1">
        <v>43437</v>
      </c>
      <c r="D8100">
        <v>17600</v>
      </c>
      <c r="E8100">
        <v>201</v>
      </c>
      <c r="F8100">
        <v>151</v>
      </c>
      <c r="G8100">
        <v>276</v>
      </c>
      <c r="H8100">
        <v>193</v>
      </c>
      <c r="I8100">
        <v>1780</v>
      </c>
      <c r="J8100">
        <v>2400</v>
      </c>
      <c r="K8100">
        <v>20201</v>
      </c>
      <c r="L8100">
        <v>103</v>
      </c>
      <c r="M8100">
        <v>3991</v>
      </c>
      <c r="N8100">
        <v>4217</v>
      </c>
      <c r="O8100">
        <v>58</v>
      </c>
      <c r="P8100">
        <v>8370</v>
      </c>
      <c r="Q8100">
        <v>1995</v>
      </c>
      <c r="R8100">
        <v>5731</v>
      </c>
      <c r="S8100">
        <v>0</v>
      </c>
      <c r="T8100">
        <v>-3735</v>
      </c>
      <c r="U8100">
        <v>3880</v>
      </c>
      <c r="V8100">
        <v>338</v>
      </c>
      <c r="W8100">
        <v>14967</v>
      </c>
      <c r="X8100">
        <v>15567</v>
      </c>
      <c r="Y8100">
        <v>0.41</v>
      </c>
      <c r="Z8100">
        <v>23</v>
      </c>
      <c r="AA8100">
        <v>18421</v>
      </c>
      <c r="AB8100">
        <v>15</v>
      </c>
      <c r="AC8100">
        <v>78.319999999999993</v>
      </c>
    </row>
    <row r="8101" spans="1:29" x14ac:dyDescent="0.3">
      <c r="A8101">
        <v>2018</v>
      </c>
      <c r="B8101">
        <v>12</v>
      </c>
      <c r="C8101" s="1">
        <v>43438</v>
      </c>
      <c r="D8101">
        <v>15700</v>
      </c>
      <c r="E8101">
        <v>96</v>
      </c>
      <c r="F8101">
        <v>102</v>
      </c>
      <c r="G8101">
        <v>279</v>
      </c>
      <c r="H8101">
        <v>21</v>
      </c>
      <c r="I8101">
        <v>1790</v>
      </c>
      <c r="J8101">
        <v>2191</v>
      </c>
      <c r="K8101">
        <v>17987</v>
      </c>
      <c r="L8101">
        <v>85</v>
      </c>
      <c r="M8101">
        <v>5984</v>
      </c>
      <c r="N8101">
        <v>4028</v>
      </c>
      <c r="O8101">
        <v>55</v>
      </c>
      <c r="P8101">
        <v>10152</v>
      </c>
      <c r="Q8101">
        <v>2049</v>
      </c>
      <c r="R8101">
        <v>1375</v>
      </c>
      <c r="S8101">
        <v>0</v>
      </c>
      <c r="T8101">
        <v>674</v>
      </c>
      <c r="U8101">
        <v>3710</v>
      </c>
      <c r="V8101">
        <v>-4689</v>
      </c>
      <c r="W8101">
        <v>11897</v>
      </c>
      <c r="X8101">
        <v>7161</v>
      </c>
      <c r="Y8101">
        <v>0.56000000000000005</v>
      </c>
      <c r="Z8101">
        <v>60</v>
      </c>
      <c r="AA8101">
        <v>16197</v>
      </c>
      <c r="AB8101">
        <v>56</v>
      </c>
      <c r="AC8101">
        <v>78.44</v>
      </c>
    </row>
    <row r="8102" spans="1:29" x14ac:dyDescent="0.3">
      <c r="A8102">
        <v>2018</v>
      </c>
      <c r="B8102">
        <v>12</v>
      </c>
      <c r="C8102" s="1">
        <v>43439</v>
      </c>
      <c r="D8102">
        <v>14200</v>
      </c>
      <c r="E8102">
        <v>71</v>
      </c>
      <c r="F8102">
        <v>85</v>
      </c>
      <c r="G8102">
        <v>285</v>
      </c>
      <c r="H8102">
        <v>22</v>
      </c>
      <c r="I8102">
        <v>1750</v>
      </c>
      <c r="J8102">
        <v>2141</v>
      </c>
      <c r="K8102">
        <v>16413</v>
      </c>
      <c r="L8102">
        <v>90</v>
      </c>
      <c r="M8102">
        <v>5995</v>
      </c>
      <c r="N8102">
        <v>3988</v>
      </c>
      <c r="O8102">
        <v>65</v>
      </c>
      <c r="P8102">
        <v>10138</v>
      </c>
      <c r="Q8102">
        <v>2096</v>
      </c>
      <c r="R8102">
        <v>2063</v>
      </c>
      <c r="S8102">
        <v>0</v>
      </c>
      <c r="T8102">
        <v>33</v>
      </c>
      <c r="U8102">
        <v>3510</v>
      </c>
      <c r="V8102">
        <v>-4509</v>
      </c>
      <c r="W8102">
        <v>10752</v>
      </c>
      <c r="X8102">
        <v>6241</v>
      </c>
      <c r="Y8102">
        <v>0.61</v>
      </c>
      <c r="Z8102">
        <v>62</v>
      </c>
      <c r="AA8102">
        <v>14663</v>
      </c>
      <c r="AB8102">
        <v>57</v>
      </c>
      <c r="AC8102">
        <v>78.650000000000006</v>
      </c>
    </row>
    <row r="8103" spans="1:29" x14ac:dyDescent="0.3">
      <c r="A8103">
        <v>2018</v>
      </c>
      <c r="B8103">
        <v>12</v>
      </c>
      <c r="C8103" s="1">
        <v>43440</v>
      </c>
      <c r="D8103">
        <v>13200</v>
      </c>
      <c r="E8103">
        <v>70</v>
      </c>
      <c r="F8103">
        <v>79</v>
      </c>
      <c r="G8103">
        <v>283</v>
      </c>
      <c r="H8103">
        <v>23</v>
      </c>
      <c r="I8103">
        <v>1650</v>
      </c>
      <c r="J8103">
        <v>2035</v>
      </c>
      <c r="K8103">
        <v>15305</v>
      </c>
      <c r="L8103">
        <v>93</v>
      </c>
      <c r="M8103">
        <v>4990</v>
      </c>
      <c r="N8103">
        <v>4014</v>
      </c>
      <c r="O8103">
        <v>58</v>
      </c>
      <c r="P8103">
        <v>9155</v>
      </c>
      <c r="Q8103">
        <v>2096</v>
      </c>
      <c r="R8103">
        <v>688</v>
      </c>
      <c r="S8103">
        <v>0</v>
      </c>
      <c r="T8103">
        <v>1409</v>
      </c>
      <c r="U8103">
        <v>3320</v>
      </c>
      <c r="V8103">
        <v>-4716</v>
      </c>
      <c r="W8103">
        <v>9556</v>
      </c>
      <c r="X8103">
        <v>4741</v>
      </c>
      <c r="Y8103">
        <v>0.59</v>
      </c>
      <c r="Z8103">
        <v>69</v>
      </c>
      <c r="AA8103">
        <v>13655</v>
      </c>
      <c r="AB8103">
        <v>65</v>
      </c>
      <c r="AC8103">
        <v>79.010000000000005</v>
      </c>
    </row>
    <row r="8104" spans="1:29" x14ac:dyDescent="0.3">
      <c r="A8104">
        <v>2018</v>
      </c>
      <c r="B8104">
        <v>12</v>
      </c>
      <c r="C8104" s="1">
        <v>43441</v>
      </c>
      <c r="D8104">
        <v>12700</v>
      </c>
      <c r="E8104">
        <v>60</v>
      </c>
      <c r="F8104">
        <v>79</v>
      </c>
      <c r="G8104">
        <v>284</v>
      </c>
      <c r="H8104">
        <v>23</v>
      </c>
      <c r="I8104">
        <v>1560</v>
      </c>
      <c r="J8104">
        <v>1946</v>
      </c>
      <c r="K8104">
        <v>14706</v>
      </c>
      <c r="L8104">
        <v>96</v>
      </c>
      <c r="M8104">
        <v>4486</v>
      </c>
      <c r="N8104">
        <v>4009</v>
      </c>
      <c r="O8104">
        <v>67</v>
      </c>
      <c r="P8104">
        <v>8658</v>
      </c>
      <c r="Q8104">
        <v>2146</v>
      </c>
      <c r="R8104">
        <v>688</v>
      </c>
      <c r="S8104">
        <v>0</v>
      </c>
      <c r="T8104">
        <v>1459</v>
      </c>
      <c r="U8104">
        <v>3220</v>
      </c>
      <c r="V8104">
        <v>-4440</v>
      </c>
      <c r="W8104">
        <v>9132</v>
      </c>
      <c r="X8104">
        <v>4589</v>
      </c>
      <c r="Y8104">
        <v>0.57999999999999996</v>
      </c>
      <c r="Z8104">
        <v>69</v>
      </c>
      <c r="AA8104">
        <v>13146</v>
      </c>
      <c r="AB8104">
        <v>65</v>
      </c>
      <c r="AC8104">
        <v>79.38</v>
      </c>
    </row>
    <row r="8105" spans="1:29" x14ac:dyDescent="0.3">
      <c r="A8105">
        <v>2018</v>
      </c>
      <c r="B8105">
        <v>12</v>
      </c>
      <c r="C8105" s="1">
        <v>43442</v>
      </c>
      <c r="D8105">
        <v>12300</v>
      </c>
      <c r="E8105">
        <v>52</v>
      </c>
      <c r="F8105">
        <v>73</v>
      </c>
      <c r="G8105">
        <v>281</v>
      </c>
      <c r="H8105">
        <v>23</v>
      </c>
      <c r="I8105">
        <v>1490</v>
      </c>
      <c r="J8105">
        <v>1867</v>
      </c>
      <c r="K8105">
        <v>14218</v>
      </c>
      <c r="L8105">
        <v>102</v>
      </c>
      <c r="M8105">
        <v>4492</v>
      </c>
      <c r="N8105">
        <v>4002</v>
      </c>
      <c r="O8105">
        <v>59</v>
      </c>
      <c r="P8105">
        <v>8656</v>
      </c>
      <c r="Q8105">
        <v>2149</v>
      </c>
      <c r="R8105">
        <v>688</v>
      </c>
      <c r="S8105">
        <v>0</v>
      </c>
      <c r="T8105">
        <v>1461</v>
      </c>
      <c r="U8105">
        <v>3130</v>
      </c>
      <c r="V8105">
        <v>-4609</v>
      </c>
      <c r="W8105">
        <v>8813</v>
      </c>
      <c r="X8105">
        <v>4101</v>
      </c>
      <c r="Y8105">
        <v>0.6</v>
      </c>
      <c r="Z8105">
        <v>71</v>
      </c>
      <c r="AA8105">
        <v>12728</v>
      </c>
      <c r="AB8105">
        <v>68</v>
      </c>
      <c r="AC8105">
        <v>79.8</v>
      </c>
    </row>
    <row r="8106" spans="1:29" x14ac:dyDescent="0.3">
      <c r="A8106">
        <v>2018</v>
      </c>
      <c r="B8106">
        <v>12</v>
      </c>
      <c r="C8106" s="1">
        <v>43443</v>
      </c>
      <c r="D8106">
        <v>11600</v>
      </c>
      <c r="E8106">
        <v>47</v>
      </c>
      <c r="F8106">
        <v>66</v>
      </c>
      <c r="G8106">
        <v>286</v>
      </c>
      <c r="H8106">
        <v>23</v>
      </c>
      <c r="I8106">
        <v>1440</v>
      </c>
      <c r="J8106">
        <v>1815</v>
      </c>
      <c r="K8106">
        <v>13462</v>
      </c>
      <c r="L8106">
        <v>103</v>
      </c>
      <c r="M8106">
        <v>3993</v>
      </c>
      <c r="N8106">
        <v>3999</v>
      </c>
      <c r="O8106">
        <v>62</v>
      </c>
      <c r="P8106">
        <v>8156</v>
      </c>
      <c r="Q8106">
        <v>2146</v>
      </c>
      <c r="R8106">
        <v>688</v>
      </c>
      <c r="S8106">
        <v>0</v>
      </c>
      <c r="T8106">
        <v>1458</v>
      </c>
      <c r="U8106">
        <v>3030</v>
      </c>
      <c r="V8106">
        <v>-4259</v>
      </c>
      <c r="W8106">
        <v>8208</v>
      </c>
      <c r="X8106">
        <v>3848</v>
      </c>
      <c r="Y8106">
        <v>0.59</v>
      </c>
      <c r="Z8106">
        <v>71</v>
      </c>
      <c r="AA8106">
        <v>12022</v>
      </c>
      <c r="AB8106">
        <v>68</v>
      </c>
      <c r="AC8106">
        <v>80.239999999999995</v>
      </c>
    </row>
    <row r="8107" spans="1:29" x14ac:dyDescent="0.3">
      <c r="A8107">
        <v>2018</v>
      </c>
      <c r="B8107">
        <v>12</v>
      </c>
      <c r="C8107" s="1">
        <v>43444</v>
      </c>
      <c r="D8107">
        <v>11100</v>
      </c>
      <c r="E8107">
        <v>45</v>
      </c>
      <c r="F8107">
        <v>62</v>
      </c>
      <c r="G8107">
        <v>283</v>
      </c>
      <c r="H8107">
        <v>23</v>
      </c>
      <c r="I8107">
        <v>1380</v>
      </c>
      <c r="J8107">
        <v>1748</v>
      </c>
      <c r="K8107">
        <v>12894</v>
      </c>
      <c r="L8107">
        <v>112</v>
      </c>
      <c r="M8107">
        <v>3499</v>
      </c>
      <c r="N8107">
        <v>4008</v>
      </c>
      <c r="O8107">
        <v>65</v>
      </c>
      <c r="P8107">
        <v>7684</v>
      </c>
      <c r="Q8107">
        <v>2197</v>
      </c>
      <c r="R8107">
        <v>0</v>
      </c>
      <c r="S8107">
        <v>0</v>
      </c>
      <c r="T8107">
        <v>2197</v>
      </c>
      <c r="U8107">
        <v>2920</v>
      </c>
      <c r="V8107">
        <v>-4443</v>
      </c>
      <c r="W8107">
        <v>7610</v>
      </c>
      <c r="X8107">
        <v>3013</v>
      </c>
      <c r="Y8107">
        <v>0.57999999999999996</v>
      </c>
      <c r="Z8107">
        <v>77</v>
      </c>
      <c r="AA8107">
        <v>11514</v>
      </c>
      <c r="AB8107">
        <v>74</v>
      </c>
      <c r="AC8107">
        <v>80.819999999999993</v>
      </c>
    </row>
    <row r="8108" spans="1:29" x14ac:dyDescent="0.3">
      <c r="A8108">
        <v>2018</v>
      </c>
      <c r="B8108">
        <v>12</v>
      </c>
      <c r="C8108" s="1">
        <v>43445</v>
      </c>
      <c r="D8108">
        <v>11200</v>
      </c>
      <c r="E8108">
        <v>46</v>
      </c>
      <c r="F8108">
        <v>60</v>
      </c>
      <c r="G8108">
        <v>278</v>
      </c>
      <c r="H8108">
        <v>21</v>
      </c>
      <c r="I8108">
        <v>1340</v>
      </c>
      <c r="J8108">
        <v>1699</v>
      </c>
      <c r="K8108">
        <v>12945</v>
      </c>
      <c r="L8108">
        <v>110</v>
      </c>
      <c r="M8108">
        <v>2490</v>
      </c>
      <c r="N8108">
        <v>4093</v>
      </c>
      <c r="O8108">
        <v>62</v>
      </c>
      <c r="P8108">
        <v>6755</v>
      </c>
      <c r="Q8108">
        <v>2197</v>
      </c>
      <c r="R8108">
        <v>0</v>
      </c>
      <c r="S8108">
        <v>0</v>
      </c>
      <c r="T8108">
        <v>2197</v>
      </c>
      <c r="U8108">
        <v>2840</v>
      </c>
      <c r="V8108">
        <v>-3644</v>
      </c>
      <c r="W8108">
        <v>7791</v>
      </c>
      <c r="X8108">
        <v>3994</v>
      </c>
      <c r="Y8108">
        <v>0.51</v>
      </c>
      <c r="Z8108">
        <v>69</v>
      </c>
      <c r="AA8108">
        <v>11605</v>
      </c>
      <c r="AB8108">
        <v>66</v>
      </c>
      <c r="AC8108">
        <v>81.180000000000007</v>
      </c>
    </row>
    <row r="8109" spans="1:29" x14ac:dyDescent="0.3">
      <c r="A8109">
        <v>2018</v>
      </c>
      <c r="B8109">
        <v>12</v>
      </c>
      <c r="C8109" s="1">
        <v>43446</v>
      </c>
      <c r="D8109">
        <v>11200</v>
      </c>
      <c r="E8109">
        <v>46</v>
      </c>
      <c r="F8109">
        <v>59</v>
      </c>
      <c r="G8109">
        <v>276</v>
      </c>
      <c r="H8109">
        <v>19</v>
      </c>
      <c r="I8109">
        <v>1290</v>
      </c>
      <c r="J8109">
        <v>1644</v>
      </c>
      <c r="K8109">
        <v>12889</v>
      </c>
      <c r="L8109">
        <v>106</v>
      </c>
      <c r="M8109">
        <v>1992</v>
      </c>
      <c r="N8109">
        <v>3540</v>
      </c>
      <c r="O8109">
        <v>53</v>
      </c>
      <c r="P8109">
        <v>5691</v>
      </c>
      <c r="Q8109">
        <v>2197</v>
      </c>
      <c r="R8109">
        <v>0</v>
      </c>
      <c r="S8109">
        <v>0</v>
      </c>
      <c r="T8109">
        <v>2197</v>
      </c>
      <c r="U8109">
        <v>2750</v>
      </c>
      <c r="V8109">
        <v>-2725</v>
      </c>
      <c r="W8109">
        <v>7880</v>
      </c>
      <c r="X8109">
        <v>5001</v>
      </c>
      <c r="Y8109">
        <v>0.43</v>
      </c>
      <c r="Z8109">
        <v>61</v>
      </c>
      <c r="AA8109">
        <v>11599</v>
      </c>
      <c r="AB8109">
        <v>57</v>
      </c>
      <c r="AC8109">
        <v>81.37</v>
      </c>
    </row>
    <row r="8110" spans="1:29" x14ac:dyDescent="0.3">
      <c r="A8110">
        <v>2018</v>
      </c>
      <c r="B8110">
        <v>12</v>
      </c>
      <c r="C8110" s="1">
        <v>43447</v>
      </c>
      <c r="D8110">
        <v>10600</v>
      </c>
      <c r="E8110">
        <v>45</v>
      </c>
      <c r="F8110">
        <v>56</v>
      </c>
      <c r="G8110">
        <v>272</v>
      </c>
      <c r="H8110">
        <v>22</v>
      </c>
      <c r="I8110">
        <v>1250</v>
      </c>
      <c r="J8110">
        <v>1600</v>
      </c>
      <c r="K8110">
        <v>12245</v>
      </c>
      <c r="L8110">
        <v>105</v>
      </c>
      <c r="M8110">
        <v>1992</v>
      </c>
      <c r="N8110">
        <v>3544</v>
      </c>
      <c r="O8110">
        <v>59</v>
      </c>
      <c r="P8110">
        <v>5701</v>
      </c>
      <c r="Q8110">
        <v>2197</v>
      </c>
      <c r="R8110">
        <v>0</v>
      </c>
      <c r="S8110">
        <v>0</v>
      </c>
      <c r="T8110">
        <v>2197</v>
      </c>
      <c r="U8110">
        <v>2660</v>
      </c>
      <c r="V8110">
        <v>-2869</v>
      </c>
      <c r="W8110">
        <v>7370</v>
      </c>
      <c r="X8110">
        <v>4347</v>
      </c>
      <c r="Y8110">
        <v>0.45</v>
      </c>
      <c r="Z8110">
        <v>64</v>
      </c>
      <c r="AA8110">
        <v>10995</v>
      </c>
      <c r="AB8110">
        <v>60</v>
      </c>
      <c r="AC8110">
        <v>81.650000000000006</v>
      </c>
    </row>
    <row r="8111" spans="1:29" x14ac:dyDescent="0.3">
      <c r="A8111">
        <v>2018</v>
      </c>
      <c r="B8111">
        <v>12</v>
      </c>
      <c r="C8111" s="1">
        <v>43448</v>
      </c>
      <c r="D8111">
        <v>10000</v>
      </c>
      <c r="E8111">
        <v>49</v>
      </c>
      <c r="F8111">
        <v>54</v>
      </c>
      <c r="G8111">
        <v>277</v>
      </c>
      <c r="H8111">
        <v>23</v>
      </c>
      <c r="I8111">
        <v>1200</v>
      </c>
      <c r="J8111">
        <v>1554</v>
      </c>
      <c r="K8111">
        <v>11603</v>
      </c>
      <c r="L8111">
        <v>105</v>
      </c>
      <c r="M8111">
        <v>1987</v>
      </c>
      <c r="N8111">
        <v>3551</v>
      </c>
      <c r="O8111">
        <v>52</v>
      </c>
      <c r="P8111">
        <v>5695</v>
      </c>
      <c r="Q8111">
        <v>2197</v>
      </c>
      <c r="R8111">
        <v>0</v>
      </c>
      <c r="S8111">
        <v>0</v>
      </c>
      <c r="T8111">
        <v>2197</v>
      </c>
      <c r="U8111">
        <v>2590</v>
      </c>
      <c r="V8111">
        <v>-2979</v>
      </c>
      <c r="W8111">
        <v>6843</v>
      </c>
      <c r="X8111">
        <v>3711</v>
      </c>
      <c r="Y8111">
        <v>0.48</v>
      </c>
      <c r="Z8111">
        <v>68</v>
      </c>
      <c r="AA8111">
        <v>10403</v>
      </c>
      <c r="AB8111">
        <v>64</v>
      </c>
      <c r="AC8111">
        <v>82.01</v>
      </c>
    </row>
    <row r="8112" spans="1:29" x14ac:dyDescent="0.3">
      <c r="A8112">
        <v>2018</v>
      </c>
      <c r="B8112">
        <v>12</v>
      </c>
      <c r="C8112" s="1">
        <v>43449</v>
      </c>
      <c r="D8112">
        <v>10100</v>
      </c>
      <c r="E8112">
        <v>52</v>
      </c>
      <c r="F8112">
        <v>53</v>
      </c>
      <c r="G8112">
        <v>274</v>
      </c>
      <c r="H8112">
        <v>23</v>
      </c>
      <c r="I8112">
        <v>1170</v>
      </c>
      <c r="J8112">
        <v>1520</v>
      </c>
      <c r="K8112">
        <v>11672</v>
      </c>
      <c r="L8112">
        <v>110</v>
      </c>
      <c r="M8112">
        <v>1988</v>
      </c>
      <c r="N8112">
        <v>3512</v>
      </c>
      <c r="O8112">
        <v>52</v>
      </c>
      <c r="P8112">
        <v>5662</v>
      </c>
      <c r="Q8112">
        <v>2198</v>
      </c>
      <c r="R8112">
        <v>0</v>
      </c>
      <c r="S8112">
        <v>0</v>
      </c>
      <c r="T8112">
        <v>2198</v>
      </c>
      <c r="U8112">
        <v>2590</v>
      </c>
      <c r="V8112">
        <v>-2981</v>
      </c>
      <c r="W8112">
        <v>6946</v>
      </c>
      <c r="X8112">
        <v>3811</v>
      </c>
      <c r="Y8112">
        <v>0.47</v>
      </c>
      <c r="Z8112">
        <v>67</v>
      </c>
      <c r="AA8112">
        <v>10502</v>
      </c>
      <c r="AB8112">
        <v>64</v>
      </c>
      <c r="AC8112">
        <v>82.33</v>
      </c>
    </row>
    <row r="8113" spans="1:29" x14ac:dyDescent="0.3">
      <c r="A8113">
        <v>2018</v>
      </c>
      <c r="B8113">
        <v>12</v>
      </c>
      <c r="C8113" s="1">
        <v>43450</v>
      </c>
      <c r="D8113">
        <v>10600</v>
      </c>
      <c r="E8113">
        <v>57</v>
      </c>
      <c r="F8113">
        <v>54</v>
      </c>
      <c r="G8113">
        <v>306</v>
      </c>
      <c r="H8113">
        <v>23</v>
      </c>
      <c r="I8113">
        <v>1160</v>
      </c>
      <c r="J8113">
        <v>1543</v>
      </c>
      <c r="K8113">
        <v>12199</v>
      </c>
      <c r="L8113">
        <v>111</v>
      </c>
      <c r="M8113">
        <v>1996</v>
      </c>
      <c r="N8113">
        <v>3534</v>
      </c>
      <c r="O8113">
        <v>44</v>
      </c>
      <c r="P8113">
        <v>5685</v>
      </c>
      <c r="Q8113">
        <v>2197</v>
      </c>
      <c r="R8113">
        <v>4126</v>
      </c>
      <c r="S8113">
        <v>0</v>
      </c>
      <c r="T8113">
        <v>-1929</v>
      </c>
      <c r="U8113">
        <v>2720</v>
      </c>
      <c r="V8113">
        <v>-168</v>
      </c>
      <c r="W8113">
        <v>8477</v>
      </c>
      <c r="X8113">
        <v>8443</v>
      </c>
      <c r="Y8113">
        <v>0.45</v>
      </c>
      <c r="Z8113">
        <v>31</v>
      </c>
      <c r="AA8113">
        <v>11039</v>
      </c>
      <c r="AB8113">
        <v>24</v>
      </c>
      <c r="AC8113">
        <v>82.13</v>
      </c>
    </row>
    <row r="8114" spans="1:29" x14ac:dyDescent="0.3">
      <c r="A8114">
        <v>2018</v>
      </c>
      <c r="B8114">
        <v>12</v>
      </c>
      <c r="C8114" s="1">
        <v>43451</v>
      </c>
      <c r="D8114">
        <v>12700</v>
      </c>
      <c r="E8114">
        <v>85</v>
      </c>
      <c r="F8114">
        <v>80</v>
      </c>
      <c r="G8114">
        <v>311</v>
      </c>
      <c r="H8114">
        <v>23</v>
      </c>
      <c r="I8114">
        <v>1280</v>
      </c>
      <c r="J8114">
        <v>1694</v>
      </c>
      <c r="K8114">
        <v>14479</v>
      </c>
      <c r="L8114">
        <v>109</v>
      </c>
      <c r="M8114">
        <v>1994</v>
      </c>
      <c r="N8114">
        <v>3541</v>
      </c>
      <c r="O8114">
        <v>51</v>
      </c>
      <c r="P8114">
        <v>5695</v>
      </c>
      <c r="Q8114">
        <v>2197</v>
      </c>
      <c r="R8114">
        <v>7106</v>
      </c>
      <c r="S8114">
        <v>0</v>
      </c>
      <c r="T8114">
        <v>-4909</v>
      </c>
      <c r="U8114">
        <v>3050</v>
      </c>
      <c r="V8114">
        <v>2240</v>
      </c>
      <c r="W8114">
        <v>11109</v>
      </c>
      <c r="X8114">
        <v>13693</v>
      </c>
      <c r="Y8114">
        <v>0.38</v>
      </c>
      <c r="Z8114">
        <v>5</v>
      </c>
      <c r="AA8114">
        <v>13199</v>
      </c>
      <c r="AB8114">
        <v>-4</v>
      </c>
      <c r="AC8114">
        <v>81.62</v>
      </c>
    </row>
    <row r="8115" spans="1:29" x14ac:dyDescent="0.3">
      <c r="A8115">
        <v>2018</v>
      </c>
      <c r="B8115">
        <v>12</v>
      </c>
      <c r="C8115" s="1">
        <v>43452</v>
      </c>
      <c r="D8115">
        <v>16200</v>
      </c>
      <c r="E8115">
        <v>69</v>
      </c>
      <c r="F8115">
        <v>100</v>
      </c>
      <c r="G8115">
        <v>279</v>
      </c>
      <c r="H8115">
        <v>23</v>
      </c>
      <c r="I8115">
        <v>1390</v>
      </c>
      <c r="J8115">
        <v>1792</v>
      </c>
      <c r="K8115">
        <v>18061</v>
      </c>
      <c r="L8115">
        <v>98</v>
      </c>
      <c r="M8115">
        <v>1996</v>
      </c>
      <c r="N8115">
        <v>3546</v>
      </c>
      <c r="O8115">
        <v>55</v>
      </c>
      <c r="P8115">
        <v>5695</v>
      </c>
      <c r="Q8115">
        <v>2147</v>
      </c>
      <c r="R8115">
        <v>7106</v>
      </c>
      <c r="S8115">
        <v>0</v>
      </c>
      <c r="T8115">
        <v>-4959</v>
      </c>
      <c r="U8115">
        <v>3570</v>
      </c>
      <c r="V8115">
        <v>2891</v>
      </c>
      <c r="W8115">
        <v>14087</v>
      </c>
      <c r="X8115">
        <v>17325</v>
      </c>
      <c r="Y8115">
        <v>0.31</v>
      </c>
      <c r="Z8115">
        <v>4</v>
      </c>
      <c r="AA8115">
        <v>16671</v>
      </c>
      <c r="AB8115">
        <v>-4</v>
      </c>
      <c r="AC8115">
        <v>80.989999999999995</v>
      </c>
    </row>
    <row r="8116" spans="1:29" x14ac:dyDescent="0.3">
      <c r="A8116">
        <v>2018</v>
      </c>
      <c r="B8116">
        <v>12</v>
      </c>
      <c r="C8116" s="1">
        <v>43453</v>
      </c>
      <c r="D8116">
        <v>21600</v>
      </c>
      <c r="E8116">
        <v>227</v>
      </c>
      <c r="F8116">
        <v>99</v>
      </c>
      <c r="G8116">
        <v>273</v>
      </c>
      <c r="H8116">
        <v>23</v>
      </c>
      <c r="I8116">
        <v>1390</v>
      </c>
      <c r="J8116">
        <v>1785</v>
      </c>
      <c r="K8116">
        <v>23612</v>
      </c>
      <c r="L8116">
        <v>110</v>
      </c>
      <c r="M8116">
        <v>3992</v>
      </c>
      <c r="N8116">
        <v>4019</v>
      </c>
      <c r="O8116">
        <v>55</v>
      </c>
      <c r="P8116">
        <v>8176</v>
      </c>
      <c r="Q8116">
        <v>2147</v>
      </c>
      <c r="R8116">
        <v>7106</v>
      </c>
      <c r="S8116">
        <v>0</v>
      </c>
      <c r="T8116">
        <v>-4959</v>
      </c>
      <c r="U8116">
        <v>4350</v>
      </c>
      <c r="V8116">
        <v>1182</v>
      </c>
      <c r="W8116">
        <v>18866</v>
      </c>
      <c r="X8116">
        <v>20395</v>
      </c>
      <c r="Y8116">
        <v>0.34</v>
      </c>
      <c r="Z8116">
        <v>14</v>
      </c>
      <c r="AA8116">
        <v>22222</v>
      </c>
      <c r="AB8116">
        <v>8</v>
      </c>
      <c r="AC8116">
        <v>80.28</v>
      </c>
    </row>
    <row r="8117" spans="1:29" x14ac:dyDescent="0.3">
      <c r="A8117">
        <v>2018</v>
      </c>
      <c r="B8117">
        <v>12</v>
      </c>
      <c r="C8117" s="1">
        <v>43454</v>
      </c>
      <c r="D8117">
        <v>21900</v>
      </c>
      <c r="E8117">
        <v>162</v>
      </c>
      <c r="F8117">
        <v>82</v>
      </c>
      <c r="G8117">
        <v>277</v>
      </c>
      <c r="H8117">
        <v>23</v>
      </c>
      <c r="I8117">
        <v>1420</v>
      </c>
      <c r="J8117">
        <v>1802</v>
      </c>
      <c r="K8117">
        <v>23864</v>
      </c>
      <c r="L8117">
        <v>112</v>
      </c>
      <c r="M8117">
        <v>4485</v>
      </c>
      <c r="N8117">
        <v>4010</v>
      </c>
      <c r="O8117">
        <v>58</v>
      </c>
      <c r="P8117">
        <v>8665</v>
      </c>
      <c r="Q8117">
        <v>2147</v>
      </c>
      <c r="R8117">
        <v>7106</v>
      </c>
      <c r="S8117">
        <v>0</v>
      </c>
      <c r="T8117">
        <v>-4959</v>
      </c>
      <c r="U8117">
        <v>4530</v>
      </c>
      <c r="V8117">
        <v>890</v>
      </c>
      <c r="W8117">
        <v>18920</v>
      </c>
      <c r="X8117">
        <v>20158</v>
      </c>
      <c r="Y8117">
        <v>0.36</v>
      </c>
      <c r="Z8117">
        <v>16</v>
      </c>
      <c r="AA8117">
        <v>22444</v>
      </c>
      <c r="AB8117">
        <v>10</v>
      </c>
      <c r="AC8117">
        <v>79.63</v>
      </c>
    </row>
    <row r="8118" spans="1:29" x14ac:dyDescent="0.3">
      <c r="A8118">
        <v>2018</v>
      </c>
      <c r="B8118">
        <v>12</v>
      </c>
      <c r="C8118" s="1">
        <v>43455</v>
      </c>
      <c r="D8118">
        <v>18800</v>
      </c>
      <c r="E8118">
        <v>80</v>
      </c>
      <c r="F8118">
        <v>75</v>
      </c>
      <c r="G8118">
        <v>269</v>
      </c>
      <c r="H8118">
        <v>41</v>
      </c>
      <c r="I8118">
        <v>1400</v>
      </c>
      <c r="J8118">
        <v>1785</v>
      </c>
      <c r="K8118">
        <v>20665</v>
      </c>
      <c r="L8118">
        <v>108</v>
      </c>
      <c r="M8118">
        <v>4494</v>
      </c>
      <c r="N8118">
        <v>4022</v>
      </c>
      <c r="O8118">
        <v>59</v>
      </c>
      <c r="P8118">
        <v>8684</v>
      </c>
      <c r="Q8118">
        <v>2098</v>
      </c>
      <c r="R8118">
        <v>3209</v>
      </c>
      <c r="S8118">
        <v>0</v>
      </c>
      <c r="T8118">
        <v>-1111</v>
      </c>
      <c r="U8118">
        <v>4130</v>
      </c>
      <c r="V8118">
        <v>-2047</v>
      </c>
      <c r="W8118">
        <v>15061</v>
      </c>
      <c r="X8118">
        <v>13092</v>
      </c>
      <c r="Y8118">
        <v>0.41</v>
      </c>
      <c r="Z8118">
        <v>37</v>
      </c>
      <c r="AA8118">
        <v>19265</v>
      </c>
      <c r="AB8118">
        <v>32</v>
      </c>
      <c r="AC8118">
        <v>79.290000000000006</v>
      </c>
    </row>
    <row r="8119" spans="1:29" x14ac:dyDescent="0.3">
      <c r="A8119">
        <v>2018</v>
      </c>
      <c r="B8119">
        <v>12</v>
      </c>
      <c r="C8119" s="1">
        <v>43456</v>
      </c>
      <c r="D8119">
        <v>16600</v>
      </c>
      <c r="E8119">
        <v>68</v>
      </c>
      <c r="F8119">
        <v>72</v>
      </c>
      <c r="G8119">
        <v>272</v>
      </c>
      <c r="H8119">
        <v>73</v>
      </c>
      <c r="I8119">
        <v>1360</v>
      </c>
      <c r="J8119">
        <v>1776</v>
      </c>
      <c r="K8119">
        <v>18445</v>
      </c>
      <c r="L8119">
        <v>109</v>
      </c>
      <c r="M8119">
        <v>3987</v>
      </c>
      <c r="N8119">
        <v>4022</v>
      </c>
      <c r="O8119">
        <v>52</v>
      </c>
      <c r="P8119">
        <v>8170</v>
      </c>
      <c r="Q8119">
        <v>2097</v>
      </c>
      <c r="R8119">
        <v>229</v>
      </c>
      <c r="S8119">
        <v>0</v>
      </c>
      <c r="T8119">
        <v>1868</v>
      </c>
      <c r="U8119">
        <v>3820</v>
      </c>
      <c r="V8119">
        <v>-3787</v>
      </c>
      <c r="W8119">
        <v>12325</v>
      </c>
      <c r="X8119">
        <v>8407</v>
      </c>
      <c r="Y8119">
        <v>0.43</v>
      </c>
      <c r="Z8119">
        <v>54</v>
      </c>
      <c r="AA8119">
        <v>17085</v>
      </c>
      <c r="AB8119">
        <v>51</v>
      </c>
      <c r="AC8119">
        <v>79.25</v>
      </c>
    </row>
    <row r="8120" spans="1:29" x14ac:dyDescent="0.3">
      <c r="A8120">
        <v>2018</v>
      </c>
      <c r="B8120">
        <v>12</v>
      </c>
      <c r="C8120" s="1">
        <v>43457</v>
      </c>
      <c r="D8120">
        <v>15800</v>
      </c>
      <c r="E8120">
        <v>60</v>
      </c>
      <c r="F8120">
        <v>74</v>
      </c>
      <c r="G8120">
        <v>270</v>
      </c>
      <c r="H8120">
        <v>74</v>
      </c>
      <c r="I8120">
        <v>1300</v>
      </c>
      <c r="J8120">
        <v>1719</v>
      </c>
      <c r="K8120">
        <v>17578</v>
      </c>
      <c r="L8120">
        <v>108</v>
      </c>
      <c r="M8120">
        <v>3493</v>
      </c>
      <c r="N8120">
        <v>3996</v>
      </c>
      <c r="O8120">
        <v>55</v>
      </c>
      <c r="P8120">
        <v>7652</v>
      </c>
      <c r="Q8120">
        <v>2047</v>
      </c>
      <c r="R8120">
        <v>229</v>
      </c>
      <c r="S8120">
        <v>0</v>
      </c>
      <c r="T8120">
        <v>1818</v>
      </c>
      <c r="U8120">
        <v>3690</v>
      </c>
      <c r="V8120">
        <v>-3426</v>
      </c>
      <c r="W8120">
        <v>11660</v>
      </c>
      <c r="X8120">
        <v>8108</v>
      </c>
      <c r="Y8120">
        <v>0.43</v>
      </c>
      <c r="Z8120">
        <v>54</v>
      </c>
      <c r="AA8120">
        <v>16278</v>
      </c>
      <c r="AB8120">
        <v>50</v>
      </c>
      <c r="AC8120">
        <v>79.239999999999995</v>
      </c>
    </row>
    <row r="8121" spans="1:29" x14ac:dyDescent="0.3">
      <c r="A8121">
        <v>2018</v>
      </c>
      <c r="B8121">
        <v>12</v>
      </c>
      <c r="C8121" s="1">
        <v>43458</v>
      </c>
      <c r="D8121">
        <v>15600</v>
      </c>
      <c r="E8121">
        <v>62</v>
      </c>
      <c r="F8121">
        <v>86</v>
      </c>
      <c r="G8121">
        <v>284</v>
      </c>
      <c r="H8121">
        <v>74</v>
      </c>
      <c r="I8121">
        <v>1250</v>
      </c>
      <c r="J8121">
        <v>1695</v>
      </c>
      <c r="K8121">
        <v>17357</v>
      </c>
      <c r="L8121">
        <v>102</v>
      </c>
      <c r="M8121">
        <v>3498</v>
      </c>
      <c r="N8121">
        <v>3980</v>
      </c>
      <c r="O8121">
        <v>55</v>
      </c>
      <c r="P8121">
        <v>7635</v>
      </c>
      <c r="Q8121">
        <v>2046</v>
      </c>
      <c r="R8121">
        <v>2751</v>
      </c>
      <c r="S8121">
        <v>0</v>
      </c>
      <c r="T8121">
        <v>-704</v>
      </c>
      <c r="U8121">
        <v>3680</v>
      </c>
      <c r="V8121">
        <v>-1802</v>
      </c>
      <c r="W8121">
        <v>12179</v>
      </c>
      <c r="X8121">
        <v>10426</v>
      </c>
      <c r="Y8121">
        <v>0.43</v>
      </c>
      <c r="Z8121">
        <v>40</v>
      </c>
      <c r="AA8121">
        <v>16107</v>
      </c>
      <c r="AB8121">
        <v>35</v>
      </c>
      <c r="AC8121">
        <v>79.06</v>
      </c>
    </row>
    <row r="8122" spans="1:29" x14ac:dyDescent="0.3">
      <c r="A8122">
        <v>2018</v>
      </c>
      <c r="B8122">
        <v>12</v>
      </c>
      <c r="C8122" s="1">
        <v>43459</v>
      </c>
      <c r="D8122">
        <v>15800</v>
      </c>
      <c r="E8122">
        <v>80</v>
      </c>
      <c r="F8122">
        <v>217</v>
      </c>
      <c r="G8122">
        <v>348</v>
      </c>
      <c r="H8122">
        <v>74</v>
      </c>
      <c r="I8122">
        <v>1250</v>
      </c>
      <c r="J8122">
        <v>1890</v>
      </c>
      <c r="K8122">
        <v>17770</v>
      </c>
      <c r="L8122">
        <v>91</v>
      </c>
      <c r="M8122">
        <v>3481</v>
      </c>
      <c r="N8122">
        <v>4005</v>
      </c>
      <c r="O8122">
        <v>54</v>
      </c>
      <c r="P8122">
        <v>7632</v>
      </c>
      <c r="Q8122">
        <v>1998</v>
      </c>
      <c r="R8122">
        <v>5043</v>
      </c>
      <c r="S8122">
        <v>0</v>
      </c>
      <c r="T8122">
        <v>-3045</v>
      </c>
      <c r="U8122">
        <v>3650</v>
      </c>
      <c r="V8122">
        <v>-114</v>
      </c>
      <c r="W8122">
        <v>13083</v>
      </c>
      <c r="X8122">
        <v>13182</v>
      </c>
      <c r="Y8122">
        <v>0.42</v>
      </c>
      <c r="Z8122">
        <v>26</v>
      </c>
      <c r="AA8122">
        <v>16520</v>
      </c>
      <c r="AB8122">
        <v>20</v>
      </c>
      <c r="AC8122">
        <v>78.75</v>
      </c>
    </row>
    <row r="8123" spans="1:29" x14ac:dyDescent="0.3">
      <c r="A8123">
        <v>2018</v>
      </c>
      <c r="B8123">
        <v>12</v>
      </c>
      <c r="C8123" s="1">
        <v>43460</v>
      </c>
      <c r="D8123">
        <v>17500</v>
      </c>
      <c r="E8123">
        <v>70</v>
      </c>
      <c r="F8123">
        <v>267</v>
      </c>
      <c r="G8123">
        <v>273</v>
      </c>
      <c r="H8123">
        <v>74</v>
      </c>
      <c r="I8123">
        <v>1240</v>
      </c>
      <c r="J8123">
        <v>1855</v>
      </c>
      <c r="K8123">
        <v>19425</v>
      </c>
      <c r="L8123">
        <v>93</v>
      </c>
      <c r="M8123">
        <v>3489</v>
      </c>
      <c r="N8123">
        <v>3971</v>
      </c>
      <c r="O8123">
        <v>49</v>
      </c>
      <c r="P8123">
        <v>7603</v>
      </c>
      <c r="Q8123">
        <v>1997</v>
      </c>
      <c r="R8123">
        <v>4814</v>
      </c>
      <c r="S8123">
        <v>0</v>
      </c>
      <c r="T8123">
        <v>-2817</v>
      </c>
      <c r="U8123">
        <v>3770</v>
      </c>
      <c r="V8123">
        <v>-148</v>
      </c>
      <c r="W8123">
        <v>14589</v>
      </c>
      <c r="X8123">
        <v>14638</v>
      </c>
      <c r="Y8123">
        <v>0.38</v>
      </c>
      <c r="Z8123">
        <v>25</v>
      </c>
      <c r="AA8123">
        <v>18185</v>
      </c>
      <c r="AB8123">
        <v>20</v>
      </c>
      <c r="AC8123">
        <v>78.38</v>
      </c>
    </row>
    <row r="8124" spans="1:29" x14ac:dyDescent="0.3">
      <c r="A8124">
        <v>2018</v>
      </c>
      <c r="B8124">
        <v>12</v>
      </c>
      <c r="C8124" s="1">
        <v>43461</v>
      </c>
      <c r="D8124">
        <v>20300</v>
      </c>
      <c r="E8124">
        <v>59</v>
      </c>
      <c r="F8124">
        <v>165</v>
      </c>
      <c r="G8124">
        <v>268</v>
      </c>
      <c r="H8124">
        <v>43</v>
      </c>
      <c r="I8124">
        <v>1200</v>
      </c>
      <c r="J8124">
        <v>1676</v>
      </c>
      <c r="K8124">
        <v>22035</v>
      </c>
      <c r="L8124">
        <v>98</v>
      </c>
      <c r="M8124">
        <v>3494</v>
      </c>
      <c r="N8124">
        <v>3986</v>
      </c>
      <c r="O8124">
        <v>50</v>
      </c>
      <c r="P8124">
        <v>7629</v>
      </c>
      <c r="Q8124">
        <v>1947</v>
      </c>
      <c r="R8124">
        <v>4814</v>
      </c>
      <c r="S8124">
        <v>0</v>
      </c>
      <c r="T8124">
        <v>-2867</v>
      </c>
      <c r="U8124">
        <v>4170</v>
      </c>
      <c r="V8124">
        <v>80</v>
      </c>
      <c r="W8124">
        <v>16992</v>
      </c>
      <c r="X8124">
        <v>17273</v>
      </c>
      <c r="Y8124">
        <v>0.34</v>
      </c>
      <c r="Z8124">
        <v>22</v>
      </c>
      <c r="AA8124">
        <v>20835</v>
      </c>
      <c r="AB8124">
        <v>17</v>
      </c>
      <c r="AC8124">
        <v>77.930000000000007</v>
      </c>
    </row>
    <row r="8125" spans="1:29" x14ac:dyDescent="0.3">
      <c r="A8125">
        <v>2018</v>
      </c>
      <c r="B8125">
        <v>12</v>
      </c>
      <c r="C8125" s="1">
        <v>43462</v>
      </c>
      <c r="D8125">
        <v>19900</v>
      </c>
      <c r="E8125">
        <v>53</v>
      </c>
      <c r="F8125">
        <v>128</v>
      </c>
      <c r="G8125">
        <v>273</v>
      </c>
      <c r="H8125">
        <v>22</v>
      </c>
      <c r="I8125">
        <v>1190</v>
      </c>
      <c r="J8125">
        <v>1613</v>
      </c>
      <c r="K8125">
        <v>21566</v>
      </c>
      <c r="L8125">
        <v>93</v>
      </c>
      <c r="M8125">
        <v>3995</v>
      </c>
      <c r="N8125">
        <v>4068</v>
      </c>
      <c r="O8125">
        <v>45</v>
      </c>
      <c r="P8125">
        <v>8201</v>
      </c>
      <c r="Q8125">
        <v>1947</v>
      </c>
      <c r="R8125">
        <v>4814</v>
      </c>
      <c r="S8125">
        <v>0</v>
      </c>
      <c r="T8125">
        <v>-2866</v>
      </c>
      <c r="U8125">
        <v>4140</v>
      </c>
      <c r="V8125">
        <v>-585</v>
      </c>
      <c r="W8125">
        <v>16616</v>
      </c>
      <c r="X8125">
        <v>16232</v>
      </c>
      <c r="Y8125">
        <v>0.37</v>
      </c>
      <c r="Z8125">
        <v>25</v>
      </c>
      <c r="AA8125">
        <v>20376</v>
      </c>
      <c r="AB8125">
        <v>20</v>
      </c>
      <c r="AC8125">
        <v>77.55</v>
      </c>
    </row>
    <row r="8126" spans="1:29" x14ac:dyDescent="0.3">
      <c r="A8126">
        <v>2018</v>
      </c>
      <c r="B8126">
        <v>12</v>
      </c>
      <c r="C8126" s="1">
        <v>43463</v>
      </c>
      <c r="D8126">
        <v>17500</v>
      </c>
      <c r="E8126">
        <v>48</v>
      </c>
      <c r="F8126">
        <v>110</v>
      </c>
      <c r="G8126">
        <v>274</v>
      </c>
      <c r="H8126">
        <v>22</v>
      </c>
      <c r="I8126">
        <v>1200</v>
      </c>
      <c r="J8126">
        <v>1606</v>
      </c>
      <c r="K8126">
        <v>19154</v>
      </c>
      <c r="L8126">
        <v>91</v>
      </c>
      <c r="M8126">
        <v>4498</v>
      </c>
      <c r="N8126">
        <v>4011</v>
      </c>
      <c r="O8126">
        <v>53</v>
      </c>
      <c r="P8126">
        <v>8652</v>
      </c>
      <c r="Q8126">
        <v>1898</v>
      </c>
      <c r="R8126">
        <v>2292</v>
      </c>
      <c r="S8126">
        <v>0</v>
      </c>
      <c r="T8126">
        <v>-394</v>
      </c>
      <c r="U8126">
        <v>3790</v>
      </c>
      <c r="V8126">
        <v>-3000</v>
      </c>
      <c r="W8126">
        <v>13869</v>
      </c>
      <c r="X8126">
        <v>10896</v>
      </c>
      <c r="Y8126">
        <v>0.44</v>
      </c>
      <c r="Z8126">
        <v>43</v>
      </c>
      <c r="AA8126">
        <v>17954</v>
      </c>
      <c r="AB8126">
        <v>39</v>
      </c>
      <c r="AC8126">
        <v>77.44</v>
      </c>
    </row>
    <row r="8127" spans="1:29" x14ac:dyDescent="0.3">
      <c r="A8127">
        <v>2018</v>
      </c>
      <c r="B8127">
        <v>12</v>
      </c>
      <c r="C8127" s="1">
        <v>43464</v>
      </c>
      <c r="D8127">
        <v>15600</v>
      </c>
      <c r="E8127">
        <v>48</v>
      </c>
      <c r="F8127">
        <v>97</v>
      </c>
      <c r="G8127">
        <v>268</v>
      </c>
      <c r="H8127">
        <v>22</v>
      </c>
      <c r="I8127">
        <v>1180</v>
      </c>
      <c r="J8127">
        <v>1567</v>
      </c>
      <c r="K8127">
        <v>17215</v>
      </c>
      <c r="L8127">
        <v>91</v>
      </c>
      <c r="M8127">
        <v>4609</v>
      </c>
      <c r="N8127">
        <v>4045</v>
      </c>
      <c r="O8127">
        <v>51</v>
      </c>
      <c r="P8127">
        <v>8796</v>
      </c>
      <c r="Q8127">
        <v>1847</v>
      </c>
      <c r="R8127">
        <v>0</v>
      </c>
      <c r="S8127">
        <v>0</v>
      </c>
      <c r="T8127">
        <v>1847</v>
      </c>
      <c r="U8127">
        <v>3540</v>
      </c>
      <c r="V8127">
        <v>-4890</v>
      </c>
      <c r="W8127">
        <v>11591</v>
      </c>
      <c r="X8127">
        <v>6572</v>
      </c>
      <c r="Y8127">
        <v>0.5</v>
      </c>
      <c r="Z8127">
        <v>62</v>
      </c>
      <c r="AA8127">
        <v>16035</v>
      </c>
      <c r="AB8127">
        <v>59</v>
      </c>
      <c r="AC8127">
        <v>77.66</v>
      </c>
    </row>
    <row r="8128" spans="1:29" x14ac:dyDescent="0.3">
      <c r="A8128">
        <v>2018</v>
      </c>
      <c r="B8128">
        <v>12</v>
      </c>
      <c r="C8128" s="1">
        <v>43465</v>
      </c>
      <c r="D8128">
        <v>14400</v>
      </c>
      <c r="E8128">
        <v>53</v>
      </c>
      <c r="F8128">
        <v>92</v>
      </c>
      <c r="G8128">
        <v>271</v>
      </c>
      <c r="H8128">
        <v>21</v>
      </c>
      <c r="I8128">
        <v>1160</v>
      </c>
      <c r="J8128">
        <v>1544</v>
      </c>
      <c r="K8128">
        <v>15996</v>
      </c>
      <c r="L8128">
        <v>91</v>
      </c>
      <c r="M8128">
        <v>4993</v>
      </c>
      <c r="N8128">
        <v>4095</v>
      </c>
      <c r="O8128">
        <v>47</v>
      </c>
      <c r="P8128">
        <v>9227</v>
      </c>
      <c r="Q8128">
        <v>1798</v>
      </c>
      <c r="R8128">
        <v>0</v>
      </c>
      <c r="S8128">
        <v>0</v>
      </c>
      <c r="T8128">
        <v>1798</v>
      </c>
      <c r="U8128">
        <v>3370</v>
      </c>
      <c r="V8128">
        <v>-5482</v>
      </c>
      <c r="W8128">
        <v>10579</v>
      </c>
      <c r="X8128">
        <v>4972</v>
      </c>
      <c r="Y8128">
        <v>0.56999999999999995</v>
      </c>
      <c r="Z8128">
        <v>69</v>
      </c>
      <c r="AA8128">
        <v>14836</v>
      </c>
      <c r="AB8128">
        <v>66</v>
      </c>
      <c r="AC8128">
        <v>78.05</v>
      </c>
    </row>
    <row r="8129" spans="1:29" x14ac:dyDescent="0.3">
      <c r="A8129">
        <v>2019</v>
      </c>
      <c r="B8129">
        <v>1</v>
      </c>
      <c r="C8129" s="1">
        <v>43466</v>
      </c>
      <c r="D8129">
        <v>13200</v>
      </c>
      <c r="E8129">
        <v>48</v>
      </c>
      <c r="F8129">
        <v>86</v>
      </c>
      <c r="G8129">
        <v>269</v>
      </c>
      <c r="H8129">
        <v>20</v>
      </c>
      <c r="I8129">
        <v>1140</v>
      </c>
      <c r="J8129">
        <v>1515</v>
      </c>
      <c r="K8129">
        <v>14763</v>
      </c>
      <c r="L8129">
        <v>92</v>
      </c>
      <c r="M8129">
        <v>2193</v>
      </c>
      <c r="N8129">
        <v>3398</v>
      </c>
      <c r="O8129">
        <v>49</v>
      </c>
      <c r="P8129">
        <v>5732</v>
      </c>
      <c r="Q8129">
        <v>1696</v>
      </c>
      <c r="R8129">
        <v>0</v>
      </c>
      <c r="S8129">
        <v>0</v>
      </c>
      <c r="T8129">
        <v>1696</v>
      </c>
      <c r="U8129">
        <v>3170</v>
      </c>
      <c r="V8129">
        <v>-2150</v>
      </c>
      <c r="W8129">
        <v>9603</v>
      </c>
      <c r="X8129">
        <v>7335</v>
      </c>
      <c r="Y8129">
        <v>0.38</v>
      </c>
      <c r="Z8129">
        <v>50</v>
      </c>
      <c r="AA8129">
        <v>13623</v>
      </c>
      <c r="AB8129">
        <v>46</v>
      </c>
      <c r="AC8129">
        <v>78.17</v>
      </c>
    </row>
    <row r="8130" spans="1:29" x14ac:dyDescent="0.3">
      <c r="A8130">
        <v>2019</v>
      </c>
      <c r="B8130">
        <v>1</v>
      </c>
      <c r="C8130" s="1">
        <v>43467</v>
      </c>
      <c r="D8130">
        <v>12500</v>
      </c>
      <c r="E8130">
        <v>46</v>
      </c>
      <c r="F8130">
        <v>78</v>
      </c>
      <c r="G8130">
        <v>273</v>
      </c>
      <c r="H8130">
        <v>23</v>
      </c>
      <c r="I8130">
        <v>1130</v>
      </c>
      <c r="J8130">
        <v>1503</v>
      </c>
      <c r="K8130">
        <v>14049</v>
      </c>
      <c r="L8130">
        <v>89</v>
      </c>
      <c r="M8130">
        <v>2189</v>
      </c>
      <c r="N8130">
        <v>3631</v>
      </c>
      <c r="O8130">
        <v>49</v>
      </c>
      <c r="P8130">
        <v>5957</v>
      </c>
      <c r="Q8130">
        <v>1647</v>
      </c>
      <c r="R8130">
        <v>0</v>
      </c>
      <c r="S8130">
        <v>0</v>
      </c>
      <c r="T8130">
        <v>1647</v>
      </c>
      <c r="U8130">
        <v>3070</v>
      </c>
      <c r="V8130">
        <v>-2455</v>
      </c>
      <c r="W8130">
        <v>9015</v>
      </c>
      <c r="X8130">
        <v>6445</v>
      </c>
      <c r="Y8130">
        <v>0.41</v>
      </c>
      <c r="Z8130">
        <v>54</v>
      </c>
      <c r="AA8130">
        <v>12919</v>
      </c>
      <c r="AB8130">
        <v>50</v>
      </c>
      <c r="AC8130">
        <v>78.37</v>
      </c>
    </row>
    <row r="8131" spans="1:29" x14ac:dyDescent="0.3">
      <c r="A8131">
        <v>2019</v>
      </c>
      <c r="B8131">
        <v>1</v>
      </c>
      <c r="C8131" s="1">
        <v>43468</v>
      </c>
      <c r="D8131">
        <v>12300</v>
      </c>
      <c r="E8131">
        <v>45</v>
      </c>
      <c r="F8131">
        <v>76</v>
      </c>
      <c r="G8131">
        <v>272</v>
      </c>
      <c r="H8131">
        <v>28</v>
      </c>
      <c r="I8131">
        <v>1110</v>
      </c>
      <c r="J8131">
        <v>1486</v>
      </c>
      <c r="K8131">
        <v>13830</v>
      </c>
      <c r="L8131">
        <v>61</v>
      </c>
      <c r="M8131">
        <v>2190</v>
      </c>
      <c r="N8131">
        <v>3520</v>
      </c>
      <c r="O8131">
        <v>37</v>
      </c>
      <c r="P8131">
        <v>5808</v>
      </c>
      <c r="Q8131">
        <v>1597</v>
      </c>
      <c r="R8131">
        <v>0</v>
      </c>
      <c r="S8131">
        <v>0</v>
      </c>
      <c r="T8131">
        <v>1597</v>
      </c>
      <c r="U8131">
        <v>3070</v>
      </c>
      <c r="V8131">
        <v>-2291</v>
      </c>
      <c r="W8131">
        <v>8828</v>
      </c>
      <c r="X8131">
        <v>6425</v>
      </c>
      <c r="Y8131">
        <v>0.41</v>
      </c>
      <c r="Z8131">
        <v>54</v>
      </c>
      <c r="AA8131">
        <v>12720</v>
      </c>
      <c r="AB8131">
        <v>49</v>
      </c>
      <c r="AC8131">
        <v>78.56</v>
      </c>
    </row>
    <row r="8132" spans="1:29" x14ac:dyDescent="0.3">
      <c r="A8132">
        <v>2019</v>
      </c>
      <c r="B8132">
        <v>1</v>
      </c>
      <c r="C8132" s="1">
        <v>43469</v>
      </c>
      <c r="D8132">
        <v>11900</v>
      </c>
      <c r="E8132">
        <v>49</v>
      </c>
      <c r="F8132">
        <v>76</v>
      </c>
      <c r="G8132">
        <v>272</v>
      </c>
      <c r="H8132">
        <v>29</v>
      </c>
      <c r="I8132">
        <v>1110</v>
      </c>
      <c r="J8132">
        <v>1487</v>
      </c>
      <c r="K8132">
        <v>13435</v>
      </c>
      <c r="L8132">
        <v>49</v>
      </c>
      <c r="M8132">
        <v>1991</v>
      </c>
      <c r="N8132">
        <v>3528</v>
      </c>
      <c r="O8132">
        <v>47</v>
      </c>
      <c r="P8132">
        <v>5615</v>
      </c>
      <c r="Q8132">
        <v>1547</v>
      </c>
      <c r="R8132">
        <v>0</v>
      </c>
      <c r="S8132">
        <v>0</v>
      </c>
      <c r="T8132">
        <v>1547</v>
      </c>
      <c r="U8132">
        <v>3060</v>
      </c>
      <c r="V8132">
        <v>-2074</v>
      </c>
      <c r="W8132">
        <v>8455</v>
      </c>
      <c r="X8132">
        <v>6273</v>
      </c>
      <c r="Y8132">
        <v>0.41</v>
      </c>
      <c r="Z8132">
        <v>53</v>
      </c>
      <c r="AA8132">
        <v>12325</v>
      </c>
      <c r="AB8132">
        <v>49</v>
      </c>
      <c r="AC8132">
        <v>78.75</v>
      </c>
    </row>
    <row r="8133" spans="1:29" x14ac:dyDescent="0.3">
      <c r="A8133">
        <v>2019</v>
      </c>
      <c r="B8133">
        <v>1</v>
      </c>
      <c r="C8133" s="1">
        <v>43470</v>
      </c>
      <c r="D8133">
        <v>11800</v>
      </c>
      <c r="E8133">
        <v>59</v>
      </c>
      <c r="F8133">
        <v>75</v>
      </c>
      <c r="G8133">
        <v>281</v>
      </c>
      <c r="H8133">
        <v>29</v>
      </c>
      <c r="I8133">
        <v>1110</v>
      </c>
      <c r="J8133">
        <v>1495</v>
      </c>
      <c r="K8133">
        <v>13354</v>
      </c>
      <c r="L8133">
        <v>45</v>
      </c>
      <c r="M8133">
        <v>2091</v>
      </c>
      <c r="N8133">
        <v>3532</v>
      </c>
      <c r="O8133">
        <v>29</v>
      </c>
      <c r="P8133">
        <v>5697</v>
      </c>
      <c r="Q8133">
        <v>1498</v>
      </c>
      <c r="R8133">
        <v>1375</v>
      </c>
      <c r="S8133">
        <v>0</v>
      </c>
      <c r="T8133">
        <v>123</v>
      </c>
      <c r="U8133">
        <v>3000</v>
      </c>
      <c r="V8133">
        <v>-1282</v>
      </c>
      <c r="W8133">
        <v>8825</v>
      </c>
      <c r="X8133">
        <v>7534</v>
      </c>
      <c r="Y8133">
        <v>0.42</v>
      </c>
      <c r="Z8133">
        <v>44</v>
      </c>
      <c r="AA8133">
        <v>12244</v>
      </c>
      <c r="AB8133">
        <v>38</v>
      </c>
      <c r="AC8133">
        <v>78.81</v>
      </c>
    </row>
    <row r="8134" spans="1:29" x14ac:dyDescent="0.3">
      <c r="A8134">
        <v>2019</v>
      </c>
      <c r="B8134">
        <v>1</v>
      </c>
      <c r="C8134" s="1">
        <v>43471</v>
      </c>
      <c r="D8134">
        <v>13200</v>
      </c>
      <c r="E8134">
        <v>410</v>
      </c>
      <c r="F8134">
        <v>204</v>
      </c>
      <c r="G8134">
        <v>323</v>
      </c>
      <c r="H8134">
        <v>29</v>
      </c>
      <c r="I8134">
        <v>1120</v>
      </c>
      <c r="J8134">
        <v>1676</v>
      </c>
      <c r="K8134">
        <v>15286</v>
      </c>
      <c r="L8134">
        <v>46</v>
      </c>
      <c r="M8134">
        <v>2091</v>
      </c>
      <c r="N8134">
        <v>3520</v>
      </c>
      <c r="O8134">
        <v>36</v>
      </c>
      <c r="P8134">
        <v>5694</v>
      </c>
      <c r="Q8134">
        <v>1446</v>
      </c>
      <c r="R8134">
        <v>8940</v>
      </c>
      <c r="S8134">
        <v>0</v>
      </c>
      <c r="T8134">
        <v>-7493</v>
      </c>
      <c r="U8134">
        <v>3040</v>
      </c>
      <c r="V8134">
        <v>3894</v>
      </c>
      <c r="W8134">
        <v>12668</v>
      </c>
      <c r="X8134">
        <v>17086</v>
      </c>
      <c r="Y8134">
        <v>0.37</v>
      </c>
      <c r="Z8134">
        <v>-12</v>
      </c>
      <c r="AA8134">
        <v>14166</v>
      </c>
      <c r="AB8134">
        <v>-21</v>
      </c>
      <c r="AC8134">
        <v>78.34</v>
      </c>
    </row>
    <row r="8135" spans="1:29" x14ac:dyDescent="0.3">
      <c r="A8135">
        <v>2019</v>
      </c>
      <c r="B8135">
        <v>1</v>
      </c>
      <c r="C8135" s="1">
        <v>43472</v>
      </c>
      <c r="D8135">
        <v>17100</v>
      </c>
      <c r="E8135">
        <v>251</v>
      </c>
      <c r="F8135">
        <v>420</v>
      </c>
      <c r="G8135">
        <v>295</v>
      </c>
      <c r="H8135">
        <v>30</v>
      </c>
      <c r="I8135">
        <v>1200</v>
      </c>
      <c r="J8135">
        <v>1945</v>
      </c>
      <c r="K8135">
        <v>19296</v>
      </c>
      <c r="L8135">
        <v>43</v>
      </c>
      <c r="M8135">
        <v>2089</v>
      </c>
      <c r="N8135">
        <v>3535</v>
      </c>
      <c r="O8135">
        <v>30</v>
      </c>
      <c r="P8135">
        <v>5697</v>
      </c>
      <c r="Q8135">
        <v>1397</v>
      </c>
      <c r="R8135">
        <v>8940</v>
      </c>
      <c r="S8135">
        <v>0</v>
      </c>
      <c r="T8135">
        <v>-7543</v>
      </c>
      <c r="U8135">
        <v>3660</v>
      </c>
      <c r="V8135">
        <v>4812</v>
      </c>
      <c r="W8135">
        <v>15803</v>
      </c>
      <c r="X8135">
        <v>21143</v>
      </c>
      <c r="Y8135">
        <v>0.28999999999999998</v>
      </c>
      <c r="Z8135">
        <v>-10</v>
      </c>
      <c r="AA8135">
        <v>18096</v>
      </c>
      <c r="AB8135">
        <v>-17</v>
      </c>
      <c r="AC8135">
        <v>77.760000000000005</v>
      </c>
    </row>
    <row r="8136" spans="1:29" x14ac:dyDescent="0.3">
      <c r="A8136">
        <v>2019</v>
      </c>
      <c r="B8136">
        <v>1</v>
      </c>
      <c r="C8136" s="1">
        <v>43473</v>
      </c>
      <c r="D8136">
        <v>23300</v>
      </c>
      <c r="E8136">
        <v>293</v>
      </c>
      <c r="F8136">
        <v>382</v>
      </c>
      <c r="G8136">
        <v>278</v>
      </c>
      <c r="H8136">
        <v>30</v>
      </c>
      <c r="I8136">
        <v>1260</v>
      </c>
      <c r="J8136">
        <v>1950</v>
      </c>
      <c r="K8136">
        <v>25543</v>
      </c>
      <c r="L8136">
        <v>44</v>
      </c>
      <c r="M8136">
        <v>2096</v>
      </c>
      <c r="N8136">
        <v>3572</v>
      </c>
      <c r="O8136">
        <v>24</v>
      </c>
      <c r="P8136">
        <v>5736</v>
      </c>
      <c r="Q8136">
        <v>1397</v>
      </c>
      <c r="R8136">
        <v>8940</v>
      </c>
      <c r="S8136">
        <v>0</v>
      </c>
      <c r="T8136">
        <v>-7543</v>
      </c>
      <c r="U8136">
        <v>4560</v>
      </c>
      <c r="V8136">
        <v>5677</v>
      </c>
      <c r="W8136">
        <v>21145</v>
      </c>
      <c r="X8136">
        <v>27350</v>
      </c>
      <c r="Y8136">
        <v>0.22</v>
      </c>
      <c r="Z8136">
        <v>-7</v>
      </c>
      <c r="AA8136">
        <v>24283</v>
      </c>
      <c r="AB8136">
        <v>-13</v>
      </c>
      <c r="AC8136">
        <v>77.05</v>
      </c>
    </row>
    <row r="8137" spans="1:29" x14ac:dyDescent="0.3">
      <c r="A8137">
        <v>2019</v>
      </c>
      <c r="B8137">
        <v>1</v>
      </c>
      <c r="C8137" s="1">
        <v>43474</v>
      </c>
      <c r="D8137">
        <v>27700</v>
      </c>
      <c r="E8137">
        <v>774</v>
      </c>
      <c r="F8137">
        <v>287</v>
      </c>
      <c r="G8137">
        <v>287</v>
      </c>
      <c r="H8137">
        <v>29</v>
      </c>
      <c r="I8137">
        <v>1280</v>
      </c>
      <c r="J8137">
        <v>1883</v>
      </c>
      <c r="K8137">
        <v>30357</v>
      </c>
      <c r="L8137">
        <v>49</v>
      </c>
      <c r="M8137">
        <v>2290</v>
      </c>
      <c r="N8137">
        <v>3471</v>
      </c>
      <c r="O8137">
        <v>14</v>
      </c>
      <c r="P8137">
        <v>5824</v>
      </c>
      <c r="Q8137">
        <v>1347</v>
      </c>
      <c r="R8137">
        <v>9857</v>
      </c>
      <c r="S8137">
        <v>0</v>
      </c>
      <c r="T8137">
        <v>-8509</v>
      </c>
      <c r="U8137">
        <v>5220</v>
      </c>
      <c r="V8137">
        <v>6811</v>
      </c>
      <c r="W8137">
        <v>25637</v>
      </c>
      <c r="X8137">
        <v>33043</v>
      </c>
      <c r="Y8137">
        <v>0.19</v>
      </c>
      <c r="Z8137">
        <v>-9</v>
      </c>
      <c r="AA8137">
        <v>29077</v>
      </c>
      <c r="AB8137">
        <v>-14</v>
      </c>
      <c r="AC8137">
        <v>76.25</v>
      </c>
    </row>
    <row r="8138" spans="1:29" x14ac:dyDescent="0.3">
      <c r="A8138">
        <v>2019</v>
      </c>
      <c r="B8138">
        <v>1</v>
      </c>
      <c r="C8138" s="1">
        <v>43475</v>
      </c>
      <c r="D8138">
        <v>29700</v>
      </c>
      <c r="E8138">
        <v>952</v>
      </c>
      <c r="F8138">
        <v>579</v>
      </c>
      <c r="G8138">
        <v>329</v>
      </c>
      <c r="H8138">
        <v>29</v>
      </c>
      <c r="I8138">
        <v>1350</v>
      </c>
      <c r="J8138">
        <v>2287</v>
      </c>
      <c r="K8138">
        <v>32939</v>
      </c>
      <c r="L8138">
        <v>54</v>
      </c>
      <c r="M8138">
        <v>2294</v>
      </c>
      <c r="N8138">
        <v>3505</v>
      </c>
      <c r="O8138">
        <v>22</v>
      </c>
      <c r="P8138">
        <v>5876</v>
      </c>
      <c r="Q8138">
        <v>1297</v>
      </c>
      <c r="R8138">
        <v>8711</v>
      </c>
      <c r="S8138">
        <v>0</v>
      </c>
      <c r="T8138">
        <v>-7413</v>
      </c>
      <c r="U8138">
        <v>5530</v>
      </c>
      <c r="V8138">
        <v>6760</v>
      </c>
      <c r="W8138">
        <v>27198</v>
      </c>
      <c r="X8138">
        <v>34476</v>
      </c>
      <c r="Y8138">
        <v>0.18</v>
      </c>
      <c r="Z8138">
        <v>-5</v>
      </c>
      <c r="AA8138">
        <v>31589</v>
      </c>
      <c r="AB8138">
        <v>-9</v>
      </c>
      <c r="AC8138">
        <v>75.47</v>
      </c>
    </row>
    <row r="8139" spans="1:29" x14ac:dyDescent="0.3">
      <c r="A8139">
        <v>2019</v>
      </c>
      <c r="B8139">
        <v>1</v>
      </c>
      <c r="C8139" s="1">
        <v>43476</v>
      </c>
      <c r="D8139">
        <v>32900</v>
      </c>
      <c r="E8139">
        <v>1369</v>
      </c>
      <c r="F8139">
        <v>470</v>
      </c>
      <c r="G8139">
        <v>323</v>
      </c>
      <c r="H8139">
        <v>29</v>
      </c>
      <c r="I8139">
        <v>1380</v>
      </c>
      <c r="J8139">
        <v>2202</v>
      </c>
      <c r="K8139">
        <v>36471</v>
      </c>
      <c r="L8139">
        <v>59</v>
      </c>
      <c r="M8139">
        <v>2289</v>
      </c>
      <c r="N8139">
        <v>3480</v>
      </c>
      <c r="O8139">
        <v>17</v>
      </c>
      <c r="P8139">
        <v>5844</v>
      </c>
      <c r="Q8139">
        <v>1297</v>
      </c>
      <c r="R8139">
        <v>1146</v>
      </c>
      <c r="S8139">
        <v>0</v>
      </c>
      <c r="T8139">
        <v>151</v>
      </c>
      <c r="U8139">
        <v>5980</v>
      </c>
      <c r="V8139">
        <v>2240</v>
      </c>
      <c r="W8139">
        <v>28247</v>
      </c>
      <c r="X8139">
        <v>30476</v>
      </c>
      <c r="Y8139">
        <v>0.16</v>
      </c>
      <c r="Z8139">
        <v>16</v>
      </c>
      <c r="AA8139">
        <v>35091</v>
      </c>
      <c r="AB8139">
        <v>13</v>
      </c>
      <c r="AC8139">
        <v>74.81</v>
      </c>
    </row>
    <row r="8140" spans="1:29" x14ac:dyDescent="0.3">
      <c r="A8140">
        <v>2019</v>
      </c>
      <c r="B8140">
        <v>1</v>
      </c>
      <c r="C8140" s="1">
        <v>43477</v>
      </c>
      <c r="D8140">
        <v>33400</v>
      </c>
      <c r="E8140">
        <v>1669</v>
      </c>
      <c r="F8140">
        <v>326</v>
      </c>
      <c r="G8140">
        <v>326</v>
      </c>
      <c r="H8140">
        <v>29</v>
      </c>
      <c r="I8140">
        <v>1340</v>
      </c>
      <c r="J8140">
        <v>2021</v>
      </c>
      <c r="K8140">
        <v>37090</v>
      </c>
      <c r="L8140">
        <v>61</v>
      </c>
      <c r="M8140">
        <v>2392</v>
      </c>
      <c r="N8140">
        <v>3437</v>
      </c>
      <c r="O8140">
        <v>15</v>
      </c>
      <c r="P8140">
        <v>5905</v>
      </c>
      <c r="Q8140">
        <v>1249</v>
      </c>
      <c r="R8140">
        <v>1146</v>
      </c>
      <c r="S8140">
        <v>0</v>
      </c>
      <c r="T8140">
        <v>103</v>
      </c>
      <c r="U8140">
        <v>6080</v>
      </c>
      <c r="V8140">
        <v>2129</v>
      </c>
      <c r="W8140">
        <v>28960</v>
      </c>
      <c r="X8140">
        <v>31082</v>
      </c>
      <c r="Y8140">
        <v>0.16</v>
      </c>
      <c r="Z8140">
        <v>16</v>
      </c>
      <c r="AA8140">
        <v>35750</v>
      </c>
      <c r="AB8140">
        <v>13</v>
      </c>
      <c r="AC8140">
        <v>74.180000000000007</v>
      </c>
    </row>
    <row r="8141" spans="1:29" x14ac:dyDescent="0.3">
      <c r="A8141">
        <v>2019</v>
      </c>
      <c r="B8141">
        <v>1</v>
      </c>
      <c r="C8141" s="1">
        <v>43478</v>
      </c>
      <c r="D8141">
        <v>30700</v>
      </c>
      <c r="E8141">
        <v>1449</v>
      </c>
      <c r="F8141">
        <v>256</v>
      </c>
      <c r="G8141">
        <v>326</v>
      </c>
      <c r="H8141">
        <v>29</v>
      </c>
      <c r="I8141">
        <v>1300</v>
      </c>
      <c r="J8141">
        <v>1911</v>
      </c>
      <c r="K8141">
        <v>34060</v>
      </c>
      <c r="L8141">
        <v>61</v>
      </c>
      <c r="M8141">
        <v>2394</v>
      </c>
      <c r="N8141">
        <v>3433</v>
      </c>
      <c r="O8141">
        <v>15</v>
      </c>
      <c r="P8141">
        <v>5903</v>
      </c>
      <c r="Q8141">
        <v>1247</v>
      </c>
      <c r="R8141">
        <v>1146</v>
      </c>
      <c r="S8141">
        <v>0</v>
      </c>
      <c r="T8141">
        <v>101</v>
      </c>
      <c r="U8141">
        <v>5700</v>
      </c>
      <c r="V8141">
        <v>1642</v>
      </c>
      <c r="W8141">
        <v>26421</v>
      </c>
      <c r="X8141">
        <v>28056</v>
      </c>
      <c r="Y8141">
        <v>0.17</v>
      </c>
      <c r="Z8141">
        <v>18</v>
      </c>
      <c r="AA8141">
        <v>32760</v>
      </c>
      <c r="AB8141">
        <v>14</v>
      </c>
      <c r="AC8141">
        <v>73.64</v>
      </c>
    </row>
    <row r="8142" spans="1:29" x14ac:dyDescent="0.3">
      <c r="A8142">
        <v>2019</v>
      </c>
      <c r="B8142">
        <v>1</v>
      </c>
      <c r="C8142" s="1">
        <v>43479</v>
      </c>
      <c r="D8142">
        <v>27400</v>
      </c>
      <c r="E8142">
        <v>778</v>
      </c>
      <c r="F8142">
        <v>217</v>
      </c>
      <c r="G8142">
        <v>327</v>
      </c>
      <c r="H8142">
        <v>29</v>
      </c>
      <c r="I8142">
        <v>1290</v>
      </c>
      <c r="J8142">
        <v>1863</v>
      </c>
      <c r="K8142">
        <v>30041</v>
      </c>
      <c r="L8142">
        <v>61</v>
      </c>
      <c r="M8142">
        <v>2499</v>
      </c>
      <c r="N8142">
        <v>3427</v>
      </c>
      <c r="O8142">
        <v>22</v>
      </c>
      <c r="P8142">
        <v>6010</v>
      </c>
      <c r="Q8142">
        <v>1200</v>
      </c>
      <c r="R8142">
        <v>229</v>
      </c>
      <c r="S8142">
        <v>0</v>
      </c>
      <c r="T8142">
        <v>971</v>
      </c>
      <c r="U8142">
        <v>5180</v>
      </c>
      <c r="V8142">
        <v>402</v>
      </c>
      <c r="W8142">
        <v>22726</v>
      </c>
      <c r="X8142">
        <v>23061</v>
      </c>
      <c r="Y8142">
        <v>0.2</v>
      </c>
      <c r="Z8142">
        <v>23</v>
      </c>
      <c r="AA8142">
        <v>28751</v>
      </c>
      <c r="AB8142">
        <v>20</v>
      </c>
      <c r="AC8142">
        <v>73.260000000000005</v>
      </c>
    </row>
    <row r="8143" spans="1:29" x14ac:dyDescent="0.3">
      <c r="A8143">
        <v>2019</v>
      </c>
      <c r="B8143">
        <v>1</v>
      </c>
      <c r="C8143" s="1">
        <v>43480</v>
      </c>
      <c r="D8143">
        <v>25000</v>
      </c>
      <c r="E8143">
        <v>413</v>
      </c>
      <c r="F8143">
        <v>259</v>
      </c>
      <c r="G8143">
        <v>358</v>
      </c>
      <c r="H8143">
        <v>29</v>
      </c>
      <c r="I8143">
        <v>1290</v>
      </c>
      <c r="J8143">
        <v>1936</v>
      </c>
      <c r="K8143">
        <v>27349</v>
      </c>
      <c r="L8143">
        <v>58</v>
      </c>
      <c r="M8143">
        <v>2500</v>
      </c>
      <c r="N8143">
        <v>3451</v>
      </c>
      <c r="O8143">
        <v>14</v>
      </c>
      <c r="P8143">
        <v>6023</v>
      </c>
      <c r="Q8143">
        <v>1197</v>
      </c>
      <c r="R8143">
        <v>1834</v>
      </c>
      <c r="S8143">
        <v>0</v>
      </c>
      <c r="T8143">
        <v>-636</v>
      </c>
      <c r="U8143">
        <v>4800</v>
      </c>
      <c r="V8143">
        <v>1127</v>
      </c>
      <c r="W8143">
        <v>20791</v>
      </c>
      <c r="X8143">
        <v>21963</v>
      </c>
      <c r="Y8143">
        <v>0.22</v>
      </c>
      <c r="Z8143">
        <v>20</v>
      </c>
      <c r="AA8143">
        <v>26059</v>
      </c>
      <c r="AB8143">
        <v>16</v>
      </c>
      <c r="AC8143">
        <v>72.94</v>
      </c>
    </row>
    <row r="8144" spans="1:29" x14ac:dyDescent="0.3">
      <c r="A8144">
        <v>2019</v>
      </c>
      <c r="B8144">
        <v>1</v>
      </c>
      <c r="C8144" s="1">
        <v>43481</v>
      </c>
      <c r="D8144">
        <v>25400</v>
      </c>
      <c r="E8144">
        <v>1500</v>
      </c>
      <c r="F8144">
        <v>703</v>
      </c>
      <c r="G8144">
        <v>365</v>
      </c>
      <c r="H8144">
        <v>29</v>
      </c>
      <c r="I8144">
        <v>1390</v>
      </c>
      <c r="J8144">
        <v>2487</v>
      </c>
      <c r="K8144">
        <v>29387</v>
      </c>
      <c r="L8144">
        <v>55</v>
      </c>
      <c r="M8144">
        <v>2495</v>
      </c>
      <c r="N8144">
        <v>3360</v>
      </c>
      <c r="O8144">
        <v>24</v>
      </c>
      <c r="P8144">
        <v>5934</v>
      </c>
      <c r="Q8144">
        <v>1147</v>
      </c>
      <c r="R8144">
        <v>7565</v>
      </c>
      <c r="S8144">
        <v>0</v>
      </c>
      <c r="T8144">
        <v>-6417</v>
      </c>
      <c r="U8144">
        <v>4830</v>
      </c>
      <c r="V8144">
        <v>5555</v>
      </c>
      <c r="W8144">
        <v>23867</v>
      </c>
      <c r="X8144">
        <v>29871</v>
      </c>
      <c r="Y8144">
        <v>0.2</v>
      </c>
      <c r="Z8144">
        <v>-2</v>
      </c>
      <c r="AA8144">
        <v>27997</v>
      </c>
      <c r="AB8144">
        <v>-7</v>
      </c>
      <c r="AC8144">
        <v>72.430000000000007</v>
      </c>
    </row>
    <row r="8145" spans="1:29" x14ac:dyDescent="0.3">
      <c r="A8145">
        <v>2019</v>
      </c>
      <c r="B8145">
        <v>1</v>
      </c>
      <c r="C8145" s="1">
        <v>43482</v>
      </c>
      <c r="D8145">
        <v>33100</v>
      </c>
      <c r="E8145">
        <v>2363</v>
      </c>
      <c r="F8145">
        <v>4450</v>
      </c>
      <c r="G8145">
        <v>508</v>
      </c>
      <c r="H8145">
        <v>38</v>
      </c>
      <c r="I8145">
        <v>1570</v>
      </c>
      <c r="J8145">
        <v>6566</v>
      </c>
      <c r="K8145">
        <v>42029</v>
      </c>
      <c r="L8145">
        <v>52</v>
      </c>
      <c r="M8145">
        <v>2488</v>
      </c>
      <c r="N8145">
        <v>3400</v>
      </c>
      <c r="O8145">
        <v>8</v>
      </c>
      <c r="P8145">
        <v>5949</v>
      </c>
      <c r="Q8145">
        <v>1147</v>
      </c>
      <c r="R8145">
        <v>7794</v>
      </c>
      <c r="S8145">
        <v>0</v>
      </c>
      <c r="T8145">
        <v>-6646</v>
      </c>
      <c r="U8145">
        <v>5880</v>
      </c>
      <c r="V8145">
        <v>10818</v>
      </c>
      <c r="W8145">
        <v>31444</v>
      </c>
      <c r="X8145">
        <v>42727</v>
      </c>
      <c r="Y8145">
        <v>0.14000000000000001</v>
      </c>
      <c r="Z8145">
        <v>-2</v>
      </c>
      <c r="AA8145">
        <v>40459</v>
      </c>
      <c r="AB8145">
        <v>-6</v>
      </c>
      <c r="AC8145">
        <v>71.72</v>
      </c>
    </row>
    <row r="8146" spans="1:29" x14ac:dyDescent="0.3">
      <c r="A8146">
        <v>2019</v>
      </c>
      <c r="B8146">
        <v>1</v>
      </c>
      <c r="C8146" s="1">
        <v>43483</v>
      </c>
      <c r="D8146">
        <v>43900</v>
      </c>
      <c r="E8146">
        <v>5469</v>
      </c>
      <c r="F8146">
        <v>2650</v>
      </c>
      <c r="G8146">
        <v>385</v>
      </c>
      <c r="H8146">
        <v>479</v>
      </c>
      <c r="I8146">
        <v>2250</v>
      </c>
      <c r="J8146">
        <v>5764</v>
      </c>
      <c r="K8146">
        <v>55133</v>
      </c>
      <c r="L8146">
        <v>54</v>
      </c>
      <c r="M8146">
        <v>2591</v>
      </c>
      <c r="N8146">
        <v>3536</v>
      </c>
      <c r="O8146">
        <v>25</v>
      </c>
      <c r="P8146">
        <v>6206</v>
      </c>
      <c r="Q8146">
        <v>1098</v>
      </c>
      <c r="R8146">
        <v>7794</v>
      </c>
      <c r="S8146">
        <v>0</v>
      </c>
      <c r="T8146">
        <v>-6696</v>
      </c>
      <c r="U8146">
        <v>7400</v>
      </c>
      <c r="V8146">
        <v>11310</v>
      </c>
      <c r="W8146">
        <v>43844</v>
      </c>
      <c r="X8146">
        <v>55622</v>
      </c>
      <c r="Y8146">
        <v>0.11</v>
      </c>
      <c r="Z8146">
        <v>-1</v>
      </c>
      <c r="AA8146">
        <v>52883</v>
      </c>
      <c r="AB8146">
        <v>-5</v>
      </c>
      <c r="AC8146">
        <v>70.88</v>
      </c>
    </row>
    <row r="8147" spans="1:29" x14ac:dyDescent="0.3">
      <c r="A8147">
        <v>2019</v>
      </c>
      <c r="B8147">
        <v>1</v>
      </c>
      <c r="C8147" s="1">
        <v>43484</v>
      </c>
      <c r="D8147">
        <v>50500</v>
      </c>
      <c r="E8147">
        <v>4469</v>
      </c>
      <c r="F8147">
        <v>1430</v>
      </c>
      <c r="G8147">
        <v>423</v>
      </c>
      <c r="H8147">
        <v>962</v>
      </c>
      <c r="I8147">
        <v>2620</v>
      </c>
      <c r="J8147">
        <v>5435</v>
      </c>
      <c r="K8147">
        <v>60404</v>
      </c>
      <c r="L8147">
        <v>56</v>
      </c>
      <c r="M8147">
        <v>2389</v>
      </c>
      <c r="N8147">
        <v>4047</v>
      </c>
      <c r="O8147">
        <v>18</v>
      </c>
      <c r="P8147">
        <v>6510</v>
      </c>
      <c r="Q8147">
        <v>1096</v>
      </c>
      <c r="R8147">
        <v>8023</v>
      </c>
      <c r="S8147">
        <v>0</v>
      </c>
      <c r="T8147">
        <v>-6927</v>
      </c>
      <c r="U8147">
        <v>8370</v>
      </c>
      <c r="V8147">
        <v>11797</v>
      </c>
      <c r="W8147">
        <v>48538</v>
      </c>
      <c r="X8147">
        <v>60820</v>
      </c>
      <c r="Y8147">
        <v>0.11</v>
      </c>
      <c r="Z8147">
        <v>-1</v>
      </c>
      <c r="AA8147">
        <v>57784</v>
      </c>
      <c r="AB8147">
        <v>-5</v>
      </c>
      <c r="AC8147">
        <v>70.03</v>
      </c>
    </row>
    <row r="8148" spans="1:29" x14ac:dyDescent="0.3">
      <c r="A8148">
        <v>2019</v>
      </c>
      <c r="B8148">
        <v>1</v>
      </c>
      <c r="C8148" s="1">
        <v>43485</v>
      </c>
      <c r="D8148">
        <v>55100</v>
      </c>
      <c r="E8148">
        <v>4059</v>
      </c>
      <c r="F8148">
        <v>1290</v>
      </c>
      <c r="G8148">
        <v>426</v>
      </c>
      <c r="H8148">
        <v>973</v>
      </c>
      <c r="I8148">
        <v>2290</v>
      </c>
      <c r="J8148">
        <v>4979</v>
      </c>
      <c r="K8148">
        <v>64138</v>
      </c>
      <c r="L8148">
        <v>56</v>
      </c>
      <c r="M8148">
        <v>2491</v>
      </c>
      <c r="N8148">
        <v>4032</v>
      </c>
      <c r="O8148">
        <v>20</v>
      </c>
      <c r="P8148">
        <v>6599</v>
      </c>
      <c r="Q8148">
        <v>1098</v>
      </c>
      <c r="R8148">
        <v>6648</v>
      </c>
      <c r="S8148">
        <v>0</v>
      </c>
      <c r="T8148">
        <v>-5550</v>
      </c>
      <c r="U8148">
        <v>9060</v>
      </c>
      <c r="V8148">
        <v>11047</v>
      </c>
      <c r="W8148">
        <v>51653</v>
      </c>
      <c r="X8148">
        <v>63088</v>
      </c>
      <c r="Y8148">
        <v>0.1</v>
      </c>
      <c r="Z8148">
        <v>2</v>
      </c>
      <c r="AA8148">
        <v>61848</v>
      </c>
      <c r="AB8148">
        <v>-2</v>
      </c>
      <c r="AC8148">
        <v>69.2</v>
      </c>
    </row>
    <row r="8149" spans="1:29" x14ac:dyDescent="0.3">
      <c r="A8149">
        <v>2019</v>
      </c>
      <c r="B8149">
        <v>1</v>
      </c>
      <c r="C8149" s="1">
        <v>43486</v>
      </c>
      <c r="D8149">
        <v>56000</v>
      </c>
      <c r="E8149">
        <v>4059</v>
      </c>
      <c r="F8149">
        <v>2390</v>
      </c>
      <c r="G8149">
        <v>422</v>
      </c>
      <c r="H8149">
        <v>977</v>
      </c>
      <c r="I8149">
        <v>2330</v>
      </c>
      <c r="J8149">
        <v>6118</v>
      </c>
      <c r="K8149">
        <v>66177</v>
      </c>
      <c r="L8149">
        <v>56</v>
      </c>
      <c r="M8149">
        <v>2498</v>
      </c>
      <c r="N8149">
        <v>4036</v>
      </c>
      <c r="O8149">
        <v>17</v>
      </c>
      <c r="P8149">
        <v>6608</v>
      </c>
      <c r="Q8149">
        <v>1048</v>
      </c>
      <c r="R8149">
        <v>917</v>
      </c>
      <c r="S8149">
        <v>0</v>
      </c>
      <c r="T8149">
        <v>132</v>
      </c>
      <c r="U8149">
        <v>9320</v>
      </c>
      <c r="V8149">
        <v>8745</v>
      </c>
      <c r="W8149">
        <v>50702</v>
      </c>
      <c r="X8149">
        <v>59438</v>
      </c>
      <c r="Y8149">
        <v>0.1</v>
      </c>
      <c r="Z8149">
        <v>10</v>
      </c>
      <c r="AA8149">
        <v>63847</v>
      </c>
      <c r="AB8149">
        <v>7</v>
      </c>
      <c r="AC8149">
        <v>68.459999999999994</v>
      </c>
    </row>
    <row r="8150" spans="1:29" x14ac:dyDescent="0.3">
      <c r="A8150">
        <v>2019</v>
      </c>
      <c r="B8150">
        <v>1</v>
      </c>
      <c r="C8150" s="1">
        <v>43487</v>
      </c>
      <c r="D8150">
        <v>55100</v>
      </c>
      <c r="E8150">
        <v>4119</v>
      </c>
      <c r="F8150">
        <v>1580</v>
      </c>
      <c r="G8150">
        <v>420</v>
      </c>
      <c r="H8150">
        <v>984</v>
      </c>
      <c r="I8150">
        <v>2280</v>
      </c>
      <c r="J8150">
        <v>5265</v>
      </c>
      <c r="K8150">
        <v>64484</v>
      </c>
      <c r="L8150">
        <v>58</v>
      </c>
      <c r="M8150">
        <v>2597</v>
      </c>
      <c r="N8150">
        <v>3996</v>
      </c>
      <c r="O8150">
        <v>19</v>
      </c>
      <c r="P8150">
        <v>6669</v>
      </c>
      <c r="Q8150">
        <v>1047</v>
      </c>
      <c r="R8150">
        <v>688</v>
      </c>
      <c r="S8150">
        <v>0</v>
      </c>
      <c r="T8150">
        <v>359</v>
      </c>
      <c r="U8150">
        <v>9240</v>
      </c>
      <c r="V8150">
        <v>7602</v>
      </c>
      <c r="W8150">
        <v>49878</v>
      </c>
      <c r="X8150">
        <v>57455</v>
      </c>
      <c r="Y8150">
        <v>0.1</v>
      </c>
      <c r="Z8150">
        <v>11</v>
      </c>
      <c r="AA8150">
        <v>62204</v>
      </c>
      <c r="AB8150">
        <v>8</v>
      </c>
      <c r="AC8150">
        <v>67.77</v>
      </c>
    </row>
    <row r="8151" spans="1:29" x14ac:dyDescent="0.3">
      <c r="A8151">
        <v>2019</v>
      </c>
      <c r="B8151">
        <v>1</v>
      </c>
      <c r="C8151" s="1">
        <v>43488</v>
      </c>
      <c r="D8151">
        <v>54400</v>
      </c>
      <c r="E8151">
        <v>4069</v>
      </c>
      <c r="F8151">
        <v>1140</v>
      </c>
      <c r="G8151">
        <v>422</v>
      </c>
      <c r="H8151">
        <v>769</v>
      </c>
      <c r="I8151">
        <v>2100</v>
      </c>
      <c r="J8151">
        <v>4431</v>
      </c>
      <c r="K8151">
        <v>62900</v>
      </c>
      <c r="L8151">
        <v>58</v>
      </c>
      <c r="M8151">
        <v>2393</v>
      </c>
      <c r="N8151">
        <v>4188</v>
      </c>
      <c r="O8151">
        <v>20</v>
      </c>
      <c r="P8151">
        <v>6659</v>
      </c>
      <c r="Q8151">
        <v>998</v>
      </c>
      <c r="R8151">
        <v>688</v>
      </c>
      <c r="S8151">
        <v>0</v>
      </c>
      <c r="T8151">
        <v>310</v>
      </c>
      <c r="U8151">
        <v>9100</v>
      </c>
      <c r="V8151">
        <v>6670</v>
      </c>
      <c r="W8151">
        <v>49282</v>
      </c>
      <c r="X8151">
        <v>55931</v>
      </c>
      <c r="Y8151">
        <v>0.1</v>
      </c>
      <c r="Z8151">
        <v>11</v>
      </c>
      <c r="AA8151">
        <v>60800</v>
      </c>
      <c r="AB8151">
        <v>8</v>
      </c>
      <c r="AC8151">
        <v>67.150000000000006</v>
      </c>
    </row>
    <row r="8152" spans="1:29" x14ac:dyDescent="0.3">
      <c r="A8152">
        <v>2019</v>
      </c>
      <c r="B8152">
        <v>1</v>
      </c>
      <c r="C8152" s="1">
        <v>43489</v>
      </c>
      <c r="D8152">
        <v>51600</v>
      </c>
      <c r="E8152">
        <v>4337</v>
      </c>
      <c r="F8152">
        <v>905</v>
      </c>
      <c r="G8152">
        <v>592</v>
      </c>
      <c r="H8152">
        <v>426</v>
      </c>
      <c r="I8152">
        <v>1880</v>
      </c>
      <c r="J8152">
        <v>3803</v>
      </c>
      <c r="K8152">
        <v>59740</v>
      </c>
      <c r="L8152">
        <v>58</v>
      </c>
      <c r="M8152">
        <v>2694</v>
      </c>
      <c r="N8152">
        <v>3460</v>
      </c>
      <c r="O8152">
        <v>18</v>
      </c>
      <c r="P8152">
        <v>6230</v>
      </c>
      <c r="Q8152">
        <v>997</v>
      </c>
      <c r="R8152">
        <v>458</v>
      </c>
      <c r="S8152">
        <v>0</v>
      </c>
      <c r="T8152">
        <v>539</v>
      </c>
      <c r="U8152">
        <v>8700</v>
      </c>
      <c r="V8152">
        <v>5923</v>
      </c>
      <c r="W8152">
        <v>47086</v>
      </c>
      <c r="X8152">
        <v>52972</v>
      </c>
      <c r="Y8152">
        <v>0.1</v>
      </c>
      <c r="Z8152">
        <v>11</v>
      </c>
      <c r="AA8152">
        <v>57860</v>
      </c>
      <c r="AB8152">
        <v>8</v>
      </c>
      <c r="AC8152">
        <v>66.59</v>
      </c>
    </row>
    <row r="8153" spans="1:29" x14ac:dyDescent="0.3">
      <c r="A8153">
        <v>2019</v>
      </c>
      <c r="B8153">
        <v>1</v>
      </c>
      <c r="C8153" s="1">
        <v>43490</v>
      </c>
      <c r="D8153">
        <v>45800</v>
      </c>
      <c r="E8153">
        <v>4033</v>
      </c>
      <c r="F8153">
        <v>751</v>
      </c>
      <c r="G8153">
        <v>646</v>
      </c>
      <c r="H8153">
        <v>171</v>
      </c>
      <c r="I8153">
        <v>1710</v>
      </c>
      <c r="J8153">
        <v>3278</v>
      </c>
      <c r="K8153">
        <v>53111</v>
      </c>
      <c r="L8153">
        <v>58</v>
      </c>
      <c r="M8153">
        <v>2592</v>
      </c>
      <c r="N8153">
        <v>3476</v>
      </c>
      <c r="O8153">
        <v>18</v>
      </c>
      <c r="P8153">
        <v>6144</v>
      </c>
      <c r="Q8153">
        <v>997</v>
      </c>
      <c r="R8153">
        <v>0</v>
      </c>
      <c r="S8153">
        <v>0</v>
      </c>
      <c r="T8153">
        <v>997</v>
      </c>
      <c r="U8153">
        <v>7870</v>
      </c>
      <c r="V8153">
        <v>4356</v>
      </c>
      <c r="W8153">
        <v>41684</v>
      </c>
      <c r="X8153">
        <v>45970</v>
      </c>
      <c r="Y8153">
        <v>0.11</v>
      </c>
      <c r="Z8153">
        <v>13</v>
      </c>
      <c r="AA8153">
        <v>51401</v>
      </c>
      <c r="AB8153">
        <v>11</v>
      </c>
      <c r="AC8153">
        <v>66.150000000000006</v>
      </c>
    </row>
    <row r="8154" spans="1:29" x14ac:dyDescent="0.3">
      <c r="A8154">
        <v>2019</v>
      </c>
      <c r="B8154">
        <v>1</v>
      </c>
      <c r="C8154" s="1">
        <v>43491</v>
      </c>
      <c r="D8154">
        <v>39800</v>
      </c>
      <c r="E8154">
        <v>3763</v>
      </c>
      <c r="F8154">
        <v>641</v>
      </c>
      <c r="G8154">
        <v>648</v>
      </c>
      <c r="H8154">
        <v>94</v>
      </c>
      <c r="I8154">
        <v>1580</v>
      </c>
      <c r="J8154">
        <v>2963</v>
      </c>
      <c r="K8154">
        <v>46526</v>
      </c>
      <c r="L8154">
        <v>58</v>
      </c>
      <c r="M8154">
        <v>2495</v>
      </c>
      <c r="N8154">
        <v>3463</v>
      </c>
      <c r="O8154">
        <v>18</v>
      </c>
      <c r="P8154">
        <v>6034</v>
      </c>
      <c r="Q8154">
        <v>997</v>
      </c>
      <c r="R8154">
        <v>0</v>
      </c>
      <c r="S8154">
        <v>0</v>
      </c>
      <c r="T8154">
        <v>997</v>
      </c>
      <c r="U8154">
        <v>6950</v>
      </c>
      <c r="V8154">
        <v>3230</v>
      </c>
      <c r="W8154">
        <v>36334</v>
      </c>
      <c r="X8154">
        <v>39495</v>
      </c>
      <c r="Y8154">
        <v>0.13</v>
      </c>
      <c r="Z8154">
        <v>15</v>
      </c>
      <c r="AA8154">
        <v>44946</v>
      </c>
      <c r="AB8154">
        <v>12</v>
      </c>
      <c r="AC8154">
        <v>65.84</v>
      </c>
    </row>
    <row r="8155" spans="1:29" x14ac:dyDescent="0.3">
      <c r="A8155">
        <v>2019</v>
      </c>
      <c r="B8155">
        <v>1</v>
      </c>
      <c r="C8155" s="1">
        <v>43492</v>
      </c>
      <c r="D8155">
        <v>35000</v>
      </c>
      <c r="E8155">
        <v>3293</v>
      </c>
      <c r="F8155">
        <v>562</v>
      </c>
      <c r="G8155">
        <v>654</v>
      </c>
      <c r="H8155">
        <v>94</v>
      </c>
      <c r="I8155">
        <v>1490</v>
      </c>
      <c r="J8155">
        <v>2800</v>
      </c>
      <c r="K8155">
        <v>41093</v>
      </c>
      <c r="L8155">
        <v>58</v>
      </c>
      <c r="M8155">
        <v>2494</v>
      </c>
      <c r="N8155">
        <v>3464</v>
      </c>
      <c r="O8155">
        <v>18</v>
      </c>
      <c r="P8155">
        <v>6034</v>
      </c>
      <c r="Q8155">
        <v>950</v>
      </c>
      <c r="R8155">
        <v>0</v>
      </c>
      <c r="S8155">
        <v>0</v>
      </c>
      <c r="T8155">
        <v>950</v>
      </c>
      <c r="U8155">
        <v>6230</v>
      </c>
      <c r="V8155">
        <v>2378</v>
      </c>
      <c r="W8155">
        <v>31797</v>
      </c>
      <c r="X8155">
        <v>34109</v>
      </c>
      <c r="Y8155">
        <v>0.14000000000000001</v>
      </c>
      <c r="Z8155">
        <v>17</v>
      </c>
      <c r="AA8155">
        <v>39603</v>
      </c>
      <c r="AB8155">
        <v>14</v>
      </c>
      <c r="AC8155">
        <v>65.64</v>
      </c>
    </row>
    <row r="8156" spans="1:29" x14ac:dyDescent="0.3">
      <c r="A8156">
        <v>2019</v>
      </c>
      <c r="B8156">
        <v>1</v>
      </c>
      <c r="C8156" s="1">
        <v>43493</v>
      </c>
      <c r="D8156">
        <v>31700</v>
      </c>
      <c r="E8156">
        <v>2783</v>
      </c>
      <c r="F8156">
        <v>512</v>
      </c>
      <c r="G8156">
        <v>659</v>
      </c>
      <c r="H8156">
        <v>94</v>
      </c>
      <c r="I8156">
        <v>1430</v>
      </c>
      <c r="J8156">
        <v>2695</v>
      </c>
      <c r="K8156">
        <v>37178</v>
      </c>
      <c r="L8156">
        <v>58</v>
      </c>
      <c r="M8156">
        <v>2495</v>
      </c>
      <c r="N8156">
        <v>3470</v>
      </c>
      <c r="O8156">
        <v>18</v>
      </c>
      <c r="P8156">
        <v>6040</v>
      </c>
      <c r="Q8156">
        <v>945</v>
      </c>
      <c r="R8156">
        <v>0</v>
      </c>
      <c r="S8156">
        <v>0</v>
      </c>
      <c r="T8156">
        <v>945</v>
      </c>
      <c r="U8156">
        <v>5680</v>
      </c>
      <c r="V8156">
        <v>1720</v>
      </c>
      <c r="W8156">
        <v>28538</v>
      </c>
      <c r="X8156">
        <v>30192</v>
      </c>
      <c r="Y8156">
        <v>0.16</v>
      </c>
      <c r="Z8156">
        <v>19</v>
      </c>
      <c r="AA8156">
        <v>35748</v>
      </c>
      <c r="AB8156">
        <v>16</v>
      </c>
      <c r="AC8156">
        <v>65.53</v>
      </c>
    </row>
    <row r="8157" spans="1:29" x14ac:dyDescent="0.3">
      <c r="A8157">
        <v>2019</v>
      </c>
      <c r="B8157">
        <v>1</v>
      </c>
      <c r="C8157" s="1">
        <v>43494</v>
      </c>
      <c r="D8157">
        <v>28800</v>
      </c>
      <c r="E8157">
        <v>2513</v>
      </c>
      <c r="F8157">
        <v>479</v>
      </c>
      <c r="G8157">
        <v>662</v>
      </c>
      <c r="H8157">
        <v>96</v>
      </c>
      <c r="I8157">
        <v>1390</v>
      </c>
      <c r="J8157">
        <v>2627</v>
      </c>
      <c r="K8157">
        <v>33940</v>
      </c>
      <c r="L8157">
        <v>79</v>
      </c>
      <c r="M8157">
        <v>2496</v>
      </c>
      <c r="N8157">
        <v>3479</v>
      </c>
      <c r="O8157">
        <v>17</v>
      </c>
      <c r="P8157">
        <v>6072</v>
      </c>
      <c r="Q8157">
        <v>947</v>
      </c>
      <c r="R8157">
        <v>0</v>
      </c>
      <c r="S8157">
        <v>0</v>
      </c>
      <c r="T8157">
        <v>947</v>
      </c>
      <c r="U8157">
        <v>5220</v>
      </c>
      <c r="V8157">
        <v>1159</v>
      </c>
      <c r="W8157">
        <v>25828</v>
      </c>
      <c r="X8157">
        <v>26921</v>
      </c>
      <c r="Y8157">
        <v>0.18</v>
      </c>
      <c r="Z8157">
        <v>21</v>
      </c>
      <c r="AA8157">
        <v>32550</v>
      </c>
      <c r="AB8157">
        <v>17</v>
      </c>
      <c r="AC8157">
        <v>65.489999999999995</v>
      </c>
    </row>
    <row r="8158" spans="1:29" x14ac:dyDescent="0.3">
      <c r="A8158">
        <v>2019</v>
      </c>
      <c r="B8158">
        <v>1</v>
      </c>
      <c r="C8158" s="1">
        <v>43495</v>
      </c>
      <c r="D8158">
        <v>26300</v>
      </c>
      <c r="E8158">
        <v>2053</v>
      </c>
      <c r="F8158">
        <v>459</v>
      </c>
      <c r="G8158">
        <v>772</v>
      </c>
      <c r="H8158">
        <v>101</v>
      </c>
      <c r="I8158">
        <v>1370</v>
      </c>
      <c r="J8158">
        <v>2702</v>
      </c>
      <c r="K8158">
        <v>31055</v>
      </c>
      <c r="L8158">
        <v>115</v>
      </c>
      <c r="M8158">
        <v>2591</v>
      </c>
      <c r="N8158">
        <v>3503</v>
      </c>
      <c r="O8158">
        <v>18</v>
      </c>
      <c r="P8158">
        <v>6227</v>
      </c>
      <c r="Q8158">
        <v>947</v>
      </c>
      <c r="R8158">
        <v>0</v>
      </c>
      <c r="S8158">
        <v>0</v>
      </c>
      <c r="T8158">
        <v>947</v>
      </c>
      <c r="U8158">
        <v>4800</v>
      </c>
      <c r="V8158">
        <v>659</v>
      </c>
      <c r="W8158">
        <v>23288</v>
      </c>
      <c r="X8158">
        <v>23880</v>
      </c>
      <c r="Y8158">
        <v>0.2</v>
      </c>
      <c r="Z8158">
        <v>23</v>
      </c>
      <c r="AA8158">
        <v>29685</v>
      </c>
      <c r="AB8158">
        <v>20</v>
      </c>
      <c r="AC8158">
        <v>65.540000000000006</v>
      </c>
    </row>
    <row r="8159" spans="1:29" x14ac:dyDescent="0.3">
      <c r="A8159">
        <v>2019</v>
      </c>
      <c r="B8159">
        <v>1</v>
      </c>
      <c r="C8159" s="1">
        <v>43496</v>
      </c>
      <c r="D8159">
        <v>24300</v>
      </c>
      <c r="E8159">
        <v>1423</v>
      </c>
      <c r="F8159">
        <v>438</v>
      </c>
      <c r="G8159">
        <v>797</v>
      </c>
      <c r="H8159">
        <v>101</v>
      </c>
      <c r="I8159">
        <v>1360</v>
      </c>
      <c r="J8159">
        <v>2696</v>
      </c>
      <c r="K8159">
        <v>28419</v>
      </c>
      <c r="L8159">
        <v>89</v>
      </c>
      <c r="M8159">
        <v>2589</v>
      </c>
      <c r="N8159">
        <v>3493</v>
      </c>
      <c r="O8159">
        <v>18</v>
      </c>
      <c r="P8159">
        <v>6189</v>
      </c>
      <c r="Q8159">
        <v>897</v>
      </c>
      <c r="R8159">
        <v>0</v>
      </c>
      <c r="S8159">
        <v>0</v>
      </c>
      <c r="T8159">
        <v>897</v>
      </c>
      <c r="U8159">
        <v>4470</v>
      </c>
      <c r="V8159">
        <v>394</v>
      </c>
      <c r="W8159">
        <v>21002</v>
      </c>
      <c r="X8159">
        <v>21333</v>
      </c>
      <c r="Y8159">
        <v>0.21</v>
      </c>
      <c r="Z8159">
        <v>25</v>
      </c>
      <c r="AA8159">
        <v>27059</v>
      </c>
      <c r="AB8159">
        <v>21</v>
      </c>
      <c r="AC8159">
        <v>65.66</v>
      </c>
    </row>
    <row r="8160" spans="1:29" x14ac:dyDescent="0.3">
      <c r="A8160">
        <v>2019</v>
      </c>
      <c r="B8160">
        <v>2</v>
      </c>
      <c r="C8160" s="1">
        <v>43497</v>
      </c>
      <c r="D8160">
        <v>23000</v>
      </c>
      <c r="E8160">
        <v>799</v>
      </c>
      <c r="F8160">
        <v>417</v>
      </c>
      <c r="G8160">
        <v>885</v>
      </c>
      <c r="H8160">
        <v>101</v>
      </c>
      <c r="I8160">
        <v>1340</v>
      </c>
      <c r="J8160">
        <v>2743</v>
      </c>
      <c r="K8160">
        <v>26542</v>
      </c>
      <c r="L8160">
        <v>63</v>
      </c>
      <c r="M8160">
        <v>1992</v>
      </c>
      <c r="N8160">
        <v>979</v>
      </c>
      <c r="O8160">
        <v>18</v>
      </c>
      <c r="P8160">
        <v>3053</v>
      </c>
      <c r="Q8160">
        <v>898</v>
      </c>
      <c r="R8160">
        <v>1375</v>
      </c>
      <c r="S8160">
        <v>0</v>
      </c>
      <c r="T8160">
        <v>-477</v>
      </c>
      <c r="U8160">
        <v>4240</v>
      </c>
      <c r="V8160">
        <v>4240</v>
      </c>
      <c r="W8160">
        <v>19693</v>
      </c>
      <c r="X8160">
        <v>23967</v>
      </c>
      <c r="Y8160">
        <v>0.11</v>
      </c>
      <c r="Z8160">
        <v>10</v>
      </c>
      <c r="AA8160">
        <v>25202</v>
      </c>
      <c r="AB8160">
        <v>5</v>
      </c>
      <c r="AC8160">
        <v>65.7</v>
      </c>
    </row>
    <row r="8161" spans="1:29" x14ac:dyDescent="0.3">
      <c r="A8161">
        <v>2019</v>
      </c>
      <c r="B8161">
        <v>2</v>
      </c>
      <c r="C8161" s="1">
        <v>43498</v>
      </c>
      <c r="D8161">
        <v>22900</v>
      </c>
      <c r="E8161">
        <v>807</v>
      </c>
      <c r="F8161">
        <v>823</v>
      </c>
      <c r="G8161">
        <v>1340</v>
      </c>
      <c r="H8161">
        <v>103</v>
      </c>
      <c r="I8161">
        <v>1440</v>
      </c>
      <c r="J8161">
        <v>3706</v>
      </c>
      <c r="K8161">
        <v>27413</v>
      </c>
      <c r="L8161">
        <v>115</v>
      </c>
      <c r="M8161">
        <v>2391</v>
      </c>
      <c r="N8161">
        <v>3309</v>
      </c>
      <c r="O8161">
        <v>18</v>
      </c>
      <c r="P8161">
        <v>5833</v>
      </c>
      <c r="Q8161">
        <v>897</v>
      </c>
      <c r="R8161">
        <v>3209</v>
      </c>
      <c r="S8161">
        <v>0</v>
      </c>
      <c r="T8161">
        <v>-2312</v>
      </c>
      <c r="U8161">
        <v>4290</v>
      </c>
      <c r="V8161">
        <v>3666</v>
      </c>
      <c r="W8161">
        <v>20064</v>
      </c>
      <c r="X8161">
        <v>23893</v>
      </c>
      <c r="Y8161">
        <v>0.21</v>
      </c>
      <c r="Z8161">
        <v>13</v>
      </c>
      <c r="AA8161">
        <v>25973</v>
      </c>
      <c r="AB8161">
        <v>8</v>
      </c>
      <c r="AC8161">
        <v>65.73</v>
      </c>
    </row>
    <row r="8162" spans="1:29" x14ac:dyDescent="0.3">
      <c r="A8162">
        <v>2019</v>
      </c>
      <c r="B8162">
        <v>2</v>
      </c>
      <c r="C8162" s="1">
        <v>43499</v>
      </c>
      <c r="D8162">
        <v>26800</v>
      </c>
      <c r="E8162">
        <v>1281</v>
      </c>
      <c r="F8162">
        <v>2330</v>
      </c>
      <c r="G8162">
        <v>1232</v>
      </c>
      <c r="H8162">
        <v>110</v>
      </c>
      <c r="I8162">
        <v>2340</v>
      </c>
      <c r="J8162">
        <v>6012</v>
      </c>
      <c r="K8162">
        <v>34093</v>
      </c>
      <c r="L8162">
        <v>71</v>
      </c>
      <c r="M8162">
        <v>2390</v>
      </c>
      <c r="N8162">
        <v>3211</v>
      </c>
      <c r="O8162">
        <v>22</v>
      </c>
      <c r="P8162">
        <v>5693</v>
      </c>
      <c r="Q8162">
        <v>898</v>
      </c>
      <c r="R8162">
        <v>4814</v>
      </c>
      <c r="S8162">
        <v>0</v>
      </c>
      <c r="T8162">
        <v>-3916</v>
      </c>
      <c r="U8162">
        <v>4830</v>
      </c>
      <c r="V8162">
        <v>7694</v>
      </c>
      <c r="W8162">
        <v>24347</v>
      </c>
      <c r="X8162">
        <v>32316</v>
      </c>
      <c r="Y8162">
        <v>0.16</v>
      </c>
      <c r="Z8162">
        <v>5</v>
      </c>
      <c r="AA8162">
        <v>31753</v>
      </c>
      <c r="AB8162">
        <v>-2</v>
      </c>
      <c r="AC8162">
        <v>65.569999999999993</v>
      </c>
    </row>
    <row r="8163" spans="1:29" x14ac:dyDescent="0.3">
      <c r="A8163">
        <v>2019</v>
      </c>
      <c r="B8163">
        <v>2</v>
      </c>
      <c r="C8163" s="1">
        <v>43500</v>
      </c>
      <c r="D8163">
        <v>36200</v>
      </c>
      <c r="E8163">
        <v>2631</v>
      </c>
      <c r="F8163">
        <v>5530</v>
      </c>
      <c r="G8163">
        <v>1291</v>
      </c>
      <c r="H8163">
        <v>503</v>
      </c>
      <c r="I8163">
        <v>4720</v>
      </c>
      <c r="J8163">
        <v>12044</v>
      </c>
      <c r="K8163">
        <v>50875</v>
      </c>
      <c r="L8163">
        <v>60</v>
      </c>
      <c r="M8163">
        <v>2993</v>
      </c>
      <c r="N8163">
        <v>3326</v>
      </c>
      <c r="O8163">
        <v>14</v>
      </c>
      <c r="P8163">
        <v>6393</v>
      </c>
      <c r="Q8163">
        <v>896</v>
      </c>
      <c r="R8163">
        <v>9169</v>
      </c>
      <c r="S8163">
        <v>0</v>
      </c>
      <c r="T8163">
        <v>-8273</v>
      </c>
      <c r="U8163">
        <v>6090</v>
      </c>
      <c r="V8163">
        <v>17118</v>
      </c>
      <c r="W8163">
        <v>35057</v>
      </c>
      <c r="X8163">
        <v>52755</v>
      </c>
      <c r="Y8163">
        <v>0.12</v>
      </c>
      <c r="Z8163">
        <v>-4</v>
      </c>
      <c r="AA8163">
        <v>49048</v>
      </c>
      <c r="AB8163">
        <v>-8</v>
      </c>
      <c r="AC8163">
        <v>65.099999999999994</v>
      </c>
    </row>
    <row r="8164" spans="1:29" x14ac:dyDescent="0.3">
      <c r="A8164">
        <v>2019</v>
      </c>
      <c r="B8164">
        <v>2</v>
      </c>
      <c r="C8164" s="1">
        <v>43501</v>
      </c>
      <c r="D8164">
        <v>45100</v>
      </c>
      <c r="E8164">
        <v>3336</v>
      </c>
      <c r="F8164">
        <v>3670</v>
      </c>
      <c r="G8164">
        <v>1261</v>
      </c>
      <c r="H8164">
        <v>1520</v>
      </c>
      <c r="I8164">
        <v>5170</v>
      </c>
      <c r="J8164">
        <v>11621</v>
      </c>
      <c r="K8164">
        <v>60057</v>
      </c>
      <c r="L8164">
        <v>63</v>
      </c>
      <c r="M8164">
        <v>4298</v>
      </c>
      <c r="N8164">
        <v>3386</v>
      </c>
      <c r="O8164">
        <v>19</v>
      </c>
      <c r="P8164">
        <v>7766</v>
      </c>
      <c r="Q8164">
        <v>897</v>
      </c>
      <c r="R8164">
        <v>9169</v>
      </c>
      <c r="S8164">
        <v>0</v>
      </c>
      <c r="T8164">
        <v>-8272</v>
      </c>
      <c r="U8164">
        <v>7340</v>
      </c>
      <c r="V8164">
        <v>16571</v>
      </c>
      <c r="W8164">
        <v>43412</v>
      </c>
      <c r="X8164">
        <v>60563</v>
      </c>
      <c r="Y8164">
        <v>0.13</v>
      </c>
      <c r="Z8164">
        <v>-1</v>
      </c>
      <c r="AA8164">
        <v>57937</v>
      </c>
      <c r="AB8164">
        <v>-5</v>
      </c>
      <c r="AC8164">
        <v>64.569999999999993</v>
      </c>
    </row>
    <row r="8165" spans="1:29" x14ac:dyDescent="0.3">
      <c r="A8165">
        <v>2019</v>
      </c>
      <c r="B8165">
        <v>2</v>
      </c>
      <c r="C8165" s="1">
        <v>43502</v>
      </c>
      <c r="D8165">
        <v>51900</v>
      </c>
      <c r="E8165">
        <v>3703</v>
      </c>
      <c r="F8165">
        <v>2080</v>
      </c>
      <c r="G8165">
        <v>1196</v>
      </c>
      <c r="H8165">
        <v>1939</v>
      </c>
      <c r="I8165">
        <v>5290</v>
      </c>
      <c r="J8165">
        <v>10505</v>
      </c>
      <c r="K8165">
        <v>66108</v>
      </c>
      <c r="L8165">
        <v>115</v>
      </c>
      <c r="M8165">
        <v>4485</v>
      </c>
      <c r="N8165">
        <v>3430</v>
      </c>
      <c r="O8165">
        <v>17</v>
      </c>
      <c r="P8165">
        <v>8046</v>
      </c>
      <c r="Q8165">
        <v>897</v>
      </c>
      <c r="R8165">
        <v>7794</v>
      </c>
      <c r="S8165">
        <v>0</v>
      </c>
      <c r="T8165">
        <v>-6896</v>
      </c>
      <c r="U8165">
        <v>8370</v>
      </c>
      <c r="V8165">
        <v>15311</v>
      </c>
      <c r="W8165">
        <v>49164</v>
      </c>
      <c r="X8165">
        <v>64958</v>
      </c>
      <c r="Y8165">
        <v>0.12</v>
      </c>
      <c r="Z8165">
        <v>2</v>
      </c>
      <c r="AA8165">
        <v>63704</v>
      </c>
      <c r="AB8165">
        <v>-2</v>
      </c>
      <c r="AC8165">
        <v>64.02</v>
      </c>
    </row>
    <row r="8166" spans="1:29" x14ac:dyDescent="0.3">
      <c r="A8166">
        <v>2019</v>
      </c>
      <c r="B8166">
        <v>2</v>
      </c>
      <c r="C8166" s="1">
        <v>43503</v>
      </c>
      <c r="D8166">
        <v>55200</v>
      </c>
      <c r="E8166">
        <v>3493</v>
      </c>
      <c r="F8166">
        <v>1490</v>
      </c>
      <c r="G8166">
        <v>1180</v>
      </c>
      <c r="H8166">
        <v>1823</v>
      </c>
      <c r="I8166">
        <v>5130</v>
      </c>
      <c r="J8166">
        <v>9623</v>
      </c>
      <c r="K8166">
        <v>68316</v>
      </c>
      <c r="L8166">
        <v>106</v>
      </c>
      <c r="M8166">
        <v>3994</v>
      </c>
      <c r="N8166">
        <v>3996</v>
      </c>
      <c r="O8166">
        <v>22</v>
      </c>
      <c r="P8166">
        <v>8118</v>
      </c>
      <c r="Q8166">
        <v>896</v>
      </c>
      <c r="R8166">
        <v>5960</v>
      </c>
      <c r="S8166">
        <v>0</v>
      </c>
      <c r="T8166">
        <v>-5064</v>
      </c>
      <c r="U8166">
        <v>8990</v>
      </c>
      <c r="V8166">
        <v>13786</v>
      </c>
      <c r="W8166">
        <v>51121</v>
      </c>
      <c r="X8166">
        <v>65262</v>
      </c>
      <c r="Y8166">
        <v>0.12</v>
      </c>
      <c r="Z8166">
        <v>4</v>
      </c>
      <c r="AA8166">
        <v>63186</v>
      </c>
      <c r="AB8166">
        <v>-3</v>
      </c>
      <c r="AC8166">
        <v>63.5</v>
      </c>
    </row>
    <row r="8167" spans="1:29" x14ac:dyDescent="0.3">
      <c r="A8167">
        <v>2019</v>
      </c>
      <c r="B8167">
        <v>2</v>
      </c>
      <c r="C8167" s="1">
        <v>43504</v>
      </c>
      <c r="D8167">
        <v>53500</v>
      </c>
      <c r="E8167">
        <v>3410</v>
      </c>
      <c r="F8167">
        <v>1200</v>
      </c>
      <c r="G8167">
        <v>1256</v>
      </c>
      <c r="H8167">
        <v>1498</v>
      </c>
      <c r="I8167">
        <v>4730</v>
      </c>
      <c r="J8167">
        <v>8683</v>
      </c>
      <c r="K8167">
        <v>65593</v>
      </c>
      <c r="L8167">
        <v>115</v>
      </c>
      <c r="M8167">
        <v>2685</v>
      </c>
      <c r="N8167">
        <v>3517</v>
      </c>
      <c r="O8167">
        <v>14</v>
      </c>
      <c r="P8167">
        <v>6330</v>
      </c>
      <c r="Q8167">
        <v>898</v>
      </c>
      <c r="R8167">
        <v>6189</v>
      </c>
      <c r="S8167">
        <v>0</v>
      </c>
      <c r="T8167">
        <v>-5291</v>
      </c>
      <c r="U8167">
        <v>8900</v>
      </c>
      <c r="V8167">
        <v>14692</v>
      </c>
      <c r="W8167">
        <v>49491</v>
      </c>
      <c r="X8167">
        <v>64554</v>
      </c>
      <c r="Y8167">
        <v>0.09</v>
      </c>
      <c r="Z8167">
        <v>2</v>
      </c>
      <c r="AA8167">
        <v>63312</v>
      </c>
      <c r="AB8167">
        <v>-2</v>
      </c>
      <c r="AC8167">
        <v>63.02</v>
      </c>
    </row>
    <row r="8168" spans="1:29" x14ac:dyDescent="0.3">
      <c r="A8168">
        <v>2019</v>
      </c>
      <c r="B8168">
        <v>2</v>
      </c>
      <c r="C8168" s="1">
        <v>43505</v>
      </c>
      <c r="D8168">
        <v>49300</v>
      </c>
      <c r="E8168">
        <v>3456</v>
      </c>
      <c r="F8168">
        <v>1160</v>
      </c>
      <c r="G8168">
        <v>1283</v>
      </c>
      <c r="H8168">
        <v>1495</v>
      </c>
      <c r="I8168">
        <v>4490</v>
      </c>
      <c r="J8168">
        <v>8427</v>
      </c>
      <c r="K8168">
        <v>61183</v>
      </c>
      <c r="L8168">
        <v>86</v>
      </c>
      <c r="M8168">
        <v>2696</v>
      </c>
      <c r="N8168">
        <v>3498</v>
      </c>
      <c r="O8168">
        <v>19</v>
      </c>
      <c r="P8168">
        <v>6299</v>
      </c>
      <c r="Q8168">
        <v>898</v>
      </c>
      <c r="R8168">
        <v>4585</v>
      </c>
      <c r="S8168">
        <v>0</v>
      </c>
      <c r="T8168">
        <v>-3687</v>
      </c>
      <c r="U8168">
        <v>8260</v>
      </c>
      <c r="V8168">
        <v>12785</v>
      </c>
      <c r="W8168">
        <v>45528</v>
      </c>
      <c r="X8168">
        <v>58571</v>
      </c>
      <c r="Y8168">
        <v>0.1</v>
      </c>
      <c r="Z8168">
        <v>4</v>
      </c>
      <c r="AA8168">
        <v>56693</v>
      </c>
      <c r="AB8168">
        <v>-3</v>
      </c>
      <c r="AC8168">
        <v>62.62</v>
      </c>
    </row>
    <row r="8169" spans="1:29" x14ac:dyDescent="0.3">
      <c r="A8169">
        <v>2019</v>
      </c>
      <c r="B8169">
        <v>2</v>
      </c>
      <c r="C8169" s="1">
        <v>43506</v>
      </c>
      <c r="D8169">
        <v>45700</v>
      </c>
      <c r="E8169">
        <v>3476</v>
      </c>
      <c r="F8169">
        <v>3450</v>
      </c>
      <c r="G8169">
        <v>1330</v>
      </c>
      <c r="H8169">
        <v>1524</v>
      </c>
      <c r="I8169">
        <v>5000</v>
      </c>
      <c r="J8169">
        <v>11304</v>
      </c>
      <c r="K8169">
        <v>60480</v>
      </c>
      <c r="L8169">
        <v>58</v>
      </c>
      <c r="M8169">
        <v>2491</v>
      </c>
      <c r="N8169">
        <v>3531</v>
      </c>
      <c r="O8169">
        <v>14</v>
      </c>
      <c r="P8169">
        <v>6093</v>
      </c>
      <c r="Q8169">
        <v>848</v>
      </c>
      <c r="R8169">
        <v>6189</v>
      </c>
      <c r="S8169">
        <v>0</v>
      </c>
      <c r="T8169">
        <v>-5341</v>
      </c>
      <c r="U8169">
        <v>7650</v>
      </c>
      <c r="V8169">
        <v>16333</v>
      </c>
      <c r="W8169">
        <v>43022</v>
      </c>
      <c r="X8169">
        <v>59728</v>
      </c>
      <c r="Y8169">
        <v>0.1</v>
      </c>
      <c r="Z8169">
        <v>1</v>
      </c>
      <c r="AA8169">
        <v>58031</v>
      </c>
      <c r="AB8169">
        <v>-3</v>
      </c>
      <c r="AC8169">
        <v>62.24</v>
      </c>
    </row>
    <row r="8170" spans="1:29" x14ac:dyDescent="0.3">
      <c r="A8170">
        <v>2019</v>
      </c>
      <c r="B8170">
        <v>2</v>
      </c>
      <c r="C8170" s="1">
        <v>43507</v>
      </c>
      <c r="D8170">
        <v>44000</v>
      </c>
      <c r="E8170">
        <v>3377</v>
      </c>
      <c r="F8170">
        <v>1800</v>
      </c>
      <c r="G8170">
        <v>1299</v>
      </c>
      <c r="H8170">
        <v>2241</v>
      </c>
      <c r="I8170">
        <v>5480</v>
      </c>
      <c r="J8170">
        <v>10820</v>
      </c>
      <c r="K8170">
        <v>58197</v>
      </c>
      <c r="L8170">
        <v>58</v>
      </c>
      <c r="M8170">
        <v>2493</v>
      </c>
      <c r="N8170">
        <v>3529</v>
      </c>
      <c r="O8170">
        <v>16</v>
      </c>
      <c r="P8170">
        <v>6096</v>
      </c>
      <c r="Q8170">
        <v>847</v>
      </c>
      <c r="R8170">
        <v>6189</v>
      </c>
      <c r="S8170">
        <v>0</v>
      </c>
      <c r="T8170">
        <v>-5342</v>
      </c>
      <c r="U8170">
        <v>7300</v>
      </c>
      <c r="V8170">
        <v>15496</v>
      </c>
      <c r="W8170">
        <v>41573</v>
      </c>
      <c r="X8170">
        <v>57442</v>
      </c>
      <c r="Y8170">
        <v>0.1</v>
      </c>
      <c r="Z8170">
        <v>1</v>
      </c>
      <c r="AA8170">
        <v>55436</v>
      </c>
      <c r="AB8170">
        <v>-4</v>
      </c>
      <c r="AC8170">
        <v>61.9</v>
      </c>
    </row>
    <row r="8171" spans="1:29" x14ac:dyDescent="0.3">
      <c r="A8171">
        <v>2019</v>
      </c>
      <c r="B8171">
        <v>2</v>
      </c>
      <c r="C8171" s="1">
        <v>43508</v>
      </c>
      <c r="D8171">
        <v>44600</v>
      </c>
      <c r="E8171">
        <v>3248</v>
      </c>
      <c r="F8171">
        <v>1280</v>
      </c>
      <c r="G8171">
        <v>1287</v>
      </c>
      <c r="H8171">
        <v>2965</v>
      </c>
      <c r="I8171">
        <v>6000</v>
      </c>
      <c r="J8171">
        <v>11532</v>
      </c>
      <c r="K8171">
        <v>59380</v>
      </c>
      <c r="L8171">
        <v>58</v>
      </c>
      <c r="M8171">
        <v>2895</v>
      </c>
      <c r="N8171">
        <v>3540</v>
      </c>
      <c r="O8171">
        <v>18</v>
      </c>
      <c r="P8171">
        <v>6511</v>
      </c>
      <c r="Q8171">
        <v>847</v>
      </c>
      <c r="R8171">
        <v>7335</v>
      </c>
      <c r="S8171">
        <v>0</v>
      </c>
      <c r="T8171">
        <v>-6488</v>
      </c>
      <c r="U8171">
        <v>7340</v>
      </c>
      <c r="V8171">
        <v>16578</v>
      </c>
      <c r="W8171">
        <v>42325</v>
      </c>
      <c r="X8171">
        <v>59357</v>
      </c>
      <c r="Y8171">
        <v>0.11</v>
      </c>
      <c r="Z8171">
        <v>0</v>
      </c>
      <c r="AA8171">
        <v>56453</v>
      </c>
      <c r="AB8171">
        <v>-5</v>
      </c>
      <c r="AC8171">
        <v>61.55</v>
      </c>
    </row>
    <row r="8172" spans="1:29" x14ac:dyDescent="0.3">
      <c r="A8172">
        <v>2019</v>
      </c>
      <c r="B8172">
        <v>2</v>
      </c>
      <c r="C8172" s="1">
        <v>43509</v>
      </c>
      <c r="D8172">
        <v>50000</v>
      </c>
      <c r="E8172">
        <v>4201</v>
      </c>
      <c r="F8172">
        <v>3360</v>
      </c>
      <c r="G8172">
        <v>1619</v>
      </c>
      <c r="H8172">
        <v>3559</v>
      </c>
      <c r="I8172">
        <v>6030</v>
      </c>
      <c r="J8172">
        <v>14568</v>
      </c>
      <c r="K8172">
        <v>68769</v>
      </c>
      <c r="L8172">
        <v>87</v>
      </c>
      <c r="M8172">
        <v>4190</v>
      </c>
      <c r="N8172">
        <v>4313</v>
      </c>
      <c r="O8172">
        <v>18</v>
      </c>
      <c r="P8172">
        <v>8608</v>
      </c>
      <c r="Q8172">
        <v>847</v>
      </c>
      <c r="R8172">
        <v>12149</v>
      </c>
      <c r="S8172">
        <v>0</v>
      </c>
      <c r="T8172">
        <v>-11302</v>
      </c>
      <c r="U8172">
        <v>8020</v>
      </c>
      <c r="V8172">
        <v>21326</v>
      </c>
      <c r="W8172">
        <v>49345</v>
      </c>
      <c r="X8172">
        <v>71463</v>
      </c>
      <c r="Y8172">
        <v>0.12</v>
      </c>
      <c r="Z8172">
        <v>-4</v>
      </c>
      <c r="AA8172">
        <v>66545</v>
      </c>
      <c r="AB8172">
        <v>-7</v>
      </c>
      <c r="AC8172">
        <v>61.11</v>
      </c>
    </row>
    <row r="8173" spans="1:29" x14ac:dyDescent="0.3">
      <c r="A8173">
        <v>2019</v>
      </c>
      <c r="B8173">
        <v>2</v>
      </c>
      <c r="C8173" s="1">
        <v>43510</v>
      </c>
      <c r="D8173">
        <v>61600</v>
      </c>
      <c r="E8173">
        <v>11711</v>
      </c>
      <c r="F8173">
        <v>8570</v>
      </c>
      <c r="G8173">
        <v>1892</v>
      </c>
      <c r="H8173">
        <v>3989</v>
      </c>
      <c r="I8173">
        <v>6210</v>
      </c>
      <c r="J8173">
        <v>20661</v>
      </c>
      <c r="K8173">
        <v>93972</v>
      </c>
      <c r="L8173">
        <v>115</v>
      </c>
      <c r="M8173">
        <v>4193</v>
      </c>
      <c r="N8173">
        <v>4360</v>
      </c>
      <c r="O8173">
        <v>21</v>
      </c>
      <c r="P8173">
        <v>8689</v>
      </c>
      <c r="Q8173">
        <v>846</v>
      </c>
      <c r="R8173">
        <v>10315</v>
      </c>
      <c r="S8173">
        <v>0</v>
      </c>
      <c r="T8173">
        <v>-9469</v>
      </c>
      <c r="U8173">
        <v>9610</v>
      </c>
      <c r="V8173">
        <v>27737</v>
      </c>
      <c r="W8173">
        <v>66352</v>
      </c>
      <c r="X8173">
        <v>94752</v>
      </c>
      <c r="Y8173">
        <v>0.09</v>
      </c>
      <c r="Z8173">
        <v>-1</v>
      </c>
      <c r="AA8173">
        <v>91356</v>
      </c>
      <c r="AB8173">
        <v>-4</v>
      </c>
      <c r="AC8173">
        <v>60.51</v>
      </c>
    </row>
    <row r="8174" spans="1:29" x14ac:dyDescent="0.3">
      <c r="A8174">
        <v>2019</v>
      </c>
      <c r="B8174">
        <v>2</v>
      </c>
      <c r="C8174" s="1">
        <v>43511</v>
      </c>
      <c r="D8174">
        <v>75200</v>
      </c>
      <c r="E8174">
        <v>31668</v>
      </c>
      <c r="F8174">
        <v>9300</v>
      </c>
      <c r="G8174">
        <v>2190</v>
      </c>
      <c r="H8174">
        <v>4065</v>
      </c>
      <c r="I8174">
        <v>7110</v>
      </c>
      <c r="J8174">
        <v>22665</v>
      </c>
      <c r="K8174">
        <v>129533</v>
      </c>
      <c r="L8174">
        <v>115</v>
      </c>
      <c r="M8174">
        <v>4188</v>
      </c>
      <c r="N8174">
        <v>4229</v>
      </c>
      <c r="O8174">
        <v>17</v>
      </c>
      <c r="P8174">
        <v>8550</v>
      </c>
      <c r="Q8174">
        <v>847</v>
      </c>
      <c r="R8174">
        <v>10315</v>
      </c>
      <c r="S8174">
        <v>0</v>
      </c>
      <c r="T8174">
        <v>-9468</v>
      </c>
      <c r="U8174">
        <v>11600</v>
      </c>
      <c r="V8174">
        <v>31869</v>
      </c>
      <c r="W8174">
        <v>97919</v>
      </c>
      <c r="X8174">
        <v>130451</v>
      </c>
      <c r="Y8174">
        <v>0.06</v>
      </c>
      <c r="Z8174">
        <v>-1</v>
      </c>
      <c r="AA8174">
        <v>126331</v>
      </c>
      <c r="AB8174">
        <v>-3</v>
      </c>
      <c r="AC8174">
        <v>59.73</v>
      </c>
    </row>
    <row r="8175" spans="1:29" x14ac:dyDescent="0.3">
      <c r="A8175">
        <v>2019</v>
      </c>
      <c r="B8175">
        <v>2</v>
      </c>
      <c r="C8175" s="1">
        <v>43512</v>
      </c>
      <c r="D8175">
        <v>81000</v>
      </c>
      <c r="E8175">
        <v>50456</v>
      </c>
      <c r="F8175">
        <v>5540</v>
      </c>
      <c r="G8175">
        <v>2532</v>
      </c>
      <c r="H8175">
        <v>4575</v>
      </c>
      <c r="I8175">
        <v>8940</v>
      </c>
      <c r="J8175">
        <v>21587</v>
      </c>
      <c r="K8175">
        <v>153043</v>
      </c>
      <c r="L8175">
        <v>115</v>
      </c>
      <c r="M8175">
        <v>4594</v>
      </c>
      <c r="N8175">
        <v>4127</v>
      </c>
      <c r="O8175">
        <v>17</v>
      </c>
      <c r="P8175">
        <v>8852</v>
      </c>
      <c r="Q8175">
        <v>848</v>
      </c>
      <c r="R8175">
        <v>10545</v>
      </c>
      <c r="S8175">
        <v>0</v>
      </c>
      <c r="T8175">
        <v>-9696</v>
      </c>
      <c r="U8175">
        <v>12600</v>
      </c>
      <c r="V8175">
        <v>31637</v>
      </c>
      <c r="W8175">
        <v>121571</v>
      </c>
      <c r="X8175">
        <v>153887</v>
      </c>
      <c r="Y8175">
        <v>0.06</v>
      </c>
      <c r="Z8175">
        <v>-1</v>
      </c>
      <c r="AA8175">
        <v>148687</v>
      </c>
      <c r="AB8175">
        <v>-3</v>
      </c>
      <c r="AC8175">
        <v>58.9</v>
      </c>
    </row>
    <row r="8176" spans="1:29" x14ac:dyDescent="0.3">
      <c r="A8176">
        <v>2019</v>
      </c>
      <c r="B8176">
        <v>2</v>
      </c>
      <c r="C8176" s="1">
        <v>43513</v>
      </c>
      <c r="D8176">
        <v>79800</v>
      </c>
      <c r="E8176">
        <v>52878</v>
      </c>
      <c r="F8176">
        <v>4150</v>
      </c>
      <c r="G8176">
        <v>2658</v>
      </c>
      <c r="H8176">
        <v>4953</v>
      </c>
      <c r="I8176">
        <v>10700</v>
      </c>
      <c r="J8176">
        <v>22461</v>
      </c>
      <c r="K8176">
        <v>155139</v>
      </c>
      <c r="L8176">
        <v>115</v>
      </c>
      <c r="M8176">
        <v>5594</v>
      </c>
      <c r="N8176">
        <v>4126</v>
      </c>
      <c r="O8176">
        <v>17</v>
      </c>
      <c r="P8176">
        <v>9852</v>
      </c>
      <c r="Q8176">
        <v>848</v>
      </c>
      <c r="R8176">
        <v>9628</v>
      </c>
      <c r="S8176">
        <v>0</v>
      </c>
      <c r="T8176">
        <v>-8780</v>
      </c>
      <c r="U8176">
        <v>12600</v>
      </c>
      <c r="V8176">
        <v>30916</v>
      </c>
      <c r="W8176">
        <v>122536</v>
      </c>
      <c r="X8176">
        <v>154067</v>
      </c>
      <c r="Y8176">
        <v>0.06</v>
      </c>
      <c r="Z8176">
        <v>1</v>
      </c>
      <c r="AA8176">
        <v>149501</v>
      </c>
      <c r="AB8176">
        <v>-3</v>
      </c>
      <c r="AC8176">
        <v>58.1</v>
      </c>
    </row>
    <row r="8177" spans="1:29" x14ac:dyDescent="0.3">
      <c r="A8177">
        <v>2019</v>
      </c>
      <c r="B8177">
        <v>2</v>
      </c>
      <c r="C8177" s="1">
        <v>43514</v>
      </c>
      <c r="D8177">
        <v>75500</v>
      </c>
      <c r="E8177">
        <v>45061</v>
      </c>
      <c r="F8177">
        <v>3300</v>
      </c>
      <c r="G8177">
        <v>2680</v>
      </c>
      <c r="H8177">
        <v>4905</v>
      </c>
      <c r="I8177">
        <v>11600</v>
      </c>
      <c r="J8177">
        <v>22485</v>
      </c>
      <c r="K8177">
        <v>143046</v>
      </c>
      <c r="L8177">
        <v>115</v>
      </c>
      <c r="M8177">
        <v>6395</v>
      </c>
      <c r="N8177">
        <v>4116</v>
      </c>
      <c r="O8177">
        <v>21</v>
      </c>
      <c r="P8177">
        <v>10646</v>
      </c>
      <c r="Q8177">
        <v>847</v>
      </c>
      <c r="R8177">
        <v>2980</v>
      </c>
      <c r="S8177">
        <v>0</v>
      </c>
      <c r="T8177">
        <v>-2133</v>
      </c>
      <c r="U8177">
        <v>12300</v>
      </c>
      <c r="V8177">
        <v>25525</v>
      </c>
      <c r="W8177">
        <v>108858</v>
      </c>
      <c r="X8177">
        <v>134533</v>
      </c>
      <c r="Y8177">
        <v>7.0000000000000007E-2</v>
      </c>
      <c r="Z8177">
        <v>6</v>
      </c>
      <c r="AA8177">
        <v>135826</v>
      </c>
      <c r="AB8177">
        <v>1</v>
      </c>
      <c r="AC8177">
        <v>57.44</v>
      </c>
    </row>
    <row r="8178" spans="1:29" x14ac:dyDescent="0.3">
      <c r="A8178">
        <v>2019</v>
      </c>
      <c r="B8178">
        <v>2</v>
      </c>
      <c r="C8178" s="1">
        <v>43515</v>
      </c>
      <c r="D8178">
        <v>72000</v>
      </c>
      <c r="E8178">
        <v>29159</v>
      </c>
      <c r="F8178">
        <v>2650</v>
      </c>
      <c r="G8178">
        <v>2684</v>
      </c>
      <c r="H8178">
        <v>4025</v>
      </c>
      <c r="I8178">
        <v>12200</v>
      </c>
      <c r="J8178">
        <v>21559</v>
      </c>
      <c r="K8178">
        <v>122718</v>
      </c>
      <c r="L8178">
        <v>115</v>
      </c>
      <c r="M8178">
        <v>7168</v>
      </c>
      <c r="N8178">
        <v>4096</v>
      </c>
      <c r="O8178">
        <v>17</v>
      </c>
      <c r="P8178">
        <v>11395</v>
      </c>
      <c r="Q8178">
        <v>847</v>
      </c>
      <c r="R8178">
        <v>2063</v>
      </c>
      <c r="S8178">
        <v>0</v>
      </c>
      <c r="T8178">
        <v>-1216</v>
      </c>
      <c r="U8178">
        <v>11800</v>
      </c>
      <c r="V8178">
        <v>22754</v>
      </c>
      <c r="W8178">
        <v>89699</v>
      </c>
      <c r="X8178">
        <v>112538</v>
      </c>
      <c r="Y8178">
        <v>0.09</v>
      </c>
      <c r="Z8178">
        <v>8</v>
      </c>
      <c r="AA8178">
        <v>114971</v>
      </c>
      <c r="AB8178">
        <v>2</v>
      </c>
      <c r="AC8178">
        <v>56.93</v>
      </c>
    </row>
    <row r="8179" spans="1:29" x14ac:dyDescent="0.3">
      <c r="A8179">
        <v>2019</v>
      </c>
      <c r="B8179">
        <v>2</v>
      </c>
      <c r="C8179" s="1">
        <v>43516</v>
      </c>
      <c r="D8179">
        <v>68700</v>
      </c>
      <c r="E8179">
        <v>18662</v>
      </c>
      <c r="F8179">
        <v>2230</v>
      </c>
      <c r="G8179">
        <v>2697</v>
      </c>
      <c r="H8179">
        <v>2121</v>
      </c>
      <c r="I8179">
        <v>12700</v>
      </c>
      <c r="J8179">
        <v>19747</v>
      </c>
      <c r="K8179">
        <v>107109</v>
      </c>
      <c r="L8179">
        <v>115</v>
      </c>
      <c r="M8179">
        <v>7389</v>
      </c>
      <c r="N8179">
        <v>4182</v>
      </c>
      <c r="O8179">
        <v>10</v>
      </c>
      <c r="P8179">
        <v>11696</v>
      </c>
      <c r="Q8179">
        <v>847</v>
      </c>
      <c r="R8179">
        <v>458</v>
      </c>
      <c r="S8179">
        <v>0</v>
      </c>
      <c r="T8179">
        <v>389</v>
      </c>
      <c r="U8179">
        <v>11100</v>
      </c>
      <c r="V8179">
        <v>18899</v>
      </c>
      <c r="W8179">
        <v>76153</v>
      </c>
      <c r="X8179">
        <v>95024</v>
      </c>
      <c r="Y8179">
        <v>0.11</v>
      </c>
      <c r="Z8179">
        <v>11</v>
      </c>
      <c r="AA8179">
        <v>98796</v>
      </c>
      <c r="AB8179">
        <v>4</v>
      </c>
      <c r="AC8179">
        <v>56.56</v>
      </c>
    </row>
    <row r="8180" spans="1:29" x14ac:dyDescent="0.3">
      <c r="A8180">
        <v>2019</v>
      </c>
      <c r="B8180">
        <v>2</v>
      </c>
      <c r="C8180" s="1">
        <v>43517</v>
      </c>
      <c r="D8180">
        <v>63400</v>
      </c>
      <c r="E8180">
        <v>14341</v>
      </c>
      <c r="F8180">
        <v>2020</v>
      </c>
      <c r="G8180">
        <v>2706</v>
      </c>
      <c r="H8180">
        <v>1081</v>
      </c>
      <c r="I8180">
        <v>13200</v>
      </c>
      <c r="J8180">
        <v>19007</v>
      </c>
      <c r="K8180">
        <v>96748</v>
      </c>
      <c r="L8180">
        <v>88</v>
      </c>
      <c r="M8180">
        <v>7690</v>
      </c>
      <c r="N8180">
        <v>4207</v>
      </c>
      <c r="O8180">
        <v>18</v>
      </c>
      <c r="P8180">
        <v>12003</v>
      </c>
      <c r="Q8180">
        <v>897</v>
      </c>
      <c r="R8180">
        <v>229</v>
      </c>
      <c r="S8180">
        <v>0</v>
      </c>
      <c r="T8180">
        <v>668</v>
      </c>
      <c r="U8180">
        <v>10500</v>
      </c>
      <c r="V8180">
        <v>17070</v>
      </c>
      <c r="W8180">
        <v>67054</v>
      </c>
      <c r="X8180">
        <v>84077</v>
      </c>
      <c r="Y8180">
        <v>0.12</v>
      </c>
      <c r="Z8180">
        <v>13</v>
      </c>
      <c r="AA8180">
        <v>88068</v>
      </c>
      <c r="AB8180">
        <v>5</v>
      </c>
      <c r="AC8180">
        <v>56.28</v>
      </c>
    </row>
    <row r="8181" spans="1:29" x14ac:dyDescent="0.3">
      <c r="A8181">
        <v>2019</v>
      </c>
      <c r="B8181">
        <v>2</v>
      </c>
      <c r="C8181" s="1">
        <v>43518</v>
      </c>
      <c r="D8181">
        <v>58700</v>
      </c>
      <c r="E8181">
        <v>12028</v>
      </c>
      <c r="F8181">
        <v>1730</v>
      </c>
      <c r="G8181">
        <v>2706</v>
      </c>
      <c r="H8181">
        <v>792</v>
      </c>
      <c r="I8181">
        <v>13800</v>
      </c>
      <c r="J8181">
        <v>19027</v>
      </c>
      <c r="K8181">
        <v>89755</v>
      </c>
      <c r="L8181">
        <v>71</v>
      </c>
      <c r="M8181">
        <v>7791</v>
      </c>
      <c r="N8181">
        <v>4208</v>
      </c>
      <c r="O8181">
        <v>18</v>
      </c>
      <c r="P8181">
        <v>12088</v>
      </c>
      <c r="Q8181">
        <v>897</v>
      </c>
      <c r="R8181">
        <v>0</v>
      </c>
      <c r="S8181">
        <v>0</v>
      </c>
      <c r="T8181">
        <v>897</v>
      </c>
      <c r="U8181">
        <v>9760</v>
      </c>
      <c r="V8181">
        <v>16116</v>
      </c>
      <c r="W8181">
        <v>60717</v>
      </c>
      <c r="X8181">
        <v>76770</v>
      </c>
      <c r="Y8181">
        <v>0.13</v>
      </c>
      <c r="Z8181">
        <v>14</v>
      </c>
      <c r="AA8181">
        <v>80651</v>
      </c>
      <c r="AB8181">
        <v>5</v>
      </c>
      <c r="AC8181">
        <v>56.08</v>
      </c>
    </row>
    <row r="8182" spans="1:29" x14ac:dyDescent="0.3">
      <c r="A8182">
        <v>2019</v>
      </c>
      <c r="B8182">
        <v>2</v>
      </c>
      <c r="C8182" s="1">
        <v>43519</v>
      </c>
      <c r="D8182">
        <v>54300</v>
      </c>
      <c r="E8182">
        <v>10128</v>
      </c>
      <c r="F8182">
        <v>1520</v>
      </c>
      <c r="G8182">
        <v>2706</v>
      </c>
      <c r="H8182">
        <v>600</v>
      </c>
      <c r="I8182">
        <v>14300</v>
      </c>
      <c r="J8182">
        <v>19126</v>
      </c>
      <c r="K8182">
        <v>83554</v>
      </c>
      <c r="L8182">
        <v>115</v>
      </c>
      <c r="M8182">
        <v>6490</v>
      </c>
      <c r="N8182">
        <v>4211</v>
      </c>
      <c r="O8182">
        <v>10</v>
      </c>
      <c r="P8182">
        <v>10826</v>
      </c>
      <c r="Q8182">
        <v>897</v>
      </c>
      <c r="R8182">
        <v>0</v>
      </c>
      <c r="S8182">
        <v>0</v>
      </c>
      <c r="T8182">
        <v>897</v>
      </c>
      <c r="U8182">
        <v>9030</v>
      </c>
      <c r="V8182">
        <v>16747</v>
      </c>
      <c r="W8182">
        <v>55147</v>
      </c>
      <c r="X8182">
        <v>71831</v>
      </c>
      <c r="Y8182">
        <v>0.13</v>
      </c>
      <c r="Z8182">
        <v>14</v>
      </c>
      <c r="AA8182">
        <v>74124</v>
      </c>
      <c r="AB8182">
        <v>3</v>
      </c>
      <c r="AC8182">
        <v>55.94</v>
      </c>
    </row>
    <row r="8183" spans="1:29" x14ac:dyDescent="0.3">
      <c r="A8183">
        <v>2019</v>
      </c>
      <c r="B8183">
        <v>2</v>
      </c>
      <c r="C8183" s="1">
        <v>43520</v>
      </c>
      <c r="D8183">
        <v>49600</v>
      </c>
      <c r="E8183">
        <v>8648</v>
      </c>
      <c r="F8183">
        <v>1390</v>
      </c>
      <c r="G8183">
        <v>2709</v>
      </c>
      <c r="H8183">
        <v>600</v>
      </c>
      <c r="I8183">
        <v>14500</v>
      </c>
      <c r="J8183">
        <v>19200</v>
      </c>
      <c r="K8183">
        <v>77448</v>
      </c>
      <c r="L8183">
        <v>62</v>
      </c>
      <c r="M8183">
        <v>6788</v>
      </c>
      <c r="N8183">
        <v>4210</v>
      </c>
      <c r="O8183">
        <v>20</v>
      </c>
      <c r="P8183">
        <v>11080</v>
      </c>
      <c r="Q8183">
        <v>898</v>
      </c>
      <c r="R8183">
        <v>0</v>
      </c>
      <c r="S8183">
        <v>0</v>
      </c>
      <c r="T8183">
        <v>898</v>
      </c>
      <c r="U8183">
        <v>8290</v>
      </c>
      <c r="V8183">
        <v>15826</v>
      </c>
      <c r="W8183">
        <v>49707</v>
      </c>
      <c r="X8183">
        <v>65469</v>
      </c>
      <c r="Y8183">
        <v>0.14000000000000001</v>
      </c>
      <c r="Z8183">
        <v>15</v>
      </c>
      <c r="AA8183">
        <v>67888</v>
      </c>
      <c r="AB8183">
        <v>4</v>
      </c>
      <c r="AC8183">
        <v>55.86</v>
      </c>
    </row>
    <row r="8184" spans="1:29" x14ac:dyDescent="0.3">
      <c r="A8184">
        <v>2019</v>
      </c>
      <c r="B8184">
        <v>2</v>
      </c>
      <c r="C8184" s="1">
        <v>43521</v>
      </c>
      <c r="D8184">
        <v>47000</v>
      </c>
      <c r="E8184">
        <v>7750</v>
      </c>
      <c r="F8184">
        <v>1340</v>
      </c>
      <c r="G8184">
        <v>2721</v>
      </c>
      <c r="H8184">
        <v>600</v>
      </c>
      <c r="I8184">
        <v>14500</v>
      </c>
      <c r="J8184">
        <v>19161</v>
      </c>
      <c r="K8184">
        <v>73911</v>
      </c>
      <c r="L8184">
        <v>60</v>
      </c>
      <c r="M8184">
        <v>6494</v>
      </c>
      <c r="N8184">
        <v>4278</v>
      </c>
      <c r="O8184">
        <v>13</v>
      </c>
      <c r="P8184">
        <v>10845</v>
      </c>
      <c r="Q8184">
        <v>899</v>
      </c>
      <c r="R8184">
        <v>0</v>
      </c>
      <c r="S8184">
        <v>0</v>
      </c>
      <c r="T8184">
        <v>899</v>
      </c>
      <c r="U8184">
        <v>7760</v>
      </c>
      <c r="V8184">
        <v>15492</v>
      </c>
      <c r="W8184">
        <v>46738</v>
      </c>
      <c r="X8184">
        <v>62167</v>
      </c>
      <c r="Y8184">
        <v>0.15</v>
      </c>
      <c r="Z8184">
        <v>16</v>
      </c>
      <c r="AA8184">
        <v>64351</v>
      </c>
      <c r="AB8184">
        <v>3</v>
      </c>
      <c r="AC8184">
        <v>55.82</v>
      </c>
    </row>
    <row r="8185" spans="1:29" x14ac:dyDescent="0.3">
      <c r="A8185">
        <v>2019</v>
      </c>
      <c r="B8185">
        <v>2</v>
      </c>
      <c r="C8185" s="1">
        <v>43522</v>
      </c>
      <c r="D8185">
        <v>55000</v>
      </c>
      <c r="E8185">
        <v>10642</v>
      </c>
      <c r="F8185">
        <v>2000</v>
      </c>
      <c r="G8185">
        <v>2790</v>
      </c>
      <c r="H8185">
        <v>599</v>
      </c>
      <c r="I8185">
        <v>14500</v>
      </c>
      <c r="J8185">
        <v>19888</v>
      </c>
      <c r="K8185">
        <v>85530</v>
      </c>
      <c r="L8185">
        <v>75</v>
      </c>
      <c r="M8185">
        <v>6188</v>
      </c>
      <c r="N8185">
        <v>4319</v>
      </c>
      <c r="O8185">
        <v>15</v>
      </c>
      <c r="P8185">
        <v>10596</v>
      </c>
      <c r="Q8185">
        <v>895</v>
      </c>
      <c r="R8185">
        <v>4814</v>
      </c>
      <c r="S8185">
        <v>0</v>
      </c>
      <c r="T8185">
        <v>-3919</v>
      </c>
      <c r="U8185">
        <v>8560</v>
      </c>
      <c r="V8185">
        <v>20399</v>
      </c>
      <c r="W8185">
        <v>58179</v>
      </c>
      <c r="X8185">
        <v>78853</v>
      </c>
      <c r="Y8185">
        <v>0.12</v>
      </c>
      <c r="Z8185">
        <v>8</v>
      </c>
      <c r="AA8185">
        <v>76693</v>
      </c>
      <c r="AB8185">
        <v>-3</v>
      </c>
      <c r="AC8185">
        <v>55.63</v>
      </c>
    </row>
    <row r="8186" spans="1:29" x14ac:dyDescent="0.3">
      <c r="A8186">
        <v>2019</v>
      </c>
      <c r="B8186">
        <v>2</v>
      </c>
      <c r="C8186" s="1">
        <v>43523</v>
      </c>
      <c r="D8186">
        <v>74700</v>
      </c>
      <c r="E8186">
        <v>27103</v>
      </c>
      <c r="F8186">
        <v>3020</v>
      </c>
      <c r="G8186">
        <v>2810</v>
      </c>
      <c r="H8186">
        <v>1505</v>
      </c>
      <c r="I8186">
        <v>15200</v>
      </c>
      <c r="J8186">
        <v>22535</v>
      </c>
      <c r="K8186">
        <v>124338</v>
      </c>
      <c r="L8186">
        <v>72</v>
      </c>
      <c r="M8186">
        <v>3690</v>
      </c>
      <c r="N8186">
        <v>4348</v>
      </c>
      <c r="O8186">
        <v>18</v>
      </c>
      <c r="P8186">
        <v>8129</v>
      </c>
      <c r="Q8186">
        <v>897</v>
      </c>
      <c r="R8186">
        <v>6418</v>
      </c>
      <c r="S8186">
        <v>0</v>
      </c>
      <c r="T8186">
        <v>-5521</v>
      </c>
      <c r="U8186">
        <v>11400</v>
      </c>
      <c r="V8186">
        <v>29395</v>
      </c>
      <c r="W8186">
        <v>91949</v>
      </c>
      <c r="X8186">
        <v>121730</v>
      </c>
      <c r="Y8186">
        <v>0.06</v>
      </c>
      <c r="Z8186">
        <v>2</v>
      </c>
      <c r="AA8186">
        <v>118528</v>
      </c>
      <c r="AB8186">
        <v>-3</v>
      </c>
      <c r="AC8186">
        <v>55.17</v>
      </c>
    </row>
    <row r="8187" spans="1:29" x14ac:dyDescent="0.3">
      <c r="A8187">
        <v>2019</v>
      </c>
      <c r="B8187">
        <v>2</v>
      </c>
      <c r="C8187" s="1">
        <v>43524</v>
      </c>
      <c r="D8187">
        <v>83400</v>
      </c>
      <c r="E8187">
        <v>58157</v>
      </c>
      <c r="F8187">
        <v>3640</v>
      </c>
      <c r="G8187">
        <v>2554</v>
      </c>
      <c r="H8187">
        <v>1384</v>
      </c>
      <c r="I8187">
        <v>15700</v>
      </c>
      <c r="J8187">
        <v>23278</v>
      </c>
      <c r="K8187">
        <v>164835</v>
      </c>
      <c r="L8187">
        <v>59</v>
      </c>
      <c r="M8187">
        <v>3198</v>
      </c>
      <c r="N8187">
        <v>4338</v>
      </c>
      <c r="O8187">
        <v>14</v>
      </c>
      <c r="P8187">
        <v>7609</v>
      </c>
      <c r="Q8187">
        <v>898</v>
      </c>
      <c r="R8187">
        <v>6648</v>
      </c>
      <c r="S8187">
        <v>0</v>
      </c>
      <c r="T8187">
        <v>-5750</v>
      </c>
      <c r="U8187">
        <v>13000</v>
      </c>
      <c r="V8187">
        <v>32406</v>
      </c>
      <c r="W8187">
        <v>130167</v>
      </c>
      <c r="X8187">
        <v>162975</v>
      </c>
      <c r="Y8187">
        <v>0.05</v>
      </c>
      <c r="Z8187">
        <v>1</v>
      </c>
      <c r="AA8187">
        <v>159640</v>
      </c>
      <c r="AB8187">
        <v>-2</v>
      </c>
      <c r="AC8187">
        <v>54.54</v>
      </c>
    </row>
    <row r="8188" spans="1:29" x14ac:dyDescent="0.3">
      <c r="A8188">
        <v>2019</v>
      </c>
      <c r="B8188">
        <v>3</v>
      </c>
      <c r="C8188" s="1">
        <v>43525</v>
      </c>
      <c r="D8188">
        <v>82900</v>
      </c>
      <c r="E8188">
        <v>60996</v>
      </c>
      <c r="F8188">
        <v>3370</v>
      </c>
      <c r="G8188">
        <v>2147</v>
      </c>
      <c r="H8188">
        <v>902</v>
      </c>
      <c r="I8188">
        <v>16000</v>
      </c>
      <c r="J8188">
        <v>22419</v>
      </c>
      <c r="K8188">
        <v>166315</v>
      </c>
      <c r="L8188">
        <v>0</v>
      </c>
      <c r="M8188">
        <v>3197</v>
      </c>
      <c r="N8188">
        <v>4336</v>
      </c>
      <c r="O8188">
        <v>2</v>
      </c>
      <c r="P8188">
        <v>7536</v>
      </c>
      <c r="Q8188">
        <v>947</v>
      </c>
      <c r="R8188">
        <v>6648</v>
      </c>
      <c r="S8188">
        <v>0</v>
      </c>
      <c r="T8188">
        <v>-5701</v>
      </c>
      <c r="U8188">
        <v>13000</v>
      </c>
      <c r="V8188">
        <v>31589</v>
      </c>
      <c r="W8188">
        <v>132492</v>
      </c>
      <c r="X8188">
        <v>164480</v>
      </c>
      <c r="Y8188">
        <v>0.05</v>
      </c>
      <c r="Z8188">
        <v>1</v>
      </c>
      <c r="AA8188">
        <v>161173</v>
      </c>
      <c r="AB8188">
        <v>-2</v>
      </c>
      <c r="AC8188">
        <v>53.95</v>
      </c>
    </row>
    <row r="8189" spans="1:29" x14ac:dyDescent="0.3">
      <c r="A8189">
        <v>2019</v>
      </c>
      <c r="B8189">
        <v>3</v>
      </c>
      <c r="C8189" s="1">
        <v>43526</v>
      </c>
      <c r="D8189">
        <v>80700</v>
      </c>
      <c r="E8189">
        <v>71903</v>
      </c>
      <c r="F8189">
        <v>3450</v>
      </c>
      <c r="G8189">
        <v>2020</v>
      </c>
      <c r="H8189">
        <v>810</v>
      </c>
      <c r="I8189">
        <v>16500</v>
      </c>
      <c r="J8189">
        <v>22780</v>
      </c>
      <c r="K8189">
        <v>175383</v>
      </c>
      <c r="L8189">
        <v>0</v>
      </c>
      <c r="M8189">
        <v>3990</v>
      </c>
      <c r="N8189">
        <v>4343</v>
      </c>
      <c r="O8189">
        <v>0</v>
      </c>
      <c r="P8189">
        <v>8333</v>
      </c>
      <c r="Q8189">
        <v>997</v>
      </c>
      <c r="R8189">
        <v>10774</v>
      </c>
      <c r="S8189">
        <v>0</v>
      </c>
      <c r="T8189">
        <v>-9776</v>
      </c>
      <c r="U8189">
        <v>12900</v>
      </c>
      <c r="V8189">
        <v>33701</v>
      </c>
      <c r="W8189">
        <v>142440</v>
      </c>
      <c r="X8189">
        <v>176826</v>
      </c>
      <c r="Y8189">
        <v>0.05</v>
      </c>
      <c r="Z8189">
        <v>-1</v>
      </c>
      <c r="AA8189">
        <v>171156</v>
      </c>
      <c r="AB8189">
        <v>-3</v>
      </c>
      <c r="AC8189">
        <v>53.33</v>
      </c>
    </row>
    <row r="8190" spans="1:29" x14ac:dyDescent="0.3">
      <c r="A8190">
        <v>2019</v>
      </c>
      <c r="B8190">
        <v>3</v>
      </c>
      <c r="C8190" s="1">
        <v>43527</v>
      </c>
      <c r="D8190">
        <v>80900</v>
      </c>
      <c r="E8190">
        <v>75000</v>
      </c>
      <c r="F8190">
        <v>7540</v>
      </c>
      <c r="G8190">
        <v>2070</v>
      </c>
      <c r="H8190">
        <v>837</v>
      </c>
      <c r="I8190">
        <v>16800</v>
      </c>
      <c r="J8190">
        <v>27247</v>
      </c>
      <c r="K8190">
        <v>183147</v>
      </c>
      <c r="L8190">
        <v>0</v>
      </c>
      <c r="M8190">
        <v>3994</v>
      </c>
      <c r="N8190">
        <v>4351</v>
      </c>
      <c r="O8190">
        <v>0</v>
      </c>
      <c r="P8190">
        <v>8345</v>
      </c>
      <c r="Q8190">
        <v>998</v>
      </c>
      <c r="R8190">
        <v>7106</v>
      </c>
      <c r="S8190">
        <v>0</v>
      </c>
      <c r="T8190">
        <v>-6108</v>
      </c>
      <c r="U8190">
        <v>12800</v>
      </c>
      <c r="V8190">
        <v>35673</v>
      </c>
      <c r="W8190">
        <v>144810</v>
      </c>
      <c r="X8190">
        <v>180911</v>
      </c>
      <c r="Y8190">
        <v>0.05</v>
      </c>
      <c r="Z8190">
        <v>1</v>
      </c>
      <c r="AA8190">
        <v>177368</v>
      </c>
      <c r="AB8190">
        <v>-2</v>
      </c>
      <c r="AC8190">
        <v>52.74</v>
      </c>
    </row>
    <row r="8191" spans="1:29" x14ac:dyDescent="0.3">
      <c r="A8191">
        <v>2019</v>
      </c>
      <c r="B8191">
        <v>3</v>
      </c>
      <c r="C8191" s="1">
        <v>43528</v>
      </c>
      <c r="D8191">
        <v>80700</v>
      </c>
      <c r="E8191">
        <v>67009</v>
      </c>
      <c r="F8191">
        <v>8130</v>
      </c>
      <c r="G8191">
        <v>1953</v>
      </c>
      <c r="H8191">
        <v>2926</v>
      </c>
      <c r="I8191">
        <v>16900</v>
      </c>
      <c r="J8191">
        <v>29909</v>
      </c>
      <c r="K8191">
        <v>177618</v>
      </c>
      <c r="L8191">
        <v>0</v>
      </c>
      <c r="M8191">
        <v>4694</v>
      </c>
      <c r="N8191">
        <v>4344</v>
      </c>
      <c r="O8191">
        <v>0</v>
      </c>
      <c r="P8191">
        <v>9038</v>
      </c>
      <c r="Q8191">
        <v>997</v>
      </c>
      <c r="R8191">
        <v>5502</v>
      </c>
      <c r="S8191">
        <v>0</v>
      </c>
      <c r="T8191">
        <v>-4504</v>
      </c>
      <c r="U8191">
        <v>12700</v>
      </c>
      <c r="V8191">
        <v>36498</v>
      </c>
      <c r="W8191">
        <v>136270</v>
      </c>
      <c r="X8191">
        <v>173084</v>
      </c>
      <c r="Y8191">
        <v>0.05</v>
      </c>
      <c r="Z8191">
        <v>3</v>
      </c>
      <c r="AA8191">
        <v>170472</v>
      </c>
      <c r="AB8191">
        <v>-2</v>
      </c>
      <c r="AC8191">
        <v>52.21</v>
      </c>
    </row>
    <row r="8192" spans="1:29" x14ac:dyDescent="0.3">
      <c r="A8192">
        <v>2019</v>
      </c>
      <c r="B8192">
        <v>3</v>
      </c>
      <c r="C8192" s="1">
        <v>43529</v>
      </c>
      <c r="D8192">
        <v>79700</v>
      </c>
      <c r="E8192">
        <v>58706</v>
      </c>
      <c r="F8192">
        <v>5580</v>
      </c>
      <c r="G8192">
        <v>1952</v>
      </c>
      <c r="H8192">
        <v>4915</v>
      </c>
      <c r="I8192">
        <v>16100</v>
      </c>
      <c r="J8192">
        <v>28547</v>
      </c>
      <c r="K8192">
        <v>166953</v>
      </c>
      <c r="L8192">
        <v>0</v>
      </c>
      <c r="M8192">
        <v>4691</v>
      </c>
      <c r="N8192">
        <v>4340</v>
      </c>
      <c r="O8192">
        <v>0</v>
      </c>
      <c r="P8192">
        <v>9031</v>
      </c>
      <c r="Q8192">
        <v>1047</v>
      </c>
      <c r="R8192">
        <v>5272</v>
      </c>
      <c r="S8192">
        <v>0</v>
      </c>
      <c r="T8192">
        <v>-4225</v>
      </c>
      <c r="U8192">
        <v>12500</v>
      </c>
      <c r="V8192">
        <v>34762</v>
      </c>
      <c r="W8192">
        <v>127089</v>
      </c>
      <c r="X8192">
        <v>162147</v>
      </c>
      <c r="Y8192">
        <v>0.05</v>
      </c>
      <c r="Z8192">
        <v>3</v>
      </c>
      <c r="AA8192">
        <v>159696</v>
      </c>
      <c r="AB8192">
        <v>-2</v>
      </c>
      <c r="AC8192">
        <v>51.75</v>
      </c>
    </row>
    <row r="8193" spans="1:29" x14ac:dyDescent="0.3">
      <c r="A8193">
        <v>2019</v>
      </c>
      <c r="B8193">
        <v>3</v>
      </c>
      <c r="C8193" s="1">
        <v>43530</v>
      </c>
      <c r="D8193">
        <v>79500</v>
      </c>
      <c r="E8193">
        <v>57194</v>
      </c>
      <c r="F8193">
        <v>5590</v>
      </c>
      <c r="G8193">
        <v>2292</v>
      </c>
      <c r="H8193">
        <v>3911</v>
      </c>
      <c r="I8193">
        <v>15500</v>
      </c>
      <c r="J8193">
        <v>27293</v>
      </c>
      <c r="K8193">
        <v>163987</v>
      </c>
      <c r="L8193">
        <v>0</v>
      </c>
      <c r="M8193">
        <v>4696</v>
      </c>
      <c r="N8193">
        <v>4257</v>
      </c>
      <c r="O8193">
        <v>0</v>
      </c>
      <c r="P8193">
        <v>8953</v>
      </c>
      <c r="Q8193">
        <v>1048</v>
      </c>
      <c r="R8193">
        <v>6877</v>
      </c>
      <c r="S8193">
        <v>0</v>
      </c>
      <c r="T8193">
        <v>-5829</v>
      </c>
      <c r="U8193">
        <v>12400</v>
      </c>
      <c r="V8193">
        <v>34529</v>
      </c>
      <c r="W8193">
        <v>125926</v>
      </c>
      <c r="X8193">
        <v>160863</v>
      </c>
      <c r="Y8193">
        <v>0.05</v>
      </c>
      <c r="Z8193">
        <v>2</v>
      </c>
      <c r="AA8193">
        <v>157482</v>
      </c>
      <c r="AB8193">
        <v>-2</v>
      </c>
      <c r="AC8193">
        <v>51.33</v>
      </c>
    </row>
    <row r="8194" spans="1:29" x14ac:dyDescent="0.3">
      <c r="A8194">
        <v>2019</v>
      </c>
      <c r="B8194">
        <v>3</v>
      </c>
      <c r="C8194" s="1">
        <v>43531</v>
      </c>
      <c r="D8194">
        <v>80200</v>
      </c>
      <c r="E8194">
        <v>65041</v>
      </c>
      <c r="F8194">
        <v>8510</v>
      </c>
      <c r="G8194">
        <v>2614</v>
      </c>
      <c r="H8194">
        <v>3498</v>
      </c>
      <c r="I8194">
        <v>15600</v>
      </c>
      <c r="J8194">
        <v>30222</v>
      </c>
      <c r="K8194">
        <v>175463</v>
      </c>
      <c r="L8194">
        <v>0</v>
      </c>
      <c r="M8194">
        <v>4190</v>
      </c>
      <c r="N8194">
        <v>4090</v>
      </c>
      <c r="O8194">
        <v>0</v>
      </c>
      <c r="P8194">
        <v>8280</v>
      </c>
      <c r="Q8194">
        <v>1047</v>
      </c>
      <c r="R8194">
        <v>2751</v>
      </c>
      <c r="S8194">
        <v>0</v>
      </c>
      <c r="T8194">
        <v>-1703</v>
      </c>
      <c r="U8194">
        <v>12600</v>
      </c>
      <c r="V8194">
        <v>35649</v>
      </c>
      <c r="W8194">
        <v>133118</v>
      </c>
      <c r="X8194">
        <v>168886</v>
      </c>
      <c r="Y8194">
        <v>0.05</v>
      </c>
      <c r="Z8194">
        <v>4</v>
      </c>
      <c r="AA8194">
        <v>167898</v>
      </c>
      <c r="AB8194">
        <v>-1</v>
      </c>
      <c r="AC8194">
        <v>50.89</v>
      </c>
    </row>
    <row r="8195" spans="1:29" x14ac:dyDescent="0.3">
      <c r="A8195">
        <v>2019</v>
      </c>
      <c r="B8195">
        <v>3</v>
      </c>
      <c r="C8195" s="1">
        <v>43532</v>
      </c>
      <c r="D8195">
        <v>80500</v>
      </c>
      <c r="E8195">
        <v>63827</v>
      </c>
      <c r="F8195">
        <v>7100</v>
      </c>
      <c r="G8195">
        <v>2722</v>
      </c>
      <c r="H8195">
        <v>3995</v>
      </c>
      <c r="I8195">
        <v>16400</v>
      </c>
      <c r="J8195">
        <v>30217</v>
      </c>
      <c r="K8195">
        <v>174544</v>
      </c>
      <c r="L8195">
        <v>0</v>
      </c>
      <c r="M8195">
        <v>4995</v>
      </c>
      <c r="N8195">
        <v>3142</v>
      </c>
      <c r="O8195">
        <v>0</v>
      </c>
      <c r="P8195">
        <v>8138</v>
      </c>
      <c r="Q8195">
        <v>1097</v>
      </c>
      <c r="R8195">
        <v>1605</v>
      </c>
      <c r="S8195">
        <v>0</v>
      </c>
      <c r="T8195">
        <v>-507</v>
      </c>
      <c r="U8195">
        <v>12600</v>
      </c>
      <c r="V8195">
        <v>35009</v>
      </c>
      <c r="W8195">
        <v>131869</v>
      </c>
      <c r="X8195">
        <v>166914</v>
      </c>
      <c r="Y8195">
        <v>0.05</v>
      </c>
      <c r="Z8195">
        <v>4</v>
      </c>
      <c r="AA8195">
        <v>166619</v>
      </c>
      <c r="AB8195">
        <v>0</v>
      </c>
      <c r="AC8195">
        <v>50.48</v>
      </c>
    </row>
    <row r="8196" spans="1:29" x14ac:dyDescent="0.3">
      <c r="A8196">
        <v>2019</v>
      </c>
      <c r="B8196">
        <v>3</v>
      </c>
      <c r="C8196" s="1">
        <v>43533</v>
      </c>
      <c r="D8196">
        <v>79800</v>
      </c>
      <c r="E8196">
        <v>60244</v>
      </c>
      <c r="F8196">
        <v>5070</v>
      </c>
      <c r="G8196">
        <v>2735</v>
      </c>
      <c r="H8196">
        <v>3160</v>
      </c>
      <c r="I8196">
        <v>17000</v>
      </c>
      <c r="J8196">
        <v>27965</v>
      </c>
      <c r="K8196">
        <v>168009</v>
      </c>
      <c r="L8196">
        <v>0</v>
      </c>
      <c r="M8196">
        <v>5191</v>
      </c>
      <c r="N8196">
        <v>2757</v>
      </c>
      <c r="O8196">
        <v>0</v>
      </c>
      <c r="P8196">
        <v>7948</v>
      </c>
      <c r="Q8196">
        <v>1098</v>
      </c>
      <c r="R8196">
        <v>1605</v>
      </c>
      <c r="S8196">
        <v>0</v>
      </c>
      <c r="T8196">
        <v>-506</v>
      </c>
      <c r="U8196">
        <v>12500</v>
      </c>
      <c r="V8196">
        <v>32846</v>
      </c>
      <c r="W8196">
        <v>127686</v>
      </c>
      <c r="X8196">
        <v>160567</v>
      </c>
      <c r="Y8196">
        <v>0.05</v>
      </c>
      <c r="Z8196">
        <v>4</v>
      </c>
      <c r="AA8196">
        <v>160273</v>
      </c>
      <c r="AB8196">
        <v>0</v>
      </c>
      <c r="AC8196">
        <v>50.13</v>
      </c>
    </row>
    <row r="8197" spans="1:29" x14ac:dyDescent="0.3">
      <c r="A8197">
        <v>2019</v>
      </c>
      <c r="B8197">
        <v>3</v>
      </c>
      <c r="C8197" s="1">
        <v>43534</v>
      </c>
      <c r="D8197">
        <v>78300</v>
      </c>
      <c r="E8197">
        <v>59491</v>
      </c>
      <c r="F8197">
        <v>3970</v>
      </c>
      <c r="G8197">
        <v>2734</v>
      </c>
      <c r="H8197">
        <v>1622</v>
      </c>
      <c r="I8197">
        <v>17100</v>
      </c>
      <c r="J8197">
        <v>25426</v>
      </c>
      <c r="K8197">
        <v>163217</v>
      </c>
      <c r="L8197">
        <v>0</v>
      </c>
      <c r="M8197">
        <v>5834</v>
      </c>
      <c r="N8197">
        <v>1397</v>
      </c>
      <c r="O8197">
        <v>0</v>
      </c>
      <c r="P8197">
        <v>7231</v>
      </c>
      <c r="Q8197">
        <v>1098</v>
      </c>
      <c r="R8197">
        <v>1834</v>
      </c>
      <c r="S8197">
        <v>0</v>
      </c>
      <c r="T8197">
        <v>-736</v>
      </c>
      <c r="U8197">
        <v>12400</v>
      </c>
      <c r="V8197">
        <v>31073</v>
      </c>
      <c r="W8197">
        <v>125597</v>
      </c>
      <c r="X8197">
        <v>156722</v>
      </c>
      <c r="Y8197">
        <v>0.04</v>
      </c>
      <c r="Z8197">
        <v>4</v>
      </c>
      <c r="AA8197">
        <v>156295</v>
      </c>
      <c r="AB8197">
        <v>0</v>
      </c>
      <c r="AC8197">
        <v>49.81</v>
      </c>
    </row>
    <row r="8198" spans="1:29" x14ac:dyDescent="0.3">
      <c r="A8198">
        <v>2019</v>
      </c>
      <c r="B8198">
        <v>3</v>
      </c>
      <c r="C8198" s="1">
        <v>43535</v>
      </c>
      <c r="D8198">
        <v>77000</v>
      </c>
      <c r="E8198">
        <v>57047</v>
      </c>
      <c r="F8198">
        <v>3280</v>
      </c>
      <c r="G8198">
        <v>2661</v>
      </c>
      <c r="H8198">
        <v>654</v>
      </c>
      <c r="I8198">
        <v>17000</v>
      </c>
      <c r="J8198">
        <v>23595</v>
      </c>
      <c r="K8198">
        <v>157642</v>
      </c>
      <c r="L8198">
        <v>0</v>
      </c>
      <c r="M8198">
        <v>5690</v>
      </c>
      <c r="N8198">
        <v>996</v>
      </c>
      <c r="O8198">
        <v>0</v>
      </c>
      <c r="P8198">
        <v>6686</v>
      </c>
      <c r="Q8198">
        <v>1146</v>
      </c>
      <c r="R8198">
        <v>229</v>
      </c>
      <c r="S8198">
        <v>0</v>
      </c>
      <c r="T8198">
        <v>917</v>
      </c>
      <c r="U8198">
        <v>12300</v>
      </c>
      <c r="V8198">
        <v>28613</v>
      </c>
      <c r="W8198">
        <v>121490</v>
      </c>
      <c r="X8198">
        <v>150039</v>
      </c>
      <c r="Y8198">
        <v>0.04</v>
      </c>
      <c r="Z8198">
        <v>5</v>
      </c>
      <c r="AA8198">
        <v>150571</v>
      </c>
      <c r="AB8198">
        <v>0</v>
      </c>
      <c r="AC8198">
        <v>49.53</v>
      </c>
    </row>
    <row r="8199" spans="1:29" x14ac:dyDescent="0.3">
      <c r="A8199">
        <v>2019</v>
      </c>
      <c r="B8199">
        <v>3</v>
      </c>
      <c r="C8199" s="1">
        <v>43536</v>
      </c>
      <c r="D8199">
        <v>74900</v>
      </c>
      <c r="E8199">
        <v>51426</v>
      </c>
      <c r="F8199">
        <v>2810</v>
      </c>
      <c r="G8199">
        <v>2696</v>
      </c>
      <c r="H8199">
        <v>310</v>
      </c>
      <c r="I8199">
        <v>17000</v>
      </c>
      <c r="J8199">
        <v>22816</v>
      </c>
      <c r="K8199">
        <v>149142</v>
      </c>
      <c r="L8199">
        <v>0</v>
      </c>
      <c r="M8199">
        <v>5688</v>
      </c>
      <c r="N8199">
        <v>958</v>
      </c>
      <c r="O8199">
        <v>0</v>
      </c>
      <c r="P8199">
        <v>6647</v>
      </c>
      <c r="Q8199">
        <v>1147</v>
      </c>
      <c r="R8199">
        <v>229</v>
      </c>
      <c r="S8199">
        <v>0</v>
      </c>
      <c r="T8199">
        <v>918</v>
      </c>
      <c r="U8199">
        <v>12100</v>
      </c>
      <c r="V8199">
        <v>27672</v>
      </c>
      <c r="W8199">
        <v>113969</v>
      </c>
      <c r="X8199">
        <v>141576</v>
      </c>
      <c r="Y8199">
        <v>0.04</v>
      </c>
      <c r="Z8199">
        <v>5</v>
      </c>
      <c r="AA8199">
        <v>142109</v>
      </c>
      <c r="AB8199">
        <v>0</v>
      </c>
      <c r="AC8199">
        <v>49.31</v>
      </c>
    </row>
    <row r="8200" spans="1:29" x14ac:dyDescent="0.3">
      <c r="A8200">
        <v>2019</v>
      </c>
      <c r="B8200">
        <v>3</v>
      </c>
      <c r="C8200" s="1">
        <v>43537</v>
      </c>
      <c r="D8200">
        <v>71800</v>
      </c>
      <c r="E8200">
        <v>44783</v>
      </c>
      <c r="F8200">
        <v>2460</v>
      </c>
      <c r="G8200">
        <v>2702</v>
      </c>
      <c r="H8200">
        <v>293</v>
      </c>
      <c r="I8200">
        <v>17200</v>
      </c>
      <c r="J8200">
        <v>22655</v>
      </c>
      <c r="K8200">
        <v>139238</v>
      </c>
      <c r="L8200">
        <v>0</v>
      </c>
      <c r="M8200">
        <v>2492</v>
      </c>
      <c r="N8200">
        <v>947</v>
      </c>
      <c r="O8200">
        <v>0</v>
      </c>
      <c r="P8200">
        <v>3439</v>
      </c>
      <c r="Q8200">
        <v>1197</v>
      </c>
      <c r="R8200">
        <v>229</v>
      </c>
      <c r="S8200">
        <v>0</v>
      </c>
      <c r="T8200">
        <v>968</v>
      </c>
      <c r="U8200">
        <v>11700</v>
      </c>
      <c r="V8200">
        <v>30287</v>
      </c>
      <c r="W8200">
        <v>104612</v>
      </c>
      <c r="X8200">
        <v>134831</v>
      </c>
      <c r="Y8200">
        <v>0.02</v>
      </c>
      <c r="Z8200">
        <v>3</v>
      </c>
      <c r="AA8200">
        <v>135392</v>
      </c>
      <c r="AB8200">
        <v>0</v>
      </c>
      <c r="AC8200">
        <v>49.13</v>
      </c>
    </row>
    <row r="8201" spans="1:29" x14ac:dyDescent="0.3">
      <c r="A8201">
        <v>2019</v>
      </c>
      <c r="B8201">
        <v>3</v>
      </c>
      <c r="C8201" s="1">
        <v>43538</v>
      </c>
      <c r="D8201">
        <v>70700</v>
      </c>
      <c r="E8201">
        <v>36813</v>
      </c>
      <c r="F8201">
        <v>2140</v>
      </c>
      <c r="G8201">
        <v>2695</v>
      </c>
      <c r="H8201">
        <v>296</v>
      </c>
      <c r="I8201">
        <v>16800</v>
      </c>
      <c r="J8201">
        <v>21931</v>
      </c>
      <c r="K8201">
        <v>129444</v>
      </c>
      <c r="L8201">
        <v>0</v>
      </c>
      <c r="M8201">
        <v>5696</v>
      </c>
      <c r="N8201">
        <v>926</v>
      </c>
      <c r="O8201">
        <v>0</v>
      </c>
      <c r="P8201">
        <v>6622</v>
      </c>
      <c r="Q8201">
        <v>1246</v>
      </c>
      <c r="R8201">
        <v>229</v>
      </c>
      <c r="S8201">
        <v>0</v>
      </c>
      <c r="T8201">
        <v>1017</v>
      </c>
      <c r="U8201">
        <v>11400</v>
      </c>
      <c r="V8201">
        <v>26048</v>
      </c>
      <c r="W8201">
        <v>95828</v>
      </c>
      <c r="X8201">
        <v>121805</v>
      </c>
      <c r="Y8201">
        <v>0.05</v>
      </c>
      <c r="Z8201">
        <v>6</v>
      </c>
      <c r="AA8201">
        <v>122395</v>
      </c>
      <c r="AB8201">
        <v>0</v>
      </c>
      <c r="AC8201">
        <v>49.02</v>
      </c>
    </row>
    <row r="8202" spans="1:29" x14ac:dyDescent="0.3">
      <c r="A8202">
        <v>2019</v>
      </c>
      <c r="B8202">
        <v>3</v>
      </c>
      <c r="C8202" s="1">
        <v>43539</v>
      </c>
      <c r="D8202">
        <v>69500</v>
      </c>
      <c r="E8202">
        <v>30513</v>
      </c>
      <c r="F8202">
        <v>1970</v>
      </c>
      <c r="G8202">
        <v>2685</v>
      </c>
      <c r="H8202">
        <v>296</v>
      </c>
      <c r="I8202">
        <v>16100</v>
      </c>
      <c r="J8202">
        <v>21051</v>
      </c>
      <c r="K8202">
        <v>121064</v>
      </c>
      <c r="L8202">
        <v>0</v>
      </c>
      <c r="M8202">
        <v>3798</v>
      </c>
      <c r="N8202">
        <v>852</v>
      </c>
      <c r="O8202">
        <v>0</v>
      </c>
      <c r="P8202">
        <v>4649</v>
      </c>
      <c r="Q8202">
        <v>1247</v>
      </c>
      <c r="R8202">
        <v>0</v>
      </c>
      <c r="S8202">
        <v>0</v>
      </c>
      <c r="T8202">
        <v>1247</v>
      </c>
      <c r="U8202">
        <v>11100</v>
      </c>
      <c r="V8202">
        <v>26691</v>
      </c>
      <c r="W8202">
        <v>88564</v>
      </c>
      <c r="X8202">
        <v>115167</v>
      </c>
      <c r="Y8202">
        <v>0.04</v>
      </c>
      <c r="Z8202">
        <v>5</v>
      </c>
      <c r="AA8202">
        <v>115891</v>
      </c>
      <c r="AB8202">
        <v>1</v>
      </c>
      <c r="AC8202">
        <v>48.96</v>
      </c>
    </row>
    <row r="8203" spans="1:29" x14ac:dyDescent="0.3">
      <c r="A8203">
        <v>2019</v>
      </c>
      <c r="B8203">
        <v>3</v>
      </c>
      <c r="C8203" s="1">
        <v>43540</v>
      </c>
      <c r="D8203">
        <v>68200</v>
      </c>
      <c r="E8203">
        <v>26893</v>
      </c>
      <c r="F8203">
        <v>1830</v>
      </c>
      <c r="G8203">
        <v>2426</v>
      </c>
      <c r="H8203">
        <v>297</v>
      </c>
      <c r="I8203">
        <v>15700</v>
      </c>
      <c r="J8203">
        <v>20253</v>
      </c>
      <c r="K8203">
        <v>115346</v>
      </c>
      <c r="L8203">
        <v>0</v>
      </c>
      <c r="M8203">
        <v>6679</v>
      </c>
      <c r="N8203">
        <v>816</v>
      </c>
      <c r="O8203">
        <v>0</v>
      </c>
      <c r="P8203">
        <v>7495</v>
      </c>
      <c r="Q8203">
        <v>1297</v>
      </c>
      <c r="R8203">
        <v>0</v>
      </c>
      <c r="S8203">
        <v>0</v>
      </c>
      <c r="T8203">
        <v>1297</v>
      </c>
      <c r="U8203">
        <v>10900</v>
      </c>
      <c r="V8203">
        <v>22815</v>
      </c>
      <c r="W8203">
        <v>83830</v>
      </c>
      <c r="X8203">
        <v>106554</v>
      </c>
      <c r="Y8203">
        <v>0.06</v>
      </c>
      <c r="Z8203">
        <v>8</v>
      </c>
      <c r="AA8203">
        <v>107306</v>
      </c>
      <c r="AB8203">
        <v>1</v>
      </c>
      <c r="AC8203">
        <v>48.95</v>
      </c>
    </row>
    <row r="8204" spans="1:29" x14ac:dyDescent="0.3">
      <c r="A8204">
        <v>2019</v>
      </c>
      <c r="B8204">
        <v>3</v>
      </c>
      <c r="C8204" s="1">
        <v>43541</v>
      </c>
      <c r="D8204">
        <v>67300</v>
      </c>
      <c r="E8204">
        <v>23657</v>
      </c>
      <c r="F8204">
        <v>1730</v>
      </c>
      <c r="G8204">
        <v>2347</v>
      </c>
      <c r="H8204">
        <v>297</v>
      </c>
      <c r="I8204">
        <v>15400</v>
      </c>
      <c r="J8204">
        <v>19774</v>
      </c>
      <c r="K8204">
        <v>110731</v>
      </c>
      <c r="L8204">
        <v>0</v>
      </c>
      <c r="M8204">
        <v>6676</v>
      </c>
      <c r="N8204">
        <v>817</v>
      </c>
      <c r="O8204">
        <v>0</v>
      </c>
      <c r="P8204">
        <v>7493</v>
      </c>
      <c r="Q8204">
        <v>1348</v>
      </c>
      <c r="R8204">
        <v>0</v>
      </c>
      <c r="S8204">
        <v>0</v>
      </c>
      <c r="T8204">
        <v>1348</v>
      </c>
      <c r="U8204">
        <v>10700</v>
      </c>
      <c r="V8204">
        <v>22105</v>
      </c>
      <c r="W8204">
        <v>79880</v>
      </c>
      <c r="X8204">
        <v>101891</v>
      </c>
      <c r="Y8204">
        <v>7.0000000000000007E-2</v>
      </c>
      <c r="Z8204">
        <v>8</v>
      </c>
      <c r="AA8204">
        <v>102672</v>
      </c>
      <c r="AB8204">
        <v>1</v>
      </c>
      <c r="AC8204">
        <v>48.97</v>
      </c>
    </row>
    <row r="8205" spans="1:29" x14ac:dyDescent="0.3">
      <c r="A8205">
        <v>2019</v>
      </c>
      <c r="B8205">
        <v>3</v>
      </c>
      <c r="C8205" s="1">
        <v>43542</v>
      </c>
      <c r="D8205">
        <v>66000</v>
      </c>
      <c r="E8205">
        <v>20126</v>
      </c>
      <c r="F8205">
        <v>1670</v>
      </c>
      <c r="G8205">
        <v>2339</v>
      </c>
      <c r="H8205">
        <v>297</v>
      </c>
      <c r="I8205">
        <v>15500</v>
      </c>
      <c r="J8205">
        <v>19806</v>
      </c>
      <c r="K8205">
        <v>105932</v>
      </c>
      <c r="L8205">
        <v>0</v>
      </c>
      <c r="M8205">
        <v>6680</v>
      </c>
      <c r="N8205">
        <v>818</v>
      </c>
      <c r="O8205">
        <v>0</v>
      </c>
      <c r="P8205">
        <v>7497</v>
      </c>
      <c r="Q8205">
        <v>1345</v>
      </c>
      <c r="R8205">
        <v>0</v>
      </c>
      <c r="S8205">
        <v>0</v>
      </c>
      <c r="T8205">
        <v>1345</v>
      </c>
      <c r="U8205">
        <v>10500</v>
      </c>
      <c r="V8205">
        <v>21934</v>
      </c>
      <c r="W8205">
        <v>75249</v>
      </c>
      <c r="X8205">
        <v>97089</v>
      </c>
      <c r="Y8205">
        <v>7.0000000000000007E-2</v>
      </c>
      <c r="Z8205">
        <v>8</v>
      </c>
      <c r="AA8205">
        <v>97870</v>
      </c>
      <c r="AB8205">
        <v>1</v>
      </c>
      <c r="AC8205">
        <v>49.02</v>
      </c>
    </row>
    <row r="8206" spans="1:29" x14ac:dyDescent="0.3">
      <c r="A8206">
        <v>2019</v>
      </c>
      <c r="B8206">
        <v>3</v>
      </c>
      <c r="C8206" s="1">
        <v>43543</v>
      </c>
      <c r="D8206">
        <v>64800</v>
      </c>
      <c r="E8206">
        <v>15705</v>
      </c>
      <c r="F8206">
        <v>1690</v>
      </c>
      <c r="G8206">
        <v>2343</v>
      </c>
      <c r="H8206">
        <v>240</v>
      </c>
      <c r="I8206">
        <v>15700</v>
      </c>
      <c r="J8206">
        <v>19973</v>
      </c>
      <c r="K8206">
        <v>100478</v>
      </c>
      <c r="L8206">
        <v>0</v>
      </c>
      <c r="M8206">
        <v>6672</v>
      </c>
      <c r="N8206">
        <v>848</v>
      </c>
      <c r="O8206">
        <v>0</v>
      </c>
      <c r="P8206">
        <v>7520</v>
      </c>
      <c r="Q8206">
        <v>1397</v>
      </c>
      <c r="R8206">
        <v>229</v>
      </c>
      <c r="S8206">
        <v>0</v>
      </c>
      <c r="T8206">
        <v>1168</v>
      </c>
      <c r="U8206">
        <v>10300</v>
      </c>
      <c r="V8206">
        <v>21994</v>
      </c>
      <c r="W8206">
        <v>69878</v>
      </c>
      <c r="X8206">
        <v>91791</v>
      </c>
      <c r="Y8206">
        <v>7.0000000000000007E-2</v>
      </c>
      <c r="Z8206">
        <v>9</v>
      </c>
      <c r="AA8206">
        <v>92468</v>
      </c>
      <c r="AB8206">
        <v>1</v>
      </c>
      <c r="AC8206">
        <v>49.11</v>
      </c>
    </row>
    <row r="8207" spans="1:29" x14ac:dyDescent="0.3">
      <c r="A8207">
        <v>2019</v>
      </c>
      <c r="B8207">
        <v>3</v>
      </c>
      <c r="C8207" s="1">
        <v>43544</v>
      </c>
      <c r="D8207">
        <v>63400</v>
      </c>
      <c r="E8207">
        <v>11400</v>
      </c>
      <c r="F8207">
        <v>1840</v>
      </c>
      <c r="G8207">
        <v>2353</v>
      </c>
      <c r="H8207">
        <v>181</v>
      </c>
      <c r="I8207">
        <v>15800</v>
      </c>
      <c r="J8207">
        <v>20174</v>
      </c>
      <c r="K8207">
        <v>94974</v>
      </c>
      <c r="L8207">
        <v>0</v>
      </c>
      <c r="M8207">
        <v>6670</v>
      </c>
      <c r="N8207">
        <v>1860</v>
      </c>
      <c r="O8207">
        <v>0</v>
      </c>
      <c r="P8207">
        <v>8530</v>
      </c>
      <c r="Q8207">
        <v>1396</v>
      </c>
      <c r="R8207">
        <v>688</v>
      </c>
      <c r="S8207">
        <v>0</v>
      </c>
      <c r="T8207">
        <v>709</v>
      </c>
      <c r="U8207">
        <v>10100</v>
      </c>
      <c r="V8207">
        <v>21283</v>
      </c>
      <c r="W8207">
        <v>64502</v>
      </c>
      <c r="X8207">
        <v>85735</v>
      </c>
      <c r="Y8207">
        <v>0.09</v>
      </c>
      <c r="Z8207">
        <v>10</v>
      </c>
      <c r="AA8207">
        <v>86146</v>
      </c>
      <c r="AB8207">
        <v>0</v>
      </c>
      <c r="AC8207">
        <v>49.23</v>
      </c>
    </row>
    <row r="8208" spans="1:29" x14ac:dyDescent="0.3">
      <c r="A8208">
        <v>2019</v>
      </c>
      <c r="B8208">
        <v>3</v>
      </c>
      <c r="C8208" s="1">
        <v>43545</v>
      </c>
      <c r="D8208">
        <v>61700</v>
      </c>
      <c r="E8208">
        <v>9533</v>
      </c>
      <c r="F8208">
        <v>1970</v>
      </c>
      <c r="G8208">
        <v>2333</v>
      </c>
      <c r="H8208">
        <v>128</v>
      </c>
      <c r="I8208">
        <v>15700</v>
      </c>
      <c r="J8208">
        <v>20131</v>
      </c>
      <c r="K8208">
        <v>91364</v>
      </c>
      <c r="L8208">
        <v>0</v>
      </c>
      <c r="M8208">
        <v>6679</v>
      </c>
      <c r="N8208">
        <v>1880</v>
      </c>
      <c r="O8208">
        <v>0</v>
      </c>
      <c r="P8208">
        <v>8558</v>
      </c>
      <c r="Q8208">
        <v>1439</v>
      </c>
      <c r="R8208">
        <v>688</v>
      </c>
      <c r="S8208">
        <v>0</v>
      </c>
      <c r="T8208">
        <v>752</v>
      </c>
      <c r="U8208">
        <v>9890</v>
      </c>
      <c r="V8208">
        <v>20974</v>
      </c>
      <c r="W8208">
        <v>61133</v>
      </c>
      <c r="X8208">
        <v>82054</v>
      </c>
      <c r="Y8208">
        <v>0.09</v>
      </c>
      <c r="Z8208">
        <v>10</v>
      </c>
      <c r="AA8208">
        <v>82490</v>
      </c>
      <c r="AB8208">
        <v>1</v>
      </c>
      <c r="AC8208">
        <v>49.37</v>
      </c>
    </row>
    <row r="8209" spans="1:29" x14ac:dyDescent="0.3">
      <c r="A8209">
        <v>2019</v>
      </c>
      <c r="B8209">
        <v>3</v>
      </c>
      <c r="C8209" s="1">
        <v>43546</v>
      </c>
      <c r="D8209">
        <v>60300</v>
      </c>
      <c r="E8209">
        <v>8616</v>
      </c>
      <c r="F8209">
        <v>1870</v>
      </c>
      <c r="G8209">
        <v>2052</v>
      </c>
      <c r="H8209">
        <v>96</v>
      </c>
      <c r="I8209">
        <v>14700</v>
      </c>
      <c r="J8209">
        <v>18718</v>
      </c>
      <c r="K8209">
        <v>87634</v>
      </c>
      <c r="L8209">
        <v>0</v>
      </c>
      <c r="M8209">
        <v>6670</v>
      </c>
      <c r="N8209">
        <v>1876</v>
      </c>
      <c r="O8209">
        <v>12</v>
      </c>
      <c r="P8209">
        <v>8557</v>
      </c>
      <c r="Q8209">
        <v>1496</v>
      </c>
      <c r="R8209">
        <v>1834</v>
      </c>
      <c r="S8209">
        <v>0</v>
      </c>
      <c r="T8209">
        <v>-337</v>
      </c>
      <c r="U8209">
        <v>9640</v>
      </c>
      <c r="V8209">
        <v>20020</v>
      </c>
      <c r="W8209">
        <v>59370</v>
      </c>
      <c r="X8209">
        <v>79414</v>
      </c>
      <c r="Y8209">
        <v>0.1</v>
      </c>
      <c r="Z8209">
        <v>9</v>
      </c>
      <c r="AA8209">
        <v>79219</v>
      </c>
      <c r="AB8209">
        <v>0</v>
      </c>
      <c r="AC8209">
        <v>49.53</v>
      </c>
    </row>
    <row r="8210" spans="1:29" x14ac:dyDescent="0.3">
      <c r="A8210">
        <v>2019</v>
      </c>
      <c r="B8210">
        <v>3</v>
      </c>
      <c r="C8210" s="1">
        <v>43547</v>
      </c>
      <c r="D8210">
        <v>59000</v>
      </c>
      <c r="E8210">
        <v>8030</v>
      </c>
      <c r="F8210">
        <v>3190</v>
      </c>
      <c r="G8210">
        <v>1762</v>
      </c>
      <c r="H8210">
        <v>98</v>
      </c>
      <c r="I8210">
        <v>14200</v>
      </c>
      <c r="J8210">
        <v>19250</v>
      </c>
      <c r="K8210">
        <v>86280</v>
      </c>
      <c r="L8210">
        <v>0</v>
      </c>
      <c r="M8210">
        <v>5993</v>
      </c>
      <c r="N8210">
        <v>1874</v>
      </c>
      <c r="O8210">
        <v>2</v>
      </c>
      <c r="P8210">
        <v>7869</v>
      </c>
      <c r="Q8210">
        <v>1498</v>
      </c>
      <c r="R8210">
        <v>4814</v>
      </c>
      <c r="S8210">
        <v>0</v>
      </c>
      <c r="T8210">
        <v>-3316</v>
      </c>
      <c r="U8210">
        <v>9500</v>
      </c>
      <c r="V8210">
        <v>23036</v>
      </c>
      <c r="W8210">
        <v>58458</v>
      </c>
      <c r="X8210">
        <v>81727</v>
      </c>
      <c r="Y8210">
        <v>0.09</v>
      </c>
      <c r="Z8210">
        <v>5</v>
      </c>
      <c r="AA8210">
        <v>79804</v>
      </c>
      <c r="AB8210">
        <v>-2</v>
      </c>
      <c r="AC8210">
        <v>49.66</v>
      </c>
    </row>
    <row r="8211" spans="1:29" x14ac:dyDescent="0.3">
      <c r="A8211">
        <v>2019</v>
      </c>
      <c r="B8211">
        <v>3</v>
      </c>
      <c r="C8211" s="1">
        <v>43548</v>
      </c>
      <c r="D8211">
        <v>57600</v>
      </c>
      <c r="E8211">
        <v>7631</v>
      </c>
      <c r="F8211">
        <v>2470</v>
      </c>
      <c r="G8211">
        <v>1651</v>
      </c>
      <c r="H8211">
        <v>97</v>
      </c>
      <c r="I8211">
        <v>14800</v>
      </c>
      <c r="J8211">
        <v>19018</v>
      </c>
      <c r="K8211">
        <v>84249</v>
      </c>
      <c r="L8211">
        <v>0</v>
      </c>
      <c r="M8211">
        <v>5991</v>
      </c>
      <c r="N8211">
        <v>1871</v>
      </c>
      <c r="O8211">
        <v>0</v>
      </c>
      <c r="P8211">
        <v>7862</v>
      </c>
      <c r="Q8211">
        <v>1546</v>
      </c>
      <c r="R8211">
        <v>4585</v>
      </c>
      <c r="S8211">
        <v>0</v>
      </c>
      <c r="T8211">
        <v>-3039</v>
      </c>
      <c r="U8211">
        <v>9290</v>
      </c>
      <c r="V8211">
        <v>22420</v>
      </c>
      <c r="W8211">
        <v>56792</v>
      </c>
      <c r="X8211">
        <v>79425</v>
      </c>
      <c r="Y8211">
        <v>0.09</v>
      </c>
      <c r="Z8211">
        <v>6</v>
      </c>
      <c r="AA8211">
        <v>77662</v>
      </c>
      <c r="AB8211">
        <v>-2</v>
      </c>
      <c r="AC8211">
        <v>49.81</v>
      </c>
    </row>
    <row r="8212" spans="1:29" x14ac:dyDescent="0.3">
      <c r="A8212">
        <v>2019</v>
      </c>
      <c r="B8212">
        <v>3</v>
      </c>
      <c r="C8212" s="1">
        <v>43549</v>
      </c>
      <c r="D8212">
        <v>56300</v>
      </c>
      <c r="E8212">
        <v>7135</v>
      </c>
      <c r="F8212">
        <v>2090</v>
      </c>
      <c r="G8212">
        <v>1629</v>
      </c>
      <c r="H8212">
        <v>97</v>
      </c>
      <c r="I8212">
        <v>15600</v>
      </c>
      <c r="J8212">
        <v>19416</v>
      </c>
      <c r="K8212">
        <v>82851</v>
      </c>
      <c r="L8212">
        <v>0</v>
      </c>
      <c r="M8212">
        <v>5890</v>
      </c>
      <c r="N8212">
        <v>1873</v>
      </c>
      <c r="O8212">
        <v>3</v>
      </c>
      <c r="P8212">
        <v>7766</v>
      </c>
      <c r="Q8212">
        <v>1545</v>
      </c>
      <c r="R8212">
        <v>4585</v>
      </c>
      <c r="S8212">
        <v>0</v>
      </c>
      <c r="T8212">
        <v>-3040</v>
      </c>
      <c r="U8212">
        <v>9010</v>
      </c>
      <c r="V8212">
        <v>22636</v>
      </c>
      <c r="W8212">
        <v>55276</v>
      </c>
      <c r="X8212">
        <v>78125</v>
      </c>
      <c r="Y8212">
        <v>0.09</v>
      </c>
      <c r="Z8212">
        <v>6</v>
      </c>
      <c r="AA8212">
        <v>76362</v>
      </c>
      <c r="AB8212">
        <v>-2</v>
      </c>
      <c r="AC8212">
        <v>49.95</v>
      </c>
    </row>
    <row r="8213" spans="1:29" x14ac:dyDescent="0.3">
      <c r="A8213">
        <v>2019</v>
      </c>
      <c r="B8213">
        <v>3</v>
      </c>
      <c r="C8213" s="1">
        <v>43550</v>
      </c>
      <c r="D8213">
        <v>56400</v>
      </c>
      <c r="E8213">
        <v>7153</v>
      </c>
      <c r="F8213">
        <v>1930</v>
      </c>
      <c r="G8213">
        <v>1625</v>
      </c>
      <c r="H8213">
        <v>97</v>
      </c>
      <c r="I8213">
        <v>16100</v>
      </c>
      <c r="J8213">
        <v>19752</v>
      </c>
      <c r="K8213">
        <v>83305</v>
      </c>
      <c r="L8213">
        <v>0</v>
      </c>
      <c r="M8213">
        <v>4490</v>
      </c>
      <c r="N8213">
        <v>1878</v>
      </c>
      <c r="O8213">
        <v>0</v>
      </c>
      <c r="P8213">
        <v>6368</v>
      </c>
      <c r="Q8213">
        <v>1591</v>
      </c>
      <c r="R8213">
        <v>4814</v>
      </c>
      <c r="S8213">
        <v>0</v>
      </c>
      <c r="T8213">
        <v>-3223</v>
      </c>
      <c r="U8213">
        <v>8910</v>
      </c>
      <c r="V8213">
        <v>24389</v>
      </c>
      <c r="W8213">
        <v>55545</v>
      </c>
      <c r="X8213">
        <v>80160</v>
      </c>
      <c r="Y8213">
        <v>0.08</v>
      </c>
      <c r="Z8213">
        <v>4</v>
      </c>
      <c r="AA8213">
        <v>78291</v>
      </c>
      <c r="AB8213">
        <v>-2</v>
      </c>
      <c r="AC8213">
        <v>50.07</v>
      </c>
    </row>
    <row r="8214" spans="1:29" x14ac:dyDescent="0.3">
      <c r="A8214">
        <v>2019</v>
      </c>
      <c r="B8214">
        <v>3</v>
      </c>
      <c r="C8214" s="1">
        <v>43551</v>
      </c>
      <c r="D8214">
        <v>59000</v>
      </c>
      <c r="E8214">
        <v>7112</v>
      </c>
      <c r="F8214">
        <v>2250</v>
      </c>
      <c r="G8214">
        <v>1621</v>
      </c>
      <c r="H8214">
        <v>98</v>
      </c>
      <c r="I8214">
        <v>16200</v>
      </c>
      <c r="J8214">
        <v>20170</v>
      </c>
      <c r="K8214">
        <v>86282</v>
      </c>
      <c r="L8214">
        <v>0</v>
      </c>
      <c r="M8214">
        <v>5490</v>
      </c>
      <c r="N8214">
        <v>1811</v>
      </c>
      <c r="O8214">
        <v>5</v>
      </c>
      <c r="P8214">
        <v>7305</v>
      </c>
      <c r="Q8214">
        <v>1594</v>
      </c>
      <c r="R8214">
        <v>4126</v>
      </c>
      <c r="S8214">
        <v>0</v>
      </c>
      <c r="T8214">
        <v>-2532</v>
      </c>
      <c r="U8214">
        <v>9200</v>
      </c>
      <c r="V8214">
        <v>23710</v>
      </c>
      <c r="W8214">
        <v>57621</v>
      </c>
      <c r="X8214">
        <v>81508</v>
      </c>
      <c r="Y8214">
        <v>0.08</v>
      </c>
      <c r="Z8214">
        <v>6</v>
      </c>
      <c r="AA8214">
        <v>80040</v>
      </c>
      <c r="AB8214">
        <v>-2</v>
      </c>
      <c r="AC8214">
        <v>50.17</v>
      </c>
    </row>
    <row r="8215" spans="1:29" x14ac:dyDescent="0.3">
      <c r="A8215">
        <v>2019</v>
      </c>
      <c r="B8215">
        <v>3</v>
      </c>
      <c r="C8215" s="1">
        <v>43552</v>
      </c>
      <c r="D8215">
        <v>62800</v>
      </c>
      <c r="E8215">
        <v>7794</v>
      </c>
      <c r="F8215">
        <v>3110</v>
      </c>
      <c r="G8215">
        <v>1610</v>
      </c>
      <c r="H8215">
        <v>98</v>
      </c>
      <c r="I8215">
        <v>15900</v>
      </c>
      <c r="J8215">
        <v>20718</v>
      </c>
      <c r="K8215">
        <v>91312</v>
      </c>
      <c r="L8215">
        <v>0</v>
      </c>
      <c r="M8215">
        <v>6674</v>
      </c>
      <c r="N8215">
        <v>1828</v>
      </c>
      <c r="O8215">
        <v>1</v>
      </c>
      <c r="P8215">
        <v>8503</v>
      </c>
      <c r="Q8215">
        <v>1645</v>
      </c>
      <c r="R8215">
        <v>1146</v>
      </c>
      <c r="S8215">
        <v>0</v>
      </c>
      <c r="T8215">
        <v>499</v>
      </c>
      <c r="U8215">
        <v>9770</v>
      </c>
      <c r="V8215">
        <v>21661</v>
      </c>
      <c r="W8215">
        <v>60684</v>
      </c>
      <c r="X8215">
        <v>82310</v>
      </c>
      <c r="Y8215">
        <v>0.09</v>
      </c>
      <c r="Z8215">
        <v>10</v>
      </c>
      <c r="AA8215">
        <v>82600</v>
      </c>
      <c r="AB8215">
        <v>0</v>
      </c>
      <c r="AC8215">
        <v>50.27</v>
      </c>
    </row>
    <row r="8216" spans="1:29" x14ac:dyDescent="0.3">
      <c r="A8216">
        <v>2019</v>
      </c>
      <c r="B8216">
        <v>3</v>
      </c>
      <c r="C8216" s="1">
        <v>43553</v>
      </c>
      <c r="D8216">
        <v>65300</v>
      </c>
      <c r="E8216">
        <v>12256</v>
      </c>
      <c r="F8216">
        <v>2760</v>
      </c>
      <c r="G8216">
        <v>1614</v>
      </c>
      <c r="H8216">
        <v>98</v>
      </c>
      <c r="I8216">
        <v>15600</v>
      </c>
      <c r="J8216">
        <v>20072</v>
      </c>
      <c r="K8216">
        <v>97628</v>
      </c>
      <c r="L8216">
        <v>0</v>
      </c>
      <c r="M8216">
        <v>6676</v>
      </c>
      <c r="N8216">
        <v>1873</v>
      </c>
      <c r="O8216">
        <v>8</v>
      </c>
      <c r="P8216">
        <v>8557</v>
      </c>
      <c r="Q8216">
        <v>1642</v>
      </c>
      <c r="R8216">
        <v>1146</v>
      </c>
      <c r="S8216">
        <v>0</v>
      </c>
      <c r="T8216">
        <v>496</v>
      </c>
      <c r="U8216">
        <v>10300</v>
      </c>
      <c r="V8216">
        <v>21493</v>
      </c>
      <c r="W8216">
        <v>67117</v>
      </c>
      <c r="X8216">
        <v>88575</v>
      </c>
      <c r="Y8216">
        <v>0.09</v>
      </c>
      <c r="Z8216">
        <v>9</v>
      </c>
      <c r="AA8216">
        <v>88863</v>
      </c>
      <c r="AB8216">
        <v>0</v>
      </c>
      <c r="AC8216">
        <v>50.3</v>
      </c>
    </row>
    <row r="8217" spans="1:29" x14ac:dyDescent="0.3">
      <c r="A8217">
        <v>2019</v>
      </c>
      <c r="B8217">
        <v>3</v>
      </c>
      <c r="C8217" s="1">
        <v>43554</v>
      </c>
      <c r="D8217">
        <v>66000</v>
      </c>
      <c r="E8217">
        <v>18651</v>
      </c>
      <c r="F8217">
        <v>2430</v>
      </c>
      <c r="G8217">
        <v>1885</v>
      </c>
      <c r="H8217">
        <v>99</v>
      </c>
      <c r="I8217">
        <v>15600</v>
      </c>
      <c r="J8217">
        <v>20014</v>
      </c>
      <c r="K8217">
        <v>104665</v>
      </c>
      <c r="L8217">
        <v>0</v>
      </c>
      <c r="M8217">
        <v>6399</v>
      </c>
      <c r="N8217">
        <v>1871</v>
      </c>
      <c r="O8217">
        <v>1</v>
      </c>
      <c r="P8217">
        <v>8272</v>
      </c>
      <c r="Q8217">
        <v>1643</v>
      </c>
      <c r="R8217">
        <v>688</v>
      </c>
      <c r="S8217">
        <v>0</v>
      </c>
      <c r="T8217">
        <v>955</v>
      </c>
      <c r="U8217">
        <v>10500</v>
      </c>
      <c r="V8217">
        <v>21622</v>
      </c>
      <c r="W8217">
        <v>73884</v>
      </c>
      <c r="X8217">
        <v>95438</v>
      </c>
      <c r="Y8217">
        <v>0.08</v>
      </c>
      <c r="Z8217">
        <v>9</v>
      </c>
      <c r="AA8217">
        <v>95992</v>
      </c>
      <c r="AB8217">
        <v>1</v>
      </c>
      <c r="AC8217">
        <v>50.29</v>
      </c>
    </row>
    <row r="8218" spans="1:29" x14ac:dyDescent="0.3">
      <c r="A8218">
        <v>2019</v>
      </c>
      <c r="B8218">
        <v>3</v>
      </c>
      <c r="C8218" s="1">
        <v>43555</v>
      </c>
      <c r="D8218">
        <v>66200</v>
      </c>
      <c r="E8218">
        <v>18698</v>
      </c>
      <c r="F8218">
        <v>2190</v>
      </c>
      <c r="G8218">
        <v>1932</v>
      </c>
      <c r="H8218">
        <v>100</v>
      </c>
      <c r="I8218">
        <v>15800</v>
      </c>
      <c r="J8218">
        <v>20022</v>
      </c>
      <c r="K8218">
        <v>104920</v>
      </c>
      <c r="L8218">
        <v>92</v>
      </c>
      <c r="M8218">
        <v>5699</v>
      </c>
      <c r="N8218">
        <v>1872</v>
      </c>
      <c r="O8218">
        <v>5</v>
      </c>
      <c r="P8218">
        <v>7668</v>
      </c>
      <c r="Q8218">
        <v>1697</v>
      </c>
      <c r="R8218">
        <v>458</v>
      </c>
      <c r="S8218">
        <v>0</v>
      </c>
      <c r="T8218">
        <v>1239</v>
      </c>
      <c r="U8218">
        <v>10500</v>
      </c>
      <c r="V8218">
        <v>22049</v>
      </c>
      <c r="W8218">
        <v>74051</v>
      </c>
      <c r="X8218">
        <v>96014</v>
      </c>
      <c r="Y8218">
        <v>7.0000000000000007E-2</v>
      </c>
      <c r="Z8218">
        <v>8</v>
      </c>
      <c r="AA8218">
        <v>96732</v>
      </c>
      <c r="AB8218">
        <v>1</v>
      </c>
      <c r="AC8218">
        <v>50.28</v>
      </c>
    </row>
    <row r="8219" spans="1:29" x14ac:dyDescent="0.3">
      <c r="A8219">
        <v>2019</v>
      </c>
      <c r="B8219">
        <v>4</v>
      </c>
      <c r="C8219" s="1">
        <v>43556</v>
      </c>
      <c r="D8219">
        <v>66100</v>
      </c>
      <c r="E8219">
        <v>15516</v>
      </c>
      <c r="F8219">
        <v>2070</v>
      </c>
      <c r="G8219">
        <v>1934</v>
      </c>
      <c r="H8219">
        <v>45</v>
      </c>
      <c r="I8219">
        <v>16300</v>
      </c>
      <c r="J8219">
        <v>20349</v>
      </c>
      <c r="K8219">
        <v>101965</v>
      </c>
      <c r="L8219">
        <v>205</v>
      </c>
      <c r="M8219">
        <v>2999</v>
      </c>
      <c r="N8219">
        <v>835</v>
      </c>
      <c r="O8219">
        <v>1</v>
      </c>
      <c r="P8219">
        <v>4040</v>
      </c>
      <c r="Q8219">
        <v>1744</v>
      </c>
      <c r="R8219">
        <v>458</v>
      </c>
      <c r="S8219">
        <v>0</v>
      </c>
      <c r="T8219">
        <v>1285</v>
      </c>
      <c r="U8219">
        <v>10400</v>
      </c>
      <c r="V8219">
        <v>25874</v>
      </c>
      <c r="W8219">
        <v>70856</v>
      </c>
      <c r="X8219">
        <v>96640</v>
      </c>
      <c r="Y8219">
        <v>0.04</v>
      </c>
      <c r="Z8219">
        <v>5</v>
      </c>
      <c r="AA8219">
        <v>97385</v>
      </c>
      <c r="AB8219">
        <v>1</v>
      </c>
      <c r="AC8219">
        <v>50.26</v>
      </c>
    </row>
    <row r="8220" spans="1:29" x14ac:dyDescent="0.3">
      <c r="A8220">
        <v>2019</v>
      </c>
      <c r="B8220">
        <v>4</v>
      </c>
      <c r="C8220" s="1">
        <v>43557</v>
      </c>
      <c r="D8220">
        <v>65800</v>
      </c>
      <c r="E8220">
        <v>10798</v>
      </c>
      <c r="F8220">
        <v>2920</v>
      </c>
      <c r="G8220">
        <v>1957</v>
      </c>
      <c r="H8220">
        <v>21</v>
      </c>
      <c r="I8220">
        <v>16900</v>
      </c>
      <c r="J8220">
        <v>21798</v>
      </c>
      <c r="K8220">
        <v>98396</v>
      </c>
      <c r="L8220">
        <v>256</v>
      </c>
      <c r="M8220">
        <v>2998</v>
      </c>
      <c r="N8220">
        <v>818</v>
      </c>
      <c r="O8220">
        <v>4</v>
      </c>
      <c r="P8220">
        <v>4075</v>
      </c>
      <c r="Q8220">
        <v>1743</v>
      </c>
      <c r="R8220">
        <v>917</v>
      </c>
      <c r="S8220">
        <v>0</v>
      </c>
      <c r="T8220">
        <v>827</v>
      </c>
      <c r="U8220">
        <v>10400</v>
      </c>
      <c r="V8220">
        <v>27586</v>
      </c>
      <c r="W8220">
        <v>65967</v>
      </c>
      <c r="X8220">
        <v>93495</v>
      </c>
      <c r="Y8220">
        <v>0.04</v>
      </c>
      <c r="Z8220">
        <v>5</v>
      </c>
      <c r="AA8220">
        <v>93974</v>
      </c>
      <c r="AB8220">
        <v>1</v>
      </c>
      <c r="AC8220">
        <v>50.26</v>
      </c>
    </row>
    <row r="8221" spans="1:29" x14ac:dyDescent="0.3">
      <c r="A8221">
        <v>2019</v>
      </c>
      <c r="B8221">
        <v>4</v>
      </c>
      <c r="C8221" s="1">
        <v>43558</v>
      </c>
      <c r="D8221">
        <v>65700</v>
      </c>
      <c r="E8221">
        <v>8246</v>
      </c>
      <c r="F8221">
        <v>3990</v>
      </c>
      <c r="G8221">
        <v>1960</v>
      </c>
      <c r="H8221">
        <v>21</v>
      </c>
      <c r="I8221">
        <v>17000</v>
      </c>
      <c r="J8221">
        <v>22971</v>
      </c>
      <c r="K8221">
        <v>96917</v>
      </c>
      <c r="L8221">
        <v>255</v>
      </c>
      <c r="M8221">
        <v>3392</v>
      </c>
      <c r="N8221">
        <v>819</v>
      </c>
      <c r="O8221">
        <v>6</v>
      </c>
      <c r="P8221">
        <v>4472</v>
      </c>
      <c r="Q8221">
        <v>1742</v>
      </c>
      <c r="R8221">
        <v>917</v>
      </c>
      <c r="S8221">
        <v>0</v>
      </c>
      <c r="T8221">
        <v>826</v>
      </c>
      <c r="U8221">
        <v>10300</v>
      </c>
      <c r="V8221">
        <v>28263</v>
      </c>
      <c r="W8221">
        <v>63415</v>
      </c>
      <c r="X8221">
        <v>91620</v>
      </c>
      <c r="Y8221">
        <v>0.04</v>
      </c>
      <c r="Z8221">
        <v>5</v>
      </c>
      <c r="AA8221">
        <v>92098</v>
      </c>
      <c r="AB8221">
        <v>1</v>
      </c>
      <c r="AC8221">
        <v>50.28</v>
      </c>
    </row>
    <row r="8222" spans="1:29" x14ac:dyDescent="0.3">
      <c r="A8222">
        <v>2019</v>
      </c>
      <c r="B8222">
        <v>4</v>
      </c>
      <c r="C8222" s="1">
        <v>43559</v>
      </c>
      <c r="D8222">
        <v>67800</v>
      </c>
      <c r="E8222">
        <v>10389</v>
      </c>
      <c r="F8222">
        <v>3290</v>
      </c>
      <c r="G8222">
        <v>2088</v>
      </c>
      <c r="H8222">
        <v>22</v>
      </c>
      <c r="I8222">
        <v>16900</v>
      </c>
      <c r="J8222">
        <v>22300</v>
      </c>
      <c r="K8222">
        <v>100489</v>
      </c>
      <c r="L8222">
        <v>246</v>
      </c>
      <c r="M8222">
        <v>3491</v>
      </c>
      <c r="N8222">
        <v>816</v>
      </c>
      <c r="O8222">
        <v>0</v>
      </c>
      <c r="P8222">
        <v>4553</v>
      </c>
      <c r="Q8222">
        <v>1795</v>
      </c>
      <c r="R8222">
        <v>917</v>
      </c>
      <c r="S8222">
        <v>0</v>
      </c>
      <c r="T8222">
        <v>878</v>
      </c>
      <c r="U8222">
        <v>10600</v>
      </c>
      <c r="V8222">
        <v>27777</v>
      </c>
      <c r="W8222">
        <v>67343</v>
      </c>
      <c r="X8222">
        <v>95058</v>
      </c>
      <c r="Y8222">
        <v>0.04</v>
      </c>
      <c r="Z8222">
        <v>5</v>
      </c>
      <c r="AA8222">
        <v>95568</v>
      </c>
      <c r="AB8222">
        <v>1</v>
      </c>
      <c r="AC8222">
        <v>50.27</v>
      </c>
    </row>
    <row r="8223" spans="1:29" x14ac:dyDescent="0.3">
      <c r="A8223">
        <v>2019</v>
      </c>
      <c r="B8223">
        <v>4</v>
      </c>
      <c r="C8223" s="1">
        <v>43560</v>
      </c>
      <c r="D8223">
        <v>70500</v>
      </c>
      <c r="E8223">
        <v>13609</v>
      </c>
      <c r="F8223">
        <v>3030</v>
      </c>
      <c r="G8223">
        <v>2129</v>
      </c>
      <c r="H8223">
        <v>22</v>
      </c>
      <c r="I8223">
        <v>16100</v>
      </c>
      <c r="J8223">
        <v>21281</v>
      </c>
      <c r="K8223">
        <v>105390</v>
      </c>
      <c r="L8223">
        <v>237</v>
      </c>
      <c r="M8223">
        <v>2388</v>
      </c>
      <c r="N8223">
        <v>1810</v>
      </c>
      <c r="O8223">
        <v>4</v>
      </c>
      <c r="P8223">
        <v>4438</v>
      </c>
      <c r="Q8223">
        <v>1796</v>
      </c>
      <c r="R8223">
        <v>1834</v>
      </c>
      <c r="S8223">
        <v>0</v>
      </c>
      <c r="T8223">
        <v>-37</v>
      </c>
      <c r="U8223">
        <v>11000</v>
      </c>
      <c r="V8223">
        <v>27867</v>
      </c>
      <c r="W8223">
        <v>73119</v>
      </c>
      <c r="X8223">
        <v>100990</v>
      </c>
      <c r="Y8223">
        <v>0.04</v>
      </c>
      <c r="Z8223">
        <v>4</v>
      </c>
      <c r="AA8223">
        <v>100968</v>
      </c>
      <c r="AB8223">
        <v>0</v>
      </c>
      <c r="AC8223">
        <v>50.23</v>
      </c>
    </row>
    <row r="8224" spans="1:29" x14ac:dyDescent="0.3">
      <c r="A8224">
        <v>2019</v>
      </c>
      <c r="B8224">
        <v>4</v>
      </c>
      <c r="C8224" s="1">
        <v>43561</v>
      </c>
      <c r="D8224">
        <v>71500</v>
      </c>
      <c r="E8224">
        <v>16355</v>
      </c>
      <c r="F8224">
        <v>2810</v>
      </c>
      <c r="G8224">
        <v>2264</v>
      </c>
      <c r="H8224">
        <v>23</v>
      </c>
      <c r="I8224">
        <v>14900</v>
      </c>
      <c r="J8224">
        <v>19997</v>
      </c>
      <c r="K8224">
        <v>107852</v>
      </c>
      <c r="L8224">
        <v>221</v>
      </c>
      <c r="M8224">
        <v>2168</v>
      </c>
      <c r="N8224">
        <v>1811</v>
      </c>
      <c r="O8224">
        <v>4</v>
      </c>
      <c r="P8224">
        <v>4204</v>
      </c>
      <c r="Q8224">
        <v>1797</v>
      </c>
      <c r="R8224">
        <v>1375</v>
      </c>
      <c r="S8224">
        <v>0</v>
      </c>
      <c r="T8224">
        <v>422</v>
      </c>
      <c r="U8224">
        <v>11200</v>
      </c>
      <c r="V8224">
        <v>26719</v>
      </c>
      <c r="W8224">
        <v>76537</v>
      </c>
      <c r="X8224">
        <v>103226</v>
      </c>
      <c r="Y8224">
        <v>0.04</v>
      </c>
      <c r="Z8224">
        <v>4</v>
      </c>
      <c r="AA8224">
        <v>103471</v>
      </c>
      <c r="AB8224">
        <v>0</v>
      </c>
      <c r="AC8224">
        <v>50.17</v>
      </c>
    </row>
    <row r="8225" spans="1:29" x14ac:dyDescent="0.3">
      <c r="A8225">
        <v>2019</v>
      </c>
      <c r="B8225">
        <v>4</v>
      </c>
      <c r="C8225" s="1">
        <v>43562</v>
      </c>
      <c r="D8225">
        <v>72200</v>
      </c>
      <c r="E8225">
        <v>19797</v>
      </c>
      <c r="F8225">
        <v>2490</v>
      </c>
      <c r="G8225">
        <v>2288</v>
      </c>
      <c r="H8225">
        <v>23</v>
      </c>
      <c r="I8225">
        <v>14000</v>
      </c>
      <c r="J8225">
        <v>18801</v>
      </c>
      <c r="K8225">
        <v>110798</v>
      </c>
      <c r="L8225">
        <v>227</v>
      </c>
      <c r="M8225">
        <v>1784</v>
      </c>
      <c r="N8225">
        <v>1811</v>
      </c>
      <c r="O8225">
        <v>8</v>
      </c>
      <c r="P8225">
        <v>3831</v>
      </c>
      <c r="Q8225">
        <v>1797</v>
      </c>
      <c r="R8225">
        <v>917</v>
      </c>
      <c r="S8225">
        <v>0</v>
      </c>
      <c r="T8225">
        <v>881</v>
      </c>
      <c r="U8225">
        <v>11200</v>
      </c>
      <c r="V8225">
        <v>25597</v>
      </c>
      <c r="W8225">
        <v>80550</v>
      </c>
      <c r="X8225">
        <v>106086</v>
      </c>
      <c r="Y8225">
        <v>0.03</v>
      </c>
      <c r="Z8225">
        <v>4</v>
      </c>
      <c r="AA8225">
        <v>106597</v>
      </c>
      <c r="AB8225">
        <v>0</v>
      </c>
      <c r="AC8225">
        <v>50.1</v>
      </c>
    </row>
    <row r="8226" spans="1:29" x14ac:dyDescent="0.3">
      <c r="A8226">
        <v>2019</v>
      </c>
      <c r="B8226">
        <v>4</v>
      </c>
      <c r="C8226" s="1">
        <v>43563</v>
      </c>
      <c r="D8226">
        <v>72000</v>
      </c>
      <c r="E8226">
        <v>21171</v>
      </c>
      <c r="F8226">
        <v>2420</v>
      </c>
      <c r="G8226">
        <v>2292</v>
      </c>
      <c r="H8226">
        <v>25</v>
      </c>
      <c r="I8226">
        <v>13200</v>
      </c>
      <c r="J8226">
        <v>17937</v>
      </c>
      <c r="K8226">
        <v>111108</v>
      </c>
      <c r="L8226">
        <v>237</v>
      </c>
      <c r="M8226">
        <v>1495</v>
      </c>
      <c r="N8226">
        <v>1808</v>
      </c>
      <c r="O8226">
        <v>2</v>
      </c>
      <c r="P8226">
        <v>3543</v>
      </c>
      <c r="Q8226">
        <v>1836</v>
      </c>
      <c r="R8226">
        <v>917</v>
      </c>
      <c r="S8226">
        <v>0</v>
      </c>
      <c r="T8226">
        <v>919</v>
      </c>
      <c r="U8226">
        <v>11300</v>
      </c>
      <c r="V8226">
        <v>25097</v>
      </c>
      <c r="W8226">
        <v>81614</v>
      </c>
      <c r="X8226">
        <v>106646</v>
      </c>
      <c r="Y8226">
        <v>0.03</v>
      </c>
      <c r="Z8226">
        <v>4</v>
      </c>
      <c r="AA8226">
        <v>107179</v>
      </c>
      <c r="AB8226">
        <v>0</v>
      </c>
      <c r="AC8226">
        <v>50.02</v>
      </c>
    </row>
    <row r="8227" spans="1:29" x14ac:dyDescent="0.3">
      <c r="A8227">
        <v>2019</v>
      </c>
      <c r="B8227">
        <v>4</v>
      </c>
      <c r="C8227" s="1">
        <v>43564</v>
      </c>
      <c r="D8227">
        <v>70600</v>
      </c>
      <c r="E8227">
        <v>21024</v>
      </c>
      <c r="F8227">
        <v>2740</v>
      </c>
      <c r="G8227">
        <v>2294</v>
      </c>
      <c r="H8227">
        <v>24</v>
      </c>
      <c r="I8227">
        <v>12700</v>
      </c>
      <c r="J8227">
        <v>17758</v>
      </c>
      <c r="K8227">
        <v>109382</v>
      </c>
      <c r="L8227">
        <v>243</v>
      </c>
      <c r="M8227">
        <v>1485</v>
      </c>
      <c r="N8227">
        <v>1813</v>
      </c>
      <c r="O8227">
        <v>12</v>
      </c>
      <c r="P8227">
        <v>3554</v>
      </c>
      <c r="Q8227">
        <v>1843</v>
      </c>
      <c r="R8227">
        <v>917</v>
      </c>
      <c r="S8227">
        <v>0</v>
      </c>
      <c r="T8227">
        <v>926</v>
      </c>
      <c r="U8227">
        <v>11200</v>
      </c>
      <c r="V8227">
        <v>24802</v>
      </c>
      <c r="W8227">
        <v>80165</v>
      </c>
      <c r="X8227">
        <v>104902</v>
      </c>
      <c r="Y8227">
        <v>0.03</v>
      </c>
      <c r="Z8227">
        <v>4</v>
      </c>
      <c r="AA8227">
        <v>105439</v>
      </c>
      <c r="AB8227">
        <v>1</v>
      </c>
      <c r="AC8227">
        <v>49.97</v>
      </c>
    </row>
    <row r="8228" spans="1:29" x14ac:dyDescent="0.3">
      <c r="A8228">
        <v>2019</v>
      </c>
      <c r="B8228">
        <v>4</v>
      </c>
      <c r="C8228" s="1">
        <v>43565</v>
      </c>
      <c r="D8228">
        <v>69700</v>
      </c>
      <c r="E8228">
        <v>19454</v>
      </c>
      <c r="F8228">
        <v>2690</v>
      </c>
      <c r="G8228">
        <v>2291</v>
      </c>
      <c r="H8228">
        <v>24</v>
      </c>
      <c r="I8228">
        <v>12300</v>
      </c>
      <c r="J8228">
        <v>17305</v>
      </c>
      <c r="K8228">
        <v>106459</v>
      </c>
      <c r="L8228">
        <v>260</v>
      </c>
      <c r="M8228">
        <v>1194</v>
      </c>
      <c r="N8228">
        <v>1916</v>
      </c>
      <c r="O8228">
        <v>20</v>
      </c>
      <c r="P8228">
        <v>3390</v>
      </c>
      <c r="Q8228">
        <v>1837</v>
      </c>
      <c r="R8228">
        <v>0</v>
      </c>
      <c r="S8228">
        <v>0</v>
      </c>
      <c r="T8228">
        <v>1837</v>
      </c>
      <c r="U8228">
        <v>11200</v>
      </c>
      <c r="V8228">
        <v>23922</v>
      </c>
      <c r="W8228">
        <v>77440</v>
      </c>
      <c r="X8228">
        <v>101233</v>
      </c>
      <c r="Y8228">
        <v>0.03</v>
      </c>
      <c r="Z8228">
        <v>5</v>
      </c>
      <c r="AA8228">
        <v>102298</v>
      </c>
      <c r="AB8228">
        <v>1</v>
      </c>
      <c r="AC8228">
        <v>49.94</v>
      </c>
    </row>
    <row r="8229" spans="1:29" x14ac:dyDescent="0.3">
      <c r="A8229">
        <v>2019</v>
      </c>
      <c r="B8229">
        <v>4</v>
      </c>
      <c r="C8229" s="1">
        <v>43566</v>
      </c>
      <c r="D8229">
        <v>69200</v>
      </c>
      <c r="E8229">
        <v>18661</v>
      </c>
      <c r="F8229">
        <v>2370</v>
      </c>
      <c r="G8229">
        <v>2303</v>
      </c>
      <c r="H8229">
        <v>22</v>
      </c>
      <c r="I8229">
        <v>12000</v>
      </c>
      <c r="J8229">
        <v>16694</v>
      </c>
      <c r="K8229">
        <v>104555</v>
      </c>
      <c r="L8229">
        <v>238</v>
      </c>
      <c r="M8229">
        <v>1097</v>
      </c>
      <c r="N8229">
        <v>1931</v>
      </c>
      <c r="O8229">
        <v>26</v>
      </c>
      <c r="P8229">
        <v>3292</v>
      </c>
      <c r="Q8229">
        <v>1833</v>
      </c>
      <c r="R8229">
        <v>0</v>
      </c>
      <c r="S8229">
        <v>0</v>
      </c>
      <c r="T8229">
        <v>1833</v>
      </c>
      <c r="U8229">
        <v>11200</v>
      </c>
      <c r="V8229">
        <v>23411</v>
      </c>
      <c r="W8229">
        <v>76148</v>
      </c>
      <c r="X8229">
        <v>99430</v>
      </c>
      <c r="Y8229">
        <v>0.03</v>
      </c>
      <c r="Z8229">
        <v>5</v>
      </c>
      <c r="AA8229">
        <v>100494</v>
      </c>
      <c r="AB8229">
        <v>1</v>
      </c>
      <c r="AC8229">
        <v>49.92</v>
      </c>
    </row>
    <row r="8230" spans="1:29" x14ac:dyDescent="0.3">
      <c r="A8230">
        <v>2019</v>
      </c>
      <c r="B8230">
        <v>4</v>
      </c>
      <c r="C8230" s="1">
        <v>43567</v>
      </c>
      <c r="D8230">
        <v>69700</v>
      </c>
      <c r="E8230">
        <v>18936</v>
      </c>
      <c r="F8230">
        <v>2120</v>
      </c>
      <c r="G8230">
        <v>2306</v>
      </c>
      <c r="H8230">
        <v>20</v>
      </c>
      <c r="I8230">
        <v>11800</v>
      </c>
      <c r="J8230">
        <v>16246</v>
      </c>
      <c r="K8230">
        <v>104882</v>
      </c>
      <c r="L8230">
        <v>249</v>
      </c>
      <c r="M8230">
        <v>889</v>
      </c>
      <c r="N8230">
        <v>1908</v>
      </c>
      <c r="O8230">
        <v>16</v>
      </c>
      <c r="P8230">
        <v>3063</v>
      </c>
      <c r="Q8230">
        <v>1816</v>
      </c>
      <c r="R8230">
        <v>0</v>
      </c>
      <c r="S8230">
        <v>0</v>
      </c>
      <c r="T8230">
        <v>1816</v>
      </c>
      <c r="U8230">
        <v>11100</v>
      </c>
      <c r="V8230">
        <v>23103</v>
      </c>
      <c r="W8230">
        <v>77027</v>
      </c>
      <c r="X8230">
        <v>100003</v>
      </c>
      <c r="Y8230">
        <v>0.03</v>
      </c>
      <c r="Z8230">
        <v>5</v>
      </c>
      <c r="AA8230">
        <v>101056</v>
      </c>
      <c r="AB8230">
        <v>1</v>
      </c>
      <c r="AC8230">
        <v>49.9</v>
      </c>
    </row>
    <row r="8231" spans="1:29" x14ac:dyDescent="0.3">
      <c r="A8231">
        <v>2019</v>
      </c>
      <c r="B8231">
        <v>4</v>
      </c>
      <c r="C8231" s="1">
        <v>43568</v>
      </c>
      <c r="D8231">
        <v>71300</v>
      </c>
      <c r="E8231">
        <v>19583</v>
      </c>
      <c r="F8231">
        <v>1920</v>
      </c>
      <c r="G8231">
        <v>2307</v>
      </c>
      <c r="H8231">
        <v>22</v>
      </c>
      <c r="I8231">
        <v>11600</v>
      </c>
      <c r="J8231">
        <v>15849</v>
      </c>
      <c r="K8231">
        <v>106732</v>
      </c>
      <c r="L8231">
        <v>269</v>
      </c>
      <c r="M8231">
        <v>790</v>
      </c>
      <c r="N8231">
        <v>1916</v>
      </c>
      <c r="O8231">
        <v>20</v>
      </c>
      <c r="P8231">
        <v>2995</v>
      </c>
      <c r="Q8231">
        <v>1880</v>
      </c>
      <c r="R8231">
        <v>0</v>
      </c>
      <c r="S8231">
        <v>0</v>
      </c>
      <c r="T8231">
        <v>1880</v>
      </c>
      <c r="U8231">
        <v>11200</v>
      </c>
      <c r="V8231">
        <v>22832</v>
      </c>
      <c r="W8231">
        <v>79157</v>
      </c>
      <c r="X8231">
        <v>101857</v>
      </c>
      <c r="Y8231">
        <v>0.03</v>
      </c>
      <c r="Z8231">
        <v>5</v>
      </c>
      <c r="AA8231">
        <v>102947</v>
      </c>
      <c r="AB8231">
        <v>1</v>
      </c>
      <c r="AC8231">
        <v>49.87</v>
      </c>
    </row>
    <row r="8232" spans="1:29" x14ac:dyDescent="0.3">
      <c r="A8232">
        <v>2019</v>
      </c>
      <c r="B8232">
        <v>4</v>
      </c>
      <c r="C8232" s="1">
        <v>43569</v>
      </c>
      <c r="D8232">
        <v>71500</v>
      </c>
      <c r="E8232">
        <v>18668</v>
      </c>
      <c r="F8232">
        <v>1840</v>
      </c>
      <c r="G8232">
        <v>2312</v>
      </c>
      <c r="H8232">
        <v>22</v>
      </c>
      <c r="I8232">
        <v>11500</v>
      </c>
      <c r="J8232">
        <v>15674</v>
      </c>
      <c r="K8232">
        <v>105842</v>
      </c>
      <c r="L8232">
        <v>265</v>
      </c>
      <c r="M8232">
        <v>686</v>
      </c>
      <c r="N8232">
        <v>1918</v>
      </c>
      <c r="O8232">
        <v>17</v>
      </c>
      <c r="P8232">
        <v>2886</v>
      </c>
      <c r="Q8232">
        <v>1884</v>
      </c>
      <c r="R8232">
        <v>0</v>
      </c>
      <c r="S8232">
        <v>0</v>
      </c>
      <c r="T8232">
        <v>1884</v>
      </c>
      <c r="U8232">
        <v>11200</v>
      </c>
      <c r="V8232">
        <v>22763</v>
      </c>
      <c r="W8232">
        <v>78440</v>
      </c>
      <c r="X8232">
        <v>101072</v>
      </c>
      <c r="Y8232">
        <v>0.02</v>
      </c>
      <c r="Z8232">
        <v>5</v>
      </c>
      <c r="AA8232">
        <v>102165</v>
      </c>
      <c r="AB8232">
        <v>1</v>
      </c>
      <c r="AC8232">
        <v>49.84</v>
      </c>
    </row>
    <row r="8233" spans="1:29" x14ac:dyDescent="0.3">
      <c r="A8233">
        <v>2019</v>
      </c>
      <c r="B8233">
        <v>4</v>
      </c>
      <c r="C8233" s="1">
        <v>43570</v>
      </c>
      <c r="D8233">
        <v>71000</v>
      </c>
      <c r="E8233">
        <v>16995</v>
      </c>
      <c r="F8233">
        <v>1830</v>
      </c>
      <c r="G8233">
        <v>2316</v>
      </c>
      <c r="H8233">
        <v>23</v>
      </c>
      <c r="I8233">
        <v>11400</v>
      </c>
      <c r="J8233">
        <v>15569</v>
      </c>
      <c r="K8233">
        <v>103564</v>
      </c>
      <c r="L8233">
        <v>259</v>
      </c>
      <c r="M8233">
        <v>978</v>
      </c>
      <c r="N8233">
        <v>1785</v>
      </c>
      <c r="O8233">
        <v>18</v>
      </c>
      <c r="P8233">
        <v>3040</v>
      </c>
      <c r="Q8233">
        <v>1885</v>
      </c>
      <c r="R8233">
        <v>229</v>
      </c>
      <c r="S8233">
        <v>0</v>
      </c>
      <c r="T8233">
        <v>1656</v>
      </c>
      <c r="U8233">
        <v>11100</v>
      </c>
      <c r="V8233">
        <v>22552</v>
      </c>
      <c r="W8233">
        <v>76431</v>
      </c>
      <c r="X8233">
        <v>98867</v>
      </c>
      <c r="Y8233">
        <v>0.03</v>
      </c>
      <c r="Z8233">
        <v>5</v>
      </c>
      <c r="AA8233">
        <v>99828</v>
      </c>
      <c r="AB8233">
        <v>1</v>
      </c>
      <c r="AC8233">
        <v>49.83</v>
      </c>
    </row>
    <row r="8234" spans="1:29" x14ac:dyDescent="0.3">
      <c r="A8234">
        <v>2019</v>
      </c>
      <c r="B8234">
        <v>4</v>
      </c>
      <c r="C8234" s="1">
        <v>43571</v>
      </c>
      <c r="D8234">
        <v>69800</v>
      </c>
      <c r="E8234">
        <v>15128</v>
      </c>
      <c r="F8234">
        <v>1950</v>
      </c>
      <c r="G8234">
        <v>2316</v>
      </c>
      <c r="H8234">
        <v>23</v>
      </c>
      <c r="I8234">
        <v>11200</v>
      </c>
      <c r="J8234">
        <v>15489</v>
      </c>
      <c r="K8234">
        <v>100417</v>
      </c>
      <c r="L8234">
        <v>254</v>
      </c>
      <c r="M8234">
        <v>993</v>
      </c>
      <c r="N8234">
        <v>1747</v>
      </c>
      <c r="O8234">
        <v>16</v>
      </c>
      <c r="P8234">
        <v>3009</v>
      </c>
      <c r="Q8234">
        <v>1883</v>
      </c>
      <c r="R8234">
        <v>688</v>
      </c>
      <c r="S8234">
        <v>0</v>
      </c>
      <c r="T8234">
        <v>1196</v>
      </c>
      <c r="U8234">
        <v>11000</v>
      </c>
      <c r="V8234">
        <v>22703</v>
      </c>
      <c r="W8234">
        <v>73593</v>
      </c>
      <c r="X8234">
        <v>96212</v>
      </c>
      <c r="Y8234">
        <v>0.03</v>
      </c>
      <c r="Z8234">
        <v>4</v>
      </c>
      <c r="AA8234">
        <v>96906</v>
      </c>
      <c r="AB8234">
        <v>1</v>
      </c>
      <c r="AC8234">
        <v>49.84</v>
      </c>
    </row>
    <row r="8235" spans="1:29" x14ac:dyDescent="0.3">
      <c r="A8235">
        <v>2019</v>
      </c>
      <c r="B8235">
        <v>4</v>
      </c>
      <c r="C8235" s="1">
        <v>43572</v>
      </c>
      <c r="D8235">
        <v>69100</v>
      </c>
      <c r="E8235">
        <v>12221</v>
      </c>
      <c r="F8235">
        <v>1860</v>
      </c>
      <c r="G8235">
        <v>2316</v>
      </c>
      <c r="H8235">
        <v>23</v>
      </c>
      <c r="I8235">
        <v>11100</v>
      </c>
      <c r="J8235">
        <v>15299</v>
      </c>
      <c r="K8235">
        <v>96620</v>
      </c>
      <c r="L8235">
        <v>242</v>
      </c>
      <c r="M8235">
        <v>993</v>
      </c>
      <c r="N8235">
        <v>1750</v>
      </c>
      <c r="O8235">
        <v>19</v>
      </c>
      <c r="P8235">
        <v>3005</v>
      </c>
      <c r="Q8235">
        <v>1878</v>
      </c>
      <c r="R8235">
        <v>688</v>
      </c>
      <c r="S8235">
        <v>0</v>
      </c>
      <c r="T8235">
        <v>1190</v>
      </c>
      <c r="U8235">
        <v>10900</v>
      </c>
      <c r="V8235">
        <v>22420</v>
      </c>
      <c r="W8235">
        <v>70088</v>
      </c>
      <c r="X8235">
        <v>92425</v>
      </c>
      <c r="Y8235">
        <v>0.03</v>
      </c>
      <c r="Z8235">
        <v>4</v>
      </c>
      <c r="AA8235">
        <v>93115</v>
      </c>
      <c r="AB8235">
        <v>1</v>
      </c>
      <c r="AC8235">
        <v>49.88</v>
      </c>
    </row>
    <row r="8236" spans="1:29" x14ac:dyDescent="0.3">
      <c r="A8236">
        <v>2019</v>
      </c>
      <c r="B8236">
        <v>4</v>
      </c>
      <c r="C8236" s="1">
        <v>43573</v>
      </c>
      <c r="D8236">
        <v>68000</v>
      </c>
      <c r="E8236">
        <v>8240</v>
      </c>
      <c r="F8236">
        <v>1740</v>
      </c>
      <c r="G8236">
        <v>2312</v>
      </c>
      <c r="H8236">
        <v>23</v>
      </c>
      <c r="I8236">
        <v>11000</v>
      </c>
      <c r="J8236">
        <v>15075</v>
      </c>
      <c r="K8236">
        <v>91315</v>
      </c>
      <c r="L8236">
        <v>248</v>
      </c>
      <c r="M8236">
        <v>895</v>
      </c>
      <c r="N8236">
        <v>1746</v>
      </c>
      <c r="O8236">
        <v>23</v>
      </c>
      <c r="P8236">
        <v>2913</v>
      </c>
      <c r="Q8236">
        <v>1876</v>
      </c>
      <c r="R8236">
        <v>688</v>
      </c>
      <c r="S8236">
        <v>0</v>
      </c>
      <c r="T8236">
        <v>1189</v>
      </c>
      <c r="U8236">
        <v>10800</v>
      </c>
      <c r="V8236">
        <v>22189</v>
      </c>
      <c r="W8236">
        <v>65107</v>
      </c>
      <c r="X8236">
        <v>87213</v>
      </c>
      <c r="Y8236">
        <v>0.03</v>
      </c>
      <c r="Z8236">
        <v>4</v>
      </c>
      <c r="AA8236">
        <v>87902</v>
      </c>
      <c r="AB8236">
        <v>1</v>
      </c>
      <c r="AC8236">
        <v>49.95</v>
      </c>
    </row>
    <row r="8237" spans="1:29" x14ac:dyDescent="0.3">
      <c r="A8237">
        <v>2019</v>
      </c>
      <c r="B8237">
        <v>4</v>
      </c>
      <c r="C8237" s="1">
        <v>43574</v>
      </c>
      <c r="D8237">
        <v>67300</v>
      </c>
      <c r="E8237">
        <v>5247</v>
      </c>
      <c r="F8237">
        <v>1800</v>
      </c>
      <c r="G8237">
        <v>2318</v>
      </c>
      <c r="H8237">
        <v>24</v>
      </c>
      <c r="I8237">
        <v>10600</v>
      </c>
      <c r="J8237">
        <v>14742</v>
      </c>
      <c r="K8237">
        <v>87289</v>
      </c>
      <c r="L8237">
        <v>250</v>
      </c>
      <c r="M8237">
        <v>897</v>
      </c>
      <c r="N8237">
        <v>1736</v>
      </c>
      <c r="O8237">
        <v>16</v>
      </c>
      <c r="P8237">
        <v>2900</v>
      </c>
      <c r="Q8237">
        <v>1868</v>
      </c>
      <c r="R8237">
        <v>688</v>
      </c>
      <c r="S8237">
        <v>0</v>
      </c>
      <c r="T8237">
        <v>1180</v>
      </c>
      <c r="U8237">
        <v>10600</v>
      </c>
      <c r="V8237">
        <v>21675</v>
      </c>
      <c r="W8237">
        <v>61617</v>
      </c>
      <c r="X8237">
        <v>83209</v>
      </c>
      <c r="Y8237">
        <v>0.03</v>
      </c>
      <c r="Z8237">
        <v>5</v>
      </c>
      <c r="AA8237">
        <v>83893</v>
      </c>
      <c r="AB8237">
        <v>1</v>
      </c>
      <c r="AC8237">
        <v>50.04</v>
      </c>
    </row>
    <row r="8238" spans="1:29" x14ac:dyDescent="0.3">
      <c r="A8238">
        <v>2019</v>
      </c>
      <c r="B8238">
        <v>4</v>
      </c>
      <c r="C8238" s="1">
        <v>43575</v>
      </c>
      <c r="D8238">
        <v>65600</v>
      </c>
      <c r="E8238">
        <v>3456</v>
      </c>
      <c r="F8238">
        <v>1870</v>
      </c>
      <c r="G8238">
        <v>2319</v>
      </c>
      <c r="H8238">
        <v>21</v>
      </c>
      <c r="I8238">
        <v>10300</v>
      </c>
      <c r="J8238">
        <v>14510</v>
      </c>
      <c r="K8238">
        <v>83566</v>
      </c>
      <c r="L8238">
        <v>248</v>
      </c>
      <c r="M8238">
        <v>793</v>
      </c>
      <c r="N8238">
        <v>1736</v>
      </c>
      <c r="O8238">
        <v>21</v>
      </c>
      <c r="P8238">
        <v>2798</v>
      </c>
      <c r="Q8238">
        <v>1875</v>
      </c>
      <c r="R8238">
        <v>458</v>
      </c>
      <c r="S8238">
        <v>0</v>
      </c>
      <c r="T8238">
        <v>1416</v>
      </c>
      <c r="U8238">
        <v>10400</v>
      </c>
      <c r="V8238">
        <v>21192</v>
      </c>
      <c r="W8238">
        <v>58259</v>
      </c>
      <c r="X8238">
        <v>79352</v>
      </c>
      <c r="Y8238">
        <v>0.03</v>
      </c>
      <c r="Z8238">
        <v>5</v>
      </c>
      <c r="AA8238">
        <v>80174</v>
      </c>
      <c r="AB8238">
        <v>1</v>
      </c>
      <c r="AC8238">
        <v>50.17</v>
      </c>
    </row>
    <row r="8239" spans="1:29" x14ac:dyDescent="0.3">
      <c r="A8239">
        <v>2019</v>
      </c>
      <c r="B8239">
        <v>4</v>
      </c>
      <c r="C8239" s="1">
        <v>43576</v>
      </c>
      <c r="D8239">
        <v>62700</v>
      </c>
      <c r="E8239">
        <v>2682</v>
      </c>
      <c r="F8239">
        <v>1810</v>
      </c>
      <c r="G8239">
        <v>2320</v>
      </c>
      <c r="H8239">
        <v>20</v>
      </c>
      <c r="I8239">
        <v>10100</v>
      </c>
      <c r="J8239">
        <v>14249</v>
      </c>
      <c r="K8239">
        <v>79631</v>
      </c>
      <c r="L8239">
        <v>244</v>
      </c>
      <c r="M8239">
        <v>692</v>
      </c>
      <c r="N8239">
        <v>1747</v>
      </c>
      <c r="O8239">
        <v>21</v>
      </c>
      <c r="P8239">
        <v>2705</v>
      </c>
      <c r="Q8239">
        <v>1890</v>
      </c>
      <c r="R8239">
        <v>0</v>
      </c>
      <c r="S8239">
        <v>0</v>
      </c>
      <c r="T8239">
        <v>1890</v>
      </c>
      <c r="U8239">
        <v>10100</v>
      </c>
      <c r="V8239">
        <v>20416</v>
      </c>
      <c r="W8239">
        <v>54753</v>
      </c>
      <c r="X8239">
        <v>75036</v>
      </c>
      <c r="Y8239">
        <v>0.03</v>
      </c>
      <c r="Z8239">
        <v>6</v>
      </c>
      <c r="AA8239">
        <v>76133</v>
      </c>
      <c r="AB8239">
        <v>1</v>
      </c>
      <c r="AC8239">
        <v>50.32</v>
      </c>
    </row>
    <row r="8240" spans="1:29" x14ac:dyDescent="0.3">
      <c r="A8240">
        <v>2019</v>
      </c>
      <c r="B8240">
        <v>4</v>
      </c>
      <c r="C8240" s="1">
        <v>43577</v>
      </c>
      <c r="D8240">
        <v>60300</v>
      </c>
      <c r="E8240">
        <v>2367</v>
      </c>
      <c r="F8240">
        <v>1720</v>
      </c>
      <c r="G8240">
        <v>2310</v>
      </c>
      <c r="H8240">
        <v>59</v>
      </c>
      <c r="I8240">
        <v>9990</v>
      </c>
      <c r="J8240">
        <v>14079</v>
      </c>
      <c r="K8240">
        <v>76746</v>
      </c>
      <c r="L8240">
        <v>247</v>
      </c>
      <c r="M8240">
        <v>693</v>
      </c>
      <c r="N8240">
        <v>1728</v>
      </c>
      <c r="O8240">
        <v>29</v>
      </c>
      <c r="P8240">
        <v>2697</v>
      </c>
      <c r="Q8240">
        <v>1877</v>
      </c>
      <c r="R8240">
        <v>0</v>
      </c>
      <c r="S8240">
        <v>0</v>
      </c>
      <c r="T8240">
        <v>1877</v>
      </c>
      <c r="U8240">
        <v>9770</v>
      </c>
      <c r="V8240">
        <v>19932</v>
      </c>
      <c r="W8240">
        <v>52371</v>
      </c>
      <c r="X8240">
        <v>72172</v>
      </c>
      <c r="Y8240">
        <v>0.03</v>
      </c>
      <c r="Z8240">
        <v>6</v>
      </c>
      <c r="AA8240">
        <v>73260</v>
      </c>
      <c r="AB8240">
        <v>1</v>
      </c>
      <c r="AC8240">
        <v>50.49</v>
      </c>
    </row>
    <row r="8241" spans="1:29" x14ac:dyDescent="0.3">
      <c r="A8241">
        <v>2019</v>
      </c>
      <c r="B8241">
        <v>4</v>
      </c>
      <c r="C8241" s="1">
        <v>43578</v>
      </c>
      <c r="D8241">
        <v>58100</v>
      </c>
      <c r="E8241">
        <v>2067</v>
      </c>
      <c r="F8241">
        <v>1640</v>
      </c>
      <c r="G8241">
        <v>2288</v>
      </c>
      <c r="H8241">
        <v>132</v>
      </c>
      <c r="I8241">
        <v>9700</v>
      </c>
      <c r="J8241">
        <v>13760</v>
      </c>
      <c r="K8241">
        <v>73927</v>
      </c>
      <c r="L8241">
        <v>248</v>
      </c>
      <c r="M8241">
        <v>685</v>
      </c>
      <c r="N8241">
        <v>1766</v>
      </c>
      <c r="O8241">
        <v>22</v>
      </c>
      <c r="P8241">
        <v>2722</v>
      </c>
      <c r="Q8241">
        <v>1854</v>
      </c>
      <c r="R8241">
        <v>0</v>
      </c>
      <c r="S8241">
        <v>0</v>
      </c>
      <c r="T8241">
        <v>1854</v>
      </c>
      <c r="U8241">
        <v>9400</v>
      </c>
      <c r="V8241">
        <v>19233</v>
      </c>
      <c r="W8241">
        <v>50248</v>
      </c>
      <c r="X8241">
        <v>69351</v>
      </c>
      <c r="Y8241">
        <v>0.03</v>
      </c>
      <c r="Z8241">
        <v>6</v>
      </c>
      <c r="AA8241">
        <v>70427</v>
      </c>
      <c r="AB8241">
        <v>2</v>
      </c>
      <c r="AC8241">
        <v>50.67</v>
      </c>
    </row>
    <row r="8242" spans="1:29" x14ac:dyDescent="0.3">
      <c r="A8242">
        <v>2019</v>
      </c>
      <c r="B8242">
        <v>4</v>
      </c>
      <c r="C8242" s="1">
        <v>43579</v>
      </c>
      <c r="D8242">
        <v>55700</v>
      </c>
      <c r="E8242">
        <v>1778</v>
      </c>
      <c r="F8242">
        <v>1680</v>
      </c>
      <c r="G8242">
        <v>2283</v>
      </c>
      <c r="H8242">
        <v>166</v>
      </c>
      <c r="I8242">
        <v>9470</v>
      </c>
      <c r="J8242">
        <v>13599</v>
      </c>
      <c r="K8242">
        <v>71077</v>
      </c>
      <c r="L8242">
        <v>258</v>
      </c>
      <c r="M8242">
        <v>589</v>
      </c>
      <c r="N8242">
        <v>1749</v>
      </c>
      <c r="O8242">
        <v>26</v>
      </c>
      <c r="P8242">
        <v>2623</v>
      </c>
      <c r="Q8242">
        <v>1908</v>
      </c>
      <c r="R8242">
        <v>0</v>
      </c>
      <c r="S8242">
        <v>0</v>
      </c>
      <c r="T8242">
        <v>1908</v>
      </c>
      <c r="U8242">
        <v>9010</v>
      </c>
      <c r="V8242">
        <v>18746</v>
      </c>
      <c r="W8242">
        <v>47934</v>
      </c>
      <c r="X8242">
        <v>66546</v>
      </c>
      <c r="Y8242">
        <v>0.03</v>
      </c>
      <c r="Z8242">
        <v>6</v>
      </c>
      <c r="AA8242">
        <v>67653</v>
      </c>
      <c r="AB8242">
        <v>2</v>
      </c>
      <c r="AC8242">
        <v>50.87</v>
      </c>
    </row>
    <row r="8243" spans="1:29" x14ac:dyDescent="0.3">
      <c r="A8243">
        <v>2019</v>
      </c>
      <c r="B8243">
        <v>4</v>
      </c>
      <c r="C8243" s="1">
        <v>43580</v>
      </c>
      <c r="D8243">
        <v>53500</v>
      </c>
      <c r="E8243">
        <v>1504</v>
      </c>
      <c r="F8243">
        <v>1760</v>
      </c>
      <c r="G8243">
        <v>2275</v>
      </c>
      <c r="H8243">
        <v>175</v>
      </c>
      <c r="I8243">
        <v>9250</v>
      </c>
      <c r="J8243">
        <v>13460</v>
      </c>
      <c r="K8243">
        <v>68464</v>
      </c>
      <c r="L8243">
        <v>249</v>
      </c>
      <c r="M8243">
        <v>598</v>
      </c>
      <c r="N8243">
        <v>1742</v>
      </c>
      <c r="O8243">
        <v>27</v>
      </c>
      <c r="P8243">
        <v>2617</v>
      </c>
      <c r="Q8243">
        <v>1899</v>
      </c>
      <c r="R8243">
        <v>0</v>
      </c>
      <c r="S8243">
        <v>0</v>
      </c>
      <c r="T8243">
        <v>1899</v>
      </c>
      <c r="U8243">
        <v>8650</v>
      </c>
      <c r="V8243">
        <v>18259</v>
      </c>
      <c r="W8243">
        <v>45822</v>
      </c>
      <c r="X8243">
        <v>63949</v>
      </c>
      <c r="Y8243">
        <v>0.03</v>
      </c>
      <c r="Z8243">
        <v>7</v>
      </c>
      <c r="AA8243">
        <v>65050</v>
      </c>
      <c r="AB8243">
        <v>2</v>
      </c>
      <c r="AC8243">
        <v>51.09</v>
      </c>
    </row>
    <row r="8244" spans="1:29" x14ac:dyDescent="0.3">
      <c r="A8244">
        <v>2019</v>
      </c>
      <c r="B8244">
        <v>4</v>
      </c>
      <c r="C8244" s="1">
        <v>43581</v>
      </c>
      <c r="D8244">
        <v>51000</v>
      </c>
      <c r="E8244">
        <v>1406</v>
      </c>
      <c r="F8244">
        <v>1830</v>
      </c>
      <c r="G8244">
        <v>2263</v>
      </c>
      <c r="H8244">
        <v>199</v>
      </c>
      <c r="I8244">
        <v>9100</v>
      </c>
      <c r="J8244">
        <v>13391</v>
      </c>
      <c r="K8244">
        <v>65797</v>
      </c>
      <c r="L8244">
        <v>250</v>
      </c>
      <c r="M8244">
        <v>493</v>
      </c>
      <c r="N8244">
        <v>1758</v>
      </c>
      <c r="O8244">
        <v>25</v>
      </c>
      <c r="P8244">
        <v>2526</v>
      </c>
      <c r="Q8244">
        <v>1907</v>
      </c>
      <c r="R8244">
        <v>0</v>
      </c>
      <c r="S8244">
        <v>0</v>
      </c>
      <c r="T8244">
        <v>1907</v>
      </c>
      <c r="U8244">
        <v>8320</v>
      </c>
      <c r="V8244">
        <v>17946</v>
      </c>
      <c r="W8244">
        <v>43552</v>
      </c>
      <c r="X8244">
        <v>61365</v>
      </c>
      <c r="Y8244">
        <v>0.03</v>
      </c>
      <c r="Z8244">
        <v>7</v>
      </c>
      <c r="AA8244">
        <v>62471</v>
      </c>
      <c r="AB8244">
        <v>2</v>
      </c>
      <c r="AC8244">
        <v>51.32</v>
      </c>
    </row>
    <row r="8245" spans="1:29" x14ac:dyDescent="0.3">
      <c r="A8245">
        <v>2019</v>
      </c>
      <c r="B8245">
        <v>4</v>
      </c>
      <c r="C8245" s="1">
        <v>43582</v>
      </c>
      <c r="D8245">
        <v>49000</v>
      </c>
      <c r="E8245">
        <v>1113</v>
      </c>
      <c r="F8245">
        <v>1780</v>
      </c>
      <c r="G8245">
        <v>2250</v>
      </c>
      <c r="H8245">
        <v>198</v>
      </c>
      <c r="I8245">
        <v>9000</v>
      </c>
      <c r="J8245">
        <v>13227</v>
      </c>
      <c r="K8245">
        <v>63340</v>
      </c>
      <c r="L8245">
        <v>244</v>
      </c>
      <c r="M8245">
        <v>492</v>
      </c>
      <c r="N8245">
        <v>1749</v>
      </c>
      <c r="O8245">
        <v>32</v>
      </c>
      <c r="P8245">
        <v>2516</v>
      </c>
      <c r="Q8245">
        <v>1902</v>
      </c>
      <c r="R8245">
        <v>0</v>
      </c>
      <c r="S8245">
        <v>0</v>
      </c>
      <c r="T8245">
        <v>1902</v>
      </c>
      <c r="U8245">
        <v>8000</v>
      </c>
      <c r="V8245">
        <v>17475</v>
      </c>
      <c r="W8245">
        <v>41580</v>
      </c>
      <c r="X8245">
        <v>58922</v>
      </c>
      <c r="Y8245">
        <v>0.03</v>
      </c>
      <c r="Z8245">
        <v>7</v>
      </c>
      <c r="AA8245">
        <v>60025</v>
      </c>
      <c r="AB8245">
        <v>2</v>
      </c>
      <c r="AC8245">
        <v>51.56</v>
      </c>
    </row>
    <row r="8246" spans="1:29" x14ac:dyDescent="0.3">
      <c r="A8246">
        <v>2019</v>
      </c>
      <c r="B8246">
        <v>4</v>
      </c>
      <c r="C8246" s="1">
        <v>43583</v>
      </c>
      <c r="D8246">
        <v>47000</v>
      </c>
      <c r="E8246">
        <v>913</v>
      </c>
      <c r="F8246">
        <v>1690</v>
      </c>
      <c r="G8246">
        <v>2247</v>
      </c>
      <c r="H8246">
        <v>199</v>
      </c>
      <c r="I8246">
        <v>9120</v>
      </c>
      <c r="J8246">
        <v>13256</v>
      </c>
      <c r="K8246">
        <v>61169</v>
      </c>
      <c r="L8246">
        <v>249</v>
      </c>
      <c r="M8246">
        <v>492</v>
      </c>
      <c r="N8246">
        <v>1740</v>
      </c>
      <c r="O8246">
        <v>31</v>
      </c>
      <c r="P8246">
        <v>2512</v>
      </c>
      <c r="Q8246">
        <v>1959</v>
      </c>
      <c r="R8246">
        <v>0</v>
      </c>
      <c r="S8246">
        <v>0</v>
      </c>
      <c r="T8246">
        <v>1959</v>
      </c>
      <c r="U8246">
        <v>7740</v>
      </c>
      <c r="V8246">
        <v>17211</v>
      </c>
      <c r="W8246">
        <v>39625</v>
      </c>
      <c r="X8246">
        <v>56698</v>
      </c>
      <c r="Y8246">
        <v>0.04</v>
      </c>
      <c r="Z8246">
        <v>7</v>
      </c>
      <c r="AA8246">
        <v>57834</v>
      </c>
      <c r="AB8246">
        <v>2</v>
      </c>
      <c r="AC8246">
        <v>51.82</v>
      </c>
    </row>
    <row r="8247" spans="1:29" x14ac:dyDescent="0.3">
      <c r="A8247">
        <v>2019</v>
      </c>
      <c r="B8247">
        <v>4</v>
      </c>
      <c r="C8247" s="1">
        <v>43584</v>
      </c>
      <c r="D8247">
        <v>45200</v>
      </c>
      <c r="E8247">
        <v>817</v>
      </c>
      <c r="F8247">
        <v>1570</v>
      </c>
      <c r="G8247">
        <v>2245</v>
      </c>
      <c r="H8247">
        <v>199</v>
      </c>
      <c r="I8247">
        <v>9080</v>
      </c>
      <c r="J8247">
        <v>13094</v>
      </c>
      <c r="K8247">
        <v>59111</v>
      </c>
      <c r="L8247">
        <v>246</v>
      </c>
      <c r="M8247">
        <v>1192</v>
      </c>
      <c r="N8247">
        <v>995</v>
      </c>
      <c r="O8247">
        <v>27</v>
      </c>
      <c r="P8247">
        <v>2459</v>
      </c>
      <c r="Q8247">
        <v>1935</v>
      </c>
      <c r="R8247">
        <v>0</v>
      </c>
      <c r="S8247">
        <v>0</v>
      </c>
      <c r="T8247">
        <v>1935</v>
      </c>
      <c r="U8247">
        <v>7490</v>
      </c>
      <c r="V8247">
        <v>16867</v>
      </c>
      <c r="W8247">
        <v>37985</v>
      </c>
      <c r="X8247">
        <v>54716</v>
      </c>
      <c r="Y8247">
        <v>0.04</v>
      </c>
      <c r="Z8247">
        <v>7</v>
      </c>
      <c r="AA8247">
        <v>55839</v>
      </c>
      <c r="AB8247">
        <v>2</v>
      </c>
      <c r="AC8247">
        <v>52.08</v>
      </c>
    </row>
    <row r="8248" spans="1:29" x14ac:dyDescent="0.3">
      <c r="A8248">
        <v>2019</v>
      </c>
      <c r="B8248">
        <v>4</v>
      </c>
      <c r="C8248" s="1">
        <v>43585</v>
      </c>
      <c r="D8248">
        <v>43200</v>
      </c>
      <c r="E8248">
        <v>750</v>
      </c>
      <c r="F8248">
        <v>1470</v>
      </c>
      <c r="G8248">
        <v>2225</v>
      </c>
      <c r="H8248">
        <v>199</v>
      </c>
      <c r="I8248">
        <v>8700</v>
      </c>
      <c r="J8248">
        <v>12594</v>
      </c>
      <c r="K8248">
        <v>56544</v>
      </c>
      <c r="L8248">
        <v>240</v>
      </c>
      <c r="M8248">
        <v>1195</v>
      </c>
      <c r="N8248">
        <v>992</v>
      </c>
      <c r="O8248">
        <v>23</v>
      </c>
      <c r="P8248">
        <v>2451</v>
      </c>
      <c r="Q8248">
        <v>1937</v>
      </c>
      <c r="R8248">
        <v>0</v>
      </c>
      <c r="S8248">
        <v>0</v>
      </c>
      <c r="T8248">
        <v>1937</v>
      </c>
      <c r="U8248">
        <v>7240</v>
      </c>
      <c r="V8248">
        <v>16124</v>
      </c>
      <c r="W8248">
        <v>36168</v>
      </c>
      <c r="X8248">
        <v>52156</v>
      </c>
      <c r="Y8248">
        <v>0.04</v>
      </c>
      <c r="Z8248">
        <v>8</v>
      </c>
      <c r="AA8248">
        <v>53280</v>
      </c>
      <c r="AB8248">
        <v>2</v>
      </c>
      <c r="AC8248">
        <v>52.36</v>
      </c>
    </row>
    <row r="8249" spans="1:29" x14ac:dyDescent="0.3">
      <c r="A8249">
        <v>2019</v>
      </c>
      <c r="B8249">
        <v>5</v>
      </c>
      <c r="C8249" s="1">
        <v>43586</v>
      </c>
      <c r="D8249">
        <v>41400</v>
      </c>
      <c r="E8249">
        <v>563</v>
      </c>
      <c r="F8249">
        <v>1360</v>
      </c>
      <c r="G8249">
        <v>2211</v>
      </c>
      <c r="H8249">
        <v>196</v>
      </c>
      <c r="I8249">
        <v>8440</v>
      </c>
      <c r="J8249">
        <v>12207</v>
      </c>
      <c r="K8249">
        <v>54170</v>
      </c>
      <c r="L8249">
        <v>125</v>
      </c>
      <c r="M8249">
        <v>1093</v>
      </c>
      <c r="N8249">
        <v>992</v>
      </c>
      <c r="O8249">
        <v>19</v>
      </c>
      <c r="P8249">
        <v>2228</v>
      </c>
      <c r="Q8249">
        <v>1935</v>
      </c>
      <c r="R8249">
        <v>0</v>
      </c>
      <c r="S8249">
        <v>0</v>
      </c>
      <c r="T8249">
        <v>1935</v>
      </c>
      <c r="U8249">
        <v>7010</v>
      </c>
      <c r="V8249">
        <v>15731</v>
      </c>
      <c r="W8249">
        <v>34411</v>
      </c>
      <c r="X8249">
        <v>50006</v>
      </c>
      <c r="Y8249">
        <v>0.04</v>
      </c>
      <c r="Z8249">
        <v>8</v>
      </c>
      <c r="AA8249">
        <v>51129</v>
      </c>
      <c r="AB8249">
        <v>2</v>
      </c>
      <c r="AC8249">
        <v>52.66</v>
      </c>
    </row>
    <row r="8250" spans="1:29" x14ac:dyDescent="0.3">
      <c r="A8250">
        <v>2019</v>
      </c>
      <c r="B8250">
        <v>5</v>
      </c>
      <c r="C8250" s="1">
        <v>43587</v>
      </c>
      <c r="D8250">
        <v>39700</v>
      </c>
      <c r="E8250">
        <v>388</v>
      </c>
      <c r="F8250">
        <v>1200</v>
      </c>
      <c r="G8250">
        <v>2216</v>
      </c>
      <c r="H8250">
        <v>194</v>
      </c>
      <c r="I8250">
        <v>8490</v>
      </c>
      <c r="J8250">
        <v>12100</v>
      </c>
      <c r="K8250">
        <v>52188</v>
      </c>
      <c r="L8250">
        <v>133</v>
      </c>
      <c r="M8250">
        <v>1095</v>
      </c>
      <c r="N8250">
        <v>991</v>
      </c>
      <c r="O8250">
        <v>39</v>
      </c>
      <c r="P8250">
        <v>2258</v>
      </c>
      <c r="Q8250">
        <v>1936</v>
      </c>
      <c r="R8250">
        <v>0</v>
      </c>
      <c r="S8250">
        <v>0</v>
      </c>
      <c r="T8250">
        <v>1936</v>
      </c>
      <c r="U8250">
        <v>6750</v>
      </c>
      <c r="V8250">
        <v>15333</v>
      </c>
      <c r="W8250">
        <v>32796</v>
      </c>
      <c r="X8250">
        <v>47993</v>
      </c>
      <c r="Y8250">
        <v>0.04</v>
      </c>
      <c r="Z8250">
        <v>8</v>
      </c>
      <c r="AA8250">
        <v>49116</v>
      </c>
      <c r="AB8250">
        <v>2</v>
      </c>
      <c r="AC8250">
        <v>52.96</v>
      </c>
    </row>
    <row r="8251" spans="1:29" x14ac:dyDescent="0.3">
      <c r="A8251">
        <v>2019</v>
      </c>
      <c r="B8251">
        <v>5</v>
      </c>
      <c r="C8251" s="1">
        <v>43588</v>
      </c>
      <c r="D8251">
        <v>37900</v>
      </c>
      <c r="E8251">
        <v>311</v>
      </c>
      <c r="F8251">
        <v>1150</v>
      </c>
      <c r="G8251">
        <v>2216</v>
      </c>
      <c r="H8251">
        <v>214</v>
      </c>
      <c r="I8251">
        <v>8420</v>
      </c>
      <c r="J8251">
        <v>12000</v>
      </c>
      <c r="K8251">
        <v>50211</v>
      </c>
      <c r="L8251">
        <v>128</v>
      </c>
      <c r="M8251">
        <v>1294</v>
      </c>
      <c r="N8251">
        <v>814</v>
      </c>
      <c r="O8251">
        <v>53</v>
      </c>
      <c r="P8251">
        <v>2289</v>
      </c>
      <c r="Q8251">
        <v>1996</v>
      </c>
      <c r="R8251">
        <v>0</v>
      </c>
      <c r="S8251">
        <v>0</v>
      </c>
      <c r="T8251">
        <v>1996</v>
      </c>
      <c r="U8251">
        <v>6470</v>
      </c>
      <c r="V8251">
        <v>14883</v>
      </c>
      <c r="W8251">
        <v>31182</v>
      </c>
      <c r="X8251">
        <v>45926</v>
      </c>
      <c r="Y8251">
        <v>0.04</v>
      </c>
      <c r="Z8251">
        <v>9</v>
      </c>
      <c r="AA8251">
        <v>47083</v>
      </c>
      <c r="AB8251">
        <v>2</v>
      </c>
      <c r="AC8251">
        <v>53.27</v>
      </c>
    </row>
    <row r="8252" spans="1:29" x14ac:dyDescent="0.3">
      <c r="A8252">
        <v>2019</v>
      </c>
      <c r="B8252">
        <v>5</v>
      </c>
      <c r="C8252" s="1">
        <v>43589</v>
      </c>
      <c r="D8252">
        <v>36100</v>
      </c>
      <c r="E8252">
        <v>190</v>
      </c>
      <c r="F8252">
        <v>1130</v>
      </c>
      <c r="G8252">
        <v>2216</v>
      </c>
      <c r="H8252">
        <v>260</v>
      </c>
      <c r="I8252">
        <v>8280</v>
      </c>
      <c r="J8252">
        <v>11885</v>
      </c>
      <c r="K8252">
        <v>48175</v>
      </c>
      <c r="L8252">
        <v>125</v>
      </c>
      <c r="M8252">
        <v>1293</v>
      </c>
      <c r="N8252">
        <v>813</v>
      </c>
      <c r="O8252">
        <v>31</v>
      </c>
      <c r="P8252">
        <v>2261</v>
      </c>
      <c r="Q8252">
        <v>2058</v>
      </c>
      <c r="R8252">
        <v>0</v>
      </c>
      <c r="S8252">
        <v>0</v>
      </c>
      <c r="T8252">
        <v>2058</v>
      </c>
      <c r="U8252">
        <v>6170</v>
      </c>
      <c r="V8252">
        <v>14457</v>
      </c>
      <c r="W8252">
        <v>29544</v>
      </c>
      <c r="X8252">
        <v>43857</v>
      </c>
      <c r="Y8252">
        <v>0.04</v>
      </c>
      <c r="Z8252">
        <v>9</v>
      </c>
      <c r="AA8252">
        <v>45050</v>
      </c>
      <c r="AB8252">
        <v>3</v>
      </c>
      <c r="AC8252">
        <v>53.6</v>
      </c>
    </row>
    <row r="8253" spans="1:29" x14ac:dyDescent="0.3">
      <c r="A8253">
        <v>2019</v>
      </c>
      <c r="B8253">
        <v>5</v>
      </c>
      <c r="C8253" s="1">
        <v>43590</v>
      </c>
      <c r="D8253">
        <v>34200</v>
      </c>
      <c r="E8253">
        <v>161</v>
      </c>
      <c r="F8253">
        <v>1110</v>
      </c>
      <c r="G8253">
        <v>2220</v>
      </c>
      <c r="H8253">
        <v>260</v>
      </c>
      <c r="I8253">
        <v>8380</v>
      </c>
      <c r="J8253">
        <v>11970</v>
      </c>
      <c r="K8253">
        <v>46331</v>
      </c>
      <c r="L8253">
        <v>115</v>
      </c>
      <c r="M8253">
        <v>1290</v>
      </c>
      <c r="N8253">
        <v>816</v>
      </c>
      <c r="O8253">
        <v>35</v>
      </c>
      <c r="P8253">
        <v>2256</v>
      </c>
      <c r="Q8253">
        <v>2068</v>
      </c>
      <c r="R8253">
        <v>0</v>
      </c>
      <c r="S8253">
        <v>0</v>
      </c>
      <c r="T8253">
        <v>2068</v>
      </c>
      <c r="U8253">
        <v>5870</v>
      </c>
      <c r="V8253">
        <v>14240</v>
      </c>
      <c r="W8253">
        <v>27912</v>
      </c>
      <c r="X8253">
        <v>42007</v>
      </c>
      <c r="Y8253">
        <v>0.04</v>
      </c>
      <c r="Z8253">
        <v>9</v>
      </c>
      <c r="AA8253">
        <v>43206</v>
      </c>
      <c r="AB8253">
        <v>3</v>
      </c>
      <c r="AC8253">
        <v>53.94</v>
      </c>
    </row>
    <row r="8254" spans="1:29" x14ac:dyDescent="0.3">
      <c r="A8254">
        <v>2019</v>
      </c>
      <c r="B8254">
        <v>5</v>
      </c>
      <c r="C8254" s="1">
        <v>43591</v>
      </c>
      <c r="D8254">
        <v>33700</v>
      </c>
      <c r="E8254">
        <v>154</v>
      </c>
      <c r="F8254">
        <v>1090</v>
      </c>
      <c r="G8254">
        <v>2227</v>
      </c>
      <c r="H8254">
        <v>265</v>
      </c>
      <c r="I8254">
        <v>8480</v>
      </c>
      <c r="J8254">
        <v>12062</v>
      </c>
      <c r="K8254">
        <v>45916</v>
      </c>
      <c r="L8254">
        <v>145</v>
      </c>
      <c r="M8254">
        <v>1297</v>
      </c>
      <c r="N8254">
        <v>815</v>
      </c>
      <c r="O8254">
        <v>31</v>
      </c>
      <c r="P8254">
        <v>2289</v>
      </c>
      <c r="Q8254">
        <v>2055</v>
      </c>
      <c r="R8254">
        <v>0</v>
      </c>
      <c r="S8254">
        <v>0</v>
      </c>
      <c r="T8254">
        <v>2055</v>
      </c>
      <c r="U8254">
        <v>5730</v>
      </c>
      <c r="V8254">
        <v>14168</v>
      </c>
      <c r="W8254">
        <v>27549</v>
      </c>
      <c r="X8254">
        <v>41572</v>
      </c>
      <c r="Y8254">
        <v>0.05</v>
      </c>
      <c r="Z8254">
        <v>9</v>
      </c>
      <c r="AA8254">
        <v>42764</v>
      </c>
      <c r="AB8254">
        <v>3</v>
      </c>
      <c r="AC8254">
        <v>54.26</v>
      </c>
    </row>
    <row r="8255" spans="1:29" x14ac:dyDescent="0.3">
      <c r="A8255">
        <v>2019</v>
      </c>
      <c r="B8255">
        <v>5</v>
      </c>
      <c r="C8255" s="1">
        <v>43592</v>
      </c>
      <c r="D8255">
        <v>34100</v>
      </c>
      <c r="E8255">
        <v>164</v>
      </c>
      <c r="F8255">
        <v>1080</v>
      </c>
      <c r="G8255">
        <v>2217</v>
      </c>
      <c r="H8255">
        <v>300</v>
      </c>
      <c r="I8255">
        <v>8460</v>
      </c>
      <c r="J8255">
        <v>12057</v>
      </c>
      <c r="K8255">
        <v>46321</v>
      </c>
      <c r="L8255">
        <v>160</v>
      </c>
      <c r="M8255">
        <v>1189</v>
      </c>
      <c r="N8255">
        <v>818</v>
      </c>
      <c r="O8255">
        <v>50</v>
      </c>
      <c r="P8255">
        <v>2217</v>
      </c>
      <c r="Q8255">
        <v>2102</v>
      </c>
      <c r="R8255">
        <v>0</v>
      </c>
      <c r="S8255">
        <v>0</v>
      </c>
      <c r="T8255">
        <v>2102</v>
      </c>
      <c r="U8255">
        <v>5760</v>
      </c>
      <c r="V8255">
        <v>14234</v>
      </c>
      <c r="W8255">
        <v>27915</v>
      </c>
      <c r="X8255">
        <v>42002</v>
      </c>
      <c r="Y8255">
        <v>0.04</v>
      </c>
      <c r="Z8255">
        <v>9</v>
      </c>
      <c r="AA8255">
        <v>43222</v>
      </c>
      <c r="AB8255">
        <v>3</v>
      </c>
      <c r="AC8255">
        <v>54.56</v>
      </c>
    </row>
    <row r="8256" spans="1:29" x14ac:dyDescent="0.3">
      <c r="A8256">
        <v>2019</v>
      </c>
      <c r="B8256">
        <v>5</v>
      </c>
      <c r="C8256" s="1">
        <v>43593</v>
      </c>
      <c r="D8256">
        <v>33700</v>
      </c>
      <c r="E8256">
        <v>150</v>
      </c>
      <c r="F8256">
        <v>1070</v>
      </c>
      <c r="G8256">
        <v>2208</v>
      </c>
      <c r="H8256">
        <v>325</v>
      </c>
      <c r="I8256">
        <v>8970</v>
      </c>
      <c r="J8256">
        <v>12574</v>
      </c>
      <c r="K8256">
        <v>46424</v>
      </c>
      <c r="L8256">
        <v>151</v>
      </c>
      <c r="M8256">
        <v>1295</v>
      </c>
      <c r="N8256">
        <v>815</v>
      </c>
      <c r="O8256">
        <v>43</v>
      </c>
      <c r="P8256">
        <v>2304</v>
      </c>
      <c r="Q8256">
        <v>2108</v>
      </c>
      <c r="R8256">
        <v>0</v>
      </c>
      <c r="S8256">
        <v>0</v>
      </c>
      <c r="T8256">
        <v>2108</v>
      </c>
      <c r="U8256">
        <v>5720</v>
      </c>
      <c r="V8256">
        <v>14619</v>
      </c>
      <c r="W8256">
        <v>27540</v>
      </c>
      <c r="X8256">
        <v>42011</v>
      </c>
      <c r="Y8256">
        <v>0.04</v>
      </c>
      <c r="Z8256">
        <v>10</v>
      </c>
      <c r="AA8256">
        <v>43234</v>
      </c>
      <c r="AB8256">
        <v>3</v>
      </c>
      <c r="AC8256">
        <v>54.85</v>
      </c>
    </row>
    <row r="8257" spans="1:29" x14ac:dyDescent="0.3">
      <c r="A8257">
        <v>2019</v>
      </c>
      <c r="B8257">
        <v>5</v>
      </c>
      <c r="C8257" s="1">
        <v>43594</v>
      </c>
      <c r="D8257">
        <v>33100</v>
      </c>
      <c r="E8257">
        <v>163</v>
      </c>
      <c r="F8257">
        <v>1080</v>
      </c>
      <c r="G8257">
        <v>2206</v>
      </c>
      <c r="H8257">
        <v>326</v>
      </c>
      <c r="I8257">
        <v>9510</v>
      </c>
      <c r="J8257">
        <v>13122</v>
      </c>
      <c r="K8257">
        <v>46385</v>
      </c>
      <c r="L8257">
        <v>163</v>
      </c>
      <c r="M8257">
        <v>1393</v>
      </c>
      <c r="N8257">
        <v>816</v>
      </c>
      <c r="O8257">
        <v>58</v>
      </c>
      <c r="P8257">
        <v>2431</v>
      </c>
      <c r="Q8257">
        <v>2163</v>
      </c>
      <c r="R8257">
        <v>0</v>
      </c>
      <c r="S8257">
        <v>0</v>
      </c>
      <c r="T8257">
        <v>2163</v>
      </c>
      <c r="U8257">
        <v>5620</v>
      </c>
      <c r="V8257">
        <v>14905</v>
      </c>
      <c r="W8257">
        <v>27037</v>
      </c>
      <c r="X8257">
        <v>41791</v>
      </c>
      <c r="Y8257">
        <v>0.05</v>
      </c>
      <c r="Z8257">
        <v>10</v>
      </c>
      <c r="AA8257">
        <v>43046</v>
      </c>
      <c r="AB8257">
        <v>3</v>
      </c>
      <c r="AC8257">
        <v>55.12</v>
      </c>
    </row>
    <row r="8258" spans="1:29" x14ac:dyDescent="0.3">
      <c r="A8258">
        <v>2019</v>
      </c>
      <c r="B8258">
        <v>5</v>
      </c>
      <c r="C8258" s="1">
        <v>43595</v>
      </c>
      <c r="D8258">
        <v>32800</v>
      </c>
      <c r="E8258">
        <v>174</v>
      </c>
      <c r="F8258">
        <v>1050</v>
      </c>
      <c r="G8258">
        <v>2201</v>
      </c>
      <c r="H8258">
        <v>325</v>
      </c>
      <c r="I8258">
        <v>9760</v>
      </c>
      <c r="J8258">
        <v>13336</v>
      </c>
      <c r="K8258">
        <v>46310</v>
      </c>
      <c r="L8258">
        <v>158</v>
      </c>
      <c r="M8258">
        <v>1472</v>
      </c>
      <c r="N8258">
        <v>816</v>
      </c>
      <c r="O8258">
        <v>72</v>
      </c>
      <c r="P8258">
        <v>2518</v>
      </c>
      <c r="Q8258">
        <v>2153</v>
      </c>
      <c r="R8258">
        <v>0</v>
      </c>
      <c r="S8258">
        <v>0</v>
      </c>
      <c r="T8258">
        <v>2153</v>
      </c>
      <c r="U8258">
        <v>5550</v>
      </c>
      <c r="V8258">
        <v>14969</v>
      </c>
      <c r="W8258">
        <v>26821</v>
      </c>
      <c r="X8258">
        <v>41640</v>
      </c>
      <c r="Y8258">
        <v>0.05</v>
      </c>
      <c r="Z8258">
        <v>10</v>
      </c>
      <c r="AA8258">
        <v>42888</v>
      </c>
      <c r="AB8258">
        <v>3</v>
      </c>
      <c r="AC8258">
        <v>55.38</v>
      </c>
    </row>
    <row r="8259" spans="1:29" x14ac:dyDescent="0.3">
      <c r="A8259">
        <v>2019</v>
      </c>
      <c r="B8259">
        <v>5</v>
      </c>
      <c r="C8259" s="1">
        <v>43596</v>
      </c>
      <c r="D8259">
        <v>31800</v>
      </c>
      <c r="E8259">
        <v>162</v>
      </c>
      <c r="F8259">
        <v>995</v>
      </c>
      <c r="G8259">
        <v>2200</v>
      </c>
      <c r="H8259">
        <v>324</v>
      </c>
      <c r="I8259">
        <v>9590</v>
      </c>
      <c r="J8259">
        <v>13109</v>
      </c>
      <c r="K8259">
        <v>45071</v>
      </c>
      <c r="L8259">
        <v>145</v>
      </c>
      <c r="M8259">
        <v>1593</v>
      </c>
      <c r="N8259">
        <v>814</v>
      </c>
      <c r="O8259">
        <v>75</v>
      </c>
      <c r="P8259">
        <v>2627</v>
      </c>
      <c r="Q8259">
        <v>2198</v>
      </c>
      <c r="R8259">
        <v>0</v>
      </c>
      <c r="S8259">
        <v>0</v>
      </c>
      <c r="T8259">
        <v>2198</v>
      </c>
      <c r="U8259">
        <v>5410</v>
      </c>
      <c r="V8259">
        <v>14464</v>
      </c>
      <c r="W8259">
        <v>25937</v>
      </c>
      <c r="X8259">
        <v>40246</v>
      </c>
      <c r="Y8259">
        <v>0.05</v>
      </c>
      <c r="Z8259">
        <v>11</v>
      </c>
      <c r="AA8259">
        <v>41521</v>
      </c>
      <c r="AB8259">
        <v>3</v>
      </c>
      <c r="AC8259">
        <v>55.65</v>
      </c>
    </row>
    <row r="8260" spans="1:29" x14ac:dyDescent="0.3">
      <c r="A8260">
        <v>2019</v>
      </c>
      <c r="B8260">
        <v>5</v>
      </c>
      <c r="C8260" s="1">
        <v>43597</v>
      </c>
      <c r="D8260">
        <v>30800</v>
      </c>
      <c r="E8260">
        <v>154</v>
      </c>
      <c r="F8260">
        <v>963</v>
      </c>
      <c r="G8260">
        <v>2201</v>
      </c>
      <c r="H8260">
        <v>323</v>
      </c>
      <c r="I8260">
        <v>9620</v>
      </c>
      <c r="J8260">
        <v>13107</v>
      </c>
      <c r="K8260">
        <v>44061</v>
      </c>
      <c r="L8260">
        <v>120</v>
      </c>
      <c r="M8260">
        <v>1570</v>
      </c>
      <c r="N8260">
        <v>812</v>
      </c>
      <c r="O8260">
        <v>56</v>
      </c>
      <c r="P8260">
        <v>2558</v>
      </c>
      <c r="Q8260">
        <v>2264</v>
      </c>
      <c r="R8260">
        <v>0</v>
      </c>
      <c r="S8260">
        <v>0</v>
      </c>
      <c r="T8260">
        <v>2264</v>
      </c>
      <c r="U8260">
        <v>5270</v>
      </c>
      <c r="V8260">
        <v>14348</v>
      </c>
      <c r="W8260">
        <v>25050</v>
      </c>
      <c r="X8260">
        <v>39239</v>
      </c>
      <c r="Y8260">
        <v>0.05</v>
      </c>
      <c r="Z8260">
        <v>11</v>
      </c>
      <c r="AA8260">
        <v>40552</v>
      </c>
      <c r="AB8260">
        <v>3</v>
      </c>
      <c r="AC8260">
        <v>55.91</v>
      </c>
    </row>
    <row r="8261" spans="1:29" x14ac:dyDescent="0.3">
      <c r="A8261">
        <v>2019</v>
      </c>
      <c r="B8261">
        <v>5</v>
      </c>
      <c r="C8261" s="1">
        <v>43598</v>
      </c>
      <c r="D8261">
        <v>30600</v>
      </c>
      <c r="E8261">
        <v>147</v>
      </c>
      <c r="F8261">
        <v>928</v>
      </c>
      <c r="G8261">
        <v>2207</v>
      </c>
      <c r="H8261">
        <v>325</v>
      </c>
      <c r="I8261">
        <v>9690</v>
      </c>
      <c r="J8261">
        <v>13150</v>
      </c>
      <c r="K8261">
        <v>43897</v>
      </c>
      <c r="L8261">
        <v>121</v>
      </c>
      <c r="M8261">
        <v>0</v>
      </c>
      <c r="N8261">
        <v>1972</v>
      </c>
      <c r="O8261">
        <v>45</v>
      </c>
      <c r="P8261">
        <v>2138</v>
      </c>
      <c r="Q8261">
        <v>2266</v>
      </c>
      <c r="R8261">
        <v>0</v>
      </c>
      <c r="S8261">
        <v>0</v>
      </c>
      <c r="T8261">
        <v>2266</v>
      </c>
      <c r="U8261">
        <v>5210</v>
      </c>
      <c r="V8261">
        <v>14749</v>
      </c>
      <c r="W8261">
        <v>24903</v>
      </c>
      <c r="X8261">
        <v>39493</v>
      </c>
      <c r="Y8261">
        <v>0.04</v>
      </c>
      <c r="Z8261">
        <v>10</v>
      </c>
      <c r="AA8261">
        <v>40807</v>
      </c>
      <c r="AB8261">
        <v>3</v>
      </c>
      <c r="AC8261">
        <v>56.16</v>
      </c>
    </row>
    <row r="8262" spans="1:29" x14ac:dyDescent="0.3">
      <c r="A8262">
        <v>2019</v>
      </c>
      <c r="B8262">
        <v>5</v>
      </c>
      <c r="C8262" s="1">
        <v>43599</v>
      </c>
      <c r="D8262">
        <v>30600</v>
      </c>
      <c r="E8262">
        <v>141</v>
      </c>
      <c r="F8262">
        <v>934</v>
      </c>
      <c r="G8262">
        <v>2214</v>
      </c>
      <c r="H8262">
        <v>325</v>
      </c>
      <c r="I8262">
        <v>9550</v>
      </c>
      <c r="J8262">
        <v>13023</v>
      </c>
      <c r="K8262">
        <v>43764</v>
      </c>
      <c r="L8262">
        <v>116</v>
      </c>
      <c r="M8262">
        <v>0</v>
      </c>
      <c r="N8262">
        <v>1980</v>
      </c>
      <c r="O8262">
        <v>50</v>
      </c>
      <c r="P8262">
        <v>2146</v>
      </c>
      <c r="Q8262">
        <v>2314</v>
      </c>
      <c r="R8262">
        <v>0</v>
      </c>
      <c r="S8262">
        <v>0</v>
      </c>
      <c r="T8262">
        <v>2314</v>
      </c>
      <c r="U8262">
        <v>5220</v>
      </c>
      <c r="V8262">
        <v>14592</v>
      </c>
      <c r="W8262">
        <v>24873</v>
      </c>
      <c r="X8262">
        <v>39303</v>
      </c>
      <c r="Y8262">
        <v>0.04</v>
      </c>
      <c r="Z8262">
        <v>10</v>
      </c>
      <c r="AA8262">
        <v>40646</v>
      </c>
      <c r="AB8262">
        <v>3</v>
      </c>
      <c r="AC8262">
        <v>56.4</v>
      </c>
    </row>
    <row r="8263" spans="1:29" x14ac:dyDescent="0.3">
      <c r="A8263">
        <v>2019</v>
      </c>
      <c r="B8263">
        <v>5</v>
      </c>
      <c r="C8263" s="1">
        <v>43600</v>
      </c>
      <c r="D8263">
        <v>31000</v>
      </c>
      <c r="E8263">
        <v>180</v>
      </c>
      <c r="F8263">
        <v>917</v>
      </c>
      <c r="G8263">
        <v>2230</v>
      </c>
      <c r="H8263">
        <v>324</v>
      </c>
      <c r="I8263">
        <v>9810</v>
      </c>
      <c r="J8263">
        <v>13281</v>
      </c>
      <c r="K8263">
        <v>44461</v>
      </c>
      <c r="L8263">
        <v>124</v>
      </c>
      <c r="M8263">
        <v>1</v>
      </c>
      <c r="N8263">
        <v>2622</v>
      </c>
      <c r="O8263">
        <v>35</v>
      </c>
      <c r="P8263">
        <v>2782</v>
      </c>
      <c r="Q8263">
        <v>2317</v>
      </c>
      <c r="R8263">
        <v>2063</v>
      </c>
      <c r="S8263">
        <v>0</v>
      </c>
      <c r="T8263">
        <v>254</v>
      </c>
      <c r="U8263">
        <v>5340</v>
      </c>
      <c r="V8263">
        <v>15674</v>
      </c>
      <c r="W8263">
        <v>25769</v>
      </c>
      <c r="X8263">
        <v>41425</v>
      </c>
      <c r="Y8263">
        <v>0.06</v>
      </c>
      <c r="Z8263">
        <v>7</v>
      </c>
      <c r="AA8263">
        <v>41573</v>
      </c>
      <c r="AB8263">
        <v>0</v>
      </c>
      <c r="AC8263">
        <v>56.59</v>
      </c>
    </row>
    <row r="8264" spans="1:29" x14ac:dyDescent="0.3">
      <c r="A8264">
        <v>2019</v>
      </c>
      <c r="B8264">
        <v>5</v>
      </c>
      <c r="C8264" s="1">
        <v>43601</v>
      </c>
      <c r="D8264">
        <v>32300</v>
      </c>
      <c r="E8264">
        <v>212</v>
      </c>
      <c r="F8264">
        <v>1350</v>
      </c>
      <c r="G8264">
        <v>2272</v>
      </c>
      <c r="H8264">
        <v>325</v>
      </c>
      <c r="I8264">
        <v>10500</v>
      </c>
      <c r="J8264">
        <v>14447</v>
      </c>
      <c r="K8264">
        <v>46959</v>
      </c>
      <c r="L8264">
        <v>118</v>
      </c>
      <c r="M8264">
        <v>41</v>
      </c>
      <c r="N8264">
        <v>2618</v>
      </c>
      <c r="O8264">
        <v>31</v>
      </c>
      <c r="P8264">
        <v>2807</v>
      </c>
      <c r="Q8264">
        <v>2381</v>
      </c>
      <c r="R8264">
        <v>5043</v>
      </c>
      <c r="S8264">
        <v>0</v>
      </c>
      <c r="T8264">
        <v>-2662</v>
      </c>
      <c r="U8264">
        <v>5560</v>
      </c>
      <c r="V8264">
        <v>18931</v>
      </c>
      <c r="W8264">
        <v>27697</v>
      </c>
      <c r="X8264">
        <v>46814</v>
      </c>
      <c r="Y8264">
        <v>0.06</v>
      </c>
      <c r="Z8264">
        <v>0</v>
      </c>
      <c r="AA8264">
        <v>45270</v>
      </c>
      <c r="AB8264">
        <v>-3</v>
      </c>
      <c r="AC8264">
        <v>56.7</v>
      </c>
    </row>
    <row r="8265" spans="1:29" x14ac:dyDescent="0.3">
      <c r="A8265">
        <v>2019</v>
      </c>
      <c r="B8265">
        <v>5</v>
      </c>
      <c r="C8265" s="1">
        <v>43602</v>
      </c>
      <c r="D8265">
        <v>34900</v>
      </c>
      <c r="E8265">
        <v>205</v>
      </c>
      <c r="F8265">
        <v>1730</v>
      </c>
      <c r="G8265">
        <v>2235</v>
      </c>
      <c r="H8265">
        <v>326</v>
      </c>
      <c r="I8265">
        <v>11100</v>
      </c>
      <c r="J8265">
        <v>15391</v>
      </c>
      <c r="K8265">
        <v>50496</v>
      </c>
      <c r="L8265">
        <v>129</v>
      </c>
      <c r="M8265">
        <v>-16</v>
      </c>
      <c r="N8265">
        <v>2610</v>
      </c>
      <c r="O8265">
        <v>47</v>
      </c>
      <c r="P8265">
        <v>2770</v>
      </c>
      <c r="Q8265">
        <v>2433</v>
      </c>
      <c r="R8265">
        <v>5043</v>
      </c>
      <c r="S8265">
        <v>0</v>
      </c>
      <c r="T8265">
        <v>-2610</v>
      </c>
      <c r="U8265">
        <v>5910</v>
      </c>
      <c r="V8265">
        <v>20228</v>
      </c>
      <c r="W8265">
        <v>29926</v>
      </c>
      <c r="X8265">
        <v>50336</v>
      </c>
      <c r="Y8265">
        <v>0.05</v>
      </c>
      <c r="Z8265">
        <v>0</v>
      </c>
      <c r="AA8265">
        <v>48823</v>
      </c>
      <c r="AB8265">
        <v>-3</v>
      </c>
      <c r="AC8265">
        <v>56.75</v>
      </c>
    </row>
    <row r="8266" spans="1:29" x14ac:dyDescent="0.3">
      <c r="A8266">
        <v>2019</v>
      </c>
      <c r="B8266">
        <v>5</v>
      </c>
      <c r="C8266" s="1">
        <v>43603</v>
      </c>
      <c r="D8266">
        <v>38000</v>
      </c>
      <c r="E8266">
        <v>436</v>
      </c>
      <c r="F8266">
        <v>1360</v>
      </c>
      <c r="G8266">
        <v>2248</v>
      </c>
      <c r="H8266">
        <v>326</v>
      </c>
      <c r="I8266">
        <v>11800</v>
      </c>
      <c r="J8266">
        <v>15735</v>
      </c>
      <c r="K8266">
        <v>54171</v>
      </c>
      <c r="L8266">
        <v>124</v>
      </c>
      <c r="M8266">
        <v>1693</v>
      </c>
      <c r="N8266">
        <v>990</v>
      </c>
      <c r="O8266">
        <v>44</v>
      </c>
      <c r="P8266">
        <v>2850</v>
      </c>
      <c r="Q8266">
        <v>2432</v>
      </c>
      <c r="R8266">
        <v>8023</v>
      </c>
      <c r="S8266">
        <v>0</v>
      </c>
      <c r="T8266">
        <v>-5591</v>
      </c>
      <c r="U8266">
        <v>6350</v>
      </c>
      <c r="V8266">
        <v>22868</v>
      </c>
      <c r="W8266">
        <v>33651</v>
      </c>
      <c r="X8266">
        <v>56911</v>
      </c>
      <c r="Y8266">
        <v>0.05</v>
      </c>
      <c r="Z8266">
        <v>-5</v>
      </c>
      <c r="AA8266">
        <v>53669</v>
      </c>
      <c r="AB8266">
        <v>-6</v>
      </c>
      <c r="AC8266">
        <v>56.72</v>
      </c>
    </row>
    <row r="8267" spans="1:29" x14ac:dyDescent="0.3">
      <c r="A8267">
        <v>2019</v>
      </c>
      <c r="B8267">
        <v>5</v>
      </c>
      <c r="C8267" s="1">
        <v>43604</v>
      </c>
      <c r="D8267">
        <v>40800</v>
      </c>
      <c r="E8267">
        <v>769</v>
      </c>
      <c r="F8267">
        <v>1810</v>
      </c>
      <c r="G8267">
        <v>2295</v>
      </c>
      <c r="H8267">
        <v>204</v>
      </c>
      <c r="I8267">
        <v>12800</v>
      </c>
      <c r="J8267">
        <v>17109</v>
      </c>
      <c r="K8267">
        <v>58678</v>
      </c>
      <c r="L8267">
        <v>109</v>
      </c>
      <c r="M8267">
        <v>1799</v>
      </c>
      <c r="N8267">
        <v>989</v>
      </c>
      <c r="O8267">
        <v>48</v>
      </c>
      <c r="P8267">
        <v>2945</v>
      </c>
      <c r="Q8267">
        <v>2489</v>
      </c>
      <c r="R8267">
        <v>19485</v>
      </c>
      <c r="S8267">
        <v>0</v>
      </c>
      <c r="T8267">
        <v>-16995</v>
      </c>
      <c r="U8267">
        <v>6750</v>
      </c>
      <c r="V8267">
        <v>31961</v>
      </c>
      <c r="W8267">
        <v>39578</v>
      </c>
      <c r="X8267">
        <v>72728</v>
      </c>
      <c r="Y8267">
        <v>0.05</v>
      </c>
      <c r="Z8267">
        <v>-24</v>
      </c>
      <c r="AA8267">
        <v>62871</v>
      </c>
      <c r="AB8267">
        <v>-16</v>
      </c>
      <c r="AC8267">
        <v>56.53</v>
      </c>
    </row>
    <row r="8268" spans="1:29" x14ac:dyDescent="0.3">
      <c r="A8268">
        <v>2019</v>
      </c>
      <c r="B8268">
        <v>5</v>
      </c>
      <c r="C8268" s="1">
        <v>43605</v>
      </c>
      <c r="D8268">
        <v>42400</v>
      </c>
      <c r="E8268">
        <v>1213</v>
      </c>
      <c r="F8268">
        <v>1700</v>
      </c>
      <c r="G8268">
        <v>2247</v>
      </c>
      <c r="H8268">
        <v>119</v>
      </c>
      <c r="I8268">
        <v>13300</v>
      </c>
      <c r="J8268">
        <v>17366</v>
      </c>
      <c r="K8268">
        <v>60979</v>
      </c>
      <c r="L8268">
        <v>129</v>
      </c>
      <c r="M8268">
        <v>1996</v>
      </c>
      <c r="N8268">
        <v>987</v>
      </c>
      <c r="O8268">
        <v>43</v>
      </c>
      <c r="P8268">
        <v>3155</v>
      </c>
      <c r="Q8268">
        <v>2544</v>
      </c>
      <c r="R8268">
        <v>17421</v>
      </c>
      <c r="S8268">
        <v>0</v>
      </c>
      <c r="T8268">
        <v>-14878</v>
      </c>
      <c r="U8268">
        <v>7000</v>
      </c>
      <c r="V8268">
        <v>30881</v>
      </c>
      <c r="W8268">
        <v>40779</v>
      </c>
      <c r="X8268">
        <v>72701</v>
      </c>
      <c r="Y8268">
        <v>0.05</v>
      </c>
      <c r="Z8268">
        <v>-19</v>
      </c>
      <c r="AA8268">
        <v>64072</v>
      </c>
      <c r="AB8268">
        <v>-13</v>
      </c>
      <c r="AC8268">
        <v>56.35</v>
      </c>
    </row>
    <row r="8269" spans="1:29" x14ac:dyDescent="0.3">
      <c r="A8269">
        <v>2019</v>
      </c>
      <c r="B8269">
        <v>5</v>
      </c>
      <c r="C8269" s="1">
        <v>43606</v>
      </c>
      <c r="D8269">
        <v>43200</v>
      </c>
      <c r="E8269">
        <v>1583</v>
      </c>
      <c r="F8269">
        <v>1630</v>
      </c>
      <c r="G8269">
        <v>2242</v>
      </c>
      <c r="H8269">
        <v>220</v>
      </c>
      <c r="I8269">
        <v>13500</v>
      </c>
      <c r="J8269">
        <v>17592</v>
      </c>
      <c r="K8269">
        <v>62375</v>
      </c>
      <c r="L8269">
        <v>133</v>
      </c>
      <c r="M8269">
        <v>2197</v>
      </c>
      <c r="N8269">
        <v>987</v>
      </c>
      <c r="O8269">
        <v>32</v>
      </c>
      <c r="P8269">
        <v>3349</v>
      </c>
      <c r="Q8269">
        <v>2545</v>
      </c>
      <c r="R8269">
        <v>14441</v>
      </c>
      <c r="S8269">
        <v>0</v>
      </c>
      <c r="T8269">
        <v>-11897</v>
      </c>
      <c r="U8269">
        <v>7090</v>
      </c>
      <c r="V8269">
        <v>29066</v>
      </c>
      <c r="W8269">
        <v>41024</v>
      </c>
      <c r="X8269">
        <v>70922</v>
      </c>
      <c r="Y8269">
        <v>0.05</v>
      </c>
      <c r="Z8269">
        <v>-14</v>
      </c>
      <c r="AA8269">
        <v>64023</v>
      </c>
      <c r="AB8269">
        <v>-11</v>
      </c>
      <c r="AC8269">
        <v>56.2</v>
      </c>
    </row>
    <row r="8270" spans="1:29" x14ac:dyDescent="0.3">
      <c r="A8270">
        <v>2019</v>
      </c>
      <c r="B8270">
        <v>5</v>
      </c>
      <c r="C8270" s="1">
        <v>43607</v>
      </c>
      <c r="D8270">
        <v>42800</v>
      </c>
      <c r="E8270">
        <v>1563</v>
      </c>
      <c r="F8270">
        <v>3410</v>
      </c>
      <c r="G8270">
        <v>2239</v>
      </c>
      <c r="H8270">
        <v>296</v>
      </c>
      <c r="I8270">
        <v>13700</v>
      </c>
      <c r="J8270">
        <v>19645</v>
      </c>
      <c r="K8270">
        <v>64008</v>
      </c>
      <c r="L8270">
        <v>118</v>
      </c>
      <c r="M8270">
        <v>2297</v>
      </c>
      <c r="N8270">
        <v>987</v>
      </c>
      <c r="O8270">
        <v>35</v>
      </c>
      <c r="P8270">
        <v>3438</v>
      </c>
      <c r="Q8270">
        <v>2584</v>
      </c>
      <c r="R8270">
        <v>14671</v>
      </c>
      <c r="S8270">
        <v>0</v>
      </c>
      <c r="T8270">
        <v>-12086</v>
      </c>
      <c r="U8270">
        <v>7080</v>
      </c>
      <c r="V8270">
        <v>31143</v>
      </c>
      <c r="W8270">
        <v>40667</v>
      </c>
      <c r="X8270">
        <v>72656</v>
      </c>
      <c r="Y8270">
        <v>0.05</v>
      </c>
      <c r="Z8270">
        <v>-14</v>
      </c>
      <c r="AA8270">
        <v>65646</v>
      </c>
      <c r="AB8270">
        <v>-11</v>
      </c>
      <c r="AC8270">
        <v>56.04</v>
      </c>
    </row>
    <row r="8271" spans="1:29" x14ac:dyDescent="0.3">
      <c r="A8271">
        <v>2019</v>
      </c>
      <c r="B8271">
        <v>5</v>
      </c>
      <c r="C8271" s="1">
        <v>43608</v>
      </c>
      <c r="D8271">
        <v>42400</v>
      </c>
      <c r="E8271">
        <v>1513</v>
      </c>
      <c r="F8271">
        <v>2110</v>
      </c>
      <c r="G8271">
        <v>2233</v>
      </c>
      <c r="H8271">
        <v>323</v>
      </c>
      <c r="I8271">
        <v>13800</v>
      </c>
      <c r="J8271">
        <v>18466</v>
      </c>
      <c r="K8271">
        <v>62379</v>
      </c>
      <c r="L8271">
        <v>106</v>
      </c>
      <c r="M8271">
        <v>691</v>
      </c>
      <c r="N8271">
        <v>2733</v>
      </c>
      <c r="O8271">
        <v>33</v>
      </c>
      <c r="P8271">
        <v>3563</v>
      </c>
      <c r="Q8271">
        <v>2642</v>
      </c>
      <c r="R8271">
        <v>11691</v>
      </c>
      <c r="S8271">
        <v>0</v>
      </c>
      <c r="T8271">
        <v>-9048</v>
      </c>
      <c r="U8271">
        <v>7010</v>
      </c>
      <c r="V8271">
        <v>27794</v>
      </c>
      <c r="W8271">
        <v>39437</v>
      </c>
      <c r="X8271">
        <v>67864</v>
      </c>
      <c r="Y8271">
        <v>0.05</v>
      </c>
      <c r="Z8271">
        <v>-9</v>
      </c>
      <c r="AA8271">
        <v>62615</v>
      </c>
      <c r="AB8271">
        <v>-8</v>
      </c>
      <c r="AC8271">
        <v>55.93</v>
      </c>
    </row>
    <row r="8272" spans="1:29" x14ac:dyDescent="0.3">
      <c r="A8272">
        <v>2019</v>
      </c>
      <c r="B8272">
        <v>5</v>
      </c>
      <c r="C8272" s="1">
        <v>43609</v>
      </c>
      <c r="D8272">
        <v>41000</v>
      </c>
      <c r="E8272">
        <v>1363</v>
      </c>
      <c r="F8272">
        <v>2100</v>
      </c>
      <c r="G8272">
        <v>2236</v>
      </c>
      <c r="H8272">
        <v>320</v>
      </c>
      <c r="I8272">
        <v>13600</v>
      </c>
      <c r="J8272">
        <v>18256</v>
      </c>
      <c r="K8272">
        <v>60619</v>
      </c>
      <c r="L8272">
        <v>125</v>
      </c>
      <c r="M8272">
        <v>698</v>
      </c>
      <c r="N8272">
        <v>2684</v>
      </c>
      <c r="O8272">
        <v>39</v>
      </c>
      <c r="P8272">
        <v>3546</v>
      </c>
      <c r="Q8272">
        <v>2681</v>
      </c>
      <c r="R8272">
        <v>229</v>
      </c>
      <c r="S8272">
        <v>0</v>
      </c>
      <c r="T8272">
        <v>2452</v>
      </c>
      <c r="U8272">
        <v>6790</v>
      </c>
      <c r="V8272">
        <v>19906</v>
      </c>
      <c r="W8272">
        <v>34886</v>
      </c>
      <c r="X8272">
        <v>54621</v>
      </c>
      <c r="Y8272">
        <v>0.06</v>
      </c>
      <c r="Z8272">
        <v>10</v>
      </c>
      <c r="AA8272">
        <v>56043</v>
      </c>
      <c r="AB8272">
        <v>3</v>
      </c>
      <c r="AC8272">
        <v>55.97</v>
      </c>
    </row>
    <row r="8273" spans="1:29" x14ac:dyDescent="0.3">
      <c r="A8273">
        <v>2019</v>
      </c>
      <c r="B8273">
        <v>5</v>
      </c>
      <c r="C8273" s="1">
        <v>43610</v>
      </c>
      <c r="D8273">
        <v>38800</v>
      </c>
      <c r="E8273">
        <v>1038</v>
      </c>
      <c r="F8273">
        <v>1780</v>
      </c>
      <c r="G8273">
        <v>2303</v>
      </c>
      <c r="H8273">
        <v>321</v>
      </c>
      <c r="I8273">
        <v>13400</v>
      </c>
      <c r="J8273">
        <v>17804</v>
      </c>
      <c r="K8273">
        <v>57642</v>
      </c>
      <c r="L8273">
        <v>108</v>
      </c>
      <c r="M8273">
        <v>591</v>
      </c>
      <c r="N8273">
        <v>2712</v>
      </c>
      <c r="O8273">
        <v>29</v>
      </c>
      <c r="P8273">
        <v>3440</v>
      </c>
      <c r="Q8273">
        <v>2729</v>
      </c>
      <c r="R8273">
        <v>229</v>
      </c>
      <c r="S8273">
        <v>0</v>
      </c>
      <c r="T8273">
        <v>2500</v>
      </c>
      <c r="U8273">
        <v>6510</v>
      </c>
      <c r="V8273">
        <v>19249</v>
      </c>
      <c r="W8273">
        <v>32628</v>
      </c>
      <c r="X8273">
        <v>51702</v>
      </c>
      <c r="Y8273">
        <v>0.06</v>
      </c>
      <c r="Z8273">
        <v>10</v>
      </c>
      <c r="AA8273">
        <v>53152</v>
      </c>
      <c r="AB8273">
        <v>3</v>
      </c>
      <c r="AC8273">
        <v>56.04</v>
      </c>
    </row>
    <row r="8274" spans="1:29" x14ac:dyDescent="0.3">
      <c r="A8274">
        <v>2019</v>
      </c>
      <c r="B8274">
        <v>5</v>
      </c>
      <c r="C8274" s="1">
        <v>43611</v>
      </c>
      <c r="D8274">
        <v>37000</v>
      </c>
      <c r="E8274">
        <v>754</v>
      </c>
      <c r="F8274">
        <v>1850</v>
      </c>
      <c r="G8274">
        <v>2322</v>
      </c>
      <c r="H8274">
        <v>321</v>
      </c>
      <c r="I8274">
        <v>13100</v>
      </c>
      <c r="J8274">
        <v>17593</v>
      </c>
      <c r="K8274">
        <v>55347</v>
      </c>
      <c r="L8274">
        <v>126</v>
      </c>
      <c r="M8274">
        <v>499</v>
      </c>
      <c r="N8274">
        <v>2700</v>
      </c>
      <c r="O8274">
        <v>32</v>
      </c>
      <c r="P8274">
        <v>3356</v>
      </c>
      <c r="Q8274">
        <v>2728</v>
      </c>
      <c r="R8274">
        <v>458</v>
      </c>
      <c r="S8274">
        <v>0</v>
      </c>
      <c r="T8274">
        <v>2270</v>
      </c>
      <c r="U8274">
        <v>6230</v>
      </c>
      <c r="V8274">
        <v>18991</v>
      </c>
      <c r="W8274">
        <v>30888</v>
      </c>
      <c r="X8274">
        <v>49721</v>
      </c>
      <c r="Y8274">
        <v>0.06</v>
      </c>
      <c r="Z8274">
        <v>10</v>
      </c>
      <c r="AA8274">
        <v>51037</v>
      </c>
      <c r="AB8274">
        <v>3</v>
      </c>
      <c r="AC8274">
        <v>56.14</v>
      </c>
    </row>
    <row r="8275" spans="1:29" x14ac:dyDescent="0.3">
      <c r="A8275">
        <v>2019</v>
      </c>
      <c r="B8275">
        <v>5</v>
      </c>
      <c r="C8275" s="1">
        <v>43612</v>
      </c>
      <c r="D8275">
        <v>37000</v>
      </c>
      <c r="E8275">
        <v>715</v>
      </c>
      <c r="F8275">
        <v>1950</v>
      </c>
      <c r="G8275">
        <v>2326</v>
      </c>
      <c r="H8275">
        <v>322</v>
      </c>
      <c r="I8275">
        <v>12900</v>
      </c>
      <c r="J8275">
        <v>17498</v>
      </c>
      <c r="K8275">
        <v>55213</v>
      </c>
      <c r="L8275">
        <v>128</v>
      </c>
      <c r="M8275">
        <v>389</v>
      </c>
      <c r="N8275">
        <v>2687</v>
      </c>
      <c r="O8275">
        <v>39</v>
      </c>
      <c r="P8275">
        <v>3243</v>
      </c>
      <c r="Q8275">
        <v>2777</v>
      </c>
      <c r="R8275">
        <v>229</v>
      </c>
      <c r="S8275">
        <v>0</v>
      </c>
      <c r="T8275">
        <v>2548</v>
      </c>
      <c r="U8275">
        <v>6190</v>
      </c>
      <c r="V8275">
        <v>18789</v>
      </c>
      <c r="W8275">
        <v>30812</v>
      </c>
      <c r="X8275">
        <v>49422</v>
      </c>
      <c r="Y8275">
        <v>0.06</v>
      </c>
      <c r="Z8275">
        <v>10</v>
      </c>
      <c r="AA8275">
        <v>50900</v>
      </c>
      <c r="AB8275">
        <v>3</v>
      </c>
      <c r="AC8275">
        <v>56.23</v>
      </c>
    </row>
    <row r="8276" spans="1:29" x14ac:dyDescent="0.3">
      <c r="A8276">
        <v>2019</v>
      </c>
      <c r="B8276">
        <v>5</v>
      </c>
      <c r="C8276" s="1">
        <v>43613</v>
      </c>
      <c r="D8276">
        <v>38200</v>
      </c>
      <c r="E8276">
        <v>735</v>
      </c>
      <c r="F8276">
        <v>1730</v>
      </c>
      <c r="G8276">
        <v>2334</v>
      </c>
      <c r="H8276">
        <v>324</v>
      </c>
      <c r="I8276">
        <v>12900</v>
      </c>
      <c r="J8276">
        <v>17288</v>
      </c>
      <c r="K8276">
        <v>56223</v>
      </c>
      <c r="L8276">
        <v>113</v>
      </c>
      <c r="M8276">
        <v>1792</v>
      </c>
      <c r="N8276">
        <v>809</v>
      </c>
      <c r="O8276">
        <v>35</v>
      </c>
      <c r="P8276">
        <v>2749</v>
      </c>
      <c r="Q8276">
        <v>2814</v>
      </c>
      <c r="R8276">
        <v>229</v>
      </c>
      <c r="S8276">
        <v>0</v>
      </c>
      <c r="T8276">
        <v>2584</v>
      </c>
      <c r="U8276">
        <v>6370</v>
      </c>
      <c r="V8276">
        <v>19228</v>
      </c>
      <c r="W8276">
        <v>31841</v>
      </c>
      <c r="X8276">
        <v>50889</v>
      </c>
      <c r="Y8276">
        <v>0.05</v>
      </c>
      <c r="Z8276">
        <v>9</v>
      </c>
      <c r="AA8276">
        <v>52388</v>
      </c>
      <c r="AB8276">
        <v>3</v>
      </c>
      <c r="AC8276">
        <v>56.3</v>
      </c>
    </row>
    <row r="8277" spans="1:29" x14ac:dyDescent="0.3">
      <c r="A8277">
        <v>2019</v>
      </c>
      <c r="B8277">
        <v>5</v>
      </c>
      <c r="C8277" s="1">
        <v>43614</v>
      </c>
      <c r="D8277">
        <v>38500</v>
      </c>
      <c r="E8277">
        <v>692</v>
      </c>
      <c r="F8277">
        <v>1590</v>
      </c>
      <c r="G8277">
        <v>2568</v>
      </c>
      <c r="H8277">
        <v>326</v>
      </c>
      <c r="I8277">
        <v>13400</v>
      </c>
      <c r="J8277">
        <v>17884</v>
      </c>
      <c r="K8277">
        <v>57076</v>
      </c>
      <c r="L8277">
        <v>120</v>
      </c>
      <c r="M8277">
        <v>2795</v>
      </c>
      <c r="N8277">
        <v>811</v>
      </c>
      <c r="O8277">
        <v>40</v>
      </c>
      <c r="P8277">
        <v>3766</v>
      </c>
      <c r="Q8277">
        <v>2848</v>
      </c>
      <c r="R8277">
        <v>229</v>
      </c>
      <c r="S8277">
        <v>0</v>
      </c>
      <c r="T8277">
        <v>2619</v>
      </c>
      <c r="U8277">
        <v>6410</v>
      </c>
      <c r="V8277">
        <v>18826</v>
      </c>
      <c r="W8277">
        <v>32049</v>
      </c>
      <c r="X8277">
        <v>50691</v>
      </c>
      <c r="Y8277">
        <v>0.06</v>
      </c>
      <c r="Z8277">
        <v>11</v>
      </c>
      <c r="AA8277">
        <v>52210</v>
      </c>
      <c r="AB8277">
        <v>3</v>
      </c>
      <c r="AC8277">
        <v>56.36</v>
      </c>
    </row>
    <row r="8278" spans="1:29" x14ac:dyDescent="0.3">
      <c r="A8278">
        <v>2019</v>
      </c>
      <c r="B8278">
        <v>5</v>
      </c>
      <c r="C8278" s="1">
        <v>43615</v>
      </c>
      <c r="D8278">
        <v>36900</v>
      </c>
      <c r="E8278">
        <v>609</v>
      </c>
      <c r="F8278">
        <v>1510</v>
      </c>
      <c r="G8278">
        <v>2666</v>
      </c>
      <c r="H8278">
        <v>324</v>
      </c>
      <c r="I8278">
        <v>13700</v>
      </c>
      <c r="J8278">
        <v>18200</v>
      </c>
      <c r="K8278">
        <v>55709</v>
      </c>
      <c r="L8278">
        <v>164</v>
      </c>
      <c r="M8278">
        <v>2891</v>
      </c>
      <c r="N8278">
        <v>811</v>
      </c>
      <c r="O8278">
        <v>47</v>
      </c>
      <c r="P8278">
        <v>3914</v>
      </c>
      <c r="Q8278">
        <v>2900</v>
      </c>
      <c r="R8278">
        <v>229</v>
      </c>
      <c r="S8278">
        <v>0</v>
      </c>
      <c r="T8278">
        <v>2670</v>
      </c>
      <c r="U8278">
        <v>6260</v>
      </c>
      <c r="V8278">
        <v>18811</v>
      </c>
      <c r="W8278">
        <v>30501</v>
      </c>
      <c r="X8278">
        <v>49125</v>
      </c>
      <c r="Y8278">
        <v>7.0000000000000007E-2</v>
      </c>
      <c r="Z8278">
        <v>12</v>
      </c>
      <c r="AA8278">
        <v>50674</v>
      </c>
      <c r="AB8278">
        <v>3</v>
      </c>
      <c r="AC8278">
        <v>56.45</v>
      </c>
    </row>
    <row r="8279" spans="1:29" x14ac:dyDescent="0.3">
      <c r="A8279">
        <v>2019</v>
      </c>
      <c r="B8279">
        <v>5</v>
      </c>
      <c r="C8279" s="1">
        <v>43616</v>
      </c>
      <c r="D8279">
        <v>35900</v>
      </c>
      <c r="E8279">
        <v>470</v>
      </c>
      <c r="F8279">
        <v>1400</v>
      </c>
      <c r="G8279">
        <v>2671</v>
      </c>
      <c r="H8279">
        <v>351</v>
      </c>
      <c r="I8279">
        <v>14000</v>
      </c>
      <c r="J8279">
        <v>18422</v>
      </c>
      <c r="K8279">
        <v>54792</v>
      </c>
      <c r="L8279">
        <v>173</v>
      </c>
      <c r="M8279">
        <v>2783</v>
      </c>
      <c r="N8279">
        <v>814</v>
      </c>
      <c r="O8279">
        <v>64</v>
      </c>
      <c r="P8279">
        <v>3834</v>
      </c>
      <c r="Q8279">
        <v>2953</v>
      </c>
      <c r="R8279">
        <v>0</v>
      </c>
      <c r="S8279">
        <v>0</v>
      </c>
      <c r="T8279">
        <v>2953</v>
      </c>
      <c r="U8279">
        <v>6170</v>
      </c>
      <c r="V8279">
        <v>18839</v>
      </c>
      <c r="W8279">
        <v>29373</v>
      </c>
      <c r="X8279">
        <v>48005</v>
      </c>
      <c r="Y8279">
        <v>0.06</v>
      </c>
      <c r="Z8279">
        <v>12</v>
      </c>
      <c r="AA8279">
        <v>49718</v>
      </c>
      <c r="AB8279">
        <v>3</v>
      </c>
      <c r="AC8279">
        <v>56.54</v>
      </c>
    </row>
    <row r="8280" spans="1:29" x14ac:dyDescent="0.3">
      <c r="A8280">
        <v>2019</v>
      </c>
      <c r="B8280">
        <v>6</v>
      </c>
      <c r="C8280" s="1">
        <v>43617</v>
      </c>
      <c r="D8280">
        <v>37500</v>
      </c>
      <c r="E8280">
        <v>538</v>
      </c>
      <c r="F8280">
        <v>1460</v>
      </c>
      <c r="G8280">
        <v>2674</v>
      </c>
      <c r="H8280">
        <v>400</v>
      </c>
      <c r="I8280">
        <v>14900</v>
      </c>
      <c r="J8280">
        <v>19434</v>
      </c>
      <c r="K8280">
        <v>57472</v>
      </c>
      <c r="L8280">
        <v>176</v>
      </c>
      <c r="M8280">
        <v>6661</v>
      </c>
      <c r="N8280">
        <v>4311</v>
      </c>
      <c r="O8280">
        <v>69</v>
      </c>
      <c r="P8280">
        <v>11216</v>
      </c>
      <c r="Q8280">
        <v>3005</v>
      </c>
      <c r="R8280">
        <v>0</v>
      </c>
      <c r="S8280">
        <v>0</v>
      </c>
      <c r="T8280">
        <v>3005</v>
      </c>
      <c r="U8280">
        <v>6340</v>
      </c>
      <c r="V8280">
        <v>12605</v>
      </c>
      <c r="W8280">
        <v>30857</v>
      </c>
      <c r="X8280">
        <v>43251</v>
      </c>
      <c r="Y8280">
        <v>0.19</v>
      </c>
      <c r="Z8280">
        <v>25</v>
      </c>
      <c r="AA8280">
        <v>47337</v>
      </c>
      <c r="AB8280">
        <v>9</v>
      </c>
      <c r="AC8280">
        <v>56.7</v>
      </c>
    </row>
    <row r="8281" spans="1:29" x14ac:dyDescent="0.3">
      <c r="A8281">
        <v>2019</v>
      </c>
      <c r="B8281">
        <v>6</v>
      </c>
      <c r="C8281" s="1">
        <v>43618</v>
      </c>
      <c r="D8281">
        <v>40300</v>
      </c>
      <c r="E8281">
        <v>686</v>
      </c>
      <c r="F8281">
        <v>1360</v>
      </c>
      <c r="G8281">
        <v>2679</v>
      </c>
      <c r="H8281">
        <v>400</v>
      </c>
      <c r="I8281">
        <v>15900</v>
      </c>
      <c r="J8281">
        <v>20339</v>
      </c>
      <c r="K8281">
        <v>61325</v>
      </c>
      <c r="L8281">
        <v>175</v>
      </c>
      <c r="M8281">
        <v>6675</v>
      </c>
      <c r="N8281">
        <v>4290</v>
      </c>
      <c r="O8281">
        <v>64</v>
      </c>
      <c r="P8281">
        <v>11203</v>
      </c>
      <c r="Q8281">
        <v>3048</v>
      </c>
      <c r="R8281">
        <v>0</v>
      </c>
      <c r="S8281">
        <v>0</v>
      </c>
      <c r="T8281">
        <v>3048</v>
      </c>
      <c r="U8281">
        <v>6700</v>
      </c>
      <c r="V8281">
        <v>13855</v>
      </c>
      <c r="W8281">
        <v>33433</v>
      </c>
      <c r="X8281">
        <v>47074</v>
      </c>
      <c r="Y8281">
        <v>0.18</v>
      </c>
      <c r="Z8281">
        <v>23</v>
      </c>
      <c r="AA8281">
        <v>50533</v>
      </c>
      <c r="AB8281">
        <v>7</v>
      </c>
      <c r="AC8281">
        <v>56.79</v>
      </c>
    </row>
    <row r="8282" spans="1:29" x14ac:dyDescent="0.3">
      <c r="A8282">
        <v>2019</v>
      </c>
      <c r="B8282">
        <v>6</v>
      </c>
      <c r="C8282" s="1">
        <v>43619</v>
      </c>
      <c r="D8282">
        <v>42300</v>
      </c>
      <c r="E8282">
        <v>724</v>
      </c>
      <c r="F8282">
        <v>1280</v>
      </c>
      <c r="G8282">
        <v>2680</v>
      </c>
      <c r="H8282">
        <v>424</v>
      </c>
      <c r="I8282">
        <v>16200</v>
      </c>
      <c r="J8282">
        <v>20584</v>
      </c>
      <c r="K8282">
        <v>63608</v>
      </c>
      <c r="L8282">
        <v>175</v>
      </c>
      <c r="M8282">
        <v>6672</v>
      </c>
      <c r="N8282">
        <v>4201</v>
      </c>
      <c r="O8282">
        <v>72</v>
      </c>
      <c r="P8282">
        <v>11120</v>
      </c>
      <c r="Q8282">
        <v>3101</v>
      </c>
      <c r="R8282">
        <v>0</v>
      </c>
      <c r="S8282">
        <v>0</v>
      </c>
      <c r="T8282">
        <v>3101</v>
      </c>
      <c r="U8282">
        <v>7030</v>
      </c>
      <c r="V8282">
        <v>14478</v>
      </c>
      <c r="W8282">
        <v>35126</v>
      </c>
      <c r="X8282">
        <v>49387</v>
      </c>
      <c r="Y8282">
        <v>0.17</v>
      </c>
      <c r="Z8282">
        <v>22</v>
      </c>
      <c r="AA8282">
        <v>52613</v>
      </c>
      <c r="AB8282">
        <v>6</v>
      </c>
      <c r="AC8282">
        <v>56.85</v>
      </c>
    </row>
    <row r="8283" spans="1:29" x14ac:dyDescent="0.3">
      <c r="A8283">
        <v>2019</v>
      </c>
      <c r="B8283">
        <v>6</v>
      </c>
      <c r="C8283" s="1">
        <v>43620</v>
      </c>
      <c r="D8283">
        <v>44500</v>
      </c>
      <c r="E8283">
        <v>625</v>
      </c>
      <c r="F8283">
        <v>1230</v>
      </c>
      <c r="G8283">
        <v>2679</v>
      </c>
      <c r="H8283">
        <v>471</v>
      </c>
      <c r="I8283">
        <v>16500</v>
      </c>
      <c r="J8283">
        <v>20880</v>
      </c>
      <c r="K8283">
        <v>66005</v>
      </c>
      <c r="L8283">
        <v>175</v>
      </c>
      <c r="M8283">
        <v>6677</v>
      </c>
      <c r="N8283">
        <v>4270</v>
      </c>
      <c r="O8283">
        <v>56</v>
      </c>
      <c r="P8283">
        <v>11178</v>
      </c>
      <c r="Q8283">
        <v>3151</v>
      </c>
      <c r="R8283">
        <v>0</v>
      </c>
      <c r="S8283">
        <v>0</v>
      </c>
      <c r="T8283">
        <v>3151</v>
      </c>
      <c r="U8283">
        <v>7350</v>
      </c>
      <c r="V8283">
        <v>15004</v>
      </c>
      <c r="W8283">
        <v>36893</v>
      </c>
      <c r="X8283">
        <v>51676</v>
      </c>
      <c r="Y8283">
        <v>0.17</v>
      </c>
      <c r="Z8283">
        <v>22</v>
      </c>
      <c r="AA8283">
        <v>54807</v>
      </c>
      <c r="AB8283">
        <v>6</v>
      </c>
      <c r="AC8283">
        <v>56.87</v>
      </c>
    </row>
    <row r="8284" spans="1:29" x14ac:dyDescent="0.3">
      <c r="A8284">
        <v>2019</v>
      </c>
      <c r="B8284">
        <v>6</v>
      </c>
      <c r="C8284" s="1">
        <v>43621</v>
      </c>
      <c r="D8284">
        <v>46400</v>
      </c>
      <c r="E8284">
        <v>401</v>
      </c>
      <c r="F8284">
        <v>1210</v>
      </c>
      <c r="G8284">
        <v>2691</v>
      </c>
      <c r="H8284">
        <v>496</v>
      </c>
      <c r="I8284">
        <v>17000</v>
      </c>
      <c r="J8284">
        <v>21397</v>
      </c>
      <c r="K8284">
        <v>68198</v>
      </c>
      <c r="L8284">
        <v>177</v>
      </c>
      <c r="M8284">
        <v>6667</v>
      </c>
      <c r="N8284">
        <v>4378</v>
      </c>
      <c r="O8284">
        <v>64</v>
      </c>
      <c r="P8284">
        <v>11286</v>
      </c>
      <c r="Q8284">
        <v>3192</v>
      </c>
      <c r="R8284">
        <v>0</v>
      </c>
      <c r="S8284">
        <v>0</v>
      </c>
      <c r="T8284">
        <v>3192</v>
      </c>
      <c r="U8284">
        <v>7650</v>
      </c>
      <c r="V8284">
        <v>15686</v>
      </c>
      <c r="W8284">
        <v>38257</v>
      </c>
      <c r="X8284">
        <v>53720</v>
      </c>
      <c r="Y8284">
        <v>0.16</v>
      </c>
      <c r="Z8284">
        <v>21</v>
      </c>
      <c r="AA8284">
        <v>56669</v>
      </c>
      <c r="AB8284">
        <v>5</v>
      </c>
      <c r="AC8284">
        <v>56.87</v>
      </c>
    </row>
    <row r="8285" spans="1:29" x14ac:dyDescent="0.3">
      <c r="A8285">
        <v>2019</v>
      </c>
      <c r="B8285">
        <v>6</v>
      </c>
      <c r="C8285" s="1">
        <v>43622</v>
      </c>
      <c r="D8285">
        <v>47100</v>
      </c>
      <c r="E8285">
        <v>279</v>
      </c>
      <c r="F8285">
        <v>1170</v>
      </c>
      <c r="G8285">
        <v>2688</v>
      </c>
      <c r="H8285">
        <v>494</v>
      </c>
      <c r="I8285">
        <v>17200</v>
      </c>
      <c r="J8285">
        <v>21552</v>
      </c>
      <c r="K8285">
        <v>68931</v>
      </c>
      <c r="L8285">
        <v>157</v>
      </c>
      <c r="M8285">
        <v>6674</v>
      </c>
      <c r="N8285">
        <v>4382</v>
      </c>
      <c r="O8285">
        <v>60</v>
      </c>
      <c r="P8285">
        <v>11273</v>
      </c>
      <c r="Q8285">
        <v>3237</v>
      </c>
      <c r="R8285">
        <v>0</v>
      </c>
      <c r="S8285">
        <v>0</v>
      </c>
      <c r="T8285">
        <v>3237</v>
      </c>
      <c r="U8285">
        <v>7750</v>
      </c>
      <c r="V8285">
        <v>15925</v>
      </c>
      <c r="W8285">
        <v>38723</v>
      </c>
      <c r="X8285">
        <v>54421</v>
      </c>
      <c r="Y8285">
        <v>0.16</v>
      </c>
      <c r="Z8285">
        <v>21</v>
      </c>
      <c r="AA8285">
        <v>57266</v>
      </c>
      <c r="AB8285">
        <v>5</v>
      </c>
      <c r="AC8285">
        <v>56.86</v>
      </c>
    </row>
    <row r="8286" spans="1:29" x14ac:dyDescent="0.3">
      <c r="A8286">
        <v>2019</v>
      </c>
      <c r="B8286">
        <v>6</v>
      </c>
      <c r="C8286" s="1">
        <v>43623</v>
      </c>
      <c r="D8286">
        <v>46400</v>
      </c>
      <c r="E8286">
        <v>286</v>
      </c>
      <c r="F8286">
        <v>1110</v>
      </c>
      <c r="G8286">
        <v>2668</v>
      </c>
      <c r="H8286">
        <v>494</v>
      </c>
      <c r="I8286">
        <v>17100</v>
      </c>
      <c r="J8286">
        <v>21372</v>
      </c>
      <c r="K8286">
        <v>68058</v>
      </c>
      <c r="L8286">
        <v>125</v>
      </c>
      <c r="M8286">
        <v>6677</v>
      </c>
      <c r="N8286">
        <v>4375</v>
      </c>
      <c r="O8286">
        <v>80</v>
      </c>
      <c r="P8286">
        <v>11256</v>
      </c>
      <c r="Q8286">
        <v>3289</v>
      </c>
      <c r="R8286">
        <v>0</v>
      </c>
      <c r="S8286">
        <v>0</v>
      </c>
      <c r="T8286">
        <v>3289</v>
      </c>
      <c r="U8286">
        <v>7750</v>
      </c>
      <c r="V8286">
        <v>15728</v>
      </c>
      <c r="W8286">
        <v>38015</v>
      </c>
      <c r="X8286">
        <v>53513</v>
      </c>
      <c r="Y8286">
        <v>0.16</v>
      </c>
      <c r="Z8286">
        <v>21</v>
      </c>
      <c r="AA8286">
        <v>56450</v>
      </c>
      <c r="AB8286">
        <v>5</v>
      </c>
      <c r="AC8286">
        <v>56.86</v>
      </c>
    </row>
    <row r="8287" spans="1:29" x14ac:dyDescent="0.3">
      <c r="A8287">
        <v>2019</v>
      </c>
      <c r="B8287">
        <v>6</v>
      </c>
      <c r="C8287" s="1">
        <v>43624</v>
      </c>
      <c r="D8287">
        <v>46200</v>
      </c>
      <c r="E8287">
        <v>319</v>
      </c>
      <c r="F8287">
        <v>991</v>
      </c>
      <c r="G8287">
        <v>2656</v>
      </c>
      <c r="H8287">
        <v>493</v>
      </c>
      <c r="I8287">
        <v>16800</v>
      </c>
      <c r="J8287">
        <v>20940</v>
      </c>
      <c r="K8287">
        <v>67459</v>
      </c>
      <c r="L8287">
        <v>121</v>
      </c>
      <c r="M8287">
        <v>6674</v>
      </c>
      <c r="N8287">
        <v>4364</v>
      </c>
      <c r="O8287">
        <v>83</v>
      </c>
      <c r="P8287">
        <v>11241</v>
      </c>
      <c r="Q8287">
        <v>3334</v>
      </c>
      <c r="R8287">
        <v>0</v>
      </c>
      <c r="S8287">
        <v>0</v>
      </c>
      <c r="T8287">
        <v>3334</v>
      </c>
      <c r="U8287">
        <v>7812</v>
      </c>
      <c r="V8287">
        <v>15344</v>
      </c>
      <c r="W8287">
        <v>37773</v>
      </c>
      <c r="X8287">
        <v>52884</v>
      </c>
      <c r="Y8287">
        <v>0.16</v>
      </c>
      <c r="Z8287">
        <v>22</v>
      </c>
      <c r="AA8287">
        <v>56039</v>
      </c>
      <c r="AB8287">
        <v>6</v>
      </c>
      <c r="AC8287">
        <v>56.87</v>
      </c>
    </row>
    <row r="8288" spans="1:29" x14ac:dyDescent="0.3">
      <c r="A8288">
        <v>2019</v>
      </c>
      <c r="B8288">
        <v>6</v>
      </c>
      <c r="C8288" s="1">
        <v>43625</v>
      </c>
      <c r="D8288">
        <v>45300</v>
      </c>
      <c r="E8288">
        <v>306</v>
      </c>
      <c r="F8288">
        <v>895</v>
      </c>
      <c r="G8288">
        <v>2662</v>
      </c>
      <c r="H8288">
        <v>493</v>
      </c>
      <c r="I8288">
        <v>16300</v>
      </c>
      <c r="J8288">
        <v>20350</v>
      </c>
      <c r="K8288">
        <v>65956</v>
      </c>
      <c r="L8288">
        <v>121</v>
      </c>
      <c r="M8288">
        <v>6667</v>
      </c>
      <c r="N8288">
        <v>4352</v>
      </c>
      <c r="O8288">
        <v>86</v>
      </c>
      <c r="P8288">
        <v>11226</v>
      </c>
      <c r="Q8288">
        <v>3387</v>
      </c>
      <c r="R8288">
        <v>0</v>
      </c>
      <c r="S8288">
        <v>0</v>
      </c>
      <c r="T8288">
        <v>3387</v>
      </c>
      <c r="U8288">
        <v>7689</v>
      </c>
      <c r="V8288">
        <v>14612</v>
      </c>
      <c r="W8288">
        <v>36969</v>
      </c>
      <c r="X8288">
        <v>51343</v>
      </c>
      <c r="Y8288">
        <v>0.17</v>
      </c>
      <c r="Z8288">
        <v>22</v>
      </c>
      <c r="AA8288">
        <v>54853</v>
      </c>
      <c r="AB8288">
        <v>6</v>
      </c>
      <c r="AC8288">
        <v>56.9</v>
      </c>
    </row>
    <row r="8289" spans="1:29" x14ac:dyDescent="0.3">
      <c r="A8289">
        <v>2019</v>
      </c>
      <c r="B8289">
        <v>6</v>
      </c>
      <c r="C8289" s="1">
        <v>43626</v>
      </c>
      <c r="D8289">
        <v>43700</v>
      </c>
      <c r="E8289">
        <v>216</v>
      </c>
      <c r="F8289">
        <v>796</v>
      </c>
      <c r="G8289">
        <v>2696</v>
      </c>
      <c r="H8289">
        <v>515</v>
      </c>
      <c r="I8289">
        <v>15900</v>
      </c>
      <c r="J8289">
        <v>19907</v>
      </c>
      <c r="K8289">
        <v>63823</v>
      </c>
      <c r="L8289">
        <v>153</v>
      </c>
      <c r="M8289">
        <v>6668</v>
      </c>
      <c r="N8289">
        <v>4259</v>
      </c>
      <c r="O8289">
        <v>78</v>
      </c>
      <c r="P8289">
        <v>11157</v>
      </c>
      <c r="Q8289">
        <v>3444</v>
      </c>
      <c r="R8289">
        <v>0</v>
      </c>
      <c r="S8289">
        <v>0</v>
      </c>
      <c r="T8289">
        <v>3444</v>
      </c>
      <c r="U8289">
        <v>7440</v>
      </c>
      <c r="V8289">
        <v>13952</v>
      </c>
      <c r="W8289">
        <v>35512</v>
      </c>
      <c r="X8289">
        <v>49223</v>
      </c>
      <c r="Y8289">
        <v>0.17</v>
      </c>
      <c r="Z8289">
        <v>23</v>
      </c>
      <c r="AA8289">
        <v>52972</v>
      </c>
      <c r="AB8289">
        <v>7</v>
      </c>
      <c r="AC8289">
        <v>56.95</v>
      </c>
    </row>
    <row r="8290" spans="1:29" x14ac:dyDescent="0.3">
      <c r="A8290">
        <v>2019</v>
      </c>
      <c r="B8290">
        <v>6</v>
      </c>
      <c r="C8290" s="1">
        <v>43627</v>
      </c>
      <c r="D8290">
        <v>40700</v>
      </c>
      <c r="E8290">
        <v>160</v>
      </c>
      <c r="F8290">
        <v>780</v>
      </c>
      <c r="G8290">
        <v>2915</v>
      </c>
      <c r="H8290">
        <v>540</v>
      </c>
      <c r="I8290">
        <v>15400</v>
      </c>
      <c r="J8290">
        <v>19635</v>
      </c>
      <c r="K8290">
        <v>60495</v>
      </c>
      <c r="L8290">
        <v>177</v>
      </c>
      <c r="M8290">
        <v>6649</v>
      </c>
      <c r="N8290">
        <v>1737</v>
      </c>
      <c r="O8290">
        <v>86</v>
      </c>
      <c r="P8290">
        <v>8648</v>
      </c>
      <c r="Q8290">
        <v>3505</v>
      </c>
      <c r="R8290">
        <v>0</v>
      </c>
      <c r="S8290">
        <v>0</v>
      </c>
      <c r="T8290">
        <v>3505</v>
      </c>
      <c r="U8290">
        <v>6990</v>
      </c>
      <c r="V8290">
        <v>15698</v>
      </c>
      <c r="W8290">
        <v>32889</v>
      </c>
      <c r="X8290">
        <v>48342</v>
      </c>
      <c r="Y8290">
        <v>0.14000000000000001</v>
      </c>
      <c r="Z8290">
        <v>20</v>
      </c>
      <c r="AA8290">
        <v>50374</v>
      </c>
      <c r="AB8290">
        <v>4</v>
      </c>
      <c r="AC8290">
        <v>57.02</v>
      </c>
    </row>
    <row r="8291" spans="1:29" x14ac:dyDescent="0.3">
      <c r="A8291">
        <v>2019</v>
      </c>
      <c r="B8291">
        <v>6</v>
      </c>
      <c r="C8291" s="1">
        <v>43628</v>
      </c>
      <c r="D8291">
        <v>36500</v>
      </c>
      <c r="E8291">
        <v>115</v>
      </c>
      <c r="F8291">
        <v>779</v>
      </c>
      <c r="G8291">
        <v>3009</v>
      </c>
      <c r="H8291">
        <v>540</v>
      </c>
      <c r="I8291">
        <v>15000</v>
      </c>
      <c r="J8291">
        <v>19328</v>
      </c>
      <c r="K8291">
        <v>55943</v>
      </c>
      <c r="L8291">
        <v>176</v>
      </c>
      <c r="M8291">
        <v>6673</v>
      </c>
      <c r="N8291">
        <v>1613</v>
      </c>
      <c r="O8291">
        <v>84</v>
      </c>
      <c r="P8291">
        <v>8546</v>
      </c>
      <c r="Q8291">
        <v>3554</v>
      </c>
      <c r="R8291">
        <v>0</v>
      </c>
      <c r="S8291">
        <v>0</v>
      </c>
      <c r="T8291">
        <v>3554</v>
      </c>
      <c r="U8291">
        <v>6370</v>
      </c>
      <c r="V8291">
        <v>14841</v>
      </c>
      <c r="W8291">
        <v>29250</v>
      </c>
      <c r="X8291">
        <v>43842</v>
      </c>
      <c r="Y8291">
        <v>0.15</v>
      </c>
      <c r="Z8291">
        <v>22</v>
      </c>
      <c r="AA8291">
        <v>45904</v>
      </c>
      <c r="AB8291">
        <v>4</v>
      </c>
      <c r="AC8291">
        <v>57.14</v>
      </c>
    </row>
    <row r="8292" spans="1:29" x14ac:dyDescent="0.3">
      <c r="A8292">
        <v>2019</v>
      </c>
      <c r="B8292">
        <v>6</v>
      </c>
      <c r="C8292" s="1">
        <v>43629</v>
      </c>
      <c r="D8292">
        <v>32400</v>
      </c>
      <c r="E8292">
        <v>99</v>
      </c>
      <c r="F8292">
        <v>765</v>
      </c>
      <c r="G8292">
        <v>3029</v>
      </c>
      <c r="H8292">
        <v>536</v>
      </c>
      <c r="I8292">
        <v>14600</v>
      </c>
      <c r="J8292">
        <v>18930</v>
      </c>
      <c r="K8292">
        <v>51429</v>
      </c>
      <c r="L8292">
        <v>175</v>
      </c>
      <c r="M8292">
        <v>6674</v>
      </c>
      <c r="N8292">
        <v>4370</v>
      </c>
      <c r="O8292">
        <v>74</v>
      </c>
      <c r="P8292">
        <v>11292</v>
      </c>
      <c r="Q8292">
        <v>3578</v>
      </c>
      <c r="R8292">
        <v>0</v>
      </c>
      <c r="S8292">
        <v>0</v>
      </c>
      <c r="T8292">
        <v>3578</v>
      </c>
      <c r="U8292">
        <v>5660</v>
      </c>
      <c r="V8292">
        <v>10972</v>
      </c>
      <c r="W8292">
        <v>25837</v>
      </c>
      <c r="X8292">
        <v>36559</v>
      </c>
      <c r="Y8292">
        <v>0.21</v>
      </c>
      <c r="Z8292">
        <v>29</v>
      </c>
      <c r="AA8292">
        <v>41403</v>
      </c>
      <c r="AB8292">
        <v>12</v>
      </c>
      <c r="AC8292">
        <v>57.37</v>
      </c>
    </row>
    <row r="8293" spans="1:29" x14ac:dyDescent="0.3">
      <c r="A8293">
        <v>2019</v>
      </c>
      <c r="B8293">
        <v>6</v>
      </c>
      <c r="C8293" s="1">
        <v>43630</v>
      </c>
      <c r="D8293">
        <v>28600</v>
      </c>
      <c r="E8293">
        <v>94</v>
      </c>
      <c r="F8293">
        <v>722</v>
      </c>
      <c r="G8293">
        <v>3024</v>
      </c>
      <c r="H8293">
        <v>574</v>
      </c>
      <c r="I8293">
        <v>13900</v>
      </c>
      <c r="J8293">
        <v>18220</v>
      </c>
      <c r="K8293">
        <v>46914</v>
      </c>
      <c r="L8293">
        <v>163</v>
      </c>
      <c r="M8293">
        <v>6671</v>
      </c>
      <c r="N8293">
        <v>4377</v>
      </c>
      <c r="O8293">
        <v>94</v>
      </c>
      <c r="P8293">
        <v>11304</v>
      </c>
      <c r="Q8293">
        <v>3629</v>
      </c>
      <c r="R8293">
        <v>0</v>
      </c>
      <c r="S8293">
        <v>0</v>
      </c>
      <c r="T8293">
        <v>3629</v>
      </c>
      <c r="U8293">
        <v>5050</v>
      </c>
      <c r="V8293">
        <v>9607</v>
      </c>
      <c r="W8293">
        <v>22628</v>
      </c>
      <c r="X8293">
        <v>31980</v>
      </c>
      <c r="Y8293">
        <v>0.23</v>
      </c>
      <c r="Z8293">
        <v>32</v>
      </c>
      <c r="AA8293">
        <v>37334</v>
      </c>
      <c r="AB8293">
        <v>14</v>
      </c>
      <c r="AC8293">
        <v>57.68</v>
      </c>
    </row>
    <row r="8294" spans="1:29" x14ac:dyDescent="0.3">
      <c r="A8294">
        <v>2019</v>
      </c>
      <c r="B8294">
        <v>6</v>
      </c>
      <c r="C8294" s="1">
        <v>43631</v>
      </c>
      <c r="D8294">
        <v>26200</v>
      </c>
      <c r="E8294">
        <v>90</v>
      </c>
      <c r="F8294">
        <v>679</v>
      </c>
      <c r="G8294">
        <v>3032</v>
      </c>
      <c r="H8294">
        <v>598</v>
      </c>
      <c r="I8294">
        <v>13200</v>
      </c>
      <c r="J8294">
        <v>17509</v>
      </c>
      <c r="K8294">
        <v>43799</v>
      </c>
      <c r="L8294">
        <v>151</v>
      </c>
      <c r="M8294">
        <v>6672</v>
      </c>
      <c r="N8294">
        <v>4369</v>
      </c>
      <c r="O8294">
        <v>106</v>
      </c>
      <c r="P8294">
        <v>11297</v>
      </c>
      <c r="Q8294">
        <v>3679</v>
      </c>
      <c r="R8294">
        <v>0</v>
      </c>
      <c r="S8294">
        <v>0</v>
      </c>
      <c r="T8294">
        <v>3679</v>
      </c>
      <c r="U8294">
        <v>4670</v>
      </c>
      <c r="V8294">
        <v>8491</v>
      </c>
      <c r="W8294">
        <v>20590</v>
      </c>
      <c r="X8294">
        <v>28823</v>
      </c>
      <c r="Y8294">
        <v>0.25</v>
      </c>
      <c r="Z8294">
        <v>34</v>
      </c>
      <c r="AA8294">
        <v>34667</v>
      </c>
      <c r="AB8294">
        <v>17</v>
      </c>
      <c r="AC8294">
        <v>58.03</v>
      </c>
    </row>
    <row r="8295" spans="1:29" x14ac:dyDescent="0.3">
      <c r="A8295">
        <v>2019</v>
      </c>
      <c r="B8295">
        <v>6</v>
      </c>
      <c r="C8295" s="1">
        <v>43632</v>
      </c>
      <c r="D8295">
        <v>25100</v>
      </c>
      <c r="E8295">
        <v>90</v>
      </c>
      <c r="F8295">
        <v>639</v>
      </c>
      <c r="G8295">
        <v>3035</v>
      </c>
      <c r="H8295">
        <v>599</v>
      </c>
      <c r="I8295">
        <v>12300</v>
      </c>
      <c r="J8295">
        <v>16573</v>
      </c>
      <c r="K8295">
        <v>41763</v>
      </c>
      <c r="L8295">
        <v>151</v>
      </c>
      <c r="M8295">
        <v>6673</v>
      </c>
      <c r="N8295">
        <v>4365</v>
      </c>
      <c r="O8295">
        <v>110</v>
      </c>
      <c r="P8295">
        <v>11299</v>
      </c>
      <c r="Q8295">
        <v>3726</v>
      </c>
      <c r="R8295">
        <v>0</v>
      </c>
      <c r="S8295">
        <v>0</v>
      </c>
      <c r="T8295">
        <v>3726</v>
      </c>
      <c r="U8295">
        <v>4440</v>
      </c>
      <c r="V8295">
        <v>7292</v>
      </c>
      <c r="W8295">
        <v>19706</v>
      </c>
      <c r="X8295">
        <v>26737</v>
      </c>
      <c r="Y8295">
        <v>0.26</v>
      </c>
      <c r="Z8295">
        <v>36</v>
      </c>
      <c r="AA8295">
        <v>29463</v>
      </c>
      <c r="AB8295">
        <v>9</v>
      </c>
      <c r="AC8295">
        <v>58.42</v>
      </c>
    </row>
    <row r="8296" spans="1:29" x14ac:dyDescent="0.3">
      <c r="A8296">
        <v>2019</v>
      </c>
      <c r="B8296">
        <v>6</v>
      </c>
      <c r="C8296" s="1">
        <v>43633</v>
      </c>
      <c r="D8296">
        <v>24500</v>
      </c>
      <c r="E8296">
        <v>90</v>
      </c>
      <c r="F8296">
        <v>590</v>
      </c>
      <c r="G8296">
        <v>3045</v>
      </c>
      <c r="H8296">
        <v>599</v>
      </c>
      <c r="I8296">
        <v>11600</v>
      </c>
      <c r="J8296">
        <v>15834</v>
      </c>
      <c r="K8296">
        <v>40425</v>
      </c>
      <c r="L8296">
        <v>157</v>
      </c>
      <c r="M8296">
        <v>6670</v>
      </c>
      <c r="N8296">
        <v>4363</v>
      </c>
      <c r="O8296">
        <v>83</v>
      </c>
      <c r="P8296">
        <v>11273</v>
      </c>
      <c r="Q8296">
        <v>3775</v>
      </c>
      <c r="R8296">
        <v>0</v>
      </c>
      <c r="S8296">
        <v>0</v>
      </c>
      <c r="T8296">
        <v>3775</v>
      </c>
      <c r="U8296">
        <v>4290</v>
      </c>
      <c r="V8296">
        <v>6398</v>
      </c>
      <c r="W8296">
        <v>19243</v>
      </c>
      <c r="X8296">
        <v>25377</v>
      </c>
      <c r="Y8296">
        <v>0.27</v>
      </c>
      <c r="Z8296">
        <v>37</v>
      </c>
      <c r="AA8296">
        <v>28825</v>
      </c>
      <c r="AB8296">
        <v>12</v>
      </c>
      <c r="AC8296">
        <v>58.81</v>
      </c>
    </row>
    <row r="8297" spans="1:29" x14ac:dyDescent="0.3">
      <c r="A8297">
        <v>2019</v>
      </c>
      <c r="B8297">
        <v>6</v>
      </c>
      <c r="C8297" s="1">
        <v>43634</v>
      </c>
      <c r="D8297">
        <v>23500</v>
      </c>
      <c r="E8297">
        <v>89</v>
      </c>
      <c r="F8297">
        <v>555</v>
      </c>
      <c r="G8297">
        <v>3037</v>
      </c>
      <c r="H8297">
        <v>599</v>
      </c>
      <c r="I8297">
        <v>11200</v>
      </c>
      <c r="J8297">
        <v>15391</v>
      </c>
      <c r="K8297">
        <v>38980</v>
      </c>
      <c r="L8297">
        <v>155</v>
      </c>
      <c r="M8297">
        <v>6673</v>
      </c>
      <c r="N8297">
        <v>1636</v>
      </c>
      <c r="O8297">
        <v>84</v>
      </c>
      <c r="P8297">
        <v>8547</v>
      </c>
      <c r="Q8297">
        <v>3838</v>
      </c>
      <c r="R8297">
        <v>0</v>
      </c>
      <c r="S8297">
        <v>0</v>
      </c>
      <c r="T8297">
        <v>3838</v>
      </c>
      <c r="U8297">
        <v>4140</v>
      </c>
      <c r="V8297">
        <v>8489</v>
      </c>
      <c r="W8297">
        <v>18374</v>
      </c>
      <c r="X8297">
        <v>26594</v>
      </c>
      <c r="Y8297">
        <v>0.21</v>
      </c>
      <c r="Z8297">
        <v>32</v>
      </c>
      <c r="AA8297">
        <v>31124</v>
      </c>
      <c r="AB8297">
        <v>15</v>
      </c>
      <c r="AC8297">
        <v>59.16</v>
      </c>
    </row>
    <row r="8298" spans="1:29" x14ac:dyDescent="0.3">
      <c r="A8298">
        <v>2019</v>
      </c>
      <c r="B8298">
        <v>6</v>
      </c>
      <c r="C8298" s="1">
        <v>43635</v>
      </c>
      <c r="D8298">
        <v>22300</v>
      </c>
      <c r="E8298">
        <v>89</v>
      </c>
      <c r="F8298">
        <v>517</v>
      </c>
      <c r="G8298">
        <v>3033</v>
      </c>
      <c r="H8298">
        <v>599</v>
      </c>
      <c r="I8298">
        <v>10800</v>
      </c>
      <c r="J8298">
        <v>14949</v>
      </c>
      <c r="K8298">
        <v>37338</v>
      </c>
      <c r="L8298">
        <v>155</v>
      </c>
      <c r="M8298">
        <v>6671</v>
      </c>
      <c r="N8298">
        <v>1632</v>
      </c>
      <c r="O8298">
        <v>107</v>
      </c>
      <c r="P8298">
        <v>8566</v>
      </c>
      <c r="Q8298">
        <v>3878</v>
      </c>
      <c r="R8298">
        <v>0</v>
      </c>
      <c r="S8298">
        <v>0</v>
      </c>
      <c r="T8298">
        <v>3878</v>
      </c>
      <c r="U8298">
        <v>3960</v>
      </c>
      <c r="V8298">
        <v>7822</v>
      </c>
      <c r="W8298">
        <v>17343</v>
      </c>
      <c r="X8298">
        <v>24894</v>
      </c>
      <c r="Y8298">
        <v>0.22</v>
      </c>
      <c r="Z8298">
        <v>33</v>
      </c>
      <c r="AA8298">
        <v>29736</v>
      </c>
      <c r="AB8298">
        <v>16</v>
      </c>
      <c r="AC8298">
        <v>59.53</v>
      </c>
    </row>
    <row r="8299" spans="1:29" x14ac:dyDescent="0.3">
      <c r="A8299">
        <v>2019</v>
      </c>
      <c r="B8299">
        <v>6</v>
      </c>
      <c r="C8299" s="1">
        <v>43636</v>
      </c>
      <c r="D8299">
        <v>21400</v>
      </c>
      <c r="E8299">
        <v>87</v>
      </c>
      <c r="F8299">
        <v>478</v>
      </c>
      <c r="G8299">
        <v>3028</v>
      </c>
      <c r="H8299">
        <v>598</v>
      </c>
      <c r="I8299">
        <v>10400</v>
      </c>
      <c r="J8299">
        <v>14504</v>
      </c>
      <c r="K8299">
        <v>35991</v>
      </c>
      <c r="L8299">
        <v>154</v>
      </c>
      <c r="M8299">
        <v>6675</v>
      </c>
      <c r="N8299">
        <v>1868</v>
      </c>
      <c r="O8299">
        <v>105</v>
      </c>
      <c r="P8299">
        <v>8801</v>
      </c>
      <c r="Q8299">
        <v>3932</v>
      </c>
      <c r="R8299">
        <v>0</v>
      </c>
      <c r="S8299">
        <v>0</v>
      </c>
      <c r="T8299">
        <v>3932</v>
      </c>
      <c r="U8299">
        <v>3828</v>
      </c>
      <c r="V8299">
        <v>6975</v>
      </c>
      <c r="W8299">
        <v>16558</v>
      </c>
      <c r="X8299">
        <v>23258</v>
      </c>
      <c r="Y8299">
        <v>0.24</v>
      </c>
      <c r="Z8299">
        <v>35</v>
      </c>
      <c r="AA8299">
        <v>25591</v>
      </c>
      <c r="AB8299">
        <v>9</v>
      </c>
      <c r="AC8299">
        <v>59.92</v>
      </c>
    </row>
    <row r="8300" spans="1:29" x14ac:dyDescent="0.3">
      <c r="A8300">
        <v>2019</v>
      </c>
      <c r="B8300">
        <v>6</v>
      </c>
      <c r="C8300" s="1">
        <v>43637</v>
      </c>
      <c r="D8300">
        <v>20700</v>
      </c>
      <c r="E8300">
        <v>70</v>
      </c>
      <c r="F8300">
        <v>450</v>
      </c>
      <c r="G8300">
        <v>2788</v>
      </c>
      <c r="H8300">
        <v>595</v>
      </c>
      <c r="I8300">
        <v>10100</v>
      </c>
      <c r="J8300">
        <v>13933</v>
      </c>
      <c r="K8300">
        <v>34703</v>
      </c>
      <c r="L8300">
        <v>154</v>
      </c>
      <c r="M8300">
        <v>6671</v>
      </c>
      <c r="N8300">
        <v>2497</v>
      </c>
      <c r="O8300">
        <v>106</v>
      </c>
      <c r="P8300">
        <v>9427</v>
      </c>
      <c r="Q8300">
        <v>3984</v>
      </c>
      <c r="R8300">
        <v>0</v>
      </c>
      <c r="S8300">
        <v>0</v>
      </c>
      <c r="T8300">
        <v>3984</v>
      </c>
      <c r="U8300">
        <v>5120</v>
      </c>
      <c r="V8300">
        <v>7035</v>
      </c>
      <c r="W8300">
        <v>14535</v>
      </c>
      <c r="X8300">
        <v>21291</v>
      </c>
      <c r="Y8300">
        <v>0.26</v>
      </c>
      <c r="Z8300">
        <v>39</v>
      </c>
      <c r="AA8300">
        <v>24603</v>
      </c>
      <c r="AB8300">
        <v>13</v>
      </c>
      <c r="AC8300">
        <v>60.35</v>
      </c>
    </row>
    <row r="8301" spans="1:29" x14ac:dyDescent="0.3">
      <c r="A8301">
        <v>2019</v>
      </c>
      <c r="B8301">
        <v>6</v>
      </c>
      <c r="C8301" s="1">
        <v>43638</v>
      </c>
      <c r="D8301">
        <v>19800</v>
      </c>
      <c r="E8301">
        <v>72</v>
      </c>
      <c r="F8301">
        <v>409</v>
      </c>
      <c r="G8301">
        <v>2713</v>
      </c>
      <c r="H8301">
        <v>587</v>
      </c>
      <c r="I8301">
        <v>9670</v>
      </c>
      <c r="J8301">
        <v>13379</v>
      </c>
      <c r="K8301">
        <v>33250</v>
      </c>
      <c r="L8301">
        <v>150</v>
      </c>
      <c r="M8301">
        <v>6594</v>
      </c>
      <c r="N8301">
        <v>3200</v>
      </c>
      <c r="O8301">
        <v>115</v>
      </c>
      <c r="P8301">
        <v>10059</v>
      </c>
      <c r="Q8301">
        <v>4049</v>
      </c>
      <c r="R8301">
        <v>0</v>
      </c>
      <c r="S8301">
        <v>0</v>
      </c>
      <c r="T8301">
        <v>4049</v>
      </c>
      <c r="U8301">
        <v>6250</v>
      </c>
      <c r="V8301">
        <v>6938</v>
      </c>
      <c r="W8301">
        <v>12488</v>
      </c>
      <c r="X8301">
        <v>19142</v>
      </c>
      <c r="Y8301">
        <v>0.28999999999999998</v>
      </c>
      <c r="Z8301">
        <v>42</v>
      </c>
      <c r="AA8301">
        <v>23580</v>
      </c>
      <c r="AB8301">
        <v>19</v>
      </c>
      <c r="AC8301">
        <v>60.82</v>
      </c>
    </row>
    <row r="8302" spans="1:29" x14ac:dyDescent="0.3">
      <c r="A8302">
        <v>2019</v>
      </c>
      <c r="B8302">
        <v>6</v>
      </c>
      <c r="C8302" s="1">
        <v>43639</v>
      </c>
      <c r="D8302">
        <v>19000</v>
      </c>
      <c r="E8302">
        <v>72</v>
      </c>
      <c r="F8302">
        <v>367</v>
      </c>
      <c r="G8302">
        <v>2680</v>
      </c>
      <c r="H8302">
        <v>591</v>
      </c>
      <c r="I8302">
        <v>9330</v>
      </c>
      <c r="J8302">
        <v>12968</v>
      </c>
      <c r="K8302">
        <v>32040</v>
      </c>
      <c r="L8302">
        <v>149</v>
      </c>
      <c r="M8302">
        <v>4899</v>
      </c>
      <c r="N8302">
        <v>4370</v>
      </c>
      <c r="O8302">
        <v>107</v>
      </c>
      <c r="P8302">
        <v>9526</v>
      </c>
      <c r="Q8302">
        <v>4050</v>
      </c>
      <c r="R8302">
        <v>0</v>
      </c>
      <c r="S8302">
        <v>0</v>
      </c>
      <c r="T8302">
        <v>4050</v>
      </c>
      <c r="U8302">
        <v>6140</v>
      </c>
      <c r="V8302">
        <v>6950</v>
      </c>
      <c r="W8302">
        <v>11798</v>
      </c>
      <c r="X8302">
        <v>18465</v>
      </c>
      <c r="Y8302">
        <v>0.28999999999999998</v>
      </c>
      <c r="Z8302">
        <v>42</v>
      </c>
      <c r="AA8302">
        <v>22710</v>
      </c>
      <c r="AB8302">
        <v>19</v>
      </c>
      <c r="AC8302">
        <v>61.29</v>
      </c>
    </row>
    <row r="8303" spans="1:29" x14ac:dyDescent="0.3">
      <c r="A8303">
        <v>2019</v>
      </c>
      <c r="B8303">
        <v>6</v>
      </c>
      <c r="C8303" s="1">
        <v>43640</v>
      </c>
      <c r="D8303">
        <v>18300</v>
      </c>
      <c r="E8303">
        <v>68</v>
      </c>
      <c r="F8303">
        <v>335</v>
      </c>
      <c r="G8303">
        <v>2663</v>
      </c>
      <c r="H8303">
        <v>597</v>
      </c>
      <c r="I8303">
        <v>9200</v>
      </c>
      <c r="J8303">
        <v>12795</v>
      </c>
      <c r="K8303">
        <v>31163</v>
      </c>
      <c r="L8303">
        <v>149</v>
      </c>
      <c r="M8303">
        <v>4498</v>
      </c>
      <c r="N8303">
        <v>4374</v>
      </c>
      <c r="O8303">
        <v>103</v>
      </c>
      <c r="P8303">
        <v>9124</v>
      </c>
      <c r="Q8303">
        <v>4104</v>
      </c>
      <c r="R8303">
        <v>0</v>
      </c>
      <c r="S8303">
        <v>0</v>
      </c>
      <c r="T8303">
        <v>4104</v>
      </c>
      <c r="U8303">
        <v>6000</v>
      </c>
      <c r="V8303">
        <v>7003</v>
      </c>
      <c r="W8303">
        <v>11219</v>
      </c>
      <c r="X8303">
        <v>17935</v>
      </c>
      <c r="Y8303">
        <v>0.28000000000000003</v>
      </c>
      <c r="Z8303">
        <v>42</v>
      </c>
      <c r="AA8303">
        <v>21963</v>
      </c>
      <c r="AB8303">
        <v>18</v>
      </c>
      <c r="AC8303">
        <v>61.76</v>
      </c>
    </row>
    <row r="8304" spans="1:29" x14ac:dyDescent="0.3">
      <c r="A8304">
        <v>2019</v>
      </c>
      <c r="B8304">
        <v>6</v>
      </c>
      <c r="C8304" s="1">
        <v>43641</v>
      </c>
      <c r="D8304">
        <v>17600</v>
      </c>
      <c r="E8304">
        <v>67</v>
      </c>
      <c r="F8304">
        <v>309</v>
      </c>
      <c r="G8304">
        <v>2385</v>
      </c>
      <c r="H8304">
        <v>599</v>
      </c>
      <c r="I8304">
        <v>8710</v>
      </c>
      <c r="J8304">
        <v>12003</v>
      </c>
      <c r="K8304">
        <v>29670</v>
      </c>
      <c r="L8304">
        <v>144</v>
      </c>
      <c r="M8304">
        <v>4694</v>
      </c>
      <c r="N8304">
        <v>4364</v>
      </c>
      <c r="O8304">
        <v>105</v>
      </c>
      <c r="P8304">
        <v>9307</v>
      </c>
      <c r="Q8304">
        <v>4137</v>
      </c>
      <c r="R8304">
        <v>0</v>
      </c>
      <c r="S8304">
        <v>0</v>
      </c>
      <c r="T8304">
        <v>4137</v>
      </c>
      <c r="U8304">
        <v>5910</v>
      </c>
      <c r="V8304">
        <v>5917</v>
      </c>
      <c r="W8304">
        <v>10599</v>
      </c>
      <c r="X8304">
        <v>16226</v>
      </c>
      <c r="Y8304">
        <v>0.3</v>
      </c>
      <c r="Z8304">
        <v>45</v>
      </c>
      <c r="AA8304">
        <v>20960</v>
      </c>
      <c r="AB8304">
        <v>23</v>
      </c>
      <c r="AC8304">
        <v>62.26</v>
      </c>
    </row>
    <row r="8305" spans="1:29" x14ac:dyDescent="0.3">
      <c r="A8305">
        <v>2019</v>
      </c>
      <c r="B8305">
        <v>6</v>
      </c>
      <c r="C8305" s="1">
        <v>43642</v>
      </c>
      <c r="D8305">
        <v>16600</v>
      </c>
      <c r="E8305">
        <v>67</v>
      </c>
      <c r="F8305">
        <v>288</v>
      </c>
      <c r="G8305">
        <v>2035</v>
      </c>
      <c r="H8305">
        <v>647</v>
      </c>
      <c r="I8305">
        <v>8400</v>
      </c>
      <c r="J8305">
        <v>11370</v>
      </c>
      <c r="K8305">
        <v>28037</v>
      </c>
      <c r="L8305">
        <v>150</v>
      </c>
      <c r="M8305">
        <v>4484</v>
      </c>
      <c r="N8305">
        <v>4354</v>
      </c>
      <c r="O8305">
        <v>109</v>
      </c>
      <c r="P8305">
        <v>9097</v>
      </c>
      <c r="Q8305">
        <v>4136</v>
      </c>
      <c r="R8305">
        <v>0</v>
      </c>
      <c r="S8305">
        <v>0</v>
      </c>
      <c r="T8305">
        <v>4136</v>
      </c>
      <c r="U8305">
        <v>5830</v>
      </c>
      <c r="V8305">
        <v>5415</v>
      </c>
      <c r="W8305">
        <v>9679</v>
      </c>
      <c r="X8305">
        <v>14804</v>
      </c>
      <c r="Y8305">
        <v>0.31</v>
      </c>
      <c r="Z8305">
        <v>47</v>
      </c>
      <c r="AA8305">
        <v>19637</v>
      </c>
      <c r="AB8305">
        <v>25</v>
      </c>
      <c r="AC8305">
        <v>62.79</v>
      </c>
    </row>
    <row r="8306" spans="1:29" x14ac:dyDescent="0.3">
      <c r="A8306">
        <v>2019</v>
      </c>
      <c r="B8306">
        <v>6</v>
      </c>
      <c r="C8306" s="1">
        <v>43643</v>
      </c>
      <c r="D8306">
        <v>16000</v>
      </c>
      <c r="E8306">
        <v>64</v>
      </c>
      <c r="F8306">
        <v>271</v>
      </c>
      <c r="G8306">
        <v>1831</v>
      </c>
      <c r="H8306">
        <v>680</v>
      </c>
      <c r="I8306">
        <v>7720</v>
      </c>
      <c r="J8306">
        <v>10502</v>
      </c>
      <c r="K8306">
        <v>26567</v>
      </c>
      <c r="L8306">
        <v>148</v>
      </c>
      <c r="M8306">
        <v>4491</v>
      </c>
      <c r="N8306">
        <v>4346</v>
      </c>
      <c r="O8306">
        <v>102</v>
      </c>
      <c r="P8306">
        <v>9088</v>
      </c>
      <c r="Q8306">
        <v>4188</v>
      </c>
      <c r="R8306">
        <v>0</v>
      </c>
      <c r="S8306">
        <v>0</v>
      </c>
      <c r="T8306">
        <v>4188</v>
      </c>
      <c r="U8306">
        <v>5790</v>
      </c>
      <c r="V8306">
        <v>4482</v>
      </c>
      <c r="W8306">
        <v>9102</v>
      </c>
      <c r="X8306">
        <v>13291</v>
      </c>
      <c r="Y8306">
        <v>0.33</v>
      </c>
      <c r="Z8306">
        <v>50</v>
      </c>
      <c r="AA8306">
        <v>18847</v>
      </c>
      <c r="AB8306">
        <v>29</v>
      </c>
      <c r="AC8306">
        <v>63.37</v>
      </c>
    </row>
    <row r="8307" spans="1:29" x14ac:dyDescent="0.3">
      <c r="A8307">
        <v>2019</v>
      </c>
      <c r="B8307">
        <v>6</v>
      </c>
      <c r="C8307" s="1">
        <v>43644</v>
      </c>
      <c r="D8307">
        <v>15500</v>
      </c>
      <c r="E8307">
        <v>64</v>
      </c>
      <c r="F8307">
        <v>260</v>
      </c>
      <c r="G8307">
        <v>1651</v>
      </c>
      <c r="H8307">
        <v>662</v>
      </c>
      <c r="I8307">
        <v>6910</v>
      </c>
      <c r="J8307">
        <v>9483</v>
      </c>
      <c r="K8307">
        <v>25047</v>
      </c>
      <c r="L8307">
        <v>148</v>
      </c>
      <c r="M8307">
        <v>0</v>
      </c>
      <c r="N8307">
        <v>4353</v>
      </c>
      <c r="O8307">
        <v>96</v>
      </c>
      <c r="P8307">
        <v>4597</v>
      </c>
      <c r="Q8307">
        <v>4188</v>
      </c>
      <c r="R8307">
        <v>0</v>
      </c>
      <c r="S8307">
        <v>0</v>
      </c>
      <c r="T8307">
        <v>4188</v>
      </c>
      <c r="U8307">
        <v>5820</v>
      </c>
      <c r="V8307">
        <v>7984</v>
      </c>
      <c r="W8307">
        <v>8571</v>
      </c>
      <c r="X8307">
        <v>16262</v>
      </c>
      <c r="Y8307">
        <v>0.17</v>
      </c>
      <c r="Z8307">
        <v>35</v>
      </c>
      <c r="AA8307">
        <v>19928</v>
      </c>
      <c r="AB8307">
        <v>18</v>
      </c>
      <c r="AC8307">
        <v>63.78</v>
      </c>
    </row>
    <row r="8308" spans="1:29" x14ac:dyDescent="0.3">
      <c r="A8308">
        <v>2019</v>
      </c>
      <c r="B8308">
        <v>6</v>
      </c>
      <c r="C8308" s="1">
        <v>43645</v>
      </c>
      <c r="D8308">
        <v>15500</v>
      </c>
      <c r="E8308">
        <v>66</v>
      </c>
      <c r="F8308">
        <v>247</v>
      </c>
      <c r="G8308">
        <v>1449</v>
      </c>
      <c r="H8308">
        <v>553</v>
      </c>
      <c r="I8308">
        <v>6010</v>
      </c>
      <c r="J8308">
        <v>8259</v>
      </c>
      <c r="K8308">
        <v>23825</v>
      </c>
      <c r="L8308">
        <v>144</v>
      </c>
      <c r="M8308">
        <v>0</v>
      </c>
      <c r="N8308">
        <v>4356</v>
      </c>
      <c r="O8308">
        <v>107</v>
      </c>
      <c r="P8308">
        <v>4607</v>
      </c>
      <c r="Q8308">
        <v>4268</v>
      </c>
      <c r="R8308">
        <v>0</v>
      </c>
      <c r="S8308">
        <v>0</v>
      </c>
      <c r="T8308">
        <v>4268</v>
      </c>
      <c r="U8308">
        <v>6080</v>
      </c>
      <c r="V8308">
        <v>6958</v>
      </c>
      <c r="W8308">
        <v>8291</v>
      </c>
      <c r="X8308">
        <v>14950</v>
      </c>
      <c r="Y8308">
        <v>0.18</v>
      </c>
      <c r="Z8308">
        <v>37</v>
      </c>
      <c r="AA8308">
        <v>17815</v>
      </c>
      <c r="AB8308">
        <v>16</v>
      </c>
      <c r="AC8308">
        <v>64.23</v>
      </c>
    </row>
    <row r="8309" spans="1:29" x14ac:dyDescent="0.3">
      <c r="A8309">
        <v>2019</v>
      </c>
      <c r="B8309">
        <v>6</v>
      </c>
      <c r="C8309" s="1">
        <v>43646</v>
      </c>
      <c r="D8309">
        <v>16500</v>
      </c>
      <c r="E8309">
        <v>67</v>
      </c>
      <c r="F8309">
        <v>232</v>
      </c>
      <c r="G8309">
        <v>1284</v>
      </c>
      <c r="H8309">
        <v>457</v>
      </c>
      <c r="I8309">
        <v>5060</v>
      </c>
      <c r="J8309">
        <v>7033</v>
      </c>
      <c r="K8309">
        <v>23600</v>
      </c>
      <c r="L8309">
        <v>147</v>
      </c>
      <c r="M8309">
        <v>990</v>
      </c>
      <c r="N8309">
        <v>4310</v>
      </c>
      <c r="O8309">
        <v>107</v>
      </c>
      <c r="P8309">
        <v>5553</v>
      </c>
      <c r="Q8309">
        <v>4300</v>
      </c>
      <c r="R8309">
        <v>0</v>
      </c>
      <c r="S8309">
        <v>0</v>
      </c>
      <c r="T8309">
        <v>4300</v>
      </c>
      <c r="U8309">
        <v>6620</v>
      </c>
      <c r="V8309">
        <v>5305</v>
      </c>
      <c r="W8309">
        <v>8743</v>
      </c>
      <c r="X8309">
        <v>13747</v>
      </c>
      <c r="Y8309">
        <v>0.22</v>
      </c>
      <c r="Z8309">
        <v>42</v>
      </c>
      <c r="AA8309">
        <v>18540</v>
      </c>
      <c r="AB8309">
        <v>26</v>
      </c>
      <c r="AC8309">
        <v>64.7</v>
      </c>
    </row>
    <row r="8310" spans="1:29" x14ac:dyDescent="0.3">
      <c r="A8310">
        <v>2019</v>
      </c>
      <c r="B8310">
        <v>7</v>
      </c>
      <c r="C8310" s="1">
        <v>43647</v>
      </c>
      <c r="D8310">
        <v>18200</v>
      </c>
      <c r="E8310">
        <v>70</v>
      </c>
      <c r="F8310">
        <v>223</v>
      </c>
      <c r="G8310">
        <v>1261</v>
      </c>
      <c r="H8310">
        <v>363</v>
      </c>
      <c r="I8310">
        <v>4460</v>
      </c>
      <c r="J8310">
        <v>6307</v>
      </c>
      <c r="K8310">
        <v>24577</v>
      </c>
      <c r="L8310">
        <v>149</v>
      </c>
      <c r="M8310">
        <v>6673</v>
      </c>
      <c r="N8310">
        <v>3573</v>
      </c>
      <c r="O8310">
        <v>106</v>
      </c>
      <c r="P8310">
        <v>10501</v>
      </c>
      <c r="Q8310">
        <v>4264</v>
      </c>
      <c r="R8310">
        <v>0</v>
      </c>
      <c r="S8310">
        <v>0</v>
      </c>
      <c r="T8310">
        <v>4264</v>
      </c>
      <c r="U8310">
        <v>7340</v>
      </c>
      <c r="V8310">
        <v>375</v>
      </c>
      <c r="W8310">
        <v>9736</v>
      </c>
      <c r="X8310">
        <v>9812</v>
      </c>
      <c r="Y8310">
        <v>0.42</v>
      </c>
      <c r="Z8310">
        <v>60</v>
      </c>
      <c r="AA8310">
        <v>20117</v>
      </c>
      <c r="AB8310">
        <v>51</v>
      </c>
      <c r="AC8310">
        <v>65.37</v>
      </c>
    </row>
    <row r="8311" spans="1:29" x14ac:dyDescent="0.3">
      <c r="A8311">
        <v>2019</v>
      </c>
      <c r="B8311">
        <v>7</v>
      </c>
      <c r="C8311" s="1">
        <v>43648</v>
      </c>
      <c r="D8311">
        <v>19300</v>
      </c>
      <c r="E8311">
        <v>69</v>
      </c>
      <c r="F8311">
        <v>225</v>
      </c>
      <c r="G8311">
        <v>1246</v>
      </c>
      <c r="H8311">
        <v>324</v>
      </c>
      <c r="I8311">
        <v>4400</v>
      </c>
      <c r="J8311">
        <v>6195</v>
      </c>
      <c r="K8311">
        <v>25564</v>
      </c>
      <c r="L8311">
        <v>148</v>
      </c>
      <c r="M8311">
        <v>6678</v>
      </c>
      <c r="N8311">
        <v>3547</v>
      </c>
      <c r="O8311">
        <v>103</v>
      </c>
      <c r="P8311">
        <v>10476</v>
      </c>
      <c r="Q8311">
        <v>4240</v>
      </c>
      <c r="R8311">
        <v>0</v>
      </c>
      <c r="S8311">
        <v>0</v>
      </c>
      <c r="T8311">
        <v>4240</v>
      </c>
      <c r="U8311">
        <v>7800</v>
      </c>
      <c r="V8311">
        <v>763</v>
      </c>
      <c r="W8311">
        <v>10382</v>
      </c>
      <c r="X8311">
        <v>10848</v>
      </c>
      <c r="Y8311">
        <v>0.4</v>
      </c>
      <c r="Z8311">
        <v>58</v>
      </c>
      <c r="AA8311">
        <v>21164</v>
      </c>
      <c r="AB8311">
        <v>49</v>
      </c>
      <c r="AC8311">
        <v>65.930000000000007</v>
      </c>
    </row>
    <row r="8312" spans="1:29" x14ac:dyDescent="0.3">
      <c r="A8312">
        <v>2019</v>
      </c>
      <c r="B8312">
        <v>7</v>
      </c>
      <c r="C8312" s="1">
        <v>43649</v>
      </c>
      <c r="D8312">
        <v>19300</v>
      </c>
      <c r="E8312">
        <v>66</v>
      </c>
      <c r="F8312">
        <v>215</v>
      </c>
      <c r="G8312">
        <v>1228</v>
      </c>
      <c r="H8312">
        <v>325</v>
      </c>
      <c r="I8312">
        <v>4450</v>
      </c>
      <c r="J8312">
        <v>6218</v>
      </c>
      <c r="K8312">
        <v>25584</v>
      </c>
      <c r="L8312">
        <v>145</v>
      </c>
      <c r="M8312">
        <v>6669</v>
      </c>
      <c r="N8312">
        <v>4095</v>
      </c>
      <c r="O8312">
        <v>109</v>
      </c>
      <c r="P8312">
        <v>11018</v>
      </c>
      <c r="Q8312">
        <v>4299</v>
      </c>
      <c r="R8312">
        <v>0</v>
      </c>
      <c r="S8312">
        <v>0</v>
      </c>
      <c r="T8312">
        <v>4299</v>
      </c>
      <c r="U8312">
        <v>7780</v>
      </c>
      <c r="V8312">
        <v>186</v>
      </c>
      <c r="W8312">
        <v>10382</v>
      </c>
      <c r="X8312">
        <v>10267</v>
      </c>
      <c r="Y8312">
        <v>0.42</v>
      </c>
      <c r="Z8312">
        <v>60</v>
      </c>
      <c r="AA8312">
        <v>21134</v>
      </c>
      <c r="AB8312">
        <v>51</v>
      </c>
      <c r="AC8312">
        <v>66.5</v>
      </c>
    </row>
    <row r="8313" spans="1:29" x14ac:dyDescent="0.3">
      <c r="A8313">
        <v>2019</v>
      </c>
      <c r="B8313">
        <v>7</v>
      </c>
      <c r="C8313" s="1">
        <v>43650</v>
      </c>
      <c r="D8313">
        <v>19000</v>
      </c>
      <c r="E8313">
        <v>64</v>
      </c>
      <c r="F8313">
        <v>203</v>
      </c>
      <c r="G8313">
        <v>1213</v>
      </c>
      <c r="H8313">
        <v>324</v>
      </c>
      <c r="I8313">
        <v>4110</v>
      </c>
      <c r="J8313">
        <v>5850</v>
      </c>
      <c r="K8313">
        <v>24915</v>
      </c>
      <c r="L8313">
        <v>147</v>
      </c>
      <c r="M8313">
        <v>6676</v>
      </c>
      <c r="N8313">
        <v>3563</v>
      </c>
      <c r="O8313">
        <v>121</v>
      </c>
      <c r="P8313">
        <v>10506</v>
      </c>
      <c r="Q8313">
        <v>4294</v>
      </c>
      <c r="R8313">
        <v>0</v>
      </c>
      <c r="S8313">
        <v>0</v>
      </c>
      <c r="T8313">
        <v>4294</v>
      </c>
      <c r="U8313">
        <v>7660</v>
      </c>
      <c r="V8313">
        <v>213</v>
      </c>
      <c r="W8313">
        <v>10202</v>
      </c>
      <c r="X8313">
        <v>10114</v>
      </c>
      <c r="Y8313">
        <v>0.41</v>
      </c>
      <c r="Z8313">
        <v>59</v>
      </c>
      <c r="AA8313">
        <v>20805</v>
      </c>
      <c r="AB8313">
        <v>51</v>
      </c>
      <c r="AC8313">
        <v>67.05</v>
      </c>
    </row>
    <row r="8314" spans="1:29" x14ac:dyDescent="0.3">
      <c r="A8314">
        <v>2019</v>
      </c>
      <c r="B8314">
        <v>7</v>
      </c>
      <c r="C8314" s="1">
        <v>43651</v>
      </c>
      <c r="D8314">
        <v>19100</v>
      </c>
      <c r="E8314">
        <v>63</v>
      </c>
      <c r="F8314">
        <v>195</v>
      </c>
      <c r="G8314">
        <v>1200</v>
      </c>
      <c r="H8314">
        <v>325</v>
      </c>
      <c r="I8314">
        <v>3460</v>
      </c>
      <c r="J8314">
        <v>5180</v>
      </c>
      <c r="K8314">
        <v>24342</v>
      </c>
      <c r="L8314">
        <v>156</v>
      </c>
      <c r="M8314">
        <v>6674</v>
      </c>
      <c r="N8314">
        <v>3393</v>
      </c>
      <c r="O8314">
        <v>112</v>
      </c>
      <c r="P8314">
        <v>10334</v>
      </c>
      <c r="Q8314">
        <v>4354</v>
      </c>
      <c r="R8314">
        <v>0</v>
      </c>
      <c r="S8314">
        <v>0</v>
      </c>
      <c r="T8314">
        <v>4354</v>
      </c>
      <c r="U8314">
        <v>7640</v>
      </c>
      <c r="V8314">
        <v>-344</v>
      </c>
      <c r="W8314">
        <v>10304</v>
      </c>
      <c r="X8314">
        <v>9655</v>
      </c>
      <c r="Y8314">
        <v>0.41</v>
      </c>
      <c r="Z8314">
        <v>60</v>
      </c>
      <c r="AA8314">
        <v>20882</v>
      </c>
      <c r="AB8314">
        <v>54</v>
      </c>
      <c r="AC8314">
        <v>67.59</v>
      </c>
    </row>
    <row r="8315" spans="1:29" x14ac:dyDescent="0.3">
      <c r="A8315">
        <v>2019</v>
      </c>
      <c r="B8315">
        <v>7</v>
      </c>
      <c r="C8315" s="1">
        <v>43652</v>
      </c>
      <c r="D8315">
        <v>19200</v>
      </c>
      <c r="E8315">
        <v>61</v>
      </c>
      <c r="F8315">
        <v>185</v>
      </c>
      <c r="G8315">
        <v>1199</v>
      </c>
      <c r="H8315">
        <v>324</v>
      </c>
      <c r="I8315">
        <v>3130</v>
      </c>
      <c r="J8315">
        <v>4838</v>
      </c>
      <c r="K8315">
        <v>24099</v>
      </c>
      <c r="L8315">
        <v>171</v>
      </c>
      <c r="M8315">
        <v>6667</v>
      </c>
      <c r="N8315">
        <v>3687</v>
      </c>
      <c r="O8315">
        <v>102</v>
      </c>
      <c r="P8315">
        <v>10627</v>
      </c>
      <c r="Q8315">
        <v>4343</v>
      </c>
      <c r="R8315">
        <v>0</v>
      </c>
      <c r="S8315">
        <v>0</v>
      </c>
      <c r="T8315">
        <v>4343</v>
      </c>
      <c r="U8315">
        <v>7720</v>
      </c>
      <c r="V8315">
        <v>-892</v>
      </c>
      <c r="W8315">
        <v>10325</v>
      </c>
      <c r="X8315">
        <v>9129</v>
      </c>
      <c r="Y8315">
        <v>0.43</v>
      </c>
      <c r="Z8315">
        <v>62</v>
      </c>
      <c r="AA8315">
        <v>20969</v>
      </c>
      <c r="AB8315">
        <v>56</v>
      </c>
      <c r="AC8315">
        <v>68.150000000000006</v>
      </c>
    </row>
    <row r="8316" spans="1:29" x14ac:dyDescent="0.3">
      <c r="A8316">
        <v>2019</v>
      </c>
      <c r="B8316">
        <v>7</v>
      </c>
      <c r="C8316" s="1">
        <v>43653</v>
      </c>
      <c r="D8316">
        <v>19000</v>
      </c>
      <c r="E8316">
        <v>63</v>
      </c>
      <c r="F8316">
        <v>177</v>
      </c>
      <c r="G8316">
        <v>1193</v>
      </c>
      <c r="H8316">
        <v>324</v>
      </c>
      <c r="I8316">
        <v>3040</v>
      </c>
      <c r="J8316">
        <v>4734</v>
      </c>
      <c r="K8316">
        <v>23797</v>
      </c>
      <c r="L8316">
        <v>194</v>
      </c>
      <c r="M8316">
        <v>6679</v>
      </c>
      <c r="N8316">
        <v>4201</v>
      </c>
      <c r="O8316">
        <v>95</v>
      </c>
      <c r="P8316">
        <v>11168</v>
      </c>
      <c r="Q8316">
        <v>4359</v>
      </c>
      <c r="R8316">
        <v>0</v>
      </c>
      <c r="S8316">
        <v>0</v>
      </c>
      <c r="T8316">
        <v>4359</v>
      </c>
      <c r="U8316">
        <v>7760</v>
      </c>
      <c r="V8316">
        <v>-1507</v>
      </c>
      <c r="W8316">
        <v>10082</v>
      </c>
      <c r="X8316">
        <v>8270</v>
      </c>
      <c r="Y8316">
        <v>0.46</v>
      </c>
      <c r="Z8316">
        <v>65</v>
      </c>
      <c r="AA8316">
        <v>20757</v>
      </c>
      <c r="AB8316">
        <v>60</v>
      </c>
      <c r="AC8316">
        <v>68.73</v>
      </c>
    </row>
    <row r="8317" spans="1:29" x14ac:dyDescent="0.3">
      <c r="A8317">
        <v>2019</v>
      </c>
      <c r="B8317">
        <v>7</v>
      </c>
      <c r="C8317" s="1">
        <v>43654</v>
      </c>
      <c r="D8317">
        <v>19000</v>
      </c>
      <c r="E8317">
        <v>67</v>
      </c>
      <c r="F8317">
        <v>170</v>
      </c>
      <c r="G8317">
        <v>1189</v>
      </c>
      <c r="H8317">
        <v>324</v>
      </c>
      <c r="I8317">
        <v>2970</v>
      </c>
      <c r="J8317">
        <v>4653</v>
      </c>
      <c r="K8317">
        <v>23720</v>
      </c>
      <c r="L8317">
        <v>201</v>
      </c>
      <c r="M8317">
        <v>6306</v>
      </c>
      <c r="N8317">
        <v>4170</v>
      </c>
      <c r="O8317">
        <v>99</v>
      </c>
      <c r="P8317">
        <v>10776</v>
      </c>
      <c r="Q8317">
        <v>4333</v>
      </c>
      <c r="R8317">
        <v>0</v>
      </c>
      <c r="S8317">
        <v>0</v>
      </c>
      <c r="T8317">
        <v>4333</v>
      </c>
      <c r="U8317">
        <v>7770</v>
      </c>
      <c r="V8317">
        <v>-1169</v>
      </c>
      <c r="W8317">
        <v>10083</v>
      </c>
      <c r="X8317">
        <v>8611</v>
      </c>
      <c r="Y8317">
        <v>0.44</v>
      </c>
      <c r="Z8317">
        <v>64</v>
      </c>
      <c r="AA8317">
        <v>20750</v>
      </c>
      <c r="AB8317">
        <v>59</v>
      </c>
      <c r="AC8317">
        <v>69.260000000000005</v>
      </c>
    </row>
    <row r="8318" spans="1:29" x14ac:dyDescent="0.3">
      <c r="A8318">
        <v>2019</v>
      </c>
      <c r="B8318">
        <v>7</v>
      </c>
      <c r="C8318" s="1">
        <v>43655</v>
      </c>
      <c r="D8318">
        <v>18800</v>
      </c>
      <c r="E8318">
        <v>66</v>
      </c>
      <c r="F8318">
        <v>157</v>
      </c>
      <c r="G8318">
        <v>1175</v>
      </c>
      <c r="H8318">
        <v>325</v>
      </c>
      <c r="I8318">
        <v>2920</v>
      </c>
      <c r="J8318">
        <v>4577</v>
      </c>
      <c r="K8318">
        <v>23443</v>
      </c>
      <c r="L8318">
        <v>204</v>
      </c>
      <c r="M8318">
        <v>6678</v>
      </c>
      <c r="N8318">
        <v>4285</v>
      </c>
      <c r="O8318">
        <v>100</v>
      </c>
      <c r="P8318">
        <v>11266</v>
      </c>
      <c r="Q8318">
        <v>4330</v>
      </c>
      <c r="R8318">
        <v>0</v>
      </c>
      <c r="S8318">
        <v>0</v>
      </c>
      <c r="T8318">
        <v>4330</v>
      </c>
      <c r="U8318">
        <v>7670</v>
      </c>
      <c r="V8318">
        <v>-1833</v>
      </c>
      <c r="W8318">
        <v>9984</v>
      </c>
      <c r="X8318">
        <v>7847</v>
      </c>
      <c r="Y8318">
        <v>0.46</v>
      </c>
      <c r="Z8318">
        <v>67</v>
      </c>
      <c r="AA8318">
        <v>20523</v>
      </c>
      <c r="AB8318">
        <v>62</v>
      </c>
      <c r="AC8318">
        <v>69.819999999999993</v>
      </c>
    </row>
    <row r="8319" spans="1:29" x14ac:dyDescent="0.3">
      <c r="A8319">
        <v>2019</v>
      </c>
      <c r="B8319">
        <v>7</v>
      </c>
      <c r="C8319" s="1">
        <v>43656</v>
      </c>
      <c r="D8319">
        <v>18300</v>
      </c>
      <c r="E8319">
        <v>62</v>
      </c>
      <c r="F8319">
        <v>151</v>
      </c>
      <c r="G8319">
        <v>1431</v>
      </c>
      <c r="H8319">
        <v>327</v>
      </c>
      <c r="I8319">
        <v>3550</v>
      </c>
      <c r="J8319">
        <v>5459</v>
      </c>
      <c r="K8319">
        <v>23821</v>
      </c>
      <c r="L8319">
        <v>210</v>
      </c>
      <c r="M8319">
        <v>6678</v>
      </c>
      <c r="N8319">
        <v>4291</v>
      </c>
      <c r="O8319">
        <v>99</v>
      </c>
      <c r="P8319">
        <v>11279</v>
      </c>
      <c r="Q8319">
        <v>4327</v>
      </c>
      <c r="R8319">
        <v>0</v>
      </c>
      <c r="S8319">
        <v>0</v>
      </c>
      <c r="T8319">
        <v>4327</v>
      </c>
      <c r="U8319">
        <v>3010</v>
      </c>
      <c r="V8319">
        <v>-5623</v>
      </c>
      <c r="W8319">
        <v>14141</v>
      </c>
      <c r="X8319">
        <v>8215</v>
      </c>
      <c r="Y8319">
        <v>0.46</v>
      </c>
      <c r="Z8319">
        <v>66</v>
      </c>
      <c r="AA8319">
        <v>20271</v>
      </c>
      <c r="AB8319">
        <v>59</v>
      </c>
      <c r="AC8319">
        <v>70.319999999999993</v>
      </c>
    </row>
    <row r="8320" spans="1:29" x14ac:dyDescent="0.3">
      <c r="A8320">
        <v>2019</v>
      </c>
      <c r="B8320">
        <v>7</v>
      </c>
      <c r="C8320" s="1">
        <v>43657</v>
      </c>
      <c r="D8320">
        <v>18000</v>
      </c>
      <c r="E8320">
        <v>63</v>
      </c>
      <c r="F8320">
        <v>146</v>
      </c>
      <c r="G8320">
        <v>1506</v>
      </c>
      <c r="H8320">
        <v>329</v>
      </c>
      <c r="I8320">
        <v>3820</v>
      </c>
      <c r="J8320">
        <v>5801</v>
      </c>
      <c r="K8320">
        <v>23865</v>
      </c>
      <c r="L8320">
        <v>213</v>
      </c>
      <c r="M8320">
        <v>6679</v>
      </c>
      <c r="N8320">
        <v>4298</v>
      </c>
      <c r="O8320">
        <v>97</v>
      </c>
      <c r="P8320">
        <v>11286</v>
      </c>
      <c r="Q8320">
        <v>4341</v>
      </c>
      <c r="R8320">
        <v>0</v>
      </c>
      <c r="S8320">
        <v>0</v>
      </c>
      <c r="T8320">
        <v>4341</v>
      </c>
      <c r="U8320">
        <v>2970</v>
      </c>
      <c r="V8320">
        <v>-5336</v>
      </c>
      <c r="W8320">
        <v>13878</v>
      </c>
      <c r="X8320">
        <v>8238</v>
      </c>
      <c r="Y8320">
        <v>0.46</v>
      </c>
      <c r="Z8320">
        <v>65</v>
      </c>
      <c r="AA8320">
        <v>20045</v>
      </c>
      <c r="AB8320">
        <v>59</v>
      </c>
      <c r="AC8320">
        <v>70.790000000000006</v>
      </c>
    </row>
    <row r="8321" spans="1:29" x14ac:dyDescent="0.3">
      <c r="A8321">
        <v>2019</v>
      </c>
      <c r="B8321">
        <v>7</v>
      </c>
      <c r="C8321" s="1">
        <v>43658</v>
      </c>
      <c r="D8321">
        <v>17700</v>
      </c>
      <c r="E8321">
        <v>66</v>
      </c>
      <c r="F8321">
        <v>140</v>
      </c>
      <c r="G8321">
        <v>1506</v>
      </c>
      <c r="H8321">
        <v>331</v>
      </c>
      <c r="I8321">
        <v>3900</v>
      </c>
      <c r="J8321">
        <v>5877</v>
      </c>
      <c r="K8321">
        <v>23643</v>
      </c>
      <c r="L8321">
        <v>205</v>
      </c>
      <c r="M8321">
        <v>6673</v>
      </c>
      <c r="N8321">
        <v>4303</v>
      </c>
      <c r="O8321">
        <v>106</v>
      </c>
      <c r="P8321">
        <v>11286</v>
      </c>
      <c r="Q8321">
        <v>4352</v>
      </c>
      <c r="R8321">
        <v>0</v>
      </c>
      <c r="S8321">
        <v>0</v>
      </c>
      <c r="T8321">
        <v>4352</v>
      </c>
      <c r="U8321">
        <v>2950</v>
      </c>
      <c r="V8321">
        <v>-5287</v>
      </c>
      <c r="W8321">
        <v>13597</v>
      </c>
      <c r="X8321">
        <v>8005</v>
      </c>
      <c r="Y8321">
        <v>0.46</v>
      </c>
      <c r="Z8321">
        <v>66</v>
      </c>
      <c r="AA8321">
        <v>19743</v>
      </c>
      <c r="AB8321">
        <v>59</v>
      </c>
      <c r="AC8321">
        <v>71.25</v>
      </c>
    </row>
    <row r="8322" spans="1:29" x14ac:dyDescent="0.3">
      <c r="A8322">
        <v>2019</v>
      </c>
      <c r="B8322">
        <v>7</v>
      </c>
      <c r="C8322" s="1">
        <v>43659</v>
      </c>
      <c r="D8322">
        <v>17500</v>
      </c>
      <c r="E8322">
        <v>64</v>
      </c>
      <c r="F8322">
        <v>133</v>
      </c>
      <c r="G8322">
        <v>1505</v>
      </c>
      <c r="H8322">
        <v>329</v>
      </c>
      <c r="I8322">
        <v>3770</v>
      </c>
      <c r="J8322">
        <v>5737</v>
      </c>
      <c r="K8322">
        <v>23301</v>
      </c>
      <c r="L8322">
        <v>210</v>
      </c>
      <c r="M8322">
        <v>6679</v>
      </c>
      <c r="N8322">
        <v>4302</v>
      </c>
      <c r="O8322">
        <v>108</v>
      </c>
      <c r="P8322">
        <v>11299</v>
      </c>
      <c r="Q8322">
        <v>4363</v>
      </c>
      <c r="R8322">
        <v>0</v>
      </c>
      <c r="S8322">
        <v>0</v>
      </c>
      <c r="T8322">
        <v>4363</v>
      </c>
      <c r="U8322">
        <v>7210</v>
      </c>
      <c r="V8322">
        <v>-1188</v>
      </c>
      <c r="W8322">
        <v>9133</v>
      </c>
      <c r="X8322">
        <v>7639</v>
      </c>
      <c r="Y8322">
        <v>0.47</v>
      </c>
      <c r="Z8322">
        <v>67</v>
      </c>
      <c r="AA8322">
        <v>19531</v>
      </c>
      <c r="AB8322">
        <v>61</v>
      </c>
      <c r="AC8322">
        <v>71.72</v>
      </c>
    </row>
    <row r="8323" spans="1:29" x14ac:dyDescent="0.3">
      <c r="A8323">
        <v>2019</v>
      </c>
      <c r="B8323">
        <v>7</v>
      </c>
      <c r="C8323" s="1">
        <v>43660</v>
      </c>
      <c r="D8323">
        <v>17400</v>
      </c>
      <c r="E8323">
        <v>64</v>
      </c>
      <c r="F8323">
        <v>129</v>
      </c>
      <c r="G8323">
        <v>1510</v>
      </c>
      <c r="H8323">
        <v>327</v>
      </c>
      <c r="I8323">
        <v>3280</v>
      </c>
      <c r="J8323">
        <v>5246</v>
      </c>
      <c r="K8323">
        <v>22709</v>
      </c>
      <c r="L8323">
        <v>200</v>
      </c>
      <c r="M8323">
        <v>6674</v>
      </c>
      <c r="N8323">
        <v>4299</v>
      </c>
      <c r="O8323">
        <v>106</v>
      </c>
      <c r="P8323">
        <v>11278</v>
      </c>
      <c r="Q8323">
        <v>4362</v>
      </c>
      <c r="R8323">
        <v>0</v>
      </c>
      <c r="S8323">
        <v>0</v>
      </c>
      <c r="T8323">
        <v>4362</v>
      </c>
      <c r="U8323">
        <v>7130</v>
      </c>
      <c r="V8323">
        <v>-1738</v>
      </c>
      <c r="W8323">
        <v>9112</v>
      </c>
      <c r="X8323">
        <v>7069</v>
      </c>
      <c r="Y8323">
        <v>0.48</v>
      </c>
      <c r="Z8323">
        <v>69</v>
      </c>
      <c r="AA8323">
        <v>19429</v>
      </c>
      <c r="AB8323">
        <v>64</v>
      </c>
      <c r="AC8323">
        <v>72.209999999999994</v>
      </c>
    </row>
    <row r="8324" spans="1:29" x14ac:dyDescent="0.3">
      <c r="A8324">
        <v>2019</v>
      </c>
      <c r="B8324">
        <v>7</v>
      </c>
      <c r="C8324" s="1">
        <v>43661</v>
      </c>
      <c r="D8324">
        <v>17300</v>
      </c>
      <c r="E8324">
        <v>67</v>
      </c>
      <c r="F8324">
        <v>121</v>
      </c>
      <c r="G8324">
        <v>1515</v>
      </c>
      <c r="H8324">
        <v>327</v>
      </c>
      <c r="I8324">
        <v>2910</v>
      </c>
      <c r="J8324">
        <v>4873</v>
      </c>
      <c r="K8324">
        <v>22240</v>
      </c>
      <c r="L8324">
        <v>207</v>
      </c>
      <c r="M8324">
        <v>6675</v>
      </c>
      <c r="N8324">
        <v>4111</v>
      </c>
      <c r="O8324">
        <v>106</v>
      </c>
      <c r="P8324">
        <v>11099</v>
      </c>
      <c r="Q8324">
        <v>4346</v>
      </c>
      <c r="R8324">
        <v>0</v>
      </c>
      <c r="S8324">
        <v>0</v>
      </c>
      <c r="T8324">
        <v>4346</v>
      </c>
      <c r="U8324">
        <v>7170</v>
      </c>
      <c r="V8324">
        <v>-1880</v>
      </c>
      <c r="W8324">
        <v>8980</v>
      </c>
      <c r="X8324">
        <v>6795</v>
      </c>
      <c r="Y8324">
        <v>0.48</v>
      </c>
      <c r="Z8324">
        <v>69</v>
      </c>
      <c r="AA8324">
        <v>19330</v>
      </c>
      <c r="AB8324">
        <v>65</v>
      </c>
      <c r="AC8324">
        <v>72.7</v>
      </c>
    </row>
    <row r="8325" spans="1:29" x14ac:dyDescent="0.3">
      <c r="A8325">
        <v>2019</v>
      </c>
      <c r="B8325">
        <v>7</v>
      </c>
      <c r="C8325" s="1">
        <v>43662</v>
      </c>
      <c r="D8325">
        <v>17300</v>
      </c>
      <c r="E8325">
        <v>79</v>
      </c>
      <c r="F8325">
        <v>117</v>
      </c>
      <c r="G8325">
        <v>1507</v>
      </c>
      <c r="H8325">
        <v>324</v>
      </c>
      <c r="I8325">
        <v>2890</v>
      </c>
      <c r="J8325">
        <v>4838</v>
      </c>
      <c r="K8325">
        <v>22217</v>
      </c>
      <c r="L8325">
        <v>197</v>
      </c>
      <c r="M8325">
        <v>6671</v>
      </c>
      <c r="N8325">
        <v>4297</v>
      </c>
      <c r="O8325">
        <v>99</v>
      </c>
      <c r="P8325">
        <v>11263</v>
      </c>
      <c r="Q8325">
        <v>4355</v>
      </c>
      <c r="R8325">
        <v>0</v>
      </c>
      <c r="S8325">
        <v>0</v>
      </c>
      <c r="T8325">
        <v>4355</v>
      </c>
      <c r="U8325">
        <v>7200</v>
      </c>
      <c r="V8325">
        <v>-2056</v>
      </c>
      <c r="W8325">
        <v>8960</v>
      </c>
      <c r="X8325">
        <v>6599</v>
      </c>
      <c r="Y8325">
        <v>0.49</v>
      </c>
      <c r="Z8325">
        <v>70</v>
      </c>
      <c r="AA8325">
        <v>19327</v>
      </c>
      <c r="AB8325">
        <v>66</v>
      </c>
      <c r="AC8325">
        <v>73.180000000000007</v>
      </c>
    </row>
    <row r="8326" spans="1:29" x14ac:dyDescent="0.3">
      <c r="A8326">
        <v>2019</v>
      </c>
      <c r="B8326">
        <v>7</v>
      </c>
      <c r="C8326" s="1">
        <v>43663</v>
      </c>
      <c r="D8326">
        <v>17100</v>
      </c>
      <c r="E8326">
        <v>81</v>
      </c>
      <c r="F8326">
        <v>113</v>
      </c>
      <c r="G8326">
        <v>1341</v>
      </c>
      <c r="H8326">
        <v>327</v>
      </c>
      <c r="I8326">
        <v>3450</v>
      </c>
      <c r="J8326">
        <v>5231</v>
      </c>
      <c r="K8326">
        <v>22412</v>
      </c>
      <c r="L8326">
        <v>155</v>
      </c>
      <c r="M8326">
        <v>6675</v>
      </c>
      <c r="N8326">
        <v>4294</v>
      </c>
      <c r="O8326">
        <v>101</v>
      </c>
      <c r="P8326">
        <v>11226</v>
      </c>
      <c r="Q8326">
        <v>4339</v>
      </c>
      <c r="R8326">
        <v>0</v>
      </c>
      <c r="S8326">
        <v>0</v>
      </c>
      <c r="T8326">
        <v>4339</v>
      </c>
      <c r="U8326">
        <v>7180</v>
      </c>
      <c r="V8326">
        <v>-1636</v>
      </c>
      <c r="W8326">
        <v>8786</v>
      </c>
      <c r="X8326">
        <v>6847</v>
      </c>
      <c r="Y8326">
        <v>0.49</v>
      </c>
      <c r="Z8326">
        <v>69</v>
      </c>
      <c r="AA8326">
        <v>18962</v>
      </c>
      <c r="AB8326">
        <v>64</v>
      </c>
      <c r="AC8326">
        <v>73.61</v>
      </c>
    </row>
    <row r="8327" spans="1:29" x14ac:dyDescent="0.3">
      <c r="A8327">
        <v>2019</v>
      </c>
      <c r="B8327">
        <v>7</v>
      </c>
      <c r="C8327" s="1">
        <v>43664</v>
      </c>
      <c r="D8327">
        <v>16700</v>
      </c>
      <c r="E8327">
        <v>79</v>
      </c>
      <c r="F8327">
        <v>110</v>
      </c>
      <c r="G8327">
        <v>1157</v>
      </c>
      <c r="H8327">
        <v>363</v>
      </c>
      <c r="I8327">
        <v>3630</v>
      </c>
      <c r="J8327">
        <v>5260</v>
      </c>
      <c r="K8327">
        <v>22039</v>
      </c>
      <c r="L8327">
        <v>153</v>
      </c>
      <c r="M8327">
        <v>6674</v>
      </c>
      <c r="N8327">
        <v>4317</v>
      </c>
      <c r="O8327">
        <v>111</v>
      </c>
      <c r="P8327">
        <v>11254</v>
      </c>
      <c r="Q8327">
        <v>4348</v>
      </c>
      <c r="R8327">
        <v>0</v>
      </c>
      <c r="S8327">
        <v>0</v>
      </c>
      <c r="T8327">
        <v>4348</v>
      </c>
      <c r="U8327">
        <v>7160</v>
      </c>
      <c r="V8327">
        <v>-1661</v>
      </c>
      <c r="W8327">
        <v>8402</v>
      </c>
      <c r="X8327">
        <v>6437</v>
      </c>
      <c r="Y8327">
        <v>0.5</v>
      </c>
      <c r="Z8327">
        <v>71</v>
      </c>
      <c r="AA8327">
        <v>18409</v>
      </c>
      <c r="AB8327">
        <v>65</v>
      </c>
      <c r="AC8327">
        <v>74.06</v>
      </c>
    </row>
    <row r="8328" spans="1:29" x14ac:dyDescent="0.3">
      <c r="A8328">
        <v>2019</v>
      </c>
      <c r="B8328">
        <v>7</v>
      </c>
      <c r="C8328" s="1">
        <v>43665</v>
      </c>
      <c r="D8328">
        <v>16600</v>
      </c>
      <c r="E8328">
        <v>68</v>
      </c>
      <c r="F8328">
        <v>107</v>
      </c>
      <c r="G8328">
        <v>1118</v>
      </c>
      <c r="H8328">
        <v>436</v>
      </c>
      <c r="I8328">
        <v>3610</v>
      </c>
      <c r="J8328">
        <v>5271</v>
      </c>
      <c r="K8328">
        <v>21939</v>
      </c>
      <c r="L8328">
        <v>151</v>
      </c>
      <c r="M8328">
        <v>6670</v>
      </c>
      <c r="N8328">
        <v>4326</v>
      </c>
      <c r="O8328">
        <v>120</v>
      </c>
      <c r="P8328">
        <v>11266</v>
      </c>
      <c r="Q8328">
        <v>4338</v>
      </c>
      <c r="R8328">
        <v>0</v>
      </c>
      <c r="S8328">
        <v>0</v>
      </c>
      <c r="T8328">
        <v>4338</v>
      </c>
      <c r="U8328">
        <v>7090</v>
      </c>
      <c r="V8328">
        <v>-1725</v>
      </c>
      <c r="W8328">
        <v>8363</v>
      </c>
      <c r="X8328">
        <v>6335</v>
      </c>
      <c r="Y8328">
        <v>0.5</v>
      </c>
      <c r="Z8328">
        <v>71</v>
      </c>
      <c r="AA8328">
        <v>18329</v>
      </c>
      <c r="AB8328">
        <v>65</v>
      </c>
      <c r="AC8328">
        <v>74.489999999999995</v>
      </c>
    </row>
    <row r="8329" spans="1:29" x14ac:dyDescent="0.3">
      <c r="A8329">
        <v>2019</v>
      </c>
      <c r="B8329">
        <v>7</v>
      </c>
      <c r="C8329" s="1">
        <v>43666</v>
      </c>
      <c r="D8329">
        <v>16900</v>
      </c>
      <c r="E8329">
        <v>67</v>
      </c>
      <c r="F8329">
        <v>104</v>
      </c>
      <c r="G8329">
        <v>979</v>
      </c>
      <c r="H8329">
        <v>495</v>
      </c>
      <c r="I8329">
        <v>3430</v>
      </c>
      <c r="J8329">
        <v>5008</v>
      </c>
      <c r="K8329">
        <v>21975</v>
      </c>
      <c r="L8329">
        <v>147</v>
      </c>
      <c r="M8329">
        <v>6675</v>
      </c>
      <c r="N8329">
        <v>4357</v>
      </c>
      <c r="O8329">
        <v>120</v>
      </c>
      <c r="P8329">
        <v>11299</v>
      </c>
      <c r="Q8329">
        <v>4305</v>
      </c>
      <c r="R8329">
        <v>0</v>
      </c>
      <c r="S8329">
        <v>0</v>
      </c>
      <c r="T8329">
        <v>4305</v>
      </c>
      <c r="U8329">
        <v>6980</v>
      </c>
      <c r="V8329">
        <v>-2109</v>
      </c>
      <c r="W8329">
        <v>8782</v>
      </c>
      <c r="X8329">
        <v>6371</v>
      </c>
      <c r="Y8329">
        <v>0.5</v>
      </c>
      <c r="Z8329">
        <v>71</v>
      </c>
      <c r="AA8329">
        <v>18545</v>
      </c>
      <c r="AB8329">
        <v>66</v>
      </c>
      <c r="AC8329">
        <v>74.900000000000006</v>
      </c>
    </row>
    <row r="8330" spans="1:29" x14ac:dyDescent="0.3">
      <c r="A8330">
        <v>2019</v>
      </c>
      <c r="B8330">
        <v>7</v>
      </c>
      <c r="C8330" s="1">
        <v>43667</v>
      </c>
      <c r="D8330">
        <v>17300</v>
      </c>
      <c r="E8330">
        <v>63</v>
      </c>
      <c r="F8330">
        <v>101</v>
      </c>
      <c r="G8330">
        <v>969</v>
      </c>
      <c r="H8330">
        <v>508</v>
      </c>
      <c r="I8330">
        <v>3070</v>
      </c>
      <c r="J8330">
        <v>4648</v>
      </c>
      <c r="K8330">
        <v>22011</v>
      </c>
      <c r="L8330">
        <v>143</v>
      </c>
      <c r="M8330">
        <v>6672</v>
      </c>
      <c r="N8330">
        <v>4337</v>
      </c>
      <c r="O8330">
        <v>106</v>
      </c>
      <c r="P8330">
        <v>11258</v>
      </c>
      <c r="Q8330">
        <v>4309</v>
      </c>
      <c r="R8330">
        <v>0</v>
      </c>
      <c r="S8330">
        <v>0</v>
      </c>
      <c r="T8330">
        <v>4309</v>
      </c>
      <c r="U8330">
        <v>6970</v>
      </c>
      <c r="V8330">
        <v>-2441</v>
      </c>
      <c r="W8330">
        <v>9187</v>
      </c>
      <c r="X8330">
        <v>6444</v>
      </c>
      <c r="Y8330">
        <v>0.5</v>
      </c>
      <c r="Z8330">
        <v>71</v>
      </c>
      <c r="AA8330">
        <v>18941</v>
      </c>
      <c r="AB8330">
        <v>66</v>
      </c>
      <c r="AC8330">
        <v>75.28</v>
      </c>
    </row>
    <row r="8331" spans="1:29" x14ac:dyDescent="0.3">
      <c r="A8331">
        <v>2019</v>
      </c>
      <c r="B8331">
        <v>7</v>
      </c>
      <c r="C8331" s="1">
        <v>43668</v>
      </c>
      <c r="D8331">
        <v>17600</v>
      </c>
      <c r="E8331">
        <v>64</v>
      </c>
      <c r="F8331">
        <v>100</v>
      </c>
      <c r="G8331">
        <v>964</v>
      </c>
      <c r="H8331">
        <v>506</v>
      </c>
      <c r="I8331">
        <v>2830</v>
      </c>
      <c r="J8331">
        <v>4400</v>
      </c>
      <c r="K8331">
        <v>22063</v>
      </c>
      <c r="L8331">
        <v>156</v>
      </c>
      <c r="M8331">
        <v>6676</v>
      </c>
      <c r="N8331">
        <v>4335</v>
      </c>
      <c r="O8331">
        <v>108</v>
      </c>
      <c r="P8331">
        <v>11275</v>
      </c>
      <c r="Q8331">
        <v>4303</v>
      </c>
      <c r="R8331">
        <v>0</v>
      </c>
      <c r="S8331">
        <v>0</v>
      </c>
      <c r="T8331">
        <v>4303</v>
      </c>
      <c r="U8331">
        <v>7040</v>
      </c>
      <c r="V8331">
        <v>-2632</v>
      </c>
      <c r="W8331">
        <v>9419</v>
      </c>
      <c r="X8331">
        <v>6486</v>
      </c>
      <c r="Y8331">
        <v>0.5</v>
      </c>
      <c r="Z8331">
        <v>71</v>
      </c>
      <c r="AA8331">
        <v>19233</v>
      </c>
      <c r="AB8331">
        <v>66</v>
      </c>
      <c r="AC8331">
        <v>75.63</v>
      </c>
    </row>
    <row r="8332" spans="1:29" x14ac:dyDescent="0.3">
      <c r="A8332">
        <v>2019</v>
      </c>
      <c r="B8332">
        <v>7</v>
      </c>
      <c r="C8332" s="1">
        <v>43669</v>
      </c>
      <c r="D8332">
        <v>17600</v>
      </c>
      <c r="E8332">
        <v>59</v>
      </c>
      <c r="F8332">
        <v>95</v>
      </c>
      <c r="G8332">
        <v>840</v>
      </c>
      <c r="H8332">
        <v>550</v>
      </c>
      <c r="I8332">
        <v>2900</v>
      </c>
      <c r="J8332">
        <v>4385</v>
      </c>
      <c r="K8332">
        <v>22044</v>
      </c>
      <c r="L8332">
        <v>186</v>
      </c>
      <c r="M8332">
        <v>6673</v>
      </c>
      <c r="N8332">
        <v>4301</v>
      </c>
      <c r="O8332">
        <v>112</v>
      </c>
      <c r="P8332">
        <v>11271</v>
      </c>
      <c r="Q8332">
        <v>4295</v>
      </c>
      <c r="R8332">
        <v>0</v>
      </c>
      <c r="S8332">
        <v>0</v>
      </c>
      <c r="T8332">
        <v>4295</v>
      </c>
      <c r="U8332">
        <v>7060</v>
      </c>
      <c r="V8332">
        <v>-2618</v>
      </c>
      <c r="W8332">
        <v>9396</v>
      </c>
      <c r="X8332">
        <v>6478</v>
      </c>
      <c r="Y8332">
        <v>0.5</v>
      </c>
      <c r="Z8332">
        <v>71</v>
      </c>
      <c r="AA8332">
        <v>19144</v>
      </c>
      <c r="AB8332">
        <v>66</v>
      </c>
      <c r="AC8332">
        <v>75.959999999999994</v>
      </c>
    </row>
    <row r="8333" spans="1:29" x14ac:dyDescent="0.3">
      <c r="A8333">
        <v>2019</v>
      </c>
      <c r="B8333">
        <v>7</v>
      </c>
      <c r="C8333" s="1">
        <v>43670</v>
      </c>
      <c r="D8333">
        <v>17700</v>
      </c>
      <c r="E8333">
        <v>60</v>
      </c>
      <c r="F8333">
        <v>91</v>
      </c>
      <c r="G8333">
        <v>740</v>
      </c>
      <c r="H8333">
        <v>595</v>
      </c>
      <c r="I8333">
        <v>3390</v>
      </c>
      <c r="J8333">
        <v>4815</v>
      </c>
      <c r="K8333">
        <v>22575</v>
      </c>
      <c r="L8333">
        <v>188</v>
      </c>
      <c r="M8333">
        <v>6670</v>
      </c>
      <c r="N8333">
        <v>4291</v>
      </c>
      <c r="O8333">
        <v>119</v>
      </c>
      <c r="P8333">
        <v>11268</v>
      </c>
      <c r="Q8333">
        <v>4294</v>
      </c>
      <c r="R8333">
        <v>0</v>
      </c>
      <c r="S8333">
        <v>0</v>
      </c>
      <c r="T8333">
        <v>4294</v>
      </c>
      <c r="U8333">
        <v>7160</v>
      </c>
      <c r="V8333">
        <v>-2084</v>
      </c>
      <c r="W8333">
        <v>9397</v>
      </c>
      <c r="X8333">
        <v>7013</v>
      </c>
      <c r="Y8333">
        <v>0.48</v>
      </c>
      <c r="Z8333">
        <v>69</v>
      </c>
      <c r="AA8333">
        <v>19185</v>
      </c>
      <c r="AB8333">
        <v>63</v>
      </c>
      <c r="AC8333">
        <v>76.22</v>
      </c>
    </row>
    <row r="8334" spans="1:29" x14ac:dyDescent="0.3">
      <c r="A8334">
        <v>2019</v>
      </c>
      <c r="B8334">
        <v>7</v>
      </c>
      <c r="C8334" s="1">
        <v>43671</v>
      </c>
      <c r="D8334">
        <v>17600</v>
      </c>
      <c r="E8334">
        <v>59</v>
      </c>
      <c r="F8334">
        <v>88</v>
      </c>
      <c r="G8334">
        <v>719</v>
      </c>
      <c r="H8334">
        <v>593</v>
      </c>
      <c r="I8334">
        <v>3510</v>
      </c>
      <c r="J8334">
        <v>4910</v>
      </c>
      <c r="K8334">
        <v>22569</v>
      </c>
      <c r="L8334">
        <v>180</v>
      </c>
      <c r="M8334">
        <v>6678</v>
      </c>
      <c r="N8334">
        <v>4293</v>
      </c>
      <c r="O8334">
        <v>124</v>
      </c>
      <c r="P8334">
        <v>11274</v>
      </c>
      <c r="Q8334">
        <v>4241</v>
      </c>
      <c r="R8334">
        <v>0</v>
      </c>
      <c r="S8334">
        <v>0</v>
      </c>
      <c r="T8334">
        <v>4241</v>
      </c>
      <c r="U8334">
        <v>7220</v>
      </c>
      <c r="V8334">
        <v>-1900</v>
      </c>
      <c r="W8334">
        <v>9251</v>
      </c>
      <c r="X8334">
        <v>7055</v>
      </c>
      <c r="Y8334">
        <v>0.48</v>
      </c>
      <c r="Z8334">
        <v>69</v>
      </c>
      <c r="AA8334">
        <v>19059</v>
      </c>
      <c r="AB8334">
        <v>63</v>
      </c>
      <c r="AC8334">
        <v>76.47</v>
      </c>
    </row>
    <row r="8335" spans="1:29" x14ac:dyDescent="0.3">
      <c r="A8335">
        <v>2019</v>
      </c>
      <c r="B8335">
        <v>7</v>
      </c>
      <c r="C8335" s="1">
        <v>43672</v>
      </c>
      <c r="D8335">
        <v>17500</v>
      </c>
      <c r="E8335">
        <v>61</v>
      </c>
      <c r="F8335">
        <v>84</v>
      </c>
      <c r="G8335">
        <v>709</v>
      </c>
      <c r="H8335">
        <v>592</v>
      </c>
      <c r="I8335">
        <v>3530</v>
      </c>
      <c r="J8335">
        <v>4916</v>
      </c>
      <c r="K8335">
        <v>22477</v>
      </c>
      <c r="L8335">
        <v>175</v>
      </c>
      <c r="M8335">
        <v>6667</v>
      </c>
      <c r="N8335">
        <v>4313</v>
      </c>
      <c r="O8335">
        <v>128</v>
      </c>
      <c r="P8335">
        <v>11281</v>
      </c>
      <c r="Q8335">
        <v>4222</v>
      </c>
      <c r="R8335">
        <v>0</v>
      </c>
      <c r="S8335">
        <v>0</v>
      </c>
      <c r="T8335">
        <v>4222</v>
      </c>
      <c r="U8335">
        <v>7180</v>
      </c>
      <c r="V8335">
        <v>-1930</v>
      </c>
      <c r="W8335">
        <v>9199</v>
      </c>
      <c r="X8335">
        <v>6973</v>
      </c>
      <c r="Y8335">
        <v>0.48</v>
      </c>
      <c r="Z8335">
        <v>69</v>
      </c>
      <c r="AA8335">
        <v>18947</v>
      </c>
      <c r="AB8335">
        <v>63</v>
      </c>
      <c r="AC8335">
        <v>76.709999999999994</v>
      </c>
    </row>
    <row r="8336" spans="1:29" x14ac:dyDescent="0.3">
      <c r="A8336">
        <v>2019</v>
      </c>
      <c r="B8336">
        <v>7</v>
      </c>
      <c r="C8336" s="1">
        <v>43673</v>
      </c>
      <c r="D8336">
        <v>17600</v>
      </c>
      <c r="E8336">
        <v>65</v>
      </c>
      <c r="F8336">
        <v>81</v>
      </c>
      <c r="G8336">
        <v>705</v>
      </c>
      <c r="H8336">
        <v>593</v>
      </c>
      <c r="I8336">
        <v>3330</v>
      </c>
      <c r="J8336">
        <v>4709</v>
      </c>
      <c r="K8336">
        <v>22373</v>
      </c>
      <c r="L8336">
        <v>184</v>
      </c>
      <c r="M8336">
        <v>7179</v>
      </c>
      <c r="N8336">
        <v>4307</v>
      </c>
      <c r="O8336">
        <v>124</v>
      </c>
      <c r="P8336">
        <v>11793</v>
      </c>
      <c r="Q8336">
        <v>4237</v>
      </c>
      <c r="R8336">
        <v>0</v>
      </c>
      <c r="S8336">
        <v>0</v>
      </c>
      <c r="T8336">
        <v>4237</v>
      </c>
      <c r="U8336">
        <v>7320</v>
      </c>
      <c r="V8336">
        <v>-2518</v>
      </c>
      <c r="W8336">
        <v>9158</v>
      </c>
      <c r="X8336">
        <v>6343</v>
      </c>
      <c r="Y8336">
        <v>0.51</v>
      </c>
      <c r="Z8336">
        <v>72</v>
      </c>
      <c r="AA8336">
        <v>19043</v>
      </c>
      <c r="AB8336">
        <v>67</v>
      </c>
      <c r="AC8336">
        <v>77</v>
      </c>
    </row>
    <row r="8337" spans="1:29" x14ac:dyDescent="0.3">
      <c r="A8337">
        <v>2019</v>
      </c>
      <c r="B8337">
        <v>7</v>
      </c>
      <c r="C8337" s="1">
        <v>43674</v>
      </c>
      <c r="D8337">
        <v>18000</v>
      </c>
      <c r="E8337">
        <v>63</v>
      </c>
      <c r="F8337">
        <v>78</v>
      </c>
      <c r="G8337">
        <v>702</v>
      </c>
      <c r="H8337">
        <v>591</v>
      </c>
      <c r="I8337">
        <v>2880</v>
      </c>
      <c r="J8337">
        <v>4251</v>
      </c>
      <c r="K8337">
        <v>22314</v>
      </c>
      <c r="L8337">
        <v>189</v>
      </c>
      <c r="M8337">
        <v>7169</v>
      </c>
      <c r="N8337">
        <v>4298</v>
      </c>
      <c r="O8337">
        <v>126</v>
      </c>
      <c r="P8337">
        <v>11781</v>
      </c>
      <c r="Q8337">
        <v>4209</v>
      </c>
      <c r="R8337">
        <v>0</v>
      </c>
      <c r="S8337">
        <v>0</v>
      </c>
      <c r="T8337">
        <v>4209</v>
      </c>
      <c r="U8337">
        <v>7660</v>
      </c>
      <c r="V8337">
        <v>-2607</v>
      </c>
      <c r="W8337">
        <v>9225</v>
      </c>
      <c r="X8337">
        <v>6323</v>
      </c>
      <c r="Y8337">
        <v>0.51</v>
      </c>
      <c r="Z8337">
        <v>72</v>
      </c>
      <c r="AA8337">
        <v>19434</v>
      </c>
      <c r="AB8337">
        <v>67</v>
      </c>
      <c r="AC8337">
        <v>77.27</v>
      </c>
    </row>
    <row r="8338" spans="1:29" x14ac:dyDescent="0.3">
      <c r="A8338">
        <v>2019</v>
      </c>
      <c r="B8338">
        <v>7</v>
      </c>
      <c r="C8338" s="1">
        <v>43675</v>
      </c>
      <c r="D8338">
        <v>18400</v>
      </c>
      <c r="E8338">
        <v>66</v>
      </c>
      <c r="F8338">
        <v>75</v>
      </c>
      <c r="G8338">
        <v>704</v>
      </c>
      <c r="H8338">
        <v>593</v>
      </c>
      <c r="I8338">
        <v>2510</v>
      </c>
      <c r="J8338">
        <v>3882</v>
      </c>
      <c r="K8338">
        <v>22348</v>
      </c>
      <c r="L8338">
        <v>190</v>
      </c>
      <c r="M8338">
        <v>7176</v>
      </c>
      <c r="N8338">
        <v>4308</v>
      </c>
      <c r="O8338">
        <v>129</v>
      </c>
      <c r="P8338">
        <v>11802</v>
      </c>
      <c r="Q8338">
        <v>4198</v>
      </c>
      <c r="R8338">
        <v>0</v>
      </c>
      <c r="S8338">
        <v>0</v>
      </c>
      <c r="T8338">
        <v>4198</v>
      </c>
      <c r="U8338">
        <v>7850</v>
      </c>
      <c r="V8338">
        <v>-2799</v>
      </c>
      <c r="W8338">
        <v>9441</v>
      </c>
      <c r="X8338">
        <v>6347</v>
      </c>
      <c r="Y8338">
        <v>0.51</v>
      </c>
      <c r="Z8338">
        <v>72</v>
      </c>
      <c r="AA8338">
        <v>19838</v>
      </c>
      <c r="AB8338">
        <v>68</v>
      </c>
      <c r="AC8338">
        <v>77.52</v>
      </c>
    </row>
    <row r="8339" spans="1:29" x14ac:dyDescent="0.3">
      <c r="A8339">
        <v>2019</v>
      </c>
      <c r="B8339">
        <v>7</v>
      </c>
      <c r="C8339" s="1">
        <v>43676</v>
      </c>
      <c r="D8339">
        <v>18800</v>
      </c>
      <c r="E8339">
        <v>63</v>
      </c>
      <c r="F8339">
        <v>72</v>
      </c>
      <c r="G8339">
        <v>697</v>
      </c>
      <c r="H8339">
        <v>594</v>
      </c>
      <c r="I8339">
        <v>2440</v>
      </c>
      <c r="J8339">
        <v>3803</v>
      </c>
      <c r="K8339">
        <v>22666</v>
      </c>
      <c r="L8339">
        <v>200</v>
      </c>
      <c r="M8339">
        <v>7176</v>
      </c>
      <c r="N8339">
        <v>4191</v>
      </c>
      <c r="O8339">
        <v>117</v>
      </c>
      <c r="P8339">
        <v>11684</v>
      </c>
      <c r="Q8339">
        <v>4204</v>
      </c>
      <c r="R8339">
        <v>0</v>
      </c>
      <c r="S8339">
        <v>0</v>
      </c>
      <c r="T8339">
        <v>4204</v>
      </c>
      <c r="U8339">
        <v>7980</v>
      </c>
      <c r="V8339">
        <v>-2633</v>
      </c>
      <c r="W8339">
        <v>9706</v>
      </c>
      <c r="X8339">
        <v>6779</v>
      </c>
      <c r="Y8339">
        <v>0.5</v>
      </c>
      <c r="Z8339">
        <v>70</v>
      </c>
      <c r="AA8339">
        <v>20226</v>
      </c>
      <c r="AB8339">
        <v>66</v>
      </c>
      <c r="AC8339">
        <v>77.72</v>
      </c>
    </row>
    <row r="8340" spans="1:29" x14ac:dyDescent="0.3">
      <c r="A8340">
        <v>2019</v>
      </c>
      <c r="B8340">
        <v>7</v>
      </c>
      <c r="C8340" s="1">
        <v>43677</v>
      </c>
      <c r="D8340">
        <v>18900</v>
      </c>
      <c r="E8340">
        <v>60</v>
      </c>
      <c r="F8340">
        <v>69</v>
      </c>
      <c r="G8340">
        <v>699</v>
      </c>
      <c r="H8340">
        <v>595</v>
      </c>
      <c r="I8340">
        <v>2940</v>
      </c>
      <c r="J8340">
        <v>4303</v>
      </c>
      <c r="K8340">
        <v>23263</v>
      </c>
      <c r="L8340">
        <v>195</v>
      </c>
      <c r="M8340">
        <v>7173</v>
      </c>
      <c r="N8340">
        <v>4334</v>
      </c>
      <c r="O8340">
        <v>110</v>
      </c>
      <c r="P8340">
        <v>11812</v>
      </c>
      <c r="Q8340">
        <v>4150</v>
      </c>
      <c r="R8340">
        <v>0</v>
      </c>
      <c r="S8340">
        <v>0</v>
      </c>
      <c r="T8340">
        <v>4150</v>
      </c>
      <c r="U8340">
        <v>8100</v>
      </c>
      <c r="V8340">
        <v>-2107</v>
      </c>
      <c r="W8340">
        <v>9698</v>
      </c>
      <c r="X8340">
        <v>7300</v>
      </c>
      <c r="Y8340">
        <v>0.49</v>
      </c>
      <c r="Z8340">
        <v>69</v>
      </c>
      <c r="AA8340">
        <v>20323</v>
      </c>
      <c r="AB8340">
        <v>64</v>
      </c>
      <c r="AC8340">
        <v>77.86</v>
      </c>
    </row>
    <row r="8341" spans="1:29" x14ac:dyDescent="0.3">
      <c r="A8341">
        <v>2019</v>
      </c>
      <c r="B8341">
        <v>8</v>
      </c>
      <c r="C8341" s="1">
        <v>43678</v>
      </c>
      <c r="D8341">
        <v>19200</v>
      </c>
      <c r="E8341">
        <v>56</v>
      </c>
      <c r="F8341">
        <v>67</v>
      </c>
      <c r="G8341">
        <v>696</v>
      </c>
      <c r="H8341">
        <v>593</v>
      </c>
      <c r="I8341">
        <v>3090</v>
      </c>
      <c r="J8341">
        <v>4446</v>
      </c>
      <c r="K8341">
        <v>23701</v>
      </c>
      <c r="L8341">
        <v>199</v>
      </c>
      <c r="M8341">
        <v>7165</v>
      </c>
      <c r="N8341">
        <v>4331</v>
      </c>
      <c r="O8341">
        <v>114</v>
      </c>
      <c r="P8341">
        <v>11810</v>
      </c>
      <c r="Q8341">
        <v>4146</v>
      </c>
      <c r="R8341">
        <v>0</v>
      </c>
      <c r="S8341">
        <v>0</v>
      </c>
      <c r="T8341">
        <v>4146</v>
      </c>
      <c r="U8341">
        <v>8180</v>
      </c>
      <c r="V8341">
        <v>-1879</v>
      </c>
      <c r="W8341">
        <v>9915</v>
      </c>
      <c r="X8341">
        <v>7746</v>
      </c>
      <c r="Y8341">
        <v>0.48</v>
      </c>
      <c r="Z8341">
        <v>67</v>
      </c>
      <c r="AA8341">
        <v>20611</v>
      </c>
      <c r="AB8341">
        <v>62</v>
      </c>
      <c r="AC8341">
        <v>77.959999999999994</v>
      </c>
    </row>
    <row r="8342" spans="1:29" x14ac:dyDescent="0.3">
      <c r="A8342">
        <v>2019</v>
      </c>
      <c r="B8342">
        <v>8</v>
      </c>
      <c r="C8342" s="1">
        <v>43679</v>
      </c>
      <c r="D8342">
        <v>19300</v>
      </c>
      <c r="E8342">
        <v>51</v>
      </c>
      <c r="F8342">
        <v>66</v>
      </c>
      <c r="G8342">
        <v>694</v>
      </c>
      <c r="H8342">
        <v>507</v>
      </c>
      <c r="I8342">
        <v>3190</v>
      </c>
      <c r="J8342">
        <v>4456</v>
      </c>
      <c r="K8342">
        <v>23807</v>
      </c>
      <c r="L8342">
        <v>211</v>
      </c>
      <c r="M8342">
        <v>7168</v>
      </c>
      <c r="N8342">
        <v>4327</v>
      </c>
      <c r="O8342">
        <v>116</v>
      </c>
      <c r="P8342">
        <v>11822</v>
      </c>
      <c r="Q8342">
        <v>4149</v>
      </c>
      <c r="R8342">
        <v>0</v>
      </c>
      <c r="S8342">
        <v>0</v>
      </c>
      <c r="T8342">
        <v>4149</v>
      </c>
      <c r="U8342">
        <v>8210</v>
      </c>
      <c r="V8342">
        <v>-1852</v>
      </c>
      <c r="W8342">
        <v>9979</v>
      </c>
      <c r="X8342">
        <v>7837</v>
      </c>
      <c r="Y8342">
        <v>0.48</v>
      </c>
      <c r="Z8342">
        <v>67</v>
      </c>
      <c r="AA8342">
        <v>20617</v>
      </c>
      <c r="AB8342">
        <v>62</v>
      </c>
      <c r="AC8342">
        <v>78.040000000000006</v>
      </c>
    </row>
    <row r="8343" spans="1:29" x14ac:dyDescent="0.3">
      <c r="A8343">
        <v>2019</v>
      </c>
      <c r="B8343">
        <v>8</v>
      </c>
      <c r="C8343" s="1">
        <v>43680</v>
      </c>
      <c r="D8343">
        <v>19400</v>
      </c>
      <c r="E8343">
        <v>51</v>
      </c>
      <c r="F8343">
        <v>63</v>
      </c>
      <c r="G8343">
        <v>694</v>
      </c>
      <c r="H8343">
        <v>389</v>
      </c>
      <c r="I8343">
        <v>3070</v>
      </c>
      <c r="J8343">
        <v>4217</v>
      </c>
      <c r="K8343">
        <v>23668</v>
      </c>
      <c r="L8343">
        <v>205</v>
      </c>
      <c r="M8343">
        <v>7165</v>
      </c>
      <c r="N8343">
        <v>4307</v>
      </c>
      <c r="O8343">
        <v>118</v>
      </c>
      <c r="P8343">
        <v>11794</v>
      </c>
      <c r="Q8343">
        <v>4101</v>
      </c>
      <c r="R8343">
        <v>0</v>
      </c>
      <c r="S8343">
        <v>0</v>
      </c>
      <c r="T8343">
        <v>4101</v>
      </c>
      <c r="U8343">
        <v>8190</v>
      </c>
      <c r="V8343">
        <v>-2053</v>
      </c>
      <c r="W8343">
        <v>10113</v>
      </c>
      <c r="X8343">
        <v>7773</v>
      </c>
      <c r="Y8343">
        <v>0.48</v>
      </c>
      <c r="Z8343">
        <v>67</v>
      </c>
      <c r="AA8343">
        <v>20598</v>
      </c>
      <c r="AB8343">
        <v>62</v>
      </c>
      <c r="AC8343">
        <v>78.12</v>
      </c>
    </row>
    <row r="8344" spans="1:29" x14ac:dyDescent="0.3">
      <c r="A8344">
        <v>2019</v>
      </c>
      <c r="B8344">
        <v>8</v>
      </c>
      <c r="C8344" s="1">
        <v>43681</v>
      </c>
      <c r="D8344">
        <v>19500</v>
      </c>
      <c r="E8344">
        <v>52</v>
      </c>
      <c r="F8344">
        <v>63</v>
      </c>
      <c r="G8344">
        <v>694</v>
      </c>
      <c r="H8344">
        <v>396</v>
      </c>
      <c r="I8344">
        <v>2580</v>
      </c>
      <c r="J8344">
        <v>3732</v>
      </c>
      <c r="K8344">
        <v>23284</v>
      </c>
      <c r="L8344">
        <v>206</v>
      </c>
      <c r="M8344">
        <v>7162</v>
      </c>
      <c r="N8344">
        <v>4300</v>
      </c>
      <c r="O8344">
        <v>125</v>
      </c>
      <c r="P8344">
        <v>11793</v>
      </c>
      <c r="Q8344">
        <v>4113</v>
      </c>
      <c r="R8344">
        <v>0</v>
      </c>
      <c r="S8344">
        <v>0</v>
      </c>
      <c r="T8344">
        <v>4113</v>
      </c>
      <c r="U8344">
        <v>8180</v>
      </c>
      <c r="V8344">
        <v>-2554</v>
      </c>
      <c r="W8344">
        <v>10220</v>
      </c>
      <c r="X8344">
        <v>7378</v>
      </c>
      <c r="Y8344">
        <v>0.49</v>
      </c>
      <c r="Z8344">
        <v>68</v>
      </c>
      <c r="AA8344">
        <v>20704</v>
      </c>
      <c r="AB8344">
        <v>64</v>
      </c>
      <c r="AC8344">
        <v>78.23</v>
      </c>
    </row>
    <row r="8345" spans="1:29" x14ac:dyDescent="0.3">
      <c r="A8345">
        <v>2019</v>
      </c>
      <c r="B8345">
        <v>8</v>
      </c>
      <c r="C8345" s="1">
        <v>43682</v>
      </c>
      <c r="D8345">
        <v>19700</v>
      </c>
      <c r="E8345">
        <v>52</v>
      </c>
      <c r="F8345">
        <v>61</v>
      </c>
      <c r="G8345">
        <v>694</v>
      </c>
      <c r="H8345">
        <v>382</v>
      </c>
      <c r="I8345">
        <v>2240</v>
      </c>
      <c r="J8345">
        <v>3376</v>
      </c>
      <c r="K8345">
        <v>23129</v>
      </c>
      <c r="L8345">
        <v>202</v>
      </c>
      <c r="M8345">
        <v>6172</v>
      </c>
      <c r="N8345">
        <v>4293</v>
      </c>
      <c r="O8345">
        <v>120</v>
      </c>
      <c r="P8345">
        <v>10788</v>
      </c>
      <c r="Q8345">
        <v>4066</v>
      </c>
      <c r="R8345">
        <v>0</v>
      </c>
      <c r="S8345">
        <v>0</v>
      </c>
      <c r="T8345">
        <v>4066</v>
      </c>
      <c r="U8345">
        <v>8160</v>
      </c>
      <c r="V8345">
        <v>-1894</v>
      </c>
      <c r="W8345">
        <v>10454</v>
      </c>
      <c r="X8345">
        <v>8275</v>
      </c>
      <c r="Y8345">
        <v>0.45</v>
      </c>
      <c r="Z8345">
        <v>64</v>
      </c>
      <c r="AA8345">
        <v>20889</v>
      </c>
      <c r="AB8345">
        <v>60</v>
      </c>
      <c r="AC8345">
        <v>78.27</v>
      </c>
    </row>
    <row r="8346" spans="1:29" x14ac:dyDescent="0.3">
      <c r="A8346">
        <v>2019</v>
      </c>
      <c r="B8346">
        <v>8</v>
      </c>
      <c r="C8346" s="1">
        <v>43683</v>
      </c>
      <c r="D8346">
        <v>19900</v>
      </c>
      <c r="E8346">
        <v>51</v>
      </c>
      <c r="F8346">
        <v>60</v>
      </c>
      <c r="G8346">
        <v>688</v>
      </c>
      <c r="H8346">
        <v>358</v>
      </c>
      <c r="I8346">
        <v>2280</v>
      </c>
      <c r="J8346">
        <v>3386</v>
      </c>
      <c r="K8346">
        <v>23337</v>
      </c>
      <c r="L8346">
        <v>205</v>
      </c>
      <c r="M8346">
        <v>3986</v>
      </c>
      <c r="N8346">
        <v>4303</v>
      </c>
      <c r="O8346">
        <v>124</v>
      </c>
      <c r="P8346">
        <v>8619</v>
      </c>
      <c r="Q8346">
        <v>4064</v>
      </c>
      <c r="R8346">
        <v>0</v>
      </c>
      <c r="S8346">
        <v>0</v>
      </c>
      <c r="T8346">
        <v>4064</v>
      </c>
      <c r="U8346">
        <v>8150</v>
      </c>
      <c r="V8346">
        <v>276</v>
      </c>
      <c r="W8346">
        <v>10663</v>
      </c>
      <c r="X8346">
        <v>10654</v>
      </c>
      <c r="Y8346">
        <v>0.35</v>
      </c>
      <c r="Z8346">
        <v>54</v>
      </c>
      <c r="AA8346">
        <v>21057</v>
      </c>
      <c r="AB8346">
        <v>49</v>
      </c>
      <c r="AC8346">
        <v>78.13</v>
      </c>
    </row>
    <row r="8347" spans="1:29" x14ac:dyDescent="0.3">
      <c r="A8347">
        <v>2019</v>
      </c>
      <c r="B8347">
        <v>8</v>
      </c>
      <c r="C8347" s="1">
        <v>43684</v>
      </c>
      <c r="D8347">
        <v>20200</v>
      </c>
      <c r="E8347">
        <v>48</v>
      </c>
      <c r="F8347">
        <v>58</v>
      </c>
      <c r="G8347">
        <v>684</v>
      </c>
      <c r="H8347">
        <v>359</v>
      </c>
      <c r="I8347">
        <v>2910</v>
      </c>
      <c r="J8347">
        <v>4011</v>
      </c>
      <c r="K8347">
        <v>24259</v>
      </c>
      <c r="L8347">
        <v>197</v>
      </c>
      <c r="M8347">
        <v>3992</v>
      </c>
      <c r="N8347">
        <v>4304</v>
      </c>
      <c r="O8347">
        <v>106</v>
      </c>
      <c r="P8347">
        <v>8599</v>
      </c>
      <c r="Q8347">
        <v>4006</v>
      </c>
      <c r="R8347">
        <v>0</v>
      </c>
      <c r="S8347">
        <v>0</v>
      </c>
      <c r="T8347">
        <v>4006</v>
      </c>
      <c r="U8347">
        <v>8250</v>
      </c>
      <c r="V8347">
        <v>1058</v>
      </c>
      <c r="W8347">
        <v>10876</v>
      </c>
      <c r="X8347">
        <v>11654</v>
      </c>
      <c r="Y8347">
        <v>0.34</v>
      </c>
      <c r="Z8347">
        <v>52</v>
      </c>
      <c r="AA8347">
        <v>21349</v>
      </c>
      <c r="AB8347">
        <v>45</v>
      </c>
      <c r="AC8347">
        <v>77.95</v>
      </c>
    </row>
    <row r="8348" spans="1:29" x14ac:dyDescent="0.3">
      <c r="A8348">
        <v>2019</v>
      </c>
      <c r="B8348">
        <v>8</v>
      </c>
      <c r="C8348" s="1">
        <v>43685</v>
      </c>
      <c r="D8348">
        <v>20300</v>
      </c>
      <c r="E8348">
        <v>50</v>
      </c>
      <c r="F8348">
        <v>55</v>
      </c>
      <c r="G8348">
        <v>682</v>
      </c>
      <c r="H8348">
        <v>341</v>
      </c>
      <c r="I8348">
        <v>3310</v>
      </c>
      <c r="J8348">
        <v>4388</v>
      </c>
      <c r="K8348">
        <v>24738</v>
      </c>
      <c r="L8348">
        <v>200</v>
      </c>
      <c r="M8348">
        <v>2490</v>
      </c>
      <c r="N8348">
        <v>4306</v>
      </c>
      <c r="O8348">
        <v>90</v>
      </c>
      <c r="P8348">
        <v>7086</v>
      </c>
      <c r="Q8348">
        <v>4020</v>
      </c>
      <c r="R8348">
        <v>0</v>
      </c>
      <c r="S8348">
        <v>0</v>
      </c>
      <c r="T8348">
        <v>4020</v>
      </c>
      <c r="U8348">
        <v>8290</v>
      </c>
      <c r="V8348">
        <v>2979</v>
      </c>
      <c r="W8348">
        <v>10934</v>
      </c>
      <c r="X8348">
        <v>13632</v>
      </c>
      <c r="Y8348">
        <v>0.27</v>
      </c>
      <c r="Z8348">
        <v>45</v>
      </c>
      <c r="AA8348">
        <v>21428</v>
      </c>
      <c r="AB8348">
        <v>36</v>
      </c>
      <c r="AC8348">
        <v>77.67</v>
      </c>
    </row>
    <row r="8349" spans="1:29" x14ac:dyDescent="0.3">
      <c r="A8349">
        <v>2019</v>
      </c>
      <c r="B8349">
        <v>8</v>
      </c>
      <c r="C8349" s="1">
        <v>43686</v>
      </c>
      <c r="D8349">
        <v>20300</v>
      </c>
      <c r="E8349">
        <v>58</v>
      </c>
      <c r="F8349">
        <v>55</v>
      </c>
      <c r="G8349">
        <v>682</v>
      </c>
      <c r="H8349">
        <v>301</v>
      </c>
      <c r="I8349">
        <v>3490</v>
      </c>
      <c r="J8349">
        <v>4527</v>
      </c>
      <c r="K8349">
        <v>24885</v>
      </c>
      <c r="L8349">
        <v>205</v>
      </c>
      <c r="M8349">
        <v>497</v>
      </c>
      <c r="N8349">
        <v>4366</v>
      </c>
      <c r="O8349">
        <v>106</v>
      </c>
      <c r="P8349">
        <v>5174</v>
      </c>
      <c r="Q8349">
        <v>3965</v>
      </c>
      <c r="R8349">
        <v>0</v>
      </c>
      <c r="S8349">
        <v>0</v>
      </c>
      <c r="T8349">
        <v>3965</v>
      </c>
      <c r="U8349">
        <v>8110</v>
      </c>
      <c r="V8349">
        <v>4887</v>
      </c>
      <c r="W8349">
        <v>11138</v>
      </c>
      <c r="X8349">
        <v>15747</v>
      </c>
      <c r="Y8349">
        <v>0.19</v>
      </c>
      <c r="Z8349">
        <v>37</v>
      </c>
      <c r="AA8349">
        <v>21395</v>
      </c>
      <c r="AB8349">
        <v>26</v>
      </c>
      <c r="AC8349">
        <v>77.319999999999993</v>
      </c>
    </row>
    <row r="8350" spans="1:29" x14ac:dyDescent="0.3">
      <c r="A8350">
        <v>2019</v>
      </c>
      <c r="B8350">
        <v>8</v>
      </c>
      <c r="C8350" s="1">
        <v>43687</v>
      </c>
      <c r="D8350">
        <v>20100</v>
      </c>
      <c r="E8350">
        <v>58</v>
      </c>
      <c r="F8350">
        <v>54</v>
      </c>
      <c r="G8350">
        <v>664</v>
      </c>
      <c r="H8350">
        <v>295</v>
      </c>
      <c r="I8350">
        <v>3420</v>
      </c>
      <c r="J8350">
        <v>4432</v>
      </c>
      <c r="K8350">
        <v>24590</v>
      </c>
      <c r="L8350">
        <v>186</v>
      </c>
      <c r="M8350">
        <v>496</v>
      </c>
      <c r="N8350">
        <v>2708</v>
      </c>
      <c r="O8350">
        <v>121</v>
      </c>
      <c r="P8350">
        <v>3511</v>
      </c>
      <c r="Q8350">
        <v>3970</v>
      </c>
      <c r="R8350">
        <v>0</v>
      </c>
      <c r="S8350">
        <v>0</v>
      </c>
      <c r="T8350">
        <v>3970</v>
      </c>
      <c r="U8350">
        <v>8000</v>
      </c>
      <c r="V8350">
        <v>6340</v>
      </c>
      <c r="W8350">
        <v>11046</v>
      </c>
      <c r="X8350">
        <v>17108</v>
      </c>
      <c r="Y8350">
        <v>0.13</v>
      </c>
      <c r="Z8350">
        <v>30</v>
      </c>
      <c r="AA8350">
        <v>21170</v>
      </c>
      <c r="AB8350">
        <v>19</v>
      </c>
      <c r="AC8350">
        <v>76.930000000000007</v>
      </c>
    </row>
    <row r="8351" spans="1:29" x14ac:dyDescent="0.3">
      <c r="A8351">
        <v>2019</v>
      </c>
      <c r="B8351">
        <v>8</v>
      </c>
      <c r="C8351" s="1">
        <v>43688</v>
      </c>
      <c r="D8351">
        <v>20100</v>
      </c>
      <c r="E8351">
        <v>54</v>
      </c>
      <c r="F8351">
        <v>53</v>
      </c>
      <c r="G8351">
        <v>673</v>
      </c>
      <c r="H8351">
        <v>295</v>
      </c>
      <c r="I8351">
        <v>2920</v>
      </c>
      <c r="J8351">
        <v>3941</v>
      </c>
      <c r="K8351">
        <v>24095</v>
      </c>
      <c r="L8351">
        <v>190</v>
      </c>
      <c r="M8351">
        <v>489</v>
      </c>
      <c r="N8351">
        <v>2706</v>
      </c>
      <c r="O8351">
        <v>110</v>
      </c>
      <c r="P8351">
        <v>3495</v>
      </c>
      <c r="Q8351">
        <v>3917</v>
      </c>
      <c r="R8351">
        <v>0</v>
      </c>
      <c r="S8351">
        <v>0</v>
      </c>
      <c r="T8351">
        <v>3917</v>
      </c>
      <c r="U8351">
        <v>8050</v>
      </c>
      <c r="V8351">
        <v>5950</v>
      </c>
      <c r="W8351">
        <v>11007</v>
      </c>
      <c r="X8351">
        <v>16683</v>
      </c>
      <c r="Y8351">
        <v>0.13</v>
      </c>
      <c r="Z8351">
        <v>31</v>
      </c>
      <c r="AA8351">
        <v>21175</v>
      </c>
      <c r="AB8351">
        <v>21</v>
      </c>
      <c r="AC8351">
        <v>76.58</v>
      </c>
    </row>
    <row r="8352" spans="1:29" x14ac:dyDescent="0.3">
      <c r="A8352">
        <v>2019</v>
      </c>
      <c r="B8352">
        <v>8</v>
      </c>
      <c r="C8352" s="1">
        <v>43689</v>
      </c>
      <c r="D8352">
        <v>20400</v>
      </c>
      <c r="E8352">
        <v>50</v>
      </c>
      <c r="F8352">
        <v>54</v>
      </c>
      <c r="G8352">
        <v>670</v>
      </c>
      <c r="H8352">
        <v>295</v>
      </c>
      <c r="I8352">
        <v>2550</v>
      </c>
      <c r="J8352">
        <v>3569</v>
      </c>
      <c r="K8352">
        <v>24020</v>
      </c>
      <c r="L8352">
        <v>188</v>
      </c>
      <c r="M8352">
        <v>494</v>
      </c>
      <c r="N8352">
        <v>2718</v>
      </c>
      <c r="O8352">
        <v>106</v>
      </c>
      <c r="P8352">
        <v>3507</v>
      </c>
      <c r="Q8352">
        <v>3905</v>
      </c>
      <c r="R8352">
        <v>0</v>
      </c>
      <c r="S8352">
        <v>0</v>
      </c>
      <c r="T8352">
        <v>3905</v>
      </c>
      <c r="U8352">
        <v>8190</v>
      </c>
      <c r="V8352">
        <v>5715</v>
      </c>
      <c r="W8352">
        <v>11167</v>
      </c>
      <c r="X8352">
        <v>16609</v>
      </c>
      <c r="Y8352">
        <v>0.13</v>
      </c>
      <c r="Z8352">
        <v>31</v>
      </c>
      <c r="AA8352">
        <v>21470</v>
      </c>
      <c r="AB8352">
        <v>23</v>
      </c>
      <c r="AC8352">
        <v>76.25</v>
      </c>
    </row>
    <row r="8353" spans="1:29" x14ac:dyDescent="0.3">
      <c r="A8353">
        <v>2019</v>
      </c>
      <c r="B8353">
        <v>8</v>
      </c>
      <c r="C8353" s="1">
        <v>43690</v>
      </c>
      <c r="D8353">
        <v>20500</v>
      </c>
      <c r="E8353">
        <v>52</v>
      </c>
      <c r="F8353">
        <v>54</v>
      </c>
      <c r="G8353">
        <v>670</v>
      </c>
      <c r="H8353">
        <v>302</v>
      </c>
      <c r="I8353">
        <v>2600</v>
      </c>
      <c r="J8353">
        <v>3626</v>
      </c>
      <c r="K8353">
        <v>24178</v>
      </c>
      <c r="L8353">
        <v>188</v>
      </c>
      <c r="M8353">
        <v>1986</v>
      </c>
      <c r="N8353">
        <v>2793</v>
      </c>
      <c r="O8353">
        <v>106</v>
      </c>
      <c r="P8353">
        <v>5073</v>
      </c>
      <c r="Q8353">
        <v>3846</v>
      </c>
      <c r="R8353">
        <v>0</v>
      </c>
      <c r="S8353">
        <v>0</v>
      </c>
      <c r="T8353">
        <v>3846</v>
      </c>
      <c r="U8353">
        <v>8320</v>
      </c>
      <c r="V8353">
        <v>4373</v>
      </c>
      <c r="W8353">
        <v>11155</v>
      </c>
      <c r="X8353">
        <v>15260</v>
      </c>
      <c r="Y8353">
        <v>0.2</v>
      </c>
      <c r="Z8353">
        <v>37</v>
      </c>
      <c r="AA8353">
        <v>21578</v>
      </c>
      <c r="AB8353">
        <v>29</v>
      </c>
      <c r="AC8353">
        <v>76</v>
      </c>
    </row>
    <row r="8354" spans="1:29" x14ac:dyDescent="0.3">
      <c r="A8354">
        <v>2019</v>
      </c>
      <c r="B8354">
        <v>8</v>
      </c>
      <c r="C8354" s="1">
        <v>43691</v>
      </c>
      <c r="D8354">
        <v>20500</v>
      </c>
      <c r="E8354">
        <v>54</v>
      </c>
      <c r="F8354">
        <v>52</v>
      </c>
      <c r="G8354">
        <v>668</v>
      </c>
      <c r="H8354">
        <v>303</v>
      </c>
      <c r="I8354">
        <v>3110</v>
      </c>
      <c r="J8354">
        <v>4133</v>
      </c>
      <c r="K8354">
        <v>24687</v>
      </c>
      <c r="L8354">
        <v>188</v>
      </c>
      <c r="M8354">
        <v>4000</v>
      </c>
      <c r="N8354">
        <v>4311</v>
      </c>
      <c r="O8354">
        <v>98</v>
      </c>
      <c r="P8354">
        <v>8596</v>
      </c>
      <c r="Q8354">
        <v>3787</v>
      </c>
      <c r="R8354">
        <v>0</v>
      </c>
      <c r="S8354">
        <v>0</v>
      </c>
      <c r="T8354">
        <v>3787</v>
      </c>
      <c r="U8354">
        <v>8430</v>
      </c>
      <c r="V8354">
        <v>1505</v>
      </c>
      <c r="W8354">
        <v>11064</v>
      </c>
      <c r="X8354">
        <v>12304</v>
      </c>
      <c r="Y8354">
        <v>0.33</v>
      </c>
      <c r="Z8354">
        <v>50</v>
      </c>
      <c r="AA8354">
        <v>21577</v>
      </c>
      <c r="AB8354">
        <v>43</v>
      </c>
      <c r="AC8354">
        <v>75.900000000000006</v>
      </c>
    </row>
    <row r="8355" spans="1:29" x14ac:dyDescent="0.3">
      <c r="A8355">
        <v>2019</v>
      </c>
      <c r="B8355">
        <v>8</v>
      </c>
      <c r="C8355" s="1">
        <v>43692</v>
      </c>
      <c r="D8355">
        <v>20500</v>
      </c>
      <c r="E8355">
        <v>52</v>
      </c>
      <c r="F8355">
        <v>50</v>
      </c>
      <c r="G8355">
        <v>661</v>
      </c>
      <c r="H8355">
        <v>303</v>
      </c>
      <c r="I8355">
        <v>3230</v>
      </c>
      <c r="J8355">
        <v>4244</v>
      </c>
      <c r="K8355">
        <v>24796</v>
      </c>
      <c r="L8355">
        <v>187</v>
      </c>
      <c r="M8355">
        <v>3991</v>
      </c>
      <c r="N8355">
        <v>4309</v>
      </c>
      <c r="O8355">
        <v>103</v>
      </c>
      <c r="P8355">
        <v>8591</v>
      </c>
      <c r="Q8355">
        <v>3807</v>
      </c>
      <c r="R8355">
        <v>0</v>
      </c>
      <c r="S8355">
        <v>0</v>
      </c>
      <c r="T8355">
        <v>3807</v>
      </c>
      <c r="U8355">
        <v>8540</v>
      </c>
      <c r="V8355">
        <v>1719</v>
      </c>
      <c r="W8355">
        <v>10946</v>
      </c>
      <c r="X8355">
        <v>12398</v>
      </c>
      <c r="Y8355">
        <v>0.33</v>
      </c>
      <c r="Z8355">
        <v>50</v>
      </c>
      <c r="AA8355">
        <v>21566</v>
      </c>
      <c r="AB8355">
        <v>43</v>
      </c>
      <c r="AC8355">
        <v>75.8</v>
      </c>
    </row>
    <row r="8356" spans="1:29" x14ac:dyDescent="0.3">
      <c r="A8356">
        <v>2019</v>
      </c>
      <c r="B8356">
        <v>8</v>
      </c>
      <c r="C8356" s="1">
        <v>43693</v>
      </c>
      <c r="D8356">
        <v>20400</v>
      </c>
      <c r="E8356">
        <v>50</v>
      </c>
      <c r="F8356">
        <v>48</v>
      </c>
      <c r="G8356">
        <v>662</v>
      </c>
      <c r="H8356">
        <v>297</v>
      </c>
      <c r="I8356">
        <v>3380</v>
      </c>
      <c r="J8356">
        <v>4388</v>
      </c>
      <c r="K8356">
        <v>24838</v>
      </c>
      <c r="L8356">
        <v>199</v>
      </c>
      <c r="M8356">
        <v>5995</v>
      </c>
      <c r="N8356">
        <v>4305</v>
      </c>
      <c r="O8356">
        <v>117</v>
      </c>
      <c r="P8356">
        <v>10616</v>
      </c>
      <c r="Q8356">
        <v>3754</v>
      </c>
      <c r="R8356">
        <v>0</v>
      </c>
      <c r="S8356">
        <v>0</v>
      </c>
      <c r="T8356">
        <v>3754</v>
      </c>
      <c r="U8356">
        <v>8570</v>
      </c>
      <c r="V8356">
        <v>-98</v>
      </c>
      <c r="W8356">
        <v>10829</v>
      </c>
      <c r="X8356">
        <v>10468</v>
      </c>
      <c r="Y8356">
        <v>0.41</v>
      </c>
      <c r="Z8356">
        <v>58</v>
      </c>
      <c r="AA8356">
        <v>21458</v>
      </c>
      <c r="AB8356">
        <v>51</v>
      </c>
      <c r="AC8356">
        <v>75.81</v>
      </c>
    </row>
    <row r="8357" spans="1:29" x14ac:dyDescent="0.3">
      <c r="A8357">
        <v>2019</v>
      </c>
      <c r="B8357">
        <v>8</v>
      </c>
      <c r="C8357" s="1">
        <v>43694</v>
      </c>
      <c r="D8357">
        <v>20400</v>
      </c>
      <c r="E8357">
        <v>50</v>
      </c>
      <c r="F8357">
        <v>46</v>
      </c>
      <c r="G8357">
        <v>661</v>
      </c>
      <c r="H8357">
        <v>292</v>
      </c>
      <c r="I8357">
        <v>3870</v>
      </c>
      <c r="J8357">
        <v>4869</v>
      </c>
      <c r="K8357">
        <v>25319</v>
      </c>
      <c r="L8357">
        <v>190</v>
      </c>
      <c r="M8357">
        <v>5996</v>
      </c>
      <c r="N8357">
        <v>4316</v>
      </c>
      <c r="O8357">
        <v>125</v>
      </c>
      <c r="P8357">
        <v>10628</v>
      </c>
      <c r="Q8357">
        <v>3773</v>
      </c>
      <c r="R8357">
        <v>0</v>
      </c>
      <c r="S8357">
        <v>0</v>
      </c>
      <c r="T8357">
        <v>3773</v>
      </c>
      <c r="U8357">
        <v>8500</v>
      </c>
      <c r="V8357">
        <v>289</v>
      </c>
      <c r="W8357">
        <v>10894</v>
      </c>
      <c r="X8357">
        <v>10919</v>
      </c>
      <c r="Y8357">
        <v>0.41</v>
      </c>
      <c r="Z8357">
        <v>57</v>
      </c>
      <c r="AA8357">
        <v>21449</v>
      </c>
      <c r="AB8357">
        <v>49</v>
      </c>
      <c r="AC8357">
        <v>75.8</v>
      </c>
    </row>
    <row r="8358" spans="1:29" x14ac:dyDescent="0.3">
      <c r="A8358">
        <v>2019</v>
      </c>
      <c r="B8358">
        <v>8</v>
      </c>
      <c r="C8358" s="1">
        <v>43695</v>
      </c>
      <c r="D8358">
        <v>20700</v>
      </c>
      <c r="E8358">
        <v>50</v>
      </c>
      <c r="F8358">
        <v>45</v>
      </c>
      <c r="G8358">
        <v>678</v>
      </c>
      <c r="H8358">
        <v>293</v>
      </c>
      <c r="I8358">
        <v>3880</v>
      </c>
      <c r="J8358">
        <v>4895</v>
      </c>
      <c r="K8358">
        <v>25646</v>
      </c>
      <c r="L8358">
        <v>199</v>
      </c>
      <c r="M8358">
        <v>5994</v>
      </c>
      <c r="N8358">
        <v>4310</v>
      </c>
      <c r="O8358">
        <v>120</v>
      </c>
      <c r="P8358">
        <v>10623</v>
      </c>
      <c r="Q8358">
        <v>3725</v>
      </c>
      <c r="R8358">
        <v>0</v>
      </c>
      <c r="S8358">
        <v>0</v>
      </c>
      <c r="T8358">
        <v>3725</v>
      </c>
      <c r="U8358">
        <v>8390</v>
      </c>
      <c r="V8358">
        <v>241</v>
      </c>
      <c r="W8358">
        <v>11317</v>
      </c>
      <c r="X8358">
        <v>11298</v>
      </c>
      <c r="Y8358">
        <v>0.4</v>
      </c>
      <c r="Z8358">
        <v>56</v>
      </c>
      <c r="AA8358">
        <v>21766</v>
      </c>
      <c r="AB8358">
        <v>48</v>
      </c>
      <c r="AC8358">
        <v>75.760000000000005</v>
      </c>
    </row>
    <row r="8359" spans="1:29" x14ac:dyDescent="0.3">
      <c r="A8359">
        <v>2019</v>
      </c>
      <c r="B8359">
        <v>8</v>
      </c>
      <c r="C8359" s="1">
        <v>43696</v>
      </c>
      <c r="D8359">
        <v>21000</v>
      </c>
      <c r="E8359">
        <v>50</v>
      </c>
      <c r="F8359">
        <v>45</v>
      </c>
      <c r="G8359">
        <v>673</v>
      </c>
      <c r="H8359">
        <v>299</v>
      </c>
      <c r="I8359">
        <v>3780</v>
      </c>
      <c r="J8359">
        <v>4797</v>
      </c>
      <c r="K8359">
        <v>25847</v>
      </c>
      <c r="L8359">
        <v>195</v>
      </c>
      <c r="M8359">
        <v>5989</v>
      </c>
      <c r="N8359">
        <v>4296</v>
      </c>
      <c r="O8359">
        <v>95</v>
      </c>
      <c r="P8359">
        <v>10574</v>
      </c>
      <c r="Q8359">
        <v>3679</v>
      </c>
      <c r="R8359">
        <v>0</v>
      </c>
      <c r="S8359">
        <v>0</v>
      </c>
      <c r="T8359">
        <v>3679</v>
      </c>
      <c r="U8359">
        <v>8340</v>
      </c>
      <c r="V8359">
        <v>171</v>
      </c>
      <c r="W8359">
        <v>11680</v>
      </c>
      <c r="X8359">
        <v>11594</v>
      </c>
      <c r="Y8359">
        <v>0.4</v>
      </c>
      <c r="Z8359">
        <v>55</v>
      </c>
      <c r="AA8359">
        <v>22067</v>
      </c>
      <c r="AB8359">
        <v>47</v>
      </c>
      <c r="AC8359">
        <v>75.709999999999994</v>
      </c>
    </row>
    <row r="8360" spans="1:29" x14ac:dyDescent="0.3">
      <c r="A8360">
        <v>2019</v>
      </c>
      <c r="B8360">
        <v>8</v>
      </c>
      <c r="C8360" s="1">
        <v>43697</v>
      </c>
      <c r="D8360">
        <v>21200</v>
      </c>
      <c r="E8360">
        <v>52</v>
      </c>
      <c r="F8360">
        <v>45</v>
      </c>
      <c r="G8360">
        <v>680</v>
      </c>
      <c r="H8360">
        <v>297</v>
      </c>
      <c r="I8360">
        <v>3630</v>
      </c>
      <c r="J8360">
        <v>4652</v>
      </c>
      <c r="K8360">
        <v>25904</v>
      </c>
      <c r="L8360">
        <v>205</v>
      </c>
      <c r="M8360">
        <v>5999</v>
      </c>
      <c r="N8360">
        <v>4282</v>
      </c>
      <c r="O8360">
        <v>33</v>
      </c>
      <c r="P8360">
        <v>10520</v>
      </c>
      <c r="Q8360">
        <v>3678</v>
      </c>
      <c r="R8360">
        <v>0</v>
      </c>
      <c r="S8360">
        <v>0</v>
      </c>
      <c r="T8360">
        <v>3678</v>
      </c>
      <c r="U8360">
        <v>8360</v>
      </c>
      <c r="V8360">
        <v>101</v>
      </c>
      <c r="W8360">
        <v>11862</v>
      </c>
      <c r="X8360">
        <v>11706</v>
      </c>
      <c r="Y8360">
        <v>0.4</v>
      </c>
      <c r="Z8360">
        <v>55</v>
      </c>
      <c r="AA8360">
        <v>22274</v>
      </c>
      <c r="AB8360">
        <v>47</v>
      </c>
      <c r="AC8360">
        <v>75.66</v>
      </c>
    </row>
    <row r="8361" spans="1:29" x14ac:dyDescent="0.3">
      <c r="A8361">
        <v>2019</v>
      </c>
      <c r="B8361">
        <v>8</v>
      </c>
      <c r="C8361" s="1">
        <v>43698</v>
      </c>
      <c r="D8361">
        <v>21500</v>
      </c>
      <c r="E8361">
        <v>55</v>
      </c>
      <c r="F8361">
        <v>46</v>
      </c>
      <c r="G8361">
        <v>674</v>
      </c>
      <c r="H8361">
        <v>297</v>
      </c>
      <c r="I8361">
        <v>3570</v>
      </c>
      <c r="J8361">
        <v>4587</v>
      </c>
      <c r="K8361">
        <v>26142</v>
      </c>
      <c r="L8361">
        <v>207</v>
      </c>
      <c r="M8361">
        <v>5789</v>
      </c>
      <c r="N8361">
        <v>4279</v>
      </c>
      <c r="O8361">
        <v>95</v>
      </c>
      <c r="P8361">
        <v>10371</v>
      </c>
      <c r="Q8361">
        <v>3613</v>
      </c>
      <c r="R8361">
        <v>0</v>
      </c>
      <c r="S8361">
        <v>0</v>
      </c>
      <c r="T8361">
        <v>3613</v>
      </c>
      <c r="U8361">
        <v>8430</v>
      </c>
      <c r="V8361">
        <v>298</v>
      </c>
      <c r="W8361">
        <v>12113</v>
      </c>
      <c r="X8361">
        <v>12158</v>
      </c>
      <c r="Y8361">
        <v>0.38</v>
      </c>
      <c r="Z8361">
        <v>53</v>
      </c>
      <c r="AA8361">
        <v>22572</v>
      </c>
      <c r="AB8361">
        <v>46</v>
      </c>
      <c r="AC8361">
        <v>75.58</v>
      </c>
    </row>
    <row r="8362" spans="1:29" x14ac:dyDescent="0.3">
      <c r="A8362">
        <v>2019</v>
      </c>
      <c r="B8362">
        <v>8</v>
      </c>
      <c r="C8362" s="1">
        <v>43699</v>
      </c>
      <c r="D8362">
        <v>21600</v>
      </c>
      <c r="E8362">
        <v>52</v>
      </c>
      <c r="F8362">
        <v>45</v>
      </c>
      <c r="G8362">
        <v>660</v>
      </c>
      <c r="H8362">
        <v>297</v>
      </c>
      <c r="I8362">
        <v>3540</v>
      </c>
      <c r="J8362">
        <v>4542</v>
      </c>
      <c r="K8362">
        <v>26194</v>
      </c>
      <c r="L8362">
        <v>199</v>
      </c>
      <c r="M8362">
        <v>6679</v>
      </c>
      <c r="N8362">
        <v>4286</v>
      </c>
      <c r="O8362">
        <v>99</v>
      </c>
      <c r="P8362">
        <v>11263</v>
      </c>
      <c r="Q8362">
        <v>3572</v>
      </c>
      <c r="R8362">
        <v>0</v>
      </c>
      <c r="S8362">
        <v>0</v>
      </c>
      <c r="T8362">
        <v>3572</v>
      </c>
      <c r="U8362">
        <v>8570</v>
      </c>
      <c r="V8362">
        <v>-473</v>
      </c>
      <c r="W8362">
        <v>12082</v>
      </c>
      <c r="X8362">
        <v>11359</v>
      </c>
      <c r="Y8362">
        <v>0.42</v>
      </c>
      <c r="Z8362">
        <v>57</v>
      </c>
      <c r="AA8362">
        <v>22654</v>
      </c>
      <c r="AB8362">
        <v>50</v>
      </c>
      <c r="AC8362">
        <v>75.55</v>
      </c>
    </row>
    <row r="8363" spans="1:29" x14ac:dyDescent="0.3">
      <c r="A8363">
        <v>2019</v>
      </c>
      <c r="B8363">
        <v>8</v>
      </c>
      <c r="C8363" s="1">
        <v>43700</v>
      </c>
      <c r="D8363">
        <v>21800</v>
      </c>
      <c r="E8363">
        <v>52</v>
      </c>
      <c r="F8363">
        <v>44</v>
      </c>
      <c r="G8363">
        <v>568</v>
      </c>
      <c r="H8363">
        <v>161</v>
      </c>
      <c r="I8363">
        <v>3550</v>
      </c>
      <c r="J8363">
        <v>4323</v>
      </c>
      <c r="K8363">
        <v>26174</v>
      </c>
      <c r="L8363">
        <v>180</v>
      </c>
      <c r="M8363">
        <v>7175</v>
      </c>
      <c r="N8363">
        <v>4302</v>
      </c>
      <c r="O8363">
        <v>115</v>
      </c>
      <c r="P8363">
        <v>11772</v>
      </c>
      <c r="Q8363">
        <v>3571</v>
      </c>
      <c r="R8363">
        <v>0</v>
      </c>
      <c r="S8363">
        <v>0</v>
      </c>
      <c r="T8363">
        <v>3571</v>
      </c>
      <c r="U8363">
        <v>8560</v>
      </c>
      <c r="V8363">
        <v>-1211</v>
      </c>
      <c r="W8363">
        <v>12292</v>
      </c>
      <c r="X8363">
        <v>10831</v>
      </c>
      <c r="Y8363">
        <v>0.44</v>
      </c>
      <c r="Z8363">
        <v>59</v>
      </c>
      <c r="AA8363">
        <v>22624</v>
      </c>
      <c r="AB8363">
        <v>52</v>
      </c>
      <c r="AC8363">
        <v>75.56</v>
      </c>
    </row>
    <row r="8364" spans="1:29" x14ac:dyDescent="0.3">
      <c r="A8364">
        <v>2019</v>
      </c>
      <c r="B8364">
        <v>8</v>
      </c>
      <c r="C8364" s="1">
        <v>43701</v>
      </c>
      <c r="D8364">
        <v>22000</v>
      </c>
      <c r="E8364">
        <v>55</v>
      </c>
      <c r="F8364">
        <v>43</v>
      </c>
      <c r="G8364">
        <v>468</v>
      </c>
      <c r="H8364">
        <v>250</v>
      </c>
      <c r="I8364">
        <v>3580</v>
      </c>
      <c r="J8364">
        <v>4340</v>
      </c>
      <c r="K8364">
        <v>26395</v>
      </c>
      <c r="L8364">
        <v>199</v>
      </c>
      <c r="M8364">
        <v>7166</v>
      </c>
      <c r="N8364">
        <v>4312</v>
      </c>
      <c r="O8364">
        <v>122</v>
      </c>
      <c r="P8364">
        <v>11798</v>
      </c>
      <c r="Q8364">
        <v>3517</v>
      </c>
      <c r="R8364">
        <v>0</v>
      </c>
      <c r="S8364">
        <v>0</v>
      </c>
      <c r="T8364">
        <v>3517</v>
      </c>
      <c r="U8364">
        <v>8470</v>
      </c>
      <c r="V8364">
        <v>-1273</v>
      </c>
      <c r="W8364">
        <v>12600</v>
      </c>
      <c r="X8364">
        <v>11081</v>
      </c>
      <c r="Y8364">
        <v>0.43</v>
      </c>
      <c r="Z8364">
        <v>58</v>
      </c>
      <c r="AA8364">
        <v>22815</v>
      </c>
      <c r="AB8364">
        <v>51</v>
      </c>
      <c r="AC8364">
        <v>75.55</v>
      </c>
    </row>
    <row r="8365" spans="1:29" x14ac:dyDescent="0.3">
      <c r="A8365">
        <v>2019</v>
      </c>
      <c r="B8365">
        <v>8</v>
      </c>
      <c r="C8365" s="1">
        <v>43702</v>
      </c>
      <c r="D8365">
        <v>22100</v>
      </c>
      <c r="E8365">
        <v>56</v>
      </c>
      <c r="F8365">
        <v>43</v>
      </c>
      <c r="G8365">
        <v>381</v>
      </c>
      <c r="H8365">
        <v>308</v>
      </c>
      <c r="I8365">
        <v>3630</v>
      </c>
      <c r="J8365">
        <v>4362</v>
      </c>
      <c r="K8365">
        <v>26518</v>
      </c>
      <c r="L8365">
        <v>210</v>
      </c>
      <c r="M8365">
        <v>7179</v>
      </c>
      <c r="N8365">
        <v>4305</v>
      </c>
      <c r="O8365">
        <v>128</v>
      </c>
      <c r="P8365">
        <v>11821</v>
      </c>
      <c r="Q8365">
        <v>3469</v>
      </c>
      <c r="R8365">
        <v>0</v>
      </c>
      <c r="S8365">
        <v>0</v>
      </c>
      <c r="T8365">
        <v>3469</v>
      </c>
      <c r="U8365">
        <v>8610</v>
      </c>
      <c r="V8365">
        <v>-1104</v>
      </c>
      <c r="W8365">
        <v>12575</v>
      </c>
      <c r="X8365">
        <v>11227</v>
      </c>
      <c r="Y8365">
        <v>0.43</v>
      </c>
      <c r="Z8365">
        <v>58</v>
      </c>
      <c r="AA8365">
        <v>22888</v>
      </c>
      <c r="AB8365">
        <v>51</v>
      </c>
      <c r="AC8365">
        <v>75.53</v>
      </c>
    </row>
    <row r="8366" spans="1:29" x14ac:dyDescent="0.3">
      <c r="A8366">
        <v>2019</v>
      </c>
      <c r="B8366">
        <v>8</v>
      </c>
      <c r="C8366" s="1">
        <v>43703</v>
      </c>
      <c r="D8366">
        <v>21800</v>
      </c>
      <c r="E8366">
        <v>106</v>
      </c>
      <c r="F8366">
        <v>42</v>
      </c>
      <c r="G8366">
        <v>305</v>
      </c>
      <c r="H8366">
        <v>308</v>
      </c>
      <c r="I8366">
        <v>3550</v>
      </c>
      <c r="J8366">
        <v>4205</v>
      </c>
      <c r="K8366">
        <v>26110</v>
      </c>
      <c r="L8366">
        <v>204</v>
      </c>
      <c r="M8366">
        <v>7176</v>
      </c>
      <c r="N8366">
        <v>4302</v>
      </c>
      <c r="O8366">
        <v>104</v>
      </c>
      <c r="P8366">
        <v>11786</v>
      </c>
      <c r="Q8366">
        <v>3415</v>
      </c>
      <c r="R8366">
        <v>0</v>
      </c>
      <c r="S8366">
        <v>0</v>
      </c>
      <c r="T8366">
        <v>3415</v>
      </c>
      <c r="U8366">
        <v>8800</v>
      </c>
      <c r="V8366">
        <v>-1001</v>
      </c>
      <c r="W8366">
        <v>12150</v>
      </c>
      <c r="X8366">
        <v>10909</v>
      </c>
      <c r="Y8366">
        <v>0.44</v>
      </c>
      <c r="Z8366">
        <v>58</v>
      </c>
      <c r="AA8366">
        <v>22560</v>
      </c>
      <c r="AB8366">
        <v>52</v>
      </c>
      <c r="AC8366">
        <v>75.53</v>
      </c>
    </row>
    <row r="8367" spans="1:29" x14ac:dyDescent="0.3">
      <c r="A8367">
        <v>2019</v>
      </c>
      <c r="B8367">
        <v>8</v>
      </c>
      <c r="C8367" s="1">
        <v>43704</v>
      </c>
      <c r="D8367">
        <v>21300</v>
      </c>
      <c r="E8367">
        <v>286</v>
      </c>
      <c r="F8367">
        <v>40</v>
      </c>
      <c r="G8367">
        <v>275</v>
      </c>
      <c r="H8367">
        <v>312</v>
      </c>
      <c r="I8367">
        <v>3420</v>
      </c>
      <c r="J8367">
        <v>4047</v>
      </c>
      <c r="K8367">
        <v>25633</v>
      </c>
      <c r="L8367">
        <v>198</v>
      </c>
      <c r="M8367">
        <v>7172</v>
      </c>
      <c r="N8367">
        <v>4309</v>
      </c>
      <c r="O8367">
        <v>102</v>
      </c>
      <c r="P8367">
        <v>11781</v>
      </c>
      <c r="Q8367">
        <v>3414</v>
      </c>
      <c r="R8367">
        <v>0</v>
      </c>
      <c r="S8367">
        <v>0</v>
      </c>
      <c r="T8367">
        <v>3414</v>
      </c>
      <c r="U8367">
        <v>8870</v>
      </c>
      <c r="V8367">
        <v>-1083</v>
      </c>
      <c r="W8367">
        <v>11760</v>
      </c>
      <c r="X8367">
        <v>10438</v>
      </c>
      <c r="Y8367">
        <v>0.45</v>
      </c>
      <c r="Z8367">
        <v>59</v>
      </c>
      <c r="AA8367">
        <v>22213</v>
      </c>
      <c r="AB8367">
        <v>53</v>
      </c>
      <c r="AC8367">
        <v>75.56</v>
      </c>
    </row>
    <row r="8368" spans="1:29" x14ac:dyDescent="0.3">
      <c r="A8368">
        <v>2019</v>
      </c>
      <c r="B8368">
        <v>8</v>
      </c>
      <c r="C8368" s="1">
        <v>43705</v>
      </c>
      <c r="D8368">
        <v>21000</v>
      </c>
      <c r="E8368">
        <v>440</v>
      </c>
      <c r="F8368">
        <v>39</v>
      </c>
      <c r="G8368">
        <v>277</v>
      </c>
      <c r="H8368">
        <v>312</v>
      </c>
      <c r="I8368">
        <v>3320</v>
      </c>
      <c r="J8368">
        <v>3947</v>
      </c>
      <c r="K8368">
        <v>25387</v>
      </c>
      <c r="L8368">
        <v>200</v>
      </c>
      <c r="M8368">
        <v>6666</v>
      </c>
      <c r="N8368">
        <v>4315</v>
      </c>
      <c r="O8368">
        <v>101</v>
      </c>
      <c r="P8368">
        <v>11282</v>
      </c>
      <c r="Q8368">
        <v>3358</v>
      </c>
      <c r="R8368">
        <v>0</v>
      </c>
      <c r="S8368">
        <v>0</v>
      </c>
      <c r="T8368">
        <v>3358</v>
      </c>
      <c r="U8368">
        <v>8940</v>
      </c>
      <c r="V8368">
        <v>-577</v>
      </c>
      <c r="W8368">
        <v>11560</v>
      </c>
      <c r="X8368">
        <v>10748</v>
      </c>
      <c r="Y8368">
        <v>0.43</v>
      </c>
      <c r="Z8368">
        <v>58</v>
      </c>
      <c r="AA8368">
        <v>22067</v>
      </c>
      <c r="AB8368">
        <v>51</v>
      </c>
      <c r="AC8368">
        <v>75.569999999999993</v>
      </c>
    </row>
    <row r="8369" spans="1:29" x14ac:dyDescent="0.3">
      <c r="A8369">
        <v>2019</v>
      </c>
      <c r="B8369">
        <v>8</v>
      </c>
      <c r="C8369" s="1">
        <v>43706</v>
      </c>
      <c r="D8369">
        <v>21100</v>
      </c>
      <c r="E8369">
        <v>583</v>
      </c>
      <c r="F8369">
        <v>39</v>
      </c>
      <c r="G8369">
        <v>176</v>
      </c>
      <c r="H8369">
        <v>311</v>
      </c>
      <c r="I8369">
        <v>3340</v>
      </c>
      <c r="J8369">
        <v>3866</v>
      </c>
      <c r="K8369">
        <v>25549</v>
      </c>
      <c r="L8369">
        <v>197</v>
      </c>
      <c r="M8369">
        <v>5488</v>
      </c>
      <c r="N8369">
        <v>4302</v>
      </c>
      <c r="O8369">
        <v>95</v>
      </c>
      <c r="P8369">
        <v>10082</v>
      </c>
      <c r="Q8369">
        <v>3317</v>
      </c>
      <c r="R8369">
        <v>0</v>
      </c>
      <c r="S8369">
        <v>0</v>
      </c>
      <c r="T8369">
        <v>3317</v>
      </c>
      <c r="U8369">
        <v>8920</v>
      </c>
      <c r="V8369">
        <v>548</v>
      </c>
      <c r="W8369">
        <v>11834</v>
      </c>
      <c r="X8369">
        <v>12150</v>
      </c>
      <c r="Y8369">
        <v>0.38</v>
      </c>
      <c r="Z8369">
        <v>52</v>
      </c>
      <c r="AA8369">
        <v>22209</v>
      </c>
      <c r="AB8369">
        <v>45</v>
      </c>
      <c r="AC8369">
        <v>75.5</v>
      </c>
    </row>
    <row r="8370" spans="1:29" x14ac:dyDescent="0.3">
      <c r="A8370">
        <v>2019</v>
      </c>
      <c r="B8370">
        <v>8</v>
      </c>
      <c r="C8370" s="1">
        <v>43707</v>
      </c>
      <c r="D8370">
        <v>21100</v>
      </c>
      <c r="E8370">
        <v>606</v>
      </c>
      <c r="F8370">
        <v>39</v>
      </c>
      <c r="G8370">
        <v>178</v>
      </c>
      <c r="H8370">
        <v>254</v>
      </c>
      <c r="I8370">
        <v>3390</v>
      </c>
      <c r="J8370">
        <v>3861</v>
      </c>
      <c r="K8370">
        <v>25567</v>
      </c>
      <c r="L8370">
        <v>202</v>
      </c>
      <c r="M8370">
        <v>5489</v>
      </c>
      <c r="N8370">
        <v>4296</v>
      </c>
      <c r="O8370">
        <v>108</v>
      </c>
      <c r="P8370">
        <v>10094</v>
      </c>
      <c r="Q8370">
        <v>3268</v>
      </c>
      <c r="R8370">
        <v>0</v>
      </c>
      <c r="S8370">
        <v>0</v>
      </c>
      <c r="T8370">
        <v>3268</v>
      </c>
      <c r="U8370">
        <v>8930</v>
      </c>
      <c r="V8370">
        <v>572</v>
      </c>
      <c r="W8370">
        <v>11861</v>
      </c>
      <c r="X8370">
        <v>12205</v>
      </c>
      <c r="Y8370">
        <v>0.38</v>
      </c>
      <c r="Z8370">
        <v>52</v>
      </c>
      <c r="AA8370">
        <v>22177</v>
      </c>
      <c r="AB8370">
        <v>45</v>
      </c>
      <c r="AC8370">
        <v>75.430000000000007</v>
      </c>
    </row>
    <row r="8371" spans="1:29" x14ac:dyDescent="0.3">
      <c r="A8371">
        <v>2019</v>
      </c>
      <c r="B8371">
        <v>8</v>
      </c>
      <c r="C8371" s="1">
        <v>43708</v>
      </c>
      <c r="D8371">
        <v>21300</v>
      </c>
      <c r="E8371">
        <v>598</v>
      </c>
      <c r="F8371">
        <v>38</v>
      </c>
      <c r="G8371">
        <v>175</v>
      </c>
      <c r="H8371">
        <v>190</v>
      </c>
      <c r="I8371">
        <v>3160</v>
      </c>
      <c r="J8371">
        <v>3563</v>
      </c>
      <c r="K8371">
        <v>25461</v>
      </c>
      <c r="L8371">
        <v>177</v>
      </c>
      <c r="M8371">
        <v>5494</v>
      </c>
      <c r="N8371">
        <v>4291</v>
      </c>
      <c r="O8371">
        <v>126</v>
      </c>
      <c r="P8371">
        <v>10088</v>
      </c>
      <c r="Q8371">
        <v>3223</v>
      </c>
      <c r="R8371">
        <v>0</v>
      </c>
      <c r="S8371">
        <v>0</v>
      </c>
      <c r="T8371">
        <v>3223</v>
      </c>
      <c r="U8371">
        <v>8990</v>
      </c>
      <c r="V8371">
        <v>370</v>
      </c>
      <c r="W8371">
        <v>12005</v>
      </c>
      <c r="X8371">
        <v>12150</v>
      </c>
      <c r="Y8371">
        <v>0.38</v>
      </c>
      <c r="Z8371">
        <v>52</v>
      </c>
      <c r="AA8371">
        <v>22301</v>
      </c>
      <c r="AB8371">
        <v>46</v>
      </c>
      <c r="AC8371">
        <v>75.37</v>
      </c>
    </row>
    <row r="8372" spans="1:29" x14ac:dyDescent="0.3">
      <c r="A8372">
        <v>2019</v>
      </c>
      <c r="B8372">
        <v>9</v>
      </c>
      <c r="C8372" s="1">
        <v>43709</v>
      </c>
      <c r="D8372">
        <v>21900</v>
      </c>
      <c r="E8372">
        <v>601</v>
      </c>
      <c r="F8372">
        <v>38</v>
      </c>
      <c r="G8372">
        <v>176</v>
      </c>
      <c r="H8372">
        <v>186</v>
      </c>
      <c r="I8372">
        <v>3150</v>
      </c>
      <c r="J8372">
        <v>3550</v>
      </c>
      <c r="K8372">
        <v>26051</v>
      </c>
      <c r="L8372">
        <v>183</v>
      </c>
      <c r="M8372">
        <v>5317</v>
      </c>
      <c r="N8372">
        <v>4284</v>
      </c>
      <c r="O8372">
        <v>117</v>
      </c>
      <c r="P8372">
        <v>9902</v>
      </c>
      <c r="Q8372">
        <v>3183</v>
      </c>
      <c r="R8372">
        <v>0</v>
      </c>
      <c r="S8372">
        <v>0</v>
      </c>
      <c r="T8372">
        <v>3183</v>
      </c>
      <c r="U8372">
        <v>9140</v>
      </c>
      <c r="V8372">
        <v>719</v>
      </c>
      <c r="W8372">
        <v>12470</v>
      </c>
      <c r="X8372">
        <v>12966</v>
      </c>
      <c r="Y8372">
        <v>0.37</v>
      </c>
      <c r="Z8372">
        <v>50</v>
      </c>
      <c r="AA8372">
        <v>22901</v>
      </c>
      <c r="AB8372">
        <v>43</v>
      </c>
      <c r="AC8372">
        <v>75.27</v>
      </c>
    </row>
    <row r="8373" spans="1:29" x14ac:dyDescent="0.3">
      <c r="A8373">
        <v>2019</v>
      </c>
      <c r="B8373">
        <v>9</v>
      </c>
      <c r="C8373" s="1">
        <v>43710</v>
      </c>
      <c r="D8373">
        <v>22000</v>
      </c>
      <c r="E8373">
        <v>595</v>
      </c>
      <c r="F8373">
        <v>38</v>
      </c>
      <c r="G8373">
        <v>190</v>
      </c>
      <c r="H8373">
        <v>180</v>
      </c>
      <c r="I8373">
        <v>3050</v>
      </c>
      <c r="J8373">
        <v>3458</v>
      </c>
      <c r="K8373">
        <v>26053</v>
      </c>
      <c r="L8373">
        <v>181</v>
      </c>
      <c r="M8373">
        <v>5489</v>
      </c>
      <c r="N8373">
        <v>4284</v>
      </c>
      <c r="O8373">
        <v>105</v>
      </c>
      <c r="P8373">
        <v>10059</v>
      </c>
      <c r="Q8373">
        <v>3182</v>
      </c>
      <c r="R8373">
        <v>0</v>
      </c>
      <c r="S8373">
        <v>0</v>
      </c>
      <c r="T8373">
        <v>3182</v>
      </c>
      <c r="U8373">
        <v>9160</v>
      </c>
      <c r="V8373">
        <v>491</v>
      </c>
      <c r="W8373">
        <v>12544</v>
      </c>
      <c r="X8373">
        <v>12812</v>
      </c>
      <c r="Y8373">
        <v>0.37</v>
      </c>
      <c r="Z8373">
        <v>51</v>
      </c>
      <c r="AA8373">
        <v>23003</v>
      </c>
      <c r="AB8373">
        <v>44</v>
      </c>
      <c r="AC8373">
        <v>75.180000000000007</v>
      </c>
    </row>
    <row r="8374" spans="1:29" x14ac:dyDescent="0.3">
      <c r="A8374">
        <v>2019</v>
      </c>
      <c r="B8374">
        <v>9</v>
      </c>
      <c r="C8374" s="1">
        <v>43711</v>
      </c>
      <c r="D8374">
        <v>22000</v>
      </c>
      <c r="E8374">
        <v>617</v>
      </c>
      <c r="F8374">
        <v>37</v>
      </c>
      <c r="G8374">
        <v>186</v>
      </c>
      <c r="H8374">
        <v>150</v>
      </c>
      <c r="I8374">
        <v>2820</v>
      </c>
      <c r="J8374">
        <v>3193</v>
      </c>
      <c r="K8374">
        <v>25810</v>
      </c>
      <c r="L8374">
        <v>178</v>
      </c>
      <c r="M8374">
        <v>5999</v>
      </c>
      <c r="N8374">
        <v>4278</v>
      </c>
      <c r="O8374">
        <v>103</v>
      </c>
      <c r="P8374">
        <v>10557</v>
      </c>
      <c r="Q8374">
        <v>3120</v>
      </c>
      <c r="R8374">
        <v>0</v>
      </c>
      <c r="S8374">
        <v>0</v>
      </c>
      <c r="T8374">
        <v>3120</v>
      </c>
      <c r="U8374">
        <v>9110</v>
      </c>
      <c r="V8374">
        <v>-283</v>
      </c>
      <c r="W8374">
        <v>12633</v>
      </c>
      <c r="X8374">
        <v>12132</v>
      </c>
      <c r="Y8374">
        <v>0.4</v>
      </c>
      <c r="Z8374">
        <v>53</v>
      </c>
      <c r="AA8374">
        <v>22990</v>
      </c>
      <c r="AB8374">
        <v>47</v>
      </c>
      <c r="AC8374">
        <v>75.13</v>
      </c>
    </row>
    <row r="8375" spans="1:29" x14ac:dyDescent="0.3">
      <c r="A8375">
        <v>2019</v>
      </c>
      <c r="B8375">
        <v>9</v>
      </c>
      <c r="C8375" s="1">
        <v>43712</v>
      </c>
      <c r="D8375">
        <v>22100</v>
      </c>
      <c r="E8375">
        <v>704</v>
      </c>
      <c r="F8375">
        <v>36</v>
      </c>
      <c r="G8375">
        <v>183</v>
      </c>
      <c r="H8375">
        <v>144</v>
      </c>
      <c r="I8375">
        <v>2520</v>
      </c>
      <c r="J8375">
        <v>2883</v>
      </c>
      <c r="K8375">
        <v>25687</v>
      </c>
      <c r="L8375">
        <v>183</v>
      </c>
      <c r="M8375">
        <v>5994</v>
      </c>
      <c r="N8375">
        <v>4276</v>
      </c>
      <c r="O8375">
        <v>103</v>
      </c>
      <c r="P8375">
        <v>10556</v>
      </c>
      <c r="Q8375">
        <v>3057</v>
      </c>
      <c r="R8375">
        <v>0</v>
      </c>
      <c r="S8375">
        <v>0</v>
      </c>
      <c r="T8375">
        <v>3057</v>
      </c>
      <c r="U8375">
        <v>9080</v>
      </c>
      <c r="V8375">
        <v>-580</v>
      </c>
      <c r="W8375">
        <v>12868</v>
      </c>
      <c r="X8375">
        <v>12074</v>
      </c>
      <c r="Y8375">
        <v>0.4</v>
      </c>
      <c r="Z8375">
        <v>53</v>
      </c>
      <c r="AA8375">
        <v>23167</v>
      </c>
      <c r="AB8375">
        <v>48</v>
      </c>
      <c r="AC8375">
        <v>75.09</v>
      </c>
    </row>
    <row r="8376" spans="1:29" x14ac:dyDescent="0.3">
      <c r="A8376">
        <v>2019</v>
      </c>
      <c r="B8376">
        <v>9</v>
      </c>
      <c r="C8376" s="1">
        <v>43713</v>
      </c>
      <c r="D8376">
        <v>22500</v>
      </c>
      <c r="E8376">
        <v>750</v>
      </c>
      <c r="F8376">
        <v>36</v>
      </c>
      <c r="G8376">
        <v>174</v>
      </c>
      <c r="H8376">
        <v>148</v>
      </c>
      <c r="I8376">
        <v>2310</v>
      </c>
      <c r="J8376">
        <v>2668</v>
      </c>
      <c r="K8376">
        <v>25918</v>
      </c>
      <c r="L8376">
        <v>177</v>
      </c>
      <c r="M8376">
        <v>5992</v>
      </c>
      <c r="N8376">
        <v>4288</v>
      </c>
      <c r="O8376">
        <v>93</v>
      </c>
      <c r="P8376">
        <v>10551</v>
      </c>
      <c r="Q8376">
        <v>3017</v>
      </c>
      <c r="R8376">
        <v>0</v>
      </c>
      <c r="S8376">
        <v>0</v>
      </c>
      <c r="T8376">
        <v>3017</v>
      </c>
      <c r="U8376">
        <v>9120</v>
      </c>
      <c r="V8376">
        <v>-724</v>
      </c>
      <c r="W8376">
        <v>13285</v>
      </c>
      <c r="X8376">
        <v>12350</v>
      </c>
      <c r="Y8376">
        <v>0.4</v>
      </c>
      <c r="Z8376">
        <v>52</v>
      </c>
      <c r="AA8376">
        <v>23608</v>
      </c>
      <c r="AB8376">
        <v>48</v>
      </c>
      <c r="AC8376">
        <v>75.040000000000006</v>
      </c>
    </row>
    <row r="8377" spans="1:29" x14ac:dyDescent="0.3">
      <c r="A8377">
        <v>2019</v>
      </c>
      <c r="B8377">
        <v>9</v>
      </c>
      <c r="C8377" s="1">
        <v>43714</v>
      </c>
      <c r="D8377">
        <v>22800</v>
      </c>
      <c r="E8377">
        <v>777</v>
      </c>
      <c r="F8377">
        <v>35</v>
      </c>
      <c r="G8377">
        <v>176</v>
      </c>
      <c r="H8377">
        <v>158</v>
      </c>
      <c r="I8377">
        <v>2240</v>
      </c>
      <c r="J8377">
        <v>2609</v>
      </c>
      <c r="K8377">
        <v>26186</v>
      </c>
      <c r="L8377">
        <v>177</v>
      </c>
      <c r="M8377">
        <v>5997</v>
      </c>
      <c r="N8377">
        <v>4289</v>
      </c>
      <c r="O8377">
        <v>112</v>
      </c>
      <c r="P8377">
        <v>10576</v>
      </c>
      <c r="Q8377">
        <v>2952</v>
      </c>
      <c r="R8377">
        <v>0</v>
      </c>
      <c r="S8377">
        <v>0</v>
      </c>
      <c r="T8377">
        <v>2952</v>
      </c>
      <c r="U8377">
        <v>9080</v>
      </c>
      <c r="V8377">
        <v>-806</v>
      </c>
      <c r="W8377">
        <v>13671</v>
      </c>
      <c r="X8377">
        <v>12658</v>
      </c>
      <c r="Y8377">
        <v>0.39</v>
      </c>
      <c r="Z8377">
        <v>52</v>
      </c>
      <c r="AA8377">
        <v>23946</v>
      </c>
      <c r="AB8377">
        <v>47</v>
      </c>
      <c r="AC8377">
        <v>74.97</v>
      </c>
    </row>
    <row r="8378" spans="1:29" x14ac:dyDescent="0.3">
      <c r="A8378">
        <v>2019</v>
      </c>
      <c r="B8378">
        <v>9</v>
      </c>
      <c r="C8378" s="1">
        <v>43715</v>
      </c>
      <c r="D8378">
        <v>22300</v>
      </c>
      <c r="E8378">
        <v>708</v>
      </c>
      <c r="F8378">
        <v>35</v>
      </c>
      <c r="G8378">
        <v>183</v>
      </c>
      <c r="H8378">
        <v>143</v>
      </c>
      <c r="I8378">
        <v>2200</v>
      </c>
      <c r="J8378">
        <v>2561</v>
      </c>
      <c r="K8378">
        <v>25569</v>
      </c>
      <c r="L8378">
        <v>177</v>
      </c>
      <c r="M8378">
        <v>5994</v>
      </c>
      <c r="N8378">
        <v>4285</v>
      </c>
      <c r="O8378">
        <v>117</v>
      </c>
      <c r="P8378">
        <v>10573</v>
      </c>
      <c r="Q8378">
        <v>2905</v>
      </c>
      <c r="R8378">
        <v>0</v>
      </c>
      <c r="S8378">
        <v>0</v>
      </c>
      <c r="T8378">
        <v>2905</v>
      </c>
      <c r="U8378">
        <v>9040</v>
      </c>
      <c r="V8378">
        <v>-860</v>
      </c>
      <c r="W8378">
        <v>13155</v>
      </c>
      <c r="X8378">
        <v>12091</v>
      </c>
      <c r="Y8378">
        <v>0.4</v>
      </c>
      <c r="Z8378">
        <v>53</v>
      </c>
      <c r="AA8378">
        <v>23369</v>
      </c>
      <c r="AB8378">
        <v>48</v>
      </c>
      <c r="AC8378">
        <v>74.94</v>
      </c>
    </row>
    <row r="8379" spans="1:29" x14ac:dyDescent="0.3">
      <c r="A8379">
        <v>2019</v>
      </c>
      <c r="B8379">
        <v>9</v>
      </c>
      <c r="C8379" s="1">
        <v>43716</v>
      </c>
      <c r="D8379">
        <v>22100</v>
      </c>
      <c r="E8379">
        <v>741</v>
      </c>
      <c r="F8379">
        <v>34</v>
      </c>
      <c r="G8379">
        <v>188</v>
      </c>
      <c r="H8379">
        <v>128</v>
      </c>
      <c r="I8379">
        <v>2590</v>
      </c>
      <c r="J8379">
        <v>2940</v>
      </c>
      <c r="K8379">
        <v>25781</v>
      </c>
      <c r="L8379">
        <v>177</v>
      </c>
      <c r="M8379">
        <v>5980</v>
      </c>
      <c r="N8379">
        <v>4312</v>
      </c>
      <c r="O8379">
        <v>120</v>
      </c>
      <c r="P8379">
        <v>10589</v>
      </c>
      <c r="Q8379">
        <v>2856</v>
      </c>
      <c r="R8379">
        <v>0</v>
      </c>
      <c r="S8379">
        <v>0</v>
      </c>
      <c r="T8379">
        <v>2856</v>
      </c>
      <c r="U8379">
        <v>8890</v>
      </c>
      <c r="V8379">
        <v>-615</v>
      </c>
      <c r="W8379">
        <v>13151</v>
      </c>
      <c r="X8379">
        <v>12336</v>
      </c>
      <c r="Y8379">
        <v>0.4</v>
      </c>
      <c r="Z8379">
        <v>52</v>
      </c>
      <c r="AA8379">
        <v>23191</v>
      </c>
      <c r="AB8379">
        <v>47</v>
      </c>
      <c r="AC8379">
        <v>74.89</v>
      </c>
    </row>
    <row r="8380" spans="1:29" x14ac:dyDescent="0.3">
      <c r="A8380">
        <v>2019</v>
      </c>
      <c r="B8380">
        <v>9</v>
      </c>
      <c r="C8380" s="1">
        <v>43717</v>
      </c>
      <c r="D8380">
        <v>21500</v>
      </c>
      <c r="E8380">
        <v>715</v>
      </c>
      <c r="F8380">
        <v>35</v>
      </c>
      <c r="G8380">
        <v>199</v>
      </c>
      <c r="H8380">
        <v>124</v>
      </c>
      <c r="I8380">
        <v>2940</v>
      </c>
      <c r="J8380">
        <v>3298</v>
      </c>
      <c r="K8380">
        <v>25513</v>
      </c>
      <c r="L8380">
        <v>175</v>
      </c>
      <c r="M8380">
        <v>5997</v>
      </c>
      <c r="N8380">
        <v>4202</v>
      </c>
      <c r="O8380">
        <v>103</v>
      </c>
      <c r="P8380">
        <v>10477</v>
      </c>
      <c r="Q8380">
        <v>2860</v>
      </c>
      <c r="R8380">
        <v>0</v>
      </c>
      <c r="S8380">
        <v>0</v>
      </c>
      <c r="T8380">
        <v>2860</v>
      </c>
      <c r="U8380">
        <v>8770</v>
      </c>
      <c r="V8380">
        <v>-268</v>
      </c>
      <c r="W8380">
        <v>12644</v>
      </c>
      <c r="X8380">
        <v>12176</v>
      </c>
      <c r="Y8380">
        <v>0.4</v>
      </c>
      <c r="Z8380">
        <v>52</v>
      </c>
      <c r="AA8380">
        <v>22573</v>
      </c>
      <c r="AB8380">
        <v>46</v>
      </c>
      <c r="AC8380">
        <v>74.86</v>
      </c>
    </row>
    <row r="8381" spans="1:29" x14ac:dyDescent="0.3">
      <c r="A8381">
        <v>2019</v>
      </c>
      <c r="B8381">
        <v>9</v>
      </c>
      <c r="C8381" s="1">
        <v>43718</v>
      </c>
      <c r="D8381">
        <v>21300</v>
      </c>
      <c r="E8381">
        <v>703</v>
      </c>
      <c r="F8381">
        <v>36</v>
      </c>
      <c r="G8381">
        <v>201</v>
      </c>
      <c r="H8381">
        <v>127</v>
      </c>
      <c r="I8381">
        <v>2870</v>
      </c>
      <c r="J8381">
        <v>3234</v>
      </c>
      <c r="K8381">
        <v>25237</v>
      </c>
      <c r="L8381">
        <v>175</v>
      </c>
      <c r="M8381">
        <v>5998</v>
      </c>
      <c r="N8381">
        <v>3054</v>
      </c>
      <c r="O8381">
        <v>89</v>
      </c>
      <c r="P8381">
        <v>9317</v>
      </c>
      <c r="Q8381">
        <v>2798</v>
      </c>
      <c r="R8381">
        <v>0</v>
      </c>
      <c r="S8381">
        <v>0</v>
      </c>
      <c r="T8381">
        <v>2798</v>
      </c>
      <c r="U8381">
        <v>8660</v>
      </c>
      <c r="V8381">
        <v>759</v>
      </c>
      <c r="W8381">
        <v>12560</v>
      </c>
      <c r="X8381">
        <v>13122</v>
      </c>
      <c r="Y8381">
        <v>0.36</v>
      </c>
      <c r="Z8381">
        <v>48</v>
      </c>
      <c r="AA8381">
        <v>22367</v>
      </c>
      <c r="AB8381">
        <v>41</v>
      </c>
      <c r="AC8381">
        <v>74.78</v>
      </c>
    </row>
    <row r="8382" spans="1:29" x14ac:dyDescent="0.3">
      <c r="A8382">
        <v>2019</v>
      </c>
      <c r="B8382">
        <v>9</v>
      </c>
      <c r="C8382" s="1">
        <v>43719</v>
      </c>
      <c r="D8382">
        <v>21400</v>
      </c>
      <c r="E8382">
        <v>732</v>
      </c>
      <c r="F8382">
        <v>37</v>
      </c>
      <c r="G8382">
        <v>202</v>
      </c>
      <c r="H8382">
        <v>127</v>
      </c>
      <c r="I8382">
        <v>2550</v>
      </c>
      <c r="J8382">
        <v>2916</v>
      </c>
      <c r="K8382">
        <v>25048</v>
      </c>
      <c r="L8382">
        <v>143</v>
      </c>
      <c r="M8382">
        <v>4996</v>
      </c>
      <c r="N8382">
        <v>3616</v>
      </c>
      <c r="O8382">
        <v>86</v>
      </c>
      <c r="P8382">
        <v>8841</v>
      </c>
      <c r="Q8382">
        <v>2761</v>
      </c>
      <c r="R8382">
        <v>0</v>
      </c>
      <c r="S8382">
        <v>0</v>
      </c>
      <c r="T8382">
        <v>2761</v>
      </c>
      <c r="U8382">
        <v>8720</v>
      </c>
      <c r="V8382">
        <v>1001</v>
      </c>
      <c r="W8382">
        <v>12639</v>
      </c>
      <c r="X8382">
        <v>13447</v>
      </c>
      <c r="Y8382">
        <v>0.34</v>
      </c>
      <c r="Z8382">
        <v>46</v>
      </c>
      <c r="AA8382">
        <v>22498</v>
      </c>
      <c r="AB8382">
        <v>40</v>
      </c>
      <c r="AC8382">
        <v>74.680000000000007</v>
      </c>
    </row>
    <row r="8383" spans="1:29" x14ac:dyDescent="0.3">
      <c r="A8383">
        <v>2019</v>
      </c>
      <c r="B8383">
        <v>9</v>
      </c>
      <c r="C8383" s="1">
        <v>43720</v>
      </c>
      <c r="D8383">
        <v>21400</v>
      </c>
      <c r="E8383">
        <v>742</v>
      </c>
      <c r="F8383">
        <v>37</v>
      </c>
      <c r="G8383">
        <v>191</v>
      </c>
      <c r="H8383">
        <v>150</v>
      </c>
      <c r="I8383">
        <v>2390</v>
      </c>
      <c r="J8383">
        <v>2768</v>
      </c>
      <c r="K8383">
        <v>24910</v>
      </c>
      <c r="L8383">
        <v>148</v>
      </c>
      <c r="M8383">
        <v>3098</v>
      </c>
      <c r="N8383">
        <v>3970</v>
      </c>
      <c r="O8383">
        <v>93</v>
      </c>
      <c r="P8383">
        <v>7309</v>
      </c>
      <c r="Q8383">
        <v>2708</v>
      </c>
      <c r="R8383">
        <v>0</v>
      </c>
      <c r="S8383">
        <v>0</v>
      </c>
      <c r="T8383">
        <v>2708</v>
      </c>
      <c r="U8383">
        <v>8800</v>
      </c>
      <c r="V8383">
        <v>2499</v>
      </c>
      <c r="W8383">
        <v>12584</v>
      </c>
      <c r="X8383">
        <v>14893</v>
      </c>
      <c r="Y8383">
        <v>0.28000000000000003</v>
      </c>
      <c r="Z8383">
        <v>40</v>
      </c>
      <c r="AA8383">
        <v>22520</v>
      </c>
      <c r="AB8383">
        <v>34</v>
      </c>
      <c r="AC8383">
        <v>74.53</v>
      </c>
    </row>
    <row r="8384" spans="1:29" x14ac:dyDescent="0.3">
      <c r="A8384">
        <v>2019</v>
      </c>
      <c r="B8384">
        <v>9</v>
      </c>
      <c r="C8384" s="1">
        <v>43721</v>
      </c>
      <c r="D8384">
        <v>21200</v>
      </c>
      <c r="E8384">
        <v>743</v>
      </c>
      <c r="F8384">
        <v>37</v>
      </c>
      <c r="G8384">
        <v>186</v>
      </c>
      <c r="H8384">
        <v>182</v>
      </c>
      <c r="I8384">
        <v>2240</v>
      </c>
      <c r="J8384">
        <v>2645</v>
      </c>
      <c r="K8384">
        <v>24588</v>
      </c>
      <c r="L8384">
        <v>156</v>
      </c>
      <c r="M8384">
        <v>5999</v>
      </c>
      <c r="N8384">
        <v>4291</v>
      </c>
      <c r="O8384">
        <v>102</v>
      </c>
      <c r="P8384">
        <v>10547</v>
      </c>
      <c r="Q8384">
        <v>2674</v>
      </c>
      <c r="R8384">
        <v>0</v>
      </c>
      <c r="S8384">
        <v>0</v>
      </c>
      <c r="T8384">
        <v>2674</v>
      </c>
      <c r="U8384">
        <v>8960</v>
      </c>
      <c r="V8384">
        <v>-680</v>
      </c>
      <c r="W8384">
        <v>12234</v>
      </c>
      <c r="X8384">
        <v>11367</v>
      </c>
      <c r="Y8384">
        <v>0.42</v>
      </c>
      <c r="Z8384">
        <v>54</v>
      </c>
      <c r="AA8384">
        <v>22348</v>
      </c>
      <c r="AB8384">
        <v>49</v>
      </c>
      <c r="AC8384">
        <v>74.56</v>
      </c>
    </row>
    <row r="8385" spans="1:29" x14ac:dyDescent="0.3">
      <c r="A8385">
        <v>2019</v>
      </c>
      <c r="B8385">
        <v>9</v>
      </c>
      <c r="C8385" s="1">
        <v>43722</v>
      </c>
      <c r="D8385">
        <v>21400</v>
      </c>
      <c r="E8385">
        <v>722</v>
      </c>
      <c r="F8385">
        <v>36</v>
      </c>
      <c r="G8385">
        <v>199</v>
      </c>
      <c r="H8385">
        <v>187</v>
      </c>
      <c r="I8385">
        <v>2200</v>
      </c>
      <c r="J8385">
        <v>2622</v>
      </c>
      <c r="K8385">
        <v>24744</v>
      </c>
      <c r="L8385">
        <v>160</v>
      </c>
      <c r="M8385">
        <v>6994</v>
      </c>
      <c r="N8385">
        <v>4297</v>
      </c>
      <c r="O8385">
        <v>130</v>
      </c>
      <c r="P8385">
        <v>11580</v>
      </c>
      <c r="Q8385">
        <v>2624</v>
      </c>
      <c r="R8385">
        <v>0</v>
      </c>
      <c r="S8385">
        <v>0</v>
      </c>
      <c r="T8385">
        <v>2624</v>
      </c>
      <c r="U8385">
        <v>9020</v>
      </c>
      <c r="V8385">
        <v>-1644</v>
      </c>
      <c r="W8385">
        <v>12367</v>
      </c>
      <c r="X8385">
        <v>10539</v>
      </c>
      <c r="Y8385">
        <v>0.46</v>
      </c>
      <c r="Z8385">
        <v>57</v>
      </c>
      <c r="AA8385">
        <v>22544</v>
      </c>
      <c r="AB8385">
        <v>53</v>
      </c>
      <c r="AC8385">
        <v>74.64</v>
      </c>
    </row>
    <row r="8386" spans="1:29" x14ac:dyDescent="0.3">
      <c r="A8386">
        <v>2019</v>
      </c>
      <c r="B8386">
        <v>9</v>
      </c>
      <c r="C8386" s="1">
        <v>43723</v>
      </c>
      <c r="D8386">
        <v>21400</v>
      </c>
      <c r="E8386">
        <v>674</v>
      </c>
      <c r="F8386">
        <v>34</v>
      </c>
      <c r="G8386">
        <v>204</v>
      </c>
      <c r="H8386">
        <v>144</v>
      </c>
      <c r="I8386">
        <v>2620</v>
      </c>
      <c r="J8386">
        <v>3002</v>
      </c>
      <c r="K8386">
        <v>25076</v>
      </c>
      <c r="L8386">
        <v>182</v>
      </c>
      <c r="M8386">
        <v>6998</v>
      </c>
      <c r="N8386">
        <v>4298</v>
      </c>
      <c r="O8386">
        <v>125</v>
      </c>
      <c r="P8386">
        <v>11602</v>
      </c>
      <c r="Q8386">
        <v>2582</v>
      </c>
      <c r="R8386">
        <v>0</v>
      </c>
      <c r="S8386">
        <v>0</v>
      </c>
      <c r="T8386">
        <v>2582</v>
      </c>
      <c r="U8386">
        <v>9020</v>
      </c>
      <c r="V8386">
        <v>-1258</v>
      </c>
      <c r="W8386">
        <v>12331</v>
      </c>
      <c r="X8386">
        <v>10892</v>
      </c>
      <c r="Y8386">
        <v>0.45</v>
      </c>
      <c r="Z8386">
        <v>57</v>
      </c>
      <c r="AA8386">
        <v>22456</v>
      </c>
      <c r="AB8386">
        <v>51</v>
      </c>
      <c r="AC8386">
        <v>74.69</v>
      </c>
    </row>
    <row r="8387" spans="1:29" x14ac:dyDescent="0.3">
      <c r="A8387">
        <v>2019</v>
      </c>
      <c r="B8387">
        <v>9</v>
      </c>
      <c r="C8387" s="1">
        <v>43724</v>
      </c>
      <c r="D8387">
        <v>21400</v>
      </c>
      <c r="E8387">
        <v>648</v>
      </c>
      <c r="F8387">
        <v>38</v>
      </c>
      <c r="G8387">
        <v>287</v>
      </c>
      <c r="H8387">
        <v>138</v>
      </c>
      <c r="I8387">
        <v>2870</v>
      </c>
      <c r="J8387">
        <v>3333</v>
      </c>
      <c r="K8387">
        <v>25381</v>
      </c>
      <c r="L8387">
        <v>183</v>
      </c>
      <c r="M8387">
        <v>6492</v>
      </c>
      <c r="N8387">
        <v>4304</v>
      </c>
      <c r="O8387">
        <v>108</v>
      </c>
      <c r="P8387">
        <v>11087</v>
      </c>
      <c r="Q8387">
        <v>2581</v>
      </c>
      <c r="R8387">
        <v>1375</v>
      </c>
      <c r="S8387">
        <v>0</v>
      </c>
      <c r="T8387">
        <v>1205</v>
      </c>
      <c r="U8387">
        <v>8840</v>
      </c>
      <c r="V8387">
        <v>302</v>
      </c>
      <c r="W8387">
        <v>12870</v>
      </c>
      <c r="X8387">
        <v>13088</v>
      </c>
      <c r="Y8387">
        <v>0.42</v>
      </c>
      <c r="Z8387">
        <v>48</v>
      </c>
      <c r="AA8387">
        <v>22511</v>
      </c>
      <c r="AB8387">
        <v>42</v>
      </c>
      <c r="AC8387">
        <v>74.62</v>
      </c>
    </row>
    <row r="8388" spans="1:29" x14ac:dyDescent="0.3">
      <c r="A8388">
        <v>2019</v>
      </c>
      <c r="B8388">
        <v>9</v>
      </c>
      <c r="C8388" s="1">
        <v>43725</v>
      </c>
      <c r="D8388">
        <v>21300</v>
      </c>
      <c r="E8388">
        <v>633</v>
      </c>
      <c r="F8388">
        <v>46</v>
      </c>
      <c r="G8388">
        <v>704</v>
      </c>
      <c r="H8388">
        <v>122</v>
      </c>
      <c r="I8388">
        <v>2920</v>
      </c>
      <c r="J8388">
        <v>3792</v>
      </c>
      <c r="K8388">
        <v>25725</v>
      </c>
      <c r="L8388">
        <v>202</v>
      </c>
      <c r="M8388">
        <v>3995</v>
      </c>
      <c r="N8388">
        <v>2624</v>
      </c>
      <c r="O8388">
        <v>89</v>
      </c>
      <c r="P8388">
        <v>6911</v>
      </c>
      <c r="Q8388">
        <v>2509</v>
      </c>
      <c r="R8388">
        <v>1375</v>
      </c>
      <c r="S8388">
        <v>0</v>
      </c>
      <c r="T8388">
        <v>1133</v>
      </c>
      <c r="U8388">
        <v>8590</v>
      </c>
      <c r="V8388">
        <v>4735</v>
      </c>
      <c r="W8388">
        <v>13026</v>
      </c>
      <c r="X8388">
        <v>17681</v>
      </c>
      <c r="Y8388">
        <v>0.26</v>
      </c>
      <c r="Z8388">
        <v>31</v>
      </c>
      <c r="AA8388">
        <v>22805</v>
      </c>
      <c r="AB8388">
        <v>22</v>
      </c>
      <c r="AC8388">
        <v>74.36</v>
      </c>
    </row>
    <row r="8389" spans="1:29" x14ac:dyDescent="0.3">
      <c r="A8389">
        <v>2019</v>
      </c>
      <c r="B8389">
        <v>9</v>
      </c>
      <c r="C8389" s="1">
        <v>43726</v>
      </c>
      <c r="D8389">
        <v>21100</v>
      </c>
      <c r="E8389">
        <v>690</v>
      </c>
      <c r="F8389">
        <v>55</v>
      </c>
      <c r="G8389">
        <v>1017</v>
      </c>
      <c r="H8389">
        <v>124</v>
      </c>
      <c r="I8389">
        <v>2980</v>
      </c>
      <c r="J8389">
        <v>4175</v>
      </c>
      <c r="K8389">
        <v>25965</v>
      </c>
      <c r="L8389">
        <v>198</v>
      </c>
      <c r="M8389">
        <v>6124</v>
      </c>
      <c r="N8389">
        <v>2615</v>
      </c>
      <c r="O8389">
        <v>86</v>
      </c>
      <c r="P8389">
        <v>9022</v>
      </c>
      <c r="Q8389">
        <v>2466</v>
      </c>
      <c r="R8389">
        <v>1375</v>
      </c>
      <c r="S8389">
        <v>0</v>
      </c>
      <c r="T8389">
        <v>1091</v>
      </c>
      <c r="U8389">
        <v>8430</v>
      </c>
      <c r="V8389">
        <v>2874</v>
      </c>
      <c r="W8389">
        <v>13055</v>
      </c>
      <c r="X8389">
        <v>15853</v>
      </c>
      <c r="Y8389">
        <v>0.34</v>
      </c>
      <c r="Z8389">
        <v>39</v>
      </c>
      <c r="AA8389">
        <v>22985</v>
      </c>
      <c r="AB8389">
        <v>31</v>
      </c>
      <c r="AC8389">
        <v>74.180000000000007</v>
      </c>
    </row>
    <row r="8390" spans="1:29" x14ac:dyDescent="0.3">
      <c r="A8390">
        <v>2019</v>
      </c>
      <c r="B8390">
        <v>9</v>
      </c>
      <c r="C8390" s="1">
        <v>43727</v>
      </c>
      <c r="D8390">
        <v>20900</v>
      </c>
      <c r="E8390">
        <v>581</v>
      </c>
      <c r="F8390">
        <v>55</v>
      </c>
      <c r="G8390">
        <v>1339</v>
      </c>
      <c r="H8390">
        <v>126</v>
      </c>
      <c r="I8390">
        <v>3040</v>
      </c>
      <c r="J8390">
        <v>4560</v>
      </c>
      <c r="K8390">
        <v>26041</v>
      </c>
      <c r="L8390">
        <v>185</v>
      </c>
      <c r="M8390">
        <v>6991</v>
      </c>
      <c r="N8390">
        <v>3466</v>
      </c>
      <c r="O8390">
        <v>88</v>
      </c>
      <c r="P8390">
        <v>10730</v>
      </c>
      <c r="Q8390">
        <v>2407</v>
      </c>
      <c r="R8390">
        <v>1375</v>
      </c>
      <c r="S8390">
        <v>0</v>
      </c>
      <c r="T8390">
        <v>1032</v>
      </c>
      <c r="U8390">
        <v>8240</v>
      </c>
      <c r="V8390">
        <v>1400</v>
      </c>
      <c r="W8390">
        <v>12952</v>
      </c>
      <c r="X8390">
        <v>14280</v>
      </c>
      <c r="Y8390">
        <v>0.4</v>
      </c>
      <c r="Z8390">
        <v>45</v>
      </c>
      <c r="AA8390">
        <v>23001</v>
      </c>
      <c r="AB8390">
        <v>38</v>
      </c>
      <c r="AC8390">
        <v>74.09</v>
      </c>
    </row>
    <row r="8391" spans="1:29" x14ac:dyDescent="0.3">
      <c r="A8391">
        <v>2019</v>
      </c>
      <c r="B8391">
        <v>9</v>
      </c>
      <c r="C8391" s="1">
        <v>43728</v>
      </c>
      <c r="D8391">
        <v>20900</v>
      </c>
      <c r="E8391">
        <v>311</v>
      </c>
      <c r="F8391">
        <v>56</v>
      </c>
      <c r="G8391">
        <v>1574</v>
      </c>
      <c r="H8391">
        <v>127</v>
      </c>
      <c r="I8391">
        <v>3010</v>
      </c>
      <c r="J8391">
        <v>4767</v>
      </c>
      <c r="K8391">
        <v>25978</v>
      </c>
      <c r="L8391">
        <v>178</v>
      </c>
      <c r="M8391">
        <v>6500</v>
      </c>
      <c r="N8391">
        <v>4303</v>
      </c>
      <c r="O8391">
        <v>106</v>
      </c>
      <c r="P8391">
        <v>11086</v>
      </c>
      <c r="Q8391">
        <v>2402</v>
      </c>
      <c r="R8391">
        <v>1375</v>
      </c>
      <c r="S8391">
        <v>0</v>
      </c>
      <c r="T8391">
        <v>1027</v>
      </c>
      <c r="U8391">
        <v>8020</v>
      </c>
      <c r="V8391">
        <v>1034</v>
      </c>
      <c r="W8391">
        <v>12904</v>
      </c>
      <c r="X8391">
        <v>13866</v>
      </c>
      <c r="Y8391">
        <v>0.41</v>
      </c>
      <c r="Z8391">
        <v>47</v>
      </c>
      <c r="AA8391">
        <v>22968</v>
      </c>
      <c r="AB8391">
        <v>40</v>
      </c>
      <c r="AC8391">
        <v>74.010000000000005</v>
      </c>
    </row>
    <row r="8392" spans="1:29" x14ac:dyDescent="0.3">
      <c r="A8392">
        <v>2019</v>
      </c>
      <c r="B8392">
        <v>9</v>
      </c>
      <c r="C8392" s="1">
        <v>43729</v>
      </c>
      <c r="D8392">
        <v>20700</v>
      </c>
      <c r="E8392">
        <v>114</v>
      </c>
      <c r="F8392">
        <v>51</v>
      </c>
      <c r="G8392">
        <v>1602</v>
      </c>
      <c r="H8392">
        <v>109</v>
      </c>
      <c r="I8392">
        <v>3030</v>
      </c>
      <c r="J8392">
        <v>4793</v>
      </c>
      <c r="K8392">
        <v>25606</v>
      </c>
      <c r="L8392">
        <v>172</v>
      </c>
      <c r="M8392">
        <v>6994</v>
      </c>
      <c r="N8392">
        <v>4300</v>
      </c>
      <c r="O8392">
        <v>116</v>
      </c>
      <c r="P8392">
        <v>11582</v>
      </c>
      <c r="Q8392">
        <v>2371</v>
      </c>
      <c r="R8392">
        <v>0</v>
      </c>
      <c r="S8392">
        <v>0</v>
      </c>
      <c r="T8392">
        <v>2371</v>
      </c>
      <c r="U8392">
        <v>7830</v>
      </c>
      <c r="V8392">
        <v>-501</v>
      </c>
      <c r="W8392">
        <v>12320</v>
      </c>
      <c r="X8392">
        <v>11653</v>
      </c>
      <c r="Y8392">
        <v>0.44</v>
      </c>
      <c r="Z8392">
        <v>54</v>
      </c>
      <c r="AA8392">
        <v>22576</v>
      </c>
      <c r="AB8392">
        <v>48</v>
      </c>
      <c r="AC8392">
        <v>74.06</v>
      </c>
    </row>
    <row r="8393" spans="1:29" x14ac:dyDescent="0.3">
      <c r="A8393">
        <v>2019</v>
      </c>
      <c r="B8393">
        <v>9</v>
      </c>
      <c r="C8393" s="1">
        <v>43730</v>
      </c>
      <c r="D8393">
        <v>20200</v>
      </c>
      <c r="E8393">
        <v>92</v>
      </c>
      <c r="F8393">
        <v>48</v>
      </c>
      <c r="G8393">
        <v>1507</v>
      </c>
      <c r="H8393">
        <v>102</v>
      </c>
      <c r="I8393">
        <v>3160</v>
      </c>
      <c r="J8393">
        <v>4817</v>
      </c>
      <c r="K8393">
        <v>25109</v>
      </c>
      <c r="L8393">
        <v>172</v>
      </c>
      <c r="M8393">
        <v>6991</v>
      </c>
      <c r="N8393">
        <v>4299</v>
      </c>
      <c r="O8393">
        <v>116</v>
      </c>
      <c r="P8393">
        <v>11578</v>
      </c>
      <c r="Q8393">
        <v>2331</v>
      </c>
      <c r="R8393">
        <v>0</v>
      </c>
      <c r="S8393">
        <v>0</v>
      </c>
      <c r="T8393">
        <v>2331</v>
      </c>
      <c r="U8393">
        <v>7680</v>
      </c>
      <c r="V8393">
        <v>-596</v>
      </c>
      <c r="W8393">
        <v>11959</v>
      </c>
      <c r="X8393">
        <v>11200</v>
      </c>
      <c r="Y8393">
        <v>0.45</v>
      </c>
      <c r="Z8393">
        <v>55</v>
      </c>
      <c r="AA8393">
        <v>21949</v>
      </c>
      <c r="AB8393">
        <v>49</v>
      </c>
      <c r="AC8393">
        <v>74.12</v>
      </c>
    </row>
    <row r="8394" spans="1:29" x14ac:dyDescent="0.3">
      <c r="A8394">
        <v>2019</v>
      </c>
      <c r="B8394">
        <v>9</v>
      </c>
      <c r="C8394" s="1">
        <v>43731</v>
      </c>
      <c r="D8394">
        <v>19800</v>
      </c>
      <c r="E8394">
        <v>76</v>
      </c>
      <c r="F8394">
        <v>45</v>
      </c>
      <c r="G8394">
        <v>1381</v>
      </c>
      <c r="H8394">
        <v>103</v>
      </c>
      <c r="I8394">
        <v>3210</v>
      </c>
      <c r="J8394">
        <v>4739</v>
      </c>
      <c r="K8394">
        <v>24615</v>
      </c>
      <c r="L8394">
        <v>174</v>
      </c>
      <c r="M8394">
        <v>6491</v>
      </c>
      <c r="N8394">
        <v>4307</v>
      </c>
      <c r="O8394">
        <v>101</v>
      </c>
      <c r="P8394">
        <v>11073</v>
      </c>
      <c r="Q8394">
        <v>2336</v>
      </c>
      <c r="R8394">
        <v>0</v>
      </c>
      <c r="S8394">
        <v>0</v>
      </c>
      <c r="T8394">
        <v>2336</v>
      </c>
      <c r="U8394">
        <v>7600</v>
      </c>
      <c r="V8394">
        <v>-252</v>
      </c>
      <c r="W8394">
        <v>11622</v>
      </c>
      <c r="X8394">
        <v>11206</v>
      </c>
      <c r="Y8394">
        <v>0.44</v>
      </c>
      <c r="Z8394">
        <v>54</v>
      </c>
      <c r="AA8394">
        <v>21405</v>
      </c>
      <c r="AB8394">
        <v>48</v>
      </c>
      <c r="AC8394">
        <v>74.180000000000007</v>
      </c>
    </row>
    <row r="8395" spans="1:29" x14ac:dyDescent="0.3">
      <c r="A8395">
        <v>2019</v>
      </c>
      <c r="B8395">
        <v>9</v>
      </c>
      <c r="C8395" s="1">
        <v>43732</v>
      </c>
      <c r="D8395">
        <v>19500</v>
      </c>
      <c r="E8395">
        <v>68</v>
      </c>
      <c r="F8395">
        <v>43</v>
      </c>
      <c r="G8395">
        <v>1257</v>
      </c>
      <c r="H8395">
        <v>98</v>
      </c>
      <c r="I8395">
        <v>3080</v>
      </c>
      <c r="J8395">
        <v>4478</v>
      </c>
      <c r="K8395">
        <v>24046</v>
      </c>
      <c r="L8395">
        <v>175</v>
      </c>
      <c r="M8395">
        <v>6989</v>
      </c>
      <c r="N8395">
        <v>4299</v>
      </c>
      <c r="O8395">
        <v>100</v>
      </c>
      <c r="P8395">
        <v>11563</v>
      </c>
      <c r="Q8395">
        <v>2284</v>
      </c>
      <c r="R8395">
        <v>0</v>
      </c>
      <c r="S8395">
        <v>0</v>
      </c>
      <c r="T8395">
        <v>2284</v>
      </c>
      <c r="U8395">
        <v>7750</v>
      </c>
      <c r="V8395">
        <v>-819</v>
      </c>
      <c r="W8395">
        <v>11178</v>
      </c>
      <c r="X8395">
        <v>10199</v>
      </c>
      <c r="Y8395">
        <v>0.47</v>
      </c>
      <c r="Z8395">
        <v>58</v>
      </c>
      <c r="AA8395">
        <v>20966</v>
      </c>
      <c r="AB8395">
        <v>51</v>
      </c>
      <c r="AC8395">
        <v>74.3</v>
      </c>
    </row>
    <row r="8396" spans="1:29" x14ac:dyDescent="0.3">
      <c r="A8396">
        <v>2019</v>
      </c>
      <c r="B8396">
        <v>9</v>
      </c>
      <c r="C8396" s="1">
        <v>43733</v>
      </c>
      <c r="D8396">
        <v>19100</v>
      </c>
      <c r="E8396">
        <v>94</v>
      </c>
      <c r="F8396">
        <v>42</v>
      </c>
      <c r="G8396">
        <v>1140</v>
      </c>
      <c r="H8396">
        <v>100</v>
      </c>
      <c r="I8396">
        <v>3120</v>
      </c>
      <c r="J8396">
        <v>4402</v>
      </c>
      <c r="K8396">
        <v>23596</v>
      </c>
      <c r="L8396">
        <v>174</v>
      </c>
      <c r="M8396">
        <v>6490</v>
      </c>
      <c r="N8396">
        <v>4310</v>
      </c>
      <c r="O8396">
        <v>98</v>
      </c>
      <c r="P8396">
        <v>11072</v>
      </c>
      <c r="Q8396">
        <v>2233</v>
      </c>
      <c r="R8396">
        <v>0</v>
      </c>
      <c r="S8396">
        <v>0</v>
      </c>
      <c r="T8396">
        <v>2233</v>
      </c>
      <c r="U8396">
        <v>8030</v>
      </c>
      <c r="V8396">
        <v>-92</v>
      </c>
      <c r="W8396">
        <v>10538</v>
      </c>
      <c r="X8396">
        <v>10290</v>
      </c>
      <c r="Y8396">
        <v>0.46</v>
      </c>
      <c r="Z8396">
        <v>56</v>
      </c>
      <c r="AA8396">
        <v>20476</v>
      </c>
      <c r="AB8396">
        <v>50</v>
      </c>
      <c r="AC8396">
        <v>74.41</v>
      </c>
    </row>
    <row r="8397" spans="1:29" x14ac:dyDescent="0.3">
      <c r="A8397">
        <v>2019</v>
      </c>
      <c r="B8397">
        <v>9</v>
      </c>
      <c r="C8397" s="1">
        <v>43734</v>
      </c>
      <c r="D8397">
        <v>18600</v>
      </c>
      <c r="E8397">
        <v>83</v>
      </c>
      <c r="F8397">
        <v>41</v>
      </c>
      <c r="G8397">
        <v>1004</v>
      </c>
      <c r="H8397">
        <v>97</v>
      </c>
      <c r="I8397">
        <v>3280</v>
      </c>
      <c r="J8397">
        <v>4421</v>
      </c>
      <c r="K8397">
        <v>23105</v>
      </c>
      <c r="L8397">
        <v>173</v>
      </c>
      <c r="M8397">
        <v>6991</v>
      </c>
      <c r="N8397">
        <v>4321</v>
      </c>
      <c r="O8397">
        <v>92</v>
      </c>
      <c r="P8397">
        <v>11577</v>
      </c>
      <c r="Q8397">
        <v>2227</v>
      </c>
      <c r="R8397">
        <v>0</v>
      </c>
      <c r="S8397">
        <v>0</v>
      </c>
      <c r="T8397">
        <v>2227</v>
      </c>
      <c r="U8397">
        <v>8190</v>
      </c>
      <c r="V8397">
        <v>-413</v>
      </c>
      <c r="W8397">
        <v>9870</v>
      </c>
      <c r="X8397">
        <v>9301</v>
      </c>
      <c r="Y8397">
        <v>0.49</v>
      </c>
      <c r="Z8397">
        <v>60</v>
      </c>
      <c r="AA8397">
        <v>19825</v>
      </c>
      <c r="AB8397">
        <v>53</v>
      </c>
      <c r="AC8397">
        <v>74.58</v>
      </c>
    </row>
    <row r="8398" spans="1:29" x14ac:dyDescent="0.3">
      <c r="A8398">
        <v>2019</v>
      </c>
      <c r="B8398">
        <v>9</v>
      </c>
      <c r="C8398" s="1">
        <v>43735</v>
      </c>
      <c r="D8398">
        <v>18600</v>
      </c>
      <c r="E8398">
        <v>80</v>
      </c>
      <c r="F8398">
        <v>40</v>
      </c>
      <c r="G8398">
        <v>883</v>
      </c>
      <c r="H8398">
        <v>102</v>
      </c>
      <c r="I8398">
        <v>3550</v>
      </c>
      <c r="J8398">
        <v>4574</v>
      </c>
      <c r="K8398">
        <v>23254</v>
      </c>
      <c r="L8398">
        <v>173</v>
      </c>
      <c r="M8398">
        <v>5900</v>
      </c>
      <c r="N8398">
        <v>4330</v>
      </c>
      <c r="O8398">
        <v>104</v>
      </c>
      <c r="P8398">
        <v>10507</v>
      </c>
      <c r="Q8398">
        <v>2178</v>
      </c>
      <c r="R8398">
        <v>0</v>
      </c>
      <c r="S8398">
        <v>0</v>
      </c>
      <c r="T8398">
        <v>2178</v>
      </c>
      <c r="U8398">
        <v>8080</v>
      </c>
      <c r="V8398">
        <v>732</v>
      </c>
      <c r="W8398">
        <v>9990</v>
      </c>
      <c r="X8398">
        <v>10569</v>
      </c>
      <c r="Y8398">
        <v>0.44</v>
      </c>
      <c r="Z8398">
        <v>55</v>
      </c>
      <c r="AA8398">
        <v>19704</v>
      </c>
      <c r="AB8398">
        <v>46</v>
      </c>
      <c r="AC8398">
        <v>74.650000000000006</v>
      </c>
    </row>
    <row r="8399" spans="1:29" x14ac:dyDescent="0.3">
      <c r="A8399">
        <v>2019</v>
      </c>
      <c r="B8399">
        <v>9</v>
      </c>
      <c r="C8399" s="1">
        <v>43736</v>
      </c>
      <c r="D8399">
        <v>18800</v>
      </c>
      <c r="E8399">
        <v>75</v>
      </c>
      <c r="F8399">
        <v>39</v>
      </c>
      <c r="G8399">
        <v>754</v>
      </c>
      <c r="H8399">
        <v>102</v>
      </c>
      <c r="I8399">
        <v>3730</v>
      </c>
      <c r="J8399">
        <v>4625</v>
      </c>
      <c r="K8399">
        <v>23500</v>
      </c>
      <c r="L8399">
        <v>171</v>
      </c>
      <c r="M8399">
        <v>3000</v>
      </c>
      <c r="N8399">
        <v>4328</v>
      </c>
      <c r="O8399">
        <v>109</v>
      </c>
      <c r="P8399">
        <v>7608</v>
      </c>
      <c r="Q8399">
        <v>2183</v>
      </c>
      <c r="R8399">
        <v>0</v>
      </c>
      <c r="S8399">
        <v>0</v>
      </c>
      <c r="T8399">
        <v>2183</v>
      </c>
      <c r="U8399">
        <v>8090</v>
      </c>
      <c r="V8399">
        <v>3689</v>
      </c>
      <c r="W8399">
        <v>10174</v>
      </c>
      <c r="X8399">
        <v>13710</v>
      </c>
      <c r="Y8399">
        <v>0.31</v>
      </c>
      <c r="Z8399">
        <v>42</v>
      </c>
      <c r="AA8399">
        <v>19770</v>
      </c>
      <c r="AB8399">
        <v>31</v>
      </c>
      <c r="AC8399">
        <v>74.55</v>
      </c>
    </row>
    <row r="8400" spans="1:29" x14ac:dyDescent="0.3">
      <c r="A8400">
        <v>2019</v>
      </c>
      <c r="B8400">
        <v>9</v>
      </c>
      <c r="C8400" s="1">
        <v>43737</v>
      </c>
      <c r="D8400">
        <v>18900</v>
      </c>
      <c r="E8400">
        <v>73</v>
      </c>
      <c r="F8400">
        <v>39</v>
      </c>
      <c r="G8400">
        <v>611</v>
      </c>
      <c r="H8400">
        <v>108</v>
      </c>
      <c r="I8400">
        <v>3910</v>
      </c>
      <c r="J8400">
        <v>4669</v>
      </c>
      <c r="K8400">
        <v>23641</v>
      </c>
      <c r="L8400">
        <v>173</v>
      </c>
      <c r="M8400">
        <v>2997</v>
      </c>
      <c r="N8400">
        <v>4321</v>
      </c>
      <c r="O8400">
        <v>103</v>
      </c>
      <c r="P8400">
        <v>7594</v>
      </c>
      <c r="Q8400">
        <v>2133</v>
      </c>
      <c r="R8400">
        <v>0</v>
      </c>
      <c r="S8400">
        <v>0</v>
      </c>
      <c r="T8400">
        <v>2133</v>
      </c>
      <c r="U8400">
        <v>8000</v>
      </c>
      <c r="V8400">
        <v>3688</v>
      </c>
      <c r="W8400">
        <v>10375</v>
      </c>
      <c r="X8400">
        <v>13914</v>
      </c>
      <c r="Y8400">
        <v>0.31</v>
      </c>
      <c r="Z8400">
        <v>41</v>
      </c>
      <c r="AA8400">
        <v>19731</v>
      </c>
      <c r="AB8400">
        <v>29</v>
      </c>
      <c r="AC8400">
        <v>74.45</v>
      </c>
    </row>
    <row r="8401" spans="1:29" x14ac:dyDescent="0.3">
      <c r="A8401">
        <v>2019</v>
      </c>
      <c r="B8401">
        <v>9</v>
      </c>
      <c r="C8401" s="1">
        <v>43738</v>
      </c>
      <c r="D8401">
        <v>19000</v>
      </c>
      <c r="E8401">
        <v>74</v>
      </c>
      <c r="F8401">
        <v>48</v>
      </c>
      <c r="G8401">
        <v>414</v>
      </c>
      <c r="H8401">
        <v>100</v>
      </c>
      <c r="I8401">
        <v>4040</v>
      </c>
      <c r="J8401">
        <v>4601</v>
      </c>
      <c r="K8401">
        <v>23675</v>
      </c>
      <c r="L8401">
        <v>159</v>
      </c>
      <c r="M8401">
        <v>5499</v>
      </c>
      <c r="N8401">
        <v>4304</v>
      </c>
      <c r="O8401">
        <v>98</v>
      </c>
      <c r="P8401">
        <v>10060</v>
      </c>
      <c r="Q8401">
        <v>2129</v>
      </c>
      <c r="R8401">
        <v>0</v>
      </c>
      <c r="S8401">
        <v>0</v>
      </c>
      <c r="T8401">
        <v>2129</v>
      </c>
      <c r="U8401">
        <v>8030</v>
      </c>
      <c r="V8401">
        <v>1187</v>
      </c>
      <c r="W8401">
        <v>10448</v>
      </c>
      <c r="X8401">
        <v>11487</v>
      </c>
      <c r="Y8401">
        <v>0.41</v>
      </c>
      <c r="Z8401">
        <v>51</v>
      </c>
      <c r="AA8401">
        <v>19635</v>
      </c>
      <c r="AB8401">
        <v>42</v>
      </c>
      <c r="AC8401">
        <v>74.48</v>
      </c>
    </row>
    <row r="8402" spans="1:29" x14ac:dyDescent="0.3">
      <c r="A8402">
        <v>2019</v>
      </c>
      <c r="B8402">
        <v>10</v>
      </c>
      <c r="C8402" s="1">
        <v>43739</v>
      </c>
      <c r="D8402">
        <v>19100</v>
      </c>
      <c r="E8402">
        <v>65</v>
      </c>
      <c r="F8402">
        <v>58</v>
      </c>
      <c r="G8402">
        <v>299</v>
      </c>
      <c r="H8402">
        <v>92</v>
      </c>
      <c r="I8402">
        <v>4000</v>
      </c>
      <c r="J8402">
        <v>4449</v>
      </c>
      <c r="K8402">
        <v>23614</v>
      </c>
      <c r="L8402">
        <v>146</v>
      </c>
      <c r="M8402">
        <v>5987</v>
      </c>
      <c r="N8402">
        <v>4291</v>
      </c>
      <c r="O8402">
        <v>86</v>
      </c>
      <c r="P8402">
        <v>10510</v>
      </c>
      <c r="Q8402">
        <v>2120</v>
      </c>
      <c r="R8402">
        <v>0</v>
      </c>
      <c r="S8402">
        <v>0</v>
      </c>
      <c r="T8402">
        <v>2120</v>
      </c>
      <c r="U8402">
        <v>8090</v>
      </c>
      <c r="V8402">
        <v>651</v>
      </c>
      <c r="W8402">
        <v>10481</v>
      </c>
      <c r="X8402">
        <v>10984</v>
      </c>
      <c r="Y8402">
        <v>0.43</v>
      </c>
      <c r="Z8402">
        <v>53</v>
      </c>
      <c r="AA8402">
        <v>19614</v>
      </c>
      <c r="AB8402">
        <v>44</v>
      </c>
      <c r="AC8402">
        <v>74.540000000000006</v>
      </c>
    </row>
    <row r="8403" spans="1:29" x14ac:dyDescent="0.3">
      <c r="A8403">
        <v>2019</v>
      </c>
      <c r="B8403">
        <v>10</v>
      </c>
      <c r="C8403" s="1">
        <v>43740</v>
      </c>
      <c r="D8403">
        <v>19200</v>
      </c>
      <c r="E8403">
        <v>50</v>
      </c>
      <c r="F8403">
        <v>57</v>
      </c>
      <c r="G8403">
        <v>418</v>
      </c>
      <c r="H8403">
        <v>90</v>
      </c>
      <c r="I8403">
        <v>3930</v>
      </c>
      <c r="J8403">
        <v>4495</v>
      </c>
      <c r="K8403">
        <v>23745</v>
      </c>
      <c r="L8403">
        <v>143</v>
      </c>
      <c r="M8403">
        <v>5992</v>
      </c>
      <c r="N8403">
        <v>3463</v>
      </c>
      <c r="O8403">
        <v>95</v>
      </c>
      <c r="P8403">
        <v>9692</v>
      </c>
      <c r="Q8403">
        <v>2083</v>
      </c>
      <c r="R8403">
        <v>0</v>
      </c>
      <c r="S8403">
        <v>0</v>
      </c>
      <c r="T8403">
        <v>2083</v>
      </c>
      <c r="U8403">
        <v>8100</v>
      </c>
      <c r="V8403">
        <v>1549</v>
      </c>
      <c r="W8403">
        <v>10567</v>
      </c>
      <c r="X8403">
        <v>11970</v>
      </c>
      <c r="Y8403">
        <v>0.4</v>
      </c>
      <c r="Z8403">
        <v>50</v>
      </c>
      <c r="AA8403">
        <v>19815</v>
      </c>
      <c r="AB8403">
        <v>40</v>
      </c>
      <c r="AC8403">
        <v>74.53</v>
      </c>
    </row>
    <row r="8404" spans="1:29" x14ac:dyDescent="0.3">
      <c r="A8404">
        <v>2019</v>
      </c>
      <c r="B8404">
        <v>10</v>
      </c>
      <c r="C8404" s="1">
        <v>43741</v>
      </c>
      <c r="D8404">
        <v>19400</v>
      </c>
      <c r="E8404">
        <v>49</v>
      </c>
      <c r="F8404">
        <v>51</v>
      </c>
      <c r="G8404">
        <v>896</v>
      </c>
      <c r="H8404">
        <v>86</v>
      </c>
      <c r="I8404">
        <v>3670</v>
      </c>
      <c r="J8404">
        <v>4703</v>
      </c>
      <c r="K8404">
        <v>24152</v>
      </c>
      <c r="L8404">
        <v>139</v>
      </c>
      <c r="M8404">
        <v>4994</v>
      </c>
      <c r="N8404">
        <v>3464</v>
      </c>
      <c r="O8404">
        <v>83</v>
      </c>
      <c r="P8404">
        <v>8680</v>
      </c>
      <c r="Q8404">
        <v>2030</v>
      </c>
      <c r="R8404">
        <v>0</v>
      </c>
      <c r="S8404">
        <v>0</v>
      </c>
      <c r="T8404">
        <v>2030</v>
      </c>
      <c r="U8404">
        <v>7960</v>
      </c>
      <c r="V8404">
        <v>2663</v>
      </c>
      <c r="W8404">
        <v>10921</v>
      </c>
      <c r="X8404">
        <v>13442</v>
      </c>
      <c r="Y8404">
        <v>0.35</v>
      </c>
      <c r="Z8404">
        <v>44</v>
      </c>
      <c r="AA8404">
        <v>20482</v>
      </c>
      <c r="AB8404">
        <v>34</v>
      </c>
      <c r="AC8404">
        <v>74.45</v>
      </c>
    </row>
    <row r="8405" spans="1:29" x14ac:dyDescent="0.3">
      <c r="A8405">
        <v>2019</v>
      </c>
      <c r="B8405">
        <v>10</v>
      </c>
      <c r="C8405" s="1">
        <v>43742</v>
      </c>
      <c r="D8405">
        <v>19300</v>
      </c>
      <c r="E8405">
        <v>51</v>
      </c>
      <c r="F8405">
        <v>49</v>
      </c>
      <c r="G8405">
        <v>1301</v>
      </c>
      <c r="H8405">
        <v>78</v>
      </c>
      <c r="I8405">
        <v>2750</v>
      </c>
      <c r="J8405">
        <v>4177</v>
      </c>
      <c r="K8405">
        <v>23528</v>
      </c>
      <c r="L8405">
        <v>145</v>
      </c>
      <c r="M8405">
        <v>2994</v>
      </c>
      <c r="N8405">
        <v>3496</v>
      </c>
      <c r="O8405">
        <v>55</v>
      </c>
      <c r="P8405">
        <v>6691</v>
      </c>
      <c r="Q8405">
        <v>2029</v>
      </c>
      <c r="R8405">
        <v>0</v>
      </c>
      <c r="S8405">
        <v>0</v>
      </c>
      <c r="T8405">
        <v>2029</v>
      </c>
      <c r="U8405">
        <v>7570</v>
      </c>
      <c r="V8405">
        <v>3738</v>
      </c>
      <c r="W8405">
        <v>11213</v>
      </c>
      <c r="X8405">
        <v>14809</v>
      </c>
      <c r="Y8405">
        <v>0.27</v>
      </c>
      <c r="Z8405">
        <v>37</v>
      </c>
      <c r="AA8405">
        <v>20778</v>
      </c>
      <c r="AB8405">
        <v>29</v>
      </c>
      <c r="AC8405">
        <v>74.319999999999993</v>
      </c>
    </row>
    <row r="8406" spans="1:29" x14ac:dyDescent="0.3">
      <c r="A8406">
        <v>2019</v>
      </c>
      <c r="B8406">
        <v>10</v>
      </c>
      <c r="C8406" s="1">
        <v>43743</v>
      </c>
      <c r="D8406">
        <v>18600</v>
      </c>
      <c r="E8406">
        <v>67</v>
      </c>
      <c r="F8406">
        <v>48</v>
      </c>
      <c r="G8406">
        <v>1149</v>
      </c>
      <c r="H8406">
        <v>76</v>
      </c>
      <c r="I8406">
        <v>2390</v>
      </c>
      <c r="J8406">
        <v>3663</v>
      </c>
      <c r="K8406">
        <v>22330</v>
      </c>
      <c r="L8406">
        <v>184</v>
      </c>
      <c r="M8406">
        <v>1995</v>
      </c>
      <c r="N8406">
        <v>3501</v>
      </c>
      <c r="O8406">
        <v>24</v>
      </c>
      <c r="P8406">
        <v>5704</v>
      </c>
      <c r="Q8406">
        <v>1988</v>
      </c>
      <c r="R8406">
        <v>0</v>
      </c>
      <c r="S8406">
        <v>0</v>
      </c>
      <c r="T8406">
        <v>1988</v>
      </c>
      <c r="U8406">
        <v>7260</v>
      </c>
      <c r="V8406">
        <v>3926</v>
      </c>
      <c r="W8406">
        <v>10850</v>
      </c>
      <c r="X8406">
        <v>14637</v>
      </c>
      <c r="Y8406">
        <v>0.25</v>
      </c>
      <c r="Z8406">
        <v>34</v>
      </c>
      <c r="AA8406">
        <v>19940</v>
      </c>
      <c r="AB8406">
        <v>27</v>
      </c>
      <c r="AC8406">
        <v>74.2</v>
      </c>
    </row>
    <row r="8407" spans="1:29" x14ac:dyDescent="0.3">
      <c r="A8407">
        <v>2019</v>
      </c>
      <c r="B8407">
        <v>10</v>
      </c>
      <c r="C8407" s="1">
        <v>43744</v>
      </c>
      <c r="D8407">
        <v>17900</v>
      </c>
      <c r="E8407">
        <v>66</v>
      </c>
      <c r="F8407">
        <v>47</v>
      </c>
      <c r="G8407">
        <v>909</v>
      </c>
      <c r="H8407">
        <v>66</v>
      </c>
      <c r="I8407">
        <v>2270</v>
      </c>
      <c r="J8407">
        <v>3292</v>
      </c>
      <c r="K8407">
        <v>21258</v>
      </c>
      <c r="L8407">
        <v>186</v>
      </c>
      <c r="M8407">
        <v>1989</v>
      </c>
      <c r="N8407">
        <v>1840</v>
      </c>
      <c r="O8407">
        <v>21</v>
      </c>
      <c r="P8407">
        <v>4036</v>
      </c>
      <c r="Q8407">
        <v>1990</v>
      </c>
      <c r="R8407">
        <v>0</v>
      </c>
      <c r="S8407">
        <v>0</v>
      </c>
      <c r="T8407">
        <v>1990</v>
      </c>
      <c r="U8407">
        <v>7130</v>
      </c>
      <c r="V8407">
        <v>5092</v>
      </c>
      <c r="W8407">
        <v>10278</v>
      </c>
      <c r="X8407">
        <v>15231</v>
      </c>
      <c r="Y8407">
        <v>0.18</v>
      </c>
      <c r="Z8407">
        <v>28</v>
      </c>
      <c r="AA8407">
        <v>18988</v>
      </c>
      <c r="AB8407">
        <v>20</v>
      </c>
      <c r="AC8407">
        <v>74.05</v>
      </c>
    </row>
    <row r="8408" spans="1:29" x14ac:dyDescent="0.3">
      <c r="A8408">
        <v>2019</v>
      </c>
      <c r="B8408">
        <v>10</v>
      </c>
      <c r="C8408" s="1">
        <v>43745</v>
      </c>
      <c r="D8408">
        <v>17500</v>
      </c>
      <c r="E8408">
        <v>50</v>
      </c>
      <c r="F8408">
        <v>46</v>
      </c>
      <c r="G8408">
        <v>667</v>
      </c>
      <c r="H8408">
        <v>65</v>
      </c>
      <c r="I8408">
        <v>2130</v>
      </c>
      <c r="J8408">
        <v>2907</v>
      </c>
      <c r="K8408">
        <v>20457</v>
      </c>
      <c r="L8408">
        <v>168</v>
      </c>
      <c r="M8408">
        <v>997</v>
      </c>
      <c r="N8408">
        <v>1881</v>
      </c>
      <c r="O8408">
        <v>47</v>
      </c>
      <c r="P8408">
        <v>3093</v>
      </c>
      <c r="Q8408">
        <v>1937</v>
      </c>
      <c r="R8408">
        <v>0</v>
      </c>
      <c r="S8408">
        <v>0</v>
      </c>
      <c r="T8408">
        <v>1937</v>
      </c>
      <c r="U8408">
        <v>7140</v>
      </c>
      <c r="V8408">
        <v>5696</v>
      </c>
      <c r="W8408">
        <v>9867</v>
      </c>
      <c r="X8408">
        <v>15428</v>
      </c>
      <c r="Y8408">
        <v>0.14000000000000001</v>
      </c>
      <c r="Z8408">
        <v>25</v>
      </c>
      <c r="AA8408">
        <v>18327</v>
      </c>
      <c r="AB8408">
        <v>16</v>
      </c>
      <c r="AC8408">
        <v>73.91</v>
      </c>
    </row>
    <row r="8409" spans="1:29" x14ac:dyDescent="0.3">
      <c r="A8409">
        <v>2019</v>
      </c>
      <c r="B8409">
        <v>10</v>
      </c>
      <c r="C8409" s="1">
        <v>43746</v>
      </c>
      <c r="D8409">
        <v>17000</v>
      </c>
      <c r="E8409">
        <v>46</v>
      </c>
      <c r="F8409">
        <v>45</v>
      </c>
      <c r="G8409">
        <v>396</v>
      </c>
      <c r="H8409">
        <v>74</v>
      </c>
      <c r="I8409">
        <v>1910</v>
      </c>
      <c r="J8409">
        <v>2425</v>
      </c>
      <c r="K8409">
        <v>19471</v>
      </c>
      <c r="L8409">
        <v>140</v>
      </c>
      <c r="M8409">
        <v>989</v>
      </c>
      <c r="N8409">
        <v>1875</v>
      </c>
      <c r="O8409">
        <v>89</v>
      </c>
      <c r="P8409">
        <v>3093</v>
      </c>
      <c r="Q8409">
        <v>1922</v>
      </c>
      <c r="R8409">
        <v>0</v>
      </c>
      <c r="S8409">
        <v>0</v>
      </c>
      <c r="T8409">
        <v>1922</v>
      </c>
      <c r="U8409">
        <v>7100</v>
      </c>
      <c r="V8409">
        <v>5182</v>
      </c>
      <c r="W8409">
        <v>9408</v>
      </c>
      <c r="X8409">
        <v>14456</v>
      </c>
      <c r="Y8409">
        <v>0.15</v>
      </c>
      <c r="Z8409">
        <v>26</v>
      </c>
      <c r="AA8409">
        <v>17561</v>
      </c>
      <c r="AB8409">
        <v>18</v>
      </c>
      <c r="AC8409">
        <v>73.819999999999993</v>
      </c>
    </row>
    <row r="8410" spans="1:29" x14ac:dyDescent="0.3">
      <c r="A8410">
        <v>2019</v>
      </c>
      <c r="B8410">
        <v>10</v>
      </c>
      <c r="C8410" s="1">
        <v>43747</v>
      </c>
      <c r="D8410">
        <v>16300</v>
      </c>
      <c r="E8410">
        <v>53</v>
      </c>
      <c r="F8410">
        <v>43</v>
      </c>
      <c r="G8410">
        <v>416</v>
      </c>
      <c r="H8410">
        <v>84</v>
      </c>
      <c r="I8410">
        <v>1780</v>
      </c>
      <c r="J8410">
        <v>2323</v>
      </c>
      <c r="K8410">
        <v>18676</v>
      </c>
      <c r="L8410">
        <v>181</v>
      </c>
      <c r="M8410">
        <v>990</v>
      </c>
      <c r="N8410">
        <v>982</v>
      </c>
      <c r="O8410">
        <v>20</v>
      </c>
      <c r="P8410">
        <v>2172</v>
      </c>
      <c r="Q8410">
        <v>1925</v>
      </c>
      <c r="R8410">
        <v>0</v>
      </c>
      <c r="S8410">
        <v>0</v>
      </c>
      <c r="T8410">
        <v>1925</v>
      </c>
      <c r="U8410">
        <v>6710</v>
      </c>
      <c r="V8410">
        <v>5610</v>
      </c>
      <c r="W8410">
        <v>9104</v>
      </c>
      <c r="X8410">
        <v>14579</v>
      </c>
      <c r="Y8410">
        <v>0.1</v>
      </c>
      <c r="Z8410">
        <v>22</v>
      </c>
      <c r="AA8410">
        <v>16896</v>
      </c>
      <c r="AB8410">
        <v>14</v>
      </c>
      <c r="AC8410">
        <v>73.73</v>
      </c>
    </row>
    <row r="8411" spans="1:29" x14ac:dyDescent="0.3">
      <c r="A8411">
        <v>2019</v>
      </c>
      <c r="B8411">
        <v>10</v>
      </c>
      <c r="C8411" s="1">
        <v>43748</v>
      </c>
      <c r="D8411">
        <v>15300</v>
      </c>
      <c r="E8411">
        <v>61</v>
      </c>
      <c r="F8411">
        <v>42</v>
      </c>
      <c r="G8411">
        <v>855</v>
      </c>
      <c r="H8411">
        <v>89</v>
      </c>
      <c r="I8411">
        <v>1780</v>
      </c>
      <c r="J8411">
        <v>2766</v>
      </c>
      <c r="K8411">
        <v>18127</v>
      </c>
      <c r="L8411">
        <v>173</v>
      </c>
      <c r="M8411">
        <v>498</v>
      </c>
      <c r="N8411">
        <v>981</v>
      </c>
      <c r="O8411">
        <v>58</v>
      </c>
      <c r="P8411">
        <v>1710</v>
      </c>
      <c r="Q8411">
        <v>1867</v>
      </c>
      <c r="R8411">
        <v>0</v>
      </c>
      <c r="S8411">
        <v>0</v>
      </c>
      <c r="T8411">
        <v>1867</v>
      </c>
      <c r="U8411">
        <v>6280</v>
      </c>
      <c r="V8411">
        <v>6122</v>
      </c>
      <c r="W8411">
        <v>8558</v>
      </c>
      <c r="X8411">
        <v>14550</v>
      </c>
      <c r="Y8411">
        <v>0.08</v>
      </c>
      <c r="Z8411">
        <v>20</v>
      </c>
      <c r="AA8411">
        <v>16347</v>
      </c>
      <c r="AB8411">
        <v>11</v>
      </c>
      <c r="AC8411">
        <v>73.650000000000006</v>
      </c>
    </row>
    <row r="8412" spans="1:29" x14ac:dyDescent="0.3">
      <c r="A8412">
        <v>2019</v>
      </c>
      <c r="B8412">
        <v>10</v>
      </c>
      <c r="C8412" s="1">
        <v>43749</v>
      </c>
      <c r="D8412">
        <v>14200</v>
      </c>
      <c r="E8412">
        <v>42</v>
      </c>
      <c r="F8412">
        <v>42</v>
      </c>
      <c r="G8412">
        <v>1312</v>
      </c>
      <c r="H8412">
        <v>92</v>
      </c>
      <c r="I8412">
        <v>2090</v>
      </c>
      <c r="J8412">
        <v>3536</v>
      </c>
      <c r="K8412">
        <v>17778</v>
      </c>
      <c r="L8412">
        <v>176</v>
      </c>
      <c r="M8412">
        <v>492</v>
      </c>
      <c r="N8412">
        <v>981</v>
      </c>
      <c r="O8412">
        <v>58</v>
      </c>
      <c r="P8412">
        <v>1707</v>
      </c>
      <c r="Q8412">
        <v>1860</v>
      </c>
      <c r="R8412">
        <v>0</v>
      </c>
      <c r="S8412">
        <v>0</v>
      </c>
      <c r="T8412">
        <v>1860</v>
      </c>
      <c r="U8412">
        <v>6060</v>
      </c>
      <c r="V8412">
        <v>6680</v>
      </c>
      <c r="W8412">
        <v>7661</v>
      </c>
      <c r="X8412">
        <v>14211</v>
      </c>
      <c r="Y8412">
        <v>0.08</v>
      </c>
      <c r="Z8412">
        <v>20</v>
      </c>
      <c r="AA8412">
        <v>15688</v>
      </c>
      <c r="AB8412">
        <v>9</v>
      </c>
      <c r="AC8412">
        <v>73.58</v>
      </c>
    </row>
    <row r="8413" spans="1:29" x14ac:dyDescent="0.3">
      <c r="A8413">
        <v>2019</v>
      </c>
      <c r="B8413">
        <v>10</v>
      </c>
      <c r="C8413" s="1">
        <v>43750</v>
      </c>
      <c r="D8413">
        <v>13400</v>
      </c>
      <c r="E8413">
        <v>38</v>
      </c>
      <c r="F8413">
        <v>42</v>
      </c>
      <c r="G8413">
        <v>1156</v>
      </c>
      <c r="H8413">
        <v>102</v>
      </c>
      <c r="I8413">
        <v>2250</v>
      </c>
      <c r="J8413">
        <v>3550</v>
      </c>
      <c r="K8413">
        <v>16988</v>
      </c>
      <c r="L8413">
        <v>171</v>
      </c>
      <c r="M8413">
        <v>498</v>
      </c>
      <c r="N8413">
        <v>983</v>
      </c>
      <c r="O8413">
        <v>82</v>
      </c>
      <c r="P8413">
        <v>1734</v>
      </c>
      <c r="Q8413">
        <v>1870</v>
      </c>
      <c r="R8413">
        <v>0</v>
      </c>
      <c r="S8413">
        <v>0</v>
      </c>
      <c r="T8413">
        <v>1870</v>
      </c>
      <c r="U8413">
        <v>5870</v>
      </c>
      <c r="V8413">
        <v>6470</v>
      </c>
      <c r="W8413">
        <v>7044</v>
      </c>
      <c r="X8413">
        <v>13384</v>
      </c>
      <c r="Y8413">
        <v>0.09</v>
      </c>
      <c r="Z8413">
        <v>21</v>
      </c>
      <c r="AA8413">
        <v>14738</v>
      </c>
      <c r="AB8413">
        <v>9</v>
      </c>
      <c r="AC8413">
        <v>73.56</v>
      </c>
    </row>
    <row r="8414" spans="1:29" x14ac:dyDescent="0.3">
      <c r="A8414">
        <v>2019</v>
      </c>
      <c r="B8414">
        <v>10</v>
      </c>
      <c r="C8414" s="1">
        <v>43751</v>
      </c>
      <c r="D8414">
        <v>12900</v>
      </c>
      <c r="E8414">
        <v>35</v>
      </c>
      <c r="F8414">
        <v>41</v>
      </c>
      <c r="G8414">
        <v>873</v>
      </c>
      <c r="H8414">
        <v>109</v>
      </c>
      <c r="I8414">
        <v>2230</v>
      </c>
      <c r="J8414">
        <v>3253</v>
      </c>
      <c r="K8414">
        <v>16188</v>
      </c>
      <c r="L8414">
        <v>169</v>
      </c>
      <c r="M8414">
        <v>496</v>
      </c>
      <c r="N8414">
        <v>985</v>
      </c>
      <c r="O8414">
        <v>90</v>
      </c>
      <c r="P8414">
        <v>1739</v>
      </c>
      <c r="Q8414">
        <v>1880</v>
      </c>
      <c r="R8414">
        <v>0</v>
      </c>
      <c r="S8414">
        <v>0</v>
      </c>
      <c r="T8414">
        <v>1880</v>
      </c>
      <c r="U8414">
        <v>5700</v>
      </c>
      <c r="V8414">
        <v>5991</v>
      </c>
      <c r="W8414">
        <v>6708</v>
      </c>
      <c r="X8414">
        <v>12568</v>
      </c>
      <c r="Y8414">
        <v>0.09</v>
      </c>
      <c r="Z8414">
        <v>22</v>
      </c>
      <c r="AA8414">
        <v>13958</v>
      </c>
      <c r="AB8414">
        <v>10</v>
      </c>
      <c r="AC8414">
        <v>73.58</v>
      </c>
    </row>
    <row r="8415" spans="1:29" x14ac:dyDescent="0.3">
      <c r="A8415">
        <v>2019</v>
      </c>
      <c r="B8415">
        <v>10</v>
      </c>
      <c r="C8415" s="1">
        <v>43752</v>
      </c>
      <c r="D8415">
        <v>12600</v>
      </c>
      <c r="E8415">
        <v>34</v>
      </c>
      <c r="F8415">
        <v>41</v>
      </c>
      <c r="G8415">
        <v>631</v>
      </c>
      <c r="H8415">
        <v>98</v>
      </c>
      <c r="I8415">
        <v>2100</v>
      </c>
      <c r="J8415">
        <v>2870</v>
      </c>
      <c r="K8415">
        <v>15504</v>
      </c>
      <c r="L8415">
        <v>138</v>
      </c>
      <c r="M8415">
        <v>493</v>
      </c>
      <c r="N8415">
        <v>985</v>
      </c>
      <c r="O8415">
        <v>94</v>
      </c>
      <c r="P8415">
        <v>1711</v>
      </c>
      <c r="Q8415">
        <v>1831</v>
      </c>
      <c r="R8415">
        <v>0</v>
      </c>
      <c r="S8415">
        <v>0</v>
      </c>
      <c r="T8415">
        <v>1831</v>
      </c>
      <c r="U8415">
        <v>5580</v>
      </c>
      <c r="V8415">
        <v>5549</v>
      </c>
      <c r="W8415">
        <v>6542</v>
      </c>
      <c r="X8415">
        <v>11962</v>
      </c>
      <c r="Y8415">
        <v>0.09</v>
      </c>
      <c r="Z8415">
        <v>23</v>
      </c>
      <c r="AA8415">
        <v>13404</v>
      </c>
      <c r="AB8415">
        <v>11</v>
      </c>
      <c r="AC8415">
        <v>73.63</v>
      </c>
    </row>
    <row r="8416" spans="1:29" x14ac:dyDescent="0.3">
      <c r="A8416">
        <v>2019</v>
      </c>
      <c r="B8416">
        <v>10</v>
      </c>
      <c r="C8416" s="1">
        <v>43753</v>
      </c>
      <c r="D8416">
        <v>12400</v>
      </c>
      <c r="E8416">
        <v>34</v>
      </c>
      <c r="F8416">
        <v>40</v>
      </c>
      <c r="G8416">
        <v>405</v>
      </c>
      <c r="H8416">
        <v>86</v>
      </c>
      <c r="I8416">
        <v>1920</v>
      </c>
      <c r="J8416">
        <v>2451</v>
      </c>
      <c r="K8416">
        <v>14885</v>
      </c>
      <c r="L8416">
        <v>108</v>
      </c>
      <c r="M8416">
        <v>497</v>
      </c>
      <c r="N8416">
        <v>985</v>
      </c>
      <c r="O8416">
        <v>96</v>
      </c>
      <c r="P8416">
        <v>1687</v>
      </c>
      <c r="Q8416">
        <v>1824</v>
      </c>
      <c r="R8416">
        <v>0</v>
      </c>
      <c r="S8416">
        <v>0</v>
      </c>
      <c r="T8416">
        <v>1824</v>
      </c>
      <c r="U8416">
        <v>5470</v>
      </c>
      <c r="V8416">
        <v>5049</v>
      </c>
      <c r="W8416">
        <v>6453</v>
      </c>
      <c r="X8416">
        <v>11374</v>
      </c>
      <c r="Y8416">
        <v>0.1</v>
      </c>
      <c r="Z8416">
        <v>24</v>
      </c>
      <c r="AA8416">
        <v>12965</v>
      </c>
      <c r="AB8416">
        <v>12</v>
      </c>
      <c r="AC8416">
        <v>73.7</v>
      </c>
    </row>
    <row r="8417" spans="1:29" x14ac:dyDescent="0.3">
      <c r="A8417">
        <v>2019</v>
      </c>
      <c r="B8417">
        <v>10</v>
      </c>
      <c r="C8417" s="1">
        <v>43754</v>
      </c>
      <c r="D8417">
        <v>12000</v>
      </c>
      <c r="E8417">
        <v>34</v>
      </c>
      <c r="F8417">
        <v>40</v>
      </c>
      <c r="G8417">
        <v>420</v>
      </c>
      <c r="H8417">
        <v>80</v>
      </c>
      <c r="I8417">
        <v>1880</v>
      </c>
      <c r="J8417">
        <v>2420</v>
      </c>
      <c r="K8417">
        <v>14454</v>
      </c>
      <c r="L8417">
        <v>110</v>
      </c>
      <c r="M8417">
        <v>496</v>
      </c>
      <c r="N8417">
        <v>987</v>
      </c>
      <c r="O8417">
        <v>106</v>
      </c>
      <c r="P8417">
        <v>1699</v>
      </c>
      <c r="Q8417">
        <v>1818</v>
      </c>
      <c r="R8417">
        <v>0</v>
      </c>
      <c r="S8417">
        <v>0</v>
      </c>
      <c r="T8417">
        <v>1818</v>
      </c>
      <c r="U8417">
        <v>5430</v>
      </c>
      <c r="V8417">
        <v>4969</v>
      </c>
      <c r="W8417">
        <v>6095</v>
      </c>
      <c r="X8417">
        <v>10937</v>
      </c>
      <c r="Y8417">
        <v>0.1</v>
      </c>
      <c r="Z8417">
        <v>24</v>
      </c>
      <c r="AA8417">
        <v>12574</v>
      </c>
      <c r="AB8417">
        <v>13</v>
      </c>
      <c r="AC8417">
        <v>73.81</v>
      </c>
    </row>
    <row r="8418" spans="1:29" x14ac:dyDescent="0.3">
      <c r="A8418">
        <v>2019</v>
      </c>
      <c r="B8418">
        <v>10</v>
      </c>
      <c r="C8418" s="1">
        <v>43755</v>
      </c>
      <c r="D8418">
        <v>12500</v>
      </c>
      <c r="E8418">
        <v>35</v>
      </c>
      <c r="F8418">
        <v>42</v>
      </c>
      <c r="G8418">
        <v>857</v>
      </c>
      <c r="H8418">
        <v>93</v>
      </c>
      <c r="I8418">
        <v>2150</v>
      </c>
      <c r="J8418">
        <v>3141</v>
      </c>
      <c r="K8418">
        <v>15677</v>
      </c>
      <c r="L8418">
        <v>121</v>
      </c>
      <c r="M8418">
        <v>487</v>
      </c>
      <c r="N8418">
        <v>989</v>
      </c>
      <c r="O8418">
        <v>92</v>
      </c>
      <c r="P8418">
        <v>1689</v>
      </c>
      <c r="Q8418">
        <v>1827</v>
      </c>
      <c r="R8418">
        <v>0</v>
      </c>
      <c r="S8418">
        <v>0</v>
      </c>
      <c r="T8418">
        <v>1827</v>
      </c>
      <c r="U8418">
        <v>5460</v>
      </c>
      <c r="V8418">
        <v>5725</v>
      </c>
      <c r="W8418">
        <v>6564</v>
      </c>
      <c r="X8418">
        <v>12160</v>
      </c>
      <c r="Y8418">
        <v>0.09</v>
      </c>
      <c r="Z8418">
        <v>22</v>
      </c>
      <c r="AA8418">
        <v>13527</v>
      </c>
      <c r="AB8418">
        <v>10</v>
      </c>
      <c r="AC8418">
        <v>73.83</v>
      </c>
    </row>
    <row r="8419" spans="1:29" x14ac:dyDescent="0.3">
      <c r="A8419">
        <v>2019</v>
      </c>
      <c r="B8419">
        <v>10</v>
      </c>
      <c r="C8419" s="1">
        <v>43756</v>
      </c>
      <c r="D8419">
        <v>12900</v>
      </c>
      <c r="E8419">
        <v>35</v>
      </c>
      <c r="F8419">
        <v>43</v>
      </c>
      <c r="G8419">
        <v>1323</v>
      </c>
      <c r="H8419">
        <v>92</v>
      </c>
      <c r="I8419">
        <v>2770</v>
      </c>
      <c r="J8419">
        <v>4228</v>
      </c>
      <c r="K8419">
        <v>17162</v>
      </c>
      <c r="L8419">
        <v>118</v>
      </c>
      <c r="M8419">
        <v>489</v>
      </c>
      <c r="N8419">
        <v>955</v>
      </c>
      <c r="O8419">
        <v>93</v>
      </c>
      <c r="P8419">
        <v>1656</v>
      </c>
      <c r="Q8419">
        <v>1785</v>
      </c>
      <c r="R8419">
        <v>0</v>
      </c>
      <c r="S8419">
        <v>0</v>
      </c>
      <c r="T8419">
        <v>1785</v>
      </c>
      <c r="U8419">
        <v>5310</v>
      </c>
      <c r="V8419">
        <v>6722</v>
      </c>
      <c r="W8419">
        <v>7125</v>
      </c>
      <c r="X8419">
        <v>13722</v>
      </c>
      <c r="Y8419">
        <v>0.08</v>
      </c>
      <c r="Z8419">
        <v>20</v>
      </c>
      <c r="AA8419">
        <v>15094</v>
      </c>
      <c r="AB8419">
        <v>9</v>
      </c>
      <c r="AC8419">
        <v>73.78</v>
      </c>
    </row>
    <row r="8420" spans="1:29" x14ac:dyDescent="0.3">
      <c r="A8420">
        <v>2019</v>
      </c>
      <c r="B8420">
        <v>10</v>
      </c>
      <c r="C8420" s="1">
        <v>43757</v>
      </c>
      <c r="D8420">
        <v>12700</v>
      </c>
      <c r="E8420">
        <v>34</v>
      </c>
      <c r="F8420">
        <v>44</v>
      </c>
      <c r="G8420">
        <v>1161</v>
      </c>
      <c r="H8420">
        <v>73</v>
      </c>
      <c r="I8420">
        <v>3140</v>
      </c>
      <c r="J8420">
        <v>4418</v>
      </c>
      <c r="K8420">
        <v>17152</v>
      </c>
      <c r="L8420">
        <v>133</v>
      </c>
      <c r="M8420">
        <v>287</v>
      </c>
      <c r="N8420">
        <v>928</v>
      </c>
      <c r="O8420">
        <v>115</v>
      </c>
      <c r="P8420">
        <v>1463</v>
      </c>
      <c r="Q8420">
        <v>1787</v>
      </c>
      <c r="R8420">
        <v>0</v>
      </c>
      <c r="S8420">
        <v>0</v>
      </c>
      <c r="T8420">
        <v>1787</v>
      </c>
      <c r="U8420">
        <v>5130</v>
      </c>
      <c r="V8420">
        <v>6923</v>
      </c>
      <c r="W8420">
        <v>7104</v>
      </c>
      <c r="X8420">
        <v>13902</v>
      </c>
      <c r="Y8420">
        <v>7.0000000000000007E-2</v>
      </c>
      <c r="Z8420">
        <v>19</v>
      </c>
      <c r="AA8420">
        <v>14938</v>
      </c>
      <c r="AB8420">
        <v>7</v>
      </c>
      <c r="AC8420">
        <v>73.72</v>
      </c>
    </row>
    <row r="8421" spans="1:29" x14ac:dyDescent="0.3">
      <c r="A8421">
        <v>2019</v>
      </c>
      <c r="B8421">
        <v>10</v>
      </c>
      <c r="C8421" s="1">
        <v>43758</v>
      </c>
      <c r="D8421">
        <v>12500</v>
      </c>
      <c r="E8421">
        <v>34</v>
      </c>
      <c r="F8421">
        <v>45</v>
      </c>
      <c r="G8421">
        <v>874</v>
      </c>
      <c r="H8421">
        <v>60</v>
      </c>
      <c r="I8421">
        <v>3010</v>
      </c>
      <c r="J8421">
        <v>3990</v>
      </c>
      <c r="K8421">
        <v>16523</v>
      </c>
      <c r="L8421">
        <v>125</v>
      </c>
      <c r="M8421">
        <v>294</v>
      </c>
      <c r="N8421">
        <v>929</v>
      </c>
      <c r="O8421">
        <v>115</v>
      </c>
      <c r="P8421">
        <v>1463</v>
      </c>
      <c r="Q8421">
        <v>1791</v>
      </c>
      <c r="R8421">
        <v>0</v>
      </c>
      <c r="S8421">
        <v>0</v>
      </c>
      <c r="T8421">
        <v>1791</v>
      </c>
      <c r="U8421">
        <v>5060</v>
      </c>
      <c r="V8421">
        <v>6423</v>
      </c>
      <c r="W8421">
        <v>6972</v>
      </c>
      <c r="X8421">
        <v>13270</v>
      </c>
      <c r="Y8421">
        <v>7.0000000000000007E-2</v>
      </c>
      <c r="Z8421">
        <v>20</v>
      </c>
      <c r="AA8421">
        <v>14309</v>
      </c>
      <c r="AB8421">
        <v>7</v>
      </c>
      <c r="AC8421">
        <v>73.69</v>
      </c>
    </row>
    <row r="8422" spans="1:29" x14ac:dyDescent="0.3">
      <c r="A8422">
        <v>2019</v>
      </c>
      <c r="B8422">
        <v>10</v>
      </c>
      <c r="C8422" s="1">
        <v>43759</v>
      </c>
      <c r="D8422">
        <v>13000</v>
      </c>
      <c r="E8422">
        <v>33</v>
      </c>
      <c r="F8422">
        <v>44</v>
      </c>
      <c r="G8422">
        <v>630</v>
      </c>
      <c r="H8422">
        <v>41</v>
      </c>
      <c r="I8422">
        <v>2930</v>
      </c>
      <c r="J8422">
        <v>3646</v>
      </c>
      <c r="K8422">
        <v>16679</v>
      </c>
      <c r="L8422">
        <v>134</v>
      </c>
      <c r="M8422">
        <v>296</v>
      </c>
      <c r="N8422">
        <v>927</v>
      </c>
      <c r="O8422">
        <v>92</v>
      </c>
      <c r="P8422">
        <v>1449</v>
      </c>
      <c r="Q8422">
        <v>1788</v>
      </c>
      <c r="R8422">
        <v>0</v>
      </c>
      <c r="S8422">
        <v>0</v>
      </c>
      <c r="T8422">
        <v>1788</v>
      </c>
      <c r="U8422">
        <v>5330</v>
      </c>
      <c r="V8422">
        <v>6365</v>
      </c>
      <c r="W8422">
        <v>7202</v>
      </c>
      <c r="X8422">
        <v>13442</v>
      </c>
      <c r="Y8422">
        <v>7.0000000000000007E-2</v>
      </c>
      <c r="Z8422">
        <v>19</v>
      </c>
      <c r="AA8422">
        <v>14506</v>
      </c>
      <c r="AB8422">
        <v>7</v>
      </c>
      <c r="AC8422">
        <v>73.66</v>
      </c>
    </row>
    <row r="8423" spans="1:29" x14ac:dyDescent="0.3">
      <c r="A8423">
        <v>2019</v>
      </c>
      <c r="B8423">
        <v>10</v>
      </c>
      <c r="C8423" s="1">
        <v>43760</v>
      </c>
      <c r="D8423">
        <v>13100</v>
      </c>
      <c r="E8423">
        <v>33</v>
      </c>
      <c r="F8423">
        <v>46</v>
      </c>
      <c r="G8423">
        <v>400</v>
      </c>
      <c r="H8423">
        <v>27</v>
      </c>
      <c r="I8423">
        <v>2840</v>
      </c>
      <c r="J8423">
        <v>3313</v>
      </c>
      <c r="K8423">
        <v>16446</v>
      </c>
      <c r="L8423">
        <v>152</v>
      </c>
      <c r="M8423">
        <v>299</v>
      </c>
      <c r="N8423">
        <v>805</v>
      </c>
      <c r="O8423">
        <v>92</v>
      </c>
      <c r="P8423">
        <v>1348</v>
      </c>
      <c r="Q8423">
        <v>1785</v>
      </c>
      <c r="R8423">
        <v>0</v>
      </c>
      <c r="S8423">
        <v>0</v>
      </c>
      <c r="T8423">
        <v>1785</v>
      </c>
      <c r="U8423">
        <v>5340</v>
      </c>
      <c r="V8423">
        <v>6145</v>
      </c>
      <c r="W8423">
        <v>7293</v>
      </c>
      <c r="X8423">
        <v>13313</v>
      </c>
      <c r="Y8423">
        <v>7.0000000000000007E-2</v>
      </c>
      <c r="Z8423">
        <v>19</v>
      </c>
      <c r="AA8423">
        <v>14348</v>
      </c>
      <c r="AB8423">
        <v>7</v>
      </c>
      <c r="AC8423">
        <v>73.64</v>
      </c>
    </row>
    <row r="8424" spans="1:29" x14ac:dyDescent="0.3">
      <c r="A8424">
        <v>2019</v>
      </c>
      <c r="B8424">
        <v>10</v>
      </c>
      <c r="C8424" s="1">
        <v>43761</v>
      </c>
      <c r="D8424">
        <v>12700</v>
      </c>
      <c r="E8424">
        <v>32</v>
      </c>
      <c r="F8424">
        <v>44</v>
      </c>
      <c r="G8424">
        <v>421</v>
      </c>
      <c r="H8424">
        <v>28</v>
      </c>
      <c r="I8424">
        <v>2620</v>
      </c>
      <c r="J8424">
        <v>3113</v>
      </c>
      <c r="K8424">
        <v>15845</v>
      </c>
      <c r="L8424">
        <v>173</v>
      </c>
      <c r="M8424">
        <v>292</v>
      </c>
      <c r="N8424">
        <v>806</v>
      </c>
      <c r="O8424">
        <v>90</v>
      </c>
      <c r="P8424">
        <v>1361</v>
      </c>
      <c r="Q8424">
        <v>1728</v>
      </c>
      <c r="R8424">
        <v>0</v>
      </c>
      <c r="S8424">
        <v>0</v>
      </c>
      <c r="T8424">
        <v>1728</v>
      </c>
      <c r="U8424">
        <v>3890</v>
      </c>
      <c r="V8424">
        <v>4519</v>
      </c>
      <c r="W8424">
        <v>8359</v>
      </c>
      <c r="X8424">
        <v>12756</v>
      </c>
      <c r="Y8424">
        <v>7.0000000000000007E-2</v>
      </c>
      <c r="Z8424">
        <v>19</v>
      </c>
      <c r="AA8424">
        <v>13883</v>
      </c>
      <c r="AB8424">
        <v>8</v>
      </c>
      <c r="AC8424">
        <v>73.64</v>
      </c>
    </row>
    <row r="8425" spans="1:29" x14ac:dyDescent="0.3">
      <c r="A8425">
        <v>2019</v>
      </c>
      <c r="B8425">
        <v>10</v>
      </c>
      <c r="C8425" s="1">
        <v>43762</v>
      </c>
      <c r="D8425">
        <v>12200</v>
      </c>
      <c r="E8425">
        <v>32</v>
      </c>
      <c r="F8425">
        <v>43</v>
      </c>
      <c r="G8425">
        <v>861</v>
      </c>
      <c r="H8425">
        <v>28</v>
      </c>
      <c r="I8425">
        <v>2910</v>
      </c>
      <c r="J8425">
        <v>3842</v>
      </c>
      <c r="K8425">
        <v>16074</v>
      </c>
      <c r="L8425">
        <v>165</v>
      </c>
      <c r="M8425">
        <v>290</v>
      </c>
      <c r="N8425">
        <v>806</v>
      </c>
      <c r="O8425">
        <v>85</v>
      </c>
      <c r="P8425">
        <v>1346</v>
      </c>
      <c r="Q8425">
        <v>1734</v>
      </c>
      <c r="R8425">
        <v>0</v>
      </c>
      <c r="S8425">
        <v>0</v>
      </c>
      <c r="T8425">
        <v>1734</v>
      </c>
      <c r="U8425">
        <v>2968</v>
      </c>
      <c r="V8425">
        <v>4337</v>
      </c>
      <c r="W8425">
        <v>8778</v>
      </c>
      <c r="X8425">
        <v>12994</v>
      </c>
      <c r="Y8425">
        <v>7.0000000000000007E-2</v>
      </c>
      <c r="Z8425">
        <v>19</v>
      </c>
      <c r="AA8425">
        <v>13999</v>
      </c>
      <c r="AB8425">
        <v>7</v>
      </c>
      <c r="AC8425">
        <v>73.64</v>
      </c>
    </row>
    <row r="8426" spans="1:29" x14ac:dyDescent="0.3">
      <c r="A8426">
        <v>2019</v>
      </c>
      <c r="B8426">
        <v>10</v>
      </c>
      <c r="C8426" s="1">
        <v>43763</v>
      </c>
      <c r="D8426">
        <v>12000</v>
      </c>
      <c r="E8426">
        <v>32</v>
      </c>
      <c r="F8426">
        <v>42</v>
      </c>
      <c r="G8426">
        <v>1315</v>
      </c>
      <c r="H8426">
        <v>27</v>
      </c>
      <c r="I8426">
        <v>3410</v>
      </c>
      <c r="J8426">
        <v>4795</v>
      </c>
      <c r="K8426">
        <v>16827</v>
      </c>
      <c r="L8426">
        <v>170</v>
      </c>
      <c r="M8426">
        <v>299</v>
      </c>
      <c r="N8426">
        <v>807</v>
      </c>
      <c r="O8426">
        <v>101</v>
      </c>
      <c r="P8426">
        <v>1377</v>
      </c>
      <c r="Q8426">
        <v>1732</v>
      </c>
      <c r="R8426">
        <v>0</v>
      </c>
      <c r="S8426">
        <v>0</v>
      </c>
      <c r="T8426">
        <v>1732</v>
      </c>
      <c r="U8426">
        <v>3153</v>
      </c>
      <c r="V8426">
        <v>5445</v>
      </c>
      <c r="W8426">
        <v>8394</v>
      </c>
      <c r="X8426">
        <v>13718</v>
      </c>
      <c r="Y8426">
        <v>0.06</v>
      </c>
      <c r="Z8426">
        <v>18</v>
      </c>
      <c r="AA8426">
        <v>14722</v>
      </c>
      <c r="AB8426">
        <v>7</v>
      </c>
      <c r="AC8426">
        <v>73.59</v>
      </c>
    </row>
    <row r="8427" spans="1:29" x14ac:dyDescent="0.3">
      <c r="A8427">
        <v>2019</v>
      </c>
      <c r="B8427">
        <v>10</v>
      </c>
      <c r="C8427" s="1">
        <v>43764</v>
      </c>
      <c r="D8427">
        <v>12300</v>
      </c>
      <c r="E8427">
        <v>33</v>
      </c>
      <c r="F8427">
        <v>41</v>
      </c>
      <c r="G8427">
        <v>1149</v>
      </c>
      <c r="H8427">
        <v>28</v>
      </c>
      <c r="I8427">
        <v>3770</v>
      </c>
      <c r="J8427">
        <v>4988</v>
      </c>
      <c r="K8427">
        <v>17321</v>
      </c>
      <c r="L8427">
        <v>169</v>
      </c>
      <c r="M8427">
        <v>293</v>
      </c>
      <c r="N8427">
        <v>810</v>
      </c>
      <c r="O8427">
        <v>105</v>
      </c>
      <c r="P8427">
        <v>1377</v>
      </c>
      <c r="Q8427">
        <v>1736</v>
      </c>
      <c r="R8427">
        <v>0</v>
      </c>
      <c r="S8427">
        <v>0</v>
      </c>
      <c r="T8427">
        <v>1736</v>
      </c>
      <c r="U8427">
        <v>4600</v>
      </c>
      <c r="V8427">
        <v>7082</v>
      </c>
      <c r="W8427">
        <v>7247</v>
      </c>
      <c r="X8427">
        <v>14207</v>
      </c>
      <c r="Y8427">
        <v>0.06</v>
      </c>
      <c r="Z8427">
        <v>18</v>
      </c>
      <c r="AA8427">
        <v>15214</v>
      </c>
      <c r="AB8427">
        <v>7</v>
      </c>
      <c r="AC8427">
        <v>73.53</v>
      </c>
    </row>
    <row r="8428" spans="1:29" x14ac:dyDescent="0.3">
      <c r="A8428">
        <v>2019</v>
      </c>
      <c r="B8428">
        <v>10</v>
      </c>
      <c r="C8428" s="1">
        <v>43765</v>
      </c>
      <c r="D8428">
        <v>12100</v>
      </c>
      <c r="E8428">
        <v>33</v>
      </c>
      <c r="F8428">
        <v>39</v>
      </c>
      <c r="G8428">
        <v>872</v>
      </c>
      <c r="H8428">
        <v>28</v>
      </c>
      <c r="I8428">
        <v>3740</v>
      </c>
      <c r="J8428">
        <v>4679</v>
      </c>
      <c r="K8428">
        <v>16812</v>
      </c>
      <c r="L8428">
        <v>154</v>
      </c>
      <c r="M8428">
        <v>298</v>
      </c>
      <c r="N8428">
        <v>816</v>
      </c>
      <c r="O8428">
        <v>76</v>
      </c>
      <c r="P8428">
        <v>1344</v>
      </c>
      <c r="Q8428">
        <v>1738</v>
      </c>
      <c r="R8428">
        <v>0</v>
      </c>
      <c r="S8428">
        <v>0</v>
      </c>
      <c r="T8428">
        <v>1738</v>
      </c>
      <c r="U8428">
        <v>4960</v>
      </c>
      <c r="V8428">
        <v>7165</v>
      </c>
      <c r="W8428">
        <v>6686</v>
      </c>
      <c r="X8428">
        <v>13730</v>
      </c>
      <c r="Y8428">
        <v>7.0000000000000007E-2</v>
      </c>
      <c r="Z8428">
        <v>18</v>
      </c>
      <c r="AA8428">
        <v>14738</v>
      </c>
      <c r="AB8428">
        <v>7</v>
      </c>
      <c r="AC8428">
        <v>73.489999999999995</v>
      </c>
    </row>
    <row r="8429" spans="1:29" x14ac:dyDescent="0.3">
      <c r="A8429">
        <v>2019</v>
      </c>
      <c r="B8429">
        <v>10</v>
      </c>
      <c r="C8429" s="1">
        <v>43766</v>
      </c>
      <c r="D8429">
        <v>11500</v>
      </c>
      <c r="E8429">
        <v>33</v>
      </c>
      <c r="F8429">
        <v>38</v>
      </c>
      <c r="G8429">
        <v>644</v>
      </c>
      <c r="H8429">
        <v>28</v>
      </c>
      <c r="I8429">
        <v>3350</v>
      </c>
      <c r="J8429">
        <v>4060</v>
      </c>
      <c r="K8429">
        <v>15592</v>
      </c>
      <c r="L8429">
        <v>160</v>
      </c>
      <c r="M8429">
        <v>280</v>
      </c>
      <c r="N8429">
        <v>809</v>
      </c>
      <c r="O8429">
        <v>93</v>
      </c>
      <c r="P8429">
        <v>1343</v>
      </c>
      <c r="Q8429">
        <v>1739</v>
      </c>
      <c r="R8429">
        <v>0</v>
      </c>
      <c r="S8429">
        <v>0</v>
      </c>
      <c r="T8429">
        <v>1739</v>
      </c>
      <c r="U8429">
        <v>5140</v>
      </c>
      <c r="V8429">
        <v>6727</v>
      </c>
      <c r="W8429">
        <v>5906</v>
      </c>
      <c r="X8429">
        <v>12511</v>
      </c>
      <c r="Y8429">
        <v>7.0000000000000007E-2</v>
      </c>
      <c r="Z8429">
        <v>20</v>
      </c>
      <c r="AA8429">
        <v>13520</v>
      </c>
      <c r="AB8429">
        <v>7</v>
      </c>
      <c r="AC8429">
        <v>73.52</v>
      </c>
    </row>
    <row r="8430" spans="1:29" x14ac:dyDescent="0.3">
      <c r="A8430">
        <v>2019</v>
      </c>
      <c r="B8430">
        <v>10</v>
      </c>
      <c r="C8430" s="1">
        <v>43767</v>
      </c>
      <c r="D8430">
        <v>12200</v>
      </c>
      <c r="E8430">
        <v>33</v>
      </c>
      <c r="F8430">
        <v>38</v>
      </c>
      <c r="G8430">
        <v>450</v>
      </c>
      <c r="H8430">
        <v>28</v>
      </c>
      <c r="I8430">
        <v>2680</v>
      </c>
      <c r="J8430">
        <v>3196</v>
      </c>
      <c r="K8430">
        <v>15429</v>
      </c>
      <c r="L8430">
        <v>165</v>
      </c>
      <c r="M8430">
        <v>283</v>
      </c>
      <c r="N8430">
        <v>813</v>
      </c>
      <c r="O8430">
        <v>100</v>
      </c>
      <c r="P8430">
        <v>1361</v>
      </c>
      <c r="Q8430">
        <v>1674</v>
      </c>
      <c r="R8430">
        <v>0</v>
      </c>
      <c r="S8430">
        <v>0</v>
      </c>
      <c r="T8430">
        <v>1674</v>
      </c>
      <c r="U8430">
        <v>5570</v>
      </c>
      <c r="V8430">
        <v>6317</v>
      </c>
      <c r="W8430">
        <v>6194</v>
      </c>
      <c r="X8430">
        <v>12393</v>
      </c>
      <c r="Y8430">
        <v>7.0000000000000007E-2</v>
      </c>
      <c r="Z8430">
        <v>20</v>
      </c>
      <c r="AA8430">
        <v>13435</v>
      </c>
      <c r="AB8430">
        <v>8</v>
      </c>
      <c r="AC8430">
        <v>73.55</v>
      </c>
    </row>
    <row r="8431" spans="1:29" x14ac:dyDescent="0.3">
      <c r="A8431">
        <v>2019</v>
      </c>
      <c r="B8431">
        <v>10</v>
      </c>
      <c r="C8431" s="1">
        <v>43768</v>
      </c>
      <c r="D8431">
        <v>12300</v>
      </c>
      <c r="E8431">
        <v>37</v>
      </c>
      <c r="F8431">
        <v>38</v>
      </c>
      <c r="G8431">
        <v>398</v>
      </c>
      <c r="H8431">
        <v>28</v>
      </c>
      <c r="I8431">
        <v>2280</v>
      </c>
      <c r="J8431">
        <v>2744</v>
      </c>
      <c r="K8431">
        <v>15081</v>
      </c>
      <c r="L8431">
        <v>159</v>
      </c>
      <c r="M8431">
        <v>298</v>
      </c>
      <c r="N8431">
        <v>808</v>
      </c>
      <c r="O8431">
        <v>91</v>
      </c>
      <c r="P8431">
        <v>1356</v>
      </c>
      <c r="Q8431">
        <v>1671</v>
      </c>
      <c r="R8431">
        <v>0</v>
      </c>
      <c r="S8431">
        <v>0</v>
      </c>
      <c r="T8431">
        <v>1671</v>
      </c>
      <c r="U8431">
        <v>5620</v>
      </c>
      <c r="V8431">
        <v>5922</v>
      </c>
      <c r="W8431">
        <v>6249</v>
      </c>
      <c r="X8431">
        <v>12054</v>
      </c>
      <c r="Y8431">
        <v>7.0000000000000007E-2</v>
      </c>
      <c r="Z8431">
        <v>20</v>
      </c>
      <c r="AA8431">
        <v>13348</v>
      </c>
      <c r="AB8431">
        <v>10</v>
      </c>
      <c r="AC8431">
        <v>73.599999999999994</v>
      </c>
    </row>
    <row r="8432" spans="1:29" x14ac:dyDescent="0.3">
      <c r="A8432">
        <v>2019</v>
      </c>
      <c r="B8432">
        <v>10</v>
      </c>
      <c r="C8432" s="1">
        <v>43769</v>
      </c>
      <c r="D8432">
        <v>11600</v>
      </c>
      <c r="E8432">
        <v>39</v>
      </c>
      <c r="F8432">
        <v>40</v>
      </c>
      <c r="G8432">
        <v>422</v>
      </c>
      <c r="H8432">
        <v>28</v>
      </c>
      <c r="I8432">
        <v>2230</v>
      </c>
      <c r="J8432">
        <v>2720</v>
      </c>
      <c r="K8432">
        <v>14359</v>
      </c>
      <c r="L8432">
        <v>150</v>
      </c>
      <c r="M8432">
        <v>297</v>
      </c>
      <c r="N8432">
        <v>807</v>
      </c>
      <c r="O8432">
        <v>101</v>
      </c>
      <c r="P8432">
        <v>1355</v>
      </c>
      <c r="Q8432">
        <v>1672</v>
      </c>
      <c r="R8432">
        <v>0</v>
      </c>
      <c r="S8432">
        <v>0</v>
      </c>
      <c r="T8432">
        <v>1672</v>
      </c>
      <c r="U8432">
        <v>5480</v>
      </c>
      <c r="V8432">
        <v>5758</v>
      </c>
      <c r="W8432">
        <v>5691</v>
      </c>
      <c r="X8432">
        <v>11332</v>
      </c>
      <c r="Y8432">
        <v>7.0000000000000007E-2</v>
      </c>
      <c r="Z8432">
        <v>21</v>
      </c>
      <c r="AA8432">
        <v>12659</v>
      </c>
      <c r="AB8432">
        <v>10</v>
      </c>
      <c r="AC8432">
        <v>73.680000000000007</v>
      </c>
    </row>
    <row r="8433" spans="1:29" x14ac:dyDescent="0.3">
      <c r="A8433">
        <v>2019</v>
      </c>
      <c r="B8433">
        <v>11</v>
      </c>
      <c r="C8433" s="1">
        <v>43770</v>
      </c>
      <c r="D8433">
        <v>11100</v>
      </c>
      <c r="E8433">
        <v>40</v>
      </c>
      <c r="F8433">
        <v>41</v>
      </c>
      <c r="G8433">
        <v>379</v>
      </c>
      <c r="H8433">
        <v>29</v>
      </c>
      <c r="I8433">
        <v>2480</v>
      </c>
      <c r="J8433">
        <v>2929</v>
      </c>
      <c r="K8433">
        <v>14069</v>
      </c>
      <c r="L8433">
        <v>140</v>
      </c>
      <c r="M8433">
        <v>3190</v>
      </c>
      <c r="N8433">
        <v>807</v>
      </c>
      <c r="O8433">
        <v>110</v>
      </c>
      <c r="P8433">
        <v>4247</v>
      </c>
      <c r="Q8433">
        <v>1678</v>
      </c>
      <c r="R8433">
        <v>0</v>
      </c>
      <c r="S8433">
        <v>0</v>
      </c>
      <c r="T8433">
        <v>1678</v>
      </c>
      <c r="U8433">
        <v>5280</v>
      </c>
      <c r="V8433">
        <v>2871</v>
      </c>
      <c r="W8433">
        <v>5391</v>
      </c>
      <c r="X8433">
        <v>8144</v>
      </c>
      <c r="Y8433">
        <v>0.28000000000000003</v>
      </c>
      <c r="Z8433">
        <v>42</v>
      </c>
      <c r="AA8433">
        <v>11589</v>
      </c>
      <c r="AB8433">
        <v>30</v>
      </c>
      <c r="AC8433">
        <v>73.97</v>
      </c>
    </row>
    <row r="8434" spans="1:29" x14ac:dyDescent="0.3">
      <c r="A8434">
        <v>2019</v>
      </c>
      <c r="B8434">
        <v>11</v>
      </c>
      <c r="C8434" s="1">
        <v>43771</v>
      </c>
      <c r="D8434">
        <v>11300</v>
      </c>
      <c r="E8434">
        <v>41</v>
      </c>
      <c r="F8434">
        <v>42</v>
      </c>
      <c r="G8434">
        <v>394</v>
      </c>
      <c r="H8434">
        <v>29</v>
      </c>
      <c r="I8434">
        <v>2640</v>
      </c>
      <c r="J8434">
        <v>3105</v>
      </c>
      <c r="K8434">
        <v>14446</v>
      </c>
      <c r="L8434">
        <v>142</v>
      </c>
      <c r="M8434">
        <v>2195</v>
      </c>
      <c r="N8434">
        <v>808</v>
      </c>
      <c r="O8434">
        <v>110</v>
      </c>
      <c r="P8434">
        <v>3255</v>
      </c>
      <c r="Q8434">
        <v>1658</v>
      </c>
      <c r="R8434">
        <v>0</v>
      </c>
      <c r="S8434">
        <v>0</v>
      </c>
      <c r="T8434">
        <v>1658</v>
      </c>
      <c r="U8434">
        <v>5190</v>
      </c>
      <c r="V8434">
        <v>3962</v>
      </c>
      <c r="W8434">
        <v>5686</v>
      </c>
      <c r="X8434">
        <v>9533</v>
      </c>
      <c r="Y8434">
        <v>0.2</v>
      </c>
      <c r="Z8434">
        <v>34</v>
      </c>
      <c r="AA8434">
        <v>11806</v>
      </c>
      <c r="AB8434">
        <v>19</v>
      </c>
      <c r="AC8434">
        <v>74.150000000000006</v>
      </c>
    </row>
    <row r="8435" spans="1:29" x14ac:dyDescent="0.3">
      <c r="A8435">
        <v>2019</v>
      </c>
      <c r="B8435">
        <v>11</v>
      </c>
      <c r="C8435" s="1">
        <v>43772</v>
      </c>
      <c r="D8435">
        <v>11000</v>
      </c>
      <c r="E8435">
        <v>40</v>
      </c>
      <c r="F8435">
        <v>42</v>
      </c>
      <c r="G8435">
        <v>435</v>
      </c>
      <c r="H8435">
        <v>30</v>
      </c>
      <c r="I8435">
        <v>2540</v>
      </c>
      <c r="J8435">
        <v>3047</v>
      </c>
      <c r="K8435">
        <v>14086</v>
      </c>
      <c r="L8435">
        <v>145</v>
      </c>
      <c r="M8435">
        <v>1911</v>
      </c>
      <c r="N8435">
        <v>841</v>
      </c>
      <c r="O8435">
        <v>112</v>
      </c>
      <c r="P8435">
        <v>3010</v>
      </c>
      <c r="Q8435">
        <v>1681</v>
      </c>
      <c r="R8435">
        <v>0</v>
      </c>
      <c r="S8435">
        <v>0</v>
      </c>
      <c r="T8435">
        <v>1681</v>
      </c>
      <c r="U8435">
        <v>5030</v>
      </c>
      <c r="V8435">
        <v>3974</v>
      </c>
      <c r="W8435">
        <v>5539</v>
      </c>
      <c r="X8435">
        <v>9396</v>
      </c>
      <c r="Y8435">
        <v>0.19</v>
      </c>
      <c r="Z8435">
        <v>33</v>
      </c>
      <c r="AA8435">
        <v>11546</v>
      </c>
      <c r="AB8435">
        <v>19</v>
      </c>
      <c r="AC8435">
        <v>74.319999999999993</v>
      </c>
    </row>
    <row r="8436" spans="1:29" x14ac:dyDescent="0.3">
      <c r="A8436">
        <v>2019</v>
      </c>
      <c r="B8436">
        <v>11</v>
      </c>
      <c r="C8436" s="1">
        <v>43773</v>
      </c>
      <c r="D8436">
        <v>10500</v>
      </c>
      <c r="E8436">
        <v>40</v>
      </c>
      <c r="F8436">
        <v>40</v>
      </c>
      <c r="G8436">
        <v>437</v>
      </c>
      <c r="H8436">
        <v>30</v>
      </c>
      <c r="I8436">
        <v>2340</v>
      </c>
      <c r="J8436">
        <v>2847</v>
      </c>
      <c r="K8436">
        <v>13387</v>
      </c>
      <c r="L8436">
        <v>145</v>
      </c>
      <c r="M8436">
        <v>1196</v>
      </c>
      <c r="N8436">
        <v>2763</v>
      </c>
      <c r="O8436">
        <v>124</v>
      </c>
      <c r="P8436">
        <v>4228</v>
      </c>
      <c r="Q8436">
        <v>1680</v>
      </c>
      <c r="R8436">
        <v>0</v>
      </c>
      <c r="S8436">
        <v>0</v>
      </c>
      <c r="T8436">
        <v>1680</v>
      </c>
      <c r="U8436">
        <v>1970</v>
      </c>
      <c r="V8436">
        <v>-503</v>
      </c>
      <c r="W8436">
        <v>8099</v>
      </c>
      <c r="X8436">
        <v>7479</v>
      </c>
      <c r="Y8436">
        <v>0.28999999999999998</v>
      </c>
      <c r="Z8436">
        <v>44</v>
      </c>
      <c r="AA8436">
        <v>11047</v>
      </c>
      <c r="AB8436">
        <v>32</v>
      </c>
      <c r="AC8436">
        <v>74.63</v>
      </c>
    </row>
    <row r="8437" spans="1:29" x14ac:dyDescent="0.3">
      <c r="A8437">
        <v>2019</v>
      </c>
      <c r="B8437">
        <v>11</v>
      </c>
      <c r="C8437" s="1">
        <v>43774</v>
      </c>
      <c r="D8437">
        <v>10000</v>
      </c>
      <c r="E8437">
        <v>39</v>
      </c>
      <c r="F8437">
        <v>39</v>
      </c>
      <c r="G8437">
        <v>429</v>
      </c>
      <c r="H8437">
        <v>36</v>
      </c>
      <c r="I8437">
        <v>2090</v>
      </c>
      <c r="J8437">
        <v>2595</v>
      </c>
      <c r="K8437">
        <v>12634</v>
      </c>
      <c r="L8437">
        <v>142</v>
      </c>
      <c r="M8437">
        <v>791</v>
      </c>
      <c r="N8437">
        <v>2777</v>
      </c>
      <c r="O8437">
        <v>108</v>
      </c>
      <c r="P8437">
        <v>3818</v>
      </c>
      <c r="Q8437">
        <v>1692</v>
      </c>
      <c r="R8437">
        <v>0</v>
      </c>
      <c r="S8437">
        <v>0</v>
      </c>
      <c r="T8437">
        <v>1692</v>
      </c>
      <c r="U8437">
        <v>1940</v>
      </c>
      <c r="V8437">
        <v>-383</v>
      </c>
      <c r="W8437">
        <v>7625</v>
      </c>
      <c r="X8437">
        <v>7124</v>
      </c>
      <c r="Y8437">
        <v>0.28000000000000003</v>
      </c>
      <c r="Z8437">
        <v>44</v>
      </c>
      <c r="AA8437">
        <v>10544</v>
      </c>
      <c r="AB8437">
        <v>32</v>
      </c>
      <c r="AC8437">
        <v>74.959999999999994</v>
      </c>
    </row>
    <row r="8438" spans="1:29" x14ac:dyDescent="0.3">
      <c r="A8438">
        <v>2019</v>
      </c>
      <c r="B8438">
        <v>11</v>
      </c>
      <c r="C8438" s="1">
        <v>43775</v>
      </c>
      <c r="D8438">
        <v>9700</v>
      </c>
      <c r="E8438">
        <v>39</v>
      </c>
      <c r="F8438">
        <v>39</v>
      </c>
      <c r="G8438">
        <v>427</v>
      </c>
      <c r="H8438">
        <v>48</v>
      </c>
      <c r="I8438">
        <v>1870</v>
      </c>
      <c r="J8438">
        <v>2384</v>
      </c>
      <c r="K8438">
        <v>12123</v>
      </c>
      <c r="L8438">
        <v>191</v>
      </c>
      <c r="M8438">
        <v>1990</v>
      </c>
      <c r="N8438">
        <v>881</v>
      </c>
      <c r="O8438">
        <v>106</v>
      </c>
      <c r="P8438">
        <v>3168</v>
      </c>
      <c r="Q8438">
        <v>1693</v>
      </c>
      <c r="R8438">
        <v>0</v>
      </c>
      <c r="S8438">
        <v>0</v>
      </c>
      <c r="T8438">
        <v>1693</v>
      </c>
      <c r="U8438">
        <v>1920</v>
      </c>
      <c r="V8438">
        <v>35</v>
      </c>
      <c r="W8438">
        <v>7345</v>
      </c>
      <c r="X8438">
        <v>7261</v>
      </c>
      <c r="Y8438">
        <v>0.24</v>
      </c>
      <c r="Z8438">
        <v>40</v>
      </c>
      <c r="AA8438">
        <v>10253</v>
      </c>
      <c r="AB8438">
        <v>29</v>
      </c>
      <c r="AC8438">
        <v>75.25</v>
      </c>
    </row>
    <row r="8439" spans="1:29" x14ac:dyDescent="0.3">
      <c r="A8439">
        <v>2019</v>
      </c>
      <c r="B8439">
        <v>11</v>
      </c>
      <c r="C8439" s="1">
        <v>43776</v>
      </c>
      <c r="D8439">
        <v>9620</v>
      </c>
      <c r="E8439">
        <v>42</v>
      </c>
      <c r="F8439">
        <v>40</v>
      </c>
      <c r="G8439">
        <v>423</v>
      </c>
      <c r="H8439">
        <v>62</v>
      </c>
      <c r="I8439">
        <v>1730</v>
      </c>
      <c r="J8439">
        <v>2255</v>
      </c>
      <c r="K8439">
        <v>11916</v>
      </c>
      <c r="L8439">
        <v>247</v>
      </c>
      <c r="M8439">
        <v>1692</v>
      </c>
      <c r="N8439">
        <v>876</v>
      </c>
      <c r="O8439">
        <v>102</v>
      </c>
      <c r="P8439">
        <v>2917</v>
      </c>
      <c r="Q8439">
        <v>1695</v>
      </c>
      <c r="R8439">
        <v>0</v>
      </c>
      <c r="S8439">
        <v>0</v>
      </c>
      <c r="T8439">
        <v>1695</v>
      </c>
      <c r="U8439">
        <v>1930</v>
      </c>
      <c r="V8439">
        <v>166</v>
      </c>
      <c r="W8439">
        <v>7257</v>
      </c>
      <c r="X8439">
        <v>7304</v>
      </c>
      <c r="Y8439">
        <v>0.22</v>
      </c>
      <c r="Z8439">
        <v>39</v>
      </c>
      <c r="AA8439">
        <v>10186</v>
      </c>
      <c r="AB8439">
        <v>28</v>
      </c>
      <c r="AC8439">
        <v>75.53</v>
      </c>
    </row>
    <row r="8440" spans="1:29" x14ac:dyDescent="0.3">
      <c r="A8440">
        <v>2019</v>
      </c>
      <c r="B8440">
        <v>11</v>
      </c>
      <c r="C8440" s="1">
        <v>43777</v>
      </c>
      <c r="D8440">
        <v>9620</v>
      </c>
      <c r="E8440">
        <v>45</v>
      </c>
      <c r="F8440">
        <v>39</v>
      </c>
      <c r="G8440">
        <v>519</v>
      </c>
      <c r="H8440">
        <v>76</v>
      </c>
      <c r="I8440">
        <v>1640</v>
      </c>
      <c r="J8440">
        <v>2274</v>
      </c>
      <c r="K8440">
        <v>11938</v>
      </c>
      <c r="L8440">
        <v>242</v>
      </c>
      <c r="M8440">
        <v>1595</v>
      </c>
      <c r="N8440">
        <v>876</v>
      </c>
      <c r="O8440">
        <v>106</v>
      </c>
      <c r="P8440">
        <v>2819</v>
      </c>
      <c r="Q8440">
        <v>1643</v>
      </c>
      <c r="R8440">
        <v>0</v>
      </c>
      <c r="S8440">
        <v>0</v>
      </c>
      <c r="T8440">
        <v>1643</v>
      </c>
      <c r="U8440">
        <v>4610</v>
      </c>
      <c r="V8440">
        <v>2997</v>
      </c>
      <c r="W8440">
        <v>4594</v>
      </c>
      <c r="X8440">
        <v>7476</v>
      </c>
      <c r="Y8440">
        <v>0.21</v>
      </c>
      <c r="Z8440">
        <v>37</v>
      </c>
      <c r="AA8440">
        <v>10298</v>
      </c>
      <c r="AB8440">
        <v>27</v>
      </c>
      <c r="AC8440">
        <v>75.78</v>
      </c>
    </row>
    <row r="8441" spans="1:29" x14ac:dyDescent="0.3">
      <c r="A8441">
        <v>2019</v>
      </c>
      <c r="B8441">
        <v>11</v>
      </c>
      <c r="C8441" s="1">
        <v>43778</v>
      </c>
      <c r="D8441">
        <v>9650</v>
      </c>
      <c r="E8441">
        <v>44</v>
      </c>
      <c r="F8441">
        <v>38</v>
      </c>
      <c r="G8441">
        <v>402</v>
      </c>
      <c r="H8441">
        <v>75</v>
      </c>
      <c r="I8441">
        <v>1550</v>
      </c>
      <c r="J8441">
        <v>2065</v>
      </c>
      <c r="K8441">
        <v>11759</v>
      </c>
      <c r="L8441">
        <v>233</v>
      </c>
      <c r="M8441">
        <v>1925</v>
      </c>
      <c r="N8441">
        <v>876</v>
      </c>
      <c r="O8441">
        <v>90</v>
      </c>
      <c r="P8441">
        <v>3124</v>
      </c>
      <c r="Q8441">
        <v>1645</v>
      </c>
      <c r="R8441">
        <v>0</v>
      </c>
      <c r="S8441">
        <v>0</v>
      </c>
      <c r="T8441">
        <v>1645</v>
      </c>
      <c r="U8441">
        <v>4670</v>
      </c>
      <c r="V8441">
        <v>2542</v>
      </c>
      <c r="W8441">
        <v>4564</v>
      </c>
      <c r="X8441">
        <v>6990</v>
      </c>
      <c r="Y8441">
        <v>0.24</v>
      </c>
      <c r="Z8441">
        <v>41</v>
      </c>
      <c r="AA8441">
        <v>10209</v>
      </c>
      <c r="AB8441">
        <v>32</v>
      </c>
      <c r="AC8441">
        <v>76.05</v>
      </c>
    </row>
    <row r="8442" spans="1:29" x14ac:dyDescent="0.3">
      <c r="A8442">
        <v>2019</v>
      </c>
      <c r="B8442">
        <v>11</v>
      </c>
      <c r="C8442" s="1">
        <v>43779</v>
      </c>
      <c r="D8442">
        <v>9710</v>
      </c>
      <c r="E8442">
        <v>42</v>
      </c>
      <c r="F8442">
        <v>37</v>
      </c>
      <c r="G8442">
        <v>377</v>
      </c>
      <c r="H8442">
        <v>76</v>
      </c>
      <c r="I8442">
        <v>1520</v>
      </c>
      <c r="J8442">
        <v>2010</v>
      </c>
      <c r="K8442">
        <v>11762</v>
      </c>
      <c r="L8442">
        <v>241</v>
      </c>
      <c r="M8442">
        <v>1794</v>
      </c>
      <c r="N8442">
        <v>876</v>
      </c>
      <c r="O8442">
        <v>96</v>
      </c>
      <c r="P8442">
        <v>3007</v>
      </c>
      <c r="Q8442">
        <v>1642</v>
      </c>
      <c r="R8442">
        <v>0</v>
      </c>
      <c r="S8442">
        <v>0</v>
      </c>
      <c r="T8442">
        <v>1642</v>
      </c>
      <c r="U8442">
        <v>4740</v>
      </c>
      <c r="V8442">
        <v>2676</v>
      </c>
      <c r="W8442">
        <v>4553</v>
      </c>
      <c r="X8442">
        <v>7114</v>
      </c>
      <c r="Y8442">
        <v>0.23</v>
      </c>
      <c r="Z8442">
        <v>40</v>
      </c>
      <c r="AA8442">
        <v>10242</v>
      </c>
      <c r="AB8442">
        <v>31</v>
      </c>
      <c r="AC8442">
        <v>76.3</v>
      </c>
    </row>
    <row r="8443" spans="1:29" x14ac:dyDescent="0.3">
      <c r="A8443">
        <v>2019</v>
      </c>
      <c r="B8443">
        <v>11</v>
      </c>
      <c r="C8443" s="1">
        <v>43780</v>
      </c>
      <c r="D8443">
        <v>9760</v>
      </c>
      <c r="E8443">
        <v>44</v>
      </c>
      <c r="F8443">
        <v>37</v>
      </c>
      <c r="G8443">
        <v>431</v>
      </c>
      <c r="H8443">
        <v>76</v>
      </c>
      <c r="I8443">
        <v>1520</v>
      </c>
      <c r="J8443">
        <v>2064</v>
      </c>
      <c r="K8443">
        <v>11868</v>
      </c>
      <c r="L8443">
        <v>243</v>
      </c>
      <c r="M8443">
        <v>1995</v>
      </c>
      <c r="N8443">
        <v>876</v>
      </c>
      <c r="O8443">
        <v>97</v>
      </c>
      <c r="P8443">
        <v>3212</v>
      </c>
      <c r="Q8443">
        <v>1635</v>
      </c>
      <c r="R8443">
        <v>0</v>
      </c>
      <c r="S8443">
        <v>0</v>
      </c>
      <c r="T8443">
        <v>1635</v>
      </c>
      <c r="U8443">
        <v>4780</v>
      </c>
      <c r="V8443">
        <v>2570</v>
      </c>
      <c r="W8443">
        <v>4566</v>
      </c>
      <c r="X8443">
        <v>7021</v>
      </c>
      <c r="Y8443">
        <v>0.24</v>
      </c>
      <c r="Z8443">
        <v>41</v>
      </c>
      <c r="AA8443">
        <v>10348</v>
      </c>
      <c r="AB8443">
        <v>32</v>
      </c>
      <c r="AC8443">
        <v>76.540000000000006</v>
      </c>
    </row>
    <row r="8444" spans="1:29" x14ac:dyDescent="0.3">
      <c r="A8444">
        <v>2019</v>
      </c>
      <c r="B8444">
        <v>11</v>
      </c>
      <c r="C8444" s="1">
        <v>43781</v>
      </c>
      <c r="D8444">
        <v>9970</v>
      </c>
      <c r="E8444">
        <v>42</v>
      </c>
      <c r="F8444">
        <v>38</v>
      </c>
      <c r="G8444">
        <v>426</v>
      </c>
      <c r="H8444">
        <v>72</v>
      </c>
      <c r="I8444">
        <v>1520</v>
      </c>
      <c r="J8444">
        <v>2056</v>
      </c>
      <c r="K8444">
        <v>12068</v>
      </c>
      <c r="L8444">
        <v>241</v>
      </c>
      <c r="M8444">
        <v>2199</v>
      </c>
      <c r="N8444">
        <v>876</v>
      </c>
      <c r="O8444">
        <v>111</v>
      </c>
      <c r="P8444">
        <v>3427</v>
      </c>
      <c r="Q8444">
        <v>1641</v>
      </c>
      <c r="R8444">
        <v>0</v>
      </c>
      <c r="S8444">
        <v>0</v>
      </c>
      <c r="T8444">
        <v>1641</v>
      </c>
      <c r="U8444">
        <v>4880</v>
      </c>
      <c r="V8444">
        <v>2442</v>
      </c>
      <c r="W8444">
        <v>4673</v>
      </c>
      <c r="X8444">
        <v>7000</v>
      </c>
      <c r="Y8444">
        <v>0.25</v>
      </c>
      <c r="Z8444">
        <v>42</v>
      </c>
      <c r="AA8444">
        <v>10548</v>
      </c>
      <c r="AB8444">
        <v>34</v>
      </c>
      <c r="AC8444">
        <v>76.78</v>
      </c>
    </row>
    <row r="8445" spans="1:29" x14ac:dyDescent="0.3">
      <c r="A8445">
        <v>2019</v>
      </c>
      <c r="B8445">
        <v>11</v>
      </c>
      <c r="C8445" s="1">
        <v>43782</v>
      </c>
      <c r="D8445">
        <v>10100</v>
      </c>
      <c r="E8445">
        <v>42</v>
      </c>
      <c r="F8445">
        <v>38</v>
      </c>
      <c r="G8445">
        <v>423</v>
      </c>
      <c r="H8445">
        <v>59</v>
      </c>
      <c r="I8445">
        <v>1630</v>
      </c>
      <c r="J8445">
        <v>2150</v>
      </c>
      <c r="K8445">
        <v>12292</v>
      </c>
      <c r="L8445">
        <v>241</v>
      </c>
      <c r="M8445">
        <v>2597</v>
      </c>
      <c r="N8445">
        <v>877</v>
      </c>
      <c r="O8445">
        <v>107</v>
      </c>
      <c r="P8445">
        <v>3822</v>
      </c>
      <c r="Q8445">
        <v>1637</v>
      </c>
      <c r="R8445">
        <v>0</v>
      </c>
      <c r="S8445">
        <v>0</v>
      </c>
      <c r="T8445">
        <v>1637</v>
      </c>
      <c r="U8445">
        <v>4960</v>
      </c>
      <c r="V8445">
        <v>2225</v>
      </c>
      <c r="W8445">
        <v>4723</v>
      </c>
      <c r="X8445">
        <v>6833</v>
      </c>
      <c r="Y8445">
        <v>0.28000000000000003</v>
      </c>
      <c r="Z8445">
        <v>44</v>
      </c>
      <c r="AA8445">
        <v>10662</v>
      </c>
      <c r="AB8445">
        <v>36</v>
      </c>
      <c r="AC8445">
        <v>77.010000000000005</v>
      </c>
    </row>
    <row r="8446" spans="1:29" x14ac:dyDescent="0.3">
      <c r="A8446">
        <v>2019</v>
      </c>
      <c r="B8446">
        <v>11</v>
      </c>
      <c r="C8446" s="1">
        <v>43783</v>
      </c>
      <c r="D8446">
        <v>10200</v>
      </c>
      <c r="E8446">
        <v>41</v>
      </c>
      <c r="F8446">
        <v>38</v>
      </c>
      <c r="G8446">
        <v>528</v>
      </c>
      <c r="H8446">
        <v>57</v>
      </c>
      <c r="I8446">
        <v>1550</v>
      </c>
      <c r="J8446">
        <v>2172</v>
      </c>
      <c r="K8446">
        <v>12414</v>
      </c>
      <c r="L8446">
        <v>245</v>
      </c>
      <c r="M8446">
        <v>5496</v>
      </c>
      <c r="N8446">
        <v>877</v>
      </c>
      <c r="O8446">
        <v>105</v>
      </c>
      <c r="P8446">
        <v>6723</v>
      </c>
      <c r="Q8446">
        <v>1643</v>
      </c>
      <c r="R8446">
        <v>0</v>
      </c>
      <c r="S8446">
        <v>0</v>
      </c>
      <c r="T8446">
        <v>1643</v>
      </c>
      <c r="U8446">
        <v>4960</v>
      </c>
      <c r="V8446">
        <v>-659</v>
      </c>
      <c r="W8446">
        <v>4821</v>
      </c>
      <c r="X8446">
        <v>4047</v>
      </c>
      <c r="Y8446">
        <v>0.51</v>
      </c>
      <c r="Z8446">
        <v>67</v>
      </c>
      <c r="AA8446">
        <v>10864</v>
      </c>
      <c r="AB8446">
        <v>63</v>
      </c>
      <c r="AC8446">
        <v>77.569999999999993</v>
      </c>
    </row>
    <row r="8447" spans="1:29" x14ac:dyDescent="0.3">
      <c r="A8447">
        <v>2019</v>
      </c>
      <c r="B8447">
        <v>11</v>
      </c>
      <c r="C8447" s="1">
        <v>43784</v>
      </c>
      <c r="D8447">
        <v>10500</v>
      </c>
      <c r="E8447">
        <v>43</v>
      </c>
      <c r="F8447">
        <v>38</v>
      </c>
      <c r="G8447">
        <v>408</v>
      </c>
      <c r="H8447">
        <v>57</v>
      </c>
      <c r="I8447">
        <v>1520</v>
      </c>
      <c r="J8447">
        <v>2023</v>
      </c>
      <c r="K8447">
        <v>12565</v>
      </c>
      <c r="L8447">
        <v>237</v>
      </c>
      <c r="M8447">
        <v>5495</v>
      </c>
      <c r="N8447">
        <v>876</v>
      </c>
      <c r="O8447">
        <v>99</v>
      </c>
      <c r="P8447">
        <v>6706</v>
      </c>
      <c r="Q8447">
        <v>1694</v>
      </c>
      <c r="R8447">
        <v>0</v>
      </c>
      <c r="S8447">
        <v>0</v>
      </c>
      <c r="T8447">
        <v>1694</v>
      </c>
      <c r="U8447">
        <v>5030</v>
      </c>
      <c r="V8447">
        <v>-755</v>
      </c>
      <c r="W8447">
        <v>5038</v>
      </c>
      <c r="X8447">
        <v>4165</v>
      </c>
      <c r="Y8447">
        <v>0.51</v>
      </c>
      <c r="Z8447">
        <v>67</v>
      </c>
      <c r="AA8447">
        <v>11045</v>
      </c>
      <c r="AB8447">
        <v>62</v>
      </c>
      <c r="AC8447">
        <v>78.08</v>
      </c>
    </row>
    <row r="8448" spans="1:29" x14ac:dyDescent="0.3">
      <c r="A8448">
        <v>2019</v>
      </c>
      <c r="B8448">
        <v>11</v>
      </c>
      <c r="C8448" s="1">
        <v>43785</v>
      </c>
      <c r="D8448">
        <v>10600</v>
      </c>
      <c r="E8448">
        <v>48</v>
      </c>
      <c r="F8448">
        <v>38</v>
      </c>
      <c r="G8448">
        <v>389</v>
      </c>
      <c r="H8448">
        <v>57</v>
      </c>
      <c r="I8448">
        <v>1540</v>
      </c>
      <c r="J8448">
        <v>2024</v>
      </c>
      <c r="K8448">
        <v>12671</v>
      </c>
      <c r="L8448">
        <v>237</v>
      </c>
      <c r="M8448">
        <v>5492</v>
      </c>
      <c r="N8448">
        <v>876</v>
      </c>
      <c r="O8448">
        <v>75</v>
      </c>
      <c r="P8448">
        <v>6680</v>
      </c>
      <c r="Q8448">
        <v>1695</v>
      </c>
      <c r="R8448">
        <v>0</v>
      </c>
      <c r="S8448">
        <v>0</v>
      </c>
      <c r="T8448">
        <v>1695</v>
      </c>
      <c r="U8448">
        <v>5100</v>
      </c>
      <c r="V8448">
        <v>-658</v>
      </c>
      <c r="W8448">
        <v>5073</v>
      </c>
      <c r="X8448">
        <v>4297</v>
      </c>
      <c r="Y8448">
        <v>0.5</v>
      </c>
      <c r="Z8448">
        <v>66</v>
      </c>
      <c r="AA8448">
        <v>11131</v>
      </c>
      <c r="AB8448">
        <v>61</v>
      </c>
      <c r="AC8448">
        <v>78.55</v>
      </c>
    </row>
    <row r="8449" spans="1:29" x14ac:dyDescent="0.3">
      <c r="A8449">
        <v>2019</v>
      </c>
      <c r="B8449">
        <v>11</v>
      </c>
      <c r="C8449" s="1">
        <v>43786</v>
      </c>
      <c r="D8449">
        <v>10600</v>
      </c>
      <c r="E8449">
        <v>48</v>
      </c>
      <c r="F8449">
        <v>37</v>
      </c>
      <c r="G8449">
        <v>350</v>
      </c>
      <c r="H8449">
        <v>57</v>
      </c>
      <c r="I8449">
        <v>1560</v>
      </c>
      <c r="J8449">
        <v>2004</v>
      </c>
      <c r="K8449">
        <v>12652</v>
      </c>
      <c r="L8449">
        <v>230</v>
      </c>
      <c r="M8449">
        <v>5497</v>
      </c>
      <c r="N8449">
        <v>874</v>
      </c>
      <c r="O8449">
        <v>70</v>
      </c>
      <c r="P8449">
        <v>6671</v>
      </c>
      <c r="Q8449">
        <v>1691</v>
      </c>
      <c r="R8449">
        <v>0</v>
      </c>
      <c r="S8449">
        <v>0</v>
      </c>
      <c r="T8449">
        <v>1691</v>
      </c>
      <c r="U8449">
        <v>5080</v>
      </c>
      <c r="V8449">
        <v>-686</v>
      </c>
      <c r="W8449">
        <v>5094</v>
      </c>
      <c r="X8449">
        <v>4289</v>
      </c>
      <c r="Y8449">
        <v>0.5</v>
      </c>
      <c r="Z8449">
        <v>66</v>
      </c>
      <c r="AA8449">
        <v>11092</v>
      </c>
      <c r="AB8449">
        <v>61</v>
      </c>
      <c r="AC8449">
        <v>78.98</v>
      </c>
    </row>
    <row r="8450" spans="1:29" x14ac:dyDescent="0.3">
      <c r="A8450">
        <v>2019</v>
      </c>
      <c r="B8450">
        <v>11</v>
      </c>
      <c r="C8450" s="1">
        <v>43787</v>
      </c>
      <c r="D8450">
        <v>10500</v>
      </c>
      <c r="E8450">
        <v>48</v>
      </c>
      <c r="F8450">
        <v>37</v>
      </c>
      <c r="G8450">
        <v>338</v>
      </c>
      <c r="H8450">
        <v>58</v>
      </c>
      <c r="I8450">
        <v>1540</v>
      </c>
      <c r="J8450">
        <v>1973</v>
      </c>
      <c r="K8450">
        <v>12521</v>
      </c>
      <c r="L8450">
        <v>238</v>
      </c>
      <c r="M8450">
        <v>0</v>
      </c>
      <c r="N8450">
        <v>2660</v>
      </c>
      <c r="O8450">
        <v>105</v>
      </c>
      <c r="P8450">
        <v>3003</v>
      </c>
      <c r="Q8450">
        <v>1688</v>
      </c>
      <c r="R8450">
        <v>0</v>
      </c>
      <c r="S8450">
        <v>0</v>
      </c>
      <c r="T8450">
        <v>1688</v>
      </c>
      <c r="U8450">
        <v>5010</v>
      </c>
      <c r="V8450">
        <v>2883</v>
      </c>
      <c r="W8450">
        <v>5066</v>
      </c>
      <c r="X8450">
        <v>7830</v>
      </c>
      <c r="Y8450">
        <v>0.21</v>
      </c>
      <c r="Z8450">
        <v>37</v>
      </c>
      <c r="AA8450">
        <v>10981</v>
      </c>
      <c r="AB8450">
        <v>29</v>
      </c>
      <c r="AC8450">
        <v>79.010000000000005</v>
      </c>
    </row>
    <row r="8451" spans="1:29" x14ac:dyDescent="0.3">
      <c r="A8451">
        <v>2019</v>
      </c>
      <c r="B8451">
        <v>11</v>
      </c>
      <c r="C8451" s="1">
        <v>43788</v>
      </c>
      <c r="D8451">
        <v>10800</v>
      </c>
      <c r="E8451">
        <v>93</v>
      </c>
      <c r="F8451">
        <v>37</v>
      </c>
      <c r="G8451">
        <v>331</v>
      </c>
      <c r="H8451">
        <v>58</v>
      </c>
      <c r="I8451">
        <v>1520</v>
      </c>
      <c r="J8451">
        <v>1946</v>
      </c>
      <c r="K8451">
        <v>12839</v>
      </c>
      <c r="L8451">
        <v>227</v>
      </c>
      <c r="M8451">
        <v>0</v>
      </c>
      <c r="N8451">
        <v>1280</v>
      </c>
      <c r="O8451">
        <v>116</v>
      </c>
      <c r="P8451">
        <v>1623</v>
      </c>
      <c r="Q8451">
        <v>1689</v>
      </c>
      <c r="R8451">
        <v>0</v>
      </c>
      <c r="S8451">
        <v>0</v>
      </c>
      <c r="T8451">
        <v>1689</v>
      </c>
      <c r="U8451">
        <v>5040</v>
      </c>
      <c r="V8451">
        <v>4266</v>
      </c>
      <c r="W8451">
        <v>5380</v>
      </c>
      <c r="X8451">
        <v>9527</v>
      </c>
      <c r="Y8451">
        <v>0.1</v>
      </c>
      <c r="Z8451">
        <v>26</v>
      </c>
      <c r="AA8451">
        <v>11319</v>
      </c>
      <c r="AB8451">
        <v>16</v>
      </c>
      <c r="AC8451">
        <v>78.91</v>
      </c>
    </row>
    <row r="8452" spans="1:29" x14ac:dyDescent="0.3">
      <c r="A8452">
        <v>2019</v>
      </c>
      <c r="B8452">
        <v>11</v>
      </c>
      <c r="C8452" s="1">
        <v>43789</v>
      </c>
      <c r="D8452">
        <v>11200</v>
      </c>
      <c r="E8452">
        <v>116</v>
      </c>
      <c r="F8452">
        <v>37</v>
      </c>
      <c r="G8452">
        <v>334</v>
      </c>
      <c r="H8452">
        <v>67</v>
      </c>
      <c r="I8452">
        <v>1510</v>
      </c>
      <c r="J8452">
        <v>1948</v>
      </c>
      <c r="K8452">
        <v>13264</v>
      </c>
      <c r="L8452">
        <v>230</v>
      </c>
      <c r="M8452">
        <v>0</v>
      </c>
      <c r="N8452">
        <v>844</v>
      </c>
      <c r="O8452">
        <v>113</v>
      </c>
      <c r="P8452">
        <v>1187</v>
      </c>
      <c r="Q8452">
        <v>1737</v>
      </c>
      <c r="R8452">
        <v>0</v>
      </c>
      <c r="S8452">
        <v>0</v>
      </c>
      <c r="T8452">
        <v>1737</v>
      </c>
      <c r="U8452">
        <v>5070</v>
      </c>
      <c r="V8452">
        <v>4701</v>
      </c>
      <c r="W8452">
        <v>5760</v>
      </c>
      <c r="X8452">
        <v>10339</v>
      </c>
      <c r="Y8452">
        <v>0.06</v>
      </c>
      <c r="Z8452">
        <v>22</v>
      </c>
      <c r="AA8452">
        <v>11754</v>
      </c>
      <c r="AB8452">
        <v>12</v>
      </c>
      <c r="AC8452">
        <v>78.760000000000005</v>
      </c>
    </row>
    <row r="8453" spans="1:29" x14ac:dyDescent="0.3">
      <c r="A8453">
        <v>2019</v>
      </c>
      <c r="B8453">
        <v>11</v>
      </c>
      <c r="C8453" s="1">
        <v>43790</v>
      </c>
      <c r="D8453">
        <v>11000</v>
      </c>
      <c r="E8453">
        <v>114</v>
      </c>
      <c r="F8453">
        <v>38</v>
      </c>
      <c r="G8453">
        <v>331</v>
      </c>
      <c r="H8453">
        <v>68</v>
      </c>
      <c r="I8453">
        <v>1520</v>
      </c>
      <c r="J8453">
        <v>1957</v>
      </c>
      <c r="K8453">
        <v>13071</v>
      </c>
      <c r="L8453">
        <v>222</v>
      </c>
      <c r="M8453">
        <v>568</v>
      </c>
      <c r="N8453">
        <v>3469</v>
      </c>
      <c r="O8453">
        <v>82</v>
      </c>
      <c r="P8453">
        <v>4341</v>
      </c>
      <c r="Q8453">
        <v>1738</v>
      </c>
      <c r="R8453">
        <v>0</v>
      </c>
      <c r="S8453">
        <v>0</v>
      </c>
      <c r="T8453">
        <v>1738</v>
      </c>
      <c r="U8453">
        <v>5200</v>
      </c>
      <c r="V8453">
        <v>1686</v>
      </c>
      <c r="W8453">
        <v>5428</v>
      </c>
      <c r="X8453">
        <v>6992</v>
      </c>
      <c r="Y8453">
        <v>0.31</v>
      </c>
      <c r="Z8453">
        <v>47</v>
      </c>
      <c r="AA8453">
        <v>11551</v>
      </c>
      <c r="AB8453">
        <v>39</v>
      </c>
      <c r="AC8453">
        <v>78.87</v>
      </c>
    </row>
    <row r="8454" spans="1:29" x14ac:dyDescent="0.3">
      <c r="A8454">
        <v>2019</v>
      </c>
      <c r="B8454">
        <v>11</v>
      </c>
      <c r="C8454" s="1">
        <v>43791</v>
      </c>
      <c r="D8454">
        <v>11000</v>
      </c>
      <c r="E8454">
        <v>113</v>
      </c>
      <c r="F8454">
        <v>39</v>
      </c>
      <c r="G8454">
        <v>329</v>
      </c>
      <c r="H8454">
        <v>62</v>
      </c>
      <c r="I8454">
        <v>1510</v>
      </c>
      <c r="J8454">
        <v>1940</v>
      </c>
      <c r="K8454">
        <v>13053</v>
      </c>
      <c r="L8454">
        <v>229</v>
      </c>
      <c r="M8454">
        <v>2994</v>
      </c>
      <c r="N8454">
        <v>3476</v>
      </c>
      <c r="O8454">
        <v>93</v>
      </c>
      <c r="P8454">
        <v>6792</v>
      </c>
      <c r="Q8454">
        <v>1741</v>
      </c>
      <c r="R8454">
        <v>0</v>
      </c>
      <c r="S8454">
        <v>0</v>
      </c>
      <c r="T8454">
        <v>1741</v>
      </c>
      <c r="U8454">
        <v>5370</v>
      </c>
      <c r="V8454">
        <v>-614</v>
      </c>
      <c r="W8454">
        <v>5256</v>
      </c>
      <c r="X8454">
        <v>4520</v>
      </c>
      <c r="Y8454">
        <v>0.49</v>
      </c>
      <c r="Z8454">
        <v>65</v>
      </c>
      <c r="AA8454">
        <v>11543</v>
      </c>
      <c r="AB8454">
        <v>61</v>
      </c>
      <c r="AC8454">
        <v>79.260000000000005</v>
      </c>
    </row>
    <row r="8455" spans="1:29" x14ac:dyDescent="0.3">
      <c r="A8455">
        <v>2019</v>
      </c>
      <c r="B8455">
        <v>11</v>
      </c>
      <c r="C8455" s="1">
        <v>43792</v>
      </c>
      <c r="D8455">
        <v>10800</v>
      </c>
      <c r="E8455">
        <v>113</v>
      </c>
      <c r="F8455">
        <v>39</v>
      </c>
      <c r="G8455">
        <v>324</v>
      </c>
      <c r="H8455">
        <v>62</v>
      </c>
      <c r="I8455">
        <v>1520</v>
      </c>
      <c r="J8455">
        <v>1944</v>
      </c>
      <c r="K8455">
        <v>12857</v>
      </c>
      <c r="L8455">
        <v>228</v>
      </c>
      <c r="M8455">
        <v>4992</v>
      </c>
      <c r="N8455">
        <v>938</v>
      </c>
      <c r="O8455">
        <v>84</v>
      </c>
      <c r="P8455">
        <v>6242</v>
      </c>
      <c r="Q8455">
        <v>1745</v>
      </c>
      <c r="R8455">
        <v>0</v>
      </c>
      <c r="S8455">
        <v>0</v>
      </c>
      <c r="T8455">
        <v>1745</v>
      </c>
      <c r="U8455">
        <v>5420</v>
      </c>
      <c r="V8455">
        <v>-12</v>
      </c>
      <c r="W8455">
        <v>5004</v>
      </c>
      <c r="X8455">
        <v>4870</v>
      </c>
      <c r="Y8455">
        <v>0.46</v>
      </c>
      <c r="Z8455">
        <v>62</v>
      </c>
      <c r="AA8455">
        <v>11337</v>
      </c>
      <c r="AB8455">
        <v>57</v>
      </c>
      <c r="AC8455">
        <v>79.569999999999993</v>
      </c>
    </row>
    <row r="8456" spans="1:29" x14ac:dyDescent="0.3">
      <c r="A8456">
        <v>2019</v>
      </c>
      <c r="B8456">
        <v>11</v>
      </c>
      <c r="C8456" s="1">
        <v>43793</v>
      </c>
      <c r="D8456">
        <v>10800</v>
      </c>
      <c r="E8456">
        <v>112</v>
      </c>
      <c r="F8456">
        <v>39</v>
      </c>
      <c r="G8456">
        <v>321</v>
      </c>
      <c r="H8456">
        <v>54</v>
      </c>
      <c r="I8456">
        <v>1540</v>
      </c>
      <c r="J8456">
        <v>1954</v>
      </c>
      <c r="K8456">
        <v>12867</v>
      </c>
      <c r="L8456">
        <v>216</v>
      </c>
      <c r="M8456">
        <v>4991</v>
      </c>
      <c r="N8456">
        <v>925</v>
      </c>
      <c r="O8456">
        <v>76</v>
      </c>
      <c r="P8456">
        <v>6208</v>
      </c>
      <c r="Q8456">
        <v>1740</v>
      </c>
      <c r="R8456">
        <v>0</v>
      </c>
      <c r="S8456">
        <v>0</v>
      </c>
      <c r="T8456">
        <v>1740</v>
      </c>
      <c r="U8456">
        <v>5450</v>
      </c>
      <c r="V8456">
        <v>65</v>
      </c>
      <c r="W8456">
        <v>4975</v>
      </c>
      <c r="X8456">
        <v>4918</v>
      </c>
      <c r="Y8456">
        <v>0.46</v>
      </c>
      <c r="Z8456">
        <v>62</v>
      </c>
      <c r="AA8456">
        <v>11327</v>
      </c>
      <c r="AB8456">
        <v>57</v>
      </c>
      <c r="AC8456">
        <v>79.87</v>
      </c>
    </row>
    <row r="8457" spans="1:29" x14ac:dyDescent="0.3">
      <c r="A8457">
        <v>2019</v>
      </c>
      <c r="B8457">
        <v>11</v>
      </c>
      <c r="C8457" s="1">
        <v>43794</v>
      </c>
      <c r="D8457">
        <v>11000</v>
      </c>
      <c r="E8457">
        <v>76</v>
      </c>
      <c r="F8457">
        <v>39</v>
      </c>
      <c r="G8457">
        <v>328</v>
      </c>
      <c r="H8457">
        <v>48</v>
      </c>
      <c r="I8457">
        <v>1540</v>
      </c>
      <c r="J8457">
        <v>1955</v>
      </c>
      <c r="K8457">
        <v>13031</v>
      </c>
      <c r="L8457">
        <v>208</v>
      </c>
      <c r="M8457">
        <v>4998</v>
      </c>
      <c r="N8457">
        <v>928</v>
      </c>
      <c r="O8457">
        <v>99</v>
      </c>
      <c r="P8457">
        <v>6233</v>
      </c>
      <c r="Q8457">
        <v>1796</v>
      </c>
      <c r="R8457">
        <v>0</v>
      </c>
      <c r="S8457">
        <v>0</v>
      </c>
      <c r="T8457">
        <v>1796</v>
      </c>
      <c r="U8457">
        <v>5450</v>
      </c>
      <c r="V8457">
        <v>5</v>
      </c>
      <c r="W8457">
        <v>5123</v>
      </c>
      <c r="X8457">
        <v>5002</v>
      </c>
      <c r="Y8457">
        <v>0.45</v>
      </c>
      <c r="Z8457">
        <v>62</v>
      </c>
      <c r="AA8457">
        <v>11491</v>
      </c>
      <c r="AB8457">
        <v>56</v>
      </c>
      <c r="AC8457">
        <v>80.13</v>
      </c>
    </row>
    <row r="8458" spans="1:29" x14ac:dyDescent="0.3">
      <c r="A8458">
        <v>2019</v>
      </c>
      <c r="B8458">
        <v>11</v>
      </c>
      <c r="C8458" s="1">
        <v>43795</v>
      </c>
      <c r="D8458">
        <v>10700</v>
      </c>
      <c r="E8458">
        <v>68</v>
      </c>
      <c r="F8458">
        <v>41</v>
      </c>
      <c r="G8458">
        <v>347</v>
      </c>
      <c r="H8458">
        <v>46</v>
      </c>
      <c r="I8458">
        <v>1540</v>
      </c>
      <c r="J8458">
        <v>1974</v>
      </c>
      <c r="K8458">
        <v>12742</v>
      </c>
      <c r="L8458">
        <v>209</v>
      </c>
      <c r="M8458">
        <v>4489</v>
      </c>
      <c r="N8458">
        <v>1832</v>
      </c>
      <c r="O8458">
        <v>6</v>
      </c>
      <c r="P8458">
        <v>6536</v>
      </c>
      <c r="Q8458">
        <v>1790</v>
      </c>
      <c r="R8458">
        <v>2522</v>
      </c>
      <c r="S8458">
        <v>0</v>
      </c>
      <c r="T8458">
        <v>-732</v>
      </c>
      <c r="U8458">
        <v>5280</v>
      </c>
      <c r="V8458">
        <v>1194</v>
      </c>
      <c r="W8458">
        <v>5693</v>
      </c>
      <c r="X8458">
        <v>6938</v>
      </c>
      <c r="Y8458">
        <v>0.5</v>
      </c>
      <c r="Z8458">
        <v>46</v>
      </c>
      <c r="AA8458">
        <v>11202</v>
      </c>
      <c r="AB8458">
        <v>38</v>
      </c>
      <c r="AC8458">
        <v>80.180000000000007</v>
      </c>
    </row>
    <row r="8459" spans="1:29" x14ac:dyDescent="0.3">
      <c r="A8459">
        <v>2019</v>
      </c>
      <c r="B8459">
        <v>11</v>
      </c>
      <c r="C8459" s="1">
        <v>43796</v>
      </c>
      <c r="D8459">
        <v>10900</v>
      </c>
      <c r="E8459">
        <v>69</v>
      </c>
      <c r="F8459">
        <v>52</v>
      </c>
      <c r="G8459">
        <v>405</v>
      </c>
      <c r="H8459">
        <v>31</v>
      </c>
      <c r="I8459">
        <v>1620</v>
      </c>
      <c r="J8459">
        <v>2108</v>
      </c>
      <c r="K8459">
        <v>13078</v>
      </c>
      <c r="L8459">
        <v>209</v>
      </c>
      <c r="M8459">
        <v>5997</v>
      </c>
      <c r="N8459">
        <v>1812</v>
      </c>
      <c r="O8459">
        <v>77</v>
      </c>
      <c r="P8459">
        <v>8096</v>
      </c>
      <c r="Q8459">
        <v>1844</v>
      </c>
      <c r="R8459">
        <v>2751</v>
      </c>
      <c r="S8459">
        <v>0</v>
      </c>
      <c r="T8459">
        <v>-907</v>
      </c>
      <c r="U8459">
        <v>5570</v>
      </c>
      <c r="V8459">
        <v>172</v>
      </c>
      <c r="W8459">
        <v>5653</v>
      </c>
      <c r="X8459">
        <v>5889</v>
      </c>
      <c r="Y8459">
        <v>0.6</v>
      </c>
      <c r="Z8459">
        <v>55</v>
      </c>
      <c r="AA8459">
        <v>11458</v>
      </c>
      <c r="AB8459">
        <v>49</v>
      </c>
      <c r="AC8459">
        <v>80.319999999999993</v>
      </c>
    </row>
    <row r="8460" spans="1:29" x14ac:dyDescent="0.3">
      <c r="A8460">
        <v>2019</v>
      </c>
      <c r="B8460">
        <v>11</v>
      </c>
      <c r="C8460" s="1">
        <v>43797</v>
      </c>
      <c r="D8460">
        <v>11600</v>
      </c>
      <c r="E8460">
        <v>69</v>
      </c>
      <c r="F8460">
        <v>65</v>
      </c>
      <c r="G8460">
        <v>346</v>
      </c>
      <c r="H8460">
        <v>24</v>
      </c>
      <c r="I8460">
        <v>1660</v>
      </c>
      <c r="J8460">
        <v>2095</v>
      </c>
      <c r="K8460">
        <v>13764</v>
      </c>
      <c r="L8460">
        <v>209</v>
      </c>
      <c r="M8460">
        <v>5992</v>
      </c>
      <c r="N8460">
        <v>1853</v>
      </c>
      <c r="O8460">
        <v>53</v>
      </c>
      <c r="P8460">
        <v>8107</v>
      </c>
      <c r="Q8460">
        <v>1896</v>
      </c>
      <c r="R8460">
        <v>2980</v>
      </c>
      <c r="S8460">
        <v>0</v>
      </c>
      <c r="T8460">
        <v>-1084</v>
      </c>
      <c r="U8460">
        <v>5760</v>
      </c>
      <c r="V8460">
        <v>453</v>
      </c>
      <c r="W8460">
        <v>6212</v>
      </c>
      <c r="X8460">
        <v>6741</v>
      </c>
      <c r="Y8460">
        <v>0.56999999999999995</v>
      </c>
      <c r="Z8460">
        <v>51</v>
      </c>
      <c r="AA8460">
        <v>12104</v>
      </c>
      <c r="AB8460">
        <v>44</v>
      </c>
      <c r="AC8460">
        <v>80.37</v>
      </c>
    </row>
    <row r="8461" spans="1:29" x14ac:dyDescent="0.3">
      <c r="A8461">
        <v>2019</v>
      </c>
      <c r="B8461">
        <v>11</v>
      </c>
      <c r="C8461" s="1">
        <v>43798</v>
      </c>
      <c r="D8461">
        <v>12000</v>
      </c>
      <c r="E8461">
        <v>67</v>
      </c>
      <c r="F8461">
        <v>69</v>
      </c>
      <c r="G8461">
        <v>349</v>
      </c>
      <c r="H8461">
        <v>24</v>
      </c>
      <c r="I8461">
        <v>1680</v>
      </c>
      <c r="J8461">
        <v>2122</v>
      </c>
      <c r="K8461">
        <v>14189</v>
      </c>
      <c r="L8461">
        <v>209</v>
      </c>
      <c r="M8461">
        <v>6671</v>
      </c>
      <c r="N8461">
        <v>1828</v>
      </c>
      <c r="O8461">
        <v>38</v>
      </c>
      <c r="P8461">
        <v>8746</v>
      </c>
      <c r="Q8461">
        <v>1895</v>
      </c>
      <c r="R8461">
        <v>3209</v>
      </c>
      <c r="S8461">
        <v>0</v>
      </c>
      <c r="T8461">
        <v>-1314</v>
      </c>
      <c r="U8461">
        <v>5770</v>
      </c>
      <c r="V8461">
        <v>1</v>
      </c>
      <c r="W8461">
        <v>6665</v>
      </c>
      <c r="X8461">
        <v>6758</v>
      </c>
      <c r="Y8461">
        <v>0.6</v>
      </c>
      <c r="Z8461">
        <v>52</v>
      </c>
      <c r="AA8461">
        <v>12509</v>
      </c>
      <c r="AB8461">
        <v>46</v>
      </c>
      <c r="AC8461">
        <v>80.41</v>
      </c>
    </row>
    <row r="8462" spans="1:29" x14ac:dyDescent="0.3">
      <c r="A8462">
        <v>2019</v>
      </c>
      <c r="B8462">
        <v>11</v>
      </c>
      <c r="C8462" s="1">
        <v>43799</v>
      </c>
      <c r="D8462">
        <v>12400</v>
      </c>
      <c r="E8462">
        <v>92</v>
      </c>
      <c r="F8462">
        <v>64</v>
      </c>
      <c r="G8462">
        <v>340</v>
      </c>
      <c r="H8462">
        <v>25</v>
      </c>
      <c r="I8462">
        <v>1700</v>
      </c>
      <c r="J8462">
        <v>2129</v>
      </c>
      <c r="K8462">
        <v>14621</v>
      </c>
      <c r="L8462">
        <v>204</v>
      </c>
      <c r="M8462">
        <v>6677</v>
      </c>
      <c r="N8462">
        <v>1828</v>
      </c>
      <c r="O8462">
        <v>32</v>
      </c>
      <c r="P8462">
        <v>8741</v>
      </c>
      <c r="Q8462">
        <v>1946</v>
      </c>
      <c r="R8462">
        <v>3897</v>
      </c>
      <c r="S8462">
        <v>0</v>
      </c>
      <c r="T8462">
        <v>-1951</v>
      </c>
      <c r="U8462">
        <v>5630</v>
      </c>
      <c r="V8462">
        <v>287</v>
      </c>
      <c r="W8462">
        <v>7408</v>
      </c>
      <c r="X8462">
        <v>7832</v>
      </c>
      <c r="Y8462">
        <v>0.57999999999999996</v>
      </c>
      <c r="Z8462">
        <v>46</v>
      </c>
      <c r="AA8462">
        <v>12921</v>
      </c>
      <c r="AB8462">
        <v>39</v>
      </c>
      <c r="AC8462">
        <v>80.36</v>
      </c>
    </row>
    <row r="8463" spans="1:29" x14ac:dyDescent="0.3">
      <c r="A8463">
        <v>2019</v>
      </c>
      <c r="B8463">
        <v>12</v>
      </c>
      <c r="C8463" s="1">
        <v>43800</v>
      </c>
      <c r="D8463">
        <v>13300</v>
      </c>
      <c r="E8463">
        <v>335</v>
      </c>
      <c r="F8463">
        <v>71</v>
      </c>
      <c r="G8463">
        <v>375</v>
      </c>
      <c r="H8463">
        <v>27</v>
      </c>
      <c r="I8463">
        <v>1750</v>
      </c>
      <c r="J8463">
        <v>2223</v>
      </c>
      <c r="K8463">
        <v>15858</v>
      </c>
      <c r="L8463">
        <v>71</v>
      </c>
      <c r="M8463">
        <v>5999</v>
      </c>
      <c r="N8463">
        <v>1826</v>
      </c>
      <c r="O8463">
        <v>49</v>
      </c>
      <c r="P8463">
        <v>7945</v>
      </c>
      <c r="Q8463">
        <v>1997</v>
      </c>
      <c r="R8463">
        <v>7106</v>
      </c>
      <c r="S8463">
        <v>0</v>
      </c>
      <c r="T8463">
        <v>-5109</v>
      </c>
      <c r="U8463">
        <v>4580</v>
      </c>
      <c r="V8463">
        <v>2179</v>
      </c>
      <c r="W8463">
        <v>10486</v>
      </c>
      <c r="X8463">
        <v>13023</v>
      </c>
      <c r="Y8463">
        <v>0.49</v>
      </c>
      <c r="Z8463">
        <v>18</v>
      </c>
      <c r="AA8463">
        <v>14108</v>
      </c>
      <c r="AB8463">
        <v>8</v>
      </c>
      <c r="AC8463">
        <v>79.98</v>
      </c>
    </row>
    <row r="8464" spans="1:29" x14ac:dyDescent="0.3">
      <c r="A8464">
        <v>2019</v>
      </c>
      <c r="B8464">
        <v>12</v>
      </c>
      <c r="C8464" s="1">
        <v>43801</v>
      </c>
      <c r="D8464">
        <v>16700</v>
      </c>
      <c r="E8464">
        <v>800</v>
      </c>
      <c r="F8464">
        <v>297</v>
      </c>
      <c r="G8464">
        <v>378</v>
      </c>
      <c r="H8464">
        <v>28</v>
      </c>
      <c r="I8464">
        <v>2140</v>
      </c>
      <c r="J8464">
        <v>2843</v>
      </c>
      <c r="K8464">
        <v>20343</v>
      </c>
      <c r="L8464">
        <v>58</v>
      </c>
      <c r="M8464">
        <v>5487</v>
      </c>
      <c r="N8464">
        <v>3423</v>
      </c>
      <c r="O8464">
        <v>69</v>
      </c>
      <c r="P8464">
        <v>9037</v>
      </c>
      <c r="Q8464">
        <v>1996</v>
      </c>
      <c r="R8464">
        <v>9398</v>
      </c>
      <c r="S8464">
        <v>0</v>
      </c>
      <c r="T8464">
        <v>-7402</v>
      </c>
      <c r="U8464">
        <v>3742</v>
      </c>
      <c r="V8464">
        <v>2359</v>
      </c>
      <c r="W8464">
        <v>15831</v>
      </c>
      <c r="X8464">
        <v>18708</v>
      </c>
      <c r="Y8464">
        <v>0.44</v>
      </c>
      <c r="Z8464">
        <v>8</v>
      </c>
      <c r="AA8464">
        <v>18203</v>
      </c>
      <c r="AB8464">
        <v>-3</v>
      </c>
      <c r="AC8464">
        <v>79.39</v>
      </c>
    </row>
    <row r="8465" spans="1:29" x14ac:dyDescent="0.3">
      <c r="A8465">
        <v>2019</v>
      </c>
      <c r="B8465">
        <v>12</v>
      </c>
      <c r="C8465" s="1">
        <v>43802</v>
      </c>
      <c r="D8465">
        <v>19200</v>
      </c>
      <c r="E8465">
        <v>304</v>
      </c>
      <c r="F8465">
        <v>437</v>
      </c>
      <c r="G8465">
        <v>322</v>
      </c>
      <c r="H8465">
        <v>27</v>
      </c>
      <c r="I8465">
        <v>3140</v>
      </c>
      <c r="J8465">
        <v>3926</v>
      </c>
      <c r="K8465">
        <v>23430</v>
      </c>
      <c r="L8465">
        <v>58</v>
      </c>
      <c r="M8465">
        <v>5492</v>
      </c>
      <c r="N8465">
        <v>3416</v>
      </c>
      <c r="O8465">
        <v>68</v>
      </c>
      <c r="P8465">
        <v>9034</v>
      </c>
      <c r="Q8465">
        <v>1997</v>
      </c>
      <c r="R8465">
        <v>9169</v>
      </c>
      <c r="S8465">
        <v>0</v>
      </c>
      <c r="T8465">
        <v>-7172</v>
      </c>
      <c r="U8465">
        <v>3970</v>
      </c>
      <c r="V8465">
        <v>3524</v>
      </c>
      <c r="W8465">
        <v>17542</v>
      </c>
      <c r="X8465">
        <v>21568</v>
      </c>
      <c r="Y8465">
        <v>0.38</v>
      </c>
      <c r="Z8465">
        <v>8</v>
      </c>
      <c r="AA8465">
        <v>20290</v>
      </c>
      <c r="AB8465">
        <v>-6</v>
      </c>
      <c r="AC8465">
        <v>78.739999999999995</v>
      </c>
    </row>
    <row r="8466" spans="1:29" x14ac:dyDescent="0.3">
      <c r="A8466">
        <v>2019</v>
      </c>
      <c r="B8466">
        <v>12</v>
      </c>
      <c r="C8466" s="1">
        <v>43803</v>
      </c>
      <c r="D8466">
        <v>20600</v>
      </c>
      <c r="E8466">
        <v>161</v>
      </c>
      <c r="F8466">
        <v>213</v>
      </c>
      <c r="G8466">
        <v>403</v>
      </c>
      <c r="H8466">
        <v>29</v>
      </c>
      <c r="I8466">
        <v>3920</v>
      </c>
      <c r="J8466">
        <v>4565</v>
      </c>
      <c r="K8466">
        <v>25326</v>
      </c>
      <c r="L8466">
        <v>58</v>
      </c>
      <c r="M8466">
        <v>6678</v>
      </c>
      <c r="N8466">
        <v>3466</v>
      </c>
      <c r="O8466">
        <v>49</v>
      </c>
      <c r="P8466">
        <v>10251</v>
      </c>
      <c r="Q8466">
        <v>2046</v>
      </c>
      <c r="R8466">
        <v>12149</v>
      </c>
      <c r="S8466">
        <v>0</v>
      </c>
      <c r="T8466">
        <v>-10103</v>
      </c>
      <c r="U8466">
        <v>4230</v>
      </c>
      <c r="V8466">
        <v>5111</v>
      </c>
      <c r="W8466">
        <v>19360</v>
      </c>
      <c r="X8466">
        <v>25178</v>
      </c>
      <c r="Y8466">
        <v>0.4</v>
      </c>
      <c r="Z8466">
        <v>1</v>
      </c>
      <c r="AA8466">
        <v>21406</v>
      </c>
      <c r="AB8466">
        <v>-18</v>
      </c>
      <c r="AC8466">
        <v>78.03</v>
      </c>
    </row>
    <row r="8467" spans="1:29" x14ac:dyDescent="0.3">
      <c r="A8467">
        <v>2019</v>
      </c>
      <c r="B8467">
        <v>12</v>
      </c>
      <c r="C8467" s="1">
        <v>43804</v>
      </c>
      <c r="D8467">
        <v>21000</v>
      </c>
      <c r="E8467">
        <v>121</v>
      </c>
      <c r="F8467">
        <v>188</v>
      </c>
      <c r="G8467">
        <v>307</v>
      </c>
      <c r="H8467">
        <v>29</v>
      </c>
      <c r="I8467">
        <v>4640</v>
      </c>
      <c r="J8467">
        <v>5164</v>
      </c>
      <c r="K8467">
        <v>26285</v>
      </c>
      <c r="L8467">
        <v>58</v>
      </c>
      <c r="M8467">
        <v>6677</v>
      </c>
      <c r="N8467">
        <v>3461</v>
      </c>
      <c r="O8467">
        <v>56</v>
      </c>
      <c r="P8467">
        <v>10252</v>
      </c>
      <c r="Q8467">
        <v>2097</v>
      </c>
      <c r="R8467">
        <v>11461</v>
      </c>
      <c r="S8467">
        <v>0</v>
      </c>
      <c r="T8467">
        <v>-9364</v>
      </c>
      <c r="U8467">
        <v>4270</v>
      </c>
      <c r="V8467">
        <v>5269</v>
      </c>
      <c r="W8467">
        <v>19473</v>
      </c>
      <c r="X8467">
        <v>25397</v>
      </c>
      <c r="Y8467">
        <v>0.39</v>
      </c>
      <c r="Z8467">
        <v>3</v>
      </c>
      <c r="AA8467">
        <v>21645</v>
      </c>
      <c r="AB8467">
        <v>-17</v>
      </c>
      <c r="AC8467">
        <v>77.34</v>
      </c>
    </row>
    <row r="8468" spans="1:29" x14ac:dyDescent="0.3">
      <c r="A8468">
        <v>2019</v>
      </c>
      <c r="B8468">
        <v>12</v>
      </c>
      <c r="C8468" s="1">
        <v>43805</v>
      </c>
      <c r="D8468">
        <v>20100</v>
      </c>
      <c r="E8468">
        <v>108</v>
      </c>
      <c r="F8468">
        <v>165</v>
      </c>
      <c r="G8468">
        <v>305</v>
      </c>
      <c r="H8468">
        <v>31</v>
      </c>
      <c r="I8468">
        <v>4920</v>
      </c>
      <c r="J8468">
        <v>5421</v>
      </c>
      <c r="K8468">
        <v>25630</v>
      </c>
      <c r="L8468">
        <v>58</v>
      </c>
      <c r="M8468">
        <v>6676</v>
      </c>
      <c r="N8468">
        <v>3474</v>
      </c>
      <c r="O8468">
        <v>53</v>
      </c>
      <c r="P8468">
        <v>10261</v>
      </c>
      <c r="Q8468">
        <v>2097</v>
      </c>
      <c r="R8468">
        <v>6877</v>
      </c>
      <c r="S8468">
        <v>0</v>
      </c>
      <c r="T8468">
        <v>-4780</v>
      </c>
      <c r="U8468">
        <v>4150</v>
      </c>
      <c r="V8468">
        <v>2417</v>
      </c>
      <c r="W8468">
        <v>17397</v>
      </c>
      <c r="X8468">
        <v>20149</v>
      </c>
      <c r="Y8468">
        <v>0.4</v>
      </c>
      <c r="Z8468">
        <v>21</v>
      </c>
      <c r="AA8468">
        <v>20710</v>
      </c>
      <c r="AB8468">
        <v>3</v>
      </c>
      <c r="AC8468">
        <v>76.849999999999994</v>
      </c>
    </row>
    <row r="8469" spans="1:29" x14ac:dyDescent="0.3">
      <c r="A8469">
        <v>2019</v>
      </c>
      <c r="B8469">
        <v>12</v>
      </c>
      <c r="C8469" s="1">
        <v>43806</v>
      </c>
      <c r="D8469">
        <v>19500</v>
      </c>
      <c r="E8469">
        <v>112</v>
      </c>
      <c r="F8469">
        <v>292</v>
      </c>
      <c r="G8469">
        <v>337</v>
      </c>
      <c r="H8469">
        <v>31</v>
      </c>
      <c r="I8469">
        <v>5570</v>
      </c>
      <c r="J8469">
        <v>6230</v>
      </c>
      <c r="K8469">
        <v>25841</v>
      </c>
      <c r="L8469">
        <v>58</v>
      </c>
      <c r="M8469">
        <v>6677</v>
      </c>
      <c r="N8469">
        <v>3499</v>
      </c>
      <c r="O8469">
        <v>55</v>
      </c>
      <c r="P8469">
        <v>10289</v>
      </c>
      <c r="Q8469">
        <v>2146</v>
      </c>
      <c r="R8469">
        <v>6648</v>
      </c>
      <c r="S8469">
        <v>0</v>
      </c>
      <c r="T8469">
        <v>-4502</v>
      </c>
      <c r="U8469">
        <v>4100</v>
      </c>
      <c r="V8469">
        <v>2967</v>
      </c>
      <c r="W8469">
        <v>16772</v>
      </c>
      <c r="X8469">
        <v>20054</v>
      </c>
      <c r="Y8469">
        <v>0.39</v>
      </c>
      <c r="Z8469">
        <v>22</v>
      </c>
      <c r="AA8469">
        <v>20271</v>
      </c>
      <c r="AB8469">
        <v>1</v>
      </c>
      <c r="AC8469">
        <v>76.39</v>
      </c>
    </row>
    <row r="8470" spans="1:29" x14ac:dyDescent="0.3">
      <c r="A8470">
        <v>2019</v>
      </c>
      <c r="B8470">
        <v>12</v>
      </c>
      <c r="C8470" s="1">
        <v>43807</v>
      </c>
      <c r="D8470">
        <v>20100</v>
      </c>
      <c r="E8470">
        <v>104</v>
      </c>
      <c r="F8470">
        <v>1120</v>
      </c>
      <c r="G8470">
        <v>317</v>
      </c>
      <c r="H8470">
        <v>31</v>
      </c>
      <c r="I8470">
        <v>5980</v>
      </c>
      <c r="J8470">
        <v>7448</v>
      </c>
      <c r="K8470">
        <v>27651</v>
      </c>
      <c r="L8470">
        <v>58</v>
      </c>
      <c r="M8470">
        <v>6677</v>
      </c>
      <c r="N8470">
        <v>3504</v>
      </c>
      <c r="O8470">
        <v>63</v>
      </c>
      <c r="P8470">
        <v>10302</v>
      </c>
      <c r="Q8470">
        <v>2146</v>
      </c>
      <c r="R8470">
        <v>8711</v>
      </c>
      <c r="S8470">
        <v>0</v>
      </c>
      <c r="T8470">
        <v>-6565</v>
      </c>
      <c r="U8470">
        <v>4110</v>
      </c>
      <c r="V8470">
        <v>5522</v>
      </c>
      <c r="W8470">
        <v>17932</v>
      </c>
      <c r="X8470">
        <v>23914</v>
      </c>
      <c r="Y8470">
        <v>0.37</v>
      </c>
      <c r="Z8470">
        <v>14</v>
      </c>
      <c r="AA8470">
        <v>21671</v>
      </c>
      <c r="AB8470">
        <v>-10</v>
      </c>
      <c r="AC8470">
        <v>75.83</v>
      </c>
    </row>
    <row r="8471" spans="1:29" x14ac:dyDescent="0.3">
      <c r="A8471">
        <v>2019</v>
      </c>
      <c r="B8471">
        <v>12</v>
      </c>
      <c r="C8471" s="1">
        <v>43808</v>
      </c>
      <c r="D8471">
        <v>21600</v>
      </c>
      <c r="E8471">
        <v>128</v>
      </c>
      <c r="F8471">
        <v>611</v>
      </c>
      <c r="G8471">
        <v>308</v>
      </c>
      <c r="H8471">
        <v>31</v>
      </c>
      <c r="I8471">
        <v>6100</v>
      </c>
      <c r="J8471">
        <v>7050</v>
      </c>
      <c r="K8471">
        <v>28778</v>
      </c>
      <c r="L8471">
        <v>58</v>
      </c>
      <c r="M8471">
        <v>6676</v>
      </c>
      <c r="N8471">
        <v>3490</v>
      </c>
      <c r="O8471">
        <v>59</v>
      </c>
      <c r="P8471">
        <v>10283</v>
      </c>
      <c r="Q8471">
        <v>2148</v>
      </c>
      <c r="R8471">
        <v>5502</v>
      </c>
      <c r="S8471">
        <v>0</v>
      </c>
      <c r="T8471">
        <v>-3354</v>
      </c>
      <c r="U8471">
        <v>4280</v>
      </c>
      <c r="V8471">
        <v>3227</v>
      </c>
      <c r="W8471">
        <v>18387</v>
      </c>
      <c r="X8471">
        <v>21848</v>
      </c>
      <c r="Y8471">
        <v>0.35</v>
      </c>
      <c r="Z8471">
        <v>24</v>
      </c>
      <c r="AA8471">
        <v>22678</v>
      </c>
      <c r="AB8471">
        <v>4</v>
      </c>
      <c r="AC8471">
        <v>75.37</v>
      </c>
    </row>
    <row r="8472" spans="1:29" x14ac:dyDescent="0.3">
      <c r="A8472">
        <v>2019</v>
      </c>
      <c r="B8472">
        <v>12</v>
      </c>
      <c r="C8472" s="1">
        <v>43809</v>
      </c>
      <c r="D8472">
        <v>23700</v>
      </c>
      <c r="E8472">
        <v>162</v>
      </c>
      <c r="F8472">
        <v>309</v>
      </c>
      <c r="G8472">
        <v>301</v>
      </c>
      <c r="H8472">
        <v>26</v>
      </c>
      <c r="I8472">
        <v>6070</v>
      </c>
      <c r="J8472">
        <v>6706</v>
      </c>
      <c r="K8472">
        <v>30568</v>
      </c>
      <c r="L8472">
        <v>83</v>
      </c>
      <c r="M8472">
        <v>6675</v>
      </c>
      <c r="N8472">
        <v>3490</v>
      </c>
      <c r="O8472">
        <v>52</v>
      </c>
      <c r="P8472">
        <v>10300</v>
      </c>
      <c r="Q8472">
        <v>2196</v>
      </c>
      <c r="R8472">
        <v>6189</v>
      </c>
      <c r="S8472">
        <v>0</v>
      </c>
      <c r="T8472">
        <v>-3993</v>
      </c>
      <c r="U8472">
        <v>4630</v>
      </c>
      <c r="V8472">
        <v>3631</v>
      </c>
      <c r="W8472">
        <v>20350</v>
      </c>
      <c r="X8472">
        <v>24261</v>
      </c>
      <c r="Y8472">
        <v>0.33</v>
      </c>
      <c r="Z8472">
        <v>21</v>
      </c>
      <c r="AA8472">
        <v>24498</v>
      </c>
      <c r="AB8472">
        <v>1</v>
      </c>
      <c r="AC8472">
        <v>74.86</v>
      </c>
    </row>
    <row r="8473" spans="1:29" x14ac:dyDescent="0.3">
      <c r="A8473">
        <v>2019</v>
      </c>
      <c r="B8473">
        <v>12</v>
      </c>
      <c r="C8473" s="1">
        <v>43810</v>
      </c>
      <c r="D8473">
        <v>23400</v>
      </c>
      <c r="E8473">
        <v>134</v>
      </c>
      <c r="F8473">
        <v>215</v>
      </c>
      <c r="G8473">
        <v>307</v>
      </c>
      <c r="H8473">
        <v>26</v>
      </c>
      <c r="I8473">
        <v>6050</v>
      </c>
      <c r="J8473">
        <v>6598</v>
      </c>
      <c r="K8473">
        <v>30131</v>
      </c>
      <c r="L8473">
        <v>113</v>
      </c>
      <c r="M8473">
        <v>6674</v>
      </c>
      <c r="N8473">
        <v>3500</v>
      </c>
      <c r="O8473">
        <v>50</v>
      </c>
      <c r="P8473">
        <v>10337</v>
      </c>
      <c r="Q8473">
        <v>2196</v>
      </c>
      <c r="R8473">
        <v>5272</v>
      </c>
      <c r="S8473">
        <v>0</v>
      </c>
      <c r="T8473">
        <v>-3076</v>
      </c>
      <c r="U8473">
        <v>4620</v>
      </c>
      <c r="V8473">
        <v>2881</v>
      </c>
      <c r="W8473">
        <v>19775</v>
      </c>
      <c r="X8473">
        <v>22871</v>
      </c>
      <c r="Y8473">
        <v>0.34</v>
      </c>
      <c r="Z8473">
        <v>24</v>
      </c>
      <c r="AA8473">
        <v>24081</v>
      </c>
      <c r="AB8473">
        <v>5</v>
      </c>
      <c r="AC8473">
        <v>74.42</v>
      </c>
    </row>
    <row r="8474" spans="1:29" x14ac:dyDescent="0.3">
      <c r="A8474">
        <v>2019</v>
      </c>
      <c r="B8474">
        <v>12</v>
      </c>
      <c r="C8474" s="1">
        <v>43811</v>
      </c>
      <c r="D8474">
        <v>21500</v>
      </c>
      <c r="E8474">
        <v>116</v>
      </c>
      <c r="F8474">
        <v>183</v>
      </c>
      <c r="G8474">
        <v>303</v>
      </c>
      <c r="H8474">
        <v>77</v>
      </c>
      <c r="I8474">
        <v>5960</v>
      </c>
      <c r="J8474">
        <v>6523</v>
      </c>
      <c r="K8474">
        <v>28138</v>
      </c>
      <c r="L8474">
        <v>113</v>
      </c>
      <c r="M8474">
        <v>6290</v>
      </c>
      <c r="N8474">
        <v>3486</v>
      </c>
      <c r="O8474">
        <v>49</v>
      </c>
      <c r="P8474">
        <v>9938</v>
      </c>
      <c r="Q8474">
        <v>2198</v>
      </c>
      <c r="R8474">
        <v>2980</v>
      </c>
      <c r="S8474">
        <v>0</v>
      </c>
      <c r="T8474">
        <v>-782</v>
      </c>
      <c r="U8474">
        <v>4320</v>
      </c>
      <c r="V8474">
        <v>1413</v>
      </c>
      <c r="W8474">
        <v>17514</v>
      </c>
      <c r="X8474">
        <v>18982</v>
      </c>
      <c r="Y8474">
        <v>0.35</v>
      </c>
      <c r="Z8474">
        <v>33</v>
      </c>
      <c r="AA8474">
        <v>22178</v>
      </c>
      <c r="AB8474">
        <v>14</v>
      </c>
      <c r="AC8474">
        <v>74.13</v>
      </c>
    </row>
    <row r="8475" spans="1:29" x14ac:dyDescent="0.3">
      <c r="A8475">
        <v>2019</v>
      </c>
      <c r="B8475">
        <v>12</v>
      </c>
      <c r="C8475" s="1">
        <v>43812</v>
      </c>
      <c r="D8475">
        <v>20000</v>
      </c>
      <c r="E8475">
        <v>107</v>
      </c>
      <c r="F8475">
        <v>181</v>
      </c>
      <c r="G8475">
        <v>302</v>
      </c>
      <c r="H8475">
        <v>147</v>
      </c>
      <c r="I8475">
        <v>5870</v>
      </c>
      <c r="J8475">
        <v>6500</v>
      </c>
      <c r="K8475">
        <v>26607</v>
      </c>
      <c r="L8475">
        <v>113</v>
      </c>
      <c r="M8475">
        <v>6674</v>
      </c>
      <c r="N8475">
        <v>3740</v>
      </c>
      <c r="O8475">
        <v>66</v>
      </c>
      <c r="P8475">
        <v>10593</v>
      </c>
      <c r="Q8475">
        <v>2195</v>
      </c>
      <c r="R8475">
        <v>917</v>
      </c>
      <c r="S8475">
        <v>0</v>
      </c>
      <c r="T8475">
        <v>1278</v>
      </c>
      <c r="U8475">
        <v>4100</v>
      </c>
      <c r="V8475">
        <v>-824</v>
      </c>
      <c r="W8475">
        <v>15649</v>
      </c>
      <c r="X8475">
        <v>14735</v>
      </c>
      <c r="Y8475">
        <v>0.39</v>
      </c>
      <c r="Z8475">
        <v>45</v>
      </c>
      <c r="AA8475">
        <v>20737</v>
      </c>
      <c r="AB8475">
        <v>29</v>
      </c>
      <c r="AC8475">
        <v>74.010000000000005</v>
      </c>
    </row>
    <row r="8476" spans="1:29" x14ac:dyDescent="0.3">
      <c r="A8476">
        <v>2019</v>
      </c>
      <c r="B8476">
        <v>12</v>
      </c>
      <c r="C8476" s="1">
        <v>43813</v>
      </c>
      <c r="D8476">
        <v>20000</v>
      </c>
      <c r="E8476">
        <v>103</v>
      </c>
      <c r="F8476">
        <v>310</v>
      </c>
      <c r="G8476">
        <v>302</v>
      </c>
      <c r="H8476">
        <v>147</v>
      </c>
      <c r="I8476">
        <v>4950</v>
      </c>
      <c r="J8476">
        <v>5709</v>
      </c>
      <c r="K8476">
        <v>25812</v>
      </c>
      <c r="L8476">
        <v>113</v>
      </c>
      <c r="M8476">
        <v>6672</v>
      </c>
      <c r="N8476">
        <v>4065</v>
      </c>
      <c r="O8476">
        <v>49</v>
      </c>
      <c r="P8476">
        <v>10898</v>
      </c>
      <c r="Q8476">
        <v>2198</v>
      </c>
      <c r="R8476">
        <v>1146</v>
      </c>
      <c r="S8476">
        <v>0</v>
      </c>
      <c r="T8476">
        <v>1052</v>
      </c>
      <c r="U8476">
        <v>4130</v>
      </c>
      <c r="V8476">
        <v>-1743</v>
      </c>
      <c r="W8476">
        <v>15678</v>
      </c>
      <c r="X8476">
        <v>13862</v>
      </c>
      <c r="Y8476">
        <v>0.42</v>
      </c>
      <c r="Z8476">
        <v>46</v>
      </c>
      <c r="AA8476">
        <v>20862</v>
      </c>
      <c r="AB8476">
        <v>34</v>
      </c>
      <c r="AC8476">
        <v>73.94</v>
      </c>
    </row>
    <row r="8477" spans="1:29" x14ac:dyDescent="0.3">
      <c r="A8477">
        <v>2019</v>
      </c>
      <c r="B8477">
        <v>12</v>
      </c>
      <c r="C8477" s="1">
        <v>43814</v>
      </c>
      <c r="D8477">
        <v>20800</v>
      </c>
      <c r="E8477">
        <v>101</v>
      </c>
      <c r="F8477">
        <v>443</v>
      </c>
      <c r="G8477">
        <v>304</v>
      </c>
      <c r="H8477">
        <v>147</v>
      </c>
      <c r="I8477">
        <v>3640</v>
      </c>
      <c r="J8477">
        <v>4534</v>
      </c>
      <c r="K8477">
        <v>25435</v>
      </c>
      <c r="L8477">
        <v>113</v>
      </c>
      <c r="M8477">
        <v>7489</v>
      </c>
      <c r="N8477">
        <v>4097</v>
      </c>
      <c r="O8477">
        <v>52</v>
      </c>
      <c r="P8477">
        <v>11751</v>
      </c>
      <c r="Q8477">
        <v>2196</v>
      </c>
      <c r="R8477">
        <v>458</v>
      </c>
      <c r="S8477">
        <v>0</v>
      </c>
      <c r="T8477">
        <v>1738</v>
      </c>
      <c r="U8477">
        <v>4230</v>
      </c>
      <c r="V8477">
        <v>-4117</v>
      </c>
      <c r="W8477">
        <v>16185</v>
      </c>
      <c r="X8477">
        <v>11946</v>
      </c>
      <c r="Y8477">
        <v>0.46</v>
      </c>
      <c r="Z8477">
        <v>53</v>
      </c>
      <c r="AA8477">
        <v>21795</v>
      </c>
      <c r="AB8477">
        <v>45</v>
      </c>
      <c r="AC8477">
        <v>73.97</v>
      </c>
    </row>
    <row r="8478" spans="1:29" x14ac:dyDescent="0.3">
      <c r="A8478">
        <v>2019</v>
      </c>
      <c r="B8478">
        <v>12</v>
      </c>
      <c r="C8478" s="1">
        <v>43815</v>
      </c>
      <c r="D8478">
        <v>21000</v>
      </c>
      <c r="E8478">
        <v>99</v>
      </c>
      <c r="F8478">
        <v>302</v>
      </c>
      <c r="G8478">
        <v>302</v>
      </c>
      <c r="H8478">
        <v>147</v>
      </c>
      <c r="I8478">
        <v>3230</v>
      </c>
      <c r="J8478">
        <v>3981</v>
      </c>
      <c r="K8478">
        <v>25080</v>
      </c>
      <c r="L8478">
        <v>113</v>
      </c>
      <c r="M8478">
        <v>7389</v>
      </c>
      <c r="N8478">
        <v>4101</v>
      </c>
      <c r="O8478">
        <v>43</v>
      </c>
      <c r="P8478">
        <v>11646</v>
      </c>
      <c r="Q8478">
        <v>2196</v>
      </c>
      <c r="R8478">
        <v>229</v>
      </c>
      <c r="S8478">
        <v>0</v>
      </c>
      <c r="T8478">
        <v>1967</v>
      </c>
      <c r="U8478">
        <v>4250</v>
      </c>
      <c r="V8478">
        <v>-4693</v>
      </c>
      <c r="W8478">
        <v>16299</v>
      </c>
      <c r="X8478">
        <v>11468</v>
      </c>
      <c r="Y8478">
        <v>0.46</v>
      </c>
      <c r="Z8478">
        <v>54</v>
      </c>
      <c r="AA8478">
        <v>21850</v>
      </c>
      <c r="AB8478">
        <v>48</v>
      </c>
      <c r="AC8478">
        <v>74.03</v>
      </c>
    </row>
    <row r="8479" spans="1:29" x14ac:dyDescent="0.3">
      <c r="A8479">
        <v>2019</v>
      </c>
      <c r="B8479">
        <v>12</v>
      </c>
      <c r="C8479" s="1">
        <v>43816</v>
      </c>
      <c r="D8479">
        <v>20300</v>
      </c>
      <c r="E8479">
        <v>96</v>
      </c>
      <c r="F8479">
        <v>230</v>
      </c>
      <c r="G8479">
        <v>299</v>
      </c>
      <c r="H8479">
        <v>147</v>
      </c>
      <c r="I8479">
        <v>3030</v>
      </c>
      <c r="J8479">
        <v>3706</v>
      </c>
      <c r="K8479">
        <v>24102</v>
      </c>
      <c r="L8479">
        <v>113</v>
      </c>
      <c r="M8479">
        <v>6896</v>
      </c>
      <c r="N8479">
        <v>4027</v>
      </c>
      <c r="O8479">
        <v>40</v>
      </c>
      <c r="P8479">
        <v>11076</v>
      </c>
      <c r="Q8479">
        <v>2196</v>
      </c>
      <c r="R8479">
        <v>229</v>
      </c>
      <c r="S8479">
        <v>0</v>
      </c>
      <c r="T8479">
        <v>1967</v>
      </c>
      <c r="U8479">
        <v>4200</v>
      </c>
      <c r="V8479">
        <v>-4448</v>
      </c>
      <c r="W8479">
        <v>15645</v>
      </c>
      <c r="X8479">
        <v>11059</v>
      </c>
      <c r="Y8479">
        <v>0.45</v>
      </c>
      <c r="Z8479">
        <v>54</v>
      </c>
      <c r="AA8479">
        <v>21072</v>
      </c>
      <c r="AB8479">
        <v>48</v>
      </c>
      <c r="AC8479">
        <v>74.099999999999994</v>
      </c>
    </row>
    <row r="8480" spans="1:29" x14ac:dyDescent="0.3">
      <c r="A8480">
        <v>2019</v>
      </c>
      <c r="B8480">
        <v>12</v>
      </c>
      <c r="C8480" s="1">
        <v>43817</v>
      </c>
      <c r="D8480">
        <v>19300</v>
      </c>
      <c r="E8480">
        <v>96</v>
      </c>
      <c r="F8480">
        <v>197</v>
      </c>
      <c r="G8480">
        <v>304</v>
      </c>
      <c r="H8480">
        <v>147</v>
      </c>
      <c r="I8480">
        <v>2900</v>
      </c>
      <c r="J8480">
        <v>3548</v>
      </c>
      <c r="K8480">
        <v>22944</v>
      </c>
      <c r="L8480">
        <v>113</v>
      </c>
      <c r="M8480">
        <v>7075</v>
      </c>
      <c r="N8480">
        <v>3994</v>
      </c>
      <c r="O8480">
        <v>43</v>
      </c>
      <c r="P8480">
        <v>11224</v>
      </c>
      <c r="Q8480">
        <v>2147</v>
      </c>
      <c r="R8480">
        <v>688</v>
      </c>
      <c r="S8480">
        <v>0</v>
      </c>
      <c r="T8480">
        <v>1459</v>
      </c>
      <c r="U8480">
        <v>4090</v>
      </c>
      <c r="V8480">
        <v>-4535</v>
      </c>
      <c r="W8480">
        <v>14897</v>
      </c>
      <c r="X8480">
        <v>10260</v>
      </c>
      <c r="Y8480">
        <v>0.48</v>
      </c>
      <c r="Z8480">
        <v>55</v>
      </c>
      <c r="AA8480">
        <v>20044</v>
      </c>
      <c r="AB8480">
        <v>49</v>
      </c>
      <c r="AC8480">
        <v>74.22</v>
      </c>
    </row>
    <row r="8481" spans="1:29" x14ac:dyDescent="0.3">
      <c r="A8481">
        <v>2019</v>
      </c>
      <c r="B8481">
        <v>12</v>
      </c>
      <c r="C8481" s="1">
        <v>43818</v>
      </c>
      <c r="D8481">
        <v>18400</v>
      </c>
      <c r="E8481">
        <v>97</v>
      </c>
      <c r="F8481">
        <v>175</v>
      </c>
      <c r="G8481">
        <v>304</v>
      </c>
      <c r="H8481">
        <v>147</v>
      </c>
      <c r="I8481">
        <v>2790</v>
      </c>
      <c r="J8481">
        <v>3416</v>
      </c>
      <c r="K8481">
        <v>21913</v>
      </c>
      <c r="L8481">
        <v>116</v>
      </c>
      <c r="M8481">
        <v>7076</v>
      </c>
      <c r="N8481">
        <v>3380</v>
      </c>
      <c r="O8481">
        <v>46</v>
      </c>
      <c r="P8481">
        <v>10619</v>
      </c>
      <c r="Q8481">
        <v>2147</v>
      </c>
      <c r="R8481">
        <v>458</v>
      </c>
      <c r="S8481">
        <v>0</v>
      </c>
      <c r="T8481">
        <v>1689</v>
      </c>
      <c r="U8481">
        <v>3950</v>
      </c>
      <c r="V8481">
        <v>-4350</v>
      </c>
      <c r="W8481">
        <v>14074</v>
      </c>
      <c r="X8481">
        <v>9605</v>
      </c>
      <c r="Y8481">
        <v>0.48</v>
      </c>
      <c r="Z8481">
        <v>56</v>
      </c>
      <c r="AA8481">
        <v>19123</v>
      </c>
      <c r="AB8481">
        <v>50</v>
      </c>
      <c r="AC8481">
        <v>74.38</v>
      </c>
    </row>
    <row r="8482" spans="1:29" x14ac:dyDescent="0.3">
      <c r="A8482">
        <v>2019</v>
      </c>
      <c r="B8482">
        <v>12</v>
      </c>
      <c r="C8482" s="1">
        <v>43819</v>
      </c>
      <c r="D8482">
        <v>17600</v>
      </c>
      <c r="E8482">
        <v>95</v>
      </c>
      <c r="F8482">
        <v>158</v>
      </c>
      <c r="G8482">
        <v>299</v>
      </c>
      <c r="H8482">
        <v>147</v>
      </c>
      <c r="I8482">
        <v>2680</v>
      </c>
      <c r="J8482">
        <v>3284</v>
      </c>
      <c r="K8482">
        <v>20979</v>
      </c>
      <c r="L8482">
        <v>118</v>
      </c>
      <c r="M8482">
        <v>6591</v>
      </c>
      <c r="N8482">
        <v>4026</v>
      </c>
      <c r="O8482">
        <v>56</v>
      </c>
      <c r="P8482">
        <v>10791</v>
      </c>
      <c r="Q8482">
        <v>2147</v>
      </c>
      <c r="R8482">
        <v>458</v>
      </c>
      <c r="S8482">
        <v>0</v>
      </c>
      <c r="T8482">
        <v>1689</v>
      </c>
      <c r="U8482">
        <v>3840</v>
      </c>
      <c r="V8482">
        <v>-4764</v>
      </c>
      <c r="W8482">
        <v>13382</v>
      </c>
      <c r="X8482">
        <v>8499</v>
      </c>
      <c r="Y8482">
        <v>0.51</v>
      </c>
      <c r="Z8482">
        <v>59</v>
      </c>
      <c r="AA8482">
        <v>18299</v>
      </c>
      <c r="AB8482">
        <v>54</v>
      </c>
      <c r="AC8482">
        <v>74.61</v>
      </c>
    </row>
    <row r="8483" spans="1:29" x14ac:dyDescent="0.3">
      <c r="A8483">
        <v>2019</v>
      </c>
      <c r="B8483">
        <v>12</v>
      </c>
      <c r="C8483" s="1">
        <v>43820</v>
      </c>
      <c r="D8483">
        <v>17000</v>
      </c>
      <c r="E8483">
        <v>94</v>
      </c>
      <c r="F8483">
        <v>145</v>
      </c>
      <c r="G8483">
        <v>299</v>
      </c>
      <c r="H8483">
        <v>147</v>
      </c>
      <c r="I8483">
        <v>2600</v>
      </c>
      <c r="J8483">
        <v>3191</v>
      </c>
      <c r="K8483">
        <v>20285</v>
      </c>
      <c r="L8483">
        <v>109</v>
      </c>
      <c r="M8483">
        <v>7291</v>
      </c>
      <c r="N8483">
        <v>3330</v>
      </c>
      <c r="O8483">
        <v>47</v>
      </c>
      <c r="P8483">
        <v>10777</v>
      </c>
      <c r="Q8483">
        <v>2096</v>
      </c>
      <c r="R8483">
        <v>458</v>
      </c>
      <c r="S8483">
        <v>0</v>
      </c>
      <c r="T8483">
        <v>1638</v>
      </c>
      <c r="U8483">
        <v>3830</v>
      </c>
      <c r="V8483">
        <v>-4820</v>
      </c>
      <c r="W8483">
        <v>12806</v>
      </c>
      <c r="X8483">
        <v>7871</v>
      </c>
      <c r="Y8483">
        <v>0.52</v>
      </c>
      <c r="Z8483">
        <v>61</v>
      </c>
      <c r="AA8483">
        <v>17685</v>
      </c>
      <c r="AB8483">
        <v>55</v>
      </c>
      <c r="AC8483">
        <v>74.87</v>
      </c>
    </row>
    <row r="8484" spans="1:29" x14ac:dyDescent="0.3">
      <c r="A8484">
        <v>2019</v>
      </c>
      <c r="B8484">
        <v>12</v>
      </c>
      <c r="C8484" s="1">
        <v>43821</v>
      </c>
      <c r="D8484">
        <v>17200</v>
      </c>
      <c r="E8484">
        <v>100</v>
      </c>
      <c r="F8484">
        <v>141</v>
      </c>
      <c r="G8484">
        <v>306</v>
      </c>
      <c r="H8484">
        <v>147</v>
      </c>
      <c r="I8484">
        <v>2540</v>
      </c>
      <c r="J8484">
        <v>3134</v>
      </c>
      <c r="K8484">
        <v>20434</v>
      </c>
      <c r="L8484">
        <v>98</v>
      </c>
      <c r="M8484">
        <v>7291</v>
      </c>
      <c r="N8484">
        <v>3796</v>
      </c>
      <c r="O8484">
        <v>53</v>
      </c>
      <c r="P8484">
        <v>11238</v>
      </c>
      <c r="Q8484">
        <v>2096</v>
      </c>
      <c r="R8484">
        <v>688</v>
      </c>
      <c r="S8484">
        <v>0</v>
      </c>
      <c r="T8484">
        <v>1408</v>
      </c>
      <c r="U8484">
        <v>3950</v>
      </c>
      <c r="V8484">
        <v>-5069</v>
      </c>
      <c r="W8484">
        <v>12956</v>
      </c>
      <c r="X8484">
        <v>7788</v>
      </c>
      <c r="Y8484">
        <v>0.54</v>
      </c>
      <c r="Z8484">
        <v>62</v>
      </c>
      <c r="AA8484">
        <v>17894</v>
      </c>
      <c r="AB8484">
        <v>56</v>
      </c>
      <c r="AC8484">
        <v>75.12</v>
      </c>
    </row>
    <row r="8485" spans="1:29" x14ac:dyDescent="0.3">
      <c r="A8485">
        <v>2019</v>
      </c>
      <c r="B8485">
        <v>12</v>
      </c>
      <c r="C8485" s="1">
        <v>43822</v>
      </c>
      <c r="D8485">
        <v>18100</v>
      </c>
      <c r="E8485">
        <v>106</v>
      </c>
      <c r="F8485">
        <v>175</v>
      </c>
      <c r="G8485">
        <v>301</v>
      </c>
      <c r="H8485">
        <v>147</v>
      </c>
      <c r="I8485">
        <v>2530</v>
      </c>
      <c r="J8485">
        <v>3153</v>
      </c>
      <c r="K8485">
        <v>21359</v>
      </c>
      <c r="L8485">
        <v>102</v>
      </c>
      <c r="M8485">
        <v>7291</v>
      </c>
      <c r="N8485">
        <v>3670</v>
      </c>
      <c r="O8485">
        <v>47</v>
      </c>
      <c r="P8485">
        <v>11109</v>
      </c>
      <c r="Q8485">
        <v>2048</v>
      </c>
      <c r="R8485">
        <v>458</v>
      </c>
      <c r="S8485">
        <v>0</v>
      </c>
      <c r="T8485">
        <v>1590</v>
      </c>
      <c r="U8485">
        <v>4030</v>
      </c>
      <c r="V8485">
        <v>-4960</v>
      </c>
      <c r="W8485">
        <v>13730</v>
      </c>
      <c r="X8485">
        <v>8660</v>
      </c>
      <c r="Y8485">
        <v>0.51</v>
      </c>
      <c r="Z8485">
        <v>59</v>
      </c>
      <c r="AA8485">
        <v>18829</v>
      </c>
      <c r="AB8485">
        <v>54</v>
      </c>
      <c r="AC8485">
        <v>75.3</v>
      </c>
    </row>
    <row r="8486" spans="1:29" x14ac:dyDescent="0.3">
      <c r="A8486">
        <v>2019</v>
      </c>
      <c r="B8486">
        <v>12</v>
      </c>
      <c r="C8486" s="1">
        <v>43823</v>
      </c>
      <c r="D8486">
        <v>19300</v>
      </c>
      <c r="E8486">
        <v>103</v>
      </c>
      <c r="F8486">
        <v>210</v>
      </c>
      <c r="G8486">
        <v>284</v>
      </c>
      <c r="H8486">
        <v>147</v>
      </c>
      <c r="I8486">
        <v>2550</v>
      </c>
      <c r="J8486">
        <v>3191</v>
      </c>
      <c r="K8486">
        <v>22594</v>
      </c>
      <c r="L8486">
        <v>101</v>
      </c>
      <c r="M8486">
        <v>7298</v>
      </c>
      <c r="N8486">
        <v>4156</v>
      </c>
      <c r="O8486">
        <v>34</v>
      </c>
      <c r="P8486">
        <v>11589</v>
      </c>
      <c r="Q8486">
        <v>2046</v>
      </c>
      <c r="R8486">
        <v>458</v>
      </c>
      <c r="S8486">
        <v>0</v>
      </c>
      <c r="T8486">
        <v>1588</v>
      </c>
      <c r="U8486">
        <v>4160</v>
      </c>
      <c r="V8486">
        <v>-5270</v>
      </c>
      <c r="W8486">
        <v>14799</v>
      </c>
      <c r="X8486">
        <v>9417</v>
      </c>
      <c r="Y8486">
        <v>0.51</v>
      </c>
      <c r="Z8486">
        <v>58</v>
      </c>
      <c r="AA8486">
        <v>20044</v>
      </c>
      <c r="AB8486">
        <v>53</v>
      </c>
      <c r="AC8486">
        <v>75.41</v>
      </c>
    </row>
    <row r="8487" spans="1:29" x14ac:dyDescent="0.3">
      <c r="A8487">
        <v>2019</v>
      </c>
      <c r="B8487">
        <v>12</v>
      </c>
      <c r="C8487" s="1">
        <v>43824</v>
      </c>
      <c r="D8487">
        <v>20500</v>
      </c>
      <c r="E8487">
        <v>102</v>
      </c>
      <c r="F8487">
        <v>187</v>
      </c>
      <c r="G8487">
        <v>282</v>
      </c>
      <c r="H8487">
        <v>147</v>
      </c>
      <c r="I8487">
        <v>2490</v>
      </c>
      <c r="J8487">
        <v>3106</v>
      </c>
      <c r="K8487">
        <v>23708</v>
      </c>
      <c r="L8487">
        <v>105</v>
      </c>
      <c r="M8487">
        <v>7290</v>
      </c>
      <c r="N8487">
        <v>3156</v>
      </c>
      <c r="O8487">
        <v>36</v>
      </c>
      <c r="P8487">
        <v>10586</v>
      </c>
      <c r="Q8487">
        <v>1997</v>
      </c>
      <c r="R8487">
        <v>458</v>
      </c>
      <c r="S8487">
        <v>0</v>
      </c>
      <c r="T8487">
        <v>1539</v>
      </c>
      <c r="U8487">
        <v>4360</v>
      </c>
      <c r="V8487">
        <v>-4120</v>
      </c>
      <c r="W8487">
        <v>15811</v>
      </c>
      <c r="X8487">
        <v>11583</v>
      </c>
      <c r="Y8487">
        <v>0.44</v>
      </c>
      <c r="Z8487">
        <v>51</v>
      </c>
      <c r="AA8487">
        <v>21218</v>
      </c>
      <c r="AB8487">
        <v>45</v>
      </c>
      <c r="AC8487">
        <v>75.38</v>
      </c>
    </row>
    <row r="8488" spans="1:29" x14ac:dyDescent="0.3">
      <c r="A8488">
        <v>2019</v>
      </c>
      <c r="B8488">
        <v>12</v>
      </c>
      <c r="C8488" s="1">
        <v>43825</v>
      </c>
      <c r="D8488">
        <v>20400</v>
      </c>
      <c r="E8488">
        <v>100</v>
      </c>
      <c r="F8488">
        <v>165</v>
      </c>
      <c r="G8488">
        <v>285</v>
      </c>
      <c r="H8488">
        <v>147</v>
      </c>
      <c r="I8488">
        <v>2430</v>
      </c>
      <c r="J8488">
        <v>3027</v>
      </c>
      <c r="K8488">
        <v>23527</v>
      </c>
      <c r="L8488">
        <v>96</v>
      </c>
      <c r="M8488">
        <v>7293</v>
      </c>
      <c r="N8488">
        <v>3439</v>
      </c>
      <c r="O8488">
        <v>36</v>
      </c>
      <c r="P8488">
        <v>10864</v>
      </c>
      <c r="Q8488">
        <v>1997</v>
      </c>
      <c r="R8488">
        <v>458</v>
      </c>
      <c r="S8488">
        <v>0</v>
      </c>
      <c r="T8488">
        <v>1539</v>
      </c>
      <c r="U8488">
        <v>4370</v>
      </c>
      <c r="V8488">
        <v>-4467</v>
      </c>
      <c r="W8488">
        <v>15700</v>
      </c>
      <c r="X8488">
        <v>11124</v>
      </c>
      <c r="Y8488">
        <v>0.46</v>
      </c>
      <c r="Z8488">
        <v>53</v>
      </c>
      <c r="AA8488">
        <v>21097</v>
      </c>
      <c r="AB8488">
        <v>47</v>
      </c>
      <c r="AC8488">
        <v>75.37</v>
      </c>
    </row>
    <row r="8489" spans="1:29" x14ac:dyDescent="0.3">
      <c r="A8489">
        <v>2019</v>
      </c>
      <c r="B8489">
        <v>12</v>
      </c>
      <c r="C8489" s="1">
        <v>43826</v>
      </c>
      <c r="D8489">
        <v>19500</v>
      </c>
      <c r="E8489">
        <v>100</v>
      </c>
      <c r="F8489">
        <v>151</v>
      </c>
      <c r="G8489">
        <v>282</v>
      </c>
      <c r="H8489">
        <v>147</v>
      </c>
      <c r="I8489">
        <v>2420</v>
      </c>
      <c r="J8489">
        <v>3000</v>
      </c>
      <c r="K8489">
        <v>22600</v>
      </c>
      <c r="L8489">
        <v>97</v>
      </c>
      <c r="M8489">
        <v>7296</v>
      </c>
      <c r="N8489">
        <v>3481</v>
      </c>
      <c r="O8489">
        <v>27</v>
      </c>
      <c r="P8489">
        <v>10901</v>
      </c>
      <c r="Q8489">
        <v>1948</v>
      </c>
      <c r="R8489">
        <v>229</v>
      </c>
      <c r="S8489">
        <v>0</v>
      </c>
      <c r="T8489">
        <v>1719</v>
      </c>
      <c r="U8489">
        <v>4180</v>
      </c>
      <c r="V8489">
        <v>-4838</v>
      </c>
      <c r="W8489">
        <v>14938</v>
      </c>
      <c r="X8489">
        <v>9980</v>
      </c>
      <c r="Y8489">
        <v>0.48</v>
      </c>
      <c r="Z8489">
        <v>56</v>
      </c>
      <c r="AA8489">
        <v>20180</v>
      </c>
      <c r="AB8489">
        <v>51</v>
      </c>
      <c r="AC8489">
        <v>75.44</v>
      </c>
    </row>
    <row r="8490" spans="1:29" x14ac:dyDescent="0.3">
      <c r="A8490">
        <v>2019</v>
      </c>
      <c r="B8490">
        <v>12</v>
      </c>
      <c r="C8490" s="1">
        <v>43827</v>
      </c>
      <c r="D8490">
        <v>18700</v>
      </c>
      <c r="E8490">
        <v>98</v>
      </c>
      <c r="F8490">
        <v>142</v>
      </c>
      <c r="G8490">
        <v>286</v>
      </c>
      <c r="H8490">
        <v>147</v>
      </c>
      <c r="I8490">
        <v>2420</v>
      </c>
      <c r="J8490">
        <v>2995</v>
      </c>
      <c r="K8490">
        <v>21793</v>
      </c>
      <c r="L8490">
        <v>96</v>
      </c>
      <c r="M8490">
        <v>7289</v>
      </c>
      <c r="N8490">
        <v>3478</v>
      </c>
      <c r="O8490">
        <v>33</v>
      </c>
      <c r="P8490">
        <v>10896</v>
      </c>
      <c r="Q8490">
        <v>1946</v>
      </c>
      <c r="R8490">
        <v>0</v>
      </c>
      <c r="S8490">
        <v>0</v>
      </c>
      <c r="T8490">
        <v>1946</v>
      </c>
      <c r="U8490">
        <v>4000</v>
      </c>
      <c r="V8490">
        <v>-5166</v>
      </c>
      <c r="W8490">
        <v>14253</v>
      </c>
      <c r="X8490">
        <v>8951</v>
      </c>
      <c r="Y8490">
        <v>0.49</v>
      </c>
      <c r="Z8490">
        <v>59</v>
      </c>
      <c r="AA8490">
        <v>19373</v>
      </c>
      <c r="AB8490">
        <v>54</v>
      </c>
      <c r="AC8490">
        <v>75.58</v>
      </c>
    </row>
    <row r="8491" spans="1:29" x14ac:dyDescent="0.3">
      <c r="A8491">
        <v>2019</v>
      </c>
      <c r="B8491">
        <v>12</v>
      </c>
      <c r="C8491" s="1">
        <v>43828</v>
      </c>
      <c r="D8491">
        <v>18100</v>
      </c>
      <c r="E8491">
        <v>97</v>
      </c>
      <c r="F8491">
        <v>135</v>
      </c>
      <c r="G8491">
        <v>289</v>
      </c>
      <c r="H8491">
        <v>148</v>
      </c>
      <c r="I8491">
        <v>2400</v>
      </c>
      <c r="J8491">
        <v>2972</v>
      </c>
      <c r="K8491">
        <v>21168</v>
      </c>
      <c r="L8491">
        <v>98</v>
      </c>
      <c r="M8491">
        <v>7291</v>
      </c>
      <c r="N8491">
        <v>3476</v>
      </c>
      <c r="O8491">
        <v>40</v>
      </c>
      <c r="P8491">
        <v>10905</v>
      </c>
      <c r="Q8491">
        <v>1897</v>
      </c>
      <c r="R8491">
        <v>1146</v>
      </c>
      <c r="S8491">
        <v>0</v>
      </c>
      <c r="T8491">
        <v>751</v>
      </c>
      <c r="U8491">
        <v>3890</v>
      </c>
      <c r="V8491">
        <v>-4531</v>
      </c>
      <c r="W8491">
        <v>14096</v>
      </c>
      <c r="X8491">
        <v>9513</v>
      </c>
      <c r="Y8491">
        <v>0.51</v>
      </c>
      <c r="Z8491">
        <v>55</v>
      </c>
      <c r="AA8491">
        <v>18768</v>
      </c>
      <c r="AB8491">
        <v>49</v>
      </c>
      <c r="AC8491">
        <v>75.66</v>
      </c>
    </row>
    <row r="8492" spans="1:29" x14ac:dyDescent="0.3">
      <c r="A8492">
        <v>2019</v>
      </c>
      <c r="B8492">
        <v>12</v>
      </c>
      <c r="C8492" s="1">
        <v>43829</v>
      </c>
      <c r="D8492">
        <v>17600</v>
      </c>
      <c r="E8492">
        <v>98</v>
      </c>
      <c r="F8492">
        <v>129</v>
      </c>
      <c r="G8492">
        <v>284</v>
      </c>
      <c r="H8492">
        <v>147</v>
      </c>
      <c r="I8492">
        <v>2390</v>
      </c>
      <c r="J8492">
        <v>2950</v>
      </c>
      <c r="K8492">
        <v>20648</v>
      </c>
      <c r="L8492">
        <v>97</v>
      </c>
      <c r="M8492">
        <v>7291</v>
      </c>
      <c r="N8492">
        <v>3471</v>
      </c>
      <c r="O8492">
        <v>41</v>
      </c>
      <c r="P8492">
        <v>10900</v>
      </c>
      <c r="Q8492">
        <v>1848</v>
      </c>
      <c r="R8492">
        <v>1146</v>
      </c>
      <c r="S8492">
        <v>0</v>
      </c>
      <c r="T8492">
        <v>702</v>
      </c>
      <c r="U8492">
        <v>3790</v>
      </c>
      <c r="V8492">
        <v>-4616</v>
      </c>
      <c r="W8492">
        <v>13711</v>
      </c>
      <c r="X8492">
        <v>9046</v>
      </c>
      <c r="Y8492">
        <v>0.52</v>
      </c>
      <c r="Z8492">
        <v>56</v>
      </c>
      <c r="AA8492">
        <v>18258</v>
      </c>
      <c r="AB8492">
        <v>50</v>
      </c>
      <c r="AC8492">
        <v>75.78</v>
      </c>
    </row>
    <row r="8493" spans="1:29" x14ac:dyDescent="0.3">
      <c r="A8493">
        <v>2019</v>
      </c>
      <c r="B8493">
        <v>12</v>
      </c>
      <c r="C8493" s="1">
        <v>43830</v>
      </c>
      <c r="D8493">
        <v>17200</v>
      </c>
      <c r="E8493">
        <v>99</v>
      </c>
      <c r="F8493">
        <v>124</v>
      </c>
      <c r="G8493">
        <v>284</v>
      </c>
      <c r="H8493">
        <v>147</v>
      </c>
      <c r="I8493">
        <v>2370</v>
      </c>
      <c r="J8493">
        <v>2925</v>
      </c>
      <c r="K8493">
        <v>20224</v>
      </c>
      <c r="L8493">
        <v>98</v>
      </c>
      <c r="M8493">
        <v>7294</v>
      </c>
      <c r="N8493">
        <v>3738</v>
      </c>
      <c r="O8493">
        <v>27</v>
      </c>
      <c r="P8493">
        <v>11157</v>
      </c>
      <c r="Q8493">
        <v>1798</v>
      </c>
      <c r="R8493">
        <v>1146</v>
      </c>
      <c r="S8493">
        <v>0</v>
      </c>
      <c r="T8493">
        <v>652</v>
      </c>
      <c r="U8493">
        <v>3650</v>
      </c>
      <c r="V8493">
        <v>-5006</v>
      </c>
      <c r="W8493">
        <v>13467</v>
      </c>
      <c r="X8493">
        <v>8415</v>
      </c>
      <c r="Y8493">
        <v>0.55000000000000004</v>
      </c>
      <c r="Z8493">
        <v>58</v>
      </c>
      <c r="AA8493">
        <v>17854</v>
      </c>
      <c r="AB8493">
        <v>53</v>
      </c>
      <c r="AC8493">
        <v>75.930000000000007</v>
      </c>
    </row>
    <row r="8494" spans="1:29" x14ac:dyDescent="0.3">
      <c r="A8494">
        <v>2020</v>
      </c>
      <c r="B8494">
        <v>1</v>
      </c>
      <c r="C8494" s="1">
        <v>43831</v>
      </c>
      <c r="D8494">
        <v>16600</v>
      </c>
      <c r="E8494">
        <v>100</v>
      </c>
      <c r="F8494">
        <v>119</v>
      </c>
      <c r="G8494">
        <v>280</v>
      </c>
      <c r="H8494">
        <v>147</v>
      </c>
      <c r="I8494">
        <v>2340</v>
      </c>
      <c r="J8494">
        <v>2886</v>
      </c>
      <c r="K8494">
        <v>19586</v>
      </c>
      <c r="L8494">
        <v>98</v>
      </c>
      <c r="M8494">
        <v>2691</v>
      </c>
      <c r="N8494">
        <v>4105</v>
      </c>
      <c r="O8494">
        <v>35</v>
      </c>
      <c r="P8494">
        <v>6929</v>
      </c>
      <c r="Q8494">
        <v>1697</v>
      </c>
      <c r="R8494">
        <v>1146</v>
      </c>
      <c r="S8494">
        <v>0</v>
      </c>
      <c r="T8494">
        <v>551</v>
      </c>
      <c r="U8494">
        <v>3530</v>
      </c>
      <c r="V8494">
        <v>-871</v>
      </c>
      <c r="W8494">
        <v>13016</v>
      </c>
      <c r="X8494">
        <v>12106</v>
      </c>
      <c r="Y8494">
        <v>0.35</v>
      </c>
      <c r="Z8494">
        <v>38</v>
      </c>
      <c r="AA8494">
        <v>17246</v>
      </c>
      <c r="AB8494">
        <v>30</v>
      </c>
      <c r="AC8494">
        <v>75.849999999999994</v>
      </c>
    </row>
    <row r="8495" spans="1:29" x14ac:dyDescent="0.3">
      <c r="A8495">
        <v>2020</v>
      </c>
      <c r="B8495">
        <v>1</v>
      </c>
      <c r="C8495" s="1">
        <v>43832</v>
      </c>
      <c r="D8495">
        <v>16000</v>
      </c>
      <c r="E8495">
        <v>102</v>
      </c>
      <c r="F8495">
        <v>115</v>
      </c>
      <c r="G8495">
        <v>282</v>
      </c>
      <c r="H8495">
        <v>147</v>
      </c>
      <c r="I8495">
        <v>2310</v>
      </c>
      <c r="J8495">
        <v>2854</v>
      </c>
      <c r="K8495">
        <v>18956</v>
      </c>
      <c r="L8495">
        <v>97</v>
      </c>
      <c r="M8495">
        <v>1993</v>
      </c>
      <c r="N8495">
        <v>4105</v>
      </c>
      <c r="O8495">
        <v>41</v>
      </c>
      <c r="P8495">
        <v>6237</v>
      </c>
      <c r="Q8495">
        <v>1647</v>
      </c>
      <c r="R8495">
        <v>1146</v>
      </c>
      <c r="S8495">
        <v>0</v>
      </c>
      <c r="T8495">
        <v>501</v>
      </c>
      <c r="U8495">
        <v>3440</v>
      </c>
      <c r="V8495">
        <v>-268</v>
      </c>
      <c r="W8495">
        <v>12522</v>
      </c>
      <c r="X8495">
        <v>12219</v>
      </c>
      <c r="Y8495">
        <v>0.32</v>
      </c>
      <c r="Z8495">
        <v>36</v>
      </c>
      <c r="AA8495">
        <v>16646</v>
      </c>
      <c r="AB8495">
        <v>27</v>
      </c>
      <c r="AC8495">
        <v>75.760000000000005</v>
      </c>
    </row>
    <row r="8496" spans="1:29" x14ac:dyDescent="0.3">
      <c r="A8496">
        <v>2020</v>
      </c>
      <c r="B8496">
        <v>1</v>
      </c>
      <c r="C8496" s="1">
        <v>43833</v>
      </c>
      <c r="D8496">
        <v>15600</v>
      </c>
      <c r="E8496">
        <v>105</v>
      </c>
      <c r="F8496">
        <v>114</v>
      </c>
      <c r="G8496">
        <v>281</v>
      </c>
      <c r="H8496">
        <v>147</v>
      </c>
      <c r="I8496">
        <v>2290</v>
      </c>
      <c r="J8496">
        <v>2832</v>
      </c>
      <c r="K8496">
        <v>18537</v>
      </c>
      <c r="L8496">
        <v>97</v>
      </c>
      <c r="M8496">
        <v>1992</v>
      </c>
      <c r="N8496">
        <v>4095</v>
      </c>
      <c r="O8496">
        <v>39</v>
      </c>
      <c r="P8496">
        <v>6223</v>
      </c>
      <c r="Q8496">
        <v>1597</v>
      </c>
      <c r="R8496">
        <v>0</v>
      </c>
      <c r="S8496">
        <v>0</v>
      </c>
      <c r="T8496">
        <v>1597</v>
      </c>
      <c r="U8496">
        <v>3380</v>
      </c>
      <c r="V8496">
        <v>-1049</v>
      </c>
      <c r="W8496">
        <v>11878</v>
      </c>
      <c r="X8496">
        <v>10717</v>
      </c>
      <c r="Y8496">
        <v>0.33</v>
      </c>
      <c r="Z8496">
        <v>42</v>
      </c>
      <c r="AA8496">
        <v>16247</v>
      </c>
      <c r="AB8496">
        <v>34</v>
      </c>
      <c r="AC8496">
        <v>75.760000000000005</v>
      </c>
    </row>
    <row r="8497" spans="1:29" x14ac:dyDescent="0.3">
      <c r="A8497">
        <v>2020</v>
      </c>
      <c r="B8497">
        <v>1</v>
      </c>
      <c r="C8497" s="1">
        <v>43834</v>
      </c>
      <c r="D8497">
        <v>15000</v>
      </c>
      <c r="E8497">
        <v>102</v>
      </c>
      <c r="F8497">
        <v>111</v>
      </c>
      <c r="G8497">
        <v>280</v>
      </c>
      <c r="H8497">
        <v>147</v>
      </c>
      <c r="I8497">
        <v>2270</v>
      </c>
      <c r="J8497">
        <v>2808</v>
      </c>
      <c r="K8497">
        <v>17910</v>
      </c>
      <c r="L8497">
        <v>98</v>
      </c>
      <c r="M8497">
        <v>2096</v>
      </c>
      <c r="N8497">
        <v>4071</v>
      </c>
      <c r="O8497">
        <v>24</v>
      </c>
      <c r="P8497">
        <v>6288</v>
      </c>
      <c r="Q8497">
        <v>1545</v>
      </c>
      <c r="R8497">
        <v>0</v>
      </c>
      <c r="S8497">
        <v>0</v>
      </c>
      <c r="T8497">
        <v>1545</v>
      </c>
      <c r="U8497">
        <v>3350</v>
      </c>
      <c r="V8497">
        <v>-1134</v>
      </c>
      <c r="W8497">
        <v>11319</v>
      </c>
      <c r="X8497">
        <v>10076</v>
      </c>
      <c r="Y8497">
        <v>0.34</v>
      </c>
      <c r="Z8497">
        <v>44</v>
      </c>
      <c r="AA8497">
        <v>15640</v>
      </c>
      <c r="AB8497">
        <v>36</v>
      </c>
      <c r="AC8497">
        <v>75.8</v>
      </c>
    </row>
    <row r="8498" spans="1:29" x14ac:dyDescent="0.3">
      <c r="A8498">
        <v>2020</v>
      </c>
      <c r="B8498">
        <v>1</v>
      </c>
      <c r="C8498" s="1">
        <v>43835</v>
      </c>
      <c r="D8498">
        <v>14700</v>
      </c>
      <c r="E8498">
        <v>99</v>
      </c>
      <c r="F8498">
        <v>109</v>
      </c>
      <c r="G8498">
        <v>279</v>
      </c>
      <c r="H8498">
        <v>147</v>
      </c>
      <c r="I8498">
        <v>2260</v>
      </c>
      <c r="J8498">
        <v>2795</v>
      </c>
      <c r="K8498">
        <v>17594</v>
      </c>
      <c r="L8498">
        <v>98</v>
      </c>
      <c r="M8498">
        <v>2089</v>
      </c>
      <c r="N8498">
        <v>4090</v>
      </c>
      <c r="O8498">
        <v>24</v>
      </c>
      <c r="P8498">
        <v>6301</v>
      </c>
      <c r="Q8498">
        <v>1497</v>
      </c>
      <c r="R8498">
        <v>0</v>
      </c>
      <c r="S8498">
        <v>0</v>
      </c>
      <c r="T8498">
        <v>1497</v>
      </c>
      <c r="U8498">
        <v>3260</v>
      </c>
      <c r="V8498">
        <v>-1219</v>
      </c>
      <c r="W8498">
        <v>11120</v>
      </c>
      <c r="X8498">
        <v>9796</v>
      </c>
      <c r="Y8498">
        <v>0.35</v>
      </c>
      <c r="Z8498">
        <v>44</v>
      </c>
      <c r="AA8498">
        <v>15334</v>
      </c>
      <c r="AB8498">
        <v>36</v>
      </c>
      <c r="AC8498">
        <v>75.86</v>
      </c>
    </row>
    <row r="8499" spans="1:29" x14ac:dyDescent="0.3">
      <c r="A8499">
        <v>2020</v>
      </c>
      <c r="B8499">
        <v>1</v>
      </c>
      <c r="C8499" s="1">
        <v>43836</v>
      </c>
      <c r="D8499">
        <v>14500</v>
      </c>
      <c r="E8499">
        <v>97</v>
      </c>
      <c r="F8499">
        <v>107</v>
      </c>
      <c r="G8499">
        <v>278</v>
      </c>
      <c r="H8499">
        <v>96</v>
      </c>
      <c r="I8499">
        <v>2240</v>
      </c>
      <c r="J8499">
        <v>2721</v>
      </c>
      <c r="K8499">
        <v>17318</v>
      </c>
      <c r="L8499">
        <v>99</v>
      </c>
      <c r="M8499">
        <v>2688</v>
      </c>
      <c r="N8499">
        <v>3556</v>
      </c>
      <c r="O8499">
        <v>23</v>
      </c>
      <c r="P8499">
        <v>6366</v>
      </c>
      <c r="Q8499">
        <v>1447</v>
      </c>
      <c r="R8499">
        <v>0</v>
      </c>
      <c r="S8499">
        <v>0</v>
      </c>
      <c r="T8499">
        <v>1447</v>
      </c>
      <c r="U8499">
        <v>3230</v>
      </c>
      <c r="V8499">
        <v>-1356</v>
      </c>
      <c r="W8499">
        <v>10962</v>
      </c>
      <c r="X8499">
        <v>9505</v>
      </c>
      <c r="Y8499">
        <v>0.36</v>
      </c>
      <c r="Z8499">
        <v>45</v>
      </c>
      <c r="AA8499">
        <v>15078</v>
      </c>
      <c r="AB8499">
        <v>37</v>
      </c>
      <c r="AC8499">
        <v>75.930000000000007</v>
      </c>
    </row>
    <row r="8500" spans="1:29" x14ac:dyDescent="0.3">
      <c r="A8500">
        <v>2020</v>
      </c>
      <c r="B8500">
        <v>1</v>
      </c>
      <c r="C8500" s="1">
        <v>43837</v>
      </c>
      <c r="D8500">
        <v>14300</v>
      </c>
      <c r="E8500">
        <v>97</v>
      </c>
      <c r="F8500">
        <v>106</v>
      </c>
      <c r="G8500">
        <v>279</v>
      </c>
      <c r="H8500">
        <v>63</v>
      </c>
      <c r="I8500">
        <v>2230</v>
      </c>
      <c r="J8500">
        <v>2678</v>
      </c>
      <c r="K8500">
        <v>17074</v>
      </c>
      <c r="L8500">
        <v>97</v>
      </c>
      <c r="M8500">
        <v>2099</v>
      </c>
      <c r="N8500">
        <v>4195</v>
      </c>
      <c r="O8500">
        <v>22</v>
      </c>
      <c r="P8500">
        <v>6413</v>
      </c>
      <c r="Q8500">
        <v>1397</v>
      </c>
      <c r="R8500">
        <v>0</v>
      </c>
      <c r="S8500">
        <v>0</v>
      </c>
      <c r="T8500">
        <v>1397</v>
      </c>
      <c r="U8500">
        <v>3250</v>
      </c>
      <c r="V8500">
        <v>-1394</v>
      </c>
      <c r="W8500">
        <v>10755</v>
      </c>
      <c r="X8500">
        <v>9264</v>
      </c>
      <c r="Y8500">
        <v>0.37</v>
      </c>
      <c r="Z8500">
        <v>46</v>
      </c>
      <c r="AA8500">
        <v>14844</v>
      </c>
      <c r="AB8500">
        <v>38</v>
      </c>
      <c r="AC8500">
        <v>76.010000000000005</v>
      </c>
    </row>
    <row r="8501" spans="1:29" x14ac:dyDescent="0.3">
      <c r="A8501">
        <v>2020</v>
      </c>
      <c r="B8501">
        <v>1</v>
      </c>
      <c r="C8501" s="1">
        <v>43838</v>
      </c>
      <c r="D8501">
        <v>14500</v>
      </c>
      <c r="E8501">
        <v>94</v>
      </c>
      <c r="F8501">
        <v>105</v>
      </c>
      <c r="G8501">
        <v>279</v>
      </c>
      <c r="H8501">
        <v>67</v>
      </c>
      <c r="I8501">
        <v>2230</v>
      </c>
      <c r="J8501">
        <v>2681</v>
      </c>
      <c r="K8501">
        <v>17275</v>
      </c>
      <c r="L8501">
        <v>97</v>
      </c>
      <c r="M8501">
        <v>2092</v>
      </c>
      <c r="N8501">
        <v>4235</v>
      </c>
      <c r="O8501">
        <v>26</v>
      </c>
      <c r="P8501">
        <v>6450</v>
      </c>
      <c r="Q8501">
        <v>1396</v>
      </c>
      <c r="R8501">
        <v>0</v>
      </c>
      <c r="S8501">
        <v>0</v>
      </c>
      <c r="T8501">
        <v>1396</v>
      </c>
      <c r="U8501">
        <v>3340</v>
      </c>
      <c r="V8501">
        <v>-1337</v>
      </c>
      <c r="W8501">
        <v>10863</v>
      </c>
      <c r="X8501">
        <v>9429</v>
      </c>
      <c r="Y8501">
        <v>0.37</v>
      </c>
      <c r="Z8501">
        <v>45</v>
      </c>
      <c r="AA8501">
        <v>15045</v>
      </c>
      <c r="AB8501">
        <v>37</v>
      </c>
      <c r="AC8501">
        <v>76.08</v>
      </c>
    </row>
    <row r="8502" spans="1:29" x14ac:dyDescent="0.3">
      <c r="A8502">
        <v>2020</v>
      </c>
      <c r="B8502">
        <v>1</v>
      </c>
      <c r="C8502" s="1">
        <v>43839</v>
      </c>
      <c r="D8502">
        <v>15000</v>
      </c>
      <c r="E8502">
        <v>133</v>
      </c>
      <c r="F8502">
        <v>120</v>
      </c>
      <c r="G8502">
        <v>290</v>
      </c>
      <c r="H8502">
        <v>65</v>
      </c>
      <c r="I8502">
        <v>2230</v>
      </c>
      <c r="J8502">
        <v>2705</v>
      </c>
      <c r="K8502">
        <v>17838</v>
      </c>
      <c r="L8502">
        <v>95</v>
      </c>
      <c r="M8502">
        <v>1995</v>
      </c>
      <c r="N8502">
        <v>4223</v>
      </c>
      <c r="O8502">
        <v>27</v>
      </c>
      <c r="P8502">
        <v>6340</v>
      </c>
      <c r="Q8502">
        <v>1347</v>
      </c>
      <c r="R8502">
        <v>1834</v>
      </c>
      <c r="S8502">
        <v>0</v>
      </c>
      <c r="T8502">
        <v>-487</v>
      </c>
      <c r="U8502">
        <v>3440</v>
      </c>
      <c r="V8502">
        <v>121</v>
      </c>
      <c r="W8502">
        <v>11830</v>
      </c>
      <c r="X8502">
        <v>11985</v>
      </c>
      <c r="Y8502">
        <v>0.35</v>
      </c>
      <c r="Z8502">
        <v>33</v>
      </c>
      <c r="AA8502">
        <v>15608</v>
      </c>
      <c r="AB8502">
        <v>23</v>
      </c>
      <c r="AC8502">
        <v>75.989999999999995</v>
      </c>
    </row>
    <row r="8503" spans="1:29" x14ac:dyDescent="0.3">
      <c r="A8503">
        <v>2020</v>
      </c>
      <c r="B8503">
        <v>1</v>
      </c>
      <c r="C8503" s="1">
        <v>43840</v>
      </c>
      <c r="D8503">
        <v>15200</v>
      </c>
      <c r="E8503">
        <v>127</v>
      </c>
      <c r="F8503">
        <v>130</v>
      </c>
      <c r="G8503">
        <v>279</v>
      </c>
      <c r="H8503">
        <v>61</v>
      </c>
      <c r="I8503">
        <v>2240</v>
      </c>
      <c r="J8503">
        <v>2710</v>
      </c>
      <c r="K8503">
        <v>18037</v>
      </c>
      <c r="L8503">
        <v>97</v>
      </c>
      <c r="M8503">
        <v>1991</v>
      </c>
      <c r="N8503">
        <v>4191</v>
      </c>
      <c r="O8503">
        <v>22</v>
      </c>
      <c r="P8503">
        <v>6301</v>
      </c>
      <c r="Q8503">
        <v>1297</v>
      </c>
      <c r="R8503">
        <v>1834</v>
      </c>
      <c r="S8503">
        <v>0</v>
      </c>
      <c r="T8503">
        <v>-537</v>
      </c>
      <c r="U8503">
        <v>3450</v>
      </c>
      <c r="V8503">
        <v>209</v>
      </c>
      <c r="W8503">
        <v>12027</v>
      </c>
      <c r="X8503">
        <v>12273</v>
      </c>
      <c r="Y8503">
        <v>0.34</v>
      </c>
      <c r="Z8503">
        <v>32</v>
      </c>
      <c r="AA8503">
        <v>15797</v>
      </c>
      <c r="AB8503">
        <v>22</v>
      </c>
      <c r="AC8503">
        <v>75.89</v>
      </c>
    </row>
    <row r="8504" spans="1:29" x14ac:dyDescent="0.3">
      <c r="A8504">
        <v>2020</v>
      </c>
      <c r="B8504">
        <v>1</v>
      </c>
      <c r="C8504" s="1">
        <v>43841</v>
      </c>
      <c r="D8504">
        <v>15100</v>
      </c>
      <c r="E8504">
        <v>110</v>
      </c>
      <c r="F8504">
        <v>116</v>
      </c>
      <c r="G8504">
        <v>279</v>
      </c>
      <c r="H8504">
        <v>59</v>
      </c>
      <c r="I8504">
        <v>2210</v>
      </c>
      <c r="J8504">
        <v>2664</v>
      </c>
      <c r="K8504">
        <v>17875</v>
      </c>
      <c r="L8504">
        <v>101</v>
      </c>
      <c r="M8504">
        <v>1890</v>
      </c>
      <c r="N8504">
        <v>4208</v>
      </c>
      <c r="O8504">
        <v>32</v>
      </c>
      <c r="P8504">
        <v>6231</v>
      </c>
      <c r="Q8504">
        <v>1296</v>
      </c>
      <c r="R8504">
        <v>1834</v>
      </c>
      <c r="S8504">
        <v>0</v>
      </c>
      <c r="T8504">
        <v>-538</v>
      </c>
      <c r="U8504">
        <v>3440</v>
      </c>
      <c r="V8504">
        <v>223</v>
      </c>
      <c r="W8504">
        <v>11921</v>
      </c>
      <c r="X8504">
        <v>12182</v>
      </c>
      <c r="Y8504">
        <v>0.34</v>
      </c>
      <c r="Z8504">
        <v>32</v>
      </c>
      <c r="AA8504">
        <v>15665</v>
      </c>
      <c r="AB8504">
        <v>22</v>
      </c>
      <c r="AC8504">
        <v>75.8</v>
      </c>
    </row>
    <row r="8505" spans="1:29" x14ac:dyDescent="0.3">
      <c r="A8505">
        <v>2020</v>
      </c>
      <c r="B8505">
        <v>1</v>
      </c>
      <c r="C8505" s="1">
        <v>43842</v>
      </c>
      <c r="D8505">
        <v>15100</v>
      </c>
      <c r="E8505">
        <v>107</v>
      </c>
      <c r="F8505">
        <v>112</v>
      </c>
      <c r="G8505">
        <v>278</v>
      </c>
      <c r="H8505">
        <v>62</v>
      </c>
      <c r="I8505">
        <v>2190</v>
      </c>
      <c r="J8505">
        <v>2642</v>
      </c>
      <c r="K8505">
        <v>17849</v>
      </c>
      <c r="L8505">
        <v>102</v>
      </c>
      <c r="M8505">
        <v>1898</v>
      </c>
      <c r="N8505">
        <v>4194</v>
      </c>
      <c r="O8505">
        <v>23</v>
      </c>
      <c r="P8505">
        <v>6217</v>
      </c>
      <c r="Q8505">
        <v>1248</v>
      </c>
      <c r="R8505">
        <v>1834</v>
      </c>
      <c r="S8505">
        <v>0</v>
      </c>
      <c r="T8505">
        <v>-586</v>
      </c>
      <c r="U8505">
        <v>3460</v>
      </c>
      <c r="V8505">
        <v>266</v>
      </c>
      <c r="W8505">
        <v>11911</v>
      </c>
      <c r="X8505">
        <v>12217</v>
      </c>
      <c r="Y8505">
        <v>0.34</v>
      </c>
      <c r="Z8505">
        <v>32</v>
      </c>
      <c r="AA8505">
        <v>15659</v>
      </c>
      <c r="AB8505">
        <v>22</v>
      </c>
      <c r="AC8505">
        <v>75.72</v>
      </c>
    </row>
    <row r="8506" spans="1:29" x14ac:dyDescent="0.3">
      <c r="A8506">
        <v>2020</v>
      </c>
      <c r="B8506">
        <v>1</v>
      </c>
      <c r="C8506" s="1">
        <v>43843</v>
      </c>
      <c r="D8506">
        <v>14900</v>
      </c>
      <c r="E8506">
        <v>106</v>
      </c>
      <c r="F8506">
        <v>111</v>
      </c>
      <c r="G8506">
        <v>278</v>
      </c>
      <c r="H8506">
        <v>61</v>
      </c>
      <c r="I8506">
        <v>2180</v>
      </c>
      <c r="J8506">
        <v>2630</v>
      </c>
      <c r="K8506">
        <v>17636</v>
      </c>
      <c r="L8506">
        <v>105</v>
      </c>
      <c r="M8506">
        <v>1891</v>
      </c>
      <c r="N8506">
        <v>4205</v>
      </c>
      <c r="O8506">
        <v>27</v>
      </c>
      <c r="P8506">
        <v>6228</v>
      </c>
      <c r="Q8506">
        <v>1246</v>
      </c>
      <c r="R8506">
        <v>1834</v>
      </c>
      <c r="S8506">
        <v>0</v>
      </c>
      <c r="T8506">
        <v>-588</v>
      </c>
      <c r="U8506">
        <v>3450</v>
      </c>
      <c r="V8506">
        <v>234</v>
      </c>
      <c r="W8506">
        <v>11721</v>
      </c>
      <c r="X8506">
        <v>11996</v>
      </c>
      <c r="Y8506">
        <v>0.35</v>
      </c>
      <c r="Z8506">
        <v>32</v>
      </c>
      <c r="AA8506">
        <v>15456</v>
      </c>
      <c r="AB8506">
        <v>22</v>
      </c>
      <c r="AC8506">
        <v>75.650000000000006</v>
      </c>
    </row>
    <row r="8507" spans="1:29" x14ac:dyDescent="0.3">
      <c r="A8507">
        <v>2020</v>
      </c>
      <c r="B8507">
        <v>1</v>
      </c>
      <c r="C8507" s="1">
        <v>43844</v>
      </c>
      <c r="D8507">
        <v>14800</v>
      </c>
      <c r="E8507">
        <v>93</v>
      </c>
      <c r="F8507">
        <v>111</v>
      </c>
      <c r="G8507">
        <v>279</v>
      </c>
      <c r="H8507">
        <v>60</v>
      </c>
      <c r="I8507">
        <v>2180</v>
      </c>
      <c r="J8507">
        <v>2630</v>
      </c>
      <c r="K8507">
        <v>17522</v>
      </c>
      <c r="L8507">
        <v>122</v>
      </c>
      <c r="M8507">
        <v>1992</v>
      </c>
      <c r="N8507">
        <v>4266</v>
      </c>
      <c r="O8507">
        <v>26</v>
      </c>
      <c r="P8507">
        <v>6407</v>
      </c>
      <c r="Q8507">
        <v>1197</v>
      </c>
      <c r="R8507">
        <v>458</v>
      </c>
      <c r="S8507">
        <v>0</v>
      </c>
      <c r="T8507">
        <v>739</v>
      </c>
      <c r="U8507">
        <v>3410</v>
      </c>
      <c r="V8507">
        <v>-847</v>
      </c>
      <c r="W8507">
        <v>11276</v>
      </c>
      <c r="X8507">
        <v>10377</v>
      </c>
      <c r="Y8507">
        <v>0.36</v>
      </c>
      <c r="Z8507">
        <v>41</v>
      </c>
      <c r="AA8507">
        <v>15342</v>
      </c>
      <c r="AB8507">
        <v>32</v>
      </c>
      <c r="AC8507">
        <v>75.67</v>
      </c>
    </row>
    <row r="8508" spans="1:29" x14ac:dyDescent="0.3">
      <c r="A8508">
        <v>2020</v>
      </c>
      <c r="B8508">
        <v>1</v>
      </c>
      <c r="C8508" s="1">
        <v>43845</v>
      </c>
      <c r="D8508">
        <v>14700</v>
      </c>
      <c r="E8508">
        <v>90</v>
      </c>
      <c r="F8508">
        <v>122</v>
      </c>
      <c r="G8508">
        <v>276</v>
      </c>
      <c r="H8508">
        <v>65</v>
      </c>
      <c r="I8508">
        <v>2170</v>
      </c>
      <c r="J8508">
        <v>2633</v>
      </c>
      <c r="K8508">
        <v>17423</v>
      </c>
      <c r="L8508">
        <v>132</v>
      </c>
      <c r="M8508">
        <v>2090</v>
      </c>
      <c r="N8508">
        <v>4264</v>
      </c>
      <c r="O8508">
        <v>25</v>
      </c>
      <c r="P8508">
        <v>6510</v>
      </c>
      <c r="Q8508">
        <v>1196</v>
      </c>
      <c r="R8508">
        <v>458</v>
      </c>
      <c r="S8508">
        <v>0</v>
      </c>
      <c r="T8508">
        <v>738</v>
      </c>
      <c r="U8508">
        <v>3350</v>
      </c>
      <c r="V8508">
        <v>-1007</v>
      </c>
      <c r="W8508">
        <v>11233</v>
      </c>
      <c r="X8508">
        <v>10175</v>
      </c>
      <c r="Y8508">
        <v>0.36</v>
      </c>
      <c r="Z8508">
        <v>42</v>
      </c>
      <c r="AA8508">
        <v>15253</v>
      </c>
      <c r="AB8508">
        <v>33</v>
      </c>
      <c r="AC8508">
        <v>75.709999999999994</v>
      </c>
    </row>
    <row r="8509" spans="1:29" x14ac:dyDescent="0.3">
      <c r="A8509">
        <v>2020</v>
      </c>
      <c r="B8509">
        <v>1</v>
      </c>
      <c r="C8509" s="1">
        <v>43846</v>
      </c>
      <c r="D8509">
        <v>14400</v>
      </c>
      <c r="E8509">
        <v>98</v>
      </c>
      <c r="F8509">
        <v>128</v>
      </c>
      <c r="G8509">
        <v>302</v>
      </c>
      <c r="H8509">
        <v>72</v>
      </c>
      <c r="I8509">
        <v>2180</v>
      </c>
      <c r="J8509">
        <v>2682</v>
      </c>
      <c r="K8509">
        <v>17180</v>
      </c>
      <c r="L8509">
        <v>118</v>
      </c>
      <c r="M8509">
        <v>2090</v>
      </c>
      <c r="N8509">
        <v>4205</v>
      </c>
      <c r="O8509">
        <v>28</v>
      </c>
      <c r="P8509">
        <v>6441</v>
      </c>
      <c r="Q8509">
        <v>1147</v>
      </c>
      <c r="R8509">
        <v>3209</v>
      </c>
      <c r="S8509">
        <v>0</v>
      </c>
      <c r="T8509">
        <v>-2062</v>
      </c>
      <c r="U8509">
        <v>3340</v>
      </c>
      <c r="V8509">
        <v>921</v>
      </c>
      <c r="W8509">
        <v>11735</v>
      </c>
      <c r="X8509">
        <v>12801</v>
      </c>
      <c r="Y8509">
        <v>0.37</v>
      </c>
      <c r="Z8509">
        <v>25</v>
      </c>
      <c r="AA8509">
        <v>15000</v>
      </c>
      <c r="AB8509">
        <v>15</v>
      </c>
      <c r="AC8509">
        <v>75.599999999999994</v>
      </c>
    </row>
    <row r="8510" spans="1:29" x14ac:dyDescent="0.3">
      <c r="A8510">
        <v>2020</v>
      </c>
      <c r="B8510">
        <v>1</v>
      </c>
      <c r="C8510" s="1">
        <v>43847</v>
      </c>
      <c r="D8510">
        <v>14900</v>
      </c>
      <c r="E8510">
        <v>110</v>
      </c>
      <c r="F8510">
        <v>179</v>
      </c>
      <c r="G8510">
        <v>278</v>
      </c>
      <c r="H8510">
        <v>67</v>
      </c>
      <c r="I8510">
        <v>2230</v>
      </c>
      <c r="J8510">
        <v>2754</v>
      </c>
      <c r="K8510">
        <v>17765</v>
      </c>
      <c r="L8510">
        <v>120</v>
      </c>
      <c r="M8510">
        <v>2098</v>
      </c>
      <c r="N8510">
        <v>4110</v>
      </c>
      <c r="O8510">
        <v>23</v>
      </c>
      <c r="P8510">
        <v>6352</v>
      </c>
      <c r="Q8510">
        <v>1147</v>
      </c>
      <c r="R8510">
        <v>3209</v>
      </c>
      <c r="S8510">
        <v>0</v>
      </c>
      <c r="T8510">
        <v>-2062</v>
      </c>
      <c r="U8510">
        <v>3400</v>
      </c>
      <c r="V8510">
        <v>1143</v>
      </c>
      <c r="W8510">
        <v>12188</v>
      </c>
      <c r="X8510">
        <v>13475</v>
      </c>
      <c r="Y8510">
        <v>0.35</v>
      </c>
      <c r="Z8510">
        <v>24</v>
      </c>
      <c r="AA8510">
        <v>15535</v>
      </c>
      <c r="AB8510">
        <v>13</v>
      </c>
      <c r="AC8510">
        <v>75.459999999999994</v>
      </c>
    </row>
    <row r="8511" spans="1:29" x14ac:dyDescent="0.3">
      <c r="A8511">
        <v>2020</v>
      </c>
      <c r="B8511">
        <v>1</v>
      </c>
      <c r="C8511" s="1">
        <v>43848</v>
      </c>
      <c r="D8511">
        <v>15200</v>
      </c>
      <c r="E8511">
        <v>107</v>
      </c>
      <c r="F8511">
        <v>165</v>
      </c>
      <c r="G8511">
        <v>278</v>
      </c>
      <c r="H8511">
        <v>60</v>
      </c>
      <c r="I8511">
        <v>2370</v>
      </c>
      <c r="J8511">
        <v>2873</v>
      </c>
      <c r="K8511">
        <v>18181</v>
      </c>
      <c r="L8511">
        <v>101</v>
      </c>
      <c r="M8511">
        <v>2098</v>
      </c>
      <c r="N8511">
        <v>4133</v>
      </c>
      <c r="O8511">
        <v>29</v>
      </c>
      <c r="P8511">
        <v>6361</v>
      </c>
      <c r="Q8511">
        <v>1096</v>
      </c>
      <c r="R8511">
        <v>3209</v>
      </c>
      <c r="S8511">
        <v>0</v>
      </c>
      <c r="T8511">
        <v>-2113</v>
      </c>
      <c r="U8511">
        <v>3470</v>
      </c>
      <c r="V8511">
        <v>1356</v>
      </c>
      <c r="W8511">
        <v>12429</v>
      </c>
      <c r="X8511">
        <v>13933</v>
      </c>
      <c r="Y8511">
        <v>0.34</v>
      </c>
      <c r="Z8511">
        <v>23</v>
      </c>
      <c r="AA8511">
        <v>15811</v>
      </c>
      <c r="AB8511">
        <v>12</v>
      </c>
      <c r="AC8511">
        <v>75.31</v>
      </c>
    </row>
    <row r="8512" spans="1:29" x14ac:dyDescent="0.3">
      <c r="A8512">
        <v>2020</v>
      </c>
      <c r="B8512">
        <v>1</v>
      </c>
      <c r="C8512" s="1">
        <v>43849</v>
      </c>
      <c r="D8512">
        <v>16300</v>
      </c>
      <c r="E8512">
        <v>109</v>
      </c>
      <c r="F8512">
        <v>148</v>
      </c>
      <c r="G8512">
        <v>275</v>
      </c>
      <c r="H8512">
        <v>62</v>
      </c>
      <c r="I8512">
        <v>2860</v>
      </c>
      <c r="J8512">
        <v>3345</v>
      </c>
      <c r="K8512">
        <v>19754</v>
      </c>
      <c r="L8512">
        <v>100</v>
      </c>
      <c r="M8512">
        <v>2198</v>
      </c>
      <c r="N8512">
        <v>4185</v>
      </c>
      <c r="O8512">
        <v>25</v>
      </c>
      <c r="P8512">
        <v>6508</v>
      </c>
      <c r="Q8512">
        <v>1097</v>
      </c>
      <c r="R8512">
        <v>2751</v>
      </c>
      <c r="S8512">
        <v>0</v>
      </c>
      <c r="T8512">
        <v>-1654</v>
      </c>
      <c r="U8512">
        <v>3610</v>
      </c>
      <c r="V8512">
        <v>1522</v>
      </c>
      <c r="W8512">
        <v>13262</v>
      </c>
      <c r="X8512">
        <v>14900</v>
      </c>
      <c r="Y8512">
        <v>0.32</v>
      </c>
      <c r="Z8512">
        <v>25</v>
      </c>
      <c r="AA8512">
        <v>16894</v>
      </c>
      <c r="AB8512">
        <v>12</v>
      </c>
      <c r="AC8512">
        <v>75.12</v>
      </c>
    </row>
    <row r="8513" spans="1:29" x14ac:dyDescent="0.3">
      <c r="A8513">
        <v>2020</v>
      </c>
      <c r="B8513">
        <v>1</v>
      </c>
      <c r="C8513" s="1">
        <v>43850</v>
      </c>
      <c r="D8513">
        <v>16500</v>
      </c>
      <c r="E8513">
        <v>112</v>
      </c>
      <c r="F8513">
        <v>139</v>
      </c>
      <c r="G8513">
        <v>275</v>
      </c>
      <c r="H8513">
        <v>62</v>
      </c>
      <c r="I8513">
        <v>2560</v>
      </c>
      <c r="J8513">
        <v>3036</v>
      </c>
      <c r="K8513">
        <v>19648</v>
      </c>
      <c r="L8513">
        <v>100</v>
      </c>
      <c r="M8513">
        <v>2398</v>
      </c>
      <c r="N8513">
        <v>4183</v>
      </c>
      <c r="O8513">
        <v>23</v>
      </c>
      <c r="P8513">
        <v>6703</v>
      </c>
      <c r="Q8513">
        <v>1097</v>
      </c>
      <c r="R8513">
        <v>2751</v>
      </c>
      <c r="S8513">
        <v>0</v>
      </c>
      <c r="T8513">
        <v>-1654</v>
      </c>
      <c r="U8513">
        <v>3680</v>
      </c>
      <c r="V8513">
        <v>1088</v>
      </c>
      <c r="W8513">
        <v>13395</v>
      </c>
      <c r="X8513">
        <v>14599</v>
      </c>
      <c r="Y8513">
        <v>0.33</v>
      </c>
      <c r="Z8513">
        <v>26</v>
      </c>
      <c r="AA8513">
        <v>17088</v>
      </c>
      <c r="AB8513">
        <v>15</v>
      </c>
      <c r="AC8513">
        <v>74.959999999999994</v>
      </c>
    </row>
    <row r="8514" spans="1:29" x14ac:dyDescent="0.3">
      <c r="A8514">
        <v>2020</v>
      </c>
      <c r="B8514">
        <v>1</v>
      </c>
      <c r="C8514" s="1">
        <v>43851</v>
      </c>
      <c r="D8514">
        <v>16000</v>
      </c>
      <c r="E8514">
        <v>112</v>
      </c>
      <c r="F8514">
        <v>136</v>
      </c>
      <c r="G8514">
        <v>275</v>
      </c>
      <c r="H8514">
        <v>65</v>
      </c>
      <c r="I8514">
        <v>2330</v>
      </c>
      <c r="J8514">
        <v>2806</v>
      </c>
      <c r="K8514">
        <v>18918</v>
      </c>
      <c r="L8514">
        <v>101</v>
      </c>
      <c r="M8514">
        <v>2299</v>
      </c>
      <c r="N8514">
        <v>4221</v>
      </c>
      <c r="O8514">
        <v>31</v>
      </c>
      <c r="P8514">
        <v>6653</v>
      </c>
      <c r="Q8514">
        <v>1047</v>
      </c>
      <c r="R8514">
        <v>229</v>
      </c>
      <c r="S8514">
        <v>0</v>
      </c>
      <c r="T8514">
        <v>818</v>
      </c>
      <c r="U8514">
        <v>3580</v>
      </c>
      <c r="V8514">
        <v>-798</v>
      </c>
      <c r="W8514">
        <v>12303</v>
      </c>
      <c r="X8514">
        <v>11447</v>
      </c>
      <c r="Y8514">
        <v>0.34</v>
      </c>
      <c r="Z8514">
        <v>39</v>
      </c>
      <c r="AA8514">
        <v>16588</v>
      </c>
      <c r="AB8514">
        <v>31</v>
      </c>
      <c r="AC8514">
        <v>74.959999999999994</v>
      </c>
    </row>
    <row r="8515" spans="1:29" x14ac:dyDescent="0.3">
      <c r="A8515">
        <v>2020</v>
      </c>
      <c r="B8515">
        <v>1</v>
      </c>
      <c r="C8515" s="1">
        <v>43852</v>
      </c>
      <c r="D8515">
        <v>15500</v>
      </c>
      <c r="E8515">
        <v>108</v>
      </c>
      <c r="F8515">
        <v>139</v>
      </c>
      <c r="G8515">
        <v>281</v>
      </c>
      <c r="H8515">
        <v>71</v>
      </c>
      <c r="I8515">
        <v>2270</v>
      </c>
      <c r="J8515">
        <v>2761</v>
      </c>
      <c r="K8515">
        <v>18368</v>
      </c>
      <c r="L8515">
        <v>100</v>
      </c>
      <c r="M8515">
        <v>2092</v>
      </c>
      <c r="N8515">
        <v>4206</v>
      </c>
      <c r="O8515">
        <v>32</v>
      </c>
      <c r="P8515">
        <v>6430</v>
      </c>
      <c r="Q8515">
        <v>1047</v>
      </c>
      <c r="R8515">
        <v>688</v>
      </c>
      <c r="S8515">
        <v>0</v>
      </c>
      <c r="T8515">
        <v>359</v>
      </c>
      <c r="U8515">
        <v>3520</v>
      </c>
      <c r="V8515">
        <v>-383</v>
      </c>
      <c r="W8515">
        <v>11987</v>
      </c>
      <c r="X8515">
        <v>11579</v>
      </c>
      <c r="Y8515">
        <v>0.34</v>
      </c>
      <c r="Z8515">
        <v>37</v>
      </c>
      <c r="AA8515">
        <v>16098</v>
      </c>
      <c r="AB8515">
        <v>28</v>
      </c>
      <c r="AC8515">
        <v>74.959999999999994</v>
      </c>
    </row>
    <row r="8516" spans="1:29" x14ac:dyDescent="0.3">
      <c r="A8516">
        <v>2020</v>
      </c>
      <c r="B8516">
        <v>1</v>
      </c>
      <c r="C8516" s="1">
        <v>43853</v>
      </c>
      <c r="D8516">
        <v>15100</v>
      </c>
      <c r="E8516">
        <v>124</v>
      </c>
      <c r="F8516">
        <v>142</v>
      </c>
      <c r="G8516">
        <v>285</v>
      </c>
      <c r="H8516">
        <v>73</v>
      </c>
      <c r="I8516">
        <v>2230</v>
      </c>
      <c r="J8516">
        <v>2730</v>
      </c>
      <c r="K8516">
        <v>17954</v>
      </c>
      <c r="L8516">
        <v>106</v>
      </c>
      <c r="M8516">
        <v>2099</v>
      </c>
      <c r="N8516">
        <v>4222</v>
      </c>
      <c r="O8516">
        <v>46</v>
      </c>
      <c r="P8516">
        <v>6473</v>
      </c>
      <c r="Q8516">
        <v>996</v>
      </c>
      <c r="R8516">
        <v>688</v>
      </c>
      <c r="S8516">
        <v>0</v>
      </c>
      <c r="T8516">
        <v>308</v>
      </c>
      <c r="U8516">
        <v>3470</v>
      </c>
      <c r="V8516">
        <v>-473</v>
      </c>
      <c r="W8516">
        <v>11667</v>
      </c>
      <c r="X8516">
        <v>11172</v>
      </c>
      <c r="Y8516">
        <v>0.35</v>
      </c>
      <c r="Z8516">
        <v>38</v>
      </c>
      <c r="AA8516">
        <v>15724</v>
      </c>
      <c r="AB8516">
        <v>29</v>
      </c>
      <c r="AC8516">
        <v>74.97</v>
      </c>
    </row>
    <row r="8517" spans="1:29" x14ac:dyDescent="0.3">
      <c r="A8517">
        <v>2020</v>
      </c>
      <c r="B8517">
        <v>1</v>
      </c>
      <c r="C8517" s="1">
        <v>43854</v>
      </c>
      <c r="D8517">
        <v>15800</v>
      </c>
      <c r="E8517">
        <v>128</v>
      </c>
      <c r="F8517">
        <v>139</v>
      </c>
      <c r="G8517">
        <v>403</v>
      </c>
      <c r="H8517">
        <v>67</v>
      </c>
      <c r="I8517">
        <v>2210</v>
      </c>
      <c r="J8517">
        <v>2819</v>
      </c>
      <c r="K8517">
        <v>18747</v>
      </c>
      <c r="L8517">
        <v>103</v>
      </c>
      <c r="M8517">
        <v>2189</v>
      </c>
      <c r="N8517">
        <v>4201</v>
      </c>
      <c r="O8517">
        <v>44</v>
      </c>
      <c r="P8517">
        <v>6537</v>
      </c>
      <c r="Q8517">
        <v>997</v>
      </c>
      <c r="R8517">
        <v>688</v>
      </c>
      <c r="S8517">
        <v>0</v>
      </c>
      <c r="T8517">
        <v>309</v>
      </c>
      <c r="U8517">
        <v>3550</v>
      </c>
      <c r="V8517">
        <v>-369</v>
      </c>
      <c r="W8517">
        <v>12292</v>
      </c>
      <c r="X8517">
        <v>11901</v>
      </c>
      <c r="Y8517">
        <v>0.34</v>
      </c>
      <c r="Z8517">
        <v>37</v>
      </c>
      <c r="AA8517">
        <v>16537</v>
      </c>
      <c r="AB8517">
        <v>28</v>
      </c>
      <c r="AC8517">
        <v>74.95</v>
      </c>
    </row>
    <row r="8518" spans="1:29" x14ac:dyDescent="0.3">
      <c r="A8518">
        <v>2020</v>
      </c>
      <c r="B8518">
        <v>1</v>
      </c>
      <c r="C8518" s="1">
        <v>43855</v>
      </c>
      <c r="D8518">
        <v>16900</v>
      </c>
      <c r="E8518">
        <v>133</v>
      </c>
      <c r="F8518">
        <v>138</v>
      </c>
      <c r="G8518">
        <v>455</v>
      </c>
      <c r="H8518">
        <v>70</v>
      </c>
      <c r="I8518">
        <v>2210</v>
      </c>
      <c r="J8518">
        <v>2873</v>
      </c>
      <c r="K8518">
        <v>19905</v>
      </c>
      <c r="L8518">
        <v>100</v>
      </c>
      <c r="M8518">
        <v>2195</v>
      </c>
      <c r="N8518">
        <v>4203</v>
      </c>
      <c r="O8518">
        <v>45</v>
      </c>
      <c r="P8518">
        <v>6543</v>
      </c>
      <c r="Q8518">
        <v>998</v>
      </c>
      <c r="R8518">
        <v>688</v>
      </c>
      <c r="S8518">
        <v>0</v>
      </c>
      <c r="T8518">
        <v>310</v>
      </c>
      <c r="U8518">
        <v>3670</v>
      </c>
      <c r="V8518">
        <v>-202</v>
      </c>
      <c r="W8518">
        <v>13276</v>
      </c>
      <c r="X8518">
        <v>13052</v>
      </c>
      <c r="Y8518">
        <v>0.32</v>
      </c>
      <c r="Z8518">
        <v>34</v>
      </c>
      <c r="AA8518">
        <v>17695</v>
      </c>
      <c r="AB8518">
        <v>26</v>
      </c>
      <c r="AC8518">
        <v>74.87</v>
      </c>
    </row>
    <row r="8519" spans="1:29" x14ac:dyDescent="0.3">
      <c r="A8519">
        <v>2020</v>
      </c>
      <c r="B8519">
        <v>1</v>
      </c>
      <c r="C8519" s="1">
        <v>43856</v>
      </c>
      <c r="D8519">
        <v>17300</v>
      </c>
      <c r="E8519">
        <v>135</v>
      </c>
      <c r="F8519">
        <v>210</v>
      </c>
      <c r="G8519">
        <v>430</v>
      </c>
      <c r="H8519">
        <v>73</v>
      </c>
      <c r="I8519">
        <v>2210</v>
      </c>
      <c r="J8519">
        <v>2923</v>
      </c>
      <c r="K8519">
        <v>20358</v>
      </c>
      <c r="L8519">
        <v>101</v>
      </c>
      <c r="M8519">
        <v>2199</v>
      </c>
      <c r="N8519">
        <v>4197</v>
      </c>
      <c r="O8519">
        <v>43</v>
      </c>
      <c r="P8519">
        <v>6540</v>
      </c>
      <c r="Q8519">
        <v>996</v>
      </c>
      <c r="R8519">
        <v>1605</v>
      </c>
      <c r="S8519">
        <v>0</v>
      </c>
      <c r="T8519">
        <v>-609</v>
      </c>
      <c r="U8519">
        <v>3710</v>
      </c>
      <c r="V8519">
        <v>489</v>
      </c>
      <c r="W8519">
        <v>13895</v>
      </c>
      <c r="X8519">
        <v>14427</v>
      </c>
      <c r="Y8519">
        <v>0.31</v>
      </c>
      <c r="Z8519">
        <v>29</v>
      </c>
      <c r="AA8519">
        <v>18148</v>
      </c>
      <c r="AB8519">
        <v>21</v>
      </c>
      <c r="AC8519">
        <v>74.72</v>
      </c>
    </row>
    <row r="8520" spans="1:29" x14ac:dyDescent="0.3">
      <c r="A8520">
        <v>2020</v>
      </c>
      <c r="B8520">
        <v>1</v>
      </c>
      <c r="C8520" s="1">
        <v>43857</v>
      </c>
      <c r="D8520">
        <v>18700</v>
      </c>
      <c r="E8520">
        <v>127</v>
      </c>
      <c r="F8520">
        <v>483</v>
      </c>
      <c r="G8520">
        <v>372</v>
      </c>
      <c r="H8520">
        <v>65</v>
      </c>
      <c r="I8520">
        <v>2190</v>
      </c>
      <c r="J8520">
        <v>3110</v>
      </c>
      <c r="K8520">
        <v>21937</v>
      </c>
      <c r="L8520">
        <v>101</v>
      </c>
      <c r="M8520">
        <v>2098</v>
      </c>
      <c r="N8520">
        <v>4193</v>
      </c>
      <c r="O8520">
        <v>47</v>
      </c>
      <c r="P8520">
        <v>6439</v>
      </c>
      <c r="Q8520">
        <v>947</v>
      </c>
      <c r="R8520">
        <v>1146</v>
      </c>
      <c r="S8520">
        <v>0</v>
      </c>
      <c r="T8520">
        <v>-199</v>
      </c>
      <c r="U8520">
        <v>3830</v>
      </c>
      <c r="V8520">
        <v>631</v>
      </c>
      <c r="W8520">
        <v>15052</v>
      </c>
      <c r="X8520">
        <v>15697</v>
      </c>
      <c r="Y8520">
        <v>0.28999999999999998</v>
      </c>
      <c r="Z8520">
        <v>28</v>
      </c>
      <c r="AA8520">
        <v>19747</v>
      </c>
      <c r="AB8520">
        <v>21</v>
      </c>
      <c r="AC8520">
        <v>74.540000000000006</v>
      </c>
    </row>
    <row r="8521" spans="1:29" x14ac:dyDescent="0.3">
      <c r="A8521">
        <v>2020</v>
      </c>
      <c r="B8521">
        <v>1</v>
      </c>
      <c r="C8521" s="1">
        <v>43858</v>
      </c>
      <c r="D8521">
        <v>22300</v>
      </c>
      <c r="E8521">
        <v>117</v>
      </c>
      <c r="F8521">
        <v>346</v>
      </c>
      <c r="G8521">
        <v>318</v>
      </c>
      <c r="H8521">
        <v>64</v>
      </c>
      <c r="I8521">
        <v>2180</v>
      </c>
      <c r="J8521">
        <v>2908</v>
      </c>
      <c r="K8521">
        <v>25324</v>
      </c>
      <c r="L8521">
        <v>100</v>
      </c>
      <c r="M8521">
        <v>2098</v>
      </c>
      <c r="N8521">
        <v>4182</v>
      </c>
      <c r="O8521">
        <v>36</v>
      </c>
      <c r="P8521">
        <v>6416</v>
      </c>
      <c r="Q8521">
        <v>947</v>
      </c>
      <c r="R8521">
        <v>1146</v>
      </c>
      <c r="S8521">
        <v>0</v>
      </c>
      <c r="T8521">
        <v>-199</v>
      </c>
      <c r="U8521">
        <v>4360</v>
      </c>
      <c r="V8521">
        <v>981</v>
      </c>
      <c r="W8521">
        <v>18113</v>
      </c>
      <c r="X8521">
        <v>19107</v>
      </c>
      <c r="Y8521">
        <v>0.25</v>
      </c>
      <c r="Z8521">
        <v>25</v>
      </c>
      <c r="AA8521">
        <v>23144</v>
      </c>
      <c r="AB8521">
        <v>17</v>
      </c>
      <c r="AC8521">
        <v>74.23</v>
      </c>
    </row>
    <row r="8522" spans="1:29" x14ac:dyDescent="0.3">
      <c r="A8522">
        <v>2020</v>
      </c>
      <c r="B8522">
        <v>1</v>
      </c>
      <c r="C8522" s="1">
        <v>43859</v>
      </c>
      <c r="D8522">
        <v>24500</v>
      </c>
      <c r="E8522">
        <v>201</v>
      </c>
      <c r="F8522">
        <v>281</v>
      </c>
      <c r="G8522">
        <v>308</v>
      </c>
      <c r="H8522">
        <v>66</v>
      </c>
      <c r="I8522">
        <v>2160</v>
      </c>
      <c r="J8522">
        <v>2815</v>
      </c>
      <c r="K8522">
        <v>27516</v>
      </c>
      <c r="L8522">
        <v>107</v>
      </c>
      <c r="M8522">
        <v>2096</v>
      </c>
      <c r="N8522">
        <v>4197</v>
      </c>
      <c r="O8522">
        <v>36</v>
      </c>
      <c r="P8522">
        <v>6436</v>
      </c>
      <c r="Q8522">
        <v>947</v>
      </c>
      <c r="R8522">
        <v>1146</v>
      </c>
      <c r="S8522">
        <v>0</v>
      </c>
      <c r="T8522">
        <v>-199</v>
      </c>
      <c r="U8522">
        <v>4790</v>
      </c>
      <c r="V8522">
        <v>1298</v>
      </c>
      <c r="W8522">
        <v>19967</v>
      </c>
      <c r="X8522">
        <v>21279</v>
      </c>
      <c r="Y8522">
        <v>0.23</v>
      </c>
      <c r="Z8522">
        <v>23</v>
      </c>
      <c r="AA8522">
        <v>25356</v>
      </c>
      <c r="AB8522">
        <v>16</v>
      </c>
      <c r="AC8522">
        <v>73.87</v>
      </c>
    </row>
    <row r="8523" spans="1:29" x14ac:dyDescent="0.3">
      <c r="A8523">
        <v>2020</v>
      </c>
      <c r="B8523">
        <v>1</v>
      </c>
      <c r="C8523" s="1">
        <v>43860</v>
      </c>
      <c r="D8523">
        <v>23400</v>
      </c>
      <c r="E8523">
        <v>176</v>
      </c>
      <c r="F8523">
        <v>247</v>
      </c>
      <c r="G8523">
        <v>304</v>
      </c>
      <c r="H8523">
        <v>61</v>
      </c>
      <c r="I8523">
        <v>2150</v>
      </c>
      <c r="J8523">
        <v>2762</v>
      </c>
      <c r="K8523">
        <v>26338</v>
      </c>
      <c r="L8523">
        <v>163</v>
      </c>
      <c r="M8523">
        <v>2091</v>
      </c>
      <c r="N8523">
        <v>4262</v>
      </c>
      <c r="O8523">
        <v>45</v>
      </c>
      <c r="P8523">
        <v>6561</v>
      </c>
      <c r="Q8523">
        <v>947</v>
      </c>
      <c r="R8523">
        <v>1146</v>
      </c>
      <c r="S8523">
        <v>0</v>
      </c>
      <c r="T8523">
        <v>-199</v>
      </c>
      <c r="U8523">
        <v>4630</v>
      </c>
      <c r="V8523">
        <v>960</v>
      </c>
      <c r="W8523">
        <v>19002</v>
      </c>
      <c r="X8523">
        <v>19976</v>
      </c>
      <c r="Y8523">
        <v>0.24</v>
      </c>
      <c r="Z8523">
        <v>24</v>
      </c>
      <c r="AA8523">
        <v>24188</v>
      </c>
      <c r="AB8523">
        <v>17</v>
      </c>
      <c r="AC8523">
        <v>73.569999999999993</v>
      </c>
    </row>
    <row r="8524" spans="1:29" x14ac:dyDescent="0.3">
      <c r="A8524">
        <v>2020</v>
      </c>
      <c r="B8524">
        <v>1</v>
      </c>
      <c r="C8524" s="1">
        <v>43861</v>
      </c>
      <c r="D8524">
        <v>21400</v>
      </c>
      <c r="E8524">
        <v>162</v>
      </c>
      <c r="F8524">
        <v>222</v>
      </c>
      <c r="G8524">
        <v>302</v>
      </c>
      <c r="H8524">
        <v>55</v>
      </c>
      <c r="I8524">
        <v>2130</v>
      </c>
      <c r="J8524">
        <v>2709</v>
      </c>
      <c r="K8524">
        <v>24271</v>
      </c>
      <c r="L8524">
        <v>182</v>
      </c>
      <c r="M8524">
        <v>2089</v>
      </c>
      <c r="N8524">
        <v>4271</v>
      </c>
      <c r="O8524">
        <v>47</v>
      </c>
      <c r="P8524">
        <v>6589</v>
      </c>
      <c r="Q8524">
        <v>897</v>
      </c>
      <c r="R8524">
        <v>0</v>
      </c>
      <c r="S8524">
        <v>0</v>
      </c>
      <c r="T8524">
        <v>897</v>
      </c>
      <c r="U8524">
        <v>4280</v>
      </c>
      <c r="V8524">
        <v>-183</v>
      </c>
      <c r="W8524">
        <v>17031</v>
      </c>
      <c r="X8524">
        <v>16785</v>
      </c>
      <c r="Y8524">
        <v>0.26</v>
      </c>
      <c r="Z8524">
        <v>31</v>
      </c>
      <c r="AA8524">
        <v>22141</v>
      </c>
      <c r="AB8524">
        <v>24</v>
      </c>
      <c r="AC8524">
        <v>73.400000000000006</v>
      </c>
    </row>
    <row r="8525" spans="1:29" x14ac:dyDescent="0.3">
      <c r="A8525">
        <v>2020</v>
      </c>
      <c r="B8525">
        <v>2</v>
      </c>
      <c r="C8525" s="1">
        <v>43862</v>
      </c>
      <c r="D8525">
        <v>19500</v>
      </c>
      <c r="E8525">
        <v>163</v>
      </c>
      <c r="F8525">
        <v>208</v>
      </c>
      <c r="G8525">
        <v>300</v>
      </c>
      <c r="H8525">
        <v>28</v>
      </c>
      <c r="I8525">
        <v>2130</v>
      </c>
      <c r="J8525">
        <v>2666</v>
      </c>
      <c r="K8525">
        <v>22329</v>
      </c>
      <c r="L8525">
        <v>186</v>
      </c>
      <c r="M8525">
        <v>3696</v>
      </c>
      <c r="N8525">
        <v>2617</v>
      </c>
      <c r="O8525">
        <v>45</v>
      </c>
      <c r="P8525">
        <v>6544</v>
      </c>
      <c r="Q8525">
        <v>896</v>
      </c>
      <c r="R8525">
        <v>0</v>
      </c>
      <c r="S8525">
        <v>0</v>
      </c>
      <c r="T8525">
        <v>896</v>
      </c>
      <c r="U8525">
        <v>3960</v>
      </c>
      <c r="V8525">
        <v>-500</v>
      </c>
      <c r="W8525">
        <v>15452</v>
      </c>
      <c r="X8525">
        <v>14889</v>
      </c>
      <c r="Y8525">
        <v>0.28000000000000003</v>
      </c>
      <c r="Z8525">
        <v>33</v>
      </c>
      <c r="AA8525">
        <v>20199</v>
      </c>
      <c r="AB8525">
        <v>26</v>
      </c>
      <c r="AC8525">
        <v>73.319999999999993</v>
      </c>
    </row>
    <row r="8526" spans="1:29" x14ac:dyDescent="0.3">
      <c r="A8526">
        <v>2020</v>
      </c>
      <c r="B8526">
        <v>2</v>
      </c>
      <c r="C8526" s="1">
        <v>43863</v>
      </c>
      <c r="D8526">
        <v>18200</v>
      </c>
      <c r="E8526">
        <v>158</v>
      </c>
      <c r="F8526">
        <v>199</v>
      </c>
      <c r="G8526">
        <v>299</v>
      </c>
      <c r="H8526">
        <v>26</v>
      </c>
      <c r="I8526">
        <v>2100</v>
      </c>
      <c r="J8526">
        <v>2624</v>
      </c>
      <c r="K8526">
        <v>20982</v>
      </c>
      <c r="L8526">
        <v>168</v>
      </c>
      <c r="M8526">
        <v>3691</v>
      </c>
      <c r="N8526">
        <v>2612</v>
      </c>
      <c r="O8526">
        <v>58</v>
      </c>
      <c r="P8526">
        <v>6529</v>
      </c>
      <c r="Q8526">
        <v>895</v>
      </c>
      <c r="R8526">
        <v>0</v>
      </c>
      <c r="S8526">
        <v>0</v>
      </c>
      <c r="T8526">
        <v>895</v>
      </c>
      <c r="U8526">
        <v>3760</v>
      </c>
      <c r="V8526">
        <v>-727</v>
      </c>
      <c r="W8526">
        <v>14347</v>
      </c>
      <c r="X8526">
        <v>13558</v>
      </c>
      <c r="Y8526">
        <v>0.3</v>
      </c>
      <c r="Z8526">
        <v>35</v>
      </c>
      <c r="AA8526">
        <v>18882</v>
      </c>
      <c r="AB8526">
        <v>28</v>
      </c>
      <c r="AC8526">
        <v>73.31</v>
      </c>
    </row>
    <row r="8527" spans="1:29" x14ac:dyDescent="0.3">
      <c r="A8527">
        <v>2020</v>
      </c>
      <c r="B8527">
        <v>2</v>
      </c>
      <c r="C8527" s="1">
        <v>43864</v>
      </c>
      <c r="D8527">
        <v>17600</v>
      </c>
      <c r="E8527">
        <v>163</v>
      </c>
      <c r="F8527">
        <v>192</v>
      </c>
      <c r="G8527">
        <v>297</v>
      </c>
      <c r="H8527">
        <v>27</v>
      </c>
      <c r="I8527">
        <v>2100</v>
      </c>
      <c r="J8527">
        <v>2616</v>
      </c>
      <c r="K8527">
        <v>20379</v>
      </c>
      <c r="L8527">
        <v>136</v>
      </c>
      <c r="M8527">
        <v>3694</v>
      </c>
      <c r="N8527">
        <v>2626</v>
      </c>
      <c r="O8527">
        <v>69</v>
      </c>
      <c r="P8527">
        <v>6524</v>
      </c>
      <c r="Q8527">
        <v>896</v>
      </c>
      <c r="R8527">
        <v>0</v>
      </c>
      <c r="S8527">
        <v>0</v>
      </c>
      <c r="T8527">
        <v>896</v>
      </c>
      <c r="U8527">
        <v>3640</v>
      </c>
      <c r="V8527">
        <v>-851</v>
      </c>
      <c r="W8527">
        <v>13872</v>
      </c>
      <c r="X8527">
        <v>12959</v>
      </c>
      <c r="Y8527">
        <v>0.31</v>
      </c>
      <c r="Z8527">
        <v>36</v>
      </c>
      <c r="AA8527">
        <v>18279</v>
      </c>
      <c r="AB8527">
        <v>29</v>
      </c>
      <c r="AC8527">
        <v>73.319999999999993</v>
      </c>
    </row>
    <row r="8528" spans="1:29" x14ac:dyDescent="0.3">
      <c r="A8528">
        <v>2020</v>
      </c>
      <c r="B8528">
        <v>2</v>
      </c>
      <c r="C8528" s="1">
        <v>43865</v>
      </c>
      <c r="D8528">
        <v>16900</v>
      </c>
      <c r="E8528">
        <v>179</v>
      </c>
      <c r="F8528">
        <v>180</v>
      </c>
      <c r="G8528">
        <v>296</v>
      </c>
      <c r="H8528">
        <v>26</v>
      </c>
      <c r="I8528">
        <v>2310</v>
      </c>
      <c r="J8528">
        <v>2812</v>
      </c>
      <c r="K8528">
        <v>19891</v>
      </c>
      <c r="L8528">
        <v>153</v>
      </c>
      <c r="M8528">
        <v>3700</v>
      </c>
      <c r="N8528">
        <v>2621</v>
      </c>
      <c r="O8528">
        <v>62</v>
      </c>
      <c r="P8528">
        <v>6535</v>
      </c>
      <c r="Q8528">
        <v>896</v>
      </c>
      <c r="R8528">
        <v>0</v>
      </c>
      <c r="S8528">
        <v>0</v>
      </c>
      <c r="T8528">
        <v>896</v>
      </c>
      <c r="U8528">
        <v>3510</v>
      </c>
      <c r="V8528">
        <v>-796</v>
      </c>
      <c r="W8528">
        <v>13318</v>
      </c>
      <c r="X8528">
        <v>12460</v>
      </c>
      <c r="Y8528">
        <v>0.32</v>
      </c>
      <c r="Z8528">
        <v>37</v>
      </c>
      <c r="AA8528">
        <v>17581</v>
      </c>
      <c r="AB8528">
        <v>29</v>
      </c>
      <c r="AC8528">
        <v>73.36</v>
      </c>
    </row>
    <row r="8529" spans="1:29" x14ac:dyDescent="0.3">
      <c r="A8529">
        <v>2020</v>
      </c>
      <c r="B8529">
        <v>2</v>
      </c>
      <c r="C8529" s="1">
        <v>43866</v>
      </c>
      <c r="D8529">
        <v>16400</v>
      </c>
      <c r="E8529">
        <v>170</v>
      </c>
      <c r="F8529">
        <v>164</v>
      </c>
      <c r="G8529">
        <v>308</v>
      </c>
      <c r="H8529">
        <v>24</v>
      </c>
      <c r="I8529">
        <v>2910</v>
      </c>
      <c r="J8529">
        <v>3406</v>
      </c>
      <c r="K8529">
        <v>19976</v>
      </c>
      <c r="L8529">
        <v>154</v>
      </c>
      <c r="M8529">
        <v>2696</v>
      </c>
      <c r="N8529">
        <v>3478</v>
      </c>
      <c r="O8529">
        <v>58</v>
      </c>
      <c r="P8529">
        <v>6386</v>
      </c>
      <c r="Q8529">
        <v>897</v>
      </c>
      <c r="R8529">
        <v>0</v>
      </c>
      <c r="S8529">
        <v>0</v>
      </c>
      <c r="T8529">
        <v>897</v>
      </c>
      <c r="U8529">
        <v>3470</v>
      </c>
      <c r="V8529">
        <v>-93</v>
      </c>
      <c r="W8529">
        <v>12849</v>
      </c>
      <c r="X8529">
        <v>12693</v>
      </c>
      <c r="Y8529">
        <v>0.31</v>
      </c>
      <c r="Z8529">
        <v>36</v>
      </c>
      <c r="AA8529">
        <v>17066</v>
      </c>
      <c r="AB8529">
        <v>26</v>
      </c>
      <c r="AC8529">
        <v>73.38</v>
      </c>
    </row>
    <row r="8530" spans="1:29" x14ac:dyDescent="0.3">
      <c r="A8530">
        <v>2020</v>
      </c>
      <c r="B8530">
        <v>2</v>
      </c>
      <c r="C8530" s="1">
        <v>43867</v>
      </c>
      <c r="D8530">
        <v>16000</v>
      </c>
      <c r="E8530">
        <v>153</v>
      </c>
      <c r="F8530">
        <v>165</v>
      </c>
      <c r="G8530">
        <v>298</v>
      </c>
      <c r="H8530">
        <v>24</v>
      </c>
      <c r="I8530">
        <v>3470</v>
      </c>
      <c r="J8530">
        <v>3957</v>
      </c>
      <c r="K8530">
        <v>20110</v>
      </c>
      <c r="L8530">
        <v>126</v>
      </c>
      <c r="M8530">
        <v>2896</v>
      </c>
      <c r="N8530">
        <v>3480</v>
      </c>
      <c r="O8530">
        <v>59</v>
      </c>
      <c r="P8530">
        <v>6561</v>
      </c>
      <c r="Q8530">
        <v>896</v>
      </c>
      <c r="R8530">
        <v>0</v>
      </c>
      <c r="S8530">
        <v>0</v>
      </c>
      <c r="T8530">
        <v>896</v>
      </c>
      <c r="U8530">
        <v>3480</v>
      </c>
      <c r="V8530">
        <v>294</v>
      </c>
      <c r="W8530">
        <v>12422</v>
      </c>
      <c r="X8530">
        <v>12653</v>
      </c>
      <c r="Y8530">
        <v>0.32</v>
      </c>
      <c r="Z8530">
        <v>37</v>
      </c>
      <c r="AA8530">
        <v>16640</v>
      </c>
      <c r="AB8530">
        <v>24</v>
      </c>
      <c r="AC8530">
        <v>73.400000000000006</v>
      </c>
    </row>
    <row r="8531" spans="1:29" x14ac:dyDescent="0.3">
      <c r="A8531">
        <v>2020</v>
      </c>
      <c r="B8531">
        <v>2</v>
      </c>
      <c r="C8531" s="1">
        <v>43868</v>
      </c>
      <c r="D8531">
        <v>15400</v>
      </c>
      <c r="E8531">
        <v>178</v>
      </c>
      <c r="F8531">
        <v>157</v>
      </c>
      <c r="G8531">
        <v>296</v>
      </c>
      <c r="H8531">
        <v>24</v>
      </c>
      <c r="I8531">
        <v>3330</v>
      </c>
      <c r="J8531">
        <v>3807</v>
      </c>
      <c r="K8531">
        <v>19385</v>
      </c>
      <c r="L8531">
        <v>128</v>
      </c>
      <c r="M8531">
        <v>3393</v>
      </c>
      <c r="N8531">
        <v>3555</v>
      </c>
      <c r="O8531">
        <v>66</v>
      </c>
      <c r="P8531">
        <v>7142</v>
      </c>
      <c r="Q8531">
        <v>888</v>
      </c>
      <c r="R8531">
        <v>0</v>
      </c>
      <c r="S8531">
        <v>0</v>
      </c>
      <c r="T8531">
        <v>888</v>
      </c>
      <c r="U8531">
        <v>3500</v>
      </c>
      <c r="V8531">
        <v>-412</v>
      </c>
      <c r="W8531">
        <v>11829</v>
      </c>
      <c r="X8531">
        <v>11355</v>
      </c>
      <c r="Y8531">
        <v>0.36</v>
      </c>
      <c r="Z8531">
        <v>41</v>
      </c>
      <c r="AA8531">
        <v>16055</v>
      </c>
      <c r="AB8531">
        <v>29</v>
      </c>
      <c r="AC8531">
        <v>73.5</v>
      </c>
    </row>
    <row r="8532" spans="1:29" x14ac:dyDescent="0.3">
      <c r="A8532">
        <v>2020</v>
      </c>
      <c r="B8532">
        <v>2</v>
      </c>
      <c r="C8532" s="1">
        <v>43869</v>
      </c>
      <c r="D8532">
        <v>15000</v>
      </c>
      <c r="E8532">
        <v>205</v>
      </c>
      <c r="F8532">
        <v>150</v>
      </c>
      <c r="G8532">
        <v>295</v>
      </c>
      <c r="H8532">
        <v>24</v>
      </c>
      <c r="I8532">
        <v>2900</v>
      </c>
      <c r="J8532">
        <v>3369</v>
      </c>
      <c r="K8532">
        <v>18574</v>
      </c>
      <c r="L8532">
        <v>104</v>
      </c>
      <c r="M8532">
        <v>2989</v>
      </c>
      <c r="N8532">
        <v>3597</v>
      </c>
      <c r="O8532">
        <v>79</v>
      </c>
      <c r="P8532">
        <v>6769</v>
      </c>
      <c r="Q8532">
        <v>890</v>
      </c>
      <c r="R8532">
        <v>0</v>
      </c>
      <c r="S8532">
        <v>0</v>
      </c>
      <c r="T8532">
        <v>890</v>
      </c>
      <c r="U8532">
        <v>3480</v>
      </c>
      <c r="V8532">
        <v>-498</v>
      </c>
      <c r="W8532">
        <v>11476</v>
      </c>
      <c r="X8532">
        <v>10916</v>
      </c>
      <c r="Y8532">
        <v>0.35</v>
      </c>
      <c r="Z8532">
        <v>41</v>
      </c>
      <c r="AA8532">
        <v>15674</v>
      </c>
      <c r="AB8532">
        <v>30</v>
      </c>
      <c r="AC8532">
        <v>73.61</v>
      </c>
    </row>
    <row r="8533" spans="1:29" x14ac:dyDescent="0.3">
      <c r="A8533">
        <v>2020</v>
      </c>
      <c r="B8533">
        <v>2</v>
      </c>
      <c r="C8533" s="1">
        <v>43870</v>
      </c>
      <c r="D8533">
        <v>14600</v>
      </c>
      <c r="E8533">
        <v>150</v>
      </c>
      <c r="F8533">
        <v>144</v>
      </c>
      <c r="G8533">
        <v>294</v>
      </c>
      <c r="H8533">
        <v>25</v>
      </c>
      <c r="I8533">
        <v>2550</v>
      </c>
      <c r="J8533">
        <v>3013</v>
      </c>
      <c r="K8533">
        <v>17763</v>
      </c>
      <c r="L8533">
        <v>108</v>
      </c>
      <c r="M8533">
        <v>2796</v>
      </c>
      <c r="N8533">
        <v>2636</v>
      </c>
      <c r="O8533">
        <v>57</v>
      </c>
      <c r="P8533">
        <v>5597</v>
      </c>
      <c r="Q8533">
        <v>888</v>
      </c>
      <c r="R8533">
        <v>0</v>
      </c>
      <c r="S8533">
        <v>0</v>
      </c>
      <c r="T8533">
        <v>888</v>
      </c>
      <c r="U8533">
        <v>3280</v>
      </c>
      <c r="V8533">
        <v>119</v>
      </c>
      <c r="W8533">
        <v>11221</v>
      </c>
      <c r="X8533">
        <v>11278</v>
      </c>
      <c r="Y8533">
        <v>0.31</v>
      </c>
      <c r="Z8533">
        <v>37</v>
      </c>
      <c r="AA8533">
        <v>15213</v>
      </c>
      <c r="AB8533">
        <v>26</v>
      </c>
      <c r="AC8533">
        <v>73.69</v>
      </c>
    </row>
    <row r="8534" spans="1:29" x14ac:dyDescent="0.3">
      <c r="A8534">
        <v>2020</v>
      </c>
      <c r="B8534">
        <v>2</v>
      </c>
      <c r="C8534" s="1">
        <v>43871</v>
      </c>
      <c r="D8534">
        <v>13700</v>
      </c>
      <c r="E8534">
        <v>137</v>
      </c>
      <c r="F8534">
        <v>139</v>
      </c>
      <c r="G8534">
        <v>292</v>
      </c>
      <c r="H8534">
        <v>25</v>
      </c>
      <c r="I8534">
        <v>2250</v>
      </c>
      <c r="J8534">
        <v>2706</v>
      </c>
      <c r="K8534">
        <v>16543</v>
      </c>
      <c r="L8534">
        <v>104</v>
      </c>
      <c r="M8534">
        <v>2798</v>
      </c>
      <c r="N8534">
        <v>2629</v>
      </c>
      <c r="O8534">
        <v>128</v>
      </c>
      <c r="P8534">
        <v>5659</v>
      </c>
      <c r="Q8534">
        <v>838</v>
      </c>
      <c r="R8534">
        <v>0</v>
      </c>
      <c r="S8534">
        <v>0</v>
      </c>
      <c r="T8534">
        <v>838</v>
      </c>
      <c r="U8534">
        <v>3240</v>
      </c>
      <c r="V8534">
        <v>-258</v>
      </c>
      <c r="W8534">
        <v>10362</v>
      </c>
      <c r="X8534">
        <v>10045</v>
      </c>
      <c r="Y8534">
        <v>0.33</v>
      </c>
      <c r="Z8534">
        <v>39</v>
      </c>
      <c r="AA8534">
        <v>14293</v>
      </c>
      <c r="AB8534">
        <v>30</v>
      </c>
      <c r="AC8534">
        <v>73.849999999999994</v>
      </c>
    </row>
    <row r="8535" spans="1:29" x14ac:dyDescent="0.3">
      <c r="A8535">
        <v>2020</v>
      </c>
      <c r="B8535">
        <v>2</v>
      </c>
      <c r="C8535" s="1">
        <v>43872</v>
      </c>
      <c r="D8535">
        <v>13200</v>
      </c>
      <c r="E8535">
        <v>157</v>
      </c>
      <c r="F8535">
        <v>133</v>
      </c>
      <c r="G8535">
        <v>291</v>
      </c>
      <c r="H8535">
        <v>25</v>
      </c>
      <c r="I8535">
        <v>2030</v>
      </c>
      <c r="J8535">
        <v>2479</v>
      </c>
      <c r="K8535">
        <v>15836</v>
      </c>
      <c r="L8535">
        <v>110</v>
      </c>
      <c r="M8535">
        <v>1193</v>
      </c>
      <c r="N8535">
        <v>2645</v>
      </c>
      <c r="O8535">
        <v>69</v>
      </c>
      <c r="P8535">
        <v>4017</v>
      </c>
      <c r="Q8535">
        <v>838</v>
      </c>
      <c r="R8535">
        <v>0</v>
      </c>
      <c r="S8535">
        <v>0</v>
      </c>
      <c r="T8535">
        <v>838</v>
      </c>
      <c r="U8535">
        <v>3240</v>
      </c>
      <c r="V8535">
        <v>1158</v>
      </c>
      <c r="W8535">
        <v>9882</v>
      </c>
      <c r="X8535">
        <v>10982</v>
      </c>
      <c r="Y8535">
        <v>0.24</v>
      </c>
      <c r="Z8535">
        <v>31</v>
      </c>
      <c r="AA8535">
        <v>13806</v>
      </c>
      <c r="AB8535">
        <v>20</v>
      </c>
      <c r="AC8535">
        <v>73.94</v>
      </c>
    </row>
    <row r="8536" spans="1:29" x14ac:dyDescent="0.3">
      <c r="A8536">
        <v>2020</v>
      </c>
      <c r="B8536">
        <v>2</v>
      </c>
      <c r="C8536" s="1">
        <v>43873</v>
      </c>
      <c r="D8536">
        <v>13000</v>
      </c>
      <c r="E8536">
        <v>195</v>
      </c>
      <c r="F8536">
        <v>130</v>
      </c>
      <c r="G8536">
        <v>288</v>
      </c>
      <c r="H8536">
        <v>25</v>
      </c>
      <c r="I8536">
        <v>1910</v>
      </c>
      <c r="J8536">
        <v>2353</v>
      </c>
      <c r="K8536">
        <v>15548</v>
      </c>
      <c r="L8536">
        <v>113</v>
      </c>
      <c r="M8536">
        <v>1088</v>
      </c>
      <c r="N8536">
        <v>1845</v>
      </c>
      <c r="O8536">
        <v>73</v>
      </c>
      <c r="P8536">
        <v>3119</v>
      </c>
      <c r="Q8536">
        <v>830</v>
      </c>
      <c r="R8536">
        <v>0</v>
      </c>
      <c r="S8536">
        <v>0</v>
      </c>
      <c r="T8536">
        <v>830</v>
      </c>
      <c r="U8536">
        <v>3230</v>
      </c>
      <c r="V8536">
        <v>1924</v>
      </c>
      <c r="W8536">
        <v>9733</v>
      </c>
      <c r="X8536">
        <v>11599</v>
      </c>
      <c r="Y8536">
        <v>0.19</v>
      </c>
      <c r="Z8536">
        <v>25</v>
      </c>
      <c r="AA8536">
        <v>13638</v>
      </c>
      <c r="AB8536">
        <v>15</v>
      </c>
      <c r="AC8536">
        <v>73.989999999999995</v>
      </c>
    </row>
    <row r="8537" spans="1:29" x14ac:dyDescent="0.3">
      <c r="A8537">
        <v>2020</v>
      </c>
      <c r="B8537">
        <v>2</v>
      </c>
      <c r="C8537" s="1">
        <v>43874</v>
      </c>
      <c r="D8537">
        <v>12700</v>
      </c>
      <c r="E8537">
        <v>181</v>
      </c>
      <c r="F8537">
        <v>126</v>
      </c>
      <c r="G8537">
        <v>287</v>
      </c>
      <c r="H8537">
        <v>25</v>
      </c>
      <c r="I8537">
        <v>1790</v>
      </c>
      <c r="J8537">
        <v>2228</v>
      </c>
      <c r="K8537">
        <v>15109</v>
      </c>
      <c r="L8537">
        <v>120</v>
      </c>
      <c r="M8537">
        <v>1992</v>
      </c>
      <c r="N8537">
        <v>879</v>
      </c>
      <c r="O8537">
        <v>72</v>
      </c>
      <c r="P8537">
        <v>3064</v>
      </c>
      <c r="Q8537">
        <v>837</v>
      </c>
      <c r="R8537">
        <v>0</v>
      </c>
      <c r="S8537">
        <v>0</v>
      </c>
      <c r="T8537">
        <v>837</v>
      </c>
      <c r="U8537">
        <v>3130</v>
      </c>
      <c r="V8537">
        <v>1751</v>
      </c>
      <c r="W8537">
        <v>9517</v>
      </c>
      <c r="X8537">
        <v>11209</v>
      </c>
      <c r="Y8537">
        <v>0.19</v>
      </c>
      <c r="Z8537">
        <v>26</v>
      </c>
      <c r="AA8537">
        <v>13319</v>
      </c>
      <c r="AB8537">
        <v>16</v>
      </c>
      <c r="AC8537">
        <v>74.06</v>
      </c>
    </row>
    <row r="8538" spans="1:29" x14ac:dyDescent="0.3">
      <c r="A8538">
        <v>2020</v>
      </c>
      <c r="B8538">
        <v>2</v>
      </c>
      <c r="C8538" s="1">
        <v>43875</v>
      </c>
      <c r="D8538">
        <v>12800</v>
      </c>
      <c r="E8538">
        <v>162</v>
      </c>
      <c r="F8538">
        <v>122</v>
      </c>
      <c r="G8538">
        <v>289</v>
      </c>
      <c r="H8538">
        <v>25</v>
      </c>
      <c r="I8538">
        <v>1690</v>
      </c>
      <c r="J8538">
        <v>2126</v>
      </c>
      <c r="K8538">
        <v>15088</v>
      </c>
      <c r="L8538">
        <v>105</v>
      </c>
      <c r="M8538">
        <v>1486</v>
      </c>
      <c r="N8538">
        <v>876</v>
      </c>
      <c r="O8538">
        <v>69</v>
      </c>
      <c r="P8538">
        <v>2536</v>
      </c>
      <c r="Q8538">
        <v>829</v>
      </c>
      <c r="R8538">
        <v>0</v>
      </c>
      <c r="S8538">
        <v>0</v>
      </c>
      <c r="T8538">
        <v>829</v>
      </c>
      <c r="U8538">
        <v>3090</v>
      </c>
      <c r="V8538">
        <v>2141</v>
      </c>
      <c r="W8538">
        <v>9640</v>
      </c>
      <c r="X8538">
        <v>11723</v>
      </c>
      <c r="Y8538">
        <v>0.16</v>
      </c>
      <c r="Z8538">
        <v>22</v>
      </c>
      <c r="AA8538">
        <v>13398</v>
      </c>
      <c r="AB8538">
        <v>13</v>
      </c>
      <c r="AC8538">
        <v>74.09</v>
      </c>
    </row>
    <row r="8539" spans="1:29" x14ac:dyDescent="0.3">
      <c r="A8539">
        <v>2020</v>
      </c>
      <c r="B8539">
        <v>2</v>
      </c>
      <c r="C8539" s="1">
        <v>43876</v>
      </c>
      <c r="D8539">
        <v>13000</v>
      </c>
      <c r="E8539">
        <v>152</v>
      </c>
      <c r="F8539">
        <v>119</v>
      </c>
      <c r="G8539">
        <v>289</v>
      </c>
      <c r="H8539">
        <v>25</v>
      </c>
      <c r="I8539">
        <v>1570</v>
      </c>
      <c r="J8539">
        <v>2003</v>
      </c>
      <c r="K8539">
        <v>15155</v>
      </c>
      <c r="L8539">
        <v>111</v>
      </c>
      <c r="M8539">
        <v>1486</v>
      </c>
      <c r="N8539">
        <v>876</v>
      </c>
      <c r="O8539">
        <v>67</v>
      </c>
      <c r="P8539">
        <v>2540</v>
      </c>
      <c r="Q8539">
        <v>834</v>
      </c>
      <c r="R8539">
        <v>0</v>
      </c>
      <c r="S8539">
        <v>0</v>
      </c>
      <c r="T8539">
        <v>834</v>
      </c>
      <c r="U8539">
        <v>3070</v>
      </c>
      <c r="V8539">
        <v>1991</v>
      </c>
      <c r="W8539">
        <v>9848</v>
      </c>
      <c r="X8539">
        <v>11781</v>
      </c>
      <c r="Y8539">
        <v>0.15</v>
      </c>
      <c r="Z8539">
        <v>22</v>
      </c>
      <c r="AA8539">
        <v>13585</v>
      </c>
      <c r="AB8539">
        <v>13</v>
      </c>
      <c r="AC8539">
        <v>74.13</v>
      </c>
    </row>
    <row r="8540" spans="1:29" x14ac:dyDescent="0.3">
      <c r="A8540">
        <v>2020</v>
      </c>
      <c r="B8540">
        <v>2</v>
      </c>
      <c r="C8540" s="1">
        <v>43877</v>
      </c>
      <c r="D8540">
        <v>13000</v>
      </c>
      <c r="E8540">
        <v>145</v>
      </c>
      <c r="F8540">
        <v>117</v>
      </c>
      <c r="G8540">
        <v>289</v>
      </c>
      <c r="H8540">
        <v>25</v>
      </c>
      <c r="I8540">
        <v>1510</v>
      </c>
      <c r="J8540">
        <v>1941</v>
      </c>
      <c r="K8540">
        <v>15086</v>
      </c>
      <c r="L8540">
        <v>109</v>
      </c>
      <c r="M8540">
        <v>1690</v>
      </c>
      <c r="N8540">
        <v>876</v>
      </c>
      <c r="O8540">
        <v>71</v>
      </c>
      <c r="P8540">
        <v>2746</v>
      </c>
      <c r="Q8540">
        <v>834</v>
      </c>
      <c r="R8540">
        <v>0</v>
      </c>
      <c r="S8540">
        <v>0</v>
      </c>
      <c r="T8540">
        <v>834</v>
      </c>
      <c r="U8540">
        <v>3030</v>
      </c>
      <c r="V8540">
        <v>1683</v>
      </c>
      <c r="W8540">
        <v>9881</v>
      </c>
      <c r="X8540">
        <v>11506</v>
      </c>
      <c r="Y8540">
        <v>0.17</v>
      </c>
      <c r="Z8540">
        <v>24</v>
      </c>
      <c r="AA8540">
        <v>13576</v>
      </c>
      <c r="AB8540">
        <v>15</v>
      </c>
      <c r="AC8540">
        <v>74.17</v>
      </c>
    </row>
    <row r="8541" spans="1:29" x14ac:dyDescent="0.3">
      <c r="A8541">
        <v>2020</v>
      </c>
      <c r="B8541">
        <v>2</v>
      </c>
      <c r="C8541" s="1">
        <v>43878</v>
      </c>
      <c r="D8541">
        <v>12700</v>
      </c>
      <c r="E8541">
        <v>134</v>
      </c>
      <c r="F8541">
        <v>115</v>
      </c>
      <c r="G8541">
        <v>289</v>
      </c>
      <c r="H8541">
        <v>25</v>
      </c>
      <c r="I8541">
        <v>1490</v>
      </c>
      <c r="J8541">
        <v>1919</v>
      </c>
      <c r="K8541">
        <v>14753</v>
      </c>
      <c r="L8541">
        <v>111</v>
      </c>
      <c r="M8541">
        <v>1491</v>
      </c>
      <c r="N8541">
        <v>877</v>
      </c>
      <c r="O8541">
        <v>68</v>
      </c>
      <c r="P8541">
        <v>2547</v>
      </c>
      <c r="Q8541">
        <v>837</v>
      </c>
      <c r="R8541">
        <v>0</v>
      </c>
      <c r="S8541">
        <v>0</v>
      </c>
      <c r="T8541">
        <v>837</v>
      </c>
      <c r="U8541">
        <v>2960</v>
      </c>
      <c r="V8541">
        <v>1788</v>
      </c>
      <c r="W8541">
        <v>9639</v>
      </c>
      <c r="X8541">
        <v>11369</v>
      </c>
      <c r="Y8541">
        <v>0.16</v>
      </c>
      <c r="Z8541">
        <v>23</v>
      </c>
      <c r="AA8541">
        <v>13263</v>
      </c>
      <c r="AB8541">
        <v>14</v>
      </c>
      <c r="AC8541">
        <v>74.22</v>
      </c>
    </row>
    <row r="8542" spans="1:29" x14ac:dyDescent="0.3">
      <c r="A8542">
        <v>2020</v>
      </c>
      <c r="B8542">
        <v>2</v>
      </c>
      <c r="C8542" s="1">
        <v>43879</v>
      </c>
      <c r="D8542">
        <v>12000</v>
      </c>
      <c r="E8542">
        <v>130</v>
      </c>
      <c r="F8542">
        <v>114</v>
      </c>
      <c r="G8542">
        <v>286</v>
      </c>
      <c r="H8542">
        <v>25</v>
      </c>
      <c r="I8542">
        <v>1440</v>
      </c>
      <c r="J8542">
        <v>1865</v>
      </c>
      <c r="K8542">
        <v>13995</v>
      </c>
      <c r="L8542">
        <v>110</v>
      </c>
      <c r="M8542">
        <v>1399</v>
      </c>
      <c r="N8542">
        <v>875</v>
      </c>
      <c r="O8542">
        <v>74</v>
      </c>
      <c r="P8542">
        <v>2458</v>
      </c>
      <c r="Q8542">
        <v>844</v>
      </c>
      <c r="R8542">
        <v>0</v>
      </c>
      <c r="S8542">
        <v>0</v>
      </c>
      <c r="T8542">
        <v>844</v>
      </c>
      <c r="U8542">
        <v>2900</v>
      </c>
      <c r="V8542">
        <v>1759</v>
      </c>
      <c r="W8542">
        <v>8993</v>
      </c>
      <c r="X8542">
        <v>10693</v>
      </c>
      <c r="Y8542">
        <v>0.16</v>
      </c>
      <c r="Z8542">
        <v>24</v>
      </c>
      <c r="AA8542">
        <v>12555</v>
      </c>
      <c r="AB8542">
        <v>15</v>
      </c>
      <c r="AC8542">
        <v>74.31</v>
      </c>
    </row>
    <row r="8543" spans="1:29" x14ac:dyDescent="0.3">
      <c r="A8543">
        <v>2020</v>
      </c>
      <c r="B8543">
        <v>2</v>
      </c>
      <c r="C8543" s="1">
        <v>43880</v>
      </c>
      <c r="D8543">
        <v>11700</v>
      </c>
      <c r="E8543">
        <v>127</v>
      </c>
      <c r="F8543">
        <v>111</v>
      </c>
      <c r="G8543">
        <v>287</v>
      </c>
      <c r="H8543">
        <v>25</v>
      </c>
      <c r="I8543">
        <v>1390</v>
      </c>
      <c r="J8543">
        <v>1813</v>
      </c>
      <c r="K8543">
        <v>13640</v>
      </c>
      <c r="L8543">
        <v>112</v>
      </c>
      <c r="M8543">
        <v>692</v>
      </c>
      <c r="N8543">
        <v>878</v>
      </c>
      <c r="O8543">
        <v>77</v>
      </c>
      <c r="P8543">
        <v>1759</v>
      </c>
      <c r="Q8543">
        <v>834</v>
      </c>
      <c r="R8543">
        <v>0</v>
      </c>
      <c r="S8543">
        <v>0</v>
      </c>
      <c r="T8543">
        <v>834</v>
      </c>
      <c r="U8543">
        <v>2870</v>
      </c>
      <c r="V8543">
        <v>2382</v>
      </c>
      <c r="W8543">
        <v>8723</v>
      </c>
      <c r="X8543">
        <v>11047</v>
      </c>
      <c r="Y8543">
        <v>0.11</v>
      </c>
      <c r="Z8543">
        <v>19</v>
      </c>
      <c r="AA8543">
        <v>12250</v>
      </c>
      <c r="AB8543">
        <v>10</v>
      </c>
      <c r="AC8543">
        <v>74.37</v>
      </c>
    </row>
    <row r="8544" spans="1:29" x14ac:dyDescent="0.3">
      <c r="A8544">
        <v>2020</v>
      </c>
      <c r="B8544">
        <v>2</v>
      </c>
      <c r="C8544" s="1">
        <v>43881</v>
      </c>
      <c r="D8544">
        <v>11500</v>
      </c>
      <c r="E8544">
        <v>124</v>
      </c>
      <c r="F8544">
        <v>109</v>
      </c>
      <c r="G8544">
        <v>287</v>
      </c>
      <c r="H8544">
        <v>25</v>
      </c>
      <c r="I8544">
        <v>1390</v>
      </c>
      <c r="J8544">
        <v>1811</v>
      </c>
      <c r="K8544">
        <v>13435</v>
      </c>
      <c r="L8544">
        <v>112</v>
      </c>
      <c r="M8544">
        <v>0</v>
      </c>
      <c r="N8544">
        <v>877</v>
      </c>
      <c r="O8544">
        <v>79</v>
      </c>
      <c r="P8544">
        <v>1069</v>
      </c>
      <c r="Q8544">
        <v>831</v>
      </c>
      <c r="R8544">
        <v>0</v>
      </c>
      <c r="S8544">
        <v>0</v>
      </c>
      <c r="T8544">
        <v>831</v>
      </c>
      <c r="U8544">
        <v>2850</v>
      </c>
      <c r="V8544">
        <v>3053</v>
      </c>
      <c r="W8544">
        <v>8542</v>
      </c>
      <c r="X8544">
        <v>11536</v>
      </c>
      <c r="Y8544">
        <v>0.06</v>
      </c>
      <c r="Z8544">
        <v>14</v>
      </c>
      <c r="AA8544">
        <v>12045</v>
      </c>
      <c r="AB8544">
        <v>4</v>
      </c>
      <c r="AC8544">
        <v>74.400000000000006</v>
      </c>
    </row>
    <row r="8545" spans="1:29" x14ac:dyDescent="0.3">
      <c r="A8545">
        <v>2020</v>
      </c>
      <c r="B8545">
        <v>2</v>
      </c>
      <c r="C8545" s="1">
        <v>43882</v>
      </c>
      <c r="D8545">
        <v>11200</v>
      </c>
      <c r="E8545">
        <v>121</v>
      </c>
      <c r="F8545">
        <v>107</v>
      </c>
      <c r="G8545">
        <v>283</v>
      </c>
      <c r="H8545">
        <v>25</v>
      </c>
      <c r="I8545">
        <v>1930</v>
      </c>
      <c r="J8545">
        <v>2345</v>
      </c>
      <c r="K8545">
        <v>13666</v>
      </c>
      <c r="L8545">
        <v>109</v>
      </c>
      <c r="M8545">
        <v>698</v>
      </c>
      <c r="N8545">
        <v>4</v>
      </c>
      <c r="O8545">
        <v>65</v>
      </c>
      <c r="P8545">
        <v>875</v>
      </c>
      <c r="Q8545">
        <v>885</v>
      </c>
      <c r="R8545">
        <v>0</v>
      </c>
      <c r="S8545">
        <v>0</v>
      </c>
      <c r="T8545">
        <v>885</v>
      </c>
      <c r="U8545">
        <v>2850</v>
      </c>
      <c r="V8545">
        <v>3745</v>
      </c>
      <c r="W8545">
        <v>8223</v>
      </c>
      <c r="X8545">
        <v>11905</v>
      </c>
      <c r="Y8545">
        <v>0.05</v>
      </c>
      <c r="Z8545">
        <v>13</v>
      </c>
      <c r="AA8545">
        <v>12419</v>
      </c>
      <c r="AB8545">
        <v>4</v>
      </c>
      <c r="AC8545">
        <v>74.400000000000006</v>
      </c>
    </row>
    <row r="8546" spans="1:29" x14ac:dyDescent="0.3">
      <c r="A8546">
        <v>2020</v>
      </c>
      <c r="B8546">
        <v>2</v>
      </c>
      <c r="C8546" s="1">
        <v>43883</v>
      </c>
      <c r="D8546">
        <v>11100</v>
      </c>
      <c r="E8546">
        <v>116</v>
      </c>
      <c r="F8546">
        <v>105</v>
      </c>
      <c r="G8546">
        <v>282</v>
      </c>
      <c r="H8546">
        <v>25</v>
      </c>
      <c r="I8546">
        <v>2220</v>
      </c>
      <c r="J8546">
        <v>2632</v>
      </c>
      <c r="K8546">
        <v>13848</v>
      </c>
      <c r="L8546">
        <v>105</v>
      </c>
      <c r="M8546">
        <v>493</v>
      </c>
      <c r="N8546">
        <v>870</v>
      </c>
      <c r="O8546">
        <v>73</v>
      </c>
      <c r="P8546">
        <v>1541</v>
      </c>
      <c r="Q8546">
        <v>879</v>
      </c>
      <c r="R8546">
        <v>0</v>
      </c>
      <c r="S8546">
        <v>0</v>
      </c>
      <c r="T8546">
        <v>879</v>
      </c>
      <c r="U8546">
        <v>2850</v>
      </c>
      <c r="V8546">
        <v>3370</v>
      </c>
      <c r="W8546">
        <v>8120</v>
      </c>
      <c r="X8546">
        <v>11429</v>
      </c>
      <c r="Y8546">
        <v>0.1</v>
      </c>
      <c r="Z8546">
        <v>17</v>
      </c>
      <c r="AA8546">
        <v>12273</v>
      </c>
      <c r="AB8546">
        <v>7</v>
      </c>
      <c r="AC8546">
        <v>74.44</v>
      </c>
    </row>
    <row r="8547" spans="1:29" x14ac:dyDescent="0.3">
      <c r="A8547">
        <v>2020</v>
      </c>
      <c r="B8547">
        <v>2</v>
      </c>
      <c r="C8547" s="1">
        <v>43884</v>
      </c>
      <c r="D8547">
        <v>11500</v>
      </c>
      <c r="E8547">
        <v>115</v>
      </c>
      <c r="F8547">
        <v>104</v>
      </c>
      <c r="G8547">
        <v>283</v>
      </c>
      <c r="H8547">
        <v>25</v>
      </c>
      <c r="I8547">
        <v>2550</v>
      </c>
      <c r="J8547">
        <v>2962</v>
      </c>
      <c r="K8547">
        <v>14577</v>
      </c>
      <c r="L8547">
        <v>116</v>
      </c>
      <c r="M8547">
        <v>495</v>
      </c>
      <c r="N8547">
        <v>873</v>
      </c>
      <c r="O8547">
        <v>72</v>
      </c>
      <c r="P8547">
        <v>1556</v>
      </c>
      <c r="Q8547">
        <v>882</v>
      </c>
      <c r="R8547">
        <v>0</v>
      </c>
      <c r="S8547">
        <v>0</v>
      </c>
      <c r="T8547">
        <v>882</v>
      </c>
      <c r="U8547">
        <v>2840</v>
      </c>
      <c r="V8547">
        <v>3673</v>
      </c>
      <c r="W8547">
        <v>8528</v>
      </c>
      <c r="X8547">
        <v>12139</v>
      </c>
      <c r="Y8547">
        <v>0.09</v>
      </c>
      <c r="Z8547">
        <v>17</v>
      </c>
      <c r="AA8547">
        <v>12788</v>
      </c>
      <c r="AB8547">
        <v>5</v>
      </c>
      <c r="AC8547">
        <v>74.430000000000007</v>
      </c>
    </row>
    <row r="8548" spans="1:29" x14ac:dyDescent="0.3">
      <c r="A8548">
        <v>2020</v>
      </c>
      <c r="B8548">
        <v>2</v>
      </c>
      <c r="C8548" s="1">
        <v>43885</v>
      </c>
      <c r="D8548">
        <v>11900</v>
      </c>
      <c r="E8548">
        <v>111</v>
      </c>
      <c r="F8548">
        <v>102</v>
      </c>
      <c r="G8548">
        <v>291</v>
      </c>
      <c r="H8548">
        <v>25</v>
      </c>
      <c r="I8548">
        <v>2710</v>
      </c>
      <c r="J8548">
        <v>3128</v>
      </c>
      <c r="K8548">
        <v>15140</v>
      </c>
      <c r="L8548">
        <v>116</v>
      </c>
      <c r="M8548">
        <v>792</v>
      </c>
      <c r="N8548">
        <v>871</v>
      </c>
      <c r="O8548">
        <v>74</v>
      </c>
      <c r="P8548">
        <v>1853</v>
      </c>
      <c r="Q8548">
        <v>873</v>
      </c>
      <c r="R8548">
        <v>0</v>
      </c>
      <c r="S8548">
        <v>0</v>
      </c>
      <c r="T8548">
        <v>873</v>
      </c>
      <c r="U8548">
        <v>2920</v>
      </c>
      <c r="V8548">
        <v>3628</v>
      </c>
      <c r="W8548">
        <v>8847</v>
      </c>
      <c r="X8548">
        <v>12414</v>
      </c>
      <c r="Y8548">
        <v>0.11</v>
      </c>
      <c r="Z8548">
        <v>18</v>
      </c>
      <c r="AA8548">
        <v>13247</v>
      </c>
      <c r="AB8548">
        <v>6</v>
      </c>
      <c r="AC8548">
        <v>74.41</v>
      </c>
    </row>
    <row r="8549" spans="1:29" x14ac:dyDescent="0.3">
      <c r="A8549">
        <v>2020</v>
      </c>
      <c r="B8549">
        <v>2</v>
      </c>
      <c r="C8549" s="1">
        <v>43886</v>
      </c>
      <c r="D8549">
        <v>11900</v>
      </c>
      <c r="E8549">
        <v>114</v>
      </c>
      <c r="F8549">
        <v>101</v>
      </c>
      <c r="G8549">
        <v>249</v>
      </c>
      <c r="H8549">
        <v>25</v>
      </c>
      <c r="I8549">
        <v>2750</v>
      </c>
      <c r="J8549">
        <v>3125</v>
      </c>
      <c r="K8549">
        <v>15139</v>
      </c>
      <c r="L8549">
        <v>120</v>
      </c>
      <c r="M8549">
        <v>1689</v>
      </c>
      <c r="N8549">
        <v>870</v>
      </c>
      <c r="O8549">
        <v>80</v>
      </c>
      <c r="P8549">
        <v>2759</v>
      </c>
      <c r="Q8549">
        <v>857</v>
      </c>
      <c r="R8549">
        <v>0</v>
      </c>
      <c r="S8549">
        <v>0</v>
      </c>
      <c r="T8549">
        <v>857</v>
      </c>
      <c r="U8549">
        <v>2930</v>
      </c>
      <c r="V8549">
        <v>2740</v>
      </c>
      <c r="W8549">
        <v>8844</v>
      </c>
      <c r="X8549">
        <v>11523</v>
      </c>
      <c r="Y8549">
        <v>0.17</v>
      </c>
      <c r="Z8549">
        <v>24</v>
      </c>
      <c r="AA8549">
        <v>12389</v>
      </c>
      <c r="AB8549">
        <v>7</v>
      </c>
      <c r="AC8549">
        <v>74.44</v>
      </c>
    </row>
    <row r="8550" spans="1:29" x14ac:dyDescent="0.3">
      <c r="A8550">
        <v>2020</v>
      </c>
      <c r="B8550">
        <v>2</v>
      </c>
      <c r="C8550" s="1">
        <v>43887</v>
      </c>
      <c r="D8550">
        <v>12000</v>
      </c>
      <c r="E8550">
        <v>116</v>
      </c>
      <c r="F8550">
        <v>100</v>
      </c>
      <c r="G8550">
        <v>268</v>
      </c>
      <c r="H8550">
        <v>25</v>
      </c>
      <c r="I8550">
        <v>2730</v>
      </c>
      <c r="J8550">
        <v>3123</v>
      </c>
      <c r="K8550">
        <v>15239</v>
      </c>
      <c r="L8550">
        <v>120</v>
      </c>
      <c r="M8550">
        <v>1773</v>
      </c>
      <c r="N8550">
        <v>869</v>
      </c>
      <c r="O8550">
        <v>78</v>
      </c>
      <c r="P8550">
        <v>2840</v>
      </c>
      <c r="Q8550">
        <v>858</v>
      </c>
      <c r="R8550">
        <v>0</v>
      </c>
      <c r="S8550">
        <v>0</v>
      </c>
      <c r="T8550">
        <v>858</v>
      </c>
      <c r="U8550">
        <v>2900</v>
      </c>
      <c r="V8550">
        <v>2626</v>
      </c>
      <c r="W8550">
        <v>8975</v>
      </c>
      <c r="X8550">
        <v>11541</v>
      </c>
      <c r="Y8550">
        <v>0.17</v>
      </c>
      <c r="Z8550">
        <v>24</v>
      </c>
      <c r="AA8550">
        <v>12509</v>
      </c>
      <c r="AB8550">
        <v>8</v>
      </c>
      <c r="AC8550">
        <v>74.459999999999994</v>
      </c>
    </row>
    <row r="8551" spans="1:29" x14ac:dyDescent="0.3">
      <c r="A8551">
        <v>2020</v>
      </c>
      <c r="B8551">
        <v>2</v>
      </c>
      <c r="C8551" s="1">
        <v>43888</v>
      </c>
      <c r="D8551">
        <v>12000</v>
      </c>
      <c r="E8551">
        <v>115</v>
      </c>
      <c r="F8551">
        <v>99</v>
      </c>
      <c r="G8551">
        <v>174</v>
      </c>
      <c r="H8551">
        <v>25</v>
      </c>
      <c r="I8551">
        <v>2780</v>
      </c>
      <c r="J8551">
        <v>3078</v>
      </c>
      <c r="K8551">
        <v>15192</v>
      </c>
      <c r="L8551">
        <v>118</v>
      </c>
      <c r="M8551">
        <v>1797</v>
      </c>
      <c r="N8551">
        <v>870</v>
      </c>
      <c r="O8551">
        <v>69</v>
      </c>
      <c r="P8551">
        <v>2854</v>
      </c>
      <c r="Q8551">
        <v>865</v>
      </c>
      <c r="R8551">
        <v>0</v>
      </c>
      <c r="S8551">
        <v>0</v>
      </c>
      <c r="T8551">
        <v>865</v>
      </c>
      <c r="U8551">
        <v>2900</v>
      </c>
      <c r="V8551">
        <v>2561</v>
      </c>
      <c r="W8551">
        <v>8972</v>
      </c>
      <c r="X8551">
        <v>11473</v>
      </c>
      <c r="Y8551">
        <v>0.17</v>
      </c>
      <c r="Z8551">
        <v>24</v>
      </c>
      <c r="AA8551">
        <v>12412</v>
      </c>
      <c r="AB8551">
        <v>8</v>
      </c>
      <c r="AC8551">
        <v>74.489999999999995</v>
      </c>
    </row>
    <row r="8552" spans="1:29" x14ac:dyDescent="0.3">
      <c r="A8552">
        <v>2020</v>
      </c>
      <c r="B8552">
        <v>2</v>
      </c>
      <c r="C8552" s="1">
        <v>43889</v>
      </c>
      <c r="D8552">
        <v>11800</v>
      </c>
      <c r="E8552">
        <v>111</v>
      </c>
      <c r="F8552">
        <v>98</v>
      </c>
      <c r="G8552">
        <v>122</v>
      </c>
      <c r="H8552">
        <v>25</v>
      </c>
      <c r="I8552">
        <v>2780</v>
      </c>
      <c r="J8552">
        <v>3025</v>
      </c>
      <c r="K8552">
        <v>14936</v>
      </c>
      <c r="L8552">
        <v>121</v>
      </c>
      <c r="M8552">
        <v>1791</v>
      </c>
      <c r="N8552">
        <v>876</v>
      </c>
      <c r="O8552">
        <v>68</v>
      </c>
      <c r="P8552">
        <v>2856</v>
      </c>
      <c r="Q8552">
        <v>868</v>
      </c>
      <c r="R8552">
        <v>0</v>
      </c>
      <c r="S8552">
        <v>0</v>
      </c>
      <c r="T8552">
        <v>868</v>
      </c>
      <c r="U8552">
        <v>2870</v>
      </c>
      <c r="V8552">
        <v>2475</v>
      </c>
      <c r="W8552">
        <v>8798</v>
      </c>
      <c r="X8552">
        <v>11212</v>
      </c>
      <c r="Y8552">
        <v>0.18</v>
      </c>
      <c r="Z8552">
        <v>25</v>
      </c>
      <c r="AA8552">
        <v>12156</v>
      </c>
      <c r="AB8552">
        <v>8</v>
      </c>
      <c r="AC8552">
        <v>74.53</v>
      </c>
    </row>
    <row r="8553" spans="1:29" x14ac:dyDescent="0.3">
      <c r="A8553">
        <v>2020</v>
      </c>
      <c r="B8553">
        <v>2</v>
      </c>
      <c r="C8553" s="1">
        <v>43890</v>
      </c>
      <c r="D8553">
        <v>11700</v>
      </c>
      <c r="E8553">
        <v>112</v>
      </c>
      <c r="F8553">
        <v>98</v>
      </c>
      <c r="G8553">
        <v>141</v>
      </c>
      <c r="H8553">
        <v>26</v>
      </c>
      <c r="I8553">
        <v>2810</v>
      </c>
      <c r="J8553">
        <v>3074</v>
      </c>
      <c r="K8553">
        <v>14886</v>
      </c>
      <c r="L8553">
        <v>122</v>
      </c>
      <c r="M8553">
        <v>1491</v>
      </c>
      <c r="N8553">
        <v>875</v>
      </c>
      <c r="O8553">
        <v>80</v>
      </c>
      <c r="P8553">
        <v>2568</v>
      </c>
      <c r="Q8553">
        <v>931</v>
      </c>
      <c r="R8553">
        <v>0</v>
      </c>
      <c r="S8553">
        <v>0</v>
      </c>
      <c r="T8553">
        <v>931</v>
      </c>
      <c r="U8553">
        <v>2820</v>
      </c>
      <c r="V8553">
        <v>2721</v>
      </c>
      <c r="W8553">
        <v>8731</v>
      </c>
      <c r="X8553">
        <v>11387</v>
      </c>
      <c r="Y8553">
        <v>0.16</v>
      </c>
      <c r="Z8553">
        <v>24</v>
      </c>
      <c r="AA8553">
        <v>12076</v>
      </c>
      <c r="AB8553">
        <v>6</v>
      </c>
      <c r="AC8553">
        <v>74.56</v>
      </c>
    </row>
    <row r="8554" spans="1:29" x14ac:dyDescent="0.3">
      <c r="A8554">
        <v>2020</v>
      </c>
      <c r="B8554">
        <v>3</v>
      </c>
      <c r="C8554" s="1">
        <v>43891</v>
      </c>
      <c r="D8554">
        <v>12100</v>
      </c>
      <c r="E8554">
        <v>115</v>
      </c>
      <c r="F8554">
        <v>97</v>
      </c>
      <c r="G8554">
        <v>145</v>
      </c>
      <c r="H8554">
        <v>25</v>
      </c>
      <c r="I8554">
        <v>2900</v>
      </c>
      <c r="J8554">
        <v>3167</v>
      </c>
      <c r="K8554">
        <v>15382</v>
      </c>
      <c r="L8554">
        <v>120</v>
      </c>
      <c r="M8554">
        <v>495</v>
      </c>
      <c r="N8554">
        <v>1802</v>
      </c>
      <c r="O8554">
        <v>58</v>
      </c>
      <c r="P8554">
        <v>2475</v>
      </c>
      <c r="Q8554">
        <v>922</v>
      </c>
      <c r="R8554">
        <v>0</v>
      </c>
      <c r="S8554">
        <v>0</v>
      </c>
      <c r="T8554">
        <v>922</v>
      </c>
      <c r="U8554">
        <v>2760</v>
      </c>
      <c r="V8554">
        <v>2854</v>
      </c>
      <c r="W8554">
        <v>9196</v>
      </c>
      <c r="X8554">
        <v>11985</v>
      </c>
      <c r="Y8554">
        <v>0.15</v>
      </c>
      <c r="Z8554">
        <v>22</v>
      </c>
      <c r="AA8554">
        <v>13359</v>
      </c>
      <c r="AB8554">
        <v>10</v>
      </c>
      <c r="AC8554">
        <v>74.55</v>
      </c>
    </row>
    <row r="8555" spans="1:29" x14ac:dyDescent="0.3">
      <c r="A8555">
        <v>2020</v>
      </c>
      <c r="B8555">
        <v>3</v>
      </c>
      <c r="C8555" s="1">
        <v>43892</v>
      </c>
      <c r="D8555">
        <v>12000</v>
      </c>
      <c r="E8555">
        <v>112</v>
      </c>
      <c r="F8555">
        <v>101</v>
      </c>
      <c r="G8555">
        <v>179</v>
      </c>
      <c r="H8555">
        <v>26</v>
      </c>
      <c r="I8555">
        <v>2930</v>
      </c>
      <c r="J8555">
        <v>3236</v>
      </c>
      <c r="K8555">
        <v>15347</v>
      </c>
      <c r="L8555">
        <v>123</v>
      </c>
      <c r="M8555">
        <v>686</v>
      </c>
      <c r="N8555">
        <v>1800</v>
      </c>
      <c r="O8555">
        <v>6</v>
      </c>
      <c r="P8555">
        <v>2616</v>
      </c>
      <c r="Q8555">
        <v>998</v>
      </c>
      <c r="R8555">
        <v>0</v>
      </c>
      <c r="S8555">
        <v>0</v>
      </c>
      <c r="T8555">
        <v>998</v>
      </c>
      <c r="U8555">
        <v>2680</v>
      </c>
      <c r="V8555">
        <v>2651</v>
      </c>
      <c r="W8555">
        <v>9152</v>
      </c>
      <c r="X8555">
        <v>11734</v>
      </c>
      <c r="Y8555">
        <v>0.16</v>
      </c>
      <c r="Z8555">
        <v>24</v>
      </c>
      <c r="AA8555">
        <v>12417</v>
      </c>
      <c r="AB8555">
        <v>6</v>
      </c>
      <c r="AC8555">
        <v>74.56</v>
      </c>
    </row>
    <row r="8556" spans="1:29" x14ac:dyDescent="0.3">
      <c r="A8556">
        <v>2020</v>
      </c>
      <c r="B8556">
        <v>3</v>
      </c>
      <c r="C8556" s="1">
        <v>43893</v>
      </c>
      <c r="D8556">
        <v>11800</v>
      </c>
      <c r="E8556">
        <v>107</v>
      </c>
      <c r="F8556">
        <v>99</v>
      </c>
      <c r="G8556">
        <v>190</v>
      </c>
      <c r="H8556">
        <v>24</v>
      </c>
      <c r="I8556">
        <v>2950</v>
      </c>
      <c r="J8556">
        <v>3263</v>
      </c>
      <c r="K8556">
        <v>15170</v>
      </c>
      <c r="L8556">
        <v>129</v>
      </c>
      <c r="M8556">
        <v>995</v>
      </c>
      <c r="N8556">
        <v>1843</v>
      </c>
      <c r="O8556">
        <v>0</v>
      </c>
      <c r="P8556">
        <v>2967</v>
      </c>
      <c r="Q8556">
        <v>981</v>
      </c>
      <c r="R8556">
        <v>0</v>
      </c>
      <c r="S8556">
        <v>0</v>
      </c>
      <c r="T8556">
        <v>981</v>
      </c>
      <c r="U8556">
        <v>2650</v>
      </c>
      <c r="V8556">
        <v>2308</v>
      </c>
      <c r="W8556">
        <v>8982</v>
      </c>
      <c r="X8556">
        <v>11222</v>
      </c>
      <c r="Y8556">
        <v>0.19</v>
      </c>
      <c r="Z8556">
        <v>26</v>
      </c>
      <c r="AA8556">
        <v>12220</v>
      </c>
      <c r="AB8556">
        <v>8</v>
      </c>
      <c r="AC8556">
        <v>74.599999999999994</v>
      </c>
    </row>
    <row r="8557" spans="1:29" x14ac:dyDescent="0.3">
      <c r="A8557">
        <v>2020</v>
      </c>
      <c r="B8557">
        <v>3</v>
      </c>
      <c r="C8557" s="1">
        <v>43894</v>
      </c>
      <c r="D8557">
        <v>11900</v>
      </c>
      <c r="E8557">
        <v>107</v>
      </c>
      <c r="F8557">
        <v>94</v>
      </c>
      <c r="G8557">
        <v>222</v>
      </c>
      <c r="H8557">
        <v>29</v>
      </c>
      <c r="I8557">
        <v>3020</v>
      </c>
      <c r="J8557">
        <v>3365</v>
      </c>
      <c r="K8557">
        <v>15371</v>
      </c>
      <c r="L8557">
        <v>131</v>
      </c>
      <c r="M8557">
        <v>490</v>
      </c>
      <c r="N8557">
        <v>1831</v>
      </c>
      <c r="O8557">
        <v>0</v>
      </c>
      <c r="P8557">
        <v>2452</v>
      </c>
      <c r="Q8557">
        <v>973</v>
      </c>
      <c r="R8557">
        <v>0</v>
      </c>
      <c r="S8557">
        <v>0</v>
      </c>
      <c r="T8557">
        <v>973</v>
      </c>
      <c r="U8557">
        <v>2750</v>
      </c>
      <c r="V8557">
        <v>3031</v>
      </c>
      <c r="W8557">
        <v>8984</v>
      </c>
      <c r="X8557">
        <v>11947</v>
      </c>
      <c r="Y8557">
        <v>0.15</v>
      </c>
      <c r="Z8557">
        <v>22</v>
      </c>
      <c r="AA8557">
        <v>13262</v>
      </c>
      <c r="AB8557">
        <v>10</v>
      </c>
      <c r="AC8557">
        <v>74.59</v>
      </c>
    </row>
    <row r="8558" spans="1:29" x14ac:dyDescent="0.3">
      <c r="A8558">
        <v>2020</v>
      </c>
      <c r="B8558">
        <v>3</v>
      </c>
      <c r="C8558" s="1">
        <v>43895</v>
      </c>
      <c r="D8558">
        <v>11900</v>
      </c>
      <c r="E8558">
        <v>99</v>
      </c>
      <c r="F8558">
        <v>93</v>
      </c>
      <c r="G8558">
        <v>231</v>
      </c>
      <c r="H8558">
        <v>37</v>
      </c>
      <c r="I8558">
        <v>2870</v>
      </c>
      <c r="J8558">
        <v>3230</v>
      </c>
      <c r="K8558">
        <v>15229</v>
      </c>
      <c r="L8558">
        <v>138</v>
      </c>
      <c r="M8558">
        <v>795</v>
      </c>
      <c r="N8558">
        <v>1807</v>
      </c>
      <c r="O8558">
        <v>0</v>
      </c>
      <c r="P8558">
        <v>2740</v>
      </c>
      <c r="Q8558">
        <v>1016</v>
      </c>
      <c r="R8558">
        <v>0</v>
      </c>
      <c r="S8558">
        <v>0</v>
      </c>
      <c r="T8558">
        <v>1016</v>
      </c>
      <c r="U8558">
        <v>2820</v>
      </c>
      <c r="V8558">
        <v>2650</v>
      </c>
      <c r="W8558">
        <v>8894</v>
      </c>
      <c r="X8558">
        <v>11473</v>
      </c>
      <c r="Y8558">
        <v>0.17</v>
      </c>
      <c r="Z8558">
        <v>25</v>
      </c>
      <c r="AA8558">
        <v>12359</v>
      </c>
      <c r="AB8558">
        <v>7</v>
      </c>
      <c r="AC8558">
        <v>74.61</v>
      </c>
    </row>
    <row r="8559" spans="1:29" x14ac:dyDescent="0.3">
      <c r="A8559">
        <v>2020</v>
      </c>
      <c r="B8559">
        <v>3</v>
      </c>
      <c r="C8559" s="1">
        <v>43896</v>
      </c>
      <c r="D8559">
        <v>12100</v>
      </c>
      <c r="E8559">
        <v>73</v>
      </c>
      <c r="F8559">
        <v>92</v>
      </c>
      <c r="G8559">
        <v>222</v>
      </c>
      <c r="H8559">
        <v>41</v>
      </c>
      <c r="I8559">
        <v>2620</v>
      </c>
      <c r="J8559">
        <v>2975</v>
      </c>
      <c r="K8559">
        <v>15148</v>
      </c>
      <c r="L8559">
        <v>144</v>
      </c>
      <c r="M8559">
        <v>492</v>
      </c>
      <c r="N8559">
        <v>1803</v>
      </c>
      <c r="O8559">
        <v>0</v>
      </c>
      <c r="P8559">
        <v>2439</v>
      </c>
      <c r="Q8559">
        <v>1017</v>
      </c>
      <c r="R8559">
        <v>0</v>
      </c>
      <c r="S8559">
        <v>0</v>
      </c>
      <c r="T8559">
        <v>1017</v>
      </c>
      <c r="U8559">
        <v>2940</v>
      </c>
      <c r="V8559">
        <v>2815</v>
      </c>
      <c r="W8559">
        <v>8949</v>
      </c>
      <c r="X8559">
        <v>11692</v>
      </c>
      <c r="Y8559">
        <v>0.15</v>
      </c>
      <c r="Z8559">
        <v>23</v>
      </c>
      <c r="AA8559">
        <v>12528</v>
      </c>
      <c r="AB8559">
        <v>7</v>
      </c>
      <c r="AC8559">
        <v>74.62</v>
      </c>
    </row>
    <row r="8560" spans="1:29" x14ac:dyDescent="0.3">
      <c r="A8560">
        <v>2020</v>
      </c>
      <c r="B8560">
        <v>3</v>
      </c>
      <c r="C8560" s="1">
        <v>43897</v>
      </c>
      <c r="D8560">
        <v>12300</v>
      </c>
      <c r="E8560">
        <v>71</v>
      </c>
      <c r="F8560">
        <v>95</v>
      </c>
      <c r="G8560">
        <v>228</v>
      </c>
      <c r="H8560">
        <v>52</v>
      </c>
      <c r="I8560">
        <v>2560</v>
      </c>
      <c r="J8560">
        <v>2934</v>
      </c>
      <c r="K8560">
        <v>15305</v>
      </c>
      <c r="L8560">
        <v>130</v>
      </c>
      <c r="M8560">
        <v>1497</v>
      </c>
      <c r="N8560">
        <v>1802</v>
      </c>
      <c r="O8560">
        <v>0</v>
      </c>
      <c r="P8560">
        <v>3429</v>
      </c>
      <c r="Q8560">
        <v>1022</v>
      </c>
      <c r="R8560">
        <v>688</v>
      </c>
      <c r="S8560">
        <v>0</v>
      </c>
      <c r="T8560">
        <v>334</v>
      </c>
      <c r="U8560">
        <v>3000</v>
      </c>
      <c r="V8560">
        <v>2288</v>
      </c>
      <c r="W8560">
        <v>9277</v>
      </c>
      <c r="X8560">
        <v>11542</v>
      </c>
      <c r="Y8560">
        <v>0.21</v>
      </c>
      <c r="Z8560">
        <v>25</v>
      </c>
      <c r="AA8560">
        <v>12745</v>
      </c>
      <c r="AB8560">
        <v>9</v>
      </c>
      <c r="AC8560">
        <v>74.64</v>
      </c>
    </row>
    <row r="8561" spans="1:29" x14ac:dyDescent="0.3">
      <c r="A8561">
        <v>2020</v>
      </c>
      <c r="B8561">
        <v>3</v>
      </c>
      <c r="C8561" s="1">
        <v>43898</v>
      </c>
      <c r="D8561">
        <v>12200</v>
      </c>
      <c r="E8561">
        <v>69</v>
      </c>
      <c r="F8561">
        <v>110</v>
      </c>
      <c r="G8561">
        <v>230</v>
      </c>
      <c r="H8561">
        <v>53</v>
      </c>
      <c r="I8561">
        <v>2600</v>
      </c>
      <c r="J8561">
        <v>2993</v>
      </c>
      <c r="K8561">
        <v>15262</v>
      </c>
      <c r="L8561">
        <v>119</v>
      </c>
      <c r="M8561">
        <v>2596</v>
      </c>
      <c r="N8561">
        <v>2579</v>
      </c>
      <c r="O8561">
        <v>0</v>
      </c>
      <c r="P8561">
        <v>5294</v>
      </c>
      <c r="Q8561">
        <v>1083</v>
      </c>
      <c r="R8561">
        <v>688</v>
      </c>
      <c r="S8561">
        <v>0</v>
      </c>
      <c r="T8561">
        <v>395</v>
      </c>
      <c r="U8561">
        <v>3050</v>
      </c>
      <c r="V8561">
        <v>492</v>
      </c>
      <c r="W8561">
        <v>9108</v>
      </c>
      <c r="X8561">
        <v>9572</v>
      </c>
      <c r="Y8561">
        <v>0.34</v>
      </c>
      <c r="Z8561">
        <v>37</v>
      </c>
      <c r="AA8561">
        <v>12662</v>
      </c>
      <c r="AB8561">
        <v>24</v>
      </c>
      <c r="AC8561">
        <v>74.77</v>
      </c>
    </row>
    <row r="8562" spans="1:29" x14ac:dyDescent="0.3">
      <c r="A8562">
        <v>2020</v>
      </c>
      <c r="B8562">
        <v>3</v>
      </c>
      <c r="C8562" s="1">
        <v>43899</v>
      </c>
      <c r="D8562">
        <v>11900</v>
      </c>
      <c r="E8562">
        <v>68</v>
      </c>
      <c r="F8562">
        <v>112</v>
      </c>
      <c r="G8562">
        <v>219</v>
      </c>
      <c r="H8562">
        <v>53</v>
      </c>
      <c r="I8562">
        <v>2510</v>
      </c>
      <c r="J8562">
        <v>2894</v>
      </c>
      <c r="K8562">
        <v>14862</v>
      </c>
      <c r="L8562">
        <v>127</v>
      </c>
      <c r="M8562">
        <v>2490</v>
      </c>
      <c r="N8562">
        <v>2704</v>
      </c>
      <c r="O8562">
        <v>0</v>
      </c>
      <c r="P8562">
        <v>5321</v>
      </c>
      <c r="Q8562">
        <v>1084</v>
      </c>
      <c r="R8562">
        <v>688</v>
      </c>
      <c r="S8562">
        <v>0</v>
      </c>
      <c r="T8562">
        <v>396</v>
      </c>
      <c r="U8562">
        <v>3062</v>
      </c>
      <c r="V8562">
        <v>377</v>
      </c>
      <c r="W8562">
        <v>8795</v>
      </c>
      <c r="X8562">
        <v>9144</v>
      </c>
      <c r="Y8562">
        <v>0.35</v>
      </c>
      <c r="Z8562">
        <v>38</v>
      </c>
      <c r="AA8562">
        <v>12352</v>
      </c>
      <c r="AB8562">
        <v>26</v>
      </c>
      <c r="AC8562">
        <v>74.930000000000007</v>
      </c>
    </row>
    <row r="8563" spans="1:29" x14ac:dyDescent="0.3">
      <c r="A8563">
        <v>2020</v>
      </c>
      <c r="B8563">
        <v>3</v>
      </c>
      <c r="C8563" s="1">
        <v>43900</v>
      </c>
      <c r="D8563">
        <v>11500</v>
      </c>
      <c r="E8563">
        <v>68</v>
      </c>
      <c r="F8563">
        <v>101</v>
      </c>
      <c r="G8563">
        <v>211</v>
      </c>
      <c r="H8563">
        <v>52</v>
      </c>
      <c r="I8563">
        <v>2160</v>
      </c>
      <c r="J8563">
        <v>2524</v>
      </c>
      <c r="K8563">
        <v>14092</v>
      </c>
      <c r="L8563">
        <v>120</v>
      </c>
      <c r="M8563">
        <v>2292</v>
      </c>
      <c r="N8563">
        <v>2716</v>
      </c>
      <c r="O8563">
        <v>0</v>
      </c>
      <c r="P8563">
        <v>5128</v>
      </c>
      <c r="Q8563">
        <v>1082</v>
      </c>
      <c r="R8563">
        <v>688</v>
      </c>
      <c r="S8563">
        <v>0</v>
      </c>
      <c r="T8563">
        <v>394</v>
      </c>
      <c r="U8563">
        <v>3021</v>
      </c>
      <c r="V8563">
        <v>161</v>
      </c>
      <c r="W8563">
        <v>8437</v>
      </c>
      <c r="X8563">
        <v>8569</v>
      </c>
      <c r="Y8563">
        <v>0.35</v>
      </c>
      <c r="Z8563">
        <v>39</v>
      </c>
      <c r="AA8563">
        <v>11932</v>
      </c>
      <c r="AB8563">
        <v>28</v>
      </c>
      <c r="AC8563">
        <v>75.12</v>
      </c>
    </row>
    <row r="8564" spans="1:29" x14ac:dyDescent="0.3">
      <c r="A8564">
        <v>2020</v>
      </c>
      <c r="B8564">
        <v>3</v>
      </c>
      <c r="C8564" s="1">
        <v>43901</v>
      </c>
      <c r="D8564">
        <v>11000</v>
      </c>
      <c r="E8564">
        <v>68</v>
      </c>
      <c r="F8564">
        <v>96</v>
      </c>
      <c r="G8564">
        <v>206</v>
      </c>
      <c r="H8564">
        <v>57</v>
      </c>
      <c r="I8564">
        <v>2060</v>
      </c>
      <c r="J8564">
        <v>2418</v>
      </c>
      <c r="K8564">
        <v>13487</v>
      </c>
      <c r="L8564">
        <v>125</v>
      </c>
      <c r="M8564">
        <v>2191</v>
      </c>
      <c r="N8564">
        <v>2711</v>
      </c>
      <c r="O8564">
        <v>0</v>
      </c>
      <c r="P8564">
        <v>5027</v>
      </c>
      <c r="Q8564">
        <v>1136</v>
      </c>
      <c r="R8564">
        <v>688</v>
      </c>
      <c r="S8564">
        <v>0</v>
      </c>
      <c r="T8564">
        <v>448</v>
      </c>
      <c r="U8564">
        <v>2950</v>
      </c>
      <c r="V8564">
        <v>50</v>
      </c>
      <c r="W8564">
        <v>7993</v>
      </c>
      <c r="X8564">
        <v>8011</v>
      </c>
      <c r="Y8564">
        <v>0.36</v>
      </c>
      <c r="Z8564">
        <v>41</v>
      </c>
      <c r="AA8564">
        <v>11427</v>
      </c>
      <c r="AB8564">
        <v>30</v>
      </c>
      <c r="AC8564">
        <v>75.34</v>
      </c>
    </row>
    <row r="8565" spans="1:29" x14ac:dyDescent="0.3">
      <c r="A8565">
        <v>2020</v>
      </c>
      <c r="B8565">
        <v>3</v>
      </c>
      <c r="C8565" s="1">
        <v>43902</v>
      </c>
      <c r="D8565">
        <v>10700</v>
      </c>
      <c r="E8565">
        <v>68</v>
      </c>
      <c r="F8565">
        <v>92</v>
      </c>
      <c r="G8565">
        <v>209</v>
      </c>
      <c r="H8565">
        <v>59</v>
      </c>
      <c r="I8565">
        <v>1900</v>
      </c>
      <c r="J8565">
        <v>2261</v>
      </c>
      <c r="K8565">
        <v>13029</v>
      </c>
      <c r="L8565">
        <v>119</v>
      </c>
      <c r="M8565">
        <v>1891</v>
      </c>
      <c r="N8565">
        <v>2713</v>
      </c>
      <c r="O8565">
        <v>0</v>
      </c>
      <c r="P8565">
        <v>4724</v>
      </c>
      <c r="Q8565">
        <v>1124</v>
      </c>
      <c r="R8565">
        <v>0</v>
      </c>
      <c r="S8565">
        <v>0</v>
      </c>
      <c r="T8565">
        <v>1124</v>
      </c>
      <c r="U8565">
        <v>2950</v>
      </c>
      <c r="V8565">
        <v>-244</v>
      </c>
      <c r="W8565">
        <v>7504</v>
      </c>
      <c r="X8565">
        <v>7181</v>
      </c>
      <c r="Y8565">
        <v>0.35</v>
      </c>
      <c r="Z8565">
        <v>45</v>
      </c>
      <c r="AA8565">
        <v>11129</v>
      </c>
      <c r="AB8565">
        <v>35</v>
      </c>
      <c r="AC8565">
        <v>75.63</v>
      </c>
    </row>
    <row r="8566" spans="1:29" x14ac:dyDescent="0.3">
      <c r="A8566">
        <v>2020</v>
      </c>
      <c r="B8566">
        <v>3</v>
      </c>
      <c r="C8566" s="1">
        <v>43903</v>
      </c>
      <c r="D8566">
        <v>10600</v>
      </c>
      <c r="E8566">
        <v>68</v>
      </c>
      <c r="F8566">
        <v>92</v>
      </c>
      <c r="G8566">
        <v>195</v>
      </c>
      <c r="H8566">
        <v>65</v>
      </c>
      <c r="I8566">
        <v>1690</v>
      </c>
      <c r="J8566">
        <v>2042</v>
      </c>
      <c r="K8566">
        <v>12709</v>
      </c>
      <c r="L8566">
        <v>128</v>
      </c>
      <c r="M8566">
        <v>1691</v>
      </c>
      <c r="N8566">
        <v>2709</v>
      </c>
      <c r="O8566">
        <v>0</v>
      </c>
      <c r="P8566">
        <v>4529</v>
      </c>
      <c r="Q8566">
        <v>1174</v>
      </c>
      <c r="R8566">
        <v>0</v>
      </c>
      <c r="S8566">
        <v>0</v>
      </c>
      <c r="T8566">
        <v>1174</v>
      </c>
      <c r="U8566">
        <v>2940</v>
      </c>
      <c r="V8566">
        <v>-310</v>
      </c>
      <c r="W8566">
        <v>7399</v>
      </c>
      <c r="X8566">
        <v>7007</v>
      </c>
      <c r="Y8566">
        <v>0.34</v>
      </c>
      <c r="Z8566">
        <v>45</v>
      </c>
      <c r="AA8566">
        <v>11019</v>
      </c>
      <c r="AB8566">
        <v>36</v>
      </c>
      <c r="AC8566">
        <v>75.91</v>
      </c>
    </row>
    <row r="8567" spans="1:29" x14ac:dyDescent="0.3">
      <c r="A8567">
        <v>2020</v>
      </c>
      <c r="B8567">
        <v>3</v>
      </c>
      <c r="C8567" s="1">
        <v>43904</v>
      </c>
      <c r="D8567">
        <v>11000</v>
      </c>
      <c r="E8567">
        <v>68</v>
      </c>
      <c r="F8567">
        <v>102</v>
      </c>
      <c r="G8567">
        <v>213</v>
      </c>
      <c r="H8567">
        <v>78</v>
      </c>
      <c r="I8567">
        <v>1610</v>
      </c>
      <c r="J8567">
        <v>2003</v>
      </c>
      <c r="K8567">
        <v>13070</v>
      </c>
      <c r="L8567">
        <v>127</v>
      </c>
      <c r="M8567">
        <v>1387</v>
      </c>
      <c r="N8567">
        <v>2717</v>
      </c>
      <c r="O8567">
        <v>0</v>
      </c>
      <c r="P8567">
        <v>4231</v>
      </c>
      <c r="Q8567">
        <v>1225</v>
      </c>
      <c r="R8567">
        <v>917</v>
      </c>
      <c r="S8567">
        <v>0</v>
      </c>
      <c r="T8567">
        <v>308</v>
      </c>
      <c r="U8567">
        <v>2860</v>
      </c>
      <c r="V8567">
        <v>432</v>
      </c>
      <c r="W8567">
        <v>8121</v>
      </c>
      <c r="X8567">
        <v>8531</v>
      </c>
      <c r="Y8567">
        <v>0.31</v>
      </c>
      <c r="Z8567">
        <v>35</v>
      </c>
      <c r="AA8567">
        <v>11460</v>
      </c>
      <c r="AB8567">
        <v>26</v>
      </c>
      <c r="AC8567">
        <v>76.05</v>
      </c>
    </row>
    <row r="8568" spans="1:29" x14ac:dyDescent="0.3">
      <c r="A8568">
        <v>2020</v>
      </c>
      <c r="B8568">
        <v>3</v>
      </c>
      <c r="C8568" s="1">
        <v>43905</v>
      </c>
      <c r="D8568">
        <v>11300</v>
      </c>
      <c r="E8568">
        <v>73</v>
      </c>
      <c r="F8568">
        <v>1710</v>
      </c>
      <c r="G8568">
        <v>246</v>
      </c>
      <c r="H8568">
        <v>50</v>
      </c>
      <c r="I8568">
        <v>1680</v>
      </c>
      <c r="J8568">
        <v>3686</v>
      </c>
      <c r="K8568">
        <v>15059</v>
      </c>
      <c r="L8568">
        <v>134</v>
      </c>
      <c r="M8568">
        <v>2092</v>
      </c>
      <c r="N8568">
        <v>2709</v>
      </c>
      <c r="O8568">
        <v>0</v>
      </c>
      <c r="P8568">
        <v>4935</v>
      </c>
      <c r="Q8568">
        <v>1236</v>
      </c>
      <c r="R8568">
        <v>3668</v>
      </c>
      <c r="S8568">
        <v>0</v>
      </c>
      <c r="T8568">
        <v>-2432</v>
      </c>
      <c r="U8568">
        <v>2810</v>
      </c>
      <c r="V8568">
        <v>3141</v>
      </c>
      <c r="W8568">
        <v>9244</v>
      </c>
      <c r="X8568">
        <v>12556</v>
      </c>
      <c r="Y8568">
        <v>0.32</v>
      </c>
      <c r="Z8568">
        <v>17</v>
      </c>
      <c r="AA8568">
        <v>13379</v>
      </c>
      <c r="AB8568">
        <v>6</v>
      </c>
      <c r="AC8568">
        <v>75.930000000000007</v>
      </c>
    </row>
    <row r="8569" spans="1:29" x14ac:dyDescent="0.3">
      <c r="A8569">
        <v>2020</v>
      </c>
      <c r="B8569">
        <v>3</v>
      </c>
      <c r="C8569" s="1">
        <v>43906</v>
      </c>
      <c r="D8569">
        <v>12000</v>
      </c>
      <c r="E8569">
        <v>77</v>
      </c>
      <c r="F8569">
        <v>4130</v>
      </c>
      <c r="G8569">
        <v>259</v>
      </c>
      <c r="H8569">
        <v>34</v>
      </c>
      <c r="I8569">
        <v>1910</v>
      </c>
      <c r="J8569">
        <v>6333</v>
      </c>
      <c r="K8569">
        <v>18410</v>
      </c>
      <c r="L8569">
        <v>112</v>
      </c>
      <c r="M8569">
        <v>1947</v>
      </c>
      <c r="N8569">
        <v>2705</v>
      </c>
      <c r="O8569">
        <v>0</v>
      </c>
      <c r="P8569">
        <v>4764</v>
      </c>
      <c r="Q8569">
        <v>1294</v>
      </c>
      <c r="R8569">
        <v>6648</v>
      </c>
      <c r="S8569">
        <v>0</v>
      </c>
      <c r="T8569">
        <v>-5354</v>
      </c>
      <c r="U8569">
        <v>2860</v>
      </c>
      <c r="V8569">
        <v>7909</v>
      </c>
      <c r="W8569">
        <v>10716</v>
      </c>
      <c r="X8569">
        <v>19000</v>
      </c>
      <c r="Y8569">
        <v>0.25</v>
      </c>
      <c r="Z8569">
        <v>-3</v>
      </c>
      <c r="AA8569">
        <v>16500</v>
      </c>
      <c r="AB8569">
        <v>-15</v>
      </c>
      <c r="AC8569">
        <v>75.55</v>
      </c>
    </row>
    <row r="8570" spans="1:29" x14ac:dyDescent="0.3">
      <c r="A8570">
        <v>2020</v>
      </c>
      <c r="B8570">
        <v>3</v>
      </c>
      <c r="C8570" s="1">
        <v>43907</v>
      </c>
      <c r="D8570">
        <v>12700</v>
      </c>
      <c r="E8570">
        <v>71</v>
      </c>
      <c r="F8570">
        <v>2050</v>
      </c>
      <c r="G8570">
        <v>229</v>
      </c>
      <c r="H8570">
        <v>28</v>
      </c>
      <c r="I8570">
        <v>2110</v>
      </c>
      <c r="J8570">
        <v>4417</v>
      </c>
      <c r="K8570">
        <v>17188</v>
      </c>
      <c r="L8570">
        <v>75</v>
      </c>
      <c r="M8570">
        <v>2299</v>
      </c>
      <c r="N8570">
        <v>2729</v>
      </c>
      <c r="O8570">
        <v>0</v>
      </c>
      <c r="P8570">
        <v>5103</v>
      </c>
      <c r="Q8570">
        <v>1343</v>
      </c>
      <c r="R8570">
        <v>6648</v>
      </c>
      <c r="S8570">
        <v>0</v>
      </c>
      <c r="T8570">
        <v>-5305</v>
      </c>
      <c r="U8570">
        <v>2890</v>
      </c>
      <c r="V8570">
        <v>5652</v>
      </c>
      <c r="W8570">
        <v>11366</v>
      </c>
      <c r="X8570">
        <v>17390</v>
      </c>
      <c r="Y8570">
        <v>0.28999999999999998</v>
      </c>
      <c r="Z8570">
        <v>-1</v>
      </c>
      <c r="AA8570">
        <v>15078</v>
      </c>
      <c r="AB8570">
        <v>-15</v>
      </c>
      <c r="AC8570">
        <v>75.25</v>
      </c>
    </row>
    <row r="8571" spans="1:29" x14ac:dyDescent="0.3">
      <c r="A8571">
        <v>2020</v>
      </c>
      <c r="B8571">
        <v>3</v>
      </c>
      <c r="C8571" s="1">
        <v>43908</v>
      </c>
      <c r="D8571">
        <v>12800</v>
      </c>
      <c r="E8571">
        <v>68</v>
      </c>
      <c r="F8571">
        <v>1100</v>
      </c>
      <c r="G8571">
        <v>221</v>
      </c>
      <c r="H8571">
        <v>29</v>
      </c>
      <c r="I8571">
        <v>2210</v>
      </c>
      <c r="J8571">
        <v>3560</v>
      </c>
      <c r="K8571">
        <v>16427</v>
      </c>
      <c r="L8571">
        <v>69</v>
      </c>
      <c r="M8571">
        <v>1793</v>
      </c>
      <c r="N8571">
        <v>3533</v>
      </c>
      <c r="O8571">
        <v>0</v>
      </c>
      <c r="P8571">
        <v>5395</v>
      </c>
      <c r="Q8571">
        <v>1347</v>
      </c>
      <c r="R8571">
        <v>6648</v>
      </c>
      <c r="S8571">
        <v>0</v>
      </c>
      <c r="T8571">
        <v>-5301</v>
      </c>
      <c r="U8571">
        <v>2910</v>
      </c>
      <c r="V8571">
        <v>4520</v>
      </c>
      <c r="W8571">
        <v>11442</v>
      </c>
      <c r="X8571">
        <v>16333</v>
      </c>
      <c r="Y8571">
        <v>0.32</v>
      </c>
      <c r="Z8571">
        <v>1</v>
      </c>
      <c r="AA8571">
        <v>14217</v>
      </c>
      <c r="AB8571">
        <v>-15</v>
      </c>
      <c r="AC8571">
        <v>75.010000000000005</v>
      </c>
    </row>
    <row r="8572" spans="1:29" x14ac:dyDescent="0.3">
      <c r="A8572">
        <v>2020</v>
      </c>
      <c r="B8572">
        <v>3</v>
      </c>
      <c r="C8572" s="1">
        <v>43909</v>
      </c>
      <c r="D8572">
        <v>13100</v>
      </c>
      <c r="E8572">
        <v>67</v>
      </c>
      <c r="F8572">
        <v>727</v>
      </c>
      <c r="G8572">
        <v>222</v>
      </c>
      <c r="H8572">
        <v>30</v>
      </c>
      <c r="I8572">
        <v>2180</v>
      </c>
      <c r="J8572">
        <v>3159</v>
      </c>
      <c r="K8572">
        <v>16326</v>
      </c>
      <c r="L8572">
        <v>73</v>
      </c>
      <c r="M8572">
        <v>1398</v>
      </c>
      <c r="N8572">
        <v>3577</v>
      </c>
      <c r="O8572">
        <v>0</v>
      </c>
      <c r="P8572">
        <v>5047</v>
      </c>
      <c r="Q8572">
        <v>1392</v>
      </c>
      <c r="R8572">
        <v>5731</v>
      </c>
      <c r="S8572">
        <v>0</v>
      </c>
      <c r="T8572">
        <v>-4339</v>
      </c>
      <c r="U8572">
        <v>2990</v>
      </c>
      <c r="V8572">
        <v>3922</v>
      </c>
      <c r="W8572">
        <v>11392</v>
      </c>
      <c r="X8572">
        <v>15617</v>
      </c>
      <c r="Y8572">
        <v>0.3</v>
      </c>
      <c r="Z8572">
        <v>4</v>
      </c>
      <c r="AA8572">
        <v>14146</v>
      </c>
      <c r="AB8572">
        <v>-10</v>
      </c>
      <c r="AC8572">
        <v>74.81</v>
      </c>
    </row>
    <row r="8573" spans="1:29" x14ac:dyDescent="0.3">
      <c r="A8573">
        <v>2020</v>
      </c>
      <c r="B8573">
        <v>3</v>
      </c>
      <c r="C8573" s="1">
        <v>43910</v>
      </c>
      <c r="D8573">
        <v>14000</v>
      </c>
      <c r="E8573">
        <v>66</v>
      </c>
      <c r="F8573">
        <v>546</v>
      </c>
      <c r="G8573">
        <v>223</v>
      </c>
      <c r="H8573">
        <v>30</v>
      </c>
      <c r="I8573">
        <v>2040</v>
      </c>
      <c r="J8573">
        <v>2839</v>
      </c>
      <c r="K8573">
        <v>16905</v>
      </c>
      <c r="L8573">
        <v>73</v>
      </c>
      <c r="M8573">
        <v>1397</v>
      </c>
      <c r="N8573">
        <v>3559</v>
      </c>
      <c r="O8573">
        <v>7</v>
      </c>
      <c r="P8573">
        <v>5037</v>
      </c>
      <c r="Q8573">
        <v>1400</v>
      </c>
      <c r="R8573">
        <v>2980</v>
      </c>
      <c r="S8573">
        <v>0</v>
      </c>
      <c r="T8573">
        <v>-1580</v>
      </c>
      <c r="U8573">
        <v>3160</v>
      </c>
      <c r="V8573">
        <v>1990</v>
      </c>
      <c r="W8573">
        <v>11348</v>
      </c>
      <c r="X8573">
        <v>13449</v>
      </c>
      <c r="Y8573">
        <v>0.28999999999999998</v>
      </c>
      <c r="Z8573">
        <v>20</v>
      </c>
      <c r="AA8573">
        <v>14865</v>
      </c>
      <c r="AB8573">
        <v>10</v>
      </c>
      <c r="AC8573">
        <v>74.709999999999994</v>
      </c>
    </row>
    <row r="8574" spans="1:29" x14ac:dyDescent="0.3">
      <c r="A8574">
        <v>2020</v>
      </c>
      <c r="B8574">
        <v>3</v>
      </c>
      <c r="C8574" s="1">
        <v>43911</v>
      </c>
      <c r="D8574">
        <v>14200</v>
      </c>
      <c r="E8574">
        <v>72</v>
      </c>
      <c r="F8574">
        <v>447</v>
      </c>
      <c r="G8574">
        <v>224</v>
      </c>
      <c r="H8574">
        <v>28</v>
      </c>
      <c r="I8574">
        <v>1990</v>
      </c>
      <c r="J8574">
        <v>2689</v>
      </c>
      <c r="K8574">
        <v>16961</v>
      </c>
      <c r="L8574">
        <v>76</v>
      </c>
      <c r="M8574">
        <v>1996</v>
      </c>
      <c r="N8574">
        <v>3558</v>
      </c>
      <c r="O8574">
        <v>11</v>
      </c>
      <c r="P8574">
        <v>5642</v>
      </c>
      <c r="Q8574">
        <v>1450</v>
      </c>
      <c r="R8574">
        <v>0</v>
      </c>
      <c r="S8574">
        <v>0</v>
      </c>
      <c r="T8574">
        <v>1450</v>
      </c>
      <c r="U8574">
        <v>3280</v>
      </c>
      <c r="V8574">
        <v>-616</v>
      </c>
      <c r="W8574">
        <v>10586</v>
      </c>
      <c r="X8574">
        <v>9869</v>
      </c>
      <c r="Y8574">
        <v>0.33</v>
      </c>
      <c r="Z8574">
        <v>42</v>
      </c>
      <c r="AA8574">
        <v>14971</v>
      </c>
      <c r="AB8574">
        <v>34</v>
      </c>
      <c r="AC8574">
        <v>74.819999999999993</v>
      </c>
    </row>
    <row r="8575" spans="1:29" x14ac:dyDescent="0.3">
      <c r="A8575">
        <v>2020</v>
      </c>
      <c r="B8575">
        <v>3</v>
      </c>
      <c r="C8575" s="1">
        <v>43912</v>
      </c>
      <c r="D8575">
        <v>13300</v>
      </c>
      <c r="E8575">
        <v>71</v>
      </c>
      <c r="F8575">
        <v>411</v>
      </c>
      <c r="G8575">
        <v>223</v>
      </c>
      <c r="H8575">
        <v>27</v>
      </c>
      <c r="I8575">
        <v>1960</v>
      </c>
      <c r="J8575">
        <v>2621</v>
      </c>
      <c r="K8575">
        <v>15992</v>
      </c>
      <c r="L8575">
        <v>75</v>
      </c>
      <c r="M8575">
        <v>1595</v>
      </c>
      <c r="N8575">
        <v>3552</v>
      </c>
      <c r="O8575">
        <v>0</v>
      </c>
      <c r="P8575">
        <v>5221</v>
      </c>
      <c r="Q8575">
        <v>1491</v>
      </c>
      <c r="R8575">
        <v>0</v>
      </c>
      <c r="S8575">
        <v>0</v>
      </c>
      <c r="T8575">
        <v>1491</v>
      </c>
      <c r="U8575">
        <v>3260</v>
      </c>
      <c r="V8575">
        <v>-310</v>
      </c>
      <c r="W8575">
        <v>9694</v>
      </c>
      <c r="X8575">
        <v>9279</v>
      </c>
      <c r="Y8575">
        <v>0.32</v>
      </c>
      <c r="Z8575">
        <v>42</v>
      </c>
      <c r="AA8575">
        <v>14032</v>
      </c>
      <c r="AB8575">
        <v>34</v>
      </c>
      <c r="AC8575">
        <v>74.97</v>
      </c>
    </row>
    <row r="8576" spans="1:29" x14ac:dyDescent="0.3">
      <c r="A8576">
        <v>2020</v>
      </c>
      <c r="B8576">
        <v>3</v>
      </c>
      <c r="C8576" s="1">
        <v>43913</v>
      </c>
      <c r="D8576">
        <v>12500</v>
      </c>
      <c r="E8576">
        <v>72</v>
      </c>
      <c r="F8576">
        <v>380</v>
      </c>
      <c r="G8576">
        <v>228</v>
      </c>
      <c r="H8576">
        <v>30</v>
      </c>
      <c r="I8576">
        <v>1890</v>
      </c>
      <c r="J8576">
        <v>2528</v>
      </c>
      <c r="K8576">
        <v>15100</v>
      </c>
      <c r="L8576">
        <v>76</v>
      </c>
      <c r="M8576">
        <v>1490</v>
      </c>
      <c r="N8576">
        <v>3560</v>
      </c>
      <c r="O8576">
        <v>16</v>
      </c>
      <c r="P8576">
        <v>5142</v>
      </c>
      <c r="Q8576">
        <v>1494</v>
      </c>
      <c r="R8576">
        <v>0</v>
      </c>
      <c r="S8576">
        <v>0</v>
      </c>
      <c r="T8576">
        <v>1494</v>
      </c>
      <c r="U8576">
        <v>3130</v>
      </c>
      <c r="V8576">
        <v>-455</v>
      </c>
      <c r="W8576">
        <v>9024</v>
      </c>
      <c r="X8576">
        <v>8464</v>
      </c>
      <c r="Y8576">
        <v>0.33</v>
      </c>
      <c r="Z8576">
        <v>44</v>
      </c>
      <c r="AA8576">
        <v>13210</v>
      </c>
      <c r="AB8576">
        <v>36</v>
      </c>
      <c r="AC8576">
        <v>75.16</v>
      </c>
    </row>
    <row r="8577" spans="1:29" x14ac:dyDescent="0.3">
      <c r="A8577">
        <v>2020</v>
      </c>
      <c r="B8577">
        <v>3</v>
      </c>
      <c r="C8577" s="1">
        <v>43914</v>
      </c>
      <c r="D8577">
        <v>12200</v>
      </c>
      <c r="E8577">
        <v>70</v>
      </c>
      <c r="F8577">
        <v>379</v>
      </c>
      <c r="G8577">
        <v>222</v>
      </c>
      <c r="H8577">
        <v>35</v>
      </c>
      <c r="I8577">
        <v>1820</v>
      </c>
      <c r="J8577">
        <v>2456</v>
      </c>
      <c r="K8577">
        <v>14726</v>
      </c>
      <c r="L8577">
        <v>64</v>
      </c>
      <c r="M8577">
        <v>1793</v>
      </c>
      <c r="N8577">
        <v>3556</v>
      </c>
      <c r="O8577">
        <v>29</v>
      </c>
      <c r="P8577">
        <v>5442</v>
      </c>
      <c r="Q8577">
        <v>1541</v>
      </c>
      <c r="R8577">
        <v>0</v>
      </c>
      <c r="S8577">
        <v>0</v>
      </c>
      <c r="T8577">
        <v>1541</v>
      </c>
      <c r="U8577">
        <v>3010</v>
      </c>
      <c r="V8577">
        <v>-978</v>
      </c>
      <c r="W8577">
        <v>8829</v>
      </c>
      <c r="X8577">
        <v>7743</v>
      </c>
      <c r="Y8577">
        <v>0.36</v>
      </c>
      <c r="Z8577">
        <v>47</v>
      </c>
      <c r="AA8577">
        <v>12906</v>
      </c>
      <c r="AB8577">
        <v>40</v>
      </c>
      <c r="AC8577">
        <v>75.41</v>
      </c>
    </row>
    <row r="8578" spans="1:29" x14ac:dyDescent="0.3">
      <c r="A8578">
        <v>2020</v>
      </c>
      <c r="B8578">
        <v>3</v>
      </c>
      <c r="C8578" s="1">
        <v>43915</v>
      </c>
      <c r="D8578">
        <v>11900</v>
      </c>
      <c r="E8578">
        <v>68</v>
      </c>
      <c r="F8578">
        <v>564</v>
      </c>
      <c r="G8578">
        <v>226</v>
      </c>
      <c r="H8578">
        <v>35</v>
      </c>
      <c r="I8578">
        <v>1760</v>
      </c>
      <c r="J8578">
        <v>2585</v>
      </c>
      <c r="K8578">
        <v>14552</v>
      </c>
      <c r="L8578">
        <v>59</v>
      </c>
      <c r="M8578">
        <v>2068</v>
      </c>
      <c r="N8578">
        <v>3556</v>
      </c>
      <c r="O8578">
        <v>13</v>
      </c>
      <c r="P8578">
        <v>5697</v>
      </c>
      <c r="Q8578">
        <v>1538</v>
      </c>
      <c r="R8578">
        <v>0</v>
      </c>
      <c r="S8578">
        <v>0</v>
      </c>
      <c r="T8578">
        <v>1538</v>
      </c>
      <c r="U8578">
        <v>2960</v>
      </c>
      <c r="V8578">
        <v>-1152</v>
      </c>
      <c r="W8578">
        <v>8577</v>
      </c>
      <c r="X8578">
        <v>7317</v>
      </c>
      <c r="Y8578">
        <v>0.39</v>
      </c>
      <c r="Z8578">
        <v>50</v>
      </c>
      <c r="AA8578">
        <v>12792</v>
      </c>
      <c r="AB8578">
        <v>43</v>
      </c>
      <c r="AC8578">
        <v>75.67</v>
      </c>
    </row>
    <row r="8579" spans="1:29" x14ac:dyDescent="0.3">
      <c r="A8579">
        <v>2020</v>
      </c>
      <c r="B8579">
        <v>3</v>
      </c>
      <c r="C8579" s="1">
        <v>43916</v>
      </c>
      <c r="D8579">
        <v>11900</v>
      </c>
      <c r="E8579">
        <v>66</v>
      </c>
      <c r="F8579">
        <v>555</v>
      </c>
      <c r="G8579">
        <v>213</v>
      </c>
      <c r="H8579">
        <v>35</v>
      </c>
      <c r="I8579">
        <v>1700</v>
      </c>
      <c r="J8579">
        <v>2503</v>
      </c>
      <c r="K8579">
        <v>14469</v>
      </c>
      <c r="L8579">
        <v>62</v>
      </c>
      <c r="M8579">
        <v>1581</v>
      </c>
      <c r="N8579">
        <v>3551</v>
      </c>
      <c r="O8579">
        <v>10</v>
      </c>
      <c r="P8579">
        <v>5205</v>
      </c>
      <c r="Q8579">
        <v>1587</v>
      </c>
      <c r="R8579">
        <v>0</v>
      </c>
      <c r="S8579">
        <v>0</v>
      </c>
      <c r="T8579">
        <v>1587</v>
      </c>
      <c r="U8579">
        <v>2940</v>
      </c>
      <c r="V8579">
        <v>-794</v>
      </c>
      <c r="W8579">
        <v>8582</v>
      </c>
      <c r="X8579">
        <v>7677</v>
      </c>
      <c r="Y8579">
        <v>0.35</v>
      </c>
      <c r="Z8579">
        <v>47</v>
      </c>
      <c r="AA8579">
        <v>12769</v>
      </c>
      <c r="AB8579">
        <v>40</v>
      </c>
      <c r="AC8579">
        <v>75.89</v>
      </c>
    </row>
    <row r="8580" spans="1:29" x14ac:dyDescent="0.3">
      <c r="A8580">
        <v>2020</v>
      </c>
      <c r="B8580">
        <v>3</v>
      </c>
      <c r="C8580" s="1">
        <v>43917</v>
      </c>
      <c r="D8580">
        <v>11900</v>
      </c>
      <c r="E8580">
        <v>63</v>
      </c>
      <c r="F8580">
        <v>441</v>
      </c>
      <c r="G8580">
        <v>217</v>
      </c>
      <c r="H8580">
        <v>36</v>
      </c>
      <c r="I8580">
        <v>1640</v>
      </c>
      <c r="J8580">
        <v>2334</v>
      </c>
      <c r="K8580">
        <v>14297</v>
      </c>
      <c r="L8580">
        <v>67</v>
      </c>
      <c r="M8580">
        <v>3685</v>
      </c>
      <c r="N8580">
        <v>1847</v>
      </c>
      <c r="O8580">
        <v>11</v>
      </c>
      <c r="P8580">
        <v>5609</v>
      </c>
      <c r="Q8580">
        <v>1589</v>
      </c>
      <c r="R8580">
        <v>0</v>
      </c>
      <c r="S8580">
        <v>0</v>
      </c>
      <c r="T8580">
        <v>1589</v>
      </c>
      <c r="U8580">
        <v>2870</v>
      </c>
      <c r="V8580">
        <v>-1438</v>
      </c>
      <c r="W8580">
        <v>8648</v>
      </c>
      <c r="X8580">
        <v>7099</v>
      </c>
      <c r="Y8580">
        <v>0.39</v>
      </c>
      <c r="Z8580">
        <v>50</v>
      </c>
      <c r="AA8580">
        <v>12657</v>
      </c>
      <c r="AB8580">
        <v>44</v>
      </c>
      <c r="AC8580">
        <v>76.150000000000006</v>
      </c>
    </row>
    <row r="8581" spans="1:29" x14ac:dyDescent="0.3">
      <c r="A8581">
        <v>2020</v>
      </c>
      <c r="B8581">
        <v>3</v>
      </c>
      <c r="C8581" s="1">
        <v>43918</v>
      </c>
      <c r="D8581">
        <v>11900</v>
      </c>
      <c r="E8581">
        <v>151</v>
      </c>
      <c r="F8581">
        <v>363</v>
      </c>
      <c r="G8581">
        <v>216</v>
      </c>
      <c r="H8581">
        <v>32</v>
      </c>
      <c r="I8581">
        <v>1600</v>
      </c>
      <c r="J8581">
        <v>2211</v>
      </c>
      <c r="K8581">
        <v>14262</v>
      </c>
      <c r="L8581">
        <v>61</v>
      </c>
      <c r="M8581">
        <v>3781</v>
      </c>
      <c r="N8581">
        <v>1840</v>
      </c>
      <c r="O8581">
        <v>21</v>
      </c>
      <c r="P8581">
        <v>5703</v>
      </c>
      <c r="Q8581">
        <v>1641</v>
      </c>
      <c r="R8581">
        <v>229</v>
      </c>
      <c r="S8581">
        <v>0</v>
      </c>
      <c r="T8581">
        <v>1412</v>
      </c>
      <c r="U8581">
        <v>2850</v>
      </c>
      <c r="V8581">
        <v>-1560</v>
      </c>
      <c r="W8581">
        <v>8806</v>
      </c>
      <c r="X8581">
        <v>7147</v>
      </c>
      <c r="Y8581">
        <v>0.39</v>
      </c>
      <c r="Z8581">
        <v>50</v>
      </c>
      <c r="AA8581">
        <v>12662</v>
      </c>
      <c r="AB8581">
        <v>44</v>
      </c>
      <c r="AC8581">
        <v>76.39</v>
      </c>
    </row>
    <row r="8582" spans="1:29" x14ac:dyDescent="0.3">
      <c r="A8582">
        <v>2020</v>
      </c>
      <c r="B8582">
        <v>3</v>
      </c>
      <c r="C8582" s="1">
        <v>43919</v>
      </c>
      <c r="D8582">
        <v>11700</v>
      </c>
      <c r="E8582">
        <v>154</v>
      </c>
      <c r="F8582">
        <v>352</v>
      </c>
      <c r="G8582">
        <v>209</v>
      </c>
      <c r="H8582">
        <v>27</v>
      </c>
      <c r="I8582">
        <v>1620</v>
      </c>
      <c r="J8582">
        <v>2208</v>
      </c>
      <c r="K8582">
        <v>14062</v>
      </c>
      <c r="L8582">
        <v>49</v>
      </c>
      <c r="M8582">
        <v>3389</v>
      </c>
      <c r="N8582">
        <v>1841</v>
      </c>
      <c r="O8582">
        <v>10</v>
      </c>
      <c r="P8582">
        <v>5289</v>
      </c>
      <c r="Q8582">
        <v>1641</v>
      </c>
      <c r="R8582">
        <v>229</v>
      </c>
      <c r="S8582">
        <v>0</v>
      </c>
      <c r="T8582">
        <v>1412</v>
      </c>
      <c r="U8582">
        <v>2790</v>
      </c>
      <c r="V8582">
        <v>-1209</v>
      </c>
      <c r="W8582">
        <v>8669</v>
      </c>
      <c r="X8582">
        <v>7361</v>
      </c>
      <c r="Y8582">
        <v>0.37</v>
      </c>
      <c r="Z8582">
        <v>48</v>
      </c>
      <c r="AA8582">
        <v>12442</v>
      </c>
      <c r="AB8582">
        <v>41</v>
      </c>
      <c r="AC8582">
        <v>76.599999999999994</v>
      </c>
    </row>
    <row r="8583" spans="1:29" x14ac:dyDescent="0.3">
      <c r="A8583">
        <v>2020</v>
      </c>
      <c r="B8583">
        <v>3</v>
      </c>
      <c r="C8583" s="1">
        <v>43920</v>
      </c>
      <c r="D8583">
        <v>11700</v>
      </c>
      <c r="E8583">
        <v>114</v>
      </c>
      <c r="F8583">
        <v>343</v>
      </c>
      <c r="G8583">
        <v>207</v>
      </c>
      <c r="H8583">
        <v>24</v>
      </c>
      <c r="I8583">
        <v>1600</v>
      </c>
      <c r="J8583">
        <v>2174</v>
      </c>
      <c r="K8583">
        <v>13988</v>
      </c>
      <c r="L8583">
        <v>53</v>
      </c>
      <c r="M8583">
        <v>3786</v>
      </c>
      <c r="N8583">
        <v>1844</v>
      </c>
      <c r="O8583">
        <v>22</v>
      </c>
      <c r="P8583">
        <v>5704</v>
      </c>
      <c r="Q8583">
        <v>1639</v>
      </c>
      <c r="R8583">
        <v>229</v>
      </c>
      <c r="S8583">
        <v>0</v>
      </c>
      <c r="T8583">
        <v>1410</v>
      </c>
      <c r="U8583">
        <v>2740</v>
      </c>
      <c r="V8583">
        <v>-1707</v>
      </c>
      <c r="W8583">
        <v>8679</v>
      </c>
      <c r="X8583">
        <v>6874</v>
      </c>
      <c r="Y8583">
        <v>0.4</v>
      </c>
      <c r="Z8583">
        <v>51</v>
      </c>
      <c r="AA8583">
        <v>12388</v>
      </c>
      <c r="AB8583">
        <v>45</v>
      </c>
      <c r="AC8583">
        <v>76.84</v>
      </c>
    </row>
    <row r="8584" spans="1:29" x14ac:dyDescent="0.3">
      <c r="A8584">
        <v>2020</v>
      </c>
      <c r="B8584">
        <v>3</v>
      </c>
      <c r="C8584" s="1">
        <v>43921</v>
      </c>
      <c r="D8584">
        <v>12000</v>
      </c>
      <c r="E8584">
        <v>107</v>
      </c>
      <c r="F8584">
        <v>326</v>
      </c>
      <c r="G8584">
        <v>214</v>
      </c>
      <c r="H8584">
        <v>24</v>
      </c>
      <c r="I8584">
        <v>1470</v>
      </c>
      <c r="J8584">
        <v>2034</v>
      </c>
      <c r="K8584">
        <v>14142</v>
      </c>
      <c r="L8584">
        <v>55</v>
      </c>
      <c r="M8584">
        <v>2598</v>
      </c>
      <c r="N8584">
        <v>2691</v>
      </c>
      <c r="O8584">
        <v>36</v>
      </c>
      <c r="P8584">
        <v>5380</v>
      </c>
      <c r="Q8584">
        <v>1686</v>
      </c>
      <c r="R8584">
        <v>229</v>
      </c>
      <c r="S8584">
        <v>0</v>
      </c>
      <c r="T8584">
        <v>1457</v>
      </c>
      <c r="U8584">
        <v>2710</v>
      </c>
      <c r="V8584">
        <v>-1583</v>
      </c>
      <c r="W8584">
        <v>8990</v>
      </c>
      <c r="X8584">
        <v>7305</v>
      </c>
      <c r="Y8584">
        <v>0.37</v>
      </c>
      <c r="Z8584">
        <v>48</v>
      </c>
      <c r="AA8584">
        <v>12672</v>
      </c>
      <c r="AB8584">
        <v>42</v>
      </c>
      <c r="AC8584">
        <v>77.03</v>
      </c>
    </row>
    <row r="8585" spans="1:29" x14ac:dyDescent="0.3">
      <c r="A8585">
        <v>2020</v>
      </c>
      <c r="B8585">
        <v>4</v>
      </c>
      <c r="C8585" s="1">
        <v>43922</v>
      </c>
      <c r="D8585">
        <v>12600</v>
      </c>
      <c r="E8585">
        <v>111</v>
      </c>
      <c r="F8585">
        <v>331</v>
      </c>
      <c r="G8585">
        <v>207</v>
      </c>
      <c r="H8585">
        <v>25</v>
      </c>
      <c r="I8585">
        <v>1390</v>
      </c>
      <c r="J8585">
        <v>1953</v>
      </c>
      <c r="K8585">
        <v>14664</v>
      </c>
      <c r="L8585">
        <v>102</v>
      </c>
      <c r="M8585">
        <v>588</v>
      </c>
      <c r="N8585">
        <v>2703</v>
      </c>
      <c r="O8585">
        <v>39</v>
      </c>
      <c r="P8585">
        <v>3432</v>
      </c>
      <c r="Q8585">
        <v>1719</v>
      </c>
      <c r="R8585">
        <v>229</v>
      </c>
      <c r="S8585">
        <v>0</v>
      </c>
      <c r="T8585">
        <v>1490</v>
      </c>
      <c r="U8585">
        <v>2760</v>
      </c>
      <c r="V8585">
        <v>313</v>
      </c>
      <c r="W8585">
        <v>9533</v>
      </c>
      <c r="X8585">
        <v>9742</v>
      </c>
      <c r="Y8585">
        <v>0.22</v>
      </c>
      <c r="Z8585">
        <v>34</v>
      </c>
      <c r="AA8585">
        <v>13274</v>
      </c>
      <c r="AB8585">
        <v>27</v>
      </c>
      <c r="AC8585">
        <v>77.02</v>
      </c>
    </row>
    <row r="8586" spans="1:29" x14ac:dyDescent="0.3">
      <c r="A8586">
        <v>2020</v>
      </c>
      <c r="B8586">
        <v>4</v>
      </c>
      <c r="C8586" s="1">
        <v>43923</v>
      </c>
      <c r="D8586">
        <v>12700</v>
      </c>
      <c r="E8586">
        <v>104</v>
      </c>
      <c r="F8586">
        <v>361</v>
      </c>
      <c r="G8586">
        <v>193</v>
      </c>
      <c r="H8586">
        <v>25</v>
      </c>
      <c r="I8586">
        <v>1350</v>
      </c>
      <c r="J8586">
        <v>1929</v>
      </c>
      <c r="K8586">
        <v>14733</v>
      </c>
      <c r="L8586">
        <v>118</v>
      </c>
      <c r="M8586">
        <v>599</v>
      </c>
      <c r="N8586">
        <v>2691</v>
      </c>
      <c r="O8586">
        <v>46</v>
      </c>
      <c r="P8586">
        <v>3454</v>
      </c>
      <c r="Q8586">
        <v>1717</v>
      </c>
      <c r="R8586">
        <v>0</v>
      </c>
      <c r="S8586">
        <v>0</v>
      </c>
      <c r="T8586">
        <v>1717</v>
      </c>
      <c r="U8586">
        <v>2850</v>
      </c>
      <c r="V8586">
        <v>209</v>
      </c>
      <c r="W8586">
        <v>9473</v>
      </c>
      <c r="X8586">
        <v>9563</v>
      </c>
      <c r="Y8586">
        <v>0.22</v>
      </c>
      <c r="Z8586">
        <v>35</v>
      </c>
      <c r="AA8586">
        <v>13383</v>
      </c>
      <c r="AB8586">
        <v>29</v>
      </c>
      <c r="AC8586">
        <v>77.03</v>
      </c>
    </row>
    <row r="8587" spans="1:29" x14ac:dyDescent="0.3">
      <c r="A8587">
        <v>2020</v>
      </c>
      <c r="B8587">
        <v>4</v>
      </c>
      <c r="C8587" s="1">
        <v>43924</v>
      </c>
      <c r="D8587">
        <v>12300</v>
      </c>
      <c r="E8587">
        <v>96</v>
      </c>
      <c r="F8587">
        <v>364</v>
      </c>
      <c r="G8587">
        <v>178</v>
      </c>
      <c r="H8587">
        <v>26</v>
      </c>
      <c r="I8587">
        <v>1390</v>
      </c>
      <c r="J8587">
        <v>1958</v>
      </c>
      <c r="K8587">
        <v>14354</v>
      </c>
      <c r="L8587">
        <v>151</v>
      </c>
      <c r="M8587">
        <v>591</v>
      </c>
      <c r="N8587">
        <v>3480</v>
      </c>
      <c r="O8587">
        <v>52</v>
      </c>
      <c r="P8587">
        <v>4274</v>
      </c>
      <c r="Q8587">
        <v>1698</v>
      </c>
      <c r="R8587">
        <v>0</v>
      </c>
      <c r="S8587">
        <v>0</v>
      </c>
      <c r="T8587">
        <v>1698</v>
      </c>
      <c r="U8587">
        <v>2930</v>
      </c>
      <c r="V8587">
        <v>-490</v>
      </c>
      <c r="W8587">
        <v>8990</v>
      </c>
      <c r="X8587">
        <v>8381</v>
      </c>
      <c r="Y8587">
        <v>0.28000000000000003</v>
      </c>
      <c r="Z8587">
        <v>42</v>
      </c>
      <c r="AA8587">
        <v>12964</v>
      </c>
      <c r="AB8587">
        <v>35</v>
      </c>
      <c r="AC8587">
        <v>77.12</v>
      </c>
    </row>
    <row r="8588" spans="1:29" x14ac:dyDescent="0.3">
      <c r="A8588">
        <v>2020</v>
      </c>
      <c r="B8588">
        <v>4</v>
      </c>
      <c r="C8588" s="1">
        <v>43925</v>
      </c>
      <c r="D8588">
        <v>12300</v>
      </c>
      <c r="E8588">
        <v>96</v>
      </c>
      <c r="F8588">
        <v>359</v>
      </c>
      <c r="G8588">
        <v>166</v>
      </c>
      <c r="H8588">
        <v>27</v>
      </c>
      <c r="I8588">
        <v>1400</v>
      </c>
      <c r="J8588">
        <v>1952</v>
      </c>
      <c r="K8588">
        <v>14349</v>
      </c>
      <c r="L8588">
        <v>165</v>
      </c>
      <c r="M8588">
        <v>589</v>
      </c>
      <c r="N8588">
        <v>3491</v>
      </c>
      <c r="O8588">
        <v>41</v>
      </c>
      <c r="P8588">
        <v>4286</v>
      </c>
      <c r="Q8588">
        <v>1759</v>
      </c>
      <c r="R8588">
        <v>917</v>
      </c>
      <c r="S8588">
        <v>0</v>
      </c>
      <c r="T8588">
        <v>842</v>
      </c>
      <c r="U8588">
        <v>3020</v>
      </c>
      <c r="V8588">
        <v>139</v>
      </c>
      <c r="W8588">
        <v>9141</v>
      </c>
      <c r="X8588">
        <v>9220</v>
      </c>
      <c r="Y8588">
        <v>0.28000000000000003</v>
      </c>
      <c r="Z8588">
        <v>36</v>
      </c>
      <c r="AA8588">
        <v>12949</v>
      </c>
      <c r="AB8588">
        <v>29</v>
      </c>
      <c r="AC8588">
        <v>77.14</v>
      </c>
    </row>
    <row r="8589" spans="1:29" x14ac:dyDescent="0.3">
      <c r="A8589">
        <v>2020</v>
      </c>
      <c r="B8589">
        <v>4</v>
      </c>
      <c r="C8589" s="1">
        <v>43926</v>
      </c>
      <c r="D8589">
        <v>13600</v>
      </c>
      <c r="E8589">
        <v>98</v>
      </c>
      <c r="F8589">
        <v>1770</v>
      </c>
      <c r="G8589">
        <v>218</v>
      </c>
      <c r="H8589">
        <v>30</v>
      </c>
      <c r="I8589">
        <v>1500</v>
      </c>
      <c r="J8589">
        <v>3518</v>
      </c>
      <c r="K8589">
        <v>17216</v>
      </c>
      <c r="L8589">
        <v>163</v>
      </c>
      <c r="M8589">
        <v>588</v>
      </c>
      <c r="N8589">
        <v>3496</v>
      </c>
      <c r="O8589">
        <v>48</v>
      </c>
      <c r="P8589">
        <v>4295</v>
      </c>
      <c r="Q8589">
        <v>1785</v>
      </c>
      <c r="R8589">
        <v>5043</v>
      </c>
      <c r="S8589">
        <v>0</v>
      </c>
      <c r="T8589">
        <v>-3258</v>
      </c>
      <c r="U8589">
        <v>3250</v>
      </c>
      <c r="V8589">
        <v>4591</v>
      </c>
      <c r="W8589">
        <v>11360</v>
      </c>
      <c r="X8589">
        <v>16179</v>
      </c>
      <c r="Y8589">
        <v>0.24</v>
      </c>
      <c r="Z8589">
        <v>6</v>
      </c>
      <c r="AA8589">
        <v>15716</v>
      </c>
      <c r="AB8589">
        <v>-3</v>
      </c>
      <c r="AC8589">
        <v>76.8</v>
      </c>
    </row>
    <row r="8590" spans="1:29" x14ac:dyDescent="0.3">
      <c r="A8590">
        <v>2020</v>
      </c>
      <c r="B8590">
        <v>4</v>
      </c>
      <c r="C8590" s="1">
        <v>43927</v>
      </c>
      <c r="D8590">
        <v>16700</v>
      </c>
      <c r="E8590">
        <v>99</v>
      </c>
      <c r="F8590">
        <v>4010</v>
      </c>
      <c r="G8590">
        <v>228</v>
      </c>
      <c r="H8590">
        <v>33</v>
      </c>
      <c r="I8590">
        <v>1730</v>
      </c>
      <c r="J8590">
        <v>6001</v>
      </c>
      <c r="K8590">
        <v>22799</v>
      </c>
      <c r="L8590">
        <v>153</v>
      </c>
      <c r="M8590">
        <v>590</v>
      </c>
      <c r="N8590">
        <v>3506</v>
      </c>
      <c r="O8590">
        <v>54</v>
      </c>
      <c r="P8590">
        <v>4303</v>
      </c>
      <c r="Q8590">
        <v>1795</v>
      </c>
      <c r="R8590">
        <v>5043</v>
      </c>
      <c r="S8590">
        <v>0</v>
      </c>
      <c r="T8590">
        <v>-3248</v>
      </c>
      <c r="U8590">
        <v>3670</v>
      </c>
      <c r="V8590">
        <v>7479</v>
      </c>
      <c r="W8590">
        <v>14038</v>
      </c>
      <c r="X8590">
        <v>21745</v>
      </c>
      <c r="Y8590">
        <v>0.18</v>
      </c>
      <c r="Z8590">
        <v>5</v>
      </c>
      <c r="AA8590">
        <v>21069</v>
      </c>
      <c r="AB8590">
        <v>-3</v>
      </c>
      <c r="AC8590">
        <v>76.290000000000006</v>
      </c>
    </row>
    <row r="8591" spans="1:29" x14ac:dyDescent="0.3">
      <c r="A8591">
        <v>2020</v>
      </c>
      <c r="B8591">
        <v>4</v>
      </c>
      <c r="C8591" s="1">
        <v>43928</v>
      </c>
      <c r="D8591">
        <v>19500</v>
      </c>
      <c r="E8591">
        <v>105</v>
      </c>
      <c r="F8591">
        <v>1980</v>
      </c>
      <c r="G8591">
        <v>188</v>
      </c>
      <c r="H8591">
        <v>28</v>
      </c>
      <c r="I8591">
        <v>2160</v>
      </c>
      <c r="J8591">
        <v>4356</v>
      </c>
      <c r="K8591">
        <v>23960</v>
      </c>
      <c r="L8591">
        <v>163</v>
      </c>
      <c r="M8591">
        <v>594</v>
      </c>
      <c r="N8591">
        <v>3497</v>
      </c>
      <c r="O8591">
        <v>45</v>
      </c>
      <c r="P8591">
        <v>4299</v>
      </c>
      <c r="Q8591">
        <v>1794</v>
      </c>
      <c r="R8591">
        <v>5043</v>
      </c>
      <c r="S8591">
        <v>0</v>
      </c>
      <c r="T8591">
        <v>-3249</v>
      </c>
      <c r="U8591">
        <v>4020</v>
      </c>
      <c r="V8591">
        <v>6189</v>
      </c>
      <c r="W8591">
        <v>16494</v>
      </c>
      <c r="X8591">
        <v>22910</v>
      </c>
      <c r="Y8591">
        <v>0.17</v>
      </c>
      <c r="Z8591">
        <v>4</v>
      </c>
      <c r="AA8591">
        <v>21800</v>
      </c>
      <c r="AB8591">
        <v>-5</v>
      </c>
      <c r="AC8591">
        <v>75.77</v>
      </c>
    </row>
    <row r="8592" spans="1:29" x14ac:dyDescent="0.3">
      <c r="A8592">
        <v>2020</v>
      </c>
      <c r="B8592">
        <v>4</v>
      </c>
      <c r="C8592" s="1">
        <v>43929</v>
      </c>
      <c r="D8592">
        <v>19000</v>
      </c>
      <c r="E8592">
        <v>112</v>
      </c>
      <c r="F8592">
        <v>1330</v>
      </c>
      <c r="G8592">
        <v>166</v>
      </c>
      <c r="H8592">
        <v>24</v>
      </c>
      <c r="I8592">
        <v>2400</v>
      </c>
      <c r="J8592">
        <v>3920</v>
      </c>
      <c r="K8592">
        <v>23032</v>
      </c>
      <c r="L8592">
        <v>129</v>
      </c>
      <c r="M8592">
        <v>692</v>
      </c>
      <c r="N8592">
        <v>3495</v>
      </c>
      <c r="O8592">
        <v>43</v>
      </c>
      <c r="P8592">
        <v>4359</v>
      </c>
      <c r="Q8592">
        <v>1844</v>
      </c>
      <c r="R8592">
        <v>5043</v>
      </c>
      <c r="S8592">
        <v>0</v>
      </c>
      <c r="T8592">
        <v>-3199</v>
      </c>
      <c r="U8592">
        <v>3930</v>
      </c>
      <c r="V8592">
        <v>5570</v>
      </c>
      <c r="W8592">
        <v>16077</v>
      </c>
      <c r="X8592">
        <v>21872</v>
      </c>
      <c r="Y8592">
        <v>0.18</v>
      </c>
      <c r="Z8592">
        <v>5</v>
      </c>
      <c r="AA8592">
        <v>20632</v>
      </c>
      <c r="AB8592">
        <v>-6</v>
      </c>
      <c r="AC8592">
        <v>75.31</v>
      </c>
    </row>
    <row r="8593" spans="1:29" x14ac:dyDescent="0.3">
      <c r="A8593">
        <v>2020</v>
      </c>
      <c r="B8593">
        <v>4</v>
      </c>
      <c r="C8593" s="1">
        <v>43930</v>
      </c>
      <c r="D8593">
        <v>17100</v>
      </c>
      <c r="E8593">
        <v>108</v>
      </c>
      <c r="F8593">
        <v>1070</v>
      </c>
      <c r="G8593">
        <v>166</v>
      </c>
      <c r="H8593">
        <v>20</v>
      </c>
      <c r="I8593">
        <v>2340</v>
      </c>
      <c r="J8593">
        <v>3596</v>
      </c>
      <c r="K8593">
        <v>20804</v>
      </c>
      <c r="L8593">
        <v>105</v>
      </c>
      <c r="M8593">
        <v>999</v>
      </c>
      <c r="N8593">
        <v>3493</v>
      </c>
      <c r="O8593">
        <v>43</v>
      </c>
      <c r="P8593">
        <v>4639</v>
      </c>
      <c r="Q8593">
        <v>1844</v>
      </c>
      <c r="R8593">
        <v>4355</v>
      </c>
      <c r="S8593">
        <v>0</v>
      </c>
      <c r="T8593">
        <v>-2511</v>
      </c>
      <c r="U8593">
        <v>3630</v>
      </c>
      <c r="V8593">
        <v>4219</v>
      </c>
      <c r="W8593">
        <v>14281</v>
      </c>
      <c r="X8593">
        <v>18676</v>
      </c>
      <c r="Y8593">
        <v>0.22</v>
      </c>
      <c r="Z8593">
        <v>10</v>
      </c>
      <c r="AA8593">
        <v>18464</v>
      </c>
      <c r="AB8593">
        <v>-1</v>
      </c>
      <c r="AC8593">
        <v>74.97</v>
      </c>
    </row>
    <row r="8594" spans="1:29" x14ac:dyDescent="0.3">
      <c r="A8594">
        <v>2020</v>
      </c>
      <c r="B8594">
        <v>4</v>
      </c>
      <c r="C8594" s="1">
        <v>43931</v>
      </c>
      <c r="D8594">
        <v>15200</v>
      </c>
      <c r="E8594">
        <v>105</v>
      </c>
      <c r="F8594">
        <v>980</v>
      </c>
      <c r="G8594">
        <v>166</v>
      </c>
      <c r="H8594">
        <v>31</v>
      </c>
      <c r="I8594">
        <v>2640</v>
      </c>
      <c r="J8594">
        <v>3817</v>
      </c>
      <c r="K8594">
        <v>19122</v>
      </c>
      <c r="L8594">
        <v>108</v>
      </c>
      <c r="M8594">
        <v>772</v>
      </c>
      <c r="N8594">
        <v>1635</v>
      </c>
      <c r="O8594">
        <v>54</v>
      </c>
      <c r="P8594">
        <v>2568</v>
      </c>
      <c r="Q8594">
        <v>1845</v>
      </c>
      <c r="R8594">
        <v>229</v>
      </c>
      <c r="S8594">
        <v>0</v>
      </c>
      <c r="T8594">
        <v>1616</v>
      </c>
      <c r="U8594">
        <v>3420</v>
      </c>
      <c r="V8594">
        <v>3619</v>
      </c>
      <c r="W8594">
        <v>11432</v>
      </c>
      <c r="X8594">
        <v>14938</v>
      </c>
      <c r="Y8594">
        <v>0.13</v>
      </c>
      <c r="Z8594">
        <v>22</v>
      </c>
      <c r="AA8594">
        <v>16482</v>
      </c>
      <c r="AB8594">
        <v>9</v>
      </c>
      <c r="AC8594">
        <v>74.8</v>
      </c>
    </row>
    <row r="8595" spans="1:29" x14ac:dyDescent="0.3">
      <c r="A8595">
        <v>2020</v>
      </c>
      <c r="B8595">
        <v>4</v>
      </c>
      <c r="C8595" s="1">
        <v>43932</v>
      </c>
      <c r="D8595">
        <v>14100</v>
      </c>
      <c r="E8595">
        <v>102</v>
      </c>
      <c r="F8595">
        <v>941</v>
      </c>
      <c r="G8595">
        <v>167</v>
      </c>
      <c r="H8595">
        <v>44</v>
      </c>
      <c r="I8595">
        <v>2450</v>
      </c>
      <c r="J8595">
        <v>3602</v>
      </c>
      <c r="K8595">
        <v>17804</v>
      </c>
      <c r="L8595">
        <v>102</v>
      </c>
      <c r="M8595">
        <v>796</v>
      </c>
      <c r="N8595">
        <v>1611</v>
      </c>
      <c r="O8595">
        <v>56</v>
      </c>
      <c r="P8595">
        <v>2565</v>
      </c>
      <c r="Q8595">
        <v>1844</v>
      </c>
      <c r="R8595">
        <v>229</v>
      </c>
      <c r="S8595">
        <v>0</v>
      </c>
      <c r="T8595">
        <v>1615</v>
      </c>
      <c r="U8595">
        <v>3260</v>
      </c>
      <c r="V8595">
        <v>3247</v>
      </c>
      <c r="W8595">
        <v>10490</v>
      </c>
      <c r="X8595">
        <v>13624</v>
      </c>
      <c r="Y8595">
        <v>0.13</v>
      </c>
      <c r="Z8595">
        <v>23</v>
      </c>
      <c r="AA8595">
        <v>15354</v>
      </c>
      <c r="AB8595">
        <v>11</v>
      </c>
      <c r="AC8595">
        <v>74.7</v>
      </c>
    </row>
    <row r="8596" spans="1:29" x14ac:dyDescent="0.3">
      <c r="A8596">
        <v>2020</v>
      </c>
      <c r="B8596">
        <v>4</v>
      </c>
      <c r="C8596" s="1">
        <v>43933</v>
      </c>
      <c r="D8596">
        <v>13500</v>
      </c>
      <c r="E8596">
        <v>100</v>
      </c>
      <c r="F8596">
        <v>970</v>
      </c>
      <c r="G8596">
        <v>167</v>
      </c>
      <c r="H8596">
        <v>44</v>
      </c>
      <c r="I8596">
        <v>2180</v>
      </c>
      <c r="J8596">
        <v>3361</v>
      </c>
      <c r="K8596">
        <v>16961</v>
      </c>
      <c r="L8596">
        <v>101</v>
      </c>
      <c r="M8596">
        <v>797</v>
      </c>
      <c r="N8596">
        <v>1611</v>
      </c>
      <c r="O8596">
        <v>60</v>
      </c>
      <c r="P8596">
        <v>2569</v>
      </c>
      <c r="Q8596">
        <v>1840</v>
      </c>
      <c r="R8596">
        <v>229</v>
      </c>
      <c r="S8596">
        <v>0</v>
      </c>
      <c r="T8596">
        <v>1611</v>
      </c>
      <c r="U8596">
        <v>3160</v>
      </c>
      <c r="V8596">
        <v>2905</v>
      </c>
      <c r="W8596">
        <v>9989</v>
      </c>
      <c r="X8596">
        <v>12781</v>
      </c>
      <c r="Y8596">
        <v>0.14000000000000001</v>
      </c>
      <c r="Z8596">
        <v>25</v>
      </c>
      <c r="AA8596">
        <v>14781</v>
      </c>
      <c r="AB8596">
        <v>14</v>
      </c>
      <c r="AC8596">
        <v>74.650000000000006</v>
      </c>
    </row>
    <row r="8597" spans="1:29" x14ac:dyDescent="0.3">
      <c r="A8597">
        <v>2020</v>
      </c>
      <c r="B8597">
        <v>4</v>
      </c>
      <c r="C8597" s="1">
        <v>43934</v>
      </c>
      <c r="D8597">
        <v>13100</v>
      </c>
      <c r="E8597">
        <v>98</v>
      </c>
      <c r="F8597">
        <v>1020</v>
      </c>
      <c r="G8597">
        <v>165</v>
      </c>
      <c r="H8597">
        <v>43</v>
      </c>
      <c r="I8597">
        <v>2030</v>
      </c>
      <c r="J8597">
        <v>3258</v>
      </c>
      <c r="K8597">
        <v>16456</v>
      </c>
      <c r="L8597">
        <v>119</v>
      </c>
      <c r="M8597">
        <v>589</v>
      </c>
      <c r="N8597">
        <v>1613</v>
      </c>
      <c r="O8597">
        <v>73</v>
      </c>
      <c r="P8597">
        <v>2394</v>
      </c>
      <c r="Q8597">
        <v>1875</v>
      </c>
      <c r="R8597">
        <v>229</v>
      </c>
      <c r="S8597">
        <v>0</v>
      </c>
      <c r="T8597">
        <v>1646</v>
      </c>
      <c r="U8597">
        <v>3040</v>
      </c>
      <c r="V8597">
        <v>2834</v>
      </c>
      <c r="W8597">
        <v>9697</v>
      </c>
      <c r="X8597">
        <v>12417</v>
      </c>
      <c r="Y8597">
        <v>0.13</v>
      </c>
      <c r="Z8597">
        <v>25</v>
      </c>
      <c r="AA8597">
        <v>14426</v>
      </c>
      <c r="AB8597">
        <v>14</v>
      </c>
      <c r="AC8597">
        <v>74.61</v>
      </c>
    </row>
    <row r="8598" spans="1:29" x14ac:dyDescent="0.3">
      <c r="A8598">
        <v>2020</v>
      </c>
      <c r="B8598">
        <v>4</v>
      </c>
      <c r="C8598" s="1">
        <v>43935</v>
      </c>
      <c r="D8598">
        <v>12800</v>
      </c>
      <c r="E8598">
        <v>96</v>
      </c>
      <c r="F8598">
        <v>1000</v>
      </c>
      <c r="G8598">
        <v>165</v>
      </c>
      <c r="H8598">
        <v>43</v>
      </c>
      <c r="I8598">
        <v>1890</v>
      </c>
      <c r="J8598">
        <v>3098</v>
      </c>
      <c r="K8598">
        <v>15994</v>
      </c>
      <c r="L8598">
        <v>114</v>
      </c>
      <c r="M8598">
        <v>293</v>
      </c>
      <c r="N8598">
        <v>1609</v>
      </c>
      <c r="O8598">
        <v>57</v>
      </c>
      <c r="P8598">
        <v>2073</v>
      </c>
      <c r="Q8598">
        <v>1867</v>
      </c>
      <c r="R8598">
        <v>0</v>
      </c>
      <c r="S8598">
        <v>0</v>
      </c>
      <c r="T8598">
        <v>1867</v>
      </c>
      <c r="U8598">
        <v>2880</v>
      </c>
      <c r="V8598">
        <v>2692</v>
      </c>
      <c r="W8598">
        <v>9493</v>
      </c>
      <c r="X8598">
        <v>12054</v>
      </c>
      <c r="Y8598">
        <v>0.12</v>
      </c>
      <c r="Z8598">
        <v>25</v>
      </c>
      <c r="AA8598">
        <v>14104</v>
      </c>
      <c r="AB8598">
        <v>15</v>
      </c>
      <c r="AC8598">
        <v>74.599999999999994</v>
      </c>
    </row>
    <row r="8599" spans="1:29" x14ac:dyDescent="0.3">
      <c r="A8599">
        <v>2020</v>
      </c>
      <c r="B8599">
        <v>4</v>
      </c>
      <c r="C8599" s="1">
        <v>43936</v>
      </c>
      <c r="D8599">
        <v>12000</v>
      </c>
      <c r="E8599">
        <v>95</v>
      </c>
      <c r="F8599">
        <v>952</v>
      </c>
      <c r="G8599">
        <v>165</v>
      </c>
      <c r="H8599">
        <v>67</v>
      </c>
      <c r="I8599">
        <v>2000</v>
      </c>
      <c r="J8599">
        <v>3184</v>
      </c>
      <c r="K8599">
        <v>15279</v>
      </c>
      <c r="L8599">
        <v>117</v>
      </c>
      <c r="M8599">
        <v>299</v>
      </c>
      <c r="N8599">
        <v>1640</v>
      </c>
      <c r="O8599">
        <v>56</v>
      </c>
      <c r="P8599">
        <v>2112</v>
      </c>
      <c r="Q8599">
        <v>1859</v>
      </c>
      <c r="R8599">
        <v>0</v>
      </c>
      <c r="S8599">
        <v>0</v>
      </c>
      <c r="T8599">
        <v>1859</v>
      </c>
      <c r="U8599">
        <v>2800</v>
      </c>
      <c r="V8599">
        <v>2663</v>
      </c>
      <c r="W8599">
        <v>8775</v>
      </c>
      <c r="X8599">
        <v>11308</v>
      </c>
      <c r="Y8599">
        <v>0.12</v>
      </c>
      <c r="Z8599">
        <v>26</v>
      </c>
      <c r="AA8599">
        <v>13279</v>
      </c>
      <c r="AB8599">
        <v>15</v>
      </c>
      <c r="AC8599">
        <v>74.63</v>
      </c>
    </row>
    <row r="8600" spans="1:29" x14ac:dyDescent="0.3">
      <c r="A8600">
        <v>2020</v>
      </c>
      <c r="B8600">
        <v>4</v>
      </c>
      <c r="C8600" s="1">
        <v>43937</v>
      </c>
      <c r="D8600">
        <v>11000</v>
      </c>
      <c r="E8600">
        <v>95</v>
      </c>
      <c r="F8600">
        <v>954</v>
      </c>
      <c r="G8600">
        <v>165</v>
      </c>
      <c r="H8600">
        <v>104</v>
      </c>
      <c r="I8600">
        <v>1770</v>
      </c>
      <c r="J8600">
        <v>2993</v>
      </c>
      <c r="K8600">
        <v>14088</v>
      </c>
      <c r="L8600">
        <v>123</v>
      </c>
      <c r="M8600">
        <v>391</v>
      </c>
      <c r="N8600">
        <v>1607</v>
      </c>
      <c r="O8600">
        <v>64</v>
      </c>
      <c r="P8600">
        <v>2186</v>
      </c>
      <c r="Q8600">
        <v>1863</v>
      </c>
      <c r="R8600">
        <v>0</v>
      </c>
      <c r="S8600">
        <v>0</v>
      </c>
      <c r="T8600">
        <v>1863</v>
      </c>
      <c r="U8600">
        <v>2750</v>
      </c>
      <c r="V8600">
        <v>2346</v>
      </c>
      <c r="W8600">
        <v>7824</v>
      </c>
      <c r="X8600">
        <v>10039</v>
      </c>
      <c r="Y8600">
        <v>0.14000000000000001</v>
      </c>
      <c r="Z8600">
        <v>29</v>
      </c>
      <c r="AA8600">
        <v>12318</v>
      </c>
      <c r="AB8600">
        <v>18</v>
      </c>
      <c r="AC8600">
        <v>74.73</v>
      </c>
    </row>
    <row r="8601" spans="1:29" x14ac:dyDescent="0.3">
      <c r="A8601">
        <v>2020</v>
      </c>
      <c r="B8601">
        <v>4</v>
      </c>
      <c r="C8601" s="1">
        <v>43938</v>
      </c>
      <c r="D8601">
        <v>10300</v>
      </c>
      <c r="E8601">
        <v>95</v>
      </c>
      <c r="F8601">
        <v>1000</v>
      </c>
      <c r="G8601">
        <v>164</v>
      </c>
      <c r="H8601">
        <v>103</v>
      </c>
      <c r="I8601">
        <v>1530</v>
      </c>
      <c r="J8601">
        <v>2797</v>
      </c>
      <c r="K8601">
        <v>13192</v>
      </c>
      <c r="L8601">
        <v>120</v>
      </c>
      <c r="M8601">
        <v>698</v>
      </c>
      <c r="N8601">
        <v>990</v>
      </c>
      <c r="O8601">
        <v>61</v>
      </c>
      <c r="P8601">
        <v>1869</v>
      </c>
      <c r="Q8601">
        <v>1876</v>
      </c>
      <c r="R8601">
        <v>0</v>
      </c>
      <c r="S8601">
        <v>0</v>
      </c>
      <c r="T8601">
        <v>1876</v>
      </c>
      <c r="U8601">
        <v>2690</v>
      </c>
      <c r="V8601">
        <v>2399</v>
      </c>
      <c r="W8601">
        <v>7180</v>
      </c>
      <c r="X8601">
        <v>9448</v>
      </c>
      <c r="Y8601">
        <v>0.13</v>
      </c>
      <c r="Z8601">
        <v>28</v>
      </c>
      <c r="AA8601">
        <v>11662</v>
      </c>
      <c r="AB8601">
        <v>19</v>
      </c>
      <c r="AC8601">
        <v>74.87</v>
      </c>
    </row>
    <row r="8602" spans="1:29" x14ac:dyDescent="0.3">
      <c r="A8602">
        <v>2020</v>
      </c>
      <c r="B8602">
        <v>4</v>
      </c>
      <c r="C8602" s="1">
        <v>43939</v>
      </c>
      <c r="D8602">
        <v>10300</v>
      </c>
      <c r="E8602">
        <v>95</v>
      </c>
      <c r="F8602">
        <v>1030</v>
      </c>
      <c r="G8602">
        <v>164</v>
      </c>
      <c r="H8602">
        <v>104</v>
      </c>
      <c r="I8602">
        <v>1710</v>
      </c>
      <c r="J8602">
        <v>3008</v>
      </c>
      <c r="K8602">
        <v>13402</v>
      </c>
      <c r="L8602">
        <v>134</v>
      </c>
      <c r="M8602">
        <v>494</v>
      </c>
      <c r="N8602">
        <v>987</v>
      </c>
      <c r="O8602">
        <v>71</v>
      </c>
      <c r="P8602">
        <v>1686</v>
      </c>
      <c r="Q8602">
        <v>1879</v>
      </c>
      <c r="R8602">
        <v>0</v>
      </c>
      <c r="S8602">
        <v>0</v>
      </c>
      <c r="T8602">
        <v>1879</v>
      </c>
      <c r="U8602">
        <v>2650</v>
      </c>
      <c r="V8602">
        <v>2751</v>
      </c>
      <c r="W8602">
        <v>7219</v>
      </c>
      <c r="X8602">
        <v>9838</v>
      </c>
      <c r="Y8602">
        <v>0.11</v>
      </c>
      <c r="Z8602">
        <v>27</v>
      </c>
      <c r="AA8602">
        <v>11692</v>
      </c>
      <c r="AB8602">
        <v>16</v>
      </c>
      <c r="AC8602">
        <v>74.98</v>
      </c>
    </row>
    <row r="8603" spans="1:29" x14ac:dyDescent="0.3">
      <c r="A8603">
        <v>2020</v>
      </c>
      <c r="B8603">
        <v>4</v>
      </c>
      <c r="C8603" s="1">
        <v>43940</v>
      </c>
      <c r="D8603">
        <v>10000</v>
      </c>
      <c r="E8603">
        <v>95</v>
      </c>
      <c r="F8603">
        <v>980</v>
      </c>
      <c r="G8603">
        <v>165</v>
      </c>
      <c r="H8603">
        <v>143</v>
      </c>
      <c r="I8603">
        <v>2390</v>
      </c>
      <c r="J8603">
        <v>3678</v>
      </c>
      <c r="K8603">
        <v>13773</v>
      </c>
      <c r="L8603">
        <v>125</v>
      </c>
      <c r="M8603">
        <v>696</v>
      </c>
      <c r="N8603">
        <v>986</v>
      </c>
      <c r="O8603">
        <v>71</v>
      </c>
      <c r="P8603">
        <v>1878</v>
      </c>
      <c r="Q8603">
        <v>1879</v>
      </c>
      <c r="R8603">
        <v>0</v>
      </c>
      <c r="S8603">
        <v>0</v>
      </c>
      <c r="T8603">
        <v>1879</v>
      </c>
      <c r="U8603">
        <v>2630</v>
      </c>
      <c r="V8603">
        <v>3208</v>
      </c>
      <c r="W8603">
        <v>6939</v>
      </c>
      <c r="X8603">
        <v>10016</v>
      </c>
      <c r="Y8603">
        <v>0.12</v>
      </c>
      <c r="Z8603">
        <v>27</v>
      </c>
      <c r="AA8603">
        <v>11383</v>
      </c>
      <c r="AB8603">
        <v>12</v>
      </c>
      <c r="AC8603">
        <v>75.06</v>
      </c>
    </row>
    <row r="8604" spans="1:29" x14ac:dyDescent="0.3">
      <c r="A8604">
        <v>2020</v>
      </c>
      <c r="B8604">
        <v>4</v>
      </c>
      <c r="C8604" s="1">
        <v>43941</v>
      </c>
      <c r="D8604">
        <v>9600</v>
      </c>
      <c r="E8604">
        <v>95</v>
      </c>
      <c r="F8604">
        <v>921</v>
      </c>
      <c r="G8604">
        <v>165</v>
      </c>
      <c r="H8604">
        <v>157</v>
      </c>
      <c r="I8604">
        <v>2740</v>
      </c>
      <c r="J8604">
        <v>3983</v>
      </c>
      <c r="K8604">
        <v>13677</v>
      </c>
      <c r="L8604">
        <v>132</v>
      </c>
      <c r="M8604">
        <v>1294</v>
      </c>
      <c r="N8604">
        <v>987</v>
      </c>
      <c r="O8604">
        <v>81</v>
      </c>
      <c r="P8604">
        <v>2494</v>
      </c>
      <c r="Q8604">
        <v>1875</v>
      </c>
      <c r="R8604">
        <v>0</v>
      </c>
      <c r="S8604">
        <v>0</v>
      </c>
      <c r="T8604">
        <v>1875</v>
      </c>
      <c r="U8604">
        <v>2600</v>
      </c>
      <c r="V8604">
        <v>2870</v>
      </c>
      <c r="W8604">
        <v>6570</v>
      </c>
      <c r="X8604">
        <v>9308</v>
      </c>
      <c r="Y8604">
        <v>0.16</v>
      </c>
      <c r="Z8604">
        <v>32</v>
      </c>
      <c r="AA8604">
        <v>10937</v>
      </c>
      <c r="AB8604">
        <v>15</v>
      </c>
      <c r="AC8604">
        <v>75.19</v>
      </c>
    </row>
    <row r="8605" spans="1:29" x14ac:dyDescent="0.3">
      <c r="A8605">
        <v>2020</v>
      </c>
      <c r="B8605">
        <v>4</v>
      </c>
      <c r="C8605" s="1">
        <v>43942</v>
      </c>
      <c r="D8605">
        <v>9200</v>
      </c>
      <c r="E8605">
        <v>95</v>
      </c>
      <c r="F8605">
        <v>1010</v>
      </c>
      <c r="G8605">
        <v>164</v>
      </c>
      <c r="H8605">
        <v>143</v>
      </c>
      <c r="I8605">
        <v>2350</v>
      </c>
      <c r="J8605">
        <v>3667</v>
      </c>
      <c r="K8605">
        <v>12962</v>
      </c>
      <c r="L8605">
        <v>119</v>
      </c>
      <c r="M8605">
        <v>1099</v>
      </c>
      <c r="N8605">
        <v>1602</v>
      </c>
      <c r="O8605">
        <v>84</v>
      </c>
      <c r="P8605">
        <v>2904</v>
      </c>
      <c r="Q8605">
        <v>1875</v>
      </c>
      <c r="R8605">
        <v>0</v>
      </c>
      <c r="S8605">
        <v>0</v>
      </c>
      <c r="T8605">
        <v>1875</v>
      </c>
      <c r="U8605">
        <v>2600</v>
      </c>
      <c r="V8605">
        <v>2144</v>
      </c>
      <c r="W8605">
        <v>6170</v>
      </c>
      <c r="X8605">
        <v>8183</v>
      </c>
      <c r="Y8605">
        <v>0.21</v>
      </c>
      <c r="Z8605">
        <v>37</v>
      </c>
      <c r="AA8605">
        <v>10612</v>
      </c>
      <c r="AB8605">
        <v>23</v>
      </c>
      <c r="AC8605">
        <v>75.400000000000006</v>
      </c>
    </row>
    <row r="8606" spans="1:29" x14ac:dyDescent="0.3">
      <c r="A8606">
        <v>2020</v>
      </c>
      <c r="B8606">
        <v>4</v>
      </c>
      <c r="C8606" s="1">
        <v>43943</v>
      </c>
      <c r="D8606">
        <v>8910</v>
      </c>
      <c r="E8606">
        <v>94</v>
      </c>
      <c r="F8606">
        <v>999</v>
      </c>
      <c r="G8606">
        <v>160</v>
      </c>
      <c r="H8606">
        <v>142</v>
      </c>
      <c r="I8606">
        <v>1960</v>
      </c>
      <c r="J8606">
        <v>3261</v>
      </c>
      <c r="K8606">
        <v>12265</v>
      </c>
      <c r="L8606">
        <v>116</v>
      </c>
      <c r="M8606">
        <v>692</v>
      </c>
      <c r="N8606">
        <v>1600</v>
      </c>
      <c r="O8606">
        <v>85</v>
      </c>
      <c r="P8606">
        <v>2493</v>
      </c>
      <c r="Q8606">
        <v>1849</v>
      </c>
      <c r="R8606">
        <v>0</v>
      </c>
      <c r="S8606">
        <v>0</v>
      </c>
      <c r="T8606">
        <v>1849</v>
      </c>
      <c r="U8606">
        <v>2560</v>
      </c>
      <c r="V8606">
        <v>2127</v>
      </c>
      <c r="W8606">
        <v>5926</v>
      </c>
      <c r="X8606">
        <v>7923</v>
      </c>
      <c r="Y8606">
        <v>0.18</v>
      </c>
      <c r="Z8606">
        <v>35</v>
      </c>
      <c r="AA8606">
        <v>10305</v>
      </c>
      <c r="AB8606">
        <v>23</v>
      </c>
      <c r="AC8606">
        <v>75.62</v>
      </c>
    </row>
    <row r="8607" spans="1:29" x14ac:dyDescent="0.3">
      <c r="A8607">
        <v>2020</v>
      </c>
      <c r="B8607">
        <v>4</v>
      </c>
      <c r="C8607" s="1">
        <v>43944</v>
      </c>
      <c r="D8607">
        <v>8800</v>
      </c>
      <c r="E8607">
        <v>94</v>
      </c>
      <c r="F8607">
        <v>996</v>
      </c>
      <c r="G8607">
        <v>162</v>
      </c>
      <c r="H8607">
        <v>146</v>
      </c>
      <c r="I8607">
        <v>1690</v>
      </c>
      <c r="J8607">
        <v>2994</v>
      </c>
      <c r="K8607">
        <v>11888</v>
      </c>
      <c r="L8607">
        <v>133</v>
      </c>
      <c r="M8607">
        <v>888</v>
      </c>
      <c r="N8607">
        <v>995</v>
      </c>
      <c r="O8607">
        <v>98</v>
      </c>
      <c r="P8607">
        <v>2114</v>
      </c>
      <c r="Q8607">
        <v>1850</v>
      </c>
      <c r="R8607">
        <v>0</v>
      </c>
      <c r="S8607">
        <v>0</v>
      </c>
      <c r="T8607">
        <v>1850</v>
      </c>
      <c r="U8607">
        <v>2510</v>
      </c>
      <c r="V8607">
        <v>2188</v>
      </c>
      <c r="W8607">
        <v>5865</v>
      </c>
      <c r="X8607">
        <v>7924</v>
      </c>
      <c r="Y8607">
        <v>0.15</v>
      </c>
      <c r="Z8607">
        <v>33</v>
      </c>
      <c r="AA8607">
        <v>10198</v>
      </c>
      <c r="AB8607">
        <v>22</v>
      </c>
      <c r="AC8607">
        <v>75.819999999999993</v>
      </c>
    </row>
    <row r="8608" spans="1:29" x14ac:dyDescent="0.3">
      <c r="A8608">
        <v>2020</v>
      </c>
      <c r="B8608">
        <v>4</v>
      </c>
      <c r="C8608" s="1">
        <v>43945</v>
      </c>
      <c r="D8608">
        <v>8610</v>
      </c>
      <c r="E8608">
        <v>93</v>
      </c>
      <c r="F8608">
        <v>973</v>
      </c>
      <c r="G8608">
        <v>166</v>
      </c>
      <c r="H8608">
        <v>153</v>
      </c>
      <c r="I8608">
        <v>1710</v>
      </c>
      <c r="J8608">
        <v>3002</v>
      </c>
      <c r="K8608">
        <v>11705</v>
      </c>
      <c r="L8608">
        <v>161</v>
      </c>
      <c r="M8608">
        <v>687</v>
      </c>
      <c r="N8608">
        <v>984</v>
      </c>
      <c r="O8608">
        <v>106</v>
      </c>
      <c r="P8608">
        <v>1938</v>
      </c>
      <c r="Q8608">
        <v>1902</v>
      </c>
      <c r="R8608">
        <v>0</v>
      </c>
      <c r="S8608">
        <v>0</v>
      </c>
      <c r="T8608">
        <v>1902</v>
      </c>
      <c r="U8608">
        <v>2460</v>
      </c>
      <c r="V8608">
        <v>2288</v>
      </c>
      <c r="W8608">
        <v>5710</v>
      </c>
      <c r="X8608">
        <v>7865</v>
      </c>
      <c r="Y8608">
        <v>0.14000000000000001</v>
      </c>
      <c r="Z8608">
        <v>33</v>
      </c>
      <c r="AA8608">
        <v>9995</v>
      </c>
      <c r="AB8608">
        <v>21</v>
      </c>
      <c r="AC8608">
        <v>76.02</v>
      </c>
    </row>
    <row r="8609" spans="1:29" x14ac:dyDescent="0.3">
      <c r="A8609">
        <v>2020</v>
      </c>
      <c r="B8609">
        <v>4</v>
      </c>
      <c r="C8609" s="1">
        <v>43946</v>
      </c>
      <c r="D8609">
        <v>8370</v>
      </c>
      <c r="E8609">
        <v>94</v>
      </c>
      <c r="F8609">
        <v>960</v>
      </c>
      <c r="G8609">
        <v>166</v>
      </c>
      <c r="H8609">
        <v>161</v>
      </c>
      <c r="I8609">
        <v>1870</v>
      </c>
      <c r="J8609">
        <v>3157</v>
      </c>
      <c r="K8609">
        <v>11621</v>
      </c>
      <c r="L8609">
        <v>175</v>
      </c>
      <c r="M8609">
        <v>682</v>
      </c>
      <c r="N8609">
        <v>983</v>
      </c>
      <c r="O8609">
        <v>98</v>
      </c>
      <c r="P8609">
        <v>1938</v>
      </c>
      <c r="Q8609">
        <v>1911</v>
      </c>
      <c r="R8609">
        <v>0</v>
      </c>
      <c r="S8609">
        <v>0</v>
      </c>
      <c r="T8609">
        <v>1911</v>
      </c>
      <c r="U8609">
        <v>2420</v>
      </c>
      <c r="V8609">
        <v>2397</v>
      </c>
      <c r="W8609">
        <v>5509</v>
      </c>
      <c r="X8609">
        <v>7772</v>
      </c>
      <c r="Y8609">
        <v>0.14000000000000001</v>
      </c>
      <c r="Z8609">
        <v>33</v>
      </c>
      <c r="AA8609">
        <v>9751</v>
      </c>
      <c r="AB8609">
        <v>20</v>
      </c>
      <c r="AC8609">
        <v>76.209999999999994</v>
      </c>
    </row>
    <row r="8610" spans="1:29" x14ac:dyDescent="0.3">
      <c r="A8610">
        <v>2020</v>
      </c>
      <c r="B8610">
        <v>4</v>
      </c>
      <c r="C8610" s="1">
        <v>43947</v>
      </c>
      <c r="D8610">
        <v>8530</v>
      </c>
      <c r="E8610">
        <v>95</v>
      </c>
      <c r="F8610">
        <v>918</v>
      </c>
      <c r="G8610">
        <v>167</v>
      </c>
      <c r="H8610">
        <v>162</v>
      </c>
      <c r="I8610">
        <v>1820</v>
      </c>
      <c r="J8610">
        <v>3067</v>
      </c>
      <c r="K8610">
        <v>11692</v>
      </c>
      <c r="L8610">
        <v>174</v>
      </c>
      <c r="M8610">
        <v>793</v>
      </c>
      <c r="N8610">
        <v>984</v>
      </c>
      <c r="O8610">
        <v>102</v>
      </c>
      <c r="P8610">
        <v>2052</v>
      </c>
      <c r="Q8610">
        <v>1900</v>
      </c>
      <c r="R8610">
        <v>0</v>
      </c>
      <c r="S8610">
        <v>0</v>
      </c>
      <c r="T8610">
        <v>1900</v>
      </c>
      <c r="U8610">
        <v>2440</v>
      </c>
      <c r="V8610">
        <v>2219</v>
      </c>
      <c r="W8610">
        <v>5653</v>
      </c>
      <c r="X8610">
        <v>7739</v>
      </c>
      <c r="Y8610">
        <v>0.15</v>
      </c>
      <c r="Z8610">
        <v>34</v>
      </c>
      <c r="AA8610">
        <v>9872</v>
      </c>
      <c r="AB8610">
        <v>22</v>
      </c>
      <c r="AC8610">
        <v>76.400000000000006</v>
      </c>
    </row>
    <row r="8611" spans="1:29" x14ac:dyDescent="0.3">
      <c r="A8611">
        <v>2020</v>
      </c>
      <c r="B8611">
        <v>4</v>
      </c>
      <c r="C8611" s="1">
        <v>43948</v>
      </c>
      <c r="D8611">
        <v>8850</v>
      </c>
      <c r="E8611">
        <v>95</v>
      </c>
      <c r="F8611">
        <v>859</v>
      </c>
      <c r="G8611">
        <v>166</v>
      </c>
      <c r="H8611">
        <v>160</v>
      </c>
      <c r="I8611">
        <v>2060</v>
      </c>
      <c r="J8611">
        <v>3245</v>
      </c>
      <c r="K8611">
        <v>12190</v>
      </c>
      <c r="L8611">
        <v>186</v>
      </c>
      <c r="M8611">
        <v>892</v>
      </c>
      <c r="N8611">
        <v>985</v>
      </c>
      <c r="O8611">
        <v>92</v>
      </c>
      <c r="P8611">
        <v>2155</v>
      </c>
      <c r="Q8611">
        <v>1899</v>
      </c>
      <c r="R8611">
        <v>0</v>
      </c>
      <c r="S8611">
        <v>0</v>
      </c>
      <c r="T8611">
        <v>1899</v>
      </c>
      <c r="U8611">
        <v>2440</v>
      </c>
      <c r="V8611">
        <v>2295</v>
      </c>
      <c r="W8611">
        <v>5973</v>
      </c>
      <c r="X8611">
        <v>8136</v>
      </c>
      <c r="Y8611">
        <v>0.15</v>
      </c>
      <c r="Z8611">
        <v>33</v>
      </c>
      <c r="AA8611">
        <v>10130</v>
      </c>
      <c r="AB8611">
        <v>20</v>
      </c>
      <c r="AC8611">
        <v>76.540000000000006</v>
      </c>
    </row>
    <row r="8612" spans="1:29" x14ac:dyDescent="0.3">
      <c r="A8612">
        <v>2020</v>
      </c>
      <c r="B8612">
        <v>4</v>
      </c>
      <c r="C8612" s="1">
        <v>43949</v>
      </c>
      <c r="D8612">
        <v>8530</v>
      </c>
      <c r="E8612">
        <v>95</v>
      </c>
      <c r="F8612">
        <v>789</v>
      </c>
      <c r="G8612">
        <v>165</v>
      </c>
      <c r="H8612">
        <v>147</v>
      </c>
      <c r="I8612">
        <v>2120</v>
      </c>
      <c r="J8612">
        <v>3221</v>
      </c>
      <c r="K8612">
        <v>11846</v>
      </c>
      <c r="L8612">
        <v>181</v>
      </c>
      <c r="M8612">
        <v>992</v>
      </c>
      <c r="N8612">
        <v>986</v>
      </c>
      <c r="O8612">
        <v>79</v>
      </c>
      <c r="P8612">
        <v>2237</v>
      </c>
      <c r="Q8612">
        <v>1936</v>
      </c>
      <c r="R8612">
        <v>0</v>
      </c>
      <c r="S8612">
        <v>0</v>
      </c>
      <c r="T8612">
        <v>1936</v>
      </c>
      <c r="U8612">
        <v>2320</v>
      </c>
      <c r="V8612">
        <v>2045</v>
      </c>
      <c r="W8612">
        <v>5763</v>
      </c>
      <c r="X8612">
        <v>7673</v>
      </c>
      <c r="Y8612">
        <v>0.16</v>
      </c>
      <c r="Z8612">
        <v>35</v>
      </c>
      <c r="AA8612">
        <v>9726</v>
      </c>
      <c r="AB8612">
        <v>21</v>
      </c>
      <c r="AC8612">
        <v>76.709999999999994</v>
      </c>
    </row>
    <row r="8613" spans="1:29" x14ac:dyDescent="0.3">
      <c r="A8613">
        <v>2020</v>
      </c>
      <c r="B8613">
        <v>4</v>
      </c>
      <c r="C8613" s="1">
        <v>43950</v>
      </c>
      <c r="D8613">
        <v>8260</v>
      </c>
      <c r="E8613">
        <v>95</v>
      </c>
      <c r="F8613">
        <v>766</v>
      </c>
      <c r="G8613">
        <v>165</v>
      </c>
      <c r="H8613">
        <v>150</v>
      </c>
      <c r="I8613">
        <v>2270</v>
      </c>
      <c r="J8613">
        <v>3351</v>
      </c>
      <c r="K8613">
        <v>11706</v>
      </c>
      <c r="L8613">
        <v>189</v>
      </c>
      <c r="M8613">
        <v>643</v>
      </c>
      <c r="N8613">
        <v>1729</v>
      </c>
      <c r="O8613">
        <v>78</v>
      </c>
      <c r="P8613">
        <v>2639</v>
      </c>
      <c r="Q8613">
        <v>1947</v>
      </c>
      <c r="R8613">
        <v>0</v>
      </c>
      <c r="S8613">
        <v>0</v>
      </c>
      <c r="T8613">
        <v>1947</v>
      </c>
      <c r="U8613">
        <v>2240</v>
      </c>
      <c r="V8613">
        <v>1686</v>
      </c>
      <c r="W8613">
        <v>5570</v>
      </c>
      <c r="X8613">
        <v>7120</v>
      </c>
      <c r="Y8613">
        <v>0.2</v>
      </c>
      <c r="Z8613">
        <v>39</v>
      </c>
      <c r="AA8613">
        <v>9436</v>
      </c>
      <c r="AB8613">
        <v>25</v>
      </c>
      <c r="AC8613">
        <v>76.92</v>
      </c>
    </row>
    <row r="8614" spans="1:29" x14ac:dyDescent="0.3">
      <c r="A8614">
        <v>2020</v>
      </c>
      <c r="B8614">
        <v>4</v>
      </c>
      <c r="C8614" s="1">
        <v>43951</v>
      </c>
      <c r="D8614">
        <v>8440</v>
      </c>
      <c r="E8614">
        <v>78</v>
      </c>
      <c r="F8614">
        <v>755</v>
      </c>
      <c r="G8614">
        <v>165</v>
      </c>
      <c r="H8614">
        <v>174</v>
      </c>
      <c r="I8614">
        <v>1920</v>
      </c>
      <c r="J8614">
        <v>3014</v>
      </c>
      <c r="K8614">
        <v>11532</v>
      </c>
      <c r="L8614">
        <v>178</v>
      </c>
      <c r="M8614">
        <v>490</v>
      </c>
      <c r="N8614">
        <v>1731</v>
      </c>
      <c r="O8614">
        <v>74</v>
      </c>
      <c r="P8614">
        <v>2473</v>
      </c>
      <c r="Q8614">
        <v>1944</v>
      </c>
      <c r="R8614">
        <v>0</v>
      </c>
      <c r="S8614">
        <v>0</v>
      </c>
      <c r="T8614">
        <v>1944</v>
      </c>
      <c r="U8614">
        <v>2240</v>
      </c>
      <c r="V8614">
        <v>1517</v>
      </c>
      <c r="W8614">
        <v>5734</v>
      </c>
      <c r="X8614">
        <v>7114</v>
      </c>
      <c r="Y8614">
        <v>0.19</v>
      </c>
      <c r="Z8614">
        <v>38</v>
      </c>
      <c r="AA8614">
        <v>9612</v>
      </c>
      <c r="AB8614">
        <v>26</v>
      </c>
      <c r="AC8614">
        <v>77.13</v>
      </c>
    </row>
    <row r="8615" spans="1:29" x14ac:dyDescent="0.3">
      <c r="A8615">
        <v>2020</v>
      </c>
      <c r="B8615">
        <v>5</v>
      </c>
      <c r="C8615" s="1">
        <v>43952</v>
      </c>
      <c r="D8615">
        <v>8430</v>
      </c>
      <c r="E8615">
        <v>70</v>
      </c>
      <c r="F8615">
        <v>693</v>
      </c>
      <c r="G8615">
        <v>164</v>
      </c>
      <c r="H8615">
        <v>188</v>
      </c>
      <c r="I8615">
        <v>1620</v>
      </c>
      <c r="J8615">
        <v>2665</v>
      </c>
      <c r="K8615">
        <v>11165</v>
      </c>
      <c r="L8615">
        <v>183</v>
      </c>
      <c r="M8615">
        <v>798</v>
      </c>
      <c r="N8615">
        <v>984</v>
      </c>
      <c r="O8615">
        <v>94</v>
      </c>
      <c r="P8615">
        <v>2059</v>
      </c>
      <c r="Q8615">
        <v>1946</v>
      </c>
      <c r="R8615">
        <v>0</v>
      </c>
      <c r="S8615">
        <v>0</v>
      </c>
      <c r="T8615">
        <v>1946</v>
      </c>
      <c r="U8615">
        <v>2280</v>
      </c>
      <c r="V8615">
        <v>1621</v>
      </c>
      <c r="W8615">
        <v>5675</v>
      </c>
      <c r="X8615">
        <v>7160</v>
      </c>
      <c r="Y8615">
        <v>0.15</v>
      </c>
      <c r="Z8615">
        <v>36</v>
      </c>
      <c r="AA8615">
        <v>9545</v>
      </c>
      <c r="AB8615">
        <v>25</v>
      </c>
      <c r="AC8615">
        <v>77.31</v>
      </c>
    </row>
    <row r="8616" spans="1:29" x14ac:dyDescent="0.3">
      <c r="A8616">
        <v>2020</v>
      </c>
      <c r="B8616">
        <v>5</v>
      </c>
      <c r="C8616" s="1">
        <v>43953</v>
      </c>
      <c r="D8616">
        <v>8440</v>
      </c>
      <c r="E8616">
        <v>71</v>
      </c>
      <c r="F8616">
        <v>611</v>
      </c>
      <c r="G8616">
        <v>164</v>
      </c>
      <c r="H8616">
        <v>183</v>
      </c>
      <c r="I8616">
        <v>1380</v>
      </c>
      <c r="J8616">
        <v>2338</v>
      </c>
      <c r="K8616">
        <v>10849</v>
      </c>
      <c r="L8616">
        <v>173</v>
      </c>
      <c r="M8616">
        <v>573</v>
      </c>
      <c r="N8616">
        <v>984</v>
      </c>
      <c r="O8616">
        <v>101</v>
      </c>
      <c r="P8616">
        <v>1830</v>
      </c>
      <c r="Q8616">
        <v>1952</v>
      </c>
      <c r="R8616">
        <v>0</v>
      </c>
      <c r="S8616">
        <v>0</v>
      </c>
      <c r="T8616">
        <v>1952</v>
      </c>
      <c r="U8616">
        <v>2370</v>
      </c>
      <c r="V8616">
        <v>1609</v>
      </c>
      <c r="W8616">
        <v>5594</v>
      </c>
      <c r="X8616">
        <v>7067</v>
      </c>
      <c r="Y8616">
        <v>0.14000000000000001</v>
      </c>
      <c r="Z8616">
        <v>35</v>
      </c>
      <c r="AA8616">
        <v>9469</v>
      </c>
      <c r="AB8616">
        <v>25</v>
      </c>
      <c r="AC8616">
        <v>77.5</v>
      </c>
    </row>
    <row r="8617" spans="1:29" x14ac:dyDescent="0.3">
      <c r="A8617">
        <v>2020</v>
      </c>
      <c r="B8617">
        <v>5</v>
      </c>
      <c r="C8617" s="1">
        <v>43954</v>
      </c>
      <c r="D8617">
        <v>8400</v>
      </c>
      <c r="E8617">
        <v>72</v>
      </c>
      <c r="F8617">
        <v>542</v>
      </c>
      <c r="G8617">
        <v>165</v>
      </c>
      <c r="H8617">
        <v>168</v>
      </c>
      <c r="I8617">
        <v>2010</v>
      </c>
      <c r="J8617">
        <v>2885</v>
      </c>
      <c r="K8617">
        <v>11357</v>
      </c>
      <c r="L8617">
        <v>169</v>
      </c>
      <c r="M8617">
        <v>469</v>
      </c>
      <c r="N8617">
        <v>984</v>
      </c>
      <c r="O8617">
        <v>97</v>
      </c>
      <c r="P8617">
        <v>1719</v>
      </c>
      <c r="Q8617">
        <v>2022</v>
      </c>
      <c r="R8617">
        <v>0</v>
      </c>
      <c r="S8617">
        <v>0</v>
      </c>
      <c r="T8617">
        <v>2022</v>
      </c>
      <c r="U8617">
        <v>2420</v>
      </c>
      <c r="V8617">
        <v>2272</v>
      </c>
      <c r="W8617">
        <v>5486</v>
      </c>
      <c r="X8617">
        <v>7617</v>
      </c>
      <c r="Y8617">
        <v>0.13</v>
      </c>
      <c r="Z8617">
        <v>33</v>
      </c>
      <c r="AA8617">
        <v>9347</v>
      </c>
      <c r="AB8617">
        <v>19</v>
      </c>
      <c r="AC8617">
        <v>77.62</v>
      </c>
    </row>
    <row r="8618" spans="1:29" x14ac:dyDescent="0.3">
      <c r="A8618">
        <v>2020</v>
      </c>
      <c r="B8618">
        <v>5</v>
      </c>
      <c r="C8618" s="1">
        <v>43955</v>
      </c>
      <c r="D8618">
        <v>8230</v>
      </c>
      <c r="E8618">
        <v>72</v>
      </c>
      <c r="F8618">
        <v>491</v>
      </c>
      <c r="G8618">
        <v>165</v>
      </c>
      <c r="H8618">
        <v>147</v>
      </c>
      <c r="I8618">
        <v>2470</v>
      </c>
      <c r="J8618">
        <v>3273</v>
      </c>
      <c r="K8618">
        <v>11575</v>
      </c>
      <c r="L8618">
        <v>161</v>
      </c>
      <c r="M8618">
        <v>889</v>
      </c>
      <c r="N8618">
        <v>981</v>
      </c>
      <c r="O8618">
        <v>89</v>
      </c>
      <c r="P8618">
        <v>2120</v>
      </c>
      <c r="Q8618">
        <v>2066</v>
      </c>
      <c r="R8618">
        <v>0</v>
      </c>
      <c r="S8618">
        <v>0</v>
      </c>
      <c r="T8618">
        <v>2066</v>
      </c>
      <c r="U8618">
        <v>2460</v>
      </c>
      <c r="V8618">
        <v>2270</v>
      </c>
      <c r="W8618">
        <v>5264</v>
      </c>
      <c r="X8618">
        <v>7389</v>
      </c>
      <c r="Y8618">
        <v>0.16</v>
      </c>
      <c r="Z8618">
        <v>36</v>
      </c>
      <c r="AA8618">
        <v>9105</v>
      </c>
      <c r="AB8618">
        <v>19</v>
      </c>
      <c r="AC8618">
        <v>77.760000000000005</v>
      </c>
    </row>
    <row r="8619" spans="1:29" x14ac:dyDescent="0.3">
      <c r="A8619">
        <v>2020</v>
      </c>
      <c r="B8619">
        <v>5</v>
      </c>
      <c r="C8619" s="1">
        <v>43956</v>
      </c>
      <c r="D8619">
        <v>8110</v>
      </c>
      <c r="E8619">
        <v>71</v>
      </c>
      <c r="F8619">
        <v>439</v>
      </c>
      <c r="G8619">
        <v>164</v>
      </c>
      <c r="H8619">
        <v>135</v>
      </c>
      <c r="I8619">
        <v>2050</v>
      </c>
      <c r="J8619">
        <v>2788</v>
      </c>
      <c r="K8619">
        <v>10969</v>
      </c>
      <c r="L8619">
        <v>166</v>
      </c>
      <c r="M8619">
        <v>1288</v>
      </c>
      <c r="N8619">
        <v>982</v>
      </c>
      <c r="O8619">
        <v>85</v>
      </c>
      <c r="P8619">
        <v>2522</v>
      </c>
      <c r="Q8619">
        <v>2041</v>
      </c>
      <c r="R8619">
        <v>0</v>
      </c>
      <c r="S8619">
        <v>0</v>
      </c>
      <c r="T8619">
        <v>2041</v>
      </c>
      <c r="U8619">
        <v>2480</v>
      </c>
      <c r="V8619">
        <v>1419</v>
      </c>
      <c r="W8619">
        <v>5130</v>
      </c>
      <c r="X8619">
        <v>6406</v>
      </c>
      <c r="Y8619">
        <v>0.2</v>
      </c>
      <c r="Z8619">
        <v>42</v>
      </c>
      <c r="AA8619">
        <v>8919</v>
      </c>
      <c r="AB8619">
        <v>28</v>
      </c>
      <c r="AC8619">
        <v>77.98</v>
      </c>
    </row>
    <row r="8620" spans="1:29" x14ac:dyDescent="0.3">
      <c r="A8620">
        <v>2020</v>
      </c>
      <c r="B8620">
        <v>5</v>
      </c>
      <c r="C8620" s="1">
        <v>43957</v>
      </c>
      <c r="D8620">
        <v>8600</v>
      </c>
      <c r="E8620">
        <v>72</v>
      </c>
      <c r="F8620">
        <v>417</v>
      </c>
      <c r="G8620">
        <v>164</v>
      </c>
      <c r="H8620">
        <v>135</v>
      </c>
      <c r="I8620">
        <v>1660</v>
      </c>
      <c r="J8620">
        <v>2376</v>
      </c>
      <c r="K8620">
        <v>11049</v>
      </c>
      <c r="L8620">
        <v>139</v>
      </c>
      <c r="M8620">
        <v>892</v>
      </c>
      <c r="N8620">
        <v>984</v>
      </c>
      <c r="O8620">
        <v>90</v>
      </c>
      <c r="P8620">
        <v>2105</v>
      </c>
      <c r="Q8620">
        <v>2039</v>
      </c>
      <c r="R8620">
        <v>0</v>
      </c>
      <c r="S8620">
        <v>0</v>
      </c>
      <c r="T8620">
        <v>2039</v>
      </c>
      <c r="U8620">
        <v>2520</v>
      </c>
      <c r="V8620">
        <v>1466</v>
      </c>
      <c r="W8620">
        <v>5581</v>
      </c>
      <c r="X8620">
        <v>6905</v>
      </c>
      <c r="Y8620">
        <v>0.16</v>
      </c>
      <c r="Z8620">
        <v>38</v>
      </c>
      <c r="AA8620">
        <v>9389</v>
      </c>
      <c r="AB8620">
        <v>26</v>
      </c>
      <c r="AC8620">
        <v>78.14</v>
      </c>
    </row>
    <row r="8621" spans="1:29" x14ac:dyDescent="0.3">
      <c r="A8621">
        <v>2020</v>
      </c>
      <c r="B8621">
        <v>5</v>
      </c>
      <c r="C8621" s="1">
        <v>43958</v>
      </c>
      <c r="D8621">
        <v>8250</v>
      </c>
      <c r="E8621">
        <v>72</v>
      </c>
      <c r="F8621">
        <v>398</v>
      </c>
      <c r="G8621">
        <v>164</v>
      </c>
      <c r="H8621">
        <v>161</v>
      </c>
      <c r="I8621">
        <v>1560</v>
      </c>
      <c r="J8621">
        <v>2283</v>
      </c>
      <c r="K8621">
        <v>10605</v>
      </c>
      <c r="L8621">
        <v>128</v>
      </c>
      <c r="M8621">
        <v>591</v>
      </c>
      <c r="N8621">
        <v>983</v>
      </c>
      <c r="O8621">
        <v>87</v>
      </c>
      <c r="P8621">
        <v>1789</v>
      </c>
      <c r="Q8621">
        <v>2074</v>
      </c>
      <c r="R8621">
        <v>0</v>
      </c>
      <c r="S8621">
        <v>0</v>
      </c>
      <c r="T8621">
        <v>2074</v>
      </c>
      <c r="U8621">
        <v>2500</v>
      </c>
      <c r="V8621">
        <v>1646</v>
      </c>
      <c r="W8621">
        <v>5241</v>
      </c>
      <c r="X8621">
        <v>6742</v>
      </c>
      <c r="Y8621">
        <v>0.14000000000000001</v>
      </c>
      <c r="Z8621">
        <v>36</v>
      </c>
      <c r="AA8621">
        <v>9045</v>
      </c>
      <c r="AB8621">
        <v>25</v>
      </c>
      <c r="AC8621">
        <v>78.31</v>
      </c>
    </row>
    <row r="8622" spans="1:29" x14ac:dyDescent="0.3">
      <c r="A8622">
        <v>2020</v>
      </c>
      <c r="B8622">
        <v>5</v>
      </c>
      <c r="C8622" s="1">
        <v>43959</v>
      </c>
      <c r="D8622">
        <v>7880</v>
      </c>
      <c r="E8622">
        <v>73</v>
      </c>
      <c r="F8622">
        <v>378</v>
      </c>
      <c r="G8622">
        <v>165</v>
      </c>
      <c r="H8622">
        <v>174</v>
      </c>
      <c r="I8622">
        <v>1650</v>
      </c>
      <c r="J8622">
        <v>2367</v>
      </c>
      <c r="K8622">
        <v>10320</v>
      </c>
      <c r="L8622">
        <v>141</v>
      </c>
      <c r="M8622">
        <v>497</v>
      </c>
      <c r="N8622">
        <v>985</v>
      </c>
      <c r="O8622">
        <v>100</v>
      </c>
      <c r="P8622">
        <v>1723</v>
      </c>
      <c r="Q8622">
        <v>2079</v>
      </c>
      <c r="R8622">
        <v>0</v>
      </c>
      <c r="S8622">
        <v>0</v>
      </c>
      <c r="T8622">
        <v>2079</v>
      </c>
      <c r="U8622">
        <v>2460</v>
      </c>
      <c r="V8622">
        <v>1753</v>
      </c>
      <c r="W8622">
        <v>4911</v>
      </c>
      <c r="X8622">
        <v>6518</v>
      </c>
      <c r="Y8622">
        <v>0.14000000000000001</v>
      </c>
      <c r="Z8622">
        <v>37</v>
      </c>
      <c r="AA8622">
        <v>8670</v>
      </c>
      <c r="AB8622">
        <v>25</v>
      </c>
      <c r="AC8622">
        <v>78.489999999999995</v>
      </c>
    </row>
    <row r="8623" spans="1:29" x14ac:dyDescent="0.3">
      <c r="A8623">
        <v>2020</v>
      </c>
      <c r="B8623">
        <v>5</v>
      </c>
      <c r="C8623" s="1">
        <v>43960</v>
      </c>
      <c r="D8623">
        <v>7770</v>
      </c>
      <c r="E8623">
        <v>72</v>
      </c>
      <c r="F8623">
        <v>365</v>
      </c>
      <c r="G8623">
        <v>165</v>
      </c>
      <c r="H8623">
        <v>174</v>
      </c>
      <c r="I8623">
        <v>1700</v>
      </c>
      <c r="J8623">
        <v>2404</v>
      </c>
      <c r="K8623">
        <v>10246</v>
      </c>
      <c r="L8623">
        <v>167</v>
      </c>
      <c r="M8623">
        <v>497</v>
      </c>
      <c r="N8623">
        <v>988</v>
      </c>
      <c r="O8623">
        <v>111</v>
      </c>
      <c r="P8623">
        <v>1763</v>
      </c>
      <c r="Q8623">
        <v>2132</v>
      </c>
      <c r="R8623">
        <v>0</v>
      </c>
      <c r="S8623">
        <v>0</v>
      </c>
      <c r="T8623">
        <v>2132</v>
      </c>
      <c r="U8623">
        <v>2390</v>
      </c>
      <c r="V8623">
        <v>1645</v>
      </c>
      <c r="W8623">
        <v>4855</v>
      </c>
      <c r="X8623">
        <v>6351</v>
      </c>
      <c r="Y8623">
        <v>0.14000000000000001</v>
      </c>
      <c r="Z8623">
        <v>38</v>
      </c>
      <c r="AA8623">
        <v>8546</v>
      </c>
      <c r="AB8623">
        <v>26</v>
      </c>
      <c r="AC8623">
        <v>78.680000000000007</v>
      </c>
    </row>
    <row r="8624" spans="1:29" x14ac:dyDescent="0.3">
      <c r="A8624">
        <v>2020</v>
      </c>
      <c r="B8624">
        <v>5</v>
      </c>
      <c r="C8624" s="1">
        <v>43961</v>
      </c>
      <c r="D8624">
        <v>7890</v>
      </c>
      <c r="E8624">
        <v>71</v>
      </c>
      <c r="F8624">
        <v>349</v>
      </c>
      <c r="G8624">
        <v>166</v>
      </c>
      <c r="H8624">
        <v>168</v>
      </c>
      <c r="I8624">
        <v>1780</v>
      </c>
      <c r="J8624">
        <v>2463</v>
      </c>
      <c r="K8624">
        <v>10424</v>
      </c>
      <c r="L8624">
        <v>172</v>
      </c>
      <c r="M8624">
        <v>496</v>
      </c>
      <c r="N8624">
        <v>989</v>
      </c>
      <c r="O8624">
        <v>93</v>
      </c>
      <c r="P8624">
        <v>1750</v>
      </c>
      <c r="Q8624">
        <v>2142</v>
      </c>
      <c r="R8624">
        <v>0</v>
      </c>
      <c r="S8624">
        <v>0</v>
      </c>
      <c r="T8624">
        <v>2142</v>
      </c>
      <c r="U8624">
        <v>2400</v>
      </c>
      <c r="V8624">
        <v>1721</v>
      </c>
      <c r="W8624">
        <v>4961</v>
      </c>
      <c r="X8624">
        <v>6532</v>
      </c>
      <c r="Y8624">
        <v>0.14000000000000001</v>
      </c>
      <c r="Z8624">
        <v>37</v>
      </c>
      <c r="AA8624">
        <v>8644</v>
      </c>
      <c r="AB8624">
        <v>24</v>
      </c>
      <c r="AC8624">
        <v>78.84</v>
      </c>
    </row>
    <row r="8625" spans="1:29" x14ac:dyDescent="0.3">
      <c r="A8625">
        <v>2020</v>
      </c>
      <c r="B8625">
        <v>5</v>
      </c>
      <c r="C8625" s="1">
        <v>43962</v>
      </c>
      <c r="D8625">
        <v>8550</v>
      </c>
      <c r="E8625">
        <v>72</v>
      </c>
      <c r="F8625">
        <v>338</v>
      </c>
      <c r="G8625">
        <v>166</v>
      </c>
      <c r="H8625">
        <v>163</v>
      </c>
      <c r="I8625">
        <v>1800</v>
      </c>
      <c r="J8625">
        <v>2467</v>
      </c>
      <c r="K8625">
        <v>11089</v>
      </c>
      <c r="L8625">
        <v>170</v>
      </c>
      <c r="M8625">
        <v>595</v>
      </c>
      <c r="N8625">
        <v>988</v>
      </c>
      <c r="O8625">
        <v>88</v>
      </c>
      <c r="P8625">
        <v>1841</v>
      </c>
      <c r="Q8625">
        <v>2208</v>
      </c>
      <c r="R8625">
        <v>0</v>
      </c>
      <c r="S8625">
        <v>0</v>
      </c>
      <c r="T8625">
        <v>2208</v>
      </c>
      <c r="U8625">
        <v>2450</v>
      </c>
      <c r="V8625">
        <v>1641</v>
      </c>
      <c r="W8625">
        <v>5553</v>
      </c>
      <c r="X8625">
        <v>7040</v>
      </c>
      <c r="Y8625">
        <v>0.14000000000000001</v>
      </c>
      <c r="Z8625">
        <v>37</v>
      </c>
      <c r="AA8625">
        <v>9289</v>
      </c>
      <c r="AB8625">
        <v>24</v>
      </c>
      <c r="AC8625">
        <v>78.94</v>
      </c>
    </row>
    <row r="8626" spans="1:29" x14ac:dyDescent="0.3">
      <c r="A8626">
        <v>2020</v>
      </c>
      <c r="B8626">
        <v>5</v>
      </c>
      <c r="C8626" s="1">
        <v>43963</v>
      </c>
      <c r="D8626">
        <v>9350</v>
      </c>
      <c r="E8626">
        <v>72</v>
      </c>
      <c r="F8626">
        <v>326</v>
      </c>
      <c r="G8626">
        <v>165</v>
      </c>
      <c r="H8626">
        <v>160</v>
      </c>
      <c r="I8626">
        <v>1570</v>
      </c>
      <c r="J8626">
        <v>2221</v>
      </c>
      <c r="K8626">
        <v>11643</v>
      </c>
      <c r="L8626">
        <v>173</v>
      </c>
      <c r="M8626">
        <v>592</v>
      </c>
      <c r="N8626">
        <v>954</v>
      </c>
      <c r="O8626">
        <v>77</v>
      </c>
      <c r="P8626">
        <v>1797</v>
      </c>
      <c r="Q8626">
        <v>2237</v>
      </c>
      <c r="R8626">
        <v>0</v>
      </c>
      <c r="S8626">
        <v>0</v>
      </c>
      <c r="T8626">
        <v>2237</v>
      </c>
      <c r="U8626">
        <v>2490</v>
      </c>
      <c r="V8626">
        <v>1460</v>
      </c>
      <c r="W8626">
        <v>6305</v>
      </c>
      <c r="X8626">
        <v>7609</v>
      </c>
      <c r="Y8626">
        <v>0.13</v>
      </c>
      <c r="Z8626">
        <v>35</v>
      </c>
      <c r="AA8626">
        <v>10073</v>
      </c>
      <c r="AB8626">
        <v>24</v>
      </c>
      <c r="AC8626">
        <v>78.989999999999995</v>
      </c>
    </row>
    <row r="8627" spans="1:29" x14ac:dyDescent="0.3">
      <c r="A8627">
        <v>2020</v>
      </c>
      <c r="B8627">
        <v>5</v>
      </c>
      <c r="C8627" s="1">
        <v>43964</v>
      </c>
      <c r="D8627">
        <v>10500</v>
      </c>
      <c r="E8627">
        <v>72</v>
      </c>
      <c r="F8627">
        <v>341</v>
      </c>
      <c r="G8627">
        <v>165</v>
      </c>
      <c r="H8627">
        <v>156</v>
      </c>
      <c r="I8627">
        <v>1520</v>
      </c>
      <c r="J8627">
        <v>2182</v>
      </c>
      <c r="K8627">
        <v>12754</v>
      </c>
      <c r="L8627">
        <v>170</v>
      </c>
      <c r="M8627">
        <v>596</v>
      </c>
      <c r="N8627">
        <v>895</v>
      </c>
      <c r="O8627">
        <v>80</v>
      </c>
      <c r="P8627">
        <v>1742</v>
      </c>
      <c r="Q8627">
        <v>2252</v>
      </c>
      <c r="R8627">
        <v>0</v>
      </c>
      <c r="S8627">
        <v>0</v>
      </c>
      <c r="T8627">
        <v>2252</v>
      </c>
      <c r="U8627">
        <v>2600</v>
      </c>
      <c r="V8627">
        <v>1577</v>
      </c>
      <c r="W8627">
        <v>7341</v>
      </c>
      <c r="X8627">
        <v>8760</v>
      </c>
      <c r="Y8627">
        <v>0.11</v>
      </c>
      <c r="Z8627">
        <v>31</v>
      </c>
      <c r="AA8627">
        <v>11234</v>
      </c>
      <c r="AB8627">
        <v>22</v>
      </c>
      <c r="AC8627">
        <v>78.94</v>
      </c>
    </row>
    <row r="8628" spans="1:29" x14ac:dyDescent="0.3">
      <c r="A8628">
        <v>2020</v>
      </c>
      <c r="B8628">
        <v>5</v>
      </c>
      <c r="C8628" s="1">
        <v>43965</v>
      </c>
      <c r="D8628">
        <v>11300</v>
      </c>
      <c r="E8628">
        <v>72</v>
      </c>
      <c r="F8628">
        <v>300</v>
      </c>
      <c r="G8628">
        <v>165</v>
      </c>
      <c r="H8628">
        <v>148</v>
      </c>
      <c r="I8628">
        <v>1550</v>
      </c>
      <c r="J8628">
        <v>2163</v>
      </c>
      <c r="K8628">
        <v>13534</v>
      </c>
      <c r="L8628">
        <v>170</v>
      </c>
      <c r="M8628">
        <v>597</v>
      </c>
      <c r="N8628">
        <v>892</v>
      </c>
      <c r="O8628">
        <v>67</v>
      </c>
      <c r="P8628">
        <v>1727</v>
      </c>
      <c r="Q8628">
        <v>2304</v>
      </c>
      <c r="R8628">
        <v>0</v>
      </c>
      <c r="S8628">
        <v>0</v>
      </c>
      <c r="T8628">
        <v>2304</v>
      </c>
      <c r="U8628">
        <v>2730</v>
      </c>
      <c r="V8628">
        <v>1668</v>
      </c>
      <c r="W8628">
        <v>7996</v>
      </c>
      <c r="X8628">
        <v>9503</v>
      </c>
      <c r="Y8628">
        <v>0.11</v>
      </c>
      <c r="Z8628">
        <v>30</v>
      </c>
      <c r="AA8628">
        <v>11984</v>
      </c>
      <c r="AB8628">
        <v>21</v>
      </c>
      <c r="AC8628">
        <v>78.849999999999994</v>
      </c>
    </row>
    <row r="8629" spans="1:29" x14ac:dyDescent="0.3">
      <c r="A8629">
        <v>2020</v>
      </c>
      <c r="B8629">
        <v>5</v>
      </c>
      <c r="C8629" s="1">
        <v>43966</v>
      </c>
      <c r="D8629">
        <v>11600</v>
      </c>
      <c r="E8629">
        <v>73</v>
      </c>
      <c r="F8629">
        <v>261</v>
      </c>
      <c r="G8629">
        <v>165</v>
      </c>
      <c r="H8629">
        <v>142</v>
      </c>
      <c r="I8629">
        <v>1490</v>
      </c>
      <c r="J8629">
        <v>2058</v>
      </c>
      <c r="K8629">
        <v>13731</v>
      </c>
      <c r="L8629">
        <v>172</v>
      </c>
      <c r="M8629">
        <v>596</v>
      </c>
      <c r="N8629">
        <v>892</v>
      </c>
      <c r="O8629">
        <v>82</v>
      </c>
      <c r="P8629">
        <v>1743</v>
      </c>
      <c r="Q8629">
        <v>2305</v>
      </c>
      <c r="R8629">
        <v>0</v>
      </c>
      <c r="S8629">
        <v>0</v>
      </c>
      <c r="T8629">
        <v>2305</v>
      </c>
      <c r="U8629">
        <v>2830</v>
      </c>
      <c r="V8629">
        <v>1647</v>
      </c>
      <c r="W8629">
        <v>8197</v>
      </c>
      <c r="X8629">
        <v>9683</v>
      </c>
      <c r="Y8629">
        <v>0.11</v>
      </c>
      <c r="Z8629">
        <v>29</v>
      </c>
      <c r="AA8629">
        <v>12241</v>
      </c>
      <c r="AB8629">
        <v>21</v>
      </c>
      <c r="AC8629">
        <v>78.739999999999995</v>
      </c>
    </row>
    <row r="8630" spans="1:29" x14ac:dyDescent="0.3">
      <c r="A8630">
        <v>2020</v>
      </c>
      <c r="B8630">
        <v>5</v>
      </c>
      <c r="C8630" s="1">
        <v>43967</v>
      </c>
      <c r="D8630">
        <v>11700</v>
      </c>
      <c r="E8630">
        <v>72</v>
      </c>
      <c r="F8630">
        <v>224</v>
      </c>
      <c r="G8630">
        <v>165</v>
      </c>
      <c r="H8630">
        <v>150</v>
      </c>
      <c r="I8630">
        <v>1580</v>
      </c>
      <c r="J8630">
        <v>2119</v>
      </c>
      <c r="K8630">
        <v>13891</v>
      </c>
      <c r="L8630">
        <v>171</v>
      </c>
      <c r="M8630">
        <v>589</v>
      </c>
      <c r="N8630">
        <v>890</v>
      </c>
      <c r="O8630">
        <v>86</v>
      </c>
      <c r="P8630">
        <v>1736</v>
      </c>
      <c r="Q8630">
        <v>2348</v>
      </c>
      <c r="R8630">
        <v>0</v>
      </c>
      <c r="S8630">
        <v>0</v>
      </c>
      <c r="T8630">
        <v>2348</v>
      </c>
      <c r="U8630">
        <v>2860</v>
      </c>
      <c r="V8630">
        <v>1717</v>
      </c>
      <c r="W8630">
        <v>8254</v>
      </c>
      <c r="X8630">
        <v>9807</v>
      </c>
      <c r="Y8630">
        <v>0.1</v>
      </c>
      <c r="Z8630">
        <v>29</v>
      </c>
      <c r="AA8630">
        <v>12311</v>
      </c>
      <c r="AB8630">
        <v>20</v>
      </c>
      <c r="AC8630">
        <v>78.64</v>
      </c>
    </row>
    <row r="8631" spans="1:29" x14ac:dyDescent="0.3">
      <c r="A8631">
        <v>2020</v>
      </c>
      <c r="B8631">
        <v>5</v>
      </c>
      <c r="C8631" s="1">
        <v>43968</v>
      </c>
      <c r="D8631">
        <v>12100</v>
      </c>
      <c r="E8631">
        <v>74</v>
      </c>
      <c r="F8631">
        <v>218</v>
      </c>
      <c r="G8631">
        <v>165</v>
      </c>
      <c r="H8631">
        <v>154</v>
      </c>
      <c r="I8631">
        <v>1730</v>
      </c>
      <c r="J8631">
        <v>2267</v>
      </c>
      <c r="K8631">
        <v>14441</v>
      </c>
      <c r="L8631">
        <v>151</v>
      </c>
      <c r="M8631">
        <v>0</v>
      </c>
      <c r="N8631">
        <v>902</v>
      </c>
      <c r="O8631">
        <v>86</v>
      </c>
      <c r="P8631">
        <v>1140</v>
      </c>
      <c r="Q8631">
        <v>2401</v>
      </c>
      <c r="R8631">
        <v>688</v>
      </c>
      <c r="S8631">
        <v>0</v>
      </c>
      <c r="T8631">
        <v>1713</v>
      </c>
      <c r="U8631">
        <v>2930</v>
      </c>
      <c r="V8631">
        <v>2944</v>
      </c>
      <c r="W8631">
        <v>8764</v>
      </c>
      <c r="X8631">
        <v>11588</v>
      </c>
      <c r="Y8631">
        <v>0.06</v>
      </c>
      <c r="Z8631">
        <v>20</v>
      </c>
      <c r="AA8631">
        <v>12711</v>
      </c>
      <c r="AB8631">
        <v>9</v>
      </c>
      <c r="AC8631">
        <v>78.430000000000007</v>
      </c>
    </row>
    <row r="8632" spans="1:29" x14ac:dyDescent="0.3">
      <c r="A8632">
        <v>2020</v>
      </c>
      <c r="B8632">
        <v>5</v>
      </c>
      <c r="C8632" s="1">
        <v>43969</v>
      </c>
      <c r="D8632">
        <v>12900</v>
      </c>
      <c r="E8632">
        <v>74</v>
      </c>
      <c r="F8632">
        <v>582</v>
      </c>
      <c r="G8632">
        <v>163</v>
      </c>
      <c r="H8632">
        <v>135</v>
      </c>
      <c r="I8632">
        <v>1790</v>
      </c>
      <c r="J8632">
        <v>2670</v>
      </c>
      <c r="K8632">
        <v>15645</v>
      </c>
      <c r="L8632">
        <v>156</v>
      </c>
      <c r="M8632">
        <v>0</v>
      </c>
      <c r="N8632">
        <v>897</v>
      </c>
      <c r="O8632">
        <v>94</v>
      </c>
      <c r="P8632">
        <v>1147</v>
      </c>
      <c r="Q8632">
        <v>2405</v>
      </c>
      <c r="R8632">
        <v>688</v>
      </c>
      <c r="S8632">
        <v>0</v>
      </c>
      <c r="T8632">
        <v>1717</v>
      </c>
      <c r="U8632">
        <v>3060</v>
      </c>
      <c r="V8632">
        <v>3467</v>
      </c>
      <c r="W8632">
        <v>9434</v>
      </c>
      <c r="X8632">
        <v>12780</v>
      </c>
      <c r="Y8632">
        <v>0.05</v>
      </c>
      <c r="Z8632">
        <v>18</v>
      </c>
      <c r="AA8632">
        <v>13855</v>
      </c>
      <c r="AB8632">
        <v>8</v>
      </c>
      <c r="AC8632">
        <v>78.17</v>
      </c>
    </row>
    <row r="8633" spans="1:29" x14ac:dyDescent="0.3">
      <c r="A8633">
        <v>2020</v>
      </c>
      <c r="B8633">
        <v>5</v>
      </c>
      <c r="C8633" s="1">
        <v>43970</v>
      </c>
      <c r="D8633">
        <v>13800</v>
      </c>
      <c r="E8633">
        <v>74</v>
      </c>
      <c r="F8633">
        <v>680</v>
      </c>
      <c r="G8633">
        <v>163</v>
      </c>
      <c r="H8633">
        <v>124</v>
      </c>
      <c r="I8633">
        <v>1770</v>
      </c>
      <c r="J8633">
        <v>2737</v>
      </c>
      <c r="K8633">
        <v>16611</v>
      </c>
      <c r="L8633">
        <v>169</v>
      </c>
      <c r="M8633">
        <v>584</v>
      </c>
      <c r="N8633">
        <v>895</v>
      </c>
      <c r="O8633">
        <v>75</v>
      </c>
      <c r="P8633">
        <v>1724</v>
      </c>
      <c r="Q8633">
        <v>2455</v>
      </c>
      <c r="R8633">
        <v>688</v>
      </c>
      <c r="S8633">
        <v>0</v>
      </c>
      <c r="T8633">
        <v>1767</v>
      </c>
      <c r="U8633">
        <v>3200</v>
      </c>
      <c r="V8633">
        <v>3064</v>
      </c>
      <c r="W8633">
        <v>10179</v>
      </c>
      <c r="X8633">
        <v>13120</v>
      </c>
      <c r="Y8633">
        <v>0.09</v>
      </c>
      <c r="Z8633">
        <v>21</v>
      </c>
      <c r="AA8633">
        <v>14841</v>
      </c>
      <c r="AB8633">
        <v>12</v>
      </c>
      <c r="AC8633">
        <v>77.91</v>
      </c>
    </row>
    <row r="8634" spans="1:29" x14ac:dyDescent="0.3">
      <c r="A8634">
        <v>2020</v>
      </c>
      <c r="B8634">
        <v>5</v>
      </c>
      <c r="C8634" s="1">
        <v>43971</v>
      </c>
      <c r="D8634">
        <v>15000</v>
      </c>
      <c r="E8634">
        <v>74</v>
      </c>
      <c r="F8634">
        <v>514</v>
      </c>
      <c r="G8634">
        <v>162</v>
      </c>
      <c r="H8634">
        <v>124</v>
      </c>
      <c r="I8634">
        <v>1760</v>
      </c>
      <c r="J8634">
        <v>2560</v>
      </c>
      <c r="K8634">
        <v>17634</v>
      </c>
      <c r="L8634">
        <v>90</v>
      </c>
      <c r="M8634">
        <v>589</v>
      </c>
      <c r="N8634">
        <v>895</v>
      </c>
      <c r="O8634">
        <v>56</v>
      </c>
      <c r="P8634">
        <v>1630</v>
      </c>
      <c r="Q8634">
        <v>2523</v>
      </c>
      <c r="R8634">
        <v>688</v>
      </c>
      <c r="S8634">
        <v>0</v>
      </c>
      <c r="T8634">
        <v>1835</v>
      </c>
      <c r="U8634">
        <v>3380</v>
      </c>
      <c r="V8634">
        <v>3117</v>
      </c>
      <c r="W8634">
        <v>11180</v>
      </c>
      <c r="X8634">
        <v>14169</v>
      </c>
      <c r="Y8634">
        <v>0.08</v>
      </c>
      <c r="Z8634">
        <v>20</v>
      </c>
      <c r="AA8634">
        <v>15874</v>
      </c>
      <c r="AB8634">
        <v>11</v>
      </c>
      <c r="AC8634">
        <v>77.61</v>
      </c>
    </row>
    <row r="8635" spans="1:29" x14ac:dyDescent="0.3">
      <c r="A8635">
        <v>2020</v>
      </c>
      <c r="B8635">
        <v>5</v>
      </c>
      <c r="C8635" s="1">
        <v>43972</v>
      </c>
      <c r="D8635">
        <v>15700</v>
      </c>
      <c r="E8635">
        <v>75</v>
      </c>
      <c r="F8635">
        <v>474</v>
      </c>
      <c r="G8635">
        <v>161</v>
      </c>
      <c r="H8635">
        <v>125</v>
      </c>
      <c r="I8635">
        <v>1860</v>
      </c>
      <c r="J8635">
        <v>2620</v>
      </c>
      <c r="K8635">
        <v>18395</v>
      </c>
      <c r="L8635">
        <v>175</v>
      </c>
      <c r="M8635">
        <v>584</v>
      </c>
      <c r="N8635">
        <v>901</v>
      </c>
      <c r="O8635">
        <v>62</v>
      </c>
      <c r="P8635">
        <v>1722</v>
      </c>
      <c r="Q8635">
        <v>2496</v>
      </c>
      <c r="R8635">
        <v>688</v>
      </c>
      <c r="S8635">
        <v>0</v>
      </c>
      <c r="T8635">
        <v>1808</v>
      </c>
      <c r="U8635">
        <v>3764</v>
      </c>
      <c r="V8635">
        <v>3487</v>
      </c>
      <c r="W8635">
        <v>11505</v>
      </c>
      <c r="X8635">
        <v>14865</v>
      </c>
      <c r="Y8635">
        <v>0.08</v>
      </c>
      <c r="Z8635">
        <v>19</v>
      </c>
      <c r="AA8635">
        <v>16535</v>
      </c>
      <c r="AB8635">
        <v>10</v>
      </c>
      <c r="AC8635">
        <v>77.3</v>
      </c>
    </row>
    <row r="8636" spans="1:29" x14ac:dyDescent="0.3">
      <c r="A8636">
        <v>2020</v>
      </c>
      <c r="B8636">
        <v>5</v>
      </c>
      <c r="C8636" s="1">
        <v>43973</v>
      </c>
      <c r="D8636">
        <v>15100</v>
      </c>
      <c r="E8636">
        <v>73</v>
      </c>
      <c r="F8636">
        <v>426</v>
      </c>
      <c r="G8636">
        <v>162</v>
      </c>
      <c r="H8636">
        <v>122</v>
      </c>
      <c r="I8636">
        <v>1840</v>
      </c>
      <c r="J8636">
        <v>2550</v>
      </c>
      <c r="K8636">
        <v>17723</v>
      </c>
      <c r="L8636">
        <v>172</v>
      </c>
      <c r="M8636">
        <v>592</v>
      </c>
      <c r="N8636">
        <v>901</v>
      </c>
      <c r="O8636">
        <v>104</v>
      </c>
      <c r="P8636">
        <v>1769</v>
      </c>
      <c r="Q8636">
        <v>2527</v>
      </c>
      <c r="R8636">
        <v>0</v>
      </c>
      <c r="S8636">
        <v>0</v>
      </c>
      <c r="T8636">
        <v>2527</v>
      </c>
      <c r="U8636">
        <v>5470</v>
      </c>
      <c r="V8636">
        <v>4608</v>
      </c>
      <c r="W8636">
        <v>8996</v>
      </c>
      <c r="X8636">
        <v>13427</v>
      </c>
      <c r="Y8636">
        <v>0.08</v>
      </c>
      <c r="Z8636">
        <v>24</v>
      </c>
      <c r="AA8636">
        <v>15883</v>
      </c>
      <c r="AB8636">
        <v>15</v>
      </c>
      <c r="AC8636">
        <v>77.069999999999993</v>
      </c>
    </row>
    <row r="8637" spans="1:29" x14ac:dyDescent="0.3">
      <c r="A8637">
        <v>2020</v>
      </c>
      <c r="B8637">
        <v>5</v>
      </c>
      <c r="C8637" s="1">
        <v>43974</v>
      </c>
      <c r="D8637">
        <v>13700</v>
      </c>
      <c r="E8637">
        <v>72</v>
      </c>
      <c r="F8637">
        <v>379</v>
      </c>
      <c r="G8637">
        <v>162</v>
      </c>
      <c r="H8637">
        <v>125</v>
      </c>
      <c r="I8637">
        <v>1870</v>
      </c>
      <c r="J8637">
        <v>2536</v>
      </c>
      <c r="K8637">
        <v>16309</v>
      </c>
      <c r="L8637">
        <v>179</v>
      </c>
      <c r="M8637">
        <v>585</v>
      </c>
      <c r="N8637">
        <v>902</v>
      </c>
      <c r="O8637">
        <v>109</v>
      </c>
      <c r="P8637">
        <v>1776</v>
      </c>
      <c r="Q8637">
        <v>2563</v>
      </c>
      <c r="R8637">
        <v>0</v>
      </c>
      <c r="S8637">
        <v>0</v>
      </c>
      <c r="T8637">
        <v>2563</v>
      </c>
      <c r="U8637">
        <v>6410</v>
      </c>
      <c r="V8637">
        <v>5505</v>
      </c>
      <c r="W8637">
        <v>6645</v>
      </c>
      <c r="X8637">
        <v>11970</v>
      </c>
      <c r="Y8637">
        <v>0.09</v>
      </c>
      <c r="Z8637">
        <v>27</v>
      </c>
      <c r="AA8637">
        <v>14439</v>
      </c>
      <c r="AB8637">
        <v>17</v>
      </c>
      <c r="AC8637">
        <v>76.92</v>
      </c>
    </row>
    <row r="8638" spans="1:29" x14ac:dyDescent="0.3">
      <c r="A8638">
        <v>2020</v>
      </c>
      <c r="B8638">
        <v>5</v>
      </c>
      <c r="C8638" s="1">
        <v>43975</v>
      </c>
      <c r="D8638">
        <v>12400</v>
      </c>
      <c r="E8638">
        <v>72</v>
      </c>
      <c r="F8638">
        <v>338</v>
      </c>
      <c r="G8638">
        <v>161</v>
      </c>
      <c r="H8638">
        <v>139</v>
      </c>
      <c r="I8638">
        <v>1950</v>
      </c>
      <c r="J8638">
        <v>2588</v>
      </c>
      <c r="K8638">
        <v>15059</v>
      </c>
      <c r="L8638">
        <v>174</v>
      </c>
      <c r="M8638">
        <v>596</v>
      </c>
      <c r="N8638">
        <v>906</v>
      </c>
      <c r="O8638">
        <v>109</v>
      </c>
      <c r="P8638">
        <v>1785</v>
      </c>
      <c r="Q8638">
        <v>2653</v>
      </c>
      <c r="R8638">
        <v>0</v>
      </c>
      <c r="S8638">
        <v>0</v>
      </c>
      <c r="T8638">
        <v>2653</v>
      </c>
      <c r="U8638">
        <v>5990</v>
      </c>
      <c r="V8638">
        <v>5068</v>
      </c>
      <c r="W8638">
        <v>5739</v>
      </c>
      <c r="X8638">
        <v>10621</v>
      </c>
      <c r="Y8638">
        <v>0.1</v>
      </c>
      <c r="Z8638">
        <v>29</v>
      </c>
      <c r="AA8638">
        <v>13109</v>
      </c>
      <c r="AB8638">
        <v>19</v>
      </c>
      <c r="AC8638">
        <v>76.87</v>
      </c>
    </row>
    <row r="8639" spans="1:29" x14ac:dyDescent="0.3">
      <c r="A8639">
        <v>2020</v>
      </c>
      <c r="B8639">
        <v>5</v>
      </c>
      <c r="C8639" s="1">
        <v>43976</v>
      </c>
      <c r="D8639">
        <v>11200</v>
      </c>
      <c r="E8639">
        <v>72</v>
      </c>
      <c r="F8639">
        <v>303</v>
      </c>
      <c r="G8639">
        <v>161</v>
      </c>
      <c r="H8639">
        <v>164</v>
      </c>
      <c r="I8639">
        <v>1920</v>
      </c>
      <c r="J8639">
        <v>2548</v>
      </c>
      <c r="K8639">
        <v>13820</v>
      </c>
      <c r="L8639">
        <v>178</v>
      </c>
      <c r="M8639">
        <v>598</v>
      </c>
      <c r="N8639">
        <v>902</v>
      </c>
      <c r="O8639">
        <v>103</v>
      </c>
      <c r="P8639">
        <v>1780</v>
      </c>
      <c r="Q8639">
        <v>2693</v>
      </c>
      <c r="R8639">
        <v>0</v>
      </c>
      <c r="S8639">
        <v>0</v>
      </c>
      <c r="T8639">
        <v>2693</v>
      </c>
      <c r="U8639">
        <v>5410</v>
      </c>
      <c r="V8639">
        <v>4427</v>
      </c>
      <c r="W8639">
        <v>5108</v>
      </c>
      <c r="X8639">
        <v>9347</v>
      </c>
      <c r="Y8639">
        <v>0.1</v>
      </c>
      <c r="Z8639">
        <v>32</v>
      </c>
      <c r="AA8639">
        <v>11900</v>
      </c>
      <c r="AB8639">
        <v>21</v>
      </c>
      <c r="AC8639">
        <v>76.89</v>
      </c>
    </row>
    <row r="8640" spans="1:29" x14ac:dyDescent="0.3">
      <c r="A8640">
        <v>2020</v>
      </c>
      <c r="B8640">
        <v>5</v>
      </c>
      <c r="C8640" s="1">
        <v>43977</v>
      </c>
      <c r="D8640">
        <v>10300</v>
      </c>
      <c r="E8640">
        <v>69</v>
      </c>
      <c r="F8640">
        <v>279</v>
      </c>
      <c r="G8640">
        <v>161</v>
      </c>
      <c r="H8640">
        <v>176</v>
      </c>
      <c r="I8640">
        <v>1800</v>
      </c>
      <c r="J8640">
        <v>2416</v>
      </c>
      <c r="K8640">
        <v>12784</v>
      </c>
      <c r="L8640">
        <v>178</v>
      </c>
      <c r="M8640">
        <v>595</v>
      </c>
      <c r="N8640">
        <v>907</v>
      </c>
      <c r="O8640">
        <v>94</v>
      </c>
      <c r="P8640">
        <v>1774</v>
      </c>
      <c r="Q8640">
        <v>2673</v>
      </c>
      <c r="R8640">
        <v>0</v>
      </c>
      <c r="S8640">
        <v>0</v>
      </c>
      <c r="T8640">
        <v>2673</v>
      </c>
      <c r="U8640">
        <v>3840</v>
      </c>
      <c r="V8640">
        <v>2744</v>
      </c>
      <c r="W8640">
        <v>5780</v>
      </c>
      <c r="X8640">
        <v>8337</v>
      </c>
      <c r="Y8640">
        <v>0.11</v>
      </c>
      <c r="Z8640">
        <v>35</v>
      </c>
      <c r="AA8640">
        <v>10984</v>
      </c>
      <c r="AB8640">
        <v>24</v>
      </c>
      <c r="AC8640">
        <v>76.989999999999995</v>
      </c>
    </row>
    <row r="8641" spans="1:29" x14ac:dyDescent="0.3">
      <c r="A8641">
        <v>2020</v>
      </c>
      <c r="B8641">
        <v>5</v>
      </c>
      <c r="C8641" s="1">
        <v>43978</v>
      </c>
      <c r="D8641">
        <v>9550</v>
      </c>
      <c r="E8641">
        <v>66</v>
      </c>
      <c r="F8641">
        <v>256</v>
      </c>
      <c r="G8641">
        <v>162</v>
      </c>
      <c r="H8641">
        <v>191</v>
      </c>
      <c r="I8641">
        <v>1750</v>
      </c>
      <c r="J8641">
        <v>2359</v>
      </c>
      <c r="K8641">
        <v>11976</v>
      </c>
      <c r="L8641">
        <v>176</v>
      </c>
      <c r="M8641">
        <v>589</v>
      </c>
      <c r="N8641">
        <v>903</v>
      </c>
      <c r="O8641">
        <v>102</v>
      </c>
      <c r="P8641">
        <v>1770</v>
      </c>
      <c r="Q8641">
        <v>2720</v>
      </c>
      <c r="R8641">
        <v>0</v>
      </c>
      <c r="S8641">
        <v>0</v>
      </c>
      <c r="T8641">
        <v>2720</v>
      </c>
      <c r="U8641">
        <v>2589</v>
      </c>
      <c r="V8641">
        <v>1411</v>
      </c>
      <c r="W8641">
        <v>6266</v>
      </c>
      <c r="X8641">
        <v>7486</v>
      </c>
      <c r="Y8641">
        <v>0.12</v>
      </c>
      <c r="Z8641">
        <v>37</v>
      </c>
      <c r="AA8641">
        <v>10226</v>
      </c>
      <c r="AB8641">
        <v>27</v>
      </c>
      <c r="AC8641">
        <v>77.16</v>
      </c>
    </row>
    <row r="8642" spans="1:29" x14ac:dyDescent="0.3">
      <c r="A8642">
        <v>2020</v>
      </c>
      <c r="B8642">
        <v>5</v>
      </c>
      <c r="C8642" s="1">
        <v>43979</v>
      </c>
      <c r="D8642">
        <v>9220</v>
      </c>
      <c r="E8642">
        <v>67</v>
      </c>
      <c r="F8642">
        <v>231</v>
      </c>
      <c r="G8642">
        <v>160</v>
      </c>
      <c r="H8642">
        <v>203</v>
      </c>
      <c r="I8642">
        <v>1740</v>
      </c>
      <c r="J8642">
        <v>2334</v>
      </c>
      <c r="K8642">
        <v>11621</v>
      </c>
      <c r="L8642">
        <v>177</v>
      </c>
      <c r="M8642">
        <v>594</v>
      </c>
      <c r="N8642">
        <v>903</v>
      </c>
      <c r="O8642">
        <v>94</v>
      </c>
      <c r="P8642">
        <v>1768</v>
      </c>
      <c r="Q8642">
        <v>2780</v>
      </c>
      <c r="R8642">
        <v>0</v>
      </c>
      <c r="S8642">
        <v>0</v>
      </c>
      <c r="T8642">
        <v>2780</v>
      </c>
      <c r="U8642">
        <v>2490</v>
      </c>
      <c r="V8642">
        <v>1249</v>
      </c>
      <c r="W8642">
        <v>6018</v>
      </c>
      <c r="X8642">
        <v>7073</v>
      </c>
      <c r="Y8642">
        <v>0.12</v>
      </c>
      <c r="Z8642">
        <v>39</v>
      </c>
      <c r="AA8642">
        <v>9881</v>
      </c>
      <c r="AB8642">
        <v>28</v>
      </c>
      <c r="AC8642">
        <v>77.349999999999994</v>
      </c>
    </row>
    <row r="8643" spans="1:29" x14ac:dyDescent="0.3">
      <c r="A8643">
        <v>2020</v>
      </c>
      <c r="B8643">
        <v>5</v>
      </c>
      <c r="C8643" s="1">
        <v>43980</v>
      </c>
      <c r="D8643">
        <v>9560</v>
      </c>
      <c r="E8643">
        <v>67</v>
      </c>
      <c r="F8643">
        <v>210</v>
      </c>
      <c r="G8643">
        <v>156</v>
      </c>
      <c r="H8643">
        <v>190</v>
      </c>
      <c r="I8643">
        <v>1710</v>
      </c>
      <c r="J8643">
        <v>2266</v>
      </c>
      <c r="K8643">
        <v>11893</v>
      </c>
      <c r="L8643">
        <v>175</v>
      </c>
      <c r="M8643">
        <v>589</v>
      </c>
      <c r="N8643">
        <v>903</v>
      </c>
      <c r="O8643">
        <v>104</v>
      </c>
      <c r="P8643">
        <v>1771</v>
      </c>
      <c r="Q8643">
        <v>2816</v>
      </c>
      <c r="R8643">
        <v>0</v>
      </c>
      <c r="S8643">
        <v>0</v>
      </c>
      <c r="T8643">
        <v>2816</v>
      </c>
      <c r="U8643">
        <v>2731</v>
      </c>
      <c r="V8643">
        <v>1395</v>
      </c>
      <c r="W8643">
        <v>6108</v>
      </c>
      <c r="X8643">
        <v>7306</v>
      </c>
      <c r="Y8643">
        <v>0.12</v>
      </c>
      <c r="Z8643">
        <v>39</v>
      </c>
      <c r="AA8643">
        <v>10183</v>
      </c>
      <c r="AB8643">
        <v>28</v>
      </c>
      <c r="AC8643">
        <v>77.510000000000005</v>
      </c>
    </row>
    <row r="8644" spans="1:29" x14ac:dyDescent="0.3">
      <c r="A8644">
        <v>2020</v>
      </c>
      <c r="B8644">
        <v>5</v>
      </c>
      <c r="C8644" s="1">
        <v>43981</v>
      </c>
      <c r="D8644">
        <v>10500</v>
      </c>
      <c r="E8644">
        <v>74</v>
      </c>
      <c r="F8644">
        <v>198</v>
      </c>
      <c r="G8644">
        <v>159</v>
      </c>
      <c r="H8644">
        <v>188</v>
      </c>
      <c r="I8644">
        <v>1740</v>
      </c>
      <c r="J8644">
        <v>2285</v>
      </c>
      <c r="K8644">
        <v>12859</v>
      </c>
      <c r="L8644">
        <v>173</v>
      </c>
      <c r="M8644">
        <v>591</v>
      </c>
      <c r="N8644">
        <v>905</v>
      </c>
      <c r="O8644">
        <v>111</v>
      </c>
      <c r="P8644">
        <v>1780</v>
      </c>
      <c r="Q8644">
        <v>2876</v>
      </c>
      <c r="R8644">
        <v>229</v>
      </c>
      <c r="S8644">
        <v>0</v>
      </c>
      <c r="T8644">
        <v>2647</v>
      </c>
      <c r="U8644">
        <v>4060</v>
      </c>
      <c r="V8644">
        <v>2845</v>
      </c>
      <c r="W8644">
        <v>5773</v>
      </c>
      <c r="X8644">
        <v>8432</v>
      </c>
      <c r="Y8644">
        <v>0.11</v>
      </c>
      <c r="Z8644">
        <v>34</v>
      </c>
      <c r="AA8644">
        <v>11119</v>
      </c>
      <c r="AB8644">
        <v>24</v>
      </c>
      <c r="AC8644">
        <v>77.569999999999993</v>
      </c>
    </row>
    <row r="8645" spans="1:29" x14ac:dyDescent="0.3">
      <c r="A8645">
        <v>2020</v>
      </c>
      <c r="B8645">
        <v>5</v>
      </c>
      <c r="C8645" s="1">
        <v>43982</v>
      </c>
      <c r="D8645">
        <v>11100</v>
      </c>
      <c r="E8645">
        <v>70</v>
      </c>
      <c r="F8645">
        <v>196</v>
      </c>
      <c r="G8645">
        <v>158</v>
      </c>
      <c r="H8645">
        <v>196</v>
      </c>
      <c r="I8645">
        <v>1830</v>
      </c>
      <c r="J8645">
        <v>2380</v>
      </c>
      <c r="K8645">
        <v>13550</v>
      </c>
      <c r="L8645">
        <v>173</v>
      </c>
      <c r="M8645">
        <v>588</v>
      </c>
      <c r="N8645">
        <v>906</v>
      </c>
      <c r="O8645">
        <v>98</v>
      </c>
      <c r="P8645">
        <v>1765</v>
      </c>
      <c r="Q8645">
        <v>2952</v>
      </c>
      <c r="R8645">
        <v>229</v>
      </c>
      <c r="S8645">
        <v>0</v>
      </c>
      <c r="T8645">
        <v>2723</v>
      </c>
      <c r="U8645">
        <v>5010</v>
      </c>
      <c r="V8645">
        <v>3855</v>
      </c>
      <c r="W8645">
        <v>5398</v>
      </c>
      <c r="X8645">
        <v>9062</v>
      </c>
      <c r="Y8645">
        <v>0.11</v>
      </c>
      <c r="Z8645">
        <v>33</v>
      </c>
      <c r="AA8645">
        <v>11720</v>
      </c>
      <c r="AB8645">
        <v>23</v>
      </c>
      <c r="AC8645">
        <v>77.58</v>
      </c>
    </row>
    <row r="8646" spans="1:29" x14ac:dyDescent="0.3">
      <c r="A8646">
        <v>2020</v>
      </c>
      <c r="B8646">
        <v>6</v>
      </c>
      <c r="C8646" s="1">
        <v>43983</v>
      </c>
      <c r="D8646">
        <v>11800</v>
      </c>
      <c r="E8646">
        <v>69</v>
      </c>
      <c r="F8646">
        <v>200</v>
      </c>
      <c r="G8646">
        <v>49</v>
      </c>
      <c r="H8646">
        <v>177</v>
      </c>
      <c r="I8646">
        <v>1860</v>
      </c>
      <c r="J8646">
        <v>2286</v>
      </c>
      <c r="K8646">
        <v>14155</v>
      </c>
      <c r="L8646">
        <v>177</v>
      </c>
      <c r="M8646">
        <v>584</v>
      </c>
      <c r="N8646">
        <v>899</v>
      </c>
      <c r="O8646">
        <v>95</v>
      </c>
      <c r="P8646">
        <v>1755</v>
      </c>
      <c r="Q8646">
        <v>2980</v>
      </c>
      <c r="R8646">
        <v>229</v>
      </c>
      <c r="S8646">
        <v>0</v>
      </c>
      <c r="T8646">
        <v>2751</v>
      </c>
      <c r="U8646">
        <v>3910</v>
      </c>
      <c r="V8646">
        <v>2654</v>
      </c>
      <c r="W8646">
        <v>7188</v>
      </c>
      <c r="X8646">
        <v>9650</v>
      </c>
      <c r="Y8646">
        <v>0.1</v>
      </c>
      <c r="Z8646">
        <v>32</v>
      </c>
      <c r="AA8646">
        <v>12295</v>
      </c>
      <c r="AB8646">
        <v>22</v>
      </c>
      <c r="AC8646">
        <v>77.55</v>
      </c>
    </row>
    <row r="8647" spans="1:29" x14ac:dyDescent="0.3">
      <c r="A8647">
        <v>2020</v>
      </c>
      <c r="B8647">
        <v>6</v>
      </c>
      <c r="C8647" s="1">
        <v>43984</v>
      </c>
      <c r="D8647">
        <v>12400</v>
      </c>
      <c r="E8647">
        <v>68</v>
      </c>
      <c r="F8647">
        <v>182</v>
      </c>
      <c r="G8647">
        <v>86</v>
      </c>
      <c r="H8647">
        <v>119</v>
      </c>
      <c r="I8647">
        <v>1790</v>
      </c>
      <c r="J8647">
        <v>2177</v>
      </c>
      <c r="K8647">
        <v>14645</v>
      </c>
      <c r="L8647">
        <v>175</v>
      </c>
      <c r="M8647">
        <v>582</v>
      </c>
      <c r="N8647">
        <v>918</v>
      </c>
      <c r="O8647">
        <v>94</v>
      </c>
      <c r="P8647">
        <v>1769</v>
      </c>
      <c r="Q8647">
        <v>3043</v>
      </c>
      <c r="R8647">
        <v>229</v>
      </c>
      <c r="S8647">
        <v>0</v>
      </c>
      <c r="T8647">
        <v>2814</v>
      </c>
      <c r="U8647">
        <v>3183</v>
      </c>
      <c r="V8647">
        <v>1762</v>
      </c>
      <c r="W8647">
        <v>8497</v>
      </c>
      <c r="X8647">
        <v>10063</v>
      </c>
      <c r="Y8647">
        <v>0.1</v>
      </c>
      <c r="Z8647">
        <v>31</v>
      </c>
      <c r="AA8647">
        <v>12855</v>
      </c>
      <c r="AB8647">
        <v>22</v>
      </c>
      <c r="AC8647">
        <v>77.489999999999995</v>
      </c>
    </row>
    <row r="8648" spans="1:29" x14ac:dyDescent="0.3">
      <c r="A8648">
        <v>2020</v>
      </c>
      <c r="B8648">
        <v>6</v>
      </c>
      <c r="C8648" s="1">
        <v>43985</v>
      </c>
      <c r="D8648">
        <v>12600</v>
      </c>
      <c r="E8648">
        <v>69</v>
      </c>
      <c r="F8648">
        <v>166</v>
      </c>
      <c r="G8648">
        <v>53</v>
      </c>
      <c r="H8648">
        <v>157</v>
      </c>
      <c r="I8648">
        <v>1770</v>
      </c>
      <c r="J8648">
        <v>2146</v>
      </c>
      <c r="K8648">
        <v>14815</v>
      </c>
      <c r="L8648">
        <v>179</v>
      </c>
      <c r="M8648">
        <v>574</v>
      </c>
      <c r="N8648">
        <v>1827</v>
      </c>
      <c r="O8648">
        <v>94</v>
      </c>
      <c r="P8648">
        <v>2674</v>
      </c>
      <c r="Q8648">
        <v>3092</v>
      </c>
      <c r="R8648">
        <v>229</v>
      </c>
      <c r="S8648">
        <v>0</v>
      </c>
      <c r="T8648">
        <v>2863</v>
      </c>
      <c r="U8648">
        <v>3230</v>
      </c>
      <c r="V8648">
        <v>841</v>
      </c>
      <c r="W8648">
        <v>8638</v>
      </c>
      <c r="X8648">
        <v>9278</v>
      </c>
      <c r="Y8648">
        <v>0.16</v>
      </c>
      <c r="Z8648">
        <v>37</v>
      </c>
      <c r="AA8648">
        <v>13045</v>
      </c>
      <c r="AB8648">
        <v>29</v>
      </c>
      <c r="AC8648">
        <v>77.489999999999995</v>
      </c>
    </row>
    <row r="8649" spans="1:29" x14ac:dyDescent="0.3">
      <c r="A8649">
        <v>2020</v>
      </c>
      <c r="B8649">
        <v>6</v>
      </c>
      <c r="C8649" s="1">
        <v>43986</v>
      </c>
      <c r="D8649">
        <v>12200</v>
      </c>
      <c r="E8649">
        <v>67</v>
      </c>
      <c r="F8649">
        <v>151</v>
      </c>
      <c r="G8649">
        <v>34</v>
      </c>
      <c r="H8649">
        <v>219</v>
      </c>
      <c r="I8649">
        <v>1700</v>
      </c>
      <c r="J8649">
        <v>2104</v>
      </c>
      <c r="K8649">
        <v>14371</v>
      </c>
      <c r="L8649">
        <v>168</v>
      </c>
      <c r="M8649">
        <v>592</v>
      </c>
      <c r="N8649">
        <v>2620</v>
      </c>
      <c r="O8649">
        <v>80</v>
      </c>
      <c r="P8649">
        <v>3460</v>
      </c>
      <c r="Q8649">
        <v>3146</v>
      </c>
      <c r="R8649">
        <v>0</v>
      </c>
      <c r="S8649">
        <v>0</v>
      </c>
      <c r="T8649">
        <v>3146</v>
      </c>
      <c r="U8649">
        <v>3230</v>
      </c>
      <c r="V8649">
        <v>-171</v>
      </c>
      <c r="W8649">
        <v>8156</v>
      </c>
      <c r="X8649">
        <v>7765</v>
      </c>
      <c r="Y8649">
        <v>0.22</v>
      </c>
      <c r="Z8649">
        <v>46</v>
      </c>
      <c r="AA8649">
        <v>12671</v>
      </c>
      <c r="AB8649">
        <v>39</v>
      </c>
      <c r="AC8649">
        <v>77.599999999999994</v>
      </c>
    </row>
    <row r="8650" spans="1:29" x14ac:dyDescent="0.3">
      <c r="A8650">
        <v>2020</v>
      </c>
      <c r="B8650">
        <v>6</v>
      </c>
      <c r="C8650" s="1">
        <v>43987</v>
      </c>
      <c r="D8650">
        <v>11600</v>
      </c>
      <c r="E8650">
        <v>65</v>
      </c>
      <c r="F8650">
        <v>139</v>
      </c>
      <c r="G8650">
        <v>34</v>
      </c>
      <c r="H8650">
        <v>219</v>
      </c>
      <c r="I8650">
        <v>1690</v>
      </c>
      <c r="J8650">
        <v>2082</v>
      </c>
      <c r="K8650">
        <v>13747</v>
      </c>
      <c r="L8650">
        <v>178</v>
      </c>
      <c r="M8650">
        <v>595</v>
      </c>
      <c r="N8650">
        <v>2361</v>
      </c>
      <c r="O8650">
        <v>88</v>
      </c>
      <c r="P8650">
        <v>3221</v>
      </c>
      <c r="Q8650">
        <v>3187</v>
      </c>
      <c r="R8650">
        <v>0</v>
      </c>
      <c r="S8650">
        <v>0</v>
      </c>
      <c r="T8650">
        <v>3187</v>
      </c>
      <c r="U8650">
        <v>3399</v>
      </c>
      <c r="V8650">
        <v>188</v>
      </c>
      <c r="W8650">
        <v>7374</v>
      </c>
      <c r="X8650">
        <v>7339</v>
      </c>
      <c r="Y8650">
        <v>0.21</v>
      </c>
      <c r="Z8650">
        <v>47</v>
      </c>
      <c r="AA8650">
        <v>12057</v>
      </c>
      <c r="AB8650">
        <v>39</v>
      </c>
      <c r="AC8650">
        <v>77.75</v>
      </c>
    </row>
    <row r="8651" spans="1:29" x14ac:dyDescent="0.3">
      <c r="A8651">
        <v>2020</v>
      </c>
      <c r="B8651">
        <v>6</v>
      </c>
      <c r="C8651" s="1">
        <v>43988</v>
      </c>
      <c r="D8651">
        <v>11800</v>
      </c>
      <c r="E8651">
        <v>65</v>
      </c>
      <c r="F8651">
        <v>129</v>
      </c>
      <c r="G8651">
        <v>35</v>
      </c>
      <c r="H8651">
        <v>219</v>
      </c>
      <c r="I8651">
        <v>1730</v>
      </c>
      <c r="J8651">
        <v>2113</v>
      </c>
      <c r="K8651">
        <v>13978</v>
      </c>
      <c r="L8651">
        <v>176</v>
      </c>
      <c r="M8651">
        <v>592</v>
      </c>
      <c r="N8651">
        <v>3427</v>
      </c>
      <c r="O8651">
        <v>84</v>
      </c>
      <c r="P8651">
        <v>4280</v>
      </c>
      <c r="Q8651">
        <v>3254</v>
      </c>
      <c r="R8651">
        <v>0</v>
      </c>
      <c r="S8651">
        <v>0</v>
      </c>
      <c r="T8651">
        <v>3254</v>
      </c>
      <c r="U8651">
        <v>4810</v>
      </c>
      <c r="V8651">
        <v>528</v>
      </c>
      <c r="W8651">
        <v>6143</v>
      </c>
      <c r="X8651">
        <v>6444</v>
      </c>
      <c r="Y8651">
        <v>0.28000000000000003</v>
      </c>
      <c r="Z8651">
        <v>54</v>
      </c>
      <c r="AA8651">
        <v>12248</v>
      </c>
      <c r="AB8651">
        <v>47</v>
      </c>
      <c r="AC8651">
        <v>77.97</v>
      </c>
    </row>
    <row r="8652" spans="1:29" x14ac:dyDescent="0.3">
      <c r="A8652">
        <v>2020</v>
      </c>
      <c r="B8652">
        <v>6</v>
      </c>
      <c r="C8652" s="1">
        <v>43989</v>
      </c>
      <c r="D8652">
        <v>12000</v>
      </c>
      <c r="E8652">
        <v>64</v>
      </c>
      <c r="F8652">
        <v>124</v>
      </c>
      <c r="G8652">
        <v>35</v>
      </c>
      <c r="H8652">
        <v>218</v>
      </c>
      <c r="I8652">
        <v>1680</v>
      </c>
      <c r="J8652">
        <v>2057</v>
      </c>
      <c r="K8652">
        <v>14121</v>
      </c>
      <c r="L8652">
        <v>172</v>
      </c>
      <c r="M8652">
        <v>597</v>
      </c>
      <c r="N8652">
        <v>2671</v>
      </c>
      <c r="O8652">
        <v>81</v>
      </c>
      <c r="P8652">
        <v>3521</v>
      </c>
      <c r="Q8652">
        <v>3302</v>
      </c>
      <c r="R8652">
        <v>0</v>
      </c>
      <c r="S8652">
        <v>0</v>
      </c>
      <c r="T8652">
        <v>3302</v>
      </c>
      <c r="U8652">
        <v>5650</v>
      </c>
      <c r="V8652">
        <v>2040</v>
      </c>
      <c r="W8652">
        <v>5490</v>
      </c>
      <c r="X8652">
        <v>7299</v>
      </c>
      <c r="Y8652">
        <v>0.23</v>
      </c>
      <c r="Z8652">
        <v>48</v>
      </c>
      <c r="AA8652">
        <v>12441</v>
      </c>
      <c r="AB8652">
        <v>41</v>
      </c>
      <c r="AC8652">
        <v>78.09</v>
      </c>
    </row>
    <row r="8653" spans="1:29" x14ac:dyDescent="0.3">
      <c r="A8653">
        <v>2020</v>
      </c>
      <c r="B8653">
        <v>6</v>
      </c>
      <c r="C8653" s="1">
        <v>43990</v>
      </c>
      <c r="D8653">
        <v>11900</v>
      </c>
      <c r="E8653">
        <v>67</v>
      </c>
      <c r="F8653">
        <v>123</v>
      </c>
      <c r="G8653">
        <v>48</v>
      </c>
      <c r="H8653">
        <v>211</v>
      </c>
      <c r="I8653">
        <v>1460</v>
      </c>
      <c r="J8653">
        <v>1842</v>
      </c>
      <c r="K8653">
        <v>13810</v>
      </c>
      <c r="L8653">
        <v>178</v>
      </c>
      <c r="M8653">
        <v>595</v>
      </c>
      <c r="N8653">
        <v>2670</v>
      </c>
      <c r="O8653">
        <v>92</v>
      </c>
      <c r="P8653">
        <v>3535</v>
      </c>
      <c r="Q8653">
        <v>3351</v>
      </c>
      <c r="R8653">
        <v>0</v>
      </c>
      <c r="S8653">
        <v>0</v>
      </c>
      <c r="T8653">
        <v>3351</v>
      </c>
      <c r="U8653">
        <v>4300</v>
      </c>
      <c r="V8653">
        <v>430</v>
      </c>
      <c r="W8653">
        <v>6729</v>
      </c>
      <c r="X8653">
        <v>6924</v>
      </c>
      <c r="Y8653">
        <v>0.23</v>
      </c>
      <c r="Z8653">
        <v>50</v>
      </c>
      <c r="AA8653">
        <v>12350</v>
      </c>
      <c r="AB8653">
        <v>44</v>
      </c>
      <c r="AC8653">
        <v>78.25</v>
      </c>
    </row>
    <row r="8654" spans="1:29" x14ac:dyDescent="0.3">
      <c r="A8654">
        <v>2020</v>
      </c>
      <c r="B8654">
        <v>6</v>
      </c>
      <c r="C8654" s="1">
        <v>43991</v>
      </c>
      <c r="D8654">
        <v>11600</v>
      </c>
      <c r="E8654">
        <v>68</v>
      </c>
      <c r="F8654">
        <v>120</v>
      </c>
      <c r="G8654">
        <v>35</v>
      </c>
      <c r="H8654">
        <v>172</v>
      </c>
      <c r="I8654">
        <v>1450</v>
      </c>
      <c r="J8654">
        <v>1777</v>
      </c>
      <c r="K8654">
        <v>13446</v>
      </c>
      <c r="L8654">
        <v>173</v>
      </c>
      <c r="M8654">
        <v>489</v>
      </c>
      <c r="N8654">
        <v>2672</v>
      </c>
      <c r="O8654">
        <v>80</v>
      </c>
      <c r="P8654">
        <v>3413</v>
      </c>
      <c r="Q8654">
        <v>3376</v>
      </c>
      <c r="R8654">
        <v>0</v>
      </c>
      <c r="S8654">
        <v>0</v>
      </c>
      <c r="T8654">
        <v>3376</v>
      </c>
      <c r="U8654">
        <v>3044</v>
      </c>
      <c r="V8654">
        <v>-786</v>
      </c>
      <c r="W8654">
        <v>7679</v>
      </c>
      <c r="X8654">
        <v>6656</v>
      </c>
      <c r="Y8654">
        <v>0.23</v>
      </c>
      <c r="Z8654">
        <v>50</v>
      </c>
      <c r="AA8654">
        <v>11996</v>
      </c>
      <c r="AB8654">
        <v>45</v>
      </c>
      <c r="AC8654">
        <v>78.42</v>
      </c>
    </row>
    <row r="8655" spans="1:29" x14ac:dyDescent="0.3">
      <c r="A8655">
        <v>2020</v>
      </c>
      <c r="B8655">
        <v>6</v>
      </c>
      <c r="C8655" s="1">
        <v>43992</v>
      </c>
      <c r="D8655">
        <v>11500</v>
      </c>
      <c r="E8655">
        <v>67</v>
      </c>
      <c r="F8655">
        <v>114</v>
      </c>
      <c r="G8655">
        <v>34</v>
      </c>
      <c r="H8655">
        <v>162</v>
      </c>
      <c r="I8655">
        <v>1620</v>
      </c>
      <c r="J8655">
        <v>1930</v>
      </c>
      <c r="K8655">
        <v>13497</v>
      </c>
      <c r="L8655">
        <v>176</v>
      </c>
      <c r="M8655">
        <v>395</v>
      </c>
      <c r="N8655">
        <v>2677</v>
      </c>
      <c r="O8655">
        <v>77</v>
      </c>
      <c r="P8655">
        <v>3325</v>
      </c>
      <c r="Q8655">
        <v>3423</v>
      </c>
      <c r="R8655">
        <v>0</v>
      </c>
      <c r="S8655">
        <v>0</v>
      </c>
      <c r="T8655">
        <v>3423</v>
      </c>
      <c r="U8655">
        <v>2930</v>
      </c>
      <c r="V8655">
        <v>-690</v>
      </c>
      <c r="W8655">
        <v>7679</v>
      </c>
      <c r="X8655">
        <v>6749</v>
      </c>
      <c r="Y8655">
        <v>0.22</v>
      </c>
      <c r="Z8655">
        <v>50</v>
      </c>
      <c r="AA8655">
        <v>11877</v>
      </c>
      <c r="AB8655">
        <v>43</v>
      </c>
      <c r="AC8655">
        <v>78.569999999999993</v>
      </c>
    </row>
    <row r="8656" spans="1:29" x14ac:dyDescent="0.3">
      <c r="A8656">
        <v>2020</v>
      </c>
      <c r="B8656">
        <v>6</v>
      </c>
      <c r="C8656" s="1">
        <v>43993</v>
      </c>
      <c r="D8656">
        <v>11500</v>
      </c>
      <c r="E8656">
        <v>72</v>
      </c>
      <c r="F8656">
        <v>107</v>
      </c>
      <c r="G8656">
        <v>35</v>
      </c>
      <c r="H8656">
        <v>193</v>
      </c>
      <c r="I8656">
        <v>1660</v>
      </c>
      <c r="J8656">
        <v>1995</v>
      </c>
      <c r="K8656">
        <v>13567</v>
      </c>
      <c r="L8656">
        <v>175</v>
      </c>
      <c r="M8656">
        <v>390</v>
      </c>
      <c r="N8656">
        <v>2659</v>
      </c>
      <c r="O8656">
        <v>64</v>
      </c>
      <c r="P8656">
        <v>3289</v>
      </c>
      <c r="Q8656">
        <v>3476</v>
      </c>
      <c r="R8656">
        <v>0</v>
      </c>
      <c r="S8656">
        <v>0</v>
      </c>
      <c r="T8656">
        <v>3476</v>
      </c>
      <c r="U8656">
        <v>3036</v>
      </c>
      <c r="V8656">
        <v>-517</v>
      </c>
      <c r="W8656">
        <v>7562</v>
      </c>
      <c r="X8656">
        <v>6802</v>
      </c>
      <c r="Y8656">
        <v>0.22</v>
      </c>
      <c r="Z8656">
        <v>50</v>
      </c>
      <c r="AA8656">
        <v>11907</v>
      </c>
      <c r="AB8656">
        <v>43</v>
      </c>
      <c r="AC8656">
        <v>78.709999999999994</v>
      </c>
    </row>
    <row r="8657" spans="1:29" x14ac:dyDescent="0.3">
      <c r="A8657">
        <v>2020</v>
      </c>
      <c r="B8657">
        <v>6</v>
      </c>
      <c r="C8657" s="1">
        <v>43994</v>
      </c>
      <c r="D8657">
        <v>11400</v>
      </c>
      <c r="E8657">
        <v>73</v>
      </c>
      <c r="F8657">
        <v>102</v>
      </c>
      <c r="G8657">
        <v>34</v>
      </c>
      <c r="H8657">
        <v>218</v>
      </c>
      <c r="I8657">
        <v>1670</v>
      </c>
      <c r="J8657">
        <v>2024</v>
      </c>
      <c r="K8657">
        <v>13497</v>
      </c>
      <c r="L8657">
        <v>173</v>
      </c>
      <c r="M8657">
        <v>290</v>
      </c>
      <c r="N8657">
        <v>2693</v>
      </c>
      <c r="O8657">
        <v>78</v>
      </c>
      <c r="P8657">
        <v>3234</v>
      </c>
      <c r="Q8657">
        <v>3539</v>
      </c>
      <c r="R8657">
        <v>0</v>
      </c>
      <c r="S8657">
        <v>0</v>
      </c>
      <c r="T8657">
        <v>3539</v>
      </c>
      <c r="U8657">
        <v>4360</v>
      </c>
      <c r="V8657">
        <v>849</v>
      </c>
      <c r="W8657">
        <v>6122</v>
      </c>
      <c r="X8657">
        <v>6723</v>
      </c>
      <c r="Y8657">
        <v>0.22</v>
      </c>
      <c r="Z8657">
        <v>50</v>
      </c>
      <c r="AA8657">
        <v>11827</v>
      </c>
      <c r="AB8657">
        <v>43</v>
      </c>
      <c r="AC8657">
        <v>78.849999999999994</v>
      </c>
    </row>
    <row r="8658" spans="1:29" x14ac:dyDescent="0.3">
      <c r="A8658">
        <v>2020</v>
      </c>
      <c r="B8658">
        <v>6</v>
      </c>
      <c r="C8658" s="1">
        <v>43995</v>
      </c>
      <c r="D8658">
        <v>11800</v>
      </c>
      <c r="E8658">
        <v>72</v>
      </c>
      <c r="F8658">
        <v>98</v>
      </c>
      <c r="G8658">
        <v>34</v>
      </c>
      <c r="H8658">
        <v>217</v>
      </c>
      <c r="I8658">
        <v>1690</v>
      </c>
      <c r="J8658">
        <v>2039</v>
      </c>
      <c r="K8658">
        <v>13911</v>
      </c>
      <c r="L8658">
        <v>180</v>
      </c>
      <c r="M8658">
        <v>290</v>
      </c>
      <c r="N8658">
        <v>2703</v>
      </c>
      <c r="O8658">
        <v>101</v>
      </c>
      <c r="P8658">
        <v>3274</v>
      </c>
      <c r="Q8658">
        <v>3595</v>
      </c>
      <c r="R8658">
        <v>0</v>
      </c>
      <c r="S8658">
        <v>0</v>
      </c>
      <c r="T8658">
        <v>3595</v>
      </c>
      <c r="U8658">
        <v>5520</v>
      </c>
      <c r="V8658">
        <v>1949</v>
      </c>
      <c r="W8658">
        <v>5345</v>
      </c>
      <c r="X8658">
        <v>7042</v>
      </c>
      <c r="Y8658">
        <v>0.21</v>
      </c>
      <c r="Z8658">
        <v>49</v>
      </c>
      <c r="AA8658">
        <v>12221</v>
      </c>
      <c r="AB8658">
        <v>42</v>
      </c>
      <c r="AC8658">
        <v>78.95</v>
      </c>
    </row>
    <row r="8659" spans="1:29" x14ac:dyDescent="0.3">
      <c r="A8659">
        <v>2020</v>
      </c>
      <c r="B8659">
        <v>6</v>
      </c>
      <c r="C8659" s="1">
        <v>43996</v>
      </c>
      <c r="D8659">
        <v>12100</v>
      </c>
      <c r="E8659">
        <v>74</v>
      </c>
      <c r="F8659">
        <v>103</v>
      </c>
      <c r="G8659">
        <v>35</v>
      </c>
      <c r="H8659">
        <v>213</v>
      </c>
      <c r="I8659">
        <v>1580</v>
      </c>
      <c r="J8659">
        <v>1931</v>
      </c>
      <c r="K8659">
        <v>14105</v>
      </c>
      <c r="L8659">
        <v>185</v>
      </c>
      <c r="M8659">
        <v>299</v>
      </c>
      <c r="N8659">
        <v>2701</v>
      </c>
      <c r="O8659">
        <v>90</v>
      </c>
      <c r="P8659">
        <v>3276</v>
      </c>
      <c r="Q8659">
        <v>3657</v>
      </c>
      <c r="R8659">
        <v>0</v>
      </c>
      <c r="S8659">
        <v>0</v>
      </c>
      <c r="T8659">
        <v>3657</v>
      </c>
      <c r="U8659">
        <v>5770</v>
      </c>
      <c r="V8659">
        <v>2048</v>
      </c>
      <c r="W8659">
        <v>5380</v>
      </c>
      <c r="X8659">
        <v>7172</v>
      </c>
      <c r="Y8659">
        <v>0.21</v>
      </c>
      <c r="Z8659">
        <v>49</v>
      </c>
      <c r="AA8659">
        <v>12525</v>
      </c>
      <c r="AB8659">
        <v>43</v>
      </c>
      <c r="AC8659">
        <v>79.040000000000006</v>
      </c>
    </row>
    <row r="8660" spans="1:29" x14ac:dyDescent="0.3">
      <c r="A8660">
        <v>2020</v>
      </c>
      <c r="B8660">
        <v>6</v>
      </c>
      <c r="C8660" s="1">
        <v>43997</v>
      </c>
      <c r="D8660">
        <v>12400</v>
      </c>
      <c r="E8660">
        <v>76</v>
      </c>
      <c r="F8660">
        <v>100</v>
      </c>
      <c r="G8660">
        <v>35</v>
      </c>
      <c r="H8660">
        <v>184</v>
      </c>
      <c r="I8660">
        <v>1370</v>
      </c>
      <c r="J8660">
        <v>1689</v>
      </c>
      <c r="K8660">
        <v>14165</v>
      </c>
      <c r="L8660">
        <v>179</v>
      </c>
      <c r="M8660">
        <v>495</v>
      </c>
      <c r="N8660">
        <v>2709</v>
      </c>
      <c r="O8660">
        <v>74</v>
      </c>
      <c r="P8660">
        <v>3457</v>
      </c>
      <c r="Q8660">
        <v>3699</v>
      </c>
      <c r="R8660">
        <v>0</v>
      </c>
      <c r="S8660">
        <v>0</v>
      </c>
      <c r="T8660">
        <v>3699</v>
      </c>
      <c r="U8660">
        <v>5980</v>
      </c>
      <c r="V8660">
        <v>1808</v>
      </c>
      <c r="W8660">
        <v>5460</v>
      </c>
      <c r="X8660">
        <v>7009</v>
      </c>
      <c r="Y8660">
        <v>0.22</v>
      </c>
      <c r="Z8660">
        <v>51</v>
      </c>
      <c r="AA8660">
        <v>12795</v>
      </c>
      <c r="AB8660">
        <v>45</v>
      </c>
      <c r="AC8660">
        <v>79.13</v>
      </c>
    </row>
    <row r="8661" spans="1:29" x14ac:dyDescent="0.3">
      <c r="A8661">
        <v>2020</v>
      </c>
      <c r="B8661">
        <v>6</v>
      </c>
      <c r="C8661" s="1">
        <v>43998</v>
      </c>
      <c r="D8661">
        <v>13100</v>
      </c>
      <c r="E8661">
        <v>79</v>
      </c>
      <c r="F8661">
        <v>95</v>
      </c>
      <c r="G8661">
        <v>35</v>
      </c>
      <c r="H8661">
        <v>138</v>
      </c>
      <c r="I8661">
        <v>1420</v>
      </c>
      <c r="J8661">
        <v>1687</v>
      </c>
      <c r="K8661">
        <v>14866</v>
      </c>
      <c r="L8661">
        <v>172</v>
      </c>
      <c r="M8661">
        <v>492</v>
      </c>
      <c r="N8661">
        <v>2705</v>
      </c>
      <c r="O8661">
        <v>78</v>
      </c>
      <c r="P8661">
        <v>3447</v>
      </c>
      <c r="Q8661">
        <v>3743</v>
      </c>
      <c r="R8661">
        <v>0</v>
      </c>
      <c r="S8661">
        <v>0</v>
      </c>
      <c r="T8661">
        <v>3743</v>
      </c>
      <c r="U8661">
        <v>6220</v>
      </c>
      <c r="V8661">
        <v>2027</v>
      </c>
      <c r="W8661">
        <v>5911</v>
      </c>
      <c r="X8661">
        <v>7676</v>
      </c>
      <c r="Y8661">
        <v>0.21</v>
      </c>
      <c r="Z8661">
        <v>48</v>
      </c>
      <c r="AA8661">
        <v>13446</v>
      </c>
      <c r="AB8661">
        <v>43</v>
      </c>
      <c r="AC8661">
        <v>79.16</v>
      </c>
    </row>
    <row r="8662" spans="1:29" x14ac:dyDescent="0.3">
      <c r="A8662">
        <v>2020</v>
      </c>
      <c r="B8662">
        <v>6</v>
      </c>
      <c r="C8662" s="1">
        <v>43999</v>
      </c>
      <c r="D8662">
        <v>13300</v>
      </c>
      <c r="E8662">
        <v>83</v>
      </c>
      <c r="F8662">
        <v>89</v>
      </c>
      <c r="G8662">
        <v>35</v>
      </c>
      <c r="H8662">
        <v>138</v>
      </c>
      <c r="I8662">
        <v>1540</v>
      </c>
      <c r="J8662">
        <v>1802</v>
      </c>
      <c r="K8662">
        <v>15185</v>
      </c>
      <c r="L8662">
        <v>179</v>
      </c>
      <c r="M8662">
        <v>1263</v>
      </c>
      <c r="N8662">
        <v>2800</v>
      </c>
      <c r="O8662">
        <v>68</v>
      </c>
      <c r="P8662">
        <v>4310</v>
      </c>
      <c r="Q8662">
        <v>3778</v>
      </c>
      <c r="R8662">
        <v>0</v>
      </c>
      <c r="S8662">
        <v>0</v>
      </c>
      <c r="T8662">
        <v>3778</v>
      </c>
      <c r="U8662">
        <v>6430</v>
      </c>
      <c r="V8662">
        <v>1466</v>
      </c>
      <c r="W8662">
        <v>5895</v>
      </c>
      <c r="X8662">
        <v>7096</v>
      </c>
      <c r="Y8662">
        <v>0.26</v>
      </c>
      <c r="Z8662">
        <v>53</v>
      </c>
      <c r="AA8662">
        <v>13645</v>
      </c>
      <c r="AB8662">
        <v>48</v>
      </c>
      <c r="AC8662">
        <v>79.239999999999995</v>
      </c>
    </row>
    <row r="8663" spans="1:29" x14ac:dyDescent="0.3">
      <c r="A8663">
        <v>2020</v>
      </c>
      <c r="B8663">
        <v>6</v>
      </c>
      <c r="C8663" s="1">
        <v>44000</v>
      </c>
      <c r="D8663">
        <v>13100</v>
      </c>
      <c r="E8663">
        <v>81</v>
      </c>
      <c r="F8663">
        <v>85</v>
      </c>
      <c r="G8663">
        <v>35</v>
      </c>
      <c r="H8663">
        <v>180</v>
      </c>
      <c r="I8663">
        <v>1580</v>
      </c>
      <c r="J8663">
        <v>1880</v>
      </c>
      <c r="K8663">
        <v>15062</v>
      </c>
      <c r="L8663">
        <v>184</v>
      </c>
      <c r="M8663">
        <v>1786</v>
      </c>
      <c r="N8663">
        <v>2797</v>
      </c>
      <c r="O8663">
        <v>74</v>
      </c>
      <c r="P8663">
        <v>4841</v>
      </c>
      <c r="Q8663">
        <v>3838</v>
      </c>
      <c r="R8663">
        <v>0</v>
      </c>
      <c r="S8663">
        <v>0</v>
      </c>
      <c r="T8663">
        <v>3838</v>
      </c>
      <c r="U8663">
        <v>6510</v>
      </c>
      <c r="V8663">
        <v>1054</v>
      </c>
      <c r="W8663">
        <v>5597</v>
      </c>
      <c r="X8663">
        <v>6382</v>
      </c>
      <c r="Y8663">
        <v>0.3</v>
      </c>
      <c r="Z8663">
        <v>58</v>
      </c>
      <c r="AA8663">
        <v>13482</v>
      </c>
      <c r="AB8663">
        <v>53</v>
      </c>
      <c r="AC8663">
        <v>79.38</v>
      </c>
    </row>
    <row r="8664" spans="1:29" x14ac:dyDescent="0.3">
      <c r="A8664">
        <v>2020</v>
      </c>
      <c r="B8664">
        <v>6</v>
      </c>
      <c r="C8664" s="1">
        <v>44001</v>
      </c>
      <c r="D8664">
        <v>12800</v>
      </c>
      <c r="E8664">
        <v>78</v>
      </c>
      <c r="F8664">
        <v>82</v>
      </c>
      <c r="G8664">
        <v>35</v>
      </c>
      <c r="H8664">
        <v>219</v>
      </c>
      <c r="I8664">
        <v>1580</v>
      </c>
      <c r="J8664">
        <v>1916</v>
      </c>
      <c r="K8664">
        <v>14794</v>
      </c>
      <c r="L8664">
        <v>177</v>
      </c>
      <c r="M8664">
        <v>567</v>
      </c>
      <c r="N8664">
        <v>3499</v>
      </c>
      <c r="O8664">
        <v>90</v>
      </c>
      <c r="P8664">
        <v>4333</v>
      </c>
      <c r="Q8664">
        <v>3891</v>
      </c>
      <c r="R8664">
        <v>0</v>
      </c>
      <c r="S8664">
        <v>0</v>
      </c>
      <c r="T8664">
        <v>3891</v>
      </c>
      <c r="U8664">
        <v>6530</v>
      </c>
      <c r="V8664">
        <v>1584</v>
      </c>
      <c r="W8664">
        <v>5258</v>
      </c>
      <c r="X8664">
        <v>6569</v>
      </c>
      <c r="Y8664">
        <v>0.27</v>
      </c>
      <c r="Z8664">
        <v>56</v>
      </c>
      <c r="AA8664">
        <v>13214</v>
      </c>
      <c r="AB8664">
        <v>50</v>
      </c>
      <c r="AC8664">
        <v>79.5</v>
      </c>
    </row>
    <row r="8665" spans="1:29" x14ac:dyDescent="0.3">
      <c r="A8665">
        <v>2020</v>
      </c>
      <c r="B8665">
        <v>6</v>
      </c>
      <c r="C8665" s="1">
        <v>44002</v>
      </c>
      <c r="D8665">
        <v>12700</v>
      </c>
      <c r="E8665">
        <v>77</v>
      </c>
      <c r="F8665">
        <v>78</v>
      </c>
      <c r="G8665">
        <v>35</v>
      </c>
      <c r="H8665">
        <v>218</v>
      </c>
      <c r="I8665">
        <v>1600</v>
      </c>
      <c r="J8665">
        <v>1931</v>
      </c>
      <c r="K8665">
        <v>14708</v>
      </c>
      <c r="L8665">
        <v>172</v>
      </c>
      <c r="M8665">
        <v>373</v>
      </c>
      <c r="N8665">
        <v>3504</v>
      </c>
      <c r="O8665">
        <v>96</v>
      </c>
      <c r="P8665">
        <v>4145</v>
      </c>
      <c r="Q8665">
        <v>3936</v>
      </c>
      <c r="R8665">
        <v>0</v>
      </c>
      <c r="S8665">
        <v>0</v>
      </c>
      <c r="T8665">
        <v>3936</v>
      </c>
      <c r="U8665">
        <v>6390</v>
      </c>
      <c r="V8665">
        <v>1617</v>
      </c>
      <c r="W8665">
        <v>5285</v>
      </c>
      <c r="X8665">
        <v>6627</v>
      </c>
      <c r="Y8665">
        <v>0.26</v>
      </c>
      <c r="Z8665">
        <v>55</v>
      </c>
      <c r="AA8665">
        <v>13108</v>
      </c>
      <c r="AB8665">
        <v>49</v>
      </c>
      <c r="AC8665">
        <v>79.61</v>
      </c>
    </row>
    <row r="8666" spans="1:29" x14ac:dyDescent="0.3">
      <c r="A8666">
        <v>2020</v>
      </c>
      <c r="B8666">
        <v>6</v>
      </c>
      <c r="C8666" s="1">
        <v>44003</v>
      </c>
      <c r="D8666">
        <v>12700</v>
      </c>
      <c r="E8666">
        <v>76</v>
      </c>
      <c r="F8666">
        <v>74</v>
      </c>
      <c r="G8666">
        <v>35</v>
      </c>
      <c r="H8666">
        <v>195</v>
      </c>
      <c r="I8666">
        <v>1520</v>
      </c>
      <c r="J8666">
        <v>1824</v>
      </c>
      <c r="K8666">
        <v>14600</v>
      </c>
      <c r="L8666">
        <v>185</v>
      </c>
      <c r="M8666">
        <v>397</v>
      </c>
      <c r="N8666">
        <v>3504</v>
      </c>
      <c r="O8666">
        <v>75</v>
      </c>
      <c r="P8666">
        <v>4162</v>
      </c>
      <c r="Q8666">
        <v>3988</v>
      </c>
      <c r="R8666">
        <v>0</v>
      </c>
      <c r="S8666">
        <v>0</v>
      </c>
      <c r="T8666">
        <v>3988</v>
      </c>
      <c r="U8666">
        <v>6360</v>
      </c>
      <c r="V8666">
        <v>1430</v>
      </c>
      <c r="W8666">
        <v>5300</v>
      </c>
      <c r="X8666">
        <v>6451</v>
      </c>
      <c r="Y8666">
        <v>0.26</v>
      </c>
      <c r="Z8666">
        <v>56</v>
      </c>
      <c r="AA8666">
        <v>13080</v>
      </c>
      <c r="AB8666">
        <v>51</v>
      </c>
      <c r="AC8666">
        <v>79.72</v>
      </c>
    </row>
    <row r="8667" spans="1:29" x14ac:dyDescent="0.3">
      <c r="A8667">
        <v>2020</v>
      </c>
      <c r="B8667">
        <v>6</v>
      </c>
      <c r="C8667" s="1">
        <v>44004</v>
      </c>
      <c r="D8667">
        <v>12500</v>
      </c>
      <c r="E8667">
        <v>72</v>
      </c>
      <c r="F8667">
        <v>72</v>
      </c>
      <c r="G8667">
        <v>42</v>
      </c>
      <c r="H8667">
        <v>181</v>
      </c>
      <c r="I8667">
        <v>1310</v>
      </c>
      <c r="J8667">
        <v>1605</v>
      </c>
      <c r="K8667">
        <v>14177</v>
      </c>
      <c r="L8667">
        <v>195</v>
      </c>
      <c r="M8667">
        <v>694</v>
      </c>
      <c r="N8667">
        <v>2746</v>
      </c>
      <c r="O8667">
        <v>75</v>
      </c>
      <c r="P8667">
        <v>3710</v>
      </c>
      <c r="Q8667">
        <v>4037</v>
      </c>
      <c r="R8667">
        <v>0</v>
      </c>
      <c r="S8667">
        <v>0</v>
      </c>
      <c r="T8667">
        <v>4037</v>
      </c>
      <c r="U8667">
        <v>6310</v>
      </c>
      <c r="V8667">
        <v>1581</v>
      </c>
      <c r="W8667">
        <v>5132</v>
      </c>
      <c r="X8667">
        <v>6430</v>
      </c>
      <c r="Y8667">
        <v>0.24</v>
      </c>
      <c r="Z8667">
        <v>55</v>
      </c>
      <c r="AA8667">
        <v>12867</v>
      </c>
      <c r="AB8667">
        <v>50</v>
      </c>
      <c r="AC8667">
        <v>79.84</v>
      </c>
    </row>
    <row r="8668" spans="1:29" x14ac:dyDescent="0.3">
      <c r="A8668">
        <v>2020</v>
      </c>
      <c r="B8668">
        <v>6</v>
      </c>
      <c r="C8668" s="1">
        <v>44005</v>
      </c>
      <c r="D8668">
        <v>12500</v>
      </c>
      <c r="E8668">
        <v>69</v>
      </c>
      <c r="F8668">
        <v>70</v>
      </c>
      <c r="G8668">
        <v>35</v>
      </c>
      <c r="H8668">
        <v>184</v>
      </c>
      <c r="I8668">
        <v>1270</v>
      </c>
      <c r="J8668">
        <v>1559</v>
      </c>
      <c r="K8668">
        <v>14128</v>
      </c>
      <c r="L8668">
        <v>209</v>
      </c>
      <c r="M8668">
        <v>493</v>
      </c>
      <c r="N8668">
        <v>2747</v>
      </c>
      <c r="O8668">
        <v>78</v>
      </c>
      <c r="P8668">
        <v>3527</v>
      </c>
      <c r="Q8668">
        <v>4045</v>
      </c>
      <c r="R8668">
        <v>0</v>
      </c>
      <c r="S8668">
        <v>0</v>
      </c>
      <c r="T8668">
        <v>4045</v>
      </c>
      <c r="U8668">
        <v>6190</v>
      </c>
      <c r="V8668">
        <v>1593</v>
      </c>
      <c r="W8668">
        <v>5247</v>
      </c>
      <c r="X8668">
        <v>6556</v>
      </c>
      <c r="Y8668">
        <v>0.23</v>
      </c>
      <c r="Z8668">
        <v>54</v>
      </c>
      <c r="AA8668">
        <v>12858</v>
      </c>
      <c r="AB8668">
        <v>49</v>
      </c>
      <c r="AC8668">
        <v>79.930000000000007</v>
      </c>
    </row>
    <row r="8669" spans="1:29" x14ac:dyDescent="0.3">
      <c r="A8669">
        <v>2020</v>
      </c>
      <c r="B8669">
        <v>6</v>
      </c>
      <c r="C8669" s="1">
        <v>44006</v>
      </c>
      <c r="D8669">
        <v>12600</v>
      </c>
      <c r="E8669">
        <v>68</v>
      </c>
      <c r="F8669">
        <v>67</v>
      </c>
      <c r="G8669">
        <v>36</v>
      </c>
      <c r="H8669">
        <v>194</v>
      </c>
      <c r="I8669">
        <v>1420</v>
      </c>
      <c r="J8669">
        <v>1717</v>
      </c>
      <c r="K8669">
        <v>14385</v>
      </c>
      <c r="L8669">
        <v>203</v>
      </c>
      <c r="M8669">
        <v>445</v>
      </c>
      <c r="N8669">
        <v>2744</v>
      </c>
      <c r="O8669">
        <v>69</v>
      </c>
      <c r="P8669">
        <v>3460</v>
      </c>
      <c r="Q8669">
        <v>4078</v>
      </c>
      <c r="R8669">
        <v>0</v>
      </c>
      <c r="S8669">
        <v>0</v>
      </c>
      <c r="T8669">
        <v>4078</v>
      </c>
      <c r="U8669">
        <v>6140</v>
      </c>
      <c r="V8669">
        <v>1746</v>
      </c>
      <c r="W8669">
        <v>5386</v>
      </c>
      <c r="X8669">
        <v>6847</v>
      </c>
      <c r="Y8669">
        <v>0.22</v>
      </c>
      <c r="Z8669">
        <v>52</v>
      </c>
      <c r="AA8669">
        <v>12965</v>
      </c>
      <c r="AB8669">
        <v>47</v>
      </c>
      <c r="AC8669">
        <v>79.989999999999995</v>
      </c>
    </row>
    <row r="8670" spans="1:29" x14ac:dyDescent="0.3">
      <c r="A8670">
        <v>2020</v>
      </c>
      <c r="B8670">
        <v>6</v>
      </c>
      <c r="C8670" s="1">
        <v>44007</v>
      </c>
      <c r="D8670">
        <v>12500</v>
      </c>
      <c r="E8670">
        <v>68</v>
      </c>
      <c r="F8670">
        <v>63</v>
      </c>
      <c r="G8670">
        <v>35</v>
      </c>
      <c r="H8670">
        <v>213</v>
      </c>
      <c r="I8670">
        <v>1440</v>
      </c>
      <c r="J8670">
        <v>1751</v>
      </c>
      <c r="K8670">
        <v>14319</v>
      </c>
      <c r="L8670">
        <v>218</v>
      </c>
      <c r="M8670">
        <v>591</v>
      </c>
      <c r="N8670">
        <v>2738</v>
      </c>
      <c r="O8670">
        <v>76</v>
      </c>
      <c r="P8670">
        <v>3623</v>
      </c>
      <c r="Q8670">
        <v>4139</v>
      </c>
      <c r="R8670">
        <v>0</v>
      </c>
      <c r="S8670">
        <v>0</v>
      </c>
      <c r="T8670">
        <v>4139</v>
      </c>
      <c r="U8670">
        <v>6150</v>
      </c>
      <c r="V8670">
        <v>1588</v>
      </c>
      <c r="W8670">
        <v>5259</v>
      </c>
      <c r="X8670">
        <v>6558</v>
      </c>
      <c r="Y8670">
        <v>0.23</v>
      </c>
      <c r="Z8670">
        <v>54</v>
      </c>
      <c r="AA8670">
        <v>12879</v>
      </c>
      <c r="AB8670">
        <v>49</v>
      </c>
      <c r="AC8670">
        <v>80.08</v>
      </c>
    </row>
    <row r="8671" spans="1:29" x14ac:dyDescent="0.3">
      <c r="A8671">
        <v>2020</v>
      </c>
      <c r="B8671">
        <v>6</v>
      </c>
      <c r="C8671" s="1">
        <v>44008</v>
      </c>
      <c r="D8671">
        <v>12300</v>
      </c>
      <c r="E8671">
        <v>71</v>
      </c>
      <c r="F8671">
        <v>61</v>
      </c>
      <c r="G8671">
        <v>35</v>
      </c>
      <c r="H8671">
        <v>212</v>
      </c>
      <c r="I8671">
        <v>1420</v>
      </c>
      <c r="J8671">
        <v>1727</v>
      </c>
      <c r="K8671">
        <v>14099</v>
      </c>
      <c r="L8671">
        <v>208</v>
      </c>
      <c r="M8671">
        <v>1399</v>
      </c>
      <c r="N8671">
        <v>1840</v>
      </c>
      <c r="O8671">
        <v>95</v>
      </c>
      <c r="P8671">
        <v>3542</v>
      </c>
      <c r="Q8671">
        <v>4115</v>
      </c>
      <c r="R8671">
        <v>0</v>
      </c>
      <c r="S8671">
        <v>0</v>
      </c>
      <c r="T8671">
        <v>4115</v>
      </c>
      <c r="U8671">
        <v>6070</v>
      </c>
      <c r="V8671">
        <v>1580</v>
      </c>
      <c r="W8671">
        <v>5149</v>
      </c>
      <c r="X8671">
        <v>6441</v>
      </c>
      <c r="Y8671">
        <v>0.22</v>
      </c>
      <c r="Z8671">
        <v>54</v>
      </c>
      <c r="AA8671">
        <v>12679</v>
      </c>
      <c r="AB8671">
        <v>49</v>
      </c>
      <c r="AC8671">
        <v>80.17</v>
      </c>
    </row>
    <row r="8672" spans="1:29" x14ac:dyDescent="0.3">
      <c r="A8672">
        <v>2020</v>
      </c>
      <c r="B8672">
        <v>6</v>
      </c>
      <c r="C8672" s="1">
        <v>44009</v>
      </c>
      <c r="D8672">
        <v>12000</v>
      </c>
      <c r="E8672">
        <v>73</v>
      </c>
      <c r="F8672">
        <v>57</v>
      </c>
      <c r="G8672">
        <v>35</v>
      </c>
      <c r="H8672">
        <v>199</v>
      </c>
      <c r="I8672">
        <v>1370</v>
      </c>
      <c r="J8672">
        <v>1661</v>
      </c>
      <c r="K8672">
        <v>13734</v>
      </c>
      <c r="L8672">
        <v>209</v>
      </c>
      <c r="M8672">
        <v>998</v>
      </c>
      <c r="N8672">
        <v>1838</v>
      </c>
      <c r="O8672">
        <v>83</v>
      </c>
      <c r="P8672">
        <v>3128</v>
      </c>
      <c r="Q8672">
        <v>4157</v>
      </c>
      <c r="R8672">
        <v>0</v>
      </c>
      <c r="S8672">
        <v>0</v>
      </c>
      <c r="T8672">
        <v>4157</v>
      </c>
      <c r="U8672">
        <v>6010</v>
      </c>
      <c r="V8672">
        <v>1841</v>
      </c>
      <c r="W8672">
        <v>4899</v>
      </c>
      <c r="X8672">
        <v>6449</v>
      </c>
      <c r="Y8672">
        <v>0.2</v>
      </c>
      <c r="Z8672">
        <v>53</v>
      </c>
      <c r="AA8672">
        <v>12364</v>
      </c>
      <c r="AB8672">
        <v>48</v>
      </c>
      <c r="AC8672">
        <v>80.25</v>
      </c>
    </row>
    <row r="8673" spans="1:29" x14ac:dyDescent="0.3">
      <c r="A8673">
        <v>2020</v>
      </c>
      <c r="B8673">
        <v>6</v>
      </c>
      <c r="C8673" s="1">
        <v>44010</v>
      </c>
      <c r="D8673">
        <v>12400</v>
      </c>
      <c r="E8673">
        <v>73</v>
      </c>
      <c r="F8673">
        <v>55</v>
      </c>
      <c r="G8673">
        <v>36</v>
      </c>
      <c r="H8673">
        <v>188</v>
      </c>
      <c r="I8673">
        <v>1340</v>
      </c>
      <c r="J8673">
        <v>1619</v>
      </c>
      <c r="K8673">
        <v>14092</v>
      </c>
      <c r="L8673">
        <v>202</v>
      </c>
      <c r="M8673">
        <v>-61</v>
      </c>
      <c r="N8673">
        <v>2738</v>
      </c>
      <c r="O8673">
        <v>70</v>
      </c>
      <c r="P8673">
        <v>2948</v>
      </c>
      <c r="Q8673">
        <v>4182</v>
      </c>
      <c r="R8673">
        <v>0</v>
      </c>
      <c r="S8673">
        <v>0</v>
      </c>
      <c r="T8673">
        <v>4182</v>
      </c>
      <c r="U8673">
        <v>6140</v>
      </c>
      <c r="V8673">
        <v>2092</v>
      </c>
      <c r="W8673">
        <v>5162</v>
      </c>
      <c r="X8673">
        <v>6962</v>
      </c>
      <c r="Y8673">
        <v>0.19</v>
      </c>
      <c r="Z8673">
        <v>51</v>
      </c>
      <c r="AA8673">
        <v>12752</v>
      </c>
      <c r="AB8673">
        <v>45</v>
      </c>
      <c r="AC8673">
        <v>80.290000000000006</v>
      </c>
    </row>
    <row r="8674" spans="1:29" x14ac:dyDescent="0.3">
      <c r="A8674">
        <v>2020</v>
      </c>
      <c r="B8674">
        <v>6</v>
      </c>
      <c r="C8674" s="1">
        <v>44011</v>
      </c>
      <c r="D8674">
        <v>12900</v>
      </c>
      <c r="E8674">
        <v>75</v>
      </c>
      <c r="F8674">
        <v>53</v>
      </c>
      <c r="G8674">
        <v>41</v>
      </c>
      <c r="H8674">
        <v>196</v>
      </c>
      <c r="I8674">
        <v>1050</v>
      </c>
      <c r="J8674">
        <v>1339</v>
      </c>
      <c r="K8674">
        <v>14315</v>
      </c>
      <c r="L8674">
        <v>211</v>
      </c>
      <c r="M8674">
        <v>-88</v>
      </c>
      <c r="N8674">
        <v>2550</v>
      </c>
      <c r="O8674">
        <v>54</v>
      </c>
      <c r="P8674">
        <v>2727</v>
      </c>
      <c r="Q8674">
        <v>4270</v>
      </c>
      <c r="R8674">
        <v>0</v>
      </c>
      <c r="S8674">
        <v>0</v>
      </c>
      <c r="T8674">
        <v>4270</v>
      </c>
      <c r="U8674">
        <v>6230</v>
      </c>
      <c r="V8674">
        <v>2067</v>
      </c>
      <c r="W8674">
        <v>5550</v>
      </c>
      <c r="X8674">
        <v>7318</v>
      </c>
      <c r="Y8674">
        <v>0.17</v>
      </c>
      <c r="Z8674">
        <v>49</v>
      </c>
      <c r="AA8674">
        <v>13265</v>
      </c>
      <c r="AB8674">
        <v>45</v>
      </c>
      <c r="AC8674">
        <v>80.28</v>
      </c>
    </row>
    <row r="8675" spans="1:29" x14ac:dyDescent="0.3">
      <c r="A8675">
        <v>2020</v>
      </c>
      <c r="B8675">
        <v>6</v>
      </c>
      <c r="C8675" s="1">
        <v>44012</v>
      </c>
      <c r="D8675">
        <v>12700</v>
      </c>
      <c r="E8675">
        <v>79</v>
      </c>
      <c r="F8675">
        <v>52</v>
      </c>
      <c r="G8675">
        <v>35</v>
      </c>
      <c r="H8675">
        <v>196</v>
      </c>
      <c r="I8675">
        <v>812</v>
      </c>
      <c r="J8675">
        <v>1095</v>
      </c>
      <c r="K8675">
        <v>13874</v>
      </c>
      <c r="L8675">
        <v>216</v>
      </c>
      <c r="M8675">
        <v>759</v>
      </c>
      <c r="N8675">
        <v>2573</v>
      </c>
      <c r="O8675">
        <v>54</v>
      </c>
      <c r="P8675">
        <v>3602</v>
      </c>
      <c r="Q8675">
        <v>4300</v>
      </c>
      <c r="R8675">
        <v>0</v>
      </c>
      <c r="S8675">
        <v>0</v>
      </c>
      <c r="T8675">
        <v>4300</v>
      </c>
      <c r="U8675">
        <v>6350</v>
      </c>
      <c r="V8675">
        <v>1048</v>
      </c>
      <c r="W8675">
        <v>5225</v>
      </c>
      <c r="X8675">
        <v>5971</v>
      </c>
      <c r="Y8675">
        <v>0.24</v>
      </c>
      <c r="Z8675">
        <v>57</v>
      </c>
      <c r="AA8675">
        <v>13062</v>
      </c>
      <c r="AB8675">
        <v>54</v>
      </c>
      <c r="AC8675">
        <v>80.41</v>
      </c>
    </row>
    <row r="8676" spans="1:29" x14ac:dyDescent="0.3">
      <c r="A8676">
        <v>2020</v>
      </c>
      <c r="B8676">
        <v>7</v>
      </c>
      <c r="C8676" s="1">
        <v>44013</v>
      </c>
      <c r="D8676">
        <v>12600</v>
      </c>
      <c r="E8676">
        <v>85</v>
      </c>
      <c r="F8676">
        <v>50</v>
      </c>
      <c r="G8676">
        <v>35</v>
      </c>
      <c r="H8676">
        <v>170</v>
      </c>
      <c r="I8676">
        <v>670</v>
      </c>
      <c r="J8676">
        <v>925</v>
      </c>
      <c r="K8676">
        <v>13610</v>
      </c>
      <c r="L8676">
        <v>196</v>
      </c>
      <c r="M8676">
        <v>1489</v>
      </c>
      <c r="N8676">
        <v>3505</v>
      </c>
      <c r="O8676">
        <v>52</v>
      </c>
      <c r="P8676">
        <v>5242</v>
      </c>
      <c r="Q8676">
        <v>4250</v>
      </c>
      <c r="R8676">
        <v>0</v>
      </c>
      <c r="S8676">
        <v>0</v>
      </c>
      <c r="T8676">
        <v>4250</v>
      </c>
      <c r="U8676">
        <v>6630</v>
      </c>
      <c r="V8676">
        <v>-450</v>
      </c>
      <c r="W8676">
        <v>4865</v>
      </c>
      <c r="X8676">
        <v>4118</v>
      </c>
      <c r="Y8676">
        <v>0.36</v>
      </c>
      <c r="Z8676">
        <v>70</v>
      </c>
      <c r="AA8676">
        <v>12940</v>
      </c>
      <c r="AB8676">
        <v>68</v>
      </c>
      <c r="AC8676">
        <v>80.77</v>
      </c>
    </row>
    <row r="8677" spans="1:29" x14ac:dyDescent="0.3">
      <c r="A8677">
        <v>2020</v>
      </c>
      <c r="B8677">
        <v>7</v>
      </c>
      <c r="C8677" s="1">
        <v>44014</v>
      </c>
      <c r="D8677">
        <v>13000</v>
      </c>
      <c r="E8677">
        <v>91</v>
      </c>
      <c r="F8677">
        <v>48</v>
      </c>
      <c r="G8677">
        <v>35</v>
      </c>
      <c r="H8677">
        <v>163</v>
      </c>
      <c r="I8677">
        <v>610</v>
      </c>
      <c r="J8677">
        <v>857</v>
      </c>
      <c r="K8677">
        <v>13947</v>
      </c>
      <c r="L8677">
        <v>199</v>
      </c>
      <c r="M8677">
        <v>793</v>
      </c>
      <c r="N8677">
        <v>3525</v>
      </c>
      <c r="O8677">
        <v>65</v>
      </c>
      <c r="P8677">
        <v>4582</v>
      </c>
      <c r="Q8677">
        <v>4223</v>
      </c>
      <c r="R8677">
        <v>0</v>
      </c>
      <c r="S8677">
        <v>0</v>
      </c>
      <c r="T8677">
        <v>4223</v>
      </c>
      <c r="U8677">
        <v>6690</v>
      </c>
      <c r="V8677">
        <v>220</v>
      </c>
      <c r="W8677">
        <v>5218</v>
      </c>
      <c r="X8677">
        <v>5143</v>
      </c>
      <c r="Y8677">
        <v>0.3</v>
      </c>
      <c r="Z8677">
        <v>63</v>
      </c>
      <c r="AA8677">
        <v>13337</v>
      </c>
      <c r="AB8677">
        <v>61</v>
      </c>
      <c r="AC8677">
        <v>80.97</v>
      </c>
    </row>
    <row r="8678" spans="1:29" x14ac:dyDescent="0.3">
      <c r="A8678">
        <v>2020</v>
      </c>
      <c r="B8678">
        <v>7</v>
      </c>
      <c r="C8678" s="1">
        <v>44015</v>
      </c>
      <c r="D8678">
        <v>13600</v>
      </c>
      <c r="E8678">
        <v>90</v>
      </c>
      <c r="F8678">
        <v>48</v>
      </c>
      <c r="G8678">
        <v>35</v>
      </c>
      <c r="H8678">
        <v>209</v>
      </c>
      <c r="I8678">
        <v>569</v>
      </c>
      <c r="J8678">
        <v>861</v>
      </c>
      <c r="K8678">
        <v>14551</v>
      </c>
      <c r="L8678">
        <v>208</v>
      </c>
      <c r="M8678">
        <v>784</v>
      </c>
      <c r="N8678">
        <v>3526</v>
      </c>
      <c r="O8678">
        <v>87</v>
      </c>
      <c r="P8678">
        <v>4605</v>
      </c>
      <c r="Q8678">
        <v>4274</v>
      </c>
      <c r="R8678">
        <v>0</v>
      </c>
      <c r="S8678">
        <v>0</v>
      </c>
      <c r="T8678">
        <v>4274</v>
      </c>
      <c r="U8678">
        <v>6680</v>
      </c>
      <c r="V8678">
        <v>158</v>
      </c>
      <c r="W8678">
        <v>5813</v>
      </c>
      <c r="X8678">
        <v>5672</v>
      </c>
      <c r="Y8678">
        <v>0.28999999999999998</v>
      </c>
      <c r="Z8678">
        <v>61</v>
      </c>
      <c r="AA8678">
        <v>13982</v>
      </c>
      <c r="AB8678">
        <v>59</v>
      </c>
      <c r="AC8678">
        <v>81.099999999999994</v>
      </c>
    </row>
    <row r="8679" spans="1:29" x14ac:dyDescent="0.3">
      <c r="A8679">
        <v>2020</v>
      </c>
      <c r="B8679">
        <v>7</v>
      </c>
      <c r="C8679" s="1">
        <v>44016</v>
      </c>
      <c r="D8679">
        <v>13500</v>
      </c>
      <c r="E8679">
        <v>91</v>
      </c>
      <c r="F8679">
        <v>46</v>
      </c>
      <c r="G8679">
        <v>35</v>
      </c>
      <c r="H8679">
        <v>226</v>
      </c>
      <c r="I8679">
        <v>540</v>
      </c>
      <c r="J8679">
        <v>847</v>
      </c>
      <c r="K8679">
        <v>14437</v>
      </c>
      <c r="L8679">
        <v>195</v>
      </c>
      <c r="M8679">
        <v>1789</v>
      </c>
      <c r="N8679">
        <v>3519</v>
      </c>
      <c r="O8679">
        <v>97</v>
      </c>
      <c r="P8679">
        <v>5600</v>
      </c>
      <c r="Q8679">
        <v>4276</v>
      </c>
      <c r="R8679">
        <v>0</v>
      </c>
      <c r="S8679">
        <v>0</v>
      </c>
      <c r="T8679">
        <v>4276</v>
      </c>
      <c r="U8679">
        <v>6740</v>
      </c>
      <c r="V8679">
        <v>-793</v>
      </c>
      <c r="W8679">
        <v>5653</v>
      </c>
      <c r="X8679">
        <v>4561</v>
      </c>
      <c r="Y8679">
        <v>0.36</v>
      </c>
      <c r="Z8679">
        <v>68</v>
      </c>
      <c r="AA8679">
        <v>13897</v>
      </c>
      <c r="AB8679">
        <v>67</v>
      </c>
      <c r="AC8679">
        <v>81.36</v>
      </c>
    </row>
    <row r="8680" spans="1:29" x14ac:dyDescent="0.3">
      <c r="A8680">
        <v>2020</v>
      </c>
      <c r="B8680">
        <v>7</v>
      </c>
      <c r="C8680" s="1">
        <v>44017</v>
      </c>
      <c r="D8680">
        <v>13300</v>
      </c>
      <c r="E8680">
        <v>91</v>
      </c>
      <c r="F8680">
        <v>45</v>
      </c>
      <c r="G8680">
        <v>36</v>
      </c>
      <c r="H8680">
        <v>220</v>
      </c>
      <c r="I8680">
        <v>591</v>
      </c>
      <c r="J8680">
        <v>892</v>
      </c>
      <c r="K8680">
        <v>14282</v>
      </c>
      <c r="L8680">
        <v>197</v>
      </c>
      <c r="M8680">
        <v>1795</v>
      </c>
      <c r="N8680">
        <v>3507</v>
      </c>
      <c r="O8680">
        <v>82</v>
      </c>
      <c r="P8680">
        <v>5582</v>
      </c>
      <c r="Q8680">
        <v>4351</v>
      </c>
      <c r="R8680">
        <v>0</v>
      </c>
      <c r="S8680">
        <v>0</v>
      </c>
      <c r="T8680">
        <v>4351</v>
      </c>
      <c r="U8680">
        <v>6740</v>
      </c>
      <c r="V8680">
        <v>-778</v>
      </c>
      <c r="W8680">
        <v>5432</v>
      </c>
      <c r="X8680">
        <v>4350</v>
      </c>
      <c r="Y8680">
        <v>0.37</v>
      </c>
      <c r="Z8680">
        <v>70</v>
      </c>
      <c r="AA8680">
        <v>13691</v>
      </c>
      <c r="AB8680">
        <v>68</v>
      </c>
      <c r="AC8680">
        <v>81.63</v>
      </c>
    </row>
    <row r="8681" spans="1:29" x14ac:dyDescent="0.3">
      <c r="A8681">
        <v>2020</v>
      </c>
      <c r="B8681">
        <v>7</v>
      </c>
      <c r="C8681" s="1">
        <v>44018</v>
      </c>
      <c r="D8681">
        <v>13500</v>
      </c>
      <c r="E8681">
        <v>91</v>
      </c>
      <c r="F8681">
        <v>44</v>
      </c>
      <c r="G8681">
        <v>35</v>
      </c>
      <c r="H8681">
        <v>179</v>
      </c>
      <c r="I8681">
        <v>572</v>
      </c>
      <c r="J8681">
        <v>830</v>
      </c>
      <c r="K8681">
        <v>14421</v>
      </c>
      <c r="L8681">
        <v>209</v>
      </c>
      <c r="M8681">
        <v>1491</v>
      </c>
      <c r="N8681">
        <v>2691</v>
      </c>
      <c r="O8681">
        <v>77</v>
      </c>
      <c r="P8681">
        <v>4468</v>
      </c>
      <c r="Q8681">
        <v>4343</v>
      </c>
      <c r="R8681">
        <v>0</v>
      </c>
      <c r="S8681">
        <v>0</v>
      </c>
      <c r="T8681">
        <v>4343</v>
      </c>
      <c r="U8681">
        <v>6770</v>
      </c>
      <c r="V8681">
        <v>309</v>
      </c>
      <c r="W8681">
        <v>5605</v>
      </c>
      <c r="X8681">
        <v>5610</v>
      </c>
      <c r="Y8681">
        <v>0.28999999999999998</v>
      </c>
      <c r="Z8681">
        <v>61</v>
      </c>
      <c r="AA8681">
        <v>13849</v>
      </c>
      <c r="AB8681">
        <v>59</v>
      </c>
      <c r="AC8681">
        <v>81.73</v>
      </c>
    </row>
    <row r="8682" spans="1:29" x14ac:dyDescent="0.3">
      <c r="A8682">
        <v>2020</v>
      </c>
      <c r="B8682">
        <v>7</v>
      </c>
      <c r="C8682" s="1">
        <v>44019</v>
      </c>
      <c r="D8682">
        <v>14000</v>
      </c>
      <c r="E8682">
        <v>91</v>
      </c>
      <c r="F8682">
        <v>42</v>
      </c>
      <c r="G8682">
        <v>35</v>
      </c>
      <c r="H8682">
        <v>153</v>
      </c>
      <c r="I8682">
        <v>500</v>
      </c>
      <c r="J8682">
        <v>730</v>
      </c>
      <c r="K8682">
        <v>14822</v>
      </c>
      <c r="L8682">
        <v>200</v>
      </c>
      <c r="M8682">
        <v>1482</v>
      </c>
      <c r="N8682">
        <v>2859</v>
      </c>
      <c r="O8682">
        <v>68</v>
      </c>
      <c r="P8682">
        <v>4609</v>
      </c>
      <c r="Q8682">
        <v>4331</v>
      </c>
      <c r="R8682">
        <v>0</v>
      </c>
      <c r="S8682">
        <v>0</v>
      </c>
      <c r="T8682">
        <v>4331</v>
      </c>
      <c r="U8682">
        <v>6860</v>
      </c>
      <c r="V8682">
        <v>166</v>
      </c>
      <c r="W8682">
        <v>6019</v>
      </c>
      <c r="X8682">
        <v>5882</v>
      </c>
      <c r="Y8682">
        <v>0.28999999999999998</v>
      </c>
      <c r="Z8682">
        <v>60</v>
      </c>
      <c r="AA8682">
        <v>14322</v>
      </c>
      <c r="AB8682">
        <v>59</v>
      </c>
      <c r="AC8682">
        <v>81.790000000000006</v>
      </c>
    </row>
    <row r="8683" spans="1:29" x14ac:dyDescent="0.3">
      <c r="A8683">
        <v>2020</v>
      </c>
      <c r="B8683">
        <v>7</v>
      </c>
      <c r="C8683" s="1">
        <v>44020</v>
      </c>
      <c r="D8683">
        <v>14100</v>
      </c>
      <c r="E8683">
        <v>91</v>
      </c>
      <c r="F8683">
        <v>41</v>
      </c>
      <c r="G8683">
        <v>35</v>
      </c>
      <c r="H8683">
        <v>153</v>
      </c>
      <c r="I8683">
        <v>476</v>
      </c>
      <c r="J8683">
        <v>706</v>
      </c>
      <c r="K8683">
        <v>14896</v>
      </c>
      <c r="L8683">
        <v>208</v>
      </c>
      <c r="M8683">
        <v>2091</v>
      </c>
      <c r="N8683">
        <v>3531</v>
      </c>
      <c r="O8683">
        <v>55</v>
      </c>
      <c r="P8683">
        <v>5885</v>
      </c>
      <c r="Q8683">
        <v>4322</v>
      </c>
      <c r="R8683">
        <v>0</v>
      </c>
      <c r="S8683">
        <v>0</v>
      </c>
      <c r="T8683">
        <v>4322</v>
      </c>
      <c r="U8683">
        <v>6890</v>
      </c>
      <c r="V8683">
        <v>-1098</v>
      </c>
      <c r="W8683">
        <v>6091</v>
      </c>
      <c r="X8683">
        <v>4690</v>
      </c>
      <c r="Y8683">
        <v>0.37</v>
      </c>
      <c r="Z8683">
        <v>69</v>
      </c>
      <c r="AA8683">
        <v>14420</v>
      </c>
      <c r="AB8683">
        <v>67</v>
      </c>
      <c r="AC8683">
        <v>81.99</v>
      </c>
    </row>
    <row r="8684" spans="1:29" x14ac:dyDescent="0.3">
      <c r="A8684">
        <v>2020</v>
      </c>
      <c r="B8684">
        <v>7</v>
      </c>
      <c r="C8684" s="1">
        <v>44021</v>
      </c>
      <c r="D8684">
        <v>14100</v>
      </c>
      <c r="E8684">
        <v>90</v>
      </c>
      <c r="F8684">
        <v>39</v>
      </c>
      <c r="G8684">
        <v>35</v>
      </c>
      <c r="H8684">
        <v>170</v>
      </c>
      <c r="I8684">
        <v>454</v>
      </c>
      <c r="J8684">
        <v>698</v>
      </c>
      <c r="K8684">
        <v>14888</v>
      </c>
      <c r="L8684">
        <v>214</v>
      </c>
      <c r="M8684">
        <v>1394</v>
      </c>
      <c r="N8684">
        <v>4312</v>
      </c>
      <c r="O8684">
        <v>62</v>
      </c>
      <c r="P8684">
        <v>5982</v>
      </c>
      <c r="Q8684">
        <v>4323</v>
      </c>
      <c r="R8684">
        <v>0</v>
      </c>
      <c r="S8684">
        <v>0</v>
      </c>
      <c r="T8684">
        <v>4323</v>
      </c>
      <c r="U8684">
        <v>6800</v>
      </c>
      <c r="V8684">
        <v>-1293</v>
      </c>
      <c r="W8684">
        <v>6179</v>
      </c>
      <c r="X8684">
        <v>4583</v>
      </c>
      <c r="Y8684">
        <v>0.38</v>
      </c>
      <c r="Z8684">
        <v>69</v>
      </c>
      <c r="AA8684">
        <v>14434</v>
      </c>
      <c r="AB8684">
        <v>68</v>
      </c>
      <c r="AC8684">
        <v>82.2</v>
      </c>
    </row>
    <row r="8685" spans="1:29" x14ac:dyDescent="0.3">
      <c r="A8685">
        <v>2020</v>
      </c>
      <c r="B8685">
        <v>7</v>
      </c>
      <c r="C8685" s="1">
        <v>44022</v>
      </c>
      <c r="D8685">
        <v>14200</v>
      </c>
      <c r="E8685">
        <v>88</v>
      </c>
      <c r="F8685">
        <v>39</v>
      </c>
      <c r="G8685">
        <v>34</v>
      </c>
      <c r="H8685">
        <v>205</v>
      </c>
      <c r="I8685">
        <v>429</v>
      </c>
      <c r="J8685">
        <v>707</v>
      </c>
      <c r="K8685">
        <v>14995</v>
      </c>
      <c r="L8685">
        <v>223</v>
      </c>
      <c r="M8685">
        <v>1493</v>
      </c>
      <c r="N8685">
        <v>4299</v>
      </c>
      <c r="O8685">
        <v>92</v>
      </c>
      <c r="P8685">
        <v>6107</v>
      </c>
      <c r="Q8685">
        <v>4305</v>
      </c>
      <c r="R8685">
        <v>0</v>
      </c>
      <c r="S8685">
        <v>0</v>
      </c>
      <c r="T8685">
        <v>4305</v>
      </c>
      <c r="U8685">
        <v>6680</v>
      </c>
      <c r="V8685">
        <v>-1518</v>
      </c>
      <c r="W8685">
        <v>6403</v>
      </c>
      <c r="X8685">
        <v>4583</v>
      </c>
      <c r="Y8685">
        <v>0.38</v>
      </c>
      <c r="Z8685">
        <v>69</v>
      </c>
      <c r="AA8685">
        <v>14566</v>
      </c>
      <c r="AB8685">
        <v>69</v>
      </c>
      <c r="AC8685">
        <v>82.39</v>
      </c>
    </row>
    <row r="8686" spans="1:29" x14ac:dyDescent="0.3">
      <c r="A8686">
        <v>2020</v>
      </c>
      <c r="B8686">
        <v>7</v>
      </c>
      <c r="C8686" s="1">
        <v>44023</v>
      </c>
      <c r="D8686">
        <v>14200</v>
      </c>
      <c r="E8686">
        <v>88</v>
      </c>
      <c r="F8686">
        <v>37</v>
      </c>
      <c r="G8686">
        <v>34</v>
      </c>
      <c r="H8686">
        <v>224</v>
      </c>
      <c r="I8686">
        <v>467</v>
      </c>
      <c r="J8686">
        <v>762</v>
      </c>
      <c r="K8686">
        <v>15050</v>
      </c>
      <c r="L8686">
        <v>220</v>
      </c>
      <c r="M8686">
        <v>1488</v>
      </c>
      <c r="N8686">
        <v>4299</v>
      </c>
      <c r="O8686">
        <v>105</v>
      </c>
      <c r="P8686">
        <v>6112</v>
      </c>
      <c r="Q8686">
        <v>4325</v>
      </c>
      <c r="R8686">
        <v>0</v>
      </c>
      <c r="S8686">
        <v>0</v>
      </c>
      <c r="T8686">
        <v>4325</v>
      </c>
      <c r="U8686">
        <v>6620</v>
      </c>
      <c r="V8686">
        <v>-1541</v>
      </c>
      <c r="W8686">
        <v>6457</v>
      </c>
      <c r="X8686">
        <v>4613</v>
      </c>
      <c r="Y8686">
        <v>0.38</v>
      </c>
      <c r="Z8686">
        <v>69</v>
      </c>
      <c r="AA8686">
        <v>14583</v>
      </c>
      <c r="AB8686">
        <v>68</v>
      </c>
      <c r="AC8686">
        <v>82.57</v>
      </c>
    </row>
    <row r="8687" spans="1:29" x14ac:dyDescent="0.3">
      <c r="A8687">
        <v>2020</v>
      </c>
      <c r="B8687">
        <v>7</v>
      </c>
      <c r="C8687" s="1">
        <v>44024</v>
      </c>
      <c r="D8687">
        <v>14100</v>
      </c>
      <c r="E8687">
        <v>89</v>
      </c>
      <c r="F8687">
        <v>36</v>
      </c>
      <c r="G8687">
        <v>35</v>
      </c>
      <c r="H8687">
        <v>224</v>
      </c>
      <c r="I8687">
        <v>620</v>
      </c>
      <c r="J8687">
        <v>914</v>
      </c>
      <c r="K8687">
        <v>15103</v>
      </c>
      <c r="L8687">
        <v>222</v>
      </c>
      <c r="M8687">
        <v>1485</v>
      </c>
      <c r="N8687">
        <v>4297</v>
      </c>
      <c r="O8687">
        <v>91</v>
      </c>
      <c r="P8687">
        <v>6095</v>
      </c>
      <c r="Q8687">
        <v>4346</v>
      </c>
      <c r="R8687">
        <v>0</v>
      </c>
      <c r="S8687">
        <v>0</v>
      </c>
      <c r="T8687">
        <v>4346</v>
      </c>
      <c r="U8687">
        <v>6650</v>
      </c>
      <c r="V8687">
        <v>-1356</v>
      </c>
      <c r="W8687">
        <v>6322</v>
      </c>
      <c r="X8687">
        <v>4662</v>
      </c>
      <c r="Y8687">
        <v>0.38</v>
      </c>
      <c r="Z8687">
        <v>69</v>
      </c>
      <c r="AA8687">
        <v>14483</v>
      </c>
      <c r="AB8687">
        <v>68</v>
      </c>
      <c r="AC8687">
        <v>82.73</v>
      </c>
    </row>
    <row r="8688" spans="1:29" x14ac:dyDescent="0.3">
      <c r="A8688">
        <v>2020</v>
      </c>
      <c r="B8688">
        <v>7</v>
      </c>
      <c r="C8688" s="1">
        <v>44025</v>
      </c>
      <c r="D8688">
        <v>14000</v>
      </c>
      <c r="E8688">
        <v>90</v>
      </c>
      <c r="F8688">
        <v>35</v>
      </c>
      <c r="G8688">
        <v>35</v>
      </c>
      <c r="H8688">
        <v>195</v>
      </c>
      <c r="I8688">
        <v>923</v>
      </c>
      <c r="J8688">
        <v>1188</v>
      </c>
      <c r="K8688">
        <v>15278</v>
      </c>
      <c r="L8688">
        <v>222</v>
      </c>
      <c r="M8688">
        <v>1591</v>
      </c>
      <c r="N8688">
        <v>4287</v>
      </c>
      <c r="O8688">
        <v>94</v>
      </c>
      <c r="P8688">
        <v>6194</v>
      </c>
      <c r="Q8688">
        <v>4325</v>
      </c>
      <c r="R8688">
        <v>0</v>
      </c>
      <c r="S8688">
        <v>0</v>
      </c>
      <c r="T8688">
        <v>4325</v>
      </c>
      <c r="U8688">
        <v>6710</v>
      </c>
      <c r="V8688">
        <v>-1107</v>
      </c>
      <c r="W8688">
        <v>6169</v>
      </c>
      <c r="X8688">
        <v>4759</v>
      </c>
      <c r="Y8688">
        <v>0.38</v>
      </c>
      <c r="Z8688">
        <v>69</v>
      </c>
      <c r="AA8688">
        <v>14355</v>
      </c>
      <c r="AB8688">
        <v>67</v>
      </c>
      <c r="AC8688">
        <v>82.88</v>
      </c>
    </row>
    <row r="8689" spans="1:29" x14ac:dyDescent="0.3">
      <c r="A8689">
        <v>2020</v>
      </c>
      <c r="B8689">
        <v>7</v>
      </c>
      <c r="C8689" s="1">
        <v>44026</v>
      </c>
      <c r="D8689">
        <v>14100</v>
      </c>
      <c r="E8689">
        <v>89</v>
      </c>
      <c r="F8689">
        <v>34</v>
      </c>
      <c r="G8689">
        <v>35</v>
      </c>
      <c r="H8689">
        <v>164</v>
      </c>
      <c r="I8689">
        <v>1050</v>
      </c>
      <c r="J8689">
        <v>1282</v>
      </c>
      <c r="K8689">
        <v>15472</v>
      </c>
      <c r="L8689">
        <v>219</v>
      </c>
      <c r="M8689">
        <v>1893</v>
      </c>
      <c r="N8689">
        <v>4296</v>
      </c>
      <c r="O8689">
        <v>89</v>
      </c>
      <c r="P8689">
        <v>6497</v>
      </c>
      <c r="Q8689">
        <v>4305</v>
      </c>
      <c r="R8689">
        <v>0</v>
      </c>
      <c r="S8689">
        <v>0</v>
      </c>
      <c r="T8689">
        <v>4305</v>
      </c>
      <c r="U8689">
        <v>6650</v>
      </c>
      <c r="V8689">
        <v>-1363</v>
      </c>
      <c r="W8689">
        <v>6334</v>
      </c>
      <c r="X8689">
        <v>4669</v>
      </c>
      <c r="Y8689">
        <v>0.39</v>
      </c>
      <c r="Z8689">
        <v>70</v>
      </c>
      <c r="AA8689">
        <v>14422</v>
      </c>
      <c r="AB8689">
        <v>68</v>
      </c>
      <c r="AC8689">
        <v>83.02</v>
      </c>
    </row>
    <row r="8690" spans="1:29" x14ac:dyDescent="0.3">
      <c r="A8690">
        <v>2020</v>
      </c>
      <c r="B8690">
        <v>7</v>
      </c>
      <c r="C8690" s="1">
        <v>44027</v>
      </c>
      <c r="D8690">
        <v>14100</v>
      </c>
      <c r="E8690">
        <v>76</v>
      </c>
      <c r="F8690">
        <v>32</v>
      </c>
      <c r="G8690">
        <v>35</v>
      </c>
      <c r="H8690">
        <v>168</v>
      </c>
      <c r="I8690">
        <v>1220</v>
      </c>
      <c r="J8690">
        <v>1455</v>
      </c>
      <c r="K8690">
        <v>15630</v>
      </c>
      <c r="L8690">
        <v>202</v>
      </c>
      <c r="M8690">
        <v>2193</v>
      </c>
      <c r="N8690">
        <v>4305</v>
      </c>
      <c r="O8690">
        <v>70</v>
      </c>
      <c r="P8690">
        <v>6770</v>
      </c>
      <c r="Q8690">
        <v>4326</v>
      </c>
      <c r="R8690">
        <v>0</v>
      </c>
      <c r="S8690">
        <v>0</v>
      </c>
      <c r="T8690">
        <v>4326</v>
      </c>
      <c r="U8690">
        <v>6640</v>
      </c>
      <c r="V8690">
        <v>-1488</v>
      </c>
      <c r="W8690">
        <v>6324</v>
      </c>
      <c r="X8690">
        <v>4534</v>
      </c>
      <c r="Y8690">
        <v>0.41</v>
      </c>
      <c r="Z8690">
        <v>71</v>
      </c>
      <c r="AA8690">
        <v>14410</v>
      </c>
      <c r="AB8690">
        <v>69</v>
      </c>
      <c r="AC8690">
        <v>83.18</v>
      </c>
    </row>
    <row r="8691" spans="1:29" x14ac:dyDescent="0.3">
      <c r="A8691">
        <v>2020</v>
      </c>
      <c r="B8691">
        <v>7</v>
      </c>
      <c r="C8691" s="1">
        <v>44028</v>
      </c>
      <c r="D8691">
        <v>14200</v>
      </c>
      <c r="E8691">
        <v>70</v>
      </c>
      <c r="F8691">
        <v>31</v>
      </c>
      <c r="G8691">
        <v>35</v>
      </c>
      <c r="H8691">
        <v>191</v>
      </c>
      <c r="I8691">
        <v>1400</v>
      </c>
      <c r="J8691">
        <v>1657</v>
      </c>
      <c r="K8691">
        <v>15927</v>
      </c>
      <c r="L8691">
        <v>208</v>
      </c>
      <c r="M8691">
        <v>2190</v>
      </c>
      <c r="N8691">
        <v>4301</v>
      </c>
      <c r="O8691">
        <v>62</v>
      </c>
      <c r="P8691">
        <v>6762</v>
      </c>
      <c r="Q8691">
        <v>4304</v>
      </c>
      <c r="R8691">
        <v>0</v>
      </c>
      <c r="S8691">
        <v>0</v>
      </c>
      <c r="T8691">
        <v>4304</v>
      </c>
      <c r="U8691">
        <v>6790</v>
      </c>
      <c r="V8691">
        <v>-1112</v>
      </c>
      <c r="W8691">
        <v>6275</v>
      </c>
      <c r="X8691">
        <v>4862</v>
      </c>
      <c r="Y8691">
        <v>0.4</v>
      </c>
      <c r="Z8691">
        <v>69</v>
      </c>
      <c r="AA8691">
        <v>14527</v>
      </c>
      <c r="AB8691">
        <v>67</v>
      </c>
      <c r="AC8691">
        <v>83.28</v>
      </c>
    </row>
    <row r="8692" spans="1:29" x14ac:dyDescent="0.3">
      <c r="A8692">
        <v>2020</v>
      </c>
      <c r="B8692">
        <v>7</v>
      </c>
      <c r="C8692" s="1">
        <v>44029</v>
      </c>
      <c r="D8692">
        <v>14300</v>
      </c>
      <c r="E8692">
        <v>67</v>
      </c>
      <c r="F8692">
        <v>31</v>
      </c>
      <c r="G8692">
        <v>35</v>
      </c>
      <c r="H8692">
        <v>209</v>
      </c>
      <c r="I8692">
        <v>1460</v>
      </c>
      <c r="J8692">
        <v>1734</v>
      </c>
      <c r="K8692">
        <v>16102</v>
      </c>
      <c r="L8692">
        <v>190</v>
      </c>
      <c r="M8692">
        <v>2585</v>
      </c>
      <c r="N8692">
        <v>4303</v>
      </c>
      <c r="O8692">
        <v>87</v>
      </c>
      <c r="P8692">
        <v>7165</v>
      </c>
      <c r="Q8692">
        <v>4310</v>
      </c>
      <c r="R8692">
        <v>0</v>
      </c>
      <c r="S8692">
        <v>0</v>
      </c>
      <c r="T8692">
        <v>4310</v>
      </c>
      <c r="U8692">
        <v>6890</v>
      </c>
      <c r="V8692">
        <v>-1342</v>
      </c>
      <c r="W8692">
        <v>6271</v>
      </c>
      <c r="X8692">
        <v>4627</v>
      </c>
      <c r="Y8692">
        <v>0.42</v>
      </c>
      <c r="Z8692">
        <v>71</v>
      </c>
      <c r="AA8692">
        <v>14642</v>
      </c>
      <c r="AB8692">
        <v>68</v>
      </c>
      <c r="AC8692">
        <v>83.41</v>
      </c>
    </row>
    <row r="8693" spans="1:29" x14ac:dyDescent="0.3">
      <c r="A8693">
        <v>2020</v>
      </c>
      <c r="B8693">
        <v>7</v>
      </c>
      <c r="C8693" s="1">
        <v>44030</v>
      </c>
      <c r="D8693">
        <v>14400</v>
      </c>
      <c r="E8693">
        <v>67</v>
      </c>
      <c r="F8693">
        <v>30</v>
      </c>
      <c r="G8693">
        <v>35</v>
      </c>
      <c r="H8693">
        <v>198</v>
      </c>
      <c r="I8693">
        <v>1510</v>
      </c>
      <c r="J8693">
        <v>1773</v>
      </c>
      <c r="K8693">
        <v>16240</v>
      </c>
      <c r="L8693">
        <v>194</v>
      </c>
      <c r="M8693">
        <v>3290</v>
      </c>
      <c r="N8693">
        <v>4297</v>
      </c>
      <c r="O8693">
        <v>88</v>
      </c>
      <c r="P8693">
        <v>7868</v>
      </c>
      <c r="Q8693">
        <v>4318</v>
      </c>
      <c r="R8693">
        <v>0</v>
      </c>
      <c r="S8693">
        <v>0</v>
      </c>
      <c r="T8693">
        <v>4318</v>
      </c>
      <c r="U8693">
        <v>6920</v>
      </c>
      <c r="V8693">
        <v>-1982</v>
      </c>
      <c r="W8693">
        <v>6338</v>
      </c>
      <c r="X8693">
        <v>4053</v>
      </c>
      <c r="Y8693">
        <v>0.46</v>
      </c>
      <c r="Z8693">
        <v>75</v>
      </c>
      <c r="AA8693">
        <v>14730</v>
      </c>
      <c r="AB8693">
        <v>72</v>
      </c>
      <c r="AC8693">
        <v>83.62</v>
      </c>
    </row>
    <row r="8694" spans="1:29" x14ac:dyDescent="0.3">
      <c r="A8694">
        <v>2020</v>
      </c>
      <c r="B8694">
        <v>7</v>
      </c>
      <c r="C8694" s="1">
        <v>44031</v>
      </c>
      <c r="D8694">
        <v>14500</v>
      </c>
      <c r="E8694">
        <v>66</v>
      </c>
      <c r="F8694">
        <v>29</v>
      </c>
      <c r="G8694">
        <v>35</v>
      </c>
      <c r="H8694">
        <v>185</v>
      </c>
      <c r="I8694">
        <v>1640</v>
      </c>
      <c r="J8694">
        <v>1889</v>
      </c>
      <c r="K8694">
        <v>16455</v>
      </c>
      <c r="L8694">
        <v>185</v>
      </c>
      <c r="M8694">
        <v>3597</v>
      </c>
      <c r="N8694">
        <v>4301</v>
      </c>
      <c r="O8694">
        <v>77</v>
      </c>
      <c r="P8694">
        <v>8159</v>
      </c>
      <c r="Q8694">
        <v>4305</v>
      </c>
      <c r="R8694">
        <v>0</v>
      </c>
      <c r="S8694">
        <v>0</v>
      </c>
      <c r="T8694">
        <v>4305</v>
      </c>
      <c r="U8694">
        <v>7040</v>
      </c>
      <c r="V8694">
        <v>-2028</v>
      </c>
      <c r="W8694">
        <v>6320</v>
      </c>
      <c r="X8694">
        <v>3991</v>
      </c>
      <c r="Y8694">
        <v>0.47</v>
      </c>
      <c r="Z8694">
        <v>76</v>
      </c>
      <c r="AA8694">
        <v>14815</v>
      </c>
      <c r="AB8694">
        <v>73</v>
      </c>
      <c r="AC8694">
        <v>83.82</v>
      </c>
    </row>
    <row r="8695" spans="1:29" x14ac:dyDescent="0.3">
      <c r="A8695">
        <v>2020</v>
      </c>
      <c r="B8695">
        <v>7</v>
      </c>
      <c r="C8695" s="1">
        <v>44032</v>
      </c>
      <c r="D8695">
        <v>14800</v>
      </c>
      <c r="E8695">
        <v>62</v>
      </c>
      <c r="F8695">
        <v>28</v>
      </c>
      <c r="G8695">
        <v>35</v>
      </c>
      <c r="H8695">
        <v>163</v>
      </c>
      <c r="I8695">
        <v>1750</v>
      </c>
      <c r="J8695">
        <v>1976</v>
      </c>
      <c r="K8695">
        <v>16838</v>
      </c>
      <c r="L8695">
        <v>185</v>
      </c>
      <c r="M8695">
        <v>3598</v>
      </c>
      <c r="N8695">
        <v>4312</v>
      </c>
      <c r="O8695">
        <v>64</v>
      </c>
      <c r="P8695">
        <v>8159</v>
      </c>
      <c r="Q8695">
        <v>4268</v>
      </c>
      <c r="R8695">
        <v>0</v>
      </c>
      <c r="S8695">
        <v>0</v>
      </c>
      <c r="T8695">
        <v>4268</v>
      </c>
      <c r="U8695">
        <v>7190</v>
      </c>
      <c r="V8695">
        <v>-1767</v>
      </c>
      <c r="W8695">
        <v>6477</v>
      </c>
      <c r="X8695">
        <v>4412</v>
      </c>
      <c r="Y8695">
        <v>0.46</v>
      </c>
      <c r="Z8695">
        <v>74</v>
      </c>
      <c r="AA8695">
        <v>15088</v>
      </c>
      <c r="AB8695">
        <v>71</v>
      </c>
      <c r="AC8695">
        <v>83.95</v>
      </c>
    </row>
    <row r="8696" spans="1:29" x14ac:dyDescent="0.3">
      <c r="A8696">
        <v>2020</v>
      </c>
      <c r="B8696">
        <v>7</v>
      </c>
      <c r="C8696" s="1">
        <v>44033</v>
      </c>
      <c r="D8696">
        <v>14800</v>
      </c>
      <c r="E8696">
        <v>63</v>
      </c>
      <c r="F8696">
        <v>27</v>
      </c>
      <c r="G8696">
        <v>35</v>
      </c>
      <c r="H8696">
        <v>158</v>
      </c>
      <c r="I8696">
        <v>1690</v>
      </c>
      <c r="J8696">
        <v>1910</v>
      </c>
      <c r="K8696">
        <v>16772</v>
      </c>
      <c r="L8696">
        <v>186</v>
      </c>
      <c r="M8696">
        <v>3796</v>
      </c>
      <c r="N8696">
        <v>4306</v>
      </c>
      <c r="O8696">
        <v>70</v>
      </c>
      <c r="P8696">
        <v>8358</v>
      </c>
      <c r="Q8696">
        <v>4289</v>
      </c>
      <c r="R8696">
        <v>0</v>
      </c>
      <c r="S8696">
        <v>0</v>
      </c>
      <c r="T8696">
        <v>4289</v>
      </c>
      <c r="U8696">
        <v>7220</v>
      </c>
      <c r="V8696">
        <v>-2016</v>
      </c>
      <c r="W8696">
        <v>6442</v>
      </c>
      <c r="X8696">
        <v>4126</v>
      </c>
      <c r="Y8696">
        <v>0.48</v>
      </c>
      <c r="Z8696">
        <v>75</v>
      </c>
      <c r="AA8696">
        <v>15082</v>
      </c>
      <c r="AB8696">
        <v>73</v>
      </c>
      <c r="AC8696">
        <v>84.12</v>
      </c>
    </row>
    <row r="8697" spans="1:29" x14ac:dyDescent="0.3">
      <c r="A8697">
        <v>2020</v>
      </c>
      <c r="B8697">
        <v>7</v>
      </c>
      <c r="C8697" s="1">
        <v>44034</v>
      </c>
      <c r="D8697">
        <v>14600</v>
      </c>
      <c r="E8697">
        <v>65</v>
      </c>
      <c r="F8697">
        <v>26</v>
      </c>
      <c r="G8697">
        <v>34</v>
      </c>
      <c r="H8697">
        <v>189</v>
      </c>
      <c r="I8697">
        <v>1680</v>
      </c>
      <c r="J8697">
        <v>1929</v>
      </c>
      <c r="K8697">
        <v>16594</v>
      </c>
      <c r="L8697">
        <v>182</v>
      </c>
      <c r="M8697">
        <v>4086</v>
      </c>
      <c r="N8697">
        <v>4308</v>
      </c>
      <c r="O8697">
        <v>67</v>
      </c>
      <c r="P8697">
        <v>8643</v>
      </c>
      <c r="Q8697">
        <v>4288</v>
      </c>
      <c r="R8697">
        <v>0</v>
      </c>
      <c r="S8697">
        <v>0</v>
      </c>
      <c r="T8697">
        <v>4288</v>
      </c>
      <c r="U8697">
        <v>7100</v>
      </c>
      <c r="V8697">
        <v>-2401</v>
      </c>
      <c r="W8697">
        <v>6364</v>
      </c>
      <c r="X8697">
        <v>3663</v>
      </c>
      <c r="Y8697">
        <v>0.5</v>
      </c>
      <c r="Z8697">
        <v>78</v>
      </c>
      <c r="AA8697">
        <v>14914</v>
      </c>
      <c r="AB8697">
        <v>75</v>
      </c>
      <c r="AC8697">
        <v>84.35</v>
      </c>
    </row>
    <row r="8698" spans="1:29" x14ac:dyDescent="0.3">
      <c r="A8698">
        <v>2020</v>
      </c>
      <c r="B8698">
        <v>7</v>
      </c>
      <c r="C8698" s="1">
        <v>44035</v>
      </c>
      <c r="D8698">
        <v>14500</v>
      </c>
      <c r="E8698">
        <v>63</v>
      </c>
      <c r="F8698">
        <v>25</v>
      </c>
      <c r="G8698">
        <v>34</v>
      </c>
      <c r="H8698">
        <v>222</v>
      </c>
      <c r="I8698">
        <v>1610</v>
      </c>
      <c r="J8698">
        <v>1891</v>
      </c>
      <c r="K8698">
        <v>16454</v>
      </c>
      <c r="L8698">
        <v>176</v>
      </c>
      <c r="M8698">
        <v>3487</v>
      </c>
      <c r="N8698">
        <v>3989</v>
      </c>
      <c r="O8698">
        <v>75</v>
      </c>
      <c r="P8698">
        <v>7728</v>
      </c>
      <c r="Q8698">
        <v>4300</v>
      </c>
      <c r="R8698">
        <v>0</v>
      </c>
      <c r="S8698">
        <v>0</v>
      </c>
      <c r="T8698">
        <v>4300</v>
      </c>
      <c r="U8698">
        <v>7010</v>
      </c>
      <c r="V8698">
        <v>-1622</v>
      </c>
      <c r="W8698">
        <v>6349</v>
      </c>
      <c r="X8698">
        <v>4426</v>
      </c>
      <c r="Y8698">
        <v>0.45</v>
      </c>
      <c r="Z8698">
        <v>73</v>
      </c>
      <c r="AA8698">
        <v>14844</v>
      </c>
      <c r="AB8698">
        <v>70</v>
      </c>
      <c r="AC8698">
        <v>84.45</v>
      </c>
    </row>
    <row r="8699" spans="1:29" x14ac:dyDescent="0.3">
      <c r="A8699">
        <v>2020</v>
      </c>
      <c r="B8699">
        <v>7</v>
      </c>
      <c r="C8699" s="1">
        <v>44036</v>
      </c>
      <c r="D8699">
        <v>14300</v>
      </c>
      <c r="E8699">
        <v>61</v>
      </c>
      <c r="F8699">
        <v>25</v>
      </c>
      <c r="G8699">
        <v>35</v>
      </c>
      <c r="H8699">
        <v>232</v>
      </c>
      <c r="I8699">
        <v>1500</v>
      </c>
      <c r="J8699">
        <v>1793</v>
      </c>
      <c r="K8699">
        <v>16154</v>
      </c>
      <c r="L8699">
        <v>178</v>
      </c>
      <c r="M8699">
        <v>3484</v>
      </c>
      <c r="N8699">
        <v>4305</v>
      </c>
      <c r="O8699">
        <v>84</v>
      </c>
      <c r="P8699">
        <v>8051</v>
      </c>
      <c r="Q8699">
        <v>4292</v>
      </c>
      <c r="R8699">
        <v>0</v>
      </c>
      <c r="S8699">
        <v>0</v>
      </c>
      <c r="T8699">
        <v>4292</v>
      </c>
      <c r="U8699">
        <v>7020</v>
      </c>
      <c r="V8699">
        <v>-2028</v>
      </c>
      <c r="W8699">
        <v>6139</v>
      </c>
      <c r="X8699">
        <v>3811</v>
      </c>
      <c r="Y8699">
        <v>0.48</v>
      </c>
      <c r="Z8699">
        <v>76</v>
      </c>
      <c r="AA8699">
        <v>14654</v>
      </c>
      <c r="AB8699">
        <v>74</v>
      </c>
      <c r="AC8699">
        <v>84.64</v>
      </c>
    </row>
    <row r="8700" spans="1:29" x14ac:dyDescent="0.3">
      <c r="A8700">
        <v>2020</v>
      </c>
      <c r="B8700">
        <v>7</v>
      </c>
      <c r="C8700" s="1">
        <v>44037</v>
      </c>
      <c r="D8700">
        <v>13900</v>
      </c>
      <c r="E8700">
        <v>62</v>
      </c>
      <c r="F8700">
        <v>24</v>
      </c>
      <c r="G8700">
        <v>35</v>
      </c>
      <c r="H8700">
        <v>206</v>
      </c>
      <c r="I8700">
        <v>1160</v>
      </c>
      <c r="J8700">
        <v>1425</v>
      </c>
      <c r="K8700">
        <v>15387</v>
      </c>
      <c r="L8700">
        <v>174</v>
      </c>
      <c r="M8700">
        <v>2293</v>
      </c>
      <c r="N8700">
        <v>4307</v>
      </c>
      <c r="O8700">
        <v>90</v>
      </c>
      <c r="P8700">
        <v>6865</v>
      </c>
      <c r="Q8700">
        <v>4224</v>
      </c>
      <c r="R8700">
        <v>0</v>
      </c>
      <c r="S8700">
        <v>0</v>
      </c>
      <c r="T8700">
        <v>4224</v>
      </c>
      <c r="U8700">
        <v>6840</v>
      </c>
      <c r="V8700">
        <v>-1345</v>
      </c>
      <c r="W8700">
        <v>5939</v>
      </c>
      <c r="X8700">
        <v>4298</v>
      </c>
      <c r="Y8700">
        <v>0.42</v>
      </c>
      <c r="Z8700">
        <v>72</v>
      </c>
      <c r="AA8700">
        <v>14227</v>
      </c>
      <c r="AB8700">
        <v>70</v>
      </c>
      <c r="AC8700">
        <v>84.75</v>
      </c>
    </row>
    <row r="8701" spans="1:29" x14ac:dyDescent="0.3">
      <c r="A8701">
        <v>2020</v>
      </c>
      <c r="B8701">
        <v>7</v>
      </c>
      <c r="C8701" s="1">
        <v>44038</v>
      </c>
      <c r="D8701">
        <v>13400</v>
      </c>
      <c r="E8701">
        <v>63</v>
      </c>
      <c r="F8701">
        <v>23</v>
      </c>
      <c r="G8701">
        <v>36</v>
      </c>
      <c r="H8701">
        <v>173</v>
      </c>
      <c r="I8701">
        <v>1000</v>
      </c>
      <c r="J8701">
        <v>1232</v>
      </c>
      <c r="K8701">
        <v>14695</v>
      </c>
      <c r="L8701">
        <v>177</v>
      </c>
      <c r="M8701">
        <v>2298</v>
      </c>
      <c r="N8701">
        <v>4303</v>
      </c>
      <c r="O8701">
        <v>78</v>
      </c>
      <c r="P8701">
        <v>6856</v>
      </c>
      <c r="Q8701">
        <v>4251</v>
      </c>
      <c r="R8701">
        <v>0</v>
      </c>
      <c r="S8701">
        <v>0</v>
      </c>
      <c r="T8701">
        <v>4251</v>
      </c>
      <c r="U8701">
        <v>6610</v>
      </c>
      <c r="V8701">
        <v>-1777</v>
      </c>
      <c r="W8701">
        <v>5663</v>
      </c>
      <c r="X8701">
        <v>3588</v>
      </c>
      <c r="Y8701">
        <v>0.45</v>
      </c>
      <c r="Z8701">
        <v>76</v>
      </c>
      <c r="AA8701">
        <v>13695</v>
      </c>
      <c r="AB8701">
        <v>74</v>
      </c>
      <c r="AC8701">
        <v>84.96</v>
      </c>
    </row>
    <row r="8702" spans="1:29" x14ac:dyDescent="0.3">
      <c r="A8702">
        <v>2020</v>
      </c>
      <c r="B8702">
        <v>7</v>
      </c>
      <c r="C8702" s="1">
        <v>44039</v>
      </c>
      <c r="D8702">
        <v>12900</v>
      </c>
      <c r="E8702">
        <v>65</v>
      </c>
      <c r="F8702">
        <v>23</v>
      </c>
      <c r="G8702">
        <v>36</v>
      </c>
      <c r="H8702">
        <v>165</v>
      </c>
      <c r="I8702">
        <v>860</v>
      </c>
      <c r="J8702">
        <v>1085</v>
      </c>
      <c r="K8702">
        <v>14049</v>
      </c>
      <c r="L8702">
        <v>178</v>
      </c>
      <c r="M8702">
        <v>466</v>
      </c>
      <c r="N8702">
        <v>4295</v>
      </c>
      <c r="O8702">
        <v>77</v>
      </c>
      <c r="P8702">
        <v>5016</v>
      </c>
      <c r="Q8702">
        <v>4233</v>
      </c>
      <c r="R8702">
        <v>0</v>
      </c>
      <c r="S8702">
        <v>0</v>
      </c>
      <c r="T8702">
        <v>4233</v>
      </c>
      <c r="U8702">
        <v>6440</v>
      </c>
      <c r="V8702">
        <v>-243</v>
      </c>
      <c r="W8702">
        <v>5339</v>
      </c>
      <c r="X8702">
        <v>4800</v>
      </c>
      <c r="Y8702">
        <v>0.33</v>
      </c>
      <c r="Z8702">
        <v>66</v>
      </c>
      <c r="AA8702">
        <v>13189</v>
      </c>
      <c r="AB8702">
        <v>64</v>
      </c>
      <c r="AC8702">
        <v>84.97</v>
      </c>
    </row>
    <row r="8703" spans="1:29" x14ac:dyDescent="0.3">
      <c r="A8703">
        <v>2020</v>
      </c>
      <c r="B8703">
        <v>7</v>
      </c>
      <c r="C8703" s="1">
        <v>44040</v>
      </c>
      <c r="D8703">
        <v>12700</v>
      </c>
      <c r="E8703">
        <v>67</v>
      </c>
      <c r="F8703">
        <v>22</v>
      </c>
      <c r="G8703">
        <v>35</v>
      </c>
      <c r="H8703">
        <v>169</v>
      </c>
      <c r="I8703">
        <v>725</v>
      </c>
      <c r="J8703">
        <v>952</v>
      </c>
      <c r="K8703">
        <v>13718</v>
      </c>
      <c r="L8703">
        <v>188</v>
      </c>
      <c r="M8703">
        <v>0</v>
      </c>
      <c r="N8703">
        <v>4297</v>
      </c>
      <c r="O8703">
        <v>72</v>
      </c>
      <c r="P8703">
        <v>4557</v>
      </c>
      <c r="Q8703">
        <v>4181</v>
      </c>
      <c r="R8703">
        <v>0</v>
      </c>
      <c r="S8703">
        <v>0</v>
      </c>
      <c r="T8703">
        <v>4181</v>
      </c>
      <c r="U8703">
        <v>6350</v>
      </c>
      <c r="V8703">
        <v>27</v>
      </c>
      <c r="W8703">
        <v>5246</v>
      </c>
      <c r="X8703">
        <v>4980</v>
      </c>
      <c r="Y8703">
        <v>0.31</v>
      </c>
      <c r="Z8703">
        <v>64</v>
      </c>
      <c r="AA8703">
        <v>12993</v>
      </c>
      <c r="AB8703">
        <v>62</v>
      </c>
      <c r="AC8703">
        <v>84.96</v>
      </c>
    </row>
    <row r="8704" spans="1:29" x14ac:dyDescent="0.3">
      <c r="A8704">
        <v>2020</v>
      </c>
      <c r="B8704">
        <v>7</v>
      </c>
      <c r="C8704" s="1">
        <v>44041</v>
      </c>
      <c r="D8704">
        <v>12700</v>
      </c>
      <c r="E8704">
        <v>66</v>
      </c>
      <c r="F8704">
        <v>22</v>
      </c>
      <c r="G8704">
        <v>35</v>
      </c>
      <c r="H8704">
        <v>183</v>
      </c>
      <c r="I8704">
        <v>635</v>
      </c>
      <c r="J8704">
        <v>874</v>
      </c>
      <c r="K8704">
        <v>13641</v>
      </c>
      <c r="L8704">
        <v>170</v>
      </c>
      <c r="M8704">
        <v>0</v>
      </c>
      <c r="N8704">
        <v>4297</v>
      </c>
      <c r="O8704">
        <v>80</v>
      </c>
      <c r="P8704">
        <v>4547</v>
      </c>
      <c r="Q8704">
        <v>4174</v>
      </c>
      <c r="R8704">
        <v>0</v>
      </c>
      <c r="S8704">
        <v>0</v>
      </c>
      <c r="T8704">
        <v>4174</v>
      </c>
      <c r="U8704">
        <v>6370</v>
      </c>
      <c r="V8704">
        <v>-16</v>
      </c>
      <c r="W8704">
        <v>5227</v>
      </c>
      <c r="X8704">
        <v>4919</v>
      </c>
      <c r="Y8704">
        <v>0.31</v>
      </c>
      <c r="Z8704">
        <v>64</v>
      </c>
      <c r="AA8704">
        <v>13006</v>
      </c>
      <c r="AB8704">
        <v>62</v>
      </c>
      <c r="AC8704">
        <v>84.96</v>
      </c>
    </row>
    <row r="8705" spans="1:29" x14ac:dyDescent="0.3">
      <c r="A8705">
        <v>2020</v>
      </c>
      <c r="B8705">
        <v>7</v>
      </c>
      <c r="C8705" s="1">
        <v>44042</v>
      </c>
      <c r="D8705">
        <v>12800</v>
      </c>
      <c r="E8705">
        <v>66</v>
      </c>
      <c r="F8705">
        <v>21</v>
      </c>
      <c r="G8705">
        <v>35</v>
      </c>
      <c r="H8705">
        <v>207</v>
      </c>
      <c r="I8705">
        <v>576</v>
      </c>
      <c r="J8705">
        <v>839</v>
      </c>
      <c r="K8705">
        <v>13705</v>
      </c>
      <c r="L8705">
        <v>184</v>
      </c>
      <c r="M8705">
        <v>1694</v>
      </c>
      <c r="N8705">
        <v>3504</v>
      </c>
      <c r="O8705">
        <v>75</v>
      </c>
      <c r="P8705">
        <v>5457</v>
      </c>
      <c r="Q8705">
        <v>4192</v>
      </c>
      <c r="R8705">
        <v>0</v>
      </c>
      <c r="S8705">
        <v>0</v>
      </c>
      <c r="T8705">
        <v>4192</v>
      </c>
      <c r="U8705">
        <v>6390</v>
      </c>
      <c r="V8705">
        <v>-953</v>
      </c>
      <c r="W8705">
        <v>5302</v>
      </c>
      <c r="X8705">
        <v>4056</v>
      </c>
      <c r="Y8705">
        <v>0.38</v>
      </c>
      <c r="Z8705">
        <v>70</v>
      </c>
      <c r="AA8705">
        <v>13129</v>
      </c>
      <c r="AB8705">
        <v>69</v>
      </c>
      <c r="AC8705">
        <v>85.08</v>
      </c>
    </row>
    <row r="8706" spans="1:29" x14ac:dyDescent="0.3">
      <c r="A8706">
        <v>2020</v>
      </c>
      <c r="B8706">
        <v>7</v>
      </c>
      <c r="C8706" s="1">
        <v>44043</v>
      </c>
      <c r="D8706">
        <v>12600</v>
      </c>
      <c r="E8706">
        <v>64</v>
      </c>
      <c r="F8706">
        <v>20</v>
      </c>
      <c r="G8706">
        <v>35</v>
      </c>
      <c r="H8706">
        <v>212</v>
      </c>
      <c r="I8706">
        <v>490</v>
      </c>
      <c r="J8706">
        <v>757</v>
      </c>
      <c r="K8706">
        <v>13421</v>
      </c>
      <c r="L8706">
        <v>212</v>
      </c>
      <c r="M8706">
        <v>2193</v>
      </c>
      <c r="N8706">
        <v>3500</v>
      </c>
      <c r="O8706">
        <v>85</v>
      </c>
      <c r="P8706">
        <v>5990</v>
      </c>
      <c r="Q8706">
        <v>4147</v>
      </c>
      <c r="R8706">
        <v>0</v>
      </c>
      <c r="S8706">
        <v>0</v>
      </c>
      <c r="T8706">
        <v>4147</v>
      </c>
      <c r="U8706">
        <v>6380</v>
      </c>
      <c r="V8706">
        <v>-1549</v>
      </c>
      <c r="W8706">
        <v>5123</v>
      </c>
      <c r="X8706">
        <v>3284</v>
      </c>
      <c r="Y8706">
        <v>0.42</v>
      </c>
      <c r="Z8706">
        <v>76</v>
      </c>
      <c r="AA8706">
        <v>12931</v>
      </c>
      <c r="AB8706">
        <v>75</v>
      </c>
      <c r="AC8706">
        <v>85.33</v>
      </c>
    </row>
    <row r="8707" spans="1:29" x14ac:dyDescent="0.3">
      <c r="A8707">
        <v>2020</v>
      </c>
      <c r="B8707">
        <v>8</v>
      </c>
      <c r="C8707" s="1">
        <v>44044</v>
      </c>
      <c r="D8707">
        <v>12500</v>
      </c>
      <c r="E8707">
        <v>63</v>
      </c>
      <c r="F8707">
        <v>19</v>
      </c>
      <c r="G8707">
        <v>35</v>
      </c>
      <c r="H8707">
        <v>209</v>
      </c>
      <c r="I8707">
        <v>483</v>
      </c>
      <c r="J8707">
        <v>747</v>
      </c>
      <c r="K8707">
        <v>13309</v>
      </c>
      <c r="L8707">
        <v>201</v>
      </c>
      <c r="M8707">
        <v>1590</v>
      </c>
      <c r="N8707">
        <v>4284</v>
      </c>
      <c r="O8707">
        <v>100</v>
      </c>
      <c r="P8707">
        <v>6175</v>
      </c>
      <c r="Q8707">
        <v>4160</v>
      </c>
      <c r="R8707">
        <v>0</v>
      </c>
      <c r="S8707">
        <v>0</v>
      </c>
      <c r="T8707">
        <v>4160</v>
      </c>
      <c r="U8707">
        <v>6420</v>
      </c>
      <c r="V8707">
        <v>-1713</v>
      </c>
      <c r="W8707">
        <v>4978</v>
      </c>
      <c r="X8707">
        <v>2974</v>
      </c>
      <c r="Y8707">
        <v>0.44</v>
      </c>
      <c r="Z8707">
        <v>78</v>
      </c>
      <c r="AA8707">
        <v>12826</v>
      </c>
      <c r="AB8707">
        <v>77</v>
      </c>
      <c r="AC8707">
        <v>85.63</v>
      </c>
    </row>
    <row r="8708" spans="1:29" x14ac:dyDescent="0.3">
      <c r="A8708">
        <v>2020</v>
      </c>
      <c r="B8708">
        <v>8</v>
      </c>
      <c r="C8708" s="1">
        <v>44045</v>
      </c>
      <c r="D8708">
        <v>12600</v>
      </c>
      <c r="E8708">
        <v>59</v>
      </c>
      <c r="F8708">
        <v>19</v>
      </c>
      <c r="G8708">
        <v>36</v>
      </c>
      <c r="H8708">
        <v>209</v>
      </c>
      <c r="I8708">
        <v>545</v>
      </c>
      <c r="J8708">
        <v>809</v>
      </c>
      <c r="K8708">
        <v>13468</v>
      </c>
      <c r="L8708">
        <v>164</v>
      </c>
      <c r="M8708">
        <v>1589</v>
      </c>
      <c r="N8708">
        <v>4284</v>
      </c>
      <c r="O8708">
        <v>84</v>
      </c>
      <c r="P8708">
        <v>6121</v>
      </c>
      <c r="Q8708">
        <v>4158</v>
      </c>
      <c r="R8708">
        <v>0</v>
      </c>
      <c r="S8708">
        <v>0</v>
      </c>
      <c r="T8708">
        <v>4158</v>
      </c>
      <c r="U8708">
        <v>6420</v>
      </c>
      <c r="V8708">
        <v>-1595</v>
      </c>
      <c r="W8708">
        <v>5075</v>
      </c>
      <c r="X8708">
        <v>3189</v>
      </c>
      <c r="Y8708">
        <v>0.43</v>
      </c>
      <c r="Z8708">
        <v>76</v>
      </c>
      <c r="AA8708">
        <v>12923</v>
      </c>
      <c r="AB8708">
        <v>75</v>
      </c>
      <c r="AC8708">
        <v>85.87</v>
      </c>
    </row>
    <row r="8709" spans="1:29" x14ac:dyDescent="0.3">
      <c r="A8709">
        <v>2020</v>
      </c>
      <c r="B8709">
        <v>8</v>
      </c>
      <c r="C8709" s="1">
        <v>44046</v>
      </c>
      <c r="D8709">
        <v>12600</v>
      </c>
      <c r="E8709">
        <v>56</v>
      </c>
      <c r="F8709">
        <v>18</v>
      </c>
      <c r="G8709">
        <v>36</v>
      </c>
      <c r="H8709">
        <v>180</v>
      </c>
      <c r="I8709">
        <v>538</v>
      </c>
      <c r="J8709">
        <v>773</v>
      </c>
      <c r="K8709">
        <v>13428</v>
      </c>
      <c r="L8709">
        <v>174</v>
      </c>
      <c r="M8709">
        <v>1389</v>
      </c>
      <c r="N8709">
        <v>3752</v>
      </c>
      <c r="O8709">
        <v>77</v>
      </c>
      <c r="P8709">
        <v>5392</v>
      </c>
      <c r="Q8709">
        <v>4102</v>
      </c>
      <c r="R8709">
        <v>0</v>
      </c>
      <c r="S8709">
        <v>0</v>
      </c>
      <c r="T8709">
        <v>4102</v>
      </c>
      <c r="U8709">
        <v>6430</v>
      </c>
      <c r="V8709">
        <v>-856</v>
      </c>
      <c r="W8709">
        <v>5077</v>
      </c>
      <c r="X8709">
        <v>3934</v>
      </c>
      <c r="Y8709">
        <v>0.38</v>
      </c>
      <c r="Z8709">
        <v>71</v>
      </c>
      <c r="AA8709">
        <v>12890</v>
      </c>
      <c r="AB8709">
        <v>69</v>
      </c>
      <c r="AC8709">
        <v>85.97</v>
      </c>
    </row>
    <row r="8710" spans="1:29" x14ac:dyDescent="0.3">
      <c r="A8710">
        <v>2020</v>
      </c>
      <c r="B8710">
        <v>8</v>
      </c>
      <c r="C8710" s="1">
        <v>44047</v>
      </c>
      <c r="D8710">
        <v>12500</v>
      </c>
      <c r="E8710">
        <v>52</v>
      </c>
      <c r="F8710">
        <v>18</v>
      </c>
      <c r="G8710">
        <v>34</v>
      </c>
      <c r="H8710">
        <v>161</v>
      </c>
      <c r="I8710">
        <v>456</v>
      </c>
      <c r="J8710">
        <v>669</v>
      </c>
      <c r="K8710">
        <v>13221</v>
      </c>
      <c r="L8710">
        <v>209</v>
      </c>
      <c r="M8710">
        <v>1393</v>
      </c>
      <c r="N8710">
        <v>3284</v>
      </c>
      <c r="O8710">
        <v>83</v>
      </c>
      <c r="P8710">
        <v>4968</v>
      </c>
      <c r="Q8710">
        <v>4093</v>
      </c>
      <c r="R8710">
        <v>0</v>
      </c>
      <c r="S8710">
        <v>0</v>
      </c>
      <c r="T8710">
        <v>4093</v>
      </c>
      <c r="U8710">
        <v>6410</v>
      </c>
      <c r="V8710">
        <v>-550</v>
      </c>
      <c r="W8710">
        <v>4996</v>
      </c>
      <c r="X8710">
        <v>4160</v>
      </c>
      <c r="Y8710">
        <v>0.35</v>
      </c>
      <c r="Z8710">
        <v>69</v>
      </c>
      <c r="AA8710">
        <v>12765</v>
      </c>
      <c r="AB8710">
        <v>67</v>
      </c>
      <c r="AC8710">
        <v>86.02</v>
      </c>
    </row>
    <row r="8711" spans="1:29" x14ac:dyDescent="0.3">
      <c r="A8711">
        <v>2020</v>
      </c>
      <c r="B8711">
        <v>8</v>
      </c>
      <c r="C8711" s="1">
        <v>44048</v>
      </c>
      <c r="D8711">
        <v>12500</v>
      </c>
      <c r="E8711">
        <v>50</v>
      </c>
      <c r="F8711">
        <v>17</v>
      </c>
      <c r="G8711">
        <v>36</v>
      </c>
      <c r="H8711">
        <v>168</v>
      </c>
      <c r="I8711">
        <v>452</v>
      </c>
      <c r="J8711">
        <v>673</v>
      </c>
      <c r="K8711">
        <v>13223</v>
      </c>
      <c r="L8711">
        <v>201</v>
      </c>
      <c r="M8711">
        <v>1458</v>
      </c>
      <c r="N8711">
        <v>4309</v>
      </c>
      <c r="O8711">
        <v>78</v>
      </c>
      <c r="P8711">
        <v>6045</v>
      </c>
      <c r="Q8711">
        <v>4058</v>
      </c>
      <c r="R8711">
        <v>0</v>
      </c>
      <c r="S8711">
        <v>0</v>
      </c>
      <c r="T8711">
        <v>4058</v>
      </c>
      <c r="U8711">
        <v>6470</v>
      </c>
      <c r="V8711">
        <v>-1540</v>
      </c>
      <c r="W8711">
        <v>4944</v>
      </c>
      <c r="X8711">
        <v>3120</v>
      </c>
      <c r="Y8711">
        <v>0.43</v>
      </c>
      <c r="Z8711">
        <v>76</v>
      </c>
      <c r="AA8711">
        <v>12771</v>
      </c>
      <c r="AB8711">
        <v>76</v>
      </c>
      <c r="AC8711">
        <v>86.25</v>
      </c>
    </row>
    <row r="8712" spans="1:29" x14ac:dyDescent="0.3">
      <c r="A8712">
        <v>2020</v>
      </c>
      <c r="B8712">
        <v>8</v>
      </c>
      <c r="C8712" s="1">
        <v>44049</v>
      </c>
      <c r="D8712">
        <v>12500</v>
      </c>
      <c r="E8712">
        <v>50</v>
      </c>
      <c r="F8712">
        <v>17</v>
      </c>
      <c r="G8712">
        <v>34</v>
      </c>
      <c r="H8712">
        <v>195</v>
      </c>
      <c r="I8712">
        <v>435</v>
      </c>
      <c r="J8712">
        <v>681</v>
      </c>
      <c r="K8712">
        <v>13231</v>
      </c>
      <c r="L8712">
        <v>208</v>
      </c>
      <c r="M8712">
        <v>1593</v>
      </c>
      <c r="N8712">
        <v>4310</v>
      </c>
      <c r="O8712">
        <v>77</v>
      </c>
      <c r="P8712">
        <v>6189</v>
      </c>
      <c r="Q8712">
        <v>4049</v>
      </c>
      <c r="R8712">
        <v>0</v>
      </c>
      <c r="S8712">
        <v>0</v>
      </c>
      <c r="T8712">
        <v>4049</v>
      </c>
      <c r="U8712">
        <v>6430</v>
      </c>
      <c r="V8712">
        <v>-1709</v>
      </c>
      <c r="W8712">
        <v>4986</v>
      </c>
      <c r="X8712">
        <v>2994</v>
      </c>
      <c r="Y8712">
        <v>0.44</v>
      </c>
      <c r="Z8712">
        <v>77</v>
      </c>
      <c r="AA8712">
        <v>12796</v>
      </c>
      <c r="AB8712">
        <v>77</v>
      </c>
      <c r="AC8712">
        <v>86.5</v>
      </c>
    </row>
    <row r="8713" spans="1:29" x14ac:dyDescent="0.3">
      <c r="A8713">
        <v>2020</v>
      </c>
      <c r="B8713">
        <v>8</v>
      </c>
      <c r="C8713" s="1">
        <v>44050</v>
      </c>
      <c r="D8713">
        <v>12400</v>
      </c>
      <c r="E8713">
        <v>51</v>
      </c>
      <c r="F8713">
        <v>18</v>
      </c>
      <c r="G8713">
        <v>35</v>
      </c>
      <c r="H8713">
        <v>217</v>
      </c>
      <c r="I8713">
        <v>405</v>
      </c>
      <c r="J8713">
        <v>674</v>
      </c>
      <c r="K8713">
        <v>13125</v>
      </c>
      <c r="L8713">
        <v>209</v>
      </c>
      <c r="M8713">
        <v>1465</v>
      </c>
      <c r="N8713">
        <v>4312</v>
      </c>
      <c r="O8713">
        <v>93</v>
      </c>
      <c r="P8713">
        <v>6079</v>
      </c>
      <c r="Q8713">
        <v>4002</v>
      </c>
      <c r="R8713">
        <v>0</v>
      </c>
      <c r="S8713">
        <v>0</v>
      </c>
      <c r="T8713">
        <v>4002</v>
      </c>
      <c r="U8713">
        <v>6340</v>
      </c>
      <c r="V8713">
        <v>-1666</v>
      </c>
      <c r="W8713">
        <v>4990</v>
      </c>
      <c r="X8713">
        <v>3044</v>
      </c>
      <c r="Y8713">
        <v>0.44</v>
      </c>
      <c r="Z8713">
        <v>77</v>
      </c>
      <c r="AA8713">
        <v>12720</v>
      </c>
      <c r="AB8713">
        <v>76</v>
      </c>
      <c r="AC8713">
        <v>86.72</v>
      </c>
    </row>
    <row r="8714" spans="1:29" x14ac:dyDescent="0.3">
      <c r="A8714">
        <v>2020</v>
      </c>
      <c r="B8714">
        <v>8</v>
      </c>
      <c r="C8714" s="1">
        <v>44051</v>
      </c>
      <c r="D8714">
        <v>12400</v>
      </c>
      <c r="E8714">
        <v>47</v>
      </c>
      <c r="F8714">
        <v>17</v>
      </c>
      <c r="G8714">
        <v>35</v>
      </c>
      <c r="H8714">
        <v>209</v>
      </c>
      <c r="I8714">
        <v>433</v>
      </c>
      <c r="J8714">
        <v>694</v>
      </c>
      <c r="K8714">
        <v>13141</v>
      </c>
      <c r="L8714">
        <v>209</v>
      </c>
      <c r="M8714">
        <v>1593</v>
      </c>
      <c r="N8714">
        <v>4318</v>
      </c>
      <c r="O8714">
        <v>96</v>
      </c>
      <c r="P8714">
        <v>6216</v>
      </c>
      <c r="Q8714">
        <v>4009</v>
      </c>
      <c r="R8714">
        <v>0</v>
      </c>
      <c r="S8714">
        <v>0</v>
      </c>
      <c r="T8714">
        <v>4009</v>
      </c>
      <c r="U8714">
        <v>6260</v>
      </c>
      <c r="V8714">
        <v>-1868</v>
      </c>
      <c r="W8714">
        <v>5065</v>
      </c>
      <c r="X8714">
        <v>2917</v>
      </c>
      <c r="Y8714">
        <v>0.45</v>
      </c>
      <c r="Z8714">
        <v>78</v>
      </c>
      <c r="AA8714">
        <v>12708</v>
      </c>
      <c r="AB8714">
        <v>77</v>
      </c>
      <c r="AC8714">
        <v>86.96</v>
      </c>
    </row>
    <row r="8715" spans="1:29" x14ac:dyDescent="0.3">
      <c r="A8715">
        <v>2020</v>
      </c>
      <c r="B8715">
        <v>8</v>
      </c>
      <c r="C8715" s="1">
        <v>44052</v>
      </c>
      <c r="D8715">
        <v>12400</v>
      </c>
      <c r="E8715">
        <v>48</v>
      </c>
      <c r="F8715">
        <v>17</v>
      </c>
      <c r="G8715">
        <v>35</v>
      </c>
      <c r="H8715">
        <v>179</v>
      </c>
      <c r="I8715">
        <v>532</v>
      </c>
      <c r="J8715">
        <v>763</v>
      </c>
      <c r="K8715">
        <v>13210</v>
      </c>
      <c r="L8715">
        <v>208</v>
      </c>
      <c r="M8715">
        <v>1395</v>
      </c>
      <c r="N8715">
        <v>4309</v>
      </c>
      <c r="O8715">
        <v>89</v>
      </c>
      <c r="P8715">
        <v>6001</v>
      </c>
      <c r="Q8715">
        <v>3963</v>
      </c>
      <c r="R8715">
        <v>0</v>
      </c>
      <c r="S8715">
        <v>0</v>
      </c>
      <c r="T8715">
        <v>3963</v>
      </c>
      <c r="U8715">
        <v>6160</v>
      </c>
      <c r="V8715">
        <v>-1655</v>
      </c>
      <c r="W8715">
        <v>5178</v>
      </c>
      <c r="X8715">
        <v>3246</v>
      </c>
      <c r="Y8715">
        <v>0.43</v>
      </c>
      <c r="Z8715">
        <v>75</v>
      </c>
      <c r="AA8715">
        <v>12678</v>
      </c>
      <c r="AB8715">
        <v>74</v>
      </c>
      <c r="AC8715">
        <v>87.11</v>
      </c>
    </row>
    <row r="8716" spans="1:29" x14ac:dyDescent="0.3">
      <c r="A8716">
        <v>2020</v>
      </c>
      <c r="B8716">
        <v>8</v>
      </c>
      <c r="C8716" s="1">
        <v>44053</v>
      </c>
      <c r="D8716">
        <v>12200</v>
      </c>
      <c r="E8716">
        <v>51</v>
      </c>
      <c r="F8716">
        <v>17</v>
      </c>
      <c r="G8716">
        <v>37</v>
      </c>
      <c r="H8716">
        <v>164</v>
      </c>
      <c r="I8716">
        <v>484</v>
      </c>
      <c r="J8716">
        <v>702</v>
      </c>
      <c r="K8716">
        <v>12953</v>
      </c>
      <c r="L8716">
        <v>204</v>
      </c>
      <c r="M8716">
        <v>1390</v>
      </c>
      <c r="N8716">
        <v>4326</v>
      </c>
      <c r="O8716">
        <v>83</v>
      </c>
      <c r="P8716">
        <v>6004</v>
      </c>
      <c r="Q8716">
        <v>3959</v>
      </c>
      <c r="R8716">
        <v>0</v>
      </c>
      <c r="S8716">
        <v>0</v>
      </c>
      <c r="T8716">
        <v>3959</v>
      </c>
      <c r="U8716">
        <v>6100</v>
      </c>
      <c r="V8716">
        <v>-1775</v>
      </c>
      <c r="W8716">
        <v>5043</v>
      </c>
      <c r="X8716">
        <v>2991</v>
      </c>
      <c r="Y8716">
        <v>0.44</v>
      </c>
      <c r="Z8716">
        <v>77</v>
      </c>
      <c r="AA8716">
        <v>12469</v>
      </c>
      <c r="AB8716">
        <v>76</v>
      </c>
      <c r="AC8716">
        <v>87.31</v>
      </c>
    </row>
    <row r="8717" spans="1:29" x14ac:dyDescent="0.3">
      <c r="A8717">
        <v>2020</v>
      </c>
      <c r="B8717">
        <v>8</v>
      </c>
      <c r="C8717" s="1">
        <v>44054</v>
      </c>
      <c r="D8717">
        <v>12000</v>
      </c>
      <c r="E8717">
        <v>54</v>
      </c>
      <c r="F8717">
        <v>17</v>
      </c>
      <c r="G8717">
        <v>35</v>
      </c>
      <c r="H8717">
        <v>164</v>
      </c>
      <c r="I8717">
        <v>416</v>
      </c>
      <c r="J8717">
        <v>632</v>
      </c>
      <c r="K8717">
        <v>12686</v>
      </c>
      <c r="L8717">
        <v>190</v>
      </c>
      <c r="M8717">
        <v>1392</v>
      </c>
      <c r="N8717">
        <v>4316</v>
      </c>
      <c r="O8717">
        <v>81</v>
      </c>
      <c r="P8717">
        <v>5979</v>
      </c>
      <c r="Q8717">
        <v>3908</v>
      </c>
      <c r="R8717">
        <v>0</v>
      </c>
      <c r="S8717">
        <v>0</v>
      </c>
      <c r="T8717">
        <v>3908</v>
      </c>
      <c r="U8717">
        <v>5900</v>
      </c>
      <c r="V8717">
        <v>-1988</v>
      </c>
      <c r="W8717">
        <v>5060</v>
      </c>
      <c r="X8717">
        <v>2799</v>
      </c>
      <c r="Y8717">
        <v>0.45</v>
      </c>
      <c r="Z8717">
        <v>78</v>
      </c>
      <c r="AA8717">
        <v>12270</v>
      </c>
      <c r="AB8717">
        <v>77</v>
      </c>
      <c r="AC8717">
        <v>87.55</v>
      </c>
    </row>
    <row r="8718" spans="1:29" x14ac:dyDescent="0.3">
      <c r="A8718">
        <v>2020</v>
      </c>
      <c r="B8718">
        <v>8</v>
      </c>
      <c r="C8718" s="1">
        <v>44055</v>
      </c>
      <c r="D8718">
        <v>12000</v>
      </c>
      <c r="E8718">
        <v>52</v>
      </c>
      <c r="F8718">
        <v>16</v>
      </c>
      <c r="G8718">
        <v>35</v>
      </c>
      <c r="H8718">
        <v>190</v>
      </c>
      <c r="I8718">
        <v>377</v>
      </c>
      <c r="J8718">
        <v>617</v>
      </c>
      <c r="K8718">
        <v>12670</v>
      </c>
      <c r="L8718">
        <v>166</v>
      </c>
      <c r="M8718">
        <v>1488</v>
      </c>
      <c r="N8718">
        <v>4318</v>
      </c>
      <c r="O8718">
        <v>69</v>
      </c>
      <c r="P8718">
        <v>6041</v>
      </c>
      <c r="Q8718">
        <v>3898</v>
      </c>
      <c r="R8718">
        <v>0</v>
      </c>
      <c r="S8718">
        <v>0</v>
      </c>
      <c r="T8718">
        <v>3898</v>
      </c>
      <c r="U8718">
        <v>5810</v>
      </c>
      <c r="V8718">
        <v>-2147</v>
      </c>
      <c r="W8718">
        <v>5151</v>
      </c>
      <c r="X8718">
        <v>2731</v>
      </c>
      <c r="Y8718">
        <v>0.45</v>
      </c>
      <c r="Z8718">
        <v>78</v>
      </c>
      <c r="AA8718">
        <v>12293</v>
      </c>
      <c r="AB8718">
        <v>78</v>
      </c>
      <c r="AC8718">
        <v>87.78</v>
      </c>
    </row>
    <row r="8719" spans="1:29" x14ac:dyDescent="0.3">
      <c r="A8719">
        <v>2020</v>
      </c>
      <c r="B8719">
        <v>8</v>
      </c>
      <c r="C8719" s="1">
        <v>44056</v>
      </c>
      <c r="D8719">
        <v>12200</v>
      </c>
      <c r="E8719">
        <v>54</v>
      </c>
      <c r="F8719">
        <v>16</v>
      </c>
      <c r="G8719">
        <v>34</v>
      </c>
      <c r="H8719">
        <v>220</v>
      </c>
      <c r="I8719">
        <v>365</v>
      </c>
      <c r="J8719">
        <v>635</v>
      </c>
      <c r="K8719">
        <v>12889</v>
      </c>
      <c r="L8719">
        <v>166</v>
      </c>
      <c r="M8719">
        <v>1186</v>
      </c>
      <c r="N8719">
        <v>4308</v>
      </c>
      <c r="O8719">
        <v>75</v>
      </c>
      <c r="P8719">
        <v>5735</v>
      </c>
      <c r="Q8719">
        <v>3837</v>
      </c>
      <c r="R8719">
        <v>0</v>
      </c>
      <c r="S8719">
        <v>0</v>
      </c>
      <c r="T8719">
        <v>3837</v>
      </c>
      <c r="U8719">
        <v>5900</v>
      </c>
      <c r="V8719">
        <v>-1694</v>
      </c>
      <c r="W8719">
        <v>5279</v>
      </c>
      <c r="X8719">
        <v>3316</v>
      </c>
      <c r="Y8719">
        <v>0.42</v>
      </c>
      <c r="Z8719">
        <v>74</v>
      </c>
      <c r="AA8719">
        <v>12524</v>
      </c>
      <c r="AB8719">
        <v>74</v>
      </c>
      <c r="AC8719">
        <v>87.88</v>
      </c>
    </row>
    <row r="8720" spans="1:29" x14ac:dyDescent="0.3">
      <c r="A8720">
        <v>2020</v>
      </c>
      <c r="B8720">
        <v>8</v>
      </c>
      <c r="C8720" s="1">
        <v>44057</v>
      </c>
      <c r="D8720">
        <v>12400</v>
      </c>
      <c r="E8720">
        <v>57</v>
      </c>
      <c r="F8720">
        <v>15</v>
      </c>
      <c r="G8720">
        <v>35</v>
      </c>
      <c r="H8720">
        <v>232</v>
      </c>
      <c r="I8720">
        <v>382</v>
      </c>
      <c r="J8720">
        <v>664</v>
      </c>
      <c r="K8720">
        <v>13120</v>
      </c>
      <c r="L8720">
        <v>194</v>
      </c>
      <c r="M8720">
        <v>1286</v>
      </c>
      <c r="N8720">
        <v>4307</v>
      </c>
      <c r="O8720">
        <v>94</v>
      </c>
      <c r="P8720">
        <v>5881</v>
      </c>
      <c r="Q8720">
        <v>3812</v>
      </c>
      <c r="R8720">
        <v>0</v>
      </c>
      <c r="S8720">
        <v>0</v>
      </c>
      <c r="T8720">
        <v>3812</v>
      </c>
      <c r="U8720">
        <v>6080</v>
      </c>
      <c r="V8720">
        <v>-1615</v>
      </c>
      <c r="W8720">
        <v>5309</v>
      </c>
      <c r="X8720">
        <v>3428</v>
      </c>
      <c r="Y8720">
        <v>0.42</v>
      </c>
      <c r="Z8720">
        <v>74</v>
      </c>
      <c r="AA8720">
        <v>12738</v>
      </c>
      <c r="AB8720">
        <v>73</v>
      </c>
      <c r="AC8720">
        <v>87.95</v>
      </c>
    </row>
    <row r="8721" spans="1:29" x14ac:dyDescent="0.3">
      <c r="A8721">
        <v>2020</v>
      </c>
      <c r="B8721">
        <v>8</v>
      </c>
      <c r="C8721" s="1">
        <v>44058</v>
      </c>
      <c r="D8721">
        <v>12500</v>
      </c>
      <c r="E8721">
        <v>55</v>
      </c>
      <c r="F8721">
        <v>13</v>
      </c>
      <c r="G8721">
        <v>34</v>
      </c>
      <c r="H8721">
        <v>215</v>
      </c>
      <c r="I8721">
        <v>394</v>
      </c>
      <c r="J8721">
        <v>656</v>
      </c>
      <c r="K8721">
        <v>13211</v>
      </c>
      <c r="L8721">
        <v>207</v>
      </c>
      <c r="M8721">
        <v>1588</v>
      </c>
      <c r="N8721">
        <v>4307</v>
      </c>
      <c r="O8721">
        <v>90</v>
      </c>
      <c r="P8721">
        <v>6192</v>
      </c>
      <c r="Q8721">
        <v>3803</v>
      </c>
      <c r="R8721">
        <v>0</v>
      </c>
      <c r="S8721">
        <v>0</v>
      </c>
      <c r="T8721">
        <v>3803</v>
      </c>
      <c r="U8721">
        <v>6240</v>
      </c>
      <c r="V8721">
        <v>-1767</v>
      </c>
      <c r="W8721">
        <v>5250</v>
      </c>
      <c r="X8721">
        <v>3217</v>
      </c>
      <c r="Y8721">
        <v>0.44</v>
      </c>
      <c r="Z8721">
        <v>76</v>
      </c>
      <c r="AA8721">
        <v>12817</v>
      </c>
      <c r="AB8721">
        <v>75</v>
      </c>
      <c r="AC8721">
        <v>88.06</v>
      </c>
    </row>
    <row r="8722" spans="1:29" x14ac:dyDescent="0.3">
      <c r="A8722">
        <v>2020</v>
      </c>
      <c r="B8722">
        <v>8</v>
      </c>
      <c r="C8722" s="1">
        <v>44059</v>
      </c>
      <c r="D8722">
        <v>12600</v>
      </c>
      <c r="E8722">
        <v>51</v>
      </c>
      <c r="F8722">
        <v>13</v>
      </c>
      <c r="G8722">
        <v>35</v>
      </c>
      <c r="H8722">
        <v>228</v>
      </c>
      <c r="I8722">
        <v>426</v>
      </c>
      <c r="J8722">
        <v>702</v>
      </c>
      <c r="K8722">
        <v>13353</v>
      </c>
      <c r="L8722">
        <v>187</v>
      </c>
      <c r="M8722">
        <v>1599</v>
      </c>
      <c r="N8722">
        <v>4294</v>
      </c>
      <c r="O8722">
        <v>77</v>
      </c>
      <c r="P8722">
        <v>6158</v>
      </c>
      <c r="Q8722">
        <v>3761</v>
      </c>
      <c r="R8722">
        <v>0</v>
      </c>
      <c r="S8722">
        <v>0</v>
      </c>
      <c r="T8722">
        <v>3761</v>
      </c>
      <c r="U8722">
        <v>6340</v>
      </c>
      <c r="V8722">
        <v>-1561</v>
      </c>
      <c r="W8722">
        <v>5258</v>
      </c>
      <c r="X8722">
        <v>3434</v>
      </c>
      <c r="Y8722">
        <v>0.44</v>
      </c>
      <c r="Z8722">
        <v>74</v>
      </c>
      <c r="AA8722">
        <v>12927</v>
      </c>
      <c r="AB8722">
        <v>73</v>
      </c>
      <c r="AC8722">
        <v>88.11</v>
      </c>
    </row>
    <row r="8723" spans="1:29" x14ac:dyDescent="0.3">
      <c r="A8723">
        <v>2020</v>
      </c>
      <c r="B8723">
        <v>8</v>
      </c>
      <c r="C8723" s="1">
        <v>44060</v>
      </c>
      <c r="D8723">
        <v>13100</v>
      </c>
      <c r="E8723">
        <v>51</v>
      </c>
      <c r="F8723">
        <v>13</v>
      </c>
      <c r="G8723">
        <v>35</v>
      </c>
      <c r="H8723">
        <v>246</v>
      </c>
      <c r="I8723">
        <v>439</v>
      </c>
      <c r="J8723">
        <v>733</v>
      </c>
      <c r="K8723">
        <v>13884</v>
      </c>
      <c r="L8723">
        <v>208</v>
      </c>
      <c r="M8723">
        <v>2897</v>
      </c>
      <c r="N8723">
        <v>3183</v>
      </c>
      <c r="O8723">
        <v>86</v>
      </c>
      <c r="P8723">
        <v>6374</v>
      </c>
      <c r="Q8723">
        <v>3756</v>
      </c>
      <c r="R8723">
        <v>0</v>
      </c>
      <c r="S8723">
        <v>0</v>
      </c>
      <c r="T8723">
        <v>3756</v>
      </c>
      <c r="U8723">
        <v>6410</v>
      </c>
      <c r="V8723">
        <v>-1673</v>
      </c>
      <c r="W8723">
        <v>5689</v>
      </c>
      <c r="X8723">
        <v>3753</v>
      </c>
      <c r="Y8723">
        <v>0.43</v>
      </c>
      <c r="Z8723">
        <v>73</v>
      </c>
      <c r="AA8723">
        <v>13445</v>
      </c>
      <c r="AB8723">
        <v>72</v>
      </c>
      <c r="AC8723">
        <v>88.11</v>
      </c>
    </row>
    <row r="8724" spans="1:29" x14ac:dyDescent="0.3">
      <c r="A8724">
        <v>2020</v>
      </c>
      <c r="B8724">
        <v>8</v>
      </c>
      <c r="C8724" s="1">
        <v>44061</v>
      </c>
      <c r="D8724">
        <v>13300</v>
      </c>
      <c r="E8724">
        <v>51</v>
      </c>
      <c r="F8724">
        <v>12</v>
      </c>
      <c r="G8724">
        <v>35</v>
      </c>
      <c r="H8724">
        <v>210</v>
      </c>
      <c r="I8724">
        <v>367</v>
      </c>
      <c r="J8724">
        <v>624</v>
      </c>
      <c r="K8724">
        <v>13975</v>
      </c>
      <c r="L8724">
        <v>199</v>
      </c>
      <c r="M8724">
        <v>3197</v>
      </c>
      <c r="N8724">
        <v>3154</v>
      </c>
      <c r="O8724">
        <v>91</v>
      </c>
      <c r="P8724">
        <v>6640</v>
      </c>
      <c r="Q8724">
        <v>3703</v>
      </c>
      <c r="R8724">
        <v>0</v>
      </c>
      <c r="S8724">
        <v>0</v>
      </c>
      <c r="T8724">
        <v>3703</v>
      </c>
      <c r="U8724">
        <v>6580</v>
      </c>
      <c r="V8724">
        <v>-1843</v>
      </c>
      <c r="W8724">
        <v>5734</v>
      </c>
      <c r="X8724">
        <v>3631</v>
      </c>
      <c r="Y8724">
        <v>0.45</v>
      </c>
      <c r="Z8724">
        <v>74</v>
      </c>
      <c r="AA8724">
        <v>13608</v>
      </c>
      <c r="AB8724">
        <v>73</v>
      </c>
      <c r="AC8724">
        <v>88.13</v>
      </c>
    </row>
    <row r="8725" spans="1:29" x14ac:dyDescent="0.3">
      <c r="A8725">
        <v>2020</v>
      </c>
      <c r="B8725">
        <v>8</v>
      </c>
      <c r="C8725" s="1">
        <v>44062</v>
      </c>
      <c r="D8725">
        <v>13800</v>
      </c>
      <c r="E8725">
        <v>49</v>
      </c>
      <c r="F8725">
        <v>12</v>
      </c>
      <c r="G8725">
        <v>35</v>
      </c>
      <c r="H8725">
        <v>184</v>
      </c>
      <c r="I8725">
        <v>333</v>
      </c>
      <c r="J8725">
        <v>564</v>
      </c>
      <c r="K8725">
        <v>14413</v>
      </c>
      <c r="L8725">
        <v>195</v>
      </c>
      <c r="M8725">
        <v>3785</v>
      </c>
      <c r="N8725">
        <v>3189</v>
      </c>
      <c r="O8725">
        <v>80</v>
      </c>
      <c r="P8725">
        <v>7250</v>
      </c>
      <c r="Q8725">
        <v>3645</v>
      </c>
      <c r="R8725">
        <v>0</v>
      </c>
      <c r="S8725">
        <v>0</v>
      </c>
      <c r="T8725">
        <v>3645</v>
      </c>
      <c r="U8725">
        <v>6820</v>
      </c>
      <c r="V8725">
        <v>-2235</v>
      </c>
      <c r="W8725">
        <v>6008</v>
      </c>
      <c r="X8725">
        <v>3518</v>
      </c>
      <c r="Y8725">
        <v>0.48</v>
      </c>
      <c r="Z8725">
        <v>76</v>
      </c>
      <c r="AA8725">
        <v>14080</v>
      </c>
      <c r="AB8725">
        <v>75</v>
      </c>
      <c r="AC8725">
        <v>88.17</v>
      </c>
    </row>
    <row r="8726" spans="1:29" x14ac:dyDescent="0.3">
      <c r="A8726">
        <v>2020</v>
      </c>
      <c r="B8726">
        <v>8</v>
      </c>
      <c r="C8726" s="1">
        <v>44063</v>
      </c>
      <c r="D8726">
        <v>14900</v>
      </c>
      <c r="E8726">
        <v>50</v>
      </c>
      <c r="F8726">
        <v>11</v>
      </c>
      <c r="G8726">
        <v>35</v>
      </c>
      <c r="H8726">
        <v>174</v>
      </c>
      <c r="I8726">
        <v>356</v>
      </c>
      <c r="J8726">
        <v>576</v>
      </c>
      <c r="K8726">
        <v>15525</v>
      </c>
      <c r="L8726">
        <v>207</v>
      </c>
      <c r="M8726">
        <v>2989</v>
      </c>
      <c r="N8726">
        <v>4322</v>
      </c>
      <c r="O8726">
        <v>79</v>
      </c>
      <c r="P8726">
        <v>7597</v>
      </c>
      <c r="Q8726">
        <v>3650</v>
      </c>
      <c r="R8726">
        <v>0</v>
      </c>
      <c r="S8726">
        <v>0</v>
      </c>
      <c r="T8726">
        <v>3650</v>
      </c>
      <c r="U8726">
        <v>7180</v>
      </c>
      <c r="V8726">
        <v>-2214</v>
      </c>
      <c r="W8726">
        <v>6747</v>
      </c>
      <c r="X8726">
        <v>4278</v>
      </c>
      <c r="Y8726">
        <v>0.47</v>
      </c>
      <c r="Z8726">
        <v>72</v>
      </c>
      <c r="AA8726">
        <v>15169</v>
      </c>
      <c r="AB8726">
        <v>72</v>
      </c>
      <c r="AC8726">
        <v>88.08</v>
      </c>
    </row>
    <row r="8727" spans="1:29" x14ac:dyDescent="0.3">
      <c r="A8727">
        <v>2020</v>
      </c>
      <c r="B8727">
        <v>8</v>
      </c>
      <c r="C8727" s="1">
        <v>44064</v>
      </c>
      <c r="D8727">
        <v>16000</v>
      </c>
      <c r="E8727">
        <v>51</v>
      </c>
      <c r="F8727">
        <v>12</v>
      </c>
      <c r="G8727">
        <v>35</v>
      </c>
      <c r="H8727">
        <v>173</v>
      </c>
      <c r="I8727">
        <v>346</v>
      </c>
      <c r="J8727">
        <v>566</v>
      </c>
      <c r="K8727">
        <v>16617</v>
      </c>
      <c r="L8727">
        <v>201</v>
      </c>
      <c r="M8727">
        <v>3787</v>
      </c>
      <c r="N8727">
        <v>4316</v>
      </c>
      <c r="O8727">
        <v>73</v>
      </c>
      <c r="P8727">
        <v>8378</v>
      </c>
      <c r="Q8727">
        <v>3597</v>
      </c>
      <c r="R8727">
        <v>0</v>
      </c>
      <c r="S8727">
        <v>0</v>
      </c>
      <c r="T8727">
        <v>3597</v>
      </c>
      <c r="U8727">
        <v>7520</v>
      </c>
      <c r="V8727">
        <v>-2630</v>
      </c>
      <c r="W8727">
        <v>7524</v>
      </c>
      <c r="X8727">
        <v>4642</v>
      </c>
      <c r="Y8727">
        <v>0.48</v>
      </c>
      <c r="Z8727">
        <v>72</v>
      </c>
      <c r="AA8727">
        <v>16271</v>
      </c>
      <c r="AB8727">
        <v>71</v>
      </c>
      <c r="AC8727">
        <v>87.95</v>
      </c>
    </row>
    <row r="8728" spans="1:29" x14ac:dyDescent="0.3">
      <c r="A8728">
        <v>2020</v>
      </c>
      <c r="B8728">
        <v>8</v>
      </c>
      <c r="C8728" s="1">
        <v>44065</v>
      </c>
      <c r="D8728">
        <v>16500</v>
      </c>
      <c r="E8728">
        <v>52</v>
      </c>
      <c r="F8728">
        <v>12</v>
      </c>
      <c r="G8728">
        <v>35</v>
      </c>
      <c r="H8728">
        <v>173</v>
      </c>
      <c r="I8728">
        <v>380</v>
      </c>
      <c r="J8728">
        <v>600</v>
      </c>
      <c r="K8728">
        <v>17152</v>
      </c>
      <c r="L8728">
        <v>207</v>
      </c>
      <c r="M8728">
        <v>5390</v>
      </c>
      <c r="N8728">
        <v>4303</v>
      </c>
      <c r="O8728">
        <v>80</v>
      </c>
      <c r="P8728">
        <v>9980</v>
      </c>
      <c r="Q8728">
        <v>3554</v>
      </c>
      <c r="R8728">
        <v>0</v>
      </c>
      <c r="S8728">
        <v>0</v>
      </c>
      <c r="T8728">
        <v>3554</v>
      </c>
      <c r="U8728">
        <v>7740</v>
      </c>
      <c r="V8728">
        <v>-3950</v>
      </c>
      <c r="W8728">
        <v>7817</v>
      </c>
      <c r="X8728">
        <v>3618</v>
      </c>
      <c r="Y8728">
        <v>0.56000000000000005</v>
      </c>
      <c r="Z8728">
        <v>79</v>
      </c>
      <c r="AA8728">
        <v>16772</v>
      </c>
      <c r="AB8728">
        <v>78</v>
      </c>
      <c r="AC8728">
        <v>87.98</v>
      </c>
    </row>
    <row r="8729" spans="1:29" x14ac:dyDescent="0.3">
      <c r="A8729">
        <v>2020</v>
      </c>
      <c r="B8729">
        <v>8</v>
      </c>
      <c r="C8729" s="1">
        <v>44066</v>
      </c>
      <c r="D8729">
        <v>16500</v>
      </c>
      <c r="E8729">
        <v>50</v>
      </c>
      <c r="F8729">
        <v>13</v>
      </c>
      <c r="G8729">
        <v>35</v>
      </c>
      <c r="H8729">
        <v>173</v>
      </c>
      <c r="I8729">
        <v>443</v>
      </c>
      <c r="J8729">
        <v>663</v>
      </c>
      <c r="K8729">
        <v>17213</v>
      </c>
      <c r="L8729">
        <v>171</v>
      </c>
      <c r="M8729">
        <v>5382</v>
      </c>
      <c r="N8729">
        <v>4289</v>
      </c>
      <c r="O8729">
        <v>73</v>
      </c>
      <c r="P8729">
        <v>9915</v>
      </c>
      <c r="Q8729">
        <v>3558</v>
      </c>
      <c r="R8729">
        <v>0</v>
      </c>
      <c r="S8729">
        <v>0</v>
      </c>
      <c r="T8729">
        <v>3558</v>
      </c>
      <c r="U8729">
        <v>7790</v>
      </c>
      <c r="V8729">
        <v>-3774</v>
      </c>
      <c r="W8729">
        <v>7764</v>
      </c>
      <c r="X8729">
        <v>3740</v>
      </c>
      <c r="Y8729">
        <v>0.56000000000000005</v>
      </c>
      <c r="Z8729">
        <v>78</v>
      </c>
      <c r="AA8729">
        <v>16770</v>
      </c>
      <c r="AB8729">
        <v>78</v>
      </c>
      <c r="AC8729">
        <v>87.99</v>
      </c>
    </row>
    <row r="8730" spans="1:29" x14ac:dyDescent="0.3">
      <c r="A8730">
        <v>2020</v>
      </c>
      <c r="B8730">
        <v>8</v>
      </c>
      <c r="C8730" s="1">
        <v>44067</v>
      </c>
      <c r="D8730">
        <v>16100</v>
      </c>
      <c r="E8730">
        <v>49</v>
      </c>
      <c r="F8730">
        <v>14</v>
      </c>
      <c r="G8730">
        <v>36</v>
      </c>
      <c r="H8730">
        <v>174</v>
      </c>
      <c r="I8730">
        <v>513</v>
      </c>
      <c r="J8730">
        <v>737</v>
      </c>
      <c r="K8730">
        <v>16885</v>
      </c>
      <c r="L8730">
        <v>164</v>
      </c>
      <c r="M8730">
        <v>5392</v>
      </c>
      <c r="N8730">
        <v>4295</v>
      </c>
      <c r="O8730">
        <v>74</v>
      </c>
      <c r="P8730">
        <v>9925</v>
      </c>
      <c r="Q8730">
        <v>3502</v>
      </c>
      <c r="R8730">
        <v>0</v>
      </c>
      <c r="S8730">
        <v>0</v>
      </c>
      <c r="T8730">
        <v>3502</v>
      </c>
      <c r="U8730">
        <v>7640</v>
      </c>
      <c r="V8730">
        <v>-3825</v>
      </c>
      <c r="W8730">
        <v>7528</v>
      </c>
      <c r="X8730">
        <v>3458</v>
      </c>
      <c r="Y8730">
        <v>0.56999999999999995</v>
      </c>
      <c r="Z8730">
        <v>80</v>
      </c>
      <c r="AA8730">
        <v>16372</v>
      </c>
      <c r="AB8730">
        <v>79</v>
      </c>
      <c r="AC8730">
        <v>88.04</v>
      </c>
    </row>
    <row r="8731" spans="1:29" x14ac:dyDescent="0.3">
      <c r="A8731">
        <v>2020</v>
      </c>
      <c r="B8731">
        <v>8</v>
      </c>
      <c r="C8731" s="1">
        <v>44068</v>
      </c>
      <c r="D8731">
        <v>15800</v>
      </c>
      <c r="E8731">
        <v>47</v>
      </c>
      <c r="F8731">
        <v>14</v>
      </c>
      <c r="G8731">
        <v>36</v>
      </c>
      <c r="H8731">
        <v>164</v>
      </c>
      <c r="I8731">
        <v>512</v>
      </c>
      <c r="J8731">
        <v>725</v>
      </c>
      <c r="K8731">
        <v>16572</v>
      </c>
      <c r="L8731">
        <v>186</v>
      </c>
      <c r="M8731">
        <v>5391</v>
      </c>
      <c r="N8731">
        <v>4303</v>
      </c>
      <c r="O8731">
        <v>72</v>
      </c>
      <c r="P8731">
        <v>9951</v>
      </c>
      <c r="Q8731">
        <v>3440</v>
      </c>
      <c r="R8731">
        <v>0</v>
      </c>
      <c r="S8731">
        <v>0</v>
      </c>
      <c r="T8731">
        <v>3440</v>
      </c>
      <c r="U8731">
        <v>7570</v>
      </c>
      <c r="V8731">
        <v>-3892</v>
      </c>
      <c r="W8731">
        <v>7314</v>
      </c>
      <c r="X8731">
        <v>3181</v>
      </c>
      <c r="Y8731">
        <v>0.57999999999999996</v>
      </c>
      <c r="Z8731">
        <v>81</v>
      </c>
      <c r="AA8731">
        <v>16060</v>
      </c>
      <c r="AB8731">
        <v>80</v>
      </c>
      <c r="AC8731">
        <v>88.15</v>
      </c>
    </row>
    <row r="8732" spans="1:29" x14ac:dyDescent="0.3">
      <c r="A8732">
        <v>2020</v>
      </c>
      <c r="B8732">
        <v>8</v>
      </c>
      <c r="C8732" s="1">
        <v>44069</v>
      </c>
      <c r="D8732">
        <v>15400</v>
      </c>
      <c r="E8732">
        <v>46</v>
      </c>
      <c r="F8732">
        <v>13</v>
      </c>
      <c r="G8732">
        <v>36</v>
      </c>
      <c r="H8732">
        <v>159</v>
      </c>
      <c r="I8732">
        <v>466</v>
      </c>
      <c r="J8732">
        <v>674</v>
      </c>
      <c r="K8732">
        <v>16120</v>
      </c>
      <c r="L8732">
        <v>207</v>
      </c>
      <c r="M8732">
        <v>5390</v>
      </c>
      <c r="N8732">
        <v>4311</v>
      </c>
      <c r="O8732">
        <v>91</v>
      </c>
      <c r="P8732">
        <v>9999</v>
      </c>
      <c r="Q8732">
        <v>3399</v>
      </c>
      <c r="R8732">
        <v>0</v>
      </c>
      <c r="S8732">
        <v>0</v>
      </c>
      <c r="T8732">
        <v>3399</v>
      </c>
      <c r="U8732">
        <v>7460</v>
      </c>
      <c r="V8732">
        <v>-4075</v>
      </c>
      <c r="W8732">
        <v>7034</v>
      </c>
      <c r="X8732">
        <v>2722</v>
      </c>
      <c r="Y8732">
        <v>0.6</v>
      </c>
      <c r="Z8732">
        <v>83</v>
      </c>
      <c r="AA8732">
        <v>15654</v>
      </c>
      <c r="AB8732">
        <v>83</v>
      </c>
      <c r="AC8732">
        <v>88.36</v>
      </c>
    </row>
    <row r="8733" spans="1:29" x14ac:dyDescent="0.3">
      <c r="A8733">
        <v>2020</v>
      </c>
      <c r="B8733">
        <v>8</v>
      </c>
      <c r="C8733" s="1">
        <v>44070</v>
      </c>
      <c r="D8733">
        <v>15200</v>
      </c>
      <c r="E8733">
        <v>46</v>
      </c>
      <c r="F8733">
        <v>12</v>
      </c>
      <c r="G8733">
        <v>35</v>
      </c>
      <c r="H8733">
        <v>162</v>
      </c>
      <c r="I8733">
        <v>483</v>
      </c>
      <c r="J8733">
        <v>692</v>
      </c>
      <c r="K8733">
        <v>15938</v>
      </c>
      <c r="L8733">
        <v>207</v>
      </c>
      <c r="M8733">
        <v>4796</v>
      </c>
      <c r="N8733">
        <v>4317</v>
      </c>
      <c r="O8733">
        <v>78</v>
      </c>
      <c r="P8733">
        <v>9398</v>
      </c>
      <c r="Q8733">
        <v>3376</v>
      </c>
      <c r="R8733">
        <v>0</v>
      </c>
      <c r="S8733">
        <v>0</v>
      </c>
      <c r="T8733">
        <v>3376</v>
      </c>
      <c r="U8733">
        <v>7240</v>
      </c>
      <c r="V8733">
        <v>-3660</v>
      </c>
      <c r="W8733">
        <v>7061</v>
      </c>
      <c r="X8733">
        <v>3164</v>
      </c>
      <c r="Y8733">
        <v>0.56999999999999995</v>
      </c>
      <c r="Z8733">
        <v>80</v>
      </c>
      <c r="AA8733">
        <v>15455</v>
      </c>
      <c r="AB8733">
        <v>80</v>
      </c>
      <c r="AC8733">
        <v>88.45</v>
      </c>
    </row>
    <row r="8734" spans="1:29" x14ac:dyDescent="0.3">
      <c r="A8734">
        <v>2020</v>
      </c>
      <c r="B8734">
        <v>8</v>
      </c>
      <c r="C8734" s="1">
        <v>44071</v>
      </c>
      <c r="D8734">
        <v>14700</v>
      </c>
      <c r="E8734">
        <v>47</v>
      </c>
      <c r="F8734">
        <v>12</v>
      </c>
      <c r="G8734">
        <v>35</v>
      </c>
      <c r="H8734">
        <v>189</v>
      </c>
      <c r="I8734">
        <v>469</v>
      </c>
      <c r="J8734">
        <v>706</v>
      </c>
      <c r="K8734">
        <v>15453</v>
      </c>
      <c r="L8734">
        <v>178</v>
      </c>
      <c r="M8734">
        <v>3999</v>
      </c>
      <c r="N8734">
        <v>4316</v>
      </c>
      <c r="O8734">
        <v>84</v>
      </c>
      <c r="P8734">
        <v>8577</v>
      </c>
      <c r="Q8734">
        <v>3335</v>
      </c>
      <c r="R8734">
        <v>0</v>
      </c>
      <c r="S8734">
        <v>0</v>
      </c>
      <c r="T8734">
        <v>3335</v>
      </c>
      <c r="U8734">
        <v>7070</v>
      </c>
      <c r="V8734">
        <v>-2969</v>
      </c>
      <c r="W8734">
        <v>6743</v>
      </c>
      <c r="X8734">
        <v>3541</v>
      </c>
      <c r="Y8734">
        <v>0.53</v>
      </c>
      <c r="Z8734">
        <v>77</v>
      </c>
      <c r="AA8734">
        <v>14984</v>
      </c>
      <c r="AB8734">
        <v>76</v>
      </c>
      <c r="AC8734">
        <v>88.47</v>
      </c>
    </row>
    <row r="8735" spans="1:29" x14ac:dyDescent="0.3">
      <c r="A8735">
        <v>2020</v>
      </c>
      <c r="B8735">
        <v>8</v>
      </c>
      <c r="C8735" s="1">
        <v>44072</v>
      </c>
      <c r="D8735">
        <v>14400</v>
      </c>
      <c r="E8735">
        <v>54</v>
      </c>
      <c r="F8735">
        <v>11</v>
      </c>
      <c r="G8735">
        <v>35</v>
      </c>
      <c r="H8735">
        <v>210</v>
      </c>
      <c r="I8735">
        <v>521</v>
      </c>
      <c r="J8735">
        <v>778</v>
      </c>
      <c r="K8735">
        <v>15231</v>
      </c>
      <c r="L8735">
        <v>164</v>
      </c>
      <c r="M8735">
        <v>3793</v>
      </c>
      <c r="N8735">
        <v>4316</v>
      </c>
      <c r="O8735">
        <v>85</v>
      </c>
      <c r="P8735">
        <v>8358</v>
      </c>
      <c r="Q8735">
        <v>3282</v>
      </c>
      <c r="R8735">
        <v>0</v>
      </c>
      <c r="S8735">
        <v>0</v>
      </c>
      <c r="T8735">
        <v>3282</v>
      </c>
      <c r="U8735">
        <v>6880</v>
      </c>
      <c r="V8735">
        <v>-2834</v>
      </c>
      <c r="W8735">
        <v>6655</v>
      </c>
      <c r="X8735">
        <v>3591</v>
      </c>
      <c r="Y8735">
        <v>0.53</v>
      </c>
      <c r="Z8735">
        <v>76</v>
      </c>
      <c r="AA8735">
        <v>14710</v>
      </c>
      <c r="AB8735">
        <v>76</v>
      </c>
      <c r="AC8735">
        <v>88.48</v>
      </c>
    </row>
    <row r="8736" spans="1:29" x14ac:dyDescent="0.3">
      <c r="A8736">
        <v>2020</v>
      </c>
      <c r="B8736">
        <v>8</v>
      </c>
      <c r="C8736" s="1">
        <v>44073</v>
      </c>
      <c r="D8736">
        <v>14100</v>
      </c>
      <c r="E8736">
        <v>56</v>
      </c>
      <c r="F8736">
        <v>11</v>
      </c>
      <c r="G8736">
        <v>35</v>
      </c>
      <c r="H8736">
        <v>191</v>
      </c>
      <c r="I8736">
        <v>603</v>
      </c>
      <c r="J8736">
        <v>840</v>
      </c>
      <c r="K8736">
        <v>14996</v>
      </c>
      <c r="L8736">
        <v>166</v>
      </c>
      <c r="M8736">
        <v>3480</v>
      </c>
      <c r="N8736">
        <v>4315</v>
      </c>
      <c r="O8736">
        <v>84</v>
      </c>
      <c r="P8736">
        <v>8045</v>
      </c>
      <c r="Q8736">
        <v>3247</v>
      </c>
      <c r="R8736">
        <v>0</v>
      </c>
      <c r="S8736">
        <v>0</v>
      </c>
      <c r="T8736">
        <v>3247</v>
      </c>
      <c r="U8736">
        <v>6800</v>
      </c>
      <c r="V8736">
        <v>-2515</v>
      </c>
      <c r="W8736">
        <v>6447</v>
      </c>
      <c r="X8736">
        <v>3704</v>
      </c>
      <c r="Y8736">
        <v>0.52</v>
      </c>
      <c r="Z8736">
        <v>75</v>
      </c>
      <c r="AA8736">
        <v>14393</v>
      </c>
      <c r="AB8736">
        <v>74</v>
      </c>
      <c r="AC8736">
        <v>88.47</v>
      </c>
    </row>
    <row r="8737" spans="1:29" x14ac:dyDescent="0.3">
      <c r="A8737">
        <v>2020</v>
      </c>
      <c r="B8737">
        <v>8</v>
      </c>
      <c r="C8737" s="1">
        <v>44074</v>
      </c>
      <c r="D8737">
        <v>13600</v>
      </c>
      <c r="E8737">
        <v>58</v>
      </c>
      <c r="F8737">
        <v>12</v>
      </c>
      <c r="G8737">
        <v>35</v>
      </c>
      <c r="H8737">
        <v>172</v>
      </c>
      <c r="I8737">
        <v>624</v>
      </c>
      <c r="J8737">
        <v>842</v>
      </c>
      <c r="K8737">
        <v>14501</v>
      </c>
      <c r="L8737">
        <v>187</v>
      </c>
      <c r="M8737">
        <v>3486</v>
      </c>
      <c r="N8737">
        <v>4305</v>
      </c>
      <c r="O8737">
        <v>92</v>
      </c>
      <c r="P8737">
        <v>8070</v>
      </c>
      <c r="Q8737">
        <v>3201</v>
      </c>
      <c r="R8737">
        <v>0</v>
      </c>
      <c r="S8737">
        <v>0</v>
      </c>
      <c r="T8737">
        <v>3201</v>
      </c>
      <c r="U8737">
        <v>6770</v>
      </c>
      <c r="V8737">
        <v>-2539</v>
      </c>
      <c r="W8737">
        <v>5992</v>
      </c>
      <c r="X8737">
        <v>3229</v>
      </c>
      <c r="Y8737">
        <v>0.53</v>
      </c>
      <c r="Z8737">
        <v>78</v>
      </c>
      <c r="AA8737">
        <v>13877</v>
      </c>
      <c r="AB8737">
        <v>77</v>
      </c>
      <c r="AC8737">
        <v>88.54</v>
      </c>
    </row>
    <row r="8738" spans="1:29" x14ac:dyDescent="0.3">
      <c r="A8738">
        <v>2020</v>
      </c>
      <c r="B8738">
        <v>9</v>
      </c>
      <c r="C8738" s="1">
        <v>44075</v>
      </c>
      <c r="D8738">
        <v>13300</v>
      </c>
      <c r="E8738">
        <v>66</v>
      </c>
      <c r="F8738">
        <v>11</v>
      </c>
      <c r="G8738">
        <v>36</v>
      </c>
      <c r="H8738">
        <v>159</v>
      </c>
      <c r="I8738">
        <v>513</v>
      </c>
      <c r="J8738">
        <v>719</v>
      </c>
      <c r="K8738">
        <v>14085</v>
      </c>
      <c r="L8738">
        <v>201</v>
      </c>
      <c r="M8738">
        <v>2180</v>
      </c>
      <c r="N8738">
        <v>4311</v>
      </c>
      <c r="O8738">
        <v>93</v>
      </c>
      <c r="P8738">
        <v>6784</v>
      </c>
      <c r="Q8738">
        <v>3145</v>
      </c>
      <c r="R8738">
        <v>0</v>
      </c>
      <c r="S8738">
        <v>0</v>
      </c>
      <c r="T8738">
        <v>3145</v>
      </c>
      <c r="U8738">
        <v>6690</v>
      </c>
      <c r="V8738">
        <v>-1419</v>
      </c>
      <c r="W8738">
        <v>5795</v>
      </c>
      <c r="X8738">
        <v>4156</v>
      </c>
      <c r="Y8738">
        <v>0.46</v>
      </c>
      <c r="Z8738">
        <v>70</v>
      </c>
      <c r="AA8738">
        <v>13572</v>
      </c>
      <c r="AB8738">
        <v>69</v>
      </c>
      <c r="AC8738">
        <v>88.45</v>
      </c>
    </row>
    <row r="8739" spans="1:29" x14ac:dyDescent="0.3">
      <c r="A8739">
        <v>2020</v>
      </c>
      <c r="B8739">
        <v>9</v>
      </c>
      <c r="C8739" s="1">
        <v>44076</v>
      </c>
      <c r="D8739">
        <v>13200</v>
      </c>
      <c r="E8739">
        <v>101</v>
      </c>
      <c r="F8739">
        <v>11</v>
      </c>
      <c r="G8739">
        <v>36</v>
      </c>
      <c r="H8739">
        <v>160</v>
      </c>
      <c r="I8739">
        <v>508</v>
      </c>
      <c r="J8739">
        <v>715</v>
      </c>
      <c r="K8739">
        <v>14016</v>
      </c>
      <c r="L8739">
        <v>203</v>
      </c>
      <c r="M8739">
        <v>1900</v>
      </c>
      <c r="N8739">
        <v>3047</v>
      </c>
      <c r="O8739">
        <v>84</v>
      </c>
      <c r="P8739">
        <v>5234</v>
      </c>
      <c r="Q8739">
        <v>3149</v>
      </c>
      <c r="R8739">
        <v>0</v>
      </c>
      <c r="S8739">
        <v>0</v>
      </c>
      <c r="T8739">
        <v>3149</v>
      </c>
      <c r="U8739">
        <v>6570</v>
      </c>
      <c r="V8739">
        <v>4</v>
      </c>
      <c r="W8739">
        <v>5849</v>
      </c>
      <c r="X8739">
        <v>5633</v>
      </c>
      <c r="Y8739">
        <v>0.35</v>
      </c>
      <c r="Z8739">
        <v>60</v>
      </c>
      <c r="AA8739">
        <v>13508</v>
      </c>
      <c r="AB8739">
        <v>58</v>
      </c>
      <c r="AC8739">
        <v>88.17</v>
      </c>
    </row>
    <row r="8740" spans="1:29" x14ac:dyDescent="0.3">
      <c r="A8740">
        <v>2020</v>
      </c>
      <c r="B8740">
        <v>9</v>
      </c>
      <c r="C8740" s="1">
        <v>44077</v>
      </c>
      <c r="D8740">
        <v>13000</v>
      </c>
      <c r="E8740">
        <v>70</v>
      </c>
      <c r="F8740">
        <v>12</v>
      </c>
      <c r="G8740">
        <v>36</v>
      </c>
      <c r="H8740">
        <v>177</v>
      </c>
      <c r="I8740">
        <v>505</v>
      </c>
      <c r="J8740">
        <v>729</v>
      </c>
      <c r="K8740">
        <v>13799</v>
      </c>
      <c r="L8740">
        <v>218</v>
      </c>
      <c r="M8740">
        <v>1499</v>
      </c>
      <c r="N8740">
        <v>4318</v>
      </c>
      <c r="O8740">
        <v>80</v>
      </c>
      <c r="P8740">
        <v>6115</v>
      </c>
      <c r="Q8740">
        <v>3112</v>
      </c>
      <c r="R8740">
        <v>0</v>
      </c>
      <c r="S8740">
        <v>0</v>
      </c>
      <c r="T8740">
        <v>3112</v>
      </c>
      <c r="U8740">
        <v>6480</v>
      </c>
      <c r="V8740">
        <v>-928</v>
      </c>
      <c r="W8740">
        <v>5719</v>
      </c>
      <c r="X8740">
        <v>4572</v>
      </c>
      <c r="Y8740">
        <v>0.42</v>
      </c>
      <c r="Z8740">
        <v>67</v>
      </c>
      <c r="AA8740">
        <v>13294</v>
      </c>
      <c r="AB8740">
        <v>66</v>
      </c>
      <c r="AC8740">
        <v>88.04</v>
      </c>
    </row>
    <row r="8741" spans="1:29" x14ac:dyDescent="0.3">
      <c r="A8741">
        <v>2020</v>
      </c>
      <c r="B8741">
        <v>9</v>
      </c>
      <c r="C8741" s="1">
        <v>44078</v>
      </c>
      <c r="D8741">
        <v>12900</v>
      </c>
      <c r="E8741">
        <v>50</v>
      </c>
      <c r="F8741">
        <v>12</v>
      </c>
      <c r="G8741">
        <v>35</v>
      </c>
      <c r="H8741">
        <v>194</v>
      </c>
      <c r="I8741">
        <v>477</v>
      </c>
      <c r="J8741">
        <v>717</v>
      </c>
      <c r="K8741">
        <v>13667</v>
      </c>
      <c r="L8741">
        <v>213</v>
      </c>
      <c r="M8741">
        <v>1295</v>
      </c>
      <c r="N8741">
        <v>4311</v>
      </c>
      <c r="O8741">
        <v>99</v>
      </c>
      <c r="P8741">
        <v>5918</v>
      </c>
      <c r="Q8741">
        <v>3054</v>
      </c>
      <c r="R8741">
        <v>0</v>
      </c>
      <c r="S8741">
        <v>0</v>
      </c>
      <c r="T8741">
        <v>3054</v>
      </c>
      <c r="U8741">
        <v>6320</v>
      </c>
      <c r="V8741">
        <v>-866</v>
      </c>
      <c r="W8741">
        <v>5775</v>
      </c>
      <c r="X8741">
        <v>4695</v>
      </c>
      <c r="Y8741">
        <v>0.41</v>
      </c>
      <c r="Z8741">
        <v>66</v>
      </c>
      <c r="AA8741">
        <v>13190</v>
      </c>
      <c r="AB8741">
        <v>64</v>
      </c>
      <c r="AC8741">
        <v>87.89</v>
      </c>
    </row>
    <row r="8742" spans="1:29" x14ac:dyDescent="0.3">
      <c r="A8742">
        <v>2020</v>
      </c>
      <c r="B8742">
        <v>9</v>
      </c>
      <c r="C8742" s="1">
        <v>44079</v>
      </c>
      <c r="D8742">
        <v>12700</v>
      </c>
      <c r="E8742">
        <v>66</v>
      </c>
      <c r="F8742">
        <v>11</v>
      </c>
      <c r="G8742">
        <v>35</v>
      </c>
      <c r="H8742">
        <v>202</v>
      </c>
      <c r="I8742">
        <v>485</v>
      </c>
      <c r="J8742">
        <v>733</v>
      </c>
      <c r="K8742">
        <v>13499</v>
      </c>
      <c r="L8742">
        <v>192</v>
      </c>
      <c r="M8742">
        <v>546</v>
      </c>
      <c r="N8742">
        <v>3413</v>
      </c>
      <c r="O8742">
        <v>105</v>
      </c>
      <c r="P8742">
        <v>4256</v>
      </c>
      <c r="Q8742">
        <v>3000</v>
      </c>
      <c r="R8742">
        <v>0</v>
      </c>
      <c r="S8742">
        <v>0</v>
      </c>
      <c r="T8742">
        <v>3000</v>
      </c>
      <c r="U8742">
        <v>6250</v>
      </c>
      <c r="V8742">
        <v>777</v>
      </c>
      <c r="W8742">
        <v>5675</v>
      </c>
      <c r="X8742">
        <v>6243</v>
      </c>
      <c r="Y8742">
        <v>0.28999999999999998</v>
      </c>
      <c r="Z8742">
        <v>54</v>
      </c>
      <c r="AA8742">
        <v>13014</v>
      </c>
      <c r="AB8742">
        <v>52</v>
      </c>
      <c r="AC8742">
        <v>87.58</v>
      </c>
    </row>
    <row r="8743" spans="1:29" x14ac:dyDescent="0.3">
      <c r="A8743">
        <v>2020</v>
      </c>
      <c r="B8743">
        <v>9</v>
      </c>
      <c r="C8743" s="1">
        <v>44080</v>
      </c>
      <c r="D8743">
        <v>12500</v>
      </c>
      <c r="E8743">
        <v>82</v>
      </c>
      <c r="F8743">
        <v>11</v>
      </c>
      <c r="G8743">
        <v>35</v>
      </c>
      <c r="H8743">
        <v>204</v>
      </c>
      <c r="I8743">
        <v>566</v>
      </c>
      <c r="J8743">
        <v>815</v>
      </c>
      <c r="K8743">
        <v>13397</v>
      </c>
      <c r="L8743">
        <v>189</v>
      </c>
      <c r="M8743">
        <v>548</v>
      </c>
      <c r="N8743">
        <v>3405</v>
      </c>
      <c r="O8743">
        <v>92</v>
      </c>
      <c r="P8743">
        <v>4234</v>
      </c>
      <c r="Q8743">
        <v>2952</v>
      </c>
      <c r="R8743">
        <v>0</v>
      </c>
      <c r="S8743">
        <v>0</v>
      </c>
      <c r="T8743">
        <v>2952</v>
      </c>
      <c r="U8743">
        <v>6270</v>
      </c>
      <c r="V8743">
        <v>932</v>
      </c>
      <c r="W8743">
        <v>5486</v>
      </c>
      <c r="X8743">
        <v>6211</v>
      </c>
      <c r="Y8743">
        <v>0.28999999999999998</v>
      </c>
      <c r="Z8743">
        <v>54</v>
      </c>
      <c r="AA8743">
        <v>12831</v>
      </c>
      <c r="AB8743">
        <v>52</v>
      </c>
      <c r="AC8743">
        <v>87.28</v>
      </c>
    </row>
    <row r="8744" spans="1:29" x14ac:dyDescent="0.3">
      <c r="A8744">
        <v>2020</v>
      </c>
      <c r="B8744">
        <v>9</v>
      </c>
      <c r="C8744" s="1">
        <v>44081</v>
      </c>
      <c r="D8744">
        <v>12300</v>
      </c>
      <c r="E8744">
        <v>74</v>
      </c>
      <c r="F8744">
        <v>11</v>
      </c>
      <c r="G8744">
        <v>35</v>
      </c>
      <c r="H8744">
        <v>170</v>
      </c>
      <c r="I8744">
        <v>671</v>
      </c>
      <c r="J8744">
        <v>887</v>
      </c>
      <c r="K8744">
        <v>13261</v>
      </c>
      <c r="L8744">
        <v>188</v>
      </c>
      <c r="M8744">
        <v>539</v>
      </c>
      <c r="N8744">
        <v>2602</v>
      </c>
      <c r="O8744">
        <v>86</v>
      </c>
      <c r="P8744">
        <v>3415</v>
      </c>
      <c r="Q8744">
        <v>2899</v>
      </c>
      <c r="R8744">
        <v>0</v>
      </c>
      <c r="S8744">
        <v>0</v>
      </c>
      <c r="T8744">
        <v>2899</v>
      </c>
      <c r="U8744">
        <v>6220</v>
      </c>
      <c r="V8744">
        <v>1808</v>
      </c>
      <c r="W8744">
        <v>5342</v>
      </c>
      <c r="X8744">
        <v>6947</v>
      </c>
      <c r="Y8744">
        <v>0.23</v>
      </c>
      <c r="Z8744">
        <v>48</v>
      </c>
      <c r="AA8744">
        <v>12590</v>
      </c>
      <c r="AB8744">
        <v>45</v>
      </c>
      <c r="AC8744">
        <v>86.93</v>
      </c>
    </row>
    <row r="8745" spans="1:29" x14ac:dyDescent="0.3">
      <c r="A8745">
        <v>2020</v>
      </c>
      <c r="B8745">
        <v>9</v>
      </c>
      <c r="C8745" s="1">
        <v>44082</v>
      </c>
      <c r="D8745">
        <v>12200</v>
      </c>
      <c r="E8745">
        <v>48</v>
      </c>
      <c r="F8745">
        <v>11</v>
      </c>
      <c r="G8745">
        <v>36</v>
      </c>
      <c r="H8745">
        <v>155</v>
      </c>
      <c r="I8745">
        <v>621</v>
      </c>
      <c r="J8745">
        <v>822</v>
      </c>
      <c r="K8745">
        <v>13070</v>
      </c>
      <c r="L8745">
        <v>188</v>
      </c>
      <c r="M8745">
        <v>542</v>
      </c>
      <c r="N8745">
        <v>2650</v>
      </c>
      <c r="O8745">
        <v>95</v>
      </c>
      <c r="P8745">
        <v>3475</v>
      </c>
      <c r="Q8745">
        <v>2850</v>
      </c>
      <c r="R8745">
        <v>0</v>
      </c>
      <c r="S8745">
        <v>0</v>
      </c>
      <c r="T8745">
        <v>2850</v>
      </c>
      <c r="U8745">
        <v>5940</v>
      </c>
      <c r="V8745">
        <v>1435</v>
      </c>
      <c r="W8745">
        <v>5510</v>
      </c>
      <c r="X8745">
        <v>6745</v>
      </c>
      <c r="Y8745">
        <v>0.24</v>
      </c>
      <c r="Z8745">
        <v>48</v>
      </c>
      <c r="AA8745">
        <v>12449</v>
      </c>
      <c r="AB8745">
        <v>46</v>
      </c>
      <c r="AC8745">
        <v>86.61</v>
      </c>
    </row>
    <row r="8746" spans="1:29" x14ac:dyDescent="0.3">
      <c r="A8746">
        <v>2020</v>
      </c>
      <c r="B8746">
        <v>9</v>
      </c>
      <c r="C8746" s="1">
        <v>44083</v>
      </c>
      <c r="D8746">
        <v>12300</v>
      </c>
      <c r="E8746">
        <v>44</v>
      </c>
      <c r="F8746">
        <v>11</v>
      </c>
      <c r="G8746">
        <v>36</v>
      </c>
      <c r="H8746">
        <v>160</v>
      </c>
      <c r="I8746">
        <v>576</v>
      </c>
      <c r="J8746">
        <v>782</v>
      </c>
      <c r="K8746">
        <v>13126</v>
      </c>
      <c r="L8746">
        <v>220</v>
      </c>
      <c r="M8746">
        <v>535</v>
      </c>
      <c r="N8746">
        <v>4316</v>
      </c>
      <c r="O8746">
        <v>103</v>
      </c>
      <c r="P8746">
        <v>5174</v>
      </c>
      <c r="Q8746">
        <v>2861</v>
      </c>
      <c r="R8746">
        <v>0</v>
      </c>
      <c r="S8746">
        <v>0</v>
      </c>
      <c r="T8746">
        <v>2861</v>
      </c>
      <c r="U8746">
        <v>5780</v>
      </c>
      <c r="V8746">
        <v>-471</v>
      </c>
      <c r="W8746">
        <v>5763</v>
      </c>
      <c r="X8746">
        <v>5092</v>
      </c>
      <c r="Y8746">
        <v>0.37</v>
      </c>
      <c r="Z8746">
        <v>61</v>
      </c>
      <c r="AA8746">
        <v>12550</v>
      </c>
      <c r="AB8746">
        <v>59</v>
      </c>
      <c r="AC8746">
        <v>86.5</v>
      </c>
    </row>
    <row r="8747" spans="1:29" x14ac:dyDescent="0.3">
      <c r="A8747">
        <v>2020</v>
      </c>
      <c r="B8747">
        <v>9</v>
      </c>
      <c r="C8747" s="1">
        <v>44084</v>
      </c>
      <c r="D8747">
        <v>12400</v>
      </c>
      <c r="E8747">
        <v>47</v>
      </c>
      <c r="F8747">
        <v>11</v>
      </c>
      <c r="G8747">
        <v>35</v>
      </c>
      <c r="H8747">
        <v>164</v>
      </c>
      <c r="I8747">
        <v>546</v>
      </c>
      <c r="J8747">
        <v>756</v>
      </c>
      <c r="K8747">
        <v>13203</v>
      </c>
      <c r="L8747">
        <v>205</v>
      </c>
      <c r="M8747">
        <v>542</v>
      </c>
      <c r="N8747">
        <v>4312</v>
      </c>
      <c r="O8747">
        <v>78</v>
      </c>
      <c r="P8747">
        <v>5137</v>
      </c>
      <c r="Q8747">
        <v>2800</v>
      </c>
      <c r="R8747">
        <v>0</v>
      </c>
      <c r="S8747">
        <v>0</v>
      </c>
      <c r="T8747">
        <v>2800</v>
      </c>
      <c r="U8747">
        <v>5740</v>
      </c>
      <c r="V8747">
        <v>-461</v>
      </c>
      <c r="W8747">
        <v>5923</v>
      </c>
      <c r="X8747">
        <v>5266</v>
      </c>
      <c r="Y8747">
        <v>0.36</v>
      </c>
      <c r="Z8747">
        <v>60</v>
      </c>
      <c r="AA8747">
        <v>12657</v>
      </c>
      <c r="AB8747">
        <v>58</v>
      </c>
      <c r="AC8747">
        <v>86.37</v>
      </c>
    </row>
    <row r="8748" spans="1:29" x14ac:dyDescent="0.3">
      <c r="A8748">
        <v>2020</v>
      </c>
      <c r="B8748">
        <v>9</v>
      </c>
      <c r="C8748" s="1">
        <v>44085</v>
      </c>
      <c r="D8748">
        <v>12100</v>
      </c>
      <c r="E8748">
        <v>60</v>
      </c>
      <c r="F8748">
        <v>12</v>
      </c>
      <c r="G8748">
        <v>35</v>
      </c>
      <c r="H8748">
        <v>175</v>
      </c>
      <c r="I8748">
        <v>595</v>
      </c>
      <c r="J8748">
        <v>817</v>
      </c>
      <c r="K8748">
        <v>12977</v>
      </c>
      <c r="L8748">
        <v>197</v>
      </c>
      <c r="M8748">
        <v>789</v>
      </c>
      <c r="N8748">
        <v>4304</v>
      </c>
      <c r="O8748">
        <v>91</v>
      </c>
      <c r="P8748">
        <v>5380</v>
      </c>
      <c r="Q8748">
        <v>2753</v>
      </c>
      <c r="R8748">
        <v>0</v>
      </c>
      <c r="S8748">
        <v>0</v>
      </c>
      <c r="T8748">
        <v>2753</v>
      </c>
      <c r="U8748">
        <v>5790</v>
      </c>
      <c r="V8748">
        <v>-563</v>
      </c>
      <c r="W8748">
        <v>5599</v>
      </c>
      <c r="X8748">
        <v>4844</v>
      </c>
      <c r="Y8748">
        <v>0.39</v>
      </c>
      <c r="Z8748">
        <v>63</v>
      </c>
      <c r="AA8748">
        <v>12382</v>
      </c>
      <c r="AB8748">
        <v>61</v>
      </c>
      <c r="AC8748">
        <v>86.3</v>
      </c>
    </row>
    <row r="8749" spans="1:29" x14ac:dyDescent="0.3">
      <c r="A8749">
        <v>2020</v>
      </c>
      <c r="B8749">
        <v>9</v>
      </c>
      <c r="C8749" s="1">
        <v>44086</v>
      </c>
      <c r="D8749">
        <v>12000</v>
      </c>
      <c r="E8749">
        <v>81</v>
      </c>
      <c r="F8749">
        <v>12</v>
      </c>
      <c r="G8749">
        <v>34</v>
      </c>
      <c r="H8749">
        <v>178</v>
      </c>
      <c r="I8749">
        <v>588</v>
      </c>
      <c r="J8749">
        <v>812</v>
      </c>
      <c r="K8749">
        <v>12894</v>
      </c>
      <c r="L8749">
        <v>185</v>
      </c>
      <c r="M8749">
        <v>891</v>
      </c>
      <c r="N8749">
        <v>4283</v>
      </c>
      <c r="O8749">
        <v>100</v>
      </c>
      <c r="P8749">
        <v>5460</v>
      </c>
      <c r="Q8749">
        <v>2713</v>
      </c>
      <c r="R8749">
        <v>0</v>
      </c>
      <c r="S8749">
        <v>0</v>
      </c>
      <c r="T8749">
        <v>2713</v>
      </c>
      <c r="U8749">
        <v>5980</v>
      </c>
      <c r="V8749">
        <v>-431</v>
      </c>
      <c r="W8749">
        <v>5342</v>
      </c>
      <c r="X8749">
        <v>4721</v>
      </c>
      <c r="Y8749">
        <v>0.4</v>
      </c>
      <c r="Z8749">
        <v>63</v>
      </c>
      <c r="AA8749">
        <v>12306</v>
      </c>
      <c r="AB8749">
        <v>62</v>
      </c>
      <c r="AC8749">
        <v>86.25</v>
      </c>
    </row>
    <row r="8750" spans="1:29" x14ac:dyDescent="0.3">
      <c r="A8750">
        <v>2020</v>
      </c>
      <c r="B8750">
        <v>9</v>
      </c>
      <c r="C8750" s="1">
        <v>44087</v>
      </c>
      <c r="D8750">
        <v>12000</v>
      </c>
      <c r="E8750">
        <v>74</v>
      </c>
      <c r="F8750">
        <v>12</v>
      </c>
      <c r="G8750">
        <v>35</v>
      </c>
      <c r="H8750">
        <v>171</v>
      </c>
      <c r="I8750">
        <v>733</v>
      </c>
      <c r="J8750">
        <v>951</v>
      </c>
      <c r="K8750">
        <v>13025</v>
      </c>
      <c r="L8750">
        <v>191</v>
      </c>
      <c r="M8750">
        <v>890</v>
      </c>
      <c r="N8750">
        <v>4324</v>
      </c>
      <c r="O8750">
        <v>93</v>
      </c>
      <c r="P8750">
        <v>5497</v>
      </c>
      <c r="Q8750">
        <v>2671</v>
      </c>
      <c r="R8750">
        <v>0</v>
      </c>
      <c r="S8750">
        <v>0</v>
      </c>
      <c r="T8750">
        <v>2671</v>
      </c>
      <c r="U8750">
        <v>6140</v>
      </c>
      <c r="V8750">
        <v>-142</v>
      </c>
      <c r="W8750">
        <v>5186</v>
      </c>
      <c r="X8750">
        <v>4857</v>
      </c>
      <c r="Y8750">
        <v>0.4</v>
      </c>
      <c r="Z8750">
        <v>63</v>
      </c>
      <c r="AA8750">
        <v>12292</v>
      </c>
      <c r="AB8750">
        <v>60</v>
      </c>
      <c r="AC8750">
        <v>86.18</v>
      </c>
    </row>
    <row r="8751" spans="1:29" x14ac:dyDescent="0.3">
      <c r="A8751">
        <v>2020</v>
      </c>
      <c r="B8751">
        <v>9</v>
      </c>
      <c r="C8751" s="1">
        <v>44088</v>
      </c>
      <c r="D8751">
        <v>12200</v>
      </c>
      <c r="E8751">
        <v>55</v>
      </c>
      <c r="F8751">
        <v>13</v>
      </c>
      <c r="G8751">
        <v>35</v>
      </c>
      <c r="H8751">
        <v>153</v>
      </c>
      <c r="I8751">
        <v>767</v>
      </c>
      <c r="J8751">
        <v>968</v>
      </c>
      <c r="K8751">
        <v>13223</v>
      </c>
      <c r="L8751">
        <v>191</v>
      </c>
      <c r="M8751">
        <v>889</v>
      </c>
      <c r="N8751">
        <v>4298</v>
      </c>
      <c r="O8751">
        <v>78</v>
      </c>
      <c r="P8751">
        <v>5456</v>
      </c>
      <c r="Q8751">
        <v>2626</v>
      </c>
      <c r="R8751">
        <v>0</v>
      </c>
      <c r="S8751">
        <v>0</v>
      </c>
      <c r="T8751">
        <v>2626</v>
      </c>
      <c r="U8751">
        <v>6110</v>
      </c>
      <c r="V8751">
        <v>-85</v>
      </c>
      <c r="W8751">
        <v>5409</v>
      </c>
      <c r="X8751">
        <v>5140</v>
      </c>
      <c r="Y8751">
        <v>0.39</v>
      </c>
      <c r="Z8751">
        <v>61</v>
      </c>
      <c r="AA8751">
        <v>12456</v>
      </c>
      <c r="AB8751">
        <v>59</v>
      </c>
      <c r="AC8751">
        <v>86.08</v>
      </c>
    </row>
    <row r="8752" spans="1:29" x14ac:dyDescent="0.3">
      <c r="A8752">
        <v>2020</v>
      </c>
      <c r="B8752">
        <v>9</v>
      </c>
      <c r="C8752" s="1">
        <v>44089</v>
      </c>
      <c r="D8752">
        <v>12200</v>
      </c>
      <c r="E8752">
        <v>46</v>
      </c>
      <c r="F8752">
        <v>13</v>
      </c>
      <c r="G8752">
        <v>35</v>
      </c>
      <c r="H8752">
        <v>142</v>
      </c>
      <c r="I8752">
        <v>691</v>
      </c>
      <c r="J8752">
        <v>881</v>
      </c>
      <c r="K8752">
        <v>13127</v>
      </c>
      <c r="L8752">
        <v>152</v>
      </c>
      <c r="M8752">
        <v>1496</v>
      </c>
      <c r="N8752">
        <v>4303</v>
      </c>
      <c r="O8752">
        <v>77</v>
      </c>
      <c r="P8752">
        <v>6028</v>
      </c>
      <c r="Q8752">
        <v>2561</v>
      </c>
      <c r="R8752">
        <v>0</v>
      </c>
      <c r="S8752">
        <v>0</v>
      </c>
      <c r="T8752">
        <v>2561</v>
      </c>
      <c r="U8752">
        <v>6160</v>
      </c>
      <c r="V8752">
        <v>-651</v>
      </c>
      <c r="W8752">
        <v>5369</v>
      </c>
      <c r="X8752">
        <v>4538</v>
      </c>
      <c r="Y8752">
        <v>0.44</v>
      </c>
      <c r="Z8752">
        <v>65</v>
      </c>
      <c r="AA8752">
        <v>12436</v>
      </c>
      <c r="AB8752">
        <v>64</v>
      </c>
      <c r="AC8752">
        <v>86.07</v>
      </c>
    </row>
    <row r="8753" spans="1:29" x14ac:dyDescent="0.3">
      <c r="A8753">
        <v>2020</v>
      </c>
      <c r="B8753">
        <v>9</v>
      </c>
      <c r="C8753" s="1">
        <v>44090</v>
      </c>
      <c r="D8753">
        <v>11900</v>
      </c>
      <c r="E8753">
        <v>53</v>
      </c>
      <c r="F8753">
        <v>12</v>
      </c>
      <c r="G8753">
        <v>35</v>
      </c>
      <c r="H8753">
        <v>129</v>
      </c>
      <c r="I8753">
        <v>600</v>
      </c>
      <c r="J8753">
        <v>776</v>
      </c>
      <c r="K8753">
        <v>12730</v>
      </c>
      <c r="L8753">
        <v>155</v>
      </c>
      <c r="M8753">
        <v>1989</v>
      </c>
      <c r="N8753">
        <v>4293</v>
      </c>
      <c r="O8753">
        <v>79</v>
      </c>
      <c r="P8753">
        <v>6516</v>
      </c>
      <c r="Q8753">
        <v>2556</v>
      </c>
      <c r="R8753">
        <v>0</v>
      </c>
      <c r="S8753">
        <v>0</v>
      </c>
      <c r="T8753">
        <v>2556</v>
      </c>
      <c r="U8753">
        <v>6240</v>
      </c>
      <c r="V8753">
        <v>-1161</v>
      </c>
      <c r="W8753">
        <v>4998</v>
      </c>
      <c r="X8753">
        <v>3658</v>
      </c>
      <c r="Y8753">
        <v>0.49</v>
      </c>
      <c r="Z8753">
        <v>71</v>
      </c>
      <c r="AA8753">
        <v>12130</v>
      </c>
      <c r="AB8753">
        <v>70</v>
      </c>
      <c r="AC8753">
        <v>86.2</v>
      </c>
    </row>
    <row r="8754" spans="1:29" x14ac:dyDescent="0.3">
      <c r="A8754">
        <v>2020</v>
      </c>
      <c r="B8754">
        <v>9</v>
      </c>
      <c r="C8754" s="1">
        <v>44091</v>
      </c>
      <c r="D8754">
        <v>11300</v>
      </c>
      <c r="E8754">
        <v>83</v>
      </c>
      <c r="F8754">
        <v>13</v>
      </c>
      <c r="G8754">
        <v>34</v>
      </c>
      <c r="H8754">
        <v>118</v>
      </c>
      <c r="I8754">
        <v>592</v>
      </c>
      <c r="J8754">
        <v>756</v>
      </c>
      <c r="K8754">
        <v>12139</v>
      </c>
      <c r="L8754">
        <v>152</v>
      </c>
      <c r="M8754">
        <v>2091</v>
      </c>
      <c r="N8754">
        <v>4169</v>
      </c>
      <c r="O8754">
        <v>91</v>
      </c>
      <c r="P8754">
        <v>6504</v>
      </c>
      <c r="Q8754">
        <v>2509</v>
      </c>
      <c r="R8754">
        <v>0</v>
      </c>
      <c r="S8754">
        <v>0</v>
      </c>
      <c r="T8754">
        <v>2509</v>
      </c>
      <c r="U8754">
        <v>6170</v>
      </c>
      <c r="V8754">
        <v>-1208</v>
      </c>
      <c r="W8754">
        <v>4510</v>
      </c>
      <c r="X8754">
        <v>3127</v>
      </c>
      <c r="Y8754">
        <v>0.51</v>
      </c>
      <c r="Z8754">
        <v>74</v>
      </c>
      <c r="AA8754">
        <v>11547</v>
      </c>
      <c r="AB8754">
        <v>73</v>
      </c>
      <c r="AC8754">
        <v>86.42</v>
      </c>
    </row>
    <row r="8755" spans="1:29" x14ac:dyDescent="0.3">
      <c r="A8755">
        <v>2020</v>
      </c>
      <c r="B8755">
        <v>9</v>
      </c>
      <c r="C8755" s="1">
        <v>44092</v>
      </c>
      <c r="D8755">
        <v>11200</v>
      </c>
      <c r="E8755">
        <v>96</v>
      </c>
      <c r="F8755">
        <v>12</v>
      </c>
      <c r="G8755">
        <v>34</v>
      </c>
      <c r="H8755">
        <v>124</v>
      </c>
      <c r="I8755">
        <v>604</v>
      </c>
      <c r="J8755">
        <v>775</v>
      </c>
      <c r="K8755">
        <v>12071</v>
      </c>
      <c r="L8755">
        <v>154</v>
      </c>
      <c r="M8755">
        <v>1795</v>
      </c>
      <c r="N8755">
        <v>4303</v>
      </c>
      <c r="O8755">
        <v>113</v>
      </c>
      <c r="P8755">
        <v>6364</v>
      </c>
      <c r="Q8755">
        <v>2453</v>
      </c>
      <c r="R8755">
        <v>0</v>
      </c>
      <c r="S8755">
        <v>0</v>
      </c>
      <c r="T8755">
        <v>2453</v>
      </c>
      <c r="U8755">
        <v>6100</v>
      </c>
      <c r="V8755">
        <v>-1084</v>
      </c>
      <c r="W8755">
        <v>4509</v>
      </c>
      <c r="X8755">
        <v>3253</v>
      </c>
      <c r="Y8755">
        <v>0.5</v>
      </c>
      <c r="Z8755">
        <v>73</v>
      </c>
      <c r="AA8755">
        <v>11467</v>
      </c>
      <c r="AB8755">
        <v>72</v>
      </c>
      <c r="AC8755">
        <v>86.6</v>
      </c>
    </row>
    <row r="8756" spans="1:29" x14ac:dyDescent="0.3">
      <c r="A8756">
        <v>2020</v>
      </c>
      <c r="B8756">
        <v>9</v>
      </c>
      <c r="C8756" s="1">
        <v>44093</v>
      </c>
      <c r="D8756">
        <v>11400</v>
      </c>
      <c r="E8756">
        <v>90</v>
      </c>
      <c r="F8756">
        <v>12</v>
      </c>
      <c r="G8756">
        <v>34</v>
      </c>
      <c r="H8756">
        <v>144</v>
      </c>
      <c r="I8756">
        <v>591</v>
      </c>
      <c r="J8756">
        <v>781</v>
      </c>
      <c r="K8756">
        <v>12271</v>
      </c>
      <c r="L8756">
        <v>187</v>
      </c>
      <c r="M8756">
        <v>1796</v>
      </c>
      <c r="N8756">
        <v>4301</v>
      </c>
      <c r="O8756">
        <v>103</v>
      </c>
      <c r="P8756">
        <v>6386</v>
      </c>
      <c r="Q8756">
        <v>2401</v>
      </c>
      <c r="R8756">
        <v>0</v>
      </c>
      <c r="S8756">
        <v>0</v>
      </c>
      <c r="T8756">
        <v>2401</v>
      </c>
      <c r="U8756">
        <v>6120</v>
      </c>
      <c r="V8756">
        <v>-1046</v>
      </c>
      <c r="W8756">
        <v>4697</v>
      </c>
      <c r="X8756">
        <v>3483</v>
      </c>
      <c r="Y8756">
        <v>0.49</v>
      </c>
      <c r="Z8756">
        <v>72</v>
      </c>
      <c r="AA8756">
        <v>11680</v>
      </c>
      <c r="AB8756">
        <v>70</v>
      </c>
      <c r="AC8756">
        <v>86.73</v>
      </c>
    </row>
    <row r="8757" spans="1:29" x14ac:dyDescent="0.3">
      <c r="A8757">
        <v>2020</v>
      </c>
      <c r="B8757">
        <v>9</v>
      </c>
      <c r="C8757" s="1">
        <v>44094</v>
      </c>
      <c r="D8757">
        <v>11100</v>
      </c>
      <c r="E8757">
        <v>79</v>
      </c>
      <c r="F8757">
        <v>11</v>
      </c>
      <c r="G8757">
        <v>34</v>
      </c>
      <c r="H8757">
        <v>153</v>
      </c>
      <c r="I8757">
        <v>638</v>
      </c>
      <c r="J8757">
        <v>837</v>
      </c>
      <c r="K8757">
        <v>12016</v>
      </c>
      <c r="L8757">
        <v>190</v>
      </c>
      <c r="M8757">
        <v>1785</v>
      </c>
      <c r="N8757">
        <v>4283</v>
      </c>
      <c r="O8757">
        <v>93</v>
      </c>
      <c r="P8757">
        <v>6351</v>
      </c>
      <c r="Q8757">
        <v>2396</v>
      </c>
      <c r="R8757">
        <v>0</v>
      </c>
      <c r="S8757">
        <v>0</v>
      </c>
      <c r="T8757">
        <v>2396</v>
      </c>
      <c r="U8757">
        <v>5980</v>
      </c>
      <c r="V8757">
        <v>-1092</v>
      </c>
      <c r="W8757">
        <v>4528</v>
      </c>
      <c r="X8757">
        <v>3269</v>
      </c>
      <c r="Y8757">
        <v>0.5</v>
      </c>
      <c r="Z8757">
        <v>73</v>
      </c>
      <c r="AA8757">
        <v>11378</v>
      </c>
      <c r="AB8757">
        <v>71</v>
      </c>
      <c r="AC8757">
        <v>86.9</v>
      </c>
    </row>
    <row r="8758" spans="1:29" x14ac:dyDescent="0.3">
      <c r="A8758">
        <v>2020</v>
      </c>
      <c r="B8758">
        <v>9</v>
      </c>
      <c r="C8758" s="1">
        <v>44095</v>
      </c>
      <c r="D8758">
        <v>10600</v>
      </c>
      <c r="E8758">
        <v>68</v>
      </c>
      <c r="F8758">
        <v>12</v>
      </c>
      <c r="G8758">
        <v>35</v>
      </c>
      <c r="H8758">
        <v>141</v>
      </c>
      <c r="I8758">
        <v>671</v>
      </c>
      <c r="J8758">
        <v>859</v>
      </c>
      <c r="K8758">
        <v>11527</v>
      </c>
      <c r="L8758">
        <v>194</v>
      </c>
      <c r="M8758">
        <v>1783</v>
      </c>
      <c r="N8758">
        <v>3168</v>
      </c>
      <c r="O8758">
        <v>85</v>
      </c>
      <c r="P8758">
        <v>5230</v>
      </c>
      <c r="Q8758">
        <v>2366</v>
      </c>
      <c r="R8758">
        <v>0</v>
      </c>
      <c r="S8758">
        <v>0</v>
      </c>
      <c r="T8758">
        <v>2366</v>
      </c>
      <c r="U8758">
        <v>5840</v>
      </c>
      <c r="V8758">
        <v>-69</v>
      </c>
      <c r="W8758">
        <v>4166</v>
      </c>
      <c r="X8758">
        <v>3931</v>
      </c>
      <c r="Y8758">
        <v>0.43</v>
      </c>
      <c r="Z8758">
        <v>66</v>
      </c>
      <c r="AA8758">
        <v>10856</v>
      </c>
      <c r="AB8758">
        <v>64</v>
      </c>
      <c r="AC8758">
        <v>86.93</v>
      </c>
    </row>
    <row r="8759" spans="1:29" x14ac:dyDescent="0.3">
      <c r="A8759">
        <v>2020</v>
      </c>
      <c r="B8759">
        <v>9</v>
      </c>
      <c r="C8759" s="1">
        <v>44096</v>
      </c>
      <c r="D8759">
        <v>10400</v>
      </c>
      <c r="E8759">
        <v>57</v>
      </c>
      <c r="F8759">
        <v>12</v>
      </c>
      <c r="G8759">
        <v>34</v>
      </c>
      <c r="H8759">
        <v>123</v>
      </c>
      <c r="I8759">
        <v>609</v>
      </c>
      <c r="J8759">
        <v>778</v>
      </c>
      <c r="K8759">
        <v>11235</v>
      </c>
      <c r="L8759">
        <v>185</v>
      </c>
      <c r="M8759">
        <v>1795</v>
      </c>
      <c r="N8759">
        <v>2296</v>
      </c>
      <c r="O8759">
        <v>89</v>
      </c>
      <c r="P8759">
        <v>4366</v>
      </c>
      <c r="Q8759">
        <v>2312</v>
      </c>
      <c r="R8759">
        <v>0</v>
      </c>
      <c r="S8759">
        <v>0</v>
      </c>
      <c r="T8759">
        <v>2312</v>
      </c>
      <c r="U8759">
        <v>5650</v>
      </c>
      <c r="V8759">
        <v>560</v>
      </c>
      <c r="W8759">
        <v>4160</v>
      </c>
      <c r="X8759">
        <v>4558</v>
      </c>
      <c r="Y8759">
        <v>0.36</v>
      </c>
      <c r="Z8759">
        <v>59</v>
      </c>
      <c r="AA8759">
        <v>10626</v>
      </c>
      <c r="AB8759">
        <v>57</v>
      </c>
      <c r="AC8759">
        <v>86.87</v>
      </c>
    </row>
    <row r="8760" spans="1:29" x14ac:dyDescent="0.3">
      <c r="A8760">
        <v>2020</v>
      </c>
      <c r="B8760">
        <v>9</v>
      </c>
      <c r="C8760" s="1">
        <v>44097</v>
      </c>
      <c r="D8760">
        <v>10300</v>
      </c>
      <c r="E8760">
        <v>52</v>
      </c>
      <c r="F8760">
        <v>12</v>
      </c>
      <c r="G8760">
        <v>35</v>
      </c>
      <c r="H8760">
        <v>133</v>
      </c>
      <c r="I8760">
        <v>512</v>
      </c>
      <c r="J8760">
        <v>692</v>
      </c>
      <c r="K8760">
        <v>11043</v>
      </c>
      <c r="L8760">
        <v>185</v>
      </c>
      <c r="M8760">
        <v>1492</v>
      </c>
      <c r="N8760">
        <v>4318</v>
      </c>
      <c r="O8760">
        <v>82</v>
      </c>
      <c r="P8760">
        <v>6076</v>
      </c>
      <c r="Q8760">
        <v>2310</v>
      </c>
      <c r="R8760">
        <v>0</v>
      </c>
      <c r="S8760">
        <v>0</v>
      </c>
      <c r="T8760">
        <v>2310</v>
      </c>
      <c r="U8760">
        <v>5550</v>
      </c>
      <c r="V8760">
        <v>-1336</v>
      </c>
      <c r="W8760">
        <v>4155</v>
      </c>
      <c r="X8760">
        <v>2657</v>
      </c>
      <c r="Y8760">
        <v>0.52</v>
      </c>
      <c r="Z8760">
        <v>76</v>
      </c>
      <c r="AA8760">
        <v>10531</v>
      </c>
      <c r="AB8760">
        <v>75</v>
      </c>
      <c r="AC8760">
        <v>87.16</v>
      </c>
    </row>
    <row r="8761" spans="1:29" x14ac:dyDescent="0.3">
      <c r="A8761">
        <v>2020</v>
      </c>
      <c r="B8761">
        <v>9</v>
      </c>
      <c r="C8761" s="1">
        <v>44098</v>
      </c>
      <c r="D8761">
        <v>10100</v>
      </c>
      <c r="E8761">
        <v>50</v>
      </c>
      <c r="F8761">
        <v>12</v>
      </c>
      <c r="G8761">
        <v>35</v>
      </c>
      <c r="H8761">
        <v>144</v>
      </c>
      <c r="I8761">
        <v>486</v>
      </c>
      <c r="J8761">
        <v>676</v>
      </c>
      <c r="K8761">
        <v>10826</v>
      </c>
      <c r="L8761">
        <v>198</v>
      </c>
      <c r="M8761">
        <v>1489</v>
      </c>
      <c r="N8761">
        <v>4323</v>
      </c>
      <c r="O8761">
        <v>76</v>
      </c>
      <c r="P8761">
        <v>6086</v>
      </c>
      <c r="Q8761">
        <v>2260</v>
      </c>
      <c r="R8761">
        <v>0</v>
      </c>
      <c r="S8761">
        <v>0</v>
      </c>
      <c r="T8761">
        <v>2260</v>
      </c>
      <c r="U8761">
        <v>5480</v>
      </c>
      <c r="V8761">
        <v>-1399</v>
      </c>
      <c r="W8761">
        <v>4037</v>
      </c>
      <c r="X8761">
        <v>2480</v>
      </c>
      <c r="Y8761">
        <v>0.53</v>
      </c>
      <c r="Z8761">
        <v>77</v>
      </c>
      <c r="AA8761">
        <v>10340</v>
      </c>
      <c r="AB8761">
        <v>76</v>
      </c>
      <c r="AC8761">
        <v>87.48</v>
      </c>
    </row>
    <row r="8762" spans="1:29" x14ac:dyDescent="0.3">
      <c r="A8762">
        <v>2020</v>
      </c>
      <c r="B8762">
        <v>9</v>
      </c>
      <c r="C8762" s="1">
        <v>44099</v>
      </c>
      <c r="D8762">
        <v>10400</v>
      </c>
      <c r="E8762">
        <v>47</v>
      </c>
      <c r="F8762">
        <v>11</v>
      </c>
      <c r="G8762">
        <v>35</v>
      </c>
      <c r="H8762">
        <v>138</v>
      </c>
      <c r="I8762">
        <v>494</v>
      </c>
      <c r="J8762">
        <v>677</v>
      </c>
      <c r="K8762">
        <v>11125</v>
      </c>
      <c r="L8762">
        <v>193</v>
      </c>
      <c r="M8762">
        <v>1495</v>
      </c>
      <c r="N8762">
        <v>4318</v>
      </c>
      <c r="O8762">
        <v>91</v>
      </c>
      <c r="P8762">
        <v>6097</v>
      </c>
      <c r="Q8762">
        <v>2209</v>
      </c>
      <c r="R8762">
        <v>0</v>
      </c>
      <c r="S8762">
        <v>0</v>
      </c>
      <c r="T8762">
        <v>2209</v>
      </c>
      <c r="U8762">
        <v>5530</v>
      </c>
      <c r="V8762">
        <v>-1325</v>
      </c>
      <c r="W8762">
        <v>4299</v>
      </c>
      <c r="X8762">
        <v>2819</v>
      </c>
      <c r="Y8762">
        <v>0.52</v>
      </c>
      <c r="Z8762">
        <v>75</v>
      </c>
      <c r="AA8762">
        <v>10631</v>
      </c>
      <c r="AB8762">
        <v>73</v>
      </c>
      <c r="AC8762">
        <v>87.7</v>
      </c>
    </row>
    <row r="8763" spans="1:29" x14ac:dyDescent="0.3">
      <c r="A8763">
        <v>2020</v>
      </c>
      <c r="B8763">
        <v>9</v>
      </c>
      <c r="C8763" s="1">
        <v>44100</v>
      </c>
      <c r="D8763">
        <v>10700</v>
      </c>
      <c r="E8763">
        <v>44</v>
      </c>
      <c r="F8763">
        <v>11</v>
      </c>
      <c r="G8763">
        <v>34</v>
      </c>
      <c r="H8763">
        <v>123</v>
      </c>
      <c r="I8763">
        <v>530</v>
      </c>
      <c r="J8763">
        <v>698</v>
      </c>
      <c r="K8763">
        <v>11442</v>
      </c>
      <c r="L8763">
        <v>196</v>
      </c>
      <c r="M8763">
        <v>1497</v>
      </c>
      <c r="N8763">
        <v>4277</v>
      </c>
      <c r="O8763">
        <v>104</v>
      </c>
      <c r="P8763">
        <v>6074</v>
      </c>
      <c r="Q8763">
        <v>2214</v>
      </c>
      <c r="R8763">
        <v>0</v>
      </c>
      <c r="S8763">
        <v>0</v>
      </c>
      <c r="T8763">
        <v>2214</v>
      </c>
      <c r="U8763">
        <v>5560</v>
      </c>
      <c r="V8763">
        <v>-1255</v>
      </c>
      <c r="W8763">
        <v>4564</v>
      </c>
      <c r="X8763">
        <v>3154</v>
      </c>
      <c r="Y8763">
        <v>0.5</v>
      </c>
      <c r="Z8763">
        <v>72</v>
      </c>
      <c r="AA8763">
        <v>10912</v>
      </c>
      <c r="AB8763">
        <v>71</v>
      </c>
      <c r="AC8763">
        <v>87.83</v>
      </c>
    </row>
    <row r="8764" spans="1:29" x14ac:dyDescent="0.3">
      <c r="A8764">
        <v>2020</v>
      </c>
      <c r="B8764">
        <v>9</v>
      </c>
      <c r="C8764" s="1">
        <v>44101</v>
      </c>
      <c r="D8764">
        <v>10700</v>
      </c>
      <c r="E8764">
        <v>42</v>
      </c>
      <c r="F8764">
        <v>11</v>
      </c>
      <c r="G8764">
        <v>35</v>
      </c>
      <c r="H8764">
        <v>106</v>
      </c>
      <c r="I8764">
        <v>567</v>
      </c>
      <c r="J8764">
        <v>719</v>
      </c>
      <c r="K8764">
        <v>11461</v>
      </c>
      <c r="L8764">
        <v>194</v>
      </c>
      <c r="M8764">
        <v>1179</v>
      </c>
      <c r="N8764">
        <v>4311</v>
      </c>
      <c r="O8764">
        <v>102</v>
      </c>
      <c r="P8764">
        <v>5786</v>
      </c>
      <c r="Q8764">
        <v>2168</v>
      </c>
      <c r="R8764">
        <v>0</v>
      </c>
      <c r="S8764">
        <v>0</v>
      </c>
      <c r="T8764">
        <v>2168</v>
      </c>
      <c r="U8764">
        <v>5590</v>
      </c>
      <c r="V8764">
        <v>-886</v>
      </c>
      <c r="W8764">
        <v>4545</v>
      </c>
      <c r="X8764">
        <v>3507</v>
      </c>
      <c r="Y8764">
        <v>0.48</v>
      </c>
      <c r="Z8764">
        <v>69</v>
      </c>
      <c r="AA8764">
        <v>10894</v>
      </c>
      <c r="AB8764">
        <v>68</v>
      </c>
      <c r="AC8764">
        <v>87.89</v>
      </c>
    </row>
    <row r="8765" spans="1:29" x14ac:dyDescent="0.3">
      <c r="A8765">
        <v>2020</v>
      </c>
      <c r="B8765">
        <v>9</v>
      </c>
      <c r="C8765" s="1">
        <v>44102</v>
      </c>
      <c r="D8765">
        <v>10700</v>
      </c>
      <c r="E8765">
        <v>41</v>
      </c>
      <c r="F8765">
        <v>11</v>
      </c>
      <c r="G8765">
        <v>35</v>
      </c>
      <c r="H8765">
        <v>100</v>
      </c>
      <c r="I8765">
        <v>567</v>
      </c>
      <c r="J8765">
        <v>713</v>
      </c>
      <c r="K8765">
        <v>11453</v>
      </c>
      <c r="L8765">
        <v>191</v>
      </c>
      <c r="M8765">
        <v>1192</v>
      </c>
      <c r="N8765">
        <v>4302</v>
      </c>
      <c r="O8765">
        <v>90</v>
      </c>
      <c r="P8765">
        <v>5775</v>
      </c>
      <c r="Q8765">
        <v>2174</v>
      </c>
      <c r="R8765">
        <v>0</v>
      </c>
      <c r="S8765">
        <v>0</v>
      </c>
      <c r="T8765">
        <v>2174</v>
      </c>
      <c r="U8765">
        <v>5670</v>
      </c>
      <c r="V8765">
        <v>-806</v>
      </c>
      <c r="W8765">
        <v>4462</v>
      </c>
      <c r="X8765">
        <v>3504</v>
      </c>
      <c r="Y8765">
        <v>0.48</v>
      </c>
      <c r="Z8765">
        <v>69</v>
      </c>
      <c r="AA8765">
        <v>10886</v>
      </c>
      <c r="AB8765">
        <v>68</v>
      </c>
      <c r="AC8765">
        <v>87.94</v>
      </c>
    </row>
    <row r="8766" spans="1:29" x14ac:dyDescent="0.3">
      <c r="A8766">
        <v>2020</v>
      </c>
      <c r="B8766">
        <v>9</v>
      </c>
      <c r="C8766" s="1">
        <v>44103</v>
      </c>
      <c r="D8766">
        <v>10500</v>
      </c>
      <c r="E8766">
        <v>39</v>
      </c>
      <c r="F8766">
        <v>11</v>
      </c>
      <c r="G8766">
        <v>35</v>
      </c>
      <c r="H8766">
        <v>97</v>
      </c>
      <c r="I8766">
        <v>511</v>
      </c>
      <c r="J8766">
        <v>654</v>
      </c>
      <c r="K8766">
        <v>11193</v>
      </c>
      <c r="L8766">
        <v>193</v>
      </c>
      <c r="M8766">
        <v>1982</v>
      </c>
      <c r="N8766">
        <v>4295</v>
      </c>
      <c r="O8766">
        <v>63</v>
      </c>
      <c r="P8766">
        <v>6533</v>
      </c>
      <c r="Q8766">
        <v>2101</v>
      </c>
      <c r="R8766">
        <v>0</v>
      </c>
      <c r="S8766">
        <v>0</v>
      </c>
      <c r="T8766">
        <v>2101</v>
      </c>
      <c r="U8766">
        <v>5660</v>
      </c>
      <c r="V8766">
        <v>-1585</v>
      </c>
      <c r="W8766">
        <v>4291</v>
      </c>
      <c r="X8766">
        <v>2559</v>
      </c>
      <c r="Y8766">
        <v>0.56000000000000005</v>
      </c>
      <c r="Z8766">
        <v>77</v>
      </c>
      <c r="AA8766">
        <v>10682</v>
      </c>
      <c r="AB8766">
        <v>76</v>
      </c>
      <c r="AC8766">
        <v>88.2</v>
      </c>
    </row>
    <row r="8767" spans="1:29" x14ac:dyDescent="0.3">
      <c r="A8767">
        <v>2020</v>
      </c>
      <c r="B8767">
        <v>9</v>
      </c>
      <c r="C8767" s="1">
        <v>44104</v>
      </c>
      <c r="D8767">
        <v>10600</v>
      </c>
      <c r="E8767">
        <v>40</v>
      </c>
      <c r="F8767">
        <v>11</v>
      </c>
      <c r="G8767">
        <v>38</v>
      </c>
      <c r="H8767">
        <v>97</v>
      </c>
      <c r="I8767">
        <v>524</v>
      </c>
      <c r="J8767">
        <v>670</v>
      </c>
      <c r="K8767">
        <v>11310</v>
      </c>
      <c r="L8767">
        <v>192</v>
      </c>
      <c r="M8767">
        <v>2194</v>
      </c>
      <c r="N8767">
        <v>4233</v>
      </c>
      <c r="O8767">
        <v>69</v>
      </c>
      <c r="P8767">
        <v>6688</v>
      </c>
      <c r="Q8767">
        <v>2093</v>
      </c>
      <c r="R8767">
        <v>0</v>
      </c>
      <c r="S8767">
        <v>0</v>
      </c>
      <c r="T8767">
        <v>2093</v>
      </c>
      <c r="U8767">
        <v>5620</v>
      </c>
      <c r="V8767">
        <v>-1758</v>
      </c>
      <c r="W8767">
        <v>4434</v>
      </c>
      <c r="X8767">
        <v>2529</v>
      </c>
      <c r="Y8767">
        <v>0.56000000000000005</v>
      </c>
      <c r="Z8767">
        <v>78</v>
      </c>
      <c r="AA8767">
        <v>10786</v>
      </c>
      <c r="AB8767">
        <v>77</v>
      </c>
      <c r="AC8767">
        <v>88.45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BC24-3C54-465F-A3DE-EE6AAD1C369E}">
  <sheetPr>
    <tabColor rgb="FF00B0F0"/>
  </sheetPr>
  <dimension ref="A1:AA56"/>
  <sheetViews>
    <sheetView tabSelected="1" topLeftCell="A19" zoomScale="120" zoomScaleNormal="120" workbookViewId="0">
      <selection activeCell="B57" sqref="B57"/>
    </sheetView>
  </sheetViews>
  <sheetFormatPr defaultColWidth="9.109375" defaultRowHeight="13.2" x14ac:dyDescent="0.25"/>
  <cols>
    <col min="1" max="4" width="9.109375" style="8"/>
    <col min="5" max="11" width="9.109375" style="8" customWidth="1"/>
    <col min="12" max="12" width="0" style="8" hidden="1" customWidth="1"/>
    <col min="13" max="15" width="9.109375" style="8" customWidth="1"/>
    <col min="16" max="17" width="9.109375" style="8" hidden="1" customWidth="1"/>
    <col min="18" max="20" width="9.109375" style="8" customWidth="1"/>
    <col min="21" max="21" width="10.33203125" style="8" customWidth="1"/>
    <col min="22" max="23" width="9.109375" style="8" customWidth="1"/>
    <col min="24" max="25" width="9.109375" style="8" hidden="1" customWidth="1"/>
    <col min="26" max="26" width="9.109375" style="8" customWidth="1"/>
    <col min="27" max="16384" width="9.109375" style="8"/>
  </cols>
  <sheetData>
    <row r="1" spans="1:27" ht="13.8" thickBot="1" x14ac:dyDescent="0.3"/>
    <row r="2" spans="1:27" ht="14.4" customHeight="1" x14ac:dyDescent="0.25">
      <c r="B2" s="165" t="s">
        <v>62</v>
      </c>
      <c r="C2" s="165" t="s">
        <v>63</v>
      </c>
      <c r="D2" s="165" t="s">
        <v>61</v>
      </c>
      <c r="E2" s="209" t="s">
        <v>64</v>
      </c>
      <c r="F2" s="210"/>
      <c r="G2" s="210"/>
      <c r="H2" s="210"/>
      <c r="I2" s="210"/>
      <c r="J2" s="210"/>
      <c r="K2" s="211"/>
      <c r="L2" s="79"/>
      <c r="M2" s="209" t="s">
        <v>65</v>
      </c>
      <c r="N2" s="210"/>
      <c r="O2" s="210"/>
      <c r="P2" s="210"/>
      <c r="Q2" s="210"/>
      <c r="R2" s="210"/>
      <c r="S2" s="211"/>
      <c r="T2" s="209" t="s">
        <v>66</v>
      </c>
      <c r="U2" s="210"/>
      <c r="V2" s="210"/>
      <c r="W2" s="210"/>
      <c r="X2" s="210"/>
      <c r="Y2" s="210"/>
      <c r="Z2" s="211"/>
    </row>
    <row r="3" spans="1:27" x14ac:dyDescent="0.25">
      <c r="A3" s="26"/>
      <c r="B3" s="166"/>
      <c r="C3" s="166" t="s">
        <v>67</v>
      </c>
      <c r="D3" s="166"/>
      <c r="E3" s="39"/>
      <c r="F3" s="40"/>
      <c r="G3" s="40"/>
      <c r="H3" s="40"/>
      <c r="I3" s="40"/>
      <c r="J3" s="40"/>
      <c r="K3" s="41"/>
      <c r="L3" s="40"/>
      <c r="M3" s="39"/>
      <c r="N3" s="40"/>
      <c r="O3" s="40"/>
      <c r="P3" s="40"/>
      <c r="Q3" s="40"/>
      <c r="R3" s="40"/>
      <c r="S3" s="41"/>
      <c r="T3" s="40"/>
      <c r="U3" s="40"/>
      <c r="V3" s="40"/>
      <c r="W3" s="40"/>
      <c r="X3" s="40"/>
      <c r="Y3" s="40"/>
      <c r="Z3" s="41"/>
    </row>
    <row r="4" spans="1:27" ht="15.6" x14ac:dyDescent="0.25">
      <c r="A4" s="25"/>
      <c r="B4" s="167"/>
      <c r="C4" s="167"/>
      <c r="D4" s="167"/>
      <c r="E4" s="42" t="s">
        <v>68</v>
      </c>
      <c r="F4" s="43" t="s">
        <v>69</v>
      </c>
      <c r="G4" s="43" t="s">
        <v>70</v>
      </c>
      <c r="H4" s="43" t="s">
        <v>71</v>
      </c>
      <c r="I4" s="44" t="s">
        <v>72</v>
      </c>
      <c r="J4" s="44" t="s">
        <v>73</v>
      </c>
      <c r="K4" s="45" t="s">
        <v>74</v>
      </c>
      <c r="L4" s="43" t="s">
        <v>6</v>
      </c>
      <c r="M4" s="52" t="s">
        <v>7</v>
      </c>
      <c r="N4" s="53" t="s">
        <v>75</v>
      </c>
      <c r="O4" s="53" t="s">
        <v>76</v>
      </c>
      <c r="P4" s="53" t="s">
        <v>10</v>
      </c>
      <c r="Q4" s="53" t="s">
        <v>11</v>
      </c>
      <c r="R4" s="53" t="s">
        <v>77</v>
      </c>
      <c r="S4" s="54" t="s">
        <v>78</v>
      </c>
      <c r="T4" s="93" t="s">
        <v>79</v>
      </c>
      <c r="U4" s="61" t="s">
        <v>80</v>
      </c>
      <c r="V4" s="61" t="s">
        <v>81</v>
      </c>
      <c r="W4" s="61" t="s">
        <v>82</v>
      </c>
      <c r="X4" s="40" t="s">
        <v>17</v>
      </c>
      <c r="Y4" s="40" t="s">
        <v>18</v>
      </c>
      <c r="Z4" s="62" t="s">
        <v>83</v>
      </c>
    </row>
    <row r="5" spans="1:27" ht="13.8" thickBot="1" x14ac:dyDescent="0.3">
      <c r="B5" s="168"/>
      <c r="C5" s="168"/>
      <c r="D5" s="169"/>
      <c r="E5" s="71" t="s">
        <v>84</v>
      </c>
      <c r="F5" s="72" t="s">
        <v>84</v>
      </c>
      <c r="G5" s="72" t="s">
        <v>84</v>
      </c>
      <c r="H5" s="72" t="s">
        <v>84</v>
      </c>
      <c r="I5" s="72" t="s">
        <v>84</v>
      </c>
      <c r="J5" s="72" t="s">
        <v>84</v>
      </c>
      <c r="K5" s="72" t="s">
        <v>84</v>
      </c>
      <c r="L5" s="72"/>
      <c r="M5" s="73" t="s">
        <v>84</v>
      </c>
      <c r="N5" s="74" t="s">
        <v>84</v>
      </c>
      <c r="O5" s="74" t="s">
        <v>84</v>
      </c>
      <c r="P5" s="74" t="s">
        <v>84</v>
      </c>
      <c r="Q5" s="74" t="s">
        <v>84</v>
      </c>
      <c r="R5" s="74" t="s">
        <v>84</v>
      </c>
      <c r="S5" s="75" t="s">
        <v>84</v>
      </c>
      <c r="T5" s="94" t="s">
        <v>85</v>
      </c>
      <c r="U5" s="76" t="s">
        <v>86</v>
      </c>
      <c r="V5" s="76" t="s">
        <v>87</v>
      </c>
      <c r="W5" s="76" t="s">
        <v>84</v>
      </c>
      <c r="X5" s="77"/>
      <c r="Y5" s="77"/>
      <c r="Z5" s="78" t="s">
        <v>84</v>
      </c>
    </row>
    <row r="6" spans="1:27" x14ac:dyDescent="0.25">
      <c r="B6" s="212" t="s">
        <v>88</v>
      </c>
      <c r="C6" s="215" t="s">
        <v>89</v>
      </c>
      <c r="D6" s="80" t="s">
        <v>20</v>
      </c>
      <c r="E6" s="176">
        <f>No_TUCP!P3</f>
        <v>6831.45458984375</v>
      </c>
      <c r="F6" s="177">
        <f>No_TUCP!C3</f>
        <v>529.01690673828125</v>
      </c>
      <c r="G6" s="177">
        <f>No_TUCP!D3</f>
        <v>5.0645160675048828</v>
      </c>
      <c r="H6" s="177">
        <f>No_TUCP!E3</f>
        <v>150</v>
      </c>
      <c r="I6" s="177">
        <f>No_TUCP!F3</f>
        <v>40.898571014404297</v>
      </c>
      <c r="J6" s="177">
        <f>No_TUCP!G3</f>
        <v>137.41702270507813</v>
      </c>
      <c r="K6" s="178">
        <f>No_TUCP!H3</f>
        <v>55.479217529296875</v>
      </c>
      <c r="L6" s="99"/>
      <c r="M6" s="205">
        <f>No_TUCP!J3</f>
        <v>1257.782350325813</v>
      </c>
      <c r="N6" s="185">
        <f>No_TUCP!K3</f>
        <v>5</v>
      </c>
      <c r="O6" s="186">
        <f>No_TUCP!L3</f>
        <v>32.036937713623047</v>
      </c>
      <c r="P6" s="186">
        <f>No_TUCP!M3</f>
        <v>535.3201904296875</v>
      </c>
      <c r="Q6" s="186">
        <f>No_TUCP!N3</f>
        <v>1751.851318359375</v>
      </c>
      <c r="R6" s="186">
        <f t="shared" ref="R6:R8" si="0">P6+Q6</f>
        <v>2287.1715087890625</v>
      </c>
      <c r="S6" s="187">
        <f>No_TUCP!O3</f>
        <v>4167.3400270698166</v>
      </c>
      <c r="T6" s="100">
        <v>0</v>
      </c>
      <c r="U6" s="194">
        <v>0.57999999999999996</v>
      </c>
      <c r="V6" s="194" t="s">
        <v>90</v>
      </c>
      <c r="W6" s="197" t="s">
        <v>90</v>
      </c>
      <c r="X6" s="197" t="s">
        <v>90</v>
      </c>
      <c r="Y6" s="197" t="s">
        <v>90</v>
      </c>
      <c r="Z6" s="198" t="s">
        <v>90</v>
      </c>
    </row>
    <row r="7" spans="1:27" x14ac:dyDescent="0.25">
      <c r="B7" s="213"/>
      <c r="C7" s="216"/>
      <c r="D7" s="81" t="s">
        <v>21</v>
      </c>
      <c r="E7" s="179">
        <f>No_TUCP!P4</f>
        <v>5588.48828125</v>
      </c>
      <c r="F7" s="180">
        <f>No_TUCP!C4</f>
        <v>353.69036865234375</v>
      </c>
      <c r="G7" s="180">
        <f>No_TUCP!D4</f>
        <v>6</v>
      </c>
      <c r="H7" s="180">
        <f>No_TUCP!E4</f>
        <v>150</v>
      </c>
      <c r="I7" s="180">
        <f>No_TUCP!F4</f>
        <v>102.52723693847656</v>
      </c>
      <c r="J7" s="180">
        <f>No_TUCP!G4</f>
        <v>51.263618469238281</v>
      </c>
      <c r="K7" s="181">
        <f>No_TUCP!H4</f>
        <v>102.52723693847656</v>
      </c>
      <c r="L7" s="101"/>
      <c r="M7" s="206">
        <f>No_TUCP!J4</f>
        <v>282.05496410100221</v>
      </c>
      <c r="N7" s="188">
        <f>No_TUCP!K4</f>
        <v>4</v>
      </c>
      <c r="O7" s="189">
        <f>No_TUCP!L4</f>
        <v>0.35242718458175659</v>
      </c>
      <c r="P7" s="189">
        <f>No_TUCP!M4</f>
        <v>327.25381469726563</v>
      </c>
      <c r="Q7" s="189">
        <f>No_TUCP!N4</f>
        <v>1387.55615234375</v>
      </c>
      <c r="R7" s="189">
        <f t="shared" si="0"/>
        <v>1714.8099670410156</v>
      </c>
      <c r="S7" s="190">
        <f>No_TUCP!O4</f>
        <v>4353.2793839219357</v>
      </c>
      <c r="T7" s="102">
        <v>0</v>
      </c>
      <c r="U7" s="195">
        <v>0.57999999999999996</v>
      </c>
      <c r="V7" s="195" t="s">
        <v>90</v>
      </c>
      <c r="W7" s="199" t="s">
        <v>90</v>
      </c>
      <c r="X7" s="199" t="s">
        <v>90</v>
      </c>
      <c r="Y7" s="199" t="s">
        <v>90</v>
      </c>
      <c r="Z7" s="200" t="s">
        <v>90</v>
      </c>
    </row>
    <row r="8" spans="1:27" ht="13.8" thickBot="1" x14ac:dyDescent="0.3">
      <c r="B8" s="213"/>
      <c r="C8" s="217"/>
      <c r="D8" s="82" t="s">
        <v>22</v>
      </c>
      <c r="E8" s="182">
        <f>No_TUCP!P5</f>
        <v>5838.5751953125</v>
      </c>
      <c r="F8" s="183">
        <f>No_TUCP!C5</f>
        <v>390.32257080078125</v>
      </c>
      <c r="G8" s="183">
        <f>No_TUCP!D5</f>
        <v>6</v>
      </c>
      <c r="H8" s="183">
        <f>No_TUCP!E5</f>
        <v>150</v>
      </c>
      <c r="I8" s="183">
        <f>No_TUCP!F5</f>
        <v>64</v>
      </c>
      <c r="J8" s="183">
        <f>No_TUCP!G5</f>
        <v>32</v>
      </c>
      <c r="K8" s="184">
        <f>No_TUCP!H5</f>
        <v>64</v>
      </c>
      <c r="L8" s="103"/>
      <c r="M8" s="207">
        <f>No_TUCP!J5</f>
        <v>-279.13152842010271</v>
      </c>
      <c r="N8" s="191">
        <f>No_TUCP!K5</f>
        <v>2</v>
      </c>
      <c r="O8" s="192">
        <f>No_TUCP!L5</f>
        <v>0.55295699834823608</v>
      </c>
      <c r="P8" s="192">
        <f>No_TUCP!M5</f>
        <v>334.1649169921875</v>
      </c>
      <c r="Q8" s="192">
        <f>No_TUCP!N5</f>
        <v>1951.6129150390625</v>
      </c>
      <c r="R8" s="192">
        <f t="shared" si="0"/>
        <v>2285.77783203125</v>
      </c>
      <c r="S8" s="193">
        <f>No_TUCP!O5</f>
        <v>4535.6985055037858</v>
      </c>
      <c r="T8" s="104">
        <v>0</v>
      </c>
      <c r="U8" s="196">
        <v>1</v>
      </c>
      <c r="V8" s="196" t="s">
        <v>90</v>
      </c>
      <c r="W8" s="201" t="s">
        <v>90</v>
      </c>
      <c r="X8" s="201" t="s">
        <v>90</v>
      </c>
      <c r="Y8" s="201" t="s">
        <v>90</v>
      </c>
      <c r="Z8" s="202" t="s">
        <v>90</v>
      </c>
    </row>
    <row r="9" spans="1:27" ht="13.8" customHeight="1" thickBot="1" x14ac:dyDescent="0.3">
      <c r="B9" s="213"/>
      <c r="C9" s="215" t="s">
        <v>105</v>
      </c>
      <c r="D9" s="80" t="s">
        <v>23</v>
      </c>
      <c r="E9" s="83">
        <f>No_TUCP!P6</f>
        <v>5609.2451612903233</v>
      </c>
      <c r="F9" s="84">
        <f>No_TUCP!C6</f>
        <v>1232.6709677419353</v>
      </c>
      <c r="G9" s="84">
        <f>No_TUCP!D6</f>
        <v>82.303225806451579</v>
      </c>
      <c r="H9" s="84">
        <f>No_TUCP!E6</f>
        <v>150</v>
      </c>
      <c r="I9" s="84">
        <f>No_TUCP!F6</f>
        <v>135.17741935483869</v>
      </c>
      <c r="J9" s="84">
        <f>No_TUCP!G6</f>
        <v>172.95161290322579</v>
      </c>
      <c r="K9" s="85">
        <f>No_TUCP!H6</f>
        <v>27.329032258064515</v>
      </c>
      <c r="L9" s="84">
        <v>0</v>
      </c>
      <c r="M9" s="86">
        <f>No_TUCP!J6</f>
        <v>1209.6774193548388</v>
      </c>
      <c r="N9" s="87">
        <f>No_TUCP!K6</f>
        <v>100</v>
      </c>
      <c r="O9" s="87">
        <f>No_TUCP!L6</f>
        <v>100</v>
      </c>
      <c r="P9" s="87">
        <f>No_TUCP!M6</f>
        <v>700</v>
      </c>
      <c r="Q9" s="87">
        <f>No_TUCP!N6</f>
        <v>800</v>
      </c>
      <c r="R9" s="87">
        <f>P9+Q9</f>
        <v>1500</v>
      </c>
      <c r="S9" s="88">
        <f>No_TUCP!O6</f>
        <v>4500</v>
      </c>
      <c r="T9" s="95">
        <v>0</v>
      </c>
      <c r="U9" s="96">
        <v>1</v>
      </c>
      <c r="V9" s="89">
        <f t="shared" ref="V9:V14" si="1">SUM(P9:Q9)/SUM(F9:K9,E9)</f>
        <v>0.20243796255986068</v>
      </c>
      <c r="W9" s="90">
        <f>0.471*F9-0.911*SUM(P9:Q9,N9,M9*0.25)+83</f>
        <v>-1069.5160064516131</v>
      </c>
      <c r="X9" s="91">
        <f>P9+Q9+N9</f>
        <v>1600</v>
      </c>
      <c r="Y9" s="91">
        <f t="shared" ref="Y9:Y14" si="2">(F9+I9+J9+K9)+((E9+H9)*0.133+829)*U9+((E9+H9)*0.293+2090)*(1-U9)</f>
        <v>3163.1086387096775</v>
      </c>
      <c r="Z9" s="92">
        <f t="shared" ref="Z9:Z14" si="3">Y9-X9-0.65*(M9-L9)</f>
        <v>776.81831612903227</v>
      </c>
    </row>
    <row r="10" spans="1:27" x14ac:dyDescent="0.25">
      <c r="B10" s="213"/>
      <c r="C10" s="216"/>
      <c r="D10" s="105" t="s">
        <v>24</v>
      </c>
      <c r="E10" s="106">
        <f>No_TUCP!P7</f>
        <v>10180.726477832512</v>
      </c>
      <c r="F10" s="108">
        <f>No_TUCP!C7</f>
        <v>916.4</v>
      </c>
      <c r="G10" s="108">
        <f>No_TUCP!D7</f>
        <v>105.07142857142856</v>
      </c>
      <c r="H10" s="108">
        <f>No_TUCP!E7</f>
        <v>150</v>
      </c>
      <c r="I10" s="108">
        <f>No_TUCP!F7</f>
        <v>184.66785714285712</v>
      </c>
      <c r="J10" s="108">
        <f>No_TUCP!G7</f>
        <v>185.98571428571427</v>
      </c>
      <c r="K10" s="109">
        <f>No_TUCP!H7</f>
        <v>23.907142857142858</v>
      </c>
      <c r="L10" s="108">
        <v>0</v>
      </c>
      <c r="M10" s="110">
        <f>No_TUCP!J7</f>
        <v>882.75862068965512</v>
      </c>
      <c r="N10" s="111">
        <f>No_TUCP!K7</f>
        <v>100</v>
      </c>
      <c r="O10" s="111">
        <f>No_TUCP!L7</f>
        <v>100</v>
      </c>
      <c r="P10" s="111">
        <f>No_TUCP!M7</f>
        <v>700</v>
      </c>
      <c r="Q10" s="111">
        <f>No_TUCP!N7</f>
        <v>800</v>
      </c>
      <c r="R10" s="111">
        <f t="shared" ref="R10:R14" si="4">P10+Q10</f>
        <v>1500</v>
      </c>
      <c r="S10" s="112">
        <f>No_TUCP!O7</f>
        <v>9164</v>
      </c>
      <c r="T10" s="113">
        <f>'X2'!D127</f>
        <v>13.439999999999998</v>
      </c>
      <c r="U10" s="114">
        <v>1</v>
      </c>
      <c r="V10" s="115">
        <f t="shared" si="1"/>
        <v>0.12769480061998029</v>
      </c>
      <c r="W10" s="113">
        <f>0.471*F10-0.911*SUM(P10:Q10,N10,M10*0.25)+83</f>
        <v>-1144.023875862069</v>
      </c>
      <c r="X10" s="116">
        <f t="shared" ref="X10:X14" si="5">P10+Q10+N10</f>
        <v>1600</v>
      </c>
      <c r="Y10" s="116">
        <f t="shared" si="2"/>
        <v>3513.947335837438</v>
      </c>
      <c r="Z10" s="117">
        <f t="shared" si="3"/>
        <v>1340.1542323891622</v>
      </c>
      <c r="AA10" s="218" t="s">
        <v>91</v>
      </c>
    </row>
    <row r="11" spans="1:27" x14ac:dyDescent="0.25">
      <c r="B11" s="213"/>
      <c r="C11" s="216"/>
      <c r="D11" s="118" t="s">
        <v>25</v>
      </c>
      <c r="E11" s="119">
        <f>No_TUCP!P8</f>
        <v>9824.5851612903225</v>
      </c>
      <c r="F11" s="121">
        <f>No_TUCP!C8</f>
        <v>845.82451612903219</v>
      </c>
      <c r="G11" s="121">
        <f>No_TUCP!D8</f>
        <v>141.88387096774193</v>
      </c>
      <c r="H11" s="121">
        <f>No_TUCP!E8</f>
        <v>150</v>
      </c>
      <c r="I11" s="121">
        <f>No_TUCP!F8</f>
        <v>343.39677419354837</v>
      </c>
      <c r="J11" s="121">
        <f>No_TUCP!G8</f>
        <v>132.39032258064515</v>
      </c>
      <c r="K11" s="122">
        <f>No_TUCP!H8</f>
        <v>29.841935483870962</v>
      </c>
      <c r="L11" s="121">
        <v>0</v>
      </c>
      <c r="M11" s="123">
        <f>No_TUCP!J8</f>
        <v>1309.6774193548388</v>
      </c>
      <c r="N11" s="124">
        <f>No_TUCP!K8</f>
        <v>100</v>
      </c>
      <c r="O11" s="124">
        <f>No_TUCP!L8</f>
        <v>100</v>
      </c>
      <c r="P11" s="124">
        <f>No_TUCP!M8</f>
        <v>700</v>
      </c>
      <c r="Q11" s="124">
        <f>No_TUCP!N8</f>
        <v>800</v>
      </c>
      <c r="R11" s="124">
        <f t="shared" si="4"/>
        <v>1500</v>
      </c>
      <c r="S11" s="125">
        <f>No_TUCP!O8</f>
        <v>8458.2451612903224</v>
      </c>
      <c r="T11" s="126">
        <f>'X2'!E127</f>
        <v>9.7920000000000016</v>
      </c>
      <c r="U11" s="127">
        <v>1</v>
      </c>
      <c r="V11" s="128">
        <f t="shared" si="1"/>
        <v>0.13079962734764233</v>
      </c>
      <c r="W11" s="126">
        <f>0.471*F11-0.911*SUM(P11:Q11,N11,M11*0.25)+83</f>
        <v>-1274.4956851612906</v>
      </c>
      <c r="X11" s="129">
        <f t="shared" si="5"/>
        <v>1600</v>
      </c>
      <c r="Y11" s="129">
        <f t="shared" si="2"/>
        <v>3507.0733748387092</v>
      </c>
      <c r="Z11" s="130">
        <f t="shared" si="3"/>
        <v>1055.7830522580639</v>
      </c>
      <c r="AA11" s="219"/>
    </row>
    <row r="12" spans="1:27" ht="13.8" thickBot="1" x14ac:dyDescent="0.3">
      <c r="B12" s="213"/>
      <c r="C12" s="216"/>
      <c r="D12" s="131" t="s">
        <v>26</v>
      </c>
      <c r="E12" s="132">
        <f>No_TUCP!P9</f>
        <v>11544.071333333333</v>
      </c>
      <c r="F12" s="134">
        <f>No_TUCP!C9</f>
        <v>990.24533333333329</v>
      </c>
      <c r="G12" s="134">
        <f>No_TUCP!D9</f>
        <v>249.49666666666661</v>
      </c>
      <c r="H12" s="134">
        <f>No_TUCP!E9</f>
        <v>150</v>
      </c>
      <c r="I12" s="134">
        <f>No_TUCP!F9</f>
        <v>315.38333333333333</v>
      </c>
      <c r="J12" s="134">
        <f>No_TUCP!G9</f>
        <v>170.29666666666668</v>
      </c>
      <c r="K12" s="135">
        <f>No_TUCP!H9</f>
        <v>62.959999999999994</v>
      </c>
      <c r="L12" s="134">
        <v>0</v>
      </c>
      <c r="M12" s="136">
        <f>No_TUCP!J9</f>
        <v>1880</v>
      </c>
      <c r="N12" s="137">
        <f>No_TUCP!K9</f>
        <v>100</v>
      </c>
      <c r="O12" s="137">
        <f>No_TUCP!L9</f>
        <v>100</v>
      </c>
      <c r="P12" s="138">
        <f>No_TUCP!M9</f>
        <v>700</v>
      </c>
      <c r="Q12" s="138">
        <f>No_TUCP!N9</f>
        <v>800</v>
      </c>
      <c r="R12" s="138">
        <f t="shared" si="4"/>
        <v>1500</v>
      </c>
      <c r="S12" s="139">
        <f>No_TUCP!O9</f>
        <v>9902.4533333333329</v>
      </c>
      <c r="T12" s="140">
        <f>'X2'!F127</f>
        <v>19.552</v>
      </c>
      <c r="U12" s="141">
        <v>1</v>
      </c>
      <c r="V12" s="142">
        <f t="shared" si="1"/>
        <v>0.11125571607145683</v>
      </c>
      <c r="W12" s="140">
        <f>0.471*F12-0.911*SUM(P12:Q12,N12,M12*0.25)+83</f>
        <v>-1336.364448</v>
      </c>
      <c r="X12" s="143">
        <f t="shared" si="5"/>
        <v>1600</v>
      </c>
      <c r="Y12" s="143">
        <f t="shared" si="2"/>
        <v>3923.1968206666666</v>
      </c>
      <c r="Z12" s="144">
        <f t="shared" si="3"/>
        <v>1101.1968206666666</v>
      </c>
      <c r="AA12" s="220"/>
    </row>
    <row r="13" spans="1:27" x14ac:dyDescent="0.25">
      <c r="B13" s="213"/>
      <c r="C13" s="216"/>
      <c r="D13" s="81" t="s">
        <v>27</v>
      </c>
      <c r="E13" s="46">
        <f>No_TUCP!P10</f>
        <v>9513.2258064516136</v>
      </c>
      <c r="F13" s="47">
        <f>No_TUCP!C10</f>
        <v>710</v>
      </c>
      <c r="G13" s="47">
        <f>No_TUCP!D10</f>
        <v>432.66774193548383</v>
      </c>
      <c r="H13" s="47">
        <f>No_TUCP!E10</f>
        <v>150</v>
      </c>
      <c r="I13" s="47">
        <f>No_TUCP!F10</f>
        <v>122.24838709677414</v>
      </c>
      <c r="J13" s="47">
        <f>No_TUCP!G10</f>
        <v>162.20967741935485</v>
      </c>
      <c r="K13" s="48">
        <f>No_TUCP!H10</f>
        <v>143.51935483870966</v>
      </c>
      <c r="L13" s="47">
        <v>0</v>
      </c>
      <c r="M13" s="55">
        <f>No_TUCP!J10</f>
        <v>2433.8709677419356</v>
      </c>
      <c r="N13" s="57">
        <f>No_TUCP!K10</f>
        <v>100</v>
      </c>
      <c r="O13" s="57">
        <f>No_TUCP!L10</f>
        <v>100</v>
      </c>
      <c r="P13" s="56">
        <f>No_TUCP!M10</f>
        <v>700</v>
      </c>
      <c r="Q13" s="56">
        <f>No_TUCP!N10</f>
        <v>800</v>
      </c>
      <c r="R13" s="56">
        <f t="shared" si="4"/>
        <v>1500</v>
      </c>
      <c r="S13" s="149">
        <f>No_TUCP!O10</f>
        <v>7100</v>
      </c>
      <c r="T13" s="64">
        <v>0</v>
      </c>
      <c r="U13" s="97">
        <v>0.5</v>
      </c>
      <c r="V13" s="63">
        <f t="shared" si="1"/>
        <v>0.13352476669059585</v>
      </c>
      <c r="W13" s="64">
        <f>0.471*F13-0.911*SUM(P13:Q13,N13,M13*0.25)+83</f>
        <v>-1594.5041129032261</v>
      </c>
      <c r="X13" s="65">
        <f t="shared" si="5"/>
        <v>1600</v>
      </c>
      <c r="Y13" s="65">
        <f t="shared" si="2"/>
        <v>4655.7445161290325</v>
      </c>
      <c r="Z13" s="66">
        <f t="shared" si="3"/>
        <v>1473.7283870967742</v>
      </c>
    </row>
    <row r="14" spans="1:27" ht="13.8" thickBot="1" x14ac:dyDescent="0.3">
      <c r="B14" s="214"/>
      <c r="C14" s="217"/>
      <c r="D14" s="82" t="s">
        <v>28</v>
      </c>
      <c r="E14" s="49">
        <f>No_TUCP!P11</f>
        <v>10894.196666666667</v>
      </c>
      <c r="F14" s="50">
        <f>No_TUCP!C11</f>
        <v>710</v>
      </c>
      <c r="G14" s="50">
        <f>No_TUCP!D11</f>
        <v>531.80000000000007</v>
      </c>
      <c r="H14" s="50">
        <f>No_TUCP!E11</f>
        <v>150</v>
      </c>
      <c r="I14" s="50">
        <f>No_TUCP!F11</f>
        <v>38.86666666666666</v>
      </c>
      <c r="J14" s="50">
        <f>No_TUCP!G11</f>
        <v>39.020000000000003</v>
      </c>
      <c r="K14" s="51">
        <f>No_TUCP!H11</f>
        <v>182.78333333333333</v>
      </c>
      <c r="L14" s="50">
        <v>0</v>
      </c>
      <c r="M14" s="58">
        <f>No_TUCP!J11</f>
        <v>3746.6666666666665</v>
      </c>
      <c r="N14" s="59">
        <f>No_TUCP!K11</f>
        <v>100</v>
      </c>
      <c r="O14" s="59">
        <f>No_TUCP!L11</f>
        <v>100</v>
      </c>
      <c r="P14" s="60">
        <f>No_TUCP!M11</f>
        <v>700</v>
      </c>
      <c r="Q14" s="60">
        <f>No_TUCP!N11</f>
        <v>800</v>
      </c>
      <c r="R14" s="60">
        <f t="shared" si="4"/>
        <v>1500</v>
      </c>
      <c r="S14" s="150">
        <f>No_TUCP!O11</f>
        <v>7100</v>
      </c>
      <c r="T14" s="68">
        <v>0</v>
      </c>
      <c r="U14" s="98">
        <v>0</v>
      </c>
      <c r="V14" s="67">
        <f t="shared" si="1"/>
        <v>0.11955366631243358</v>
      </c>
      <c r="W14" s="68">
        <f>0.419*F14-0.924*SUM(P14:Q14,N14,M14*0.25)-26</f>
        <v>-2072.3900000000003</v>
      </c>
      <c r="X14" s="69">
        <f t="shared" si="5"/>
        <v>1600</v>
      </c>
      <c r="Y14" s="69">
        <f t="shared" si="2"/>
        <v>6296.619623333333</v>
      </c>
      <c r="Z14" s="70">
        <f t="shared" si="3"/>
        <v>2261.2862899999996</v>
      </c>
    </row>
    <row r="15" spans="1:27" ht="13.8" thickBot="1" x14ac:dyDescent="0.3">
      <c r="B15" s="145"/>
      <c r="D15" s="18"/>
      <c r="E15" s="14"/>
      <c r="F15" s="17"/>
      <c r="G15" s="17"/>
      <c r="H15" s="17"/>
      <c r="I15" s="17"/>
      <c r="J15" s="17"/>
      <c r="K15" s="17"/>
      <c r="L15" s="17"/>
      <c r="M15" s="4"/>
      <c r="N15" s="16"/>
      <c r="O15" s="16"/>
      <c r="P15" s="15"/>
      <c r="Q15" s="15"/>
      <c r="R15" s="15"/>
      <c r="S15" s="13"/>
      <c r="T15" s="13"/>
      <c r="U15" s="32"/>
      <c r="V15" s="30"/>
      <c r="W15" s="29"/>
      <c r="X15" s="4"/>
      <c r="Y15" s="4"/>
      <c r="Z15" s="4"/>
    </row>
    <row r="16" spans="1:27" x14ac:dyDescent="0.25">
      <c r="B16" s="212" t="s">
        <v>92</v>
      </c>
      <c r="C16" s="215" t="s">
        <v>89</v>
      </c>
      <c r="D16" s="80" t="s">
        <v>20</v>
      </c>
      <c r="E16" s="176">
        <f>With_TUCP!P3</f>
        <v>6831.45458984375</v>
      </c>
      <c r="F16" s="177">
        <f>With_TUCP!C3</f>
        <v>529.01690673828125</v>
      </c>
      <c r="G16" s="177">
        <f>With_TUCP!D3</f>
        <v>5.0645160675048828</v>
      </c>
      <c r="H16" s="177">
        <f>With_TUCP!E3</f>
        <v>150</v>
      </c>
      <c r="I16" s="177">
        <f>With_TUCP!F3</f>
        <v>40.898571014404297</v>
      </c>
      <c r="J16" s="177">
        <f>With_TUCP!G3</f>
        <v>137.41702270507813</v>
      </c>
      <c r="K16" s="178">
        <f>With_TUCP!H3</f>
        <v>55.479217529296875</v>
      </c>
      <c r="L16" s="99">
        <v>0</v>
      </c>
      <c r="M16" s="205">
        <f>With_TUCP!J3</f>
        <v>1257.782350325813</v>
      </c>
      <c r="N16" s="185">
        <f>With_TUCP!K3</f>
        <v>5</v>
      </c>
      <c r="O16" s="186">
        <f>With_TUCP!L3</f>
        <v>32.036937713623047</v>
      </c>
      <c r="P16" s="186">
        <f>With_TUCP!M3</f>
        <v>535.3201904296875</v>
      </c>
      <c r="Q16" s="186">
        <f>With_TUCP!N3</f>
        <v>1751.851318359375</v>
      </c>
      <c r="R16" s="186">
        <f t="shared" ref="R16:R18" si="6">P16+Q16</f>
        <v>2287.1715087890625</v>
      </c>
      <c r="S16" s="187">
        <f>With_TUCP!O3</f>
        <v>4167.3400270698166</v>
      </c>
      <c r="T16" s="100">
        <v>0</v>
      </c>
      <c r="U16" s="194">
        <v>0.57999999999999996</v>
      </c>
      <c r="V16" s="194" t="s">
        <v>90</v>
      </c>
      <c r="W16" s="197" t="s">
        <v>90</v>
      </c>
      <c r="X16" s="197" t="s">
        <v>90</v>
      </c>
      <c r="Y16" s="197" t="s">
        <v>90</v>
      </c>
      <c r="Z16" s="198" t="s">
        <v>90</v>
      </c>
    </row>
    <row r="17" spans="2:27" x14ac:dyDescent="0.25">
      <c r="B17" s="213"/>
      <c r="C17" s="216"/>
      <c r="D17" s="81" t="s">
        <v>21</v>
      </c>
      <c r="E17" s="179">
        <f>With_TUCP!P4</f>
        <v>5588.48828125</v>
      </c>
      <c r="F17" s="180">
        <f>With_TUCP!C4</f>
        <v>353.69036865234375</v>
      </c>
      <c r="G17" s="180">
        <f>With_TUCP!D4</f>
        <v>6</v>
      </c>
      <c r="H17" s="180">
        <f>With_TUCP!E4</f>
        <v>150</v>
      </c>
      <c r="I17" s="180">
        <f>With_TUCP!F4</f>
        <v>102.52723693847656</v>
      </c>
      <c r="J17" s="180">
        <f>With_TUCP!G4</f>
        <v>51.263618469238281</v>
      </c>
      <c r="K17" s="181">
        <f>With_TUCP!H4</f>
        <v>102.52723693847656</v>
      </c>
      <c r="L17" s="101">
        <v>0</v>
      </c>
      <c r="M17" s="206">
        <f>With_TUCP!J4</f>
        <v>282.05496410100221</v>
      </c>
      <c r="N17" s="188">
        <f>With_TUCP!K4</f>
        <v>4</v>
      </c>
      <c r="O17" s="189">
        <f>With_TUCP!L4</f>
        <v>0.35242718458175659</v>
      </c>
      <c r="P17" s="189">
        <f>With_TUCP!M4</f>
        <v>327.25381469726563</v>
      </c>
      <c r="Q17" s="189">
        <f>With_TUCP!N4</f>
        <v>1387.55615234375</v>
      </c>
      <c r="R17" s="189">
        <f t="shared" si="6"/>
        <v>1714.8099670410156</v>
      </c>
      <c r="S17" s="190">
        <f>With_TUCP!O4</f>
        <v>4353.2793839219357</v>
      </c>
      <c r="T17" s="102">
        <v>0</v>
      </c>
      <c r="U17" s="195">
        <v>0.57999999999999996</v>
      </c>
      <c r="V17" s="195" t="s">
        <v>90</v>
      </c>
      <c r="W17" s="199" t="s">
        <v>90</v>
      </c>
      <c r="X17" s="199" t="s">
        <v>90</v>
      </c>
      <c r="Y17" s="199" t="s">
        <v>90</v>
      </c>
      <c r="Z17" s="200" t="s">
        <v>90</v>
      </c>
    </row>
    <row r="18" spans="2:27" ht="13.8" thickBot="1" x14ac:dyDescent="0.3">
      <c r="B18" s="213"/>
      <c r="C18" s="217"/>
      <c r="D18" s="82" t="s">
        <v>22</v>
      </c>
      <c r="E18" s="182">
        <f>With_TUCP!P5</f>
        <v>5838.5751953125</v>
      </c>
      <c r="F18" s="183">
        <f>With_TUCP!C5</f>
        <v>390.32257080078125</v>
      </c>
      <c r="G18" s="183">
        <f>With_TUCP!D5</f>
        <v>6</v>
      </c>
      <c r="H18" s="183">
        <f>With_TUCP!E5</f>
        <v>150</v>
      </c>
      <c r="I18" s="183">
        <f>With_TUCP!F5</f>
        <v>64</v>
      </c>
      <c r="J18" s="183">
        <f>With_TUCP!G5</f>
        <v>32</v>
      </c>
      <c r="K18" s="184">
        <f>With_TUCP!H5</f>
        <v>64</v>
      </c>
      <c r="L18" s="103">
        <v>0</v>
      </c>
      <c r="M18" s="207">
        <f>With_TUCP!J5</f>
        <v>-279.13152842010271</v>
      </c>
      <c r="N18" s="191">
        <f>With_TUCP!K5</f>
        <v>2</v>
      </c>
      <c r="O18" s="192">
        <f>With_TUCP!L5</f>
        <v>0.55295699834823608</v>
      </c>
      <c r="P18" s="192">
        <f>With_TUCP!M5</f>
        <v>334.1649169921875</v>
      </c>
      <c r="Q18" s="192">
        <f>With_TUCP!N5</f>
        <v>1951.6129150390625</v>
      </c>
      <c r="R18" s="192">
        <f t="shared" si="6"/>
        <v>2285.77783203125</v>
      </c>
      <c r="S18" s="193">
        <f>With_TUCP!O5</f>
        <v>4535.6985055037858</v>
      </c>
      <c r="T18" s="104">
        <v>0</v>
      </c>
      <c r="U18" s="196">
        <v>1</v>
      </c>
      <c r="V18" s="196" t="s">
        <v>90</v>
      </c>
      <c r="W18" s="201" t="s">
        <v>90</v>
      </c>
      <c r="X18" s="201" t="s">
        <v>90</v>
      </c>
      <c r="Y18" s="201" t="s">
        <v>90</v>
      </c>
      <c r="Z18" s="202" t="s">
        <v>90</v>
      </c>
    </row>
    <row r="19" spans="2:27" ht="13.8" customHeight="1" thickBot="1" x14ac:dyDescent="0.3">
      <c r="B19" s="213"/>
      <c r="C19" s="215" t="s">
        <v>105</v>
      </c>
      <c r="D19" s="80" t="s">
        <v>23</v>
      </c>
      <c r="E19" s="83">
        <f>With_TUCP!P6</f>
        <v>5609.2451612903233</v>
      </c>
      <c r="F19" s="84">
        <f>With_TUCP!C6</f>
        <v>1232.6709677419353</v>
      </c>
      <c r="G19" s="84">
        <f>With_TUCP!D6</f>
        <v>82.303225806451579</v>
      </c>
      <c r="H19" s="84">
        <f>With_TUCP!E6</f>
        <v>150</v>
      </c>
      <c r="I19" s="84">
        <f>With_TUCP!F6</f>
        <v>135.17741935483869</v>
      </c>
      <c r="J19" s="84">
        <f>With_TUCP!G6</f>
        <v>172.95161290322579</v>
      </c>
      <c r="K19" s="85">
        <f>With_TUCP!H6</f>
        <v>27.329032258064515</v>
      </c>
      <c r="L19" s="84">
        <v>0</v>
      </c>
      <c r="M19" s="86">
        <f>With_TUCP!J6</f>
        <v>1209.6774193548388</v>
      </c>
      <c r="N19" s="87">
        <f>With_TUCP!K6</f>
        <v>100</v>
      </c>
      <c r="O19" s="87">
        <f>With_TUCP!L6</f>
        <v>100</v>
      </c>
      <c r="P19" s="87">
        <f>With_TUCP!M6</f>
        <v>700</v>
      </c>
      <c r="Q19" s="87">
        <f>With_TUCP!N6</f>
        <v>800</v>
      </c>
      <c r="R19" s="87">
        <f t="shared" ref="R19:R24" si="7">P19+Q19</f>
        <v>1500</v>
      </c>
      <c r="S19" s="88">
        <f>With_TUCP!O6</f>
        <v>4500</v>
      </c>
      <c r="T19" s="95">
        <v>0</v>
      </c>
      <c r="U19" s="96">
        <v>1</v>
      </c>
      <c r="V19" s="89">
        <f t="shared" ref="V19:V24" si="8">SUM(P19:Q19)/SUM(F19:K19,E19)</f>
        <v>0.20243796255986068</v>
      </c>
      <c r="W19" s="90">
        <f>0.471*F19-0.911*SUM(P19:Q19,N19,M19*0.25)+83</f>
        <v>-1069.5160064516131</v>
      </c>
      <c r="X19" s="91">
        <f>P19+Q19+N19</f>
        <v>1600</v>
      </c>
      <c r="Y19" s="91">
        <f t="shared" ref="Y19:Y24" si="9">(F19+I19+J19+K19)+((E19+H19)*0.133+829)*U19+((E19+H19)*0.293+2090)*(1-U19)</f>
        <v>3163.1086387096775</v>
      </c>
      <c r="Z19" s="92">
        <f t="shared" ref="Z19:Z24" si="10">Y19-X19-0.65*(M19-L19)</f>
        <v>776.81831612903227</v>
      </c>
    </row>
    <row r="20" spans="2:27" ht="13.2" customHeight="1" x14ac:dyDescent="0.25">
      <c r="B20" s="213"/>
      <c r="C20" s="216"/>
      <c r="D20" s="105" t="s">
        <v>24</v>
      </c>
      <c r="E20" s="146">
        <f>With_TUCP!P7</f>
        <v>5170.0069159557615</v>
      </c>
      <c r="F20" s="107">
        <f>With_TUCP!C7</f>
        <v>763.11956187675071</v>
      </c>
      <c r="G20" s="108">
        <f>With_TUCP!D7</f>
        <v>105.07142857142856</v>
      </c>
      <c r="H20" s="108">
        <f>With_TUCP!E7</f>
        <v>150</v>
      </c>
      <c r="I20" s="108">
        <f>With_TUCP!F7</f>
        <v>184.66785714285712</v>
      </c>
      <c r="J20" s="108">
        <f>With_TUCP!G7</f>
        <v>185.98571428571427</v>
      </c>
      <c r="K20" s="109">
        <f>With_TUCP!H7</f>
        <v>23.907142857142858</v>
      </c>
      <c r="L20" s="108">
        <v>0</v>
      </c>
      <c r="M20" s="110">
        <f>With_TUCP!J7</f>
        <v>882.75862068965512</v>
      </c>
      <c r="N20" s="111">
        <f>With_TUCP!K7</f>
        <v>100</v>
      </c>
      <c r="O20" s="111">
        <f>With_TUCP!L7</f>
        <v>100</v>
      </c>
      <c r="P20" s="111">
        <f>With_TUCP!M7</f>
        <v>700</v>
      </c>
      <c r="Q20" s="111">
        <f>With_TUCP!N7</f>
        <v>800</v>
      </c>
      <c r="R20" s="111">
        <f t="shared" si="7"/>
        <v>1500</v>
      </c>
      <c r="S20" s="112">
        <f>With_TUCP!O7</f>
        <v>4000</v>
      </c>
      <c r="T20" s="113">
        <v>0</v>
      </c>
      <c r="U20" s="114">
        <v>1</v>
      </c>
      <c r="V20" s="151">
        <f t="shared" si="8"/>
        <v>0.22786799371398639</v>
      </c>
      <c r="W20" s="152">
        <f>0.471*F20-0.911*SUM(P20:Q20,N20,M20*0.25)+83</f>
        <v>-1216.2189622181193</v>
      </c>
      <c r="X20" s="153">
        <f t="shared" ref="X20:X24" si="11">P20+Q20+N20</f>
        <v>1600</v>
      </c>
      <c r="Y20" s="153">
        <f t="shared" si="9"/>
        <v>2694.2411959845813</v>
      </c>
      <c r="Z20" s="154">
        <f t="shared" si="10"/>
        <v>520.44809253630547</v>
      </c>
      <c r="AA20" s="218" t="s">
        <v>91</v>
      </c>
    </row>
    <row r="21" spans="2:27" x14ac:dyDescent="0.25">
      <c r="B21" s="213"/>
      <c r="C21" s="216"/>
      <c r="D21" s="118" t="s">
        <v>25</v>
      </c>
      <c r="E21" s="147">
        <f>With_TUCP!P8</f>
        <v>5502.1645161290326</v>
      </c>
      <c r="F21" s="120">
        <f>With_TUCP!C8</f>
        <v>710</v>
      </c>
      <c r="G21" s="121">
        <f>With_TUCP!D8</f>
        <v>141.88387096774193</v>
      </c>
      <c r="H21" s="121">
        <f>With_TUCP!E8</f>
        <v>150</v>
      </c>
      <c r="I21" s="121">
        <f>With_TUCP!F8</f>
        <v>343.39677419354837</v>
      </c>
      <c r="J21" s="121">
        <f>With_TUCP!G8</f>
        <v>132.39032258064515</v>
      </c>
      <c r="K21" s="122">
        <f>With_TUCP!H8</f>
        <v>29.841935483870962</v>
      </c>
      <c r="L21" s="121">
        <v>0</v>
      </c>
      <c r="M21" s="123">
        <f>With_TUCP!J8</f>
        <v>1309.6774193548388</v>
      </c>
      <c r="N21" s="124">
        <f>With_TUCP!K8</f>
        <v>100</v>
      </c>
      <c r="O21" s="124">
        <f>With_TUCP!L8</f>
        <v>100</v>
      </c>
      <c r="P21" s="124">
        <f>With_TUCP!M8</f>
        <v>700</v>
      </c>
      <c r="Q21" s="124">
        <f>With_TUCP!N8</f>
        <v>800</v>
      </c>
      <c r="R21" s="124">
        <f t="shared" si="7"/>
        <v>1500</v>
      </c>
      <c r="S21" s="125">
        <f>With_TUCP!O8</f>
        <v>4000</v>
      </c>
      <c r="T21" s="126">
        <v>0</v>
      </c>
      <c r="U21" s="127">
        <v>1</v>
      </c>
      <c r="V21" s="155">
        <f t="shared" si="8"/>
        <v>0.21398987574781408</v>
      </c>
      <c r="W21" s="156">
        <f>0.471*F21-0.911*SUM(P21:Q21,N21,M21*0.25)+83</f>
        <v>-1338.4690322580645</v>
      </c>
      <c r="X21" s="157">
        <f t="shared" si="11"/>
        <v>1600</v>
      </c>
      <c r="Y21" s="157">
        <f t="shared" si="9"/>
        <v>2796.366912903226</v>
      </c>
      <c r="Z21" s="158">
        <f t="shared" si="10"/>
        <v>345.07659032258073</v>
      </c>
      <c r="AA21" s="219"/>
    </row>
    <row r="22" spans="2:27" ht="13.8" thickBot="1" x14ac:dyDescent="0.3">
      <c r="B22" s="213"/>
      <c r="C22" s="216"/>
      <c r="D22" s="131" t="s">
        <v>26</v>
      </c>
      <c r="E22" s="148">
        <f>With_TUCP!P9</f>
        <v>5921.8633333333328</v>
      </c>
      <c r="F22" s="133">
        <f>With_TUCP!C9</f>
        <v>710</v>
      </c>
      <c r="G22" s="134">
        <f>With_TUCP!D9</f>
        <v>249.49666666666661</v>
      </c>
      <c r="H22" s="134">
        <f>With_TUCP!E9</f>
        <v>150</v>
      </c>
      <c r="I22" s="134">
        <f>With_TUCP!F9</f>
        <v>315.38333333333333</v>
      </c>
      <c r="J22" s="134">
        <f>With_TUCP!G9</f>
        <v>170.29666666666668</v>
      </c>
      <c r="K22" s="135">
        <f>With_TUCP!H9</f>
        <v>62.959999999999994</v>
      </c>
      <c r="L22" s="134">
        <v>0</v>
      </c>
      <c r="M22" s="136">
        <f>With_TUCP!J9</f>
        <v>1880</v>
      </c>
      <c r="N22" s="137">
        <f>With_TUCP!K9</f>
        <v>100</v>
      </c>
      <c r="O22" s="137">
        <f>With_TUCP!L9</f>
        <v>100</v>
      </c>
      <c r="P22" s="138">
        <f>With_TUCP!M9</f>
        <v>700</v>
      </c>
      <c r="Q22" s="138">
        <f>With_TUCP!N9</f>
        <v>800</v>
      </c>
      <c r="R22" s="138">
        <f t="shared" si="7"/>
        <v>1500</v>
      </c>
      <c r="S22" s="139">
        <f>With_TUCP!O9</f>
        <v>4000</v>
      </c>
      <c r="T22" s="140">
        <v>0</v>
      </c>
      <c r="U22" s="141">
        <v>1</v>
      </c>
      <c r="V22" s="159">
        <f t="shared" si="8"/>
        <v>0.19788918205804748</v>
      </c>
      <c r="W22" s="160">
        <f>0.471*F22-0.911*SUM(P22:Q22,N22,M22*0.25)+83</f>
        <v>-1468.3600000000001</v>
      </c>
      <c r="X22" s="161">
        <f t="shared" si="11"/>
        <v>1600</v>
      </c>
      <c r="Y22" s="161">
        <f t="shared" si="9"/>
        <v>2895.197823333333</v>
      </c>
      <c r="Z22" s="162">
        <f t="shared" si="10"/>
        <v>73.197823333332963</v>
      </c>
      <c r="AA22" s="220"/>
    </row>
    <row r="23" spans="2:27" ht="13.2" customHeight="1" x14ac:dyDescent="0.25">
      <c r="B23" s="213"/>
      <c r="C23" s="216"/>
      <c r="D23" s="81" t="s">
        <v>27</v>
      </c>
      <c r="E23" s="46">
        <f>With_TUCP!P10</f>
        <v>9513.2258064516136</v>
      </c>
      <c r="F23" s="47">
        <f>With_TUCP!C10</f>
        <v>710</v>
      </c>
      <c r="G23" s="47">
        <f>With_TUCP!D10</f>
        <v>432.66774193548383</v>
      </c>
      <c r="H23" s="47">
        <f>With_TUCP!E10</f>
        <v>150</v>
      </c>
      <c r="I23" s="47">
        <f>With_TUCP!F10</f>
        <v>122.24838709677414</v>
      </c>
      <c r="J23" s="47">
        <f>With_TUCP!G10</f>
        <v>162.20967741935485</v>
      </c>
      <c r="K23" s="48">
        <f>With_TUCP!H10</f>
        <v>143.51935483870966</v>
      </c>
      <c r="L23" s="47">
        <v>0</v>
      </c>
      <c r="M23" s="55">
        <f>With_TUCP!J10</f>
        <v>2433.8709677419356</v>
      </c>
      <c r="N23" s="57">
        <f>With_TUCP!K10</f>
        <v>100</v>
      </c>
      <c r="O23" s="57">
        <f>With_TUCP!L10</f>
        <v>100</v>
      </c>
      <c r="P23" s="56">
        <f>With_TUCP!M10</f>
        <v>700</v>
      </c>
      <c r="Q23" s="56">
        <f>With_TUCP!N10</f>
        <v>800</v>
      </c>
      <c r="R23" s="56">
        <f t="shared" si="7"/>
        <v>1500</v>
      </c>
      <c r="S23" s="149">
        <f>With_TUCP!O10</f>
        <v>7100</v>
      </c>
      <c r="T23" s="64">
        <v>0</v>
      </c>
      <c r="U23" s="97">
        <v>0.5</v>
      </c>
      <c r="V23" s="63">
        <f t="shared" si="8"/>
        <v>0.13352476669059585</v>
      </c>
      <c r="W23" s="64">
        <f>0.471*F23-0.911*SUM(P23:Q23,N23,M23*0.25)+83</f>
        <v>-1594.5041129032261</v>
      </c>
      <c r="X23" s="65">
        <f t="shared" si="11"/>
        <v>1600</v>
      </c>
      <c r="Y23" s="65">
        <f t="shared" si="9"/>
        <v>4655.7445161290325</v>
      </c>
      <c r="Z23" s="66">
        <f t="shared" si="10"/>
        <v>1473.7283870967742</v>
      </c>
    </row>
    <row r="24" spans="2:27" ht="13.8" thickBot="1" x14ac:dyDescent="0.3">
      <c r="B24" s="214"/>
      <c r="C24" s="217"/>
      <c r="D24" s="82" t="s">
        <v>28</v>
      </c>
      <c r="E24" s="49">
        <f>With_TUCP!P11</f>
        <v>10894.196666666667</v>
      </c>
      <c r="F24" s="50">
        <f>With_TUCP!C11</f>
        <v>710</v>
      </c>
      <c r="G24" s="50">
        <f>With_TUCP!D11</f>
        <v>531.80000000000007</v>
      </c>
      <c r="H24" s="50">
        <f>With_TUCP!E11</f>
        <v>150</v>
      </c>
      <c r="I24" s="50">
        <f>With_TUCP!F11</f>
        <v>38.86666666666666</v>
      </c>
      <c r="J24" s="50">
        <f>With_TUCP!G11</f>
        <v>39.020000000000003</v>
      </c>
      <c r="K24" s="51">
        <f>With_TUCP!H11</f>
        <v>182.78333333333333</v>
      </c>
      <c r="L24" s="50">
        <v>0</v>
      </c>
      <c r="M24" s="58">
        <f>With_TUCP!J11</f>
        <v>3746.6666666666665</v>
      </c>
      <c r="N24" s="59">
        <f>With_TUCP!K11</f>
        <v>100</v>
      </c>
      <c r="O24" s="59">
        <f>With_TUCP!L11</f>
        <v>100</v>
      </c>
      <c r="P24" s="60">
        <f>With_TUCP!M11</f>
        <v>700</v>
      </c>
      <c r="Q24" s="60">
        <f>With_TUCP!N11</f>
        <v>800</v>
      </c>
      <c r="R24" s="60">
        <f t="shared" si="7"/>
        <v>1500</v>
      </c>
      <c r="S24" s="150">
        <f>With_TUCP!O11</f>
        <v>7100</v>
      </c>
      <c r="T24" s="68">
        <v>0</v>
      </c>
      <c r="U24" s="98">
        <v>0</v>
      </c>
      <c r="V24" s="67">
        <f t="shared" si="8"/>
        <v>0.11955366631243358</v>
      </c>
      <c r="W24" s="68">
        <f>0.419*F24-0.924*SUM(P24:Q24,N24,M24*0.25)-26</f>
        <v>-2072.3900000000003</v>
      </c>
      <c r="X24" s="69">
        <f t="shared" si="11"/>
        <v>1600</v>
      </c>
      <c r="Y24" s="69">
        <f t="shared" si="9"/>
        <v>6296.619623333333</v>
      </c>
      <c r="Z24" s="70">
        <f t="shared" si="10"/>
        <v>2261.2862899999996</v>
      </c>
    </row>
    <row r="25" spans="2:27" ht="13.8" thickBot="1" x14ac:dyDescent="0.3">
      <c r="B25" s="145"/>
    </row>
    <row r="26" spans="2:27" x14ac:dyDescent="0.25">
      <c r="B26" s="212" t="s">
        <v>93</v>
      </c>
      <c r="C26" s="215" t="s">
        <v>89</v>
      </c>
      <c r="D26" s="80" t="s">
        <v>20</v>
      </c>
      <c r="E26" s="176">
        <f>With_TUCP!P3</f>
        <v>6831.45458984375</v>
      </c>
      <c r="F26" s="177">
        <f>With_TUCP!C3</f>
        <v>529.01690673828125</v>
      </c>
      <c r="G26" s="177">
        <f>With_TUCP!D3</f>
        <v>5.0645160675048828</v>
      </c>
      <c r="H26" s="177">
        <f>With_TUCP!E3</f>
        <v>150</v>
      </c>
      <c r="I26" s="177">
        <f>With_TUCP!F3</f>
        <v>40.898571014404297</v>
      </c>
      <c r="J26" s="177">
        <f>With_TUCP!G3</f>
        <v>137.41702270507813</v>
      </c>
      <c r="K26" s="178">
        <f>With_TUCP!H3</f>
        <v>55.479217529296875</v>
      </c>
      <c r="L26" s="99">
        <v>0</v>
      </c>
      <c r="M26" s="205">
        <f>With_TUCP!J3</f>
        <v>1257.782350325813</v>
      </c>
      <c r="N26" s="185">
        <f>With_TUCP!K3</f>
        <v>5</v>
      </c>
      <c r="O26" s="186">
        <f>With_TUCP!L3</f>
        <v>32.036937713623047</v>
      </c>
      <c r="P26" s="186">
        <f>With_TUCP!M3</f>
        <v>535.3201904296875</v>
      </c>
      <c r="Q26" s="186">
        <f>With_TUCP!N3</f>
        <v>1751.851318359375</v>
      </c>
      <c r="R26" s="186">
        <f t="shared" ref="R26:R28" si="12">P26+Q26</f>
        <v>2287.1715087890625</v>
      </c>
      <c r="S26" s="187">
        <f>With_TUCP!O3</f>
        <v>4167.3400270698166</v>
      </c>
      <c r="T26" s="100">
        <v>0</v>
      </c>
      <c r="U26" s="194">
        <v>0.57999999999999996</v>
      </c>
      <c r="V26" s="194" t="s">
        <v>90</v>
      </c>
      <c r="W26" s="197" t="s">
        <v>90</v>
      </c>
      <c r="X26" s="197" t="s">
        <v>90</v>
      </c>
      <c r="Y26" s="197" t="s">
        <v>90</v>
      </c>
      <c r="Z26" s="198" t="s">
        <v>90</v>
      </c>
    </row>
    <row r="27" spans="2:27" x14ac:dyDescent="0.25">
      <c r="B27" s="213"/>
      <c r="C27" s="216"/>
      <c r="D27" s="81" t="s">
        <v>21</v>
      </c>
      <c r="E27" s="179">
        <f>With_TUCP!P4</f>
        <v>5588.48828125</v>
      </c>
      <c r="F27" s="180">
        <f>With_TUCP!C4</f>
        <v>353.69036865234375</v>
      </c>
      <c r="G27" s="180">
        <f>With_TUCP!D4</f>
        <v>6</v>
      </c>
      <c r="H27" s="180">
        <f>With_TUCP!E4</f>
        <v>150</v>
      </c>
      <c r="I27" s="180">
        <f>With_TUCP!F4</f>
        <v>102.52723693847656</v>
      </c>
      <c r="J27" s="180">
        <f>With_TUCP!G4</f>
        <v>51.263618469238281</v>
      </c>
      <c r="K27" s="181">
        <f>With_TUCP!H4</f>
        <v>102.52723693847656</v>
      </c>
      <c r="L27" s="101">
        <v>0</v>
      </c>
      <c r="M27" s="206">
        <f>With_TUCP!J4</f>
        <v>282.05496410100221</v>
      </c>
      <c r="N27" s="188">
        <f>With_TUCP!K4</f>
        <v>4</v>
      </c>
      <c r="O27" s="189">
        <f>With_TUCP!L4</f>
        <v>0.35242718458175659</v>
      </c>
      <c r="P27" s="189">
        <f>With_TUCP!M4</f>
        <v>327.25381469726563</v>
      </c>
      <c r="Q27" s="189">
        <f>With_TUCP!N4</f>
        <v>1387.55615234375</v>
      </c>
      <c r="R27" s="189">
        <f t="shared" si="12"/>
        <v>1714.8099670410156</v>
      </c>
      <c r="S27" s="190">
        <f>With_TUCP!O4</f>
        <v>4353.2793839219357</v>
      </c>
      <c r="T27" s="102">
        <v>0</v>
      </c>
      <c r="U27" s="195">
        <v>0.57999999999999996</v>
      </c>
      <c r="V27" s="195" t="s">
        <v>90</v>
      </c>
      <c r="W27" s="199" t="s">
        <v>90</v>
      </c>
      <c r="X27" s="199" t="s">
        <v>90</v>
      </c>
      <c r="Y27" s="199" t="s">
        <v>90</v>
      </c>
      <c r="Z27" s="200" t="s">
        <v>90</v>
      </c>
    </row>
    <row r="28" spans="2:27" ht="13.8" thickBot="1" x14ac:dyDescent="0.3">
      <c r="B28" s="213"/>
      <c r="C28" s="217"/>
      <c r="D28" s="82" t="s">
        <v>22</v>
      </c>
      <c r="E28" s="182">
        <f>With_TUCP!P5</f>
        <v>5838.5751953125</v>
      </c>
      <c r="F28" s="183">
        <f>With_TUCP!C5</f>
        <v>390.32257080078125</v>
      </c>
      <c r="G28" s="183">
        <f>With_TUCP!D5</f>
        <v>6</v>
      </c>
      <c r="H28" s="183">
        <f>With_TUCP!E5</f>
        <v>150</v>
      </c>
      <c r="I28" s="183">
        <f>With_TUCP!F5</f>
        <v>64</v>
      </c>
      <c r="J28" s="183">
        <f>With_TUCP!G5</f>
        <v>32</v>
      </c>
      <c r="K28" s="184">
        <f>With_TUCP!H5</f>
        <v>64</v>
      </c>
      <c r="L28" s="103">
        <v>0</v>
      </c>
      <c r="M28" s="207">
        <f>With_TUCP!J5</f>
        <v>-279.13152842010271</v>
      </c>
      <c r="N28" s="191">
        <f>With_TUCP!K5</f>
        <v>2</v>
      </c>
      <c r="O28" s="192">
        <f>With_TUCP!L5</f>
        <v>0.55295699834823608</v>
      </c>
      <c r="P28" s="192">
        <f>With_TUCP!M5</f>
        <v>334.1649169921875</v>
      </c>
      <c r="Q28" s="192">
        <f>With_TUCP!N5</f>
        <v>1951.6129150390625</v>
      </c>
      <c r="R28" s="192">
        <f t="shared" si="12"/>
        <v>2285.77783203125</v>
      </c>
      <c r="S28" s="193">
        <f>With_TUCP!O5</f>
        <v>4535.6985055037858</v>
      </c>
      <c r="T28" s="104">
        <v>0</v>
      </c>
      <c r="U28" s="196">
        <v>1</v>
      </c>
      <c r="V28" s="196" t="s">
        <v>90</v>
      </c>
      <c r="W28" s="201" t="s">
        <v>90</v>
      </c>
      <c r="X28" s="201" t="s">
        <v>90</v>
      </c>
      <c r="Y28" s="201" t="s">
        <v>90</v>
      </c>
      <c r="Z28" s="202" t="s">
        <v>90</v>
      </c>
    </row>
    <row r="29" spans="2:27" ht="13.8" customHeight="1" thickBot="1" x14ac:dyDescent="0.3">
      <c r="B29" s="213"/>
      <c r="C29" s="215" t="s">
        <v>105</v>
      </c>
      <c r="D29" s="80" t="s">
        <v>23</v>
      </c>
      <c r="E29" s="83">
        <f>With_TUCP!P6</f>
        <v>5609.2451612903233</v>
      </c>
      <c r="F29" s="84">
        <f>With_TUCP!C6</f>
        <v>1232.6709677419353</v>
      </c>
      <c r="G29" s="84">
        <f>With_TUCP!D6</f>
        <v>82.303225806451579</v>
      </c>
      <c r="H29" s="84">
        <f>With_TUCP!E6</f>
        <v>150</v>
      </c>
      <c r="I29" s="84">
        <f>With_TUCP!F6</f>
        <v>135.17741935483869</v>
      </c>
      <c r="J29" s="84">
        <f>With_TUCP!G6</f>
        <v>172.95161290322579</v>
      </c>
      <c r="K29" s="85">
        <f>With_TUCP!H6</f>
        <v>27.329032258064515</v>
      </c>
      <c r="L29" s="84">
        <v>0</v>
      </c>
      <c r="M29" s="86">
        <f>With_TUCP!J6</f>
        <v>1209.6774193548388</v>
      </c>
      <c r="N29" s="87">
        <f>With_TUCP!K6</f>
        <v>100</v>
      </c>
      <c r="O29" s="87">
        <f>With_TUCP!L6</f>
        <v>100</v>
      </c>
      <c r="P29" s="87">
        <f>With_TUCP!M6</f>
        <v>700</v>
      </c>
      <c r="Q29" s="87">
        <f>With_TUCP!N6</f>
        <v>800</v>
      </c>
      <c r="R29" s="87">
        <f t="shared" ref="R29:R34" si="13">P29+Q29</f>
        <v>1500</v>
      </c>
      <c r="S29" s="88">
        <f>With_TUCP!O6</f>
        <v>4500</v>
      </c>
      <c r="T29" s="95">
        <v>0</v>
      </c>
      <c r="U29" s="96">
        <v>1</v>
      </c>
      <c r="V29" s="89">
        <f t="shared" ref="V29:V34" si="14">SUM(P29:Q29)/SUM(F29:K29,E29)</f>
        <v>0.20243796255986068</v>
      </c>
      <c r="W29" s="90">
        <f>0.471*F29-0.911*SUM(P29:Q29,N29,M29*0.25)+83</f>
        <v>-1069.5160064516131</v>
      </c>
      <c r="X29" s="91">
        <f>P29+Q29+N29</f>
        <v>1600</v>
      </c>
      <c r="Y29" s="91">
        <f t="shared" ref="Y29:Y34" si="15">(F29+I29+J29+K29)+((E29+H29)*0.133+829)*U29+((E29+H29)*0.293+2090)*(1-U29)</f>
        <v>3163.1086387096775</v>
      </c>
      <c r="Z29" s="92">
        <f t="shared" ref="Z29:Z34" si="16">Y29-X29-0.65*(M29-L29)</f>
        <v>776.81831612903227</v>
      </c>
    </row>
    <row r="30" spans="2:27" ht="13.2" customHeight="1" x14ac:dyDescent="0.25">
      <c r="B30" s="213"/>
      <c r="C30" s="216"/>
      <c r="D30" s="105" t="s">
        <v>24</v>
      </c>
      <c r="E30" s="146">
        <f>With_TUCP!P7</f>
        <v>5170.0069159557615</v>
      </c>
      <c r="F30" s="107">
        <f>With_TUCP!C7</f>
        <v>763.11956187675071</v>
      </c>
      <c r="G30" s="108">
        <f>With_TUCP!D7</f>
        <v>105.07142857142856</v>
      </c>
      <c r="H30" s="108">
        <f>With_TUCP!E7</f>
        <v>150</v>
      </c>
      <c r="I30" s="108">
        <f>With_TUCP!F7</f>
        <v>184.66785714285712</v>
      </c>
      <c r="J30" s="108">
        <f>With_TUCP!G7</f>
        <v>185.98571428571427</v>
      </c>
      <c r="K30" s="109">
        <f>With_TUCP!H7</f>
        <v>23.907142857142858</v>
      </c>
      <c r="L30" s="108">
        <v>0</v>
      </c>
      <c r="M30" s="110">
        <f>With_TUCP!J7</f>
        <v>882.75862068965512</v>
      </c>
      <c r="N30" s="111">
        <f>With_TUCP!K7</f>
        <v>100</v>
      </c>
      <c r="O30" s="111">
        <f>With_TUCP!L7</f>
        <v>100</v>
      </c>
      <c r="P30" s="111">
        <f>With_TUCP!M7</f>
        <v>700</v>
      </c>
      <c r="Q30" s="111">
        <f>With_TUCP!N7</f>
        <v>800</v>
      </c>
      <c r="R30" s="111">
        <f t="shared" si="13"/>
        <v>1500</v>
      </c>
      <c r="S30" s="112">
        <f>With_TUCP!O7</f>
        <v>4000</v>
      </c>
      <c r="T30" s="113">
        <v>0</v>
      </c>
      <c r="U30" s="163">
        <v>0.5</v>
      </c>
      <c r="V30" s="151">
        <f t="shared" si="14"/>
        <v>0.22786799371398639</v>
      </c>
      <c r="W30" s="152">
        <f>0.471*F30-0.911*SUM(P30:Q30,N30,M30*0.25)+83</f>
        <v>-1216.2189622181193</v>
      </c>
      <c r="X30" s="153">
        <f t="shared" ref="X30:X34" si="17">P30+Q30+N30</f>
        <v>1600</v>
      </c>
      <c r="Y30" s="153">
        <f t="shared" si="15"/>
        <v>3750.341749261042</v>
      </c>
      <c r="Z30" s="154">
        <f t="shared" si="16"/>
        <v>1576.5486458127662</v>
      </c>
      <c r="AA30" s="218" t="s">
        <v>91</v>
      </c>
    </row>
    <row r="31" spans="2:27" x14ac:dyDescent="0.25">
      <c r="B31" s="213"/>
      <c r="C31" s="216"/>
      <c r="D31" s="118" t="s">
        <v>25</v>
      </c>
      <c r="E31" s="147">
        <f>With_TUCP!P8</f>
        <v>5502.1645161290326</v>
      </c>
      <c r="F31" s="120">
        <f>With_TUCP!C8</f>
        <v>710</v>
      </c>
      <c r="G31" s="121">
        <f>With_TUCP!D8</f>
        <v>141.88387096774193</v>
      </c>
      <c r="H31" s="121">
        <f>With_TUCP!E8</f>
        <v>150</v>
      </c>
      <c r="I31" s="121">
        <f>With_TUCP!F8</f>
        <v>343.39677419354837</v>
      </c>
      <c r="J31" s="121">
        <f>With_TUCP!G8</f>
        <v>132.39032258064515</v>
      </c>
      <c r="K31" s="122">
        <f>With_TUCP!H8</f>
        <v>29.841935483870962</v>
      </c>
      <c r="L31" s="121">
        <v>0</v>
      </c>
      <c r="M31" s="123">
        <f>With_TUCP!J8</f>
        <v>1309.6774193548388</v>
      </c>
      <c r="N31" s="124">
        <f>With_TUCP!K8</f>
        <v>100</v>
      </c>
      <c r="O31" s="124">
        <f>With_TUCP!L8</f>
        <v>100</v>
      </c>
      <c r="P31" s="124">
        <f>With_TUCP!M8</f>
        <v>700</v>
      </c>
      <c r="Q31" s="124">
        <f>With_TUCP!N8</f>
        <v>800</v>
      </c>
      <c r="R31" s="124">
        <f t="shared" si="13"/>
        <v>1500</v>
      </c>
      <c r="S31" s="125">
        <f>With_TUCP!O8</f>
        <v>4000</v>
      </c>
      <c r="T31" s="126">
        <v>0</v>
      </c>
      <c r="U31" s="164">
        <v>0.5</v>
      </c>
      <c r="V31" s="155">
        <f t="shared" si="14"/>
        <v>0.21398987574781408</v>
      </c>
      <c r="W31" s="156">
        <f>0.471*F31-0.911*SUM(P31:Q31,N31,M31*0.25)+83</f>
        <v>-1338.4690322580645</v>
      </c>
      <c r="X31" s="157">
        <f t="shared" si="17"/>
        <v>1600</v>
      </c>
      <c r="Y31" s="157">
        <f t="shared" si="15"/>
        <v>3879.0400741935482</v>
      </c>
      <c r="Z31" s="158">
        <f t="shared" si="16"/>
        <v>1427.7497516129029</v>
      </c>
      <c r="AA31" s="219"/>
    </row>
    <row r="32" spans="2:27" ht="13.8" thickBot="1" x14ac:dyDescent="0.3">
      <c r="B32" s="213"/>
      <c r="C32" s="216"/>
      <c r="D32" s="131" t="s">
        <v>26</v>
      </c>
      <c r="E32" s="148">
        <f>With_TUCP!P9</f>
        <v>5921.8633333333328</v>
      </c>
      <c r="F32" s="133">
        <f>With_TUCP!C9</f>
        <v>710</v>
      </c>
      <c r="G32" s="134">
        <f>With_TUCP!D9</f>
        <v>249.49666666666661</v>
      </c>
      <c r="H32" s="134">
        <f>With_TUCP!E9</f>
        <v>150</v>
      </c>
      <c r="I32" s="134">
        <f>With_TUCP!F9</f>
        <v>315.38333333333333</v>
      </c>
      <c r="J32" s="134">
        <f>With_TUCP!G9</f>
        <v>170.29666666666668</v>
      </c>
      <c r="K32" s="135">
        <f>With_TUCP!H9</f>
        <v>62.959999999999994</v>
      </c>
      <c r="L32" s="134">
        <v>0</v>
      </c>
      <c r="M32" s="136">
        <f>With_TUCP!J9</f>
        <v>1880</v>
      </c>
      <c r="N32" s="137">
        <f>With_TUCP!K9</f>
        <v>100</v>
      </c>
      <c r="O32" s="137">
        <f>With_TUCP!L9</f>
        <v>100</v>
      </c>
      <c r="P32" s="138">
        <f>With_TUCP!M9</f>
        <v>700</v>
      </c>
      <c r="Q32" s="138">
        <f>With_TUCP!N9</f>
        <v>800</v>
      </c>
      <c r="R32" s="138">
        <f t="shared" si="13"/>
        <v>1500</v>
      </c>
      <c r="S32" s="139">
        <f>With_TUCP!O9</f>
        <v>4000</v>
      </c>
      <c r="T32" s="140">
        <v>0</v>
      </c>
      <c r="U32" s="141">
        <v>1</v>
      </c>
      <c r="V32" s="159">
        <f t="shared" si="14"/>
        <v>0.19788918205804748</v>
      </c>
      <c r="W32" s="160">
        <f>0.471*F32-0.911*SUM(P32:Q32,N32,M32*0.25)+83</f>
        <v>-1468.3600000000001</v>
      </c>
      <c r="X32" s="161">
        <f t="shared" si="17"/>
        <v>1600</v>
      </c>
      <c r="Y32" s="161">
        <f t="shared" si="15"/>
        <v>2895.197823333333</v>
      </c>
      <c r="Z32" s="162">
        <f t="shared" si="16"/>
        <v>73.197823333332963</v>
      </c>
      <c r="AA32" s="220"/>
    </row>
    <row r="33" spans="2:27" x14ac:dyDescent="0.25">
      <c r="B33" s="213"/>
      <c r="C33" s="216"/>
      <c r="D33" s="81" t="s">
        <v>27</v>
      </c>
      <c r="E33" s="46">
        <f>With_TUCP!P10</f>
        <v>9513.2258064516136</v>
      </c>
      <c r="F33" s="47">
        <f>With_TUCP!C10</f>
        <v>710</v>
      </c>
      <c r="G33" s="47">
        <f>With_TUCP!D10</f>
        <v>432.66774193548383</v>
      </c>
      <c r="H33" s="47">
        <f>With_TUCP!E10</f>
        <v>150</v>
      </c>
      <c r="I33" s="47">
        <f>With_TUCP!F10</f>
        <v>122.24838709677414</v>
      </c>
      <c r="J33" s="47">
        <f>With_TUCP!G10</f>
        <v>162.20967741935485</v>
      </c>
      <c r="K33" s="48">
        <f>With_TUCP!H10</f>
        <v>143.51935483870966</v>
      </c>
      <c r="L33" s="47">
        <v>0</v>
      </c>
      <c r="M33" s="55">
        <f>With_TUCP!J10</f>
        <v>2433.8709677419356</v>
      </c>
      <c r="N33" s="57">
        <f>With_TUCP!K10</f>
        <v>100</v>
      </c>
      <c r="O33" s="57">
        <f>With_TUCP!L10</f>
        <v>100</v>
      </c>
      <c r="P33" s="56">
        <f>With_TUCP!M10</f>
        <v>700</v>
      </c>
      <c r="Q33" s="56">
        <f>With_TUCP!N10</f>
        <v>800</v>
      </c>
      <c r="R33" s="56">
        <f t="shared" si="13"/>
        <v>1500</v>
      </c>
      <c r="S33" s="149">
        <f>With_TUCP!O10</f>
        <v>7100</v>
      </c>
      <c r="T33" s="64">
        <v>0</v>
      </c>
      <c r="U33" s="97">
        <v>0.5</v>
      </c>
      <c r="V33" s="63">
        <f t="shared" si="14"/>
        <v>0.13352476669059585</v>
      </c>
      <c r="W33" s="64">
        <f>0.471*F33-0.911*SUM(P33:Q33,N33,M33*0.25)+83</f>
        <v>-1594.5041129032261</v>
      </c>
      <c r="X33" s="65">
        <f t="shared" si="17"/>
        <v>1600</v>
      </c>
      <c r="Y33" s="65">
        <f t="shared" si="15"/>
        <v>4655.7445161290325</v>
      </c>
      <c r="Z33" s="66">
        <f t="shared" si="16"/>
        <v>1473.7283870967742</v>
      </c>
    </row>
    <row r="34" spans="2:27" ht="13.8" thickBot="1" x14ac:dyDescent="0.3">
      <c r="B34" s="214"/>
      <c r="C34" s="217"/>
      <c r="D34" s="82" t="s">
        <v>28</v>
      </c>
      <c r="E34" s="49">
        <f>With_TUCP!P11</f>
        <v>10894.196666666667</v>
      </c>
      <c r="F34" s="50">
        <f>With_TUCP!C11</f>
        <v>710</v>
      </c>
      <c r="G34" s="50">
        <f>With_TUCP!D11</f>
        <v>531.80000000000007</v>
      </c>
      <c r="H34" s="50">
        <f>With_TUCP!E11</f>
        <v>150</v>
      </c>
      <c r="I34" s="50">
        <f>With_TUCP!F11</f>
        <v>38.86666666666666</v>
      </c>
      <c r="J34" s="50">
        <f>With_TUCP!G11</f>
        <v>39.020000000000003</v>
      </c>
      <c r="K34" s="51">
        <f>With_TUCP!H11</f>
        <v>182.78333333333333</v>
      </c>
      <c r="L34" s="50">
        <v>0</v>
      </c>
      <c r="M34" s="58">
        <f>With_TUCP!J11</f>
        <v>3746.6666666666665</v>
      </c>
      <c r="N34" s="59">
        <f>With_TUCP!K11</f>
        <v>100</v>
      </c>
      <c r="O34" s="59">
        <f>With_TUCP!L11</f>
        <v>100</v>
      </c>
      <c r="P34" s="60">
        <f>With_TUCP!M11</f>
        <v>700</v>
      </c>
      <c r="Q34" s="60">
        <f>With_TUCP!N11</f>
        <v>800</v>
      </c>
      <c r="R34" s="60">
        <f t="shared" si="13"/>
        <v>1500</v>
      </c>
      <c r="S34" s="150">
        <f>With_TUCP!O11</f>
        <v>7100</v>
      </c>
      <c r="T34" s="68">
        <v>0</v>
      </c>
      <c r="U34" s="98">
        <v>0</v>
      </c>
      <c r="V34" s="67">
        <f t="shared" si="14"/>
        <v>0.11955366631243358</v>
      </c>
      <c r="W34" s="68">
        <f>0.419*F34-0.924*SUM(P34:Q34,N34,M34*0.25)-26</f>
        <v>-2072.3900000000003</v>
      </c>
      <c r="X34" s="69">
        <f t="shared" si="17"/>
        <v>1600</v>
      </c>
      <c r="Y34" s="69">
        <f t="shared" si="15"/>
        <v>6296.619623333333</v>
      </c>
      <c r="Z34" s="70">
        <f t="shared" si="16"/>
        <v>2261.2862899999996</v>
      </c>
    </row>
    <row r="35" spans="2:27" ht="13.8" thickBot="1" x14ac:dyDescent="0.3">
      <c r="B35" s="145"/>
    </row>
    <row r="36" spans="2:27" x14ac:dyDescent="0.25">
      <c r="B36" s="212" t="s">
        <v>94</v>
      </c>
      <c r="C36" s="215" t="s">
        <v>89</v>
      </c>
      <c r="D36" s="80" t="s">
        <v>20</v>
      </c>
      <c r="E36" s="176">
        <f>With_TUCP_COLINSVILLE!P3</f>
        <v>6831.45458984375</v>
      </c>
      <c r="F36" s="177">
        <f>With_TUCP_COLINSVILLE!C3</f>
        <v>529.01690673828125</v>
      </c>
      <c r="G36" s="177">
        <f>With_TUCP_COLINSVILLE!D3</f>
        <v>5.0645160675048828</v>
      </c>
      <c r="H36" s="177">
        <f>With_TUCP_COLINSVILLE!E3</f>
        <v>150</v>
      </c>
      <c r="I36" s="177">
        <f>With_TUCP_COLINSVILLE!F3</f>
        <v>40.898571014404297</v>
      </c>
      <c r="J36" s="177">
        <f>With_TUCP_COLINSVILLE!G3</f>
        <v>137.41702270507813</v>
      </c>
      <c r="K36" s="178">
        <f>With_TUCP_COLINSVILLE!H3</f>
        <v>55.479217529296875</v>
      </c>
      <c r="L36" s="99">
        <v>0</v>
      </c>
      <c r="M36" s="205">
        <f>With_TUCP_COLINSVILLE!J3</f>
        <v>1257.782350325813</v>
      </c>
      <c r="N36" s="185">
        <f>With_TUCP_COLINSVILLE!K3</f>
        <v>5</v>
      </c>
      <c r="O36" s="186">
        <f>With_TUCP_COLINSVILLE!L3</f>
        <v>32.036937713623047</v>
      </c>
      <c r="P36" s="186">
        <f>With_TUCP_COLINSVILLE!M3</f>
        <v>535.3201904296875</v>
      </c>
      <c r="Q36" s="186">
        <f>With_TUCP_COLINSVILLE!N3</f>
        <v>1751.851318359375</v>
      </c>
      <c r="R36" s="186">
        <f t="shared" ref="R36:R38" si="18">P36+Q36</f>
        <v>2287.1715087890625</v>
      </c>
      <c r="S36" s="187">
        <f>With_TUCP_COLINSVILLE!O3</f>
        <v>4167.3400270698166</v>
      </c>
      <c r="T36" s="100">
        <v>0</v>
      </c>
      <c r="U36" s="194">
        <v>0.57999999999999996</v>
      </c>
      <c r="V36" s="194" t="s">
        <v>90</v>
      </c>
      <c r="W36" s="197" t="s">
        <v>90</v>
      </c>
      <c r="X36" s="197" t="s">
        <v>90</v>
      </c>
      <c r="Y36" s="197" t="s">
        <v>90</v>
      </c>
      <c r="Z36" s="198" t="s">
        <v>90</v>
      </c>
    </row>
    <row r="37" spans="2:27" x14ac:dyDescent="0.25">
      <c r="B37" s="213"/>
      <c r="C37" s="216"/>
      <c r="D37" s="81" t="s">
        <v>21</v>
      </c>
      <c r="E37" s="179">
        <f>With_TUCP_COLINSVILLE!P4</f>
        <v>5588.48828125</v>
      </c>
      <c r="F37" s="180">
        <f>With_TUCP_COLINSVILLE!C4</f>
        <v>353.69036865234375</v>
      </c>
      <c r="G37" s="180">
        <f>With_TUCP_COLINSVILLE!D4</f>
        <v>6</v>
      </c>
      <c r="H37" s="180">
        <f>With_TUCP_COLINSVILLE!E4</f>
        <v>150</v>
      </c>
      <c r="I37" s="180">
        <f>With_TUCP_COLINSVILLE!F4</f>
        <v>102.52723693847656</v>
      </c>
      <c r="J37" s="180">
        <f>With_TUCP_COLINSVILLE!G4</f>
        <v>51.263618469238281</v>
      </c>
      <c r="K37" s="181">
        <f>With_TUCP_COLINSVILLE!H4</f>
        <v>102.52723693847656</v>
      </c>
      <c r="L37" s="101">
        <v>0</v>
      </c>
      <c r="M37" s="206">
        <f>With_TUCP_COLINSVILLE!J4</f>
        <v>282.05496410100221</v>
      </c>
      <c r="N37" s="188">
        <f>With_TUCP_COLINSVILLE!K4</f>
        <v>4</v>
      </c>
      <c r="O37" s="189">
        <f>With_TUCP_COLINSVILLE!L4</f>
        <v>0.35242718458175659</v>
      </c>
      <c r="P37" s="189">
        <f>With_TUCP_COLINSVILLE!M4</f>
        <v>327.25381469726563</v>
      </c>
      <c r="Q37" s="189">
        <f>With_TUCP_COLINSVILLE!N4</f>
        <v>1387.55615234375</v>
      </c>
      <c r="R37" s="189">
        <f t="shared" si="18"/>
        <v>1714.8099670410156</v>
      </c>
      <c r="S37" s="190">
        <f>With_TUCP_COLINSVILLE!O4</f>
        <v>4353.2793839219357</v>
      </c>
      <c r="T37" s="102">
        <v>0</v>
      </c>
      <c r="U37" s="195">
        <v>0.57999999999999996</v>
      </c>
      <c r="V37" s="195" t="s">
        <v>90</v>
      </c>
      <c r="W37" s="199" t="s">
        <v>90</v>
      </c>
      <c r="X37" s="199" t="s">
        <v>90</v>
      </c>
      <c r="Y37" s="199" t="s">
        <v>90</v>
      </c>
      <c r="Z37" s="200" t="s">
        <v>90</v>
      </c>
    </row>
    <row r="38" spans="2:27" ht="13.8" thickBot="1" x14ac:dyDescent="0.3">
      <c r="B38" s="213"/>
      <c r="C38" s="217"/>
      <c r="D38" s="82" t="s">
        <v>22</v>
      </c>
      <c r="E38" s="182">
        <f>With_TUCP_COLINSVILLE!P5</f>
        <v>5838.5751953125</v>
      </c>
      <c r="F38" s="183">
        <f>With_TUCP_COLINSVILLE!C5</f>
        <v>390.32257080078125</v>
      </c>
      <c r="G38" s="183">
        <f>With_TUCP_COLINSVILLE!D5</f>
        <v>6</v>
      </c>
      <c r="H38" s="183">
        <f>With_TUCP_COLINSVILLE!E5</f>
        <v>150</v>
      </c>
      <c r="I38" s="183">
        <f>With_TUCP_COLINSVILLE!F5</f>
        <v>64</v>
      </c>
      <c r="J38" s="183">
        <f>With_TUCP_COLINSVILLE!G5</f>
        <v>32</v>
      </c>
      <c r="K38" s="184">
        <f>With_TUCP_COLINSVILLE!H5</f>
        <v>64</v>
      </c>
      <c r="L38" s="103">
        <v>0</v>
      </c>
      <c r="M38" s="207">
        <f>With_TUCP_COLINSVILLE!J5</f>
        <v>-279.13152842010271</v>
      </c>
      <c r="N38" s="191">
        <f>With_TUCP_COLINSVILLE!K5</f>
        <v>2</v>
      </c>
      <c r="O38" s="192">
        <f>With_TUCP_COLINSVILLE!L5</f>
        <v>0.55295699834823608</v>
      </c>
      <c r="P38" s="192">
        <f>With_TUCP_COLINSVILLE!M5</f>
        <v>334.1649169921875</v>
      </c>
      <c r="Q38" s="192">
        <f>With_TUCP_COLINSVILLE!N5</f>
        <v>1951.6129150390625</v>
      </c>
      <c r="R38" s="192">
        <f t="shared" si="18"/>
        <v>2285.77783203125</v>
      </c>
      <c r="S38" s="193">
        <f>With_TUCP_COLINSVILLE!O5</f>
        <v>4535.6985055037858</v>
      </c>
      <c r="T38" s="104">
        <v>0</v>
      </c>
      <c r="U38" s="196">
        <v>1</v>
      </c>
      <c r="V38" s="196" t="s">
        <v>90</v>
      </c>
      <c r="W38" s="201" t="s">
        <v>90</v>
      </c>
      <c r="X38" s="201" t="s">
        <v>90</v>
      </c>
      <c r="Y38" s="201" t="s">
        <v>90</v>
      </c>
      <c r="Z38" s="202" t="s">
        <v>90</v>
      </c>
    </row>
    <row r="39" spans="2:27" ht="13.8" customHeight="1" thickBot="1" x14ac:dyDescent="0.3">
      <c r="B39" s="213"/>
      <c r="C39" s="215" t="s">
        <v>105</v>
      </c>
      <c r="D39" s="80" t="s">
        <v>23</v>
      </c>
      <c r="E39" s="83">
        <f>With_TUCP_COLINSVILLE!P6</f>
        <v>5609.2451612903233</v>
      </c>
      <c r="F39" s="84">
        <f>With_TUCP_COLINSVILLE!C6</f>
        <v>1232.6709677419353</v>
      </c>
      <c r="G39" s="84">
        <f>With_TUCP_COLINSVILLE!D6</f>
        <v>82.303225806451579</v>
      </c>
      <c r="H39" s="84">
        <f>With_TUCP_COLINSVILLE!E6</f>
        <v>150</v>
      </c>
      <c r="I39" s="84">
        <f>With_TUCP_COLINSVILLE!F6</f>
        <v>135.17741935483869</v>
      </c>
      <c r="J39" s="84">
        <f>With_TUCP_COLINSVILLE!G6</f>
        <v>172.95161290322579</v>
      </c>
      <c r="K39" s="85">
        <f>With_TUCP_COLINSVILLE!H6</f>
        <v>27.329032258064515</v>
      </c>
      <c r="L39" s="84">
        <v>0</v>
      </c>
      <c r="M39" s="86">
        <f>With_TUCP_COLINSVILLE!J6</f>
        <v>1209.6774193548388</v>
      </c>
      <c r="N39" s="87">
        <f>With_TUCP_COLINSVILLE!K6</f>
        <v>100</v>
      </c>
      <c r="O39" s="87">
        <f>With_TUCP_COLINSVILLE!L6</f>
        <v>100</v>
      </c>
      <c r="P39" s="87">
        <f>With_TUCP_COLINSVILLE!M6</f>
        <v>700</v>
      </c>
      <c r="Q39" s="87">
        <f>With_TUCP_COLINSVILLE!N6</f>
        <v>800</v>
      </c>
      <c r="R39" s="87">
        <f t="shared" ref="R39:R44" si="19">P39+Q39</f>
        <v>1500</v>
      </c>
      <c r="S39" s="88">
        <f>With_TUCP_COLINSVILLE!O6</f>
        <v>4500</v>
      </c>
      <c r="T39" s="95">
        <v>0</v>
      </c>
      <c r="U39" s="96">
        <v>1</v>
      </c>
      <c r="V39" s="89">
        <f t="shared" ref="V39:V44" si="20">SUM(P39:Q39)/SUM(F39:K39,E39)</f>
        <v>0.20243796255986068</v>
      </c>
      <c r="W39" s="90">
        <f>0.471*F39-0.911*SUM(P39:Q39,N39,M39*0.25)+83</f>
        <v>-1069.5160064516131</v>
      </c>
      <c r="X39" s="91">
        <f>P39+Q39+N39</f>
        <v>1600</v>
      </c>
      <c r="Y39" s="91">
        <f t="shared" ref="Y39:Y44" si="21">(F39+I39+J39+K39)+((E39+H39)*0.133+829)*U39+((E39+H39)*0.293+2090)*(1-U39)</f>
        <v>3163.1086387096775</v>
      </c>
      <c r="Z39" s="92">
        <f t="shared" ref="Z39:Z44" si="22">Y39-X39-0.65*(M39-L39)</f>
        <v>776.81831612903227</v>
      </c>
    </row>
    <row r="40" spans="2:27" ht="13.2" customHeight="1" x14ac:dyDescent="0.25">
      <c r="B40" s="213"/>
      <c r="C40" s="216"/>
      <c r="D40" s="105" t="s">
        <v>24</v>
      </c>
      <c r="E40" s="106">
        <f>With_TUCP_COLINSVILLE!P7</f>
        <v>10180.726477832512</v>
      </c>
      <c r="F40" s="107">
        <f>With_TUCP_COLINSVILLE!C7</f>
        <v>763.11956187675071</v>
      </c>
      <c r="G40" s="108">
        <f>With_TUCP_COLINSVILLE!D7</f>
        <v>105.07142857142856</v>
      </c>
      <c r="H40" s="108">
        <f>With_TUCP_COLINSVILLE!E7</f>
        <v>150</v>
      </c>
      <c r="I40" s="108">
        <f>With_TUCP_COLINSVILLE!F7</f>
        <v>184.66785714285712</v>
      </c>
      <c r="J40" s="108">
        <f>With_TUCP_COLINSVILLE!G7</f>
        <v>185.98571428571427</v>
      </c>
      <c r="K40" s="109">
        <f>With_TUCP_COLINSVILLE!H7</f>
        <v>23.907142857142858</v>
      </c>
      <c r="L40" s="108">
        <v>0</v>
      </c>
      <c r="M40" s="110">
        <f>With_TUCP_COLINSVILLE!J7</f>
        <v>882.75862068965512</v>
      </c>
      <c r="N40" s="111">
        <f>With_TUCP_COLINSVILLE!K7</f>
        <v>100</v>
      </c>
      <c r="O40" s="111">
        <f>With_TUCP_COLINSVILLE!L7</f>
        <v>100</v>
      </c>
      <c r="P40" s="111">
        <f>With_TUCP_COLINSVILLE!M7</f>
        <v>2610.7195618766414</v>
      </c>
      <c r="Q40" s="111">
        <f>With_TUCP_COLINSVILLE!N7</f>
        <v>800</v>
      </c>
      <c r="R40" s="170">
        <f t="shared" si="19"/>
        <v>3410.7195618766414</v>
      </c>
      <c r="S40" s="112">
        <f>With_TUCP_COLINSVILLE!O7</f>
        <v>7100.0000000001082</v>
      </c>
      <c r="T40" s="113">
        <v>0</v>
      </c>
      <c r="U40" s="114">
        <v>1</v>
      </c>
      <c r="V40" s="151">
        <f t="shared" si="20"/>
        <v>0.29419295125818945</v>
      </c>
      <c r="W40" s="152">
        <f>0.471*F40-0.911*SUM(P40:Q40,N40,M40*0.25)+83</f>
        <v>-2956.8844830877397</v>
      </c>
      <c r="X40" s="153">
        <f t="shared" ref="X40:X44" si="23">P40+Q40+N40</f>
        <v>3510.7195618766414</v>
      </c>
      <c r="Y40" s="153">
        <f t="shared" si="21"/>
        <v>3360.666897714189</v>
      </c>
      <c r="Z40" s="154">
        <f t="shared" si="22"/>
        <v>-723.84576761072822</v>
      </c>
      <c r="AA40" s="218" t="s">
        <v>91</v>
      </c>
    </row>
    <row r="41" spans="2:27" x14ac:dyDescent="0.25">
      <c r="B41" s="213"/>
      <c r="C41" s="216"/>
      <c r="D41" s="118" t="s">
        <v>25</v>
      </c>
      <c r="E41" s="119">
        <f>With_TUCP_COLINSVILLE!P8</f>
        <v>9824.5851612903225</v>
      </c>
      <c r="F41" s="120">
        <f>With_TUCP_COLINSVILLE!C8</f>
        <v>710</v>
      </c>
      <c r="G41" s="121">
        <f>With_TUCP_COLINSVILLE!D8</f>
        <v>141.88387096774193</v>
      </c>
      <c r="H41" s="121">
        <f>With_TUCP_COLINSVILLE!E8</f>
        <v>150</v>
      </c>
      <c r="I41" s="121">
        <f>With_TUCP_COLINSVILLE!F8</f>
        <v>343.39677419354837</v>
      </c>
      <c r="J41" s="121">
        <f>With_TUCP_COLINSVILLE!G8</f>
        <v>132.39032258064515</v>
      </c>
      <c r="K41" s="122">
        <f>With_TUCP_COLINSVILLE!H8</f>
        <v>29.841935483870962</v>
      </c>
      <c r="L41" s="121">
        <v>0</v>
      </c>
      <c r="M41" s="123">
        <f>With_TUCP_COLINSVILLE!J8</f>
        <v>1309.6774193548388</v>
      </c>
      <c r="N41" s="124">
        <f>With_TUCP_COLINSVILLE!K8</f>
        <v>100</v>
      </c>
      <c r="O41" s="124">
        <f>With_TUCP_COLINSVILLE!L8</f>
        <v>100</v>
      </c>
      <c r="P41" s="124">
        <f>With_TUCP_COLINSVILLE!M8</f>
        <v>1922.4206451612811</v>
      </c>
      <c r="Q41" s="124">
        <f>With_TUCP_COLINSVILLE!N8</f>
        <v>800</v>
      </c>
      <c r="R41" s="171">
        <f t="shared" si="19"/>
        <v>2722.4206451612808</v>
      </c>
      <c r="S41" s="125">
        <f>With_TUCP_COLINSVILLE!O8</f>
        <v>7100.0000000000091</v>
      </c>
      <c r="T41" s="126">
        <v>0</v>
      </c>
      <c r="U41" s="127">
        <v>1</v>
      </c>
      <c r="V41" s="155">
        <f t="shared" si="20"/>
        <v>0.24023977110522171</v>
      </c>
      <c r="W41" s="156">
        <f>0.471*F41-0.911*SUM(P41:Q41,N41,M41*0.25)+83</f>
        <v>-2452.0942399999917</v>
      </c>
      <c r="X41" s="157">
        <f t="shared" si="23"/>
        <v>2822.4206451612808</v>
      </c>
      <c r="Y41" s="157">
        <f t="shared" si="21"/>
        <v>3371.2488587096777</v>
      </c>
      <c r="Z41" s="158">
        <f t="shared" si="22"/>
        <v>-302.46210903224835</v>
      </c>
      <c r="AA41" s="219"/>
    </row>
    <row r="42" spans="2:27" ht="13.8" thickBot="1" x14ac:dyDescent="0.3">
      <c r="B42" s="213"/>
      <c r="C42" s="216"/>
      <c r="D42" s="131" t="s">
        <v>26</v>
      </c>
      <c r="E42" s="132">
        <f>With_TUCP_COLINSVILLE!P9</f>
        <v>11544.071333333333</v>
      </c>
      <c r="F42" s="133">
        <f>With_TUCP_COLINSVILLE!C9</f>
        <v>710</v>
      </c>
      <c r="G42" s="134">
        <f>With_TUCP_COLINSVILLE!D9</f>
        <v>249.49666666666661</v>
      </c>
      <c r="H42" s="134">
        <f>With_TUCP_COLINSVILLE!E9</f>
        <v>150</v>
      </c>
      <c r="I42" s="134">
        <f>With_TUCP_COLINSVILLE!F9</f>
        <v>315.38333333333333</v>
      </c>
      <c r="J42" s="134">
        <f>With_TUCP_COLINSVILLE!G9</f>
        <v>170.29666666666668</v>
      </c>
      <c r="K42" s="135">
        <f>With_TUCP_COLINSVILLE!H9</f>
        <v>62.959999999999994</v>
      </c>
      <c r="L42" s="134">
        <v>0</v>
      </c>
      <c r="M42" s="136">
        <f>With_TUCP_COLINSVILLE!J9</f>
        <v>1880</v>
      </c>
      <c r="N42" s="137">
        <f>With_TUCP_COLINSVILLE!K9</f>
        <v>100</v>
      </c>
      <c r="O42" s="137">
        <f>With_TUCP_COLINSVILLE!L9</f>
        <v>100</v>
      </c>
      <c r="P42" s="138">
        <f>With_TUCP_COLINSVILLE!M9</f>
        <v>700</v>
      </c>
      <c r="Q42" s="138">
        <f>With_TUCP_COLINSVILLE!N9</f>
        <v>800</v>
      </c>
      <c r="R42" s="172">
        <f t="shared" si="19"/>
        <v>1500</v>
      </c>
      <c r="S42" s="139">
        <f>With_TUCP_COLINSVILLE!O9</f>
        <v>9622.2080000000005</v>
      </c>
      <c r="T42" s="140">
        <v>0</v>
      </c>
      <c r="U42" s="141">
        <v>1</v>
      </c>
      <c r="V42" s="159">
        <f t="shared" si="20"/>
        <v>0.1136173585509333</v>
      </c>
      <c r="W42" s="160">
        <f>0.471*F42-0.911*SUM(P42:Q42,N42,M42*0.25)+83</f>
        <v>-1468.3600000000001</v>
      </c>
      <c r="X42" s="161">
        <f t="shared" si="23"/>
        <v>1600</v>
      </c>
      <c r="Y42" s="161">
        <f t="shared" si="21"/>
        <v>3642.9514873333333</v>
      </c>
      <c r="Z42" s="162">
        <f t="shared" si="22"/>
        <v>820.95148733333326</v>
      </c>
      <c r="AA42" s="220"/>
    </row>
    <row r="43" spans="2:27" x14ac:dyDescent="0.25">
      <c r="B43" s="213"/>
      <c r="C43" s="216"/>
      <c r="D43" s="81" t="s">
        <v>27</v>
      </c>
      <c r="E43" s="46">
        <f>With_TUCP_COLINSVILLE!P10</f>
        <v>9513.2258064516136</v>
      </c>
      <c r="F43" s="47">
        <f>With_TUCP_COLINSVILLE!C10</f>
        <v>710</v>
      </c>
      <c r="G43" s="47">
        <f>With_TUCP_COLINSVILLE!D10</f>
        <v>432.66774193548383</v>
      </c>
      <c r="H43" s="47">
        <f>With_TUCP_COLINSVILLE!E10</f>
        <v>150</v>
      </c>
      <c r="I43" s="47">
        <f>With_TUCP_COLINSVILLE!F10</f>
        <v>122.24838709677414</v>
      </c>
      <c r="J43" s="47">
        <f>With_TUCP_COLINSVILLE!G10</f>
        <v>162.20967741935485</v>
      </c>
      <c r="K43" s="48">
        <f>With_TUCP_COLINSVILLE!H10</f>
        <v>143.51935483870966</v>
      </c>
      <c r="L43" s="47">
        <v>0</v>
      </c>
      <c r="M43" s="55">
        <f>With_TUCP_COLINSVILLE!J10</f>
        <v>2433.8709677419356</v>
      </c>
      <c r="N43" s="57">
        <f>With_TUCP_COLINSVILLE!K10</f>
        <v>100</v>
      </c>
      <c r="O43" s="57">
        <f>With_TUCP_COLINSVILLE!L10</f>
        <v>100</v>
      </c>
      <c r="P43" s="56">
        <f>With_TUCP_COLINSVILLE!M10</f>
        <v>700</v>
      </c>
      <c r="Q43" s="56">
        <f>With_TUCP_COLINSVILLE!N10</f>
        <v>800</v>
      </c>
      <c r="R43" s="56">
        <f t="shared" si="19"/>
        <v>1500</v>
      </c>
      <c r="S43" s="149">
        <f>With_TUCP_COLINSVILLE!O10</f>
        <v>7100</v>
      </c>
      <c r="T43" s="64">
        <v>0</v>
      </c>
      <c r="U43" s="97">
        <v>0.5</v>
      </c>
      <c r="V43" s="63">
        <f t="shared" si="20"/>
        <v>0.13352476669059585</v>
      </c>
      <c r="W43" s="64">
        <f>0.471*F43-0.911*SUM(P43:Q43,N43,M43*0.25)+83</f>
        <v>-1594.5041129032261</v>
      </c>
      <c r="X43" s="65">
        <f t="shared" si="23"/>
        <v>1600</v>
      </c>
      <c r="Y43" s="65">
        <f t="shared" si="21"/>
        <v>4655.7445161290325</v>
      </c>
      <c r="Z43" s="66">
        <f t="shared" si="22"/>
        <v>1473.7283870967742</v>
      </c>
    </row>
    <row r="44" spans="2:27" ht="13.8" thickBot="1" x14ac:dyDescent="0.3">
      <c r="B44" s="214"/>
      <c r="C44" s="217"/>
      <c r="D44" s="82" t="s">
        <v>28</v>
      </c>
      <c r="E44" s="49">
        <f>With_TUCP_COLINSVILLE!P11</f>
        <v>10894.196666666667</v>
      </c>
      <c r="F44" s="50">
        <f>With_TUCP_COLINSVILLE!C11</f>
        <v>710</v>
      </c>
      <c r="G44" s="50">
        <f>With_TUCP_COLINSVILLE!D11</f>
        <v>531.80000000000007</v>
      </c>
      <c r="H44" s="50">
        <f>With_TUCP_COLINSVILLE!E11</f>
        <v>150</v>
      </c>
      <c r="I44" s="50">
        <f>With_TUCP_COLINSVILLE!F11</f>
        <v>38.86666666666666</v>
      </c>
      <c r="J44" s="50">
        <f>With_TUCP_COLINSVILLE!G11</f>
        <v>39.020000000000003</v>
      </c>
      <c r="K44" s="51">
        <f>With_TUCP_COLINSVILLE!H11</f>
        <v>182.78333333333333</v>
      </c>
      <c r="L44" s="50">
        <v>0</v>
      </c>
      <c r="M44" s="58">
        <f>With_TUCP_COLINSVILLE!J11</f>
        <v>3746.6666666666665</v>
      </c>
      <c r="N44" s="59">
        <f>With_TUCP_COLINSVILLE!K11</f>
        <v>100</v>
      </c>
      <c r="O44" s="59">
        <f>With_TUCP_COLINSVILLE!L11</f>
        <v>100</v>
      </c>
      <c r="P44" s="60">
        <f>With_TUCP_COLINSVILLE!M11</f>
        <v>700</v>
      </c>
      <c r="Q44" s="60">
        <f>With_TUCP_COLINSVILLE!N11</f>
        <v>800</v>
      </c>
      <c r="R44" s="60">
        <f t="shared" si="19"/>
        <v>1500</v>
      </c>
      <c r="S44" s="150">
        <f>With_TUCP_COLINSVILLE!O11</f>
        <v>7100</v>
      </c>
      <c r="T44" s="68">
        <v>0</v>
      </c>
      <c r="U44" s="98">
        <v>0</v>
      </c>
      <c r="V44" s="67">
        <f t="shared" si="20"/>
        <v>0.11955366631243358</v>
      </c>
      <c r="W44" s="68">
        <f>0.419*F44-0.924*SUM(P44:Q44,N44,M44*0.25)-26</f>
        <v>-2072.3900000000003</v>
      </c>
      <c r="X44" s="69">
        <f t="shared" si="23"/>
        <v>1600</v>
      </c>
      <c r="Y44" s="69">
        <f t="shared" si="21"/>
        <v>6296.619623333333</v>
      </c>
      <c r="Z44" s="70">
        <f t="shared" si="22"/>
        <v>2261.2862899999996</v>
      </c>
    </row>
    <row r="46" spans="2:27" ht="15.6" x14ac:dyDescent="0.25">
      <c r="B46" s="8" t="s">
        <v>95</v>
      </c>
    </row>
    <row r="47" spans="2:27" ht="15.6" x14ac:dyDescent="0.25">
      <c r="B47" s="8" t="s">
        <v>96</v>
      </c>
    </row>
    <row r="48" spans="2:27" ht="15.6" x14ac:dyDescent="0.25">
      <c r="B48" s="8" t="s">
        <v>97</v>
      </c>
    </row>
    <row r="49" spans="2:2" ht="15.6" x14ac:dyDescent="0.25">
      <c r="B49" s="8" t="s">
        <v>98</v>
      </c>
    </row>
    <row r="50" spans="2:2" ht="15.6" x14ac:dyDescent="0.25">
      <c r="B50" s="8" t="s">
        <v>99</v>
      </c>
    </row>
    <row r="51" spans="2:2" ht="15.6" x14ac:dyDescent="0.25">
      <c r="B51" s="8" t="s">
        <v>100</v>
      </c>
    </row>
    <row r="52" spans="2:2" ht="15.6" x14ac:dyDescent="0.25">
      <c r="B52" s="8" t="s">
        <v>101</v>
      </c>
    </row>
    <row r="53" spans="2:2" ht="15.6" x14ac:dyDescent="0.25">
      <c r="B53" s="8" t="s">
        <v>102</v>
      </c>
    </row>
    <row r="54" spans="2:2" ht="15.6" x14ac:dyDescent="0.25">
      <c r="B54" s="8" t="s">
        <v>103</v>
      </c>
    </row>
    <row r="55" spans="2:2" ht="15.6" x14ac:dyDescent="0.25">
      <c r="B55" s="8" t="s">
        <v>104</v>
      </c>
    </row>
    <row r="56" spans="2:2" ht="15.6" x14ac:dyDescent="0.25">
      <c r="B56" s="8" t="s">
        <v>106</v>
      </c>
    </row>
  </sheetData>
  <mergeCells count="19">
    <mergeCell ref="AA10:AA12"/>
    <mergeCell ref="AA20:AA22"/>
    <mergeCell ref="AA30:AA32"/>
    <mergeCell ref="AA40:AA42"/>
    <mergeCell ref="C19:C24"/>
    <mergeCell ref="B26:B34"/>
    <mergeCell ref="C26:C28"/>
    <mergeCell ref="C29:C34"/>
    <mergeCell ref="B36:B44"/>
    <mergeCell ref="C36:C38"/>
    <mergeCell ref="C39:C44"/>
    <mergeCell ref="T2:Z2"/>
    <mergeCell ref="B6:B14"/>
    <mergeCell ref="B16:B24"/>
    <mergeCell ref="C16:C18"/>
    <mergeCell ref="E2:K2"/>
    <mergeCell ref="M2:S2"/>
    <mergeCell ref="C9:C14"/>
    <mergeCell ref="C6:C8"/>
  </mergeCells>
  <phoneticPr fontId="36" type="noConversion"/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F01E31EA1654BA760DE11759FA2F1" ma:contentTypeVersion="4" ma:contentTypeDescription="Create a new document." ma:contentTypeScope="" ma:versionID="75d72f39e862d35c2461f1a8a5fc0032">
  <xsd:schema xmlns:xsd="http://www.w3.org/2001/XMLSchema" xmlns:xs="http://www.w3.org/2001/XMLSchema" xmlns:p="http://schemas.microsoft.com/office/2006/metadata/properties" xmlns:ns2="e2a2a60b-c1f6-413a-ab5b-8b7de811d64b" xmlns:ns3="40e1ba2e-7420-45e7-9c5d-40a1e623c873" targetNamespace="http://schemas.microsoft.com/office/2006/metadata/properties" ma:root="true" ma:fieldsID="7998e39d44e29bc0c11d5fe9cfa347bf" ns2:_="" ns3:_="">
    <xsd:import namespace="e2a2a60b-c1f6-413a-ab5b-8b7de811d64b"/>
    <xsd:import namespace="40e1ba2e-7420-45e7-9c5d-40a1e623c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2a60b-c1f6-413a-ab5b-8b7de811d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1ba2e-7420-45e7-9c5d-40a1e623c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31DF15-0633-4580-91F4-7E29196A6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2a60b-c1f6-413a-ab5b-8b7de811d64b"/>
    <ds:schemaRef ds:uri="40e1ba2e-7420-45e7-9c5d-40a1e623c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E46C1-C788-46AA-A23E-380F46EDA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B8477-388C-41AC-9735-9CDCFEF18B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No_TUCP</vt:lpstr>
      <vt:lpstr>With_TUCP</vt:lpstr>
      <vt:lpstr>With_TUCP_COLINSVILLE</vt:lpstr>
      <vt:lpstr>X2</vt:lpstr>
      <vt:lpstr>MonthFlow</vt:lpstr>
      <vt:lpstr>Dayflow</vt:lpstr>
      <vt:lpstr>Hydrology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Uecker, Ian@DWR</dc:creator>
  <cp:keywords/>
  <dc:description/>
  <cp:lastModifiedBy>Miller, Aaron@DWR</cp:lastModifiedBy>
  <cp:revision/>
  <dcterms:created xsi:type="dcterms:W3CDTF">2021-09-24T14:51:11Z</dcterms:created>
  <dcterms:modified xsi:type="dcterms:W3CDTF">2021-12-29T21:45:27Z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0x01010039BF01E31EA1654BA760DE11759FA2F1</vt:lpwstr>
  </property>
</Properties>
</file>